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104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74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uti\Downloads\1. List Project 2015_November.(1).xlsx\"/>
    </mc:Choice>
  </mc:AlternateContent>
  <bookViews>
    <workbookView xWindow="-150" yWindow="-480" windowWidth="20730" windowHeight="9945" tabRatio="816"/>
  </bookViews>
  <sheets>
    <sheet name="2014" sheetId="1" r:id="rId1"/>
    <sheet name="Sheet1" sheetId="4" r:id="rId2"/>
    <sheet name="2015" sheetId="2" r:id="rId3"/>
    <sheet name="Validasi" sheetId="3" r:id="rId4"/>
  </sheets>
  <externalReferences>
    <externalReference r:id="rId5"/>
    <externalReference r:id="rId6"/>
  </externalReferences>
  <definedNames>
    <definedName name="_xlnm._FilterDatabase" localSheetId="0" hidden="1">'2014'!$B$4:$CE$1616</definedName>
    <definedName name="_xlnm._FilterDatabase" localSheetId="2" hidden="1">'2015'!$A$3:$XFA$1705</definedName>
    <definedName name="Area">Validasi!$M$3:$M$20</definedName>
    <definedName name="Cost">Validasi!$H$3:$H$36</definedName>
    <definedName name="Current_Status">Validasi!$L$3:$L$21</definedName>
    <definedName name="customer">Validasi!$I$3:$I$65</definedName>
    <definedName name="Drafter">Validasi!$Q$3:$Q$44</definedName>
    <definedName name="Engineer">Validasi!$P$3:$P$60</definedName>
    <definedName name="group">Validasi!$D$3:$D$40</definedName>
    <definedName name="Month_SO">Validasi!$B$3:$B$22</definedName>
    <definedName name="Project_Category_1">Validasi!$J$3:$J$1000</definedName>
    <definedName name="site_type">Validasi!$E$3:$E$11</definedName>
    <definedName name="Status1">Validasi!$K$3:$K$22</definedName>
    <definedName name="Surveyor">Validasi!$O$3:$O$24</definedName>
    <definedName name="Tower_up">Validasi!$F$3:$F$4</definedName>
    <definedName name="Years2">Validasi!$C$3:$C$1048576</definedName>
    <definedName name="Z_006D17E3_E46E_489A_9844_BFA9E3703E33_.wvu.FilterData" localSheetId="2" hidden="1">'2015'!$A$3:$XFA$1452</definedName>
    <definedName name="Z_04075425_F9F1_4ED9_9CA6_C665C44A6C1C_.wvu.FilterData" localSheetId="0" hidden="1">'2014'!$B$4:$CE$1616</definedName>
    <definedName name="Z_043C36EB_7AB2_48B9_ADBC_036DD8409311_.wvu.FilterData" localSheetId="2" hidden="1">'2015'!$A$3:$XFA$1485</definedName>
    <definedName name="Z_0583C7C1_E807_430D_9899_7608C8A561CF_.wvu.FilterData" localSheetId="2" hidden="1">'2015'!$A$3:$XFA$1485</definedName>
    <definedName name="Z_0B1FC4B1_5069_4271_A7E9_C8805571D5A2_.wvu.Cols" localSheetId="2" hidden="1">'2015'!$AC:$AY</definedName>
    <definedName name="Z_0B1FC4B1_5069_4271_A7E9_C8805571D5A2_.wvu.FilterData" localSheetId="0" hidden="1">'2014'!$B$4:$CE$1616</definedName>
    <definedName name="Z_0B1FC4B1_5069_4271_A7E9_C8805571D5A2_.wvu.FilterData" localSheetId="2" hidden="1">'2015'!$A$3:$XFA$1704</definedName>
    <definedName name="Z_1285ECB7_76D9_4D93_A359_0E80318D498E_.wvu.FilterData" localSheetId="0" hidden="1">'2014'!$B$4:$CE$1616</definedName>
    <definedName name="Z_1285ECB7_76D9_4D93_A359_0E80318D498E_.wvu.FilterData" localSheetId="2" hidden="1">'2015'!$A$3:$XFA$1704</definedName>
    <definedName name="Z_133126CF_3BBF_460E_B465_27A1D03B2DBD_.wvu.FilterData" localSheetId="0" hidden="1">'2014'!$B$4:$CE$1616</definedName>
    <definedName name="Z_133126CF_3BBF_460E_B465_27A1D03B2DBD_.wvu.FilterData" localSheetId="2" hidden="1">'2015'!$A$3:$XFA$1489</definedName>
    <definedName name="Z_17D9AD10_A91D_4BA5_BB6B_536CCC76F3AE_.wvu.FilterData" localSheetId="0" hidden="1">'2014'!$B$4:$CE$1616</definedName>
    <definedName name="Z_17D9AD10_A91D_4BA5_BB6B_536CCC76F3AE_.wvu.FilterData" localSheetId="2" hidden="1">'2015'!$A$3:$XFA$1435</definedName>
    <definedName name="Z_1B94F313_D68D_4519_990D_F80D8E8A7814_.wvu.FilterData" localSheetId="2" hidden="1">'2015'!$A$3:$XFA$1705</definedName>
    <definedName name="Z_1CF6331E_2B35_4C27_A399_381E92F6AD36_.wvu.FilterData" localSheetId="0" hidden="1">'2014'!$B$4:$CE$1616</definedName>
    <definedName name="Z_1CF6331E_2B35_4C27_A399_381E92F6AD36_.wvu.FilterData" localSheetId="2" hidden="1">'2015'!$A$3:$XFA$1704</definedName>
    <definedName name="Z_2478AB51_7CF9_4BA3_948F_24D6608A8673_.wvu.FilterData" localSheetId="0" hidden="1">'2014'!$B$4:$CE$1616</definedName>
    <definedName name="Z_2478AB51_7CF9_4BA3_948F_24D6608A8673_.wvu.FilterData" localSheetId="2" hidden="1">'2015'!$A$3:$XFA$1704</definedName>
    <definedName name="Z_27E71877_7613_4385_846C_39C9FE201959_.wvu.FilterData" localSheetId="2" hidden="1">'2015'!$A$3:$XFA$1705</definedName>
    <definedName name="Z_2A780DAE_C380_4D8C_AD18_ABE11088944D_.wvu.FilterData" localSheetId="0" hidden="1">'2014'!$B$4:$CE$1616</definedName>
    <definedName name="Z_2A780DAE_C380_4D8C_AD18_ABE11088944D_.wvu.FilterData" localSheetId="2" hidden="1">'2015'!$A$3:$XFA$1705</definedName>
    <definedName name="Z_2BC01BAB_98D1_468E_B6D1_E546D3CFCEE8_.wvu.FilterData" localSheetId="2" hidden="1">'2015'!$A$3:$XFA$1705</definedName>
    <definedName name="Z_2C457AC8_8C03_40D8_93BA_FBE02E4DE03E_.wvu.FilterData" localSheetId="2" hidden="1">'2015'!$A$3:$XFA$1704</definedName>
    <definedName name="Z_2C536967_5B4C_45AD_B02D_B2F898C00F37_.wvu.Cols" localSheetId="0" hidden="1">'2014'!$F:$K,'2014'!$M:$W,'2014'!$Z:$AW,'2014'!$AY:$AY</definedName>
    <definedName name="Z_2C536967_5B4C_45AD_B02D_B2F898C00F37_.wvu.Cols" localSheetId="2" hidden="1">'2015'!$D:$K,'2015'!$BI:$BM</definedName>
    <definedName name="Z_2C536967_5B4C_45AD_B02D_B2F898C00F37_.wvu.FilterData" localSheetId="0" hidden="1">'2014'!$B$4:$CE$1616</definedName>
    <definedName name="Z_2C536967_5B4C_45AD_B02D_B2F898C00F37_.wvu.FilterData" localSheetId="2" hidden="1">'2015'!$A$3:$BQ$1692</definedName>
    <definedName name="Z_2C7F08BD_CC03_4D40_BC71_EA4C4C5C3E80_.wvu.FilterData" localSheetId="2" hidden="1">'2015'!$A$3:$XFA$1518</definedName>
    <definedName name="Z_32C05D20_7398_473A_8126_854E2ECBFFBE_.wvu.FilterData" localSheetId="2" hidden="1">'2015'!$A$3:$XFA$1704</definedName>
    <definedName name="Z_35633671_1CE5_4407_B713_A6565AAA56F3_.wvu.FilterData" localSheetId="2" hidden="1">'2015'!$A$3:$XFA$1704</definedName>
    <definedName name="Z_44BDB330_0C6B_424C_9589_5F9A21662AC2_.wvu.FilterData" localSheetId="2" hidden="1">'2015'!$A$3:$XFA$1705</definedName>
    <definedName name="Z_4BDAE0AF_8458_47D9_9A29_ACBAC3E70B56_.wvu.FilterData" localSheetId="2" hidden="1">'2015'!$A$3:$XFA$1518</definedName>
    <definedName name="Z_4CC53C9B_8D65_407D_A719_E79CA288E411_.wvu.FilterData" localSheetId="0" hidden="1">'2014'!$B$4:$CE$1616</definedName>
    <definedName name="Z_4DE68C45_83BF_4040_B762_24F768C8FD5A_.wvu.FilterData" localSheetId="2" hidden="1">'2015'!$A$3:$XFA$1518</definedName>
    <definedName name="Z_4F048FFF_E732_4118_BA8C_8A88146E3A99_.wvu.FilterData" localSheetId="2" hidden="1">'2015'!$A$3:$BM$1705</definedName>
    <definedName name="Z_5014BBC2_1C31_4180_89D0_1CC2A4FCB440_.wvu.FilterData" localSheetId="2" hidden="1">'2015'!$A$3:$XFA$1704</definedName>
    <definedName name="Z_51A914DD_51CB_49F8_BB5E_6ACA2127D013_.wvu.FilterData" localSheetId="2" hidden="1">'2015'!$A$3:$XFA$1705</definedName>
    <definedName name="Z_5C9008F0_9DB8_4895_B519_DB4D38F0F10B_.wvu.FilterData" localSheetId="2" hidden="1">'2015'!$A$3:$XFA$1485</definedName>
    <definedName name="Z_60999B4E_17B7_4FCF_8416_E9E71313B22B_.wvu.FilterData" localSheetId="2" hidden="1">'2015'!$A$3:$XFA$1493</definedName>
    <definedName name="Z_69A31D22_E18E_4086_8200_7D0D1F4E8FB2_.wvu.FilterData" localSheetId="2" hidden="1">'2015'!$A$3:$XFA$1705</definedName>
    <definedName name="Z_6D3D0619_A709_4371_B563_9C8B909F05C7_.wvu.FilterData" localSheetId="0" hidden="1">'2014'!$B$4:$CE$1616</definedName>
    <definedName name="Z_6D3D0619_A709_4371_B563_9C8B909F05C7_.wvu.FilterData" localSheetId="2" hidden="1">'2015'!$A$3:$XFA$1704</definedName>
    <definedName name="Z_7001734E_3630_4B80_8EC9_28FEE47BCBD2_.wvu.FilterData" localSheetId="2" hidden="1">'2015'!$A$3:$XFA$1705</definedName>
    <definedName name="Z_7288B02A_BDC2_4832_92C6_19C1613D2D94_.wvu.Cols" localSheetId="0" hidden="1">'2014'!$F:$K,'2014'!$M:$W,'2014'!$Z:$AW,'2014'!$AY:$AY</definedName>
    <definedName name="Z_7288B02A_BDC2_4832_92C6_19C1613D2D94_.wvu.Cols" localSheetId="2" hidden="1">'2015'!$D:$K,'2015'!$M:$W,'2015'!$AA:$AG,'2015'!$AI:$AY</definedName>
    <definedName name="Z_7288B02A_BDC2_4832_92C6_19C1613D2D94_.wvu.FilterData" localSheetId="0" hidden="1">'2014'!$B$4:$CE$1616</definedName>
    <definedName name="Z_7288B02A_BDC2_4832_92C6_19C1613D2D94_.wvu.FilterData" localSheetId="2" hidden="1">'2015'!$A$3:$BM$1705</definedName>
    <definedName name="Z_7753EF84_F922_46AF_9A00_EDBAB4FCDDBF_.wvu.FilterData" localSheetId="0" hidden="1">'2014'!$B$4:$CE$1616</definedName>
    <definedName name="Z_7753EF84_F922_46AF_9A00_EDBAB4FCDDBF_.wvu.FilterData" localSheetId="2" hidden="1">'2015'!$A$3:$XFA$1466</definedName>
    <definedName name="Z_7A1DD65A_9231_4E0E_8DF0_89FD386B40ED_.wvu.FilterData" localSheetId="2" hidden="1">'2015'!$A$3:$XFA$1704</definedName>
    <definedName name="Z_7CE7508B_D3A4_462B_BC66_D4645469CE14_.wvu.FilterData" localSheetId="0" hidden="1">'2014'!$B$4:$CE$1616</definedName>
    <definedName name="Z_7CE7508B_D3A4_462B_BC66_D4645469CE14_.wvu.FilterData" localSheetId="2" hidden="1">'2015'!$A$3:$XFA$1522</definedName>
    <definedName name="Z_7D317D80_DDED_46A0_A19C_3568EB46054C_.wvu.FilterData" localSheetId="2" hidden="1">'2015'!$A$3:$XFA$1705</definedName>
    <definedName name="Z_7DE315E5_2A24_4437_A5AD_E0F778E4BE70_.wvu.FilterData" localSheetId="2" hidden="1">'2015'!$A$3:$XFA$1705</definedName>
    <definedName name="Z_7F161053_4259_4E03_97B6_3AAC80A88B61_.wvu.FilterData" localSheetId="2" hidden="1">'2015'!$A$3:$XFA$1705</definedName>
    <definedName name="Z_81D96A7D_72A7_4F64_845D_E6EBE9C13533_.wvu.FilterData" localSheetId="0" hidden="1">'2014'!$B$4:$CE$1616</definedName>
    <definedName name="Z_81D96A7D_72A7_4F64_845D_E6EBE9C13533_.wvu.FilterData" localSheetId="2" hidden="1">'2015'!$A$3:$XFA$1704</definedName>
    <definedName name="Z_85AEF9E8_3187_4981_B347_5D6BD66F3844_.wvu.FilterData" localSheetId="2" hidden="1">'2015'!$A$3:$XFA$1705</definedName>
    <definedName name="Z_8BD21830_ABCD_4489_BEC0_B642F40D4BB6_.wvu.FilterData" localSheetId="2" hidden="1">'2015'!$A$3:$XFA$1705</definedName>
    <definedName name="Z_8BE91368_6B8F_418B_BE9B_691B06EDAE30_.wvu.FilterData" localSheetId="2" hidden="1">'2015'!$A$3:$XFA$1494</definedName>
    <definedName name="Z_8D4EF65D_4E13_4312_BFE7_8CC618274B87_.wvu.FilterData" localSheetId="2" hidden="1">'2015'!$A$3:$XFA$1452</definedName>
    <definedName name="Z_8E233BBD_431E_4CC9_9698_669E2E01AF88_.wvu.FilterData" localSheetId="2" hidden="1">'2015'!$A$3:$XFA$1460</definedName>
    <definedName name="Z_9298363A_7EF2_4812_B65C_E78998F744E9_.wvu.FilterData" localSheetId="2" hidden="1">'2015'!$A$3:$XFA$1704</definedName>
    <definedName name="Z_9773F1F9_317C_4262_85D1_8778EF31F3E1_.wvu.FilterData" localSheetId="2" hidden="1">'2015'!$A$3:$XFA$1459</definedName>
    <definedName name="Z_9A2E2C26_64CD_4171_90ED_81CC739E0EA6_.wvu.FilterData" localSheetId="2" hidden="1">'2015'!$A$3:$BM$1705</definedName>
    <definedName name="Z_9B7D62B8_3887_45F4_BADE_5A380D46AE8F_.wvu.FilterData" localSheetId="2" hidden="1">'2015'!$A$3:$XFA$1485</definedName>
    <definedName name="Z_9DEEA763_D2E6_4FFF_A94F_EA600F35D97C_.wvu.FilterData" localSheetId="2" hidden="1">'2015'!$A$3:$XFA$1704</definedName>
    <definedName name="Z_A6B86D91_09DA_4E33_BEBE_73F259FF0B0D_.wvu.Cols" localSheetId="0" hidden="1">'2014'!$N:$W</definedName>
    <definedName name="Z_A6B86D91_09DA_4E33_BEBE_73F259FF0B0D_.wvu.FilterData" localSheetId="0" hidden="1">'2014'!$B$4:$CE$1616</definedName>
    <definedName name="Z_A6B86D91_09DA_4E33_BEBE_73F259FF0B0D_.wvu.FilterData" localSheetId="2" hidden="1">'2015'!$A$3:$XFA$1705</definedName>
    <definedName name="Z_A8D0F858_6893_4D89_9F24_2302407DDDC8_.wvu.FilterData" localSheetId="2" hidden="1">'2015'!$A$3:$XFA$1705</definedName>
    <definedName name="Z_A94CF494_F142_4F4E_A742_DFF3814CA06D_.wvu.FilterData" localSheetId="2" hidden="1">'2015'!$A$3:$XFA$1535</definedName>
    <definedName name="Z_AA5EEAB1_7C0F_4188_98B6_0EBEE59E1A85_.wvu.FilterData" localSheetId="2" hidden="1">'2015'!$A$3:$XFA$1705</definedName>
    <definedName name="Z_B5CAFF70_FD13_4157_85E6_82D961CC1404_.wvu.FilterData" localSheetId="2" hidden="1">'2015'!$A$3:$XFA$1493</definedName>
    <definedName name="Z_B64A13FF_11AC_41EA_BF5D_653BD59524F3_.wvu.FilterData" localSheetId="0" hidden="1">'2014'!$B$4:$CE$1616</definedName>
    <definedName name="Z_B64A13FF_11AC_41EA_BF5D_653BD59524F3_.wvu.FilterData" localSheetId="2" hidden="1">'2015'!$A$3:$XFA$1705</definedName>
    <definedName name="Z_B71D9C57_DC15_46DE_ACE7_9BAADE51C6A3_.wvu.FilterData" localSheetId="0" hidden="1">'2014'!$B$4:$CE$1616</definedName>
    <definedName name="Z_B71D9C57_DC15_46DE_ACE7_9BAADE51C6A3_.wvu.FilterData" localSheetId="2" hidden="1">'2015'!$A$3:$XFA$1518</definedName>
    <definedName name="Z_B9EF86F3_0856_463F_BCAB_47D2C91A85FF_.wvu.FilterData" localSheetId="2" hidden="1">'2015'!$A$3:$XFA$1704</definedName>
    <definedName name="Z_BE7F4884_3EC0_414E_BD96_6E68F9EF45E2_.wvu.Cols" localSheetId="0" hidden="1">'2014'!$F:$K,'2014'!$M:$W,'2014'!$Z:$AW,'2014'!$AY:$AY</definedName>
    <definedName name="Z_BE7F4884_3EC0_414E_BD96_6E68F9EF45E2_.wvu.Cols" localSheetId="2" hidden="1">'2015'!$F:$W,'2015'!$AA:$AG,'2015'!$AI:$AY</definedName>
    <definedName name="Z_BE7F4884_3EC0_414E_BD96_6E68F9EF45E2_.wvu.FilterData" localSheetId="0" hidden="1">'2014'!$B$4:$CE$1616</definedName>
    <definedName name="Z_BE7F4884_3EC0_414E_BD96_6E68F9EF45E2_.wvu.FilterData" localSheetId="2" hidden="1">'2015'!$A$3:$XFA$1494</definedName>
    <definedName name="Z_C52E988F_C9A8_4C52_8DAE_ADAAC1E7F4C1_.wvu.FilterData" localSheetId="2" hidden="1">'2015'!$A$3:$XFA$1705</definedName>
    <definedName name="Z_C80E3241_E33E_4CC1_B3DD_4D2B195B9A78_.wvu.FilterData" localSheetId="2" hidden="1">'2015'!$A$3:$XFA$1704</definedName>
    <definedName name="Z_C88013D2_5F45_43A7_A0AF_E55B322F0B8C_.wvu.FilterData" localSheetId="2" hidden="1">'2015'!$A$3:$XFA$1520</definedName>
    <definedName name="Z_C91F920A_378A_41F4_AD6C_F05F3B3A9963_.wvu.FilterData" localSheetId="0" hidden="1">'2014'!$B$4:$CE$1616</definedName>
    <definedName name="Z_C91F920A_378A_41F4_AD6C_F05F3B3A9963_.wvu.FilterData" localSheetId="2" hidden="1">'2015'!$A$3:$XFA$1704</definedName>
    <definedName name="Z_CDEA46A7_2A17_4617_8141_34133049CA6B_.wvu.FilterData" localSheetId="2" hidden="1">'2015'!$A$3:$XFA$1704</definedName>
    <definedName name="Z_D112E08A_2C30_4B2A_8356_7295A516F647_.wvu.FilterData" localSheetId="2" hidden="1">'2015'!$A$3:$XFA$1704</definedName>
    <definedName name="Z_D21D322A_27B6_4EF8_AEA9_E352BDAE748F_.wvu.FilterData" localSheetId="2" hidden="1">'2015'!$A$3:$XFA$1704</definedName>
    <definedName name="Z_D555994A_D91C_4D60_87AA_0FF4194EE3F6_.wvu.Cols" localSheetId="0" hidden="1">'2014'!$B:$C,'2014'!$N:$T,'2014'!$V:$V,'2014'!$AA:$AS</definedName>
    <definedName name="Z_D555994A_D91C_4D60_87AA_0FF4194EE3F6_.wvu.Cols" localSheetId="2" hidden="1">'2015'!$C:$I</definedName>
    <definedName name="Z_D555994A_D91C_4D60_87AA_0FF4194EE3F6_.wvu.FilterData" localSheetId="0" hidden="1">'2014'!$B$4:$CE$1616</definedName>
    <definedName name="Z_D555994A_D91C_4D60_87AA_0FF4194EE3F6_.wvu.FilterData" localSheetId="2" hidden="1">'2015'!$A$3:$XFA$1705</definedName>
    <definedName name="Z_D9313775_7D74_4A92_AC8C_F7D551C7FA2F_.wvu.FilterData" localSheetId="2" hidden="1">'2015'!$A$3:$XFA$1486</definedName>
    <definedName name="Z_DA05EF44_96BD_43BE_9748_9AA0BD49522F_.wvu.FilterData" localSheetId="2" hidden="1">'2015'!$A$3:$XFA$1704</definedName>
    <definedName name="Z_DF71BF81_5AC8_4734_A729_C8CADF179C49_.wvu.FilterData" localSheetId="2" hidden="1">'2015'!$A$3:$XFA$1518</definedName>
    <definedName name="Z_ECE5F77D_F9A4_4F31_A07C_59D021C042B9_.wvu.FilterData" localSheetId="2" hidden="1">'2015'!$A$3:$XFA$1705</definedName>
    <definedName name="Z_FC65FE08_3BD9_4656_B3DB_5305A70D3CB8_.wvu.FilterData" localSheetId="0" hidden="1">'2014'!$B$4:$CE$1616</definedName>
    <definedName name="Z_FC65FE08_3BD9_4656_B3DB_5305A70D3CB8_.wvu.FilterData" localSheetId="2" hidden="1">'2015'!$A$3:$XFA$1493</definedName>
  </definedNames>
  <calcPr calcId="152511"/>
  <customWorkbookViews>
    <customWorkbookView name="Tuti - Personal View" guid="{2A780DAE-C380-4D8C-AD18-ABE11088944D}" mergeInterval="0" personalView="1" maximized="1" xWindow="-8" yWindow="-8" windowWidth="1382" windowHeight="784" tabRatio="816" activeSheetId="1"/>
    <customWorkbookView name="Eko - Personal View" guid="{B64A13FF-11AC-41EA-BF5D-653BD59524F3}" mergeInterval="0" personalView="1" maximized="1" xWindow="1" yWindow="1" windowWidth="1362" windowHeight="535" tabRatio="816" activeSheetId="1"/>
    <customWorkbookView name="Rini - Personal View" guid="{7288B02A-BDC2-4832-92C6-19C1613D2D94}" mergeInterval="0" personalView="1" maximized="1" xWindow="1" yWindow="1" windowWidth="1276" windowHeight="496" tabRatio="816" activeSheetId="2"/>
    <customWorkbookView name="LENOVO - Personal View" guid="{0B1FC4B1-5069-4271-A7E9-C8805571D5A2}" mergeInterval="0" personalView="1" maximized="1" windowWidth="840" windowHeight="469" tabRatio="816" activeSheetId="2"/>
    <customWorkbookView name="Amirul - Personal View" guid="{BE7F4884-3EC0-414E-BD96-6E68F9EF45E2}" mergeInterval="0" personalView="1" maximized="1" xWindow="-8" yWindow="-8" windowWidth="1382" windowHeight="784" tabRatio="816" activeSheetId="2"/>
    <customWorkbookView name="NIA - Personal View" guid="{17D9AD10-A91D-4BA5-BB6B-536CCC76F3AE}" mergeInterval="0" personalView="1" maximized="1" windowWidth="1362" windowHeight="543" activeSheetId="2"/>
    <customWorkbookView name="RINTO - Personal View" guid="{2C536967-5B4C-45AD-B02D-B2F898C00F37}" mergeInterval="0" personalView="1" maximized="1" windowWidth="1362" windowHeight="469" tabRatio="816" activeSheetId="2"/>
    <customWorkbookView name="Nengsih - Personal View" guid="{D555994A-D91C-4D60-87AA-0FF4194EE3F6}" mergeInterval="0" personalView="1" windowWidth="1357" windowHeight="539" tabRatio="192" activeSheetId="2"/>
    <customWorkbookView name="Nurul HUDA - Personal View" guid="{A6B86D91-09DA-4E33-BEBE-73F259FF0B0D}" mergeInterval="0" personalView="1" windowWidth="1362" windowHeight="621" tabRatio="816" activeSheetId="2"/>
  </customWorkbookViews>
</workbook>
</file>

<file path=xl/calcChain.xml><?xml version="1.0" encoding="utf-8"?>
<calcChain xmlns="http://schemas.openxmlformats.org/spreadsheetml/2006/main">
  <c r="BD1582" i="2" l="1"/>
  <c r="P1606" i="2"/>
  <c r="BD1574" i="2"/>
  <c r="BE1574" i="2" s="1"/>
  <c r="BD1193" i="2" l="1"/>
  <c r="BE1193" i="2" s="1"/>
  <c r="BD1069" i="2"/>
  <c r="BD976" i="2"/>
  <c r="BE976" i="2" s="1"/>
  <c r="BD968" i="2"/>
  <c r="BE968" i="2" s="1"/>
  <c r="BD964" i="2"/>
  <c r="BE964" i="2" s="1"/>
  <c r="BD963" i="2"/>
  <c r="BE963" i="2" s="1"/>
  <c r="BD959" i="2"/>
  <c r="BE959" i="2" s="1"/>
  <c r="BD1068" i="2"/>
  <c r="BE1068" i="2" s="1"/>
  <c r="BD902" i="2" l="1"/>
  <c r="BE902" i="2" s="1"/>
  <c r="BE1069" i="2"/>
  <c r="BF726" i="2" l="1"/>
  <c r="BD1560" i="2"/>
  <c r="BF1560" i="2" s="1"/>
  <c r="BD1553" i="2"/>
  <c r="BF1553" i="2" s="1"/>
  <c r="BD1551" i="2"/>
  <c r="BF1551" i="2" s="1"/>
  <c r="BD1295" i="2" l="1"/>
  <c r="BF1295" i="2" s="1"/>
  <c r="BD1294" i="2"/>
  <c r="BF1294" i="2" s="1"/>
  <c r="BD1293" i="2"/>
  <c r="BF1293" i="2" s="1"/>
  <c r="BD1012" i="2"/>
  <c r="BF1012" i="2" s="1"/>
  <c r="BD1010" i="2"/>
  <c r="BF1010" i="2" s="1"/>
  <c r="BD1009" i="2"/>
  <c r="BF1009" i="2" s="1"/>
  <c r="BD1007" i="2"/>
  <c r="BF1007" i="2" s="1"/>
  <c r="BD1006" i="2"/>
  <c r="BF1006" i="2" s="1"/>
  <c r="BD1005" i="2"/>
  <c r="BF1005" i="2" s="1"/>
  <c r="BD1003" i="2"/>
  <c r="BF1003" i="2" s="1"/>
  <c r="BD1002" i="2"/>
  <c r="BF1002" i="2" s="1"/>
  <c r="BD1001" i="2"/>
  <c r="BF1001" i="2" s="1"/>
  <c r="BD999" i="2"/>
  <c r="BF999" i="2" s="1"/>
  <c r="BD998" i="2"/>
  <c r="BF998" i="2" s="1"/>
  <c r="BD997" i="2"/>
  <c r="BF997" i="2" s="1"/>
  <c r="BD996" i="2"/>
  <c r="BF996" i="2" s="1"/>
  <c r="BD995" i="2"/>
  <c r="BF995" i="2" s="1"/>
  <c r="BD994" i="2"/>
  <c r="BF994" i="2" s="1"/>
  <c r="BD989" i="2"/>
  <c r="BF989" i="2" s="1"/>
  <c r="BD987" i="2"/>
  <c r="BF987" i="2" s="1"/>
  <c r="BD984" i="2"/>
  <c r="BF984" i="2" s="1"/>
  <c r="AZ1011" i="2"/>
  <c r="BD1575" i="2"/>
  <c r="BE1575" i="2" s="1"/>
  <c r="BD1573" i="2"/>
  <c r="BE1573" i="2" s="1"/>
  <c r="BF723" i="2" l="1"/>
  <c r="BF1125" i="2"/>
  <c r="BD914" i="2"/>
  <c r="BF914" i="2" s="1"/>
  <c r="BD712" i="2"/>
  <c r="BF712" i="2" s="1"/>
  <c r="BD722" i="2"/>
  <c r="BF722" i="2" s="1"/>
  <c r="BD1195" i="2" l="1"/>
  <c r="BD1198" i="2"/>
  <c r="BD1199" i="2"/>
  <c r="BD1200" i="2"/>
  <c r="BD1201" i="2"/>
  <c r="BD1202" i="2"/>
  <c r="BD1203" i="2"/>
  <c r="BD1204" i="2"/>
  <c r="BD1205" i="2"/>
  <c r="BD1206" i="2"/>
  <c r="BD1207" i="2"/>
  <c r="BD1208" i="2"/>
  <c r="BD1209" i="2"/>
  <c r="BD1210" i="2"/>
  <c r="BD1211" i="2"/>
  <c r="BD1212" i="2"/>
  <c r="BD1213" i="2"/>
  <c r="BD1214" i="2"/>
  <c r="BD1215" i="2"/>
  <c r="BD1216" i="2"/>
  <c r="BD1217" i="2"/>
  <c r="BD1218" i="2"/>
  <c r="BD1219" i="2"/>
  <c r="BD1220" i="2"/>
  <c r="BD1221" i="2"/>
  <c r="BD1222" i="2"/>
  <c r="BD1223" i="2"/>
  <c r="BD1224" i="2"/>
  <c r="BD1225" i="2"/>
  <c r="BD1226" i="2"/>
  <c r="BD1227" i="2"/>
  <c r="BD1248" i="2"/>
  <c r="BD1249" i="2"/>
  <c r="BD1250" i="2"/>
  <c r="BD1251" i="2"/>
  <c r="BD1252" i="2"/>
  <c r="BD1253" i="2"/>
  <c r="BD1254" i="2"/>
  <c r="BD1255" i="2"/>
  <c r="BD1256" i="2"/>
  <c r="BD1257" i="2"/>
  <c r="BD1258" i="2"/>
  <c r="BD1259" i="2"/>
  <c r="BD1260" i="2"/>
  <c r="BD1261" i="2"/>
  <c r="BD1262" i="2"/>
  <c r="BD1263" i="2"/>
  <c r="BD1264" i="2"/>
  <c r="BD1265" i="2"/>
  <c r="BD1266" i="2"/>
  <c r="BD1267" i="2"/>
  <c r="BD1268" i="2"/>
  <c r="BD1269" i="2"/>
  <c r="BD1270" i="2"/>
  <c r="BD1271" i="2"/>
  <c r="BD1272" i="2"/>
  <c r="BD1273" i="2"/>
  <c r="BD1274" i="2"/>
  <c r="BD1275" i="2"/>
  <c r="BD1276" i="2"/>
  <c r="BD1277" i="2"/>
  <c r="BD1278" i="2"/>
  <c r="BD1279" i="2"/>
  <c r="BD1280" i="2"/>
  <c r="BF1280" i="2" s="1"/>
  <c r="BD1281" i="2"/>
  <c r="BF1281" i="2" s="1"/>
  <c r="BD1282" i="2"/>
  <c r="BD1283" i="2"/>
  <c r="BD1287" i="2"/>
  <c r="BD1288" i="2"/>
  <c r="BD1289" i="2"/>
  <c r="BD1290" i="2"/>
  <c r="BD1291" i="2"/>
  <c r="BF1291" i="2" s="1"/>
  <c r="BD1292" i="2"/>
  <c r="BD1296" i="2"/>
  <c r="BD1297" i="2"/>
  <c r="BD1298" i="2"/>
  <c r="BD1299" i="2"/>
  <c r="BD1300" i="2"/>
  <c r="BD1301" i="2"/>
  <c r="BD1302" i="2"/>
  <c r="BD1305" i="2"/>
  <c r="BD1306" i="2"/>
  <c r="BD1307" i="2"/>
  <c r="BD1308" i="2"/>
  <c r="BD1309" i="2"/>
  <c r="BD1311" i="2"/>
  <c r="BD1312" i="2"/>
  <c r="BD1313" i="2"/>
  <c r="BD1314" i="2"/>
  <c r="BD1315" i="2"/>
  <c r="BD1316" i="2"/>
  <c r="BD1317" i="2"/>
  <c r="BD1318" i="2"/>
  <c r="BD1319" i="2"/>
  <c r="BD1320" i="2"/>
  <c r="BD1321" i="2"/>
  <c r="BD1322" i="2"/>
  <c r="BD1323" i="2"/>
  <c r="BD1329" i="2"/>
  <c r="BD1330" i="2"/>
  <c r="BD1331" i="2"/>
  <c r="BD1332" i="2"/>
  <c r="BD1333" i="2"/>
  <c r="BD1334" i="2"/>
  <c r="BD1335" i="2"/>
  <c r="BD1336" i="2"/>
  <c r="BE1336" i="2" s="1"/>
  <c r="BD1337" i="2"/>
  <c r="BF1337" i="2" s="1"/>
  <c r="BD1338" i="2"/>
  <c r="BD1339" i="2"/>
  <c r="BD1340" i="2"/>
  <c r="BD1341" i="2"/>
  <c r="BD1342" i="2"/>
  <c r="BD1343" i="2"/>
  <c r="BD1344" i="2"/>
  <c r="BD1345" i="2"/>
  <c r="BD1346" i="2"/>
  <c r="BD1347" i="2"/>
  <c r="BD1348" i="2"/>
  <c r="BD1349" i="2"/>
  <c r="BD1350" i="2"/>
  <c r="BD1351" i="2"/>
  <c r="BD1352" i="2"/>
  <c r="BD1353" i="2"/>
  <c r="BD1354" i="2"/>
  <c r="BD1355" i="2"/>
  <c r="BD1356" i="2"/>
  <c r="BD1357" i="2"/>
  <c r="BD1358" i="2"/>
  <c r="BD1359" i="2"/>
  <c r="BD1360" i="2"/>
  <c r="BD1361" i="2"/>
  <c r="BD1362" i="2"/>
  <c r="BD1363" i="2"/>
  <c r="BD1364" i="2"/>
  <c r="BD1369" i="2"/>
  <c r="BD1370" i="2"/>
  <c r="BD1371" i="2"/>
  <c r="BD1372" i="2"/>
  <c r="BD1373" i="2"/>
  <c r="BD1374" i="2"/>
  <c r="BD1375" i="2"/>
  <c r="BD1382" i="2"/>
  <c r="BD1383" i="2"/>
  <c r="BD1384" i="2"/>
  <c r="BD1385" i="2"/>
  <c r="BD1386" i="2"/>
  <c r="BD1387" i="2"/>
  <c r="BD1388" i="2"/>
  <c r="BD1389" i="2"/>
  <c r="BD1390" i="2"/>
  <c r="BD1391" i="2"/>
  <c r="BD1392" i="2"/>
  <c r="BD1393" i="2"/>
  <c r="BD1394" i="2"/>
  <c r="BD1395" i="2"/>
  <c r="BD1396" i="2"/>
  <c r="BE1396" i="2" s="1"/>
  <c r="BD1397" i="2"/>
  <c r="BE1397" i="2" s="1"/>
  <c r="BD1398" i="2"/>
  <c r="BE1398" i="2" s="1"/>
  <c r="BD1399" i="2"/>
  <c r="BE1399" i="2" s="1"/>
  <c r="BD1400" i="2"/>
  <c r="BE1400" i="2" s="1"/>
  <c r="BD1401" i="2"/>
  <c r="BE1401" i="2" s="1"/>
  <c r="BD1402" i="2"/>
  <c r="BE1402" i="2" s="1"/>
  <c r="BD1403" i="2"/>
  <c r="BE1403" i="2" s="1"/>
  <c r="BD1404" i="2"/>
  <c r="BE1404" i="2" s="1"/>
  <c r="BD1405" i="2"/>
  <c r="BE1405" i="2" s="1"/>
  <c r="BD1406" i="2"/>
  <c r="BE1406" i="2" s="1"/>
  <c r="BD1407" i="2"/>
  <c r="BE1407" i="2" s="1"/>
  <c r="BD1408" i="2"/>
  <c r="BE1408" i="2" s="1"/>
  <c r="BD1409" i="2"/>
  <c r="BE1409" i="2" s="1"/>
  <c r="BD1410" i="2"/>
  <c r="BE1410" i="2" s="1"/>
  <c r="BD1411" i="2"/>
  <c r="BD1412" i="2"/>
  <c r="BD1413" i="2"/>
  <c r="BD1415" i="2"/>
  <c r="BD1416" i="2"/>
  <c r="BD1417" i="2"/>
  <c r="BD1418" i="2"/>
  <c r="BD1419" i="2"/>
  <c r="BD1420" i="2"/>
  <c r="BD1421" i="2"/>
  <c r="BD1422" i="2"/>
  <c r="BD1423" i="2"/>
  <c r="BD1424" i="2"/>
  <c r="BD1425" i="2"/>
  <c r="BD1426" i="2"/>
  <c r="BD1427" i="2"/>
  <c r="BD1428" i="2"/>
  <c r="BD1429" i="2"/>
  <c r="BD1430" i="2"/>
  <c r="BD1431" i="2"/>
  <c r="BD1432" i="2"/>
  <c r="BD1433" i="2"/>
  <c r="BD1435" i="2"/>
  <c r="BD1436" i="2"/>
  <c r="BD1437" i="2"/>
  <c r="BD1438" i="2"/>
  <c r="BD1439" i="2"/>
  <c r="BD1440" i="2"/>
  <c r="BD1441" i="2"/>
  <c r="BD1442" i="2"/>
  <c r="BD1443" i="2"/>
  <c r="BD1444" i="2"/>
  <c r="BD1445" i="2"/>
  <c r="BD1446" i="2"/>
  <c r="BD1447" i="2"/>
  <c r="BD1448" i="2"/>
  <c r="BD1450" i="2"/>
  <c r="BD1451" i="2"/>
  <c r="BD1452" i="2"/>
  <c r="BD1453" i="2"/>
  <c r="BD1454" i="2"/>
  <c r="BD1455" i="2"/>
  <c r="BD1456" i="2"/>
  <c r="BD1457" i="2"/>
  <c r="BD1461" i="2"/>
  <c r="BD1462" i="2"/>
  <c r="BD1463" i="2"/>
  <c r="BD1464" i="2"/>
  <c r="BD1465" i="2"/>
  <c r="BD1467" i="2"/>
  <c r="BD1468" i="2"/>
  <c r="BD1469" i="2"/>
  <c r="BD1470" i="2"/>
  <c r="BD1471" i="2"/>
  <c r="BD1472" i="2"/>
  <c r="BD1473" i="2"/>
  <c r="BD1474" i="2"/>
  <c r="BD1475" i="2"/>
  <c r="BD1476" i="2"/>
  <c r="BD1477" i="2"/>
  <c r="BD1478" i="2"/>
  <c r="BD1479" i="2"/>
  <c r="BD1480" i="2"/>
  <c r="BD1481" i="2"/>
  <c r="BD1482" i="2"/>
  <c r="BD1483" i="2"/>
  <c r="BD1484" i="2"/>
  <c r="BD1485" i="2"/>
  <c r="BD1486" i="2"/>
  <c r="BD1487" i="2"/>
  <c r="BD1488" i="2"/>
  <c r="BD1489" i="2"/>
  <c r="BD1490" i="2"/>
  <c r="BD1491" i="2"/>
  <c r="BD1492" i="2"/>
  <c r="BD1493" i="2"/>
  <c r="BD1494" i="2"/>
  <c r="BD1495" i="2"/>
  <c r="BD1496" i="2"/>
  <c r="BD1497" i="2"/>
  <c r="BD1498" i="2"/>
  <c r="BD1499" i="2"/>
  <c r="BD1500" i="2"/>
  <c r="BD1501" i="2"/>
  <c r="BD1502" i="2"/>
  <c r="BD1503" i="2"/>
  <c r="BD1504" i="2"/>
  <c r="BD1505" i="2"/>
  <c r="BD1506" i="2"/>
  <c r="BD1507" i="2"/>
  <c r="BD1508" i="2"/>
  <c r="BD1509" i="2"/>
  <c r="BD1510" i="2"/>
  <c r="BD1511" i="2"/>
  <c r="BD1512" i="2"/>
  <c r="BD1513" i="2"/>
  <c r="BD1514" i="2"/>
  <c r="BD1515" i="2"/>
  <c r="BD1516" i="2"/>
  <c r="BD1517" i="2"/>
  <c r="BD1518" i="2"/>
  <c r="BD1519" i="2"/>
  <c r="BD1520" i="2"/>
  <c r="BD1521" i="2"/>
  <c r="BF1521" i="2" s="1"/>
  <c r="BD1522" i="2"/>
  <c r="BD1523" i="2"/>
  <c r="BD1524" i="2"/>
  <c r="BD1525" i="2"/>
  <c r="BD1526" i="2"/>
  <c r="BE1526" i="2" s="1"/>
  <c r="BD1527" i="2"/>
  <c r="BE1527" i="2" s="1"/>
  <c r="BD1528" i="2"/>
  <c r="BD1529" i="2"/>
  <c r="BD1530" i="2"/>
  <c r="BE1530" i="2" s="1"/>
  <c r="BD1531" i="2"/>
  <c r="BE1531" i="2" s="1"/>
  <c r="BD1532" i="2"/>
  <c r="BE1532" i="2" s="1"/>
  <c r="BD1533" i="2"/>
  <c r="BE1533" i="2" s="1"/>
  <c r="BD1534" i="2"/>
  <c r="BE1534" i="2" s="1"/>
  <c r="BD1535" i="2"/>
  <c r="BD1536" i="2"/>
  <c r="BD1537" i="2"/>
  <c r="BD1538" i="2"/>
  <c r="BF1538" i="2" s="1"/>
  <c r="BD1539" i="2"/>
  <c r="BD1540" i="2"/>
  <c r="BE1540" i="2" s="1"/>
  <c r="BD1541" i="2"/>
  <c r="BD1542" i="2"/>
  <c r="BD1543" i="2"/>
  <c r="BD1544" i="2"/>
  <c r="BD1545" i="2"/>
  <c r="BD1546" i="2"/>
  <c r="BF1546" i="2" s="1"/>
  <c r="BD1547" i="2"/>
  <c r="BF1547" i="2" s="1"/>
  <c r="BD1548" i="2"/>
  <c r="BF1548" i="2" s="1"/>
  <c r="BD1549" i="2"/>
  <c r="BD1550" i="2"/>
  <c r="BF1550" i="2" s="1"/>
  <c r="BD1552" i="2"/>
  <c r="BD1554" i="2"/>
  <c r="BD1555" i="2"/>
  <c r="BE1555" i="2" s="1"/>
  <c r="BD1556" i="2"/>
  <c r="BD1557" i="2"/>
  <c r="BD1558" i="2"/>
  <c r="BD1559" i="2"/>
  <c r="BE1559" i="2" s="1"/>
  <c r="BD977" i="2" l="1"/>
  <c r="BE977" i="2" s="1"/>
  <c r="BD957" i="2"/>
  <c r="BE957" i="2" s="1"/>
  <c r="BE1441" i="2" l="1"/>
  <c r="BE1442" i="2"/>
  <c r="BE1438" i="2"/>
  <c r="BE1444" i="2"/>
  <c r="BE1443" i="2"/>
  <c r="BE1440" i="2"/>
  <c r="BD1063" i="2"/>
  <c r="BE1063" i="2" s="1"/>
  <c r="BD1050" i="2"/>
  <c r="BE1050" i="2" s="1"/>
  <c r="BD1049" i="2"/>
  <c r="BE1049" i="2" s="1"/>
  <c r="BD893" i="2" l="1"/>
  <c r="BF893" i="2" s="1"/>
  <c r="BD78" i="2" l="1"/>
  <c r="BF78" i="2" l="1"/>
  <c r="BQ78" i="2"/>
  <c r="P1315" i="2"/>
  <c r="P1318" i="2"/>
  <c r="P1572" i="2" l="1"/>
  <c r="BQ1572" i="2" s="1"/>
  <c r="P1571" i="2" l="1"/>
  <c r="BQ1571" i="2" s="1"/>
  <c r="P1570" i="2"/>
  <c r="BQ1570" i="2" s="1"/>
  <c r="P1562" i="2" l="1"/>
  <c r="P1563" i="2"/>
  <c r="BQ1563" i="2" s="1"/>
  <c r="P1564" i="2"/>
  <c r="BQ1564" i="2" s="1"/>
  <c r="BF1549" i="2"/>
  <c r="BF1494" i="2"/>
  <c r="BF1493" i="2"/>
  <c r="BF1489" i="2"/>
  <c r="BD927" i="2"/>
  <c r="BE927" i="2" s="1"/>
  <c r="BQ1558" i="2" l="1"/>
  <c r="BD856" i="2" l="1"/>
  <c r="BD526" i="2"/>
  <c r="BE526" i="2" s="1"/>
  <c r="BF782" i="2"/>
  <c r="BF944" i="2"/>
  <c r="P1560" i="2"/>
  <c r="BQ1560" i="2" s="1"/>
  <c r="BC1206" i="1"/>
  <c r="BE1320" i="2" l="1"/>
  <c r="BE1316" i="2"/>
  <c r="BE1535" i="2" l="1"/>
  <c r="BD1053" i="2"/>
  <c r="BE1053" i="2" s="1"/>
  <c r="BD1066" i="2"/>
  <c r="BE1066" i="2" s="1"/>
  <c r="BD1119" i="2"/>
  <c r="BE1119" i="2" s="1"/>
  <c r="BD1121" i="2"/>
  <c r="BE1121" i="2" s="1"/>
  <c r="BD1123" i="2"/>
  <c r="BE1123" i="2" s="1"/>
  <c r="BD1166" i="2"/>
  <c r="BE1166" i="2" s="1"/>
  <c r="BD1191" i="2"/>
  <c r="BE1191" i="2" s="1"/>
  <c r="BD1192" i="2"/>
  <c r="BE1192" i="2" s="1"/>
  <c r="BD1196" i="2"/>
  <c r="BE1196" i="2" s="1"/>
  <c r="BD1197" i="2"/>
  <c r="BE1197" i="2" s="1"/>
  <c r="BD1238" i="2"/>
  <c r="BE1238" i="2" s="1"/>
  <c r="BF1488" i="2" l="1"/>
  <c r="P1740" i="2" l="1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BQ1593" i="2" s="1"/>
  <c r="P1592" i="2"/>
  <c r="BQ1592" i="2" s="1"/>
  <c r="P1591" i="2"/>
  <c r="BQ1591" i="2" s="1"/>
  <c r="P1590" i="2"/>
  <c r="BQ1590" i="2" s="1"/>
  <c r="P1589" i="2"/>
  <c r="P1588" i="2"/>
  <c r="P1587" i="2"/>
  <c r="P1586" i="2"/>
  <c r="P1585" i="2"/>
  <c r="P1584" i="2"/>
  <c r="P1583" i="2"/>
  <c r="P1582" i="2"/>
  <c r="P1581" i="2"/>
  <c r="P1580" i="2"/>
  <c r="P1579" i="2"/>
  <c r="BD1579" i="2" s="1"/>
  <c r="P1578" i="2"/>
  <c r="P1577" i="2"/>
  <c r="P1576" i="2"/>
  <c r="BD1576" i="2" s="1"/>
  <c r="P1575" i="2"/>
  <c r="BQ1575" i="2" s="1"/>
  <c r="P1574" i="2"/>
  <c r="BQ1574" i="2" s="1"/>
  <c r="P1573" i="2"/>
  <c r="BQ1573" i="2" s="1"/>
  <c r="P1569" i="2"/>
  <c r="BQ1569" i="2" s="1"/>
  <c r="P1568" i="2"/>
  <c r="BQ1568" i="2" s="1"/>
  <c r="P1567" i="2"/>
  <c r="BQ1567" i="2" s="1"/>
  <c r="P1566" i="2"/>
  <c r="BQ1566" i="2" s="1"/>
  <c r="P1565" i="2"/>
  <c r="BQ1565" i="2" s="1"/>
  <c r="P1561" i="2"/>
  <c r="BQ1561" i="2" s="1"/>
  <c r="P1559" i="2"/>
  <c r="BQ1559" i="2" s="1"/>
  <c r="P1556" i="2"/>
  <c r="BQ1556" i="2" s="1"/>
  <c r="P1555" i="2"/>
  <c r="BQ1555" i="2" s="1"/>
  <c r="P1554" i="2"/>
  <c r="BQ1554" i="2" s="1"/>
  <c r="P1553" i="2"/>
  <c r="BQ1553" i="2" s="1"/>
  <c r="P1552" i="2"/>
  <c r="P1551" i="2"/>
  <c r="BQ1581" i="2" l="1"/>
  <c r="BD1581" i="2"/>
  <c r="BQ1578" i="2"/>
  <c r="BD1578" i="2"/>
  <c r="BQ1577" i="2"/>
  <c r="BD1577" i="2"/>
  <c r="BQ1580" i="2"/>
  <c r="BD1580" i="2"/>
  <c r="BD1124" i="2"/>
  <c r="BE1124" i="2" s="1"/>
  <c r="BD669" i="2"/>
  <c r="BD673" i="2"/>
  <c r="BD970" i="2"/>
  <c r="BD974" i="2"/>
  <c r="BD988" i="2"/>
  <c r="BF77" i="2" l="1"/>
  <c r="BF76" i="2"/>
  <c r="BF75" i="2"/>
  <c r="BF331" i="2"/>
  <c r="BF330" i="2"/>
  <c r="BF329" i="2"/>
  <c r="BF1135" i="2"/>
  <c r="BF856" i="2"/>
  <c r="BF1461" i="2"/>
  <c r="BF1462" i="2"/>
  <c r="BF1463" i="2"/>
  <c r="BF1465" i="2"/>
  <c r="BF1453" i="2" l="1"/>
  <c r="BF1301" i="2"/>
  <c r="BF1299" i="2"/>
  <c r="BF1298" i="2"/>
  <c r="BF1073" i="2"/>
  <c r="BF1074" i="2"/>
  <c r="BF1075" i="2"/>
  <c r="BF1076" i="2"/>
  <c r="BF1077" i="2"/>
  <c r="BD886" i="2"/>
  <c r="BF886" i="2" s="1"/>
  <c r="BF1452" i="2"/>
  <c r="BF1436" i="2"/>
  <c r="BE1457" i="2"/>
  <c r="BE1456" i="2"/>
  <c r="BE1455" i="2"/>
  <c r="BE1392" i="2"/>
  <c r="BQ1552" i="2"/>
  <c r="BQ1551" i="2"/>
  <c r="P1550" i="2"/>
  <c r="BQ1550" i="2" s="1"/>
  <c r="P1549" i="2"/>
  <c r="BQ1549" i="2" s="1"/>
  <c r="P1548" i="2"/>
  <c r="BQ1548" i="2" s="1"/>
  <c r="P1547" i="2"/>
  <c r="BQ1547" i="2" s="1"/>
  <c r="P1546" i="2"/>
  <c r="BQ1546" i="2" s="1"/>
  <c r="P1545" i="2"/>
  <c r="P1544" i="2"/>
  <c r="P1543" i="2"/>
  <c r="P1542" i="2"/>
  <c r="BQ1542" i="2" s="1"/>
  <c r="P1541" i="2"/>
  <c r="BQ1541" i="2" s="1"/>
  <c r="P1540" i="2"/>
  <c r="BQ1540" i="2" s="1"/>
  <c r="P1539" i="2"/>
  <c r="BQ1539" i="2" s="1"/>
  <c r="P1538" i="2"/>
  <c r="BQ1538" i="2" s="1"/>
  <c r="P1537" i="2"/>
  <c r="BQ1537" i="2" s="1"/>
  <c r="P1536" i="2"/>
  <c r="BQ1536" i="2" s="1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BE1340" i="2" l="1"/>
  <c r="P1522" i="2"/>
  <c r="P1521" i="2" l="1"/>
  <c r="BQ1521" i="2" s="1"/>
  <c r="BF1464" i="2" l="1"/>
  <c r="BF1435" i="2"/>
  <c r="E1434" i="2"/>
  <c r="BD1434" i="2" s="1"/>
  <c r="E1414" i="2"/>
  <c r="BD1414" i="2" s="1"/>
  <c r="E1381" i="2"/>
  <c r="BD1381" i="2" s="1"/>
  <c r="E1380" i="2"/>
  <c r="BD1380" i="2" s="1"/>
  <c r="E1379" i="2"/>
  <c r="BD1379" i="2" s="1"/>
  <c r="E1378" i="2"/>
  <c r="BD1378" i="2" s="1"/>
  <c r="E1377" i="2"/>
  <c r="BD1377" i="2" s="1"/>
  <c r="E1376" i="2"/>
  <c r="BD1376" i="2" s="1"/>
  <c r="E1368" i="2"/>
  <c r="BD1368" i="2" s="1"/>
  <c r="E1367" i="2"/>
  <c r="BD1367" i="2" s="1"/>
  <c r="E1366" i="2"/>
  <c r="BD1366" i="2" s="1"/>
  <c r="E1365" i="2"/>
  <c r="BD1365" i="2" s="1"/>
  <c r="E1328" i="2"/>
  <c r="BD1328" i="2" s="1"/>
  <c r="E1327" i="2"/>
  <c r="BD1327" i="2" s="1"/>
  <c r="E1326" i="2"/>
  <c r="BD1326" i="2" s="1"/>
  <c r="E1325" i="2"/>
  <c r="BD1325" i="2" s="1"/>
  <c r="E1324" i="2"/>
  <c r="BD1324" i="2" s="1"/>
  <c r="E1310" i="2"/>
  <c r="BD1310" i="2" s="1"/>
  <c r="E1304" i="2"/>
  <c r="BD1304" i="2" s="1"/>
  <c r="E1303" i="2"/>
  <c r="BD1303" i="2" s="1"/>
  <c r="E1286" i="2"/>
  <c r="BD1286" i="2" s="1"/>
  <c r="E1285" i="2"/>
  <c r="BD1285" i="2" s="1"/>
  <c r="E1284" i="2"/>
  <c r="BD1284" i="2" s="1"/>
  <c r="BF1448" i="2"/>
  <c r="BF1372" i="2"/>
  <c r="P1518" i="2" l="1"/>
  <c r="P1517" i="2" l="1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BQ1494" i="2" s="1"/>
  <c r="BE1418" i="2" l="1"/>
  <c r="BE1417" i="2"/>
  <c r="BD1247" i="2"/>
  <c r="BD1246" i="2"/>
  <c r="BD1245" i="2"/>
  <c r="BD1244" i="2"/>
  <c r="BD1243" i="2"/>
  <c r="BD1240" i="2"/>
  <c r="BE1240" i="2" s="1"/>
  <c r="BD1239" i="2"/>
  <c r="BE1239" i="2" s="1"/>
  <c r="BD1237" i="2"/>
  <c r="BE1237" i="2" s="1"/>
  <c r="BD1236" i="2"/>
  <c r="BE1236" i="2" s="1"/>
  <c r="BD1235" i="2"/>
  <c r="BE1235" i="2" s="1"/>
  <c r="BD1234" i="2"/>
  <c r="BE1234" i="2" s="1"/>
  <c r="BD1233" i="2"/>
  <c r="BD1232" i="2"/>
  <c r="BE1232" i="2" s="1"/>
  <c r="BD1231" i="2"/>
  <c r="BE1231" i="2" s="1"/>
  <c r="BD1230" i="2"/>
  <c r="BE1230" i="2" s="1"/>
  <c r="BD1229" i="2"/>
  <c r="BE1229" i="2" s="1"/>
  <c r="BD1228" i="2"/>
  <c r="BE1228" i="2" s="1"/>
  <c r="BE1214" i="2"/>
  <c r="BE1213" i="2"/>
  <c r="BE1212" i="2"/>
  <c r="BE1211" i="2"/>
  <c r="BQ1483" i="2" l="1"/>
  <c r="BE1153" i="2"/>
  <c r="BE1152" i="2"/>
  <c r="BF1150" i="2" l="1"/>
  <c r="P1493" i="2"/>
  <c r="BQ1493" i="2" s="1"/>
  <c r="BF860" i="2"/>
  <c r="P1492" i="2"/>
  <c r="P1491" i="2"/>
  <c r="P1490" i="2"/>
  <c r="P1489" i="2" l="1"/>
  <c r="BQ1489" i="2" s="1"/>
  <c r="BF1373" i="2"/>
  <c r="BF1331" i="2"/>
  <c r="BF1261" i="2"/>
  <c r="P1488" i="2"/>
  <c r="BQ1488" i="2" s="1"/>
  <c r="P1487" i="2"/>
  <c r="BQ1487" i="2" s="1"/>
  <c r="P1486" i="2" l="1"/>
  <c r="BQ1486" i="2" s="1"/>
  <c r="BF1421" i="2" l="1"/>
  <c r="BF1420" i="2"/>
  <c r="BF1416" i="2"/>
  <c r="BF1415" i="2"/>
  <c r="BF1394" i="2"/>
  <c r="BF1393" i="2"/>
  <c r="BD906" i="2" l="1"/>
  <c r="BF906" i="2" s="1"/>
  <c r="BD900" i="2"/>
  <c r="BF900" i="2" s="1"/>
  <c r="BD899" i="2"/>
  <c r="BF899" i="2" s="1"/>
  <c r="BD897" i="2"/>
  <c r="BF897" i="2" s="1"/>
  <c r="BD895" i="2"/>
  <c r="BF895" i="2" s="1"/>
  <c r="BD894" i="2"/>
  <c r="BF894" i="2" s="1"/>
  <c r="BD884" i="2"/>
  <c r="BF884" i="2" s="1"/>
  <c r="BE1117" i="2"/>
  <c r="BE1259" i="2"/>
  <c r="BE1242" i="2"/>
  <c r="BE1118" i="2"/>
  <c r="BD1164" i="2"/>
  <c r="BD861" i="2"/>
  <c r="BF1164" i="2" l="1"/>
  <c r="BF1163" i="2"/>
  <c r="BF861" i="2"/>
  <c r="BF734" i="2"/>
  <c r="P1485" i="2" l="1"/>
  <c r="BQ1485" i="2" s="1"/>
  <c r="P1484" i="2"/>
  <c r="BQ1484" i="2" s="1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BQ1466" i="2" l="1"/>
  <c r="E1466" i="2"/>
  <c r="BD1466" i="2" s="1"/>
  <c r="BD809" i="2"/>
  <c r="BE809" i="2" s="1"/>
  <c r="BD805" i="2"/>
  <c r="BE805" i="2" s="1"/>
  <c r="BD717" i="2"/>
  <c r="BE717" i="2" s="1"/>
  <c r="BE847" i="2" l="1"/>
  <c r="BF1189" i="2" l="1"/>
  <c r="BF1190" i="2"/>
  <c r="BF1208" i="2"/>
  <c r="BF1113" i="2"/>
  <c r="P1465" i="2"/>
  <c r="BQ1465" i="2" s="1"/>
  <c r="P1463" i="2"/>
  <c r="BQ1463" i="2" s="1"/>
  <c r="P1462" i="2"/>
  <c r="BQ1462" i="2" s="1"/>
  <c r="P1461" i="2"/>
  <c r="BQ1461" i="2" s="1"/>
  <c r="BD1071" i="2"/>
  <c r="BF1071" i="2" s="1"/>
  <c r="BD1037" i="2"/>
  <c r="BF1037" i="2" s="1"/>
  <c r="BD1017" i="2"/>
  <c r="BF1017" i="2" s="1"/>
  <c r="BD1015" i="2"/>
  <c r="BF1015" i="2" s="1"/>
  <c r="BD1008" i="2"/>
  <c r="BF1008" i="2" s="1"/>
  <c r="BD1000" i="2"/>
  <c r="BF1000" i="2" s="1"/>
  <c r="BD990" i="2"/>
  <c r="BF990" i="2" s="1"/>
  <c r="BD982" i="2"/>
  <c r="BF982" i="2" s="1"/>
  <c r="BD980" i="2"/>
  <c r="BF980" i="2" s="1"/>
  <c r="BD975" i="2"/>
  <c r="BF975" i="2" s="1"/>
  <c r="BD973" i="2"/>
  <c r="BF973" i="2" s="1"/>
  <c r="BD972" i="2"/>
  <c r="BF972" i="2" s="1"/>
  <c r="BD965" i="2"/>
  <c r="BF965" i="2" s="1"/>
  <c r="BD958" i="2"/>
  <c r="BF958" i="2" s="1"/>
  <c r="BD938" i="2"/>
  <c r="BF938" i="2" s="1"/>
  <c r="BD937" i="2"/>
  <c r="BF937" i="2" s="1"/>
  <c r="BD672" i="2"/>
  <c r="BF672" i="2" s="1"/>
  <c r="BD671" i="2"/>
  <c r="BF671" i="2" s="1"/>
  <c r="BD670" i="2"/>
  <c r="BF670" i="2" s="1"/>
  <c r="P1435" i="2"/>
  <c r="P1460" i="2"/>
  <c r="P1459" i="2"/>
  <c r="E1459" i="2" s="1"/>
  <c r="BD1459" i="2" s="1"/>
  <c r="P1458" i="2"/>
  <c r="E1458" i="2" s="1"/>
  <c r="BD1458" i="2" s="1"/>
  <c r="P1457" i="2"/>
  <c r="P1456" i="2"/>
  <c r="P1455" i="2"/>
  <c r="P1454" i="2"/>
  <c r="P1451" i="2"/>
  <c r="P1450" i="2"/>
  <c r="P1449" i="2"/>
  <c r="E1449" i="2" s="1"/>
  <c r="BD1449" i="2" s="1"/>
  <c r="P1448" i="2"/>
  <c r="P1447" i="2"/>
  <c r="P1446" i="2"/>
  <c r="P1445" i="2"/>
  <c r="P1443" i="2"/>
  <c r="P1444" i="2"/>
  <c r="P1442" i="2"/>
  <c r="P1440" i="2"/>
  <c r="P1439" i="2"/>
  <c r="P1437" i="2"/>
  <c r="P1436" i="2"/>
  <c r="E1460" i="2" l="1"/>
  <c r="BQ1457" i="2"/>
  <c r="BQ1456" i="2"/>
  <c r="BQ1455" i="2"/>
  <c r="BQ1447" i="2"/>
  <c r="BQ2" i="2" l="1"/>
  <c r="BD1460" i="2"/>
  <c r="BF1460" i="2" s="1"/>
  <c r="BE1439" i="2"/>
  <c r="BE1292" i="2"/>
  <c r="BD1122" i="2"/>
  <c r="BF1122" i="2" s="1"/>
  <c r="BD1120" i="2"/>
  <c r="BF1120" i="2" s="1"/>
  <c r="BD1042" i="2"/>
  <c r="BD901" i="2"/>
  <c r="BF901" i="2" s="1"/>
  <c r="BD903" i="2"/>
  <c r="BF903" i="2" s="1"/>
  <c r="BD904" i="2"/>
  <c r="BF904" i="2" s="1"/>
  <c r="BD905" i="2"/>
  <c r="BF905" i="2" s="1"/>
  <c r="BD1034" i="2"/>
  <c r="BD1030" i="2"/>
  <c r="BD1013" i="2"/>
  <c r="BF1013" i="2" s="1"/>
  <c r="BD983" i="2"/>
  <c r="BF983" i="2" s="1"/>
  <c r="BF1375" i="2"/>
  <c r="BF1374" i="2"/>
  <c r="BD282" i="2" l="1"/>
  <c r="BD824" i="2"/>
  <c r="BF824" i="2" s="1"/>
  <c r="BF641" i="2"/>
  <c r="BF1342" i="2" l="1"/>
  <c r="BC454" i="1" l="1"/>
  <c r="BE454" i="1" s="1"/>
  <c r="BC407" i="1"/>
  <c r="BE407" i="1" s="1"/>
  <c r="BD401" i="2"/>
  <c r="BF401" i="2" s="1"/>
  <c r="BC1558" i="1"/>
  <c r="BE1558" i="1" s="1"/>
  <c r="BC1557" i="1"/>
  <c r="BE1557" i="1" s="1"/>
  <c r="BC1556" i="1"/>
  <c r="BE1556" i="1" s="1"/>
  <c r="BC1593" i="1"/>
  <c r="BE1593" i="1" s="1"/>
  <c r="BC1588" i="1"/>
  <c r="BE1588" i="1" s="1"/>
  <c r="BC1581" i="1"/>
  <c r="BE1581" i="1" s="1"/>
  <c r="BC1580" i="1"/>
  <c r="BE1580" i="1" s="1"/>
  <c r="BC1507" i="1"/>
  <c r="BE1507" i="1" s="1"/>
  <c r="BC682" i="1"/>
  <c r="BE682" i="1" s="1"/>
  <c r="BC669" i="1"/>
  <c r="BE669" i="1" s="1"/>
  <c r="BC621" i="1"/>
  <c r="BE621" i="1" s="1"/>
  <c r="BC444" i="1"/>
  <c r="BE444" i="1" s="1"/>
  <c r="BC1587" i="1"/>
  <c r="BE1587" i="1" s="1"/>
  <c r="BC1586" i="1"/>
  <c r="BE1586" i="1" s="1"/>
  <c r="BC1585" i="1"/>
  <c r="BE1585" i="1" s="1"/>
  <c r="BC1584" i="1"/>
  <c r="BE1584" i="1" s="1"/>
  <c r="BC1583" i="1"/>
  <c r="BE1583" i="1" s="1"/>
  <c r="BC1513" i="1"/>
  <c r="BE1513" i="1" s="1"/>
  <c r="BC742" i="1"/>
  <c r="BE742" i="1" s="1"/>
  <c r="BC437" i="1"/>
  <c r="BE437" i="1" s="1"/>
  <c r="BC431" i="1"/>
  <c r="BE431" i="1" s="1"/>
  <c r="BD308" i="2"/>
  <c r="BF308" i="2" s="1"/>
  <c r="BD307" i="2"/>
  <c r="BF307" i="2" s="1"/>
  <c r="BD306" i="2"/>
  <c r="BF306" i="2" s="1"/>
  <c r="BD305" i="2"/>
  <c r="BF305" i="2" s="1"/>
  <c r="BD303" i="2"/>
  <c r="BF303" i="2" s="1"/>
  <c r="BD62" i="2"/>
  <c r="BF62" i="2" s="1"/>
  <c r="BD61" i="2"/>
  <c r="BF61" i="2" s="1"/>
  <c r="BC1505" i="1"/>
  <c r="BE1505" i="1" s="1"/>
  <c r="BC1388" i="1"/>
  <c r="BE1388" i="1" s="1"/>
  <c r="BC1582" i="1"/>
  <c r="BE1582" i="1" s="1"/>
  <c r="BC1515" i="1"/>
  <c r="BE1515" i="1" s="1"/>
  <c r="BC397" i="1"/>
  <c r="BE397" i="1" s="1"/>
  <c r="BC391" i="1"/>
  <c r="BE391" i="1" s="1"/>
  <c r="BC390" i="1"/>
  <c r="BE390" i="1" s="1"/>
  <c r="BC389" i="1"/>
  <c r="BE389" i="1" s="1"/>
  <c r="BC388" i="1"/>
  <c r="BE388" i="1" s="1"/>
  <c r="BC282" i="1"/>
  <c r="BE282" i="1" s="1"/>
  <c r="BC281" i="1"/>
  <c r="BE281" i="1" s="1"/>
  <c r="BC1589" i="1"/>
  <c r="BE1589" i="1" s="1"/>
  <c r="BC1514" i="1"/>
  <c r="BE1514" i="1" s="1"/>
  <c r="BC520" i="1"/>
  <c r="BE520" i="1" s="1"/>
  <c r="BC521" i="1"/>
  <c r="BE521" i="1" s="1"/>
  <c r="BC522" i="1"/>
  <c r="BE522" i="1" s="1"/>
  <c r="BC523" i="1"/>
  <c r="BE523" i="1" s="1"/>
  <c r="BC533" i="1"/>
  <c r="BE533" i="1" s="1"/>
  <c r="BC541" i="1"/>
  <c r="BE541" i="1" s="1"/>
  <c r="BC542" i="1"/>
  <c r="BE542" i="1" s="1"/>
  <c r="BC589" i="1"/>
  <c r="BE589" i="1" s="1"/>
  <c r="BC1511" i="1"/>
  <c r="BE1511" i="1" s="1"/>
  <c r="BC1504" i="1"/>
  <c r="BE1504" i="1" s="1"/>
  <c r="BC1035" i="1"/>
  <c r="BE1035" i="1" s="1"/>
  <c r="BC1033" i="1"/>
  <c r="BE1033" i="1" s="1"/>
  <c r="BC1031" i="1"/>
  <c r="BE1031" i="1" s="1"/>
  <c r="BC1030" i="1"/>
  <c r="BE1030" i="1" s="1"/>
  <c r="BC611" i="1"/>
  <c r="BE611" i="1" s="1"/>
  <c r="BC824" i="1"/>
  <c r="BE824" i="1" s="1"/>
  <c r="BC1027" i="1"/>
  <c r="BE1027" i="1" s="1"/>
  <c r="BC1028" i="1"/>
  <c r="BE1028" i="1" s="1"/>
  <c r="BC1051" i="1"/>
  <c r="BE1051" i="1" s="1"/>
  <c r="BC1048" i="1"/>
  <c r="BE1048" i="1" s="1"/>
  <c r="BC1047" i="1"/>
  <c r="BE1047" i="1" s="1"/>
  <c r="BC1041" i="1"/>
  <c r="BE1041" i="1" s="1"/>
  <c r="BC1040" i="1"/>
  <c r="BE1040" i="1" s="1"/>
  <c r="BC1039" i="1"/>
  <c r="BE1039" i="1" s="1"/>
  <c r="BC1037" i="1"/>
  <c r="BE1037" i="1" s="1"/>
  <c r="BC1036" i="1"/>
  <c r="BE1036" i="1" s="1"/>
  <c r="BC1032" i="1"/>
  <c r="BE1032" i="1" s="1"/>
  <c r="BD446" i="2"/>
  <c r="BF446" i="2" s="1"/>
  <c r="BD445" i="2"/>
  <c r="BF445" i="2" s="1"/>
  <c r="BD444" i="2"/>
  <c r="BF444" i="2" s="1"/>
  <c r="BD404" i="2"/>
  <c r="BF404" i="2" s="1"/>
  <c r="BD403" i="2"/>
  <c r="BF403" i="2" s="1"/>
  <c r="BD346" i="2"/>
  <c r="BF346" i="2" s="1"/>
  <c r="BD345" i="2"/>
  <c r="BF345" i="2" s="1"/>
  <c r="BD312" i="2"/>
  <c r="BF312" i="2" s="1"/>
  <c r="BD311" i="2"/>
  <c r="BF311" i="2" s="1"/>
  <c r="BD310" i="2"/>
  <c r="BF310" i="2" s="1"/>
  <c r="BD1085" i="2"/>
  <c r="BF1085" i="2" s="1"/>
  <c r="BD934" i="2"/>
  <c r="BF934" i="2" s="1"/>
  <c r="BD935" i="2"/>
  <c r="BF935" i="2" s="1"/>
  <c r="BD818" i="2"/>
  <c r="BF818" i="2" s="1"/>
  <c r="BD816" i="2"/>
  <c r="BF816" i="2" s="1"/>
  <c r="BD645" i="2"/>
  <c r="BF645" i="2" s="1"/>
  <c r="BD516" i="2"/>
  <c r="BF516" i="2" s="1"/>
  <c r="BD460" i="2"/>
  <c r="BF460" i="2" s="1"/>
  <c r="BD461" i="2"/>
  <c r="BF461" i="2" s="1"/>
  <c r="BD459" i="2"/>
  <c r="BF459" i="2" s="1"/>
  <c r="BC1553" i="1"/>
  <c r="BE1553" i="1" s="1"/>
  <c r="BD440" i="2"/>
  <c r="BF440" i="2" s="1"/>
  <c r="BD441" i="2"/>
  <c r="BF441" i="2" s="1"/>
  <c r="BD442" i="2"/>
  <c r="BF442" i="2" s="1"/>
  <c r="BD1159" i="2"/>
  <c r="BF1159" i="2" s="1"/>
  <c r="BD1158" i="2"/>
  <c r="BF1158" i="2" s="1"/>
  <c r="BD1157" i="2"/>
  <c r="BF1157" i="2" s="1"/>
  <c r="BD1156" i="2"/>
  <c r="BF1156" i="2" s="1"/>
  <c r="BD336" i="2"/>
  <c r="BF336" i="2" s="1"/>
  <c r="BC1403" i="1"/>
  <c r="BE1403" i="1" s="1"/>
  <c r="BD790" i="2"/>
  <c r="BF790" i="2" s="1"/>
  <c r="BD789" i="2"/>
  <c r="BF789" i="2" s="1"/>
  <c r="BD697" i="2"/>
  <c r="BF697" i="2" s="1"/>
  <c r="BE852" i="2" l="1"/>
  <c r="BD721" i="2" l="1"/>
  <c r="BF721" i="2" s="1"/>
  <c r="BF1323" i="2" l="1"/>
  <c r="BF1344" i="2" l="1"/>
  <c r="BF1343" i="2"/>
  <c r="BF1339" i="2"/>
  <c r="BF1312" i="2"/>
  <c r="BF1311" i="2"/>
  <c r="BF1309" i="2"/>
  <c r="BF1306" i="2"/>
  <c r="AT4" i="2"/>
  <c r="AS4" i="2"/>
  <c r="BD1048575" i="1"/>
  <c r="BZ1616" i="1"/>
  <c r="BY1616" i="1"/>
  <c r="BX1616" i="1"/>
  <c r="BW1616" i="1"/>
  <c r="BU1616" i="1"/>
  <c r="BT1616" i="1"/>
  <c r="BS1616" i="1"/>
  <c r="BR1616" i="1"/>
  <c r="BQ1616" i="1"/>
  <c r="BL1616" i="1"/>
  <c r="BC1616" i="1"/>
  <c r="AR1616" i="1"/>
  <c r="V1616" i="1"/>
  <c r="Q1616" i="1"/>
  <c r="BZ1615" i="1"/>
  <c r="BY1615" i="1"/>
  <c r="BX1615" i="1"/>
  <c r="BW1615" i="1"/>
  <c r="BU1615" i="1"/>
  <c r="BT1615" i="1"/>
  <c r="BS1615" i="1"/>
  <c r="BR1615" i="1"/>
  <c r="BQ1615" i="1"/>
  <c r="BL1615" i="1"/>
  <c r="BC1615" i="1"/>
  <c r="AR1615" i="1"/>
  <c r="V1615" i="1"/>
  <c r="Q1615" i="1"/>
  <c r="BZ1614" i="1"/>
  <c r="BY1614" i="1"/>
  <c r="BX1614" i="1"/>
  <c r="BW1614" i="1"/>
  <c r="BU1614" i="1"/>
  <c r="BT1614" i="1"/>
  <c r="BS1614" i="1"/>
  <c r="BR1614" i="1"/>
  <c r="BQ1614" i="1"/>
  <c r="BL1614" i="1"/>
  <c r="BC1614" i="1"/>
  <c r="AR1614" i="1"/>
  <c r="V1614" i="1"/>
  <c r="Q1614" i="1"/>
  <c r="BZ1613" i="1"/>
  <c r="BY1613" i="1"/>
  <c r="BX1613" i="1"/>
  <c r="BW1613" i="1"/>
  <c r="BU1613" i="1"/>
  <c r="BT1613" i="1"/>
  <c r="BS1613" i="1"/>
  <c r="BR1613" i="1"/>
  <c r="BQ1613" i="1"/>
  <c r="BL1613" i="1"/>
  <c r="BC1613" i="1"/>
  <c r="AR1613" i="1"/>
  <c r="V1613" i="1"/>
  <c r="Q1613" i="1"/>
  <c r="BZ1612" i="1"/>
  <c r="BY1612" i="1"/>
  <c r="BX1612" i="1"/>
  <c r="BW1612" i="1"/>
  <c r="BU1612" i="1"/>
  <c r="BT1612" i="1"/>
  <c r="BS1612" i="1"/>
  <c r="BR1612" i="1"/>
  <c r="BQ1612" i="1"/>
  <c r="BL1612" i="1"/>
  <c r="BC1612" i="1"/>
  <c r="V1612" i="1"/>
  <c r="Q1612" i="1"/>
  <c r="Q1611" i="1"/>
  <c r="Q1610" i="1"/>
  <c r="Q1609" i="1"/>
  <c r="Q1608" i="1"/>
  <c r="Q1607" i="1"/>
  <c r="Q1606" i="1"/>
  <c r="Q1605" i="1"/>
  <c r="BZ1604" i="1"/>
  <c r="BY1604" i="1"/>
  <c r="BX1604" i="1"/>
  <c r="BW1604" i="1"/>
  <c r="BU1604" i="1"/>
  <c r="BT1604" i="1"/>
  <c r="BS1604" i="1"/>
  <c r="BR1604" i="1"/>
  <c r="BQ1604" i="1"/>
  <c r="BL1604" i="1"/>
  <c r="BC1604" i="1"/>
  <c r="AR1604" i="1"/>
  <c r="V1604" i="1"/>
  <c r="Q1604" i="1"/>
  <c r="BZ1603" i="1"/>
  <c r="BY1603" i="1"/>
  <c r="BX1603" i="1"/>
  <c r="BW1603" i="1"/>
  <c r="BU1603" i="1"/>
  <c r="BT1603" i="1"/>
  <c r="BS1603" i="1"/>
  <c r="BR1603" i="1"/>
  <c r="BQ1603" i="1"/>
  <c r="BL1603" i="1"/>
  <c r="BC1603" i="1"/>
  <c r="AR1603" i="1"/>
  <c r="V1603" i="1"/>
  <c r="Q1603" i="1"/>
  <c r="BZ1602" i="1"/>
  <c r="BY1602" i="1"/>
  <c r="BX1602" i="1"/>
  <c r="BW1602" i="1"/>
  <c r="BU1602" i="1"/>
  <c r="BT1602" i="1"/>
  <c r="BS1602" i="1"/>
  <c r="BR1602" i="1"/>
  <c r="BQ1602" i="1"/>
  <c r="BL1602" i="1"/>
  <c r="BC1602" i="1"/>
  <c r="AR1602" i="1"/>
  <c r="V1602" i="1"/>
  <c r="Q1602" i="1"/>
  <c r="BZ1601" i="1"/>
  <c r="BY1601" i="1"/>
  <c r="BX1601" i="1"/>
  <c r="BW1601" i="1"/>
  <c r="BU1601" i="1"/>
  <c r="BT1601" i="1"/>
  <c r="BS1601" i="1"/>
  <c r="BR1601" i="1"/>
  <c r="BQ1601" i="1"/>
  <c r="BL1601" i="1"/>
  <c r="BC1601" i="1"/>
  <c r="AR1601" i="1"/>
  <c r="V1601" i="1"/>
  <c r="Q1601" i="1"/>
  <c r="BZ1600" i="1"/>
  <c r="BY1600" i="1"/>
  <c r="BX1600" i="1"/>
  <c r="BW1600" i="1"/>
  <c r="BU1600" i="1"/>
  <c r="BT1600" i="1"/>
  <c r="BS1600" i="1"/>
  <c r="BR1600" i="1"/>
  <c r="BQ1600" i="1"/>
  <c r="BL1600" i="1"/>
  <c r="BC1600" i="1"/>
  <c r="V1600" i="1"/>
  <c r="Q1600" i="1"/>
  <c r="BZ1599" i="1"/>
  <c r="BY1599" i="1"/>
  <c r="BX1599" i="1"/>
  <c r="BW1599" i="1"/>
  <c r="BU1599" i="1"/>
  <c r="BT1599" i="1"/>
  <c r="BS1599" i="1"/>
  <c r="BR1599" i="1"/>
  <c r="BQ1599" i="1"/>
  <c r="BL1599" i="1"/>
  <c r="BC1599" i="1"/>
  <c r="V1599" i="1"/>
  <c r="Q1599" i="1"/>
  <c r="BZ1598" i="1"/>
  <c r="BY1598" i="1"/>
  <c r="BX1598" i="1"/>
  <c r="BW1598" i="1"/>
  <c r="BU1598" i="1"/>
  <c r="BT1598" i="1"/>
  <c r="BS1598" i="1"/>
  <c r="BR1598" i="1"/>
  <c r="BQ1598" i="1"/>
  <c r="BL1598" i="1"/>
  <c r="BC1598" i="1"/>
  <c r="AR1598" i="1"/>
  <c r="V1598" i="1"/>
  <c r="Q1598" i="1"/>
  <c r="BZ1597" i="1"/>
  <c r="BY1597" i="1"/>
  <c r="BX1597" i="1"/>
  <c r="BW1597" i="1"/>
  <c r="BU1597" i="1"/>
  <c r="BT1597" i="1"/>
  <c r="BS1597" i="1"/>
  <c r="BR1597" i="1"/>
  <c r="BQ1597" i="1"/>
  <c r="BL1597" i="1"/>
  <c r="BC1597" i="1"/>
  <c r="AR1597" i="1"/>
  <c r="V1597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BW1579" i="1"/>
  <c r="BW1578" i="1"/>
  <c r="V1578" i="1"/>
  <c r="BZ1577" i="1"/>
  <c r="BY1577" i="1"/>
  <c r="BX1577" i="1"/>
  <c r="BW1577" i="1"/>
  <c r="BU1577" i="1"/>
  <c r="BT1577" i="1"/>
  <c r="BS1577" i="1"/>
  <c r="BR1577" i="1"/>
  <c r="BQ1577" i="1"/>
  <c r="BC1577" i="1"/>
  <c r="AR1577" i="1"/>
  <c r="V1577" i="1"/>
  <c r="BZ1576" i="1"/>
  <c r="BY1576" i="1"/>
  <c r="BX1576" i="1"/>
  <c r="BW1576" i="1"/>
  <c r="BU1576" i="1"/>
  <c r="BT1576" i="1"/>
  <c r="BS1576" i="1"/>
  <c r="BR1576" i="1"/>
  <c r="BQ1576" i="1"/>
  <c r="BC1576" i="1"/>
  <c r="AR1576" i="1"/>
  <c r="V1576" i="1"/>
  <c r="BZ1575" i="1"/>
  <c r="BY1575" i="1"/>
  <c r="BX1575" i="1"/>
  <c r="BW1575" i="1"/>
  <c r="BU1575" i="1"/>
  <c r="BT1575" i="1"/>
  <c r="BS1575" i="1"/>
  <c r="BR1575" i="1"/>
  <c r="BQ1575" i="1"/>
  <c r="BC1575" i="1"/>
  <c r="AR1575" i="1"/>
  <c r="V1575" i="1"/>
  <c r="BZ1574" i="1"/>
  <c r="BY1574" i="1"/>
  <c r="BX1574" i="1"/>
  <c r="BW1574" i="1"/>
  <c r="BU1574" i="1"/>
  <c r="BT1574" i="1"/>
  <c r="BS1574" i="1"/>
  <c r="BR1574" i="1"/>
  <c r="BQ1574" i="1"/>
  <c r="BC1574" i="1"/>
  <c r="AR1574" i="1"/>
  <c r="V1574" i="1"/>
  <c r="BZ1573" i="1"/>
  <c r="BY1573" i="1"/>
  <c r="BX1573" i="1"/>
  <c r="BW1573" i="1"/>
  <c r="BU1573" i="1"/>
  <c r="BT1573" i="1"/>
  <c r="BS1573" i="1"/>
  <c r="BR1573" i="1"/>
  <c r="BQ1573" i="1"/>
  <c r="BC1573" i="1"/>
  <c r="AR1573" i="1"/>
  <c r="V1573" i="1"/>
  <c r="BZ1572" i="1"/>
  <c r="BY1572" i="1"/>
  <c r="BX1572" i="1"/>
  <c r="BW1572" i="1"/>
  <c r="BU1572" i="1"/>
  <c r="BT1572" i="1"/>
  <c r="BS1572" i="1"/>
  <c r="BR1572" i="1"/>
  <c r="BQ1572" i="1"/>
  <c r="BC1572" i="1"/>
  <c r="AR1572" i="1"/>
  <c r="V1572" i="1"/>
  <c r="BC1571" i="1"/>
  <c r="BD1571" i="1" s="1"/>
  <c r="Y1571" i="1"/>
  <c r="BC1570" i="1"/>
  <c r="BD1570" i="1" s="1"/>
  <c r="Y1570" i="1"/>
  <c r="BC1568" i="1"/>
  <c r="BE1568" i="1" s="1"/>
  <c r="Y1568" i="1"/>
  <c r="BZ1567" i="1"/>
  <c r="BY1567" i="1"/>
  <c r="BX1567" i="1"/>
  <c r="BW1567" i="1"/>
  <c r="BU1567" i="1"/>
  <c r="BT1567" i="1"/>
  <c r="BS1567" i="1"/>
  <c r="BR1567" i="1"/>
  <c r="BQ1567" i="1"/>
  <c r="BL1567" i="1"/>
  <c r="BC1567" i="1"/>
  <c r="BE1567" i="1" s="1"/>
  <c r="BC1566" i="1"/>
  <c r="BE1566" i="1" s="1"/>
  <c r="BD1565" i="1"/>
  <c r="BC1565" i="1"/>
  <c r="BE1565" i="1" s="1"/>
  <c r="BC1564" i="1"/>
  <c r="BE1564" i="1" s="1"/>
  <c r="BD1563" i="1"/>
  <c r="BC1563" i="1"/>
  <c r="BE1563" i="1" s="1"/>
  <c r="BL1562" i="1"/>
  <c r="BC1562" i="1"/>
  <c r="BE1562" i="1" s="1"/>
  <c r="BZ1561" i="1"/>
  <c r="BY1561" i="1"/>
  <c r="BX1561" i="1"/>
  <c r="BW1561" i="1"/>
  <c r="BU1561" i="1"/>
  <c r="BT1561" i="1"/>
  <c r="BS1561" i="1"/>
  <c r="BR1561" i="1"/>
  <c r="BQ1561" i="1"/>
  <c r="V1561" i="1"/>
  <c r="BZ1560" i="1"/>
  <c r="BY1560" i="1"/>
  <c r="BX1560" i="1"/>
  <c r="BW1560" i="1"/>
  <c r="BU1560" i="1"/>
  <c r="BT1560" i="1"/>
  <c r="BS1560" i="1"/>
  <c r="BR1560" i="1"/>
  <c r="BQ1560" i="1"/>
  <c r="BL1560" i="1"/>
  <c r="BC1560" i="1"/>
  <c r="BE1560" i="1" s="1"/>
  <c r="BZ1559" i="1"/>
  <c r="BY1559" i="1"/>
  <c r="BX1559" i="1"/>
  <c r="BW1559" i="1"/>
  <c r="BU1559" i="1"/>
  <c r="BT1559" i="1"/>
  <c r="BS1559" i="1"/>
  <c r="BR1559" i="1"/>
  <c r="BQ1559" i="1"/>
  <c r="BC1559" i="1"/>
  <c r="BE1559" i="1" s="1"/>
  <c r="BZ1558" i="1"/>
  <c r="BY1558" i="1"/>
  <c r="BX1558" i="1"/>
  <c r="BW1558" i="1"/>
  <c r="BU1558" i="1"/>
  <c r="BT1558" i="1"/>
  <c r="BS1558" i="1"/>
  <c r="BR1558" i="1"/>
  <c r="BQ1558" i="1"/>
  <c r="BZ1557" i="1"/>
  <c r="BY1557" i="1"/>
  <c r="BX1557" i="1"/>
  <c r="BW1557" i="1"/>
  <c r="BU1557" i="1"/>
  <c r="BT1557" i="1"/>
  <c r="BS1557" i="1"/>
  <c r="BR1557" i="1"/>
  <c r="BQ1557" i="1"/>
  <c r="BZ1556" i="1"/>
  <c r="BY1556" i="1"/>
  <c r="BX1556" i="1"/>
  <c r="BW1556" i="1"/>
  <c r="BU1556" i="1"/>
  <c r="BT1556" i="1"/>
  <c r="BS1556" i="1"/>
  <c r="BR1556" i="1"/>
  <c r="BQ1556" i="1"/>
  <c r="BZ1555" i="1"/>
  <c r="BY1555" i="1"/>
  <c r="BX1555" i="1"/>
  <c r="BW1555" i="1"/>
  <c r="BU1555" i="1"/>
  <c r="BT1555" i="1"/>
  <c r="BS1555" i="1"/>
  <c r="BR1555" i="1"/>
  <c r="BQ1555" i="1"/>
  <c r="BC1555" i="1"/>
  <c r="BE1555" i="1" s="1"/>
  <c r="BZ1554" i="1"/>
  <c r="BY1554" i="1"/>
  <c r="BX1554" i="1"/>
  <c r="BW1554" i="1"/>
  <c r="BU1554" i="1"/>
  <c r="BT1554" i="1"/>
  <c r="BS1554" i="1"/>
  <c r="BR1554" i="1"/>
  <c r="BQ1554" i="1"/>
  <c r="BC1554" i="1"/>
  <c r="BE1554" i="1" s="1"/>
  <c r="BZ1553" i="1"/>
  <c r="BY1553" i="1"/>
  <c r="BX1553" i="1"/>
  <c r="BW1553" i="1"/>
  <c r="BU1553" i="1"/>
  <c r="BT1553" i="1"/>
  <c r="BS1553" i="1"/>
  <c r="BR1553" i="1"/>
  <c r="BQ1553" i="1"/>
  <c r="BZ1552" i="1"/>
  <c r="BY1552" i="1"/>
  <c r="BX1552" i="1"/>
  <c r="BW1552" i="1"/>
  <c r="BU1552" i="1"/>
  <c r="BT1552" i="1"/>
  <c r="BS1552" i="1"/>
  <c r="BR1552" i="1"/>
  <c r="BQ1552" i="1"/>
  <c r="BC1552" i="1"/>
  <c r="BE1552" i="1" s="1"/>
  <c r="BZ1551" i="1"/>
  <c r="BY1551" i="1"/>
  <c r="BX1551" i="1"/>
  <c r="BW1551" i="1"/>
  <c r="BU1551" i="1"/>
  <c r="BT1551" i="1"/>
  <c r="BS1551" i="1"/>
  <c r="BR1551" i="1"/>
  <c r="BQ1551" i="1"/>
  <c r="BL1551" i="1"/>
  <c r="BC1551" i="1"/>
  <c r="BE1551" i="1" s="1"/>
  <c r="Z1551" i="1"/>
  <c r="BZ1550" i="1"/>
  <c r="BY1550" i="1"/>
  <c r="BX1550" i="1"/>
  <c r="BW1550" i="1"/>
  <c r="BU1550" i="1"/>
  <c r="BT1550" i="1"/>
  <c r="BS1550" i="1"/>
  <c r="BR1550" i="1"/>
  <c r="BQ1550" i="1"/>
  <c r="BL1550" i="1"/>
  <c r="BC1550" i="1"/>
  <c r="BE1550" i="1" s="1"/>
  <c r="Z1550" i="1"/>
  <c r="BZ1549" i="1"/>
  <c r="BY1549" i="1"/>
  <c r="BX1549" i="1"/>
  <c r="BW1549" i="1"/>
  <c r="BU1549" i="1"/>
  <c r="BT1549" i="1"/>
  <c r="BS1549" i="1"/>
  <c r="BR1549" i="1"/>
  <c r="BQ1549" i="1"/>
  <c r="BL1549" i="1"/>
  <c r="BC1549" i="1"/>
  <c r="BE1549" i="1" s="1"/>
  <c r="Z1549" i="1"/>
  <c r="BZ1548" i="1"/>
  <c r="BY1548" i="1"/>
  <c r="BX1548" i="1"/>
  <c r="BW1548" i="1"/>
  <c r="BU1548" i="1"/>
  <c r="BT1548" i="1"/>
  <c r="BS1548" i="1"/>
  <c r="BR1548" i="1"/>
  <c r="BQ1548" i="1"/>
  <c r="BZ1547" i="1"/>
  <c r="BY1547" i="1"/>
  <c r="BX1547" i="1"/>
  <c r="BW1547" i="1"/>
  <c r="BU1547" i="1"/>
  <c r="BT1547" i="1"/>
  <c r="BS1547" i="1"/>
  <c r="BR1547" i="1"/>
  <c r="BQ1547" i="1"/>
  <c r="BL1547" i="1"/>
  <c r="BC1547" i="1"/>
  <c r="BE1547" i="1" s="1"/>
  <c r="V1547" i="1"/>
  <c r="Q1547" i="1"/>
  <c r="BZ1546" i="1"/>
  <c r="BY1546" i="1"/>
  <c r="BX1546" i="1"/>
  <c r="BW1546" i="1"/>
  <c r="BU1546" i="1"/>
  <c r="BT1546" i="1"/>
  <c r="BS1546" i="1"/>
  <c r="BR1546" i="1"/>
  <c r="BQ1546" i="1"/>
  <c r="BL1546" i="1"/>
  <c r="BC1546" i="1"/>
  <c r="BE1546" i="1" s="1"/>
  <c r="Z1546" i="1"/>
  <c r="BZ1545" i="1"/>
  <c r="BY1545" i="1"/>
  <c r="BX1545" i="1"/>
  <c r="BW1545" i="1"/>
  <c r="BU1545" i="1"/>
  <c r="BT1545" i="1"/>
  <c r="BS1545" i="1"/>
  <c r="BR1545" i="1"/>
  <c r="BQ1545" i="1"/>
  <c r="BL1545" i="1"/>
  <c r="BC1545" i="1"/>
  <c r="BE1545" i="1" s="1"/>
  <c r="Z1545" i="1"/>
  <c r="BZ1544" i="1"/>
  <c r="BY1544" i="1"/>
  <c r="BX1544" i="1"/>
  <c r="BW1544" i="1"/>
  <c r="BU1544" i="1"/>
  <c r="BT1544" i="1"/>
  <c r="BS1544" i="1"/>
  <c r="BR1544" i="1"/>
  <c r="BQ1544" i="1"/>
  <c r="BL1544" i="1"/>
  <c r="BC1544" i="1"/>
  <c r="BE1544" i="1" s="1"/>
  <c r="Z1544" i="1"/>
  <c r="BZ1543" i="1"/>
  <c r="BY1543" i="1"/>
  <c r="BX1543" i="1"/>
  <c r="BW1543" i="1"/>
  <c r="BU1543" i="1"/>
  <c r="BT1543" i="1"/>
  <c r="BS1543" i="1"/>
  <c r="BR1543" i="1"/>
  <c r="BQ1543" i="1"/>
  <c r="BL1543" i="1"/>
  <c r="BC1543" i="1"/>
  <c r="BE1543" i="1" s="1"/>
  <c r="Z1543" i="1"/>
  <c r="BZ1542" i="1"/>
  <c r="BY1542" i="1"/>
  <c r="BX1542" i="1"/>
  <c r="BW1542" i="1"/>
  <c r="BU1542" i="1"/>
  <c r="BT1542" i="1"/>
  <c r="BS1542" i="1"/>
  <c r="BR1542" i="1"/>
  <c r="BQ1542" i="1"/>
  <c r="BL1542" i="1"/>
  <c r="BC1542" i="1"/>
  <c r="BE1542" i="1" s="1"/>
  <c r="Z1542" i="1"/>
  <c r="BZ1541" i="1"/>
  <c r="BY1541" i="1"/>
  <c r="BX1541" i="1"/>
  <c r="BW1541" i="1"/>
  <c r="BU1541" i="1"/>
  <c r="BT1541" i="1"/>
  <c r="BS1541" i="1"/>
  <c r="BR1541" i="1"/>
  <c r="BQ1541" i="1"/>
  <c r="BL1541" i="1"/>
  <c r="BC1541" i="1"/>
  <c r="BE1541" i="1" s="1"/>
  <c r="Z1541" i="1"/>
  <c r="BZ1540" i="1"/>
  <c r="BY1540" i="1"/>
  <c r="BX1540" i="1"/>
  <c r="BW1540" i="1"/>
  <c r="BU1540" i="1"/>
  <c r="BT1540" i="1"/>
  <c r="BS1540" i="1"/>
  <c r="BR1540" i="1"/>
  <c r="BQ1540" i="1"/>
  <c r="BL1540" i="1"/>
  <c r="BC1540" i="1"/>
  <c r="BE1540" i="1" s="1"/>
  <c r="Z1540" i="1"/>
  <c r="BZ1539" i="1"/>
  <c r="BY1539" i="1"/>
  <c r="BX1539" i="1"/>
  <c r="BW1539" i="1"/>
  <c r="BU1539" i="1"/>
  <c r="BT1539" i="1"/>
  <c r="BS1539" i="1"/>
  <c r="BR1539" i="1"/>
  <c r="BQ1539" i="1"/>
  <c r="BL1539" i="1"/>
  <c r="BC1539" i="1"/>
  <c r="BE1539" i="1" s="1"/>
  <c r="Z1539" i="1"/>
  <c r="BZ1538" i="1"/>
  <c r="BY1538" i="1"/>
  <c r="BX1538" i="1"/>
  <c r="BW1538" i="1"/>
  <c r="BU1538" i="1"/>
  <c r="BT1538" i="1"/>
  <c r="BS1538" i="1"/>
  <c r="BR1538" i="1"/>
  <c r="BQ1538" i="1"/>
  <c r="BL1538" i="1"/>
  <c r="BC1538" i="1"/>
  <c r="BE1538" i="1" s="1"/>
  <c r="Z1538" i="1"/>
  <c r="BZ1537" i="1"/>
  <c r="BY1537" i="1"/>
  <c r="BX1537" i="1"/>
  <c r="BW1537" i="1"/>
  <c r="BU1537" i="1"/>
  <c r="BT1537" i="1"/>
  <c r="BS1537" i="1"/>
  <c r="BR1537" i="1"/>
  <c r="BQ1537" i="1"/>
  <c r="BL1537" i="1"/>
  <c r="BC1537" i="1"/>
  <c r="BE1537" i="1" s="1"/>
  <c r="Z1537" i="1"/>
  <c r="BZ1536" i="1"/>
  <c r="BY1536" i="1"/>
  <c r="BX1536" i="1"/>
  <c r="BW1536" i="1"/>
  <c r="BU1536" i="1"/>
  <c r="BT1536" i="1"/>
  <c r="BS1536" i="1"/>
  <c r="BR1536" i="1"/>
  <c r="BQ1536" i="1"/>
  <c r="BL1536" i="1"/>
  <c r="BC1536" i="1"/>
  <c r="BE1536" i="1" s="1"/>
  <c r="BZ1535" i="1"/>
  <c r="BY1535" i="1"/>
  <c r="BX1535" i="1"/>
  <c r="BW1535" i="1"/>
  <c r="BU1535" i="1"/>
  <c r="BT1535" i="1"/>
  <c r="BS1535" i="1"/>
  <c r="BR1535" i="1"/>
  <c r="BQ1535" i="1"/>
  <c r="BL1535" i="1"/>
  <c r="BC1535" i="1"/>
  <c r="BD1535" i="1" s="1"/>
  <c r="BZ1534" i="1"/>
  <c r="BY1534" i="1"/>
  <c r="BX1534" i="1"/>
  <c r="BW1534" i="1"/>
  <c r="BU1534" i="1"/>
  <c r="BT1534" i="1"/>
  <c r="BS1534" i="1"/>
  <c r="BR1534" i="1"/>
  <c r="BQ1534" i="1"/>
  <c r="BL1534" i="1"/>
  <c r="BC1534" i="1"/>
  <c r="BD1534" i="1" s="1"/>
  <c r="BZ1533" i="1"/>
  <c r="BY1533" i="1"/>
  <c r="BX1533" i="1"/>
  <c r="BW1533" i="1"/>
  <c r="BU1533" i="1"/>
  <c r="BT1533" i="1"/>
  <c r="BS1533" i="1"/>
  <c r="BR1533" i="1"/>
  <c r="BQ1533" i="1"/>
  <c r="BL1533" i="1"/>
  <c r="BC1533" i="1"/>
  <c r="BD1533" i="1" s="1"/>
  <c r="BZ1532" i="1"/>
  <c r="BY1532" i="1"/>
  <c r="BX1532" i="1"/>
  <c r="BW1532" i="1"/>
  <c r="BU1532" i="1"/>
  <c r="BT1532" i="1"/>
  <c r="BS1532" i="1"/>
  <c r="BR1532" i="1"/>
  <c r="BQ1532" i="1"/>
  <c r="BL1532" i="1"/>
  <c r="BC1532" i="1"/>
  <c r="BD1532" i="1" s="1"/>
  <c r="BZ1531" i="1"/>
  <c r="BY1531" i="1"/>
  <c r="BX1531" i="1"/>
  <c r="BW1531" i="1"/>
  <c r="BU1531" i="1"/>
  <c r="BT1531" i="1"/>
  <c r="BS1531" i="1"/>
  <c r="BR1531" i="1"/>
  <c r="BQ1531" i="1"/>
  <c r="BL1531" i="1"/>
  <c r="BC1531" i="1"/>
  <c r="BD1531" i="1" s="1"/>
  <c r="BZ1530" i="1"/>
  <c r="BY1530" i="1"/>
  <c r="BX1530" i="1"/>
  <c r="BW1530" i="1"/>
  <c r="BU1530" i="1"/>
  <c r="BT1530" i="1"/>
  <c r="BS1530" i="1"/>
  <c r="BR1530" i="1"/>
  <c r="BQ1530" i="1"/>
  <c r="BL1530" i="1"/>
  <c r="BC1530" i="1"/>
  <c r="BD1530" i="1" s="1"/>
  <c r="BZ1529" i="1"/>
  <c r="BY1529" i="1"/>
  <c r="BX1529" i="1"/>
  <c r="BW1529" i="1"/>
  <c r="BU1529" i="1"/>
  <c r="BT1529" i="1"/>
  <c r="BS1529" i="1"/>
  <c r="BR1529" i="1"/>
  <c r="BQ1529" i="1"/>
  <c r="BL1529" i="1"/>
  <c r="BC1529" i="1"/>
  <c r="BD1529" i="1" s="1"/>
  <c r="BZ1528" i="1"/>
  <c r="BY1528" i="1"/>
  <c r="BX1528" i="1"/>
  <c r="BW1528" i="1"/>
  <c r="BU1528" i="1"/>
  <c r="BT1528" i="1"/>
  <c r="BS1528" i="1"/>
  <c r="BR1528" i="1"/>
  <c r="BQ1528" i="1"/>
  <c r="BL1528" i="1"/>
  <c r="BC1528" i="1"/>
  <c r="BD1528" i="1" s="1"/>
  <c r="BZ1527" i="1"/>
  <c r="BY1527" i="1"/>
  <c r="BX1527" i="1"/>
  <c r="BW1527" i="1"/>
  <c r="BU1527" i="1"/>
  <c r="BT1527" i="1"/>
  <c r="BS1527" i="1"/>
  <c r="BR1527" i="1"/>
  <c r="BQ1527" i="1"/>
  <c r="BC1527" i="1"/>
  <c r="BZ1526" i="1"/>
  <c r="BY1526" i="1"/>
  <c r="BX1526" i="1"/>
  <c r="BW1526" i="1"/>
  <c r="BU1526" i="1"/>
  <c r="BT1526" i="1"/>
  <c r="BS1526" i="1"/>
  <c r="BR1526" i="1"/>
  <c r="BQ1526" i="1"/>
  <c r="BL1526" i="1"/>
  <c r="BC1526" i="1"/>
  <c r="BD1526" i="1" s="1"/>
  <c r="BZ1525" i="1"/>
  <c r="BY1525" i="1"/>
  <c r="BX1525" i="1"/>
  <c r="BW1525" i="1"/>
  <c r="BU1525" i="1"/>
  <c r="BT1525" i="1"/>
  <c r="BS1525" i="1"/>
  <c r="BR1525" i="1"/>
  <c r="BQ1525" i="1"/>
  <c r="BL1525" i="1"/>
  <c r="BC1525" i="1"/>
  <c r="BD1525" i="1" s="1"/>
  <c r="BZ1524" i="1"/>
  <c r="BY1524" i="1"/>
  <c r="BX1524" i="1"/>
  <c r="BW1524" i="1"/>
  <c r="BU1524" i="1"/>
  <c r="BT1524" i="1"/>
  <c r="BS1524" i="1"/>
  <c r="BR1524" i="1"/>
  <c r="BQ1524" i="1"/>
  <c r="BC1524" i="1"/>
  <c r="BZ1523" i="1"/>
  <c r="BY1523" i="1"/>
  <c r="BX1523" i="1"/>
  <c r="BW1523" i="1"/>
  <c r="BU1523" i="1"/>
  <c r="BT1523" i="1"/>
  <c r="BS1523" i="1"/>
  <c r="BR1523" i="1"/>
  <c r="BQ1523" i="1"/>
  <c r="BC1523" i="1"/>
  <c r="BZ1522" i="1"/>
  <c r="BY1522" i="1"/>
  <c r="BX1522" i="1"/>
  <c r="BW1522" i="1"/>
  <c r="BU1522" i="1"/>
  <c r="BT1522" i="1"/>
  <c r="BS1522" i="1"/>
  <c r="BR1522" i="1"/>
  <c r="BQ1522" i="1"/>
  <c r="BC1522" i="1"/>
  <c r="BZ1521" i="1"/>
  <c r="BY1521" i="1"/>
  <c r="BX1521" i="1"/>
  <c r="BW1521" i="1"/>
  <c r="BU1521" i="1"/>
  <c r="BT1521" i="1"/>
  <c r="BS1521" i="1"/>
  <c r="BR1521" i="1"/>
  <c r="BQ1521" i="1"/>
  <c r="BC1521" i="1"/>
  <c r="BZ1520" i="1"/>
  <c r="BY1520" i="1"/>
  <c r="BX1520" i="1"/>
  <c r="BW1520" i="1"/>
  <c r="BU1520" i="1"/>
  <c r="BT1520" i="1"/>
  <c r="BS1520" i="1"/>
  <c r="BR1520" i="1"/>
  <c r="BQ1520" i="1"/>
  <c r="BC1520" i="1"/>
  <c r="BZ1519" i="1"/>
  <c r="BY1519" i="1"/>
  <c r="BX1519" i="1"/>
  <c r="BW1519" i="1"/>
  <c r="BU1519" i="1"/>
  <c r="BT1519" i="1"/>
  <c r="BS1519" i="1"/>
  <c r="BR1519" i="1"/>
  <c r="BQ1519" i="1"/>
  <c r="BC1519" i="1"/>
  <c r="BZ1518" i="1"/>
  <c r="BY1518" i="1"/>
  <c r="BX1518" i="1"/>
  <c r="BW1518" i="1"/>
  <c r="BU1518" i="1"/>
  <c r="BT1518" i="1"/>
  <c r="BS1518" i="1"/>
  <c r="BR1518" i="1"/>
  <c r="BQ1518" i="1"/>
  <c r="BC1518" i="1"/>
  <c r="BZ1517" i="1"/>
  <c r="BY1517" i="1"/>
  <c r="BX1517" i="1"/>
  <c r="BW1517" i="1"/>
  <c r="BU1517" i="1"/>
  <c r="BT1517" i="1"/>
  <c r="BS1517" i="1"/>
  <c r="BR1517" i="1"/>
  <c r="BQ1517" i="1"/>
  <c r="BL1517" i="1"/>
  <c r="BZ1516" i="1"/>
  <c r="BY1516" i="1"/>
  <c r="BX1516" i="1"/>
  <c r="BW1516" i="1"/>
  <c r="BU1516" i="1"/>
  <c r="BT1516" i="1"/>
  <c r="BS1516" i="1"/>
  <c r="BR1516" i="1"/>
  <c r="BQ1516" i="1"/>
  <c r="BL1516" i="1"/>
  <c r="BC1516" i="1"/>
  <c r="AR1516" i="1"/>
  <c r="Q1516" i="1"/>
  <c r="BZ1515" i="1"/>
  <c r="BY1515" i="1"/>
  <c r="BX1515" i="1"/>
  <c r="BW1515" i="1"/>
  <c r="BU1515" i="1"/>
  <c r="BT1515" i="1"/>
  <c r="BS1515" i="1"/>
  <c r="BR1515" i="1"/>
  <c r="BQ1515" i="1"/>
  <c r="BL1515" i="1"/>
  <c r="Q1515" i="1"/>
  <c r="BZ1514" i="1"/>
  <c r="BY1514" i="1"/>
  <c r="BX1514" i="1"/>
  <c r="BW1514" i="1"/>
  <c r="BU1514" i="1"/>
  <c r="BT1514" i="1"/>
  <c r="BS1514" i="1"/>
  <c r="BR1514" i="1"/>
  <c r="BQ1514" i="1"/>
  <c r="BL1514" i="1"/>
  <c r="Q1514" i="1"/>
  <c r="BZ1513" i="1"/>
  <c r="BY1513" i="1"/>
  <c r="BX1513" i="1"/>
  <c r="BW1513" i="1"/>
  <c r="BU1513" i="1"/>
  <c r="BT1513" i="1"/>
  <c r="BS1513" i="1"/>
  <c r="BR1513" i="1"/>
  <c r="BQ1513" i="1"/>
  <c r="BL1513" i="1"/>
  <c r="Q1513" i="1"/>
  <c r="BZ1512" i="1"/>
  <c r="BY1512" i="1"/>
  <c r="BX1512" i="1"/>
  <c r="BW1512" i="1"/>
  <c r="BU1512" i="1"/>
  <c r="BT1512" i="1"/>
  <c r="BS1512" i="1"/>
  <c r="BR1512" i="1"/>
  <c r="BQ1512" i="1"/>
  <c r="BL1512" i="1"/>
  <c r="BC1512" i="1"/>
  <c r="Q1512" i="1"/>
  <c r="BZ1511" i="1"/>
  <c r="BY1511" i="1"/>
  <c r="BX1511" i="1"/>
  <c r="BW1511" i="1"/>
  <c r="BU1511" i="1"/>
  <c r="BT1511" i="1"/>
  <c r="BS1511" i="1"/>
  <c r="BR1511" i="1"/>
  <c r="BQ1511" i="1"/>
  <c r="BL1511" i="1"/>
  <c r="Q1511" i="1"/>
  <c r="BZ1510" i="1"/>
  <c r="BY1510" i="1"/>
  <c r="BX1510" i="1"/>
  <c r="BW1510" i="1"/>
  <c r="BU1510" i="1"/>
  <c r="BT1510" i="1"/>
  <c r="BS1510" i="1"/>
  <c r="BR1510" i="1"/>
  <c r="BQ1510" i="1"/>
  <c r="BL1510" i="1"/>
  <c r="Q1510" i="1"/>
  <c r="BZ1509" i="1"/>
  <c r="BY1509" i="1"/>
  <c r="BX1509" i="1"/>
  <c r="BW1509" i="1"/>
  <c r="BU1509" i="1"/>
  <c r="BT1509" i="1"/>
  <c r="BS1509" i="1"/>
  <c r="BR1509" i="1"/>
  <c r="BQ1509" i="1"/>
  <c r="BL1509" i="1"/>
  <c r="Q1509" i="1"/>
  <c r="BZ1508" i="1"/>
  <c r="BY1508" i="1"/>
  <c r="BX1508" i="1"/>
  <c r="BW1508" i="1"/>
  <c r="BU1508" i="1"/>
  <c r="BT1508" i="1"/>
  <c r="BS1508" i="1"/>
  <c r="BR1508" i="1"/>
  <c r="BQ1508" i="1"/>
  <c r="BL1508" i="1"/>
  <c r="Q1508" i="1"/>
  <c r="BZ1507" i="1"/>
  <c r="BY1507" i="1"/>
  <c r="BX1507" i="1"/>
  <c r="BW1507" i="1"/>
  <c r="BU1507" i="1"/>
  <c r="BT1507" i="1"/>
  <c r="BS1507" i="1"/>
  <c r="BR1507" i="1"/>
  <c r="BQ1507" i="1"/>
  <c r="Q1507" i="1"/>
  <c r="BZ1506" i="1"/>
  <c r="BY1506" i="1"/>
  <c r="BX1506" i="1"/>
  <c r="BW1506" i="1"/>
  <c r="BU1506" i="1"/>
  <c r="BT1506" i="1"/>
  <c r="BS1506" i="1"/>
  <c r="BR1506" i="1"/>
  <c r="BQ1506" i="1"/>
  <c r="Q1506" i="1"/>
  <c r="BZ1505" i="1"/>
  <c r="BY1505" i="1"/>
  <c r="BX1505" i="1"/>
  <c r="BW1505" i="1"/>
  <c r="BU1505" i="1"/>
  <c r="BT1505" i="1"/>
  <c r="BS1505" i="1"/>
  <c r="BR1505" i="1"/>
  <c r="BQ1505" i="1"/>
  <c r="BL1505" i="1"/>
  <c r="Q1505" i="1"/>
  <c r="BZ1504" i="1"/>
  <c r="BY1504" i="1"/>
  <c r="BX1504" i="1"/>
  <c r="BW1504" i="1"/>
  <c r="BU1504" i="1"/>
  <c r="BT1504" i="1"/>
  <c r="BS1504" i="1"/>
  <c r="BR1504" i="1"/>
  <c r="BQ1504" i="1"/>
  <c r="Q1504" i="1"/>
  <c r="BZ1503" i="1"/>
  <c r="BY1503" i="1"/>
  <c r="BX1503" i="1"/>
  <c r="BW1503" i="1"/>
  <c r="BU1503" i="1"/>
  <c r="BT1503" i="1"/>
  <c r="BS1503" i="1"/>
  <c r="BR1503" i="1"/>
  <c r="BQ1503" i="1"/>
  <c r="BL1503" i="1"/>
  <c r="Q1503" i="1"/>
  <c r="BZ1502" i="1"/>
  <c r="BY1502" i="1"/>
  <c r="BX1502" i="1"/>
  <c r="BW1502" i="1"/>
  <c r="BU1502" i="1"/>
  <c r="BT1502" i="1"/>
  <c r="BS1502" i="1"/>
  <c r="BR1502" i="1"/>
  <c r="BQ1502" i="1"/>
  <c r="BL1502" i="1"/>
  <c r="V1502" i="1"/>
  <c r="BZ1501" i="1"/>
  <c r="BY1501" i="1"/>
  <c r="BX1501" i="1"/>
  <c r="BW1501" i="1"/>
  <c r="BU1501" i="1"/>
  <c r="BT1501" i="1"/>
  <c r="BS1501" i="1"/>
  <c r="BR1501" i="1"/>
  <c r="BQ1501" i="1"/>
  <c r="BC1501" i="1"/>
  <c r="V1501" i="1"/>
  <c r="BZ1500" i="1"/>
  <c r="BY1500" i="1"/>
  <c r="BX1500" i="1"/>
  <c r="BW1500" i="1"/>
  <c r="BU1500" i="1"/>
  <c r="BT1500" i="1"/>
  <c r="BS1500" i="1"/>
  <c r="BR1500" i="1"/>
  <c r="BQ1500" i="1"/>
  <c r="BC1500" i="1"/>
  <c r="V1500" i="1"/>
  <c r="BZ1499" i="1"/>
  <c r="BY1499" i="1"/>
  <c r="BX1499" i="1"/>
  <c r="BW1499" i="1"/>
  <c r="BU1499" i="1"/>
  <c r="BT1499" i="1"/>
  <c r="BS1499" i="1"/>
  <c r="BR1499" i="1"/>
  <c r="BQ1499" i="1"/>
  <c r="BC1499" i="1"/>
  <c r="V1499" i="1"/>
  <c r="BZ1498" i="1"/>
  <c r="BY1498" i="1"/>
  <c r="BX1498" i="1"/>
  <c r="BW1498" i="1"/>
  <c r="BU1498" i="1"/>
  <c r="BT1498" i="1"/>
  <c r="BS1498" i="1"/>
  <c r="BR1498" i="1"/>
  <c r="BQ1498" i="1"/>
  <c r="BC1498" i="1"/>
  <c r="V1498" i="1"/>
  <c r="BZ1497" i="1"/>
  <c r="BY1497" i="1"/>
  <c r="BX1497" i="1"/>
  <c r="BW1497" i="1"/>
  <c r="BU1497" i="1"/>
  <c r="BT1497" i="1"/>
  <c r="BS1497" i="1"/>
  <c r="BR1497" i="1"/>
  <c r="BQ1497" i="1"/>
  <c r="BC1497" i="1"/>
  <c r="V1497" i="1"/>
  <c r="BZ1496" i="1"/>
  <c r="BY1496" i="1"/>
  <c r="BX1496" i="1"/>
  <c r="BW1496" i="1"/>
  <c r="BU1496" i="1"/>
  <c r="BT1496" i="1"/>
  <c r="BS1496" i="1"/>
  <c r="BR1496" i="1"/>
  <c r="BQ1496" i="1"/>
  <c r="V1496" i="1"/>
  <c r="BZ1495" i="1"/>
  <c r="BY1495" i="1"/>
  <c r="BX1495" i="1"/>
  <c r="BW1495" i="1"/>
  <c r="BU1495" i="1"/>
  <c r="BT1495" i="1"/>
  <c r="BS1495" i="1"/>
  <c r="BR1495" i="1"/>
  <c r="BQ1495" i="1"/>
  <c r="BC1495" i="1"/>
  <c r="V1495" i="1"/>
  <c r="BZ1494" i="1"/>
  <c r="BY1494" i="1"/>
  <c r="BX1494" i="1"/>
  <c r="BW1494" i="1"/>
  <c r="BU1494" i="1"/>
  <c r="BT1494" i="1"/>
  <c r="BS1494" i="1"/>
  <c r="BR1494" i="1"/>
  <c r="BQ1494" i="1"/>
  <c r="V1494" i="1"/>
  <c r="BZ1493" i="1"/>
  <c r="BY1493" i="1"/>
  <c r="BX1493" i="1"/>
  <c r="BW1493" i="1"/>
  <c r="BU1493" i="1"/>
  <c r="BT1493" i="1"/>
  <c r="BS1493" i="1"/>
  <c r="BR1493" i="1"/>
  <c r="BQ1493" i="1"/>
  <c r="BL1493" i="1"/>
  <c r="V1493" i="1"/>
  <c r="BZ1492" i="1"/>
  <c r="BY1492" i="1"/>
  <c r="BX1492" i="1"/>
  <c r="BW1492" i="1"/>
  <c r="BU1492" i="1"/>
  <c r="BT1492" i="1"/>
  <c r="BS1492" i="1"/>
  <c r="BR1492" i="1"/>
  <c r="BQ1492" i="1"/>
  <c r="BL1492" i="1"/>
  <c r="BC1492" i="1"/>
  <c r="BD1492" i="1" s="1"/>
  <c r="V1492" i="1"/>
  <c r="BZ1491" i="1"/>
  <c r="BY1491" i="1"/>
  <c r="BX1491" i="1"/>
  <c r="BW1491" i="1"/>
  <c r="BU1491" i="1"/>
  <c r="BT1491" i="1"/>
  <c r="BS1491" i="1"/>
  <c r="BR1491" i="1"/>
  <c r="BQ1491" i="1"/>
  <c r="BL1491" i="1"/>
  <c r="BC1491" i="1"/>
  <c r="Z1491" i="1"/>
  <c r="V1491" i="1"/>
  <c r="BZ1490" i="1"/>
  <c r="BY1490" i="1"/>
  <c r="BX1490" i="1"/>
  <c r="BW1490" i="1"/>
  <c r="BU1490" i="1"/>
  <c r="BT1490" i="1"/>
  <c r="BS1490" i="1"/>
  <c r="BR1490" i="1"/>
  <c r="BQ1490" i="1"/>
  <c r="BC1490" i="1"/>
  <c r="Z1490" i="1"/>
  <c r="V1490" i="1"/>
  <c r="BZ1489" i="1"/>
  <c r="BY1489" i="1"/>
  <c r="BX1489" i="1"/>
  <c r="BW1489" i="1"/>
  <c r="BU1489" i="1"/>
  <c r="BT1489" i="1"/>
  <c r="BS1489" i="1"/>
  <c r="BR1489" i="1"/>
  <c r="BQ1489" i="1"/>
  <c r="BC1489" i="1"/>
  <c r="Z1489" i="1"/>
  <c r="V1489" i="1"/>
  <c r="BZ1488" i="1"/>
  <c r="BY1488" i="1"/>
  <c r="BX1488" i="1"/>
  <c r="BW1488" i="1"/>
  <c r="BU1488" i="1"/>
  <c r="BT1488" i="1"/>
  <c r="BS1488" i="1"/>
  <c r="BR1488" i="1"/>
  <c r="BQ1488" i="1"/>
  <c r="BL1488" i="1"/>
  <c r="BC1488" i="1"/>
  <c r="Z1488" i="1"/>
  <c r="V1488" i="1"/>
  <c r="BZ1487" i="1"/>
  <c r="BY1487" i="1"/>
  <c r="BX1487" i="1"/>
  <c r="BW1487" i="1"/>
  <c r="BU1487" i="1"/>
  <c r="BT1487" i="1"/>
  <c r="BS1487" i="1"/>
  <c r="BR1487" i="1"/>
  <c r="BQ1487" i="1"/>
  <c r="BL1487" i="1"/>
  <c r="BC1487" i="1"/>
  <c r="Z1487" i="1"/>
  <c r="V1487" i="1"/>
  <c r="BZ1486" i="1"/>
  <c r="BY1486" i="1"/>
  <c r="BX1486" i="1"/>
  <c r="BW1486" i="1"/>
  <c r="BU1486" i="1"/>
  <c r="BT1486" i="1"/>
  <c r="BS1486" i="1"/>
  <c r="BR1486" i="1"/>
  <c r="BQ1486" i="1"/>
  <c r="BL1486" i="1"/>
  <c r="BC1486" i="1"/>
  <c r="Z1486" i="1"/>
  <c r="V1486" i="1"/>
  <c r="BZ1485" i="1"/>
  <c r="BY1485" i="1"/>
  <c r="BX1485" i="1"/>
  <c r="BW1485" i="1"/>
  <c r="BU1485" i="1"/>
  <c r="BT1485" i="1"/>
  <c r="BS1485" i="1"/>
  <c r="BR1485" i="1"/>
  <c r="BQ1485" i="1"/>
  <c r="BL1485" i="1"/>
  <c r="BC1485" i="1"/>
  <c r="Z1485" i="1"/>
  <c r="V1485" i="1"/>
  <c r="BZ1484" i="1"/>
  <c r="BY1484" i="1"/>
  <c r="BX1484" i="1"/>
  <c r="BW1484" i="1"/>
  <c r="BU1484" i="1"/>
  <c r="BT1484" i="1"/>
  <c r="BS1484" i="1"/>
  <c r="BR1484" i="1"/>
  <c r="BQ1484" i="1"/>
  <c r="BL1484" i="1"/>
  <c r="BC1484" i="1"/>
  <c r="Z1484" i="1"/>
  <c r="V1484" i="1"/>
  <c r="BZ1483" i="1"/>
  <c r="BY1483" i="1"/>
  <c r="BX1483" i="1"/>
  <c r="BW1483" i="1"/>
  <c r="BU1483" i="1"/>
  <c r="BT1483" i="1"/>
  <c r="BS1483" i="1"/>
  <c r="BR1483" i="1"/>
  <c r="BQ1483" i="1"/>
  <c r="BC1483" i="1"/>
  <c r="Z1483" i="1"/>
  <c r="V1483" i="1"/>
  <c r="BZ1482" i="1"/>
  <c r="BY1482" i="1"/>
  <c r="BX1482" i="1"/>
  <c r="BW1482" i="1"/>
  <c r="BU1482" i="1"/>
  <c r="BT1482" i="1"/>
  <c r="BS1482" i="1"/>
  <c r="BR1482" i="1"/>
  <c r="BQ1482" i="1"/>
  <c r="BL1482" i="1"/>
  <c r="BC1482" i="1"/>
  <c r="Z1482" i="1"/>
  <c r="V1482" i="1"/>
  <c r="BZ1481" i="1"/>
  <c r="BY1481" i="1"/>
  <c r="BX1481" i="1"/>
  <c r="BW1481" i="1"/>
  <c r="BU1481" i="1"/>
  <c r="BT1481" i="1"/>
  <c r="BS1481" i="1"/>
  <c r="BR1481" i="1"/>
  <c r="BQ1481" i="1"/>
  <c r="BL1481" i="1"/>
  <c r="BC1481" i="1"/>
  <c r="Z1481" i="1"/>
  <c r="V1481" i="1"/>
  <c r="BZ1480" i="1"/>
  <c r="BY1480" i="1"/>
  <c r="BX1480" i="1"/>
  <c r="BW1480" i="1"/>
  <c r="BU1480" i="1"/>
  <c r="BT1480" i="1"/>
  <c r="BS1480" i="1"/>
  <c r="BR1480" i="1"/>
  <c r="BQ1480" i="1"/>
  <c r="BL1480" i="1"/>
  <c r="BC1480" i="1"/>
  <c r="BD1480" i="1" s="1"/>
  <c r="Z1480" i="1"/>
  <c r="V1480" i="1"/>
  <c r="BZ1479" i="1"/>
  <c r="BY1479" i="1"/>
  <c r="BX1479" i="1"/>
  <c r="BW1479" i="1"/>
  <c r="BU1479" i="1"/>
  <c r="BT1479" i="1"/>
  <c r="BS1479" i="1"/>
  <c r="BR1479" i="1"/>
  <c r="BQ1479" i="1"/>
  <c r="BC1479" i="1"/>
  <c r="Z1479" i="1"/>
  <c r="V1479" i="1"/>
  <c r="BZ1478" i="1"/>
  <c r="BY1478" i="1"/>
  <c r="BX1478" i="1"/>
  <c r="BW1478" i="1"/>
  <c r="BU1478" i="1"/>
  <c r="BT1478" i="1"/>
  <c r="BS1478" i="1"/>
  <c r="BR1478" i="1"/>
  <c r="BQ1478" i="1"/>
  <c r="BL1478" i="1"/>
  <c r="BC1478" i="1"/>
  <c r="BE1478" i="1" s="1"/>
  <c r="Z1478" i="1"/>
  <c r="V1478" i="1"/>
  <c r="BZ1477" i="1"/>
  <c r="BY1477" i="1"/>
  <c r="BX1477" i="1"/>
  <c r="BW1477" i="1"/>
  <c r="BU1477" i="1"/>
  <c r="BT1477" i="1"/>
  <c r="BS1477" i="1"/>
  <c r="BR1477" i="1"/>
  <c r="BQ1477" i="1"/>
  <c r="BL1477" i="1"/>
  <c r="BC1477" i="1"/>
  <c r="BE1477" i="1" s="1"/>
  <c r="Z1477" i="1"/>
  <c r="V1477" i="1"/>
  <c r="BZ1476" i="1"/>
  <c r="BY1476" i="1"/>
  <c r="BX1476" i="1"/>
  <c r="BW1476" i="1"/>
  <c r="BU1476" i="1"/>
  <c r="BT1476" i="1"/>
  <c r="BS1476" i="1"/>
  <c r="BR1476" i="1"/>
  <c r="BQ1476" i="1"/>
  <c r="BC1476" i="1"/>
  <c r="V1476" i="1"/>
  <c r="BZ1475" i="1"/>
  <c r="BY1475" i="1"/>
  <c r="BX1475" i="1"/>
  <c r="BW1475" i="1"/>
  <c r="BU1475" i="1"/>
  <c r="BT1475" i="1"/>
  <c r="BS1475" i="1"/>
  <c r="BR1475" i="1"/>
  <c r="BQ1475" i="1"/>
  <c r="BC1475" i="1"/>
  <c r="V1475" i="1"/>
  <c r="BZ1474" i="1"/>
  <c r="BY1474" i="1"/>
  <c r="BX1474" i="1"/>
  <c r="BW1474" i="1"/>
  <c r="BU1474" i="1"/>
  <c r="BT1474" i="1"/>
  <c r="BS1474" i="1"/>
  <c r="BR1474" i="1"/>
  <c r="BQ1474" i="1"/>
  <c r="BL1474" i="1"/>
  <c r="BC1474" i="1"/>
  <c r="BE1474" i="1" s="1"/>
  <c r="Z1474" i="1"/>
  <c r="V1474" i="1"/>
  <c r="BZ1473" i="1"/>
  <c r="BY1473" i="1"/>
  <c r="BX1473" i="1"/>
  <c r="BW1473" i="1"/>
  <c r="BU1473" i="1"/>
  <c r="BT1473" i="1"/>
  <c r="BS1473" i="1"/>
  <c r="BR1473" i="1"/>
  <c r="BQ1473" i="1"/>
  <c r="BL1473" i="1"/>
  <c r="BC1473" i="1"/>
  <c r="BE1473" i="1" s="1"/>
  <c r="Z1473" i="1"/>
  <c r="V1473" i="1"/>
  <c r="BZ1472" i="1"/>
  <c r="BY1472" i="1"/>
  <c r="BX1472" i="1"/>
  <c r="BW1472" i="1"/>
  <c r="BU1472" i="1"/>
  <c r="BT1472" i="1"/>
  <c r="BS1472" i="1"/>
  <c r="BR1472" i="1"/>
  <c r="BQ1472" i="1"/>
  <c r="BL1472" i="1"/>
  <c r="BC1472" i="1"/>
  <c r="BE1472" i="1" s="1"/>
  <c r="Z1472" i="1"/>
  <c r="V1472" i="1"/>
  <c r="BZ1471" i="1"/>
  <c r="BY1471" i="1"/>
  <c r="BX1471" i="1"/>
  <c r="BW1471" i="1"/>
  <c r="BU1471" i="1"/>
  <c r="BT1471" i="1"/>
  <c r="BS1471" i="1"/>
  <c r="BR1471" i="1"/>
  <c r="BQ1471" i="1"/>
  <c r="BL1471" i="1"/>
  <c r="BC1471" i="1"/>
  <c r="BE1471" i="1" s="1"/>
  <c r="Z1471" i="1"/>
  <c r="V1471" i="1"/>
  <c r="BZ1470" i="1"/>
  <c r="BY1470" i="1"/>
  <c r="BX1470" i="1"/>
  <c r="BW1470" i="1"/>
  <c r="BU1470" i="1"/>
  <c r="BT1470" i="1"/>
  <c r="BS1470" i="1"/>
  <c r="BR1470" i="1"/>
  <c r="BQ1470" i="1"/>
  <c r="BL1470" i="1"/>
  <c r="BC1470" i="1"/>
  <c r="BE1470" i="1" s="1"/>
  <c r="Z1470" i="1"/>
  <c r="V1470" i="1"/>
  <c r="BZ1469" i="1"/>
  <c r="BY1469" i="1"/>
  <c r="BX1469" i="1"/>
  <c r="BW1469" i="1"/>
  <c r="BU1469" i="1"/>
  <c r="BT1469" i="1"/>
  <c r="BS1469" i="1"/>
  <c r="BR1469" i="1"/>
  <c r="BQ1469" i="1"/>
  <c r="BL1469" i="1"/>
  <c r="BC1469" i="1"/>
  <c r="BE1469" i="1" s="1"/>
  <c r="Z1469" i="1"/>
  <c r="V1469" i="1"/>
  <c r="BZ1468" i="1"/>
  <c r="BY1468" i="1"/>
  <c r="BX1468" i="1"/>
  <c r="BW1468" i="1"/>
  <c r="BU1468" i="1"/>
  <c r="BT1468" i="1"/>
  <c r="BS1468" i="1"/>
  <c r="BR1468" i="1"/>
  <c r="BQ1468" i="1"/>
  <c r="BL1468" i="1"/>
  <c r="BC1468" i="1"/>
  <c r="BE1468" i="1" s="1"/>
  <c r="Z1468" i="1"/>
  <c r="V1468" i="1"/>
  <c r="BZ1467" i="1"/>
  <c r="BY1467" i="1"/>
  <c r="BX1467" i="1"/>
  <c r="BW1467" i="1"/>
  <c r="BU1467" i="1"/>
  <c r="BT1467" i="1"/>
  <c r="BS1467" i="1"/>
  <c r="BR1467" i="1"/>
  <c r="BQ1467" i="1"/>
  <c r="BL1467" i="1"/>
  <c r="BC1467" i="1"/>
  <c r="BE1467" i="1" s="1"/>
  <c r="Z1467" i="1"/>
  <c r="V1467" i="1"/>
  <c r="BZ1466" i="1"/>
  <c r="BY1466" i="1"/>
  <c r="BX1466" i="1"/>
  <c r="BW1466" i="1"/>
  <c r="BU1466" i="1"/>
  <c r="BT1466" i="1"/>
  <c r="BS1466" i="1"/>
  <c r="BR1466" i="1"/>
  <c r="BQ1466" i="1"/>
  <c r="BL1466" i="1"/>
  <c r="BC1466" i="1"/>
  <c r="BE1466" i="1" s="1"/>
  <c r="Z1466" i="1"/>
  <c r="V1466" i="1"/>
  <c r="BZ1465" i="1"/>
  <c r="BY1465" i="1"/>
  <c r="BX1465" i="1"/>
  <c r="BW1465" i="1"/>
  <c r="BU1465" i="1"/>
  <c r="BT1465" i="1"/>
  <c r="BS1465" i="1"/>
  <c r="BR1465" i="1"/>
  <c r="BQ1465" i="1"/>
  <c r="BL1465" i="1"/>
  <c r="BC1465" i="1"/>
  <c r="BE1465" i="1" s="1"/>
  <c r="Z1465" i="1"/>
  <c r="V1465" i="1"/>
  <c r="BZ1464" i="1"/>
  <c r="BY1464" i="1"/>
  <c r="BX1464" i="1"/>
  <c r="BW1464" i="1"/>
  <c r="BU1464" i="1"/>
  <c r="BT1464" i="1"/>
  <c r="BS1464" i="1"/>
  <c r="BR1464" i="1"/>
  <c r="BQ1464" i="1"/>
  <c r="BL1464" i="1"/>
  <c r="BC1464" i="1"/>
  <c r="BE1464" i="1" s="1"/>
  <c r="Z1464" i="1"/>
  <c r="V1464" i="1"/>
  <c r="BZ1463" i="1"/>
  <c r="BY1463" i="1"/>
  <c r="BX1463" i="1"/>
  <c r="BW1463" i="1"/>
  <c r="BU1463" i="1"/>
  <c r="BT1463" i="1"/>
  <c r="BS1463" i="1"/>
  <c r="BR1463" i="1"/>
  <c r="BQ1463" i="1"/>
  <c r="BL1463" i="1"/>
  <c r="Z1463" i="1"/>
  <c r="V1463" i="1"/>
  <c r="BZ1462" i="1"/>
  <c r="BY1462" i="1"/>
  <c r="BX1462" i="1"/>
  <c r="BW1462" i="1"/>
  <c r="BU1462" i="1"/>
  <c r="BT1462" i="1"/>
  <c r="BS1462" i="1"/>
  <c r="BR1462" i="1"/>
  <c r="BQ1462" i="1"/>
  <c r="BL1462" i="1"/>
  <c r="Z1462" i="1"/>
  <c r="V1462" i="1"/>
  <c r="BZ1461" i="1"/>
  <c r="BY1461" i="1"/>
  <c r="BX1461" i="1"/>
  <c r="BW1461" i="1"/>
  <c r="BU1461" i="1"/>
  <c r="BT1461" i="1"/>
  <c r="BS1461" i="1"/>
  <c r="BR1461" i="1"/>
  <c r="BQ1461" i="1"/>
  <c r="BL1461" i="1"/>
  <c r="Z1461" i="1"/>
  <c r="V1461" i="1"/>
  <c r="BZ1460" i="1"/>
  <c r="BY1460" i="1"/>
  <c r="BX1460" i="1"/>
  <c r="BW1460" i="1"/>
  <c r="BU1460" i="1"/>
  <c r="BT1460" i="1"/>
  <c r="BS1460" i="1"/>
  <c r="BR1460" i="1"/>
  <c r="BQ1460" i="1"/>
  <c r="BL1460" i="1"/>
  <c r="Z1460" i="1"/>
  <c r="V1460" i="1"/>
  <c r="BZ1459" i="1"/>
  <c r="BY1459" i="1"/>
  <c r="BX1459" i="1"/>
  <c r="BW1459" i="1"/>
  <c r="BU1459" i="1"/>
  <c r="BT1459" i="1"/>
  <c r="BS1459" i="1"/>
  <c r="BR1459" i="1"/>
  <c r="BQ1459" i="1"/>
  <c r="BL1459" i="1"/>
  <c r="Z1459" i="1"/>
  <c r="V1459" i="1"/>
  <c r="BZ1458" i="1"/>
  <c r="BY1458" i="1"/>
  <c r="BX1458" i="1"/>
  <c r="BW1458" i="1"/>
  <c r="BU1458" i="1"/>
  <c r="BT1458" i="1"/>
  <c r="BS1458" i="1"/>
  <c r="BR1458" i="1"/>
  <c r="BQ1458" i="1"/>
  <c r="BL1458" i="1"/>
  <c r="Z1458" i="1"/>
  <c r="V1458" i="1"/>
  <c r="BZ1457" i="1"/>
  <c r="BY1457" i="1"/>
  <c r="BX1457" i="1"/>
  <c r="BW1457" i="1"/>
  <c r="BU1457" i="1"/>
  <c r="BT1457" i="1"/>
  <c r="BS1457" i="1"/>
  <c r="BR1457" i="1"/>
  <c r="BQ1457" i="1"/>
  <c r="BC1457" i="1"/>
  <c r="BD1457" i="1" s="1"/>
  <c r="AR1457" i="1"/>
  <c r="V1457" i="1"/>
  <c r="BZ1456" i="1"/>
  <c r="BY1456" i="1"/>
  <c r="BX1456" i="1"/>
  <c r="BW1456" i="1"/>
  <c r="BU1456" i="1"/>
  <c r="BT1456" i="1"/>
  <c r="BS1456" i="1"/>
  <c r="BR1456" i="1"/>
  <c r="BQ1456" i="1"/>
  <c r="AR1456" i="1"/>
  <c r="AQ1456" i="1"/>
  <c r="V1456" i="1"/>
  <c r="BZ1455" i="1"/>
  <c r="BY1455" i="1"/>
  <c r="BX1455" i="1"/>
  <c r="BW1455" i="1"/>
  <c r="BU1455" i="1"/>
  <c r="BT1455" i="1"/>
  <c r="BS1455" i="1"/>
  <c r="BR1455" i="1"/>
  <c r="BQ1455" i="1"/>
  <c r="AR1455" i="1"/>
  <c r="AQ1455" i="1"/>
  <c r="V1455" i="1"/>
  <c r="BZ1454" i="1"/>
  <c r="BY1454" i="1"/>
  <c r="BX1454" i="1"/>
  <c r="BW1454" i="1"/>
  <c r="BU1454" i="1"/>
  <c r="BT1454" i="1"/>
  <c r="BS1454" i="1"/>
  <c r="BR1454" i="1"/>
  <c r="BQ1454" i="1"/>
  <c r="AR1454" i="1"/>
  <c r="AQ1454" i="1"/>
  <c r="V1454" i="1"/>
  <c r="BZ1453" i="1"/>
  <c r="BY1453" i="1"/>
  <c r="BX1453" i="1"/>
  <c r="BW1453" i="1"/>
  <c r="BU1453" i="1"/>
  <c r="BT1453" i="1"/>
  <c r="BS1453" i="1"/>
  <c r="BR1453" i="1"/>
  <c r="BQ1453" i="1"/>
  <c r="AR1453" i="1"/>
  <c r="AQ1453" i="1"/>
  <c r="V1453" i="1"/>
  <c r="BZ1452" i="1"/>
  <c r="BY1452" i="1"/>
  <c r="BX1452" i="1"/>
  <c r="BW1452" i="1"/>
  <c r="BU1452" i="1"/>
  <c r="BT1452" i="1"/>
  <c r="BS1452" i="1"/>
  <c r="BR1452" i="1"/>
  <c r="BQ1452" i="1"/>
  <c r="AR1452" i="1"/>
  <c r="AQ1452" i="1"/>
  <c r="V1452" i="1"/>
  <c r="BZ1451" i="1"/>
  <c r="BY1451" i="1"/>
  <c r="BX1451" i="1"/>
  <c r="BW1451" i="1"/>
  <c r="BU1451" i="1"/>
  <c r="BT1451" i="1"/>
  <c r="BS1451" i="1"/>
  <c r="BR1451" i="1"/>
  <c r="BQ1451" i="1"/>
  <c r="AR1451" i="1"/>
  <c r="AQ1451" i="1"/>
  <c r="V1451" i="1"/>
  <c r="BZ1450" i="1"/>
  <c r="BY1450" i="1"/>
  <c r="BX1450" i="1"/>
  <c r="BW1450" i="1"/>
  <c r="BU1450" i="1"/>
  <c r="BT1450" i="1"/>
  <c r="BS1450" i="1"/>
  <c r="BR1450" i="1"/>
  <c r="BQ1450" i="1"/>
  <c r="BL1450" i="1"/>
  <c r="BC1450" i="1"/>
  <c r="BE1450" i="1" s="1"/>
  <c r="Z1450" i="1"/>
  <c r="V1450" i="1"/>
  <c r="BZ1449" i="1"/>
  <c r="BY1449" i="1"/>
  <c r="BX1449" i="1"/>
  <c r="BW1449" i="1"/>
  <c r="BU1449" i="1"/>
  <c r="BT1449" i="1"/>
  <c r="BS1449" i="1"/>
  <c r="BR1449" i="1"/>
  <c r="BQ1449" i="1"/>
  <c r="BL1449" i="1"/>
  <c r="BC1449" i="1"/>
  <c r="BE1449" i="1" s="1"/>
  <c r="Z1449" i="1"/>
  <c r="V1449" i="1"/>
  <c r="BZ1448" i="1"/>
  <c r="BY1448" i="1"/>
  <c r="BX1448" i="1"/>
  <c r="BW1448" i="1"/>
  <c r="BU1448" i="1"/>
  <c r="BT1448" i="1"/>
  <c r="BS1448" i="1"/>
  <c r="BR1448" i="1"/>
  <c r="BQ1448" i="1"/>
  <c r="Z1448" i="1"/>
  <c r="V1448" i="1"/>
  <c r="BZ1447" i="1"/>
  <c r="BY1447" i="1"/>
  <c r="BX1447" i="1"/>
  <c r="BW1447" i="1"/>
  <c r="BU1447" i="1"/>
  <c r="BT1447" i="1"/>
  <c r="BS1447" i="1"/>
  <c r="BR1447" i="1"/>
  <c r="BQ1447" i="1"/>
  <c r="BL1447" i="1"/>
  <c r="BC1447" i="1"/>
  <c r="BE1447" i="1" s="1"/>
  <c r="Z1447" i="1"/>
  <c r="V1447" i="1"/>
  <c r="BZ1446" i="1"/>
  <c r="BY1446" i="1"/>
  <c r="BX1446" i="1"/>
  <c r="BW1446" i="1"/>
  <c r="BU1446" i="1"/>
  <c r="BT1446" i="1"/>
  <c r="BS1446" i="1"/>
  <c r="BR1446" i="1"/>
  <c r="BQ1446" i="1"/>
  <c r="BL1446" i="1"/>
  <c r="BC1446" i="1"/>
  <c r="BE1446" i="1" s="1"/>
  <c r="Z1446" i="1"/>
  <c r="V1446" i="1"/>
  <c r="BZ1445" i="1"/>
  <c r="BY1445" i="1"/>
  <c r="BX1445" i="1"/>
  <c r="BW1445" i="1"/>
  <c r="BU1445" i="1"/>
  <c r="BT1445" i="1"/>
  <c r="BS1445" i="1"/>
  <c r="BR1445" i="1"/>
  <c r="BQ1445" i="1"/>
  <c r="BL1445" i="1"/>
  <c r="BC1445" i="1"/>
  <c r="BE1445" i="1" s="1"/>
  <c r="Z1445" i="1"/>
  <c r="V1445" i="1"/>
  <c r="BZ1444" i="1"/>
  <c r="BY1444" i="1"/>
  <c r="BX1444" i="1"/>
  <c r="BW1444" i="1"/>
  <c r="BU1444" i="1"/>
  <c r="BT1444" i="1"/>
  <c r="BS1444" i="1"/>
  <c r="BR1444" i="1"/>
  <c r="BQ1444" i="1"/>
  <c r="BL1444" i="1"/>
  <c r="BC1444" i="1"/>
  <c r="BE1444" i="1" s="1"/>
  <c r="V1444" i="1"/>
  <c r="BZ1443" i="1"/>
  <c r="BY1443" i="1"/>
  <c r="BX1443" i="1"/>
  <c r="BW1443" i="1"/>
  <c r="BU1443" i="1"/>
  <c r="BT1443" i="1"/>
  <c r="BS1443" i="1"/>
  <c r="BR1443" i="1"/>
  <c r="BQ1443" i="1"/>
  <c r="BL1443" i="1"/>
  <c r="BC1443" i="1"/>
  <c r="V1443" i="1"/>
  <c r="BZ1442" i="1"/>
  <c r="BY1442" i="1"/>
  <c r="BX1442" i="1"/>
  <c r="BW1442" i="1"/>
  <c r="BU1442" i="1"/>
  <c r="BT1442" i="1"/>
  <c r="BS1442" i="1"/>
  <c r="BR1442" i="1"/>
  <c r="BQ1442" i="1"/>
  <c r="BL1442" i="1"/>
  <c r="BC1442" i="1"/>
  <c r="BD1442" i="1" s="1"/>
  <c r="V1442" i="1"/>
  <c r="BZ1441" i="1"/>
  <c r="BY1441" i="1"/>
  <c r="BX1441" i="1"/>
  <c r="BW1441" i="1"/>
  <c r="BU1441" i="1"/>
  <c r="BT1441" i="1"/>
  <c r="BS1441" i="1"/>
  <c r="BR1441" i="1"/>
  <c r="BQ1441" i="1"/>
  <c r="BC1441" i="1"/>
  <c r="BE1441" i="1" s="1"/>
  <c r="V1441" i="1"/>
  <c r="BZ1440" i="1"/>
  <c r="BY1440" i="1"/>
  <c r="BX1440" i="1"/>
  <c r="BW1440" i="1"/>
  <c r="BU1440" i="1"/>
  <c r="BT1440" i="1"/>
  <c r="BS1440" i="1"/>
  <c r="BR1440" i="1"/>
  <c r="BQ1440" i="1"/>
  <c r="BC1440" i="1"/>
  <c r="BE1440" i="1" s="1"/>
  <c r="V1440" i="1"/>
  <c r="BZ1439" i="1"/>
  <c r="BY1439" i="1"/>
  <c r="BX1439" i="1"/>
  <c r="BW1439" i="1"/>
  <c r="BU1439" i="1"/>
  <c r="BT1439" i="1"/>
  <c r="BS1439" i="1"/>
  <c r="BR1439" i="1"/>
  <c r="BQ1439" i="1"/>
  <c r="BC1439" i="1"/>
  <c r="BE1439" i="1" s="1"/>
  <c r="V1439" i="1"/>
  <c r="BZ1438" i="1"/>
  <c r="BY1438" i="1"/>
  <c r="BX1438" i="1"/>
  <c r="BW1438" i="1"/>
  <c r="BU1438" i="1"/>
  <c r="BT1438" i="1"/>
  <c r="BS1438" i="1"/>
  <c r="BR1438" i="1"/>
  <c r="BQ1438" i="1"/>
  <c r="BC1438" i="1"/>
  <c r="BE1438" i="1" s="1"/>
  <c r="V1438" i="1"/>
  <c r="BZ1437" i="1"/>
  <c r="BY1437" i="1"/>
  <c r="BX1437" i="1"/>
  <c r="BW1437" i="1"/>
  <c r="BU1437" i="1"/>
  <c r="BT1437" i="1"/>
  <c r="BS1437" i="1"/>
  <c r="BR1437" i="1"/>
  <c r="BQ1437" i="1"/>
  <c r="AR1437" i="1"/>
  <c r="AQ1437" i="1"/>
  <c r="V1437" i="1"/>
  <c r="BZ1436" i="1"/>
  <c r="BY1436" i="1"/>
  <c r="BX1436" i="1"/>
  <c r="BW1436" i="1"/>
  <c r="BU1436" i="1"/>
  <c r="BT1436" i="1"/>
  <c r="BS1436" i="1"/>
  <c r="BR1436" i="1"/>
  <c r="BQ1436" i="1"/>
  <c r="BC1436" i="1"/>
  <c r="AR1436" i="1"/>
  <c r="AQ1436" i="1"/>
  <c r="V1436" i="1"/>
  <c r="BZ1435" i="1"/>
  <c r="BY1435" i="1"/>
  <c r="BX1435" i="1"/>
  <c r="BW1435" i="1"/>
  <c r="BU1435" i="1"/>
  <c r="BT1435" i="1"/>
  <c r="BS1435" i="1"/>
  <c r="BR1435" i="1"/>
  <c r="BQ1435" i="1"/>
  <c r="BC1435" i="1"/>
  <c r="AR1435" i="1"/>
  <c r="AQ1435" i="1"/>
  <c r="V1435" i="1"/>
  <c r="BZ1434" i="1"/>
  <c r="BY1434" i="1"/>
  <c r="BX1434" i="1"/>
  <c r="BW1434" i="1"/>
  <c r="BU1434" i="1"/>
  <c r="BT1434" i="1"/>
  <c r="BS1434" i="1"/>
  <c r="BR1434" i="1"/>
  <c r="BQ1434" i="1"/>
  <c r="BL1434" i="1"/>
  <c r="BC1434" i="1"/>
  <c r="BE1434" i="1" s="1"/>
  <c r="Z1434" i="1"/>
  <c r="V1434" i="1"/>
  <c r="BZ1433" i="1"/>
  <c r="BY1433" i="1"/>
  <c r="BX1433" i="1"/>
  <c r="BW1433" i="1"/>
  <c r="BU1433" i="1"/>
  <c r="BT1433" i="1"/>
  <c r="BS1433" i="1"/>
  <c r="BR1433" i="1"/>
  <c r="BQ1433" i="1"/>
  <c r="BL1433" i="1"/>
  <c r="BC1433" i="1"/>
  <c r="BE1433" i="1" s="1"/>
  <c r="Z1433" i="1"/>
  <c r="V1433" i="1"/>
  <c r="BZ1432" i="1"/>
  <c r="BY1432" i="1"/>
  <c r="BX1432" i="1"/>
  <c r="BW1432" i="1"/>
  <c r="BU1432" i="1"/>
  <c r="BT1432" i="1"/>
  <c r="BS1432" i="1"/>
  <c r="BR1432" i="1"/>
  <c r="BQ1432" i="1"/>
  <c r="BL1432" i="1"/>
  <c r="BC1432" i="1"/>
  <c r="BE1432" i="1" s="1"/>
  <c r="Z1432" i="1"/>
  <c r="V1432" i="1"/>
  <c r="BZ1431" i="1"/>
  <c r="BY1431" i="1"/>
  <c r="BX1431" i="1"/>
  <c r="BW1431" i="1"/>
  <c r="BU1431" i="1"/>
  <c r="BT1431" i="1"/>
  <c r="BS1431" i="1"/>
  <c r="BR1431" i="1"/>
  <c r="BQ1431" i="1"/>
  <c r="BL1431" i="1"/>
  <c r="BC1431" i="1"/>
  <c r="AR1431" i="1"/>
  <c r="V1431" i="1"/>
  <c r="BZ1430" i="1"/>
  <c r="BY1430" i="1"/>
  <c r="BX1430" i="1"/>
  <c r="BW1430" i="1"/>
  <c r="BU1430" i="1"/>
  <c r="BS1430" i="1"/>
  <c r="BR1430" i="1"/>
  <c r="BQ1430" i="1"/>
  <c r="BL1430" i="1"/>
  <c r="BC1430" i="1"/>
  <c r="BE1430" i="1" s="1"/>
  <c r="AZ1430" i="1"/>
  <c r="BT1430" i="1" s="1"/>
  <c r="V1430" i="1"/>
  <c r="BZ1429" i="1"/>
  <c r="BY1429" i="1"/>
  <c r="BX1429" i="1"/>
  <c r="BW1429" i="1"/>
  <c r="BU1429" i="1"/>
  <c r="BS1429" i="1"/>
  <c r="BR1429" i="1"/>
  <c r="BQ1429" i="1"/>
  <c r="BL1429" i="1"/>
  <c r="BC1429" i="1"/>
  <c r="BE1429" i="1" s="1"/>
  <c r="AZ1429" i="1"/>
  <c r="BT1429" i="1" s="1"/>
  <c r="AR1429" i="1"/>
  <c r="V1429" i="1"/>
  <c r="BZ1428" i="1"/>
  <c r="BY1428" i="1"/>
  <c r="BX1428" i="1"/>
  <c r="BW1428" i="1"/>
  <c r="BU1428" i="1"/>
  <c r="BT1428" i="1"/>
  <c r="BS1428" i="1"/>
  <c r="BR1428" i="1"/>
  <c r="BQ1428" i="1"/>
  <c r="AR1428" i="1"/>
  <c r="V1428" i="1"/>
  <c r="BZ1427" i="1"/>
  <c r="BY1427" i="1"/>
  <c r="BX1427" i="1"/>
  <c r="BW1427" i="1"/>
  <c r="BU1427" i="1"/>
  <c r="BT1427" i="1"/>
  <c r="BS1427" i="1"/>
  <c r="BR1427" i="1"/>
  <c r="BQ1427" i="1"/>
  <c r="BL1427" i="1"/>
  <c r="BC1427" i="1"/>
  <c r="BE1427" i="1" s="1"/>
  <c r="AR1427" i="1"/>
  <c r="V1427" i="1"/>
  <c r="BZ1426" i="1"/>
  <c r="BY1426" i="1"/>
  <c r="BX1426" i="1"/>
  <c r="BW1426" i="1"/>
  <c r="BU1426" i="1"/>
  <c r="BT1426" i="1"/>
  <c r="BS1426" i="1"/>
  <c r="BR1426" i="1"/>
  <c r="BQ1426" i="1"/>
  <c r="BL1426" i="1"/>
  <c r="BC1426" i="1"/>
  <c r="BE1426" i="1" s="1"/>
  <c r="AR1426" i="1"/>
  <c r="V1426" i="1"/>
  <c r="BZ1425" i="1"/>
  <c r="BY1425" i="1"/>
  <c r="BX1425" i="1"/>
  <c r="BW1425" i="1"/>
  <c r="BU1425" i="1"/>
  <c r="BS1425" i="1"/>
  <c r="BR1425" i="1"/>
  <c r="BQ1425" i="1"/>
  <c r="BL1425" i="1"/>
  <c r="BC1425" i="1"/>
  <c r="BE1425" i="1" s="1"/>
  <c r="AZ1425" i="1"/>
  <c r="BT1425" i="1" s="1"/>
  <c r="AR1425" i="1"/>
  <c r="V1425" i="1"/>
  <c r="BZ1424" i="1"/>
  <c r="BY1424" i="1"/>
  <c r="BX1424" i="1"/>
  <c r="BW1424" i="1"/>
  <c r="BU1424" i="1"/>
  <c r="BT1424" i="1"/>
  <c r="BS1424" i="1"/>
  <c r="BR1424" i="1"/>
  <c r="BQ1424" i="1"/>
  <c r="BL1424" i="1"/>
  <c r="BC1424" i="1"/>
  <c r="BE1424" i="1" s="1"/>
  <c r="AR1424" i="1"/>
  <c r="V1424" i="1"/>
  <c r="BZ1423" i="1"/>
  <c r="BY1423" i="1"/>
  <c r="BX1423" i="1"/>
  <c r="BW1423" i="1"/>
  <c r="BU1423" i="1"/>
  <c r="BT1423" i="1"/>
  <c r="BS1423" i="1"/>
  <c r="BR1423" i="1"/>
  <c r="BQ1423" i="1"/>
  <c r="BL1423" i="1"/>
  <c r="BC1423" i="1"/>
  <c r="BE1423" i="1" s="1"/>
  <c r="AT1423" i="1"/>
  <c r="AT2" i="1" s="1"/>
  <c r="AS1423" i="1"/>
  <c r="AS2" i="1" s="1"/>
  <c r="V1423" i="1"/>
  <c r="Q1423" i="1"/>
  <c r="BZ1422" i="1"/>
  <c r="BY1422" i="1"/>
  <c r="BX1422" i="1"/>
  <c r="BW1422" i="1"/>
  <c r="BU1422" i="1"/>
  <c r="BT1422" i="1"/>
  <c r="BS1422" i="1"/>
  <c r="BR1422" i="1"/>
  <c r="BQ1422" i="1"/>
  <c r="BL1422" i="1"/>
  <c r="BC1422" i="1"/>
  <c r="AR1422" i="1"/>
  <c r="V1422" i="1"/>
  <c r="Q1422" i="1"/>
  <c r="BZ1421" i="1"/>
  <c r="BY1421" i="1"/>
  <c r="BX1421" i="1"/>
  <c r="BW1421" i="1"/>
  <c r="BU1421" i="1"/>
  <c r="BT1421" i="1"/>
  <c r="BS1421" i="1"/>
  <c r="BR1421" i="1"/>
  <c r="BQ1421" i="1"/>
  <c r="BL1421" i="1"/>
  <c r="BC1421" i="1"/>
  <c r="AR1421" i="1"/>
  <c r="V1421" i="1"/>
  <c r="Q1421" i="1"/>
  <c r="BZ1420" i="1"/>
  <c r="BY1420" i="1"/>
  <c r="BX1420" i="1"/>
  <c r="BW1420" i="1"/>
  <c r="BU1420" i="1"/>
  <c r="BT1420" i="1"/>
  <c r="BS1420" i="1"/>
  <c r="BR1420" i="1"/>
  <c r="BQ1420" i="1"/>
  <c r="AR1420" i="1"/>
  <c r="V1420" i="1"/>
  <c r="Q1420" i="1"/>
  <c r="BZ1419" i="1"/>
  <c r="BY1419" i="1"/>
  <c r="BX1419" i="1"/>
  <c r="BW1419" i="1"/>
  <c r="BU1419" i="1"/>
  <c r="BS1419" i="1"/>
  <c r="BR1419" i="1"/>
  <c r="BQ1419" i="1"/>
  <c r="BL1419" i="1"/>
  <c r="BC1419" i="1"/>
  <c r="AZ1419" i="1"/>
  <c r="BT1419" i="1" s="1"/>
  <c r="AR1419" i="1"/>
  <c r="V1419" i="1"/>
  <c r="BZ1418" i="1"/>
  <c r="BY1418" i="1"/>
  <c r="BX1418" i="1"/>
  <c r="BW1418" i="1"/>
  <c r="BU1418" i="1"/>
  <c r="BT1418" i="1"/>
  <c r="BS1418" i="1"/>
  <c r="BR1418" i="1"/>
  <c r="BQ1418" i="1"/>
  <c r="BL1418" i="1"/>
  <c r="BC1418" i="1"/>
  <c r="BE1418" i="1" s="1"/>
  <c r="AR1418" i="1"/>
  <c r="V1418" i="1"/>
  <c r="BZ1417" i="1"/>
  <c r="BY1417" i="1"/>
  <c r="BX1417" i="1"/>
  <c r="BW1417" i="1"/>
  <c r="BU1417" i="1"/>
  <c r="BT1417" i="1"/>
  <c r="BS1417" i="1"/>
  <c r="BR1417" i="1"/>
  <c r="BQ1417" i="1"/>
  <c r="V1417" i="1"/>
  <c r="BZ1416" i="1"/>
  <c r="BY1416" i="1"/>
  <c r="BX1416" i="1"/>
  <c r="BW1416" i="1"/>
  <c r="BU1416" i="1"/>
  <c r="BT1416" i="1"/>
  <c r="BS1416" i="1"/>
  <c r="BR1416" i="1"/>
  <c r="BQ1416" i="1"/>
  <c r="BL1416" i="1"/>
  <c r="BC1416" i="1"/>
  <c r="BE1416" i="1" s="1"/>
  <c r="V1416" i="1"/>
  <c r="BZ1415" i="1"/>
  <c r="BY1415" i="1"/>
  <c r="BX1415" i="1"/>
  <c r="BW1415" i="1"/>
  <c r="BU1415" i="1"/>
  <c r="BT1415" i="1"/>
  <c r="BS1415" i="1"/>
  <c r="BR1415" i="1"/>
  <c r="BQ1415" i="1"/>
  <c r="BL1415" i="1"/>
  <c r="BC1415" i="1"/>
  <c r="BE1415" i="1" s="1"/>
  <c r="V1415" i="1"/>
  <c r="BZ1414" i="1"/>
  <c r="BY1414" i="1"/>
  <c r="BX1414" i="1"/>
  <c r="BW1414" i="1"/>
  <c r="BU1414" i="1"/>
  <c r="BT1414" i="1"/>
  <c r="BS1414" i="1"/>
  <c r="BR1414" i="1"/>
  <c r="BQ1414" i="1"/>
  <c r="BL1414" i="1"/>
  <c r="BE1414" i="1"/>
  <c r="V1414" i="1"/>
  <c r="BZ1413" i="1"/>
  <c r="BY1413" i="1"/>
  <c r="BX1413" i="1"/>
  <c r="BW1413" i="1"/>
  <c r="BU1413" i="1"/>
  <c r="BT1413" i="1"/>
  <c r="BS1413" i="1"/>
  <c r="BR1413" i="1"/>
  <c r="BQ1413" i="1"/>
  <c r="BL1413" i="1"/>
  <c r="BE1413" i="1"/>
  <c r="V1413" i="1"/>
  <c r="BZ1412" i="1"/>
  <c r="BY1412" i="1"/>
  <c r="BX1412" i="1"/>
  <c r="BW1412" i="1"/>
  <c r="BU1412" i="1"/>
  <c r="BT1412" i="1"/>
  <c r="BS1412" i="1"/>
  <c r="BR1412" i="1"/>
  <c r="BQ1412" i="1"/>
  <c r="BL1412" i="1"/>
  <c r="BE1412" i="1"/>
  <c r="V1412" i="1"/>
  <c r="BZ1411" i="1"/>
  <c r="BY1411" i="1"/>
  <c r="BX1411" i="1"/>
  <c r="BW1411" i="1"/>
  <c r="BU1411" i="1"/>
  <c r="BT1411" i="1"/>
  <c r="BS1411" i="1"/>
  <c r="BR1411" i="1"/>
  <c r="BQ1411" i="1"/>
  <c r="BL1411" i="1"/>
  <c r="BC1411" i="1"/>
  <c r="V1411" i="1"/>
  <c r="BZ1410" i="1"/>
  <c r="BY1410" i="1"/>
  <c r="BX1410" i="1"/>
  <c r="BW1410" i="1"/>
  <c r="BU1410" i="1"/>
  <c r="BT1410" i="1"/>
  <c r="BS1410" i="1"/>
  <c r="BR1410" i="1"/>
  <c r="BQ1410" i="1"/>
  <c r="AR1410" i="1"/>
  <c r="AQ1410" i="1"/>
  <c r="V1410" i="1"/>
  <c r="BZ1409" i="1"/>
  <c r="BY1409" i="1"/>
  <c r="BX1409" i="1"/>
  <c r="BW1409" i="1"/>
  <c r="BU1409" i="1"/>
  <c r="BT1409" i="1"/>
  <c r="BS1409" i="1"/>
  <c r="BR1409" i="1"/>
  <c r="BQ1409" i="1"/>
  <c r="AR1409" i="1"/>
  <c r="AQ1409" i="1"/>
  <c r="V1409" i="1"/>
  <c r="BZ1408" i="1"/>
  <c r="BY1408" i="1"/>
  <c r="BX1408" i="1"/>
  <c r="BW1408" i="1"/>
  <c r="BU1408" i="1"/>
  <c r="BT1408" i="1"/>
  <c r="BS1408" i="1"/>
  <c r="BR1408" i="1"/>
  <c r="BQ1408" i="1"/>
  <c r="AR1408" i="1"/>
  <c r="AQ1408" i="1"/>
  <c r="V1408" i="1"/>
  <c r="BZ1407" i="1"/>
  <c r="BY1407" i="1"/>
  <c r="BX1407" i="1"/>
  <c r="BW1407" i="1"/>
  <c r="BU1407" i="1"/>
  <c r="BT1407" i="1"/>
  <c r="BS1407" i="1"/>
  <c r="BR1407" i="1"/>
  <c r="BQ1407" i="1"/>
  <c r="AR1407" i="1"/>
  <c r="AQ1407" i="1"/>
  <c r="V1407" i="1"/>
  <c r="BZ1406" i="1"/>
  <c r="BY1406" i="1"/>
  <c r="BX1406" i="1"/>
  <c r="BW1406" i="1"/>
  <c r="BU1406" i="1"/>
  <c r="BT1406" i="1"/>
  <c r="BS1406" i="1"/>
  <c r="BR1406" i="1"/>
  <c r="BQ1406" i="1"/>
  <c r="AR1406" i="1"/>
  <c r="AQ1406" i="1"/>
  <c r="V1406" i="1"/>
  <c r="BZ1405" i="1"/>
  <c r="BY1405" i="1"/>
  <c r="BX1405" i="1"/>
  <c r="BW1405" i="1"/>
  <c r="BU1405" i="1"/>
  <c r="BT1405" i="1"/>
  <c r="BS1405" i="1"/>
  <c r="BR1405" i="1"/>
  <c r="BQ1405" i="1"/>
  <c r="AR1405" i="1"/>
  <c r="AQ1405" i="1"/>
  <c r="V1405" i="1"/>
  <c r="BZ1404" i="1"/>
  <c r="BY1404" i="1"/>
  <c r="BX1404" i="1"/>
  <c r="BW1404" i="1"/>
  <c r="BU1404" i="1"/>
  <c r="BS1404" i="1"/>
  <c r="BR1404" i="1"/>
  <c r="BQ1404" i="1"/>
  <c r="BL1404" i="1"/>
  <c r="BC1404" i="1"/>
  <c r="AZ1404" i="1"/>
  <c r="BT1404" i="1" s="1"/>
  <c r="V1404" i="1"/>
  <c r="BZ1403" i="1"/>
  <c r="BY1403" i="1"/>
  <c r="BX1403" i="1"/>
  <c r="BW1403" i="1"/>
  <c r="BU1403" i="1"/>
  <c r="BT1403" i="1"/>
  <c r="BS1403" i="1"/>
  <c r="BR1403" i="1"/>
  <c r="BQ1403" i="1"/>
  <c r="BL1403" i="1"/>
  <c r="V1403" i="1"/>
  <c r="Q1403" i="1"/>
  <c r="BZ1402" i="1"/>
  <c r="BY1402" i="1"/>
  <c r="BX1402" i="1"/>
  <c r="BW1402" i="1"/>
  <c r="BU1402" i="1"/>
  <c r="BT1402" i="1"/>
  <c r="BS1402" i="1"/>
  <c r="BR1402" i="1"/>
  <c r="BQ1402" i="1"/>
  <c r="BL1402" i="1"/>
  <c r="BC1402" i="1"/>
  <c r="V1402" i="1"/>
  <c r="Q1402" i="1"/>
  <c r="BZ1401" i="1"/>
  <c r="BY1401" i="1"/>
  <c r="BX1401" i="1"/>
  <c r="BW1401" i="1"/>
  <c r="BU1401" i="1"/>
  <c r="BT1401" i="1"/>
  <c r="BS1401" i="1"/>
  <c r="BR1401" i="1"/>
  <c r="BQ1401" i="1"/>
  <c r="BL1401" i="1"/>
  <c r="BC1401" i="1"/>
  <c r="AR1401" i="1"/>
  <c r="V1401" i="1"/>
  <c r="Q1401" i="1"/>
  <c r="BZ1400" i="1"/>
  <c r="BY1400" i="1"/>
  <c r="BX1400" i="1"/>
  <c r="BW1400" i="1"/>
  <c r="BU1400" i="1"/>
  <c r="BT1400" i="1"/>
  <c r="BS1400" i="1"/>
  <c r="BR1400" i="1"/>
  <c r="BQ1400" i="1"/>
  <c r="BL1400" i="1"/>
  <c r="BC1400" i="1"/>
  <c r="AR1400" i="1"/>
  <c r="V1400" i="1"/>
  <c r="Q1400" i="1"/>
  <c r="BZ1399" i="1"/>
  <c r="BY1399" i="1"/>
  <c r="BX1399" i="1"/>
  <c r="BW1399" i="1"/>
  <c r="BU1399" i="1"/>
  <c r="BT1399" i="1"/>
  <c r="BS1399" i="1"/>
  <c r="BR1399" i="1"/>
  <c r="BQ1399" i="1"/>
  <c r="BL1399" i="1"/>
  <c r="BC1399" i="1"/>
  <c r="AR1399" i="1"/>
  <c r="V1399" i="1"/>
  <c r="Q1399" i="1"/>
  <c r="BZ1398" i="1"/>
  <c r="BY1398" i="1"/>
  <c r="BX1398" i="1"/>
  <c r="BW1398" i="1"/>
  <c r="BU1398" i="1"/>
  <c r="BT1398" i="1"/>
  <c r="BS1398" i="1"/>
  <c r="BR1398" i="1"/>
  <c r="BQ1398" i="1"/>
  <c r="BL1398" i="1"/>
  <c r="BC1398" i="1"/>
  <c r="AR1398" i="1"/>
  <c r="V1398" i="1"/>
  <c r="Q1398" i="1"/>
  <c r="BZ1397" i="1"/>
  <c r="BY1397" i="1"/>
  <c r="BX1397" i="1"/>
  <c r="BW1397" i="1"/>
  <c r="BU1397" i="1"/>
  <c r="BT1397" i="1"/>
  <c r="BS1397" i="1"/>
  <c r="BR1397" i="1"/>
  <c r="BQ1397" i="1"/>
  <c r="BL1397" i="1"/>
  <c r="BC1397" i="1"/>
  <c r="AR1397" i="1"/>
  <c r="V1397" i="1"/>
  <c r="Q1397" i="1"/>
  <c r="BZ1396" i="1"/>
  <c r="BY1396" i="1"/>
  <c r="BX1396" i="1"/>
  <c r="BW1396" i="1"/>
  <c r="BU1396" i="1"/>
  <c r="BT1396" i="1"/>
  <c r="BS1396" i="1"/>
  <c r="BR1396" i="1"/>
  <c r="BQ1396" i="1"/>
  <c r="BL1396" i="1"/>
  <c r="BC1396" i="1"/>
  <c r="AR1396" i="1"/>
  <c r="V1396" i="1"/>
  <c r="Q1396" i="1"/>
  <c r="BZ1395" i="1"/>
  <c r="BY1395" i="1"/>
  <c r="BX1395" i="1"/>
  <c r="BW1395" i="1"/>
  <c r="BU1395" i="1"/>
  <c r="BT1395" i="1"/>
  <c r="BS1395" i="1"/>
  <c r="BR1395" i="1"/>
  <c r="BQ1395" i="1"/>
  <c r="BL1395" i="1"/>
  <c r="BC1395" i="1"/>
  <c r="AR1395" i="1"/>
  <c r="V1395" i="1"/>
  <c r="Q1395" i="1"/>
  <c r="BZ1394" i="1"/>
  <c r="BY1394" i="1"/>
  <c r="BX1394" i="1"/>
  <c r="BW1394" i="1"/>
  <c r="BU1394" i="1"/>
  <c r="BT1394" i="1"/>
  <c r="BS1394" i="1"/>
  <c r="BR1394" i="1"/>
  <c r="BQ1394" i="1"/>
  <c r="BL1394" i="1"/>
  <c r="BC1394" i="1"/>
  <c r="AR1394" i="1"/>
  <c r="V1394" i="1"/>
  <c r="Q1394" i="1"/>
  <c r="BZ1393" i="1"/>
  <c r="BY1393" i="1"/>
  <c r="BX1393" i="1"/>
  <c r="BW1393" i="1"/>
  <c r="BU1393" i="1"/>
  <c r="BT1393" i="1"/>
  <c r="BS1393" i="1"/>
  <c r="BR1393" i="1"/>
  <c r="BQ1393" i="1"/>
  <c r="BC1393" i="1"/>
  <c r="AR1393" i="1"/>
  <c r="V1393" i="1"/>
  <c r="Q1393" i="1"/>
  <c r="BZ1392" i="1"/>
  <c r="BY1392" i="1"/>
  <c r="BX1392" i="1"/>
  <c r="BW1392" i="1"/>
  <c r="BU1392" i="1"/>
  <c r="BT1392" i="1"/>
  <c r="BS1392" i="1"/>
  <c r="BR1392" i="1"/>
  <c r="BQ1392" i="1"/>
  <c r="BL1392" i="1"/>
  <c r="BC1392" i="1"/>
  <c r="AR1392" i="1"/>
  <c r="V1392" i="1"/>
  <c r="Q1392" i="1"/>
  <c r="BZ1391" i="1"/>
  <c r="BY1391" i="1"/>
  <c r="BX1391" i="1"/>
  <c r="BW1391" i="1"/>
  <c r="BU1391" i="1"/>
  <c r="BT1391" i="1"/>
  <c r="BS1391" i="1"/>
  <c r="BR1391" i="1"/>
  <c r="BQ1391" i="1"/>
  <c r="BL1391" i="1"/>
  <c r="BC1391" i="1"/>
  <c r="BE1391" i="1" s="1"/>
  <c r="AR1391" i="1"/>
  <c r="V1391" i="1"/>
  <c r="Q1391" i="1"/>
  <c r="BZ1390" i="1"/>
  <c r="BY1390" i="1"/>
  <c r="BX1390" i="1"/>
  <c r="BW1390" i="1"/>
  <c r="BU1390" i="1"/>
  <c r="BT1390" i="1"/>
  <c r="BS1390" i="1"/>
  <c r="BR1390" i="1"/>
  <c r="BQ1390" i="1"/>
  <c r="BL1390" i="1"/>
  <c r="BC1390" i="1"/>
  <c r="AR1390" i="1"/>
  <c r="V1390" i="1"/>
  <c r="Q1390" i="1"/>
  <c r="BZ1389" i="1"/>
  <c r="BY1389" i="1"/>
  <c r="BX1389" i="1"/>
  <c r="BW1389" i="1"/>
  <c r="BU1389" i="1"/>
  <c r="BS1389" i="1"/>
  <c r="BR1389" i="1"/>
  <c r="BQ1389" i="1"/>
  <c r="BL1389" i="1"/>
  <c r="BC1389" i="1"/>
  <c r="AZ1389" i="1"/>
  <c r="BT1389" i="1" s="1"/>
  <c r="AR1389" i="1"/>
  <c r="V1389" i="1"/>
  <c r="BZ1388" i="1"/>
  <c r="BY1388" i="1"/>
  <c r="BX1388" i="1"/>
  <c r="BW1388" i="1"/>
  <c r="BU1388" i="1"/>
  <c r="BT1388" i="1"/>
  <c r="BS1388" i="1"/>
  <c r="BR1388" i="1"/>
  <c r="BQ1388" i="1"/>
  <c r="BL1388" i="1"/>
  <c r="AR1388" i="1"/>
  <c r="V1388" i="1"/>
  <c r="Q1388" i="1"/>
  <c r="BZ1387" i="1"/>
  <c r="BY1387" i="1"/>
  <c r="BX1387" i="1"/>
  <c r="BW1387" i="1"/>
  <c r="BU1387" i="1"/>
  <c r="BT1387" i="1"/>
  <c r="BS1387" i="1"/>
  <c r="BR1387" i="1"/>
  <c r="BQ1387" i="1"/>
  <c r="BL1387" i="1"/>
  <c r="BC1387" i="1"/>
  <c r="AR1387" i="1"/>
  <c r="V1387" i="1"/>
  <c r="Q1387" i="1"/>
  <c r="BZ1386" i="1"/>
  <c r="BY1386" i="1"/>
  <c r="BX1386" i="1"/>
  <c r="BW1386" i="1"/>
  <c r="BU1386" i="1"/>
  <c r="BT1386" i="1"/>
  <c r="BS1386" i="1"/>
  <c r="BR1386" i="1"/>
  <c r="BQ1386" i="1"/>
  <c r="BL1386" i="1"/>
  <c r="BC1386" i="1"/>
  <c r="AR1386" i="1"/>
  <c r="V1386" i="1"/>
  <c r="Q1386" i="1"/>
  <c r="BZ1385" i="1"/>
  <c r="BY1385" i="1"/>
  <c r="BX1385" i="1"/>
  <c r="BW1385" i="1"/>
  <c r="BU1385" i="1"/>
  <c r="BT1385" i="1"/>
  <c r="BS1385" i="1"/>
  <c r="BR1385" i="1"/>
  <c r="BQ1385" i="1"/>
  <c r="BL1385" i="1"/>
  <c r="BC1385" i="1"/>
  <c r="AR1385" i="1"/>
  <c r="V1385" i="1"/>
  <c r="Q1385" i="1"/>
  <c r="BZ1384" i="1"/>
  <c r="BY1384" i="1"/>
  <c r="BX1384" i="1"/>
  <c r="BW1384" i="1"/>
  <c r="BU1384" i="1"/>
  <c r="BT1384" i="1"/>
  <c r="BS1384" i="1"/>
  <c r="BR1384" i="1"/>
  <c r="BQ1384" i="1"/>
  <c r="BL1384" i="1"/>
  <c r="BC1384" i="1"/>
  <c r="BE1384" i="1" s="1"/>
  <c r="AR1384" i="1"/>
  <c r="V1384" i="1"/>
  <c r="Q1384" i="1"/>
  <c r="BZ1383" i="1"/>
  <c r="BY1383" i="1"/>
  <c r="BX1383" i="1"/>
  <c r="BW1383" i="1"/>
  <c r="BU1383" i="1"/>
  <c r="BS1383" i="1"/>
  <c r="BR1383" i="1"/>
  <c r="BQ1383" i="1"/>
  <c r="BL1383" i="1"/>
  <c r="BC1383" i="1"/>
  <c r="AZ1383" i="1"/>
  <c r="BT1383" i="1" s="1"/>
  <c r="AR1383" i="1"/>
  <c r="V1383" i="1"/>
  <c r="BZ1382" i="1"/>
  <c r="BY1382" i="1"/>
  <c r="BX1382" i="1"/>
  <c r="BW1382" i="1"/>
  <c r="BU1382" i="1"/>
  <c r="BT1382" i="1"/>
  <c r="BS1382" i="1"/>
  <c r="BR1382" i="1"/>
  <c r="BQ1382" i="1"/>
  <c r="BL1382" i="1"/>
  <c r="BC1382" i="1"/>
  <c r="BE1382" i="1" s="1"/>
  <c r="AR1382" i="1"/>
  <c r="V1382" i="1"/>
  <c r="BZ1381" i="1"/>
  <c r="BY1381" i="1"/>
  <c r="BX1381" i="1"/>
  <c r="BW1381" i="1"/>
  <c r="BU1381" i="1"/>
  <c r="BT1381" i="1"/>
  <c r="BS1381" i="1"/>
  <c r="BR1381" i="1"/>
  <c r="BQ1381" i="1"/>
  <c r="BL1381" i="1"/>
  <c r="BC1381" i="1"/>
  <c r="AR1381" i="1"/>
  <c r="V1381" i="1"/>
  <c r="BZ1380" i="1"/>
  <c r="BY1380" i="1"/>
  <c r="BX1380" i="1"/>
  <c r="BW1380" i="1"/>
  <c r="BU1380" i="1"/>
  <c r="BT1380" i="1"/>
  <c r="BS1380" i="1"/>
  <c r="BR1380" i="1"/>
  <c r="BQ1380" i="1"/>
  <c r="BL1380" i="1"/>
  <c r="BC1380" i="1"/>
  <c r="BD1380" i="1" s="1"/>
  <c r="BE1380" i="1" s="1"/>
  <c r="AR1380" i="1"/>
  <c r="V1380" i="1"/>
  <c r="BZ1379" i="1"/>
  <c r="BY1379" i="1"/>
  <c r="BX1379" i="1"/>
  <c r="BW1379" i="1"/>
  <c r="BU1379" i="1"/>
  <c r="BT1379" i="1"/>
  <c r="BS1379" i="1"/>
  <c r="BR1379" i="1"/>
  <c r="BQ1379" i="1"/>
  <c r="BC1379" i="1"/>
  <c r="AR1379" i="1"/>
  <c r="V1379" i="1"/>
  <c r="BZ1378" i="1"/>
  <c r="BY1378" i="1"/>
  <c r="BX1378" i="1"/>
  <c r="BW1378" i="1"/>
  <c r="BU1378" i="1"/>
  <c r="BT1378" i="1"/>
  <c r="BS1378" i="1"/>
  <c r="BR1378" i="1"/>
  <c r="BQ1378" i="1"/>
  <c r="BL1378" i="1"/>
  <c r="BC1378" i="1"/>
  <c r="BD1378" i="1" s="1"/>
  <c r="AR1378" i="1"/>
  <c r="V1378" i="1"/>
  <c r="BZ1377" i="1"/>
  <c r="BY1377" i="1"/>
  <c r="BX1377" i="1"/>
  <c r="BW1377" i="1"/>
  <c r="BU1377" i="1"/>
  <c r="BT1377" i="1"/>
  <c r="BS1377" i="1"/>
  <c r="BR1377" i="1"/>
  <c r="BQ1377" i="1"/>
  <c r="BL1377" i="1"/>
  <c r="BC1377" i="1"/>
  <c r="BD1377" i="1" s="1"/>
  <c r="BE1377" i="1" s="1"/>
  <c r="AR1377" i="1"/>
  <c r="V1377" i="1"/>
  <c r="BZ1376" i="1"/>
  <c r="BY1376" i="1"/>
  <c r="BX1376" i="1"/>
  <c r="BW1376" i="1"/>
  <c r="BU1376" i="1"/>
  <c r="BT1376" i="1"/>
  <c r="BS1376" i="1"/>
  <c r="BR1376" i="1"/>
  <c r="BQ1376" i="1"/>
  <c r="BC1376" i="1"/>
  <c r="AR1376" i="1"/>
  <c r="V1376" i="1"/>
  <c r="BZ1375" i="1"/>
  <c r="BY1375" i="1"/>
  <c r="BX1375" i="1"/>
  <c r="BW1375" i="1"/>
  <c r="BU1375" i="1"/>
  <c r="BT1375" i="1"/>
  <c r="BS1375" i="1"/>
  <c r="BR1375" i="1"/>
  <c r="BQ1375" i="1"/>
  <c r="BC1375" i="1"/>
  <c r="AR1375" i="1"/>
  <c r="V1375" i="1"/>
  <c r="BZ1374" i="1"/>
  <c r="BY1374" i="1"/>
  <c r="BX1374" i="1"/>
  <c r="BW1374" i="1"/>
  <c r="BU1374" i="1"/>
  <c r="BT1374" i="1"/>
  <c r="BS1374" i="1"/>
  <c r="BR1374" i="1"/>
  <c r="BQ1374" i="1"/>
  <c r="BL1374" i="1"/>
  <c r="BC1374" i="1"/>
  <c r="BD1374" i="1" s="1"/>
  <c r="AR1374" i="1"/>
  <c r="V1374" i="1"/>
  <c r="BZ1373" i="1"/>
  <c r="BY1373" i="1"/>
  <c r="BX1373" i="1"/>
  <c r="BW1373" i="1"/>
  <c r="BU1373" i="1"/>
  <c r="BT1373" i="1"/>
  <c r="BS1373" i="1"/>
  <c r="BR1373" i="1"/>
  <c r="BQ1373" i="1"/>
  <c r="BL1373" i="1"/>
  <c r="BC1373" i="1"/>
  <c r="BD1373" i="1" s="1"/>
  <c r="AR1373" i="1"/>
  <c r="V1373" i="1"/>
  <c r="BZ1372" i="1"/>
  <c r="BY1372" i="1"/>
  <c r="BX1372" i="1"/>
  <c r="BW1372" i="1"/>
  <c r="BU1372" i="1"/>
  <c r="BT1372" i="1"/>
  <c r="BS1372" i="1"/>
  <c r="BR1372" i="1"/>
  <c r="BQ1372" i="1"/>
  <c r="BL1372" i="1"/>
  <c r="BC1372" i="1"/>
  <c r="BD1372" i="1" s="1"/>
  <c r="BE1372" i="1" s="1"/>
  <c r="AR1372" i="1"/>
  <c r="V1372" i="1"/>
  <c r="BZ1371" i="1"/>
  <c r="BY1371" i="1"/>
  <c r="BX1371" i="1"/>
  <c r="BW1371" i="1"/>
  <c r="BU1371" i="1"/>
  <c r="BT1371" i="1"/>
  <c r="BS1371" i="1"/>
  <c r="BR1371" i="1"/>
  <c r="BQ1371" i="1"/>
  <c r="BL1371" i="1"/>
  <c r="BC1371" i="1"/>
  <c r="AR1371" i="1"/>
  <c r="V1371" i="1"/>
  <c r="BZ1370" i="1"/>
  <c r="BY1370" i="1"/>
  <c r="BX1370" i="1"/>
  <c r="BW1370" i="1"/>
  <c r="BU1370" i="1"/>
  <c r="BT1370" i="1"/>
  <c r="BS1370" i="1"/>
  <c r="BR1370" i="1"/>
  <c r="BQ1370" i="1"/>
  <c r="BL1370" i="1"/>
  <c r="BC1370" i="1"/>
  <c r="AR1370" i="1"/>
  <c r="V1370" i="1"/>
  <c r="BZ1369" i="1"/>
  <c r="BY1369" i="1"/>
  <c r="BX1369" i="1"/>
  <c r="BW1369" i="1"/>
  <c r="BU1369" i="1"/>
  <c r="BT1369" i="1"/>
  <c r="BS1369" i="1"/>
  <c r="BR1369" i="1"/>
  <c r="BQ1369" i="1"/>
  <c r="BL1369" i="1"/>
  <c r="BC1369" i="1"/>
  <c r="AR1369" i="1"/>
  <c r="V1369" i="1"/>
  <c r="BZ1368" i="1"/>
  <c r="BY1368" i="1"/>
  <c r="BX1368" i="1"/>
  <c r="BW1368" i="1"/>
  <c r="BU1368" i="1"/>
  <c r="BT1368" i="1"/>
  <c r="BS1368" i="1"/>
  <c r="BR1368" i="1"/>
  <c r="BQ1368" i="1"/>
  <c r="BL1368" i="1"/>
  <c r="BC1368" i="1"/>
  <c r="BD1368" i="1" s="1"/>
  <c r="AR1368" i="1"/>
  <c r="V1368" i="1"/>
  <c r="BZ1367" i="1"/>
  <c r="BY1367" i="1"/>
  <c r="BX1367" i="1"/>
  <c r="BW1367" i="1"/>
  <c r="BU1367" i="1"/>
  <c r="BT1367" i="1"/>
  <c r="BS1367" i="1"/>
  <c r="BR1367" i="1"/>
  <c r="BQ1367" i="1"/>
  <c r="BL1367" i="1"/>
  <c r="BC1367" i="1"/>
  <c r="AR1367" i="1"/>
  <c r="V1367" i="1"/>
  <c r="BZ1366" i="1"/>
  <c r="BY1366" i="1"/>
  <c r="BX1366" i="1"/>
  <c r="BW1366" i="1"/>
  <c r="BU1366" i="1"/>
  <c r="BT1366" i="1"/>
  <c r="BS1366" i="1"/>
  <c r="BR1366" i="1"/>
  <c r="BQ1366" i="1"/>
  <c r="BL1366" i="1"/>
  <c r="BC1366" i="1"/>
  <c r="AR1366" i="1"/>
  <c r="V1366" i="1"/>
  <c r="BZ1365" i="1"/>
  <c r="BY1365" i="1"/>
  <c r="BX1365" i="1"/>
  <c r="BW1365" i="1"/>
  <c r="BU1365" i="1"/>
  <c r="BT1365" i="1"/>
  <c r="BS1365" i="1"/>
  <c r="BR1365" i="1"/>
  <c r="BQ1365" i="1"/>
  <c r="BL1365" i="1"/>
  <c r="BC1365" i="1"/>
  <c r="V1365" i="1"/>
  <c r="BZ1364" i="1"/>
  <c r="BY1364" i="1"/>
  <c r="BX1364" i="1"/>
  <c r="BW1364" i="1"/>
  <c r="BU1364" i="1"/>
  <c r="BT1364" i="1"/>
  <c r="BS1364" i="1"/>
  <c r="BR1364" i="1"/>
  <c r="BQ1364" i="1"/>
  <c r="BC1364" i="1"/>
  <c r="BD1364" i="1" s="1"/>
  <c r="AR1364" i="1"/>
  <c r="V1364" i="1"/>
  <c r="BZ1363" i="1"/>
  <c r="BY1363" i="1"/>
  <c r="BX1363" i="1"/>
  <c r="BW1363" i="1"/>
  <c r="BU1363" i="1"/>
  <c r="BT1363" i="1"/>
  <c r="BS1363" i="1"/>
  <c r="BR1363" i="1"/>
  <c r="BQ1363" i="1"/>
  <c r="BC1363" i="1"/>
  <c r="AR1363" i="1"/>
  <c r="V1363" i="1"/>
  <c r="BZ1362" i="1"/>
  <c r="BY1362" i="1"/>
  <c r="BX1362" i="1"/>
  <c r="BW1362" i="1"/>
  <c r="BU1362" i="1"/>
  <c r="BT1362" i="1"/>
  <c r="BS1362" i="1"/>
  <c r="BR1362" i="1"/>
  <c r="BQ1362" i="1"/>
  <c r="BL1362" i="1"/>
  <c r="BC1362" i="1"/>
  <c r="AR1362" i="1"/>
  <c r="V1362" i="1"/>
  <c r="BZ1361" i="1"/>
  <c r="BY1361" i="1"/>
  <c r="BX1361" i="1"/>
  <c r="BW1361" i="1"/>
  <c r="BU1361" i="1"/>
  <c r="BT1361" i="1"/>
  <c r="BS1361" i="1"/>
  <c r="BR1361" i="1"/>
  <c r="BQ1361" i="1"/>
  <c r="BC1361" i="1"/>
  <c r="AR1361" i="1"/>
  <c r="V1361" i="1"/>
  <c r="BZ1360" i="1"/>
  <c r="BY1360" i="1"/>
  <c r="BX1360" i="1"/>
  <c r="BW1360" i="1"/>
  <c r="BU1360" i="1"/>
  <c r="BS1360" i="1"/>
  <c r="BR1360" i="1"/>
  <c r="BQ1360" i="1"/>
  <c r="BL1360" i="1"/>
  <c r="BC1360" i="1"/>
  <c r="BE1360" i="1" s="1"/>
  <c r="AZ1360" i="1"/>
  <c r="BT1360" i="1" s="1"/>
  <c r="AR1360" i="1"/>
  <c r="Z1360" i="1"/>
  <c r="V1360" i="1"/>
  <c r="BZ1359" i="1"/>
  <c r="BY1359" i="1"/>
  <c r="BX1359" i="1"/>
  <c r="BW1359" i="1"/>
  <c r="BU1359" i="1"/>
  <c r="BS1359" i="1"/>
  <c r="BR1359" i="1"/>
  <c r="BQ1359" i="1"/>
  <c r="BL1359" i="1"/>
  <c r="BC1359" i="1"/>
  <c r="BE1359" i="1" s="1"/>
  <c r="AZ1359" i="1"/>
  <c r="BT1359" i="1" s="1"/>
  <c r="AR1359" i="1"/>
  <c r="V1359" i="1"/>
  <c r="BZ1358" i="1"/>
  <c r="BY1358" i="1"/>
  <c r="BX1358" i="1"/>
  <c r="BW1358" i="1"/>
  <c r="BU1358" i="1"/>
  <c r="BS1358" i="1"/>
  <c r="BR1358" i="1"/>
  <c r="BQ1358" i="1"/>
  <c r="BL1358" i="1"/>
  <c r="BC1358" i="1"/>
  <c r="AZ1358" i="1"/>
  <c r="BT1358" i="1" s="1"/>
  <c r="V1358" i="1"/>
  <c r="BZ1357" i="1"/>
  <c r="BY1357" i="1"/>
  <c r="BX1357" i="1"/>
  <c r="BW1357" i="1"/>
  <c r="BU1357" i="1"/>
  <c r="BS1357" i="1"/>
  <c r="BR1357" i="1"/>
  <c r="BQ1357" i="1"/>
  <c r="BL1357" i="1"/>
  <c r="BC1357" i="1"/>
  <c r="AZ1357" i="1"/>
  <c r="BT1357" i="1" s="1"/>
  <c r="V1357" i="1"/>
  <c r="BZ1356" i="1"/>
  <c r="BY1356" i="1"/>
  <c r="BX1356" i="1"/>
  <c r="BW1356" i="1"/>
  <c r="BU1356" i="1"/>
  <c r="BS1356" i="1"/>
  <c r="BR1356" i="1"/>
  <c r="BQ1356" i="1"/>
  <c r="BL1356" i="1"/>
  <c r="BC1356" i="1"/>
  <c r="AZ1356" i="1"/>
  <c r="BT1356" i="1" s="1"/>
  <c r="V1356" i="1"/>
  <c r="BZ1355" i="1"/>
  <c r="BY1355" i="1"/>
  <c r="BX1355" i="1"/>
  <c r="BW1355" i="1"/>
  <c r="BU1355" i="1"/>
  <c r="BS1355" i="1"/>
  <c r="BR1355" i="1"/>
  <c r="BQ1355" i="1"/>
  <c r="BL1355" i="1"/>
  <c r="BC1355" i="1"/>
  <c r="BE1355" i="1" s="1"/>
  <c r="AZ1355" i="1"/>
  <c r="BT1355" i="1" s="1"/>
  <c r="V1355" i="1"/>
  <c r="BZ1354" i="1"/>
  <c r="BY1354" i="1"/>
  <c r="BX1354" i="1"/>
  <c r="BW1354" i="1"/>
  <c r="BU1354" i="1"/>
  <c r="BS1354" i="1"/>
  <c r="BR1354" i="1"/>
  <c r="BQ1354" i="1"/>
  <c r="BL1354" i="1"/>
  <c r="BC1354" i="1"/>
  <c r="BE1354" i="1" s="1"/>
  <c r="AZ1354" i="1"/>
  <c r="BT1354" i="1" s="1"/>
  <c r="V1354" i="1"/>
  <c r="BZ1353" i="1"/>
  <c r="BY1353" i="1"/>
  <c r="BX1353" i="1"/>
  <c r="BW1353" i="1"/>
  <c r="BU1353" i="1"/>
  <c r="BS1353" i="1"/>
  <c r="BR1353" i="1"/>
  <c r="BQ1353" i="1"/>
  <c r="BL1353" i="1"/>
  <c r="BC1353" i="1"/>
  <c r="AZ1353" i="1"/>
  <c r="BT1353" i="1" s="1"/>
  <c r="V1353" i="1"/>
  <c r="BZ1352" i="1"/>
  <c r="BY1352" i="1"/>
  <c r="BX1352" i="1"/>
  <c r="BW1352" i="1"/>
  <c r="BU1352" i="1"/>
  <c r="BS1352" i="1"/>
  <c r="BR1352" i="1"/>
  <c r="BQ1352" i="1"/>
  <c r="BL1352" i="1"/>
  <c r="BC1352" i="1"/>
  <c r="AZ1352" i="1"/>
  <c r="BT1352" i="1" s="1"/>
  <c r="V1352" i="1"/>
  <c r="BZ1351" i="1"/>
  <c r="BY1351" i="1"/>
  <c r="BX1351" i="1"/>
  <c r="BW1351" i="1"/>
  <c r="BU1351" i="1"/>
  <c r="BS1351" i="1"/>
  <c r="BR1351" i="1"/>
  <c r="BQ1351" i="1"/>
  <c r="BL1351" i="1"/>
  <c r="BC1351" i="1"/>
  <c r="AZ1351" i="1"/>
  <c r="BT1351" i="1" s="1"/>
  <c r="V1351" i="1"/>
  <c r="BZ1350" i="1"/>
  <c r="BY1350" i="1"/>
  <c r="BX1350" i="1"/>
  <c r="BW1350" i="1"/>
  <c r="BU1350" i="1"/>
  <c r="BS1350" i="1"/>
  <c r="BR1350" i="1"/>
  <c r="BQ1350" i="1"/>
  <c r="BL1350" i="1"/>
  <c r="BC1350" i="1"/>
  <c r="AZ1350" i="1"/>
  <c r="BT1350" i="1" s="1"/>
  <c r="V1350" i="1"/>
  <c r="BZ1349" i="1"/>
  <c r="BY1349" i="1"/>
  <c r="BX1349" i="1"/>
  <c r="BW1349" i="1"/>
  <c r="BU1349" i="1"/>
  <c r="BS1349" i="1"/>
  <c r="BR1349" i="1"/>
  <c r="BQ1349" i="1"/>
  <c r="BL1349" i="1"/>
  <c r="BC1349" i="1"/>
  <c r="AZ1349" i="1"/>
  <c r="BT1349" i="1" s="1"/>
  <c r="V1349" i="1"/>
  <c r="BZ1348" i="1"/>
  <c r="BY1348" i="1"/>
  <c r="BX1348" i="1"/>
  <c r="BW1348" i="1"/>
  <c r="BU1348" i="1"/>
  <c r="BS1348" i="1"/>
  <c r="BR1348" i="1"/>
  <c r="BQ1348" i="1"/>
  <c r="BL1348" i="1"/>
  <c r="BC1348" i="1"/>
  <c r="AZ1348" i="1"/>
  <c r="BT1348" i="1" s="1"/>
  <c r="V1348" i="1"/>
  <c r="BZ1347" i="1"/>
  <c r="BY1347" i="1"/>
  <c r="BX1347" i="1"/>
  <c r="BW1347" i="1"/>
  <c r="BU1347" i="1"/>
  <c r="BS1347" i="1"/>
  <c r="BR1347" i="1"/>
  <c r="BQ1347" i="1"/>
  <c r="BL1347" i="1"/>
  <c r="BC1347" i="1"/>
  <c r="AZ1347" i="1"/>
  <c r="BT1347" i="1" s="1"/>
  <c r="V1347" i="1"/>
  <c r="BZ1346" i="1"/>
  <c r="BY1346" i="1"/>
  <c r="BX1346" i="1"/>
  <c r="BW1346" i="1"/>
  <c r="BU1346" i="1"/>
  <c r="BS1346" i="1"/>
  <c r="BR1346" i="1"/>
  <c r="BQ1346" i="1"/>
  <c r="BL1346" i="1"/>
  <c r="BC1346" i="1"/>
  <c r="BE1346" i="1" s="1"/>
  <c r="AZ1346" i="1"/>
  <c r="BT1346" i="1" s="1"/>
  <c r="AR1346" i="1"/>
  <c r="Z1346" i="1"/>
  <c r="V1346" i="1"/>
  <c r="BZ1345" i="1"/>
  <c r="BY1345" i="1"/>
  <c r="BX1345" i="1"/>
  <c r="BW1345" i="1"/>
  <c r="BU1345" i="1"/>
  <c r="BS1345" i="1"/>
  <c r="BR1345" i="1"/>
  <c r="BQ1345" i="1"/>
  <c r="BL1345" i="1"/>
  <c r="BC1345" i="1"/>
  <c r="AZ1345" i="1"/>
  <c r="BT1345" i="1" s="1"/>
  <c r="AR1345" i="1"/>
  <c r="V1345" i="1"/>
  <c r="BZ1344" i="1"/>
  <c r="BY1344" i="1"/>
  <c r="BX1344" i="1"/>
  <c r="BW1344" i="1"/>
  <c r="BU1344" i="1"/>
  <c r="BS1344" i="1"/>
  <c r="BR1344" i="1"/>
  <c r="BQ1344" i="1"/>
  <c r="BL1344" i="1"/>
  <c r="BC1344" i="1"/>
  <c r="AZ1344" i="1"/>
  <c r="BT1344" i="1" s="1"/>
  <c r="AR1344" i="1"/>
  <c r="V1344" i="1"/>
  <c r="BZ1343" i="1"/>
  <c r="BY1343" i="1"/>
  <c r="BX1343" i="1"/>
  <c r="BW1343" i="1"/>
  <c r="BU1343" i="1"/>
  <c r="BS1343" i="1"/>
  <c r="BR1343" i="1"/>
  <c r="BQ1343" i="1"/>
  <c r="BL1343" i="1"/>
  <c r="BC1343" i="1"/>
  <c r="BE1343" i="1" s="1"/>
  <c r="AZ1343" i="1"/>
  <c r="BT1343" i="1" s="1"/>
  <c r="AR1343" i="1"/>
  <c r="V1343" i="1"/>
  <c r="BZ1342" i="1"/>
  <c r="BY1342" i="1"/>
  <c r="BX1342" i="1"/>
  <c r="BW1342" i="1"/>
  <c r="BU1342" i="1"/>
  <c r="BS1342" i="1"/>
  <c r="BR1342" i="1"/>
  <c r="BQ1342" i="1"/>
  <c r="BL1342" i="1"/>
  <c r="BC1342" i="1"/>
  <c r="AZ1342" i="1"/>
  <c r="BT1342" i="1" s="1"/>
  <c r="AR1342" i="1"/>
  <c r="V1342" i="1"/>
  <c r="BZ1341" i="1"/>
  <c r="BY1341" i="1"/>
  <c r="BX1341" i="1"/>
  <c r="BW1341" i="1"/>
  <c r="BU1341" i="1"/>
  <c r="BT1341" i="1"/>
  <c r="BS1341" i="1"/>
  <c r="BR1341" i="1"/>
  <c r="BQ1341" i="1"/>
  <c r="BC1341" i="1"/>
  <c r="BD1341" i="1" s="1"/>
  <c r="BE1341" i="1" s="1"/>
  <c r="AR1341" i="1"/>
  <c r="V1341" i="1"/>
  <c r="BZ1340" i="1"/>
  <c r="BY1340" i="1"/>
  <c r="BX1340" i="1"/>
  <c r="BW1340" i="1"/>
  <c r="BU1340" i="1"/>
  <c r="BT1340" i="1"/>
  <c r="BS1340" i="1"/>
  <c r="BR1340" i="1"/>
  <c r="BQ1340" i="1"/>
  <c r="BC1340" i="1"/>
  <c r="BD1340" i="1" s="1"/>
  <c r="AR1340" i="1"/>
  <c r="V1340" i="1"/>
  <c r="BZ1339" i="1"/>
  <c r="BY1339" i="1"/>
  <c r="BX1339" i="1"/>
  <c r="BW1339" i="1"/>
  <c r="BU1339" i="1"/>
  <c r="BT1339" i="1"/>
  <c r="BS1339" i="1"/>
  <c r="BR1339" i="1"/>
  <c r="BQ1339" i="1"/>
  <c r="BC1339" i="1"/>
  <c r="BD1339" i="1" s="1"/>
  <c r="AR1339" i="1"/>
  <c r="V1339" i="1"/>
  <c r="BZ1338" i="1"/>
  <c r="BY1338" i="1"/>
  <c r="BX1338" i="1"/>
  <c r="BW1338" i="1"/>
  <c r="BU1338" i="1"/>
  <c r="BT1338" i="1"/>
  <c r="BS1338" i="1"/>
  <c r="BR1338" i="1"/>
  <c r="BQ1338" i="1"/>
  <c r="BL1338" i="1"/>
  <c r="BC1338" i="1"/>
  <c r="AR1338" i="1"/>
  <c r="V1338" i="1"/>
  <c r="BZ1337" i="1"/>
  <c r="BY1337" i="1"/>
  <c r="BX1337" i="1"/>
  <c r="BW1337" i="1"/>
  <c r="BU1337" i="1"/>
  <c r="BT1337" i="1"/>
  <c r="BS1337" i="1"/>
  <c r="BR1337" i="1"/>
  <c r="BQ1337" i="1"/>
  <c r="BL1337" i="1"/>
  <c r="BC1337" i="1"/>
  <c r="AR1337" i="1"/>
  <c r="V1337" i="1"/>
  <c r="BZ1336" i="1"/>
  <c r="BY1336" i="1"/>
  <c r="BX1336" i="1"/>
  <c r="BW1336" i="1"/>
  <c r="BU1336" i="1"/>
  <c r="BT1336" i="1"/>
  <c r="BS1336" i="1"/>
  <c r="BR1336" i="1"/>
  <c r="BQ1336" i="1"/>
  <c r="BC1336" i="1"/>
  <c r="AR1336" i="1"/>
  <c r="V1336" i="1"/>
  <c r="BZ1335" i="1"/>
  <c r="BY1335" i="1"/>
  <c r="BX1335" i="1"/>
  <c r="BW1335" i="1"/>
  <c r="BU1335" i="1"/>
  <c r="BT1335" i="1"/>
  <c r="BS1335" i="1"/>
  <c r="BR1335" i="1"/>
  <c r="BQ1335" i="1"/>
  <c r="BC1335" i="1"/>
  <c r="AR1335" i="1"/>
  <c r="V1335" i="1"/>
  <c r="BZ1334" i="1"/>
  <c r="BY1334" i="1"/>
  <c r="BX1334" i="1"/>
  <c r="BW1334" i="1"/>
  <c r="BU1334" i="1"/>
  <c r="BT1334" i="1"/>
  <c r="BS1334" i="1"/>
  <c r="BR1334" i="1"/>
  <c r="BQ1334" i="1"/>
  <c r="BC1334" i="1"/>
  <c r="AR1334" i="1"/>
  <c r="V1334" i="1"/>
  <c r="BZ1333" i="1"/>
  <c r="BY1333" i="1"/>
  <c r="BX1333" i="1"/>
  <c r="BW1333" i="1"/>
  <c r="BU1333" i="1"/>
  <c r="BT1333" i="1"/>
  <c r="BS1333" i="1"/>
  <c r="BR1333" i="1"/>
  <c r="BQ1333" i="1"/>
  <c r="BL1333" i="1"/>
  <c r="BC1333" i="1"/>
  <c r="AR1333" i="1"/>
  <c r="V1333" i="1"/>
  <c r="BZ1332" i="1"/>
  <c r="BY1332" i="1"/>
  <c r="BX1332" i="1"/>
  <c r="BW1332" i="1"/>
  <c r="BU1332" i="1"/>
  <c r="BT1332" i="1"/>
  <c r="BS1332" i="1"/>
  <c r="BR1332" i="1"/>
  <c r="BQ1332" i="1"/>
  <c r="BL1332" i="1"/>
  <c r="BC1332" i="1"/>
  <c r="AR1332" i="1"/>
  <c r="V1332" i="1"/>
  <c r="BZ1331" i="1"/>
  <c r="BY1331" i="1"/>
  <c r="BX1331" i="1"/>
  <c r="BW1331" i="1"/>
  <c r="BU1331" i="1"/>
  <c r="BT1331" i="1"/>
  <c r="BS1331" i="1"/>
  <c r="BR1331" i="1"/>
  <c r="BQ1331" i="1"/>
  <c r="BL1331" i="1"/>
  <c r="BC1331" i="1"/>
  <c r="AR1331" i="1"/>
  <c r="V1331" i="1"/>
  <c r="BZ1330" i="1"/>
  <c r="BY1330" i="1"/>
  <c r="BX1330" i="1"/>
  <c r="BW1330" i="1"/>
  <c r="BU1330" i="1"/>
  <c r="BT1330" i="1"/>
  <c r="BS1330" i="1"/>
  <c r="BR1330" i="1"/>
  <c r="BQ1330" i="1"/>
  <c r="BC1330" i="1"/>
  <c r="AR1330" i="1"/>
  <c r="V1330" i="1"/>
  <c r="BZ1329" i="1"/>
  <c r="BY1329" i="1"/>
  <c r="BX1329" i="1"/>
  <c r="BW1329" i="1"/>
  <c r="BU1329" i="1"/>
  <c r="BT1329" i="1"/>
  <c r="BS1329" i="1"/>
  <c r="BR1329" i="1"/>
  <c r="BQ1329" i="1"/>
  <c r="BL1329" i="1"/>
  <c r="BC1329" i="1"/>
  <c r="BD1329" i="1" s="1"/>
  <c r="AR1329" i="1"/>
  <c r="V1329" i="1"/>
  <c r="BZ1328" i="1"/>
  <c r="BY1328" i="1"/>
  <c r="BX1328" i="1"/>
  <c r="BW1328" i="1"/>
  <c r="BU1328" i="1"/>
  <c r="BT1328" i="1"/>
  <c r="BS1328" i="1"/>
  <c r="BR1328" i="1"/>
  <c r="BQ1328" i="1"/>
  <c r="BL1328" i="1"/>
  <c r="BC1328" i="1"/>
  <c r="AR1328" i="1"/>
  <c r="V1328" i="1"/>
  <c r="BZ1327" i="1"/>
  <c r="BY1327" i="1"/>
  <c r="BX1327" i="1"/>
  <c r="BW1327" i="1"/>
  <c r="BU1327" i="1"/>
  <c r="BT1327" i="1"/>
  <c r="BS1327" i="1"/>
  <c r="BR1327" i="1"/>
  <c r="BQ1327" i="1"/>
  <c r="BL1327" i="1"/>
  <c r="BC1327" i="1"/>
  <c r="AR1327" i="1"/>
  <c r="V1327" i="1"/>
  <c r="BZ1326" i="1"/>
  <c r="BY1326" i="1"/>
  <c r="BX1326" i="1"/>
  <c r="BW1326" i="1"/>
  <c r="BU1326" i="1"/>
  <c r="BT1326" i="1"/>
  <c r="BS1326" i="1"/>
  <c r="BR1326" i="1"/>
  <c r="BQ1326" i="1"/>
  <c r="BC1326" i="1"/>
  <c r="AR1326" i="1"/>
  <c r="V1326" i="1"/>
  <c r="BZ1325" i="1"/>
  <c r="BY1325" i="1"/>
  <c r="BX1325" i="1"/>
  <c r="BW1325" i="1"/>
  <c r="BU1325" i="1"/>
  <c r="BT1325" i="1"/>
  <c r="BS1325" i="1"/>
  <c r="BR1325" i="1"/>
  <c r="BQ1325" i="1"/>
  <c r="BC1325" i="1"/>
  <c r="AR1325" i="1"/>
  <c r="V1325" i="1"/>
  <c r="BZ1324" i="1"/>
  <c r="BY1324" i="1"/>
  <c r="BX1324" i="1"/>
  <c r="BW1324" i="1"/>
  <c r="BU1324" i="1"/>
  <c r="BT1324" i="1"/>
  <c r="BS1324" i="1"/>
  <c r="BR1324" i="1"/>
  <c r="BQ1324" i="1"/>
  <c r="BC1324" i="1"/>
  <c r="AR1324" i="1"/>
  <c r="V1324" i="1"/>
  <c r="BZ1323" i="1"/>
  <c r="BY1323" i="1"/>
  <c r="BX1323" i="1"/>
  <c r="BW1323" i="1"/>
  <c r="BU1323" i="1"/>
  <c r="BT1323" i="1"/>
  <c r="BS1323" i="1"/>
  <c r="BR1323" i="1"/>
  <c r="BQ1323" i="1"/>
  <c r="BL1323" i="1"/>
  <c r="BC1323" i="1"/>
  <c r="BD1323" i="1" s="1"/>
  <c r="BE1323" i="1" s="1"/>
  <c r="AR1323" i="1"/>
  <c r="V1323" i="1"/>
  <c r="BZ1322" i="1"/>
  <c r="BY1322" i="1"/>
  <c r="BX1322" i="1"/>
  <c r="BW1322" i="1"/>
  <c r="BU1322" i="1"/>
  <c r="BT1322" i="1"/>
  <c r="BS1322" i="1"/>
  <c r="BR1322" i="1"/>
  <c r="BQ1322" i="1"/>
  <c r="BC1322" i="1"/>
  <c r="AR1322" i="1"/>
  <c r="V1322" i="1"/>
  <c r="BZ1321" i="1"/>
  <c r="BY1321" i="1"/>
  <c r="BX1321" i="1"/>
  <c r="BW1321" i="1"/>
  <c r="BU1321" i="1"/>
  <c r="BT1321" i="1"/>
  <c r="BS1321" i="1"/>
  <c r="BR1321" i="1"/>
  <c r="BQ1321" i="1"/>
  <c r="BC1321" i="1"/>
  <c r="AR1321" i="1"/>
  <c r="V1321" i="1"/>
  <c r="BZ1320" i="1"/>
  <c r="BY1320" i="1"/>
  <c r="BX1320" i="1"/>
  <c r="BW1320" i="1"/>
  <c r="BU1320" i="1"/>
  <c r="BT1320" i="1"/>
  <c r="BS1320" i="1"/>
  <c r="BR1320" i="1"/>
  <c r="BQ1320" i="1"/>
  <c r="BL1320" i="1"/>
  <c r="BC1320" i="1"/>
  <c r="V1320" i="1"/>
  <c r="BZ1319" i="1"/>
  <c r="BY1319" i="1"/>
  <c r="BX1319" i="1"/>
  <c r="BW1319" i="1"/>
  <c r="BU1319" i="1"/>
  <c r="BT1319" i="1"/>
  <c r="BS1319" i="1"/>
  <c r="BR1319" i="1"/>
  <c r="BQ1319" i="1"/>
  <c r="BL1319" i="1"/>
  <c r="BC1319" i="1"/>
  <c r="AR1319" i="1"/>
  <c r="V1319" i="1"/>
  <c r="BZ1318" i="1"/>
  <c r="BY1318" i="1"/>
  <c r="BX1318" i="1"/>
  <c r="BW1318" i="1"/>
  <c r="BU1318" i="1"/>
  <c r="BS1318" i="1"/>
  <c r="BR1318" i="1"/>
  <c r="BQ1318" i="1"/>
  <c r="BL1318" i="1"/>
  <c r="BC1318" i="1"/>
  <c r="BE1318" i="1" s="1"/>
  <c r="AZ1318" i="1"/>
  <c r="BT1318" i="1" s="1"/>
  <c r="AR1318" i="1"/>
  <c r="V1318" i="1"/>
  <c r="BZ1317" i="1"/>
  <c r="BY1317" i="1"/>
  <c r="BX1317" i="1"/>
  <c r="BW1317" i="1"/>
  <c r="BU1317" i="1"/>
  <c r="BS1317" i="1"/>
  <c r="BR1317" i="1"/>
  <c r="BQ1317" i="1"/>
  <c r="BL1317" i="1"/>
  <c r="BC1317" i="1"/>
  <c r="BE1317" i="1" s="1"/>
  <c r="AZ1317" i="1"/>
  <c r="BT1317" i="1" s="1"/>
  <c r="AR1317" i="1"/>
  <c r="V1317" i="1"/>
  <c r="BZ1316" i="1"/>
  <c r="BY1316" i="1"/>
  <c r="BX1316" i="1"/>
  <c r="BW1316" i="1"/>
  <c r="BU1316" i="1"/>
  <c r="BS1316" i="1"/>
  <c r="BR1316" i="1"/>
  <c r="BQ1316" i="1"/>
  <c r="BL1316" i="1"/>
  <c r="BC1316" i="1"/>
  <c r="BE1316" i="1" s="1"/>
  <c r="AZ1316" i="1"/>
  <c r="BT1316" i="1" s="1"/>
  <c r="AR1316" i="1"/>
  <c r="V1316" i="1"/>
  <c r="BZ1315" i="1"/>
  <c r="BY1315" i="1"/>
  <c r="BX1315" i="1"/>
  <c r="BW1315" i="1"/>
  <c r="BU1315" i="1"/>
  <c r="BS1315" i="1"/>
  <c r="BR1315" i="1"/>
  <c r="BQ1315" i="1"/>
  <c r="BL1315" i="1"/>
  <c r="BC1315" i="1"/>
  <c r="AZ1315" i="1"/>
  <c r="BT1315" i="1" s="1"/>
  <c r="AR1315" i="1"/>
  <c r="V1315" i="1"/>
  <c r="BZ1314" i="1"/>
  <c r="BY1314" i="1"/>
  <c r="BX1314" i="1"/>
  <c r="BW1314" i="1"/>
  <c r="BU1314" i="1"/>
  <c r="BS1314" i="1"/>
  <c r="BR1314" i="1"/>
  <c r="BQ1314" i="1"/>
  <c r="BL1314" i="1"/>
  <c r="BC1314" i="1"/>
  <c r="AZ1314" i="1"/>
  <c r="BT1314" i="1" s="1"/>
  <c r="AR1314" i="1"/>
  <c r="V1314" i="1"/>
  <c r="BZ1313" i="1"/>
  <c r="BY1313" i="1"/>
  <c r="BX1313" i="1"/>
  <c r="BW1313" i="1"/>
  <c r="BU1313" i="1"/>
  <c r="BS1313" i="1"/>
  <c r="BR1313" i="1"/>
  <c r="BQ1313" i="1"/>
  <c r="BL1313" i="1"/>
  <c r="BC1313" i="1"/>
  <c r="BE1313" i="1" s="1"/>
  <c r="AZ1313" i="1"/>
  <c r="BT1313" i="1" s="1"/>
  <c r="AR1313" i="1"/>
  <c r="Z1313" i="1"/>
  <c r="V1313" i="1"/>
  <c r="BZ1312" i="1"/>
  <c r="BY1312" i="1"/>
  <c r="BX1312" i="1"/>
  <c r="BW1312" i="1"/>
  <c r="BU1312" i="1"/>
  <c r="BS1312" i="1"/>
  <c r="BR1312" i="1"/>
  <c r="BQ1312" i="1"/>
  <c r="BL1312" i="1"/>
  <c r="BC1312" i="1"/>
  <c r="BE1312" i="1" s="1"/>
  <c r="AZ1312" i="1"/>
  <c r="BT1312" i="1" s="1"/>
  <c r="AR1312" i="1"/>
  <c r="V1312" i="1"/>
  <c r="BZ1311" i="1"/>
  <c r="BY1311" i="1"/>
  <c r="BX1311" i="1"/>
  <c r="BW1311" i="1"/>
  <c r="BU1311" i="1"/>
  <c r="BS1311" i="1"/>
  <c r="BR1311" i="1"/>
  <c r="BQ1311" i="1"/>
  <c r="BL1311" i="1"/>
  <c r="BC1311" i="1"/>
  <c r="AZ1311" i="1"/>
  <c r="BT1311" i="1" s="1"/>
  <c r="AR1311" i="1"/>
  <c r="V1311" i="1"/>
  <c r="BZ1310" i="1"/>
  <c r="BY1310" i="1"/>
  <c r="BX1310" i="1"/>
  <c r="BW1310" i="1"/>
  <c r="BU1310" i="1"/>
  <c r="BS1310" i="1"/>
  <c r="BR1310" i="1"/>
  <c r="BQ1310" i="1"/>
  <c r="BL1310" i="1"/>
  <c r="BC1310" i="1"/>
  <c r="BE1310" i="1" s="1"/>
  <c r="AZ1310" i="1"/>
  <c r="BT1310" i="1" s="1"/>
  <c r="AR1310" i="1"/>
  <c r="V1310" i="1"/>
  <c r="BZ1309" i="1"/>
  <c r="BY1309" i="1"/>
  <c r="BX1309" i="1"/>
  <c r="BW1309" i="1"/>
  <c r="BU1309" i="1"/>
  <c r="BS1309" i="1"/>
  <c r="BR1309" i="1"/>
  <c r="BQ1309" i="1"/>
  <c r="BL1309" i="1"/>
  <c r="BC1309" i="1"/>
  <c r="BE1309" i="1" s="1"/>
  <c r="AZ1309" i="1"/>
  <c r="BT1309" i="1" s="1"/>
  <c r="AR1309" i="1"/>
  <c r="V1309" i="1"/>
  <c r="BZ1308" i="1"/>
  <c r="BY1308" i="1"/>
  <c r="BX1308" i="1"/>
  <c r="BW1308" i="1"/>
  <c r="BU1308" i="1"/>
  <c r="BS1308" i="1"/>
  <c r="BR1308" i="1"/>
  <c r="BQ1308" i="1"/>
  <c r="BL1308" i="1"/>
  <c r="BC1308" i="1"/>
  <c r="BE1308" i="1" s="1"/>
  <c r="AZ1308" i="1"/>
  <c r="BT1308" i="1" s="1"/>
  <c r="AR1308" i="1"/>
  <c r="Z1308" i="1"/>
  <c r="V1308" i="1"/>
  <c r="BZ1307" i="1"/>
  <c r="BY1307" i="1"/>
  <c r="BX1307" i="1"/>
  <c r="BW1307" i="1"/>
  <c r="BU1307" i="1"/>
  <c r="BS1307" i="1"/>
  <c r="BR1307" i="1"/>
  <c r="BQ1307" i="1"/>
  <c r="BL1307" i="1"/>
  <c r="BC1307" i="1"/>
  <c r="BE1307" i="1" s="1"/>
  <c r="AZ1307" i="1"/>
  <c r="BT1307" i="1" s="1"/>
  <c r="AR1307" i="1"/>
  <c r="V1307" i="1"/>
  <c r="BZ1306" i="1"/>
  <c r="BY1306" i="1"/>
  <c r="BX1306" i="1"/>
  <c r="BW1306" i="1"/>
  <c r="BU1306" i="1"/>
  <c r="BS1306" i="1"/>
  <c r="BR1306" i="1"/>
  <c r="BQ1306" i="1"/>
  <c r="BL1306" i="1"/>
  <c r="BC1306" i="1"/>
  <c r="BE1306" i="1" s="1"/>
  <c r="AZ1306" i="1"/>
  <c r="BT1306" i="1" s="1"/>
  <c r="AR1306" i="1"/>
  <c r="V1306" i="1"/>
  <c r="BZ1305" i="1"/>
  <c r="BY1305" i="1"/>
  <c r="BX1305" i="1"/>
  <c r="BW1305" i="1"/>
  <c r="BU1305" i="1"/>
  <c r="BT1305" i="1"/>
  <c r="BS1305" i="1"/>
  <c r="BR1305" i="1"/>
  <c r="BQ1305" i="1"/>
  <c r="BC1305" i="1"/>
  <c r="BD1305" i="1" s="1"/>
  <c r="AR1305" i="1"/>
  <c r="V1305" i="1"/>
  <c r="BZ1304" i="1"/>
  <c r="BY1304" i="1"/>
  <c r="BX1304" i="1"/>
  <c r="BW1304" i="1"/>
  <c r="BU1304" i="1"/>
  <c r="BT1304" i="1"/>
  <c r="BS1304" i="1"/>
  <c r="BR1304" i="1"/>
  <c r="BQ1304" i="1"/>
  <c r="BL1304" i="1"/>
  <c r="BC1304" i="1"/>
  <c r="BE1304" i="1" s="1"/>
  <c r="AR1304" i="1"/>
  <c r="V1304" i="1"/>
  <c r="BZ1303" i="1"/>
  <c r="BY1303" i="1"/>
  <c r="BX1303" i="1"/>
  <c r="BW1303" i="1"/>
  <c r="BU1303" i="1"/>
  <c r="BT1303" i="1"/>
  <c r="BS1303" i="1"/>
  <c r="BR1303" i="1"/>
  <c r="BQ1303" i="1"/>
  <c r="BL1303" i="1"/>
  <c r="BC1303" i="1"/>
  <c r="BE1303" i="1" s="1"/>
  <c r="AR1303" i="1"/>
  <c r="V1303" i="1"/>
  <c r="BZ1302" i="1"/>
  <c r="BY1302" i="1"/>
  <c r="BX1302" i="1"/>
  <c r="BW1302" i="1"/>
  <c r="BU1302" i="1"/>
  <c r="BS1302" i="1"/>
  <c r="BR1302" i="1"/>
  <c r="BQ1302" i="1"/>
  <c r="BL1302" i="1"/>
  <c r="BC1302" i="1"/>
  <c r="AZ1302" i="1"/>
  <c r="BT1302" i="1" s="1"/>
  <c r="AR1302" i="1"/>
  <c r="V1302" i="1"/>
  <c r="BZ1301" i="1"/>
  <c r="BY1301" i="1"/>
  <c r="BX1301" i="1"/>
  <c r="BW1301" i="1"/>
  <c r="BU1301" i="1"/>
  <c r="BS1301" i="1"/>
  <c r="BR1301" i="1"/>
  <c r="BQ1301" i="1"/>
  <c r="BL1301" i="1"/>
  <c r="BC1301" i="1"/>
  <c r="AZ1301" i="1"/>
  <c r="BT1301" i="1" s="1"/>
  <c r="V1301" i="1"/>
  <c r="BZ1300" i="1"/>
  <c r="BY1300" i="1"/>
  <c r="BX1300" i="1"/>
  <c r="BW1300" i="1"/>
  <c r="BU1300" i="1"/>
  <c r="BS1300" i="1"/>
  <c r="BR1300" i="1"/>
  <c r="BQ1300" i="1"/>
  <c r="BL1300" i="1"/>
  <c r="BC1300" i="1"/>
  <c r="AZ1300" i="1"/>
  <c r="BT1300" i="1" s="1"/>
  <c r="V1300" i="1"/>
  <c r="BZ1299" i="1"/>
  <c r="BY1299" i="1"/>
  <c r="BX1299" i="1"/>
  <c r="BW1299" i="1"/>
  <c r="BU1299" i="1"/>
  <c r="BS1299" i="1"/>
  <c r="BR1299" i="1"/>
  <c r="BQ1299" i="1"/>
  <c r="BL1299" i="1"/>
  <c r="BC1299" i="1"/>
  <c r="AZ1299" i="1"/>
  <c r="BT1299" i="1" s="1"/>
  <c r="V1299" i="1"/>
  <c r="BZ1298" i="1"/>
  <c r="BY1298" i="1"/>
  <c r="BX1298" i="1"/>
  <c r="BW1298" i="1"/>
  <c r="BU1298" i="1"/>
  <c r="BS1298" i="1"/>
  <c r="BR1298" i="1"/>
  <c r="BQ1298" i="1"/>
  <c r="BL1298" i="1"/>
  <c r="BC1298" i="1"/>
  <c r="AZ1298" i="1"/>
  <c r="BT1298" i="1" s="1"/>
  <c r="V1298" i="1"/>
  <c r="BZ1297" i="1"/>
  <c r="BY1297" i="1"/>
  <c r="BX1297" i="1"/>
  <c r="BW1297" i="1"/>
  <c r="BU1297" i="1"/>
  <c r="BS1297" i="1"/>
  <c r="BR1297" i="1"/>
  <c r="BQ1297" i="1"/>
  <c r="BL1297" i="1"/>
  <c r="BC1297" i="1"/>
  <c r="AZ1297" i="1"/>
  <c r="BT1297" i="1" s="1"/>
  <c r="V1297" i="1"/>
  <c r="BZ1296" i="1"/>
  <c r="BY1296" i="1"/>
  <c r="BX1296" i="1"/>
  <c r="BW1296" i="1"/>
  <c r="BU1296" i="1"/>
  <c r="BS1296" i="1"/>
  <c r="BR1296" i="1"/>
  <c r="BQ1296" i="1"/>
  <c r="BL1296" i="1"/>
  <c r="BC1296" i="1"/>
  <c r="AZ1296" i="1"/>
  <c r="BT1296" i="1" s="1"/>
  <c r="V1296" i="1"/>
  <c r="BZ1295" i="1"/>
  <c r="BY1295" i="1"/>
  <c r="BX1295" i="1"/>
  <c r="BW1295" i="1"/>
  <c r="BU1295" i="1"/>
  <c r="BT1295" i="1"/>
  <c r="BS1295" i="1"/>
  <c r="BR1295" i="1"/>
  <c r="BQ1295" i="1"/>
  <c r="BC1295" i="1"/>
  <c r="V1295" i="1"/>
  <c r="BZ1294" i="1"/>
  <c r="BY1294" i="1"/>
  <c r="BX1294" i="1"/>
  <c r="BW1294" i="1"/>
  <c r="BU1294" i="1"/>
  <c r="BT1294" i="1"/>
  <c r="BS1294" i="1"/>
  <c r="BR1294" i="1"/>
  <c r="BQ1294" i="1"/>
  <c r="BC1294" i="1"/>
  <c r="V1294" i="1"/>
  <c r="BZ1293" i="1"/>
  <c r="BY1293" i="1"/>
  <c r="BX1293" i="1"/>
  <c r="BW1293" i="1"/>
  <c r="BU1293" i="1"/>
  <c r="BT1293" i="1"/>
  <c r="BS1293" i="1"/>
  <c r="BR1293" i="1"/>
  <c r="BQ1293" i="1"/>
  <c r="BL1293" i="1"/>
  <c r="BC1293" i="1"/>
  <c r="BD1293" i="1" s="1"/>
  <c r="V1293" i="1"/>
  <c r="BZ1292" i="1"/>
  <c r="BY1292" i="1"/>
  <c r="BX1292" i="1"/>
  <c r="BW1292" i="1"/>
  <c r="BU1292" i="1"/>
  <c r="BT1292" i="1"/>
  <c r="BS1292" i="1"/>
  <c r="BR1292" i="1"/>
  <c r="BQ1292" i="1"/>
  <c r="BL1292" i="1"/>
  <c r="BC1292" i="1"/>
  <c r="BD1292" i="1" s="1"/>
  <c r="V1292" i="1"/>
  <c r="BZ1291" i="1"/>
  <c r="BY1291" i="1"/>
  <c r="BX1291" i="1"/>
  <c r="BW1291" i="1"/>
  <c r="BU1291" i="1"/>
  <c r="BT1291" i="1"/>
  <c r="BS1291" i="1"/>
  <c r="BR1291" i="1"/>
  <c r="BQ1291" i="1"/>
  <c r="BC1291" i="1"/>
  <c r="BD1291" i="1" s="1"/>
  <c r="V1291" i="1"/>
  <c r="BZ1290" i="1"/>
  <c r="BY1290" i="1"/>
  <c r="BX1290" i="1"/>
  <c r="BW1290" i="1"/>
  <c r="BU1290" i="1"/>
  <c r="BT1290" i="1"/>
  <c r="BS1290" i="1"/>
  <c r="BR1290" i="1"/>
  <c r="BQ1290" i="1"/>
  <c r="BC1290" i="1"/>
  <c r="V1290" i="1"/>
  <c r="BZ1289" i="1"/>
  <c r="BY1289" i="1"/>
  <c r="BX1289" i="1"/>
  <c r="BW1289" i="1"/>
  <c r="BU1289" i="1"/>
  <c r="BT1289" i="1"/>
  <c r="BS1289" i="1"/>
  <c r="BR1289" i="1"/>
  <c r="BQ1289" i="1"/>
  <c r="BL1289" i="1"/>
  <c r="BC1289" i="1"/>
  <c r="BD1289" i="1" s="1"/>
  <c r="AR1289" i="1"/>
  <c r="V1289" i="1"/>
  <c r="BZ1288" i="1"/>
  <c r="BY1288" i="1"/>
  <c r="BX1288" i="1"/>
  <c r="BW1288" i="1"/>
  <c r="BU1288" i="1"/>
  <c r="BT1288" i="1"/>
  <c r="BS1288" i="1"/>
  <c r="BR1288" i="1"/>
  <c r="BQ1288" i="1"/>
  <c r="BL1288" i="1"/>
  <c r="BC1288" i="1"/>
  <c r="BD1288" i="1" s="1"/>
  <c r="AR1288" i="1"/>
  <c r="V1288" i="1"/>
  <c r="BZ1287" i="1"/>
  <c r="BY1287" i="1"/>
  <c r="BX1287" i="1"/>
  <c r="BW1287" i="1"/>
  <c r="BU1287" i="1"/>
  <c r="BT1287" i="1"/>
  <c r="BS1287" i="1"/>
  <c r="BR1287" i="1"/>
  <c r="BQ1287" i="1"/>
  <c r="BC1287" i="1"/>
  <c r="AR1287" i="1"/>
  <c r="V1287" i="1"/>
  <c r="BZ1286" i="1"/>
  <c r="BY1286" i="1"/>
  <c r="BX1286" i="1"/>
  <c r="BW1286" i="1"/>
  <c r="BU1286" i="1"/>
  <c r="BT1286" i="1"/>
  <c r="BS1286" i="1"/>
  <c r="BR1286" i="1"/>
  <c r="BQ1286" i="1"/>
  <c r="BC1286" i="1"/>
  <c r="AR1286" i="1"/>
  <c r="V1286" i="1"/>
  <c r="BZ1285" i="1"/>
  <c r="BY1285" i="1"/>
  <c r="BX1285" i="1"/>
  <c r="BW1285" i="1"/>
  <c r="BU1285" i="1"/>
  <c r="BT1285" i="1"/>
  <c r="BS1285" i="1"/>
  <c r="BR1285" i="1"/>
  <c r="BQ1285" i="1"/>
  <c r="BL1285" i="1"/>
  <c r="BC1285" i="1"/>
  <c r="BD1285" i="1" s="1"/>
  <c r="AR1285" i="1"/>
  <c r="V1285" i="1"/>
  <c r="BZ1284" i="1"/>
  <c r="BY1284" i="1"/>
  <c r="BX1284" i="1"/>
  <c r="BW1284" i="1"/>
  <c r="BU1284" i="1"/>
  <c r="BT1284" i="1"/>
  <c r="BS1284" i="1"/>
  <c r="BR1284" i="1"/>
  <c r="BQ1284" i="1"/>
  <c r="BL1284" i="1"/>
  <c r="BC1284" i="1"/>
  <c r="AR1284" i="1"/>
  <c r="V1284" i="1"/>
  <c r="BZ1283" i="1"/>
  <c r="BY1283" i="1"/>
  <c r="BX1283" i="1"/>
  <c r="BW1283" i="1"/>
  <c r="BU1283" i="1"/>
  <c r="BT1283" i="1"/>
  <c r="BS1283" i="1"/>
  <c r="BR1283" i="1"/>
  <c r="BQ1283" i="1"/>
  <c r="BC1283" i="1"/>
  <c r="AR1283" i="1"/>
  <c r="V1283" i="1"/>
  <c r="BZ1282" i="1"/>
  <c r="BY1282" i="1"/>
  <c r="BX1282" i="1"/>
  <c r="BW1282" i="1"/>
  <c r="BU1282" i="1"/>
  <c r="BT1282" i="1"/>
  <c r="BS1282" i="1"/>
  <c r="BR1282" i="1"/>
  <c r="BQ1282" i="1"/>
  <c r="BL1282" i="1"/>
  <c r="BC1282" i="1"/>
  <c r="AR1282" i="1"/>
  <c r="V1282" i="1"/>
  <c r="BZ1281" i="1"/>
  <c r="BY1281" i="1"/>
  <c r="BX1281" i="1"/>
  <c r="BW1281" i="1"/>
  <c r="BU1281" i="1"/>
  <c r="BT1281" i="1"/>
  <c r="BS1281" i="1"/>
  <c r="BR1281" i="1"/>
  <c r="BQ1281" i="1"/>
  <c r="BC1281" i="1"/>
  <c r="AR1281" i="1"/>
  <c r="V1281" i="1"/>
  <c r="BZ1280" i="1"/>
  <c r="BY1280" i="1"/>
  <c r="BX1280" i="1"/>
  <c r="BW1280" i="1"/>
  <c r="BU1280" i="1"/>
  <c r="BT1280" i="1"/>
  <c r="BS1280" i="1"/>
  <c r="BR1280" i="1"/>
  <c r="BQ1280" i="1"/>
  <c r="BL1280" i="1"/>
  <c r="BC1280" i="1"/>
  <c r="AR1280" i="1"/>
  <c r="V1280" i="1"/>
  <c r="BZ1279" i="1"/>
  <c r="BY1279" i="1"/>
  <c r="BX1279" i="1"/>
  <c r="BW1279" i="1"/>
  <c r="BU1279" i="1"/>
  <c r="BT1279" i="1"/>
  <c r="BS1279" i="1"/>
  <c r="BR1279" i="1"/>
  <c r="BQ1279" i="1"/>
  <c r="BL1279" i="1"/>
  <c r="BC1279" i="1"/>
  <c r="BD1279" i="1" s="1"/>
  <c r="AR1279" i="1"/>
  <c r="V1279" i="1"/>
  <c r="BZ1278" i="1"/>
  <c r="BY1278" i="1"/>
  <c r="BX1278" i="1"/>
  <c r="BW1278" i="1"/>
  <c r="BU1278" i="1"/>
  <c r="BT1278" i="1"/>
  <c r="BS1278" i="1"/>
  <c r="BR1278" i="1"/>
  <c r="BQ1278" i="1"/>
  <c r="BL1278" i="1"/>
  <c r="BC1278" i="1"/>
  <c r="BD1278" i="1" s="1"/>
  <c r="BE1278" i="1" s="1"/>
  <c r="AR1278" i="1"/>
  <c r="V1278" i="1"/>
  <c r="BZ1277" i="1"/>
  <c r="BY1277" i="1"/>
  <c r="BX1277" i="1"/>
  <c r="BW1277" i="1"/>
  <c r="BU1277" i="1"/>
  <c r="BT1277" i="1"/>
  <c r="BS1277" i="1"/>
  <c r="BR1277" i="1"/>
  <c r="BQ1277" i="1"/>
  <c r="BL1277" i="1"/>
  <c r="BC1277" i="1"/>
  <c r="AR1277" i="1"/>
  <c r="V1277" i="1"/>
  <c r="BZ1276" i="1"/>
  <c r="BY1276" i="1"/>
  <c r="BX1276" i="1"/>
  <c r="BW1276" i="1"/>
  <c r="BU1276" i="1"/>
  <c r="BT1276" i="1"/>
  <c r="BS1276" i="1"/>
  <c r="BR1276" i="1"/>
  <c r="BQ1276" i="1"/>
  <c r="BC1276" i="1"/>
  <c r="AR1276" i="1"/>
  <c r="V1276" i="1"/>
  <c r="BZ1275" i="1"/>
  <c r="BY1275" i="1"/>
  <c r="BX1275" i="1"/>
  <c r="BW1275" i="1"/>
  <c r="BU1275" i="1"/>
  <c r="BT1275" i="1"/>
  <c r="BS1275" i="1"/>
  <c r="BR1275" i="1"/>
  <c r="BQ1275" i="1"/>
  <c r="BL1275" i="1"/>
  <c r="BC1275" i="1"/>
  <c r="BD1275" i="1" s="1"/>
  <c r="AR1275" i="1"/>
  <c r="V1275" i="1"/>
  <c r="BZ1274" i="1"/>
  <c r="BY1274" i="1"/>
  <c r="BX1274" i="1"/>
  <c r="BW1274" i="1"/>
  <c r="BU1274" i="1"/>
  <c r="BT1274" i="1"/>
  <c r="BS1274" i="1"/>
  <c r="BR1274" i="1"/>
  <c r="BQ1274" i="1"/>
  <c r="BL1274" i="1"/>
  <c r="BC1274" i="1"/>
  <c r="AR1274" i="1"/>
  <c r="V1274" i="1"/>
  <c r="BZ1273" i="1"/>
  <c r="BY1273" i="1"/>
  <c r="BX1273" i="1"/>
  <c r="BW1273" i="1"/>
  <c r="BU1273" i="1"/>
  <c r="BT1273" i="1"/>
  <c r="BS1273" i="1"/>
  <c r="BR1273" i="1"/>
  <c r="BQ1273" i="1"/>
  <c r="BC1273" i="1"/>
  <c r="AR1273" i="1"/>
  <c r="V1273" i="1"/>
  <c r="BZ1272" i="1"/>
  <c r="BY1272" i="1"/>
  <c r="BX1272" i="1"/>
  <c r="BW1272" i="1"/>
  <c r="BU1272" i="1"/>
  <c r="BT1272" i="1"/>
  <c r="BS1272" i="1"/>
  <c r="BR1272" i="1"/>
  <c r="BQ1272" i="1"/>
  <c r="BL1272" i="1"/>
  <c r="BC1272" i="1"/>
  <c r="BD1272" i="1" s="1"/>
  <c r="AR1272" i="1"/>
  <c r="V1272" i="1"/>
  <c r="BZ1271" i="1"/>
  <c r="BY1271" i="1"/>
  <c r="BX1271" i="1"/>
  <c r="BW1271" i="1"/>
  <c r="BU1271" i="1"/>
  <c r="BT1271" i="1"/>
  <c r="BS1271" i="1"/>
  <c r="BR1271" i="1"/>
  <c r="BQ1271" i="1"/>
  <c r="BC1271" i="1"/>
  <c r="AR1271" i="1"/>
  <c r="V1271" i="1"/>
  <c r="BZ1270" i="1"/>
  <c r="BY1270" i="1"/>
  <c r="BX1270" i="1"/>
  <c r="BW1270" i="1"/>
  <c r="BU1270" i="1"/>
  <c r="BT1270" i="1"/>
  <c r="BS1270" i="1"/>
  <c r="BR1270" i="1"/>
  <c r="BQ1270" i="1"/>
  <c r="BL1270" i="1"/>
  <c r="BC1270" i="1"/>
  <c r="AR1270" i="1"/>
  <c r="V1270" i="1"/>
  <c r="BZ1269" i="1"/>
  <c r="BY1269" i="1"/>
  <c r="BX1269" i="1"/>
  <c r="BW1269" i="1"/>
  <c r="BU1269" i="1"/>
  <c r="BT1269" i="1"/>
  <c r="BS1269" i="1"/>
  <c r="BR1269" i="1"/>
  <c r="BQ1269" i="1"/>
  <c r="BL1269" i="1"/>
  <c r="BC1269" i="1"/>
  <c r="BD1269" i="1" s="1"/>
  <c r="BE1269" i="1" s="1"/>
  <c r="AR1269" i="1"/>
  <c r="V1269" i="1"/>
  <c r="BZ1268" i="1"/>
  <c r="BY1268" i="1"/>
  <c r="BX1268" i="1"/>
  <c r="BW1268" i="1"/>
  <c r="BU1268" i="1"/>
  <c r="BT1268" i="1"/>
  <c r="BS1268" i="1"/>
  <c r="BR1268" i="1"/>
  <c r="BQ1268" i="1"/>
  <c r="BC1268" i="1"/>
  <c r="AR1268" i="1"/>
  <c r="V1268" i="1"/>
  <c r="BZ1267" i="1"/>
  <c r="BY1267" i="1"/>
  <c r="BX1267" i="1"/>
  <c r="BW1267" i="1"/>
  <c r="BU1267" i="1"/>
  <c r="BT1267" i="1"/>
  <c r="BS1267" i="1"/>
  <c r="BR1267" i="1"/>
  <c r="BQ1267" i="1"/>
  <c r="BL1267" i="1"/>
  <c r="BC1267" i="1"/>
  <c r="BD1267" i="1" s="1"/>
  <c r="AR1267" i="1"/>
  <c r="V1267" i="1"/>
  <c r="BZ1266" i="1"/>
  <c r="BY1266" i="1"/>
  <c r="BX1266" i="1"/>
  <c r="BW1266" i="1"/>
  <c r="BU1266" i="1"/>
  <c r="BT1266" i="1"/>
  <c r="BS1266" i="1"/>
  <c r="BR1266" i="1"/>
  <c r="BQ1266" i="1"/>
  <c r="BL1266" i="1"/>
  <c r="BC1266" i="1"/>
  <c r="AR1266" i="1"/>
  <c r="V1266" i="1"/>
  <c r="BZ1265" i="1"/>
  <c r="BY1265" i="1"/>
  <c r="BX1265" i="1"/>
  <c r="BW1265" i="1"/>
  <c r="BU1265" i="1"/>
  <c r="BT1265" i="1"/>
  <c r="BS1265" i="1"/>
  <c r="BR1265" i="1"/>
  <c r="BQ1265" i="1"/>
  <c r="BL1265" i="1"/>
  <c r="BC1265" i="1"/>
  <c r="AR1265" i="1"/>
  <c r="V1265" i="1"/>
  <c r="BZ1264" i="1"/>
  <c r="BY1264" i="1"/>
  <c r="BX1264" i="1"/>
  <c r="BW1264" i="1"/>
  <c r="BU1264" i="1"/>
  <c r="BT1264" i="1"/>
  <c r="BS1264" i="1"/>
  <c r="BR1264" i="1"/>
  <c r="BQ1264" i="1"/>
  <c r="BL1264" i="1"/>
  <c r="BC1264" i="1"/>
  <c r="AR1264" i="1"/>
  <c r="V1264" i="1"/>
  <c r="BZ1263" i="1"/>
  <c r="BY1263" i="1"/>
  <c r="BX1263" i="1"/>
  <c r="BW1263" i="1"/>
  <c r="BU1263" i="1"/>
  <c r="BT1263" i="1"/>
  <c r="BS1263" i="1"/>
  <c r="BR1263" i="1"/>
  <c r="BQ1263" i="1"/>
  <c r="BL1263" i="1"/>
  <c r="BC1263" i="1"/>
  <c r="BD1263" i="1" s="1"/>
  <c r="AR1263" i="1"/>
  <c r="V1263" i="1"/>
  <c r="BZ1262" i="1"/>
  <c r="BY1262" i="1"/>
  <c r="BX1262" i="1"/>
  <c r="BW1262" i="1"/>
  <c r="BU1262" i="1"/>
  <c r="BT1262" i="1"/>
  <c r="BS1262" i="1"/>
  <c r="BR1262" i="1"/>
  <c r="BQ1262" i="1"/>
  <c r="BC1262" i="1"/>
  <c r="AR1262" i="1"/>
  <c r="V1262" i="1"/>
  <c r="BZ1261" i="1"/>
  <c r="BY1261" i="1"/>
  <c r="BX1261" i="1"/>
  <c r="BW1261" i="1"/>
  <c r="BU1261" i="1"/>
  <c r="BT1261" i="1"/>
  <c r="BS1261" i="1"/>
  <c r="BR1261" i="1"/>
  <c r="BQ1261" i="1"/>
  <c r="BL1261" i="1"/>
  <c r="BC1261" i="1"/>
  <c r="BD1261" i="1" s="1"/>
  <c r="BE1261" i="1" s="1"/>
  <c r="AR1261" i="1"/>
  <c r="V1261" i="1"/>
  <c r="BZ1260" i="1"/>
  <c r="BY1260" i="1"/>
  <c r="BX1260" i="1"/>
  <c r="BW1260" i="1"/>
  <c r="BU1260" i="1"/>
  <c r="BT1260" i="1"/>
  <c r="BS1260" i="1"/>
  <c r="BR1260" i="1"/>
  <c r="BQ1260" i="1"/>
  <c r="BC1260" i="1"/>
  <c r="AR1260" i="1"/>
  <c r="V1260" i="1"/>
  <c r="BZ1259" i="1"/>
  <c r="BY1259" i="1"/>
  <c r="BX1259" i="1"/>
  <c r="BW1259" i="1"/>
  <c r="BU1259" i="1"/>
  <c r="BT1259" i="1"/>
  <c r="BS1259" i="1"/>
  <c r="BR1259" i="1"/>
  <c r="BQ1259" i="1"/>
  <c r="BL1259" i="1"/>
  <c r="BC1259" i="1"/>
  <c r="BD1259" i="1" s="1"/>
  <c r="AR1259" i="1"/>
  <c r="V1259" i="1"/>
  <c r="BZ1258" i="1"/>
  <c r="BY1258" i="1"/>
  <c r="BX1258" i="1"/>
  <c r="BW1258" i="1"/>
  <c r="BU1258" i="1"/>
  <c r="BT1258" i="1"/>
  <c r="BS1258" i="1"/>
  <c r="BR1258" i="1"/>
  <c r="BQ1258" i="1"/>
  <c r="BL1258" i="1"/>
  <c r="BC1258" i="1"/>
  <c r="BD1258" i="1" s="1"/>
  <c r="BE1258" i="1" s="1"/>
  <c r="AR1258" i="1"/>
  <c r="V1258" i="1"/>
  <c r="BZ1257" i="1"/>
  <c r="BY1257" i="1"/>
  <c r="BX1257" i="1"/>
  <c r="BW1257" i="1"/>
  <c r="BU1257" i="1"/>
  <c r="BT1257" i="1"/>
  <c r="BS1257" i="1"/>
  <c r="BR1257" i="1"/>
  <c r="BQ1257" i="1"/>
  <c r="BL1257" i="1"/>
  <c r="BC1257" i="1"/>
  <c r="BD1257" i="1" s="1"/>
  <c r="AR1257" i="1"/>
  <c r="V1257" i="1"/>
  <c r="BZ1256" i="1"/>
  <c r="BY1256" i="1"/>
  <c r="BX1256" i="1"/>
  <c r="BW1256" i="1"/>
  <c r="BU1256" i="1"/>
  <c r="BT1256" i="1"/>
  <c r="BS1256" i="1"/>
  <c r="BR1256" i="1"/>
  <c r="BQ1256" i="1"/>
  <c r="BC1256" i="1"/>
  <c r="AR1256" i="1"/>
  <c r="V1256" i="1"/>
  <c r="BZ1255" i="1"/>
  <c r="BY1255" i="1"/>
  <c r="BX1255" i="1"/>
  <c r="BW1255" i="1"/>
  <c r="BU1255" i="1"/>
  <c r="BT1255" i="1"/>
  <c r="BS1255" i="1"/>
  <c r="BR1255" i="1"/>
  <c r="BQ1255" i="1"/>
  <c r="BL1255" i="1"/>
  <c r="BC1255" i="1"/>
  <c r="BD1255" i="1" s="1"/>
  <c r="AR1255" i="1"/>
  <c r="V1255" i="1"/>
  <c r="BZ1254" i="1"/>
  <c r="BY1254" i="1"/>
  <c r="BX1254" i="1"/>
  <c r="BW1254" i="1"/>
  <c r="BU1254" i="1"/>
  <c r="BT1254" i="1"/>
  <c r="BS1254" i="1"/>
  <c r="BR1254" i="1"/>
  <c r="BQ1254" i="1"/>
  <c r="BL1254" i="1"/>
  <c r="BC1254" i="1"/>
  <c r="BD1254" i="1" s="1"/>
  <c r="AR1254" i="1"/>
  <c r="V1254" i="1"/>
  <c r="BZ1253" i="1"/>
  <c r="BY1253" i="1"/>
  <c r="BX1253" i="1"/>
  <c r="BW1253" i="1"/>
  <c r="BU1253" i="1"/>
  <c r="BT1253" i="1"/>
  <c r="BS1253" i="1"/>
  <c r="BR1253" i="1"/>
  <c r="BQ1253" i="1"/>
  <c r="BL1253" i="1"/>
  <c r="BC1253" i="1"/>
  <c r="AR1253" i="1"/>
  <c r="V1253" i="1"/>
  <c r="BZ1252" i="1"/>
  <c r="BY1252" i="1"/>
  <c r="BX1252" i="1"/>
  <c r="BW1252" i="1"/>
  <c r="BU1252" i="1"/>
  <c r="BT1252" i="1"/>
  <c r="BS1252" i="1"/>
  <c r="BR1252" i="1"/>
  <c r="BQ1252" i="1"/>
  <c r="BL1252" i="1"/>
  <c r="BC1252" i="1"/>
  <c r="AR1252" i="1"/>
  <c r="V1252" i="1"/>
  <c r="BZ1251" i="1"/>
  <c r="BY1251" i="1"/>
  <c r="BX1251" i="1"/>
  <c r="BW1251" i="1"/>
  <c r="BU1251" i="1"/>
  <c r="BT1251" i="1"/>
  <c r="BS1251" i="1"/>
  <c r="BR1251" i="1"/>
  <c r="BQ1251" i="1"/>
  <c r="BC1251" i="1"/>
  <c r="AR1251" i="1"/>
  <c r="V1251" i="1"/>
  <c r="BZ1250" i="1"/>
  <c r="BY1250" i="1"/>
  <c r="BX1250" i="1"/>
  <c r="BW1250" i="1"/>
  <c r="BU1250" i="1"/>
  <c r="BT1250" i="1"/>
  <c r="BS1250" i="1"/>
  <c r="BR1250" i="1"/>
  <c r="BQ1250" i="1"/>
  <c r="BL1250" i="1"/>
  <c r="BC1250" i="1"/>
  <c r="BD1250" i="1" s="1"/>
  <c r="BE1250" i="1" s="1"/>
  <c r="AR1250" i="1"/>
  <c r="V1250" i="1"/>
  <c r="BZ1249" i="1"/>
  <c r="BY1249" i="1"/>
  <c r="BX1249" i="1"/>
  <c r="BW1249" i="1"/>
  <c r="BU1249" i="1"/>
  <c r="BT1249" i="1"/>
  <c r="BS1249" i="1"/>
  <c r="BR1249" i="1"/>
  <c r="BQ1249" i="1"/>
  <c r="BC1249" i="1"/>
  <c r="AR1249" i="1"/>
  <c r="V1249" i="1"/>
  <c r="BZ1248" i="1"/>
  <c r="BY1248" i="1"/>
  <c r="BX1248" i="1"/>
  <c r="BW1248" i="1"/>
  <c r="BU1248" i="1"/>
  <c r="BT1248" i="1"/>
  <c r="BS1248" i="1"/>
  <c r="BR1248" i="1"/>
  <c r="BQ1248" i="1"/>
  <c r="BL1248" i="1"/>
  <c r="BC1248" i="1"/>
  <c r="AR1248" i="1"/>
  <c r="V1248" i="1"/>
  <c r="BZ1247" i="1"/>
  <c r="BY1247" i="1"/>
  <c r="BX1247" i="1"/>
  <c r="BW1247" i="1"/>
  <c r="BU1247" i="1"/>
  <c r="BT1247" i="1"/>
  <c r="BS1247" i="1"/>
  <c r="BR1247" i="1"/>
  <c r="BQ1247" i="1"/>
  <c r="BL1247" i="1"/>
  <c r="BC1247" i="1"/>
  <c r="V1247" i="1"/>
  <c r="BZ1246" i="1"/>
  <c r="BY1246" i="1"/>
  <c r="BX1246" i="1"/>
  <c r="BW1246" i="1"/>
  <c r="BU1246" i="1"/>
  <c r="BT1246" i="1"/>
  <c r="BS1246" i="1"/>
  <c r="BR1246" i="1"/>
  <c r="BQ1246" i="1"/>
  <c r="BL1246" i="1"/>
  <c r="BC1246" i="1"/>
  <c r="V1246" i="1"/>
  <c r="BZ1245" i="1"/>
  <c r="BY1245" i="1"/>
  <c r="BX1245" i="1"/>
  <c r="BW1245" i="1"/>
  <c r="BU1245" i="1"/>
  <c r="BT1245" i="1"/>
  <c r="BS1245" i="1"/>
  <c r="BR1245" i="1"/>
  <c r="BQ1245" i="1"/>
  <c r="BL1245" i="1"/>
  <c r="BC1245" i="1"/>
  <c r="AR1245" i="1"/>
  <c r="V1245" i="1"/>
  <c r="BZ1244" i="1"/>
  <c r="BY1244" i="1"/>
  <c r="BX1244" i="1"/>
  <c r="BW1244" i="1"/>
  <c r="BU1244" i="1"/>
  <c r="BT1244" i="1"/>
  <c r="BS1244" i="1"/>
  <c r="BR1244" i="1"/>
  <c r="BQ1244" i="1"/>
  <c r="BL1244" i="1"/>
  <c r="BC1244" i="1"/>
  <c r="BD1244" i="1" s="1"/>
  <c r="BE1244" i="1" s="1"/>
  <c r="V1244" i="1"/>
  <c r="BZ1243" i="1"/>
  <c r="BY1243" i="1"/>
  <c r="BX1243" i="1"/>
  <c r="BW1243" i="1"/>
  <c r="BU1243" i="1"/>
  <c r="BT1243" i="1"/>
  <c r="BS1243" i="1"/>
  <c r="BR1243" i="1"/>
  <c r="BQ1243" i="1"/>
  <c r="BL1243" i="1"/>
  <c r="BC1243" i="1"/>
  <c r="BD1243" i="1" s="1"/>
  <c r="V1243" i="1"/>
  <c r="BZ1242" i="1"/>
  <c r="BY1242" i="1"/>
  <c r="BX1242" i="1"/>
  <c r="BW1242" i="1"/>
  <c r="BU1242" i="1"/>
  <c r="BT1242" i="1"/>
  <c r="BS1242" i="1"/>
  <c r="BR1242" i="1"/>
  <c r="BQ1242" i="1"/>
  <c r="BL1242" i="1"/>
  <c r="BC1242" i="1"/>
  <c r="BD1242" i="1" s="1"/>
  <c r="V1242" i="1"/>
  <c r="BZ1241" i="1"/>
  <c r="BY1241" i="1"/>
  <c r="BX1241" i="1"/>
  <c r="BW1241" i="1"/>
  <c r="BU1241" i="1"/>
  <c r="BT1241" i="1"/>
  <c r="BS1241" i="1"/>
  <c r="BR1241" i="1"/>
  <c r="BQ1241" i="1"/>
  <c r="BC1241" i="1"/>
  <c r="V1241" i="1"/>
  <c r="BZ1240" i="1"/>
  <c r="BY1240" i="1"/>
  <c r="BX1240" i="1"/>
  <c r="BW1240" i="1"/>
  <c r="BU1240" i="1"/>
  <c r="BT1240" i="1"/>
  <c r="BS1240" i="1"/>
  <c r="BR1240" i="1"/>
  <c r="BQ1240" i="1"/>
  <c r="BC1240" i="1"/>
  <c r="V1240" i="1"/>
  <c r="BZ1239" i="1"/>
  <c r="BY1239" i="1"/>
  <c r="BX1239" i="1"/>
  <c r="BW1239" i="1"/>
  <c r="BU1239" i="1"/>
  <c r="BT1239" i="1"/>
  <c r="BS1239" i="1"/>
  <c r="BR1239" i="1"/>
  <c r="BQ1239" i="1"/>
  <c r="BL1239" i="1"/>
  <c r="BC1239" i="1"/>
  <c r="V1239" i="1"/>
  <c r="BZ1238" i="1"/>
  <c r="BY1238" i="1"/>
  <c r="BX1238" i="1"/>
  <c r="BW1238" i="1"/>
  <c r="BU1238" i="1"/>
  <c r="BT1238" i="1"/>
  <c r="BS1238" i="1"/>
  <c r="BR1238" i="1"/>
  <c r="BQ1238" i="1"/>
  <c r="BL1238" i="1"/>
  <c r="BC1238" i="1"/>
  <c r="V1238" i="1"/>
  <c r="BZ1237" i="1"/>
  <c r="BY1237" i="1"/>
  <c r="BX1237" i="1"/>
  <c r="BW1237" i="1"/>
  <c r="BU1237" i="1"/>
  <c r="BT1237" i="1"/>
  <c r="BS1237" i="1"/>
  <c r="BR1237" i="1"/>
  <c r="BQ1237" i="1"/>
  <c r="BC1237" i="1"/>
  <c r="V1237" i="1"/>
  <c r="BZ1236" i="1"/>
  <c r="BY1236" i="1"/>
  <c r="BX1236" i="1"/>
  <c r="BW1236" i="1"/>
  <c r="BU1236" i="1"/>
  <c r="BT1236" i="1"/>
  <c r="BS1236" i="1"/>
  <c r="BR1236" i="1"/>
  <c r="BQ1236" i="1"/>
  <c r="BL1236" i="1"/>
  <c r="BC1236" i="1"/>
  <c r="BD1236" i="1" s="1"/>
  <c r="V1236" i="1"/>
  <c r="BZ1235" i="1"/>
  <c r="BY1235" i="1"/>
  <c r="BX1235" i="1"/>
  <c r="BW1235" i="1"/>
  <c r="BU1235" i="1"/>
  <c r="BT1235" i="1"/>
  <c r="BS1235" i="1"/>
  <c r="BR1235" i="1"/>
  <c r="BQ1235" i="1"/>
  <c r="BL1235" i="1"/>
  <c r="BC1235" i="1"/>
  <c r="BD1235" i="1" s="1"/>
  <c r="AR1235" i="1"/>
  <c r="V1235" i="1"/>
  <c r="BZ1234" i="1"/>
  <c r="BY1234" i="1"/>
  <c r="BX1234" i="1"/>
  <c r="BW1234" i="1"/>
  <c r="BU1234" i="1"/>
  <c r="BT1234" i="1"/>
  <c r="BS1234" i="1"/>
  <c r="BR1234" i="1"/>
  <c r="BQ1234" i="1"/>
  <c r="BL1234" i="1"/>
  <c r="BC1234" i="1"/>
  <c r="BD1234" i="1" s="1"/>
  <c r="BE1234" i="1" s="1"/>
  <c r="AR1234" i="1"/>
  <c r="V1234" i="1"/>
  <c r="BZ1233" i="1"/>
  <c r="BY1233" i="1"/>
  <c r="BX1233" i="1"/>
  <c r="BW1233" i="1"/>
  <c r="BU1233" i="1"/>
  <c r="BT1233" i="1"/>
  <c r="BS1233" i="1"/>
  <c r="BR1233" i="1"/>
  <c r="BQ1233" i="1"/>
  <c r="BL1233" i="1"/>
  <c r="BC1233" i="1"/>
  <c r="BD1233" i="1" s="1"/>
  <c r="AR1233" i="1"/>
  <c r="V1233" i="1"/>
  <c r="BZ1232" i="1"/>
  <c r="BY1232" i="1"/>
  <c r="BX1232" i="1"/>
  <c r="BW1232" i="1"/>
  <c r="BU1232" i="1"/>
  <c r="BT1232" i="1"/>
  <c r="BS1232" i="1"/>
  <c r="BR1232" i="1"/>
  <c r="BQ1232" i="1"/>
  <c r="BL1232" i="1"/>
  <c r="BC1232" i="1"/>
  <c r="BD1232" i="1" s="1"/>
  <c r="BE1232" i="1" s="1"/>
  <c r="AR1232" i="1"/>
  <c r="V1232" i="1"/>
  <c r="BZ1231" i="1"/>
  <c r="BY1231" i="1"/>
  <c r="BX1231" i="1"/>
  <c r="BW1231" i="1"/>
  <c r="BU1231" i="1"/>
  <c r="BT1231" i="1"/>
  <c r="BS1231" i="1"/>
  <c r="BR1231" i="1"/>
  <c r="BQ1231" i="1"/>
  <c r="BL1231" i="1"/>
  <c r="BC1231" i="1"/>
  <c r="BD1231" i="1" s="1"/>
  <c r="BE1231" i="1" s="1"/>
  <c r="AR1231" i="1"/>
  <c r="V1231" i="1"/>
  <c r="BZ1230" i="1"/>
  <c r="BY1230" i="1"/>
  <c r="BX1230" i="1"/>
  <c r="BW1230" i="1"/>
  <c r="BU1230" i="1"/>
  <c r="BT1230" i="1"/>
  <c r="BS1230" i="1"/>
  <c r="BR1230" i="1"/>
  <c r="BQ1230" i="1"/>
  <c r="BL1230" i="1"/>
  <c r="BC1230" i="1"/>
  <c r="AR1230" i="1"/>
  <c r="V1230" i="1"/>
  <c r="BZ1229" i="1"/>
  <c r="BY1229" i="1"/>
  <c r="BX1229" i="1"/>
  <c r="BW1229" i="1"/>
  <c r="BU1229" i="1"/>
  <c r="BT1229" i="1"/>
  <c r="BS1229" i="1"/>
  <c r="BR1229" i="1"/>
  <c r="BQ1229" i="1"/>
  <c r="BL1229" i="1"/>
  <c r="BC1229" i="1"/>
  <c r="AR1229" i="1"/>
  <c r="V1229" i="1"/>
  <c r="BZ1228" i="1"/>
  <c r="BY1228" i="1"/>
  <c r="BX1228" i="1"/>
  <c r="BW1228" i="1"/>
  <c r="BU1228" i="1"/>
  <c r="BT1228" i="1"/>
  <c r="BS1228" i="1"/>
  <c r="BR1228" i="1"/>
  <c r="BQ1228" i="1"/>
  <c r="BC1228" i="1"/>
  <c r="AR1228" i="1"/>
  <c r="V1228" i="1"/>
  <c r="BZ1227" i="1"/>
  <c r="BY1227" i="1"/>
  <c r="BX1227" i="1"/>
  <c r="BW1227" i="1"/>
  <c r="BU1227" i="1"/>
  <c r="BT1227" i="1"/>
  <c r="BS1227" i="1"/>
  <c r="BR1227" i="1"/>
  <c r="BQ1227" i="1"/>
  <c r="BC1227" i="1"/>
  <c r="AR1227" i="1"/>
  <c r="V1227" i="1"/>
  <c r="BZ1226" i="1"/>
  <c r="BY1226" i="1"/>
  <c r="BX1226" i="1"/>
  <c r="BW1226" i="1"/>
  <c r="BU1226" i="1"/>
  <c r="BT1226" i="1"/>
  <c r="BS1226" i="1"/>
  <c r="BR1226" i="1"/>
  <c r="BQ1226" i="1"/>
  <c r="BL1226" i="1"/>
  <c r="BC1226" i="1"/>
  <c r="BD1226" i="1" s="1"/>
  <c r="AR1226" i="1"/>
  <c r="V1226" i="1"/>
  <c r="BZ1225" i="1"/>
  <c r="BY1225" i="1"/>
  <c r="BX1225" i="1"/>
  <c r="BW1225" i="1"/>
  <c r="BU1225" i="1"/>
  <c r="BT1225" i="1"/>
  <c r="BS1225" i="1"/>
  <c r="BR1225" i="1"/>
  <c r="BQ1225" i="1"/>
  <c r="BL1225" i="1"/>
  <c r="BC1225" i="1"/>
  <c r="BD1225" i="1" s="1"/>
  <c r="AR1225" i="1"/>
  <c r="V1225" i="1"/>
  <c r="BZ1224" i="1"/>
  <c r="BY1224" i="1"/>
  <c r="BX1224" i="1"/>
  <c r="BW1224" i="1"/>
  <c r="BU1224" i="1"/>
  <c r="BT1224" i="1"/>
  <c r="BS1224" i="1"/>
  <c r="BR1224" i="1"/>
  <c r="BQ1224" i="1"/>
  <c r="BL1224" i="1"/>
  <c r="BC1224" i="1"/>
  <c r="BD1224" i="1" s="1"/>
  <c r="AR1224" i="1"/>
  <c r="V1224" i="1"/>
  <c r="BZ1223" i="1"/>
  <c r="BY1223" i="1"/>
  <c r="BX1223" i="1"/>
  <c r="BW1223" i="1"/>
  <c r="BU1223" i="1"/>
  <c r="BT1223" i="1"/>
  <c r="BS1223" i="1"/>
  <c r="BR1223" i="1"/>
  <c r="BQ1223" i="1"/>
  <c r="BL1223" i="1"/>
  <c r="BC1223" i="1"/>
  <c r="AR1223" i="1"/>
  <c r="V1223" i="1"/>
  <c r="BZ1222" i="1"/>
  <c r="BY1222" i="1"/>
  <c r="BX1222" i="1"/>
  <c r="BW1222" i="1"/>
  <c r="BU1222" i="1"/>
  <c r="BT1222" i="1"/>
  <c r="BS1222" i="1"/>
  <c r="BR1222" i="1"/>
  <c r="BQ1222" i="1"/>
  <c r="BL1222" i="1"/>
  <c r="BC1222" i="1"/>
  <c r="AR1222" i="1"/>
  <c r="V1222" i="1"/>
  <c r="BZ1221" i="1"/>
  <c r="BY1221" i="1"/>
  <c r="BX1221" i="1"/>
  <c r="BW1221" i="1"/>
  <c r="BU1221" i="1"/>
  <c r="BT1221" i="1"/>
  <c r="BS1221" i="1"/>
  <c r="BR1221" i="1"/>
  <c r="BQ1221" i="1"/>
  <c r="BC1221" i="1"/>
  <c r="AR1221" i="1"/>
  <c r="V1221" i="1"/>
  <c r="BZ1220" i="1"/>
  <c r="BY1220" i="1"/>
  <c r="BX1220" i="1"/>
  <c r="BW1220" i="1"/>
  <c r="BU1220" i="1"/>
  <c r="BT1220" i="1"/>
  <c r="BS1220" i="1"/>
  <c r="BR1220" i="1"/>
  <c r="BQ1220" i="1"/>
  <c r="BL1220" i="1"/>
  <c r="BC1220" i="1"/>
  <c r="BD1220" i="1" s="1"/>
  <c r="AR1220" i="1"/>
  <c r="V1220" i="1"/>
  <c r="BZ1219" i="1"/>
  <c r="BY1219" i="1"/>
  <c r="BX1219" i="1"/>
  <c r="BW1219" i="1"/>
  <c r="BU1219" i="1"/>
  <c r="BT1219" i="1"/>
  <c r="BS1219" i="1"/>
  <c r="BR1219" i="1"/>
  <c r="BQ1219" i="1"/>
  <c r="BC1219" i="1"/>
  <c r="AR1219" i="1"/>
  <c r="V1219" i="1"/>
  <c r="BZ1218" i="1"/>
  <c r="BY1218" i="1"/>
  <c r="BX1218" i="1"/>
  <c r="BW1218" i="1"/>
  <c r="BU1218" i="1"/>
  <c r="BT1218" i="1"/>
  <c r="BS1218" i="1"/>
  <c r="BR1218" i="1"/>
  <c r="BQ1218" i="1"/>
  <c r="BL1218" i="1"/>
  <c r="BC1218" i="1"/>
  <c r="BD1218" i="1" s="1"/>
  <c r="AR1218" i="1"/>
  <c r="V1218" i="1"/>
  <c r="BZ1217" i="1"/>
  <c r="BY1217" i="1"/>
  <c r="BX1217" i="1"/>
  <c r="BW1217" i="1"/>
  <c r="BU1217" i="1"/>
  <c r="BT1217" i="1"/>
  <c r="BS1217" i="1"/>
  <c r="BR1217" i="1"/>
  <c r="BQ1217" i="1"/>
  <c r="BL1217" i="1"/>
  <c r="BC1217" i="1"/>
  <c r="AR1217" i="1"/>
  <c r="V1217" i="1"/>
  <c r="BZ1216" i="1"/>
  <c r="BY1216" i="1"/>
  <c r="BX1216" i="1"/>
  <c r="BW1216" i="1"/>
  <c r="BU1216" i="1"/>
  <c r="BS1216" i="1"/>
  <c r="BR1216" i="1"/>
  <c r="BQ1216" i="1"/>
  <c r="BL1216" i="1"/>
  <c r="BC1216" i="1"/>
  <c r="BE1216" i="1" s="1"/>
  <c r="AZ1216" i="1"/>
  <c r="BT1216" i="1" s="1"/>
  <c r="AR1216" i="1"/>
  <c r="V1216" i="1"/>
  <c r="BZ1215" i="1"/>
  <c r="BY1215" i="1"/>
  <c r="BX1215" i="1"/>
  <c r="BW1215" i="1"/>
  <c r="BU1215" i="1"/>
  <c r="BS1215" i="1"/>
  <c r="BR1215" i="1"/>
  <c r="BQ1215" i="1"/>
  <c r="BL1215" i="1"/>
  <c r="BC1215" i="1"/>
  <c r="BE1215" i="1" s="1"/>
  <c r="AZ1215" i="1"/>
  <c r="BT1215" i="1" s="1"/>
  <c r="AR1215" i="1"/>
  <c r="V1215" i="1"/>
  <c r="BZ1214" i="1"/>
  <c r="BY1214" i="1"/>
  <c r="BX1214" i="1"/>
  <c r="BW1214" i="1"/>
  <c r="BU1214" i="1"/>
  <c r="BS1214" i="1"/>
  <c r="BR1214" i="1"/>
  <c r="BQ1214" i="1"/>
  <c r="BL1214" i="1"/>
  <c r="BC1214" i="1"/>
  <c r="BE1214" i="1" s="1"/>
  <c r="AZ1214" i="1"/>
  <c r="BT1214" i="1" s="1"/>
  <c r="AR1214" i="1"/>
  <c r="V1214" i="1"/>
  <c r="BZ1213" i="1"/>
  <c r="BY1213" i="1"/>
  <c r="BX1213" i="1"/>
  <c r="BW1213" i="1"/>
  <c r="BU1213" i="1"/>
  <c r="BT1213" i="1"/>
  <c r="BS1213" i="1"/>
  <c r="BR1213" i="1"/>
  <c r="BQ1213" i="1"/>
  <c r="BL1213" i="1"/>
  <c r="BC1213" i="1"/>
  <c r="AR1213" i="1"/>
  <c r="V1213" i="1"/>
  <c r="Q1213" i="1"/>
  <c r="BZ1212" i="1"/>
  <c r="BY1212" i="1"/>
  <c r="BX1212" i="1"/>
  <c r="BW1212" i="1"/>
  <c r="BU1212" i="1"/>
  <c r="BT1212" i="1"/>
  <c r="BS1212" i="1"/>
  <c r="BR1212" i="1"/>
  <c r="BQ1212" i="1"/>
  <c r="BL1212" i="1"/>
  <c r="BC1212" i="1"/>
  <c r="AR1212" i="1"/>
  <c r="V1212" i="1"/>
  <c r="Q1212" i="1"/>
  <c r="BZ1211" i="1"/>
  <c r="BY1211" i="1"/>
  <c r="BX1211" i="1"/>
  <c r="BW1211" i="1"/>
  <c r="BU1211" i="1"/>
  <c r="BT1211" i="1"/>
  <c r="BS1211" i="1"/>
  <c r="BR1211" i="1"/>
  <c r="BQ1211" i="1"/>
  <c r="BL1211" i="1"/>
  <c r="BC1211" i="1"/>
  <c r="AR1211" i="1"/>
  <c r="V1211" i="1"/>
  <c r="Q1211" i="1"/>
  <c r="BZ1210" i="1"/>
  <c r="BY1210" i="1"/>
  <c r="BX1210" i="1"/>
  <c r="BW1210" i="1"/>
  <c r="BU1210" i="1"/>
  <c r="BT1210" i="1"/>
  <c r="BS1210" i="1"/>
  <c r="BR1210" i="1"/>
  <c r="BQ1210" i="1"/>
  <c r="BL1210" i="1"/>
  <c r="BC1210" i="1"/>
  <c r="AR1210" i="1"/>
  <c r="V1210" i="1"/>
  <c r="Q1210" i="1"/>
  <c r="BZ1209" i="1"/>
  <c r="BY1209" i="1"/>
  <c r="BX1209" i="1"/>
  <c r="BW1209" i="1"/>
  <c r="BU1209" i="1"/>
  <c r="BT1209" i="1"/>
  <c r="BS1209" i="1"/>
  <c r="BR1209" i="1"/>
  <c r="BQ1209" i="1"/>
  <c r="BL1209" i="1"/>
  <c r="BC1209" i="1"/>
  <c r="AR1209" i="1"/>
  <c r="V1209" i="1"/>
  <c r="Q1209" i="1"/>
  <c r="BZ1208" i="1"/>
  <c r="BY1208" i="1"/>
  <c r="BX1208" i="1"/>
  <c r="BW1208" i="1"/>
  <c r="BU1208" i="1"/>
  <c r="BT1208" i="1"/>
  <c r="BS1208" i="1"/>
  <c r="BR1208" i="1"/>
  <c r="BQ1208" i="1"/>
  <c r="BL1208" i="1"/>
  <c r="BC1208" i="1"/>
  <c r="BE1208" i="1" s="1"/>
  <c r="AR1208" i="1"/>
  <c r="V1208" i="1"/>
  <c r="BZ1207" i="1"/>
  <c r="BY1207" i="1"/>
  <c r="BX1207" i="1"/>
  <c r="BW1207" i="1"/>
  <c r="BU1207" i="1"/>
  <c r="BT1207" i="1"/>
  <c r="BS1207" i="1"/>
  <c r="BR1207" i="1"/>
  <c r="BQ1207" i="1"/>
  <c r="BC1207" i="1"/>
  <c r="BE1207" i="1" s="1"/>
  <c r="AR1207" i="1"/>
  <c r="V1207" i="1"/>
  <c r="BZ1206" i="1"/>
  <c r="BY1206" i="1"/>
  <c r="BX1206" i="1"/>
  <c r="BW1206" i="1"/>
  <c r="BU1206" i="1"/>
  <c r="BT1206" i="1"/>
  <c r="BS1206" i="1"/>
  <c r="BR1206" i="1"/>
  <c r="BQ1206" i="1"/>
  <c r="AR1206" i="1"/>
  <c r="V1206" i="1"/>
  <c r="BZ1205" i="1"/>
  <c r="BY1205" i="1"/>
  <c r="BX1205" i="1"/>
  <c r="BW1205" i="1"/>
  <c r="BU1205" i="1"/>
  <c r="BT1205" i="1"/>
  <c r="BS1205" i="1"/>
  <c r="BR1205" i="1"/>
  <c r="BQ1205" i="1"/>
  <c r="BC1205" i="1"/>
  <c r="BE1205" i="1" s="1"/>
  <c r="AR1205" i="1"/>
  <c r="V1205" i="1"/>
  <c r="BZ1204" i="1"/>
  <c r="BY1204" i="1"/>
  <c r="BX1204" i="1"/>
  <c r="BW1204" i="1"/>
  <c r="BU1204" i="1"/>
  <c r="BS1204" i="1"/>
  <c r="BR1204" i="1"/>
  <c r="BQ1204" i="1"/>
  <c r="BL1204" i="1"/>
  <c r="BC1204" i="1"/>
  <c r="BE1204" i="1" s="1"/>
  <c r="AZ1204" i="1"/>
  <c r="BT1204" i="1" s="1"/>
  <c r="AR1204" i="1"/>
  <c r="V1204" i="1"/>
  <c r="BZ1203" i="1"/>
  <c r="BY1203" i="1"/>
  <c r="BX1203" i="1"/>
  <c r="BW1203" i="1"/>
  <c r="BU1203" i="1"/>
  <c r="BT1203" i="1"/>
  <c r="BS1203" i="1"/>
  <c r="BR1203" i="1"/>
  <c r="BQ1203" i="1"/>
  <c r="BL1203" i="1"/>
  <c r="BC1203" i="1"/>
  <c r="BE1203" i="1" s="1"/>
  <c r="AR1203" i="1"/>
  <c r="Z1203" i="1"/>
  <c r="V1203" i="1"/>
  <c r="BZ1202" i="1"/>
  <c r="BY1202" i="1"/>
  <c r="BX1202" i="1"/>
  <c r="BW1202" i="1"/>
  <c r="BU1202" i="1"/>
  <c r="BS1202" i="1"/>
  <c r="BR1202" i="1"/>
  <c r="BQ1202" i="1"/>
  <c r="BL1202" i="1"/>
  <c r="BC1202" i="1"/>
  <c r="AZ1202" i="1"/>
  <c r="BT1202" i="1" s="1"/>
  <c r="AR1202" i="1"/>
  <c r="V1202" i="1"/>
  <c r="BZ1201" i="1"/>
  <c r="BY1201" i="1"/>
  <c r="BX1201" i="1"/>
  <c r="BW1201" i="1"/>
  <c r="BU1201" i="1"/>
  <c r="BS1201" i="1"/>
  <c r="BR1201" i="1"/>
  <c r="BQ1201" i="1"/>
  <c r="BL1201" i="1"/>
  <c r="BC1201" i="1"/>
  <c r="AZ1201" i="1"/>
  <c r="BT1201" i="1" s="1"/>
  <c r="AR1201" i="1"/>
  <c r="V1201" i="1"/>
  <c r="BZ1200" i="1"/>
  <c r="BY1200" i="1"/>
  <c r="BX1200" i="1"/>
  <c r="BW1200" i="1"/>
  <c r="BU1200" i="1"/>
  <c r="BS1200" i="1"/>
  <c r="BR1200" i="1"/>
  <c r="BQ1200" i="1"/>
  <c r="BL1200" i="1"/>
  <c r="BC1200" i="1"/>
  <c r="AZ1200" i="1"/>
  <c r="BT1200" i="1" s="1"/>
  <c r="AR1200" i="1"/>
  <c r="V1200" i="1"/>
  <c r="BZ1199" i="1"/>
  <c r="BY1199" i="1"/>
  <c r="BX1199" i="1"/>
  <c r="BW1199" i="1"/>
  <c r="BU1199" i="1"/>
  <c r="BS1199" i="1"/>
  <c r="BR1199" i="1"/>
  <c r="BQ1199" i="1"/>
  <c r="BL1199" i="1"/>
  <c r="BC1199" i="1"/>
  <c r="AZ1199" i="1"/>
  <c r="BT1199" i="1" s="1"/>
  <c r="AR1199" i="1"/>
  <c r="V1199" i="1"/>
  <c r="BZ1198" i="1"/>
  <c r="BY1198" i="1"/>
  <c r="BX1198" i="1"/>
  <c r="BW1198" i="1"/>
  <c r="BU1198" i="1"/>
  <c r="BS1198" i="1"/>
  <c r="BR1198" i="1"/>
  <c r="BQ1198" i="1"/>
  <c r="BL1198" i="1"/>
  <c r="BC1198" i="1"/>
  <c r="AZ1198" i="1"/>
  <c r="BT1198" i="1" s="1"/>
  <c r="AR1198" i="1"/>
  <c r="V1198" i="1"/>
  <c r="BZ1197" i="1"/>
  <c r="BY1197" i="1"/>
  <c r="BX1197" i="1"/>
  <c r="BW1197" i="1"/>
  <c r="BU1197" i="1"/>
  <c r="BS1197" i="1"/>
  <c r="BR1197" i="1"/>
  <c r="BQ1197" i="1"/>
  <c r="BL1197" i="1"/>
  <c r="BC1197" i="1"/>
  <c r="AZ1197" i="1"/>
  <c r="BT1197" i="1" s="1"/>
  <c r="AR1197" i="1"/>
  <c r="V1197" i="1"/>
  <c r="BZ1196" i="1"/>
  <c r="BY1196" i="1"/>
  <c r="BX1196" i="1"/>
  <c r="BW1196" i="1"/>
  <c r="BU1196" i="1"/>
  <c r="BS1196" i="1"/>
  <c r="BR1196" i="1"/>
  <c r="BQ1196" i="1"/>
  <c r="BL1196" i="1"/>
  <c r="BC1196" i="1"/>
  <c r="AZ1196" i="1"/>
  <c r="BT1196" i="1" s="1"/>
  <c r="AR1196" i="1"/>
  <c r="V1196" i="1"/>
  <c r="BZ1195" i="1"/>
  <c r="BY1195" i="1"/>
  <c r="BX1195" i="1"/>
  <c r="BW1195" i="1"/>
  <c r="BU1195" i="1"/>
  <c r="BS1195" i="1"/>
  <c r="BR1195" i="1"/>
  <c r="BQ1195" i="1"/>
  <c r="BL1195" i="1"/>
  <c r="BC1195" i="1"/>
  <c r="AZ1195" i="1"/>
  <c r="BT1195" i="1" s="1"/>
  <c r="AR1195" i="1"/>
  <c r="V1195" i="1"/>
  <c r="BZ1194" i="1"/>
  <c r="BY1194" i="1"/>
  <c r="BX1194" i="1"/>
  <c r="BW1194" i="1"/>
  <c r="BU1194" i="1"/>
  <c r="BS1194" i="1"/>
  <c r="BR1194" i="1"/>
  <c r="BQ1194" i="1"/>
  <c r="BL1194" i="1"/>
  <c r="BC1194" i="1"/>
  <c r="AZ1194" i="1"/>
  <c r="BT1194" i="1" s="1"/>
  <c r="V1194" i="1"/>
  <c r="BZ1193" i="1"/>
  <c r="BY1193" i="1"/>
  <c r="BX1193" i="1"/>
  <c r="BW1193" i="1"/>
  <c r="BU1193" i="1"/>
  <c r="BS1193" i="1"/>
  <c r="BR1193" i="1"/>
  <c r="BQ1193" i="1"/>
  <c r="BL1193" i="1"/>
  <c r="BC1193" i="1"/>
  <c r="AZ1193" i="1"/>
  <c r="BT1193" i="1" s="1"/>
  <c r="V1193" i="1"/>
  <c r="BZ1192" i="1"/>
  <c r="BY1192" i="1"/>
  <c r="BX1192" i="1"/>
  <c r="BW1192" i="1"/>
  <c r="BU1192" i="1"/>
  <c r="BS1192" i="1"/>
  <c r="BR1192" i="1"/>
  <c r="BQ1192" i="1"/>
  <c r="BL1192" i="1"/>
  <c r="BC1192" i="1"/>
  <c r="AZ1192" i="1"/>
  <c r="BT1192" i="1" s="1"/>
  <c r="V1192" i="1"/>
  <c r="BZ1191" i="1"/>
  <c r="BY1191" i="1"/>
  <c r="BX1191" i="1"/>
  <c r="BW1191" i="1"/>
  <c r="BU1191" i="1"/>
  <c r="BS1191" i="1"/>
  <c r="BR1191" i="1"/>
  <c r="BQ1191" i="1"/>
  <c r="BL1191" i="1"/>
  <c r="BC1191" i="1"/>
  <c r="AZ1191" i="1"/>
  <c r="BT1191" i="1" s="1"/>
  <c r="V1191" i="1"/>
  <c r="BZ1190" i="1"/>
  <c r="BY1190" i="1"/>
  <c r="BX1190" i="1"/>
  <c r="BW1190" i="1"/>
  <c r="BU1190" i="1"/>
  <c r="BS1190" i="1"/>
  <c r="BR1190" i="1"/>
  <c r="BQ1190" i="1"/>
  <c r="BL1190" i="1"/>
  <c r="BC1190" i="1"/>
  <c r="AZ1190" i="1"/>
  <c r="BT1190" i="1" s="1"/>
  <c r="V1190" i="1"/>
  <c r="BZ1189" i="1"/>
  <c r="BY1189" i="1"/>
  <c r="BX1189" i="1"/>
  <c r="BW1189" i="1"/>
  <c r="BU1189" i="1"/>
  <c r="BS1189" i="1"/>
  <c r="BR1189" i="1"/>
  <c r="BQ1189" i="1"/>
  <c r="BL1189" i="1"/>
  <c r="BC1189" i="1"/>
  <c r="AZ1189" i="1"/>
  <c r="BT1189" i="1" s="1"/>
  <c r="V1189" i="1"/>
  <c r="BZ1188" i="1"/>
  <c r="BY1188" i="1"/>
  <c r="BX1188" i="1"/>
  <c r="BW1188" i="1"/>
  <c r="BU1188" i="1"/>
  <c r="BS1188" i="1"/>
  <c r="BR1188" i="1"/>
  <c r="BQ1188" i="1"/>
  <c r="BL1188" i="1"/>
  <c r="BC1188" i="1"/>
  <c r="AZ1188" i="1"/>
  <c r="BT1188" i="1" s="1"/>
  <c r="V1188" i="1"/>
  <c r="BZ1187" i="1"/>
  <c r="BY1187" i="1"/>
  <c r="BX1187" i="1"/>
  <c r="BW1187" i="1"/>
  <c r="BU1187" i="1"/>
  <c r="BT1187" i="1"/>
  <c r="BS1187" i="1"/>
  <c r="BR1187" i="1"/>
  <c r="BQ1187" i="1"/>
  <c r="BL1187" i="1"/>
  <c r="BC1187" i="1"/>
  <c r="V1187" i="1"/>
  <c r="BZ1186" i="1"/>
  <c r="BY1186" i="1"/>
  <c r="BX1186" i="1"/>
  <c r="BW1186" i="1"/>
  <c r="BU1186" i="1"/>
  <c r="BT1186" i="1"/>
  <c r="BS1186" i="1"/>
  <c r="BR1186" i="1"/>
  <c r="BQ1186" i="1"/>
  <c r="BL1186" i="1"/>
  <c r="BC1186" i="1"/>
  <c r="BD1186" i="1" s="1"/>
  <c r="V1186" i="1"/>
  <c r="BZ1185" i="1"/>
  <c r="BY1185" i="1"/>
  <c r="BX1185" i="1"/>
  <c r="BW1185" i="1"/>
  <c r="BU1185" i="1"/>
  <c r="BT1185" i="1"/>
  <c r="BS1185" i="1"/>
  <c r="BR1185" i="1"/>
  <c r="BQ1185" i="1"/>
  <c r="BL1185" i="1"/>
  <c r="BC1185" i="1"/>
  <c r="AR1185" i="1"/>
  <c r="V1185" i="1"/>
  <c r="BZ1184" i="1"/>
  <c r="BY1184" i="1"/>
  <c r="BX1184" i="1"/>
  <c r="BW1184" i="1"/>
  <c r="BU1184" i="1"/>
  <c r="BT1184" i="1"/>
  <c r="BS1184" i="1"/>
  <c r="BR1184" i="1"/>
  <c r="BQ1184" i="1"/>
  <c r="BC1184" i="1"/>
  <c r="V1184" i="1"/>
  <c r="BZ1183" i="1"/>
  <c r="BY1183" i="1"/>
  <c r="BX1183" i="1"/>
  <c r="BW1183" i="1"/>
  <c r="BU1183" i="1"/>
  <c r="BT1183" i="1"/>
  <c r="BS1183" i="1"/>
  <c r="BR1183" i="1"/>
  <c r="BQ1183" i="1"/>
  <c r="BC1183" i="1"/>
  <c r="V1183" i="1"/>
  <c r="BZ1182" i="1"/>
  <c r="BY1182" i="1"/>
  <c r="BX1182" i="1"/>
  <c r="BW1182" i="1"/>
  <c r="BU1182" i="1"/>
  <c r="BT1182" i="1"/>
  <c r="BS1182" i="1"/>
  <c r="BR1182" i="1"/>
  <c r="BQ1182" i="1"/>
  <c r="BL1182" i="1"/>
  <c r="BC1182" i="1"/>
  <c r="AR1182" i="1"/>
  <c r="V1182" i="1"/>
  <c r="BZ1181" i="1"/>
  <c r="BY1181" i="1"/>
  <c r="BX1181" i="1"/>
  <c r="BW1181" i="1"/>
  <c r="BU1181" i="1"/>
  <c r="BT1181" i="1"/>
  <c r="BS1181" i="1"/>
  <c r="BR1181" i="1"/>
  <c r="BQ1181" i="1"/>
  <c r="BL1181" i="1"/>
  <c r="BC1181" i="1"/>
  <c r="AR1181" i="1"/>
  <c r="V1181" i="1"/>
  <c r="BZ1180" i="1"/>
  <c r="BY1180" i="1"/>
  <c r="BX1180" i="1"/>
  <c r="BW1180" i="1"/>
  <c r="BU1180" i="1"/>
  <c r="BT1180" i="1"/>
  <c r="BS1180" i="1"/>
  <c r="BR1180" i="1"/>
  <c r="BQ1180" i="1"/>
  <c r="BL1180" i="1"/>
  <c r="BC1180" i="1"/>
  <c r="AR1180" i="1"/>
  <c r="V1180" i="1"/>
  <c r="BZ1179" i="1"/>
  <c r="BY1179" i="1"/>
  <c r="BX1179" i="1"/>
  <c r="BW1179" i="1"/>
  <c r="BU1179" i="1"/>
  <c r="BT1179" i="1"/>
  <c r="BS1179" i="1"/>
  <c r="BR1179" i="1"/>
  <c r="BQ1179" i="1"/>
  <c r="BC1179" i="1"/>
  <c r="AR1179" i="1"/>
  <c r="V1179" i="1"/>
  <c r="BZ1178" i="1"/>
  <c r="BY1178" i="1"/>
  <c r="BX1178" i="1"/>
  <c r="BW1178" i="1"/>
  <c r="BU1178" i="1"/>
  <c r="BT1178" i="1"/>
  <c r="BS1178" i="1"/>
  <c r="BR1178" i="1"/>
  <c r="BQ1178" i="1"/>
  <c r="BC1178" i="1"/>
  <c r="AR1178" i="1"/>
  <c r="V1178" i="1"/>
  <c r="BZ1177" i="1"/>
  <c r="BY1177" i="1"/>
  <c r="BX1177" i="1"/>
  <c r="BW1177" i="1"/>
  <c r="BU1177" i="1"/>
  <c r="BT1177" i="1"/>
  <c r="BS1177" i="1"/>
  <c r="BR1177" i="1"/>
  <c r="BQ1177" i="1"/>
  <c r="BC1177" i="1"/>
  <c r="AR1177" i="1"/>
  <c r="V1177" i="1"/>
  <c r="BZ1176" i="1"/>
  <c r="BY1176" i="1"/>
  <c r="BX1176" i="1"/>
  <c r="BW1176" i="1"/>
  <c r="BU1176" i="1"/>
  <c r="BT1176" i="1"/>
  <c r="BS1176" i="1"/>
  <c r="BR1176" i="1"/>
  <c r="BQ1176" i="1"/>
  <c r="BL1176" i="1"/>
  <c r="BC1176" i="1"/>
  <c r="BD1176" i="1" s="1"/>
  <c r="AR1176" i="1"/>
  <c r="V1176" i="1"/>
  <c r="BZ1175" i="1"/>
  <c r="BY1175" i="1"/>
  <c r="BX1175" i="1"/>
  <c r="BW1175" i="1"/>
  <c r="BU1175" i="1"/>
  <c r="BT1175" i="1"/>
  <c r="BS1175" i="1"/>
  <c r="BR1175" i="1"/>
  <c r="BQ1175" i="1"/>
  <c r="BC1175" i="1"/>
  <c r="AR1175" i="1"/>
  <c r="V1175" i="1"/>
  <c r="BZ1174" i="1"/>
  <c r="BY1174" i="1"/>
  <c r="BX1174" i="1"/>
  <c r="BW1174" i="1"/>
  <c r="BU1174" i="1"/>
  <c r="BT1174" i="1"/>
  <c r="BS1174" i="1"/>
  <c r="BR1174" i="1"/>
  <c r="BQ1174" i="1"/>
  <c r="BC1174" i="1"/>
  <c r="AR1174" i="1"/>
  <c r="V1174" i="1"/>
  <c r="BZ1173" i="1"/>
  <c r="BY1173" i="1"/>
  <c r="BX1173" i="1"/>
  <c r="BW1173" i="1"/>
  <c r="BU1173" i="1"/>
  <c r="BT1173" i="1"/>
  <c r="BS1173" i="1"/>
  <c r="BR1173" i="1"/>
  <c r="BQ1173" i="1"/>
  <c r="BC1173" i="1"/>
  <c r="AR1173" i="1"/>
  <c r="V1173" i="1"/>
  <c r="BZ1172" i="1"/>
  <c r="BY1172" i="1"/>
  <c r="BX1172" i="1"/>
  <c r="BW1172" i="1"/>
  <c r="BU1172" i="1"/>
  <c r="BT1172" i="1"/>
  <c r="BS1172" i="1"/>
  <c r="BR1172" i="1"/>
  <c r="BQ1172" i="1"/>
  <c r="BC1172" i="1"/>
  <c r="AR1172" i="1"/>
  <c r="V1172" i="1"/>
  <c r="BZ1171" i="1"/>
  <c r="BY1171" i="1"/>
  <c r="BX1171" i="1"/>
  <c r="BW1171" i="1"/>
  <c r="BU1171" i="1"/>
  <c r="BT1171" i="1"/>
  <c r="BS1171" i="1"/>
  <c r="BR1171" i="1"/>
  <c r="BQ1171" i="1"/>
  <c r="BC1171" i="1"/>
  <c r="AR1171" i="1"/>
  <c r="V1171" i="1"/>
  <c r="BZ1170" i="1"/>
  <c r="BY1170" i="1"/>
  <c r="BX1170" i="1"/>
  <c r="BW1170" i="1"/>
  <c r="BU1170" i="1"/>
  <c r="BT1170" i="1"/>
  <c r="BS1170" i="1"/>
  <c r="BR1170" i="1"/>
  <c r="BQ1170" i="1"/>
  <c r="BC1170" i="1"/>
  <c r="AR1170" i="1"/>
  <c r="V1170" i="1"/>
  <c r="BZ1169" i="1"/>
  <c r="BY1169" i="1"/>
  <c r="BX1169" i="1"/>
  <c r="BW1169" i="1"/>
  <c r="BU1169" i="1"/>
  <c r="BT1169" i="1"/>
  <c r="BS1169" i="1"/>
  <c r="BR1169" i="1"/>
  <c r="BQ1169" i="1"/>
  <c r="BC1169" i="1"/>
  <c r="AR1169" i="1"/>
  <c r="V1169" i="1"/>
  <c r="BZ1168" i="1"/>
  <c r="BY1168" i="1"/>
  <c r="BX1168" i="1"/>
  <c r="BW1168" i="1"/>
  <c r="BU1168" i="1"/>
  <c r="BT1168" i="1"/>
  <c r="BS1168" i="1"/>
  <c r="BR1168" i="1"/>
  <c r="BQ1168" i="1"/>
  <c r="BC1168" i="1"/>
  <c r="AR1168" i="1"/>
  <c r="V1168" i="1"/>
  <c r="BZ1167" i="1"/>
  <c r="BY1167" i="1"/>
  <c r="BX1167" i="1"/>
  <c r="BW1167" i="1"/>
  <c r="BU1167" i="1"/>
  <c r="BT1167" i="1"/>
  <c r="BS1167" i="1"/>
  <c r="BR1167" i="1"/>
  <c r="BQ1167" i="1"/>
  <c r="BC1167" i="1"/>
  <c r="AR1167" i="1"/>
  <c r="V1167" i="1"/>
  <c r="BZ1166" i="1"/>
  <c r="BY1166" i="1"/>
  <c r="BX1166" i="1"/>
  <c r="BW1166" i="1"/>
  <c r="BU1166" i="1"/>
  <c r="BT1166" i="1"/>
  <c r="BS1166" i="1"/>
  <c r="BR1166" i="1"/>
  <c r="BQ1166" i="1"/>
  <c r="BC1166" i="1"/>
  <c r="AR1166" i="1"/>
  <c r="V1166" i="1"/>
  <c r="BZ1165" i="1"/>
  <c r="BY1165" i="1"/>
  <c r="BX1165" i="1"/>
  <c r="BW1165" i="1"/>
  <c r="BU1165" i="1"/>
  <c r="BT1165" i="1"/>
  <c r="BS1165" i="1"/>
  <c r="BR1165" i="1"/>
  <c r="BQ1165" i="1"/>
  <c r="BC1165" i="1"/>
  <c r="AR1165" i="1"/>
  <c r="V1165" i="1"/>
  <c r="BZ1164" i="1"/>
  <c r="BY1164" i="1"/>
  <c r="BX1164" i="1"/>
  <c r="BW1164" i="1"/>
  <c r="BU1164" i="1"/>
  <c r="BT1164" i="1"/>
  <c r="BS1164" i="1"/>
  <c r="BR1164" i="1"/>
  <c r="BQ1164" i="1"/>
  <c r="BC1164" i="1"/>
  <c r="AR1164" i="1"/>
  <c r="V1164" i="1"/>
  <c r="BZ1163" i="1"/>
  <c r="BY1163" i="1"/>
  <c r="BX1163" i="1"/>
  <c r="BW1163" i="1"/>
  <c r="BU1163" i="1"/>
  <c r="BT1163" i="1"/>
  <c r="BS1163" i="1"/>
  <c r="BR1163" i="1"/>
  <c r="BQ1163" i="1"/>
  <c r="BC1163" i="1"/>
  <c r="AR1163" i="1"/>
  <c r="V1163" i="1"/>
  <c r="BZ1162" i="1"/>
  <c r="BY1162" i="1"/>
  <c r="BX1162" i="1"/>
  <c r="BW1162" i="1"/>
  <c r="BU1162" i="1"/>
  <c r="BT1162" i="1"/>
  <c r="BS1162" i="1"/>
  <c r="BR1162" i="1"/>
  <c r="BQ1162" i="1"/>
  <c r="BL1162" i="1"/>
  <c r="BC1162" i="1"/>
  <c r="BD1162" i="1" s="1"/>
  <c r="AR1162" i="1"/>
  <c r="V1162" i="1"/>
  <c r="BZ1161" i="1"/>
  <c r="BY1161" i="1"/>
  <c r="BX1161" i="1"/>
  <c r="BW1161" i="1"/>
  <c r="BU1161" i="1"/>
  <c r="BT1161" i="1"/>
  <c r="BS1161" i="1"/>
  <c r="BR1161" i="1"/>
  <c r="BQ1161" i="1"/>
  <c r="BC1161" i="1"/>
  <c r="AR1161" i="1"/>
  <c r="V1161" i="1"/>
  <c r="BZ1160" i="1"/>
  <c r="BY1160" i="1"/>
  <c r="BX1160" i="1"/>
  <c r="BW1160" i="1"/>
  <c r="BU1160" i="1"/>
  <c r="BT1160" i="1"/>
  <c r="BS1160" i="1"/>
  <c r="BR1160" i="1"/>
  <c r="BQ1160" i="1"/>
  <c r="BL1160" i="1"/>
  <c r="BC1160" i="1"/>
  <c r="AR1160" i="1"/>
  <c r="V1160" i="1"/>
  <c r="BZ1159" i="1"/>
  <c r="BY1159" i="1"/>
  <c r="BX1159" i="1"/>
  <c r="BW1159" i="1"/>
  <c r="BU1159" i="1"/>
  <c r="BT1159" i="1"/>
  <c r="BS1159" i="1"/>
  <c r="BR1159" i="1"/>
  <c r="BQ1159" i="1"/>
  <c r="BL1159" i="1"/>
  <c r="BC1159" i="1"/>
  <c r="AR1159" i="1"/>
  <c r="V1159" i="1"/>
  <c r="BZ1158" i="1"/>
  <c r="BY1158" i="1"/>
  <c r="BX1158" i="1"/>
  <c r="BW1158" i="1"/>
  <c r="BU1158" i="1"/>
  <c r="BT1158" i="1"/>
  <c r="BS1158" i="1"/>
  <c r="BR1158" i="1"/>
  <c r="BQ1158" i="1"/>
  <c r="BC1158" i="1"/>
  <c r="AR1158" i="1"/>
  <c r="V1158" i="1"/>
  <c r="BZ1157" i="1"/>
  <c r="BY1157" i="1"/>
  <c r="BX1157" i="1"/>
  <c r="BW1157" i="1"/>
  <c r="BU1157" i="1"/>
  <c r="BT1157" i="1"/>
  <c r="BS1157" i="1"/>
  <c r="BR1157" i="1"/>
  <c r="BQ1157" i="1"/>
  <c r="BC1157" i="1"/>
  <c r="AR1157" i="1"/>
  <c r="V1157" i="1"/>
  <c r="BZ1156" i="1"/>
  <c r="BY1156" i="1"/>
  <c r="BX1156" i="1"/>
  <c r="BW1156" i="1"/>
  <c r="BU1156" i="1"/>
  <c r="BT1156" i="1"/>
  <c r="BS1156" i="1"/>
  <c r="BR1156" i="1"/>
  <c r="BQ1156" i="1"/>
  <c r="BL1156" i="1"/>
  <c r="BC1156" i="1"/>
  <c r="BD1156" i="1" s="1"/>
  <c r="AR1156" i="1"/>
  <c r="V1156" i="1"/>
  <c r="BZ1155" i="1"/>
  <c r="BY1155" i="1"/>
  <c r="BX1155" i="1"/>
  <c r="BW1155" i="1"/>
  <c r="BU1155" i="1"/>
  <c r="BT1155" i="1"/>
  <c r="BS1155" i="1"/>
  <c r="BR1155" i="1"/>
  <c r="BQ1155" i="1"/>
  <c r="BL1155" i="1"/>
  <c r="BC1155" i="1"/>
  <c r="BD1155" i="1" s="1"/>
  <c r="AR1155" i="1"/>
  <c r="V1155" i="1"/>
  <c r="BZ1154" i="1"/>
  <c r="BY1154" i="1"/>
  <c r="BX1154" i="1"/>
  <c r="BW1154" i="1"/>
  <c r="BU1154" i="1"/>
  <c r="BT1154" i="1"/>
  <c r="BS1154" i="1"/>
  <c r="BR1154" i="1"/>
  <c r="BQ1154" i="1"/>
  <c r="BL1154" i="1"/>
  <c r="BC1154" i="1"/>
  <c r="BD1154" i="1" s="1"/>
  <c r="AR1154" i="1"/>
  <c r="V1154" i="1"/>
  <c r="BZ1153" i="1"/>
  <c r="BY1153" i="1"/>
  <c r="BX1153" i="1"/>
  <c r="BW1153" i="1"/>
  <c r="BU1153" i="1"/>
  <c r="BT1153" i="1"/>
  <c r="BS1153" i="1"/>
  <c r="BR1153" i="1"/>
  <c r="BQ1153" i="1"/>
  <c r="BC1153" i="1"/>
  <c r="AR1153" i="1"/>
  <c r="V1153" i="1"/>
  <c r="BZ1152" i="1"/>
  <c r="BY1152" i="1"/>
  <c r="BX1152" i="1"/>
  <c r="BW1152" i="1"/>
  <c r="BU1152" i="1"/>
  <c r="BT1152" i="1"/>
  <c r="BS1152" i="1"/>
  <c r="BR1152" i="1"/>
  <c r="BQ1152" i="1"/>
  <c r="BC1152" i="1"/>
  <c r="AR1152" i="1"/>
  <c r="V1152" i="1"/>
  <c r="BZ1151" i="1"/>
  <c r="BY1151" i="1"/>
  <c r="BX1151" i="1"/>
  <c r="BW1151" i="1"/>
  <c r="BU1151" i="1"/>
  <c r="BT1151" i="1"/>
  <c r="BS1151" i="1"/>
  <c r="BR1151" i="1"/>
  <c r="BQ1151" i="1"/>
  <c r="BC1151" i="1"/>
  <c r="AR1151" i="1"/>
  <c r="V1151" i="1"/>
  <c r="BZ1150" i="1"/>
  <c r="BY1150" i="1"/>
  <c r="BX1150" i="1"/>
  <c r="BW1150" i="1"/>
  <c r="BU1150" i="1"/>
  <c r="BT1150" i="1"/>
  <c r="BS1150" i="1"/>
  <c r="BR1150" i="1"/>
  <c r="BQ1150" i="1"/>
  <c r="BL1150" i="1"/>
  <c r="BC1150" i="1"/>
  <c r="BD1150" i="1" s="1"/>
  <c r="AR1150" i="1"/>
  <c r="V1150" i="1"/>
  <c r="BZ1149" i="1"/>
  <c r="BY1149" i="1"/>
  <c r="BX1149" i="1"/>
  <c r="BW1149" i="1"/>
  <c r="BU1149" i="1"/>
  <c r="BT1149" i="1"/>
  <c r="BS1149" i="1"/>
  <c r="BR1149" i="1"/>
  <c r="BQ1149" i="1"/>
  <c r="BC1149" i="1"/>
  <c r="AR1149" i="1"/>
  <c r="V1149" i="1"/>
  <c r="BZ1148" i="1"/>
  <c r="BY1148" i="1"/>
  <c r="BX1148" i="1"/>
  <c r="BW1148" i="1"/>
  <c r="BU1148" i="1"/>
  <c r="BT1148" i="1"/>
  <c r="BS1148" i="1"/>
  <c r="BR1148" i="1"/>
  <c r="BQ1148" i="1"/>
  <c r="BL1148" i="1"/>
  <c r="BC1148" i="1"/>
  <c r="BD1148" i="1" s="1"/>
  <c r="AR1148" i="1"/>
  <c r="V1148" i="1"/>
  <c r="BZ1147" i="1"/>
  <c r="BY1147" i="1"/>
  <c r="BX1147" i="1"/>
  <c r="BW1147" i="1"/>
  <c r="BU1147" i="1"/>
  <c r="BT1147" i="1"/>
  <c r="BS1147" i="1"/>
  <c r="BR1147" i="1"/>
  <c r="BQ1147" i="1"/>
  <c r="BL1147" i="1"/>
  <c r="BC1147" i="1"/>
  <c r="BD1147" i="1" s="1"/>
  <c r="AR1147" i="1"/>
  <c r="V1147" i="1"/>
  <c r="BZ1146" i="1"/>
  <c r="BY1146" i="1"/>
  <c r="BX1146" i="1"/>
  <c r="BW1146" i="1"/>
  <c r="BU1146" i="1"/>
  <c r="BT1146" i="1"/>
  <c r="BS1146" i="1"/>
  <c r="BR1146" i="1"/>
  <c r="BQ1146" i="1"/>
  <c r="BL1146" i="1"/>
  <c r="BC1146" i="1"/>
  <c r="BD1146" i="1" s="1"/>
  <c r="AR1146" i="1"/>
  <c r="V1146" i="1"/>
  <c r="BZ1145" i="1"/>
  <c r="BY1145" i="1"/>
  <c r="BX1145" i="1"/>
  <c r="BW1145" i="1"/>
  <c r="BU1145" i="1"/>
  <c r="BT1145" i="1"/>
  <c r="BS1145" i="1"/>
  <c r="BR1145" i="1"/>
  <c r="BQ1145" i="1"/>
  <c r="BL1145" i="1"/>
  <c r="BC1145" i="1"/>
  <c r="BD1145" i="1" s="1"/>
  <c r="BE1145" i="1" s="1"/>
  <c r="AR1145" i="1"/>
  <c r="V1145" i="1"/>
  <c r="BZ1144" i="1"/>
  <c r="BY1144" i="1"/>
  <c r="BX1144" i="1"/>
  <c r="BW1144" i="1"/>
  <c r="BU1144" i="1"/>
  <c r="BT1144" i="1"/>
  <c r="BS1144" i="1"/>
  <c r="BR1144" i="1"/>
  <c r="BQ1144" i="1"/>
  <c r="BL1144" i="1"/>
  <c r="BC1144" i="1"/>
  <c r="BD1144" i="1" s="1"/>
  <c r="AR1144" i="1"/>
  <c r="V1144" i="1"/>
  <c r="BZ1143" i="1"/>
  <c r="BY1143" i="1"/>
  <c r="BX1143" i="1"/>
  <c r="BW1143" i="1"/>
  <c r="BU1143" i="1"/>
  <c r="BT1143" i="1"/>
  <c r="BS1143" i="1"/>
  <c r="BR1143" i="1"/>
  <c r="BQ1143" i="1"/>
  <c r="BL1143" i="1"/>
  <c r="BC1143" i="1"/>
  <c r="AR1143" i="1"/>
  <c r="V1143" i="1"/>
  <c r="BZ1142" i="1"/>
  <c r="BY1142" i="1"/>
  <c r="BX1142" i="1"/>
  <c r="BW1142" i="1"/>
  <c r="BU1142" i="1"/>
  <c r="BT1142" i="1"/>
  <c r="BS1142" i="1"/>
  <c r="BR1142" i="1"/>
  <c r="BQ1142" i="1"/>
  <c r="BC1142" i="1"/>
  <c r="AR1142" i="1"/>
  <c r="V1142" i="1"/>
  <c r="BZ1141" i="1"/>
  <c r="BY1141" i="1"/>
  <c r="BX1141" i="1"/>
  <c r="BW1141" i="1"/>
  <c r="BU1141" i="1"/>
  <c r="BT1141" i="1"/>
  <c r="BS1141" i="1"/>
  <c r="BR1141" i="1"/>
  <c r="BQ1141" i="1"/>
  <c r="BC1141" i="1"/>
  <c r="AR1141" i="1"/>
  <c r="V1141" i="1"/>
  <c r="BZ1140" i="1"/>
  <c r="BY1140" i="1"/>
  <c r="BX1140" i="1"/>
  <c r="BW1140" i="1"/>
  <c r="BU1140" i="1"/>
  <c r="BT1140" i="1"/>
  <c r="BS1140" i="1"/>
  <c r="BR1140" i="1"/>
  <c r="BQ1140" i="1"/>
  <c r="BC1140" i="1"/>
  <c r="V1140" i="1"/>
  <c r="BZ1139" i="1"/>
  <c r="BY1139" i="1"/>
  <c r="BX1139" i="1"/>
  <c r="BW1139" i="1"/>
  <c r="BU1139" i="1"/>
  <c r="BT1139" i="1"/>
  <c r="BS1139" i="1"/>
  <c r="BR1139" i="1"/>
  <c r="BQ1139" i="1"/>
  <c r="BL1139" i="1"/>
  <c r="BC1139" i="1"/>
  <c r="BD1139" i="1" s="1"/>
  <c r="V1139" i="1"/>
  <c r="BZ1138" i="1"/>
  <c r="BY1138" i="1"/>
  <c r="BX1138" i="1"/>
  <c r="BW1138" i="1"/>
  <c r="BU1138" i="1"/>
  <c r="BT1138" i="1"/>
  <c r="BS1138" i="1"/>
  <c r="BR1138" i="1"/>
  <c r="BQ1138" i="1"/>
  <c r="BL1138" i="1"/>
  <c r="BC1138" i="1"/>
  <c r="BD1138" i="1" s="1"/>
  <c r="V1138" i="1"/>
  <c r="BZ1137" i="1"/>
  <c r="BY1137" i="1"/>
  <c r="BX1137" i="1"/>
  <c r="BW1137" i="1"/>
  <c r="BU1137" i="1"/>
  <c r="BT1137" i="1"/>
  <c r="BS1137" i="1"/>
  <c r="BR1137" i="1"/>
  <c r="BQ1137" i="1"/>
  <c r="BC1137" i="1"/>
  <c r="V1137" i="1"/>
  <c r="BZ1136" i="1"/>
  <c r="BY1136" i="1"/>
  <c r="BX1136" i="1"/>
  <c r="BW1136" i="1"/>
  <c r="BU1136" i="1"/>
  <c r="BT1136" i="1"/>
  <c r="BS1136" i="1"/>
  <c r="BR1136" i="1"/>
  <c r="BQ1136" i="1"/>
  <c r="BC1136" i="1"/>
  <c r="V1136" i="1"/>
  <c r="BZ1135" i="1"/>
  <c r="BY1135" i="1"/>
  <c r="BX1135" i="1"/>
  <c r="BW1135" i="1"/>
  <c r="BU1135" i="1"/>
  <c r="BT1135" i="1"/>
  <c r="BS1135" i="1"/>
  <c r="BR1135" i="1"/>
  <c r="BQ1135" i="1"/>
  <c r="BL1135" i="1"/>
  <c r="BC1135" i="1"/>
  <c r="V1135" i="1"/>
  <c r="BZ1134" i="1"/>
  <c r="BY1134" i="1"/>
  <c r="BX1134" i="1"/>
  <c r="BW1134" i="1"/>
  <c r="BU1134" i="1"/>
  <c r="BT1134" i="1"/>
  <c r="BS1134" i="1"/>
  <c r="BR1134" i="1"/>
  <c r="BQ1134" i="1"/>
  <c r="BC1134" i="1"/>
  <c r="V1134" i="1"/>
  <c r="BZ1133" i="1"/>
  <c r="BY1133" i="1"/>
  <c r="BX1133" i="1"/>
  <c r="BW1133" i="1"/>
  <c r="BU1133" i="1"/>
  <c r="BT1133" i="1"/>
  <c r="BS1133" i="1"/>
  <c r="BR1133" i="1"/>
  <c r="BQ1133" i="1"/>
  <c r="BC1133" i="1"/>
  <c r="V1133" i="1"/>
  <c r="BZ1132" i="1"/>
  <c r="BY1132" i="1"/>
  <c r="BX1132" i="1"/>
  <c r="BW1132" i="1"/>
  <c r="BU1132" i="1"/>
  <c r="BT1132" i="1"/>
  <c r="BS1132" i="1"/>
  <c r="BR1132" i="1"/>
  <c r="BQ1132" i="1"/>
  <c r="BL1132" i="1"/>
  <c r="BC1132" i="1"/>
  <c r="V1132" i="1"/>
  <c r="BZ1131" i="1"/>
  <c r="BY1131" i="1"/>
  <c r="BX1131" i="1"/>
  <c r="BW1131" i="1"/>
  <c r="BU1131" i="1"/>
  <c r="BT1131" i="1"/>
  <c r="BS1131" i="1"/>
  <c r="BR1131" i="1"/>
  <c r="BQ1131" i="1"/>
  <c r="BL1131" i="1"/>
  <c r="BC1131" i="1"/>
  <c r="BD1131" i="1" s="1"/>
  <c r="V1131" i="1"/>
  <c r="BZ1130" i="1"/>
  <c r="BY1130" i="1"/>
  <c r="BX1130" i="1"/>
  <c r="BW1130" i="1"/>
  <c r="BU1130" i="1"/>
  <c r="BT1130" i="1"/>
  <c r="BS1130" i="1"/>
  <c r="BR1130" i="1"/>
  <c r="BQ1130" i="1"/>
  <c r="BL1130" i="1"/>
  <c r="BC1130" i="1"/>
  <c r="BD1130" i="1" s="1"/>
  <c r="V1130" i="1"/>
  <c r="BZ1129" i="1"/>
  <c r="BY1129" i="1"/>
  <c r="BX1129" i="1"/>
  <c r="BW1129" i="1"/>
  <c r="BU1129" i="1"/>
  <c r="BT1129" i="1"/>
  <c r="BS1129" i="1"/>
  <c r="BR1129" i="1"/>
  <c r="BQ1129" i="1"/>
  <c r="BL1129" i="1"/>
  <c r="BC1129" i="1"/>
  <c r="V1129" i="1"/>
  <c r="BZ1128" i="1"/>
  <c r="BY1128" i="1"/>
  <c r="BX1128" i="1"/>
  <c r="BW1128" i="1"/>
  <c r="BU1128" i="1"/>
  <c r="BT1128" i="1"/>
  <c r="BS1128" i="1"/>
  <c r="BR1128" i="1"/>
  <c r="BQ1128" i="1"/>
  <c r="BL1128" i="1"/>
  <c r="BC1128" i="1"/>
  <c r="BD1128" i="1" s="1"/>
  <c r="AR1128" i="1"/>
  <c r="V1128" i="1"/>
  <c r="BZ1127" i="1"/>
  <c r="BY1127" i="1"/>
  <c r="BX1127" i="1"/>
  <c r="BW1127" i="1"/>
  <c r="BU1127" i="1"/>
  <c r="BT1127" i="1"/>
  <c r="BS1127" i="1"/>
  <c r="BR1127" i="1"/>
  <c r="BQ1127" i="1"/>
  <c r="BC1127" i="1"/>
  <c r="AR1127" i="1"/>
  <c r="V1127" i="1"/>
  <c r="BZ1126" i="1"/>
  <c r="BY1126" i="1"/>
  <c r="BX1126" i="1"/>
  <c r="BW1126" i="1"/>
  <c r="BU1126" i="1"/>
  <c r="BT1126" i="1"/>
  <c r="BS1126" i="1"/>
  <c r="BR1126" i="1"/>
  <c r="BQ1126" i="1"/>
  <c r="BL1126" i="1"/>
  <c r="BC1126" i="1"/>
  <c r="BD1126" i="1" s="1"/>
  <c r="AR1126" i="1"/>
  <c r="V1126" i="1"/>
  <c r="BZ1125" i="1"/>
  <c r="BY1125" i="1"/>
  <c r="BX1125" i="1"/>
  <c r="BW1125" i="1"/>
  <c r="BU1125" i="1"/>
  <c r="BT1125" i="1"/>
  <c r="BS1125" i="1"/>
  <c r="BR1125" i="1"/>
  <c r="BQ1125" i="1"/>
  <c r="BC1125" i="1"/>
  <c r="AR1125" i="1"/>
  <c r="V1125" i="1"/>
  <c r="BZ1124" i="1"/>
  <c r="BY1124" i="1"/>
  <c r="BX1124" i="1"/>
  <c r="BW1124" i="1"/>
  <c r="BU1124" i="1"/>
  <c r="BT1124" i="1"/>
  <c r="BS1124" i="1"/>
  <c r="BR1124" i="1"/>
  <c r="BQ1124" i="1"/>
  <c r="BC1124" i="1"/>
  <c r="AR1124" i="1"/>
  <c r="V1124" i="1"/>
  <c r="BZ1123" i="1"/>
  <c r="BY1123" i="1"/>
  <c r="BX1123" i="1"/>
  <c r="BW1123" i="1"/>
  <c r="BU1123" i="1"/>
  <c r="BT1123" i="1"/>
  <c r="BS1123" i="1"/>
  <c r="BR1123" i="1"/>
  <c r="BQ1123" i="1"/>
  <c r="BL1123" i="1"/>
  <c r="BC1123" i="1"/>
  <c r="BD1123" i="1" s="1"/>
  <c r="AR1123" i="1"/>
  <c r="V1123" i="1"/>
  <c r="BZ1122" i="1"/>
  <c r="BY1122" i="1"/>
  <c r="BX1122" i="1"/>
  <c r="BW1122" i="1"/>
  <c r="BU1122" i="1"/>
  <c r="BT1122" i="1"/>
  <c r="BS1122" i="1"/>
  <c r="BR1122" i="1"/>
  <c r="BQ1122" i="1"/>
  <c r="BC1122" i="1"/>
  <c r="AR1122" i="1"/>
  <c r="V1122" i="1"/>
  <c r="BZ1121" i="1"/>
  <c r="BY1121" i="1"/>
  <c r="BX1121" i="1"/>
  <c r="BW1121" i="1"/>
  <c r="BU1121" i="1"/>
  <c r="BT1121" i="1"/>
  <c r="BS1121" i="1"/>
  <c r="BR1121" i="1"/>
  <c r="BQ1121" i="1"/>
  <c r="BL1121" i="1"/>
  <c r="BC1121" i="1"/>
  <c r="AR1121" i="1"/>
  <c r="V1121" i="1"/>
  <c r="BZ1120" i="1"/>
  <c r="BY1120" i="1"/>
  <c r="BX1120" i="1"/>
  <c r="BW1120" i="1"/>
  <c r="BU1120" i="1"/>
  <c r="BT1120" i="1"/>
  <c r="BS1120" i="1"/>
  <c r="BR1120" i="1"/>
  <c r="BQ1120" i="1"/>
  <c r="BL1120" i="1"/>
  <c r="BC1120" i="1"/>
  <c r="BD1120" i="1" s="1"/>
  <c r="AR1120" i="1"/>
  <c r="V1120" i="1"/>
  <c r="BZ1119" i="1"/>
  <c r="BY1119" i="1"/>
  <c r="BX1119" i="1"/>
  <c r="BW1119" i="1"/>
  <c r="BU1119" i="1"/>
  <c r="BT1119" i="1"/>
  <c r="BS1119" i="1"/>
  <c r="BR1119" i="1"/>
  <c r="BQ1119" i="1"/>
  <c r="BC1119" i="1"/>
  <c r="BD1119" i="1" s="1"/>
  <c r="AR1119" i="1"/>
  <c r="V1119" i="1"/>
  <c r="BZ1118" i="1"/>
  <c r="BY1118" i="1"/>
  <c r="BX1118" i="1"/>
  <c r="BW1118" i="1"/>
  <c r="BU1118" i="1"/>
  <c r="BT1118" i="1"/>
  <c r="BS1118" i="1"/>
  <c r="BR1118" i="1"/>
  <c r="BQ1118" i="1"/>
  <c r="BL1118" i="1"/>
  <c r="BC1118" i="1"/>
  <c r="AR1118" i="1"/>
  <c r="V1118" i="1"/>
  <c r="BZ1117" i="1"/>
  <c r="BY1117" i="1"/>
  <c r="BX1117" i="1"/>
  <c r="BW1117" i="1"/>
  <c r="BU1117" i="1"/>
  <c r="BT1117" i="1"/>
  <c r="BS1117" i="1"/>
  <c r="BR1117" i="1"/>
  <c r="BQ1117" i="1"/>
  <c r="BL1117" i="1"/>
  <c r="BC1117" i="1"/>
  <c r="AR1117" i="1"/>
  <c r="V1117" i="1"/>
  <c r="BZ1116" i="1"/>
  <c r="BY1116" i="1"/>
  <c r="BX1116" i="1"/>
  <c r="BW1116" i="1"/>
  <c r="BU1116" i="1"/>
  <c r="BT1116" i="1"/>
  <c r="BS1116" i="1"/>
  <c r="BR1116" i="1"/>
  <c r="BQ1116" i="1"/>
  <c r="BL1116" i="1"/>
  <c r="BC1116" i="1"/>
  <c r="BD1116" i="1" s="1"/>
  <c r="AR1116" i="1"/>
  <c r="V1116" i="1"/>
  <c r="BZ1115" i="1"/>
  <c r="BY1115" i="1"/>
  <c r="BX1115" i="1"/>
  <c r="BW1115" i="1"/>
  <c r="BU1115" i="1"/>
  <c r="BT1115" i="1"/>
  <c r="BS1115" i="1"/>
  <c r="BR1115" i="1"/>
  <c r="BQ1115" i="1"/>
  <c r="BL1115" i="1"/>
  <c r="BC1115" i="1"/>
  <c r="BD1115" i="1" s="1"/>
  <c r="AR1115" i="1"/>
  <c r="V1115" i="1"/>
  <c r="BZ1114" i="1"/>
  <c r="BY1114" i="1"/>
  <c r="BX1114" i="1"/>
  <c r="BW1114" i="1"/>
  <c r="BU1114" i="1"/>
  <c r="BT1114" i="1"/>
  <c r="BS1114" i="1"/>
  <c r="BR1114" i="1"/>
  <c r="BQ1114" i="1"/>
  <c r="BL1114" i="1"/>
  <c r="BC1114" i="1"/>
  <c r="BD1114" i="1" s="1"/>
  <c r="AR1114" i="1"/>
  <c r="V1114" i="1"/>
  <c r="BZ1113" i="1"/>
  <c r="BY1113" i="1"/>
  <c r="BX1113" i="1"/>
  <c r="BW1113" i="1"/>
  <c r="BU1113" i="1"/>
  <c r="BT1113" i="1"/>
  <c r="BS1113" i="1"/>
  <c r="BR1113" i="1"/>
  <c r="BQ1113" i="1"/>
  <c r="BL1113" i="1"/>
  <c r="BC1113" i="1"/>
  <c r="BD1113" i="1" s="1"/>
  <c r="AR1113" i="1"/>
  <c r="V1113" i="1"/>
  <c r="BZ1112" i="1"/>
  <c r="BY1112" i="1"/>
  <c r="BX1112" i="1"/>
  <c r="BW1112" i="1"/>
  <c r="BU1112" i="1"/>
  <c r="BT1112" i="1"/>
  <c r="BS1112" i="1"/>
  <c r="BR1112" i="1"/>
  <c r="BQ1112" i="1"/>
  <c r="BC1112" i="1"/>
  <c r="AR1112" i="1"/>
  <c r="V1112" i="1"/>
  <c r="BZ1111" i="1"/>
  <c r="BY1111" i="1"/>
  <c r="BX1111" i="1"/>
  <c r="BW1111" i="1"/>
  <c r="BU1111" i="1"/>
  <c r="BT1111" i="1"/>
  <c r="BS1111" i="1"/>
  <c r="BR1111" i="1"/>
  <c r="BQ1111" i="1"/>
  <c r="BL1111" i="1"/>
  <c r="BC1111" i="1"/>
  <c r="BD1111" i="1" s="1"/>
  <c r="AR1111" i="1"/>
  <c r="V1111" i="1"/>
  <c r="BZ1110" i="1"/>
  <c r="BY1110" i="1"/>
  <c r="BX1110" i="1"/>
  <c r="BW1110" i="1"/>
  <c r="BU1110" i="1"/>
  <c r="BT1110" i="1"/>
  <c r="BS1110" i="1"/>
  <c r="BR1110" i="1"/>
  <c r="BQ1110" i="1"/>
  <c r="BC1110" i="1"/>
  <c r="AR1110" i="1"/>
  <c r="V1110" i="1"/>
  <c r="BZ1109" i="1"/>
  <c r="BY1109" i="1"/>
  <c r="BX1109" i="1"/>
  <c r="BW1109" i="1"/>
  <c r="BU1109" i="1"/>
  <c r="BT1109" i="1"/>
  <c r="BS1109" i="1"/>
  <c r="BR1109" i="1"/>
  <c r="BQ1109" i="1"/>
  <c r="BC1109" i="1"/>
  <c r="AR1109" i="1"/>
  <c r="V1109" i="1"/>
  <c r="BZ1108" i="1"/>
  <c r="BY1108" i="1"/>
  <c r="BX1108" i="1"/>
  <c r="BW1108" i="1"/>
  <c r="BU1108" i="1"/>
  <c r="BT1108" i="1"/>
  <c r="BS1108" i="1"/>
  <c r="BR1108" i="1"/>
  <c r="BQ1108" i="1"/>
  <c r="BC1108" i="1"/>
  <c r="AR1108" i="1"/>
  <c r="V1108" i="1"/>
  <c r="BZ1107" i="1"/>
  <c r="BY1107" i="1"/>
  <c r="BX1107" i="1"/>
  <c r="BW1107" i="1"/>
  <c r="BU1107" i="1"/>
  <c r="BT1107" i="1"/>
  <c r="BS1107" i="1"/>
  <c r="BR1107" i="1"/>
  <c r="BQ1107" i="1"/>
  <c r="BL1107" i="1"/>
  <c r="BC1107" i="1"/>
  <c r="AR1107" i="1"/>
  <c r="V1107" i="1"/>
  <c r="BZ1106" i="1"/>
  <c r="BY1106" i="1"/>
  <c r="BX1106" i="1"/>
  <c r="BW1106" i="1"/>
  <c r="BU1106" i="1"/>
  <c r="BT1106" i="1"/>
  <c r="BS1106" i="1"/>
  <c r="BR1106" i="1"/>
  <c r="BQ1106" i="1"/>
  <c r="BC1106" i="1"/>
  <c r="AR1106" i="1"/>
  <c r="V1106" i="1"/>
  <c r="BZ1105" i="1"/>
  <c r="BY1105" i="1"/>
  <c r="BX1105" i="1"/>
  <c r="BW1105" i="1"/>
  <c r="BU1105" i="1"/>
  <c r="BT1105" i="1"/>
  <c r="BS1105" i="1"/>
  <c r="BR1105" i="1"/>
  <c r="BQ1105" i="1"/>
  <c r="BC1105" i="1"/>
  <c r="AR1105" i="1"/>
  <c r="V1105" i="1"/>
  <c r="BZ1104" i="1"/>
  <c r="BY1104" i="1"/>
  <c r="BX1104" i="1"/>
  <c r="BW1104" i="1"/>
  <c r="BU1104" i="1"/>
  <c r="BT1104" i="1"/>
  <c r="BS1104" i="1"/>
  <c r="BR1104" i="1"/>
  <c r="BQ1104" i="1"/>
  <c r="BL1104" i="1"/>
  <c r="BC1104" i="1"/>
  <c r="AR1104" i="1"/>
  <c r="V1104" i="1"/>
  <c r="BZ1103" i="1"/>
  <c r="BY1103" i="1"/>
  <c r="BX1103" i="1"/>
  <c r="BW1103" i="1"/>
  <c r="BU1103" i="1"/>
  <c r="BT1103" i="1"/>
  <c r="BS1103" i="1"/>
  <c r="BR1103" i="1"/>
  <c r="BQ1103" i="1"/>
  <c r="BL1103" i="1"/>
  <c r="BC1103" i="1"/>
  <c r="BD1103" i="1" s="1"/>
  <c r="AR1103" i="1"/>
  <c r="V1103" i="1"/>
  <c r="BZ1102" i="1"/>
  <c r="BY1102" i="1"/>
  <c r="BX1102" i="1"/>
  <c r="BW1102" i="1"/>
  <c r="BU1102" i="1"/>
  <c r="BT1102" i="1"/>
  <c r="BS1102" i="1"/>
  <c r="BR1102" i="1"/>
  <c r="BQ1102" i="1"/>
  <c r="BC1102" i="1"/>
  <c r="AR1102" i="1"/>
  <c r="V1102" i="1"/>
  <c r="BZ1101" i="1"/>
  <c r="BY1101" i="1"/>
  <c r="BX1101" i="1"/>
  <c r="BW1101" i="1"/>
  <c r="BU1101" i="1"/>
  <c r="BT1101" i="1"/>
  <c r="BS1101" i="1"/>
  <c r="BR1101" i="1"/>
  <c r="BQ1101" i="1"/>
  <c r="BC1101" i="1"/>
  <c r="AR1101" i="1"/>
  <c r="V1101" i="1"/>
  <c r="BZ1100" i="1"/>
  <c r="BY1100" i="1"/>
  <c r="BX1100" i="1"/>
  <c r="BW1100" i="1"/>
  <c r="BU1100" i="1"/>
  <c r="BT1100" i="1"/>
  <c r="BS1100" i="1"/>
  <c r="BR1100" i="1"/>
  <c r="BQ1100" i="1"/>
  <c r="BC1100" i="1"/>
  <c r="AR1100" i="1"/>
  <c r="V1100" i="1"/>
  <c r="BZ1099" i="1"/>
  <c r="BY1099" i="1"/>
  <c r="BX1099" i="1"/>
  <c r="BW1099" i="1"/>
  <c r="BU1099" i="1"/>
  <c r="BT1099" i="1"/>
  <c r="BS1099" i="1"/>
  <c r="BR1099" i="1"/>
  <c r="BQ1099" i="1"/>
  <c r="BL1099" i="1"/>
  <c r="BC1099" i="1"/>
  <c r="BD1099" i="1" s="1"/>
  <c r="AR1099" i="1"/>
  <c r="V1099" i="1"/>
  <c r="BZ1098" i="1"/>
  <c r="BY1098" i="1"/>
  <c r="BX1098" i="1"/>
  <c r="BW1098" i="1"/>
  <c r="BU1098" i="1"/>
  <c r="BT1098" i="1"/>
  <c r="BS1098" i="1"/>
  <c r="BR1098" i="1"/>
  <c r="BQ1098" i="1"/>
  <c r="BC1098" i="1"/>
  <c r="AR1098" i="1"/>
  <c r="V1098" i="1"/>
  <c r="BZ1097" i="1"/>
  <c r="BY1097" i="1"/>
  <c r="BX1097" i="1"/>
  <c r="BW1097" i="1"/>
  <c r="BU1097" i="1"/>
  <c r="BT1097" i="1"/>
  <c r="BS1097" i="1"/>
  <c r="BR1097" i="1"/>
  <c r="BQ1097" i="1"/>
  <c r="BC1097" i="1"/>
  <c r="AR1097" i="1"/>
  <c r="V1097" i="1"/>
  <c r="BZ1096" i="1"/>
  <c r="BY1096" i="1"/>
  <c r="BX1096" i="1"/>
  <c r="BW1096" i="1"/>
  <c r="BU1096" i="1"/>
  <c r="BT1096" i="1"/>
  <c r="BS1096" i="1"/>
  <c r="BR1096" i="1"/>
  <c r="BQ1096" i="1"/>
  <c r="BL1096" i="1"/>
  <c r="BC1096" i="1"/>
  <c r="BD1096" i="1" s="1"/>
  <c r="AR1096" i="1"/>
  <c r="V1096" i="1"/>
  <c r="BZ1095" i="1"/>
  <c r="BY1095" i="1"/>
  <c r="BX1095" i="1"/>
  <c r="BW1095" i="1"/>
  <c r="BU1095" i="1"/>
  <c r="BT1095" i="1"/>
  <c r="BS1095" i="1"/>
  <c r="BR1095" i="1"/>
  <c r="BQ1095" i="1"/>
  <c r="BL1095" i="1"/>
  <c r="BC1095" i="1"/>
  <c r="BD1095" i="1" s="1"/>
  <c r="AR1095" i="1"/>
  <c r="V1095" i="1"/>
  <c r="BZ1094" i="1"/>
  <c r="BY1094" i="1"/>
  <c r="BX1094" i="1"/>
  <c r="BW1094" i="1"/>
  <c r="BU1094" i="1"/>
  <c r="BT1094" i="1"/>
  <c r="BS1094" i="1"/>
  <c r="BR1094" i="1"/>
  <c r="BQ1094" i="1"/>
  <c r="BC1094" i="1"/>
  <c r="AR1094" i="1"/>
  <c r="V1094" i="1"/>
  <c r="BZ1093" i="1"/>
  <c r="BY1093" i="1"/>
  <c r="BX1093" i="1"/>
  <c r="BW1093" i="1"/>
  <c r="BU1093" i="1"/>
  <c r="BT1093" i="1"/>
  <c r="BS1093" i="1"/>
  <c r="BR1093" i="1"/>
  <c r="BQ1093" i="1"/>
  <c r="BL1093" i="1"/>
  <c r="BC1093" i="1"/>
  <c r="AR1093" i="1"/>
  <c r="V1093" i="1"/>
  <c r="BZ1092" i="1"/>
  <c r="BY1092" i="1"/>
  <c r="BX1092" i="1"/>
  <c r="BW1092" i="1"/>
  <c r="BU1092" i="1"/>
  <c r="BT1092" i="1"/>
  <c r="BS1092" i="1"/>
  <c r="BR1092" i="1"/>
  <c r="BQ1092" i="1"/>
  <c r="BC1092" i="1"/>
  <c r="AR1092" i="1"/>
  <c r="V1092" i="1"/>
  <c r="BZ1091" i="1"/>
  <c r="BY1091" i="1"/>
  <c r="BX1091" i="1"/>
  <c r="BW1091" i="1"/>
  <c r="BU1091" i="1"/>
  <c r="BT1091" i="1"/>
  <c r="BS1091" i="1"/>
  <c r="BR1091" i="1"/>
  <c r="BQ1091" i="1"/>
  <c r="BL1091" i="1"/>
  <c r="BC1091" i="1"/>
  <c r="BD1091" i="1" s="1"/>
  <c r="BE1091" i="1" s="1"/>
  <c r="AR1091" i="1"/>
  <c r="V1091" i="1"/>
  <c r="BZ1090" i="1"/>
  <c r="BY1090" i="1"/>
  <c r="BX1090" i="1"/>
  <c r="BW1090" i="1"/>
  <c r="BU1090" i="1"/>
  <c r="BT1090" i="1"/>
  <c r="BS1090" i="1"/>
  <c r="BR1090" i="1"/>
  <c r="BQ1090" i="1"/>
  <c r="BL1090" i="1"/>
  <c r="BC1090" i="1"/>
  <c r="BD1090" i="1" s="1"/>
  <c r="AR1090" i="1"/>
  <c r="V1090" i="1"/>
  <c r="BZ1089" i="1"/>
  <c r="BY1089" i="1"/>
  <c r="BX1089" i="1"/>
  <c r="BW1089" i="1"/>
  <c r="BU1089" i="1"/>
  <c r="BT1089" i="1"/>
  <c r="BS1089" i="1"/>
  <c r="BR1089" i="1"/>
  <c r="BQ1089" i="1"/>
  <c r="BL1089" i="1"/>
  <c r="BC1089" i="1"/>
  <c r="BD1089" i="1" s="1"/>
  <c r="AR1089" i="1"/>
  <c r="V1089" i="1"/>
  <c r="BZ1088" i="1"/>
  <c r="BY1088" i="1"/>
  <c r="BX1088" i="1"/>
  <c r="BW1088" i="1"/>
  <c r="BU1088" i="1"/>
  <c r="BT1088" i="1"/>
  <c r="BS1088" i="1"/>
  <c r="BR1088" i="1"/>
  <c r="BQ1088" i="1"/>
  <c r="BL1088" i="1"/>
  <c r="BC1088" i="1"/>
  <c r="BD1088" i="1" s="1"/>
  <c r="AR1088" i="1"/>
  <c r="V1088" i="1"/>
  <c r="BZ1087" i="1"/>
  <c r="BY1087" i="1"/>
  <c r="BX1087" i="1"/>
  <c r="BW1087" i="1"/>
  <c r="BU1087" i="1"/>
  <c r="BT1087" i="1"/>
  <c r="BS1087" i="1"/>
  <c r="BR1087" i="1"/>
  <c r="BQ1087" i="1"/>
  <c r="BC1087" i="1"/>
  <c r="AR1087" i="1"/>
  <c r="V1087" i="1"/>
  <c r="BZ1086" i="1"/>
  <c r="BY1086" i="1"/>
  <c r="BX1086" i="1"/>
  <c r="BW1086" i="1"/>
  <c r="BU1086" i="1"/>
  <c r="BT1086" i="1"/>
  <c r="BS1086" i="1"/>
  <c r="BR1086" i="1"/>
  <c r="BQ1086" i="1"/>
  <c r="BL1086" i="1"/>
  <c r="BC1086" i="1"/>
  <c r="AR1086" i="1"/>
  <c r="V1086" i="1"/>
  <c r="BZ1085" i="1"/>
  <c r="BY1085" i="1"/>
  <c r="BX1085" i="1"/>
  <c r="BW1085" i="1"/>
  <c r="BU1085" i="1"/>
  <c r="BS1085" i="1"/>
  <c r="BR1085" i="1"/>
  <c r="BQ1085" i="1"/>
  <c r="BL1085" i="1"/>
  <c r="BC1085" i="1"/>
  <c r="AZ1085" i="1"/>
  <c r="BT1085" i="1" s="1"/>
  <c r="AR1085" i="1"/>
  <c r="V1085" i="1"/>
  <c r="BZ1084" i="1"/>
  <c r="BY1084" i="1"/>
  <c r="BX1084" i="1"/>
  <c r="BW1084" i="1"/>
  <c r="BU1084" i="1"/>
  <c r="BS1084" i="1"/>
  <c r="BR1084" i="1"/>
  <c r="BQ1084" i="1"/>
  <c r="BL1084" i="1"/>
  <c r="BC1084" i="1"/>
  <c r="AZ1084" i="1"/>
  <c r="BT1084" i="1" s="1"/>
  <c r="AR1084" i="1"/>
  <c r="V1084" i="1"/>
  <c r="BZ1083" i="1"/>
  <c r="BY1083" i="1"/>
  <c r="BX1083" i="1"/>
  <c r="BW1083" i="1"/>
  <c r="BU1083" i="1"/>
  <c r="BS1083" i="1"/>
  <c r="BR1083" i="1"/>
  <c r="BQ1083" i="1"/>
  <c r="BL1083" i="1"/>
  <c r="BC1083" i="1"/>
  <c r="AZ1083" i="1"/>
  <c r="BT1083" i="1" s="1"/>
  <c r="V1083" i="1"/>
  <c r="BZ1082" i="1"/>
  <c r="BY1082" i="1"/>
  <c r="BX1082" i="1"/>
  <c r="BW1082" i="1"/>
  <c r="BU1082" i="1"/>
  <c r="BS1082" i="1"/>
  <c r="BR1082" i="1"/>
  <c r="BQ1082" i="1"/>
  <c r="BL1082" i="1"/>
  <c r="BC1082" i="1"/>
  <c r="BE1082" i="1" s="1"/>
  <c r="AZ1082" i="1"/>
  <c r="BT1082" i="1" s="1"/>
  <c r="V1082" i="1"/>
  <c r="BZ1081" i="1"/>
  <c r="BY1081" i="1"/>
  <c r="BX1081" i="1"/>
  <c r="BW1081" i="1"/>
  <c r="BU1081" i="1"/>
  <c r="BS1081" i="1"/>
  <c r="BR1081" i="1"/>
  <c r="BQ1081" i="1"/>
  <c r="BL1081" i="1"/>
  <c r="BC1081" i="1"/>
  <c r="BE1081" i="1" s="1"/>
  <c r="AZ1081" i="1"/>
  <c r="BT1081" i="1" s="1"/>
  <c r="V1081" i="1"/>
  <c r="BZ1080" i="1"/>
  <c r="BY1080" i="1"/>
  <c r="BX1080" i="1"/>
  <c r="BW1080" i="1"/>
  <c r="BU1080" i="1"/>
  <c r="BS1080" i="1"/>
  <c r="BR1080" i="1"/>
  <c r="BQ1080" i="1"/>
  <c r="BL1080" i="1"/>
  <c r="BC1080" i="1"/>
  <c r="AZ1080" i="1"/>
  <c r="BT1080" i="1" s="1"/>
  <c r="V1080" i="1"/>
  <c r="BZ1079" i="1"/>
  <c r="BY1079" i="1"/>
  <c r="BX1079" i="1"/>
  <c r="BW1079" i="1"/>
  <c r="BU1079" i="1"/>
  <c r="BS1079" i="1"/>
  <c r="BR1079" i="1"/>
  <c r="BQ1079" i="1"/>
  <c r="BL1079" i="1"/>
  <c r="BC1079" i="1"/>
  <c r="AZ1079" i="1"/>
  <c r="BT1079" i="1" s="1"/>
  <c r="V1079" i="1"/>
  <c r="BZ1078" i="1"/>
  <c r="BY1078" i="1"/>
  <c r="BX1078" i="1"/>
  <c r="BW1078" i="1"/>
  <c r="BU1078" i="1"/>
  <c r="BS1078" i="1"/>
  <c r="BR1078" i="1"/>
  <c r="BQ1078" i="1"/>
  <c r="BL1078" i="1"/>
  <c r="BC1078" i="1"/>
  <c r="BE1078" i="1" s="1"/>
  <c r="AZ1078" i="1"/>
  <c r="BT1078" i="1" s="1"/>
  <c r="V1078" i="1"/>
  <c r="BZ1077" i="1"/>
  <c r="BY1077" i="1"/>
  <c r="BX1077" i="1"/>
  <c r="BW1077" i="1"/>
  <c r="BU1077" i="1"/>
  <c r="BS1077" i="1"/>
  <c r="BR1077" i="1"/>
  <c r="BQ1077" i="1"/>
  <c r="BL1077" i="1"/>
  <c r="BC1077" i="1"/>
  <c r="AZ1077" i="1"/>
  <c r="BT1077" i="1" s="1"/>
  <c r="V1077" i="1"/>
  <c r="BZ1076" i="1"/>
  <c r="BY1076" i="1"/>
  <c r="BX1076" i="1"/>
  <c r="BW1076" i="1"/>
  <c r="BU1076" i="1"/>
  <c r="BS1076" i="1"/>
  <c r="BR1076" i="1"/>
  <c r="BQ1076" i="1"/>
  <c r="BL1076" i="1"/>
  <c r="BC1076" i="1"/>
  <c r="AZ1076" i="1"/>
  <c r="BT1076" i="1" s="1"/>
  <c r="V1076" i="1"/>
  <c r="BZ1075" i="1"/>
  <c r="BY1075" i="1"/>
  <c r="BX1075" i="1"/>
  <c r="BW1075" i="1"/>
  <c r="BU1075" i="1"/>
  <c r="BS1075" i="1"/>
  <c r="BR1075" i="1"/>
  <c r="BQ1075" i="1"/>
  <c r="BL1075" i="1"/>
  <c r="BC1075" i="1"/>
  <c r="AZ1075" i="1"/>
  <c r="BT1075" i="1" s="1"/>
  <c r="V1075" i="1"/>
  <c r="BZ1074" i="1"/>
  <c r="BY1074" i="1"/>
  <c r="BX1074" i="1"/>
  <c r="BW1074" i="1"/>
  <c r="BU1074" i="1"/>
  <c r="BS1074" i="1"/>
  <c r="BR1074" i="1"/>
  <c r="BQ1074" i="1"/>
  <c r="BC1074" i="1"/>
  <c r="AZ1074" i="1"/>
  <c r="BT1074" i="1" s="1"/>
  <c r="V1074" i="1"/>
  <c r="BZ1073" i="1"/>
  <c r="BY1073" i="1"/>
  <c r="BX1073" i="1"/>
  <c r="BW1073" i="1"/>
  <c r="BU1073" i="1"/>
  <c r="BS1073" i="1"/>
  <c r="BR1073" i="1"/>
  <c r="BQ1073" i="1"/>
  <c r="BL1073" i="1"/>
  <c r="BC1073" i="1"/>
  <c r="AZ1073" i="1"/>
  <c r="BT1073" i="1" s="1"/>
  <c r="V1073" i="1"/>
  <c r="BZ1072" i="1"/>
  <c r="BY1072" i="1"/>
  <c r="BX1072" i="1"/>
  <c r="BW1072" i="1"/>
  <c r="BU1072" i="1"/>
  <c r="BS1072" i="1"/>
  <c r="BR1072" i="1"/>
  <c r="BQ1072" i="1"/>
  <c r="BL1072" i="1"/>
  <c r="BC1072" i="1"/>
  <c r="AZ1072" i="1"/>
  <c r="BT1072" i="1" s="1"/>
  <c r="V1072" i="1"/>
  <c r="BZ1071" i="1"/>
  <c r="BY1071" i="1"/>
  <c r="BX1071" i="1"/>
  <c r="BW1071" i="1"/>
  <c r="BU1071" i="1"/>
  <c r="BS1071" i="1"/>
  <c r="BR1071" i="1"/>
  <c r="BQ1071" i="1"/>
  <c r="BL1071" i="1"/>
  <c r="BC1071" i="1"/>
  <c r="AZ1071" i="1"/>
  <c r="BT1071" i="1" s="1"/>
  <c r="AR1071" i="1"/>
  <c r="V1071" i="1"/>
  <c r="BZ1070" i="1"/>
  <c r="BY1070" i="1"/>
  <c r="BX1070" i="1"/>
  <c r="BW1070" i="1"/>
  <c r="BU1070" i="1"/>
  <c r="BS1070" i="1"/>
  <c r="BR1070" i="1"/>
  <c r="BQ1070" i="1"/>
  <c r="BC1070" i="1"/>
  <c r="BE1070" i="1" s="1"/>
  <c r="AZ1070" i="1"/>
  <c r="BT1070" i="1" s="1"/>
  <c r="AR1070" i="1"/>
  <c r="V1070" i="1"/>
  <c r="BZ1069" i="1"/>
  <c r="BY1069" i="1"/>
  <c r="BX1069" i="1"/>
  <c r="BW1069" i="1"/>
  <c r="BU1069" i="1"/>
  <c r="BS1069" i="1"/>
  <c r="BR1069" i="1"/>
  <c r="BQ1069" i="1"/>
  <c r="BL1069" i="1"/>
  <c r="BC1069" i="1"/>
  <c r="AZ1069" i="1"/>
  <c r="BT1069" i="1" s="1"/>
  <c r="AR1069" i="1"/>
  <c r="V1069" i="1"/>
  <c r="BZ1068" i="1"/>
  <c r="BY1068" i="1"/>
  <c r="BX1068" i="1"/>
  <c r="BW1068" i="1"/>
  <c r="BU1068" i="1"/>
  <c r="BS1068" i="1"/>
  <c r="BR1068" i="1"/>
  <c r="BQ1068" i="1"/>
  <c r="BL1068" i="1"/>
  <c r="BC1068" i="1"/>
  <c r="BE1068" i="1" s="1"/>
  <c r="AZ1068" i="1"/>
  <c r="BT1068" i="1" s="1"/>
  <c r="AR1068" i="1"/>
  <c r="V1068" i="1"/>
  <c r="BZ1067" i="1"/>
  <c r="BY1067" i="1"/>
  <c r="BX1067" i="1"/>
  <c r="BW1067" i="1"/>
  <c r="BU1067" i="1"/>
  <c r="BS1067" i="1"/>
  <c r="BR1067" i="1"/>
  <c r="BQ1067" i="1"/>
  <c r="BL1067" i="1"/>
  <c r="BC1067" i="1"/>
  <c r="AZ1067" i="1"/>
  <c r="BT1067" i="1" s="1"/>
  <c r="AR1067" i="1"/>
  <c r="V1067" i="1"/>
  <c r="BZ1066" i="1"/>
  <c r="BY1066" i="1"/>
  <c r="BX1066" i="1"/>
  <c r="BW1066" i="1"/>
  <c r="BU1066" i="1"/>
  <c r="BS1066" i="1"/>
  <c r="BR1066" i="1"/>
  <c r="BQ1066" i="1"/>
  <c r="BL1066" i="1"/>
  <c r="BC1066" i="1"/>
  <c r="AZ1066" i="1"/>
  <c r="BT1066" i="1" s="1"/>
  <c r="AR1066" i="1"/>
  <c r="V1066" i="1"/>
  <c r="BZ1065" i="1"/>
  <c r="BY1065" i="1"/>
  <c r="BX1065" i="1"/>
  <c r="BW1065" i="1"/>
  <c r="BU1065" i="1"/>
  <c r="BT1065" i="1"/>
  <c r="BS1065" i="1"/>
  <c r="BR1065" i="1"/>
  <c r="BQ1065" i="1"/>
  <c r="BC1065" i="1"/>
  <c r="AR1065" i="1"/>
  <c r="V1065" i="1"/>
  <c r="BZ1064" i="1"/>
  <c r="BY1064" i="1"/>
  <c r="BX1064" i="1"/>
  <c r="BW1064" i="1"/>
  <c r="BU1064" i="1"/>
  <c r="BT1064" i="1"/>
  <c r="BS1064" i="1"/>
  <c r="BR1064" i="1"/>
  <c r="BQ1064" i="1"/>
  <c r="BC1064" i="1"/>
  <c r="AR1064" i="1"/>
  <c r="V1064" i="1"/>
  <c r="BZ1063" i="1"/>
  <c r="BY1063" i="1"/>
  <c r="BX1063" i="1"/>
  <c r="BW1063" i="1"/>
  <c r="BU1063" i="1"/>
  <c r="BT1063" i="1"/>
  <c r="BS1063" i="1"/>
  <c r="BR1063" i="1"/>
  <c r="BQ1063" i="1"/>
  <c r="BC1063" i="1"/>
  <c r="AR1063" i="1"/>
  <c r="V1063" i="1"/>
  <c r="BZ1062" i="1"/>
  <c r="BY1062" i="1"/>
  <c r="BX1062" i="1"/>
  <c r="BW1062" i="1"/>
  <c r="BU1062" i="1"/>
  <c r="BT1062" i="1"/>
  <c r="BS1062" i="1"/>
  <c r="BR1062" i="1"/>
  <c r="BQ1062" i="1"/>
  <c r="BC1062" i="1"/>
  <c r="AR1062" i="1"/>
  <c r="V1062" i="1"/>
  <c r="BZ1061" i="1"/>
  <c r="BY1061" i="1"/>
  <c r="BX1061" i="1"/>
  <c r="BW1061" i="1"/>
  <c r="BU1061" i="1"/>
  <c r="BT1061" i="1"/>
  <c r="BS1061" i="1"/>
  <c r="BR1061" i="1"/>
  <c r="BQ1061" i="1"/>
  <c r="BC1061" i="1"/>
  <c r="AR1061" i="1"/>
  <c r="V1061" i="1"/>
  <c r="BZ1060" i="1"/>
  <c r="BY1060" i="1"/>
  <c r="BX1060" i="1"/>
  <c r="BW1060" i="1"/>
  <c r="BU1060" i="1"/>
  <c r="BT1060" i="1"/>
  <c r="BS1060" i="1"/>
  <c r="BR1060" i="1"/>
  <c r="BQ1060" i="1"/>
  <c r="BC1060" i="1"/>
  <c r="AR1060" i="1"/>
  <c r="V1060" i="1"/>
  <c r="BZ1059" i="1"/>
  <c r="BY1059" i="1"/>
  <c r="BX1059" i="1"/>
  <c r="BW1059" i="1"/>
  <c r="BU1059" i="1"/>
  <c r="BT1059" i="1"/>
  <c r="BS1059" i="1"/>
  <c r="BR1059" i="1"/>
  <c r="BQ1059" i="1"/>
  <c r="BC1059" i="1"/>
  <c r="AR1059" i="1"/>
  <c r="V1059" i="1"/>
  <c r="BZ1058" i="1"/>
  <c r="BY1058" i="1"/>
  <c r="BX1058" i="1"/>
  <c r="BW1058" i="1"/>
  <c r="BU1058" i="1"/>
  <c r="BT1058" i="1"/>
  <c r="BS1058" i="1"/>
  <c r="BR1058" i="1"/>
  <c r="BQ1058" i="1"/>
  <c r="BC1058" i="1"/>
  <c r="AR1058" i="1"/>
  <c r="V1058" i="1"/>
  <c r="BZ1057" i="1"/>
  <c r="BY1057" i="1"/>
  <c r="BX1057" i="1"/>
  <c r="BW1057" i="1"/>
  <c r="BU1057" i="1"/>
  <c r="BT1057" i="1"/>
  <c r="BS1057" i="1"/>
  <c r="BR1057" i="1"/>
  <c r="BQ1057" i="1"/>
  <c r="BL1057" i="1"/>
  <c r="BC1057" i="1"/>
  <c r="BD1057" i="1" s="1"/>
  <c r="AR1057" i="1"/>
  <c r="V1057" i="1"/>
  <c r="BZ1056" i="1"/>
  <c r="BY1056" i="1"/>
  <c r="BX1056" i="1"/>
  <c r="BW1056" i="1"/>
  <c r="BU1056" i="1"/>
  <c r="BT1056" i="1"/>
  <c r="BS1056" i="1"/>
  <c r="BR1056" i="1"/>
  <c r="BQ1056" i="1"/>
  <c r="BL1056" i="1"/>
  <c r="BC1056" i="1"/>
  <c r="BD1056" i="1" s="1"/>
  <c r="AR1056" i="1"/>
  <c r="V1056" i="1"/>
  <c r="BZ1055" i="1"/>
  <c r="BY1055" i="1"/>
  <c r="BX1055" i="1"/>
  <c r="BW1055" i="1"/>
  <c r="BU1055" i="1"/>
  <c r="BT1055" i="1"/>
  <c r="BS1055" i="1"/>
  <c r="BR1055" i="1"/>
  <c r="BQ1055" i="1"/>
  <c r="BL1055" i="1"/>
  <c r="BC1055" i="1"/>
  <c r="BE1055" i="1" s="1"/>
  <c r="AR1055" i="1"/>
  <c r="Z1055" i="1"/>
  <c r="V1055" i="1"/>
  <c r="BZ1054" i="1"/>
  <c r="BY1054" i="1"/>
  <c r="BX1054" i="1"/>
  <c r="BW1054" i="1"/>
  <c r="BU1054" i="1"/>
  <c r="BT1054" i="1"/>
  <c r="BS1054" i="1"/>
  <c r="BR1054" i="1"/>
  <c r="BQ1054" i="1"/>
  <c r="BL1054" i="1"/>
  <c r="BC1054" i="1"/>
  <c r="BE1054" i="1" s="1"/>
  <c r="AR1054" i="1"/>
  <c r="V1054" i="1"/>
  <c r="BZ1053" i="1"/>
  <c r="BY1053" i="1"/>
  <c r="BX1053" i="1"/>
  <c r="BW1053" i="1"/>
  <c r="BU1053" i="1"/>
  <c r="BT1053" i="1"/>
  <c r="BS1053" i="1"/>
  <c r="BR1053" i="1"/>
  <c r="BQ1053" i="1"/>
  <c r="BL1053" i="1"/>
  <c r="BC1053" i="1"/>
  <c r="BE1053" i="1" s="1"/>
  <c r="AR1053" i="1"/>
  <c r="V1053" i="1"/>
  <c r="BZ1052" i="1"/>
  <c r="BY1052" i="1"/>
  <c r="BX1052" i="1"/>
  <c r="BW1052" i="1"/>
  <c r="BU1052" i="1"/>
  <c r="BT1052" i="1"/>
  <c r="BS1052" i="1"/>
  <c r="BR1052" i="1"/>
  <c r="BQ1052" i="1"/>
  <c r="BL1052" i="1"/>
  <c r="BC1052" i="1"/>
  <c r="BE1052" i="1" s="1"/>
  <c r="AR1052" i="1"/>
  <c r="V1052" i="1"/>
  <c r="BZ1051" i="1"/>
  <c r="BY1051" i="1"/>
  <c r="BX1051" i="1"/>
  <c r="BW1051" i="1"/>
  <c r="BU1051" i="1"/>
  <c r="BT1051" i="1"/>
  <c r="BS1051" i="1"/>
  <c r="BR1051" i="1"/>
  <c r="BQ1051" i="1"/>
  <c r="BL1051" i="1"/>
  <c r="AR1051" i="1"/>
  <c r="V1051" i="1"/>
  <c r="Q1051" i="1"/>
  <c r="BZ1050" i="1"/>
  <c r="BY1050" i="1"/>
  <c r="BX1050" i="1"/>
  <c r="BW1050" i="1"/>
  <c r="BU1050" i="1"/>
  <c r="BT1050" i="1"/>
  <c r="BS1050" i="1"/>
  <c r="BR1050" i="1"/>
  <c r="BQ1050" i="1"/>
  <c r="BL1050" i="1"/>
  <c r="BC1050" i="1"/>
  <c r="AR1050" i="1"/>
  <c r="V1050" i="1"/>
  <c r="Q1050" i="1"/>
  <c r="BZ1049" i="1"/>
  <c r="BY1049" i="1"/>
  <c r="BX1049" i="1"/>
  <c r="BW1049" i="1"/>
  <c r="BU1049" i="1"/>
  <c r="BT1049" i="1"/>
  <c r="BS1049" i="1"/>
  <c r="BR1049" i="1"/>
  <c r="BQ1049" i="1"/>
  <c r="BL1049" i="1"/>
  <c r="BC1049" i="1"/>
  <c r="BE1049" i="1" s="1"/>
  <c r="AR1049" i="1"/>
  <c r="V1049" i="1"/>
  <c r="Q1049" i="1"/>
  <c r="BZ1048" i="1"/>
  <c r="BY1048" i="1"/>
  <c r="BX1048" i="1"/>
  <c r="BW1048" i="1"/>
  <c r="BU1048" i="1"/>
  <c r="BT1048" i="1"/>
  <c r="BS1048" i="1"/>
  <c r="BR1048" i="1"/>
  <c r="BQ1048" i="1"/>
  <c r="BL1048" i="1"/>
  <c r="AR1048" i="1"/>
  <c r="V1048" i="1"/>
  <c r="Q1048" i="1"/>
  <c r="BZ1047" i="1"/>
  <c r="BY1047" i="1"/>
  <c r="BX1047" i="1"/>
  <c r="BW1047" i="1"/>
  <c r="BU1047" i="1"/>
  <c r="BT1047" i="1"/>
  <c r="BS1047" i="1"/>
  <c r="BR1047" i="1"/>
  <c r="BQ1047" i="1"/>
  <c r="BL1047" i="1"/>
  <c r="AR1047" i="1"/>
  <c r="V1047" i="1"/>
  <c r="Q1047" i="1"/>
  <c r="BZ1046" i="1"/>
  <c r="BY1046" i="1"/>
  <c r="BX1046" i="1"/>
  <c r="BW1046" i="1"/>
  <c r="BU1046" i="1"/>
  <c r="BT1046" i="1"/>
  <c r="BS1046" i="1"/>
  <c r="BR1046" i="1"/>
  <c r="BQ1046" i="1"/>
  <c r="BL1046" i="1"/>
  <c r="BC1046" i="1"/>
  <c r="AR1046" i="1"/>
  <c r="V1046" i="1"/>
  <c r="Q1046" i="1"/>
  <c r="BZ1045" i="1"/>
  <c r="BY1045" i="1"/>
  <c r="BX1045" i="1"/>
  <c r="BW1045" i="1"/>
  <c r="BU1045" i="1"/>
  <c r="BT1045" i="1"/>
  <c r="BS1045" i="1"/>
  <c r="BR1045" i="1"/>
  <c r="BQ1045" i="1"/>
  <c r="BL1045" i="1"/>
  <c r="BC1045" i="1"/>
  <c r="AR1045" i="1"/>
  <c r="V1045" i="1"/>
  <c r="Q1045" i="1"/>
  <c r="BZ1044" i="1"/>
  <c r="BY1044" i="1"/>
  <c r="BX1044" i="1"/>
  <c r="BW1044" i="1"/>
  <c r="BU1044" i="1"/>
  <c r="BT1044" i="1"/>
  <c r="BS1044" i="1"/>
  <c r="BR1044" i="1"/>
  <c r="BQ1044" i="1"/>
  <c r="BL1044" i="1"/>
  <c r="BC1044" i="1"/>
  <c r="AR1044" i="1"/>
  <c r="V1044" i="1"/>
  <c r="Q1044" i="1"/>
  <c r="BZ1043" i="1"/>
  <c r="BY1043" i="1"/>
  <c r="BX1043" i="1"/>
  <c r="BW1043" i="1"/>
  <c r="BU1043" i="1"/>
  <c r="BT1043" i="1"/>
  <c r="BS1043" i="1"/>
  <c r="BR1043" i="1"/>
  <c r="BQ1043" i="1"/>
  <c r="BL1043" i="1"/>
  <c r="BC1043" i="1"/>
  <c r="AR1043" i="1"/>
  <c r="V1043" i="1"/>
  <c r="Q1043" i="1"/>
  <c r="BZ1042" i="1"/>
  <c r="BY1042" i="1"/>
  <c r="BX1042" i="1"/>
  <c r="BW1042" i="1"/>
  <c r="BU1042" i="1"/>
  <c r="BT1042" i="1"/>
  <c r="BS1042" i="1"/>
  <c r="BR1042" i="1"/>
  <c r="BQ1042" i="1"/>
  <c r="BL1042" i="1"/>
  <c r="BC1042" i="1"/>
  <c r="AR1042" i="1"/>
  <c r="V1042" i="1"/>
  <c r="Q1042" i="1"/>
  <c r="BZ1041" i="1"/>
  <c r="BY1041" i="1"/>
  <c r="BX1041" i="1"/>
  <c r="BW1041" i="1"/>
  <c r="BU1041" i="1"/>
  <c r="BT1041" i="1"/>
  <c r="BS1041" i="1"/>
  <c r="BR1041" i="1"/>
  <c r="BQ1041" i="1"/>
  <c r="BL1041" i="1"/>
  <c r="AR1041" i="1"/>
  <c r="V1041" i="1"/>
  <c r="Q1041" i="1"/>
  <c r="BZ1040" i="1"/>
  <c r="BY1040" i="1"/>
  <c r="BX1040" i="1"/>
  <c r="BW1040" i="1"/>
  <c r="BU1040" i="1"/>
  <c r="BT1040" i="1"/>
  <c r="BS1040" i="1"/>
  <c r="BR1040" i="1"/>
  <c r="BQ1040" i="1"/>
  <c r="BL1040" i="1"/>
  <c r="AR1040" i="1"/>
  <c r="V1040" i="1"/>
  <c r="Q1040" i="1"/>
  <c r="BZ1039" i="1"/>
  <c r="BY1039" i="1"/>
  <c r="BX1039" i="1"/>
  <c r="BW1039" i="1"/>
  <c r="BU1039" i="1"/>
  <c r="BT1039" i="1"/>
  <c r="BS1039" i="1"/>
  <c r="BR1039" i="1"/>
  <c r="BQ1039" i="1"/>
  <c r="BL1039" i="1"/>
  <c r="AR1039" i="1"/>
  <c r="V1039" i="1"/>
  <c r="Q1039" i="1"/>
  <c r="BZ1038" i="1"/>
  <c r="BY1038" i="1"/>
  <c r="BX1038" i="1"/>
  <c r="BW1038" i="1"/>
  <c r="BU1038" i="1"/>
  <c r="BT1038" i="1"/>
  <c r="BS1038" i="1"/>
  <c r="BR1038" i="1"/>
  <c r="BQ1038" i="1"/>
  <c r="BL1038" i="1"/>
  <c r="BC1038" i="1"/>
  <c r="V1038" i="1"/>
  <c r="Q1038" i="1"/>
  <c r="BZ1037" i="1"/>
  <c r="BY1037" i="1"/>
  <c r="BX1037" i="1"/>
  <c r="BW1037" i="1"/>
  <c r="BU1037" i="1"/>
  <c r="BT1037" i="1"/>
  <c r="BS1037" i="1"/>
  <c r="BR1037" i="1"/>
  <c r="BQ1037" i="1"/>
  <c r="BL1037" i="1"/>
  <c r="AR1037" i="1"/>
  <c r="V1037" i="1"/>
  <c r="Q1037" i="1"/>
  <c r="BZ1036" i="1"/>
  <c r="BY1036" i="1"/>
  <c r="BX1036" i="1"/>
  <c r="BW1036" i="1"/>
  <c r="BU1036" i="1"/>
  <c r="BT1036" i="1"/>
  <c r="BS1036" i="1"/>
  <c r="BR1036" i="1"/>
  <c r="BQ1036" i="1"/>
  <c r="BL1036" i="1"/>
  <c r="AR1036" i="1"/>
  <c r="V1036" i="1"/>
  <c r="Q1036" i="1"/>
  <c r="BZ1035" i="1"/>
  <c r="BY1035" i="1"/>
  <c r="BX1035" i="1"/>
  <c r="BW1035" i="1"/>
  <c r="BU1035" i="1"/>
  <c r="BT1035" i="1"/>
  <c r="BS1035" i="1"/>
  <c r="BR1035" i="1"/>
  <c r="BQ1035" i="1"/>
  <c r="BL1035" i="1"/>
  <c r="AR1035" i="1"/>
  <c r="V1035" i="1"/>
  <c r="Q1035" i="1"/>
  <c r="BZ1034" i="1"/>
  <c r="BY1034" i="1"/>
  <c r="BX1034" i="1"/>
  <c r="BW1034" i="1"/>
  <c r="BU1034" i="1"/>
  <c r="BT1034" i="1"/>
  <c r="BS1034" i="1"/>
  <c r="BR1034" i="1"/>
  <c r="BQ1034" i="1"/>
  <c r="BL1034" i="1"/>
  <c r="BC1034" i="1"/>
  <c r="AR1034" i="1"/>
  <c r="V1034" i="1"/>
  <c r="Q1034" i="1"/>
  <c r="BZ1033" i="1"/>
  <c r="BY1033" i="1"/>
  <c r="BX1033" i="1"/>
  <c r="BW1033" i="1"/>
  <c r="BU1033" i="1"/>
  <c r="BT1033" i="1"/>
  <c r="BS1033" i="1"/>
  <c r="BR1033" i="1"/>
  <c r="BQ1033" i="1"/>
  <c r="BL1033" i="1"/>
  <c r="AR1033" i="1"/>
  <c r="V1033" i="1"/>
  <c r="Q1033" i="1"/>
  <c r="BZ1032" i="1"/>
  <c r="BY1032" i="1"/>
  <c r="BX1032" i="1"/>
  <c r="BW1032" i="1"/>
  <c r="BU1032" i="1"/>
  <c r="BT1032" i="1"/>
  <c r="BS1032" i="1"/>
  <c r="BR1032" i="1"/>
  <c r="BQ1032" i="1"/>
  <c r="BL1032" i="1"/>
  <c r="AR1032" i="1"/>
  <c r="V1032" i="1"/>
  <c r="Q1032" i="1"/>
  <c r="BZ1031" i="1"/>
  <c r="BY1031" i="1"/>
  <c r="BX1031" i="1"/>
  <c r="BW1031" i="1"/>
  <c r="BU1031" i="1"/>
  <c r="BT1031" i="1"/>
  <c r="BS1031" i="1"/>
  <c r="BR1031" i="1"/>
  <c r="BQ1031" i="1"/>
  <c r="BL1031" i="1"/>
  <c r="AR1031" i="1"/>
  <c r="V1031" i="1"/>
  <c r="Q1031" i="1"/>
  <c r="BZ1030" i="1"/>
  <c r="BY1030" i="1"/>
  <c r="BX1030" i="1"/>
  <c r="BW1030" i="1"/>
  <c r="BU1030" i="1"/>
  <c r="BT1030" i="1"/>
  <c r="BS1030" i="1"/>
  <c r="BR1030" i="1"/>
  <c r="BQ1030" i="1"/>
  <c r="BL1030" i="1"/>
  <c r="AR1030" i="1"/>
  <c r="V1030" i="1"/>
  <c r="Q1030" i="1"/>
  <c r="BZ1029" i="1"/>
  <c r="BY1029" i="1"/>
  <c r="BX1029" i="1"/>
  <c r="BW1029" i="1"/>
  <c r="BU1029" i="1"/>
  <c r="BT1029" i="1"/>
  <c r="BS1029" i="1"/>
  <c r="BR1029" i="1"/>
  <c r="BQ1029" i="1"/>
  <c r="BL1029" i="1"/>
  <c r="BC1029" i="1"/>
  <c r="BE1029" i="1" s="1"/>
  <c r="AR1029" i="1"/>
  <c r="V1029" i="1"/>
  <c r="Q1029" i="1"/>
  <c r="BZ1028" i="1"/>
  <c r="BY1028" i="1"/>
  <c r="BX1028" i="1"/>
  <c r="BW1028" i="1"/>
  <c r="BU1028" i="1"/>
  <c r="BT1028" i="1"/>
  <c r="BS1028" i="1"/>
  <c r="BR1028" i="1"/>
  <c r="BQ1028" i="1"/>
  <c r="BL1028" i="1"/>
  <c r="AR1028" i="1"/>
  <c r="V1028" i="1"/>
  <c r="Q1028" i="1"/>
  <c r="BZ1027" i="1"/>
  <c r="BY1027" i="1"/>
  <c r="BX1027" i="1"/>
  <c r="BW1027" i="1"/>
  <c r="BU1027" i="1"/>
  <c r="BT1027" i="1"/>
  <c r="BS1027" i="1"/>
  <c r="BR1027" i="1"/>
  <c r="BQ1027" i="1"/>
  <c r="BL1027" i="1"/>
  <c r="V1027" i="1"/>
  <c r="Q1027" i="1"/>
  <c r="BZ1026" i="1"/>
  <c r="BY1026" i="1"/>
  <c r="BX1026" i="1"/>
  <c r="BW1026" i="1"/>
  <c r="BU1026" i="1"/>
  <c r="BS1026" i="1"/>
  <c r="BR1026" i="1"/>
  <c r="BQ1026" i="1"/>
  <c r="BL1026" i="1"/>
  <c r="BC1026" i="1"/>
  <c r="BE1026" i="1" s="1"/>
  <c r="AZ1026" i="1"/>
  <c r="BT1026" i="1" s="1"/>
  <c r="Z1026" i="1"/>
  <c r="V1026" i="1"/>
  <c r="BZ1025" i="1"/>
  <c r="BY1025" i="1"/>
  <c r="BX1025" i="1"/>
  <c r="BW1025" i="1"/>
  <c r="BU1025" i="1"/>
  <c r="BS1025" i="1"/>
  <c r="BR1025" i="1"/>
  <c r="BQ1025" i="1"/>
  <c r="BL1025" i="1"/>
  <c r="BC1025" i="1"/>
  <c r="AZ1025" i="1"/>
  <c r="BT1025" i="1" s="1"/>
  <c r="V1025" i="1"/>
  <c r="BZ1024" i="1"/>
  <c r="BY1024" i="1"/>
  <c r="BX1024" i="1"/>
  <c r="BW1024" i="1"/>
  <c r="BU1024" i="1"/>
  <c r="BT1024" i="1"/>
  <c r="BS1024" i="1"/>
  <c r="BR1024" i="1"/>
  <c r="BQ1024" i="1"/>
  <c r="BL1024" i="1"/>
  <c r="BC1024" i="1"/>
  <c r="BD1024" i="1" s="1"/>
  <c r="V1024" i="1"/>
  <c r="BZ1023" i="1"/>
  <c r="BY1023" i="1"/>
  <c r="BX1023" i="1"/>
  <c r="BW1023" i="1"/>
  <c r="BU1023" i="1"/>
  <c r="BT1023" i="1"/>
  <c r="BS1023" i="1"/>
  <c r="BR1023" i="1"/>
  <c r="BQ1023" i="1"/>
  <c r="BL1023" i="1"/>
  <c r="BC1023" i="1"/>
  <c r="BD1023" i="1" s="1"/>
  <c r="V1023" i="1"/>
  <c r="BZ1022" i="1"/>
  <c r="BY1022" i="1"/>
  <c r="BX1022" i="1"/>
  <c r="BW1022" i="1"/>
  <c r="BU1022" i="1"/>
  <c r="BT1022" i="1"/>
  <c r="BS1022" i="1"/>
  <c r="BR1022" i="1"/>
  <c r="BQ1022" i="1"/>
  <c r="BL1022" i="1"/>
  <c r="BC1022" i="1"/>
  <c r="BD1022" i="1" s="1"/>
  <c r="V1022" i="1"/>
  <c r="BZ1021" i="1"/>
  <c r="BY1021" i="1"/>
  <c r="BX1021" i="1"/>
  <c r="BW1021" i="1"/>
  <c r="BU1021" i="1"/>
  <c r="BT1021" i="1"/>
  <c r="BS1021" i="1"/>
  <c r="BR1021" i="1"/>
  <c r="BQ1021" i="1"/>
  <c r="BL1021" i="1"/>
  <c r="BC1021" i="1"/>
  <c r="BD1021" i="1" s="1"/>
  <c r="V1021" i="1"/>
  <c r="BZ1020" i="1"/>
  <c r="BY1020" i="1"/>
  <c r="BX1020" i="1"/>
  <c r="BW1020" i="1"/>
  <c r="BU1020" i="1"/>
  <c r="BT1020" i="1"/>
  <c r="BS1020" i="1"/>
  <c r="BR1020" i="1"/>
  <c r="BQ1020" i="1"/>
  <c r="BL1020" i="1"/>
  <c r="BC1020" i="1"/>
  <c r="BD1020" i="1" s="1"/>
  <c r="V1020" i="1"/>
  <c r="BZ1019" i="1"/>
  <c r="BY1019" i="1"/>
  <c r="BX1019" i="1"/>
  <c r="BW1019" i="1"/>
  <c r="BU1019" i="1"/>
  <c r="BT1019" i="1"/>
  <c r="BS1019" i="1"/>
  <c r="BR1019" i="1"/>
  <c r="BQ1019" i="1"/>
  <c r="BL1019" i="1"/>
  <c r="BC1019" i="1"/>
  <c r="BD1019" i="1" s="1"/>
  <c r="V1019" i="1"/>
  <c r="BZ1018" i="1"/>
  <c r="BY1018" i="1"/>
  <c r="BX1018" i="1"/>
  <c r="BW1018" i="1"/>
  <c r="BU1018" i="1"/>
  <c r="BS1018" i="1"/>
  <c r="BR1018" i="1"/>
  <c r="BQ1018" i="1"/>
  <c r="BL1018" i="1"/>
  <c r="BC1018" i="1"/>
  <c r="AZ1018" i="1"/>
  <c r="BT1018" i="1" s="1"/>
  <c r="V1018" i="1"/>
  <c r="BZ1017" i="1"/>
  <c r="BY1017" i="1"/>
  <c r="BX1017" i="1"/>
  <c r="BW1017" i="1"/>
  <c r="BU1017" i="1"/>
  <c r="BS1017" i="1"/>
  <c r="BR1017" i="1"/>
  <c r="BQ1017" i="1"/>
  <c r="BL1017" i="1"/>
  <c r="BC1017" i="1"/>
  <c r="AZ1017" i="1"/>
  <c r="BT1017" i="1" s="1"/>
  <c r="V1017" i="1"/>
  <c r="BZ1016" i="1"/>
  <c r="BY1016" i="1"/>
  <c r="BX1016" i="1"/>
  <c r="BW1016" i="1"/>
  <c r="BU1016" i="1"/>
  <c r="BT1016" i="1"/>
  <c r="BS1016" i="1"/>
  <c r="BR1016" i="1"/>
  <c r="BQ1016" i="1"/>
  <c r="BL1016" i="1"/>
  <c r="BC1016" i="1"/>
  <c r="V1016" i="1"/>
  <c r="BZ1015" i="1"/>
  <c r="BY1015" i="1"/>
  <c r="BX1015" i="1"/>
  <c r="BW1015" i="1"/>
  <c r="BU1015" i="1"/>
  <c r="BT1015" i="1"/>
  <c r="BS1015" i="1"/>
  <c r="BR1015" i="1"/>
  <c r="BQ1015" i="1"/>
  <c r="BL1015" i="1"/>
  <c r="BC1015" i="1"/>
  <c r="BD1015" i="1" s="1"/>
  <c r="AR1015" i="1"/>
  <c r="V1015" i="1"/>
  <c r="BZ1014" i="1"/>
  <c r="BY1014" i="1"/>
  <c r="BX1014" i="1"/>
  <c r="BW1014" i="1"/>
  <c r="BU1014" i="1"/>
  <c r="BT1014" i="1"/>
  <c r="BS1014" i="1"/>
  <c r="BR1014" i="1"/>
  <c r="BQ1014" i="1"/>
  <c r="BL1014" i="1"/>
  <c r="BC1014" i="1"/>
  <c r="BD1014" i="1" s="1"/>
  <c r="AR1014" i="1"/>
  <c r="V1014" i="1"/>
  <c r="BZ1013" i="1"/>
  <c r="BY1013" i="1"/>
  <c r="BX1013" i="1"/>
  <c r="BW1013" i="1"/>
  <c r="BU1013" i="1"/>
  <c r="BT1013" i="1"/>
  <c r="BS1013" i="1"/>
  <c r="BR1013" i="1"/>
  <c r="BQ1013" i="1"/>
  <c r="BL1013" i="1"/>
  <c r="BC1013" i="1"/>
  <c r="BE1013" i="1" s="1"/>
  <c r="AR1013" i="1"/>
  <c r="V1013" i="1"/>
  <c r="BZ1012" i="1"/>
  <c r="BY1012" i="1"/>
  <c r="BX1012" i="1"/>
  <c r="BW1012" i="1"/>
  <c r="BU1012" i="1"/>
  <c r="BT1012" i="1"/>
  <c r="BS1012" i="1"/>
  <c r="BR1012" i="1"/>
  <c r="BQ1012" i="1"/>
  <c r="BL1012" i="1"/>
  <c r="BC1012" i="1"/>
  <c r="BE1012" i="1" s="1"/>
  <c r="AR1012" i="1"/>
  <c r="V1012" i="1"/>
  <c r="BZ1011" i="1"/>
  <c r="BY1011" i="1"/>
  <c r="BX1011" i="1"/>
  <c r="BW1011" i="1"/>
  <c r="BU1011" i="1"/>
  <c r="BT1011" i="1"/>
  <c r="BS1011" i="1"/>
  <c r="BR1011" i="1"/>
  <c r="BQ1011" i="1"/>
  <c r="BL1011" i="1"/>
  <c r="BC1011" i="1"/>
  <c r="AR1011" i="1"/>
  <c r="V1011" i="1"/>
  <c r="BZ1010" i="1"/>
  <c r="BY1010" i="1"/>
  <c r="BX1010" i="1"/>
  <c r="BW1010" i="1"/>
  <c r="BU1010" i="1"/>
  <c r="BT1010" i="1"/>
  <c r="BS1010" i="1"/>
  <c r="BR1010" i="1"/>
  <c r="BQ1010" i="1"/>
  <c r="BC1010" i="1"/>
  <c r="AR1010" i="1"/>
  <c r="V1010" i="1"/>
  <c r="BZ1009" i="1"/>
  <c r="BY1009" i="1"/>
  <c r="BX1009" i="1"/>
  <c r="BW1009" i="1"/>
  <c r="BU1009" i="1"/>
  <c r="BT1009" i="1"/>
  <c r="BS1009" i="1"/>
  <c r="BR1009" i="1"/>
  <c r="BQ1009" i="1"/>
  <c r="BL1009" i="1"/>
  <c r="BC1009" i="1"/>
  <c r="BD1009" i="1" s="1"/>
  <c r="AR1009" i="1"/>
  <c r="V1009" i="1"/>
  <c r="BZ1008" i="1"/>
  <c r="BY1008" i="1"/>
  <c r="BX1008" i="1"/>
  <c r="BW1008" i="1"/>
  <c r="BU1008" i="1"/>
  <c r="BT1008" i="1"/>
  <c r="BS1008" i="1"/>
  <c r="BR1008" i="1"/>
  <c r="BQ1008" i="1"/>
  <c r="BC1008" i="1"/>
  <c r="AR1008" i="1"/>
  <c r="V1008" i="1"/>
  <c r="BZ1007" i="1"/>
  <c r="BY1007" i="1"/>
  <c r="BX1007" i="1"/>
  <c r="BW1007" i="1"/>
  <c r="BU1007" i="1"/>
  <c r="BT1007" i="1"/>
  <c r="BS1007" i="1"/>
  <c r="BR1007" i="1"/>
  <c r="BQ1007" i="1"/>
  <c r="BL1007" i="1"/>
  <c r="BC1007" i="1"/>
  <c r="AR1007" i="1"/>
  <c r="V1007" i="1"/>
  <c r="BZ1006" i="1"/>
  <c r="BY1006" i="1"/>
  <c r="BX1006" i="1"/>
  <c r="BW1006" i="1"/>
  <c r="BU1006" i="1"/>
  <c r="BT1006" i="1"/>
  <c r="BS1006" i="1"/>
  <c r="BR1006" i="1"/>
  <c r="BQ1006" i="1"/>
  <c r="BC1006" i="1"/>
  <c r="AR1006" i="1"/>
  <c r="V1006" i="1"/>
  <c r="BZ1005" i="1"/>
  <c r="BY1005" i="1"/>
  <c r="BX1005" i="1"/>
  <c r="BW1005" i="1"/>
  <c r="BU1005" i="1"/>
  <c r="BT1005" i="1"/>
  <c r="BS1005" i="1"/>
  <c r="BR1005" i="1"/>
  <c r="BQ1005" i="1"/>
  <c r="BC1005" i="1"/>
  <c r="AR1005" i="1"/>
  <c r="V1005" i="1"/>
  <c r="BZ1004" i="1"/>
  <c r="BY1004" i="1"/>
  <c r="BX1004" i="1"/>
  <c r="BW1004" i="1"/>
  <c r="BU1004" i="1"/>
  <c r="BT1004" i="1"/>
  <c r="BS1004" i="1"/>
  <c r="BR1004" i="1"/>
  <c r="BQ1004" i="1"/>
  <c r="BC1004" i="1"/>
  <c r="AR1004" i="1"/>
  <c r="V1004" i="1"/>
  <c r="BZ1003" i="1"/>
  <c r="BY1003" i="1"/>
  <c r="BX1003" i="1"/>
  <c r="BW1003" i="1"/>
  <c r="BU1003" i="1"/>
  <c r="BT1003" i="1"/>
  <c r="BS1003" i="1"/>
  <c r="BR1003" i="1"/>
  <c r="BQ1003" i="1"/>
  <c r="BC1003" i="1"/>
  <c r="AR1003" i="1"/>
  <c r="V1003" i="1"/>
  <c r="BZ1002" i="1"/>
  <c r="BY1002" i="1"/>
  <c r="BX1002" i="1"/>
  <c r="BW1002" i="1"/>
  <c r="BU1002" i="1"/>
  <c r="BT1002" i="1"/>
  <c r="BS1002" i="1"/>
  <c r="BR1002" i="1"/>
  <c r="BQ1002" i="1"/>
  <c r="BL1002" i="1"/>
  <c r="BC1002" i="1"/>
  <c r="AR1002" i="1"/>
  <c r="V1002" i="1"/>
  <c r="BZ1001" i="1"/>
  <c r="BY1001" i="1"/>
  <c r="BX1001" i="1"/>
  <c r="BW1001" i="1"/>
  <c r="BU1001" i="1"/>
  <c r="BT1001" i="1"/>
  <c r="BS1001" i="1"/>
  <c r="BR1001" i="1"/>
  <c r="BQ1001" i="1"/>
  <c r="BC1001" i="1"/>
  <c r="AR1001" i="1"/>
  <c r="V1001" i="1"/>
  <c r="BZ1000" i="1"/>
  <c r="BY1000" i="1"/>
  <c r="BX1000" i="1"/>
  <c r="BW1000" i="1"/>
  <c r="BU1000" i="1"/>
  <c r="BT1000" i="1"/>
  <c r="BS1000" i="1"/>
  <c r="BR1000" i="1"/>
  <c r="BQ1000" i="1"/>
  <c r="BC1000" i="1"/>
  <c r="AR1000" i="1"/>
  <c r="V1000" i="1"/>
  <c r="BZ999" i="1"/>
  <c r="BY999" i="1"/>
  <c r="BX999" i="1"/>
  <c r="BW999" i="1"/>
  <c r="BU999" i="1"/>
  <c r="BT999" i="1"/>
  <c r="BS999" i="1"/>
  <c r="BR999" i="1"/>
  <c r="BQ999" i="1"/>
  <c r="BC999" i="1"/>
  <c r="AR999" i="1"/>
  <c r="V999" i="1"/>
  <c r="BZ998" i="1"/>
  <c r="BY998" i="1"/>
  <c r="BX998" i="1"/>
  <c r="BW998" i="1"/>
  <c r="BU998" i="1"/>
  <c r="BT998" i="1"/>
  <c r="BS998" i="1"/>
  <c r="BR998" i="1"/>
  <c r="BQ998" i="1"/>
  <c r="BC998" i="1"/>
  <c r="AR998" i="1"/>
  <c r="V998" i="1"/>
  <c r="BZ997" i="1"/>
  <c r="BY997" i="1"/>
  <c r="BX997" i="1"/>
  <c r="BW997" i="1"/>
  <c r="BU997" i="1"/>
  <c r="BT997" i="1"/>
  <c r="BS997" i="1"/>
  <c r="BR997" i="1"/>
  <c r="BQ997" i="1"/>
  <c r="BC997" i="1"/>
  <c r="AR997" i="1"/>
  <c r="V997" i="1"/>
  <c r="BZ996" i="1"/>
  <c r="BY996" i="1"/>
  <c r="BX996" i="1"/>
  <c r="BW996" i="1"/>
  <c r="BU996" i="1"/>
  <c r="BT996" i="1"/>
  <c r="BS996" i="1"/>
  <c r="BR996" i="1"/>
  <c r="BQ996" i="1"/>
  <c r="BC996" i="1"/>
  <c r="AR996" i="1"/>
  <c r="V996" i="1"/>
  <c r="BZ995" i="1"/>
  <c r="BY995" i="1"/>
  <c r="BX995" i="1"/>
  <c r="BW995" i="1"/>
  <c r="BU995" i="1"/>
  <c r="BT995" i="1"/>
  <c r="BS995" i="1"/>
  <c r="BR995" i="1"/>
  <c r="BQ995" i="1"/>
  <c r="BC995" i="1"/>
  <c r="AR995" i="1"/>
  <c r="V995" i="1"/>
  <c r="BZ994" i="1"/>
  <c r="BY994" i="1"/>
  <c r="BX994" i="1"/>
  <c r="BW994" i="1"/>
  <c r="BU994" i="1"/>
  <c r="BT994" i="1"/>
  <c r="BS994" i="1"/>
  <c r="BR994" i="1"/>
  <c r="BQ994" i="1"/>
  <c r="BL994" i="1"/>
  <c r="BC994" i="1"/>
  <c r="AR994" i="1"/>
  <c r="V994" i="1"/>
  <c r="BZ993" i="1"/>
  <c r="BY993" i="1"/>
  <c r="BX993" i="1"/>
  <c r="BW993" i="1"/>
  <c r="BU993" i="1"/>
  <c r="BT993" i="1"/>
  <c r="BS993" i="1"/>
  <c r="BR993" i="1"/>
  <c r="BQ993" i="1"/>
  <c r="BC993" i="1"/>
  <c r="AR993" i="1"/>
  <c r="V993" i="1"/>
  <c r="BZ992" i="1"/>
  <c r="BY992" i="1"/>
  <c r="BX992" i="1"/>
  <c r="BW992" i="1"/>
  <c r="BU992" i="1"/>
  <c r="BT992" i="1"/>
  <c r="BS992" i="1"/>
  <c r="BR992" i="1"/>
  <c r="BQ992" i="1"/>
  <c r="BL992" i="1"/>
  <c r="BC992" i="1"/>
  <c r="BD992" i="1" s="1"/>
  <c r="AR992" i="1"/>
  <c r="V992" i="1"/>
  <c r="BZ991" i="1"/>
  <c r="BY991" i="1"/>
  <c r="BX991" i="1"/>
  <c r="BW991" i="1"/>
  <c r="BU991" i="1"/>
  <c r="BT991" i="1"/>
  <c r="BS991" i="1"/>
  <c r="BR991" i="1"/>
  <c r="BQ991" i="1"/>
  <c r="BL991" i="1"/>
  <c r="BC991" i="1"/>
  <c r="AR991" i="1"/>
  <c r="V991" i="1"/>
  <c r="BZ990" i="1"/>
  <c r="BY990" i="1"/>
  <c r="BX990" i="1"/>
  <c r="BW990" i="1"/>
  <c r="BU990" i="1"/>
  <c r="BT990" i="1"/>
  <c r="BS990" i="1"/>
  <c r="BR990" i="1"/>
  <c r="BQ990" i="1"/>
  <c r="BC990" i="1"/>
  <c r="AR990" i="1"/>
  <c r="V990" i="1"/>
  <c r="BZ989" i="1"/>
  <c r="BY989" i="1"/>
  <c r="BX989" i="1"/>
  <c r="BW989" i="1"/>
  <c r="BU989" i="1"/>
  <c r="BT989" i="1"/>
  <c r="BS989" i="1"/>
  <c r="BR989" i="1"/>
  <c r="BQ989" i="1"/>
  <c r="BL989" i="1"/>
  <c r="BC989" i="1"/>
  <c r="BD989" i="1" s="1"/>
  <c r="AR989" i="1"/>
  <c r="V989" i="1"/>
  <c r="BZ988" i="1"/>
  <c r="BY988" i="1"/>
  <c r="BX988" i="1"/>
  <c r="BW988" i="1"/>
  <c r="BU988" i="1"/>
  <c r="BT988" i="1"/>
  <c r="BS988" i="1"/>
  <c r="BR988" i="1"/>
  <c r="BQ988" i="1"/>
  <c r="BC988" i="1"/>
  <c r="AR988" i="1"/>
  <c r="V988" i="1"/>
  <c r="BZ987" i="1"/>
  <c r="BY987" i="1"/>
  <c r="BX987" i="1"/>
  <c r="BW987" i="1"/>
  <c r="BU987" i="1"/>
  <c r="BT987" i="1"/>
  <c r="BS987" i="1"/>
  <c r="BR987" i="1"/>
  <c r="BQ987" i="1"/>
  <c r="BL987" i="1"/>
  <c r="BC987" i="1"/>
  <c r="BD987" i="1" s="1"/>
  <c r="AR987" i="1"/>
  <c r="V987" i="1"/>
  <c r="BZ986" i="1"/>
  <c r="BY986" i="1"/>
  <c r="BX986" i="1"/>
  <c r="BW986" i="1"/>
  <c r="BU986" i="1"/>
  <c r="BT986" i="1"/>
  <c r="BS986" i="1"/>
  <c r="BR986" i="1"/>
  <c r="BQ986" i="1"/>
  <c r="BC986" i="1"/>
  <c r="AR986" i="1"/>
  <c r="V986" i="1"/>
  <c r="BZ985" i="1"/>
  <c r="BY985" i="1"/>
  <c r="BX985" i="1"/>
  <c r="BW985" i="1"/>
  <c r="BU985" i="1"/>
  <c r="BT985" i="1"/>
  <c r="BS985" i="1"/>
  <c r="BR985" i="1"/>
  <c r="BQ985" i="1"/>
  <c r="BC985" i="1"/>
  <c r="AR985" i="1"/>
  <c r="V985" i="1"/>
  <c r="BZ984" i="1"/>
  <c r="BY984" i="1"/>
  <c r="BX984" i="1"/>
  <c r="BW984" i="1"/>
  <c r="BU984" i="1"/>
  <c r="BT984" i="1"/>
  <c r="BS984" i="1"/>
  <c r="BR984" i="1"/>
  <c r="BQ984" i="1"/>
  <c r="BC984" i="1"/>
  <c r="AR984" i="1"/>
  <c r="V984" i="1"/>
  <c r="BZ983" i="1"/>
  <c r="BY983" i="1"/>
  <c r="BX983" i="1"/>
  <c r="BW983" i="1"/>
  <c r="BU983" i="1"/>
  <c r="BT983" i="1"/>
  <c r="BS983" i="1"/>
  <c r="BR983" i="1"/>
  <c r="BQ983" i="1"/>
  <c r="BL983" i="1"/>
  <c r="BC983" i="1"/>
  <c r="BD983" i="1" s="1"/>
  <c r="AR983" i="1"/>
  <c r="V983" i="1"/>
  <c r="BZ982" i="1"/>
  <c r="BY982" i="1"/>
  <c r="BX982" i="1"/>
  <c r="BW982" i="1"/>
  <c r="BU982" i="1"/>
  <c r="BT982" i="1"/>
  <c r="BS982" i="1"/>
  <c r="BR982" i="1"/>
  <c r="BQ982" i="1"/>
  <c r="BL982" i="1"/>
  <c r="BC982" i="1"/>
  <c r="BD982" i="1" s="1"/>
  <c r="AR982" i="1"/>
  <c r="V982" i="1"/>
  <c r="BZ981" i="1"/>
  <c r="BY981" i="1"/>
  <c r="BX981" i="1"/>
  <c r="BW981" i="1"/>
  <c r="BU981" i="1"/>
  <c r="BT981" i="1"/>
  <c r="BS981" i="1"/>
  <c r="BR981" i="1"/>
  <c r="BQ981" i="1"/>
  <c r="BL981" i="1"/>
  <c r="BC981" i="1"/>
  <c r="BD981" i="1" s="1"/>
  <c r="AR981" i="1"/>
  <c r="V981" i="1"/>
  <c r="BZ980" i="1"/>
  <c r="BY980" i="1"/>
  <c r="BX980" i="1"/>
  <c r="BW980" i="1"/>
  <c r="BU980" i="1"/>
  <c r="BT980" i="1"/>
  <c r="BS980" i="1"/>
  <c r="BR980" i="1"/>
  <c r="BQ980" i="1"/>
  <c r="BL980" i="1"/>
  <c r="BC980" i="1"/>
  <c r="BD980" i="1" s="1"/>
  <c r="AR980" i="1"/>
  <c r="V980" i="1"/>
  <c r="BZ979" i="1"/>
  <c r="BY979" i="1"/>
  <c r="BX979" i="1"/>
  <c r="BW979" i="1"/>
  <c r="BU979" i="1"/>
  <c r="BT979" i="1"/>
  <c r="BS979" i="1"/>
  <c r="BR979" i="1"/>
  <c r="BQ979" i="1"/>
  <c r="BL979" i="1"/>
  <c r="BC979" i="1"/>
  <c r="BD979" i="1" s="1"/>
  <c r="AR979" i="1"/>
  <c r="V979" i="1"/>
  <c r="BZ978" i="1"/>
  <c r="BY978" i="1"/>
  <c r="BX978" i="1"/>
  <c r="BW978" i="1"/>
  <c r="BU978" i="1"/>
  <c r="BT978" i="1"/>
  <c r="BS978" i="1"/>
  <c r="BR978" i="1"/>
  <c r="BQ978" i="1"/>
  <c r="BC978" i="1"/>
  <c r="AR978" i="1"/>
  <c r="V978" i="1"/>
  <c r="BZ977" i="1"/>
  <c r="BY977" i="1"/>
  <c r="BX977" i="1"/>
  <c r="BW977" i="1"/>
  <c r="BU977" i="1"/>
  <c r="BT977" i="1"/>
  <c r="BS977" i="1"/>
  <c r="BR977" i="1"/>
  <c r="BQ977" i="1"/>
  <c r="BL977" i="1"/>
  <c r="BC977" i="1"/>
  <c r="BD977" i="1" s="1"/>
  <c r="AR977" i="1"/>
  <c r="V977" i="1"/>
  <c r="BZ976" i="1"/>
  <c r="BY976" i="1"/>
  <c r="BX976" i="1"/>
  <c r="BW976" i="1"/>
  <c r="BU976" i="1"/>
  <c r="BT976" i="1"/>
  <c r="BS976" i="1"/>
  <c r="BR976" i="1"/>
  <c r="BQ976" i="1"/>
  <c r="BL976" i="1"/>
  <c r="BC976" i="1"/>
  <c r="BD976" i="1" s="1"/>
  <c r="AR976" i="1"/>
  <c r="V976" i="1"/>
  <c r="BZ975" i="1"/>
  <c r="BY975" i="1"/>
  <c r="BX975" i="1"/>
  <c r="BW975" i="1"/>
  <c r="BU975" i="1"/>
  <c r="BT975" i="1"/>
  <c r="BS975" i="1"/>
  <c r="BR975" i="1"/>
  <c r="BQ975" i="1"/>
  <c r="BL975" i="1"/>
  <c r="BC975" i="1"/>
  <c r="AR975" i="1"/>
  <c r="V975" i="1"/>
  <c r="BZ974" i="1"/>
  <c r="BY974" i="1"/>
  <c r="BX974" i="1"/>
  <c r="BW974" i="1"/>
  <c r="BU974" i="1"/>
  <c r="BT974" i="1"/>
  <c r="BS974" i="1"/>
  <c r="BR974" i="1"/>
  <c r="BQ974" i="1"/>
  <c r="BL974" i="1"/>
  <c r="BC974" i="1"/>
  <c r="AR974" i="1"/>
  <c r="V974" i="1"/>
  <c r="BZ973" i="1"/>
  <c r="BY973" i="1"/>
  <c r="BX973" i="1"/>
  <c r="BW973" i="1"/>
  <c r="BU973" i="1"/>
  <c r="BT973" i="1"/>
  <c r="BS973" i="1"/>
  <c r="BR973" i="1"/>
  <c r="BQ973" i="1"/>
  <c r="BC973" i="1"/>
  <c r="AR973" i="1"/>
  <c r="V973" i="1"/>
  <c r="BZ972" i="1"/>
  <c r="BY972" i="1"/>
  <c r="BX972" i="1"/>
  <c r="BW972" i="1"/>
  <c r="BU972" i="1"/>
  <c r="BT972" i="1"/>
  <c r="BS972" i="1"/>
  <c r="BR972" i="1"/>
  <c r="BQ972" i="1"/>
  <c r="BL972" i="1"/>
  <c r="BC972" i="1"/>
  <c r="BD972" i="1" s="1"/>
  <c r="AR972" i="1"/>
  <c r="V972" i="1"/>
  <c r="BZ971" i="1"/>
  <c r="BY971" i="1"/>
  <c r="BX971" i="1"/>
  <c r="BW971" i="1"/>
  <c r="BU971" i="1"/>
  <c r="BS971" i="1"/>
  <c r="BR971" i="1"/>
  <c r="BQ971" i="1"/>
  <c r="BL971" i="1"/>
  <c r="BC971" i="1"/>
  <c r="AZ971" i="1"/>
  <c r="BT971" i="1" s="1"/>
  <c r="AR971" i="1"/>
  <c r="V971" i="1"/>
  <c r="BZ970" i="1"/>
  <c r="BY970" i="1"/>
  <c r="BX970" i="1"/>
  <c r="BW970" i="1"/>
  <c r="BU970" i="1"/>
  <c r="BS970" i="1"/>
  <c r="BR970" i="1"/>
  <c r="BQ970" i="1"/>
  <c r="BC970" i="1"/>
  <c r="AZ970" i="1"/>
  <c r="BT970" i="1" s="1"/>
  <c r="V970" i="1"/>
  <c r="BZ969" i="1"/>
  <c r="BY969" i="1"/>
  <c r="BX969" i="1"/>
  <c r="BW969" i="1"/>
  <c r="BU969" i="1"/>
  <c r="BS969" i="1"/>
  <c r="BR969" i="1"/>
  <c r="BQ969" i="1"/>
  <c r="BL969" i="1"/>
  <c r="BC969" i="1"/>
  <c r="AZ969" i="1"/>
  <c r="BT969" i="1" s="1"/>
  <c r="V969" i="1"/>
  <c r="BZ968" i="1"/>
  <c r="BY968" i="1"/>
  <c r="BX968" i="1"/>
  <c r="BW968" i="1"/>
  <c r="BU968" i="1"/>
  <c r="BS968" i="1"/>
  <c r="BR968" i="1"/>
  <c r="BQ968" i="1"/>
  <c r="BL968" i="1"/>
  <c r="BC968" i="1"/>
  <c r="BE968" i="1" s="1"/>
  <c r="AZ968" i="1"/>
  <c r="BT968" i="1" s="1"/>
  <c r="V968" i="1"/>
  <c r="BZ967" i="1"/>
  <c r="BY967" i="1"/>
  <c r="BX967" i="1"/>
  <c r="BW967" i="1"/>
  <c r="BU967" i="1"/>
  <c r="BS967" i="1"/>
  <c r="BR967" i="1"/>
  <c r="BQ967" i="1"/>
  <c r="BL967" i="1"/>
  <c r="BC967" i="1"/>
  <c r="AZ967" i="1"/>
  <c r="BT967" i="1" s="1"/>
  <c r="V967" i="1"/>
  <c r="BZ966" i="1"/>
  <c r="BY966" i="1"/>
  <c r="BX966" i="1"/>
  <c r="BW966" i="1"/>
  <c r="BU966" i="1"/>
  <c r="BS966" i="1"/>
  <c r="BR966" i="1"/>
  <c r="BQ966" i="1"/>
  <c r="BL966" i="1"/>
  <c r="BC966" i="1"/>
  <c r="AZ966" i="1"/>
  <c r="BT966" i="1" s="1"/>
  <c r="V966" i="1"/>
  <c r="BZ965" i="1"/>
  <c r="BY965" i="1"/>
  <c r="BX965" i="1"/>
  <c r="BW965" i="1"/>
  <c r="BU965" i="1"/>
  <c r="BS965" i="1"/>
  <c r="BR965" i="1"/>
  <c r="BQ965" i="1"/>
  <c r="BL965" i="1"/>
  <c r="BC965" i="1"/>
  <c r="AZ965" i="1"/>
  <c r="BT965" i="1" s="1"/>
  <c r="V965" i="1"/>
  <c r="BZ964" i="1"/>
  <c r="BY964" i="1"/>
  <c r="BX964" i="1"/>
  <c r="BW964" i="1"/>
  <c r="BU964" i="1"/>
  <c r="BS964" i="1"/>
  <c r="BR964" i="1"/>
  <c r="BQ964" i="1"/>
  <c r="BL964" i="1"/>
  <c r="BC964" i="1"/>
  <c r="AZ964" i="1"/>
  <c r="BT964" i="1" s="1"/>
  <c r="V964" i="1"/>
  <c r="BZ963" i="1"/>
  <c r="BY963" i="1"/>
  <c r="BX963" i="1"/>
  <c r="BW963" i="1"/>
  <c r="BU963" i="1"/>
  <c r="BS963" i="1"/>
  <c r="BR963" i="1"/>
  <c r="BQ963" i="1"/>
  <c r="BL963" i="1"/>
  <c r="BC963" i="1"/>
  <c r="AZ963" i="1"/>
  <c r="BT963" i="1" s="1"/>
  <c r="V963" i="1"/>
  <c r="BZ962" i="1"/>
  <c r="BY962" i="1"/>
  <c r="BX962" i="1"/>
  <c r="BW962" i="1"/>
  <c r="BU962" i="1"/>
  <c r="BT962" i="1"/>
  <c r="BS962" i="1"/>
  <c r="BR962" i="1"/>
  <c r="BQ962" i="1"/>
  <c r="BL962" i="1"/>
  <c r="BC962" i="1"/>
  <c r="V962" i="1"/>
  <c r="Q962" i="1"/>
  <c r="BZ961" i="1"/>
  <c r="BY961" i="1"/>
  <c r="BX961" i="1"/>
  <c r="BW961" i="1"/>
  <c r="BU961" i="1"/>
  <c r="BT961" i="1"/>
  <c r="BS961" i="1"/>
  <c r="BR961" i="1"/>
  <c r="BQ961" i="1"/>
  <c r="BL961" i="1"/>
  <c r="BC961" i="1"/>
  <c r="V961" i="1"/>
  <c r="Q961" i="1"/>
  <c r="BZ960" i="1"/>
  <c r="BY960" i="1"/>
  <c r="BX960" i="1"/>
  <c r="BW960" i="1"/>
  <c r="BU960" i="1"/>
  <c r="BT960" i="1"/>
  <c r="BS960" i="1"/>
  <c r="BR960" i="1"/>
  <c r="BQ960" i="1"/>
  <c r="BL960" i="1"/>
  <c r="BC960" i="1"/>
  <c r="BD960" i="1" s="1"/>
  <c r="V960" i="1"/>
  <c r="BZ959" i="1"/>
  <c r="BY959" i="1"/>
  <c r="BX959" i="1"/>
  <c r="BW959" i="1"/>
  <c r="BU959" i="1"/>
  <c r="BT959" i="1"/>
  <c r="BS959" i="1"/>
  <c r="BR959" i="1"/>
  <c r="BQ959" i="1"/>
  <c r="BL959" i="1"/>
  <c r="BC959" i="1"/>
  <c r="BD959" i="1" s="1"/>
  <c r="V959" i="1"/>
  <c r="BZ958" i="1"/>
  <c r="BY958" i="1"/>
  <c r="BX958" i="1"/>
  <c r="BW958" i="1"/>
  <c r="BU958" i="1"/>
  <c r="BT958" i="1"/>
  <c r="BS958" i="1"/>
  <c r="BR958" i="1"/>
  <c r="BQ958" i="1"/>
  <c r="BC958" i="1"/>
  <c r="AR958" i="1"/>
  <c r="V958" i="1"/>
  <c r="BZ957" i="1"/>
  <c r="BY957" i="1"/>
  <c r="BX957" i="1"/>
  <c r="BW957" i="1"/>
  <c r="BU957" i="1"/>
  <c r="BT957" i="1"/>
  <c r="BS957" i="1"/>
  <c r="BR957" i="1"/>
  <c r="BQ957" i="1"/>
  <c r="BC957" i="1"/>
  <c r="AR957" i="1"/>
  <c r="V957" i="1"/>
  <c r="BZ956" i="1"/>
  <c r="BY956" i="1"/>
  <c r="BX956" i="1"/>
  <c r="BW956" i="1"/>
  <c r="BU956" i="1"/>
  <c r="BT956" i="1"/>
  <c r="BS956" i="1"/>
  <c r="BR956" i="1"/>
  <c r="BQ956" i="1"/>
  <c r="BL956" i="1"/>
  <c r="BC956" i="1"/>
  <c r="AR956" i="1"/>
  <c r="V956" i="1"/>
  <c r="BZ955" i="1"/>
  <c r="BY955" i="1"/>
  <c r="BX955" i="1"/>
  <c r="BW955" i="1"/>
  <c r="BU955" i="1"/>
  <c r="BT955" i="1"/>
  <c r="BS955" i="1"/>
  <c r="BR955" i="1"/>
  <c r="BQ955" i="1"/>
  <c r="BC955" i="1"/>
  <c r="AR955" i="1"/>
  <c r="V955" i="1"/>
  <c r="BZ954" i="1"/>
  <c r="BY954" i="1"/>
  <c r="BX954" i="1"/>
  <c r="BW954" i="1"/>
  <c r="BU954" i="1"/>
  <c r="BT954" i="1"/>
  <c r="BS954" i="1"/>
  <c r="BR954" i="1"/>
  <c r="BQ954" i="1"/>
  <c r="BL954" i="1"/>
  <c r="BC954" i="1"/>
  <c r="BD954" i="1" s="1"/>
  <c r="AR954" i="1"/>
  <c r="V954" i="1"/>
  <c r="BZ953" i="1"/>
  <c r="BY953" i="1"/>
  <c r="BX953" i="1"/>
  <c r="BW953" i="1"/>
  <c r="BU953" i="1"/>
  <c r="BT953" i="1"/>
  <c r="BS953" i="1"/>
  <c r="BR953" i="1"/>
  <c r="BQ953" i="1"/>
  <c r="BC953" i="1"/>
  <c r="AR953" i="1"/>
  <c r="V953" i="1"/>
  <c r="BZ952" i="1"/>
  <c r="BY952" i="1"/>
  <c r="BX952" i="1"/>
  <c r="BW952" i="1"/>
  <c r="BU952" i="1"/>
  <c r="BT952" i="1"/>
  <c r="BS952" i="1"/>
  <c r="BR952" i="1"/>
  <c r="BQ952" i="1"/>
  <c r="BL952" i="1"/>
  <c r="BC952" i="1"/>
  <c r="BD952" i="1" s="1"/>
  <c r="BE952" i="1" s="1"/>
  <c r="AR952" i="1"/>
  <c r="V952" i="1"/>
  <c r="BZ951" i="1"/>
  <c r="BY951" i="1"/>
  <c r="BX951" i="1"/>
  <c r="BW951" i="1"/>
  <c r="BU951" i="1"/>
  <c r="BT951" i="1"/>
  <c r="BS951" i="1"/>
  <c r="BR951" i="1"/>
  <c r="BQ951" i="1"/>
  <c r="BL951" i="1"/>
  <c r="BC951" i="1"/>
  <c r="BD951" i="1" s="1"/>
  <c r="BE951" i="1" s="1"/>
  <c r="AR951" i="1"/>
  <c r="V951" i="1"/>
  <c r="BZ950" i="1"/>
  <c r="BY950" i="1"/>
  <c r="BX950" i="1"/>
  <c r="BW950" i="1"/>
  <c r="BU950" i="1"/>
  <c r="BT950" i="1"/>
  <c r="BS950" i="1"/>
  <c r="BR950" i="1"/>
  <c r="BQ950" i="1"/>
  <c r="BC950" i="1"/>
  <c r="AR950" i="1"/>
  <c r="V950" i="1"/>
  <c r="BZ949" i="1"/>
  <c r="BY949" i="1"/>
  <c r="BX949" i="1"/>
  <c r="BW949" i="1"/>
  <c r="BU949" i="1"/>
  <c r="BT949" i="1"/>
  <c r="BS949" i="1"/>
  <c r="BR949" i="1"/>
  <c r="BQ949" i="1"/>
  <c r="BL949" i="1"/>
  <c r="BC949" i="1"/>
  <c r="AR949" i="1"/>
  <c r="V949" i="1"/>
  <c r="BZ948" i="1"/>
  <c r="BY948" i="1"/>
  <c r="BX948" i="1"/>
  <c r="BW948" i="1"/>
  <c r="BU948" i="1"/>
  <c r="BT948" i="1"/>
  <c r="BS948" i="1"/>
  <c r="BR948" i="1"/>
  <c r="BQ948" i="1"/>
  <c r="BC948" i="1"/>
  <c r="AR948" i="1"/>
  <c r="V948" i="1"/>
  <c r="BZ947" i="1"/>
  <c r="BY947" i="1"/>
  <c r="BX947" i="1"/>
  <c r="BW947" i="1"/>
  <c r="BU947" i="1"/>
  <c r="BT947" i="1"/>
  <c r="BS947" i="1"/>
  <c r="BR947" i="1"/>
  <c r="BQ947" i="1"/>
  <c r="BC947" i="1"/>
  <c r="AR947" i="1"/>
  <c r="V947" i="1"/>
  <c r="BZ946" i="1"/>
  <c r="BY946" i="1"/>
  <c r="BX946" i="1"/>
  <c r="BW946" i="1"/>
  <c r="BU946" i="1"/>
  <c r="BT946" i="1"/>
  <c r="BS946" i="1"/>
  <c r="BR946" i="1"/>
  <c r="BQ946" i="1"/>
  <c r="BL946" i="1"/>
  <c r="BC946" i="1"/>
  <c r="BD946" i="1" s="1"/>
  <c r="AR946" i="1"/>
  <c r="V946" i="1"/>
  <c r="BZ945" i="1"/>
  <c r="BY945" i="1"/>
  <c r="BX945" i="1"/>
  <c r="BW945" i="1"/>
  <c r="BU945" i="1"/>
  <c r="BT945" i="1"/>
  <c r="BS945" i="1"/>
  <c r="BR945" i="1"/>
  <c r="BQ945" i="1"/>
  <c r="BC945" i="1"/>
  <c r="AR945" i="1"/>
  <c r="V945" i="1"/>
  <c r="BZ944" i="1"/>
  <c r="BY944" i="1"/>
  <c r="BX944" i="1"/>
  <c r="BW944" i="1"/>
  <c r="BU944" i="1"/>
  <c r="BT944" i="1"/>
  <c r="BS944" i="1"/>
  <c r="BR944" i="1"/>
  <c r="BQ944" i="1"/>
  <c r="BL944" i="1"/>
  <c r="BC944" i="1"/>
  <c r="BD944" i="1" s="1"/>
  <c r="BE944" i="1" s="1"/>
  <c r="AR944" i="1"/>
  <c r="V944" i="1"/>
  <c r="BZ943" i="1"/>
  <c r="BY943" i="1"/>
  <c r="BX943" i="1"/>
  <c r="BW943" i="1"/>
  <c r="BU943" i="1"/>
  <c r="BT943" i="1"/>
  <c r="BS943" i="1"/>
  <c r="BR943" i="1"/>
  <c r="BQ943" i="1"/>
  <c r="BL943" i="1"/>
  <c r="BC943" i="1"/>
  <c r="BD943" i="1" s="1"/>
  <c r="BE943" i="1" s="1"/>
  <c r="AR943" i="1"/>
  <c r="V943" i="1"/>
  <c r="BZ942" i="1"/>
  <c r="BY942" i="1"/>
  <c r="BX942" i="1"/>
  <c r="BW942" i="1"/>
  <c r="BU942" i="1"/>
  <c r="BT942" i="1"/>
  <c r="BS942" i="1"/>
  <c r="BR942" i="1"/>
  <c r="BQ942" i="1"/>
  <c r="BC942" i="1"/>
  <c r="AR942" i="1"/>
  <c r="V942" i="1"/>
  <c r="BZ941" i="1"/>
  <c r="BY941" i="1"/>
  <c r="BX941" i="1"/>
  <c r="BW941" i="1"/>
  <c r="BU941" i="1"/>
  <c r="BT941" i="1"/>
  <c r="BS941" i="1"/>
  <c r="BR941" i="1"/>
  <c r="BQ941" i="1"/>
  <c r="BL941" i="1"/>
  <c r="BC941" i="1"/>
  <c r="BD941" i="1" s="1"/>
  <c r="BE941" i="1" s="1"/>
  <c r="AR941" i="1"/>
  <c r="V941" i="1"/>
  <c r="BZ940" i="1"/>
  <c r="BY940" i="1"/>
  <c r="BX940" i="1"/>
  <c r="BW940" i="1"/>
  <c r="BU940" i="1"/>
  <c r="BT940" i="1"/>
  <c r="BS940" i="1"/>
  <c r="BR940" i="1"/>
  <c r="BQ940" i="1"/>
  <c r="BC940" i="1"/>
  <c r="AR940" i="1"/>
  <c r="V940" i="1"/>
  <c r="BZ939" i="1"/>
  <c r="BY939" i="1"/>
  <c r="BX939" i="1"/>
  <c r="BW939" i="1"/>
  <c r="BU939" i="1"/>
  <c r="BT939" i="1"/>
  <c r="BS939" i="1"/>
  <c r="BR939" i="1"/>
  <c r="BQ939" i="1"/>
  <c r="BC939" i="1"/>
  <c r="AR939" i="1"/>
  <c r="V939" i="1"/>
  <c r="BZ938" i="1"/>
  <c r="BY938" i="1"/>
  <c r="BX938" i="1"/>
  <c r="BW938" i="1"/>
  <c r="BU938" i="1"/>
  <c r="BT938" i="1"/>
  <c r="BS938" i="1"/>
  <c r="BR938" i="1"/>
  <c r="BQ938" i="1"/>
  <c r="BL938" i="1"/>
  <c r="BC938" i="1"/>
  <c r="BD938" i="1" s="1"/>
  <c r="AR938" i="1"/>
  <c r="V938" i="1"/>
  <c r="BZ937" i="1"/>
  <c r="BY937" i="1"/>
  <c r="BX937" i="1"/>
  <c r="BW937" i="1"/>
  <c r="BU937" i="1"/>
  <c r="BT937" i="1"/>
  <c r="BS937" i="1"/>
  <c r="BR937" i="1"/>
  <c r="BQ937" i="1"/>
  <c r="BL937" i="1"/>
  <c r="BC937" i="1"/>
  <c r="BD937" i="1" s="1"/>
  <c r="AR937" i="1"/>
  <c r="V937" i="1"/>
  <c r="BZ936" i="1"/>
  <c r="BY936" i="1"/>
  <c r="BX936" i="1"/>
  <c r="BW936" i="1"/>
  <c r="BU936" i="1"/>
  <c r="BT936" i="1"/>
  <c r="BS936" i="1"/>
  <c r="BR936" i="1"/>
  <c r="BQ936" i="1"/>
  <c r="BL936" i="1"/>
  <c r="BC936" i="1"/>
  <c r="BD936" i="1" s="1"/>
  <c r="AR936" i="1"/>
  <c r="V936" i="1"/>
  <c r="BZ935" i="1"/>
  <c r="BY935" i="1"/>
  <c r="BX935" i="1"/>
  <c r="BW935" i="1"/>
  <c r="BU935" i="1"/>
  <c r="BT935" i="1"/>
  <c r="BS935" i="1"/>
  <c r="BR935" i="1"/>
  <c r="BQ935" i="1"/>
  <c r="BC935" i="1"/>
  <c r="AR935" i="1"/>
  <c r="V935" i="1"/>
  <c r="BZ934" i="1"/>
  <c r="BY934" i="1"/>
  <c r="BX934" i="1"/>
  <c r="BW934" i="1"/>
  <c r="BU934" i="1"/>
  <c r="BT934" i="1"/>
  <c r="BS934" i="1"/>
  <c r="BR934" i="1"/>
  <c r="BQ934" i="1"/>
  <c r="BC934" i="1"/>
  <c r="AR934" i="1"/>
  <c r="V934" i="1"/>
  <c r="BZ933" i="1"/>
  <c r="BY933" i="1"/>
  <c r="BX933" i="1"/>
  <c r="BW933" i="1"/>
  <c r="BU933" i="1"/>
  <c r="BT933" i="1"/>
  <c r="BS933" i="1"/>
  <c r="BR933" i="1"/>
  <c r="BQ933" i="1"/>
  <c r="BC933" i="1"/>
  <c r="AR933" i="1"/>
  <c r="V933" i="1"/>
  <c r="BZ932" i="1"/>
  <c r="BY932" i="1"/>
  <c r="BX932" i="1"/>
  <c r="BW932" i="1"/>
  <c r="BU932" i="1"/>
  <c r="BT932" i="1"/>
  <c r="BS932" i="1"/>
  <c r="BR932" i="1"/>
  <c r="BQ932" i="1"/>
  <c r="BL932" i="1"/>
  <c r="BC932" i="1"/>
  <c r="BD932" i="1" s="1"/>
  <c r="BE932" i="1" s="1"/>
  <c r="AR932" i="1"/>
  <c r="V932" i="1"/>
  <c r="BZ931" i="1"/>
  <c r="BY931" i="1"/>
  <c r="BX931" i="1"/>
  <c r="BW931" i="1"/>
  <c r="BU931" i="1"/>
  <c r="BT931" i="1"/>
  <c r="BS931" i="1"/>
  <c r="BR931" i="1"/>
  <c r="BQ931" i="1"/>
  <c r="BL931" i="1"/>
  <c r="BC931" i="1"/>
  <c r="BD931" i="1" s="1"/>
  <c r="AR931" i="1"/>
  <c r="V931" i="1"/>
  <c r="BZ930" i="1"/>
  <c r="BY930" i="1"/>
  <c r="BX930" i="1"/>
  <c r="BW930" i="1"/>
  <c r="BU930" i="1"/>
  <c r="BT930" i="1"/>
  <c r="BS930" i="1"/>
  <c r="BR930" i="1"/>
  <c r="BQ930" i="1"/>
  <c r="BL930" i="1"/>
  <c r="BC930" i="1"/>
  <c r="AR930" i="1"/>
  <c r="V930" i="1"/>
  <c r="BZ929" i="1"/>
  <c r="BY929" i="1"/>
  <c r="BX929" i="1"/>
  <c r="BW929" i="1"/>
  <c r="BU929" i="1"/>
  <c r="BT929" i="1"/>
  <c r="BS929" i="1"/>
  <c r="BR929" i="1"/>
  <c r="BQ929" i="1"/>
  <c r="BL929" i="1"/>
  <c r="BC929" i="1"/>
  <c r="AR929" i="1"/>
  <c r="V929" i="1"/>
  <c r="BZ928" i="1"/>
  <c r="BY928" i="1"/>
  <c r="BX928" i="1"/>
  <c r="BW928" i="1"/>
  <c r="BU928" i="1"/>
  <c r="BT928" i="1"/>
  <c r="BS928" i="1"/>
  <c r="BR928" i="1"/>
  <c r="BQ928" i="1"/>
  <c r="BC928" i="1"/>
  <c r="AR928" i="1"/>
  <c r="V928" i="1"/>
  <c r="BZ927" i="1"/>
  <c r="BY927" i="1"/>
  <c r="BX927" i="1"/>
  <c r="BW927" i="1"/>
  <c r="BU927" i="1"/>
  <c r="BT927" i="1"/>
  <c r="BS927" i="1"/>
  <c r="BR927" i="1"/>
  <c r="BQ927" i="1"/>
  <c r="BC927" i="1"/>
  <c r="AR927" i="1"/>
  <c r="V927" i="1"/>
  <c r="BZ926" i="1"/>
  <c r="BY926" i="1"/>
  <c r="BX926" i="1"/>
  <c r="BW926" i="1"/>
  <c r="BU926" i="1"/>
  <c r="BT926" i="1"/>
  <c r="BS926" i="1"/>
  <c r="BR926" i="1"/>
  <c r="BQ926" i="1"/>
  <c r="BL926" i="1"/>
  <c r="BC926" i="1"/>
  <c r="AR926" i="1"/>
  <c r="V926" i="1"/>
  <c r="BZ925" i="1"/>
  <c r="BY925" i="1"/>
  <c r="BX925" i="1"/>
  <c r="BW925" i="1"/>
  <c r="BU925" i="1"/>
  <c r="BT925" i="1"/>
  <c r="BS925" i="1"/>
  <c r="BR925" i="1"/>
  <c r="BQ925" i="1"/>
  <c r="BC925" i="1"/>
  <c r="AR925" i="1"/>
  <c r="V925" i="1"/>
  <c r="BZ924" i="1"/>
  <c r="BY924" i="1"/>
  <c r="BX924" i="1"/>
  <c r="BW924" i="1"/>
  <c r="BU924" i="1"/>
  <c r="BT924" i="1"/>
  <c r="BS924" i="1"/>
  <c r="BR924" i="1"/>
  <c r="BQ924" i="1"/>
  <c r="BL924" i="1"/>
  <c r="BC924" i="1"/>
  <c r="AR924" i="1"/>
  <c r="V924" i="1"/>
  <c r="BZ923" i="1"/>
  <c r="BY923" i="1"/>
  <c r="BX923" i="1"/>
  <c r="BW923" i="1"/>
  <c r="BU923" i="1"/>
  <c r="BT923" i="1"/>
  <c r="BS923" i="1"/>
  <c r="BR923" i="1"/>
  <c r="BQ923" i="1"/>
  <c r="BL923" i="1"/>
  <c r="BC923" i="1"/>
  <c r="AR923" i="1"/>
  <c r="V923" i="1"/>
  <c r="BZ922" i="1"/>
  <c r="BY922" i="1"/>
  <c r="BX922" i="1"/>
  <c r="BW922" i="1"/>
  <c r="BU922" i="1"/>
  <c r="BT922" i="1"/>
  <c r="BS922" i="1"/>
  <c r="BR922" i="1"/>
  <c r="BQ922" i="1"/>
  <c r="BC922" i="1"/>
  <c r="AR922" i="1"/>
  <c r="V922" i="1"/>
  <c r="BZ921" i="1"/>
  <c r="BY921" i="1"/>
  <c r="BX921" i="1"/>
  <c r="BW921" i="1"/>
  <c r="BU921" i="1"/>
  <c r="BT921" i="1"/>
  <c r="BS921" i="1"/>
  <c r="BR921" i="1"/>
  <c r="BQ921" i="1"/>
  <c r="BL921" i="1"/>
  <c r="BC921" i="1"/>
  <c r="BD921" i="1" s="1"/>
  <c r="AR921" i="1"/>
  <c r="V921" i="1"/>
  <c r="BZ920" i="1"/>
  <c r="BY920" i="1"/>
  <c r="BX920" i="1"/>
  <c r="BW920" i="1"/>
  <c r="BU920" i="1"/>
  <c r="BT920" i="1"/>
  <c r="BS920" i="1"/>
  <c r="BR920" i="1"/>
  <c r="BQ920" i="1"/>
  <c r="BC920" i="1"/>
  <c r="AR920" i="1"/>
  <c r="V920" i="1"/>
  <c r="BZ919" i="1"/>
  <c r="BY919" i="1"/>
  <c r="BX919" i="1"/>
  <c r="BW919" i="1"/>
  <c r="BU919" i="1"/>
  <c r="BT919" i="1"/>
  <c r="BS919" i="1"/>
  <c r="BR919" i="1"/>
  <c r="BQ919" i="1"/>
  <c r="BC919" i="1"/>
  <c r="AR919" i="1"/>
  <c r="V919" i="1"/>
  <c r="BZ918" i="1"/>
  <c r="BY918" i="1"/>
  <c r="BX918" i="1"/>
  <c r="BW918" i="1"/>
  <c r="BU918" i="1"/>
  <c r="BT918" i="1"/>
  <c r="BS918" i="1"/>
  <c r="BR918" i="1"/>
  <c r="BQ918" i="1"/>
  <c r="BC918" i="1"/>
  <c r="AR918" i="1"/>
  <c r="V918" i="1"/>
  <c r="BZ917" i="1"/>
  <c r="BY917" i="1"/>
  <c r="BX917" i="1"/>
  <c r="BW917" i="1"/>
  <c r="BU917" i="1"/>
  <c r="BT917" i="1"/>
  <c r="BS917" i="1"/>
  <c r="BR917" i="1"/>
  <c r="BQ917" i="1"/>
  <c r="BC917" i="1"/>
  <c r="AR917" i="1"/>
  <c r="V917" i="1"/>
  <c r="BZ916" i="1"/>
  <c r="BY916" i="1"/>
  <c r="BX916" i="1"/>
  <c r="BW916" i="1"/>
  <c r="BU916" i="1"/>
  <c r="BT916" i="1"/>
  <c r="BS916" i="1"/>
  <c r="BR916" i="1"/>
  <c r="BQ916" i="1"/>
  <c r="BL916" i="1"/>
  <c r="BC916" i="1"/>
  <c r="BD916" i="1" s="1"/>
  <c r="V916" i="1"/>
  <c r="BZ915" i="1"/>
  <c r="BY915" i="1"/>
  <c r="BX915" i="1"/>
  <c r="BW915" i="1"/>
  <c r="BU915" i="1"/>
  <c r="BT915" i="1"/>
  <c r="BS915" i="1"/>
  <c r="BR915" i="1"/>
  <c r="BQ915" i="1"/>
  <c r="BC915" i="1"/>
  <c r="V915" i="1"/>
  <c r="BZ914" i="1"/>
  <c r="BY914" i="1"/>
  <c r="BX914" i="1"/>
  <c r="BW914" i="1"/>
  <c r="BU914" i="1"/>
  <c r="BT914" i="1"/>
  <c r="BS914" i="1"/>
  <c r="BR914" i="1"/>
  <c r="BQ914" i="1"/>
  <c r="BL914" i="1"/>
  <c r="BC914" i="1"/>
  <c r="BD914" i="1" s="1"/>
  <c r="V914" i="1"/>
  <c r="BZ913" i="1"/>
  <c r="BY913" i="1"/>
  <c r="BX913" i="1"/>
  <c r="BW913" i="1"/>
  <c r="BU913" i="1"/>
  <c r="BT913" i="1"/>
  <c r="BS913" i="1"/>
  <c r="BR913" i="1"/>
  <c r="BQ913" i="1"/>
  <c r="BC913" i="1"/>
  <c r="V913" i="1"/>
  <c r="BZ912" i="1"/>
  <c r="BY912" i="1"/>
  <c r="BX912" i="1"/>
  <c r="BW912" i="1"/>
  <c r="BU912" i="1"/>
  <c r="BT912" i="1"/>
  <c r="BS912" i="1"/>
  <c r="BR912" i="1"/>
  <c r="BQ912" i="1"/>
  <c r="BC912" i="1"/>
  <c r="V912" i="1"/>
  <c r="BZ911" i="1"/>
  <c r="BY911" i="1"/>
  <c r="BX911" i="1"/>
  <c r="BW911" i="1"/>
  <c r="BU911" i="1"/>
  <c r="BT911" i="1"/>
  <c r="BS911" i="1"/>
  <c r="BR911" i="1"/>
  <c r="BQ911" i="1"/>
  <c r="BC911" i="1"/>
  <c r="V911" i="1"/>
  <c r="BZ910" i="1"/>
  <c r="BY910" i="1"/>
  <c r="BX910" i="1"/>
  <c r="BW910" i="1"/>
  <c r="BU910" i="1"/>
  <c r="BT910" i="1"/>
  <c r="BS910" i="1"/>
  <c r="BR910" i="1"/>
  <c r="BQ910" i="1"/>
  <c r="BL910" i="1"/>
  <c r="BC910" i="1"/>
  <c r="BD910" i="1" s="1"/>
  <c r="V910" i="1"/>
  <c r="BZ909" i="1"/>
  <c r="BY909" i="1"/>
  <c r="BX909" i="1"/>
  <c r="BW909" i="1"/>
  <c r="BU909" i="1"/>
  <c r="BT909" i="1"/>
  <c r="BS909" i="1"/>
  <c r="BR909" i="1"/>
  <c r="BQ909" i="1"/>
  <c r="BL909" i="1"/>
  <c r="BC909" i="1"/>
  <c r="BD909" i="1" s="1"/>
  <c r="V909" i="1"/>
  <c r="BZ908" i="1"/>
  <c r="BY908" i="1"/>
  <c r="BX908" i="1"/>
  <c r="BW908" i="1"/>
  <c r="BU908" i="1"/>
  <c r="BT908" i="1"/>
  <c r="BS908" i="1"/>
  <c r="BR908" i="1"/>
  <c r="BQ908" i="1"/>
  <c r="BC908" i="1"/>
  <c r="V908" i="1"/>
  <c r="BZ907" i="1"/>
  <c r="BY907" i="1"/>
  <c r="BX907" i="1"/>
  <c r="BW907" i="1"/>
  <c r="BU907" i="1"/>
  <c r="BT907" i="1"/>
  <c r="BS907" i="1"/>
  <c r="BR907" i="1"/>
  <c r="BQ907" i="1"/>
  <c r="BL907" i="1"/>
  <c r="BC907" i="1"/>
  <c r="V907" i="1"/>
  <c r="BZ906" i="1"/>
  <c r="BY906" i="1"/>
  <c r="BX906" i="1"/>
  <c r="BW906" i="1"/>
  <c r="BU906" i="1"/>
  <c r="BT906" i="1"/>
  <c r="BS906" i="1"/>
  <c r="BR906" i="1"/>
  <c r="BQ906" i="1"/>
  <c r="BC906" i="1"/>
  <c r="V906" i="1"/>
  <c r="BZ905" i="1"/>
  <c r="BY905" i="1"/>
  <c r="BX905" i="1"/>
  <c r="BW905" i="1"/>
  <c r="BU905" i="1"/>
  <c r="BT905" i="1"/>
  <c r="BS905" i="1"/>
  <c r="BR905" i="1"/>
  <c r="BQ905" i="1"/>
  <c r="BL905" i="1"/>
  <c r="BC905" i="1"/>
  <c r="BE905" i="1" s="1"/>
  <c r="V905" i="1"/>
  <c r="BZ904" i="1"/>
  <c r="BY904" i="1"/>
  <c r="BX904" i="1"/>
  <c r="BW904" i="1"/>
  <c r="BU904" i="1"/>
  <c r="BT904" i="1"/>
  <c r="BS904" i="1"/>
  <c r="BR904" i="1"/>
  <c r="BQ904" i="1"/>
  <c r="BL904" i="1"/>
  <c r="BC904" i="1"/>
  <c r="BE904" i="1" s="1"/>
  <c r="AR904" i="1"/>
  <c r="V904" i="1"/>
  <c r="BZ903" i="1"/>
  <c r="BY903" i="1"/>
  <c r="BX903" i="1"/>
  <c r="BW903" i="1"/>
  <c r="BU903" i="1"/>
  <c r="BT903" i="1"/>
  <c r="BS903" i="1"/>
  <c r="BR903" i="1"/>
  <c r="BQ903" i="1"/>
  <c r="BL903" i="1"/>
  <c r="BC903" i="1"/>
  <c r="BD903" i="1" s="1"/>
  <c r="AR903" i="1"/>
  <c r="V903" i="1"/>
  <c r="BZ902" i="1"/>
  <c r="BY902" i="1"/>
  <c r="BX902" i="1"/>
  <c r="BW902" i="1"/>
  <c r="BU902" i="1"/>
  <c r="BT902" i="1"/>
  <c r="BS902" i="1"/>
  <c r="BR902" i="1"/>
  <c r="BQ902" i="1"/>
  <c r="BC902" i="1"/>
  <c r="AR902" i="1"/>
  <c r="V902" i="1"/>
  <c r="BZ901" i="1"/>
  <c r="BY901" i="1"/>
  <c r="BX901" i="1"/>
  <c r="BW901" i="1"/>
  <c r="BU901" i="1"/>
  <c r="BT901" i="1"/>
  <c r="BS901" i="1"/>
  <c r="BR901" i="1"/>
  <c r="BQ901" i="1"/>
  <c r="BC901" i="1"/>
  <c r="AR901" i="1"/>
  <c r="V901" i="1"/>
  <c r="BZ900" i="1"/>
  <c r="BY900" i="1"/>
  <c r="BX900" i="1"/>
  <c r="BW900" i="1"/>
  <c r="BU900" i="1"/>
  <c r="BT900" i="1"/>
  <c r="BS900" i="1"/>
  <c r="BR900" i="1"/>
  <c r="BQ900" i="1"/>
  <c r="BC900" i="1"/>
  <c r="AR900" i="1"/>
  <c r="V900" i="1"/>
  <c r="BZ899" i="1"/>
  <c r="BY899" i="1"/>
  <c r="BX899" i="1"/>
  <c r="BW899" i="1"/>
  <c r="BU899" i="1"/>
  <c r="BT899" i="1"/>
  <c r="BS899" i="1"/>
  <c r="BR899" i="1"/>
  <c r="BQ899" i="1"/>
  <c r="BL899" i="1"/>
  <c r="BC899" i="1"/>
  <c r="BD899" i="1" s="1"/>
  <c r="AR899" i="1"/>
  <c r="V899" i="1"/>
  <c r="BZ898" i="1"/>
  <c r="BY898" i="1"/>
  <c r="BX898" i="1"/>
  <c r="BW898" i="1"/>
  <c r="BU898" i="1"/>
  <c r="BT898" i="1"/>
  <c r="BS898" i="1"/>
  <c r="BR898" i="1"/>
  <c r="BQ898" i="1"/>
  <c r="BC898" i="1"/>
  <c r="AR898" i="1"/>
  <c r="V898" i="1"/>
  <c r="BZ897" i="1"/>
  <c r="BY897" i="1"/>
  <c r="BX897" i="1"/>
  <c r="BW897" i="1"/>
  <c r="BU897" i="1"/>
  <c r="BT897" i="1"/>
  <c r="BS897" i="1"/>
  <c r="BR897" i="1"/>
  <c r="BQ897" i="1"/>
  <c r="BC897" i="1"/>
  <c r="AR897" i="1"/>
  <c r="V897" i="1"/>
  <c r="BZ896" i="1"/>
  <c r="BY896" i="1"/>
  <c r="BX896" i="1"/>
  <c r="BW896" i="1"/>
  <c r="BU896" i="1"/>
  <c r="BT896" i="1"/>
  <c r="BS896" i="1"/>
  <c r="BR896" i="1"/>
  <c r="BQ896" i="1"/>
  <c r="BL896" i="1"/>
  <c r="BC896" i="1"/>
  <c r="BD896" i="1" s="1"/>
  <c r="AR896" i="1"/>
  <c r="V896" i="1"/>
  <c r="BZ895" i="1"/>
  <c r="BY895" i="1"/>
  <c r="BX895" i="1"/>
  <c r="BW895" i="1"/>
  <c r="BU895" i="1"/>
  <c r="BT895" i="1"/>
  <c r="BS895" i="1"/>
  <c r="BR895" i="1"/>
  <c r="BQ895" i="1"/>
  <c r="BC895" i="1"/>
  <c r="AR895" i="1"/>
  <c r="V895" i="1"/>
  <c r="BZ894" i="1"/>
  <c r="BY894" i="1"/>
  <c r="BX894" i="1"/>
  <c r="BW894" i="1"/>
  <c r="BU894" i="1"/>
  <c r="BT894" i="1"/>
  <c r="BS894" i="1"/>
  <c r="BR894" i="1"/>
  <c r="BQ894" i="1"/>
  <c r="BC894" i="1"/>
  <c r="AR894" i="1"/>
  <c r="V894" i="1"/>
  <c r="BZ893" i="1"/>
  <c r="BY893" i="1"/>
  <c r="BX893" i="1"/>
  <c r="BW893" i="1"/>
  <c r="BU893" i="1"/>
  <c r="BT893" i="1"/>
  <c r="BS893" i="1"/>
  <c r="BR893" i="1"/>
  <c r="BQ893" i="1"/>
  <c r="BC893" i="1"/>
  <c r="AR893" i="1"/>
  <c r="V893" i="1"/>
  <c r="BZ892" i="1"/>
  <c r="BY892" i="1"/>
  <c r="BX892" i="1"/>
  <c r="BW892" i="1"/>
  <c r="BU892" i="1"/>
  <c r="BT892" i="1"/>
  <c r="BS892" i="1"/>
  <c r="BR892" i="1"/>
  <c r="BQ892" i="1"/>
  <c r="BL892" i="1"/>
  <c r="BC892" i="1"/>
  <c r="AR892" i="1"/>
  <c r="V892" i="1"/>
  <c r="BZ891" i="1"/>
  <c r="BY891" i="1"/>
  <c r="BX891" i="1"/>
  <c r="BW891" i="1"/>
  <c r="BU891" i="1"/>
  <c r="BT891" i="1"/>
  <c r="BS891" i="1"/>
  <c r="BR891" i="1"/>
  <c r="BQ891" i="1"/>
  <c r="BL891" i="1"/>
  <c r="BC891" i="1"/>
  <c r="AR891" i="1"/>
  <c r="V891" i="1"/>
  <c r="BZ890" i="1"/>
  <c r="BY890" i="1"/>
  <c r="BX890" i="1"/>
  <c r="BW890" i="1"/>
  <c r="BU890" i="1"/>
  <c r="BT890" i="1"/>
  <c r="BS890" i="1"/>
  <c r="BR890" i="1"/>
  <c r="BQ890" i="1"/>
  <c r="BC890" i="1"/>
  <c r="AR890" i="1"/>
  <c r="V890" i="1"/>
  <c r="BZ889" i="1"/>
  <c r="BY889" i="1"/>
  <c r="BX889" i="1"/>
  <c r="BW889" i="1"/>
  <c r="BU889" i="1"/>
  <c r="BT889" i="1"/>
  <c r="BS889" i="1"/>
  <c r="BR889" i="1"/>
  <c r="BQ889" i="1"/>
  <c r="BL889" i="1"/>
  <c r="BC889" i="1"/>
  <c r="BD889" i="1" s="1"/>
  <c r="AR889" i="1"/>
  <c r="V889" i="1"/>
  <c r="BZ888" i="1"/>
  <c r="BY888" i="1"/>
  <c r="BX888" i="1"/>
  <c r="BW888" i="1"/>
  <c r="BU888" i="1"/>
  <c r="BT888" i="1"/>
  <c r="BS888" i="1"/>
  <c r="BR888" i="1"/>
  <c r="BQ888" i="1"/>
  <c r="BL888" i="1"/>
  <c r="BC888" i="1"/>
  <c r="AR888" i="1"/>
  <c r="V888" i="1"/>
  <c r="BZ887" i="1"/>
  <c r="BY887" i="1"/>
  <c r="BX887" i="1"/>
  <c r="BW887" i="1"/>
  <c r="BU887" i="1"/>
  <c r="BT887" i="1"/>
  <c r="BS887" i="1"/>
  <c r="BR887" i="1"/>
  <c r="BQ887" i="1"/>
  <c r="BL887" i="1"/>
  <c r="BC887" i="1"/>
  <c r="BD887" i="1" s="1"/>
  <c r="AR887" i="1"/>
  <c r="V887" i="1"/>
  <c r="BZ886" i="1"/>
  <c r="BY886" i="1"/>
  <c r="BX886" i="1"/>
  <c r="BW886" i="1"/>
  <c r="BU886" i="1"/>
  <c r="BT886" i="1"/>
  <c r="BS886" i="1"/>
  <c r="BR886" i="1"/>
  <c r="BQ886" i="1"/>
  <c r="BL886" i="1"/>
  <c r="BC886" i="1"/>
  <c r="BD886" i="1" s="1"/>
  <c r="AR886" i="1"/>
  <c r="V886" i="1"/>
  <c r="BZ885" i="1"/>
  <c r="BY885" i="1"/>
  <c r="BX885" i="1"/>
  <c r="BW885" i="1"/>
  <c r="BU885" i="1"/>
  <c r="BT885" i="1"/>
  <c r="BS885" i="1"/>
  <c r="BR885" i="1"/>
  <c r="BQ885" i="1"/>
  <c r="BC885" i="1"/>
  <c r="AR885" i="1"/>
  <c r="V885" i="1"/>
  <c r="BZ884" i="1"/>
  <c r="BY884" i="1"/>
  <c r="BX884" i="1"/>
  <c r="BW884" i="1"/>
  <c r="BU884" i="1"/>
  <c r="BT884" i="1"/>
  <c r="BS884" i="1"/>
  <c r="BR884" i="1"/>
  <c r="BQ884" i="1"/>
  <c r="BL884" i="1"/>
  <c r="BC884" i="1"/>
  <c r="BD884" i="1" s="1"/>
  <c r="AR884" i="1"/>
  <c r="V884" i="1"/>
  <c r="BZ883" i="1"/>
  <c r="BY883" i="1"/>
  <c r="BX883" i="1"/>
  <c r="BW883" i="1"/>
  <c r="BU883" i="1"/>
  <c r="BT883" i="1"/>
  <c r="BS883" i="1"/>
  <c r="BR883" i="1"/>
  <c r="BQ883" i="1"/>
  <c r="BL883" i="1"/>
  <c r="BC883" i="1"/>
  <c r="BD883" i="1" s="1"/>
  <c r="AR883" i="1"/>
  <c r="V883" i="1"/>
  <c r="BZ882" i="1"/>
  <c r="BY882" i="1"/>
  <c r="BX882" i="1"/>
  <c r="BW882" i="1"/>
  <c r="BU882" i="1"/>
  <c r="BT882" i="1"/>
  <c r="BS882" i="1"/>
  <c r="BR882" i="1"/>
  <c r="BQ882" i="1"/>
  <c r="BL882" i="1"/>
  <c r="BC882" i="1"/>
  <c r="BD882" i="1" s="1"/>
  <c r="AR882" i="1"/>
  <c r="V882" i="1"/>
  <c r="BZ881" i="1"/>
  <c r="BY881" i="1"/>
  <c r="BX881" i="1"/>
  <c r="BW881" i="1"/>
  <c r="BU881" i="1"/>
  <c r="BT881" i="1"/>
  <c r="BS881" i="1"/>
  <c r="BR881" i="1"/>
  <c r="BQ881" i="1"/>
  <c r="BL881" i="1"/>
  <c r="BC881" i="1"/>
  <c r="BD881" i="1" s="1"/>
  <c r="AR881" i="1"/>
  <c r="V881" i="1"/>
  <c r="BZ880" i="1"/>
  <c r="BY880" i="1"/>
  <c r="BX880" i="1"/>
  <c r="BW880" i="1"/>
  <c r="BU880" i="1"/>
  <c r="BT880" i="1"/>
  <c r="BS880" i="1"/>
  <c r="BR880" i="1"/>
  <c r="BQ880" i="1"/>
  <c r="BL880" i="1"/>
  <c r="BC880" i="1"/>
  <c r="AR880" i="1"/>
  <c r="V880" i="1"/>
  <c r="BZ879" i="1"/>
  <c r="BY879" i="1"/>
  <c r="BX879" i="1"/>
  <c r="BW879" i="1"/>
  <c r="BU879" i="1"/>
  <c r="BT879" i="1"/>
  <c r="BS879" i="1"/>
  <c r="BR879" i="1"/>
  <c r="BQ879" i="1"/>
  <c r="BL879" i="1"/>
  <c r="BC879" i="1"/>
  <c r="BD879" i="1" s="1"/>
  <c r="AR879" i="1"/>
  <c r="V879" i="1"/>
  <c r="BZ878" i="1"/>
  <c r="BY878" i="1"/>
  <c r="BX878" i="1"/>
  <c r="BW878" i="1"/>
  <c r="BU878" i="1"/>
  <c r="BT878" i="1"/>
  <c r="BS878" i="1"/>
  <c r="BR878" i="1"/>
  <c r="BQ878" i="1"/>
  <c r="BC878" i="1"/>
  <c r="BD878" i="1" s="1"/>
  <c r="AR878" i="1"/>
  <c r="V878" i="1"/>
  <c r="BZ877" i="1"/>
  <c r="BY877" i="1"/>
  <c r="BX877" i="1"/>
  <c r="BW877" i="1"/>
  <c r="BU877" i="1"/>
  <c r="BT877" i="1"/>
  <c r="BS877" i="1"/>
  <c r="BR877" i="1"/>
  <c r="BQ877" i="1"/>
  <c r="BC877" i="1"/>
  <c r="AR877" i="1"/>
  <c r="V877" i="1"/>
  <c r="BZ876" i="1"/>
  <c r="BY876" i="1"/>
  <c r="BX876" i="1"/>
  <c r="BW876" i="1"/>
  <c r="BU876" i="1"/>
  <c r="BT876" i="1"/>
  <c r="BS876" i="1"/>
  <c r="BR876" i="1"/>
  <c r="BQ876" i="1"/>
  <c r="BL876" i="1"/>
  <c r="BC876" i="1"/>
  <c r="BD876" i="1" s="1"/>
  <c r="AR876" i="1"/>
  <c r="V876" i="1"/>
  <c r="BZ875" i="1"/>
  <c r="BY875" i="1"/>
  <c r="BX875" i="1"/>
  <c r="BW875" i="1"/>
  <c r="BU875" i="1"/>
  <c r="BT875" i="1"/>
  <c r="BS875" i="1"/>
  <c r="BR875" i="1"/>
  <c r="BQ875" i="1"/>
  <c r="BC875" i="1"/>
  <c r="AR875" i="1"/>
  <c r="V875" i="1"/>
  <c r="BZ874" i="1"/>
  <c r="BY874" i="1"/>
  <c r="BX874" i="1"/>
  <c r="BW874" i="1"/>
  <c r="BU874" i="1"/>
  <c r="BT874" i="1"/>
  <c r="BS874" i="1"/>
  <c r="BR874" i="1"/>
  <c r="BQ874" i="1"/>
  <c r="BL874" i="1"/>
  <c r="BC874" i="1"/>
  <c r="BD874" i="1" s="1"/>
  <c r="AR874" i="1"/>
  <c r="V874" i="1"/>
  <c r="BZ873" i="1"/>
  <c r="BY873" i="1"/>
  <c r="BX873" i="1"/>
  <c r="BW873" i="1"/>
  <c r="BU873" i="1"/>
  <c r="BT873" i="1"/>
  <c r="BS873" i="1"/>
  <c r="BR873" i="1"/>
  <c r="BQ873" i="1"/>
  <c r="BC873" i="1"/>
  <c r="BD873" i="1" s="1"/>
  <c r="AR873" i="1"/>
  <c r="V873" i="1"/>
  <c r="BZ872" i="1"/>
  <c r="BY872" i="1"/>
  <c r="BX872" i="1"/>
  <c r="BW872" i="1"/>
  <c r="BU872" i="1"/>
  <c r="BT872" i="1"/>
  <c r="BS872" i="1"/>
  <c r="BR872" i="1"/>
  <c r="BQ872" i="1"/>
  <c r="BL872" i="1"/>
  <c r="BC872" i="1"/>
  <c r="AR872" i="1"/>
  <c r="V872" i="1"/>
  <c r="BZ871" i="1"/>
  <c r="BY871" i="1"/>
  <c r="BX871" i="1"/>
  <c r="BW871" i="1"/>
  <c r="BU871" i="1"/>
  <c r="BT871" i="1"/>
  <c r="BS871" i="1"/>
  <c r="BR871" i="1"/>
  <c r="BQ871" i="1"/>
  <c r="BL871" i="1"/>
  <c r="BC871" i="1"/>
  <c r="BD871" i="1" s="1"/>
  <c r="AR871" i="1"/>
  <c r="V871" i="1"/>
  <c r="BZ870" i="1"/>
  <c r="BY870" i="1"/>
  <c r="BX870" i="1"/>
  <c r="BW870" i="1"/>
  <c r="BU870" i="1"/>
  <c r="BT870" i="1"/>
  <c r="BS870" i="1"/>
  <c r="BR870" i="1"/>
  <c r="BQ870" i="1"/>
  <c r="BC870" i="1"/>
  <c r="AR870" i="1"/>
  <c r="V870" i="1"/>
  <c r="BZ869" i="1"/>
  <c r="BY869" i="1"/>
  <c r="BX869" i="1"/>
  <c r="BW869" i="1"/>
  <c r="BU869" i="1"/>
  <c r="BT869" i="1"/>
  <c r="BS869" i="1"/>
  <c r="BR869" i="1"/>
  <c r="BQ869" i="1"/>
  <c r="BC869" i="1"/>
  <c r="AR869" i="1"/>
  <c r="V869" i="1"/>
  <c r="BZ868" i="1"/>
  <c r="BY868" i="1"/>
  <c r="BX868" i="1"/>
  <c r="BW868" i="1"/>
  <c r="BU868" i="1"/>
  <c r="BT868" i="1"/>
  <c r="BS868" i="1"/>
  <c r="BR868" i="1"/>
  <c r="BQ868" i="1"/>
  <c r="BC868" i="1"/>
  <c r="AR868" i="1"/>
  <c r="V868" i="1"/>
  <c r="BZ867" i="1"/>
  <c r="BY867" i="1"/>
  <c r="BX867" i="1"/>
  <c r="BW867" i="1"/>
  <c r="BU867" i="1"/>
  <c r="BT867" i="1"/>
  <c r="BS867" i="1"/>
  <c r="BR867" i="1"/>
  <c r="BQ867" i="1"/>
  <c r="BL867" i="1"/>
  <c r="BC867" i="1"/>
  <c r="AR867" i="1"/>
  <c r="V867" i="1"/>
  <c r="BZ866" i="1"/>
  <c r="BY866" i="1"/>
  <c r="BX866" i="1"/>
  <c r="BW866" i="1"/>
  <c r="BU866" i="1"/>
  <c r="BT866" i="1"/>
  <c r="BS866" i="1"/>
  <c r="BR866" i="1"/>
  <c r="BQ866" i="1"/>
  <c r="BL866" i="1"/>
  <c r="BC866" i="1"/>
  <c r="AR866" i="1"/>
  <c r="V866" i="1"/>
  <c r="BZ865" i="1"/>
  <c r="BY865" i="1"/>
  <c r="BX865" i="1"/>
  <c r="BW865" i="1"/>
  <c r="BU865" i="1"/>
  <c r="BT865" i="1"/>
  <c r="BS865" i="1"/>
  <c r="BR865" i="1"/>
  <c r="BQ865" i="1"/>
  <c r="BL865" i="1"/>
  <c r="BC865" i="1"/>
  <c r="AR865" i="1"/>
  <c r="V865" i="1"/>
  <c r="BZ864" i="1"/>
  <c r="BY864" i="1"/>
  <c r="BX864" i="1"/>
  <c r="BW864" i="1"/>
  <c r="BU864" i="1"/>
  <c r="BT864" i="1"/>
  <c r="BS864" i="1"/>
  <c r="BR864" i="1"/>
  <c r="BQ864" i="1"/>
  <c r="BL864" i="1"/>
  <c r="BC864" i="1"/>
  <c r="BE864" i="1" s="1"/>
  <c r="AR864" i="1"/>
  <c r="V864" i="1"/>
  <c r="BZ863" i="1"/>
  <c r="BY863" i="1"/>
  <c r="BX863" i="1"/>
  <c r="BW863" i="1"/>
  <c r="BU863" i="1"/>
  <c r="BT863" i="1"/>
  <c r="BS863" i="1"/>
  <c r="BR863" i="1"/>
  <c r="BQ863" i="1"/>
  <c r="BC863" i="1"/>
  <c r="AR863" i="1"/>
  <c r="V863" i="1"/>
  <c r="BZ862" i="1"/>
  <c r="BY862" i="1"/>
  <c r="BX862" i="1"/>
  <c r="BW862" i="1"/>
  <c r="BU862" i="1"/>
  <c r="BT862" i="1"/>
  <c r="BS862" i="1"/>
  <c r="BR862" i="1"/>
  <c r="BQ862" i="1"/>
  <c r="BC862" i="1"/>
  <c r="AR862" i="1"/>
  <c r="V862" i="1"/>
  <c r="BZ861" i="1"/>
  <c r="BY861" i="1"/>
  <c r="BX861" i="1"/>
  <c r="BW861" i="1"/>
  <c r="BU861" i="1"/>
  <c r="BT861" i="1"/>
  <c r="BS861" i="1"/>
  <c r="BR861" i="1"/>
  <c r="BQ861" i="1"/>
  <c r="BL861" i="1"/>
  <c r="BC861" i="1"/>
  <c r="BD861" i="1" s="1"/>
  <c r="AR861" i="1"/>
  <c r="V861" i="1"/>
  <c r="BZ860" i="1"/>
  <c r="BY860" i="1"/>
  <c r="BX860" i="1"/>
  <c r="BW860" i="1"/>
  <c r="BU860" i="1"/>
  <c r="BT860" i="1"/>
  <c r="BS860" i="1"/>
  <c r="BR860" i="1"/>
  <c r="BQ860" i="1"/>
  <c r="BL860" i="1"/>
  <c r="BC860" i="1"/>
  <c r="BD860" i="1" s="1"/>
  <c r="AR860" i="1"/>
  <c r="V860" i="1"/>
  <c r="BZ859" i="1"/>
  <c r="BY859" i="1"/>
  <c r="BX859" i="1"/>
  <c r="BW859" i="1"/>
  <c r="BU859" i="1"/>
  <c r="BT859" i="1"/>
  <c r="BS859" i="1"/>
  <c r="BR859" i="1"/>
  <c r="BQ859" i="1"/>
  <c r="BL859" i="1"/>
  <c r="BC859" i="1"/>
  <c r="BD859" i="1" s="1"/>
  <c r="V859" i="1"/>
  <c r="BZ858" i="1"/>
  <c r="BY858" i="1"/>
  <c r="BX858" i="1"/>
  <c r="BW858" i="1"/>
  <c r="BU858" i="1"/>
  <c r="BT858" i="1"/>
  <c r="BS858" i="1"/>
  <c r="BR858" i="1"/>
  <c r="BQ858" i="1"/>
  <c r="BL858" i="1"/>
  <c r="BD858" i="1"/>
  <c r="V858" i="1"/>
  <c r="BZ857" i="1"/>
  <c r="BY857" i="1"/>
  <c r="BX857" i="1"/>
  <c r="BW857" i="1"/>
  <c r="BU857" i="1"/>
  <c r="BT857" i="1"/>
  <c r="BS857" i="1"/>
  <c r="BR857" i="1"/>
  <c r="BQ857" i="1"/>
  <c r="BL857" i="1"/>
  <c r="BC857" i="1"/>
  <c r="BD857" i="1" s="1"/>
  <c r="V857" i="1"/>
  <c r="BZ856" i="1"/>
  <c r="BY856" i="1"/>
  <c r="BX856" i="1"/>
  <c r="BW856" i="1"/>
  <c r="BU856" i="1"/>
  <c r="BT856" i="1"/>
  <c r="BS856" i="1"/>
  <c r="BR856" i="1"/>
  <c r="BQ856" i="1"/>
  <c r="BL856" i="1"/>
  <c r="BC856" i="1"/>
  <c r="V856" i="1"/>
  <c r="BZ855" i="1"/>
  <c r="BY855" i="1"/>
  <c r="BX855" i="1"/>
  <c r="BW855" i="1"/>
  <c r="BU855" i="1"/>
  <c r="BT855" i="1"/>
  <c r="BS855" i="1"/>
  <c r="BR855" i="1"/>
  <c r="BQ855" i="1"/>
  <c r="BL855" i="1"/>
  <c r="BD855" i="1"/>
  <c r="V855" i="1"/>
  <c r="BZ854" i="1"/>
  <c r="BY854" i="1"/>
  <c r="BX854" i="1"/>
  <c r="BW854" i="1"/>
  <c r="BU854" i="1"/>
  <c r="BT854" i="1"/>
  <c r="BS854" i="1"/>
  <c r="BR854" i="1"/>
  <c r="BQ854" i="1"/>
  <c r="BL854" i="1"/>
  <c r="BC854" i="1"/>
  <c r="BD854" i="1" s="1"/>
  <c r="V854" i="1"/>
  <c r="BZ853" i="1"/>
  <c r="BY853" i="1"/>
  <c r="BX853" i="1"/>
  <c r="BW853" i="1"/>
  <c r="BU853" i="1"/>
  <c r="BT853" i="1"/>
  <c r="BS853" i="1"/>
  <c r="BR853" i="1"/>
  <c r="BQ853" i="1"/>
  <c r="BL853" i="1"/>
  <c r="BD853" i="1"/>
  <c r="V853" i="1"/>
  <c r="BZ852" i="1"/>
  <c r="BY852" i="1"/>
  <c r="BX852" i="1"/>
  <c r="BW852" i="1"/>
  <c r="BU852" i="1"/>
  <c r="BT852" i="1"/>
  <c r="BS852" i="1"/>
  <c r="BR852" i="1"/>
  <c r="BQ852" i="1"/>
  <c r="BL852" i="1"/>
  <c r="BD852" i="1"/>
  <c r="V852" i="1"/>
  <c r="BZ851" i="1"/>
  <c r="BY851" i="1"/>
  <c r="BX851" i="1"/>
  <c r="BW851" i="1"/>
  <c r="BU851" i="1"/>
  <c r="BT851" i="1"/>
  <c r="BS851" i="1"/>
  <c r="BR851" i="1"/>
  <c r="BQ851" i="1"/>
  <c r="BL851" i="1"/>
  <c r="BD851" i="1"/>
  <c r="V851" i="1"/>
  <c r="BZ850" i="1"/>
  <c r="BY850" i="1"/>
  <c r="BX850" i="1"/>
  <c r="BW850" i="1"/>
  <c r="BU850" i="1"/>
  <c r="BT850" i="1"/>
  <c r="BS850" i="1"/>
  <c r="BR850" i="1"/>
  <c r="BQ850" i="1"/>
  <c r="BL850" i="1"/>
  <c r="BD850" i="1"/>
  <c r="V850" i="1"/>
  <c r="BZ849" i="1"/>
  <c r="BY849" i="1"/>
  <c r="BX849" i="1"/>
  <c r="BW849" i="1"/>
  <c r="BU849" i="1"/>
  <c r="BT849" i="1"/>
  <c r="BS849" i="1"/>
  <c r="BR849" i="1"/>
  <c r="BQ849" i="1"/>
  <c r="BL849" i="1"/>
  <c r="BC849" i="1"/>
  <c r="V849" i="1"/>
  <c r="BZ848" i="1"/>
  <c r="BY848" i="1"/>
  <c r="BX848" i="1"/>
  <c r="BW848" i="1"/>
  <c r="BU848" i="1"/>
  <c r="BT848" i="1"/>
  <c r="BS848" i="1"/>
  <c r="BR848" i="1"/>
  <c r="BQ848" i="1"/>
  <c r="BC848" i="1"/>
  <c r="V848" i="1"/>
  <c r="BZ847" i="1"/>
  <c r="BY847" i="1"/>
  <c r="BX847" i="1"/>
  <c r="BW847" i="1"/>
  <c r="BU847" i="1"/>
  <c r="BT847" i="1"/>
  <c r="BS847" i="1"/>
  <c r="BR847" i="1"/>
  <c r="BQ847" i="1"/>
  <c r="BC847" i="1"/>
  <c r="AR847" i="1"/>
  <c r="V847" i="1"/>
  <c r="BZ846" i="1"/>
  <c r="BY846" i="1"/>
  <c r="BX846" i="1"/>
  <c r="BW846" i="1"/>
  <c r="BU846" i="1"/>
  <c r="BT846" i="1"/>
  <c r="BS846" i="1"/>
  <c r="BR846" i="1"/>
  <c r="BQ846" i="1"/>
  <c r="BC846" i="1"/>
  <c r="AR846" i="1"/>
  <c r="V846" i="1"/>
  <c r="BZ845" i="1"/>
  <c r="BY845" i="1"/>
  <c r="BX845" i="1"/>
  <c r="BW845" i="1"/>
  <c r="BU845" i="1"/>
  <c r="BT845" i="1"/>
  <c r="BS845" i="1"/>
  <c r="BR845" i="1"/>
  <c r="BQ845" i="1"/>
  <c r="BC845" i="1"/>
  <c r="AR845" i="1"/>
  <c r="V845" i="1"/>
  <c r="BZ844" i="1"/>
  <c r="BY844" i="1"/>
  <c r="BX844" i="1"/>
  <c r="BW844" i="1"/>
  <c r="BU844" i="1"/>
  <c r="BT844" i="1"/>
  <c r="BS844" i="1"/>
  <c r="BR844" i="1"/>
  <c r="BQ844" i="1"/>
  <c r="BL844" i="1"/>
  <c r="BC844" i="1"/>
  <c r="AR844" i="1"/>
  <c r="V844" i="1"/>
  <c r="BZ843" i="1"/>
  <c r="BY843" i="1"/>
  <c r="BX843" i="1"/>
  <c r="BW843" i="1"/>
  <c r="BU843" i="1"/>
  <c r="BT843" i="1"/>
  <c r="BS843" i="1"/>
  <c r="BR843" i="1"/>
  <c r="BQ843" i="1"/>
  <c r="BC843" i="1"/>
  <c r="AR843" i="1"/>
  <c r="V843" i="1"/>
  <c r="BZ842" i="1"/>
  <c r="BY842" i="1"/>
  <c r="BX842" i="1"/>
  <c r="BW842" i="1"/>
  <c r="BU842" i="1"/>
  <c r="BT842" i="1"/>
  <c r="BS842" i="1"/>
  <c r="BR842" i="1"/>
  <c r="BQ842" i="1"/>
  <c r="BL842" i="1"/>
  <c r="BC842" i="1"/>
  <c r="AR842" i="1"/>
  <c r="V842" i="1"/>
  <c r="Q842" i="1"/>
  <c r="BZ841" i="1"/>
  <c r="BY841" i="1"/>
  <c r="BX841" i="1"/>
  <c r="BW841" i="1"/>
  <c r="BU841" i="1"/>
  <c r="BT841" i="1"/>
  <c r="BS841" i="1"/>
  <c r="BR841" i="1"/>
  <c r="BQ841" i="1"/>
  <c r="BL841" i="1"/>
  <c r="BC841" i="1"/>
  <c r="AR841" i="1"/>
  <c r="V841" i="1"/>
  <c r="Q841" i="1"/>
  <c r="BZ840" i="1"/>
  <c r="BY840" i="1"/>
  <c r="BX840" i="1"/>
  <c r="BW840" i="1"/>
  <c r="BU840" i="1"/>
  <c r="BT840" i="1"/>
  <c r="BS840" i="1"/>
  <c r="BR840" i="1"/>
  <c r="BQ840" i="1"/>
  <c r="BL840" i="1"/>
  <c r="BC840" i="1"/>
  <c r="AR840" i="1"/>
  <c r="V840" i="1"/>
  <c r="Q840" i="1"/>
  <c r="BZ839" i="1"/>
  <c r="BY839" i="1"/>
  <c r="BX839" i="1"/>
  <c r="BW839" i="1"/>
  <c r="BU839" i="1"/>
  <c r="BT839" i="1"/>
  <c r="BS839" i="1"/>
  <c r="BR839" i="1"/>
  <c r="BQ839" i="1"/>
  <c r="BL839" i="1"/>
  <c r="BC839" i="1"/>
  <c r="AR839" i="1"/>
  <c r="V839" i="1"/>
  <c r="Q839" i="1"/>
  <c r="BZ838" i="1"/>
  <c r="BY838" i="1"/>
  <c r="BX838" i="1"/>
  <c r="BW838" i="1"/>
  <c r="BU838" i="1"/>
  <c r="BT838" i="1"/>
  <c r="BS838" i="1"/>
  <c r="BR838" i="1"/>
  <c r="BQ838" i="1"/>
  <c r="BC838" i="1"/>
  <c r="AR838" i="1"/>
  <c r="V838" i="1"/>
  <c r="Q838" i="1"/>
  <c r="BZ837" i="1"/>
  <c r="BY837" i="1"/>
  <c r="BX837" i="1"/>
  <c r="BW837" i="1"/>
  <c r="BU837" i="1"/>
  <c r="BT837" i="1"/>
  <c r="BS837" i="1"/>
  <c r="BR837" i="1"/>
  <c r="BQ837" i="1"/>
  <c r="BL837" i="1"/>
  <c r="BC837" i="1"/>
  <c r="AR837" i="1"/>
  <c r="V837" i="1"/>
  <c r="Q837" i="1"/>
  <c r="BZ836" i="1"/>
  <c r="BY836" i="1"/>
  <c r="BX836" i="1"/>
  <c r="BW836" i="1"/>
  <c r="BU836" i="1"/>
  <c r="BT836" i="1"/>
  <c r="BS836" i="1"/>
  <c r="BR836" i="1"/>
  <c r="BQ836" i="1"/>
  <c r="BL836" i="1"/>
  <c r="BC836" i="1"/>
  <c r="AR836" i="1"/>
  <c r="V836" i="1"/>
  <c r="Q836" i="1"/>
  <c r="BZ835" i="1"/>
  <c r="BY835" i="1"/>
  <c r="BX835" i="1"/>
  <c r="BW835" i="1"/>
  <c r="BU835" i="1"/>
  <c r="BT835" i="1"/>
  <c r="BS835" i="1"/>
  <c r="BR835" i="1"/>
  <c r="BQ835" i="1"/>
  <c r="BL835" i="1"/>
  <c r="BC835" i="1"/>
  <c r="AR835" i="1"/>
  <c r="V835" i="1"/>
  <c r="Q835" i="1"/>
  <c r="BZ834" i="1"/>
  <c r="BY834" i="1"/>
  <c r="BX834" i="1"/>
  <c r="BW834" i="1"/>
  <c r="BU834" i="1"/>
  <c r="BT834" i="1"/>
  <c r="BS834" i="1"/>
  <c r="BR834" i="1"/>
  <c r="BQ834" i="1"/>
  <c r="BL834" i="1"/>
  <c r="BC834" i="1"/>
  <c r="AR834" i="1"/>
  <c r="V834" i="1"/>
  <c r="Q834" i="1"/>
  <c r="BZ833" i="1"/>
  <c r="BY833" i="1"/>
  <c r="BX833" i="1"/>
  <c r="BW833" i="1"/>
  <c r="BU833" i="1"/>
  <c r="BT833" i="1"/>
  <c r="BS833" i="1"/>
  <c r="BR833" i="1"/>
  <c r="BQ833" i="1"/>
  <c r="BL833" i="1"/>
  <c r="BC833" i="1"/>
  <c r="AR833" i="1"/>
  <c r="V833" i="1"/>
  <c r="Q833" i="1"/>
  <c r="BZ832" i="1"/>
  <c r="BY832" i="1"/>
  <c r="BX832" i="1"/>
  <c r="BW832" i="1"/>
  <c r="BU832" i="1"/>
  <c r="BT832" i="1"/>
  <c r="BS832" i="1"/>
  <c r="BR832" i="1"/>
  <c r="BQ832" i="1"/>
  <c r="BL832" i="1"/>
  <c r="BC832" i="1"/>
  <c r="AR832" i="1"/>
  <c r="V832" i="1"/>
  <c r="Q832" i="1"/>
  <c r="BZ831" i="1"/>
  <c r="BY831" i="1"/>
  <c r="BX831" i="1"/>
  <c r="BW831" i="1"/>
  <c r="BU831" i="1"/>
  <c r="BT831" i="1"/>
  <c r="BS831" i="1"/>
  <c r="BR831" i="1"/>
  <c r="BQ831" i="1"/>
  <c r="BC831" i="1"/>
  <c r="AR831" i="1"/>
  <c r="V831" i="1"/>
  <c r="Q831" i="1"/>
  <c r="BZ830" i="1"/>
  <c r="BY830" i="1"/>
  <c r="BX830" i="1"/>
  <c r="BW830" i="1"/>
  <c r="BU830" i="1"/>
  <c r="BT830" i="1"/>
  <c r="BS830" i="1"/>
  <c r="BR830" i="1"/>
  <c r="BQ830" i="1"/>
  <c r="BL830" i="1"/>
  <c r="BC830" i="1"/>
  <c r="AR830" i="1"/>
  <c r="V830" i="1"/>
  <c r="BZ829" i="1"/>
  <c r="BY829" i="1"/>
  <c r="BX829" i="1"/>
  <c r="BW829" i="1"/>
  <c r="BU829" i="1"/>
  <c r="BT829" i="1"/>
  <c r="BS829" i="1"/>
  <c r="BR829" i="1"/>
  <c r="BQ829" i="1"/>
  <c r="BL829" i="1"/>
  <c r="BC829" i="1"/>
  <c r="AR829" i="1"/>
  <c r="V829" i="1"/>
  <c r="BZ828" i="1"/>
  <c r="BY828" i="1"/>
  <c r="BX828" i="1"/>
  <c r="BW828" i="1"/>
  <c r="BU828" i="1"/>
  <c r="BT828" i="1"/>
  <c r="BS828" i="1"/>
  <c r="BR828" i="1"/>
  <c r="BQ828" i="1"/>
  <c r="BL828" i="1"/>
  <c r="BC828" i="1"/>
  <c r="AR828" i="1"/>
  <c r="V828" i="1"/>
  <c r="BZ827" i="1"/>
  <c r="BY827" i="1"/>
  <c r="BX827" i="1"/>
  <c r="BW827" i="1"/>
  <c r="BU827" i="1"/>
  <c r="BT827" i="1"/>
  <c r="BS827" i="1"/>
  <c r="BR827" i="1"/>
  <c r="BQ827" i="1"/>
  <c r="BL827" i="1"/>
  <c r="BC827" i="1"/>
  <c r="AR827" i="1"/>
  <c r="V827" i="1"/>
  <c r="Q827" i="1"/>
  <c r="BZ826" i="1"/>
  <c r="BY826" i="1"/>
  <c r="BX826" i="1"/>
  <c r="BW826" i="1"/>
  <c r="BU826" i="1"/>
  <c r="BT826" i="1"/>
  <c r="BS826" i="1"/>
  <c r="BR826" i="1"/>
  <c r="BQ826" i="1"/>
  <c r="BL826" i="1"/>
  <c r="BC826" i="1"/>
  <c r="AR826" i="1"/>
  <c r="V826" i="1"/>
  <c r="Q826" i="1"/>
  <c r="BZ825" i="1"/>
  <c r="BY825" i="1"/>
  <c r="BX825" i="1"/>
  <c r="BW825" i="1"/>
  <c r="BU825" i="1"/>
  <c r="BT825" i="1"/>
  <c r="BS825" i="1"/>
  <c r="BR825" i="1"/>
  <c r="BQ825" i="1"/>
  <c r="BL825" i="1"/>
  <c r="BC825" i="1"/>
  <c r="AR825" i="1"/>
  <c r="V825" i="1"/>
  <c r="Q825" i="1"/>
  <c r="BZ824" i="1"/>
  <c r="BY824" i="1"/>
  <c r="BX824" i="1"/>
  <c r="BW824" i="1"/>
  <c r="BU824" i="1"/>
  <c r="BT824" i="1"/>
  <c r="BS824" i="1"/>
  <c r="BR824" i="1"/>
  <c r="BQ824" i="1"/>
  <c r="BL824" i="1"/>
  <c r="AR824" i="1"/>
  <c r="V824" i="1"/>
  <c r="Q824" i="1"/>
  <c r="BZ823" i="1"/>
  <c r="BY823" i="1"/>
  <c r="BX823" i="1"/>
  <c r="BW823" i="1"/>
  <c r="BU823" i="1"/>
  <c r="BT823" i="1"/>
  <c r="BS823" i="1"/>
  <c r="BR823" i="1"/>
  <c r="BQ823" i="1"/>
  <c r="BL823" i="1"/>
  <c r="BC823" i="1"/>
  <c r="BE823" i="1" s="1"/>
  <c r="AR823" i="1"/>
  <c r="V823" i="1"/>
  <c r="Q823" i="1"/>
  <c r="BZ822" i="1"/>
  <c r="BY822" i="1"/>
  <c r="BX822" i="1"/>
  <c r="BW822" i="1"/>
  <c r="BU822" i="1"/>
  <c r="BT822" i="1"/>
  <c r="BS822" i="1"/>
  <c r="BR822" i="1"/>
  <c r="BQ822" i="1"/>
  <c r="BL822" i="1"/>
  <c r="BC822" i="1"/>
  <c r="BE822" i="1" s="1"/>
  <c r="AR822" i="1"/>
  <c r="V822" i="1"/>
  <c r="Q822" i="1"/>
  <c r="BZ821" i="1"/>
  <c r="BY821" i="1"/>
  <c r="BX821" i="1"/>
  <c r="BW821" i="1"/>
  <c r="BU821" i="1"/>
  <c r="BT821" i="1"/>
  <c r="BS821" i="1"/>
  <c r="BR821" i="1"/>
  <c r="BQ821" i="1"/>
  <c r="BL821" i="1"/>
  <c r="BC821" i="1"/>
  <c r="BE821" i="1" s="1"/>
  <c r="AR821" i="1"/>
  <c r="V821" i="1"/>
  <c r="Q821" i="1"/>
  <c r="BZ820" i="1"/>
  <c r="BY820" i="1"/>
  <c r="BX820" i="1"/>
  <c r="BW820" i="1"/>
  <c r="BU820" i="1"/>
  <c r="BT820" i="1"/>
  <c r="BS820" i="1"/>
  <c r="BR820" i="1"/>
  <c r="BQ820" i="1"/>
  <c r="BL820" i="1"/>
  <c r="BC820" i="1"/>
  <c r="AR820" i="1"/>
  <c r="V820" i="1"/>
  <c r="Q820" i="1"/>
  <c r="BZ819" i="1"/>
  <c r="BY819" i="1"/>
  <c r="BX819" i="1"/>
  <c r="BW819" i="1"/>
  <c r="BU819" i="1"/>
  <c r="BT819" i="1"/>
  <c r="BS819" i="1"/>
  <c r="BR819" i="1"/>
  <c r="BQ819" i="1"/>
  <c r="BL819" i="1"/>
  <c r="BC819" i="1"/>
  <c r="BE819" i="1" s="1"/>
  <c r="AR819" i="1"/>
  <c r="V819" i="1"/>
  <c r="Q819" i="1"/>
  <c r="BZ818" i="1"/>
  <c r="BY818" i="1"/>
  <c r="BX818" i="1"/>
  <c r="BW818" i="1"/>
  <c r="BU818" i="1"/>
  <c r="BT818" i="1"/>
  <c r="BS818" i="1"/>
  <c r="BR818" i="1"/>
  <c r="BQ818" i="1"/>
  <c r="BL818" i="1"/>
  <c r="BC818" i="1"/>
  <c r="AR818" i="1"/>
  <c r="V818" i="1"/>
  <c r="Q818" i="1"/>
  <c r="BZ817" i="1"/>
  <c r="BY817" i="1"/>
  <c r="BX817" i="1"/>
  <c r="BW817" i="1"/>
  <c r="BU817" i="1"/>
  <c r="BT817" i="1"/>
  <c r="BS817" i="1"/>
  <c r="BR817" i="1"/>
  <c r="BQ817" i="1"/>
  <c r="BL817" i="1"/>
  <c r="BC817" i="1"/>
  <c r="BE817" i="1" s="1"/>
  <c r="AR817" i="1"/>
  <c r="V817" i="1"/>
  <c r="Q817" i="1"/>
  <c r="BZ816" i="1"/>
  <c r="BY816" i="1"/>
  <c r="BX816" i="1"/>
  <c r="BW816" i="1"/>
  <c r="BU816" i="1"/>
  <c r="BT816" i="1"/>
  <c r="BS816" i="1"/>
  <c r="BR816" i="1"/>
  <c r="BQ816" i="1"/>
  <c r="BL816" i="1"/>
  <c r="BC816" i="1"/>
  <c r="BE816" i="1" s="1"/>
  <c r="AR816" i="1"/>
  <c r="V816" i="1"/>
  <c r="Q816" i="1"/>
  <c r="BZ815" i="1"/>
  <c r="BY815" i="1"/>
  <c r="BX815" i="1"/>
  <c r="BW815" i="1"/>
  <c r="BU815" i="1"/>
  <c r="BT815" i="1"/>
  <c r="BS815" i="1"/>
  <c r="BR815" i="1"/>
  <c r="BQ815" i="1"/>
  <c r="BL815" i="1"/>
  <c r="BC815" i="1"/>
  <c r="AR815" i="1"/>
  <c r="V815" i="1"/>
  <c r="Q815" i="1"/>
  <c r="BZ814" i="1"/>
  <c r="BY814" i="1"/>
  <c r="BX814" i="1"/>
  <c r="BW814" i="1"/>
  <c r="BU814" i="1"/>
  <c r="BT814" i="1"/>
  <c r="BS814" i="1"/>
  <c r="BR814" i="1"/>
  <c r="BQ814" i="1"/>
  <c r="BL814" i="1"/>
  <c r="BC814" i="1"/>
  <c r="BE814" i="1" s="1"/>
  <c r="AR814" i="1"/>
  <c r="V814" i="1"/>
  <c r="Q814" i="1"/>
  <c r="BZ813" i="1"/>
  <c r="BY813" i="1"/>
  <c r="BX813" i="1"/>
  <c r="BW813" i="1"/>
  <c r="BU813" i="1"/>
  <c r="BT813" i="1"/>
  <c r="BS813" i="1"/>
  <c r="BR813" i="1"/>
  <c r="BQ813" i="1"/>
  <c r="BL813" i="1"/>
  <c r="BC813" i="1"/>
  <c r="BE813" i="1" s="1"/>
  <c r="AR813" i="1"/>
  <c r="V813" i="1"/>
  <c r="Q813" i="1"/>
  <c r="BZ812" i="1"/>
  <c r="BY812" i="1"/>
  <c r="BX812" i="1"/>
  <c r="BW812" i="1"/>
  <c r="BU812" i="1"/>
  <c r="BT812" i="1"/>
  <c r="BS812" i="1"/>
  <c r="BR812" i="1"/>
  <c r="BQ812" i="1"/>
  <c r="BL812" i="1"/>
  <c r="BC812" i="1"/>
  <c r="AR812" i="1"/>
  <c r="V812" i="1"/>
  <c r="Q812" i="1"/>
  <c r="BZ811" i="1"/>
  <c r="BY811" i="1"/>
  <c r="BX811" i="1"/>
  <c r="BW811" i="1"/>
  <c r="BU811" i="1"/>
  <c r="BT811" i="1"/>
  <c r="BS811" i="1"/>
  <c r="BR811" i="1"/>
  <c r="BQ811" i="1"/>
  <c r="BL811" i="1"/>
  <c r="BC811" i="1"/>
  <c r="BE811" i="1" s="1"/>
  <c r="AR811" i="1"/>
  <c r="V811" i="1"/>
  <c r="Q811" i="1"/>
  <c r="BZ810" i="1"/>
  <c r="BY810" i="1"/>
  <c r="BX810" i="1"/>
  <c r="BW810" i="1"/>
  <c r="BU810" i="1"/>
  <c r="BT810" i="1"/>
  <c r="BS810" i="1"/>
  <c r="BR810" i="1"/>
  <c r="BQ810" i="1"/>
  <c r="BL810" i="1"/>
  <c r="BC810" i="1"/>
  <c r="AR810" i="1"/>
  <c r="V810" i="1"/>
  <c r="Q810" i="1"/>
  <c r="BZ809" i="1"/>
  <c r="BY809" i="1"/>
  <c r="BX809" i="1"/>
  <c r="BW809" i="1"/>
  <c r="BU809" i="1"/>
  <c r="BT809" i="1"/>
  <c r="BS809" i="1"/>
  <c r="BR809" i="1"/>
  <c r="BQ809" i="1"/>
  <c r="BL809" i="1"/>
  <c r="BC809" i="1"/>
  <c r="AR809" i="1"/>
  <c r="V809" i="1"/>
  <c r="Q809" i="1"/>
  <c r="BZ808" i="1"/>
  <c r="BY808" i="1"/>
  <c r="BX808" i="1"/>
  <c r="BW808" i="1"/>
  <c r="BU808" i="1"/>
  <c r="BT808" i="1"/>
  <c r="BS808" i="1"/>
  <c r="BR808" i="1"/>
  <c r="BQ808" i="1"/>
  <c r="BL808" i="1"/>
  <c r="BC808" i="1"/>
  <c r="AR808" i="1"/>
  <c r="V808" i="1"/>
  <c r="Q808" i="1"/>
  <c r="BZ807" i="1"/>
  <c r="BY807" i="1"/>
  <c r="BX807" i="1"/>
  <c r="BW807" i="1"/>
  <c r="BU807" i="1"/>
  <c r="BT807" i="1"/>
  <c r="BS807" i="1"/>
  <c r="BR807" i="1"/>
  <c r="BQ807" i="1"/>
  <c r="BL807" i="1"/>
  <c r="BC807" i="1"/>
  <c r="BE807" i="1" s="1"/>
  <c r="AR807" i="1"/>
  <c r="V807" i="1"/>
  <c r="Q807" i="1"/>
  <c r="BZ806" i="1"/>
  <c r="BY806" i="1"/>
  <c r="BX806" i="1"/>
  <c r="BW806" i="1"/>
  <c r="BU806" i="1"/>
  <c r="BT806" i="1"/>
  <c r="BS806" i="1"/>
  <c r="BR806" i="1"/>
  <c r="BQ806" i="1"/>
  <c r="BL806" i="1"/>
  <c r="BC806" i="1"/>
  <c r="BE806" i="1" s="1"/>
  <c r="AR806" i="1"/>
  <c r="V806" i="1"/>
  <c r="Q806" i="1"/>
  <c r="BZ805" i="1"/>
  <c r="BY805" i="1"/>
  <c r="BX805" i="1"/>
  <c r="BW805" i="1"/>
  <c r="BU805" i="1"/>
  <c r="BT805" i="1"/>
  <c r="BS805" i="1"/>
  <c r="BR805" i="1"/>
  <c r="BQ805" i="1"/>
  <c r="BL805" i="1"/>
  <c r="BC805" i="1"/>
  <c r="AR805" i="1"/>
  <c r="V805" i="1"/>
  <c r="Q805" i="1"/>
  <c r="BZ804" i="1"/>
  <c r="BY804" i="1"/>
  <c r="BX804" i="1"/>
  <c r="BW804" i="1"/>
  <c r="BU804" i="1"/>
  <c r="BT804" i="1"/>
  <c r="BS804" i="1"/>
  <c r="BR804" i="1"/>
  <c r="BQ804" i="1"/>
  <c r="BL804" i="1"/>
  <c r="BC804" i="1"/>
  <c r="BE804" i="1" s="1"/>
  <c r="V804" i="1"/>
  <c r="Q804" i="1"/>
  <c r="BZ803" i="1"/>
  <c r="BY803" i="1"/>
  <c r="BX803" i="1"/>
  <c r="BW803" i="1"/>
  <c r="BU803" i="1"/>
  <c r="BT803" i="1"/>
  <c r="BS803" i="1"/>
  <c r="BR803" i="1"/>
  <c r="BQ803" i="1"/>
  <c r="BL803" i="1"/>
  <c r="BC803" i="1"/>
  <c r="BE803" i="1" s="1"/>
  <c r="V803" i="1"/>
  <c r="Q803" i="1"/>
  <c r="BZ802" i="1"/>
  <c r="BY802" i="1"/>
  <c r="BX802" i="1"/>
  <c r="BW802" i="1"/>
  <c r="BU802" i="1"/>
  <c r="BT802" i="1"/>
  <c r="BS802" i="1"/>
  <c r="BR802" i="1"/>
  <c r="BQ802" i="1"/>
  <c r="BL802" i="1"/>
  <c r="BC802" i="1"/>
  <c r="BE802" i="1" s="1"/>
  <c r="V802" i="1"/>
  <c r="Q802" i="1"/>
  <c r="BZ801" i="1"/>
  <c r="BY801" i="1"/>
  <c r="BX801" i="1"/>
  <c r="BW801" i="1"/>
  <c r="BU801" i="1"/>
  <c r="BT801" i="1"/>
  <c r="BS801" i="1"/>
  <c r="BR801" i="1"/>
  <c r="BQ801" i="1"/>
  <c r="BL801" i="1"/>
  <c r="BC801" i="1"/>
  <c r="BE801" i="1" s="1"/>
  <c r="V801" i="1"/>
  <c r="Q801" i="1"/>
  <c r="BZ800" i="1"/>
  <c r="BY800" i="1"/>
  <c r="BX800" i="1"/>
  <c r="BW800" i="1"/>
  <c r="BU800" i="1"/>
  <c r="BT800" i="1"/>
  <c r="BS800" i="1"/>
  <c r="BR800" i="1"/>
  <c r="BQ800" i="1"/>
  <c r="BL800" i="1"/>
  <c r="BC800" i="1"/>
  <c r="BE800" i="1" s="1"/>
  <c r="V800" i="1"/>
  <c r="Q800" i="1"/>
  <c r="BZ799" i="1"/>
  <c r="BY799" i="1"/>
  <c r="BX799" i="1"/>
  <c r="BW799" i="1"/>
  <c r="BU799" i="1"/>
  <c r="BT799" i="1"/>
  <c r="BS799" i="1"/>
  <c r="BR799" i="1"/>
  <c r="BQ799" i="1"/>
  <c r="BL799" i="1"/>
  <c r="BC799" i="1"/>
  <c r="V799" i="1"/>
  <c r="Q799" i="1"/>
  <c r="BZ798" i="1"/>
  <c r="BY798" i="1"/>
  <c r="BX798" i="1"/>
  <c r="BW798" i="1"/>
  <c r="BU798" i="1"/>
  <c r="BT798" i="1"/>
  <c r="BS798" i="1"/>
  <c r="BR798" i="1"/>
  <c r="BQ798" i="1"/>
  <c r="BL798" i="1"/>
  <c r="BC798" i="1"/>
  <c r="BE798" i="1" s="1"/>
  <c r="V798" i="1"/>
  <c r="Q798" i="1"/>
  <c r="BZ797" i="1"/>
  <c r="BY797" i="1"/>
  <c r="BX797" i="1"/>
  <c r="BW797" i="1"/>
  <c r="BU797" i="1"/>
  <c r="BT797" i="1"/>
  <c r="BS797" i="1"/>
  <c r="BR797" i="1"/>
  <c r="BQ797" i="1"/>
  <c r="BL797" i="1"/>
  <c r="BC797" i="1"/>
  <c r="BE797" i="1" s="1"/>
  <c r="V797" i="1"/>
  <c r="Q797" i="1"/>
  <c r="BZ796" i="1"/>
  <c r="BY796" i="1"/>
  <c r="BX796" i="1"/>
  <c r="BW796" i="1"/>
  <c r="BU796" i="1"/>
  <c r="BT796" i="1"/>
  <c r="BS796" i="1"/>
  <c r="BR796" i="1"/>
  <c r="BQ796" i="1"/>
  <c r="BL796" i="1"/>
  <c r="BC796" i="1"/>
  <c r="BE796" i="1" s="1"/>
  <c r="V796" i="1"/>
  <c r="Q796" i="1"/>
  <c r="BZ795" i="1"/>
  <c r="BY795" i="1"/>
  <c r="BX795" i="1"/>
  <c r="BW795" i="1"/>
  <c r="BU795" i="1"/>
  <c r="BT795" i="1"/>
  <c r="BS795" i="1"/>
  <c r="BR795" i="1"/>
  <c r="BQ795" i="1"/>
  <c r="BL795" i="1"/>
  <c r="BC795" i="1"/>
  <c r="BE795" i="1" s="1"/>
  <c r="V795" i="1"/>
  <c r="Q795" i="1"/>
  <c r="BZ794" i="1"/>
  <c r="BY794" i="1"/>
  <c r="BX794" i="1"/>
  <c r="BW794" i="1"/>
  <c r="BU794" i="1"/>
  <c r="BT794" i="1"/>
  <c r="BS794" i="1"/>
  <c r="BR794" i="1"/>
  <c r="BQ794" i="1"/>
  <c r="BL794" i="1"/>
  <c r="BC794" i="1"/>
  <c r="BE794" i="1" s="1"/>
  <c r="V794" i="1"/>
  <c r="Q794" i="1"/>
  <c r="BZ793" i="1"/>
  <c r="BY793" i="1"/>
  <c r="BX793" i="1"/>
  <c r="BW793" i="1"/>
  <c r="BU793" i="1"/>
  <c r="BT793" i="1"/>
  <c r="BS793" i="1"/>
  <c r="BR793" i="1"/>
  <c r="BQ793" i="1"/>
  <c r="BL793" i="1"/>
  <c r="BC793" i="1"/>
  <c r="AR793" i="1"/>
  <c r="V793" i="1"/>
  <c r="Q793" i="1"/>
  <c r="BZ792" i="1"/>
  <c r="BY792" i="1"/>
  <c r="BX792" i="1"/>
  <c r="BW792" i="1"/>
  <c r="BU792" i="1"/>
  <c r="BT792" i="1"/>
  <c r="BS792" i="1"/>
  <c r="BR792" i="1"/>
  <c r="BQ792" i="1"/>
  <c r="BL792" i="1"/>
  <c r="BC792" i="1"/>
  <c r="BE792" i="1" s="1"/>
  <c r="AR792" i="1"/>
  <c r="V792" i="1"/>
  <c r="Q792" i="1"/>
  <c r="BZ791" i="1"/>
  <c r="BY791" i="1"/>
  <c r="BX791" i="1"/>
  <c r="BW791" i="1"/>
  <c r="BU791" i="1"/>
  <c r="BT791" i="1"/>
  <c r="BS791" i="1"/>
  <c r="BR791" i="1"/>
  <c r="BQ791" i="1"/>
  <c r="BL791" i="1"/>
  <c r="BC791" i="1"/>
  <c r="BE791" i="1" s="1"/>
  <c r="AR791" i="1"/>
  <c r="V791" i="1"/>
  <c r="Q791" i="1"/>
  <c r="BZ790" i="1"/>
  <c r="BY790" i="1"/>
  <c r="BX790" i="1"/>
  <c r="BW790" i="1"/>
  <c r="BU790" i="1"/>
  <c r="BT790" i="1"/>
  <c r="BS790" i="1"/>
  <c r="BR790" i="1"/>
  <c r="BQ790" i="1"/>
  <c r="BL790" i="1"/>
  <c r="BC790" i="1"/>
  <c r="BE790" i="1" s="1"/>
  <c r="AR790" i="1"/>
  <c r="V790" i="1"/>
  <c r="Q790" i="1"/>
  <c r="BZ789" i="1"/>
  <c r="BY789" i="1"/>
  <c r="BX789" i="1"/>
  <c r="BW789" i="1"/>
  <c r="BU789" i="1"/>
  <c r="BT789" i="1"/>
  <c r="BS789" i="1"/>
  <c r="BR789" i="1"/>
  <c r="BQ789" i="1"/>
  <c r="BL789" i="1"/>
  <c r="BC789" i="1"/>
  <c r="BE789" i="1" s="1"/>
  <c r="AR789" i="1"/>
  <c r="V789" i="1"/>
  <c r="Q789" i="1"/>
  <c r="BZ788" i="1"/>
  <c r="BY788" i="1"/>
  <c r="BX788" i="1"/>
  <c r="BW788" i="1"/>
  <c r="BU788" i="1"/>
  <c r="BT788" i="1"/>
  <c r="BS788" i="1"/>
  <c r="BR788" i="1"/>
  <c r="BQ788" i="1"/>
  <c r="BL788" i="1"/>
  <c r="BC788" i="1"/>
  <c r="AR788" i="1"/>
  <c r="V788" i="1"/>
  <c r="Q788" i="1"/>
  <c r="BZ787" i="1"/>
  <c r="BY787" i="1"/>
  <c r="BX787" i="1"/>
  <c r="BW787" i="1"/>
  <c r="BU787" i="1"/>
  <c r="BT787" i="1"/>
  <c r="BS787" i="1"/>
  <c r="BR787" i="1"/>
  <c r="BQ787" i="1"/>
  <c r="BL787" i="1"/>
  <c r="BC787" i="1"/>
  <c r="BE787" i="1" s="1"/>
  <c r="AR787" i="1"/>
  <c r="V787" i="1"/>
  <c r="Q787" i="1"/>
  <c r="BZ786" i="1"/>
  <c r="BY786" i="1"/>
  <c r="BX786" i="1"/>
  <c r="BW786" i="1"/>
  <c r="BU786" i="1"/>
  <c r="BT786" i="1"/>
  <c r="BS786" i="1"/>
  <c r="BR786" i="1"/>
  <c r="BQ786" i="1"/>
  <c r="BL786" i="1"/>
  <c r="BC786" i="1"/>
  <c r="BE786" i="1" s="1"/>
  <c r="AR786" i="1"/>
  <c r="V786" i="1"/>
  <c r="Q786" i="1"/>
  <c r="BZ785" i="1"/>
  <c r="BY785" i="1"/>
  <c r="BX785" i="1"/>
  <c r="BW785" i="1"/>
  <c r="BU785" i="1"/>
  <c r="BT785" i="1"/>
  <c r="BS785" i="1"/>
  <c r="BR785" i="1"/>
  <c r="BQ785" i="1"/>
  <c r="BL785" i="1"/>
  <c r="BC785" i="1"/>
  <c r="BE785" i="1" s="1"/>
  <c r="AR785" i="1"/>
  <c r="V785" i="1"/>
  <c r="Q785" i="1"/>
  <c r="BZ784" i="1"/>
  <c r="BY784" i="1"/>
  <c r="BX784" i="1"/>
  <c r="BW784" i="1"/>
  <c r="BU784" i="1"/>
  <c r="BT784" i="1"/>
  <c r="BS784" i="1"/>
  <c r="BR784" i="1"/>
  <c r="BQ784" i="1"/>
  <c r="BL784" i="1"/>
  <c r="BC784" i="1"/>
  <c r="BE784" i="1" s="1"/>
  <c r="AR784" i="1"/>
  <c r="V784" i="1"/>
  <c r="Q784" i="1"/>
  <c r="BZ783" i="1"/>
  <c r="BY783" i="1"/>
  <c r="BX783" i="1"/>
  <c r="BW783" i="1"/>
  <c r="BU783" i="1"/>
  <c r="BT783" i="1"/>
  <c r="BS783" i="1"/>
  <c r="BR783" i="1"/>
  <c r="BQ783" i="1"/>
  <c r="BL783" i="1"/>
  <c r="BC783" i="1"/>
  <c r="BE783" i="1" s="1"/>
  <c r="AR783" i="1"/>
  <c r="V783" i="1"/>
  <c r="Q783" i="1"/>
  <c r="BZ782" i="1"/>
  <c r="BY782" i="1"/>
  <c r="BX782" i="1"/>
  <c r="BW782" i="1"/>
  <c r="BU782" i="1"/>
  <c r="BT782" i="1"/>
  <c r="BS782" i="1"/>
  <c r="BR782" i="1"/>
  <c r="BQ782" i="1"/>
  <c r="BL782" i="1"/>
  <c r="BC782" i="1"/>
  <c r="BE782" i="1" s="1"/>
  <c r="AR782" i="1"/>
  <c r="V782" i="1"/>
  <c r="Q782" i="1"/>
  <c r="BZ781" i="1"/>
  <c r="BY781" i="1"/>
  <c r="BX781" i="1"/>
  <c r="BW781" i="1"/>
  <c r="BU781" i="1"/>
  <c r="BT781" i="1"/>
  <c r="BS781" i="1"/>
  <c r="BR781" i="1"/>
  <c r="BQ781" i="1"/>
  <c r="BL781" i="1"/>
  <c r="BC781" i="1"/>
  <c r="BE781" i="1" s="1"/>
  <c r="AR781" i="1"/>
  <c r="V781" i="1"/>
  <c r="Q781" i="1"/>
  <c r="BZ780" i="1"/>
  <c r="BY780" i="1"/>
  <c r="BX780" i="1"/>
  <c r="BW780" i="1"/>
  <c r="BU780" i="1"/>
  <c r="BT780" i="1"/>
  <c r="BS780" i="1"/>
  <c r="BR780" i="1"/>
  <c r="BQ780" i="1"/>
  <c r="BL780" i="1"/>
  <c r="BC780" i="1"/>
  <c r="AR780" i="1"/>
  <c r="V780" i="1"/>
  <c r="Q780" i="1"/>
  <c r="BZ779" i="1"/>
  <c r="BY779" i="1"/>
  <c r="BX779" i="1"/>
  <c r="BW779" i="1"/>
  <c r="BU779" i="1"/>
  <c r="BT779" i="1"/>
  <c r="BS779" i="1"/>
  <c r="BR779" i="1"/>
  <c r="BQ779" i="1"/>
  <c r="BL779" i="1"/>
  <c r="BC779" i="1"/>
  <c r="BE779" i="1" s="1"/>
  <c r="AR779" i="1"/>
  <c r="V779" i="1"/>
  <c r="Q779" i="1"/>
  <c r="BZ778" i="1"/>
  <c r="BY778" i="1"/>
  <c r="BX778" i="1"/>
  <c r="BW778" i="1"/>
  <c r="BU778" i="1"/>
  <c r="BT778" i="1"/>
  <c r="BS778" i="1"/>
  <c r="BR778" i="1"/>
  <c r="BQ778" i="1"/>
  <c r="BL778" i="1"/>
  <c r="BC778" i="1"/>
  <c r="AR778" i="1"/>
  <c r="V778" i="1"/>
  <c r="Q778" i="1"/>
  <c r="BZ777" i="1"/>
  <c r="BY777" i="1"/>
  <c r="BX777" i="1"/>
  <c r="BW777" i="1"/>
  <c r="BU777" i="1"/>
  <c r="BT777" i="1"/>
  <c r="BS777" i="1"/>
  <c r="BR777" i="1"/>
  <c r="BQ777" i="1"/>
  <c r="BL777" i="1"/>
  <c r="BC777" i="1"/>
  <c r="BE777" i="1" s="1"/>
  <c r="AR777" i="1"/>
  <c r="V777" i="1"/>
  <c r="Q777" i="1"/>
  <c r="BZ776" i="1"/>
  <c r="BY776" i="1"/>
  <c r="BX776" i="1"/>
  <c r="BW776" i="1"/>
  <c r="BU776" i="1"/>
  <c r="BT776" i="1"/>
  <c r="BS776" i="1"/>
  <c r="BR776" i="1"/>
  <c r="BQ776" i="1"/>
  <c r="BL776" i="1"/>
  <c r="BC776" i="1"/>
  <c r="BE776" i="1" s="1"/>
  <c r="AR776" i="1"/>
  <c r="V776" i="1"/>
  <c r="Q776" i="1"/>
  <c r="BZ775" i="1"/>
  <c r="BY775" i="1"/>
  <c r="BX775" i="1"/>
  <c r="BW775" i="1"/>
  <c r="BU775" i="1"/>
  <c r="BT775" i="1"/>
  <c r="BS775" i="1"/>
  <c r="BR775" i="1"/>
  <c r="BQ775" i="1"/>
  <c r="BL775" i="1"/>
  <c r="BC775" i="1"/>
  <c r="BE775" i="1" s="1"/>
  <c r="AR775" i="1"/>
  <c r="V775" i="1"/>
  <c r="Q775" i="1"/>
  <c r="BZ774" i="1"/>
  <c r="BY774" i="1"/>
  <c r="BX774" i="1"/>
  <c r="BW774" i="1"/>
  <c r="BU774" i="1"/>
  <c r="BT774" i="1"/>
  <c r="BS774" i="1"/>
  <c r="BR774" i="1"/>
  <c r="BQ774" i="1"/>
  <c r="BL774" i="1"/>
  <c r="BC774" i="1"/>
  <c r="BE774" i="1" s="1"/>
  <c r="AR774" i="1"/>
  <c r="V774" i="1"/>
  <c r="Q774" i="1"/>
  <c r="BZ773" i="1"/>
  <c r="BY773" i="1"/>
  <c r="BX773" i="1"/>
  <c r="BW773" i="1"/>
  <c r="BU773" i="1"/>
  <c r="BT773" i="1"/>
  <c r="BS773" i="1"/>
  <c r="BR773" i="1"/>
  <c r="BQ773" i="1"/>
  <c r="BL773" i="1"/>
  <c r="BC773" i="1"/>
  <c r="BE773" i="1" s="1"/>
  <c r="AR773" i="1"/>
  <c r="V773" i="1"/>
  <c r="Q773" i="1"/>
  <c r="BZ772" i="1"/>
  <c r="BY772" i="1"/>
  <c r="BX772" i="1"/>
  <c r="BW772" i="1"/>
  <c r="BU772" i="1"/>
  <c r="BT772" i="1"/>
  <c r="BS772" i="1"/>
  <c r="BR772" i="1"/>
  <c r="BQ772" i="1"/>
  <c r="BL772" i="1"/>
  <c r="BC772" i="1"/>
  <c r="AR772" i="1"/>
  <c r="V772" i="1"/>
  <c r="Q772" i="1"/>
  <c r="BZ771" i="1"/>
  <c r="BY771" i="1"/>
  <c r="BX771" i="1"/>
  <c r="BW771" i="1"/>
  <c r="BU771" i="1"/>
  <c r="BT771" i="1"/>
  <c r="BS771" i="1"/>
  <c r="BR771" i="1"/>
  <c r="BQ771" i="1"/>
  <c r="BL771" i="1"/>
  <c r="BC771" i="1"/>
  <c r="BE771" i="1" s="1"/>
  <c r="AR771" i="1"/>
  <c r="V771" i="1"/>
  <c r="Q771" i="1"/>
  <c r="BZ770" i="1"/>
  <c r="BY770" i="1"/>
  <c r="BX770" i="1"/>
  <c r="BW770" i="1"/>
  <c r="BU770" i="1"/>
  <c r="BT770" i="1"/>
  <c r="BS770" i="1"/>
  <c r="BR770" i="1"/>
  <c r="BQ770" i="1"/>
  <c r="BL770" i="1"/>
  <c r="BC770" i="1"/>
  <c r="BE770" i="1" s="1"/>
  <c r="AR770" i="1"/>
  <c r="V770" i="1"/>
  <c r="Q770" i="1"/>
  <c r="BZ769" i="1"/>
  <c r="BY769" i="1"/>
  <c r="BX769" i="1"/>
  <c r="BW769" i="1"/>
  <c r="BU769" i="1"/>
  <c r="BT769" i="1"/>
  <c r="BS769" i="1"/>
  <c r="BR769" i="1"/>
  <c r="BQ769" i="1"/>
  <c r="BL769" i="1"/>
  <c r="BC769" i="1"/>
  <c r="BE769" i="1" s="1"/>
  <c r="AR769" i="1"/>
  <c r="V769" i="1"/>
  <c r="Q769" i="1"/>
  <c r="BZ768" i="1"/>
  <c r="BY768" i="1"/>
  <c r="BX768" i="1"/>
  <c r="BW768" i="1"/>
  <c r="BU768" i="1"/>
  <c r="BT768" i="1"/>
  <c r="BS768" i="1"/>
  <c r="BR768" i="1"/>
  <c r="BQ768" i="1"/>
  <c r="BL768" i="1"/>
  <c r="BC768" i="1"/>
  <c r="BE768" i="1" s="1"/>
  <c r="AR768" i="1"/>
  <c r="V768" i="1"/>
  <c r="Q768" i="1"/>
  <c r="BZ767" i="1"/>
  <c r="BY767" i="1"/>
  <c r="BX767" i="1"/>
  <c r="BW767" i="1"/>
  <c r="BU767" i="1"/>
  <c r="BT767" i="1"/>
  <c r="BS767" i="1"/>
  <c r="BR767" i="1"/>
  <c r="BQ767" i="1"/>
  <c r="BL767" i="1"/>
  <c r="BC767" i="1"/>
  <c r="BE767" i="1" s="1"/>
  <c r="AR767" i="1"/>
  <c r="V767" i="1"/>
  <c r="Q767" i="1"/>
  <c r="BZ766" i="1"/>
  <c r="BY766" i="1"/>
  <c r="BX766" i="1"/>
  <c r="BW766" i="1"/>
  <c r="BU766" i="1"/>
  <c r="BT766" i="1"/>
  <c r="BS766" i="1"/>
  <c r="BR766" i="1"/>
  <c r="BQ766" i="1"/>
  <c r="BL766" i="1"/>
  <c r="BC766" i="1"/>
  <c r="BE766" i="1" s="1"/>
  <c r="AR766" i="1"/>
  <c r="V766" i="1"/>
  <c r="Q766" i="1"/>
  <c r="BZ765" i="1"/>
  <c r="BY765" i="1"/>
  <c r="BX765" i="1"/>
  <c r="BW765" i="1"/>
  <c r="BU765" i="1"/>
  <c r="BT765" i="1"/>
  <c r="BS765" i="1"/>
  <c r="BR765" i="1"/>
  <c r="BQ765" i="1"/>
  <c r="BL765" i="1"/>
  <c r="BC765" i="1"/>
  <c r="AR765" i="1"/>
  <c r="V765" i="1"/>
  <c r="Q765" i="1"/>
  <c r="BZ764" i="1"/>
  <c r="BY764" i="1"/>
  <c r="BX764" i="1"/>
  <c r="BW764" i="1"/>
  <c r="BU764" i="1"/>
  <c r="BT764" i="1"/>
  <c r="BS764" i="1"/>
  <c r="BR764" i="1"/>
  <c r="BQ764" i="1"/>
  <c r="BL764" i="1"/>
  <c r="BC764" i="1"/>
  <c r="BE764" i="1" s="1"/>
  <c r="AR764" i="1"/>
  <c r="V764" i="1"/>
  <c r="Q764" i="1"/>
  <c r="BZ763" i="1"/>
  <c r="BY763" i="1"/>
  <c r="BX763" i="1"/>
  <c r="BW763" i="1"/>
  <c r="BU763" i="1"/>
  <c r="BT763" i="1"/>
  <c r="BS763" i="1"/>
  <c r="BR763" i="1"/>
  <c r="BQ763" i="1"/>
  <c r="BL763" i="1"/>
  <c r="BC763" i="1"/>
  <c r="BE763" i="1" s="1"/>
  <c r="AR763" i="1"/>
  <c r="V763" i="1"/>
  <c r="Q763" i="1"/>
  <c r="BZ762" i="1"/>
  <c r="BY762" i="1"/>
  <c r="BX762" i="1"/>
  <c r="BW762" i="1"/>
  <c r="BU762" i="1"/>
  <c r="BT762" i="1"/>
  <c r="BS762" i="1"/>
  <c r="BR762" i="1"/>
  <c r="BQ762" i="1"/>
  <c r="BL762" i="1"/>
  <c r="BC762" i="1"/>
  <c r="BE762" i="1" s="1"/>
  <c r="AR762" i="1"/>
  <c r="V762" i="1"/>
  <c r="Q762" i="1"/>
  <c r="BZ761" i="1"/>
  <c r="BY761" i="1"/>
  <c r="BX761" i="1"/>
  <c r="BW761" i="1"/>
  <c r="BU761" i="1"/>
  <c r="BT761" i="1"/>
  <c r="BS761" i="1"/>
  <c r="BR761" i="1"/>
  <c r="BQ761" i="1"/>
  <c r="BL761" i="1"/>
  <c r="BC761" i="1"/>
  <c r="BE761" i="1" s="1"/>
  <c r="AR761" i="1"/>
  <c r="V761" i="1"/>
  <c r="Q761" i="1"/>
  <c r="BZ760" i="1"/>
  <c r="BY760" i="1"/>
  <c r="BX760" i="1"/>
  <c r="BW760" i="1"/>
  <c r="BU760" i="1"/>
  <c r="BT760" i="1"/>
  <c r="BS760" i="1"/>
  <c r="BR760" i="1"/>
  <c r="BQ760" i="1"/>
  <c r="BL760" i="1"/>
  <c r="BC760" i="1"/>
  <c r="AR760" i="1"/>
  <c r="V760" i="1"/>
  <c r="Q760" i="1"/>
  <c r="BZ759" i="1"/>
  <c r="BY759" i="1"/>
  <c r="BX759" i="1"/>
  <c r="BW759" i="1"/>
  <c r="BU759" i="1"/>
  <c r="BT759" i="1"/>
  <c r="BS759" i="1"/>
  <c r="BR759" i="1"/>
  <c r="BQ759" i="1"/>
  <c r="BL759" i="1"/>
  <c r="BC759" i="1"/>
  <c r="BE759" i="1" s="1"/>
  <c r="AR759" i="1"/>
  <c r="V759" i="1"/>
  <c r="Q759" i="1"/>
  <c r="BZ758" i="1"/>
  <c r="BY758" i="1"/>
  <c r="BX758" i="1"/>
  <c r="BW758" i="1"/>
  <c r="BU758" i="1"/>
  <c r="BT758" i="1"/>
  <c r="BS758" i="1"/>
  <c r="BR758" i="1"/>
  <c r="BQ758" i="1"/>
  <c r="BL758" i="1"/>
  <c r="BC758" i="1"/>
  <c r="BE758" i="1" s="1"/>
  <c r="AR758" i="1"/>
  <c r="V758" i="1"/>
  <c r="Q758" i="1"/>
  <c r="BZ757" i="1"/>
  <c r="BY757" i="1"/>
  <c r="BX757" i="1"/>
  <c r="BW757" i="1"/>
  <c r="BU757" i="1"/>
  <c r="BT757" i="1"/>
  <c r="BS757" i="1"/>
  <c r="BR757" i="1"/>
  <c r="BQ757" i="1"/>
  <c r="BL757" i="1"/>
  <c r="BC757" i="1"/>
  <c r="BE757" i="1" s="1"/>
  <c r="AR757" i="1"/>
  <c r="V757" i="1"/>
  <c r="Q757" i="1"/>
  <c r="BZ756" i="1"/>
  <c r="BY756" i="1"/>
  <c r="BX756" i="1"/>
  <c r="BW756" i="1"/>
  <c r="BU756" i="1"/>
  <c r="BT756" i="1"/>
  <c r="BS756" i="1"/>
  <c r="BR756" i="1"/>
  <c r="BQ756" i="1"/>
  <c r="BL756" i="1"/>
  <c r="BC756" i="1"/>
  <c r="BE756" i="1" s="1"/>
  <c r="AR756" i="1"/>
  <c r="V756" i="1"/>
  <c r="Q756" i="1"/>
  <c r="BZ755" i="1"/>
  <c r="BY755" i="1"/>
  <c r="BX755" i="1"/>
  <c r="BW755" i="1"/>
  <c r="BU755" i="1"/>
  <c r="BT755" i="1"/>
  <c r="BS755" i="1"/>
  <c r="BR755" i="1"/>
  <c r="BQ755" i="1"/>
  <c r="BL755" i="1"/>
  <c r="BC755" i="1"/>
  <c r="BE755" i="1" s="1"/>
  <c r="AR755" i="1"/>
  <c r="V755" i="1"/>
  <c r="Q755" i="1"/>
  <c r="BZ754" i="1"/>
  <c r="BY754" i="1"/>
  <c r="BX754" i="1"/>
  <c r="BW754" i="1"/>
  <c r="BU754" i="1"/>
  <c r="BT754" i="1"/>
  <c r="BS754" i="1"/>
  <c r="BR754" i="1"/>
  <c r="BQ754" i="1"/>
  <c r="BL754" i="1"/>
  <c r="BC754" i="1"/>
  <c r="BE754" i="1" s="1"/>
  <c r="AR754" i="1"/>
  <c r="V754" i="1"/>
  <c r="Q754" i="1"/>
  <c r="BZ753" i="1"/>
  <c r="BY753" i="1"/>
  <c r="BX753" i="1"/>
  <c r="BW753" i="1"/>
  <c r="BU753" i="1"/>
  <c r="BT753" i="1"/>
  <c r="BS753" i="1"/>
  <c r="BR753" i="1"/>
  <c r="BQ753" i="1"/>
  <c r="BL753" i="1"/>
  <c r="BC753" i="1"/>
  <c r="AR753" i="1"/>
  <c r="V753" i="1"/>
  <c r="Q753" i="1"/>
  <c r="BZ752" i="1"/>
  <c r="BY752" i="1"/>
  <c r="BX752" i="1"/>
  <c r="BW752" i="1"/>
  <c r="BU752" i="1"/>
  <c r="BT752" i="1"/>
  <c r="BS752" i="1"/>
  <c r="BR752" i="1"/>
  <c r="BQ752" i="1"/>
  <c r="BL752" i="1"/>
  <c r="BC752" i="1"/>
  <c r="BE752" i="1" s="1"/>
  <c r="AR752" i="1"/>
  <c r="V752" i="1"/>
  <c r="Q752" i="1"/>
  <c r="BZ751" i="1"/>
  <c r="BY751" i="1"/>
  <c r="BX751" i="1"/>
  <c r="BW751" i="1"/>
  <c r="BU751" i="1"/>
  <c r="BT751" i="1"/>
  <c r="BS751" i="1"/>
  <c r="BR751" i="1"/>
  <c r="BQ751" i="1"/>
  <c r="BL751" i="1"/>
  <c r="BC751" i="1"/>
  <c r="BE751" i="1" s="1"/>
  <c r="AR751" i="1"/>
  <c r="V751" i="1"/>
  <c r="Q751" i="1"/>
  <c r="BZ750" i="1"/>
  <c r="BY750" i="1"/>
  <c r="BX750" i="1"/>
  <c r="BW750" i="1"/>
  <c r="BU750" i="1"/>
  <c r="BT750" i="1"/>
  <c r="BS750" i="1"/>
  <c r="BR750" i="1"/>
  <c r="BQ750" i="1"/>
  <c r="BL750" i="1"/>
  <c r="BC750" i="1"/>
  <c r="BE750" i="1" s="1"/>
  <c r="AR750" i="1"/>
  <c r="V750" i="1"/>
  <c r="Q750" i="1"/>
  <c r="BZ749" i="1"/>
  <c r="BY749" i="1"/>
  <c r="BX749" i="1"/>
  <c r="BW749" i="1"/>
  <c r="BU749" i="1"/>
  <c r="BT749" i="1"/>
  <c r="BS749" i="1"/>
  <c r="BR749" i="1"/>
  <c r="BQ749" i="1"/>
  <c r="BL749" i="1"/>
  <c r="BC749" i="1"/>
  <c r="BE749" i="1" s="1"/>
  <c r="AR749" i="1"/>
  <c r="V749" i="1"/>
  <c r="Q749" i="1"/>
  <c r="BZ748" i="1"/>
  <c r="BY748" i="1"/>
  <c r="BX748" i="1"/>
  <c r="BW748" i="1"/>
  <c r="BU748" i="1"/>
  <c r="BT748" i="1"/>
  <c r="BS748" i="1"/>
  <c r="BR748" i="1"/>
  <c r="BQ748" i="1"/>
  <c r="BL748" i="1"/>
  <c r="BC748" i="1"/>
  <c r="BE748" i="1" s="1"/>
  <c r="V748" i="1"/>
  <c r="Q748" i="1"/>
  <c r="BZ747" i="1"/>
  <c r="BY747" i="1"/>
  <c r="BX747" i="1"/>
  <c r="BW747" i="1"/>
  <c r="BU747" i="1"/>
  <c r="BT747" i="1"/>
  <c r="BS747" i="1"/>
  <c r="BR747" i="1"/>
  <c r="BQ747" i="1"/>
  <c r="BL747" i="1"/>
  <c r="BC747" i="1"/>
  <c r="V747" i="1"/>
  <c r="Q747" i="1"/>
  <c r="BZ746" i="1"/>
  <c r="BY746" i="1"/>
  <c r="BX746" i="1"/>
  <c r="BW746" i="1"/>
  <c r="BU746" i="1"/>
  <c r="BT746" i="1"/>
  <c r="BS746" i="1"/>
  <c r="BR746" i="1"/>
  <c r="BQ746" i="1"/>
  <c r="BL746" i="1"/>
  <c r="BC746" i="1"/>
  <c r="BE746" i="1" s="1"/>
  <c r="V746" i="1"/>
  <c r="Q746" i="1"/>
  <c r="BZ745" i="1"/>
  <c r="BY745" i="1"/>
  <c r="BX745" i="1"/>
  <c r="BW745" i="1"/>
  <c r="BU745" i="1"/>
  <c r="BT745" i="1"/>
  <c r="BS745" i="1"/>
  <c r="BR745" i="1"/>
  <c r="BQ745" i="1"/>
  <c r="BL745" i="1"/>
  <c r="BC745" i="1"/>
  <c r="BE745" i="1" s="1"/>
  <c r="V745" i="1"/>
  <c r="Q745" i="1"/>
  <c r="BZ744" i="1"/>
  <c r="BY744" i="1"/>
  <c r="BX744" i="1"/>
  <c r="BW744" i="1"/>
  <c r="BU744" i="1"/>
  <c r="BT744" i="1"/>
  <c r="BS744" i="1"/>
  <c r="BR744" i="1"/>
  <c r="BQ744" i="1"/>
  <c r="BL744" i="1"/>
  <c r="BC744" i="1"/>
  <c r="BE744" i="1" s="1"/>
  <c r="V744" i="1"/>
  <c r="Q744" i="1"/>
  <c r="BZ743" i="1"/>
  <c r="BY743" i="1"/>
  <c r="BX743" i="1"/>
  <c r="BW743" i="1"/>
  <c r="BU743" i="1"/>
  <c r="BT743" i="1"/>
  <c r="BS743" i="1"/>
  <c r="BR743" i="1"/>
  <c r="BQ743" i="1"/>
  <c r="BL743" i="1"/>
  <c r="BC743" i="1"/>
  <c r="V743" i="1"/>
  <c r="Q743" i="1"/>
  <c r="BZ742" i="1"/>
  <c r="BY742" i="1"/>
  <c r="BX742" i="1"/>
  <c r="BW742" i="1"/>
  <c r="BU742" i="1"/>
  <c r="BT742" i="1"/>
  <c r="BS742" i="1"/>
  <c r="BR742" i="1"/>
  <c r="BQ742" i="1"/>
  <c r="BL742" i="1"/>
  <c r="V742" i="1"/>
  <c r="Q742" i="1"/>
  <c r="BZ741" i="1"/>
  <c r="BY741" i="1"/>
  <c r="BX741" i="1"/>
  <c r="BW741" i="1"/>
  <c r="BU741" i="1"/>
  <c r="BT741" i="1"/>
  <c r="BS741" i="1"/>
  <c r="BR741" i="1"/>
  <c r="BQ741" i="1"/>
  <c r="BL741" i="1"/>
  <c r="BC741" i="1"/>
  <c r="BE741" i="1" s="1"/>
  <c r="V741" i="1"/>
  <c r="Q741" i="1"/>
  <c r="BZ740" i="1"/>
  <c r="BY740" i="1"/>
  <c r="BX740" i="1"/>
  <c r="BW740" i="1"/>
  <c r="BU740" i="1"/>
  <c r="BT740" i="1"/>
  <c r="BS740" i="1"/>
  <c r="BR740" i="1"/>
  <c r="BQ740" i="1"/>
  <c r="BL740" i="1"/>
  <c r="BC740" i="1"/>
  <c r="BE740" i="1" s="1"/>
  <c r="V740" i="1"/>
  <c r="Q740" i="1"/>
  <c r="BZ739" i="1"/>
  <c r="BY739" i="1"/>
  <c r="BX739" i="1"/>
  <c r="BW739" i="1"/>
  <c r="BU739" i="1"/>
  <c r="BT739" i="1"/>
  <c r="BS739" i="1"/>
  <c r="BR739" i="1"/>
  <c r="BQ739" i="1"/>
  <c r="BL739" i="1"/>
  <c r="BC739" i="1"/>
  <c r="BE739" i="1" s="1"/>
  <c r="V739" i="1"/>
  <c r="Q739" i="1"/>
  <c r="BZ738" i="1"/>
  <c r="BY738" i="1"/>
  <c r="BX738" i="1"/>
  <c r="BW738" i="1"/>
  <c r="BU738" i="1"/>
  <c r="BT738" i="1"/>
  <c r="BS738" i="1"/>
  <c r="BR738" i="1"/>
  <c r="BQ738" i="1"/>
  <c r="BL738" i="1"/>
  <c r="BC738" i="1"/>
  <c r="BE738" i="1" s="1"/>
  <c r="V738" i="1"/>
  <c r="Q738" i="1"/>
  <c r="BZ737" i="1"/>
  <c r="BY737" i="1"/>
  <c r="BX737" i="1"/>
  <c r="BW737" i="1"/>
  <c r="BU737" i="1"/>
  <c r="BT737" i="1"/>
  <c r="BS737" i="1"/>
  <c r="BR737" i="1"/>
  <c r="BQ737" i="1"/>
  <c r="BL737" i="1"/>
  <c r="BC737" i="1"/>
  <c r="BE737" i="1" s="1"/>
  <c r="V737" i="1"/>
  <c r="Q737" i="1"/>
  <c r="BZ736" i="1"/>
  <c r="BY736" i="1"/>
  <c r="BX736" i="1"/>
  <c r="BW736" i="1"/>
  <c r="BU736" i="1"/>
  <c r="BT736" i="1"/>
  <c r="BS736" i="1"/>
  <c r="BR736" i="1"/>
  <c r="BQ736" i="1"/>
  <c r="BL736" i="1"/>
  <c r="BC736" i="1"/>
  <c r="BE736" i="1" s="1"/>
  <c r="AR736" i="1"/>
  <c r="V736" i="1"/>
  <c r="Q736" i="1"/>
  <c r="BZ735" i="1"/>
  <c r="BY735" i="1"/>
  <c r="BX735" i="1"/>
  <c r="BW735" i="1"/>
  <c r="BU735" i="1"/>
  <c r="BT735" i="1"/>
  <c r="BS735" i="1"/>
  <c r="BR735" i="1"/>
  <c r="BQ735" i="1"/>
  <c r="BL735" i="1"/>
  <c r="BC735" i="1"/>
  <c r="BE735" i="1" s="1"/>
  <c r="AR735" i="1"/>
  <c r="V735" i="1"/>
  <c r="Q735" i="1"/>
  <c r="BZ734" i="1"/>
  <c r="BY734" i="1"/>
  <c r="BX734" i="1"/>
  <c r="BW734" i="1"/>
  <c r="BU734" i="1"/>
  <c r="BT734" i="1"/>
  <c r="BS734" i="1"/>
  <c r="BR734" i="1"/>
  <c r="BQ734" i="1"/>
  <c r="BL734" i="1"/>
  <c r="BC734" i="1"/>
  <c r="BE734" i="1" s="1"/>
  <c r="AR734" i="1"/>
  <c r="V734" i="1"/>
  <c r="Q734" i="1"/>
  <c r="BZ733" i="1"/>
  <c r="BY733" i="1"/>
  <c r="BX733" i="1"/>
  <c r="BW733" i="1"/>
  <c r="BU733" i="1"/>
  <c r="BT733" i="1"/>
  <c r="BS733" i="1"/>
  <c r="BR733" i="1"/>
  <c r="BQ733" i="1"/>
  <c r="BL733" i="1"/>
  <c r="BC733" i="1"/>
  <c r="BE733" i="1" s="1"/>
  <c r="AR733" i="1"/>
  <c r="V733" i="1"/>
  <c r="Q733" i="1"/>
  <c r="BZ732" i="1"/>
  <c r="BY732" i="1"/>
  <c r="BX732" i="1"/>
  <c r="BW732" i="1"/>
  <c r="BU732" i="1"/>
  <c r="BT732" i="1"/>
  <c r="BS732" i="1"/>
  <c r="BR732" i="1"/>
  <c r="BQ732" i="1"/>
  <c r="BL732" i="1"/>
  <c r="BC732" i="1"/>
  <c r="BE732" i="1" s="1"/>
  <c r="AR732" i="1"/>
  <c r="V732" i="1"/>
  <c r="Q732" i="1"/>
  <c r="BZ731" i="1"/>
  <c r="BY731" i="1"/>
  <c r="BX731" i="1"/>
  <c r="BW731" i="1"/>
  <c r="BU731" i="1"/>
  <c r="BT731" i="1"/>
  <c r="BS731" i="1"/>
  <c r="BR731" i="1"/>
  <c r="BQ731" i="1"/>
  <c r="BL731" i="1"/>
  <c r="BC731" i="1"/>
  <c r="BE731" i="1" s="1"/>
  <c r="AR731" i="1"/>
  <c r="V731" i="1"/>
  <c r="Q731" i="1"/>
  <c r="BZ730" i="1"/>
  <c r="BY730" i="1"/>
  <c r="BX730" i="1"/>
  <c r="BW730" i="1"/>
  <c r="BU730" i="1"/>
  <c r="BT730" i="1"/>
  <c r="BS730" i="1"/>
  <c r="BR730" i="1"/>
  <c r="BQ730" i="1"/>
  <c r="BL730" i="1"/>
  <c r="BC730" i="1"/>
  <c r="BE730" i="1" s="1"/>
  <c r="AR730" i="1"/>
  <c r="V730" i="1"/>
  <c r="Q730" i="1"/>
  <c r="BZ729" i="1"/>
  <c r="BY729" i="1"/>
  <c r="BX729" i="1"/>
  <c r="BW729" i="1"/>
  <c r="BU729" i="1"/>
  <c r="BT729" i="1"/>
  <c r="BS729" i="1"/>
  <c r="BR729" i="1"/>
  <c r="BQ729" i="1"/>
  <c r="BL729" i="1"/>
  <c r="BC729" i="1"/>
  <c r="BE729" i="1" s="1"/>
  <c r="AR729" i="1"/>
  <c r="V729" i="1"/>
  <c r="Q729" i="1"/>
  <c r="BZ728" i="1"/>
  <c r="BY728" i="1"/>
  <c r="BX728" i="1"/>
  <c r="BW728" i="1"/>
  <c r="BU728" i="1"/>
  <c r="BT728" i="1"/>
  <c r="BS728" i="1"/>
  <c r="BR728" i="1"/>
  <c r="BQ728" i="1"/>
  <c r="BL728" i="1"/>
  <c r="BC728" i="1"/>
  <c r="AR728" i="1"/>
  <c r="V728" i="1"/>
  <c r="Q728" i="1"/>
  <c r="BZ727" i="1"/>
  <c r="BY727" i="1"/>
  <c r="BX727" i="1"/>
  <c r="BW727" i="1"/>
  <c r="BU727" i="1"/>
  <c r="BT727" i="1"/>
  <c r="BS727" i="1"/>
  <c r="BR727" i="1"/>
  <c r="BQ727" i="1"/>
  <c r="BL727" i="1"/>
  <c r="BC727" i="1"/>
  <c r="BE727" i="1" s="1"/>
  <c r="AR727" i="1"/>
  <c r="V727" i="1"/>
  <c r="Q727" i="1"/>
  <c r="BZ726" i="1"/>
  <c r="BY726" i="1"/>
  <c r="BX726" i="1"/>
  <c r="BW726" i="1"/>
  <c r="BU726" i="1"/>
  <c r="BT726" i="1"/>
  <c r="BS726" i="1"/>
  <c r="BR726" i="1"/>
  <c r="BQ726" i="1"/>
  <c r="BL726" i="1"/>
  <c r="BC726" i="1"/>
  <c r="BE726" i="1" s="1"/>
  <c r="AR726" i="1"/>
  <c r="V726" i="1"/>
  <c r="Q726" i="1"/>
  <c r="BZ725" i="1"/>
  <c r="BY725" i="1"/>
  <c r="BX725" i="1"/>
  <c r="BW725" i="1"/>
  <c r="BU725" i="1"/>
  <c r="BT725" i="1"/>
  <c r="BS725" i="1"/>
  <c r="BR725" i="1"/>
  <c r="BQ725" i="1"/>
  <c r="BL725" i="1"/>
  <c r="BC725" i="1"/>
  <c r="AR725" i="1"/>
  <c r="V725" i="1"/>
  <c r="Q725" i="1"/>
  <c r="BZ724" i="1"/>
  <c r="BY724" i="1"/>
  <c r="BX724" i="1"/>
  <c r="BW724" i="1"/>
  <c r="BU724" i="1"/>
  <c r="BT724" i="1"/>
  <c r="BS724" i="1"/>
  <c r="BR724" i="1"/>
  <c r="BQ724" i="1"/>
  <c r="BL724" i="1"/>
  <c r="BC724" i="1"/>
  <c r="BE724" i="1" s="1"/>
  <c r="AR724" i="1"/>
  <c r="V724" i="1"/>
  <c r="Q724" i="1"/>
  <c r="BZ723" i="1"/>
  <c r="BY723" i="1"/>
  <c r="BX723" i="1"/>
  <c r="BW723" i="1"/>
  <c r="BU723" i="1"/>
  <c r="BT723" i="1"/>
  <c r="BS723" i="1"/>
  <c r="BR723" i="1"/>
  <c r="BQ723" i="1"/>
  <c r="BL723" i="1"/>
  <c r="BC723" i="1"/>
  <c r="AR723" i="1"/>
  <c r="V723" i="1"/>
  <c r="Q723" i="1"/>
  <c r="BZ722" i="1"/>
  <c r="BY722" i="1"/>
  <c r="BX722" i="1"/>
  <c r="BW722" i="1"/>
  <c r="BU722" i="1"/>
  <c r="BT722" i="1"/>
  <c r="BS722" i="1"/>
  <c r="BR722" i="1"/>
  <c r="BQ722" i="1"/>
  <c r="BL722" i="1"/>
  <c r="BC722" i="1"/>
  <c r="AR722" i="1"/>
  <c r="V722" i="1"/>
  <c r="Q722" i="1"/>
  <c r="BZ721" i="1"/>
  <c r="BY721" i="1"/>
  <c r="BX721" i="1"/>
  <c r="BW721" i="1"/>
  <c r="BU721" i="1"/>
  <c r="BT721" i="1"/>
  <c r="BS721" i="1"/>
  <c r="BR721" i="1"/>
  <c r="BQ721" i="1"/>
  <c r="BL721" i="1"/>
  <c r="BC721" i="1"/>
  <c r="BE721" i="1" s="1"/>
  <c r="AR721" i="1"/>
  <c r="V721" i="1"/>
  <c r="Q721" i="1"/>
  <c r="BZ720" i="1"/>
  <c r="BY720" i="1"/>
  <c r="BX720" i="1"/>
  <c r="BW720" i="1"/>
  <c r="BU720" i="1"/>
  <c r="BT720" i="1"/>
  <c r="BS720" i="1"/>
  <c r="BR720" i="1"/>
  <c r="BQ720" i="1"/>
  <c r="BL720" i="1"/>
  <c r="BC720" i="1"/>
  <c r="BE720" i="1" s="1"/>
  <c r="AR720" i="1"/>
  <c r="V720" i="1"/>
  <c r="Q720" i="1"/>
  <c r="BZ719" i="1"/>
  <c r="BY719" i="1"/>
  <c r="BX719" i="1"/>
  <c r="BW719" i="1"/>
  <c r="BU719" i="1"/>
  <c r="BT719" i="1"/>
  <c r="BS719" i="1"/>
  <c r="BR719" i="1"/>
  <c r="BQ719" i="1"/>
  <c r="BL719" i="1"/>
  <c r="BC719" i="1"/>
  <c r="BE719" i="1" s="1"/>
  <c r="AR719" i="1"/>
  <c r="V719" i="1"/>
  <c r="Q719" i="1"/>
  <c r="BZ718" i="1"/>
  <c r="BY718" i="1"/>
  <c r="BX718" i="1"/>
  <c r="BW718" i="1"/>
  <c r="BU718" i="1"/>
  <c r="BT718" i="1"/>
  <c r="BS718" i="1"/>
  <c r="BR718" i="1"/>
  <c r="BQ718" i="1"/>
  <c r="BL718" i="1"/>
  <c r="BC718" i="1"/>
  <c r="BE718" i="1" s="1"/>
  <c r="AR718" i="1"/>
  <c r="V718" i="1"/>
  <c r="Q718" i="1"/>
  <c r="BZ717" i="1"/>
  <c r="BY717" i="1"/>
  <c r="BX717" i="1"/>
  <c r="BW717" i="1"/>
  <c r="BU717" i="1"/>
  <c r="BT717" i="1"/>
  <c r="BS717" i="1"/>
  <c r="BR717" i="1"/>
  <c r="BQ717" i="1"/>
  <c r="BL717" i="1"/>
  <c r="BC717" i="1"/>
  <c r="BE717" i="1" s="1"/>
  <c r="AR717" i="1"/>
  <c r="V717" i="1"/>
  <c r="Q717" i="1"/>
  <c r="BZ716" i="1"/>
  <c r="BY716" i="1"/>
  <c r="BX716" i="1"/>
  <c r="BW716" i="1"/>
  <c r="BU716" i="1"/>
  <c r="BT716" i="1"/>
  <c r="BS716" i="1"/>
  <c r="BR716" i="1"/>
  <c r="BQ716" i="1"/>
  <c r="BL716" i="1"/>
  <c r="BC716" i="1"/>
  <c r="AR716" i="1"/>
  <c r="V716" i="1"/>
  <c r="Q716" i="1"/>
  <c r="BZ715" i="1"/>
  <c r="BY715" i="1"/>
  <c r="BX715" i="1"/>
  <c r="BW715" i="1"/>
  <c r="BU715" i="1"/>
  <c r="BT715" i="1"/>
  <c r="BS715" i="1"/>
  <c r="BR715" i="1"/>
  <c r="BQ715" i="1"/>
  <c r="BL715" i="1"/>
  <c r="BC715" i="1"/>
  <c r="BE715" i="1" s="1"/>
  <c r="AR715" i="1"/>
  <c r="V715" i="1"/>
  <c r="Q715" i="1"/>
  <c r="BZ714" i="1"/>
  <c r="BY714" i="1"/>
  <c r="BX714" i="1"/>
  <c r="BW714" i="1"/>
  <c r="BU714" i="1"/>
  <c r="BT714" i="1"/>
  <c r="BS714" i="1"/>
  <c r="BR714" i="1"/>
  <c r="BQ714" i="1"/>
  <c r="BL714" i="1"/>
  <c r="BC714" i="1"/>
  <c r="BE714" i="1" s="1"/>
  <c r="AR714" i="1"/>
  <c r="V714" i="1"/>
  <c r="Q714" i="1"/>
  <c r="BZ713" i="1"/>
  <c r="BY713" i="1"/>
  <c r="BX713" i="1"/>
  <c r="BW713" i="1"/>
  <c r="BU713" i="1"/>
  <c r="BT713" i="1"/>
  <c r="BS713" i="1"/>
  <c r="BR713" i="1"/>
  <c r="BQ713" i="1"/>
  <c r="BL713" i="1"/>
  <c r="BC713" i="1"/>
  <c r="BE713" i="1" s="1"/>
  <c r="AR713" i="1"/>
  <c r="V713" i="1"/>
  <c r="Q713" i="1"/>
  <c r="BZ712" i="1"/>
  <c r="BY712" i="1"/>
  <c r="BX712" i="1"/>
  <c r="BW712" i="1"/>
  <c r="BU712" i="1"/>
  <c r="BT712" i="1"/>
  <c r="BS712" i="1"/>
  <c r="BR712" i="1"/>
  <c r="BQ712" i="1"/>
  <c r="BL712" i="1"/>
  <c r="BC712" i="1"/>
  <c r="BE712" i="1" s="1"/>
  <c r="AR712" i="1"/>
  <c r="V712" i="1"/>
  <c r="Q712" i="1"/>
  <c r="BZ711" i="1"/>
  <c r="BY711" i="1"/>
  <c r="BX711" i="1"/>
  <c r="BW711" i="1"/>
  <c r="BU711" i="1"/>
  <c r="BT711" i="1"/>
  <c r="BS711" i="1"/>
  <c r="BR711" i="1"/>
  <c r="BQ711" i="1"/>
  <c r="BL711" i="1"/>
  <c r="BC711" i="1"/>
  <c r="AR711" i="1"/>
  <c r="V711" i="1"/>
  <c r="Q711" i="1"/>
  <c r="BZ710" i="1"/>
  <c r="BY710" i="1"/>
  <c r="BX710" i="1"/>
  <c r="BW710" i="1"/>
  <c r="BU710" i="1"/>
  <c r="BT710" i="1"/>
  <c r="BS710" i="1"/>
  <c r="BR710" i="1"/>
  <c r="BQ710" i="1"/>
  <c r="BL710" i="1"/>
  <c r="BC710" i="1"/>
  <c r="BE710" i="1" s="1"/>
  <c r="AR710" i="1"/>
  <c r="V710" i="1"/>
  <c r="Q710" i="1"/>
  <c r="BZ709" i="1"/>
  <c r="BY709" i="1"/>
  <c r="BX709" i="1"/>
  <c r="BW709" i="1"/>
  <c r="BU709" i="1"/>
  <c r="BT709" i="1"/>
  <c r="BS709" i="1"/>
  <c r="BR709" i="1"/>
  <c r="BQ709" i="1"/>
  <c r="BL709" i="1"/>
  <c r="BC709" i="1"/>
  <c r="BE709" i="1" s="1"/>
  <c r="AR709" i="1"/>
  <c r="V709" i="1"/>
  <c r="Q709" i="1"/>
  <c r="BZ708" i="1"/>
  <c r="BY708" i="1"/>
  <c r="BX708" i="1"/>
  <c r="BW708" i="1"/>
  <c r="BU708" i="1"/>
  <c r="BT708" i="1"/>
  <c r="BS708" i="1"/>
  <c r="BR708" i="1"/>
  <c r="BQ708" i="1"/>
  <c r="BL708" i="1"/>
  <c r="BC708" i="1"/>
  <c r="AR708" i="1"/>
  <c r="V708" i="1"/>
  <c r="Q708" i="1"/>
  <c r="BZ707" i="1"/>
  <c r="BY707" i="1"/>
  <c r="BX707" i="1"/>
  <c r="BW707" i="1"/>
  <c r="BU707" i="1"/>
  <c r="BT707" i="1"/>
  <c r="BS707" i="1"/>
  <c r="BR707" i="1"/>
  <c r="BQ707" i="1"/>
  <c r="BL707" i="1"/>
  <c r="BC707" i="1"/>
  <c r="BE707" i="1" s="1"/>
  <c r="AR707" i="1"/>
  <c r="V707" i="1"/>
  <c r="Q707" i="1"/>
  <c r="BZ706" i="1"/>
  <c r="BY706" i="1"/>
  <c r="BX706" i="1"/>
  <c r="BW706" i="1"/>
  <c r="BU706" i="1"/>
  <c r="BT706" i="1"/>
  <c r="BS706" i="1"/>
  <c r="BR706" i="1"/>
  <c r="BQ706" i="1"/>
  <c r="BL706" i="1"/>
  <c r="BC706" i="1"/>
  <c r="BE706" i="1" s="1"/>
  <c r="AR706" i="1"/>
  <c r="V706" i="1"/>
  <c r="Q706" i="1"/>
  <c r="BZ705" i="1"/>
  <c r="BY705" i="1"/>
  <c r="BX705" i="1"/>
  <c r="BW705" i="1"/>
  <c r="BU705" i="1"/>
  <c r="BT705" i="1"/>
  <c r="BS705" i="1"/>
  <c r="BR705" i="1"/>
  <c r="BQ705" i="1"/>
  <c r="BL705" i="1"/>
  <c r="BC705" i="1"/>
  <c r="BE705" i="1" s="1"/>
  <c r="AR705" i="1"/>
  <c r="V705" i="1"/>
  <c r="Q705" i="1"/>
  <c r="BZ704" i="1"/>
  <c r="BY704" i="1"/>
  <c r="BX704" i="1"/>
  <c r="BW704" i="1"/>
  <c r="BU704" i="1"/>
  <c r="BT704" i="1"/>
  <c r="BS704" i="1"/>
  <c r="BR704" i="1"/>
  <c r="BQ704" i="1"/>
  <c r="BL704" i="1"/>
  <c r="BC704" i="1"/>
  <c r="BE704" i="1" s="1"/>
  <c r="AR704" i="1"/>
  <c r="V704" i="1"/>
  <c r="Q704" i="1"/>
  <c r="BZ703" i="1"/>
  <c r="BY703" i="1"/>
  <c r="BX703" i="1"/>
  <c r="BW703" i="1"/>
  <c r="BU703" i="1"/>
  <c r="BT703" i="1"/>
  <c r="BS703" i="1"/>
  <c r="BR703" i="1"/>
  <c r="BQ703" i="1"/>
  <c r="BL703" i="1"/>
  <c r="BC703" i="1"/>
  <c r="BE703" i="1" s="1"/>
  <c r="AR703" i="1"/>
  <c r="V703" i="1"/>
  <c r="Q703" i="1"/>
  <c r="BZ702" i="1"/>
  <c r="BY702" i="1"/>
  <c r="BX702" i="1"/>
  <c r="BW702" i="1"/>
  <c r="BU702" i="1"/>
  <c r="BT702" i="1"/>
  <c r="BS702" i="1"/>
  <c r="BR702" i="1"/>
  <c r="BQ702" i="1"/>
  <c r="BL702" i="1"/>
  <c r="BC702" i="1"/>
  <c r="AR702" i="1"/>
  <c r="V702" i="1"/>
  <c r="Q702" i="1"/>
  <c r="BZ701" i="1"/>
  <c r="BY701" i="1"/>
  <c r="BX701" i="1"/>
  <c r="BW701" i="1"/>
  <c r="BU701" i="1"/>
  <c r="BT701" i="1"/>
  <c r="BS701" i="1"/>
  <c r="BR701" i="1"/>
  <c r="BQ701" i="1"/>
  <c r="BL701" i="1"/>
  <c r="BC701" i="1"/>
  <c r="BE701" i="1" s="1"/>
  <c r="AR701" i="1"/>
  <c r="V701" i="1"/>
  <c r="Q701" i="1"/>
  <c r="BZ700" i="1"/>
  <c r="BY700" i="1"/>
  <c r="BX700" i="1"/>
  <c r="BW700" i="1"/>
  <c r="BU700" i="1"/>
  <c r="BT700" i="1"/>
  <c r="BS700" i="1"/>
  <c r="BR700" i="1"/>
  <c r="BQ700" i="1"/>
  <c r="BL700" i="1"/>
  <c r="BC700" i="1"/>
  <c r="BE700" i="1" s="1"/>
  <c r="AR700" i="1"/>
  <c r="V700" i="1"/>
  <c r="Q700" i="1"/>
  <c r="BZ699" i="1"/>
  <c r="BY699" i="1"/>
  <c r="BX699" i="1"/>
  <c r="BW699" i="1"/>
  <c r="BU699" i="1"/>
  <c r="BT699" i="1"/>
  <c r="BS699" i="1"/>
  <c r="BR699" i="1"/>
  <c r="BQ699" i="1"/>
  <c r="BL699" i="1"/>
  <c r="BC699" i="1"/>
  <c r="BE699" i="1" s="1"/>
  <c r="AR699" i="1"/>
  <c r="V699" i="1"/>
  <c r="Q699" i="1"/>
  <c r="BZ698" i="1"/>
  <c r="BY698" i="1"/>
  <c r="BX698" i="1"/>
  <c r="BW698" i="1"/>
  <c r="BU698" i="1"/>
  <c r="BT698" i="1"/>
  <c r="BS698" i="1"/>
  <c r="BR698" i="1"/>
  <c r="BQ698" i="1"/>
  <c r="BL698" i="1"/>
  <c r="BC698" i="1"/>
  <c r="BE698" i="1" s="1"/>
  <c r="AR698" i="1"/>
  <c r="V698" i="1"/>
  <c r="Q698" i="1"/>
  <c r="BZ697" i="1"/>
  <c r="BY697" i="1"/>
  <c r="BX697" i="1"/>
  <c r="BW697" i="1"/>
  <c r="BU697" i="1"/>
  <c r="BT697" i="1"/>
  <c r="BS697" i="1"/>
  <c r="BR697" i="1"/>
  <c r="BQ697" i="1"/>
  <c r="BL697" i="1"/>
  <c r="BC697" i="1"/>
  <c r="BE697" i="1" s="1"/>
  <c r="AR697" i="1"/>
  <c r="V697" i="1"/>
  <c r="Q697" i="1"/>
  <c r="BZ696" i="1"/>
  <c r="BY696" i="1"/>
  <c r="BX696" i="1"/>
  <c r="BW696" i="1"/>
  <c r="BU696" i="1"/>
  <c r="BT696" i="1"/>
  <c r="BS696" i="1"/>
  <c r="BR696" i="1"/>
  <c r="BQ696" i="1"/>
  <c r="BL696" i="1"/>
  <c r="BC696" i="1"/>
  <c r="AR696" i="1"/>
  <c r="V696" i="1"/>
  <c r="Q696" i="1"/>
  <c r="BZ695" i="1"/>
  <c r="BY695" i="1"/>
  <c r="BX695" i="1"/>
  <c r="BW695" i="1"/>
  <c r="BU695" i="1"/>
  <c r="BT695" i="1"/>
  <c r="BS695" i="1"/>
  <c r="BR695" i="1"/>
  <c r="BQ695" i="1"/>
  <c r="BL695" i="1"/>
  <c r="BC695" i="1"/>
  <c r="AR695" i="1"/>
  <c r="V695" i="1"/>
  <c r="Q695" i="1"/>
  <c r="BZ694" i="1"/>
  <c r="BY694" i="1"/>
  <c r="BX694" i="1"/>
  <c r="BW694" i="1"/>
  <c r="BU694" i="1"/>
  <c r="BT694" i="1"/>
  <c r="BS694" i="1"/>
  <c r="BR694" i="1"/>
  <c r="BQ694" i="1"/>
  <c r="BL694" i="1"/>
  <c r="BC694" i="1"/>
  <c r="AR694" i="1"/>
  <c r="V694" i="1"/>
  <c r="Q694" i="1"/>
  <c r="BZ693" i="1"/>
  <c r="BY693" i="1"/>
  <c r="BX693" i="1"/>
  <c r="BW693" i="1"/>
  <c r="BU693" i="1"/>
  <c r="BT693" i="1"/>
  <c r="BS693" i="1"/>
  <c r="BR693" i="1"/>
  <c r="BQ693" i="1"/>
  <c r="BL693" i="1"/>
  <c r="BC693" i="1"/>
  <c r="V693" i="1"/>
  <c r="Q693" i="1"/>
  <c r="BZ692" i="1"/>
  <c r="BY692" i="1"/>
  <c r="BX692" i="1"/>
  <c r="BW692" i="1"/>
  <c r="BU692" i="1"/>
  <c r="BT692" i="1"/>
  <c r="BS692" i="1"/>
  <c r="BR692" i="1"/>
  <c r="BQ692" i="1"/>
  <c r="BL692" i="1"/>
  <c r="BC692" i="1"/>
  <c r="V692" i="1"/>
  <c r="Q692" i="1"/>
  <c r="BZ691" i="1"/>
  <c r="BY691" i="1"/>
  <c r="BX691" i="1"/>
  <c r="BW691" i="1"/>
  <c r="BU691" i="1"/>
  <c r="BT691" i="1"/>
  <c r="BS691" i="1"/>
  <c r="BR691" i="1"/>
  <c r="BQ691" i="1"/>
  <c r="BL691" i="1"/>
  <c r="BC691" i="1"/>
  <c r="V691" i="1"/>
  <c r="Q691" i="1"/>
  <c r="BZ690" i="1"/>
  <c r="BY690" i="1"/>
  <c r="BX690" i="1"/>
  <c r="BW690" i="1"/>
  <c r="BU690" i="1"/>
  <c r="BT690" i="1"/>
  <c r="BS690" i="1"/>
  <c r="BR690" i="1"/>
  <c r="BQ690" i="1"/>
  <c r="BL690" i="1"/>
  <c r="BC690" i="1"/>
  <c r="V690" i="1"/>
  <c r="Q690" i="1"/>
  <c r="BZ689" i="1"/>
  <c r="BY689" i="1"/>
  <c r="BX689" i="1"/>
  <c r="BW689" i="1"/>
  <c r="BU689" i="1"/>
  <c r="BT689" i="1"/>
  <c r="BS689" i="1"/>
  <c r="BR689" i="1"/>
  <c r="BQ689" i="1"/>
  <c r="BL689" i="1"/>
  <c r="BC689" i="1"/>
  <c r="V689" i="1"/>
  <c r="Q689" i="1"/>
  <c r="BZ688" i="1"/>
  <c r="BY688" i="1"/>
  <c r="BX688" i="1"/>
  <c r="BW688" i="1"/>
  <c r="BU688" i="1"/>
  <c r="BT688" i="1"/>
  <c r="BS688" i="1"/>
  <c r="BR688" i="1"/>
  <c r="BQ688" i="1"/>
  <c r="BL688" i="1"/>
  <c r="BC688" i="1"/>
  <c r="V688" i="1"/>
  <c r="Q688" i="1"/>
  <c r="BZ687" i="1"/>
  <c r="BY687" i="1"/>
  <c r="BX687" i="1"/>
  <c r="BW687" i="1"/>
  <c r="BU687" i="1"/>
  <c r="BT687" i="1"/>
  <c r="BS687" i="1"/>
  <c r="BR687" i="1"/>
  <c r="BQ687" i="1"/>
  <c r="BL687" i="1"/>
  <c r="BC687" i="1"/>
  <c r="V687" i="1"/>
  <c r="Q687" i="1"/>
  <c r="BZ686" i="1"/>
  <c r="BY686" i="1"/>
  <c r="BX686" i="1"/>
  <c r="BW686" i="1"/>
  <c r="BU686" i="1"/>
  <c r="BT686" i="1"/>
  <c r="BS686" i="1"/>
  <c r="BR686" i="1"/>
  <c r="BQ686" i="1"/>
  <c r="BL686" i="1"/>
  <c r="BC686" i="1"/>
  <c r="V686" i="1"/>
  <c r="Q686" i="1"/>
  <c r="BZ685" i="1"/>
  <c r="BY685" i="1"/>
  <c r="BX685" i="1"/>
  <c r="BW685" i="1"/>
  <c r="BU685" i="1"/>
  <c r="BT685" i="1"/>
  <c r="BS685" i="1"/>
  <c r="BR685" i="1"/>
  <c r="BQ685" i="1"/>
  <c r="BL685" i="1"/>
  <c r="BC685" i="1"/>
  <c r="V685" i="1"/>
  <c r="Q685" i="1"/>
  <c r="BZ684" i="1"/>
  <c r="BY684" i="1"/>
  <c r="BX684" i="1"/>
  <c r="BW684" i="1"/>
  <c r="BU684" i="1"/>
  <c r="BT684" i="1"/>
  <c r="BS684" i="1"/>
  <c r="BR684" i="1"/>
  <c r="BQ684" i="1"/>
  <c r="BL684" i="1"/>
  <c r="BC684" i="1"/>
  <c r="V684" i="1"/>
  <c r="Q684" i="1"/>
  <c r="BZ683" i="1"/>
  <c r="BY683" i="1"/>
  <c r="BX683" i="1"/>
  <c r="BW683" i="1"/>
  <c r="BU683" i="1"/>
  <c r="BT683" i="1"/>
  <c r="BS683" i="1"/>
  <c r="BR683" i="1"/>
  <c r="BQ683" i="1"/>
  <c r="BL683" i="1"/>
  <c r="BC683" i="1"/>
  <c r="V683" i="1"/>
  <c r="Q683" i="1"/>
  <c r="BZ682" i="1"/>
  <c r="BY682" i="1"/>
  <c r="BX682" i="1"/>
  <c r="BW682" i="1"/>
  <c r="BU682" i="1"/>
  <c r="BT682" i="1"/>
  <c r="BS682" i="1"/>
  <c r="BR682" i="1"/>
  <c r="BQ682" i="1"/>
  <c r="BL682" i="1"/>
  <c r="V682" i="1"/>
  <c r="Q682" i="1"/>
  <c r="BZ681" i="1"/>
  <c r="BY681" i="1"/>
  <c r="BX681" i="1"/>
  <c r="BW681" i="1"/>
  <c r="BU681" i="1"/>
  <c r="BT681" i="1"/>
  <c r="BS681" i="1"/>
  <c r="BR681" i="1"/>
  <c r="BQ681" i="1"/>
  <c r="BL681" i="1"/>
  <c r="BC681" i="1"/>
  <c r="V681" i="1"/>
  <c r="Q681" i="1"/>
  <c r="BZ680" i="1"/>
  <c r="BY680" i="1"/>
  <c r="BX680" i="1"/>
  <c r="BW680" i="1"/>
  <c r="BU680" i="1"/>
  <c r="BT680" i="1"/>
  <c r="BS680" i="1"/>
  <c r="BR680" i="1"/>
  <c r="BQ680" i="1"/>
  <c r="BL680" i="1"/>
  <c r="BC680" i="1"/>
  <c r="AR680" i="1"/>
  <c r="V680" i="1"/>
  <c r="Q680" i="1"/>
  <c r="BZ679" i="1"/>
  <c r="BY679" i="1"/>
  <c r="BX679" i="1"/>
  <c r="BW679" i="1"/>
  <c r="BU679" i="1"/>
  <c r="BT679" i="1"/>
  <c r="BS679" i="1"/>
  <c r="BR679" i="1"/>
  <c r="BQ679" i="1"/>
  <c r="BL679" i="1"/>
  <c r="BC679" i="1"/>
  <c r="AR679" i="1"/>
  <c r="V679" i="1"/>
  <c r="Q679" i="1"/>
  <c r="BZ678" i="1"/>
  <c r="BY678" i="1"/>
  <c r="BX678" i="1"/>
  <c r="BW678" i="1"/>
  <c r="BU678" i="1"/>
  <c r="BT678" i="1"/>
  <c r="BS678" i="1"/>
  <c r="BR678" i="1"/>
  <c r="BQ678" i="1"/>
  <c r="BL678" i="1"/>
  <c r="BC678" i="1"/>
  <c r="AR678" i="1"/>
  <c r="V678" i="1"/>
  <c r="Q678" i="1"/>
  <c r="BZ677" i="1"/>
  <c r="BY677" i="1"/>
  <c r="BX677" i="1"/>
  <c r="BW677" i="1"/>
  <c r="BU677" i="1"/>
  <c r="BT677" i="1"/>
  <c r="BS677" i="1"/>
  <c r="BR677" i="1"/>
  <c r="BQ677" i="1"/>
  <c r="BL677" i="1"/>
  <c r="BC677" i="1"/>
  <c r="AR677" i="1"/>
  <c r="V677" i="1"/>
  <c r="Q677" i="1"/>
  <c r="BZ676" i="1"/>
  <c r="BY676" i="1"/>
  <c r="BX676" i="1"/>
  <c r="BW676" i="1"/>
  <c r="BU676" i="1"/>
  <c r="BT676" i="1"/>
  <c r="BS676" i="1"/>
  <c r="BR676" i="1"/>
  <c r="BQ676" i="1"/>
  <c r="BL676" i="1"/>
  <c r="BC676" i="1"/>
  <c r="BE676" i="1" s="1"/>
  <c r="AR676" i="1"/>
  <c r="V676" i="1"/>
  <c r="Q676" i="1"/>
  <c r="BZ675" i="1"/>
  <c r="BY675" i="1"/>
  <c r="BX675" i="1"/>
  <c r="BW675" i="1"/>
  <c r="BU675" i="1"/>
  <c r="BT675" i="1"/>
  <c r="BS675" i="1"/>
  <c r="BR675" i="1"/>
  <c r="BQ675" i="1"/>
  <c r="BL675" i="1"/>
  <c r="BC675" i="1"/>
  <c r="AR675" i="1"/>
  <c r="V675" i="1"/>
  <c r="Q675" i="1"/>
  <c r="BZ674" i="1"/>
  <c r="BY674" i="1"/>
  <c r="BX674" i="1"/>
  <c r="BW674" i="1"/>
  <c r="BU674" i="1"/>
  <c r="BT674" i="1"/>
  <c r="BS674" i="1"/>
  <c r="BR674" i="1"/>
  <c r="BQ674" i="1"/>
  <c r="BL674" i="1"/>
  <c r="BC674" i="1"/>
  <c r="AR674" i="1"/>
  <c r="V674" i="1"/>
  <c r="Q674" i="1"/>
  <c r="BZ673" i="1"/>
  <c r="BY673" i="1"/>
  <c r="BX673" i="1"/>
  <c r="BW673" i="1"/>
  <c r="BU673" i="1"/>
  <c r="BT673" i="1"/>
  <c r="BS673" i="1"/>
  <c r="BR673" i="1"/>
  <c r="BQ673" i="1"/>
  <c r="BL673" i="1"/>
  <c r="BC673" i="1"/>
  <c r="AR673" i="1"/>
  <c r="V673" i="1"/>
  <c r="Q673" i="1"/>
  <c r="BZ672" i="1"/>
  <c r="BY672" i="1"/>
  <c r="BX672" i="1"/>
  <c r="BW672" i="1"/>
  <c r="BU672" i="1"/>
  <c r="BT672" i="1"/>
  <c r="BS672" i="1"/>
  <c r="BR672" i="1"/>
  <c r="BQ672" i="1"/>
  <c r="BL672" i="1"/>
  <c r="BC672" i="1"/>
  <c r="AR672" i="1"/>
  <c r="V672" i="1"/>
  <c r="Q672" i="1"/>
  <c r="BZ671" i="1"/>
  <c r="BY671" i="1"/>
  <c r="BX671" i="1"/>
  <c r="BW671" i="1"/>
  <c r="BU671" i="1"/>
  <c r="BT671" i="1"/>
  <c r="BS671" i="1"/>
  <c r="BR671" i="1"/>
  <c r="BQ671" i="1"/>
  <c r="BL671" i="1"/>
  <c r="BC671" i="1"/>
  <c r="AR671" i="1"/>
  <c r="V671" i="1"/>
  <c r="Q671" i="1"/>
  <c r="BZ670" i="1"/>
  <c r="BY670" i="1"/>
  <c r="BX670" i="1"/>
  <c r="BW670" i="1"/>
  <c r="BU670" i="1"/>
  <c r="BT670" i="1"/>
  <c r="BS670" i="1"/>
  <c r="BR670" i="1"/>
  <c r="BQ670" i="1"/>
  <c r="BL670" i="1"/>
  <c r="BC670" i="1"/>
  <c r="AR670" i="1"/>
  <c r="V670" i="1"/>
  <c r="Q670" i="1"/>
  <c r="BZ669" i="1"/>
  <c r="BY669" i="1"/>
  <c r="BX669" i="1"/>
  <c r="BW669" i="1"/>
  <c r="BU669" i="1"/>
  <c r="BT669" i="1"/>
  <c r="BS669" i="1"/>
  <c r="BR669" i="1"/>
  <c r="BQ669" i="1"/>
  <c r="BL669" i="1"/>
  <c r="AR669" i="1"/>
  <c r="V669" i="1"/>
  <c r="Q669" i="1"/>
  <c r="BZ668" i="1"/>
  <c r="BY668" i="1"/>
  <c r="BX668" i="1"/>
  <c r="BW668" i="1"/>
  <c r="BU668" i="1"/>
  <c r="BT668" i="1"/>
  <c r="BS668" i="1"/>
  <c r="BR668" i="1"/>
  <c r="BQ668" i="1"/>
  <c r="BL668" i="1"/>
  <c r="BC668" i="1"/>
  <c r="AR668" i="1"/>
  <c r="V668" i="1"/>
  <c r="Q668" i="1"/>
  <c r="BZ667" i="1"/>
  <c r="BY667" i="1"/>
  <c r="BX667" i="1"/>
  <c r="BW667" i="1"/>
  <c r="BU667" i="1"/>
  <c r="BT667" i="1"/>
  <c r="BS667" i="1"/>
  <c r="BR667" i="1"/>
  <c r="BQ667" i="1"/>
  <c r="BL667" i="1"/>
  <c r="BC667" i="1"/>
  <c r="AR667" i="1"/>
  <c r="V667" i="1"/>
  <c r="Q667" i="1"/>
  <c r="BZ666" i="1"/>
  <c r="BY666" i="1"/>
  <c r="BX666" i="1"/>
  <c r="BW666" i="1"/>
  <c r="BU666" i="1"/>
  <c r="BT666" i="1"/>
  <c r="BS666" i="1"/>
  <c r="BR666" i="1"/>
  <c r="BQ666" i="1"/>
  <c r="BL666" i="1"/>
  <c r="BC666" i="1"/>
  <c r="AR666" i="1"/>
  <c r="V666" i="1"/>
  <c r="Q666" i="1"/>
  <c r="BZ665" i="1"/>
  <c r="BY665" i="1"/>
  <c r="BX665" i="1"/>
  <c r="BW665" i="1"/>
  <c r="BU665" i="1"/>
  <c r="BT665" i="1"/>
  <c r="BS665" i="1"/>
  <c r="BR665" i="1"/>
  <c r="BQ665" i="1"/>
  <c r="BL665" i="1"/>
  <c r="BC665" i="1"/>
  <c r="AR665" i="1"/>
  <c r="V665" i="1"/>
  <c r="Q665" i="1"/>
  <c r="BZ664" i="1"/>
  <c r="BY664" i="1"/>
  <c r="BX664" i="1"/>
  <c r="BW664" i="1"/>
  <c r="BU664" i="1"/>
  <c r="BT664" i="1"/>
  <c r="BS664" i="1"/>
  <c r="BR664" i="1"/>
  <c r="BQ664" i="1"/>
  <c r="BL664" i="1"/>
  <c r="BC664" i="1"/>
  <c r="AR664" i="1"/>
  <c r="V664" i="1"/>
  <c r="Q664" i="1"/>
  <c r="BZ663" i="1"/>
  <c r="BY663" i="1"/>
  <c r="BX663" i="1"/>
  <c r="BW663" i="1"/>
  <c r="BU663" i="1"/>
  <c r="BT663" i="1"/>
  <c r="BS663" i="1"/>
  <c r="BR663" i="1"/>
  <c r="BQ663" i="1"/>
  <c r="BL663" i="1"/>
  <c r="BC663" i="1"/>
  <c r="BE663" i="1" s="1"/>
  <c r="AR663" i="1"/>
  <c r="V663" i="1"/>
  <c r="Q663" i="1"/>
  <c r="BZ662" i="1"/>
  <c r="BY662" i="1"/>
  <c r="BX662" i="1"/>
  <c r="BW662" i="1"/>
  <c r="BU662" i="1"/>
  <c r="BT662" i="1"/>
  <c r="BS662" i="1"/>
  <c r="BR662" i="1"/>
  <c r="BQ662" i="1"/>
  <c r="BL662" i="1"/>
  <c r="AR662" i="1"/>
  <c r="V662" i="1"/>
  <c r="Q662" i="1"/>
  <c r="BZ661" i="1"/>
  <c r="BY661" i="1"/>
  <c r="BX661" i="1"/>
  <c r="BW661" i="1"/>
  <c r="BU661" i="1"/>
  <c r="BT661" i="1"/>
  <c r="BS661" i="1"/>
  <c r="BR661" i="1"/>
  <c r="BQ661" i="1"/>
  <c r="BL661" i="1"/>
  <c r="BC661" i="1"/>
  <c r="BE661" i="1" s="1"/>
  <c r="AR661" i="1"/>
  <c r="V661" i="1"/>
  <c r="Q661" i="1"/>
  <c r="BZ660" i="1"/>
  <c r="BY660" i="1"/>
  <c r="BX660" i="1"/>
  <c r="BW660" i="1"/>
  <c r="BU660" i="1"/>
  <c r="BT660" i="1"/>
  <c r="BS660" i="1"/>
  <c r="BR660" i="1"/>
  <c r="BQ660" i="1"/>
  <c r="BL660" i="1"/>
  <c r="BC660" i="1"/>
  <c r="BE660" i="1" s="1"/>
  <c r="AR660" i="1"/>
  <c r="V660" i="1"/>
  <c r="Q660" i="1"/>
  <c r="BZ659" i="1"/>
  <c r="BY659" i="1"/>
  <c r="BX659" i="1"/>
  <c r="BW659" i="1"/>
  <c r="BU659" i="1"/>
  <c r="BT659" i="1"/>
  <c r="BS659" i="1"/>
  <c r="BR659" i="1"/>
  <c r="BQ659" i="1"/>
  <c r="BL659" i="1"/>
  <c r="BC659" i="1"/>
  <c r="BE659" i="1" s="1"/>
  <c r="AR659" i="1"/>
  <c r="V659" i="1"/>
  <c r="BZ658" i="1"/>
  <c r="BY658" i="1"/>
  <c r="BX658" i="1"/>
  <c r="BW658" i="1"/>
  <c r="BU658" i="1"/>
  <c r="BT658" i="1"/>
  <c r="BS658" i="1"/>
  <c r="BR658" i="1"/>
  <c r="BQ658" i="1"/>
  <c r="BL658" i="1"/>
  <c r="BC658" i="1"/>
  <c r="BE658" i="1" s="1"/>
  <c r="AR658" i="1"/>
  <c r="V658" i="1"/>
  <c r="BZ657" i="1"/>
  <c r="BY657" i="1"/>
  <c r="BX657" i="1"/>
  <c r="BW657" i="1"/>
  <c r="BU657" i="1"/>
  <c r="BT657" i="1"/>
  <c r="BS657" i="1"/>
  <c r="BR657" i="1"/>
  <c r="BQ657" i="1"/>
  <c r="BL657" i="1"/>
  <c r="BC657" i="1"/>
  <c r="AR657" i="1"/>
  <c r="V657" i="1"/>
  <c r="BZ656" i="1"/>
  <c r="BY656" i="1"/>
  <c r="BX656" i="1"/>
  <c r="BW656" i="1"/>
  <c r="BU656" i="1"/>
  <c r="BT656" i="1"/>
  <c r="BS656" i="1"/>
  <c r="BR656" i="1"/>
  <c r="BQ656" i="1"/>
  <c r="BL656" i="1"/>
  <c r="BC656" i="1"/>
  <c r="AR656" i="1"/>
  <c r="V656" i="1"/>
  <c r="BZ655" i="1"/>
  <c r="BY655" i="1"/>
  <c r="BX655" i="1"/>
  <c r="BW655" i="1"/>
  <c r="BU655" i="1"/>
  <c r="BT655" i="1"/>
  <c r="BS655" i="1"/>
  <c r="BR655" i="1"/>
  <c r="BQ655" i="1"/>
  <c r="BL655" i="1"/>
  <c r="BC655" i="1"/>
  <c r="BE655" i="1" s="1"/>
  <c r="AR655" i="1"/>
  <c r="V655" i="1"/>
  <c r="BZ654" i="1"/>
  <c r="BY654" i="1"/>
  <c r="BX654" i="1"/>
  <c r="BW654" i="1"/>
  <c r="BU654" i="1"/>
  <c r="BT654" i="1"/>
  <c r="BS654" i="1"/>
  <c r="BR654" i="1"/>
  <c r="BQ654" i="1"/>
  <c r="AR654" i="1"/>
  <c r="V654" i="1"/>
  <c r="BZ653" i="1"/>
  <c r="BY653" i="1"/>
  <c r="BX653" i="1"/>
  <c r="BW653" i="1"/>
  <c r="BU653" i="1"/>
  <c r="BT653" i="1"/>
  <c r="BS653" i="1"/>
  <c r="BR653" i="1"/>
  <c r="BQ653" i="1"/>
  <c r="BL653" i="1"/>
  <c r="BC653" i="1"/>
  <c r="BE653" i="1" s="1"/>
  <c r="AR653" i="1"/>
  <c r="V653" i="1"/>
  <c r="BZ652" i="1"/>
  <c r="BY652" i="1"/>
  <c r="BX652" i="1"/>
  <c r="BW652" i="1"/>
  <c r="BU652" i="1"/>
  <c r="BT652" i="1"/>
  <c r="BS652" i="1"/>
  <c r="BR652" i="1"/>
  <c r="BQ652" i="1"/>
  <c r="BC652" i="1"/>
  <c r="AR652" i="1"/>
  <c r="V652" i="1"/>
  <c r="BZ651" i="1"/>
  <c r="BY651" i="1"/>
  <c r="BX651" i="1"/>
  <c r="BW651" i="1"/>
  <c r="BU651" i="1"/>
  <c r="BT651" i="1"/>
  <c r="BS651" i="1"/>
  <c r="BR651" i="1"/>
  <c r="BQ651" i="1"/>
  <c r="BL651" i="1"/>
  <c r="BC651" i="1"/>
  <c r="AR651" i="1"/>
  <c r="V651" i="1"/>
  <c r="BZ650" i="1"/>
  <c r="BY650" i="1"/>
  <c r="BX650" i="1"/>
  <c r="BW650" i="1"/>
  <c r="BU650" i="1"/>
  <c r="BT650" i="1"/>
  <c r="BS650" i="1"/>
  <c r="BR650" i="1"/>
  <c r="BQ650" i="1"/>
  <c r="BL650" i="1"/>
  <c r="BC650" i="1"/>
  <c r="AR650" i="1"/>
  <c r="V650" i="1"/>
  <c r="BZ649" i="1"/>
  <c r="BY649" i="1"/>
  <c r="BX649" i="1"/>
  <c r="BW649" i="1"/>
  <c r="BU649" i="1"/>
  <c r="BT649" i="1"/>
  <c r="BS649" i="1"/>
  <c r="BR649" i="1"/>
  <c r="BQ649" i="1"/>
  <c r="BL649" i="1"/>
  <c r="BC649" i="1"/>
  <c r="AR649" i="1"/>
  <c r="V649" i="1"/>
  <c r="BZ648" i="1"/>
  <c r="BY648" i="1"/>
  <c r="BX648" i="1"/>
  <c r="BW648" i="1"/>
  <c r="BU648" i="1"/>
  <c r="BT648" i="1"/>
  <c r="BS648" i="1"/>
  <c r="BR648" i="1"/>
  <c r="BQ648" i="1"/>
  <c r="BL648" i="1"/>
  <c r="BC648" i="1"/>
  <c r="BE648" i="1" s="1"/>
  <c r="AR648" i="1"/>
  <c r="V648" i="1"/>
  <c r="BZ647" i="1"/>
  <c r="BY647" i="1"/>
  <c r="BX647" i="1"/>
  <c r="BW647" i="1"/>
  <c r="BU647" i="1"/>
  <c r="BT647" i="1"/>
  <c r="BS647" i="1"/>
  <c r="BR647" i="1"/>
  <c r="BQ647" i="1"/>
  <c r="BL647" i="1"/>
  <c r="BC647" i="1"/>
  <c r="BE647" i="1" s="1"/>
  <c r="AR647" i="1"/>
  <c r="V647" i="1"/>
  <c r="BZ646" i="1"/>
  <c r="BY646" i="1"/>
  <c r="BX646" i="1"/>
  <c r="BW646" i="1"/>
  <c r="BU646" i="1"/>
  <c r="BT646" i="1"/>
  <c r="BS646" i="1"/>
  <c r="BR646" i="1"/>
  <c r="BQ646" i="1"/>
  <c r="BL646" i="1"/>
  <c r="BC646" i="1"/>
  <c r="AR646" i="1"/>
  <c r="V646" i="1"/>
  <c r="Q646" i="1"/>
  <c r="BZ645" i="1"/>
  <c r="BY645" i="1"/>
  <c r="BX645" i="1"/>
  <c r="BW645" i="1"/>
  <c r="BU645" i="1"/>
  <c r="BT645" i="1"/>
  <c r="BS645" i="1"/>
  <c r="BR645" i="1"/>
  <c r="BQ645" i="1"/>
  <c r="BL645" i="1"/>
  <c r="BC645" i="1"/>
  <c r="AR645" i="1"/>
  <c r="V645" i="1"/>
  <c r="Q645" i="1"/>
  <c r="BZ644" i="1"/>
  <c r="BY644" i="1"/>
  <c r="BX644" i="1"/>
  <c r="BW644" i="1"/>
  <c r="BU644" i="1"/>
  <c r="BT644" i="1"/>
  <c r="BS644" i="1"/>
  <c r="BR644" i="1"/>
  <c r="BQ644" i="1"/>
  <c r="BL644" i="1"/>
  <c r="BC644" i="1"/>
  <c r="AR644" i="1"/>
  <c r="V644" i="1"/>
  <c r="Q644" i="1"/>
  <c r="BZ643" i="1"/>
  <c r="BY643" i="1"/>
  <c r="BX643" i="1"/>
  <c r="BW643" i="1"/>
  <c r="BU643" i="1"/>
  <c r="BT643" i="1"/>
  <c r="BS643" i="1"/>
  <c r="BR643" i="1"/>
  <c r="BQ643" i="1"/>
  <c r="BL643" i="1"/>
  <c r="AR643" i="1"/>
  <c r="V643" i="1"/>
  <c r="Q643" i="1"/>
  <c r="BZ642" i="1"/>
  <c r="BY642" i="1"/>
  <c r="BX642" i="1"/>
  <c r="BW642" i="1"/>
  <c r="BU642" i="1"/>
  <c r="BT642" i="1"/>
  <c r="BS642" i="1"/>
  <c r="BR642" i="1"/>
  <c r="BQ642" i="1"/>
  <c r="BL642" i="1"/>
  <c r="AR642" i="1"/>
  <c r="V642" i="1"/>
  <c r="Q642" i="1"/>
  <c r="BZ641" i="1"/>
  <c r="BY641" i="1"/>
  <c r="BX641" i="1"/>
  <c r="BW641" i="1"/>
  <c r="BU641" i="1"/>
  <c r="BT641" i="1"/>
  <c r="BS641" i="1"/>
  <c r="BR641" i="1"/>
  <c r="BQ641" i="1"/>
  <c r="BL641" i="1"/>
  <c r="BC641" i="1"/>
  <c r="AR641" i="1"/>
  <c r="V641" i="1"/>
  <c r="Q641" i="1"/>
  <c r="BZ640" i="1"/>
  <c r="BY640" i="1"/>
  <c r="BX640" i="1"/>
  <c r="BW640" i="1"/>
  <c r="BU640" i="1"/>
  <c r="BT640" i="1"/>
  <c r="BS640" i="1"/>
  <c r="BR640" i="1"/>
  <c r="BQ640" i="1"/>
  <c r="BL640" i="1"/>
  <c r="BC640" i="1"/>
  <c r="AR640" i="1"/>
  <c r="V640" i="1"/>
  <c r="Q640" i="1"/>
  <c r="BZ639" i="1"/>
  <c r="BY639" i="1"/>
  <c r="BX639" i="1"/>
  <c r="BW639" i="1"/>
  <c r="BU639" i="1"/>
  <c r="BT639" i="1"/>
  <c r="BS639" i="1"/>
  <c r="BR639" i="1"/>
  <c r="BQ639" i="1"/>
  <c r="BL639" i="1"/>
  <c r="BC639" i="1"/>
  <c r="AR639" i="1"/>
  <c r="V639" i="1"/>
  <c r="Q639" i="1"/>
  <c r="BZ638" i="1"/>
  <c r="BY638" i="1"/>
  <c r="BX638" i="1"/>
  <c r="BW638" i="1"/>
  <c r="BU638" i="1"/>
  <c r="BT638" i="1"/>
  <c r="BS638" i="1"/>
  <c r="BR638" i="1"/>
  <c r="BQ638" i="1"/>
  <c r="BL638" i="1"/>
  <c r="BC638" i="1"/>
  <c r="AR638" i="1"/>
  <c r="V638" i="1"/>
  <c r="Q638" i="1"/>
  <c r="BZ637" i="1"/>
  <c r="BY637" i="1"/>
  <c r="BX637" i="1"/>
  <c r="BW637" i="1"/>
  <c r="BU637" i="1"/>
  <c r="BT637" i="1"/>
  <c r="BS637" i="1"/>
  <c r="BR637" i="1"/>
  <c r="BQ637" i="1"/>
  <c r="BL637" i="1"/>
  <c r="BC637" i="1"/>
  <c r="AR637" i="1"/>
  <c r="V637" i="1"/>
  <c r="Q637" i="1"/>
  <c r="BZ636" i="1"/>
  <c r="BY636" i="1"/>
  <c r="BX636" i="1"/>
  <c r="BW636" i="1"/>
  <c r="BU636" i="1"/>
  <c r="BT636" i="1"/>
  <c r="BS636" i="1"/>
  <c r="BR636" i="1"/>
  <c r="BQ636" i="1"/>
  <c r="BL636" i="1"/>
  <c r="BC636" i="1"/>
  <c r="AR636" i="1"/>
  <c r="V636" i="1"/>
  <c r="Q636" i="1"/>
  <c r="BZ635" i="1"/>
  <c r="BY635" i="1"/>
  <c r="BX635" i="1"/>
  <c r="BW635" i="1"/>
  <c r="BU635" i="1"/>
  <c r="BT635" i="1"/>
  <c r="BS635" i="1"/>
  <c r="BR635" i="1"/>
  <c r="BQ635" i="1"/>
  <c r="BL635" i="1"/>
  <c r="BC635" i="1"/>
  <c r="V635" i="1"/>
  <c r="Q635" i="1"/>
  <c r="BZ634" i="1"/>
  <c r="BY634" i="1"/>
  <c r="BX634" i="1"/>
  <c r="BW634" i="1"/>
  <c r="BU634" i="1"/>
  <c r="BT634" i="1"/>
  <c r="BS634" i="1"/>
  <c r="BR634" i="1"/>
  <c r="BQ634" i="1"/>
  <c r="BL634" i="1"/>
  <c r="BC634" i="1"/>
  <c r="V634" i="1"/>
  <c r="Q634" i="1"/>
  <c r="BZ633" i="1"/>
  <c r="BY633" i="1"/>
  <c r="BX633" i="1"/>
  <c r="BW633" i="1"/>
  <c r="BU633" i="1"/>
  <c r="BT633" i="1"/>
  <c r="BS633" i="1"/>
  <c r="BR633" i="1"/>
  <c r="BQ633" i="1"/>
  <c r="BL633" i="1"/>
  <c r="BC633" i="1"/>
  <c r="V633" i="1"/>
  <c r="Q633" i="1"/>
  <c r="BZ632" i="1"/>
  <c r="BY632" i="1"/>
  <c r="BX632" i="1"/>
  <c r="BW632" i="1"/>
  <c r="BU632" i="1"/>
  <c r="BT632" i="1"/>
  <c r="BS632" i="1"/>
  <c r="BR632" i="1"/>
  <c r="BQ632" i="1"/>
  <c r="BL632" i="1"/>
  <c r="BC632" i="1"/>
  <c r="V632" i="1"/>
  <c r="Q632" i="1"/>
  <c r="BZ631" i="1"/>
  <c r="BY631" i="1"/>
  <c r="BX631" i="1"/>
  <c r="BW631" i="1"/>
  <c r="BU631" i="1"/>
  <c r="BT631" i="1"/>
  <c r="BS631" i="1"/>
  <c r="BR631" i="1"/>
  <c r="BQ631" i="1"/>
  <c r="BL631" i="1"/>
  <c r="BC631" i="1"/>
  <c r="V631" i="1"/>
  <c r="Q631" i="1"/>
  <c r="BZ630" i="1"/>
  <c r="BY630" i="1"/>
  <c r="BX630" i="1"/>
  <c r="BW630" i="1"/>
  <c r="BU630" i="1"/>
  <c r="BT630" i="1"/>
  <c r="BS630" i="1"/>
  <c r="BR630" i="1"/>
  <c r="BQ630" i="1"/>
  <c r="BL630" i="1"/>
  <c r="BC630" i="1"/>
  <c r="V630" i="1"/>
  <c r="Q630" i="1"/>
  <c r="BZ629" i="1"/>
  <c r="BY629" i="1"/>
  <c r="BX629" i="1"/>
  <c r="BW629" i="1"/>
  <c r="BU629" i="1"/>
  <c r="BT629" i="1"/>
  <c r="BS629" i="1"/>
  <c r="BR629" i="1"/>
  <c r="BQ629" i="1"/>
  <c r="BL629" i="1"/>
  <c r="BC629" i="1"/>
  <c r="V629" i="1"/>
  <c r="BZ628" i="1"/>
  <c r="BY628" i="1"/>
  <c r="BX628" i="1"/>
  <c r="BW628" i="1"/>
  <c r="BU628" i="1"/>
  <c r="BT628" i="1"/>
  <c r="BS628" i="1"/>
  <c r="BR628" i="1"/>
  <c r="BQ628" i="1"/>
  <c r="BL628" i="1"/>
  <c r="BC628" i="1"/>
  <c r="V628" i="1"/>
  <c r="BZ627" i="1"/>
  <c r="BY627" i="1"/>
  <c r="BX627" i="1"/>
  <c r="BW627" i="1"/>
  <c r="BU627" i="1"/>
  <c r="BT627" i="1"/>
  <c r="BS627" i="1"/>
  <c r="BR627" i="1"/>
  <c r="BQ627" i="1"/>
  <c r="BL627" i="1"/>
  <c r="BC627" i="1"/>
  <c r="V627" i="1"/>
  <c r="BZ626" i="1"/>
  <c r="BY626" i="1"/>
  <c r="BX626" i="1"/>
  <c r="BW626" i="1"/>
  <c r="BU626" i="1"/>
  <c r="BT626" i="1"/>
  <c r="BS626" i="1"/>
  <c r="BR626" i="1"/>
  <c r="BQ626" i="1"/>
  <c r="BL626" i="1"/>
  <c r="BC626" i="1"/>
  <c r="V626" i="1"/>
  <c r="BZ625" i="1"/>
  <c r="BY625" i="1"/>
  <c r="BX625" i="1"/>
  <c r="BW625" i="1"/>
  <c r="BU625" i="1"/>
  <c r="BT625" i="1"/>
  <c r="BS625" i="1"/>
  <c r="BR625" i="1"/>
  <c r="BQ625" i="1"/>
  <c r="BL625" i="1"/>
  <c r="BC625" i="1"/>
  <c r="V625" i="1"/>
  <c r="Q625" i="1"/>
  <c r="BZ624" i="1"/>
  <c r="BY624" i="1"/>
  <c r="BX624" i="1"/>
  <c r="BW624" i="1"/>
  <c r="BU624" i="1"/>
  <c r="BT624" i="1"/>
  <c r="BS624" i="1"/>
  <c r="BR624" i="1"/>
  <c r="BQ624" i="1"/>
  <c r="BL624" i="1"/>
  <c r="BC624" i="1"/>
  <c r="BE624" i="1" s="1"/>
  <c r="Z624" i="1"/>
  <c r="V624" i="1"/>
  <c r="BZ623" i="1"/>
  <c r="BY623" i="1"/>
  <c r="BX623" i="1"/>
  <c r="BW623" i="1"/>
  <c r="BU623" i="1"/>
  <c r="BT623" i="1"/>
  <c r="BS623" i="1"/>
  <c r="BR623" i="1"/>
  <c r="BQ623" i="1"/>
  <c r="BL623" i="1"/>
  <c r="BC623" i="1"/>
  <c r="AR623" i="1"/>
  <c r="V623" i="1"/>
  <c r="Q623" i="1"/>
  <c r="BZ622" i="1"/>
  <c r="BY622" i="1"/>
  <c r="BX622" i="1"/>
  <c r="BW622" i="1"/>
  <c r="BU622" i="1"/>
  <c r="BT622" i="1"/>
  <c r="BS622" i="1"/>
  <c r="BR622" i="1"/>
  <c r="BQ622" i="1"/>
  <c r="BL622" i="1"/>
  <c r="BC622" i="1"/>
  <c r="AR622" i="1"/>
  <c r="V622" i="1"/>
  <c r="Q622" i="1"/>
  <c r="BZ621" i="1"/>
  <c r="BY621" i="1"/>
  <c r="BX621" i="1"/>
  <c r="BW621" i="1"/>
  <c r="BU621" i="1"/>
  <c r="BT621" i="1"/>
  <c r="BS621" i="1"/>
  <c r="BR621" i="1"/>
  <c r="BQ621" i="1"/>
  <c r="BL621" i="1"/>
  <c r="AR621" i="1"/>
  <c r="V621" i="1"/>
  <c r="Q621" i="1"/>
  <c r="BZ620" i="1"/>
  <c r="BY620" i="1"/>
  <c r="BX620" i="1"/>
  <c r="BW620" i="1"/>
  <c r="BU620" i="1"/>
  <c r="BT620" i="1"/>
  <c r="BS620" i="1"/>
  <c r="BR620" i="1"/>
  <c r="BQ620" i="1"/>
  <c r="BL620" i="1"/>
  <c r="BC620" i="1"/>
  <c r="AR620" i="1"/>
  <c r="V620" i="1"/>
  <c r="Q620" i="1"/>
  <c r="BZ619" i="1"/>
  <c r="BY619" i="1"/>
  <c r="BX619" i="1"/>
  <c r="BW619" i="1"/>
  <c r="BU619" i="1"/>
  <c r="BT619" i="1"/>
  <c r="BS619" i="1"/>
  <c r="BR619" i="1"/>
  <c r="BQ619" i="1"/>
  <c r="BL619" i="1"/>
  <c r="BC619" i="1"/>
  <c r="AR619" i="1"/>
  <c r="V619" i="1"/>
  <c r="Q619" i="1"/>
  <c r="BZ618" i="1"/>
  <c r="BY618" i="1"/>
  <c r="BX618" i="1"/>
  <c r="BW618" i="1"/>
  <c r="BU618" i="1"/>
  <c r="BT618" i="1"/>
  <c r="BS618" i="1"/>
  <c r="BR618" i="1"/>
  <c r="BQ618" i="1"/>
  <c r="BL618" i="1"/>
  <c r="BC618" i="1"/>
  <c r="AR618" i="1"/>
  <c r="V618" i="1"/>
  <c r="Q618" i="1"/>
  <c r="BZ617" i="1"/>
  <c r="BY617" i="1"/>
  <c r="BX617" i="1"/>
  <c r="BW617" i="1"/>
  <c r="BU617" i="1"/>
  <c r="BT617" i="1"/>
  <c r="BS617" i="1"/>
  <c r="BR617" i="1"/>
  <c r="BQ617" i="1"/>
  <c r="BL617" i="1"/>
  <c r="BC617" i="1"/>
  <c r="AR617" i="1"/>
  <c r="V617" i="1"/>
  <c r="Q617" i="1"/>
  <c r="BZ616" i="1"/>
  <c r="BY616" i="1"/>
  <c r="BX616" i="1"/>
  <c r="BW616" i="1"/>
  <c r="BU616" i="1"/>
  <c r="BT616" i="1"/>
  <c r="BS616" i="1"/>
  <c r="BR616" i="1"/>
  <c r="BQ616" i="1"/>
  <c r="BL616" i="1"/>
  <c r="BC616" i="1"/>
  <c r="BE616" i="1" s="1"/>
  <c r="AR616" i="1"/>
  <c r="Z616" i="1"/>
  <c r="V616" i="1"/>
  <c r="BZ615" i="1"/>
  <c r="BY615" i="1"/>
  <c r="BX615" i="1"/>
  <c r="BW615" i="1"/>
  <c r="BU615" i="1"/>
  <c r="BT615" i="1"/>
  <c r="BS615" i="1"/>
  <c r="BR615" i="1"/>
  <c r="BQ615" i="1"/>
  <c r="BL615" i="1"/>
  <c r="BC615" i="1"/>
  <c r="AR615" i="1"/>
  <c r="V615" i="1"/>
  <c r="BZ614" i="1"/>
  <c r="BY614" i="1"/>
  <c r="BX614" i="1"/>
  <c r="BW614" i="1"/>
  <c r="BU614" i="1"/>
  <c r="BT614" i="1"/>
  <c r="BS614" i="1"/>
  <c r="BR614" i="1"/>
  <c r="BQ614" i="1"/>
  <c r="BL614" i="1"/>
  <c r="BC614" i="1"/>
  <c r="AR614" i="1"/>
  <c r="V614" i="1"/>
  <c r="Q614" i="1"/>
  <c r="BZ613" i="1"/>
  <c r="BY613" i="1"/>
  <c r="BX613" i="1"/>
  <c r="BW613" i="1"/>
  <c r="BU613" i="1"/>
  <c r="BT613" i="1"/>
  <c r="BS613" i="1"/>
  <c r="BR613" i="1"/>
  <c r="BQ613" i="1"/>
  <c r="BL613" i="1"/>
  <c r="BC613" i="1"/>
  <c r="AR613" i="1"/>
  <c r="V613" i="1"/>
  <c r="Q613" i="1"/>
  <c r="BZ612" i="1"/>
  <c r="BY612" i="1"/>
  <c r="BX612" i="1"/>
  <c r="BW612" i="1"/>
  <c r="BU612" i="1"/>
  <c r="BT612" i="1"/>
  <c r="BS612" i="1"/>
  <c r="BR612" i="1"/>
  <c r="BQ612" i="1"/>
  <c r="BL612" i="1"/>
  <c r="BC612" i="1"/>
  <c r="AR612" i="1"/>
  <c r="V612" i="1"/>
  <c r="Q612" i="1"/>
  <c r="BZ611" i="1"/>
  <c r="BY611" i="1"/>
  <c r="BX611" i="1"/>
  <c r="BW611" i="1"/>
  <c r="BU611" i="1"/>
  <c r="BT611" i="1"/>
  <c r="BS611" i="1"/>
  <c r="BR611" i="1"/>
  <c r="BQ611" i="1"/>
  <c r="BL611" i="1"/>
  <c r="AR611" i="1"/>
  <c r="V611" i="1"/>
  <c r="Q611" i="1"/>
  <c r="BZ610" i="1"/>
  <c r="BY610" i="1"/>
  <c r="BX610" i="1"/>
  <c r="BW610" i="1"/>
  <c r="BU610" i="1"/>
  <c r="BT610" i="1"/>
  <c r="BS610" i="1"/>
  <c r="BR610" i="1"/>
  <c r="BQ610" i="1"/>
  <c r="BL610" i="1"/>
  <c r="BC610" i="1"/>
  <c r="BE610" i="1" s="1"/>
  <c r="AR610" i="1"/>
  <c r="V610" i="1"/>
  <c r="Q610" i="1"/>
  <c r="BZ609" i="1"/>
  <c r="BY609" i="1"/>
  <c r="BX609" i="1"/>
  <c r="BW609" i="1"/>
  <c r="BU609" i="1"/>
  <c r="BT609" i="1"/>
  <c r="BS609" i="1"/>
  <c r="BR609" i="1"/>
  <c r="BQ609" i="1"/>
  <c r="BL609" i="1"/>
  <c r="BC609" i="1"/>
  <c r="AR609" i="1"/>
  <c r="V609" i="1"/>
  <c r="Q609" i="1"/>
  <c r="BZ608" i="1"/>
  <c r="BY608" i="1"/>
  <c r="BX608" i="1"/>
  <c r="BW608" i="1"/>
  <c r="BU608" i="1"/>
  <c r="BT608" i="1"/>
  <c r="BS608" i="1"/>
  <c r="BR608" i="1"/>
  <c r="BQ608" i="1"/>
  <c r="BL608" i="1"/>
  <c r="BC608" i="1"/>
  <c r="AR608" i="1"/>
  <c r="V608" i="1"/>
  <c r="Q608" i="1"/>
  <c r="BZ607" i="1"/>
  <c r="BY607" i="1"/>
  <c r="BX607" i="1"/>
  <c r="BW607" i="1"/>
  <c r="BU607" i="1"/>
  <c r="BT607" i="1"/>
  <c r="BS607" i="1"/>
  <c r="BR607" i="1"/>
  <c r="BQ607" i="1"/>
  <c r="BC607" i="1"/>
  <c r="AR607" i="1"/>
  <c r="V607" i="1"/>
  <c r="BZ606" i="1"/>
  <c r="BY606" i="1"/>
  <c r="BX606" i="1"/>
  <c r="BW606" i="1"/>
  <c r="BU606" i="1"/>
  <c r="BT606" i="1"/>
  <c r="BS606" i="1"/>
  <c r="BR606" i="1"/>
  <c r="BQ606" i="1"/>
  <c r="BL606" i="1"/>
  <c r="BC606" i="1"/>
  <c r="AR606" i="1"/>
  <c r="V606" i="1"/>
  <c r="BZ605" i="1"/>
  <c r="BY605" i="1"/>
  <c r="BX605" i="1"/>
  <c r="BW605" i="1"/>
  <c r="BU605" i="1"/>
  <c r="BT605" i="1"/>
  <c r="BS605" i="1"/>
  <c r="BR605" i="1"/>
  <c r="BQ605" i="1"/>
  <c r="BL605" i="1"/>
  <c r="BC605" i="1"/>
  <c r="BE605" i="1" s="1"/>
  <c r="AR605" i="1"/>
  <c r="V605" i="1"/>
  <c r="BZ604" i="1"/>
  <c r="BY604" i="1"/>
  <c r="BX604" i="1"/>
  <c r="BW604" i="1"/>
  <c r="BU604" i="1"/>
  <c r="BT604" i="1"/>
  <c r="BS604" i="1"/>
  <c r="BR604" i="1"/>
  <c r="BQ604" i="1"/>
  <c r="BL604" i="1"/>
  <c r="BC604" i="1"/>
  <c r="BE604" i="1" s="1"/>
  <c r="AR604" i="1"/>
  <c r="V604" i="1"/>
  <c r="BZ603" i="1"/>
  <c r="BY603" i="1"/>
  <c r="BX603" i="1"/>
  <c r="BW603" i="1"/>
  <c r="BU603" i="1"/>
  <c r="BT603" i="1"/>
  <c r="BS603" i="1"/>
  <c r="BR603" i="1"/>
  <c r="BQ603" i="1"/>
  <c r="BL603" i="1"/>
  <c r="BC603" i="1"/>
  <c r="BE603" i="1" s="1"/>
  <c r="AR603" i="1"/>
  <c r="V603" i="1"/>
  <c r="BZ602" i="1"/>
  <c r="BY602" i="1"/>
  <c r="BX602" i="1"/>
  <c r="BW602" i="1"/>
  <c r="BU602" i="1"/>
  <c r="BT602" i="1"/>
  <c r="BS602" i="1"/>
  <c r="BR602" i="1"/>
  <c r="BQ602" i="1"/>
  <c r="BC602" i="1"/>
  <c r="AR602" i="1"/>
  <c r="V602" i="1"/>
  <c r="BZ601" i="1"/>
  <c r="BY601" i="1"/>
  <c r="BX601" i="1"/>
  <c r="BW601" i="1"/>
  <c r="BU601" i="1"/>
  <c r="BT601" i="1"/>
  <c r="BS601" i="1"/>
  <c r="BR601" i="1"/>
  <c r="BQ601" i="1"/>
  <c r="BL601" i="1"/>
  <c r="BC601" i="1"/>
  <c r="BE601" i="1" s="1"/>
  <c r="AR601" i="1"/>
  <c r="V601" i="1"/>
  <c r="BZ600" i="1"/>
  <c r="BY600" i="1"/>
  <c r="BX600" i="1"/>
  <c r="BW600" i="1"/>
  <c r="BU600" i="1"/>
  <c r="BT600" i="1"/>
  <c r="BS600" i="1"/>
  <c r="BR600" i="1"/>
  <c r="BQ600" i="1"/>
  <c r="BC600" i="1"/>
  <c r="AR600" i="1"/>
  <c r="V600" i="1"/>
  <c r="BZ599" i="1"/>
  <c r="BY599" i="1"/>
  <c r="BX599" i="1"/>
  <c r="BW599" i="1"/>
  <c r="BU599" i="1"/>
  <c r="BT599" i="1"/>
  <c r="BS599" i="1"/>
  <c r="BR599" i="1"/>
  <c r="BQ599" i="1"/>
  <c r="BC599" i="1"/>
  <c r="AR599" i="1"/>
  <c r="V599" i="1"/>
  <c r="BZ598" i="1"/>
  <c r="BY598" i="1"/>
  <c r="BX598" i="1"/>
  <c r="BW598" i="1"/>
  <c r="BU598" i="1"/>
  <c r="BT598" i="1"/>
  <c r="BS598" i="1"/>
  <c r="BR598" i="1"/>
  <c r="BQ598" i="1"/>
  <c r="BL598" i="1"/>
  <c r="BC598" i="1"/>
  <c r="BE598" i="1" s="1"/>
  <c r="AR598" i="1"/>
  <c r="V598" i="1"/>
  <c r="BZ597" i="1"/>
  <c r="BY597" i="1"/>
  <c r="BX597" i="1"/>
  <c r="BW597" i="1"/>
  <c r="BU597" i="1"/>
  <c r="BT597" i="1"/>
  <c r="BS597" i="1"/>
  <c r="BR597" i="1"/>
  <c r="BQ597" i="1"/>
  <c r="BL597" i="1"/>
  <c r="BC597" i="1"/>
  <c r="BE597" i="1" s="1"/>
  <c r="AR597" i="1"/>
  <c r="V597" i="1"/>
  <c r="BZ596" i="1"/>
  <c r="BY596" i="1"/>
  <c r="BX596" i="1"/>
  <c r="BW596" i="1"/>
  <c r="BU596" i="1"/>
  <c r="BT596" i="1"/>
  <c r="BS596" i="1"/>
  <c r="BR596" i="1"/>
  <c r="BQ596" i="1"/>
  <c r="BL596" i="1"/>
  <c r="BC596" i="1"/>
  <c r="BE596" i="1" s="1"/>
  <c r="AR596" i="1"/>
  <c r="V596" i="1"/>
  <c r="BZ595" i="1"/>
  <c r="BY595" i="1"/>
  <c r="BX595" i="1"/>
  <c r="BW595" i="1"/>
  <c r="BU595" i="1"/>
  <c r="BT595" i="1"/>
  <c r="BS595" i="1"/>
  <c r="BR595" i="1"/>
  <c r="BQ595" i="1"/>
  <c r="BL595" i="1"/>
  <c r="BC595" i="1"/>
  <c r="BE595" i="1" s="1"/>
  <c r="AR595" i="1"/>
  <c r="V595" i="1"/>
  <c r="BZ594" i="1"/>
  <c r="BY594" i="1"/>
  <c r="BX594" i="1"/>
  <c r="BW594" i="1"/>
  <c r="BU594" i="1"/>
  <c r="BT594" i="1"/>
  <c r="BS594" i="1"/>
  <c r="BR594" i="1"/>
  <c r="BQ594" i="1"/>
  <c r="BL594" i="1"/>
  <c r="BC594" i="1"/>
  <c r="BE594" i="1" s="1"/>
  <c r="AR594" i="1"/>
  <c r="V594" i="1"/>
  <c r="BZ593" i="1"/>
  <c r="BY593" i="1"/>
  <c r="BX593" i="1"/>
  <c r="BW593" i="1"/>
  <c r="BU593" i="1"/>
  <c r="BT593" i="1"/>
  <c r="BS593" i="1"/>
  <c r="BR593" i="1"/>
  <c r="BQ593" i="1"/>
  <c r="BL593" i="1"/>
  <c r="BC593" i="1"/>
  <c r="AR593" i="1"/>
  <c r="V593" i="1"/>
  <c r="Q593" i="1"/>
  <c r="BZ592" i="1"/>
  <c r="BY592" i="1"/>
  <c r="BX592" i="1"/>
  <c r="BW592" i="1"/>
  <c r="BU592" i="1"/>
  <c r="BT592" i="1"/>
  <c r="BS592" i="1"/>
  <c r="BR592" i="1"/>
  <c r="BQ592" i="1"/>
  <c r="BL592" i="1"/>
  <c r="BC592" i="1"/>
  <c r="AR592" i="1"/>
  <c r="V592" i="1"/>
  <c r="Q592" i="1"/>
  <c r="BZ591" i="1"/>
  <c r="BY591" i="1"/>
  <c r="BX591" i="1"/>
  <c r="BW591" i="1"/>
  <c r="BU591" i="1"/>
  <c r="BT591" i="1"/>
  <c r="BS591" i="1"/>
  <c r="BR591" i="1"/>
  <c r="BQ591" i="1"/>
  <c r="BL591" i="1"/>
  <c r="BC591" i="1"/>
  <c r="AR591" i="1"/>
  <c r="V591" i="1"/>
  <c r="Q591" i="1"/>
  <c r="BZ590" i="1"/>
  <c r="BY590" i="1"/>
  <c r="BX590" i="1"/>
  <c r="BW590" i="1"/>
  <c r="BU590" i="1"/>
  <c r="BT590" i="1"/>
  <c r="BS590" i="1"/>
  <c r="BR590" i="1"/>
  <c r="BQ590" i="1"/>
  <c r="BL590" i="1"/>
  <c r="BC590" i="1"/>
  <c r="AR590" i="1"/>
  <c r="V590" i="1"/>
  <c r="Q590" i="1"/>
  <c r="BZ589" i="1"/>
  <c r="BY589" i="1"/>
  <c r="BX589" i="1"/>
  <c r="BW589" i="1"/>
  <c r="BU589" i="1"/>
  <c r="BT589" i="1"/>
  <c r="BS589" i="1"/>
  <c r="BR589" i="1"/>
  <c r="BQ589" i="1"/>
  <c r="BL589" i="1"/>
  <c r="AR589" i="1"/>
  <c r="V589" i="1"/>
  <c r="Q589" i="1"/>
  <c r="BZ588" i="1"/>
  <c r="BY588" i="1"/>
  <c r="BX588" i="1"/>
  <c r="BW588" i="1"/>
  <c r="BU588" i="1"/>
  <c r="BT588" i="1"/>
  <c r="BS588" i="1"/>
  <c r="BR588" i="1"/>
  <c r="BQ588" i="1"/>
  <c r="BL588" i="1"/>
  <c r="BC588" i="1"/>
  <c r="AR588" i="1"/>
  <c r="V588" i="1"/>
  <c r="Q588" i="1"/>
  <c r="BZ587" i="1"/>
  <c r="BY587" i="1"/>
  <c r="BX587" i="1"/>
  <c r="BW587" i="1"/>
  <c r="BU587" i="1"/>
  <c r="BT587" i="1"/>
  <c r="BS587" i="1"/>
  <c r="BR587" i="1"/>
  <c r="BQ587" i="1"/>
  <c r="BL587" i="1"/>
  <c r="AR587" i="1"/>
  <c r="V587" i="1"/>
  <c r="Q587" i="1"/>
  <c r="BZ586" i="1"/>
  <c r="BY586" i="1"/>
  <c r="BX586" i="1"/>
  <c r="BW586" i="1"/>
  <c r="BU586" i="1"/>
  <c r="BT586" i="1"/>
  <c r="BS586" i="1"/>
  <c r="BR586" i="1"/>
  <c r="BQ586" i="1"/>
  <c r="BL586" i="1"/>
  <c r="BC586" i="1"/>
  <c r="AR586" i="1"/>
  <c r="V586" i="1"/>
  <c r="Q586" i="1"/>
  <c r="BZ585" i="1"/>
  <c r="BY585" i="1"/>
  <c r="BX585" i="1"/>
  <c r="BW585" i="1"/>
  <c r="BU585" i="1"/>
  <c r="BT585" i="1"/>
  <c r="BS585" i="1"/>
  <c r="BR585" i="1"/>
  <c r="BQ585" i="1"/>
  <c r="BL585" i="1"/>
  <c r="BC585" i="1"/>
  <c r="AR585" i="1"/>
  <c r="V585" i="1"/>
  <c r="Q585" i="1"/>
  <c r="BZ584" i="1"/>
  <c r="BY584" i="1"/>
  <c r="BX584" i="1"/>
  <c r="BW584" i="1"/>
  <c r="BU584" i="1"/>
  <c r="BT584" i="1"/>
  <c r="BS584" i="1"/>
  <c r="BR584" i="1"/>
  <c r="BQ584" i="1"/>
  <c r="BC584" i="1"/>
  <c r="AR584" i="1"/>
  <c r="V584" i="1"/>
  <c r="Q584" i="1"/>
  <c r="BZ583" i="1"/>
  <c r="BY583" i="1"/>
  <c r="BX583" i="1"/>
  <c r="BW583" i="1"/>
  <c r="BU583" i="1"/>
  <c r="BT583" i="1"/>
  <c r="BS583" i="1"/>
  <c r="BR583" i="1"/>
  <c r="BQ583" i="1"/>
  <c r="BC583" i="1"/>
  <c r="BD583" i="1" s="1"/>
  <c r="AR583" i="1"/>
  <c r="V583" i="1"/>
  <c r="BZ582" i="1"/>
  <c r="BY582" i="1"/>
  <c r="BX582" i="1"/>
  <c r="BW582" i="1"/>
  <c r="BU582" i="1"/>
  <c r="BT582" i="1"/>
  <c r="BS582" i="1"/>
  <c r="BR582" i="1"/>
  <c r="BQ582" i="1"/>
  <c r="BC582" i="1"/>
  <c r="BD582" i="1" s="1"/>
  <c r="AR582" i="1"/>
  <c r="V582" i="1"/>
  <c r="BZ581" i="1"/>
  <c r="BY581" i="1"/>
  <c r="BX581" i="1"/>
  <c r="BW581" i="1"/>
  <c r="BU581" i="1"/>
  <c r="BT581" i="1"/>
  <c r="BS581" i="1"/>
  <c r="BR581" i="1"/>
  <c r="BQ581" i="1"/>
  <c r="BL581" i="1"/>
  <c r="BC581" i="1"/>
  <c r="V581" i="1"/>
  <c r="BZ580" i="1"/>
  <c r="BY580" i="1"/>
  <c r="BX580" i="1"/>
  <c r="BW580" i="1"/>
  <c r="BU580" i="1"/>
  <c r="BT580" i="1"/>
  <c r="BS580" i="1"/>
  <c r="BR580" i="1"/>
  <c r="BQ580" i="1"/>
  <c r="BL580" i="1"/>
  <c r="BC580" i="1"/>
  <c r="V580" i="1"/>
  <c r="BZ579" i="1"/>
  <c r="BY579" i="1"/>
  <c r="BX579" i="1"/>
  <c r="BW579" i="1"/>
  <c r="BU579" i="1"/>
  <c r="BT579" i="1"/>
  <c r="BS579" i="1"/>
  <c r="BR579" i="1"/>
  <c r="BQ579" i="1"/>
  <c r="BC579" i="1"/>
  <c r="BD579" i="1" s="1"/>
  <c r="V579" i="1"/>
  <c r="BZ578" i="1"/>
  <c r="BY578" i="1"/>
  <c r="BX578" i="1"/>
  <c r="BW578" i="1"/>
  <c r="BU578" i="1"/>
  <c r="BT578" i="1"/>
  <c r="BS578" i="1"/>
  <c r="BR578" i="1"/>
  <c r="BQ578" i="1"/>
  <c r="BC578" i="1"/>
  <c r="V578" i="1"/>
  <c r="BZ577" i="1"/>
  <c r="BY577" i="1"/>
  <c r="BX577" i="1"/>
  <c r="BW577" i="1"/>
  <c r="BU577" i="1"/>
  <c r="BT577" i="1"/>
  <c r="BS577" i="1"/>
  <c r="BR577" i="1"/>
  <c r="BQ577" i="1"/>
  <c r="BC577" i="1"/>
  <c r="V577" i="1"/>
  <c r="BZ576" i="1"/>
  <c r="BY576" i="1"/>
  <c r="BX576" i="1"/>
  <c r="BW576" i="1"/>
  <c r="BU576" i="1"/>
  <c r="BT576" i="1"/>
  <c r="BS576" i="1"/>
  <c r="BR576" i="1"/>
  <c r="BQ576" i="1"/>
  <c r="BC576" i="1"/>
  <c r="V576" i="1"/>
  <c r="BZ575" i="1"/>
  <c r="BY575" i="1"/>
  <c r="BX575" i="1"/>
  <c r="BW575" i="1"/>
  <c r="BU575" i="1"/>
  <c r="BT575" i="1"/>
  <c r="BS575" i="1"/>
  <c r="BR575" i="1"/>
  <c r="BQ575" i="1"/>
  <c r="BC575" i="1"/>
  <c r="V575" i="1"/>
  <c r="BZ574" i="1"/>
  <c r="BY574" i="1"/>
  <c r="BX574" i="1"/>
  <c r="BW574" i="1"/>
  <c r="BU574" i="1"/>
  <c r="BT574" i="1"/>
  <c r="BS574" i="1"/>
  <c r="BR574" i="1"/>
  <c r="BQ574" i="1"/>
  <c r="BC574" i="1"/>
  <c r="V574" i="1"/>
  <c r="BZ573" i="1"/>
  <c r="BY573" i="1"/>
  <c r="BX573" i="1"/>
  <c r="BW573" i="1"/>
  <c r="BU573" i="1"/>
  <c r="BT573" i="1"/>
  <c r="BS573" i="1"/>
  <c r="BR573" i="1"/>
  <c r="BQ573" i="1"/>
  <c r="BC573" i="1"/>
  <c r="V573" i="1"/>
  <c r="BZ572" i="1"/>
  <c r="BY572" i="1"/>
  <c r="BX572" i="1"/>
  <c r="BW572" i="1"/>
  <c r="BU572" i="1"/>
  <c r="BT572" i="1"/>
  <c r="BS572" i="1"/>
  <c r="BR572" i="1"/>
  <c r="BQ572" i="1"/>
  <c r="BC572" i="1"/>
  <c r="BD572" i="1" s="1"/>
  <c r="V572" i="1"/>
  <c r="BZ571" i="1"/>
  <c r="BY571" i="1"/>
  <c r="BX571" i="1"/>
  <c r="BW571" i="1"/>
  <c r="BU571" i="1"/>
  <c r="BT571" i="1"/>
  <c r="BS571" i="1"/>
  <c r="BR571" i="1"/>
  <c r="BQ571" i="1"/>
  <c r="BL571" i="1"/>
  <c r="BC571" i="1"/>
  <c r="V571" i="1"/>
  <c r="BZ570" i="1"/>
  <c r="BY570" i="1"/>
  <c r="BX570" i="1"/>
  <c r="BW570" i="1"/>
  <c r="BU570" i="1"/>
  <c r="BT570" i="1"/>
  <c r="BS570" i="1"/>
  <c r="BR570" i="1"/>
  <c r="BQ570" i="1"/>
  <c r="BC570" i="1"/>
  <c r="BD570" i="1" s="1"/>
  <c r="V570" i="1"/>
  <c r="BZ569" i="1"/>
  <c r="BY569" i="1"/>
  <c r="BX569" i="1"/>
  <c r="BW569" i="1"/>
  <c r="BU569" i="1"/>
  <c r="BT569" i="1"/>
  <c r="BS569" i="1"/>
  <c r="BR569" i="1"/>
  <c r="BQ569" i="1"/>
  <c r="BL569" i="1"/>
  <c r="BC569" i="1"/>
  <c r="AR569" i="1"/>
  <c r="V569" i="1"/>
  <c r="BZ568" i="1"/>
  <c r="BY568" i="1"/>
  <c r="BX568" i="1"/>
  <c r="BW568" i="1"/>
  <c r="BU568" i="1"/>
  <c r="BT568" i="1"/>
  <c r="BS568" i="1"/>
  <c r="BR568" i="1"/>
  <c r="BQ568" i="1"/>
  <c r="BL568" i="1"/>
  <c r="BC568" i="1"/>
  <c r="AR568" i="1"/>
  <c r="V568" i="1"/>
  <c r="BZ567" i="1"/>
  <c r="BY567" i="1"/>
  <c r="BX567" i="1"/>
  <c r="BW567" i="1"/>
  <c r="BU567" i="1"/>
  <c r="BT567" i="1"/>
  <c r="BS567" i="1"/>
  <c r="BR567" i="1"/>
  <c r="BQ567" i="1"/>
  <c r="BL567" i="1"/>
  <c r="BC567" i="1"/>
  <c r="BE567" i="1" s="1"/>
  <c r="AR567" i="1"/>
  <c r="V567" i="1"/>
  <c r="BZ566" i="1"/>
  <c r="BY566" i="1"/>
  <c r="BX566" i="1"/>
  <c r="BW566" i="1"/>
  <c r="BU566" i="1"/>
  <c r="BT566" i="1"/>
  <c r="BS566" i="1"/>
  <c r="BR566" i="1"/>
  <c r="BQ566" i="1"/>
  <c r="BC566" i="1"/>
  <c r="AR566" i="1"/>
  <c r="V566" i="1"/>
  <c r="BZ565" i="1"/>
  <c r="BY565" i="1"/>
  <c r="BX565" i="1"/>
  <c r="BW565" i="1"/>
  <c r="BU565" i="1"/>
  <c r="BT565" i="1"/>
  <c r="BS565" i="1"/>
  <c r="BR565" i="1"/>
  <c r="BQ565" i="1"/>
  <c r="BL565" i="1"/>
  <c r="BE565" i="1"/>
  <c r="AR565" i="1"/>
  <c r="Z565" i="1"/>
  <c r="V565" i="1"/>
  <c r="BZ564" i="1"/>
  <c r="BY564" i="1"/>
  <c r="BX564" i="1"/>
  <c r="BW564" i="1"/>
  <c r="BU564" i="1"/>
  <c r="BT564" i="1"/>
  <c r="BS564" i="1"/>
  <c r="BR564" i="1"/>
  <c r="BQ564" i="1"/>
  <c r="BC564" i="1"/>
  <c r="BE564" i="1" s="1"/>
  <c r="AR564" i="1"/>
  <c r="V564" i="1"/>
  <c r="BZ563" i="1"/>
  <c r="BY563" i="1"/>
  <c r="BX563" i="1"/>
  <c r="BW563" i="1"/>
  <c r="BU563" i="1"/>
  <c r="BT563" i="1"/>
  <c r="BS563" i="1"/>
  <c r="BR563" i="1"/>
  <c r="BQ563" i="1"/>
  <c r="BC563" i="1"/>
  <c r="AR563" i="1"/>
  <c r="V563" i="1"/>
  <c r="BZ562" i="1"/>
  <c r="BY562" i="1"/>
  <c r="BX562" i="1"/>
  <c r="BW562" i="1"/>
  <c r="BU562" i="1"/>
  <c r="BT562" i="1"/>
  <c r="BS562" i="1"/>
  <c r="BR562" i="1"/>
  <c r="BQ562" i="1"/>
  <c r="BC562" i="1"/>
  <c r="AR562" i="1"/>
  <c r="V562" i="1"/>
  <c r="BZ561" i="1"/>
  <c r="BY561" i="1"/>
  <c r="BX561" i="1"/>
  <c r="BW561" i="1"/>
  <c r="BU561" i="1"/>
  <c r="BT561" i="1"/>
  <c r="BS561" i="1"/>
  <c r="BR561" i="1"/>
  <c r="BQ561" i="1"/>
  <c r="BC561" i="1"/>
  <c r="AR561" i="1"/>
  <c r="V561" i="1"/>
  <c r="BZ560" i="1"/>
  <c r="BY560" i="1"/>
  <c r="BX560" i="1"/>
  <c r="BW560" i="1"/>
  <c r="BU560" i="1"/>
  <c r="BT560" i="1"/>
  <c r="BS560" i="1"/>
  <c r="BR560" i="1"/>
  <c r="BQ560" i="1"/>
  <c r="BC560" i="1"/>
  <c r="AR560" i="1"/>
  <c r="V560" i="1"/>
  <c r="BZ559" i="1"/>
  <c r="BY559" i="1"/>
  <c r="BX559" i="1"/>
  <c r="BW559" i="1"/>
  <c r="BU559" i="1"/>
  <c r="BT559" i="1"/>
  <c r="BS559" i="1"/>
  <c r="BR559" i="1"/>
  <c r="BQ559" i="1"/>
  <c r="BC559" i="1"/>
  <c r="AR559" i="1"/>
  <c r="V559" i="1"/>
  <c r="BZ558" i="1"/>
  <c r="BY558" i="1"/>
  <c r="BX558" i="1"/>
  <c r="BW558" i="1"/>
  <c r="BU558" i="1"/>
  <c r="BT558" i="1"/>
  <c r="BS558" i="1"/>
  <c r="BR558" i="1"/>
  <c r="BQ558" i="1"/>
  <c r="BC558" i="1"/>
  <c r="AR558" i="1"/>
  <c r="V558" i="1"/>
  <c r="BZ557" i="1"/>
  <c r="BY557" i="1"/>
  <c r="BX557" i="1"/>
  <c r="BW557" i="1"/>
  <c r="BU557" i="1"/>
  <c r="BT557" i="1"/>
  <c r="BS557" i="1"/>
  <c r="BR557" i="1"/>
  <c r="BQ557" i="1"/>
  <c r="BC557" i="1"/>
  <c r="AR557" i="1"/>
  <c r="V557" i="1"/>
  <c r="BZ556" i="1"/>
  <c r="BY556" i="1"/>
  <c r="BX556" i="1"/>
  <c r="BW556" i="1"/>
  <c r="BU556" i="1"/>
  <c r="BT556" i="1"/>
  <c r="BS556" i="1"/>
  <c r="BR556" i="1"/>
  <c r="BQ556" i="1"/>
  <c r="BL556" i="1"/>
  <c r="BC556" i="1"/>
  <c r="BE556" i="1" s="1"/>
  <c r="AR556" i="1"/>
  <c r="V556" i="1"/>
  <c r="BZ555" i="1"/>
  <c r="BY555" i="1"/>
  <c r="BX555" i="1"/>
  <c r="BW555" i="1"/>
  <c r="BU555" i="1"/>
  <c r="BT555" i="1"/>
  <c r="BS555" i="1"/>
  <c r="BR555" i="1"/>
  <c r="BQ555" i="1"/>
  <c r="BL555" i="1"/>
  <c r="BC555" i="1"/>
  <c r="BE555" i="1" s="1"/>
  <c r="AR555" i="1"/>
  <c r="V555" i="1"/>
  <c r="BZ554" i="1"/>
  <c r="BY554" i="1"/>
  <c r="BX554" i="1"/>
  <c r="BW554" i="1"/>
  <c r="BU554" i="1"/>
  <c r="BT554" i="1"/>
  <c r="BS554" i="1"/>
  <c r="BR554" i="1"/>
  <c r="BQ554" i="1"/>
  <c r="BL554" i="1"/>
  <c r="BC554" i="1"/>
  <c r="BE554" i="1" s="1"/>
  <c r="AR554" i="1"/>
  <c r="V554" i="1"/>
  <c r="BZ553" i="1"/>
  <c r="BY553" i="1"/>
  <c r="BX553" i="1"/>
  <c r="BW553" i="1"/>
  <c r="BU553" i="1"/>
  <c r="BT553" i="1"/>
  <c r="BS553" i="1"/>
  <c r="BR553" i="1"/>
  <c r="BQ553" i="1"/>
  <c r="BL553" i="1"/>
  <c r="BC553" i="1"/>
  <c r="BE553" i="1" s="1"/>
  <c r="AR553" i="1"/>
  <c r="V553" i="1"/>
  <c r="BZ552" i="1"/>
  <c r="BY552" i="1"/>
  <c r="BX552" i="1"/>
  <c r="BW552" i="1"/>
  <c r="BU552" i="1"/>
  <c r="BT552" i="1"/>
  <c r="BS552" i="1"/>
  <c r="BR552" i="1"/>
  <c r="BQ552" i="1"/>
  <c r="BL552" i="1"/>
  <c r="BC552" i="1"/>
  <c r="BE552" i="1" s="1"/>
  <c r="AR552" i="1"/>
  <c r="V552" i="1"/>
  <c r="BZ551" i="1"/>
  <c r="BY551" i="1"/>
  <c r="BX551" i="1"/>
  <c r="BW551" i="1"/>
  <c r="BU551" i="1"/>
  <c r="BT551" i="1"/>
  <c r="BS551" i="1"/>
  <c r="BR551" i="1"/>
  <c r="BQ551" i="1"/>
  <c r="BL551" i="1"/>
  <c r="BC551" i="1"/>
  <c r="BE551" i="1" s="1"/>
  <c r="AR551" i="1"/>
  <c r="V551" i="1"/>
  <c r="BZ550" i="1"/>
  <c r="BY550" i="1"/>
  <c r="BX550" i="1"/>
  <c r="BW550" i="1"/>
  <c r="BU550" i="1"/>
  <c r="BT550" i="1"/>
  <c r="BS550" i="1"/>
  <c r="BR550" i="1"/>
  <c r="BQ550" i="1"/>
  <c r="BL550" i="1"/>
  <c r="BC550" i="1"/>
  <c r="BE550" i="1" s="1"/>
  <c r="AR550" i="1"/>
  <c r="V550" i="1"/>
  <c r="BZ549" i="1"/>
  <c r="BY549" i="1"/>
  <c r="BX549" i="1"/>
  <c r="BW549" i="1"/>
  <c r="BU549" i="1"/>
  <c r="BT549" i="1"/>
  <c r="BS549" i="1"/>
  <c r="BR549" i="1"/>
  <c r="BQ549" i="1"/>
  <c r="BL549" i="1"/>
  <c r="BC549" i="1"/>
  <c r="BE549" i="1" s="1"/>
  <c r="AR549" i="1"/>
  <c r="V549" i="1"/>
  <c r="BZ548" i="1"/>
  <c r="BY548" i="1"/>
  <c r="BX548" i="1"/>
  <c r="BW548" i="1"/>
  <c r="BU548" i="1"/>
  <c r="BT548" i="1"/>
  <c r="BS548" i="1"/>
  <c r="BR548" i="1"/>
  <c r="BQ548" i="1"/>
  <c r="BL548" i="1"/>
  <c r="BC548" i="1"/>
  <c r="BE548" i="1" s="1"/>
  <c r="AR548" i="1"/>
  <c r="V548" i="1"/>
  <c r="BZ547" i="1"/>
  <c r="BY547" i="1"/>
  <c r="BX547" i="1"/>
  <c r="BW547" i="1"/>
  <c r="BU547" i="1"/>
  <c r="BT547" i="1"/>
  <c r="BS547" i="1"/>
  <c r="BR547" i="1"/>
  <c r="BQ547" i="1"/>
  <c r="BL547" i="1"/>
  <c r="BC547" i="1"/>
  <c r="BE547" i="1" s="1"/>
  <c r="AR547" i="1"/>
  <c r="V547" i="1"/>
  <c r="BZ546" i="1"/>
  <c r="BY546" i="1"/>
  <c r="BX546" i="1"/>
  <c r="BW546" i="1"/>
  <c r="BU546" i="1"/>
  <c r="BT546" i="1"/>
  <c r="BS546" i="1"/>
  <c r="BR546" i="1"/>
  <c r="BQ546" i="1"/>
  <c r="BL546" i="1"/>
  <c r="BC546" i="1"/>
  <c r="BE546" i="1" s="1"/>
  <c r="AR546" i="1"/>
  <c r="V546" i="1"/>
  <c r="BZ545" i="1"/>
  <c r="BY545" i="1"/>
  <c r="BX545" i="1"/>
  <c r="BW545" i="1"/>
  <c r="BU545" i="1"/>
  <c r="BT545" i="1"/>
  <c r="BS545" i="1"/>
  <c r="BR545" i="1"/>
  <c r="BQ545" i="1"/>
  <c r="BL545" i="1"/>
  <c r="BC545" i="1"/>
  <c r="BE545" i="1" s="1"/>
  <c r="AR545" i="1"/>
  <c r="V545" i="1"/>
  <c r="BZ544" i="1"/>
  <c r="BY544" i="1"/>
  <c r="BX544" i="1"/>
  <c r="BW544" i="1"/>
  <c r="BU544" i="1"/>
  <c r="BT544" i="1"/>
  <c r="BS544" i="1"/>
  <c r="BR544" i="1"/>
  <c r="BQ544" i="1"/>
  <c r="BL544" i="1"/>
  <c r="BC544" i="1"/>
  <c r="BE544" i="1" s="1"/>
  <c r="AR544" i="1"/>
  <c r="V544" i="1"/>
  <c r="BZ543" i="1"/>
  <c r="BY543" i="1"/>
  <c r="BX543" i="1"/>
  <c r="BW543" i="1"/>
  <c r="BU543" i="1"/>
  <c r="BT543" i="1"/>
  <c r="BS543" i="1"/>
  <c r="BR543" i="1"/>
  <c r="BQ543" i="1"/>
  <c r="BC543" i="1"/>
  <c r="AR543" i="1"/>
  <c r="V543" i="1"/>
  <c r="Q543" i="1"/>
  <c r="BZ542" i="1"/>
  <c r="BY542" i="1"/>
  <c r="BX542" i="1"/>
  <c r="BW542" i="1"/>
  <c r="BU542" i="1"/>
  <c r="BT542" i="1"/>
  <c r="BS542" i="1"/>
  <c r="BR542" i="1"/>
  <c r="BQ542" i="1"/>
  <c r="BL542" i="1"/>
  <c r="AR542" i="1"/>
  <c r="V542" i="1"/>
  <c r="Q542" i="1"/>
  <c r="BZ541" i="1"/>
  <c r="BY541" i="1"/>
  <c r="BX541" i="1"/>
  <c r="BW541" i="1"/>
  <c r="BU541" i="1"/>
  <c r="BT541" i="1"/>
  <c r="BS541" i="1"/>
  <c r="BR541" i="1"/>
  <c r="BQ541" i="1"/>
  <c r="BL541" i="1"/>
  <c r="AR541" i="1"/>
  <c r="V541" i="1"/>
  <c r="Q541" i="1"/>
  <c r="BZ540" i="1"/>
  <c r="BY540" i="1"/>
  <c r="BX540" i="1"/>
  <c r="BW540" i="1"/>
  <c r="BU540" i="1"/>
  <c r="BT540" i="1"/>
  <c r="BS540" i="1"/>
  <c r="BR540" i="1"/>
  <c r="BQ540" i="1"/>
  <c r="BL540" i="1"/>
  <c r="BC540" i="1"/>
  <c r="BE540" i="1" s="1"/>
  <c r="AR540" i="1"/>
  <c r="V540" i="1"/>
  <c r="Q540" i="1"/>
  <c r="BZ539" i="1"/>
  <c r="BY539" i="1"/>
  <c r="BX539" i="1"/>
  <c r="BW539" i="1"/>
  <c r="BU539" i="1"/>
  <c r="BT539" i="1"/>
  <c r="BS539" i="1"/>
  <c r="BR539" i="1"/>
  <c r="BQ539" i="1"/>
  <c r="BL539" i="1"/>
  <c r="BC539" i="1"/>
  <c r="AR539" i="1"/>
  <c r="V539" i="1"/>
  <c r="Q539" i="1"/>
  <c r="BZ538" i="1"/>
  <c r="BY538" i="1"/>
  <c r="BX538" i="1"/>
  <c r="BW538" i="1"/>
  <c r="BU538" i="1"/>
  <c r="BT538" i="1"/>
  <c r="BS538" i="1"/>
  <c r="BR538" i="1"/>
  <c r="BQ538" i="1"/>
  <c r="BL538" i="1"/>
  <c r="BC538" i="1"/>
  <c r="AR538" i="1"/>
  <c r="V538" i="1"/>
  <c r="Q538" i="1"/>
  <c r="BZ537" i="1"/>
  <c r="BY537" i="1"/>
  <c r="BX537" i="1"/>
  <c r="BW537" i="1"/>
  <c r="BU537" i="1"/>
  <c r="BT537" i="1"/>
  <c r="BS537" i="1"/>
  <c r="BR537" i="1"/>
  <c r="BQ537" i="1"/>
  <c r="BL537" i="1"/>
  <c r="BC537" i="1"/>
  <c r="AR537" i="1"/>
  <c r="V537" i="1"/>
  <c r="Q537" i="1"/>
  <c r="BZ536" i="1"/>
  <c r="BY536" i="1"/>
  <c r="BX536" i="1"/>
  <c r="BW536" i="1"/>
  <c r="BU536" i="1"/>
  <c r="BT536" i="1"/>
  <c r="BS536" i="1"/>
  <c r="BR536" i="1"/>
  <c r="BQ536" i="1"/>
  <c r="BL536" i="1"/>
  <c r="BC536" i="1"/>
  <c r="AR536" i="1"/>
  <c r="V536" i="1"/>
  <c r="Q536" i="1"/>
  <c r="BZ535" i="1"/>
  <c r="BY535" i="1"/>
  <c r="BX535" i="1"/>
  <c r="BW535" i="1"/>
  <c r="BU535" i="1"/>
  <c r="BT535" i="1"/>
  <c r="BS535" i="1"/>
  <c r="BR535" i="1"/>
  <c r="BQ535" i="1"/>
  <c r="BL535" i="1"/>
  <c r="BC535" i="1"/>
  <c r="AR535" i="1"/>
  <c r="V535" i="1"/>
  <c r="Q535" i="1"/>
  <c r="BZ534" i="1"/>
  <c r="BY534" i="1"/>
  <c r="BX534" i="1"/>
  <c r="BW534" i="1"/>
  <c r="BU534" i="1"/>
  <c r="BT534" i="1"/>
  <c r="BS534" i="1"/>
  <c r="BR534" i="1"/>
  <c r="BQ534" i="1"/>
  <c r="BL534" i="1"/>
  <c r="BC534" i="1"/>
  <c r="AR534" i="1"/>
  <c r="V534" i="1"/>
  <c r="Q534" i="1"/>
  <c r="BZ533" i="1"/>
  <c r="BY533" i="1"/>
  <c r="BX533" i="1"/>
  <c r="BW533" i="1"/>
  <c r="BU533" i="1"/>
  <c r="BT533" i="1"/>
  <c r="BS533" i="1"/>
  <c r="BR533" i="1"/>
  <c r="BQ533" i="1"/>
  <c r="BL533" i="1"/>
  <c r="AR533" i="1"/>
  <c r="V533" i="1"/>
  <c r="Q533" i="1"/>
  <c r="BZ532" i="1"/>
  <c r="BY532" i="1"/>
  <c r="BX532" i="1"/>
  <c r="BW532" i="1"/>
  <c r="BU532" i="1"/>
  <c r="BT532" i="1"/>
  <c r="BS532" i="1"/>
  <c r="BR532" i="1"/>
  <c r="BQ532" i="1"/>
  <c r="BL532" i="1"/>
  <c r="BC532" i="1"/>
  <c r="AR532" i="1"/>
  <c r="V532" i="1"/>
  <c r="Q532" i="1"/>
  <c r="BZ531" i="1"/>
  <c r="BY531" i="1"/>
  <c r="BX531" i="1"/>
  <c r="BW531" i="1"/>
  <c r="BU531" i="1"/>
  <c r="BT531" i="1"/>
  <c r="BS531" i="1"/>
  <c r="BR531" i="1"/>
  <c r="BQ531" i="1"/>
  <c r="BL531" i="1"/>
  <c r="BC531" i="1"/>
  <c r="AR531" i="1"/>
  <c r="V531" i="1"/>
  <c r="Q531" i="1"/>
  <c r="BZ530" i="1"/>
  <c r="BY530" i="1"/>
  <c r="BX530" i="1"/>
  <c r="BW530" i="1"/>
  <c r="BU530" i="1"/>
  <c r="BT530" i="1"/>
  <c r="BS530" i="1"/>
  <c r="BR530" i="1"/>
  <c r="BQ530" i="1"/>
  <c r="BL530" i="1"/>
  <c r="BC530" i="1"/>
  <c r="BE530" i="1" s="1"/>
  <c r="AR530" i="1"/>
  <c r="V530" i="1"/>
  <c r="Q530" i="1"/>
  <c r="BZ529" i="1"/>
  <c r="BY529" i="1"/>
  <c r="BX529" i="1"/>
  <c r="BW529" i="1"/>
  <c r="BU529" i="1"/>
  <c r="BT529" i="1"/>
  <c r="BS529" i="1"/>
  <c r="BR529" i="1"/>
  <c r="BQ529" i="1"/>
  <c r="BL529" i="1"/>
  <c r="BC529" i="1"/>
  <c r="AR529" i="1"/>
  <c r="V529" i="1"/>
  <c r="Q529" i="1"/>
  <c r="BZ528" i="1"/>
  <c r="BY528" i="1"/>
  <c r="BX528" i="1"/>
  <c r="BW528" i="1"/>
  <c r="BU528" i="1"/>
  <c r="BT528" i="1"/>
  <c r="BS528" i="1"/>
  <c r="BR528" i="1"/>
  <c r="BQ528" i="1"/>
  <c r="BL528" i="1"/>
  <c r="BC528" i="1"/>
  <c r="AR528" i="1"/>
  <c r="V528" i="1"/>
  <c r="Q528" i="1"/>
  <c r="BZ527" i="1"/>
  <c r="BY527" i="1"/>
  <c r="BX527" i="1"/>
  <c r="BW527" i="1"/>
  <c r="BU527" i="1"/>
  <c r="BT527" i="1"/>
  <c r="BS527" i="1"/>
  <c r="BR527" i="1"/>
  <c r="BQ527" i="1"/>
  <c r="BL527" i="1"/>
  <c r="BC527" i="1"/>
  <c r="BE527" i="1" s="1"/>
  <c r="AR527" i="1"/>
  <c r="V527" i="1"/>
  <c r="Q527" i="1"/>
  <c r="BZ526" i="1"/>
  <c r="BY526" i="1"/>
  <c r="BX526" i="1"/>
  <c r="BW526" i="1"/>
  <c r="BU526" i="1"/>
  <c r="BT526" i="1"/>
  <c r="BS526" i="1"/>
  <c r="BR526" i="1"/>
  <c r="BQ526" i="1"/>
  <c r="BL526" i="1"/>
  <c r="BC526" i="1"/>
  <c r="V526" i="1"/>
  <c r="Q526" i="1"/>
  <c r="BZ525" i="1"/>
  <c r="BY525" i="1"/>
  <c r="BX525" i="1"/>
  <c r="BW525" i="1"/>
  <c r="BU525" i="1"/>
  <c r="BT525" i="1"/>
  <c r="BS525" i="1"/>
  <c r="BR525" i="1"/>
  <c r="BQ525" i="1"/>
  <c r="BL525" i="1"/>
  <c r="BC525" i="1"/>
  <c r="BE525" i="1" s="1"/>
  <c r="AR525" i="1"/>
  <c r="V525" i="1"/>
  <c r="Q525" i="1"/>
  <c r="BZ524" i="1"/>
  <c r="BY524" i="1"/>
  <c r="BX524" i="1"/>
  <c r="BW524" i="1"/>
  <c r="BU524" i="1"/>
  <c r="BT524" i="1"/>
  <c r="BS524" i="1"/>
  <c r="BR524" i="1"/>
  <c r="BQ524" i="1"/>
  <c r="BL524" i="1"/>
  <c r="BC524" i="1"/>
  <c r="BE524" i="1" s="1"/>
  <c r="V524" i="1"/>
  <c r="Q524" i="1"/>
  <c r="BZ523" i="1"/>
  <c r="BY523" i="1"/>
  <c r="BX523" i="1"/>
  <c r="BW523" i="1"/>
  <c r="BU523" i="1"/>
  <c r="BT523" i="1"/>
  <c r="BS523" i="1"/>
  <c r="BR523" i="1"/>
  <c r="BQ523" i="1"/>
  <c r="BL523" i="1"/>
  <c r="V523" i="1"/>
  <c r="Q523" i="1"/>
  <c r="BZ522" i="1"/>
  <c r="BY522" i="1"/>
  <c r="BX522" i="1"/>
  <c r="BW522" i="1"/>
  <c r="BU522" i="1"/>
  <c r="BT522" i="1"/>
  <c r="BS522" i="1"/>
  <c r="BR522" i="1"/>
  <c r="BQ522" i="1"/>
  <c r="BL522" i="1"/>
  <c r="V522" i="1"/>
  <c r="Q522" i="1"/>
  <c r="BZ521" i="1"/>
  <c r="BY521" i="1"/>
  <c r="BX521" i="1"/>
  <c r="BW521" i="1"/>
  <c r="BU521" i="1"/>
  <c r="BT521" i="1"/>
  <c r="BS521" i="1"/>
  <c r="BR521" i="1"/>
  <c r="BQ521" i="1"/>
  <c r="BL521" i="1"/>
  <c r="V521" i="1"/>
  <c r="Q521" i="1"/>
  <c r="BZ520" i="1"/>
  <c r="BY520" i="1"/>
  <c r="BX520" i="1"/>
  <c r="BW520" i="1"/>
  <c r="BU520" i="1"/>
  <c r="BT520" i="1"/>
  <c r="BS520" i="1"/>
  <c r="BR520" i="1"/>
  <c r="BQ520" i="1"/>
  <c r="BL520" i="1"/>
  <c r="V520" i="1"/>
  <c r="Q520" i="1"/>
  <c r="BZ519" i="1"/>
  <c r="BY519" i="1"/>
  <c r="BX519" i="1"/>
  <c r="BW519" i="1"/>
  <c r="BU519" i="1"/>
  <c r="BT519" i="1"/>
  <c r="BS519" i="1"/>
  <c r="BR519" i="1"/>
  <c r="BQ519" i="1"/>
  <c r="BL519" i="1"/>
  <c r="BC519" i="1"/>
  <c r="AR519" i="1"/>
  <c r="V519" i="1"/>
  <c r="Q519" i="1"/>
  <c r="BZ518" i="1"/>
  <c r="BY518" i="1"/>
  <c r="BX518" i="1"/>
  <c r="BW518" i="1"/>
  <c r="BU518" i="1"/>
  <c r="BT518" i="1"/>
  <c r="BS518" i="1"/>
  <c r="BR518" i="1"/>
  <c r="BQ518" i="1"/>
  <c r="BL518" i="1"/>
  <c r="BC518" i="1"/>
  <c r="BE518" i="1" s="1"/>
  <c r="V518" i="1"/>
  <c r="BZ517" i="1"/>
  <c r="BY517" i="1"/>
  <c r="BX517" i="1"/>
  <c r="BW517" i="1"/>
  <c r="BU517" i="1"/>
  <c r="BT517" i="1"/>
  <c r="BS517" i="1"/>
  <c r="BR517" i="1"/>
  <c r="BQ517" i="1"/>
  <c r="BL517" i="1"/>
  <c r="BC517" i="1"/>
  <c r="V517" i="1"/>
  <c r="BZ516" i="1"/>
  <c r="BY516" i="1"/>
  <c r="BX516" i="1"/>
  <c r="BW516" i="1"/>
  <c r="BU516" i="1"/>
  <c r="BT516" i="1"/>
  <c r="BS516" i="1"/>
  <c r="BR516" i="1"/>
  <c r="BQ516" i="1"/>
  <c r="BL516" i="1"/>
  <c r="BC516" i="1"/>
  <c r="V516" i="1"/>
  <c r="BZ515" i="1"/>
  <c r="BY515" i="1"/>
  <c r="BX515" i="1"/>
  <c r="BW515" i="1"/>
  <c r="BU515" i="1"/>
  <c r="BT515" i="1"/>
  <c r="BS515" i="1"/>
  <c r="BR515" i="1"/>
  <c r="BQ515" i="1"/>
  <c r="BL515" i="1"/>
  <c r="BC515" i="1"/>
  <c r="V515" i="1"/>
  <c r="BZ514" i="1"/>
  <c r="BY514" i="1"/>
  <c r="BX514" i="1"/>
  <c r="BW514" i="1"/>
  <c r="BU514" i="1"/>
  <c r="BT514" i="1"/>
  <c r="BS514" i="1"/>
  <c r="BR514" i="1"/>
  <c r="BQ514" i="1"/>
  <c r="BL514" i="1"/>
  <c r="BC514" i="1"/>
  <c r="V514" i="1"/>
  <c r="BZ513" i="1"/>
  <c r="BY513" i="1"/>
  <c r="BX513" i="1"/>
  <c r="BW513" i="1"/>
  <c r="BU513" i="1"/>
  <c r="BT513" i="1"/>
  <c r="BS513" i="1"/>
  <c r="BR513" i="1"/>
  <c r="BQ513" i="1"/>
  <c r="BL513" i="1"/>
  <c r="BC513" i="1"/>
  <c r="V513" i="1"/>
  <c r="BZ512" i="1"/>
  <c r="BY512" i="1"/>
  <c r="BX512" i="1"/>
  <c r="BW512" i="1"/>
  <c r="BU512" i="1"/>
  <c r="BT512" i="1"/>
  <c r="BS512" i="1"/>
  <c r="BR512" i="1"/>
  <c r="BQ512" i="1"/>
  <c r="BL512" i="1"/>
  <c r="BC512" i="1"/>
  <c r="AR512" i="1"/>
  <c r="V512" i="1"/>
  <c r="BZ511" i="1"/>
  <c r="BY511" i="1"/>
  <c r="BX511" i="1"/>
  <c r="BW511" i="1"/>
  <c r="BU511" i="1"/>
  <c r="BT511" i="1"/>
  <c r="BS511" i="1"/>
  <c r="BR511" i="1"/>
  <c r="BQ511" i="1"/>
  <c r="BL511" i="1"/>
  <c r="BC511" i="1"/>
  <c r="AR511" i="1"/>
  <c r="V511" i="1"/>
  <c r="BZ510" i="1"/>
  <c r="BY510" i="1"/>
  <c r="BX510" i="1"/>
  <c r="BW510" i="1"/>
  <c r="BU510" i="1"/>
  <c r="BT510" i="1"/>
  <c r="BS510" i="1"/>
  <c r="BR510" i="1"/>
  <c r="BQ510" i="1"/>
  <c r="BL510" i="1"/>
  <c r="BC510" i="1"/>
  <c r="AR510" i="1"/>
  <c r="V510" i="1"/>
  <c r="BZ509" i="1"/>
  <c r="BY509" i="1"/>
  <c r="BX509" i="1"/>
  <c r="BW509" i="1"/>
  <c r="BU509" i="1"/>
  <c r="BT509" i="1"/>
  <c r="BS509" i="1"/>
  <c r="BR509" i="1"/>
  <c r="BQ509" i="1"/>
  <c r="BL509" i="1"/>
  <c r="BC509" i="1"/>
  <c r="AR509" i="1"/>
  <c r="V509" i="1"/>
  <c r="BZ508" i="1"/>
  <c r="BY508" i="1"/>
  <c r="BX508" i="1"/>
  <c r="BW508" i="1"/>
  <c r="BU508" i="1"/>
  <c r="BT508" i="1"/>
  <c r="BS508" i="1"/>
  <c r="BR508" i="1"/>
  <c r="BQ508" i="1"/>
  <c r="BL508" i="1"/>
  <c r="BC508" i="1"/>
  <c r="AR508" i="1"/>
  <c r="V508" i="1"/>
  <c r="BZ507" i="1"/>
  <c r="BY507" i="1"/>
  <c r="BX507" i="1"/>
  <c r="BW507" i="1"/>
  <c r="BU507" i="1"/>
  <c r="BT507" i="1"/>
  <c r="BS507" i="1"/>
  <c r="BR507" i="1"/>
  <c r="BQ507" i="1"/>
  <c r="BL507" i="1"/>
  <c r="BC507" i="1"/>
  <c r="AR507" i="1"/>
  <c r="V507" i="1"/>
  <c r="BZ506" i="1"/>
  <c r="BY506" i="1"/>
  <c r="BX506" i="1"/>
  <c r="BW506" i="1"/>
  <c r="BU506" i="1"/>
  <c r="BT506" i="1"/>
  <c r="BS506" i="1"/>
  <c r="BR506" i="1"/>
  <c r="BQ506" i="1"/>
  <c r="BL506" i="1"/>
  <c r="BC506" i="1"/>
  <c r="AR506" i="1"/>
  <c r="V506" i="1"/>
  <c r="BZ505" i="1"/>
  <c r="BY505" i="1"/>
  <c r="BX505" i="1"/>
  <c r="BW505" i="1"/>
  <c r="BU505" i="1"/>
  <c r="BT505" i="1"/>
  <c r="BS505" i="1"/>
  <c r="BR505" i="1"/>
  <c r="BQ505" i="1"/>
  <c r="BL505" i="1"/>
  <c r="BC505" i="1"/>
  <c r="AR505" i="1"/>
  <c r="V505" i="1"/>
  <c r="BZ504" i="1"/>
  <c r="BY504" i="1"/>
  <c r="BX504" i="1"/>
  <c r="BW504" i="1"/>
  <c r="BU504" i="1"/>
  <c r="BT504" i="1"/>
  <c r="BS504" i="1"/>
  <c r="BR504" i="1"/>
  <c r="BQ504" i="1"/>
  <c r="BL504" i="1"/>
  <c r="BC504" i="1"/>
  <c r="AR504" i="1"/>
  <c r="V504" i="1"/>
  <c r="BZ503" i="1"/>
  <c r="BY503" i="1"/>
  <c r="BX503" i="1"/>
  <c r="BW503" i="1"/>
  <c r="BU503" i="1"/>
  <c r="BT503" i="1"/>
  <c r="BS503" i="1"/>
  <c r="BR503" i="1"/>
  <c r="BQ503" i="1"/>
  <c r="BL503" i="1"/>
  <c r="BC503" i="1"/>
  <c r="AR503" i="1"/>
  <c r="V503" i="1"/>
  <c r="BZ502" i="1"/>
  <c r="BY502" i="1"/>
  <c r="BX502" i="1"/>
  <c r="BW502" i="1"/>
  <c r="BU502" i="1"/>
  <c r="BT502" i="1"/>
  <c r="BS502" i="1"/>
  <c r="BR502" i="1"/>
  <c r="BQ502" i="1"/>
  <c r="BL502" i="1"/>
  <c r="BC502" i="1"/>
  <c r="AR502" i="1"/>
  <c r="V502" i="1"/>
  <c r="BZ501" i="1"/>
  <c r="BY501" i="1"/>
  <c r="BX501" i="1"/>
  <c r="BW501" i="1"/>
  <c r="BU501" i="1"/>
  <c r="BT501" i="1"/>
  <c r="BS501" i="1"/>
  <c r="BR501" i="1"/>
  <c r="BQ501" i="1"/>
  <c r="BL501" i="1"/>
  <c r="BC501" i="1"/>
  <c r="AR501" i="1"/>
  <c r="V501" i="1"/>
  <c r="BZ500" i="1"/>
  <c r="BY500" i="1"/>
  <c r="BX500" i="1"/>
  <c r="BW500" i="1"/>
  <c r="BU500" i="1"/>
  <c r="BT500" i="1"/>
  <c r="BS500" i="1"/>
  <c r="BR500" i="1"/>
  <c r="BQ500" i="1"/>
  <c r="BL500" i="1"/>
  <c r="BC500" i="1"/>
  <c r="AR500" i="1"/>
  <c r="V500" i="1"/>
  <c r="BZ499" i="1"/>
  <c r="BY499" i="1"/>
  <c r="BX499" i="1"/>
  <c r="BW499" i="1"/>
  <c r="BU499" i="1"/>
  <c r="BT499" i="1"/>
  <c r="BS499" i="1"/>
  <c r="BR499" i="1"/>
  <c r="BQ499" i="1"/>
  <c r="BL499" i="1"/>
  <c r="BC499" i="1"/>
  <c r="AR499" i="1"/>
  <c r="V499" i="1"/>
  <c r="BZ498" i="1"/>
  <c r="BY498" i="1"/>
  <c r="BX498" i="1"/>
  <c r="BW498" i="1"/>
  <c r="BU498" i="1"/>
  <c r="BT498" i="1"/>
  <c r="BS498" i="1"/>
  <c r="BR498" i="1"/>
  <c r="BQ498" i="1"/>
  <c r="BL498" i="1"/>
  <c r="BC498" i="1"/>
  <c r="AR498" i="1"/>
  <c r="V498" i="1"/>
  <c r="BZ497" i="1"/>
  <c r="BY497" i="1"/>
  <c r="BX497" i="1"/>
  <c r="BW497" i="1"/>
  <c r="BU497" i="1"/>
  <c r="BT497" i="1"/>
  <c r="BS497" i="1"/>
  <c r="BR497" i="1"/>
  <c r="BQ497" i="1"/>
  <c r="BL497" i="1"/>
  <c r="BC497" i="1"/>
  <c r="AR497" i="1"/>
  <c r="V497" i="1"/>
  <c r="BZ496" i="1"/>
  <c r="BY496" i="1"/>
  <c r="BX496" i="1"/>
  <c r="BW496" i="1"/>
  <c r="BU496" i="1"/>
  <c r="BT496" i="1"/>
  <c r="BS496" i="1"/>
  <c r="BR496" i="1"/>
  <c r="BQ496" i="1"/>
  <c r="BL496" i="1"/>
  <c r="BC496" i="1"/>
  <c r="AR496" i="1"/>
  <c r="V496" i="1"/>
  <c r="BZ495" i="1"/>
  <c r="BY495" i="1"/>
  <c r="BX495" i="1"/>
  <c r="BW495" i="1"/>
  <c r="BU495" i="1"/>
  <c r="BT495" i="1"/>
  <c r="BS495" i="1"/>
  <c r="BR495" i="1"/>
  <c r="BQ495" i="1"/>
  <c r="BL495" i="1"/>
  <c r="BC495" i="1"/>
  <c r="AR495" i="1"/>
  <c r="V495" i="1"/>
  <c r="BZ494" i="1"/>
  <c r="BY494" i="1"/>
  <c r="BX494" i="1"/>
  <c r="BW494" i="1"/>
  <c r="BU494" i="1"/>
  <c r="BT494" i="1"/>
  <c r="BS494" i="1"/>
  <c r="BR494" i="1"/>
  <c r="BQ494" i="1"/>
  <c r="BL494" i="1"/>
  <c r="BC494" i="1"/>
  <c r="AR494" i="1"/>
  <c r="V494" i="1"/>
  <c r="BZ493" i="1"/>
  <c r="BY493" i="1"/>
  <c r="BX493" i="1"/>
  <c r="BW493" i="1"/>
  <c r="BU493" i="1"/>
  <c r="BT493" i="1"/>
  <c r="BS493" i="1"/>
  <c r="BR493" i="1"/>
  <c r="BQ493" i="1"/>
  <c r="BL493" i="1"/>
  <c r="BC493" i="1"/>
  <c r="AR493" i="1"/>
  <c r="V493" i="1"/>
  <c r="BZ492" i="1"/>
  <c r="BY492" i="1"/>
  <c r="BX492" i="1"/>
  <c r="BW492" i="1"/>
  <c r="BU492" i="1"/>
  <c r="BT492" i="1"/>
  <c r="BS492" i="1"/>
  <c r="BR492" i="1"/>
  <c r="BQ492" i="1"/>
  <c r="BL492" i="1"/>
  <c r="BC492" i="1"/>
  <c r="AR492" i="1"/>
  <c r="V492" i="1"/>
  <c r="BZ491" i="1"/>
  <c r="BY491" i="1"/>
  <c r="BX491" i="1"/>
  <c r="BW491" i="1"/>
  <c r="BU491" i="1"/>
  <c r="BT491" i="1"/>
  <c r="BS491" i="1"/>
  <c r="BR491" i="1"/>
  <c r="BQ491" i="1"/>
  <c r="BL491" i="1"/>
  <c r="BC491" i="1"/>
  <c r="AR491" i="1"/>
  <c r="V491" i="1"/>
  <c r="BZ490" i="1"/>
  <c r="BY490" i="1"/>
  <c r="BX490" i="1"/>
  <c r="BW490" i="1"/>
  <c r="BU490" i="1"/>
  <c r="BT490" i="1"/>
  <c r="BS490" i="1"/>
  <c r="BR490" i="1"/>
  <c r="BQ490" i="1"/>
  <c r="BL490" i="1"/>
  <c r="BC490" i="1"/>
  <c r="AR490" i="1"/>
  <c r="V490" i="1"/>
  <c r="BZ489" i="1"/>
  <c r="BY489" i="1"/>
  <c r="BX489" i="1"/>
  <c r="BW489" i="1"/>
  <c r="BU489" i="1"/>
  <c r="BT489" i="1"/>
  <c r="BS489" i="1"/>
  <c r="BR489" i="1"/>
  <c r="BQ489" i="1"/>
  <c r="BL489" i="1"/>
  <c r="BC489" i="1"/>
  <c r="AR489" i="1"/>
  <c r="V489" i="1"/>
  <c r="BZ488" i="1"/>
  <c r="BY488" i="1"/>
  <c r="BX488" i="1"/>
  <c r="BW488" i="1"/>
  <c r="BU488" i="1"/>
  <c r="BT488" i="1"/>
  <c r="BS488" i="1"/>
  <c r="BR488" i="1"/>
  <c r="BQ488" i="1"/>
  <c r="BL488" i="1"/>
  <c r="BC488" i="1"/>
  <c r="AR488" i="1"/>
  <c r="V488" i="1"/>
  <c r="BZ487" i="1"/>
  <c r="BY487" i="1"/>
  <c r="BX487" i="1"/>
  <c r="BW487" i="1"/>
  <c r="BU487" i="1"/>
  <c r="BT487" i="1"/>
  <c r="BS487" i="1"/>
  <c r="BR487" i="1"/>
  <c r="BQ487" i="1"/>
  <c r="BL487" i="1"/>
  <c r="BC487" i="1"/>
  <c r="AR487" i="1"/>
  <c r="V487" i="1"/>
  <c r="BZ486" i="1"/>
  <c r="BY486" i="1"/>
  <c r="BX486" i="1"/>
  <c r="BW486" i="1"/>
  <c r="BU486" i="1"/>
  <c r="BT486" i="1"/>
  <c r="BS486" i="1"/>
  <c r="BR486" i="1"/>
  <c r="BQ486" i="1"/>
  <c r="BL486" i="1"/>
  <c r="BC486" i="1"/>
  <c r="AR486" i="1"/>
  <c r="V486" i="1"/>
  <c r="BZ485" i="1"/>
  <c r="BY485" i="1"/>
  <c r="BX485" i="1"/>
  <c r="BW485" i="1"/>
  <c r="BU485" i="1"/>
  <c r="BT485" i="1"/>
  <c r="BS485" i="1"/>
  <c r="BR485" i="1"/>
  <c r="BQ485" i="1"/>
  <c r="BL485" i="1"/>
  <c r="BC485" i="1"/>
  <c r="AR485" i="1"/>
  <c r="V485" i="1"/>
  <c r="BZ484" i="1"/>
  <c r="BY484" i="1"/>
  <c r="BX484" i="1"/>
  <c r="BW484" i="1"/>
  <c r="BU484" i="1"/>
  <c r="BT484" i="1"/>
  <c r="BS484" i="1"/>
  <c r="BR484" i="1"/>
  <c r="BQ484" i="1"/>
  <c r="BL484" i="1"/>
  <c r="BC484" i="1"/>
  <c r="AR484" i="1"/>
  <c r="V484" i="1"/>
  <c r="BZ483" i="1"/>
  <c r="BY483" i="1"/>
  <c r="BX483" i="1"/>
  <c r="BW483" i="1"/>
  <c r="BU483" i="1"/>
  <c r="BT483" i="1"/>
  <c r="BS483" i="1"/>
  <c r="BR483" i="1"/>
  <c r="BQ483" i="1"/>
  <c r="BL483" i="1"/>
  <c r="BC483" i="1"/>
  <c r="AR483" i="1"/>
  <c r="V483" i="1"/>
  <c r="BZ482" i="1"/>
  <c r="BY482" i="1"/>
  <c r="BX482" i="1"/>
  <c r="BW482" i="1"/>
  <c r="BU482" i="1"/>
  <c r="BT482" i="1"/>
  <c r="BS482" i="1"/>
  <c r="BR482" i="1"/>
  <c r="BQ482" i="1"/>
  <c r="BL482" i="1"/>
  <c r="BC482" i="1"/>
  <c r="AR482" i="1"/>
  <c r="V482" i="1"/>
  <c r="BZ481" i="1"/>
  <c r="BY481" i="1"/>
  <c r="BX481" i="1"/>
  <c r="BW481" i="1"/>
  <c r="BU481" i="1"/>
  <c r="BT481" i="1"/>
  <c r="BS481" i="1"/>
  <c r="BR481" i="1"/>
  <c r="BQ481" i="1"/>
  <c r="BL481" i="1"/>
  <c r="BC481" i="1"/>
  <c r="AR481" i="1"/>
  <c r="V481" i="1"/>
  <c r="BZ480" i="1"/>
  <c r="BY480" i="1"/>
  <c r="BX480" i="1"/>
  <c r="BW480" i="1"/>
  <c r="BU480" i="1"/>
  <c r="BT480" i="1"/>
  <c r="BS480" i="1"/>
  <c r="BR480" i="1"/>
  <c r="BQ480" i="1"/>
  <c r="BL480" i="1"/>
  <c r="BC480" i="1"/>
  <c r="AR480" i="1"/>
  <c r="V480" i="1"/>
  <c r="BZ479" i="1"/>
  <c r="BY479" i="1"/>
  <c r="BX479" i="1"/>
  <c r="BW479" i="1"/>
  <c r="BU479" i="1"/>
  <c r="BT479" i="1"/>
  <c r="BS479" i="1"/>
  <c r="BR479" i="1"/>
  <c r="BQ479" i="1"/>
  <c r="BL479" i="1"/>
  <c r="BC479" i="1"/>
  <c r="AR479" i="1"/>
  <c r="V479" i="1"/>
  <c r="BZ478" i="1"/>
  <c r="BY478" i="1"/>
  <c r="BX478" i="1"/>
  <c r="BW478" i="1"/>
  <c r="BU478" i="1"/>
  <c r="BT478" i="1"/>
  <c r="BS478" i="1"/>
  <c r="BR478" i="1"/>
  <c r="BQ478" i="1"/>
  <c r="BL478" i="1"/>
  <c r="BC478" i="1"/>
  <c r="AR478" i="1"/>
  <c r="V478" i="1"/>
  <c r="BZ477" i="1"/>
  <c r="BY477" i="1"/>
  <c r="BX477" i="1"/>
  <c r="BW477" i="1"/>
  <c r="BU477" i="1"/>
  <c r="BT477" i="1"/>
  <c r="BS477" i="1"/>
  <c r="BR477" i="1"/>
  <c r="BQ477" i="1"/>
  <c r="BL477" i="1"/>
  <c r="BC477" i="1"/>
  <c r="AR477" i="1"/>
  <c r="V477" i="1"/>
  <c r="BZ476" i="1"/>
  <c r="BY476" i="1"/>
  <c r="BX476" i="1"/>
  <c r="BW476" i="1"/>
  <c r="BU476" i="1"/>
  <c r="BT476" i="1"/>
  <c r="BS476" i="1"/>
  <c r="BR476" i="1"/>
  <c r="BQ476" i="1"/>
  <c r="BL476" i="1"/>
  <c r="BC476" i="1"/>
  <c r="AR476" i="1"/>
  <c r="V476" i="1"/>
  <c r="BZ475" i="1"/>
  <c r="BY475" i="1"/>
  <c r="BX475" i="1"/>
  <c r="BW475" i="1"/>
  <c r="BU475" i="1"/>
  <c r="BT475" i="1"/>
  <c r="BS475" i="1"/>
  <c r="BR475" i="1"/>
  <c r="BQ475" i="1"/>
  <c r="BL475" i="1"/>
  <c r="BC475" i="1"/>
  <c r="AR475" i="1"/>
  <c r="V475" i="1"/>
  <c r="BZ474" i="1"/>
  <c r="BY474" i="1"/>
  <c r="BX474" i="1"/>
  <c r="BW474" i="1"/>
  <c r="BU474" i="1"/>
  <c r="BT474" i="1"/>
  <c r="BS474" i="1"/>
  <c r="BR474" i="1"/>
  <c r="BQ474" i="1"/>
  <c r="BL474" i="1"/>
  <c r="BC474" i="1"/>
  <c r="AR474" i="1"/>
  <c r="V474" i="1"/>
  <c r="BZ473" i="1"/>
  <c r="BY473" i="1"/>
  <c r="BX473" i="1"/>
  <c r="BW473" i="1"/>
  <c r="BU473" i="1"/>
  <c r="BT473" i="1"/>
  <c r="BS473" i="1"/>
  <c r="BR473" i="1"/>
  <c r="BQ473" i="1"/>
  <c r="BL473" i="1"/>
  <c r="BC473" i="1"/>
  <c r="AR473" i="1"/>
  <c r="V473" i="1"/>
  <c r="BZ472" i="1"/>
  <c r="BY472" i="1"/>
  <c r="BX472" i="1"/>
  <c r="BW472" i="1"/>
  <c r="BU472" i="1"/>
  <c r="BT472" i="1"/>
  <c r="BS472" i="1"/>
  <c r="BR472" i="1"/>
  <c r="BQ472" i="1"/>
  <c r="BL472" i="1"/>
  <c r="BC472" i="1"/>
  <c r="AR472" i="1"/>
  <c r="V472" i="1"/>
  <c r="BZ471" i="1"/>
  <c r="BY471" i="1"/>
  <c r="BX471" i="1"/>
  <c r="BW471" i="1"/>
  <c r="BU471" i="1"/>
  <c r="BT471" i="1"/>
  <c r="BS471" i="1"/>
  <c r="BR471" i="1"/>
  <c r="BQ471" i="1"/>
  <c r="BL471" i="1"/>
  <c r="BC471" i="1"/>
  <c r="AR471" i="1"/>
  <c r="V471" i="1"/>
  <c r="BZ470" i="1"/>
  <c r="BY470" i="1"/>
  <c r="BX470" i="1"/>
  <c r="BW470" i="1"/>
  <c r="BU470" i="1"/>
  <c r="BT470" i="1"/>
  <c r="BS470" i="1"/>
  <c r="BR470" i="1"/>
  <c r="BQ470" i="1"/>
  <c r="BL470" i="1"/>
  <c r="BC470" i="1"/>
  <c r="V470" i="1"/>
  <c r="BZ469" i="1"/>
  <c r="BY469" i="1"/>
  <c r="BX469" i="1"/>
  <c r="BW469" i="1"/>
  <c r="BU469" i="1"/>
  <c r="BT469" i="1"/>
  <c r="BS469" i="1"/>
  <c r="BR469" i="1"/>
  <c r="BQ469" i="1"/>
  <c r="BL469" i="1"/>
  <c r="BC469" i="1"/>
  <c r="BE469" i="1" s="1"/>
  <c r="V469" i="1"/>
  <c r="Q469" i="1"/>
  <c r="BZ468" i="1"/>
  <c r="BY468" i="1"/>
  <c r="BX468" i="1"/>
  <c r="BW468" i="1"/>
  <c r="BU468" i="1"/>
  <c r="BT468" i="1"/>
  <c r="BS468" i="1"/>
  <c r="BR468" i="1"/>
  <c r="BQ468" i="1"/>
  <c r="BL468" i="1"/>
  <c r="BC468" i="1"/>
  <c r="V468" i="1"/>
  <c r="Q468" i="1"/>
  <c r="BZ467" i="1"/>
  <c r="BY467" i="1"/>
  <c r="BX467" i="1"/>
  <c r="BW467" i="1"/>
  <c r="BU467" i="1"/>
  <c r="BT467" i="1"/>
  <c r="BS467" i="1"/>
  <c r="BR467" i="1"/>
  <c r="BQ467" i="1"/>
  <c r="BL467" i="1"/>
  <c r="BC467" i="1"/>
  <c r="V467" i="1"/>
  <c r="Q467" i="1"/>
  <c r="BZ466" i="1"/>
  <c r="BY466" i="1"/>
  <c r="BX466" i="1"/>
  <c r="BW466" i="1"/>
  <c r="BU466" i="1"/>
  <c r="BT466" i="1"/>
  <c r="BS466" i="1"/>
  <c r="BR466" i="1"/>
  <c r="BQ466" i="1"/>
  <c r="BL466" i="1"/>
  <c r="BC466" i="1"/>
  <c r="BE466" i="1" s="1"/>
  <c r="V466" i="1"/>
  <c r="Q466" i="1"/>
  <c r="BZ465" i="1"/>
  <c r="BY465" i="1"/>
  <c r="BX465" i="1"/>
  <c r="BW465" i="1"/>
  <c r="BU465" i="1"/>
  <c r="BT465" i="1"/>
  <c r="BS465" i="1"/>
  <c r="BR465" i="1"/>
  <c r="BQ465" i="1"/>
  <c r="BL465" i="1"/>
  <c r="BC465" i="1"/>
  <c r="BE465" i="1" s="1"/>
  <c r="V465" i="1"/>
  <c r="Q465" i="1"/>
  <c r="BZ464" i="1"/>
  <c r="BY464" i="1"/>
  <c r="BX464" i="1"/>
  <c r="BW464" i="1"/>
  <c r="BU464" i="1"/>
  <c r="BT464" i="1"/>
  <c r="BS464" i="1"/>
  <c r="BR464" i="1"/>
  <c r="BQ464" i="1"/>
  <c r="BL464" i="1"/>
  <c r="BC464" i="1"/>
  <c r="V464" i="1"/>
  <c r="Q464" i="1"/>
  <c r="BZ463" i="1"/>
  <c r="BY463" i="1"/>
  <c r="BX463" i="1"/>
  <c r="BW463" i="1"/>
  <c r="BU463" i="1"/>
  <c r="BT463" i="1"/>
  <c r="BS463" i="1"/>
  <c r="BR463" i="1"/>
  <c r="BQ463" i="1"/>
  <c r="BL463" i="1"/>
  <c r="BC463" i="1"/>
  <c r="V463" i="1"/>
  <c r="Q463" i="1"/>
  <c r="BZ462" i="1"/>
  <c r="BY462" i="1"/>
  <c r="BX462" i="1"/>
  <c r="BW462" i="1"/>
  <c r="BU462" i="1"/>
  <c r="BT462" i="1"/>
  <c r="BS462" i="1"/>
  <c r="BR462" i="1"/>
  <c r="BQ462" i="1"/>
  <c r="BL462" i="1"/>
  <c r="BC462" i="1"/>
  <c r="AR462" i="1"/>
  <c r="V462" i="1"/>
  <c r="Q462" i="1"/>
  <c r="BZ461" i="1"/>
  <c r="BY461" i="1"/>
  <c r="BX461" i="1"/>
  <c r="BW461" i="1"/>
  <c r="BU461" i="1"/>
  <c r="BT461" i="1"/>
  <c r="BS461" i="1"/>
  <c r="BR461" i="1"/>
  <c r="BQ461" i="1"/>
  <c r="BL461" i="1"/>
  <c r="BC461" i="1"/>
  <c r="BE461" i="1" s="1"/>
  <c r="V461" i="1"/>
  <c r="Q461" i="1"/>
  <c r="BZ460" i="1"/>
  <c r="BY460" i="1"/>
  <c r="BX460" i="1"/>
  <c r="BW460" i="1"/>
  <c r="BU460" i="1"/>
  <c r="BT460" i="1"/>
  <c r="BS460" i="1"/>
  <c r="BR460" i="1"/>
  <c r="BQ460" i="1"/>
  <c r="BL460" i="1"/>
  <c r="BC460" i="1"/>
  <c r="BE460" i="1" s="1"/>
  <c r="V460" i="1"/>
  <c r="Q460" i="1"/>
  <c r="BZ459" i="1"/>
  <c r="BY459" i="1"/>
  <c r="BX459" i="1"/>
  <c r="BW459" i="1"/>
  <c r="BU459" i="1"/>
  <c r="BT459" i="1"/>
  <c r="BS459" i="1"/>
  <c r="BR459" i="1"/>
  <c r="BQ459" i="1"/>
  <c r="BL459" i="1"/>
  <c r="BC459" i="1"/>
  <c r="V459" i="1"/>
  <c r="Q459" i="1"/>
  <c r="BZ458" i="1"/>
  <c r="BY458" i="1"/>
  <c r="BX458" i="1"/>
  <c r="BW458" i="1"/>
  <c r="BU458" i="1"/>
  <c r="BT458" i="1"/>
  <c r="BS458" i="1"/>
  <c r="BR458" i="1"/>
  <c r="BQ458" i="1"/>
  <c r="BL458" i="1"/>
  <c r="BC458" i="1"/>
  <c r="BE458" i="1" s="1"/>
  <c r="AR458" i="1"/>
  <c r="V458" i="1"/>
  <c r="Q458" i="1"/>
  <c r="BZ457" i="1"/>
  <c r="BY457" i="1"/>
  <c r="BX457" i="1"/>
  <c r="BW457" i="1"/>
  <c r="BU457" i="1"/>
  <c r="BT457" i="1"/>
  <c r="BS457" i="1"/>
  <c r="BR457" i="1"/>
  <c r="BQ457" i="1"/>
  <c r="BL457" i="1"/>
  <c r="BC457" i="1"/>
  <c r="BE457" i="1" s="1"/>
  <c r="AR457" i="1"/>
  <c r="V457" i="1"/>
  <c r="Q457" i="1"/>
  <c r="BZ456" i="1"/>
  <c r="BY456" i="1"/>
  <c r="BX456" i="1"/>
  <c r="BW456" i="1"/>
  <c r="BU456" i="1"/>
  <c r="BT456" i="1"/>
  <c r="BS456" i="1"/>
  <c r="BR456" i="1"/>
  <c r="BQ456" i="1"/>
  <c r="BL456" i="1"/>
  <c r="BC456" i="1"/>
  <c r="BE456" i="1" s="1"/>
  <c r="AR456" i="1"/>
  <c r="V456" i="1"/>
  <c r="Q456" i="1"/>
  <c r="BZ455" i="1"/>
  <c r="BY455" i="1"/>
  <c r="BX455" i="1"/>
  <c r="BW455" i="1"/>
  <c r="BU455" i="1"/>
  <c r="BT455" i="1"/>
  <c r="BS455" i="1"/>
  <c r="BR455" i="1"/>
  <c r="BQ455" i="1"/>
  <c r="BL455" i="1"/>
  <c r="BC455" i="1"/>
  <c r="BE455" i="1" s="1"/>
  <c r="AR455" i="1"/>
  <c r="V455" i="1"/>
  <c r="Q455" i="1"/>
  <c r="BZ454" i="1"/>
  <c r="BY454" i="1"/>
  <c r="BX454" i="1"/>
  <c r="BW454" i="1"/>
  <c r="BU454" i="1"/>
  <c r="BT454" i="1"/>
  <c r="BS454" i="1"/>
  <c r="BR454" i="1"/>
  <c r="BQ454" i="1"/>
  <c r="BL454" i="1"/>
  <c r="AR454" i="1"/>
  <c r="V454" i="1"/>
  <c r="Q454" i="1"/>
  <c r="BZ453" i="1"/>
  <c r="BY453" i="1"/>
  <c r="BX453" i="1"/>
  <c r="BW453" i="1"/>
  <c r="BU453" i="1"/>
  <c r="BT453" i="1"/>
  <c r="BS453" i="1"/>
  <c r="BR453" i="1"/>
  <c r="BQ453" i="1"/>
  <c r="BL453" i="1"/>
  <c r="BC453" i="1"/>
  <c r="AR453" i="1"/>
  <c r="V453" i="1"/>
  <c r="Q453" i="1"/>
  <c r="BZ452" i="1"/>
  <c r="BY452" i="1"/>
  <c r="BX452" i="1"/>
  <c r="BW452" i="1"/>
  <c r="BU452" i="1"/>
  <c r="BT452" i="1"/>
  <c r="BS452" i="1"/>
  <c r="BR452" i="1"/>
  <c r="BQ452" i="1"/>
  <c r="BL452" i="1"/>
  <c r="BC452" i="1"/>
  <c r="AR452" i="1"/>
  <c r="V452" i="1"/>
  <c r="Q452" i="1"/>
  <c r="BZ451" i="1"/>
  <c r="BY451" i="1"/>
  <c r="BX451" i="1"/>
  <c r="BW451" i="1"/>
  <c r="BU451" i="1"/>
  <c r="BT451" i="1"/>
  <c r="BS451" i="1"/>
  <c r="BR451" i="1"/>
  <c r="BQ451" i="1"/>
  <c r="BL451" i="1"/>
  <c r="BC451" i="1"/>
  <c r="AR451" i="1"/>
  <c r="V451" i="1"/>
  <c r="Q451" i="1"/>
  <c r="BZ450" i="1"/>
  <c r="BY450" i="1"/>
  <c r="BX450" i="1"/>
  <c r="BW450" i="1"/>
  <c r="BU450" i="1"/>
  <c r="BT450" i="1"/>
  <c r="BS450" i="1"/>
  <c r="BR450" i="1"/>
  <c r="BQ450" i="1"/>
  <c r="BL450" i="1"/>
  <c r="BC450" i="1"/>
  <c r="BE450" i="1" s="1"/>
  <c r="AR450" i="1"/>
  <c r="V450" i="1"/>
  <c r="Q450" i="1"/>
  <c r="BZ449" i="1"/>
  <c r="BY449" i="1"/>
  <c r="BX449" i="1"/>
  <c r="BW449" i="1"/>
  <c r="BU449" i="1"/>
  <c r="BT449" i="1"/>
  <c r="BS449" i="1"/>
  <c r="BR449" i="1"/>
  <c r="BQ449" i="1"/>
  <c r="BL449" i="1"/>
  <c r="BC449" i="1"/>
  <c r="BE449" i="1" s="1"/>
  <c r="AR449" i="1"/>
  <c r="V449" i="1"/>
  <c r="Q449" i="1"/>
  <c r="BZ448" i="1"/>
  <c r="BY448" i="1"/>
  <c r="BX448" i="1"/>
  <c r="BW448" i="1"/>
  <c r="BU448" i="1"/>
  <c r="BT448" i="1"/>
  <c r="BS448" i="1"/>
  <c r="BR448" i="1"/>
  <c r="BQ448" i="1"/>
  <c r="BL448" i="1"/>
  <c r="BC448" i="1"/>
  <c r="AR448" i="1"/>
  <c r="V448" i="1"/>
  <c r="Q448" i="1"/>
  <c r="BZ447" i="1"/>
  <c r="BY447" i="1"/>
  <c r="BX447" i="1"/>
  <c r="BW447" i="1"/>
  <c r="BU447" i="1"/>
  <c r="BT447" i="1"/>
  <c r="BS447" i="1"/>
  <c r="BR447" i="1"/>
  <c r="BQ447" i="1"/>
  <c r="BL447" i="1"/>
  <c r="BC447" i="1"/>
  <c r="AR447" i="1"/>
  <c r="V447" i="1"/>
  <c r="Q447" i="1"/>
  <c r="BZ446" i="1"/>
  <c r="BY446" i="1"/>
  <c r="BX446" i="1"/>
  <c r="BW446" i="1"/>
  <c r="BU446" i="1"/>
  <c r="BT446" i="1"/>
  <c r="BS446" i="1"/>
  <c r="BR446" i="1"/>
  <c r="BQ446" i="1"/>
  <c r="BL446" i="1"/>
  <c r="BC446" i="1"/>
  <c r="BE446" i="1" s="1"/>
  <c r="AR446" i="1"/>
  <c r="V446" i="1"/>
  <c r="Q446" i="1"/>
  <c r="BZ445" i="1"/>
  <c r="BY445" i="1"/>
  <c r="BX445" i="1"/>
  <c r="BW445" i="1"/>
  <c r="BU445" i="1"/>
  <c r="BT445" i="1"/>
  <c r="BS445" i="1"/>
  <c r="BR445" i="1"/>
  <c r="BQ445" i="1"/>
  <c r="BL445" i="1"/>
  <c r="BC445" i="1"/>
  <c r="AR445" i="1"/>
  <c r="V445" i="1"/>
  <c r="Q445" i="1"/>
  <c r="BZ444" i="1"/>
  <c r="BY444" i="1"/>
  <c r="BX444" i="1"/>
  <c r="BW444" i="1"/>
  <c r="BU444" i="1"/>
  <c r="BT444" i="1"/>
  <c r="BS444" i="1"/>
  <c r="BR444" i="1"/>
  <c r="BQ444" i="1"/>
  <c r="BL444" i="1"/>
  <c r="AR444" i="1"/>
  <c r="V444" i="1"/>
  <c r="Q444" i="1"/>
  <c r="BZ443" i="1"/>
  <c r="BY443" i="1"/>
  <c r="BX443" i="1"/>
  <c r="BW443" i="1"/>
  <c r="BU443" i="1"/>
  <c r="BT443" i="1"/>
  <c r="BS443" i="1"/>
  <c r="BR443" i="1"/>
  <c r="BQ443" i="1"/>
  <c r="BL443" i="1"/>
  <c r="BC443" i="1"/>
  <c r="AR443" i="1"/>
  <c r="V443" i="1"/>
  <c r="Q443" i="1"/>
  <c r="BZ442" i="1"/>
  <c r="BY442" i="1"/>
  <c r="BX442" i="1"/>
  <c r="BW442" i="1"/>
  <c r="BU442" i="1"/>
  <c r="BT442" i="1"/>
  <c r="BS442" i="1"/>
  <c r="BR442" i="1"/>
  <c r="BQ442" i="1"/>
  <c r="BL442" i="1"/>
  <c r="BC442" i="1"/>
  <c r="BE442" i="1" s="1"/>
  <c r="AR442" i="1"/>
  <c r="V442" i="1"/>
  <c r="Q442" i="1"/>
  <c r="BZ441" i="1"/>
  <c r="BY441" i="1"/>
  <c r="BX441" i="1"/>
  <c r="BW441" i="1"/>
  <c r="BU441" i="1"/>
  <c r="BT441" i="1"/>
  <c r="BS441" i="1"/>
  <c r="BR441" i="1"/>
  <c r="BQ441" i="1"/>
  <c r="BL441" i="1"/>
  <c r="BC441" i="1"/>
  <c r="AR441" i="1"/>
  <c r="V441" i="1"/>
  <c r="Q441" i="1"/>
  <c r="BZ440" i="1"/>
  <c r="BY440" i="1"/>
  <c r="BX440" i="1"/>
  <c r="BW440" i="1"/>
  <c r="BU440" i="1"/>
  <c r="BT440" i="1"/>
  <c r="BS440" i="1"/>
  <c r="BR440" i="1"/>
  <c r="BQ440" i="1"/>
  <c r="BL440" i="1"/>
  <c r="BC440" i="1"/>
  <c r="AR440" i="1"/>
  <c r="V440" i="1"/>
  <c r="Q440" i="1"/>
  <c r="BZ439" i="1"/>
  <c r="BY439" i="1"/>
  <c r="BX439" i="1"/>
  <c r="BW439" i="1"/>
  <c r="BU439" i="1"/>
  <c r="BT439" i="1"/>
  <c r="BS439" i="1"/>
  <c r="BR439" i="1"/>
  <c r="BQ439" i="1"/>
  <c r="BL439" i="1"/>
  <c r="BC439" i="1"/>
  <c r="BE439" i="1" s="1"/>
  <c r="AR439" i="1"/>
  <c r="V439" i="1"/>
  <c r="Q439" i="1"/>
  <c r="BZ438" i="1"/>
  <c r="BY438" i="1"/>
  <c r="BX438" i="1"/>
  <c r="BW438" i="1"/>
  <c r="BU438" i="1"/>
  <c r="BT438" i="1"/>
  <c r="BS438" i="1"/>
  <c r="BR438" i="1"/>
  <c r="BQ438" i="1"/>
  <c r="BL438" i="1"/>
  <c r="BC438" i="1"/>
  <c r="AR438" i="1"/>
  <c r="V438" i="1"/>
  <c r="Q438" i="1"/>
  <c r="BZ437" i="1"/>
  <c r="BY437" i="1"/>
  <c r="BX437" i="1"/>
  <c r="BW437" i="1"/>
  <c r="BU437" i="1"/>
  <c r="BT437" i="1"/>
  <c r="BS437" i="1"/>
  <c r="BR437" i="1"/>
  <c r="BQ437" i="1"/>
  <c r="BL437" i="1"/>
  <c r="AR437" i="1"/>
  <c r="V437" i="1"/>
  <c r="Q437" i="1"/>
  <c r="BZ436" i="1"/>
  <c r="BY436" i="1"/>
  <c r="BX436" i="1"/>
  <c r="BW436" i="1"/>
  <c r="BU436" i="1"/>
  <c r="BT436" i="1"/>
  <c r="BS436" i="1"/>
  <c r="BR436" i="1"/>
  <c r="BQ436" i="1"/>
  <c r="BC436" i="1"/>
  <c r="AR436" i="1"/>
  <c r="V436" i="1"/>
  <c r="Q436" i="1"/>
  <c r="BZ435" i="1"/>
  <c r="BY435" i="1"/>
  <c r="BX435" i="1"/>
  <c r="BW435" i="1"/>
  <c r="BU435" i="1"/>
  <c r="BT435" i="1"/>
  <c r="BS435" i="1"/>
  <c r="BR435" i="1"/>
  <c r="BQ435" i="1"/>
  <c r="BL435" i="1"/>
  <c r="BC435" i="1"/>
  <c r="AR435" i="1"/>
  <c r="V435" i="1"/>
  <c r="Q435" i="1"/>
  <c r="BZ434" i="1"/>
  <c r="BY434" i="1"/>
  <c r="BX434" i="1"/>
  <c r="BW434" i="1"/>
  <c r="BU434" i="1"/>
  <c r="BT434" i="1"/>
  <c r="BS434" i="1"/>
  <c r="BR434" i="1"/>
  <c r="BQ434" i="1"/>
  <c r="BL434" i="1"/>
  <c r="BC434" i="1"/>
  <c r="AR434" i="1"/>
  <c r="V434" i="1"/>
  <c r="Q434" i="1"/>
  <c r="BZ433" i="1"/>
  <c r="BY433" i="1"/>
  <c r="BX433" i="1"/>
  <c r="BW433" i="1"/>
  <c r="BU433" i="1"/>
  <c r="BT433" i="1"/>
  <c r="BS433" i="1"/>
  <c r="BR433" i="1"/>
  <c r="BQ433" i="1"/>
  <c r="BL433" i="1"/>
  <c r="BC433" i="1"/>
  <c r="BE433" i="1" s="1"/>
  <c r="AR433" i="1"/>
  <c r="V433" i="1"/>
  <c r="Q433" i="1"/>
  <c r="BZ432" i="1"/>
  <c r="BY432" i="1"/>
  <c r="BX432" i="1"/>
  <c r="BW432" i="1"/>
  <c r="BU432" i="1"/>
  <c r="BT432" i="1"/>
  <c r="BS432" i="1"/>
  <c r="BR432" i="1"/>
  <c r="BQ432" i="1"/>
  <c r="BL432" i="1"/>
  <c r="BC432" i="1"/>
  <c r="AR432" i="1"/>
  <c r="V432" i="1"/>
  <c r="Q432" i="1"/>
  <c r="BZ431" i="1"/>
  <c r="BY431" i="1"/>
  <c r="BX431" i="1"/>
  <c r="BW431" i="1"/>
  <c r="BU431" i="1"/>
  <c r="BT431" i="1"/>
  <c r="BS431" i="1"/>
  <c r="BR431" i="1"/>
  <c r="BQ431" i="1"/>
  <c r="BL431" i="1"/>
  <c r="AR431" i="1"/>
  <c r="V431" i="1"/>
  <c r="Q431" i="1"/>
  <c r="BZ430" i="1"/>
  <c r="BY430" i="1"/>
  <c r="BX430" i="1"/>
  <c r="BW430" i="1"/>
  <c r="BU430" i="1"/>
  <c r="BT430" i="1"/>
  <c r="BS430" i="1"/>
  <c r="BR430" i="1"/>
  <c r="BQ430" i="1"/>
  <c r="BL430" i="1"/>
  <c r="BC430" i="1"/>
  <c r="BE430" i="1" s="1"/>
  <c r="AR430" i="1"/>
  <c r="V430" i="1"/>
  <c r="Q430" i="1"/>
  <c r="BZ429" i="1"/>
  <c r="BY429" i="1"/>
  <c r="BX429" i="1"/>
  <c r="BW429" i="1"/>
  <c r="BU429" i="1"/>
  <c r="BT429" i="1"/>
  <c r="BS429" i="1"/>
  <c r="BR429" i="1"/>
  <c r="BQ429" i="1"/>
  <c r="BL429" i="1"/>
  <c r="BC429" i="1"/>
  <c r="AR429" i="1"/>
  <c r="V429" i="1"/>
  <c r="Q429" i="1"/>
  <c r="BZ428" i="1"/>
  <c r="BY428" i="1"/>
  <c r="BX428" i="1"/>
  <c r="BW428" i="1"/>
  <c r="BU428" i="1"/>
  <c r="BT428" i="1"/>
  <c r="BS428" i="1"/>
  <c r="BR428" i="1"/>
  <c r="BQ428" i="1"/>
  <c r="BL428" i="1"/>
  <c r="BC428" i="1"/>
  <c r="AR428" i="1"/>
  <c r="V428" i="1"/>
  <c r="BZ427" i="1"/>
  <c r="BY427" i="1"/>
  <c r="BX427" i="1"/>
  <c r="BW427" i="1"/>
  <c r="BU427" i="1"/>
  <c r="BT427" i="1"/>
  <c r="BS427" i="1"/>
  <c r="BR427" i="1"/>
  <c r="BQ427" i="1"/>
  <c r="BL427" i="1"/>
  <c r="BC427" i="1"/>
  <c r="AR427" i="1"/>
  <c r="V427" i="1"/>
  <c r="BZ426" i="1"/>
  <c r="BY426" i="1"/>
  <c r="BX426" i="1"/>
  <c r="BW426" i="1"/>
  <c r="BU426" i="1"/>
  <c r="BT426" i="1"/>
  <c r="BS426" i="1"/>
  <c r="BR426" i="1"/>
  <c r="BQ426" i="1"/>
  <c r="BC426" i="1"/>
  <c r="AR426" i="1"/>
  <c r="V426" i="1"/>
  <c r="BZ425" i="1"/>
  <c r="BY425" i="1"/>
  <c r="BX425" i="1"/>
  <c r="BW425" i="1"/>
  <c r="BU425" i="1"/>
  <c r="BT425" i="1"/>
  <c r="BS425" i="1"/>
  <c r="BR425" i="1"/>
  <c r="BQ425" i="1"/>
  <c r="BL425" i="1"/>
  <c r="BC425" i="1"/>
  <c r="BE425" i="1" s="1"/>
  <c r="AR425" i="1"/>
  <c r="V425" i="1"/>
  <c r="BZ424" i="1"/>
  <c r="BY424" i="1"/>
  <c r="BX424" i="1"/>
  <c r="BW424" i="1"/>
  <c r="BU424" i="1"/>
  <c r="BT424" i="1"/>
  <c r="BS424" i="1"/>
  <c r="BR424" i="1"/>
  <c r="BQ424" i="1"/>
  <c r="BL424" i="1"/>
  <c r="BE424" i="1"/>
  <c r="AR424" i="1"/>
  <c r="V424" i="1"/>
  <c r="Q424" i="1"/>
  <c r="BZ423" i="1"/>
  <c r="BY423" i="1"/>
  <c r="BX423" i="1"/>
  <c r="BW423" i="1"/>
  <c r="BU423" i="1"/>
  <c r="BT423" i="1"/>
  <c r="BS423" i="1"/>
  <c r="BR423" i="1"/>
  <c r="BQ423" i="1"/>
  <c r="BL423" i="1"/>
  <c r="BC423" i="1"/>
  <c r="BE423" i="1" s="1"/>
  <c r="AR423" i="1"/>
  <c r="V423" i="1"/>
  <c r="Q423" i="1"/>
  <c r="BZ422" i="1"/>
  <c r="BY422" i="1"/>
  <c r="BX422" i="1"/>
  <c r="BW422" i="1"/>
  <c r="BU422" i="1"/>
  <c r="BT422" i="1"/>
  <c r="BS422" i="1"/>
  <c r="BR422" i="1"/>
  <c r="BQ422" i="1"/>
  <c r="BL422" i="1"/>
  <c r="BC422" i="1"/>
  <c r="AR422" i="1"/>
  <c r="V422" i="1"/>
  <c r="Q422" i="1"/>
  <c r="BZ421" i="1"/>
  <c r="BY421" i="1"/>
  <c r="BX421" i="1"/>
  <c r="BW421" i="1"/>
  <c r="BU421" i="1"/>
  <c r="BT421" i="1"/>
  <c r="BS421" i="1"/>
  <c r="BR421" i="1"/>
  <c r="BQ421" i="1"/>
  <c r="BM421" i="1"/>
  <c r="BL421" i="1"/>
  <c r="BC421" i="1"/>
  <c r="BE421" i="1" s="1"/>
  <c r="AR421" i="1"/>
  <c r="V421" i="1"/>
  <c r="Q421" i="1"/>
  <c r="BZ420" i="1"/>
  <c r="BY420" i="1"/>
  <c r="BX420" i="1"/>
  <c r="BW420" i="1"/>
  <c r="BU420" i="1"/>
  <c r="BT420" i="1"/>
  <c r="BS420" i="1"/>
  <c r="BR420" i="1"/>
  <c r="BQ420" i="1"/>
  <c r="BL420" i="1"/>
  <c r="BC420" i="1"/>
  <c r="AR420" i="1"/>
  <c r="V420" i="1"/>
  <c r="Q420" i="1"/>
  <c r="BZ419" i="1"/>
  <c r="BY419" i="1"/>
  <c r="BX419" i="1"/>
  <c r="BW419" i="1"/>
  <c r="BU419" i="1"/>
  <c r="BT419" i="1"/>
  <c r="BS419" i="1"/>
  <c r="BR419" i="1"/>
  <c r="BQ419" i="1"/>
  <c r="BL419" i="1"/>
  <c r="AR419" i="1"/>
  <c r="V419" i="1"/>
  <c r="Q419" i="1"/>
  <c r="BZ418" i="1"/>
  <c r="BY418" i="1"/>
  <c r="BX418" i="1"/>
  <c r="BW418" i="1"/>
  <c r="BU418" i="1"/>
  <c r="BT418" i="1"/>
  <c r="BS418" i="1"/>
  <c r="BR418" i="1"/>
  <c r="BQ418" i="1"/>
  <c r="BL418" i="1"/>
  <c r="BC418" i="1"/>
  <c r="AR418" i="1"/>
  <c r="V418" i="1"/>
  <c r="Q418" i="1"/>
  <c r="BZ417" i="1"/>
  <c r="BY417" i="1"/>
  <c r="BX417" i="1"/>
  <c r="BW417" i="1"/>
  <c r="BU417" i="1"/>
  <c r="BT417" i="1"/>
  <c r="BS417" i="1"/>
  <c r="BR417" i="1"/>
  <c r="BQ417" i="1"/>
  <c r="BL417" i="1"/>
  <c r="BC417" i="1"/>
  <c r="AR417" i="1"/>
  <c r="V417" i="1"/>
  <c r="Q417" i="1"/>
  <c r="BZ416" i="1"/>
  <c r="BY416" i="1"/>
  <c r="BX416" i="1"/>
  <c r="BW416" i="1"/>
  <c r="BU416" i="1"/>
  <c r="BT416" i="1"/>
  <c r="BS416" i="1"/>
  <c r="BR416" i="1"/>
  <c r="BQ416" i="1"/>
  <c r="BL416" i="1"/>
  <c r="BC416" i="1"/>
  <c r="V416" i="1"/>
  <c r="Q416" i="1"/>
  <c r="BZ415" i="1"/>
  <c r="BY415" i="1"/>
  <c r="BX415" i="1"/>
  <c r="BW415" i="1"/>
  <c r="BU415" i="1"/>
  <c r="BT415" i="1"/>
  <c r="BS415" i="1"/>
  <c r="BR415" i="1"/>
  <c r="BQ415" i="1"/>
  <c r="BL415" i="1"/>
  <c r="BC415" i="1"/>
  <c r="V415" i="1"/>
  <c r="Q415" i="1"/>
  <c r="BZ414" i="1"/>
  <c r="BY414" i="1"/>
  <c r="BX414" i="1"/>
  <c r="BW414" i="1"/>
  <c r="BU414" i="1"/>
  <c r="BT414" i="1"/>
  <c r="BS414" i="1"/>
  <c r="BR414" i="1"/>
  <c r="BQ414" i="1"/>
  <c r="BL414" i="1"/>
  <c r="BC414" i="1"/>
  <c r="V414" i="1"/>
  <c r="Q414" i="1"/>
  <c r="BZ413" i="1"/>
  <c r="BY413" i="1"/>
  <c r="BX413" i="1"/>
  <c r="BW413" i="1"/>
  <c r="BU413" i="1"/>
  <c r="BT413" i="1"/>
  <c r="BS413" i="1"/>
  <c r="BR413" i="1"/>
  <c r="BQ413" i="1"/>
  <c r="BL413" i="1"/>
  <c r="BC413" i="1"/>
  <c r="AR413" i="1"/>
  <c r="V413" i="1"/>
  <c r="Q413" i="1"/>
  <c r="BZ412" i="1"/>
  <c r="BY412" i="1"/>
  <c r="BX412" i="1"/>
  <c r="BW412" i="1"/>
  <c r="BU412" i="1"/>
  <c r="BT412" i="1"/>
  <c r="BS412" i="1"/>
  <c r="BR412" i="1"/>
  <c r="BQ412" i="1"/>
  <c r="BL412" i="1"/>
  <c r="BC412" i="1"/>
  <c r="AR412" i="1"/>
  <c r="V412" i="1"/>
  <c r="Q412" i="1"/>
  <c r="BZ411" i="1"/>
  <c r="BY411" i="1"/>
  <c r="BX411" i="1"/>
  <c r="BW411" i="1"/>
  <c r="BU411" i="1"/>
  <c r="BT411" i="1"/>
  <c r="BS411" i="1"/>
  <c r="BR411" i="1"/>
  <c r="BQ411" i="1"/>
  <c r="BL411" i="1"/>
  <c r="BC411" i="1"/>
  <c r="AR411" i="1"/>
  <c r="V411" i="1"/>
  <c r="Q411" i="1"/>
  <c r="BZ410" i="1"/>
  <c r="BY410" i="1"/>
  <c r="BX410" i="1"/>
  <c r="BW410" i="1"/>
  <c r="BU410" i="1"/>
  <c r="BT410" i="1"/>
  <c r="BS410" i="1"/>
  <c r="BR410" i="1"/>
  <c r="BQ410" i="1"/>
  <c r="BL410" i="1"/>
  <c r="BC410" i="1"/>
  <c r="AR410" i="1"/>
  <c r="V410" i="1"/>
  <c r="Q410" i="1"/>
  <c r="BZ409" i="1"/>
  <c r="BY409" i="1"/>
  <c r="BX409" i="1"/>
  <c r="BW409" i="1"/>
  <c r="BU409" i="1"/>
  <c r="BT409" i="1"/>
  <c r="BS409" i="1"/>
  <c r="BR409" i="1"/>
  <c r="BQ409" i="1"/>
  <c r="BL409" i="1"/>
  <c r="BC409" i="1"/>
  <c r="V409" i="1"/>
  <c r="Q409" i="1"/>
  <c r="BZ408" i="1"/>
  <c r="BY408" i="1"/>
  <c r="BX408" i="1"/>
  <c r="BW408" i="1"/>
  <c r="BU408" i="1"/>
  <c r="BT408" i="1"/>
  <c r="BS408" i="1"/>
  <c r="BR408" i="1"/>
  <c r="BQ408" i="1"/>
  <c r="BL408" i="1"/>
  <c r="V408" i="1"/>
  <c r="Q408" i="1"/>
  <c r="BZ407" i="1"/>
  <c r="BY407" i="1"/>
  <c r="BX407" i="1"/>
  <c r="BW407" i="1"/>
  <c r="BU407" i="1"/>
  <c r="BT407" i="1"/>
  <c r="BS407" i="1"/>
  <c r="BR407" i="1"/>
  <c r="BQ407" i="1"/>
  <c r="BL407" i="1"/>
  <c r="V407" i="1"/>
  <c r="Q407" i="1"/>
  <c r="BZ406" i="1"/>
  <c r="BY406" i="1"/>
  <c r="BX406" i="1"/>
  <c r="BW406" i="1"/>
  <c r="BU406" i="1"/>
  <c r="BT406" i="1"/>
  <c r="BS406" i="1"/>
  <c r="BR406" i="1"/>
  <c r="BQ406" i="1"/>
  <c r="BL406" i="1"/>
  <c r="BC406" i="1"/>
  <c r="V406" i="1"/>
  <c r="Q406" i="1"/>
  <c r="BZ405" i="1"/>
  <c r="BY405" i="1"/>
  <c r="BX405" i="1"/>
  <c r="BW405" i="1"/>
  <c r="BU405" i="1"/>
  <c r="BT405" i="1"/>
  <c r="BS405" i="1"/>
  <c r="BR405" i="1"/>
  <c r="BQ405" i="1"/>
  <c r="BL405" i="1"/>
  <c r="BE405" i="1"/>
  <c r="V405" i="1"/>
  <c r="Q405" i="1"/>
  <c r="BZ404" i="1"/>
  <c r="BY404" i="1"/>
  <c r="BX404" i="1"/>
  <c r="BW404" i="1"/>
  <c r="BU404" i="1"/>
  <c r="BT404" i="1"/>
  <c r="BS404" i="1"/>
  <c r="BR404" i="1"/>
  <c r="BQ404" i="1"/>
  <c r="BL404" i="1"/>
  <c r="BC404" i="1"/>
  <c r="V404" i="1"/>
  <c r="Q404" i="1"/>
  <c r="BZ403" i="1"/>
  <c r="BY403" i="1"/>
  <c r="BX403" i="1"/>
  <c r="BW403" i="1"/>
  <c r="BU403" i="1"/>
  <c r="BT403" i="1"/>
  <c r="BS403" i="1"/>
  <c r="BR403" i="1"/>
  <c r="BQ403" i="1"/>
  <c r="BL403" i="1"/>
  <c r="BC403" i="1"/>
  <c r="V403" i="1"/>
  <c r="Q403" i="1"/>
  <c r="BZ402" i="1"/>
  <c r="BY402" i="1"/>
  <c r="BX402" i="1"/>
  <c r="BW402" i="1"/>
  <c r="BU402" i="1"/>
  <c r="BT402" i="1"/>
  <c r="BS402" i="1"/>
  <c r="BR402" i="1"/>
  <c r="BQ402" i="1"/>
  <c r="BL402" i="1"/>
  <c r="BC402" i="1"/>
  <c r="V402" i="1"/>
  <c r="Q402" i="1"/>
  <c r="BZ401" i="1"/>
  <c r="BY401" i="1"/>
  <c r="BX401" i="1"/>
  <c r="BW401" i="1"/>
  <c r="BU401" i="1"/>
  <c r="BT401" i="1"/>
  <c r="BS401" i="1"/>
  <c r="BR401" i="1"/>
  <c r="BQ401" i="1"/>
  <c r="BL401" i="1"/>
  <c r="BE401" i="1"/>
  <c r="AR401" i="1"/>
  <c r="V401" i="1"/>
  <c r="Q401" i="1"/>
  <c r="BZ400" i="1"/>
  <c r="BY400" i="1"/>
  <c r="BX400" i="1"/>
  <c r="BW400" i="1"/>
  <c r="BU400" i="1"/>
  <c r="BT400" i="1"/>
  <c r="BS400" i="1"/>
  <c r="BR400" i="1"/>
  <c r="BQ400" i="1"/>
  <c r="BL400" i="1"/>
  <c r="BC400" i="1"/>
  <c r="BE400" i="1" s="1"/>
  <c r="AR400" i="1"/>
  <c r="V400" i="1"/>
  <c r="Q400" i="1"/>
  <c r="BZ399" i="1"/>
  <c r="BY399" i="1"/>
  <c r="BX399" i="1"/>
  <c r="BW399" i="1"/>
  <c r="BU399" i="1"/>
  <c r="BT399" i="1"/>
  <c r="BS399" i="1"/>
  <c r="BR399" i="1"/>
  <c r="BQ399" i="1"/>
  <c r="BL399" i="1"/>
  <c r="AR399" i="1"/>
  <c r="V399" i="1"/>
  <c r="Q399" i="1"/>
  <c r="BZ398" i="1"/>
  <c r="BY398" i="1"/>
  <c r="BX398" i="1"/>
  <c r="BW398" i="1"/>
  <c r="BU398" i="1"/>
  <c r="BT398" i="1"/>
  <c r="BS398" i="1"/>
  <c r="BR398" i="1"/>
  <c r="BQ398" i="1"/>
  <c r="BL398" i="1"/>
  <c r="BC398" i="1"/>
  <c r="BE398" i="1" s="1"/>
  <c r="AR398" i="1"/>
  <c r="V398" i="1"/>
  <c r="Q398" i="1"/>
  <c r="BZ397" i="1"/>
  <c r="BY397" i="1"/>
  <c r="BX397" i="1"/>
  <c r="BW397" i="1"/>
  <c r="BU397" i="1"/>
  <c r="BT397" i="1"/>
  <c r="BS397" i="1"/>
  <c r="BR397" i="1"/>
  <c r="BQ397" i="1"/>
  <c r="BL397" i="1"/>
  <c r="AR397" i="1"/>
  <c r="V397" i="1"/>
  <c r="Q397" i="1"/>
  <c r="BZ396" i="1"/>
  <c r="BY396" i="1"/>
  <c r="BX396" i="1"/>
  <c r="BW396" i="1"/>
  <c r="BU396" i="1"/>
  <c r="BT396" i="1"/>
  <c r="BS396" i="1"/>
  <c r="BR396" i="1"/>
  <c r="BQ396" i="1"/>
  <c r="BL396" i="1"/>
  <c r="BC396" i="1"/>
  <c r="AR396" i="1"/>
  <c r="V396" i="1"/>
  <c r="Q396" i="1"/>
  <c r="BZ395" i="1"/>
  <c r="BY395" i="1"/>
  <c r="BX395" i="1"/>
  <c r="BW395" i="1"/>
  <c r="BU395" i="1"/>
  <c r="BT395" i="1"/>
  <c r="BS395" i="1"/>
  <c r="BR395" i="1"/>
  <c r="BQ395" i="1"/>
  <c r="BL395" i="1"/>
  <c r="BC395" i="1"/>
  <c r="AR395" i="1"/>
  <c r="V395" i="1"/>
  <c r="Q395" i="1"/>
  <c r="BZ394" i="1"/>
  <c r="BY394" i="1"/>
  <c r="BX394" i="1"/>
  <c r="BW394" i="1"/>
  <c r="BU394" i="1"/>
  <c r="BT394" i="1"/>
  <c r="BS394" i="1"/>
  <c r="BR394" i="1"/>
  <c r="BQ394" i="1"/>
  <c r="BL394" i="1"/>
  <c r="BC394" i="1"/>
  <c r="AR394" i="1"/>
  <c r="V394" i="1"/>
  <c r="Q394" i="1"/>
  <c r="BZ393" i="1"/>
  <c r="BY393" i="1"/>
  <c r="BX393" i="1"/>
  <c r="BW393" i="1"/>
  <c r="BU393" i="1"/>
  <c r="BT393" i="1"/>
  <c r="BS393" i="1"/>
  <c r="BR393" i="1"/>
  <c r="BQ393" i="1"/>
  <c r="BL393" i="1"/>
  <c r="BC393" i="1"/>
  <c r="AR393" i="1"/>
  <c r="V393" i="1"/>
  <c r="Q393" i="1"/>
  <c r="BZ392" i="1"/>
  <c r="BY392" i="1"/>
  <c r="BX392" i="1"/>
  <c r="BW392" i="1"/>
  <c r="BU392" i="1"/>
  <c r="BT392" i="1"/>
  <c r="BS392" i="1"/>
  <c r="BR392" i="1"/>
  <c r="BQ392" i="1"/>
  <c r="BL392" i="1"/>
  <c r="BC392" i="1"/>
  <c r="AR392" i="1"/>
  <c r="V392" i="1"/>
  <c r="Q392" i="1"/>
  <c r="BZ391" i="1"/>
  <c r="BY391" i="1"/>
  <c r="BX391" i="1"/>
  <c r="BW391" i="1"/>
  <c r="BU391" i="1"/>
  <c r="BT391" i="1"/>
  <c r="BS391" i="1"/>
  <c r="BR391" i="1"/>
  <c r="BQ391" i="1"/>
  <c r="BL391" i="1"/>
  <c r="AR391" i="1"/>
  <c r="V391" i="1"/>
  <c r="Q391" i="1"/>
  <c r="BZ390" i="1"/>
  <c r="BY390" i="1"/>
  <c r="BX390" i="1"/>
  <c r="BW390" i="1"/>
  <c r="BU390" i="1"/>
  <c r="BT390" i="1"/>
  <c r="BS390" i="1"/>
  <c r="BR390" i="1"/>
  <c r="BQ390" i="1"/>
  <c r="BL390" i="1"/>
  <c r="AR390" i="1"/>
  <c r="V390" i="1"/>
  <c r="Q390" i="1"/>
  <c r="BZ389" i="1"/>
  <c r="BY389" i="1"/>
  <c r="BX389" i="1"/>
  <c r="BW389" i="1"/>
  <c r="BU389" i="1"/>
  <c r="BT389" i="1"/>
  <c r="BS389" i="1"/>
  <c r="BR389" i="1"/>
  <c r="BQ389" i="1"/>
  <c r="BL389" i="1"/>
  <c r="AR389" i="1"/>
  <c r="V389" i="1"/>
  <c r="Q389" i="1"/>
  <c r="BZ388" i="1"/>
  <c r="BY388" i="1"/>
  <c r="BX388" i="1"/>
  <c r="BW388" i="1"/>
  <c r="BU388" i="1"/>
  <c r="BT388" i="1"/>
  <c r="BS388" i="1"/>
  <c r="BR388" i="1"/>
  <c r="BQ388" i="1"/>
  <c r="BL388" i="1"/>
  <c r="AR388" i="1"/>
  <c r="V388" i="1"/>
  <c r="Q388" i="1"/>
  <c r="BZ387" i="1"/>
  <c r="BY387" i="1"/>
  <c r="BX387" i="1"/>
  <c r="BW387" i="1"/>
  <c r="BU387" i="1"/>
  <c r="BT387" i="1"/>
  <c r="BS387" i="1"/>
  <c r="BR387" i="1"/>
  <c r="BQ387" i="1"/>
  <c r="BL387" i="1"/>
  <c r="BC387" i="1"/>
  <c r="AR387" i="1"/>
  <c r="V387" i="1"/>
  <c r="Q387" i="1"/>
  <c r="BZ386" i="1"/>
  <c r="BY386" i="1"/>
  <c r="BX386" i="1"/>
  <c r="BW386" i="1"/>
  <c r="BU386" i="1"/>
  <c r="BT386" i="1"/>
  <c r="BS386" i="1"/>
  <c r="BR386" i="1"/>
  <c r="BQ386" i="1"/>
  <c r="BL386" i="1"/>
  <c r="BC386" i="1"/>
  <c r="BE386" i="1" s="1"/>
  <c r="AR386" i="1"/>
  <c r="V386" i="1"/>
  <c r="Q386" i="1"/>
  <c r="BZ385" i="1"/>
  <c r="BY385" i="1"/>
  <c r="BX385" i="1"/>
  <c r="BW385" i="1"/>
  <c r="BU385" i="1"/>
  <c r="BT385" i="1"/>
  <c r="BS385" i="1"/>
  <c r="BR385" i="1"/>
  <c r="BQ385" i="1"/>
  <c r="BL385" i="1"/>
  <c r="BC385" i="1"/>
  <c r="AR385" i="1"/>
  <c r="V385" i="1"/>
  <c r="BZ384" i="1"/>
  <c r="BY384" i="1"/>
  <c r="BX384" i="1"/>
  <c r="BW384" i="1"/>
  <c r="BU384" i="1"/>
  <c r="BT384" i="1"/>
  <c r="BS384" i="1"/>
  <c r="BR384" i="1"/>
  <c r="BQ384" i="1"/>
  <c r="BC384" i="1"/>
  <c r="AR384" i="1"/>
  <c r="V384" i="1"/>
  <c r="BZ383" i="1"/>
  <c r="BY383" i="1"/>
  <c r="BX383" i="1"/>
  <c r="BW383" i="1"/>
  <c r="BU383" i="1"/>
  <c r="BT383" i="1"/>
  <c r="BS383" i="1"/>
  <c r="BR383" i="1"/>
  <c r="BQ383" i="1"/>
  <c r="BL383" i="1"/>
  <c r="BC383" i="1"/>
  <c r="BE383" i="1" s="1"/>
  <c r="AR383" i="1"/>
  <c r="V383" i="1"/>
  <c r="BZ382" i="1"/>
  <c r="BY382" i="1"/>
  <c r="BX382" i="1"/>
  <c r="BW382" i="1"/>
  <c r="BU382" i="1"/>
  <c r="BT382" i="1"/>
  <c r="BS382" i="1"/>
  <c r="BR382" i="1"/>
  <c r="BQ382" i="1"/>
  <c r="BL382" i="1"/>
  <c r="BC382" i="1"/>
  <c r="BE382" i="1" s="1"/>
  <c r="AR382" i="1"/>
  <c r="V382" i="1"/>
  <c r="BZ381" i="1"/>
  <c r="BY381" i="1"/>
  <c r="BX381" i="1"/>
  <c r="BW381" i="1"/>
  <c r="BU381" i="1"/>
  <c r="BT381" i="1"/>
  <c r="BS381" i="1"/>
  <c r="BR381" i="1"/>
  <c r="BQ381" i="1"/>
  <c r="BL381" i="1"/>
  <c r="BC381" i="1"/>
  <c r="BE381" i="1" s="1"/>
  <c r="AR381" i="1"/>
  <c r="V381" i="1"/>
  <c r="BZ380" i="1"/>
  <c r="BY380" i="1"/>
  <c r="BX380" i="1"/>
  <c r="BW380" i="1"/>
  <c r="BU380" i="1"/>
  <c r="BT380" i="1"/>
  <c r="BS380" i="1"/>
  <c r="BR380" i="1"/>
  <c r="BQ380" i="1"/>
  <c r="BL380" i="1"/>
  <c r="BC380" i="1"/>
  <c r="AR380" i="1"/>
  <c r="V380" i="1"/>
  <c r="BZ379" i="1"/>
  <c r="BY379" i="1"/>
  <c r="BX379" i="1"/>
  <c r="BW379" i="1"/>
  <c r="BU379" i="1"/>
  <c r="BT379" i="1"/>
  <c r="BS379" i="1"/>
  <c r="BR379" i="1"/>
  <c r="BQ379" i="1"/>
  <c r="BL379" i="1"/>
  <c r="BC379" i="1"/>
  <c r="AR379" i="1"/>
  <c r="V379" i="1"/>
  <c r="BZ378" i="1"/>
  <c r="BY378" i="1"/>
  <c r="BX378" i="1"/>
  <c r="BW378" i="1"/>
  <c r="BU378" i="1"/>
  <c r="BT378" i="1"/>
  <c r="BS378" i="1"/>
  <c r="BR378" i="1"/>
  <c r="BQ378" i="1"/>
  <c r="BL378" i="1"/>
  <c r="BC378" i="1"/>
  <c r="AR378" i="1"/>
  <c r="V378" i="1"/>
  <c r="BZ377" i="1"/>
  <c r="BY377" i="1"/>
  <c r="BX377" i="1"/>
  <c r="BW377" i="1"/>
  <c r="BU377" i="1"/>
  <c r="BT377" i="1"/>
  <c r="BS377" i="1"/>
  <c r="BR377" i="1"/>
  <c r="BQ377" i="1"/>
  <c r="BL377" i="1"/>
  <c r="BC377" i="1"/>
  <c r="AR377" i="1"/>
  <c r="V377" i="1"/>
  <c r="BZ376" i="1"/>
  <c r="BY376" i="1"/>
  <c r="BX376" i="1"/>
  <c r="BW376" i="1"/>
  <c r="BU376" i="1"/>
  <c r="BT376" i="1"/>
  <c r="BS376" i="1"/>
  <c r="BR376" i="1"/>
  <c r="BQ376" i="1"/>
  <c r="BL376" i="1"/>
  <c r="BC376" i="1"/>
  <c r="AR376" i="1"/>
  <c r="V376" i="1"/>
  <c r="BZ375" i="1"/>
  <c r="BY375" i="1"/>
  <c r="BX375" i="1"/>
  <c r="BW375" i="1"/>
  <c r="BU375" i="1"/>
  <c r="BT375" i="1"/>
  <c r="BS375" i="1"/>
  <c r="BR375" i="1"/>
  <c r="BQ375" i="1"/>
  <c r="BL375" i="1"/>
  <c r="BC375" i="1"/>
  <c r="AR375" i="1"/>
  <c r="V375" i="1"/>
  <c r="BZ374" i="1"/>
  <c r="BY374" i="1"/>
  <c r="BX374" i="1"/>
  <c r="BW374" i="1"/>
  <c r="BU374" i="1"/>
  <c r="BT374" i="1"/>
  <c r="BS374" i="1"/>
  <c r="BR374" i="1"/>
  <c r="BQ374" i="1"/>
  <c r="BL374" i="1"/>
  <c r="BC374" i="1"/>
  <c r="AR374" i="1"/>
  <c r="V374" i="1"/>
  <c r="BZ373" i="1"/>
  <c r="BY373" i="1"/>
  <c r="BX373" i="1"/>
  <c r="BW373" i="1"/>
  <c r="BU373" i="1"/>
  <c r="BT373" i="1"/>
  <c r="BS373" i="1"/>
  <c r="BR373" i="1"/>
  <c r="BQ373" i="1"/>
  <c r="BL373" i="1"/>
  <c r="BC373" i="1"/>
  <c r="AR373" i="1"/>
  <c r="V373" i="1"/>
  <c r="BZ372" i="1"/>
  <c r="BY372" i="1"/>
  <c r="BX372" i="1"/>
  <c r="BW372" i="1"/>
  <c r="BU372" i="1"/>
  <c r="BT372" i="1"/>
  <c r="BS372" i="1"/>
  <c r="BR372" i="1"/>
  <c r="BQ372" i="1"/>
  <c r="BL372" i="1"/>
  <c r="BC372" i="1"/>
  <c r="AR372" i="1"/>
  <c r="V372" i="1"/>
  <c r="BZ371" i="1"/>
  <c r="BY371" i="1"/>
  <c r="BX371" i="1"/>
  <c r="BW371" i="1"/>
  <c r="BU371" i="1"/>
  <c r="BT371" i="1"/>
  <c r="BS371" i="1"/>
  <c r="BR371" i="1"/>
  <c r="BQ371" i="1"/>
  <c r="BL371" i="1"/>
  <c r="BC371" i="1"/>
  <c r="AR371" i="1"/>
  <c r="V371" i="1"/>
  <c r="BZ370" i="1"/>
  <c r="BY370" i="1"/>
  <c r="BX370" i="1"/>
  <c r="BW370" i="1"/>
  <c r="BU370" i="1"/>
  <c r="BT370" i="1"/>
  <c r="BS370" i="1"/>
  <c r="BR370" i="1"/>
  <c r="BQ370" i="1"/>
  <c r="BL370" i="1"/>
  <c r="BC370" i="1"/>
  <c r="AR370" i="1"/>
  <c r="V370" i="1"/>
  <c r="BZ369" i="1"/>
  <c r="BY369" i="1"/>
  <c r="BX369" i="1"/>
  <c r="BW369" i="1"/>
  <c r="BU369" i="1"/>
  <c r="BT369" i="1"/>
  <c r="BS369" i="1"/>
  <c r="BR369" i="1"/>
  <c r="BQ369" i="1"/>
  <c r="BL369" i="1"/>
  <c r="BC369" i="1"/>
  <c r="AR369" i="1"/>
  <c r="V369" i="1"/>
  <c r="BZ368" i="1"/>
  <c r="BY368" i="1"/>
  <c r="BX368" i="1"/>
  <c r="BW368" i="1"/>
  <c r="BU368" i="1"/>
  <c r="BT368" i="1"/>
  <c r="BS368" i="1"/>
  <c r="BR368" i="1"/>
  <c r="BQ368" i="1"/>
  <c r="BL368" i="1"/>
  <c r="BC368" i="1"/>
  <c r="AR368" i="1"/>
  <c r="V368" i="1"/>
  <c r="BZ367" i="1"/>
  <c r="BY367" i="1"/>
  <c r="BX367" i="1"/>
  <c r="BW367" i="1"/>
  <c r="BU367" i="1"/>
  <c r="BT367" i="1"/>
  <c r="BS367" i="1"/>
  <c r="BR367" i="1"/>
  <c r="BQ367" i="1"/>
  <c r="BL367" i="1"/>
  <c r="BC367" i="1"/>
  <c r="AR367" i="1"/>
  <c r="V367" i="1"/>
  <c r="BZ366" i="1"/>
  <c r="BY366" i="1"/>
  <c r="BX366" i="1"/>
  <c r="BW366" i="1"/>
  <c r="BU366" i="1"/>
  <c r="BT366" i="1"/>
  <c r="BS366" i="1"/>
  <c r="BR366" i="1"/>
  <c r="BQ366" i="1"/>
  <c r="BL366" i="1"/>
  <c r="BC366" i="1"/>
  <c r="BE366" i="1" s="1"/>
  <c r="AR366" i="1"/>
  <c r="V366" i="1"/>
  <c r="BZ365" i="1"/>
  <c r="BY365" i="1"/>
  <c r="BX365" i="1"/>
  <c r="BW365" i="1"/>
  <c r="BU365" i="1"/>
  <c r="BT365" i="1"/>
  <c r="BS365" i="1"/>
  <c r="BR365" i="1"/>
  <c r="BQ365" i="1"/>
  <c r="BL365" i="1"/>
  <c r="BC365" i="1"/>
  <c r="AR365" i="1"/>
  <c r="V365" i="1"/>
  <c r="BZ364" i="1"/>
  <c r="BY364" i="1"/>
  <c r="BX364" i="1"/>
  <c r="BW364" i="1"/>
  <c r="BU364" i="1"/>
  <c r="BT364" i="1"/>
  <c r="BS364" i="1"/>
  <c r="BR364" i="1"/>
  <c r="BQ364" i="1"/>
  <c r="BL364" i="1"/>
  <c r="BC364" i="1"/>
  <c r="AR364" i="1"/>
  <c r="V364" i="1"/>
  <c r="BZ363" i="1"/>
  <c r="BY363" i="1"/>
  <c r="BX363" i="1"/>
  <c r="BW363" i="1"/>
  <c r="BU363" i="1"/>
  <c r="BT363" i="1"/>
  <c r="BS363" i="1"/>
  <c r="BR363" i="1"/>
  <c r="BQ363" i="1"/>
  <c r="BL363" i="1"/>
  <c r="BC363" i="1"/>
  <c r="AR363" i="1"/>
  <c r="V363" i="1"/>
  <c r="BZ362" i="1"/>
  <c r="BY362" i="1"/>
  <c r="BX362" i="1"/>
  <c r="BW362" i="1"/>
  <c r="BU362" i="1"/>
  <c r="BT362" i="1"/>
  <c r="BS362" i="1"/>
  <c r="BR362" i="1"/>
  <c r="BQ362" i="1"/>
  <c r="BL362" i="1"/>
  <c r="BC362" i="1"/>
  <c r="AR362" i="1"/>
  <c r="V362" i="1"/>
  <c r="BZ361" i="1"/>
  <c r="BY361" i="1"/>
  <c r="BX361" i="1"/>
  <c r="BW361" i="1"/>
  <c r="BU361" i="1"/>
  <c r="BT361" i="1"/>
  <c r="BS361" i="1"/>
  <c r="BR361" i="1"/>
  <c r="BQ361" i="1"/>
  <c r="BL361" i="1"/>
  <c r="BC361" i="1"/>
  <c r="AR361" i="1"/>
  <c r="V361" i="1"/>
  <c r="BZ360" i="1"/>
  <c r="BY360" i="1"/>
  <c r="BX360" i="1"/>
  <c r="BW360" i="1"/>
  <c r="BU360" i="1"/>
  <c r="BT360" i="1"/>
  <c r="BS360" i="1"/>
  <c r="BR360" i="1"/>
  <c r="BQ360" i="1"/>
  <c r="BL360" i="1"/>
  <c r="BC360" i="1"/>
  <c r="AR360" i="1"/>
  <c r="V360" i="1"/>
  <c r="BZ359" i="1"/>
  <c r="BY359" i="1"/>
  <c r="BX359" i="1"/>
  <c r="BW359" i="1"/>
  <c r="BU359" i="1"/>
  <c r="BT359" i="1"/>
  <c r="BS359" i="1"/>
  <c r="BR359" i="1"/>
  <c r="BQ359" i="1"/>
  <c r="BC359" i="1"/>
  <c r="AR359" i="1"/>
  <c r="V359" i="1"/>
  <c r="BZ358" i="1"/>
  <c r="BY358" i="1"/>
  <c r="BX358" i="1"/>
  <c r="BW358" i="1"/>
  <c r="BU358" i="1"/>
  <c r="BT358" i="1"/>
  <c r="BS358" i="1"/>
  <c r="BR358" i="1"/>
  <c r="BQ358" i="1"/>
  <c r="BL358" i="1"/>
  <c r="BC358" i="1"/>
  <c r="BE358" i="1" s="1"/>
  <c r="AR358" i="1"/>
  <c r="V358" i="1"/>
  <c r="BZ357" i="1"/>
  <c r="BY357" i="1"/>
  <c r="BX357" i="1"/>
  <c r="BW357" i="1"/>
  <c r="BU357" i="1"/>
  <c r="BT357" i="1"/>
  <c r="BS357" i="1"/>
  <c r="BR357" i="1"/>
  <c r="BQ357" i="1"/>
  <c r="BC357" i="1"/>
  <c r="V357" i="1"/>
  <c r="BZ356" i="1"/>
  <c r="BY356" i="1"/>
  <c r="BX356" i="1"/>
  <c r="BW356" i="1"/>
  <c r="BU356" i="1"/>
  <c r="BT356" i="1"/>
  <c r="BS356" i="1"/>
  <c r="BR356" i="1"/>
  <c r="BQ356" i="1"/>
  <c r="BC356" i="1"/>
  <c r="V356" i="1"/>
  <c r="BZ355" i="1"/>
  <c r="BY355" i="1"/>
  <c r="BX355" i="1"/>
  <c r="BW355" i="1"/>
  <c r="BU355" i="1"/>
  <c r="BT355" i="1"/>
  <c r="BS355" i="1"/>
  <c r="BR355" i="1"/>
  <c r="BQ355" i="1"/>
  <c r="BL355" i="1"/>
  <c r="BC355" i="1"/>
  <c r="BE355" i="1" s="1"/>
  <c r="V355" i="1"/>
  <c r="BZ354" i="1"/>
  <c r="BY354" i="1"/>
  <c r="BX354" i="1"/>
  <c r="BW354" i="1"/>
  <c r="BU354" i="1"/>
  <c r="BT354" i="1"/>
  <c r="BS354" i="1"/>
  <c r="BR354" i="1"/>
  <c r="BQ354" i="1"/>
  <c r="BC354" i="1"/>
  <c r="V354" i="1"/>
  <c r="BZ353" i="1"/>
  <c r="BY353" i="1"/>
  <c r="BX353" i="1"/>
  <c r="BW353" i="1"/>
  <c r="BU353" i="1"/>
  <c r="BT353" i="1"/>
  <c r="BS353" i="1"/>
  <c r="BR353" i="1"/>
  <c r="BQ353" i="1"/>
  <c r="BL353" i="1"/>
  <c r="BC353" i="1"/>
  <c r="V353" i="1"/>
  <c r="BZ352" i="1"/>
  <c r="BY352" i="1"/>
  <c r="BX352" i="1"/>
  <c r="BW352" i="1"/>
  <c r="BU352" i="1"/>
  <c r="BT352" i="1"/>
  <c r="BS352" i="1"/>
  <c r="BR352" i="1"/>
  <c r="BQ352" i="1"/>
  <c r="BL352" i="1"/>
  <c r="BC352" i="1"/>
  <c r="V352" i="1"/>
  <c r="BZ351" i="1"/>
  <c r="BY351" i="1"/>
  <c r="BX351" i="1"/>
  <c r="BW351" i="1"/>
  <c r="BU351" i="1"/>
  <c r="BT351" i="1"/>
  <c r="BS351" i="1"/>
  <c r="BR351" i="1"/>
  <c r="BQ351" i="1"/>
  <c r="BL351" i="1"/>
  <c r="BC351" i="1"/>
  <c r="BD351" i="1" s="1"/>
  <c r="V351" i="1"/>
  <c r="BZ350" i="1"/>
  <c r="BY350" i="1"/>
  <c r="BX350" i="1"/>
  <c r="BW350" i="1"/>
  <c r="BU350" i="1"/>
  <c r="BT350" i="1"/>
  <c r="BS350" i="1"/>
  <c r="BR350" i="1"/>
  <c r="BQ350" i="1"/>
  <c r="BL350" i="1"/>
  <c r="BC350" i="1"/>
  <c r="BE350" i="1" s="1"/>
  <c r="V350" i="1"/>
  <c r="BZ349" i="1"/>
  <c r="BY349" i="1"/>
  <c r="BX349" i="1"/>
  <c r="BW349" i="1"/>
  <c r="BU349" i="1"/>
  <c r="BT349" i="1"/>
  <c r="BS349" i="1"/>
  <c r="BR349" i="1"/>
  <c r="BQ349" i="1"/>
  <c r="BL349" i="1"/>
  <c r="BC349" i="1"/>
  <c r="BE349" i="1" s="1"/>
  <c r="V349" i="1"/>
  <c r="BZ348" i="1"/>
  <c r="BY348" i="1"/>
  <c r="BX348" i="1"/>
  <c r="BW348" i="1"/>
  <c r="BU348" i="1"/>
  <c r="BT348" i="1"/>
  <c r="BS348" i="1"/>
  <c r="BR348" i="1"/>
  <c r="BQ348" i="1"/>
  <c r="BL348" i="1"/>
  <c r="BC348" i="1"/>
  <c r="V348" i="1"/>
  <c r="BZ347" i="1"/>
  <c r="BY347" i="1"/>
  <c r="BX347" i="1"/>
  <c r="BW347" i="1"/>
  <c r="BU347" i="1"/>
  <c r="BT347" i="1"/>
  <c r="BS347" i="1"/>
  <c r="BR347" i="1"/>
  <c r="BQ347" i="1"/>
  <c r="BL347" i="1"/>
  <c r="BC347" i="1"/>
  <c r="V347" i="1"/>
  <c r="BZ346" i="1"/>
  <c r="BY346" i="1"/>
  <c r="BX346" i="1"/>
  <c r="BW346" i="1"/>
  <c r="BU346" i="1"/>
  <c r="BT346" i="1"/>
  <c r="BS346" i="1"/>
  <c r="BR346" i="1"/>
  <c r="BQ346" i="1"/>
  <c r="BL346" i="1"/>
  <c r="BC346" i="1"/>
  <c r="V346" i="1"/>
  <c r="BZ345" i="1"/>
  <c r="BY345" i="1"/>
  <c r="BX345" i="1"/>
  <c r="BW345" i="1"/>
  <c r="BU345" i="1"/>
  <c r="BT345" i="1"/>
  <c r="BS345" i="1"/>
  <c r="BR345" i="1"/>
  <c r="BQ345" i="1"/>
  <c r="BL345" i="1"/>
  <c r="BC345" i="1"/>
  <c r="AR345" i="1"/>
  <c r="V345" i="1"/>
  <c r="BZ344" i="1"/>
  <c r="BY344" i="1"/>
  <c r="BX344" i="1"/>
  <c r="BW344" i="1"/>
  <c r="BU344" i="1"/>
  <c r="BT344" i="1"/>
  <c r="BS344" i="1"/>
  <c r="BR344" i="1"/>
  <c r="BQ344" i="1"/>
  <c r="BC344" i="1"/>
  <c r="AR344" i="1"/>
  <c r="V344" i="1"/>
  <c r="BZ343" i="1"/>
  <c r="BY343" i="1"/>
  <c r="BX343" i="1"/>
  <c r="BW343" i="1"/>
  <c r="BU343" i="1"/>
  <c r="BT343" i="1"/>
  <c r="BS343" i="1"/>
  <c r="BR343" i="1"/>
  <c r="BQ343" i="1"/>
  <c r="BL343" i="1"/>
  <c r="BC343" i="1"/>
  <c r="BE343" i="1" s="1"/>
  <c r="AR343" i="1"/>
  <c r="V343" i="1"/>
  <c r="BZ342" i="1"/>
  <c r="BY342" i="1"/>
  <c r="BX342" i="1"/>
  <c r="BW342" i="1"/>
  <c r="BU342" i="1"/>
  <c r="BT342" i="1"/>
  <c r="BS342" i="1"/>
  <c r="BR342" i="1"/>
  <c r="BQ342" i="1"/>
  <c r="BL342" i="1"/>
  <c r="BC342" i="1"/>
  <c r="BE342" i="1" s="1"/>
  <c r="AR342" i="1"/>
  <c r="V342" i="1"/>
  <c r="BZ341" i="1"/>
  <c r="BY341" i="1"/>
  <c r="BX341" i="1"/>
  <c r="BW341" i="1"/>
  <c r="BU341" i="1"/>
  <c r="BT341" i="1"/>
  <c r="BS341" i="1"/>
  <c r="BR341" i="1"/>
  <c r="BQ341" i="1"/>
  <c r="BL341" i="1"/>
  <c r="BC341" i="1"/>
  <c r="BE341" i="1" s="1"/>
  <c r="AR341" i="1"/>
  <c r="V341" i="1"/>
  <c r="BZ340" i="1"/>
  <c r="BY340" i="1"/>
  <c r="BX340" i="1"/>
  <c r="BW340" i="1"/>
  <c r="BU340" i="1"/>
  <c r="BT340" i="1"/>
  <c r="BS340" i="1"/>
  <c r="BR340" i="1"/>
  <c r="BQ340" i="1"/>
  <c r="BL340" i="1"/>
  <c r="BC340" i="1"/>
  <c r="BE340" i="1" s="1"/>
  <c r="AR340" i="1"/>
  <c r="V340" i="1"/>
  <c r="BZ339" i="1"/>
  <c r="BY339" i="1"/>
  <c r="BX339" i="1"/>
  <c r="BW339" i="1"/>
  <c r="BU339" i="1"/>
  <c r="BT339" i="1"/>
  <c r="BS339" i="1"/>
  <c r="BR339" i="1"/>
  <c r="BQ339" i="1"/>
  <c r="BL339" i="1"/>
  <c r="BC339" i="1"/>
  <c r="AR339" i="1"/>
  <c r="V339" i="1"/>
  <c r="BZ338" i="1"/>
  <c r="BY338" i="1"/>
  <c r="BX338" i="1"/>
  <c r="BW338" i="1"/>
  <c r="BU338" i="1"/>
  <c r="BT338" i="1"/>
  <c r="BS338" i="1"/>
  <c r="BR338" i="1"/>
  <c r="BQ338" i="1"/>
  <c r="BL338" i="1"/>
  <c r="BC338" i="1"/>
  <c r="BE338" i="1" s="1"/>
  <c r="AR338" i="1"/>
  <c r="V338" i="1"/>
  <c r="BZ337" i="1"/>
  <c r="BY337" i="1"/>
  <c r="BX337" i="1"/>
  <c r="BW337" i="1"/>
  <c r="BU337" i="1"/>
  <c r="BT337" i="1"/>
  <c r="BS337" i="1"/>
  <c r="BR337" i="1"/>
  <c r="BQ337" i="1"/>
  <c r="BL337" i="1"/>
  <c r="BC337" i="1"/>
  <c r="BE337" i="1" s="1"/>
  <c r="AR337" i="1"/>
  <c r="V337" i="1"/>
  <c r="BZ336" i="1"/>
  <c r="BY336" i="1"/>
  <c r="BX336" i="1"/>
  <c r="BW336" i="1"/>
  <c r="BU336" i="1"/>
  <c r="BT336" i="1"/>
  <c r="BS336" i="1"/>
  <c r="BR336" i="1"/>
  <c r="BQ336" i="1"/>
  <c r="BL336" i="1"/>
  <c r="BC336" i="1"/>
  <c r="BE336" i="1" s="1"/>
  <c r="AR336" i="1"/>
  <c r="V336" i="1"/>
  <c r="BZ335" i="1"/>
  <c r="BY335" i="1"/>
  <c r="BX335" i="1"/>
  <c r="BW335" i="1"/>
  <c r="BU335" i="1"/>
  <c r="BT335" i="1"/>
  <c r="BS335" i="1"/>
  <c r="BR335" i="1"/>
  <c r="BQ335" i="1"/>
  <c r="BL335" i="1"/>
  <c r="BC335" i="1"/>
  <c r="BE335" i="1" s="1"/>
  <c r="AR335" i="1"/>
  <c r="V335" i="1"/>
  <c r="BZ334" i="1"/>
  <c r="BY334" i="1"/>
  <c r="BX334" i="1"/>
  <c r="BW334" i="1"/>
  <c r="BU334" i="1"/>
  <c r="BT334" i="1"/>
  <c r="BS334" i="1"/>
  <c r="BR334" i="1"/>
  <c r="BQ334" i="1"/>
  <c r="BL334" i="1"/>
  <c r="BC334" i="1"/>
  <c r="BE334" i="1" s="1"/>
  <c r="AR334" i="1"/>
  <c r="V334" i="1"/>
  <c r="BZ333" i="1"/>
  <c r="BY333" i="1"/>
  <c r="BX333" i="1"/>
  <c r="BW333" i="1"/>
  <c r="BU333" i="1"/>
  <c r="BT333" i="1"/>
  <c r="BS333" i="1"/>
  <c r="BR333" i="1"/>
  <c r="BQ333" i="1"/>
  <c r="BL333" i="1"/>
  <c r="BC333" i="1"/>
  <c r="BE333" i="1" s="1"/>
  <c r="AR333" i="1"/>
  <c r="V333" i="1"/>
  <c r="BZ332" i="1"/>
  <c r="BY332" i="1"/>
  <c r="BX332" i="1"/>
  <c r="BW332" i="1"/>
  <c r="BU332" i="1"/>
  <c r="BT332" i="1"/>
  <c r="BS332" i="1"/>
  <c r="BR332" i="1"/>
  <c r="BQ332" i="1"/>
  <c r="BL332" i="1"/>
  <c r="BC332" i="1"/>
  <c r="BE332" i="1" s="1"/>
  <c r="AR332" i="1"/>
  <c r="V332" i="1"/>
  <c r="BZ331" i="1"/>
  <c r="BY331" i="1"/>
  <c r="BX331" i="1"/>
  <c r="BW331" i="1"/>
  <c r="BU331" i="1"/>
  <c r="BT331" i="1"/>
  <c r="BS331" i="1"/>
  <c r="BR331" i="1"/>
  <c r="BQ331" i="1"/>
  <c r="BL331" i="1"/>
  <c r="BC331" i="1"/>
  <c r="BE331" i="1" s="1"/>
  <c r="AR331" i="1"/>
  <c r="V331" i="1"/>
  <c r="BZ330" i="1"/>
  <c r="BY330" i="1"/>
  <c r="BX330" i="1"/>
  <c r="BW330" i="1"/>
  <c r="BU330" i="1"/>
  <c r="BT330" i="1"/>
  <c r="BS330" i="1"/>
  <c r="BR330" i="1"/>
  <c r="BQ330" i="1"/>
  <c r="BL330" i="1"/>
  <c r="BC330" i="1"/>
  <c r="BE330" i="1" s="1"/>
  <c r="AR330" i="1"/>
  <c r="V330" i="1"/>
  <c r="BZ329" i="1"/>
  <c r="BY329" i="1"/>
  <c r="BX329" i="1"/>
  <c r="BW329" i="1"/>
  <c r="BU329" i="1"/>
  <c r="BT329" i="1"/>
  <c r="BS329" i="1"/>
  <c r="BR329" i="1"/>
  <c r="BQ329" i="1"/>
  <c r="BL329" i="1"/>
  <c r="BC329" i="1"/>
  <c r="BE329" i="1" s="1"/>
  <c r="AR329" i="1"/>
  <c r="V329" i="1"/>
  <c r="BZ328" i="1"/>
  <c r="BY328" i="1"/>
  <c r="BX328" i="1"/>
  <c r="BW328" i="1"/>
  <c r="BU328" i="1"/>
  <c r="BT328" i="1"/>
  <c r="BS328" i="1"/>
  <c r="BR328" i="1"/>
  <c r="BQ328" i="1"/>
  <c r="BL328" i="1"/>
  <c r="BC328" i="1"/>
  <c r="AR328" i="1"/>
  <c r="V328" i="1"/>
  <c r="BZ327" i="1"/>
  <c r="BY327" i="1"/>
  <c r="BX327" i="1"/>
  <c r="BW327" i="1"/>
  <c r="BU327" i="1"/>
  <c r="BT327" i="1"/>
  <c r="BS327" i="1"/>
  <c r="BR327" i="1"/>
  <c r="BQ327" i="1"/>
  <c r="BL327" i="1"/>
  <c r="BC327" i="1"/>
  <c r="AR327" i="1"/>
  <c r="V327" i="1"/>
  <c r="BZ326" i="1"/>
  <c r="BY326" i="1"/>
  <c r="BX326" i="1"/>
  <c r="BW326" i="1"/>
  <c r="BU326" i="1"/>
  <c r="BT326" i="1"/>
  <c r="BS326" i="1"/>
  <c r="BR326" i="1"/>
  <c r="BQ326" i="1"/>
  <c r="BL326" i="1"/>
  <c r="BC326" i="1"/>
  <c r="AR326" i="1"/>
  <c r="V326" i="1"/>
  <c r="BZ325" i="1"/>
  <c r="BY325" i="1"/>
  <c r="BX325" i="1"/>
  <c r="BW325" i="1"/>
  <c r="BU325" i="1"/>
  <c r="BT325" i="1"/>
  <c r="BS325" i="1"/>
  <c r="BR325" i="1"/>
  <c r="BQ325" i="1"/>
  <c r="BL325" i="1"/>
  <c r="BC325" i="1"/>
  <c r="AR325" i="1"/>
  <c r="V325" i="1"/>
  <c r="BZ324" i="1"/>
  <c r="BY324" i="1"/>
  <c r="BX324" i="1"/>
  <c r="BW324" i="1"/>
  <c r="BU324" i="1"/>
  <c r="BT324" i="1"/>
  <c r="BS324" i="1"/>
  <c r="BR324" i="1"/>
  <c r="BQ324" i="1"/>
  <c r="BL324" i="1"/>
  <c r="BC324" i="1"/>
  <c r="AR324" i="1"/>
  <c r="V324" i="1"/>
  <c r="BZ323" i="1"/>
  <c r="BY323" i="1"/>
  <c r="BX323" i="1"/>
  <c r="BW323" i="1"/>
  <c r="BU323" i="1"/>
  <c r="BT323" i="1"/>
  <c r="BS323" i="1"/>
  <c r="BR323" i="1"/>
  <c r="BQ323" i="1"/>
  <c r="BL323" i="1"/>
  <c r="BC323" i="1"/>
  <c r="AR323" i="1"/>
  <c r="V323" i="1"/>
  <c r="BZ322" i="1"/>
  <c r="BY322" i="1"/>
  <c r="BX322" i="1"/>
  <c r="BW322" i="1"/>
  <c r="BU322" i="1"/>
  <c r="BT322" i="1"/>
  <c r="BS322" i="1"/>
  <c r="BR322" i="1"/>
  <c r="BQ322" i="1"/>
  <c r="BL322" i="1"/>
  <c r="BC322" i="1"/>
  <c r="AR322" i="1"/>
  <c r="Z322" i="1"/>
  <c r="V322" i="1"/>
  <c r="BZ321" i="1"/>
  <c r="BY321" i="1"/>
  <c r="BX321" i="1"/>
  <c r="BW321" i="1"/>
  <c r="BU321" i="1"/>
  <c r="BT321" i="1"/>
  <c r="BS321" i="1"/>
  <c r="BR321" i="1"/>
  <c r="BQ321" i="1"/>
  <c r="BL321" i="1"/>
  <c r="BC321" i="1"/>
  <c r="AR321" i="1"/>
  <c r="V321" i="1"/>
  <c r="BZ320" i="1"/>
  <c r="BY320" i="1"/>
  <c r="BX320" i="1"/>
  <c r="BW320" i="1"/>
  <c r="BU320" i="1"/>
  <c r="BT320" i="1"/>
  <c r="BS320" i="1"/>
  <c r="BR320" i="1"/>
  <c r="BQ320" i="1"/>
  <c r="BL320" i="1"/>
  <c r="BC320" i="1"/>
  <c r="AR320" i="1"/>
  <c r="V320" i="1"/>
  <c r="BZ319" i="1"/>
  <c r="BY319" i="1"/>
  <c r="BX319" i="1"/>
  <c r="BW319" i="1"/>
  <c r="BU319" i="1"/>
  <c r="BT319" i="1"/>
  <c r="BS319" i="1"/>
  <c r="BR319" i="1"/>
  <c r="BQ319" i="1"/>
  <c r="BL319" i="1"/>
  <c r="BC319" i="1"/>
  <c r="BE319" i="1" s="1"/>
  <c r="AR319" i="1"/>
  <c r="Z319" i="1"/>
  <c r="V319" i="1"/>
  <c r="BZ318" i="1"/>
  <c r="BY318" i="1"/>
  <c r="BX318" i="1"/>
  <c r="BW318" i="1"/>
  <c r="BU318" i="1"/>
  <c r="BT318" i="1"/>
  <c r="BS318" i="1"/>
  <c r="BR318" i="1"/>
  <c r="BQ318" i="1"/>
  <c r="BL318" i="1"/>
  <c r="BC318" i="1"/>
  <c r="BE318" i="1" s="1"/>
  <c r="AR318" i="1"/>
  <c r="V318" i="1"/>
  <c r="BZ317" i="1"/>
  <c r="BY317" i="1"/>
  <c r="BX317" i="1"/>
  <c r="BW317" i="1"/>
  <c r="BU317" i="1"/>
  <c r="BT317" i="1"/>
  <c r="BS317" i="1"/>
  <c r="BR317" i="1"/>
  <c r="BQ317" i="1"/>
  <c r="BL317" i="1"/>
  <c r="BC317" i="1"/>
  <c r="BE317" i="1" s="1"/>
  <c r="AR317" i="1"/>
  <c r="V317" i="1"/>
  <c r="BZ316" i="1"/>
  <c r="BY316" i="1"/>
  <c r="BX316" i="1"/>
  <c r="BW316" i="1"/>
  <c r="BU316" i="1"/>
  <c r="BT316" i="1"/>
  <c r="BS316" i="1"/>
  <c r="BR316" i="1"/>
  <c r="BQ316" i="1"/>
  <c r="BC316" i="1"/>
  <c r="AR316" i="1"/>
  <c r="V316" i="1"/>
  <c r="BZ315" i="1"/>
  <c r="BY315" i="1"/>
  <c r="BX315" i="1"/>
  <c r="BW315" i="1"/>
  <c r="BU315" i="1"/>
  <c r="BT315" i="1"/>
  <c r="BS315" i="1"/>
  <c r="BR315" i="1"/>
  <c r="BQ315" i="1"/>
  <c r="BL315" i="1"/>
  <c r="BC315" i="1"/>
  <c r="AR315" i="1"/>
  <c r="V315" i="1"/>
  <c r="BZ314" i="1"/>
  <c r="BY314" i="1"/>
  <c r="BX314" i="1"/>
  <c r="BW314" i="1"/>
  <c r="BU314" i="1"/>
  <c r="BT314" i="1"/>
  <c r="BS314" i="1"/>
  <c r="BR314" i="1"/>
  <c r="BQ314" i="1"/>
  <c r="BL314" i="1"/>
  <c r="BC314" i="1"/>
  <c r="AR314" i="1"/>
  <c r="V314" i="1"/>
  <c r="BZ313" i="1"/>
  <c r="BY313" i="1"/>
  <c r="BX313" i="1"/>
  <c r="BW313" i="1"/>
  <c r="BU313" i="1"/>
  <c r="BT313" i="1"/>
  <c r="BS313" i="1"/>
  <c r="BR313" i="1"/>
  <c r="BQ313" i="1"/>
  <c r="BL313" i="1"/>
  <c r="BC313" i="1"/>
  <c r="BE313" i="1" s="1"/>
  <c r="AR313" i="1"/>
  <c r="Z313" i="1"/>
  <c r="V313" i="1"/>
  <c r="BZ312" i="1"/>
  <c r="BY312" i="1"/>
  <c r="BX312" i="1"/>
  <c r="BW312" i="1"/>
  <c r="BU312" i="1"/>
  <c r="BT312" i="1"/>
  <c r="BS312" i="1"/>
  <c r="BR312" i="1"/>
  <c r="BQ312" i="1"/>
  <c r="BL312" i="1"/>
  <c r="BC312" i="1"/>
  <c r="BE312" i="1" s="1"/>
  <c r="AR312" i="1"/>
  <c r="Z312" i="1"/>
  <c r="V312" i="1"/>
  <c r="BZ311" i="1"/>
  <c r="BY311" i="1"/>
  <c r="BX311" i="1"/>
  <c r="BW311" i="1"/>
  <c r="BU311" i="1"/>
  <c r="BT311" i="1"/>
  <c r="BS311" i="1"/>
  <c r="BR311" i="1"/>
  <c r="BQ311" i="1"/>
  <c r="BL311" i="1"/>
  <c r="BC311" i="1"/>
  <c r="AR311" i="1"/>
  <c r="V311" i="1"/>
  <c r="BZ310" i="1"/>
  <c r="BY310" i="1"/>
  <c r="BX310" i="1"/>
  <c r="BW310" i="1"/>
  <c r="BU310" i="1"/>
  <c r="BT310" i="1"/>
  <c r="BS310" i="1"/>
  <c r="BR310" i="1"/>
  <c r="BQ310" i="1"/>
  <c r="BC310" i="1"/>
  <c r="AR310" i="1"/>
  <c r="V310" i="1"/>
  <c r="BZ309" i="1"/>
  <c r="BY309" i="1"/>
  <c r="BX309" i="1"/>
  <c r="BW309" i="1"/>
  <c r="BU309" i="1"/>
  <c r="BT309" i="1"/>
  <c r="BS309" i="1"/>
  <c r="BR309" i="1"/>
  <c r="BQ309" i="1"/>
  <c r="BL309" i="1"/>
  <c r="BC309" i="1"/>
  <c r="AR309" i="1"/>
  <c r="V309" i="1"/>
  <c r="Q309" i="1"/>
  <c r="BZ308" i="1"/>
  <c r="BY308" i="1"/>
  <c r="BX308" i="1"/>
  <c r="BW308" i="1"/>
  <c r="BU308" i="1"/>
  <c r="BT308" i="1"/>
  <c r="BS308" i="1"/>
  <c r="BR308" i="1"/>
  <c r="BQ308" i="1"/>
  <c r="BL308" i="1"/>
  <c r="BC308" i="1"/>
  <c r="BE308" i="1" s="1"/>
  <c r="AR308" i="1"/>
  <c r="V308" i="1"/>
  <c r="Q308" i="1"/>
  <c r="BZ307" i="1"/>
  <c r="BY307" i="1"/>
  <c r="BX307" i="1"/>
  <c r="BW307" i="1"/>
  <c r="BU307" i="1"/>
  <c r="BT307" i="1"/>
  <c r="BS307" i="1"/>
  <c r="BR307" i="1"/>
  <c r="BQ307" i="1"/>
  <c r="BL307" i="1"/>
  <c r="BE307" i="1"/>
  <c r="AR307" i="1"/>
  <c r="V307" i="1"/>
  <c r="Q307" i="1"/>
  <c r="BZ306" i="1"/>
  <c r="BY306" i="1"/>
  <c r="BX306" i="1"/>
  <c r="BW306" i="1"/>
  <c r="BU306" i="1"/>
  <c r="BT306" i="1"/>
  <c r="BS306" i="1"/>
  <c r="BR306" i="1"/>
  <c r="BQ306" i="1"/>
  <c r="BL306" i="1"/>
  <c r="BC306" i="1"/>
  <c r="AR306" i="1"/>
  <c r="V306" i="1"/>
  <c r="Q306" i="1"/>
  <c r="BZ305" i="1"/>
  <c r="BY305" i="1"/>
  <c r="BX305" i="1"/>
  <c r="BW305" i="1"/>
  <c r="BU305" i="1"/>
  <c r="BT305" i="1"/>
  <c r="BS305" i="1"/>
  <c r="BR305" i="1"/>
  <c r="BQ305" i="1"/>
  <c r="BL305" i="1"/>
  <c r="BE305" i="1"/>
  <c r="AR305" i="1"/>
  <c r="V305" i="1"/>
  <c r="Q305" i="1"/>
  <c r="BZ304" i="1"/>
  <c r="BY304" i="1"/>
  <c r="BX304" i="1"/>
  <c r="BW304" i="1"/>
  <c r="BU304" i="1"/>
  <c r="BT304" i="1"/>
  <c r="BS304" i="1"/>
  <c r="BR304" i="1"/>
  <c r="BQ304" i="1"/>
  <c r="BL304" i="1"/>
  <c r="BC304" i="1"/>
  <c r="AR304" i="1"/>
  <c r="V304" i="1"/>
  <c r="Q304" i="1"/>
  <c r="BZ303" i="1"/>
  <c r="BY303" i="1"/>
  <c r="BX303" i="1"/>
  <c r="BW303" i="1"/>
  <c r="BU303" i="1"/>
  <c r="BT303" i="1"/>
  <c r="BS303" i="1"/>
  <c r="BR303" i="1"/>
  <c r="BQ303" i="1"/>
  <c r="BL303" i="1"/>
  <c r="BC303" i="1"/>
  <c r="AR303" i="1"/>
  <c r="V303" i="1"/>
  <c r="Q303" i="1"/>
  <c r="BZ302" i="1"/>
  <c r="BY302" i="1"/>
  <c r="BX302" i="1"/>
  <c r="BW302" i="1"/>
  <c r="BU302" i="1"/>
  <c r="BT302" i="1"/>
  <c r="BS302" i="1"/>
  <c r="BR302" i="1"/>
  <c r="BQ302" i="1"/>
  <c r="BL302" i="1"/>
  <c r="BE302" i="1"/>
  <c r="AR302" i="1"/>
  <c r="V302" i="1"/>
  <c r="Q302" i="1"/>
  <c r="BZ301" i="1"/>
  <c r="BY301" i="1"/>
  <c r="BX301" i="1"/>
  <c r="BW301" i="1"/>
  <c r="BU301" i="1"/>
  <c r="BT301" i="1"/>
  <c r="BS301" i="1"/>
  <c r="BR301" i="1"/>
  <c r="BQ301" i="1"/>
  <c r="BL301" i="1"/>
  <c r="BE301" i="1"/>
  <c r="AR301" i="1"/>
  <c r="V301" i="1"/>
  <c r="Q301" i="1"/>
  <c r="BZ300" i="1"/>
  <c r="BY300" i="1"/>
  <c r="BX300" i="1"/>
  <c r="BW300" i="1"/>
  <c r="BU300" i="1"/>
  <c r="BT300" i="1"/>
  <c r="BS300" i="1"/>
  <c r="BR300" i="1"/>
  <c r="BQ300" i="1"/>
  <c r="BL300" i="1"/>
  <c r="BC300" i="1"/>
  <c r="BE300" i="1" s="1"/>
  <c r="V300" i="1"/>
  <c r="Q300" i="1"/>
  <c r="BZ299" i="1"/>
  <c r="BY299" i="1"/>
  <c r="BX299" i="1"/>
  <c r="BW299" i="1"/>
  <c r="BU299" i="1"/>
  <c r="BT299" i="1"/>
  <c r="BS299" i="1"/>
  <c r="BR299" i="1"/>
  <c r="BQ299" i="1"/>
  <c r="BL299" i="1"/>
  <c r="BC299" i="1"/>
  <c r="V299" i="1"/>
  <c r="Q299" i="1"/>
  <c r="BZ298" i="1"/>
  <c r="BY298" i="1"/>
  <c r="BX298" i="1"/>
  <c r="BW298" i="1"/>
  <c r="BU298" i="1"/>
  <c r="BT298" i="1"/>
  <c r="BS298" i="1"/>
  <c r="BR298" i="1"/>
  <c r="BQ298" i="1"/>
  <c r="BL298" i="1"/>
  <c r="BE298" i="1"/>
  <c r="V298" i="1"/>
  <c r="Q298" i="1"/>
  <c r="BZ297" i="1"/>
  <c r="BY297" i="1"/>
  <c r="BX297" i="1"/>
  <c r="BW297" i="1"/>
  <c r="BU297" i="1"/>
  <c r="BT297" i="1"/>
  <c r="BS297" i="1"/>
  <c r="BR297" i="1"/>
  <c r="BQ297" i="1"/>
  <c r="BL297" i="1"/>
  <c r="BC297" i="1"/>
  <c r="BE297" i="1" s="1"/>
  <c r="V297" i="1"/>
  <c r="Q297" i="1"/>
  <c r="BZ296" i="1"/>
  <c r="BY296" i="1"/>
  <c r="BX296" i="1"/>
  <c r="BW296" i="1"/>
  <c r="BU296" i="1"/>
  <c r="BT296" i="1"/>
  <c r="BS296" i="1"/>
  <c r="BR296" i="1"/>
  <c r="BQ296" i="1"/>
  <c r="BC296" i="1"/>
  <c r="V296" i="1"/>
  <c r="Q296" i="1"/>
  <c r="BZ295" i="1"/>
  <c r="BY295" i="1"/>
  <c r="BX295" i="1"/>
  <c r="BW295" i="1"/>
  <c r="BU295" i="1"/>
  <c r="BT295" i="1"/>
  <c r="BS295" i="1"/>
  <c r="BR295" i="1"/>
  <c r="BQ295" i="1"/>
  <c r="BL295" i="1"/>
  <c r="BC295" i="1"/>
  <c r="BE295" i="1" s="1"/>
  <c r="V295" i="1"/>
  <c r="Q295" i="1"/>
  <c r="BZ294" i="1"/>
  <c r="BY294" i="1"/>
  <c r="BX294" i="1"/>
  <c r="BW294" i="1"/>
  <c r="BU294" i="1"/>
  <c r="BT294" i="1"/>
  <c r="BS294" i="1"/>
  <c r="BR294" i="1"/>
  <c r="BQ294" i="1"/>
  <c r="BL294" i="1"/>
  <c r="BC294" i="1"/>
  <c r="BE294" i="1" s="1"/>
  <c r="V294" i="1"/>
  <c r="Q294" i="1"/>
  <c r="BZ293" i="1"/>
  <c r="BY293" i="1"/>
  <c r="BX293" i="1"/>
  <c r="BW293" i="1"/>
  <c r="BU293" i="1"/>
  <c r="BT293" i="1"/>
  <c r="BS293" i="1"/>
  <c r="BR293" i="1"/>
  <c r="BQ293" i="1"/>
  <c r="BL293" i="1"/>
  <c r="BC293" i="1"/>
  <c r="BE293" i="1" s="1"/>
  <c r="V293" i="1"/>
  <c r="Q293" i="1"/>
  <c r="BZ292" i="1"/>
  <c r="BY292" i="1"/>
  <c r="BX292" i="1"/>
  <c r="BW292" i="1"/>
  <c r="BU292" i="1"/>
  <c r="BT292" i="1"/>
  <c r="BS292" i="1"/>
  <c r="BR292" i="1"/>
  <c r="BQ292" i="1"/>
  <c r="BL292" i="1"/>
  <c r="BC292" i="1"/>
  <c r="V292" i="1"/>
  <c r="Q292" i="1"/>
  <c r="BZ291" i="1"/>
  <c r="BY291" i="1"/>
  <c r="BX291" i="1"/>
  <c r="BW291" i="1"/>
  <c r="BU291" i="1"/>
  <c r="BT291" i="1"/>
  <c r="BS291" i="1"/>
  <c r="BR291" i="1"/>
  <c r="BQ291" i="1"/>
  <c r="BL291" i="1"/>
  <c r="BE291" i="1"/>
  <c r="V291" i="1"/>
  <c r="Q291" i="1"/>
  <c r="BZ290" i="1"/>
  <c r="BY290" i="1"/>
  <c r="BX290" i="1"/>
  <c r="BW290" i="1"/>
  <c r="BU290" i="1"/>
  <c r="BT290" i="1"/>
  <c r="BS290" i="1"/>
  <c r="BR290" i="1"/>
  <c r="BQ290" i="1"/>
  <c r="BL290" i="1"/>
  <c r="BE290" i="1"/>
  <c r="V290" i="1"/>
  <c r="Q290" i="1"/>
  <c r="BZ289" i="1"/>
  <c r="BY289" i="1"/>
  <c r="BX289" i="1"/>
  <c r="BW289" i="1"/>
  <c r="BU289" i="1"/>
  <c r="BT289" i="1"/>
  <c r="BS289" i="1"/>
  <c r="BR289" i="1"/>
  <c r="BQ289" i="1"/>
  <c r="BL289" i="1"/>
  <c r="BC289" i="1"/>
  <c r="BE289" i="1" s="1"/>
  <c r="V289" i="1"/>
  <c r="Q289" i="1"/>
  <c r="BZ288" i="1"/>
  <c r="BY288" i="1"/>
  <c r="BX288" i="1"/>
  <c r="BW288" i="1"/>
  <c r="BU288" i="1"/>
  <c r="BT288" i="1"/>
  <c r="BS288" i="1"/>
  <c r="BR288" i="1"/>
  <c r="BQ288" i="1"/>
  <c r="BL288" i="1"/>
  <c r="BC288" i="1"/>
  <c r="BE288" i="1" s="1"/>
  <c r="AR288" i="1"/>
  <c r="V288" i="1"/>
  <c r="Q288" i="1"/>
  <c r="BZ287" i="1"/>
  <c r="BY287" i="1"/>
  <c r="BX287" i="1"/>
  <c r="BW287" i="1"/>
  <c r="BU287" i="1"/>
  <c r="BT287" i="1"/>
  <c r="BS287" i="1"/>
  <c r="BR287" i="1"/>
  <c r="BQ287" i="1"/>
  <c r="BL287" i="1"/>
  <c r="BC287" i="1"/>
  <c r="BE287" i="1" s="1"/>
  <c r="AR287" i="1"/>
  <c r="V287" i="1"/>
  <c r="Q287" i="1"/>
  <c r="BZ286" i="1"/>
  <c r="BY286" i="1"/>
  <c r="BX286" i="1"/>
  <c r="BW286" i="1"/>
  <c r="BU286" i="1"/>
  <c r="BT286" i="1"/>
  <c r="BS286" i="1"/>
  <c r="BR286" i="1"/>
  <c r="BQ286" i="1"/>
  <c r="BL286" i="1"/>
  <c r="BC286" i="1"/>
  <c r="AR286" i="1"/>
  <c r="V286" i="1"/>
  <c r="Q286" i="1"/>
  <c r="BZ285" i="1"/>
  <c r="BY285" i="1"/>
  <c r="BX285" i="1"/>
  <c r="BW285" i="1"/>
  <c r="BU285" i="1"/>
  <c r="BT285" i="1"/>
  <c r="BS285" i="1"/>
  <c r="BR285" i="1"/>
  <c r="BQ285" i="1"/>
  <c r="BL285" i="1"/>
  <c r="BC285" i="1"/>
  <c r="AR285" i="1"/>
  <c r="V285" i="1"/>
  <c r="Q285" i="1"/>
  <c r="BZ284" i="1"/>
  <c r="BY284" i="1"/>
  <c r="BX284" i="1"/>
  <c r="BW284" i="1"/>
  <c r="BU284" i="1"/>
  <c r="BT284" i="1"/>
  <c r="BS284" i="1"/>
  <c r="BR284" i="1"/>
  <c r="BQ284" i="1"/>
  <c r="BL284" i="1"/>
  <c r="BE284" i="1"/>
  <c r="AR284" i="1"/>
  <c r="V284" i="1"/>
  <c r="Q284" i="1"/>
  <c r="BZ283" i="1"/>
  <c r="BY283" i="1"/>
  <c r="BX283" i="1"/>
  <c r="BW283" i="1"/>
  <c r="BU283" i="1"/>
  <c r="BT283" i="1"/>
  <c r="BS283" i="1"/>
  <c r="BR283" i="1"/>
  <c r="BQ283" i="1"/>
  <c r="BL283" i="1"/>
  <c r="BC283" i="1"/>
  <c r="AR283" i="1"/>
  <c r="V283" i="1"/>
  <c r="Q283" i="1"/>
  <c r="BZ282" i="1"/>
  <c r="BY282" i="1"/>
  <c r="BX282" i="1"/>
  <c r="BW282" i="1"/>
  <c r="BU282" i="1"/>
  <c r="BT282" i="1"/>
  <c r="BS282" i="1"/>
  <c r="BR282" i="1"/>
  <c r="BQ282" i="1"/>
  <c r="BL282" i="1"/>
  <c r="AR282" i="1"/>
  <c r="V282" i="1"/>
  <c r="Q282" i="1"/>
  <c r="BZ281" i="1"/>
  <c r="BY281" i="1"/>
  <c r="BX281" i="1"/>
  <c r="BW281" i="1"/>
  <c r="BU281" i="1"/>
  <c r="BT281" i="1"/>
  <c r="BS281" i="1"/>
  <c r="BR281" i="1"/>
  <c r="BQ281" i="1"/>
  <c r="BL281" i="1"/>
  <c r="AR281" i="1"/>
  <c r="V281" i="1"/>
  <c r="Q281" i="1"/>
  <c r="BZ280" i="1"/>
  <c r="BY280" i="1"/>
  <c r="BX280" i="1"/>
  <c r="BW280" i="1"/>
  <c r="BU280" i="1"/>
  <c r="BT280" i="1"/>
  <c r="BS280" i="1"/>
  <c r="BR280" i="1"/>
  <c r="BQ280" i="1"/>
  <c r="BL280" i="1"/>
  <c r="BC280" i="1"/>
  <c r="BE280" i="1" s="1"/>
  <c r="AR280" i="1"/>
  <c r="V280" i="1"/>
  <c r="Q280" i="1"/>
  <c r="BZ279" i="1"/>
  <c r="BY279" i="1"/>
  <c r="BX279" i="1"/>
  <c r="BW279" i="1"/>
  <c r="BU279" i="1"/>
  <c r="BT279" i="1"/>
  <c r="BS279" i="1"/>
  <c r="BR279" i="1"/>
  <c r="BQ279" i="1"/>
  <c r="BL279" i="1"/>
  <c r="BC279" i="1"/>
  <c r="BE279" i="1" s="1"/>
  <c r="AR279" i="1"/>
  <c r="V279" i="1"/>
  <c r="Q279" i="1"/>
  <c r="BZ278" i="1"/>
  <c r="BY278" i="1"/>
  <c r="BX278" i="1"/>
  <c r="BW278" i="1"/>
  <c r="BU278" i="1"/>
  <c r="BT278" i="1"/>
  <c r="BS278" i="1"/>
  <c r="BR278" i="1"/>
  <c r="BQ278" i="1"/>
  <c r="BL278" i="1"/>
  <c r="BC278" i="1"/>
  <c r="BE278" i="1" s="1"/>
  <c r="AR278" i="1"/>
  <c r="V278" i="1"/>
  <c r="Q278" i="1"/>
  <c r="BZ277" i="1"/>
  <c r="BY277" i="1"/>
  <c r="BX277" i="1"/>
  <c r="BW277" i="1"/>
  <c r="BU277" i="1"/>
  <c r="BT277" i="1"/>
  <c r="BS277" i="1"/>
  <c r="BR277" i="1"/>
  <c r="BQ277" i="1"/>
  <c r="BL277" i="1"/>
  <c r="BC277" i="1"/>
  <c r="AR277" i="1"/>
  <c r="V277" i="1"/>
  <c r="Q277" i="1"/>
  <c r="BZ276" i="1"/>
  <c r="BY276" i="1"/>
  <c r="BX276" i="1"/>
  <c r="BW276" i="1"/>
  <c r="BU276" i="1"/>
  <c r="BT276" i="1"/>
  <c r="BS276" i="1"/>
  <c r="BR276" i="1"/>
  <c r="BQ276" i="1"/>
  <c r="BL276" i="1"/>
  <c r="BC276" i="1"/>
  <c r="AR276" i="1"/>
  <c r="V276" i="1"/>
  <c r="Q276" i="1"/>
  <c r="BZ275" i="1"/>
  <c r="BY275" i="1"/>
  <c r="BX275" i="1"/>
  <c r="BW275" i="1"/>
  <c r="BU275" i="1"/>
  <c r="BT275" i="1"/>
  <c r="BS275" i="1"/>
  <c r="BR275" i="1"/>
  <c r="BQ275" i="1"/>
  <c r="BL275" i="1"/>
  <c r="BC275" i="1"/>
  <c r="AR275" i="1"/>
  <c r="V275" i="1"/>
  <c r="Q275" i="1"/>
  <c r="BZ274" i="1"/>
  <c r="BY274" i="1"/>
  <c r="BX274" i="1"/>
  <c r="BW274" i="1"/>
  <c r="BU274" i="1"/>
  <c r="BT274" i="1"/>
  <c r="BS274" i="1"/>
  <c r="BR274" i="1"/>
  <c r="BQ274" i="1"/>
  <c r="BL274" i="1"/>
  <c r="BC274" i="1"/>
  <c r="AR274" i="1"/>
  <c r="V274" i="1"/>
  <c r="Q274" i="1"/>
  <c r="BZ273" i="1"/>
  <c r="BY273" i="1"/>
  <c r="BX273" i="1"/>
  <c r="BW273" i="1"/>
  <c r="BU273" i="1"/>
  <c r="BT273" i="1"/>
  <c r="BS273" i="1"/>
  <c r="BR273" i="1"/>
  <c r="BQ273" i="1"/>
  <c r="BL273" i="1"/>
  <c r="BC273" i="1"/>
  <c r="AR273" i="1"/>
  <c r="V273" i="1"/>
  <c r="Q273" i="1"/>
  <c r="BZ272" i="1"/>
  <c r="BY272" i="1"/>
  <c r="BX272" i="1"/>
  <c r="BW272" i="1"/>
  <c r="BU272" i="1"/>
  <c r="BT272" i="1"/>
  <c r="BS272" i="1"/>
  <c r="BR272" i="1"/>
  <c r="BQ272" i="1"/>
  <c r="BL272" i="1"/>
  <c r="BC272" i="1"/>
  <c r="AR272" i="1"/>
  <c r="V272" i="1"/>
  <c r="Q272" i="1"/>
  <c r="BZ271" i="1"/>
  <c r="BY271" i="1"/>
  <c r="BX271" i="1"/>
  <c r="BW271" i="1"/>
  <c r="BU271" i="1"/>
  <c r="BT271" i="1"/>
  <c r="BS271" i="1"/>
  <c r="BR271" i="1"/>
  <c r="BQ271" i="1"/>
  <c r="BL271" i="1"/>
  <c r="BC271" i="1"/>
  <c r="BE271" i="1" s="1"/>
  <c r="AR271" i="1"/>
  <c r="V271" i="1"/>
  <c r="Q271" i="1"/>
  <c r="BZ270" i="1"/>
  <c r="BY270" i="1"/>
  <c r="BX270" i="1"/>
  <c r="BW270" i="1"/>
  <c r="BU270" i="1"/>
  <c r="BT270" i="1"/>
  <c r="BS270" i="1"/>
  <c r="BR270" i="1"/>
  <c r="BQ270" i="1"/>
  <c r="BL270" i="1"/>
  <c r="BC270" i="1"/>
  <c r="AR270" i="1"/>
  <c r="V270" i="1"/>
  <c r="Q270" i="1"/>
  <c r="BZ269" i="1"/>
  <c r="BY269" i="1"/>
  <c r="BX269" i="1"/>
  <c r="BW269" i="1"/>
  <c r="BU269" i="1"/>
  <c r="BT269" i="1"/>
  <c r="BS269" i="1"/>
  <c r="BR269" i="1"/>
  <c r="BQ269" i="1"/>
  <c r="AR269" i="1"/>
  <c r="V269" i="1"/>
  <c r="BZ268" i="1"/>
  <c r="BY268" i="1"/>
  <c r="BX268" i="1"/>
  <c r="BW268" i="1"/>
  <c r="BU268" i="1"/>
  <c r="BT268" i="1"/>
  <c r="BS268" i="1"/>
  <c r="BR268" i="1"/>
  <c r="BQ268" i="1"/>
  <c r="BC268" i="1"/>
  <c r="BE268" i="1" s="1"/>
  <c r="AR268" i="1"/>
  <c r="Z268" i="1"/>
  <c r="V268" i="1"/>
  <c r="BZ267" i="1"/>
  <c r="BY267" i="1"/>
  <c r="BX267" i="1"/>
  <c r="BW267" i="1"/>
  <c r="BU267" i="1"/>
  <c r="BT267" i="1"/>
  <c r="BS267" i="1"/>
  <c r="BR267" i="1"/>
  <c r="BQ267" i="1"/>
  <c r="BL267" i="1"/>
  <c r="BC267" i="1"/>
  <c r="AR267" i="1"/>
  <c r="V267" i="1"/>
  <c r="BZ266" i="1"/>
  <c r="BY266" i="1"/>
  <c r="BX266" i="1"/>
  <c r="BW266" i="1"/>
  <c r="BU266" i="1"/>
  <c r="BT266" i="1"/>
  <c r="BS266" i="1"/>
  <c r="BR266" i="1"/>
  <c r="BQ266" i="1"/>
  <c r="BC266" i="1"/>
  <c r="AR266" i="1"/>
  <c r="V266" i="1"/>
  <c r="BZ265" i="1"/>
  <c r="BY265" i="1"/>
  <c r="BX265" i="1"/>
  <c r="BW265" i="1"/>
  <c r="BU265" i="1"/>
  <c r="BT265" i="1"/>
  <c r="BS265" i="1"/>
  <c r="BR265" i="1"/>
  <c r="BQ265" i="1"/>
  <c r="BC265" i="1"/>
  <c r="AR265" i="1"/>
  <c r="V265" i="1"/>
  <c r="BZ264" i="1"/>
  <c r="BY264" i="1"/>
  <c r="BX264" i="1"/>
  <c r="BW264" i="1"/>
  <c r="BU264" i="1"/>
  <c r="BT264" i="1"/>
  <c r="BS264" i="1"/>
  <c r="BR264" i="1"/>
  <c r="BQ264" i="1"/>
  <c r="BL264" i="1"/>
  <c r="BC264" i="1"/>
  <c r="BE264" i="1" s="1"/>
  <c r="AR264" i="1"/>
  <c r="V264" i="1"/>
  <c r="BZ263" i="1"/>
  <c r="BY263" i="1"/>
  <c r="BX263" i="1"/>
  <c r="BW263" i="1"/>
  <c r="BU263" i="1"/>
  <c r="BT263" i="1"/>
  <c r="BS263" i="1"/>
  <c r="BR263" i="1"/>
  <c r="BQ263" i="1"/>
  <c r="BL263" i="1"/>
  <c r="BC263" i="1"/>
  <c r="BE263" i="1" s="1"/>
  <c r="AR263" i="1"/>
  <c r="V263" i="1"/>
  <c r="BZ262" i="1"/>
  <c r="BY262" i="1"/>
  <c r="BX262" i="1"/>
  <c r="BW262" i="1"/>
  <c r="BU262" i="1"/>
  <c r="BT262" i="1"/>
  <c r="BS262" i="1"/>
  <c r="BR262" i="1"/>
  <c r="BQ262" i="1"/>
  <c r="BL262" i="1"/>
  <c r="BC262" i="1"/>
  <c r="BD262" i="1" s="1"/>
  <c r="AR262" i="1"/>
  <c r="V262" i="1"/>
  <c r="BZ261" i="1"/>
  <c r="BY261" i="1"/>
  <c r="BX261" i="1"/>
  <c r="BW261" i="1"/>
  <c r="BU261" i="1"/>
  <c r="BT261" i="1"/>
  <c r="BS261" i="1"/>
  <c r="BR261" i="1"/>
  <c r="BQ261" i="1"/>
  <c r="BL261" i="1"/>
  <c r="BC261" i="1"/>
  <c r="BD261" i="1" s="1"/>
  <c r="AR261" i="1"/>
  <c r="V261" i="1"/>
  <c r="BZ260" i="1"/>
  <c r="BY260" i="1"/>
  <c r="BX260" i="1"/>
  <c r="BW260" i="1"/>
  <c r="BU260" i="1"/>
  <c r="BT260" i="1"/>
  <c r="BS260" i="1"/>
  <c r="BR260" i="1"/>
  <c r="BQ260" i="1"/>
  <c r="BL260" i="1"/>
  <c r="BC260" i="1"/>
  <c r="BE260" i="1" s="1"/>
  <c r="AR260" i="1"/>
  <c r="V260" i="1"/>
  <c r="BZ259" i="1"/>
  <c r="BY259" i="1"/>
  <c r="BX259" i="1"/>
  <c r="BW259" i="1"/>
  <c r="BU259" i="1"/>
  <c r="BT259" i="1"/>
  <c r="BS259" i="1"/>
  <c r="BR259" i="1"/>
  <c r="BQ259" i="1"/>
  <c r="BL259" i="1"/>
  <c r="BC259" i="1"/>
  <c r="BE259" i="1" s="1"/>
  <c r="AR259" i="1"/>
  <c r="V259" i="1"/>
  <c r="BZ258" i="1"/>
  <c r="BY258" i="1"/>
  <c r="BX258" i="1"/>
  <c r="BW258" i="1"/>
  <c r="BU258" i="1"/>
  <c r="BT258" i="1"/>
  <c r="BS258" i="1"/>
  <c r="BR258" i="1"/>
  <c r="BQ258" i="1"/>
  <c r="BL258" i="1"/>
  <c r="BC258" i="1"/>
  <c r="BD258" i="1" s="1"/>
  <c r="AR258" i="1"/>
  <c r="V258" i="1"/>
  <c r="BZ257" i="1"/>
  <c r="BY257" i="1"/>
  <c r="BX257" i="1"/>
  <c r="BW257" i="1"/>
  <c r="BU257" i="1"/>
  <c r="BT257" i="1"/>
  <c r="BS257" i="1"/>
  <c r="BR257" i="1"/>
  <c r="BQ257" i="1"/>
  <c r="BL257" i="1"/>
  <c r="BC257" i="1"/>
  <c r="BE257" i="1" s="1"/>
  <c r="AR257" i="1"/>
  <c r="V257" i="1"/>
  <c r="BZ256" i="1"/>
  <c r="BY256" i="1"/>
  <c r="BX256" i="1"/>
  <c r="BW256" i="1"/>
  <c r="BU256" i="1"/>
  <c r="BT256" i="1"/>
  <c r="BS256" i="1"/>
  <c r="BR256" i="1"/>
  <c r="BQ256" i="1"/>
  <c r="BL256" i="1"/>
  <c r="BC256" i="1"/>
  <c r="BD256" i="1" s="1"/>
  <c r="AR256" i="1"/>
  <c r="V256" i="1"/>
  <c r="BZ255" i="1"/>
  <c r="BY255" i="1"/>
  <c r="BX255" i="1"/>
  <c r="BW255" i="1"/>
  <c r="BU255" i="1"/>
  <c r="BT255" i="1"/>
  <c r="BS255" i="1"/>
  <c r="BR255" i="1"/>
  <c r="BQ255" i="1"/>
  <c r="BL255" i="1"/>
  <c r="BC255" i="1"/>
  <c r="BE255" i="1" s="1"/>
  <c r="AR255" i="1"/>
  <c r="V255" i="1"/>
  <c r="BZ254" i="1"/>
  <c r="BY254" i="1"/>
  <c r="BX254" i="1"/>
  <c r="BW254" i="1"/>
  <c r="BU254" i="1"/>
  <c r="BT254" i="1"/>
  <c r="BS254" i="1"/>
  <c r="BR254" i="1"/>
  <c r="BQ254" i="1"/>
  <c r="BL254" i="1"/>
  <c r="BC254" i="1"/>
  <c r="BD254" i="1" s="1"/>
  <c r="AR254" i="1"/>
  <c r="V254" i="1"/>
  <c r="BZ253" i="1"/>
  <c r="BY253" i="1"/>
  <c r="BX253" i="1"/>
  <c r="BW253" i="1"/>
  <c r="BU253" i="1"/>
  <c r="BT253" i="1"/>
  <c r="BS253" i="1"/>
  <c r="BR253" i="1"/>
  <c r="BQ253" i="1"/>
  <c r="BL253" i="1"/>
  <c r="BC253" i="1"/>
  <c r="AR253" i="1"/>
  <c r="V253" i="1"/>
  <c r="BZ252" i="1"/>
  <c r="BY252" i="1"/>
  <c r="BX252" i="1"/>
  <c r="BW252" i="1"/>
  <c r="BU252" i="1"/>
  <c r="BT252" i="1"/>
  <c r="BS252" i="1"/>
  <c r="BR252" i="1"/>
  <c r="BQ252" i="1"/>
  <c r="BL252" i="1"/>
  <c r="BC252" i="1"/>
  <c r="BE252" i="1" s="1"/>
  <c r="AR252" i="1"/>
  <c r="V252" i="1"/>
  <c r="BZ251" i="1"/>
  <c r="BY251" i="1"/>
  <c r="BX251" i="1"/>
  <c r="BW251" i="1"/>
  <c r="BU251" i="1"/>
  <c r="BT251" i="1"/>
  <c r="BS251" i="1"/>
  <c r="BR251" i="1"/>
  <c r="BQ251" i="1"/>
  <c r="BL251" i="1"/>
  <c r="BC251" i="1"/>
  <c r="BE251" i="1" s="1"/>
  <c r="AR251" i="1"/>
  <c r="V251" i="1"/>
  <c r="Q251" i="1"/>
  <c r="BZ250" i="1"/>
  <c r="BY250" i="1"/>
  <c r="BX250" i="1"/>
  <c r="BW250" i="1"/>
  <c r="BU250" i="1"/>
  <c r="BT250" i="1"/>
  <c r="BS250" i="1"/>
  <c r="BR250" i="1"/>
  <c r="BQ250" i="1"/>
  <c r="BL250" i="1"/>
  <c r="BC250" i="1"/>
  <c r="AR250" i="1"/>
  <c r="V250" i="1"/>
  <c r="Q250" i="1"/>
  <c r="BZ249" i="1"/>
  <c r="BY249" i="1"/>
  <c r="BX249" i="1"/>
  <c r="BW249" i="1"/>
  <c r="BU249" i="1"/>
  <c r="BT249" i="1"/>
  <c r="BS249" i="1"/>
  <c r="BR249" i="1"/>
  <c r="BQ249" i="1"/>
  <c r="BL249" i="1"/>
  <c r="BC249" i="1"/>
  <c r="BE249" i="1" s="1"/>
  <c r="AR249" i="1"/>
  <c r="V249" i="1"/>
  <c r="Q249" i="1"/>
  <c r="BZ248" i="1"/>
  <c r="BY248" i="1"/>
  <c r="BX248" i="1"/>
  <c r="BW248" i="1"/>
  <c r="BU248" i="1"/>
  <c r="BT248" i="1"/>
  <c r="BS248" i="1"/>
  <c r="BR248" i="1"/>
  <c r="BQ248" i="1"/>
  <c r="BL248" i="1"/>
  <c r="BC248" i="1"/>
  <c r="BE248" i="1" s="1"/>
  <c r="AR248" i="1"/>
  <c r="V248" i="1"/>
  <c r="Q248" i="1"/>
  <c r="BZ247" i="1"/>
  <c r="BY247" i="1"/>
  <c r="BX247" i="1"/>
  <c r="BW247" i="1"/>
  <c r="BU247" i="1"/>
  <c r="BT247" i="1"/>
  <c r="BS247" i="1"/>
  <c r="BR247" i="1"/>
  <c r="BQ247" i="1"/>
  <c r="BL247" i="1"/>
  <c r="BC247" i="1"/>
  <c r="BE247" i="1" s="1"/>
  <c r="AR247" i="1"/>
  <c r="V247" i="1"/>
  <c r="Q247" i="1"/>
  <c r="BZ246" i="1"/>
  <c r="BY246" i="1"/>
  <c r="BX246" i="1"/>
  <c r="BW246" i="1"/>
  <c r="BU246" i="1"/>
  <c r="BT246" i="1"/>
  <c r="BS246" i="1"/>
  <c r="BR246" i="1"/>
  <c r="BQ246" i="1"/>
  <c r="BL246" i="1"/>
  <c r="BC246" i="1"/>
  <c r="V246" i="1"/>
  <c r="Q246" i="1"/>
  <c r="BZ245" i="1"/>
  <c r="BY245" i="1"/>
  <c r="BX245" i="1"/>
  <c r="BW245" i="1"/>
  <c r="BU245" i="1"/>
  <c r="BT245" i="1"/>
  <c r="BS245" i="1"/>
  <c r="BR245" i="1"/>
  <c r="BQ245" i="1"/>
  <c r="BL245" i="1"/>
  <c r="BC245" i="1"/>
  <c r="V245" i="1"/>
  <c r="Q245" i="1"/>
  <c r="BZ244" i="1"/>
  <c r="BY244" i="1"/>
  <c r="BX244" i="1"/>
  <c r="BW244" i="1"/>
  <c r="BU244" i="1"/>
  <c r="BT244" i="1"/>
  <c r="BS244" i="1"/>
  <c r="BR244" i="1"/>
  <c r="BQ244" i="1"/>
  <c r="BL244" i="1"/>
  <c r="BC244" i="1"/>
  <c r="BE244" i="1" s="1"/>
  <c r="V244" i="1"/>
  <c r="Q244" i="1"/>
  <c r="BZ243" i="1"/>
  <c r="BY243" i="1"/>
  <c r="BX243" i="1"/>
  <c r="BW243" i="1"/>
  <c r="BU243" i="1"/>
  <c r="BT243" i="1"/>
  <c r="BS243" i="1"/>
  <c r="BR243" i="1"/>
  <c r="BQ243" i="1"/>
  <c r="BL243" i="1"/>
  <c r="BC243" i="1"/>
  <c r="V243" i="1"/>
  <c r="Q243" i="1"/>
  <c r="BZ242" i="1"/>
  <c r="BY242" i="1"/>
  <c r="BX242" i="1"/>
  <c r="BW242" i="1"/>
  <c r="BU242" i="1"/>
  <c r="BT242" i="1"/>
  <c r="BS242" i="1"/>
  <c r="BR242" i="1"/>
  <c r="BQ242" i="1"/>
  <c r="BL242" i="1"/>
  <c r="BC242" i="1"/>
  <c r="BE242" i="1" s="1"/>
  <c r="V242" i="1"/>
  <c r="Q242" i="1"/>
  <c r="BZ241" i="1"/>
  <c r="BY241" i="1"/>
  <c r="BX241" i="1"/>
  <c r="BW241" i="1"/>
  <c r="BU241" i="1"/>
  <c r="BT241" i="1"/>
  <c r="BS241" i="1"/>
  <c r="BR241" i="1"/>
  <c r="BQ241" i="1"/>
  <c r="BL241" i="1"/>
  <c r="BC241" i="1"/>
  <c r="BE241" i="1" s="1"/>
  <c r="V241" i="1"/>
  <c r="Q241" i="1"/>
  <c r="BZ240" i="1"/>
  <c r="BY240" i="1"/>
  <c r="BX240" i="1"/>
  <c r="BW240" i="1"/>
  <c r="BU240" i="1"/>
  <c r="BT240" i="1"/>
  <c r="BS240" i="1"/>
  <c r="BR240" i="1"/>
  <c r="BQ240" i="1"/>
  <c r="BL240" i="1"/>
  <c r="BC240" i="1"/>
  <c r="BE240" i="1" s="1"/>
  <c r="V240" i="1"/>
  <c r="Q240" i="1"/>
  <c r="BZ239" i="1"/>
  <c r="BY239" i="1"/>
  <c r="BX239" i="1"/>
  <c r="BW239" i="1"/>
  <c r="BU239" i="1"/>
  <c r="BT239" i="1"/>
  <c r="BS239" i="1"/>
  <c r="BR239" i="1"/>
  <c r="BQ239" i="1"/>
  <c r="BL239" i="1"/>
  <c r="BC239" i="1"/>
  <c r="V239" i="1"/>
  <c r="BZ238" i="1"/>
  <c r="BY238" i="1"/>
  <c r="BX238" i="1"/>
  <c r="BW238" i="1"/>
  <c r="BU238" i="1"/>
  <c r="BT238" i="1"/>
  <c r="BS238" i="1"/>
  <c r="BR238" i="1"/>
  <c r="BQ238" i="1"/>
  <c r="BL238" i="1"/>
  <c r="BC238" i="1"/>
  <c r="V238" i="1"/>
  <c r="BZ237" i="1"/>
  <c r="BY237" i="1"/>
  <c r="BX237" i="1"/>
  <c r="BW237" i="1"/>
  <c r="BU237" i="1"/>
  <c r="BT237" i="1"/>
  <c r="BS237" i="1"/>
  <c r="BR237" i="1"/>
  <c r="BQ237" i="1"/>
  <c r="BL237" i="1"/>
  <c r="BC237" i="1"/>
  <c r="V237" i="1"/>
  <c r="BZ236" i="1"/>
  <c r="BY236" i="1"/>
  <c r="BX236" i="1"/>
  <c r="BW236" i="1"/>
  <c r="BU236" i="1"/>
  <c r="BT236" i="1"/>
  <c r="BS236" i="1"/>
  <c r="BR236" i="1"/>
  <c r="BQ236" i="1"/>
  <c r="BL236" i="1"/>
  <c r="BC236" i="1"/>
  <c r="V236" i="1"/>
  <c r="BZ235" i="1"/>
  <c r="BY235" i="1"/>
  <c r="BX235" i="1"/>
  <c r="BW235" i="1"/>
  <c r="BU235" i="1"/>
  <c r="BT235" i="1"/>
  <c r="BS235" i="1"/>
  <c r="BR235" i="1"/>
  <c r="BQ235" i="1"/>
  <c r="BL235" i="1"/>
  <c r="BC235" i="1"/>
  <c r="V235" i="1"/>
  <c r="BZ234" i="1"/>
  <c r="BY234" i="1"/>
  <c r="BX234" i="1"/>
  <c r="BW234" i="1"/>
  <c r="BU234" i="1"/>
  <c r="BT234" i="1"/>
  <c r="BS234" i="1"/>
  <c r="BR234" i="1"/>
  <c r="BQ234" i="1"/>
  <c r="BL234" i="1"/>
  <c r="BC234" i="1"/>
  <c r="AR234" i="1"/>
  <c r="V234" i="1"/>
  <c r="BZ233" i="1"/>
  <c r="BY233" i="1"/>
  <c r="BX233" i="1"/>
  <c r="BW233" i="1"/>
  <c r="BU233" i="1"/>
  <c r="BT233" i="1"/>
  <c r="BS233" i="1"/>
  <c r="BR233" i="1"/>
  <c r="BQ233" i="1"/>
  <c r="BL233" i="1"/>
  <c r="BC233" i="1"/>
  <c r="AR233" i="1"/>
  <c r="V233" i="1"/>
  <c r="BZ232" i="1"/>
  <c r="BY232" i="1"/>
  <c r="BX232" i="1"/>
  <c r="BW232" i="1"/>
  <c r="BU232" i="1"/>
  <c r="BT232" i="1"/>
  <c r="BS232" i="1"/>
  <c r="BR232" i="1"/>
  <c r="BQ232" i="1"/>
  <c r="BL232" i="1"/>
  <c r="BC232" i="1"/>
  <c r="BD232" i="1" s="1"/>
  <c r="AR232" i="1"/>
  <c r="V232" i="1"/>
  <c r="BZ231" i="1"/>
  <c r="BY231" i="1"/>
  <c r="BX231" i="1"/>
  <c r="BW231" i="1"/>
  <c r="BU231" i="1"/>
  <c r="BT231" i="1"/>
  <c r="BS231" i="1"/>
  <c r="BR231" i="1"/>
  <c r="BQ231" i="1"/>
  <c r="BL231" i="1"/>
  <c r="BC231" i="1"/>
  <c r="BE231" i="1" s="1"/>
  <c r="AR231" i="1"/>
  <c r="V231" i="1"/>
  <c r="BZ230" i="1"/>
  <c r="BY230" i="1"/>
  <c r="BX230" i="1"/>
  <c r="BW230" i="1"/>
  <c r="BU230" i="1"/>
  <c r="BT230" i="1"/>
  <c r="BS230" i="1"/>
  <c r="BR230" i="1"/>
  <c r="BQ230" i="1"/>
  <c r="BL230" i="1"/>
  <c r="BC230" i="1"/>
  <c r="BE230" i="1" s="1"/>
  <c r="AR230" i="1"/>
  <c r="V230" i="1"/>
  <c r="Q230" i="1"/>
  <c r="BZ229" i="1"/>
  <c r="BY229" i="1"/>
  <c r="BX229" i="1"/>
  <c r="BW229" i="1"/>
  <c r="BU229" i="1"/>
  <c r="BT229" i="1"/>
  <c r="BS229" i="1"/>
  <c r="BR229" i="1"/>
  <c r="BQ229" i="1"/>
  <c r="BL229" i="1"/>
  <c r="BC229" i="1"/>
  <c r="AR229" i="1"/>
  <c r="V229" i="1"/>
  <c r="Q229" i="1"/>
  <c r="BZ228" i="1"/>
  <c r="BY228" i="1"/>
  <c r="BX228" i="1"/>
  <c r="BW228" i="1"/>
  <c r="BU228" i="1"/>
  <c r="BT228" i="1"/>
  <c r="BS228" i="1"/>
  <c r="BR228" i="1"/>
  <c r="BQ228" i="1"/>
  <c r="BL228" i="1"/>
  <c r="BC228" i="1"/>
  <c r="BE228" i="1" s="1"/>
  <c r="AR228" i="1"/>
  <c r="V228" i="1"/>
  <c r="Q228" i="1"/>
  <c r="BZ227" i="1"/>
  <c r="BY227" i="1"/>
  <c r="BX227" i="1"/>
  <c r="BW227" i="1"/>
  <c r="BU227" i="1"/>
  <c r="BT227" i="1"/>
  <c r="BS227" i="1"/>
  <c r="BR227" i="1"/>
  <c r="BQ227" i="1"/>
  <c r="BC227" i="1"/>
  <c r="AR227" i="1"/>
  <c r="V227" i="1"/>
  <c r="Q227" i="1"/>
  <c r="BZ226" i="1"/>
  <c r="BY226" i="1"/>
  <c r="BX226" i="1"/>
  <c r="BW226" i="1"/>
  <c r="BU226" i="1"/>
  <c r="BT226" i="1"/>
  <c r="BS226" i="1"/>
  <c r="BR226" i="1"/>
  <c r="BQ226" i="1"/>
  <c r="BL226" i="1"/>
  <c r="BC226" i="1"/>
  <c r="BE226" i="1" s="1"/>
  <c r="AR226" i="1"/>
  <c r="V226" i="1"/>
  <c r="BZ225" i="1"/>
  <c r="BY225" i="1"/>
  <c r="BX225" i="1"/>
  <c r="BW225" i="1"/>
  <c r="BU225" i="1"/>
  <c r="BT225" i="1"/>
  <c r="BS225" i="1"/>
  <c r="BR225" i="1"/>
  <c r="BQ225" i="1"/>
  <c r="BL225" i="1"/>
  <c r="BC225" i="1"/>
  <c r="BD225" i="1" s="1"/>
  <c r="AR225" i="1"/>
  <c r="V225" i="1"/>
  <c r="BZ224" i="1"/>
  <c r="BY224" i="1"/>
  <c r="BX224" i="1"/>
  <c r="BW224" i="1"/>
  <c r="BU224" i="1"/>
  <c r="BT224" i="1"/>
  <c r="BS224" i="1"/>
  <c r="BR224" i="1"/>
  <c r="BQ224" i="1"/>
  <c r="BL224" i="1"/>
  <c r="BC224" i="1"/>
  <c r="BE224" i="1" s="1"/>
  <c r="AR224" i="1"/>
  <c r="V224" i="1"/>
  <c r="BZ223" i="1"/>
  <c r="BY223" i="1"/>
  <c r="BX223" i="1"/>
  <c r="BW223" i="1"/>
  <c r="BU223" i="1"/>
  <c r="BT223" i="1"/>
  <c r="BS223" i="1"/>
  <c r="BR223" i="1"/>
  <c r="BQ223" i="1"/>
  <c r="BL223" i="1"/>
  <c r="BC223" i="1"/>
  <c r="BE223" i="1" s="1"/>
  <c r="AR223" i="1"/>
  <c r="V223" i="1"/>
  <c r="BZ222" i="1"/>
  <c r="BY222" i="1"/>
  <c r="BX222" i="1"/>
  <c r="BW222" i="1"/>
  <c r="BU222" i="1"/>
  <c r="BT222" i="1"/>
  <c r="BS222" i="1"/>
  <c r="BR222" i="1"/>
  <c r="BQ222" i="1"/>
  <c r="BC222" i="1"/>
  <c r="AR222" i="1"/>
  <c r="V222" i="1"/>
  <c r="BZ221" i="1"/>
  <c r="BY221" i="1"/>
  <c r="BX221" i="1"/>
  <c r="BW221" i="1"/>
  <c r="BU221" i="1"/>
  <c r="BT221" i="1"/>
  <c r="BS221" i="1"/>
  <c r="BR221" i="1"/>
  <c r="BQ221" i="1"/>
  <c r="BL221" i="1"/>
  <c r="BC221" i="1"/>
  <c r="BE221" i="1" s="1"/>
  <c r="AR221" i="1"/>
  <c r="V221" i="1"/>
  <c r="BZ220" i="1"/>
  <c r="BY220" i="1"/>
  <c r="BX220" i="1"/>
  <c r="BW220" i="1"/>
  <c r="BU220" i="1"/>
  <c r="BT220" i="1"/>
  <c r="BS220" i="1"/>
  <c r="BR220" i="1"/>
  <c r="BQ220" i="1"/>
  <c r="BL220" i="1"/>
  <c r="BC220" i="1"/>
  <c r="BE220" i="1" s="1"/>
  <c r="AR220" i="1"/>
  <c r="V220" i="1"/>
  <c r="BZ219" i="1"/>
  <c r="BY219" i="1"/>
  <c r="BX219" i="1"/>
  <c r="BW219" i="1"/>
  <c r="BU219" i="1"/>
  <c r="BT219" i="1"/>
  <c r="BS219" i="1"/>
  <c r="BR219" i="1"/>
  <c r="BQ219" i="1"/>
  <c r="BL219" i="1"/>
  <c r="BC219" i="1"/>
  <c r="BE219" i="1" s="1"/>
  <c r="AR219" i="1"/>
  <c r="V219" i="1"/>
  <c r="BZ218" i="1"/>
  <c r="BY218" i="1"/>
  <c r="BX218" i="1"/>
  <c r="BW218" i="1"/>
  <c r="BU218" i="1"/>
  <c r="BT218" i="1"/>
  <c r="BS218" i="1"/>
  <c r="BR218" i="1"/>
  <c r="BQ218" i="1"/>
  <c r="BL218" i="1"/>
  <c r="BC218" i="1"/>
  <c r="AR218" i="1"/>
  <c r="V218" i="1"/>
  <c r="BZ217" i="1"/>
  <c r="BY217" i="1"/>
  <c r="BX217" i="1"/>
  <c r="BW217" i="1"/>
  <c r="BU217" i="1"/>
  <c r="BT217" i="1"/>
  <c r="BS217" i="1"/>
  <c r="BR217" i="1"/>
  <c r="BQ217" i="1"/>
  <c r="BL217" i="1"/>
  <c r="BC217" i="1"/>
  <c r="BE217" i="1" s="1"/>
  <c r="AR217" i="1"/>
  <c r="V217" i="1"/>
  <c r="BZ216" i="1"/>
  <c r="BY216" i="1"/>
  <c r="BX216" i="1"/>
  <c r="BW216" i="1"/>
  <c r="BU216" i="1"/>
  <c r="BT216" i="1"/>
  <c r="BS216" i="1"/>
  <c r="BR216" i="1"/>
  <c r="BQ216" i="1"/>
  <c r="BL216" i="1"/>
  <c r="BC216" i="1"/>
  <c r="AR216" i="1"/>
  <c r="V216" i="1"/>
  <c r="BZ215" i="1"/>
  <c r="BY215" i="1"/>
  <c r="BX215" i="1"/>
  <c r="BW215" i="1"/>
  <c r="BU215" i="1"/>
  <c r="BT215" i="1"/>
  <c r="BS215" i="1"/>
  <c r="BR215" i="1"/>
  <c r="BQ215" i="1"/>
  <c r="BL215" i="1"/>
  <c r="BC215" i="1"/>
  <c r="BE215" i="1" s="1"/>
  <c r="AR215" i="1"/>
  <c r="V215" i="1"/>
  <c r="BZ214" i="1"/>
  <c r="BY214" i="1"/>
  <c r="BX214" i="1"/>
  <c r="BW214" i="1"/>
  <c r="BU214" i="1"/>
  <c r="BT214" i="1"/>
  <c r="BS214" i="1"/>
  <c r="BR214" i="1"/>
  <c r="BQ214" i="1"/>
  <c r="BL214" i="1"/>
  <c r="BC214" i="1"/>
  <c r="BE214" i="1" s="1"/>
  <c r="AR214" i="1"/>
  <c r="V214" i="1"/>
  <c r="BZ213" i="1"/>
  <c r="BY213" i="1"/>
  <c r="BX213" i="1"/>
  <c r="BW213" i="1"/>
  <c r="BU213" i="1"/>
  <c r="BT213" i="1"/>
  <c r="BS213" i="1"/>
  <c r="BR213" i="1"/>
  <c r="BQ213" i="1"/>
  <c r="BC213" i="1"/>
  <c r="BE213" i="1" s="1"/>
  <c r="Z213" i="1"/>
  <c r="BZ212" i="1"/>
  <c r="BY212" i="1"/>
  <c r="BX212" i="1"/>
  <c r="BW212" i="1"/>
  <c r="BU212" i="1"/>
  <c r="BT212" i="1"/>
  <c r="BS212" i="1"/>
  <c r="BR212" i="1"/>
  <c r="BQ212" i="1"/>
  <c r="BL212" i="1"/>
  <c r="BC212" i="1"/>
  <c r="BE212" i="1" s="1"/>
  <c r="AR212" i="1"/>
  <c r="V212" i="1"/>
  <c r="BZ211" i="1"/>
  <c r="BY211" i="1"/>
  <c r="BX211" i="1"/>
  <c r="BW211" i="1"/>
  <c r="BU211" i="1"/>
  <c r="BT211" i="1"/>
  <c r="BS211" i="1"/>
  <c r="BR211" i="1"/>
  <c r="BQ211" i="1"/>
  <c r="BC211" i="1"/>
  <c r="AR211" i="1"/>
  <c r="V211" i="1"/>
  <c r="BZ210" i="1"/>
  <c r="BY210" i="1"/>
  <c r="BX210" i="1"/>
  <c r="BW210" i="1"/>
  <c r="BU210" i="1"/>
  <c r="BT210" i="1"/>
  <c r="BS210" i="1"/>
  <c r="BR210" i="1"/>
  <c r="BQ210" i="1"/>
  <c r="BL210" i="1"/>
  <c r="BC210" i="1"/>
  <c r="BE210" i="1" s="1"/>
  <c r="AR210" i="1"/>
  <c r="V210" i="1"/>
  <c r="BZ209" i="1"/>
  <c r="BY209" i="1"/>
  <c r="BX209" i="1"/>
  <c r="BW209" i="1"/>
  <c r="BU209" i="1"/>
  <c r="BT209" i="1"/>
  <c r="BS209" i="1"/>
  <c r="BR209" i="1"/>
  <c r="BQ209" i="1"/>
  <c r="BL209" i="1"/>
  <c r="BC209" i="1"/>
  <c r="BE209" i="1" s="1"/>
  <c r="AR209" i="1"/>
  <c r="V209" i="1"/>
  <c r="BZ208" i="1"/>
  <c r="BY208" i="1"/>
  <c r="BX208" i="1"/>
  <c r="BW208" i="1"/>
  <c r="BU208" i="1"/>
  <c r="BT208" i="1"/>
  <c r="BS208" i="1"/>
  <c r="BR208" i="1"/>
  <c r="BQ208" i="1"/>
  <c r="BL208" i="1"/>
  <c r="BC208" i="1"/>
  <c r="BE208" i="1" s="1"/>
  <c r="AR208" i="1"/>
  <c r="V208" i="1"/>
  <c r="BZ207" i="1"/>
  <c r="BY207" i="1"/>
  <c r="BX207" i="1"/>
  <c r="BW207" i="1"/>
  <c r="BU207" i="1"/>
  <c r="BT207" i="1"/>
  <c r="BS207" i="1"/>
  <c r="BR207" i="1"/>
  <c r="BQ207" i="1"/>
  <c r="BL207" i="1"/>
  <c r="BC207" i="1"/>
  <c r="BE207" i="1" s="1"/>
  <c r="AR207" i="1"/>
  <c r="V207" i="1"/>
  <c r="BZ206" i="1"/>
  <c r="BY206" i="1"/>
  <c r="BX206" i="1"/>
  <c r="BW206" i="1"/>
  <c r="BU206" i="1"/>
  <c r="BT206" i="1"/>
  <c r="BS206" i="1"/>
  <c r="BR206" i="1"/>
  <c r="BQ206" i="1"/>
  <c r="BL206" i="1"/>
  <c r="BC206" i="1"/>
  <c r="BE206" i="1" s="1"/>
  <c r="AR206" i="1"/>
  <c r="V206" i="1"/>
  <c r="BZ205" i="1"/>
  <c r="BY205" i="1"/>
  <c r="BX205" i="1"/>
  <c r="BW205" i="1"/>
  <c r="BU205" i="1"/>
  <c r="BT205" i="1"/>
  <c r="BS205" i="1"/>
  <c r="BR205" i="1"/>
  <c r="BQ205" i="1"/>
  <c r="BL205" i="1"/>
  <c r="BC205" i="1"/>
  <c r="BE205" i="1" s="1"/>
  <c r="AR205" i="1"/>
  <c r="V205" i="1"/>
  <c r="BZ204" i="1"/>
  <c r="BY204" i="1"/>
  <c r="BX204" i="1"/>
  <c r="BW204" i="1"/>
  <c r="BU204" i="1"/>
  <c r="BT204" i="1"/>
  <c r="BS204" i="1"/>
  <c r="BR204" i="1"/>
  <c r="BQ204" i="1"/>
  <c r="BL204" i="1"/>
  <c r="BC204" i="1"/>
  <c r="BE204" i="1" s="1"/>
  <c r="AR204" i="1"/>
  <c r="V204" i="1"/>
  <c r="BZ203" i="1"/>
  <c r="BY203" i="1"/>
  <c r="BX203" i="1"/>
  <c r="BW203" i="1"/>
  <c r="BU203" i="1"/>
  <c r="BT203" i="1"/>
  <c r="BS203" i="1"/>
  <c r="BR203" i="1"/>
  <c r="BQ203" i="1"/>
  <c r="BL203" i="1"/>
  <c r="BC203" i="1"/>
  <c r="BE203" i="1" s="1"/>
  <c r="AR203" i="1"/>
  <c r="V203" i="1"/>
  <c r="BZ202" i="1"/>
  <c r="BY202" i="1"/>
  <c r="BX202" i="1"/>
  <c r="BW202" i="1"/>
  <c r="BU202" i="1"/>
  <c r="BT202" i="1"/>
  <c r="BS202" i="1"/>
  <c r="BR202" i="1"/>
  <c r="BQ202" i="1"/>
  <c r="BL202" i="1"/>
  <c r="BC202" i="1"/>
  <c r="BE202" i="1" s="1"/>
  <c r="AR202" i="1"/>
  <c r="V202" i="1"/>
  <c r="BZ201" i="1"/>
  <c r="BY201" i="1"/>
  <c r="BX201" i="1"/>
  <c r="BW201" i="1"/>
  <c r="BU201" i="1"/>
  <c r="BT201" i="1"/>
  <c r="BS201" i="1"/>
  <c r="BR201" i="1"/>
  <c r="BQ201" i="1"/>
  <c r="BL201" i="1"/>
  <c r="BC201" i="1"/>
  <c r="BE201" i="1" s="1"/>
  <c r="AR201" i="1"/>
  <c r="V201" i="1"/>
  <c r="BZ200" i="1"/>
  <c r="BY200" i="1"/>
  <c r="BX200" i="1"/>
  <c r="BW200" i="1"/>
  <c r="BU200" i="1"/>
  <c r="BT200" i="1"/>
  <c r="BS200" i="1"/>
  <c r="BR200" i="1"/>
  <c r="BQ200" i="1"/>
  <c r="BL200" i="1"/>
  <c r="BC200" i="1"/>
  <c r="BE200" i="1" s="1"/>
  <c r="AR200" i="1"/>
  <c r="V200" i="1"/>
  <c r="BZ199" i="1"/>
  <c r="BY199" i="1"/>
  <c r="BX199" i="1"/>
  <c r="BW199" i="1"/>
  <c r="BU199" i="1"/>
  <c r="BT199" i="1"/>
  <c r="BS199" i="1"/>
  <c r="BR199" i="1"/>
  <c r="BQ199" i="1"/>
  <c r="BC199" i="1"/>
  <c r="AR199" i="1"/>
  <c r="V199" i="1"/>
  <c r="BZ198" i="1"/>
  <c r="BY198" i="1"/>
  <c r="BX198" i="1"/>
  <c r="BW198" i="1"/>
  <c r="BU198" i="1"/>
  <c r="BT198" i="1"/>
  <c r="BS198" i="1"/>
  <c r="BR198" i="1"/>
  <c r="BQ198" i="1"/>
  <c r="BC198" i="1"/>
  <c r="AR198" i="1"/>
  <c r="V198" i="1"/>
  <c r="BZ197" i="1"/>
  <c r="BY197" i="1"/>
  <c r="BX197" i="1"/>
  <c r="BW197" i="1"/>
  <c r="BU197" i="1"/>
  <c r="BT197" i="1"/>
  <c r="BS197" i="1"/>
  <c r="BR197" i="1"/>
  <c r="BQ197" i="1"/>
  <c r="BC197" i="1"/>
  <c r="AR197" i="1"/>
  <c r="V197" i="1"/>
  <c r="BZ196" i="1"/>
  <c r="BY196" i="1"/>
  <c r="BX196" i="1"/>
  <c r="BW196" i="1"/>
  <c r="BU196" i="1"/>
  <c r="BT196" i="1"/>
  <c r="BS196" i="1"/>
  <c r="BR196" i="1"/>
  <c r="BQ196" i="1"/>
  <c r="BL196" i="1"/>
  <c r="BC196" i="1"/>
  <c r="BE196" i="1" s="1"/>
  <c r="AR196" i="1"/>
  <c r="V196" i="1"/>
  <c r="BZ195" i="1"/>
  <c r="BY195" i="1"/>
  <c r="BX195" i="1"/>
  <c r="BW195" i="1"/>
  <c r="BU195" i="1"/>
  <c r="BT195" i="1"/>
  <c r="BS195" i="1"/>
  <c r="BR195" i="1"/>
  <c r="BQ195" i="1"/>
  <c r="BC195" i="1"/>
  <c r="AR195" i="1"/>
  <c r="V195" i="1"/>
  <c r="BZ194" i="1"/>
  <c r="BY194" i="1"/>
  <c r="BX194" i="1"/>
  <c r="BW194" i="1"/>
  <c r="BU194" i="1"/>
  <c r="BT194" i="1"/>
  <c r="BS194" i="1"/>
  <c r="BR194" i="1"/>
  <c r="BQ194" i="1"/>
  <c r="BL194" i="1"/>
  <c r="BC194" i="1"/>
  <c r="BE194" i="1" s="1"/>
  <c r="AR194" i="1"/>
  <c r="V194" i="1"/>
  <c r="BZ193" i="1"/>
  <c r="BY193" i="1"/>
  <c r="BX193" i="1"/>
  <c r="BW193" i="1"/>
  <c r="BU193" i="1"/>
  <c r="BT193" i="1"/>
  <c r="BS193" i="1"/>
  <c r="BR193" i="1"/>
  <c r="BQ193" i="1"/>
  <c r="BL193" i="1"/>
  <c r="BC193" i="1"/>
  <c r="BE193" i="1" s="1"/>
  <c r="AR193" i="1"/>
  <c r="V193" i="1"/>
  <c r="BZ192" i="1"/>
  <c r="BY192" i="1"/>
  <c r="BX192" i="1"/>
  <c r="BW192" i="1"/>
  <c r="BU192" i="1"/>
  <c r="BT192" i="1"/>
  <c r="BS192" i="1"/>
  <c r="BR192" i="1"/>
  <c r="BQ192" i="1"/>
  <c r="BL192" i="1"/>
  <c r="BC192" i="1"/>
  <c r="BE192" i="1" s="1"/>
  <c r="AR192" i="1"/>
  <c r="V192" i="1"/>
  <c r="BZ191" i="1"/>
  <c r="BY191" i="1"/>
  <c r="BX191" i="1"/>
  <c r="BW191" i="1"/>
  <c r="BU191" i="1"/>
  <c r="BT191" i="1"/>
  <c r="BS191" i="1"/>
  <c r="BR191" i="1"/>
  <c r="BQ191" i="1"/>
  <c r="BC191" i="1"/>
  <c r="AR191" i="1"/>
  <c r="V191" i="1"/>
  <c r="BZ190" i="1"/>
  <c r="BY190" i="1"/>
  <c r="BX190" i="1"/>
  <c r="BW190" i="1"/>
  <c r="BU190" i="1"/>
  <c r="BT190" i="1"/>
  <c r="BS190" i="1"/>
  <c r="BR190" i="1"/>
  <c r="BQ190" i="1"/>
  <c r="BL190" i="1"/>
  <c r="BC190" i="1"/>
  <c r="BE190" i="1" s="1"/>
  <c r="AR190" i="1"/>
  <c r="V190" i="1"/>
  <c r="BZ189" i="1"/>
  <c r="BY189" i="1"/>
  <c r="BX189" i="1"/>
  <c r="BW189" i="1"/>
  <c r="BU189" i="1"/>
  <c r="BT189" i="1"/>
  <c r="BS189" i="1"/>
  <c r="BR189" i="1"/>
  <c r="BQ189" i="1"/>
  <c r="BL189" i="1"/>
  <c r="BC189" i="1"/>
  <c r="BE189" i="1" s="1"/>
  <c r="AR189" i="1"/>
  <c r="V189" i="1"/>
  <c r="BZ188" i="1"/>
  <c r="BY188" i="1"/>
  <c r="BX188" i="1"/>
  <c r="BW188" i="1"/>
  <c r="BU188" i="1"/>
  <c r="BT188" i="1"/>
  <c r="BS188" i="1"/>
  <c r="BR188" i="1"/>
  <c r="BQ188" i="1"/>
  <c r="BL188" i="1"/>
  <c r="BC188" i="1"/>
  <c r="BE188" i="1" s="1"/>
  <c r="V188" i="1"/>
  <c r="BZ187" i="1"/>
  <c r="BY187" i="1"/>
  <c r="BX187" i="1"/>
  <c r="BW187" i="1"/>
  <c r="BU187" i="1"/>
  <c r="BT187" i="1"/>
  <c r="BS187" i="1"/>
  <c r="BR187" i="1"/>
  <c r="BQ187" i="1"/>
  <c r="BL187" i="1"/>
  <c r="BC187" i="1"/>
  <c r="BE187" i="1" s="1"/>
  <c r="V187" i="1"/>
  <c r="BZ186" i="1"/>
  <c r="BY186" i="1"/>
  <c r="BX186" i="1"/>
  <c r="BW186" i="1"/>
  <c r="BU186" i="1"/>
  <c r="BT186" i="1"/>
  <c r="BS186" i="1"/>
  <c r="BR186" i="1"/>
  <c r="BQ186" i="1"/>
  <c r="BL186" i="1"/>
  <c r="BC186" i="1"/>
  <c r="BE186" i="1" s="1"/>
  <c r="V186" i="1"/>
  <c r="BZ185" i="1"/>
  <c r="BY185" i="1"/>
  <c r="BX185" i="1"/>
  <c r="BW185" i="1"/>
  <c r="BU185" i="1"/>
  <c r="BT185" i="1"/>
  <c r="BS185" i="1"/>
  <c r="BR185" i="1"/>
  <c r="BQ185" i="1"/>
  <c r="BC185" i="1"/>
  <c r="V185" i="1"/>
  <c r="BZ184" i="1"/>
  <c r="BY184" i="1"/>
  <c r="BX184" i="1"/>
  <c r="BW184" i="1"/>
  <c r="BU184" i="1"/>
  <c r="BT184" i="1"/>
  <c r="BS184" i="1"/>
  <c r="BR184" i="1"/>
  <c r="BQ184" i="1"/>
  <c r="BL184" i="1"/>
  <c r="BC184" i="1"/>
  <c r="BE184" i="1" s="1"/>
  <c r="V184" i="1"/>
  <c r="BZ183" i="1"/>
  <c r="BY183" i="1"/>
  <c r="BX183" i="1"/>
  <c r="BW183" i="1"/>
  <c r="BU183" i="1"/>
  <c r="BT183" i="1"/>
  <c r="BS183" i="1"/>
  <c r="BR183" i="1"/>
  <c r="BQ183" i="1"/>
  <c r="BL183" i="1"/>
  <c r="BC183" i="1"/>
  <c r="BE183" i="1" s="1"/>
  <c r="V183" i="1"/>
  <c r="BZ182" i="1"/>
  <c r="BY182" i="1"/>
  <c r="BX182" i="1"/>
  <c r="BW182" i="1"/>
  <c r="BU182" i="1"/>
  <c r="BT182" i="1"/>
  <c r="BS182" i="1"/>
  <c r="BR182" i="1"/>
  <c r="BQ182" i="1"/>
  <c r="BL182" i="1"/>
  <c r="BC182" i="1"/>
  <c r="BE182" i="1" s="1"/>
  <c r="V182" i="1"/>
  <c r="BZ181" i="1"/>
  <c r="BY181" i="1"/>
  <c r="BX181" i="1"/>
  <c r="BW181" i="1"/>
  <c r="BU181" i="1"/>
  <c r="BT181" i="1"/>
  <c r="BS181" i="1"/>
  <c r="BR181" i="1"/>
  <c r="BQ181" i="1"/>
  <c r="BL181" i="1"/>
  <c r="BC181" i="1"/>
  <c r="BE181" i="1" s="1"/>
  <c r="V181" i="1"/>
  <c r="BZ180" i="1"/>
  <c r="BY180" i="1"/>
  <c r="BX180" i="1"/>
  <c r="BW180" i="1"/>
  <c r="BU180" i="1"/>
  <c r="BT180" i="1"/>
  <c r="BS180" i="1"/>
  <c r="BR180" i="1"/>
  <c r="BQ180" i="1"/>
  <c r="BL180" i="1"/>
  <c r="BC180" i="1"/>
  <c r="BE180" i="1" s="1"/>
  <c r="V180" i="1"/>
  <c r="BZ179" i="1"/>
  <c r="BY179" i="1"/>
  <c r="BX179" i="1"/>
  <c r="BW179" i="1"/>
  <c r="BU179" i="1"/>
  <c r="BT179" i="1"/>
  <c r="BS179" i="1"/>
  <c r="BR179" i="1"/>
  <c r="BQ179" i="1"/>
  <c r="BL179" i="1"/>
  <c r="BC179" i="1"/>
  <c r="BE179" i="1" s="1"/>
  <c r="V179" i="1"/>
  <c r="BZ178" i="1"/>
  <c r="BY178" i="1"/>
  <c r="BX178" i="1"/>
  <c r="BW178" i="1"/>
  <c r="BU178" i="1"/>
  <c r="BT178" i="1"/>
  <c r="BS178" i="1"/>
  <c r="BR178" i="1"/>
  <c r="BQ178" i="1"/>
  <c r="BL178" i="1"/>
  <c r="BC178" i="1"/>
  <c r="BE178" i="1" s="1"/>
  <c r="V178" i="1"/>
  <c r="BZ177" i="1"/>
  <c r="BY177" i="1"/>
  <c r="BX177" i="1"/>
  <c r="BW177" i="1"/>
  <c r="BU177" i="1"/>
  <c r="BT177" i="1"/>
  <c r="BS177" i="1"/>
  <c r="BR177" i="1"/>
  <c r="BQ177" i="1"/>
  <c r="BL177" i="1"/>
  <c r="BC177" i="1"/>
  <c r="BE177" i="1" s="1"/>
  <c r="V177" i="1"/>
  <c r="BZ176" i="1"/>
  <c r="BY176" i="1"/>
  <c r="BX176" i="1"/>
  <c r="BW176" i="1"/>
  <c r="BU176" i="1"/>
  <c r="BT176" i="1"/>
  <c r="BS176" i="1"/>
  <c r="BR176" i="1"/>
  <c r="BQ176" i="1"/>
  <c r="BL176" i="1"/>
  <c r="BC176" i="1"/>
  <c r="BE176" i="1" s="1"/>
  <c r="AR176" i="1"/>
  <c r="V176" i="1"/>
  <c r="BZ175" i="1"/>
  <c r="BY175" i="1"/>
  <c r="BX175" i="1"/>
  <c r="BW175" i="1"/>
  <c r="BU175" i="1"/>
  <c r="BT175" i="1"/>
  <c r="BS175" i="1"/>
  <c r="BR175" i="1"/>
  <c r="BQ175" i="1"/>
  <c r="BL175" i="1"/>
  <c r="BC175" i="1"/>
  <c r="BE175" i="1" s="1"/>
  <c r="AR175" i="1"/>
  <c r="V175" i="1"/>
  <c r="BZ174" i="1"/>
  <c r="BY174" i="1"/>
  <c r="BX174" i="1"/>
  <c r="BW174" i="1"/>
  <c r="BU174" i="1"/>
  <c r="BT174" i="1"/>
  <c r="BS174" i="1"/>
  <c r="BR174" i="1"/>
  <c r="BQ174" i="1"/>
  <c r="BC174" i="1"/>
  <c r="AR174" i="1"/>
  <c r="V174" i="1"/>
  <c r="BZ173" i="1"/>
  <c r="BY173" i="1"/>
  <c r="BX173" i="1"/>
  <c r="BW173" i="1"/>
  <c r="BU173" i="1"/>
  <c r="BT173" i="1"/>
  <c r="BS173" i="1"/>
  <c r="BR173" i="1"/>
  <c r="BQ173" i="1"/>
  <c r="BC173" i="1"/>
  <c r="AR173" i="1"/>
  <c r="V173" i="1"/>
  <c r="BZ172" i="1"/>
  <c r="BY172" i="1"/>
  <c r="BX172" i="1"/>
  <c r="BW172" i="1"/>
  <c r="BU172" i="1"/>
  <c r="BT172" i="1"/>
  <c r="BS172" i="1"/>
  <c r="BR172" i="1"/>
  <c r="BQ172" i="1"/>
  <c r="BC172" i="1"/>
  <c r="AR172" i="1"/>
  <c r="V172" i="1"/>
  <c r="BZ171" i="1"/>
  <c r="BY171" i="1"/>
  <c r="BX171" i="1"/>
  <c r="BW171" i="1"/>
  <c r="BU171" i="1"/>
  <c r="BT171" i="1"/>
  <c r="BS171" i="1"/>
  <c r="BR171" i="1"/>
  <c r="BQ171" i="1"/>
  <c r="BC171" i="1"/>
  <c r="AR171" i="1"/>
  <c r="V171" i="1"/>
  <c r="BZ170" i="1"/>
  <c r="BY170" i="1"/>
  <c r="BX170" i="1"/>
  <c r="BW170" i="1"/>
  <c r="BU170" i="1"/>
  <c r="BT170" i="1"/>
  <c r="BS170" i="1"/>
  <c r="BR170" i="1"/>
  <c r="BQ170" i="1"/>
  <c r="BC170" i="1"/>
  <c r="AR170" i="1"/>
  <c r="V170" i="1"/>
  <c r="BZ169" i="1"/>
  <c r="BY169" i="1"/>
  <c r="BX169" i="1"/>
  <c r="BW169" i="1"/>
  <c r="BU169" i="1"/>
  <c r="BT169" i="1"/>
  <c r="BS169" i="1"/>
  <c r="BR169" i="1"/>
  <c r="BQ169" i="1"/>
  <c r="BC169" i="1"/>
  <c r="AR169" i="1"/>
  <c r="V169" i="1"/>
  <c r="BZ168" i="1"/>
  <c r="BY168" i="1"/>
  <c r="BX168" i="1"/>
  <c r="BW168" i="1"/>
  <c r="BU168" i="1"/>
  <c r="BT168" i="1"/>
  <c r="BS168" i="1"/>
  <c r="BR168" i="1"/>
  <c r="BQ168" i="1"/>
  <c r="BC168" i="1"/>
  <c r="AR168" i="1"/>
  <c r="V168" i="1"/>
  <c r="BZ167" i="1"/>
  <c r="BY167" i="1"/>
  <c r="BX167" i="1"/>
  <c r="BW167" i="1"/>
  <c r="BU167" i="1"/>
  <c r="BT167" i="1"/>
  <c r="BS167" i="1"/>
  <c r="BR167" i="1"/>
  <c r="BQ167" i="1"/>
  <c r="BC167" i="1"/>
  <c r="AR167" i="1"/>
  <c r="V167" i="1"/>
  <c r="BZ166" i="1"/>
  <c r="BY166" i="1"/>
  <c r="BX166" i="1"/>
  <c r="BW166" i="1"/>
  <c r="BU166" i="1"/>
  <c r="BT166" i="1"/>
  <c r="BS166" i="1"/>
  <c r="BR166" i="1"/>
  <c r="BQ166" i="1"/>
  <c r="BC166" i="1"/>
  <c r="AR166" i="1"/>
  <c r="V166" i="1"/>
  <c r="BZ165" i="1"/>
  <c r="BY165" i="1"/>
  <c r="BX165" i="1"/>
  <c r="BW165" i="1"/>
  <c r="BU165" i="1"/>
  <c r="BT165" i="1"/>
  <c r="BS165" i="1"/>
  <c r="BR165" i="1"/>
  <c r="BQ165" i="1"/>
  <c r="BC165" i="1"/>
  <c r="AR165" i="1"/>
  <c r="V165" i="1"/>
  <c r="BZ164" i="1"/>
  <c r="BY164" i="1"/>
  <c r="BX164" i="1"/>
  <c r="BW164" i="1"/>
  <c r="BU164" i="1"/>
  <c r="BT164" i="1"/>
  <c r="BS164" i="1"/>
  <c r="BR164" i="1"/>
  <c r="BQ164" i="1"/>
  <c r="BC164" i="1"/>
  <c r="AR164" i="1"/>
  <c r="V164" i="1"/>
  <c r="BZ163" i="1"/>
  <c r="BY163" i="1"/>
  <c r="BX163" i="1"/>
  <c r="BW163" i="1"/>
  <c r="BU163" i="1"/>
  <c r="BT163" i="1"/>
  <c r="BS163" i="1"/>
  <c r="BR163" i="1"/>
  <c r="BQ163" i="1"/>
  <c r="BC163" i="1"/>
  <c r="AR163" i="1"/>
  <c r="V163" i="1"/>
  <c r="BZ162" i="1"/>
  <c r="BY162" i="1"/>
  <c r="BX162" i="1"/>
  <c r="BW162" i="1"/>
  <c r="BU162" i="1"/>
  <c r="BT162" i="1"/>
  <c r="BS162" i="1"/>
  <c r="BR162" i="1"/>
  <c r="BQ162" i="1"/>
  <c r="BC162" i="1"/>
  <c r="AR162" i="1"/>
  <c r="V162" i="1"/>
  <c r="BZ161" i="1"/>
  <c r="BY161" i="1"/>
  <c r="BX161" i="1"/>
  <c r="BW161" i="1"/>
  <c r="BU161" i="1"/>
  <c r="BT161" i="1"/>
  <c r="BS161" i="1"/>
  <c r="BR161" i="1"/>
  <c r="BQ161" i="1"/>
  <c r="BL161" i="1"/>
  <c r="BC161" i="1"/>
  <c r="BE161" i="1" s="1"/>
  <c r="AR161" i="1"/>
  <c r="V161" i="1"/>
  <c r="BZ160" i="1"/>
  <c r="BY160" i="1"/>
  <c r="BX160" i="1"/>
  <c r="BW160" i="1"/>
  <c r="BU160" i="1"/>
  <c r="BT160" i="1"/>
  <c r="BS160" i="1"/>
  <c r="BR160" i="1"/>
  <c r="BQ160" i="1"/>
  <c r="BL160" i="1"/>
  <c r="BC160" i="1"/>
  <c r="BE160" i="1" s="1"/>
  <c r="AR160" i="1"/>
  <c r="V160" i="1"/>
  <c r="BZ159" i="1"/>
  <c r="BY159" i="1"/>
  <c r="BX159" i="1"/>
  <c r="BW159" i="1"/>
  <c r="BU159" i="1"/>
  <c r="BT159" i="1"/>
  <c r="BS159" i="1"/>
  <c r="BR159" i="1"/>
  <c r="BQ159" i="1"/>
  <c r="BL159" i="1"/>
  <c r="BC159" i="1"/>
  <c r="BE159" i="1" s="1"/>
  <c r="AR159" i="1"/>
  <c r="V159" i="1"/>
  <c r="BZ158" i="1"/>
  <c r="BY158" i="1"/>
  <c r="BX158" i="1"/>
  <c r="BW158" i="1"/>
  <c r="BU158" i="1"/>
  <c r="BT158" i="1"/>
  <c r="BS158" i="1"/>
  <c r="BR158" i="1"/>
  <c r="BQ158" i="1"/>
  <c r="BL158" i="1"/>
  <c r="BC158" i="1"/>
  <c r="BE158" i="1" s="1"/>
  <c r="AR158" i="1"/>
  <c r="V158" i="1"/>
  <c r="BZ157" i="1"/>
  <c r="BY157" i="1"/>
  <c r="BX157" i="1"/>
  <c r="BW157" i="1"/>
  <c r="BU157" i="1"/>
  <c r="BT157" i="1"/>
  <c r="BS157" i="1"/>
  <c r="BR157" i="1"/>
  <c r="BQ157" i="1"/>
  <c r="BL157" i="1"/>
  <c r="BC157" i="1"/>
  <c r="BE157" i="1" s="1"/>
  <c r="AR157" i="1"/>
  <c r="V157" i="1"/>
  <c r="BZ156" i="1"/>
  <c r="BY156" i="1"/>
  <c r="BX156" i="1"/>
  <c r="BW156" i="1"/>
  <c r="BU156" i="1"/>
  <c r="BT156" i="1"/>
  <c r="BS156" i="1"/>
  <c r="BR156" i="1"/>
  <c r="BQ156" i="1"/>
  <c r="BL156" i="1"/>
  <c r="BC156" i="1"/>
  <c r="AR156" i="1"/>
  <c r="V156" i="1"/>
  <c r="BZ155" i="1"/>
  <c r="BY155" i="1"/>
  <c r="BX155" i="1"/>
  <c r="BW155" i="1"/>
  <c r="BU155" i="1"/>
  <c r="BT155" i="1"/>
  <c r="BS155" i="1"/>
  <c r="BR155" i="1"/>
  <c r="BQ155" i="1"/>
  <c r="BL155" i="1"/>
  <c r="BC155" i="1"/>
  <c r="BE155" i="1" s="1"/>
  <c r="AR155" i="1"/>
  <c r="V155" i="1"/>
  <c r="BZ154" i="1"/>
  <c r="BY154" i="1"/>
  <c r="BX154" i="1"/>
  <c r="BW154" i="1"/>
  <c r="BU154" i="1"/>
  <c r="BT154" i="1"/>
  <c r="BS154" i="1"/>
  <c r="BR154" i="1"/>
  <c r="BQ154" i="1"/>
  <c r="BL154" i="1"/>
  <c r="BC154" i="1"/>
  <c r="AR154" i="1"/>
  <c r="V154" i="1"/>
  <c r="BZ153" i="1"/>
  <c r="BY153" i="1"/>
  <c r="BX153" i="1"/>
  <c r="BW153" i="1"/>
  <c r="BU153" i="1"/>
  <c r="BT153" i="1"/>
  <c r="BS153" i="1"/>
  <c r="BR153" i="1"/>
  <c r="BQ153" i="1"/>
  <c r="BL153" i="1"/>
  <c r="BC153" i="1"/>
  <c r="BE153" i="1" s="1"/>
  <c r="AR153" i="1"/>
  <c r="Z153" i="1"/>
  <c r="V153" i="1"/>
  <c r="BZ152" i="1"/>
  <c r="BY152" i="1"/>
  <c r="BX152" i="1"/>
  <c r="BW152" i="1"/>
  <c r="BU152" i="1"/>
  <c r="BT152" i="1"/>
  <c r="BS152" i="1"/>
  <c r="BR152" i="1"/>
  <c r="BQ152" i="1"/>
  <c r="BZ151" i="1"/>
  <c r="BY151" i="1"/>
  <c r="BX151" i="1"/>
  <c r="BW151" i="1"/>
  <c r="BU151" i="1"/>
  <c r="BT151" i="1"/>
  <c r="BS151" i="1"/>
  <c r="BR151" i="1"/>
  <c r="BQ151" i="1"/>
  <c r="BZ150" i="1"/>
  <c r="BY150" i="1"/>
  <c r="BX150" i="1"/>
  <c r="BW150" i="1"/>
  <c r="BU150" i="1"/>
  <c r="BT150" i="1"/>
  <c r="BS150" i="1"/>
  <c r="BR150" i="1"/>
  <c r="BQ150" i="1"/>
  <c r="B150" i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Z149" i="1"/>
  <c r="BY149" i="1"/>
  <c r="BX149" i="1"/>
  <c r="BW149" i="1"/>
  <c r="BU149" i="1"/>
  <c r="BT149" i="1"/>
  <c r="BS149" i="1"/>
  <c r="BR149" i="1"/>
  <c r="BQ149" i="1"/>
  <c r="BL149" i="1"/>
  <c r="BE149" i="1"/>
  <c r="BZ148" i="1"/>
  <c r="BY148" i="1"/>
  <c r="BX148" i="1"/>
  <c r="BW148" i="1"/>
  <c r="BU148" i="1"/>
  <c r="BT148" i="1"/>
  <c r="BS148" i="1"/>
  <c r="BR148" i="1"/>
  <c r="BQ148" i="1"/>
  <c r="BZ147" i="1"/>
  <c r="BY147" i="1"/>
  <c r="BX147" i="1"/>
  <c r="BW147" i="1"/>
  <c r="BU147" i="1"/>
  <c r="BT147" i="1"/>
  <c r="BS147" i="1"/>
  <c r="BR147" i="1"/>
  <c r="BQ147" i="1"/>
  <c r="BL147" i="1"/>
  <c r="BC147" i="1"/>
  <c r="BE147" i="1" s="1"/>
  <c r="Z147" i="1"/>
  <c r="BZ146" i="1"/>
  <c r="BY146" i="1"/>
  <c r="BX146" i="1"/>
  <c r="BW146" i="1"/>
  <c r="BU146" i="1"/>
  <c r="BT146" i="1"/>
  <c r="BS146" i="1"/>
  <c r="BR146" i="1"/>
  <c r="BQ146" i="1"/>
  <c r="BL146" i="1"/>
  <c r="BC146" i="1"/>
  <c r="BE146" i="1" s="1"/>
  <c r="BZ145" i="1"/>
  <c r="BY145" i="1"/>
  <c r="BX145" i="1"/>
  <c r="BW145" i="1"/>
  <c r="BU145" i="1"/>
  <c r="BT145" i="1"/>
  <c r="BS145" i="1"/>
  <c r="BR145" i="1"/>
  <c r="BQ145" i="1"/>
  <c r="BL145" i="1"/>
  <c r="BC145" i="1"/>
  <c r="BE145" i="1" s="1"/>
  <c r="BZ144" i="1"/>
  <c r="BY144" i="1"/>
  <c r="BX144" i="1"/>
  <c r="BW144" i="1"/>
  <c r="BU144" i="1"/>
  <c r="BT144" i="1"/>
  <c r="BS144" i="1"/>
  <c r="BR144" i="1"/>
  <c r="BQ144" i="1"/>
  <c r="BL144" i="1"/>
  <c r="BC144" i="1"/>
  <c r="BE144" i="1" s="1"/>
  <c r="BZ143" i="1"/>
  <c r="BY143" i="1"/>
  <c r="BX143" i="1"/>
  <c r="BW143" i="1"/>
  <c r="BU143" i="1"/>
  <c r="BT143" i="1"/>
  <c r="BS143" i="1"/>
  <c r="BR143" i="1"/>
  <c r="BQ143" i="1"/>
  <c r="BL143" i="1"/>
  <c r="BC143" i="1"/>
  <c r="BE143" i="1" s="1"/>
  <c r="V143" i="1"/>
  <c r="BZ142" i="1"/>
  <c r="BY142" i="1"/>
  <c r="BX142" i="1"/>
  <c r="BW142" i="1"/>
  <c r="BU142" i="1"/>
  <c r="BT142" i="1"/>
  <c r="BS142" i="1"/>
  <c r="BR142" i="1"/>
  <c r="BQ142" i="1"/>
  <c r="BL142" i="1"/>
  <c r="BC142" i="1"/>
  <c r="BE142" i="1" s="1"/>
  <c r="BZ141" i="1"/>
  <c r="BY141" i="1"/>
  <c r="BX141" i="1"/>
  <c r="BW141" i="1"/>
  <c r="BU141" i="1"/>
  <c r="BT141" i="1"/>
  <c r="BS141" i="1"/>
  <c r="BR141" i="1"/>
  <c r="BQ141" i="1"/>
  <c r="BL141" i="1"/>
  <c r="BC141" i="1"/>
  <c r="BE141" i="1" s="1"/>
  <c r="BZ140" i="1"/>
  <c r="BY140" i="1"/>
  <c r="BX140" i="1"/>
  <c r="BW140" i="1"/>
  <c r="BU140" i="1"/>
  <c r="BT140" i="1"/>
  <c r="BS140" i="1"/>
  <c r="BR140" i="1"/>
  <c r="BQ140" i="1"/>
  <c r="BL140" i="1"/>
  <c r="BC140" i="1"/>
  <c r="BE140" i="1" s="1"/>
  <c r="BZ139" i="1"/>
  <c r="BY139" i="1"/>
  <c r="BX139" i="1"/>
  <c r="BW139" i="1"/>
  <c r="BU139" i="1"/>
  <c r="BT139" i="1"/>
  <c r="BS139" i="1"/>
  <c r="BR139" i="1"/>
  <c r="BQ139" i="1"/>
  <c r="BZ138" i="1"/>
  <c r="BY138" i="1"/>
  <c r="BX138" i="1"/>
  <c r="BW138" i="1"/>
  <c r="BU138" i="1"/>
  <c r="BT138" i="1"/>
  <c r="BS138" i="1"/>
  <c r="BR138" i="1"/>
  <c r="BQ138" i="1"/>
  <c r="BL138" i="1"/>
  <c r="BC138" i="1"/>
  <c r="BE138" i="1" s="1"/>
  <c r="BZ137" i="1"/>
  <c r="BY137" i="1"/>
  <c r="BX137" i="1"/>
  <c r="BW137" i="1"/>
  <c r="BU137" i="1"/>
  <c r="BT137" i="1"/>
  <c r="BS137" i="1"/>
  <c r="BR137" i="1"/>
  <c r="BQ137" i="1"/>
  <c r="BL137" i="1"/>
  <c r="BC137" i="1"/>
  <c r="BE137" i="1" s="1"/>
  <c r="BZ136" i="1"/>
  <c r="BY136" i="1"/>
  <c r="BX136" i="1"/>
  <c r="BW136" i="1"/>
  <c r="BU136" i="1"/>
  <c r="BT136" i="1"/>
  <c r="BS136" i="1"/>
  <c r="BR136" i="1"/>
  <c r="BQ136" i="1"/>
  <c r="BC136" i="1"/>
  <c r="BE136" i="1" s="1"/>
  <c r="BZ135" i="1"/>
  <c r="BY135" i="1"/>
  <c r="BX135" i="1"/>
  <c r="BW135" i="1"/>
  <c r="BU135" i="1"/>
  <c r="BT135" i="1"/>
  <c r="BS135" i="1"/>
  <c r="BR135" i="1"/>
  <c r="BQ135" i="1"/>
  <c r="BC135" i="1"/>
  <c r="BE135" i="1" s="1"/>
  <c r="BZ134" i="1"/>
  <c r="BY134" i="1"/>
  <c r="BX134" i="1"/>
  <c r="BW134" i="1"/>
  <c r="BU134" i="1"/>
  <c r="BT134" i="1"/>
  <c r="BS134" i="1"/>
  <c r="BR134" i="1"/>
  <c r="BQ134" i="1"/>
  <c r="BL134" i="1"/>
  <c r="BC134" i="1"/>
  <c r="BE134" i="1" s="1"/>
  <c r="AR134" i="1"/>
  <c r="V134" i="1"/>
  <c r="BZ133" i="1"/>
  <c r="BY133" i="1"/>
  <c r="BX133" i="1"/>
  <c r="BW133" i="1"/>
  <c r="BU133" i="1"/>
  <c r="BT133" i="1"/>
  <c r="BS133" i="1"/>
  <c r="BR133" i="1"/>
  <c r="BQ133" i="1"/>
  <c r="BL133" i="1"/>
  <c r="BC133" i="1"/>
  <c r="BE133" i="1" s="1"/>
  <c r="AR133" i="1"/>
  <c r="V133" i="1"/>
  <c r="BZ132" i="1"/>
  <c r="BY132" i="1"/>
  <c r="BX132" i="1"/>
  <c r="BW132" i="1"/>
  <c r="BU132" i="1"/>
  <c r="BT132" i="1"/>
  <c r="BS132" i="1"/>
  <c r="BR132" i="1"/>
  <c r="BQ132" i="1"/>
  <c r="BL132" i="1"/>
  <c r="BC132" i="1"/>
  <c r="BE132" i="1" s="1"/>
  <c r="AR132" i="1"/>
  <c r="V132" i="1"/>
  <c r="BZ131" i="1"/>
  <c r="BY131" i="1"/>
  <c r="BX131" i="1"/>
  <c r="BW131" i="1"/>
  <c r="BU131" i="1"/>
  <c r="BT131" i="1"/>
  <c r="BS131" i="1"/>
  <c r="BR131" i="1"/>
  <c r="BQ131" i="1"/>
  <c r="BL131" i="1"/>
  <c r="BC131" i="1"/>
  <c r="BE131" i="1" s="1"/>
  <c r="AR131" i="1"/>
  <c r="V131" i="1"/>
  <c r="BZ130" i="1"/>
  <c r="BY130" i="1"/>
  <c r="BX130" i="1"/>
  <c r="BW130" i="1"/>
  <c r="BU130" i="1"/>
  <c r="BT130" i="1"/>
  <c r="BS130" i="1"/>
  <c r="BR130" i="1"/>
  <c r="BQ130" i="1"/>
  <c r="BL130" i="1"/>
  <c r="BC130" i="1"/>
  <c r="BE130" i="1" s="1"/>
  <c r="AR130" i="1"/>
  <c r="V130" i="1"/>
  <c r="BZ129" i="1"/>
  <c r="BY129" i="1"/>
  <c r="BX129" i="1"/>
  <c r="BW129" i="1"/>
  <c r="BU129" i="1"/>
  <c r="BT129" i="1"/>
  <c r="BS129" i="1"/>
  <c r="BR129" i="1"/>
  <c r="BQ129" i="1"/>
  <c r="BL129" i="1"/>
  <c r="BC129" i="1"/>
  <c r="BE129" i="1" s="1"/>
  <c r="AR129" i="1"/>
  <c r="Z129" i="1"/>
  <c r="V129" i="1"/>
  <c r="BZ128" i="1"/>
  <c r="BY128" i="1"/>
  <c r="BX128" i="1"/>
  <c r="BW128" i="1"/>
  <c r="BU128" i="1"/>
  <c r="BT128" i="1"/>
  <c r="BS128" i="1"/>
  <c r="BR128" i="1"/>
  <c r="BQ128" i="1"/>
  <c r="BL128" i="1"/>
  <c r="BC128" i="1"/>
  <c r="BE128" i="1" s="1"/>
  <c r="AR128" i="1"/>
  <c r="V128" i="1"/>
  <c r="BZ127" i="1"/>
  <c r="BY127" i="1"/>
  <c r="BX127" i="1"/>
  <c r="BW127" i="1"/>
  <c r="BU127" i="1"/>
  <c r="BT127" i="1"/>
  <c r="BS127" i="1"/>
  <c r="BR127" i="1"/>
  <c r="BQ127" i="1"/>
  <c r="BL127" i="1"/>
  <c r="BC127" i="1"/>
  <c r="BE127" i="1" s="1"/>
  <c r="AR127" i="1"/>
  <c r="V127" i="1"/>
  <c r="BZ126" i="1"/>
  <c r="BY126" i="1"/>
  <c r="BX126" i="1"/>
  <c r="BW126" i="1"/>
  <c r="BU126" i="1"/>
  <c r="BT126" i="1"/>
  <c r="BS126" i="1"/>
  <c r="BR126" i="1"/>
  <c r="BQ126" i="1"/>
  <c r="BL126" i="1"/>
  <c r="BC126" i="1"/>
  <c r="BE126" i="1" s="1"/>
  <c r="AR126" i="1"/>
  <c r="V126" i="1"/>
  <c r="BZ125" i="1"/>
  <c r="BY125" i="1"/>
  <c r="BX125" i="1"/>
  <c r="BW125" i="1"/>
  <c r="BU125" i="1"/>
  <c r="BT125" i="1"/>
  <c r="BS125" i="1"/>
  <c r="BR125" i="1"/>
  <c r="BQ125" i="1"/>
  <c r="BL125" i="1"/>
  <c r="BC125" i="1"/>
  <c r="BE125" i="1" s="1"/>
  <c r="AR125" i="1"/>
  <c r="V125" i="1"/>
  <c r="BZ124" i="1"/>
  <c r="BY124" i="1"/>
  <c r="BX124" i="1"/>
  <c r="BW124" i="1"/>
  <c r="BU124" i="1"/>
  <c r="BT124" i="1"/>
  <c r="BS124" i="1"/>
  <c r="BR124" i="1"/>
  <c r="BQ124" i="1"/>
  <c r="BL124" i="1"/>
  <c r="BC124" i="1"/>
  <c r="BE124" i="1" s="1"/>
  <c r="AR124" i="1"/>
  <c r="V124" i="1"/>
  <c r="BZ123" i="1"/>
  <c r="BY123" i="1"/>
  <c r="BX123" i="1"/>
  <c r="BW123" i="1"/>
  <c r="BU123" i="1"/>
  <c r="BT123" i="1"/>
  <c r="BS123" i="1"/>
  <c r="BR123" i="1"/>
  <c r="BQ123" i="1"/>
  <c r="BL123" i="1"/>
  <c r="BC123" i="1"/>
  <c r="BE123" i="1" s="1"/>
  <c r="AR123" i="1"/>
  <c r="V123" i="1"/>
  <c r="BZ122" i="1"/>
  <c r="BY122" i="1"/>
  <c r="BX122" i="1"/>
  <c r="BW122" i="1"/>
  <c r="BU122" i="1"/>
  <c r="BT122" i="1"/>
  <c r="BS122" i="1"/>
  <c r="BR122" i="1"/>
  <c r="BQ122" i="1"/>
  <c r="BL122" i="1"/>
  <c r="BC122" i="1"/>
  <c r="BE122" i="1" s="1"/>
  <c r="AR122" i="1"/>
  <c r="V122" i="1"/>
  <c r="BZ121" i="1"/>
  <c r="BY121" i="1"/>
  <c r="BX121" i="1"/>
  <c r="BW121" i="1"/>
  <c r="BU121" i="1"/>
  <c r="BT121" i="1"/>
  <c r="BS121" i="1"/>
  <c r="BR121" i="1"/>
  <c r="BQ121" i="1"/>
  <c r="BL121" i="1"/>
  <c r="BC121" i="1"/>
  <c r="BE121" i="1" s="1"/>
  <c r="AR121" i="1"/>
  <c r="V121" i="1"/>
  <c r="BZ120" i="1"/>
  <c r="BY120" i="1"/>
  <c r="BX120" i="1"/>
  <c r="BW120" i="1"/>
  <c r="BU120" i="1"/>
  <c r="BT120" i="1"/>
  <c r="BS120" i="1"/>
  <c r="BR120" i="1"/>
  <c r="BQ120" i="1"/>
  <c r="BL120" i="1"/>
  <c r="BC120" i="1"/>
  <c r="BE120" i="1" s="1"/>
  <c r="AR120" i="1"/>
  <c r="V120" i="1"/>
  <c r="BZ119" i="1"/>
  <c r="BY119" i="1"/>
  <c r="BX119" i="1"/>
  <c r="BW119" i="1"/>
  <c r="BU119" i="1"/>
  <c r="BT119" i="1"/>
  <c r="BS119" i="1"/>
  <c r="BR119" i="1"/>
  <c r="BQ119" i="1"/>
  <c r="BL119" i="1"/>
  <c r="BC119" i="1"/>
  <c r="BE119" i="1" s="1"/>
  <c r="AR119" i="1"/>
  <c r="V119" i="1"/>
  <c r="BZ118" i="1"/>
  <c r="BY118" i="1"/>
  <c r="BX118" i="1"/>
  <c r="BW118" i="1"/>
  <c r="BU118" i="1"/>
  <c r="BT118" i="1"/>
  <c r="BS118" i="1"/>
  <c r="BR118" i="1"/>
  <c r="BQ118" i="1"/>
  <c r="BL118" i="1"/>
  <c r="BC118" i="1"/>
  <c r="BE118" i="1" s="1"/>
  <c r="V118" i="1"/>
  <c r="BZ117" i="1"/>
  <c r="BY117" i="1"/>
  <c r="BX117" i="1"/>
  <c r="BW117" i="1"/>
  <c r="BU117" i="1"/>
  <c r="BT117" i="1"/>
  <c r="BS117" i="1"/>
  <c r="BR117" i="1"/>
  <c r="BQ117" i="1"/>
  <c r="BL117" i="1"/>
  <c r="BC117" i="1"/>
  <c r="BE117" i="1" s="1"/>
  <c r="V117" i="1"/>
  <c r="BZ116" i="1"/>
  <c r="BY116" i="1"/>
  <c r="BX116" i="1"/>
  <c r="BW116" i="1"/>
  <c r="BU116" i="1"/>
  <c r="BT116" i="1"/>
  <c r="BS116" i="1"/>
  <c r="BR116" i="1"/>
  <c r="BQ116" i="1"/>
  <c r="BL116" i="1"/>
  <c r="BE116" i="1"/>
  <c r="V116" i="1"/>
  <c r="BZ115" i="1"/>
  <c r="BY115" i="1"/>
  <c r="BX115" i="1"/>
  <c r="BW115" i="1"/>
  <c r="BU115" i="1"/>
  <c r="BT115" i="1"/>
  <c r="BS115" i="1"/>
  <c r="BR115" i="1"/>
  <c r="BQ115" i="1"/>
  <c r="BL115" i="1"/>
  <c r="BC115" i="1"/>
  <c r="BE115" i="1" s="1"/>
  <c r="V115" i="1"/>
  <c r="BZ114" i="1"/>
  <c r="BY114" i="1"/>
  <c r="BX114" i="1"/>
  <c r="BW114" i="1"/>
  <c r="BU114" i="1"/>
  <c r="BT114" i="1"/>
  <c r="BS114" i="1"/>
  <c r="BR114" i="1"/>
  <c r="BQ114" i="1"/>
  <c r="BL114" i="1"/>
  <c r="BC114" i="1"/>
  <c r="BE114" i="1" s="1"/>
  <c r="V114" i="1"/>
  <c r="BZ113" i="1"/>
  <c r="BY113" i="1"/>
  <c r="BX113" i="1"/>
  <c r="BW113" i="1"/>
  <c r="BU113" i="1"/>
  <c r="BT113" i="1"/>
  <c r="BS113" i="1"/>
  <c r="BR113" i="1"/>
  <c r="BQ113" i="1"/>
  <c r="BL113" i="1"/>
  <c r="BC113" i="1"/>
  <c r="V113" i="1"/>
  <c r="BZ112" i="1"/>
  <c r="BY112" i="1"/>
  <c r="BX112" i="1"/>
  <c r="BW112" i="1"/>
  <c r="BU112" i="1"/>
  <c r="BT112" i="1"/>
  <c r="BS112" i="1"/>
  <c r="BR112" i="1"/>
  <c r="BQ112" i="1"/>
  <c r="BL112" i="1"/>
  <c r="BC112" i="1"/>
  <c r="V112" i="1"/>
  <c r="BZ111" i="1"/>
  <c r="BY111" i="1"/>
  <c r="BX111" i="1"/>
  <c r="BW111" i="1"/>
  <c r="BU111" i="1"/>
  <c r="BT111" i="1"/>
  <c r="BS111" i="1"/>
  <c r="BR111" i="1"/>
  <c r="BQ111" i="1"/>
  <c r="BL111" i="1"/>
  <c r="BC111" i="1"/>
  <c r="V111" i="1"/>
  <c r="BZ110" i="1"/>
  <c r="BY110" i="1"/>
  <c r="BX110" i="1"/>
  <c r="BW110" i="1"/>
  <c r="BU110" i="1"/>
  <c r="BT110" i="1"/>
  <c r="BS110" i="1"/>
  <c r="BR110" i="1"/>
  <c r="BQ110" i="1"/>
  <c r="BL110" i="1"/>
  <c r="BC110" i="1"/>
  <c r="V110" i="1"/>
  <c r="BZ109" i="1"/>
  <c r="BY109" i="1"/>
  <c r="BX109" i="1"/>
  <c r="BW109" i="1"/>
  <c r="BU109" i="1"/>
  <c r="BT109" i="1"/>
  <c r="BS109" i="1"/>
  <c r="BR109" i="1"/>
  <c r="BQ109" i="1"/>
  <c r="BL109" i="1"/>
  <c r="BC109" i="1"/>
  <c r="V109" i="1"/>
  <c r="BZ108" i="1"/>
  <c r="BY108" i="1"/>
  <c r="BX108" i="1"/>
  <c r="BW108" i="1"/>
  <c r="BU108" i="1"/>
  <c r="BT108" i="1"/>
  <c r="BS108" i="1"/>
  <c r="BR108" i="1"/>
  <c r="BQ108" i="1"/>
  <c r="BL108" i="1"/>
  <c r="BC108" i="1"/>
  <c r="V108" i="1"/>
  <c r="BZ107" i="1"/>
  <c r="BY107" i="1"/>
  <c r="BX107" i="1"/>
  <c r="BW107" i="1"/>
  <c r="BU107" i="1"/>
  <c r="BT107" i="1"/>
  <c r="BS107" i="1"/>
  <c r="BR107" i="1"/>
  <c r="BQ107" i="1"/>
  <c r="BL107" i="1"/>
  <c r="BC107" i="1"/>
  <c r="V107" i="1"/>
  <c r="BZ106" i="1"/>
  <c r="BY106" i="1"/>
  <c r="BX106" i="1"/>
  <c r="BW106" i="1"/>
  <c r="BU106" i="1"/>
  <c r="BT106" i="1"/>
  <c r="BS106" i="1"/>
  <c r="BR106" i="1"/>
  <c r="BQ106" i="1"/>
  <c r="BL106" i="1"/>
  <c r="BC106" i="1"/>
  <c r="AR106" i="1"/>
  <c r="V106" i="1"/>
  <c r="BZ105" i="1"/>
  <c r="BY105" i="1"/>
  <c r="BX105" i="1"/>
  <c r="BW105" i="1"/>
  <c r="BU105" i="1"/>
  <c r="BT105" i="1"/>
  <c r="BS105" i="1"/>
  <c r="BR105" i="1"/>
  <c r="BQ105" i="1"/>
  <c r="BL105" i="1"/>
  <c r="BC105" i="1"/>
  <c r="AR105" i="1"/>
  <c r="V105" i="1"/>
  <c r="BZ104" i="1"/>
  <c r="BY104" i="1"/>
  <c r="BX104" i="1"/>
  <c r="BW104" i="1"/>
  <c r="BU104" i="1"/>
  <c r="BT104" i="1"/>
  <c r="BS104" i="1"/>
  <c r="BR104" i="1"/>
  <c r="BQ104" i="1"/>
  <c r="BL104" i="1"/>
  <c r="BC104" i="1"/>
  <c r="AR104" i="1"/>
  <c r="V104" i="1"/>
  <c r="BZ103" i="1"/>
  <c r="BY103" i="1"/>
  <c r="BX103" i="1"/>
  <c r="BW103" i="1"/>
  <c r="BU103" i="1"/>
  <c r="BT103" i="1"/>
  <c r="BS103" i="1"/>
  <c r="BR103" i="1"/>
  <c r="BQ103" i="1"/>
  <c r="BL103" i="1"/>
  <c r="BC103" i="1"/>
  <c r="AR103" i="1"/>
  <c r="V103" i="1"/>
  <c r="BZ102" i="1"/>
  <c r="BY102" i="1"/>
  <c r="BX102" i="1"/>
  <c r="BW102" i="1"/>
  <c r="BU102" i="1"/>
  <c r="BT102" i="1"/>
  <c r="BS102" i="1"/>
  <c r="BR102" i="1"/>
  <c r="BQ102" i="1"/>
  <c r="BL102" i="1"/>
  <c r="BC102" i="1"/>
  <c r="AR102" i="1"/>
  <c r="V102" i="1"/>
  <c r="BZ101" i="1"/>
  <c r="BY101" i="1"/>
  <c r="BX101" i="1"/>
  <c r="BW101" i="1"/>
  <c r="BU101" i="1"/>
  <c r="BT101" i="1"/>
  <c r="BS101" i="1"/>
  <c r="BR101" i="1"/>
  <c r="BQ101" i="1"/>
  <c r="BL101" i="1"/>
  <c r="BC101" i="1"/>
  <c r="AR101" i="1"/>
  <c r="V101" i="1"/>
  <c r="BZ100" i="1"/>
  <c r="BY100" i="1"/>
  <c r="BX100" i="1"/>
  <c r="BW100" i="1"/>
  <c r="BU100" i="1"/>
  <c r="BT100" i="1"/>
  <c r="BS100" i="1"/>
  <c r="BR100" i="1"/>
  <c r="BQ100" i="1"/>
  <c r="BL100" i="1"/>
  <c r="BC100" i="1"/>
  <c r="AR100" i="1"/>
  <c r="V100" i="1"/>
  <c r="BZ99" i="1"/>
  <c r="BY99" i="1"/>
  <c r="BX99" i="1"/>
  <c r="BW99" i="1"/>
  <c r="BU99" i="1"/>
  <c r="BT99" i="1"/>
  <c r="BS99" i="1"/>
  <c r="BR99" i="1"/>
  <c r="BQ99" i="1"/>
  <c r="BL99" i="1"/>
  <c r="BC99" i="1"/>
  <c r="AR99" i="1"/>
  <c r="V99" i="1"/>
  <c r="BZ98" i="1"/>
  <c r="BY98" i="1"/>
  <c r="BX98" i="1"/>
  <c r="BW98" i="1"/>
  <c r="BU98" i="1"/>
  <c r="BT98" i="1"/>
  <c r="BS98" i="1"/>
  <c r="BR98" i="1"/>
  <c r="BQ98" i="1"/>
  <c r="BL98" i="1"/>
  <c r="BC98" i="1"/>
  <c r="AR98" i="1"/>
  <c r="V98" i="1"/>
  <c r="BZ97" i="1"/>
  <c r="BY97" i="1"/>
  <c r="BX97" i="1"/>
  <c r="BW97" i="1"/>
  <c r="BU97" i="1"/>
  <c r="BT97" i="1"/>
  <c r="BS97" i="1"/>
  <c r="BR97" i="1"/>
  <c r="BQ97" i="1"/>
  <c r="BL97" i="1"/>
  <c r="BC97" i="1"/>
  <c r="AR97" i="1"/>
  <c r="V97" i="1"/>
  <c r="BZ96" i="1"/>
  <c r="BY96" i="1"/>
  <c r="BX96" i="1"/>
  <c r="BW96" i="1"/>
  <c r="BU96" i="1"/>
  <c r="BT96" i="1"/>
  <c r="BS96" i="1"/>
  <c r="BR96" i="1"/>
  <c r="BQ96" i="1"/>
  <c r="BL96" i="1"/>
  <c r="BC96" i="1"/>
  <c r="AR96" i="1"/>
  <c r="V96" i="1"/>
  <c r="BZ95" i="1"/>
  <c r="BY95" i="1"/>
  <c r="BX95" i="1"/>
  <c r="BW95" i="1"/>
  <c r="BU95" i="1"/>
  <c r="BT95" i="1"/>
  <c r="BS95" i="1"/>
  <c r="BR95" i="1"/>
  <c r="BQ95" i="1"/>
  <c r="BL95" i="1"/>
  <c r="BC95" i="1"/>
  <c r="AR95" i="1"/>
  <c r="V95" i="1"/>
  <c r="BZ94" i="1"/>
  <c r="BY94" i="1"/>
  <c r="BX94" i="1"/>
  <c r="BW94" i="1"/>
  <c r="BU94" i="1"/>
  <c r="BT94" i="1"/>
  <c r="BS94" i="1"/>
  <c r="BR94" i="1"/>
  <c r="BQ94" i="1"/>
  <c r="BL94" i="1"/>
  <c r="BC94" i="1"/>
  <c r="AR94" i="1"/>
  <c r="V94" i="1"/>
  <c r="BZ93" i="1"/>
  <c r="BY93" i="1"/>
  <c r="BX93" i="1"/>
  <c r="BW93" i="1"/>
  <c r="BU93" i="1"/>
  <c r="BT93" i="1"/>
  <c r="BS93" i="1"/>
  <c r="BR93" i="1"/>
  <c r="BQ93" i="1"/>
  <c r="BL93" i="1"/>
  <c r="BC93" i="1"/>
  <c r="AR93" i="1"/>
  <c r="V93" i="1"/>
  <c r="BZ92" i="1"/>
  <c r="BY92" i="1"/>
  <c r="BX92" i="1"/>
  <c r="BW92" i="1"/>
  <c r="BU92" i="1"/>
  <c r="BT92" i="1"/>
  <c r="BS92" i="1"/>
  <c r="BR92" i="1"/>
  <c r="BQ92" i="1"/>
  <c r="BL92" i="1"/>
  <c r="BC92" i="1"/>
  <c r="AR92" i="1"/>
  <c r="V92" i="1"/>
  <c r="BZ91" i="1"/>
  <c r="BY91" i="1"/>
  <c r="BX91" i="1"/>
  <c r="BW91" i="1"/>
  <c r="BU91" i="1"/>
  <c r="BT91" i="1"/>
  <c r="BS91" i="1"/>
  <c r="BR91" i="1"/>
  <c r="BQ91" i="1"/>
  <c r="BL91" i="1"/>
  <c r="BC91" i="1"/>
  <c r="BE91" i="1" s="1"/>
  <c r="AR91" i="1"/>
  <c r="V91" i="1"/>
  <c r="BZ90" i="1"/>
  <c r="BY90" i="1"/>
  <c r="BX90" i="1"/>
  <c r="BW90" i="1"/>
  <c r="BU90" i="1"/>
  <c r="BT90" i="1"/>
  <c r="BS90" i="1"/>
  <c r="BR90" i="1"/>
  <c r="BQ90" i="1"/>
  <c r="BL90" i="1"/>
  <c r="BC90" i="1"/>
  <c r="AR90" i="1"/>
  <c r="V90" i="1"/>
  <c r="BZ89" i="1"/>
  <c r="BY89" i="1"/>
  <c r="BX89" i="1"/>
  <c r="BW89" i="1"/>
  <c r="BU89" i="1"/>
  <c r="BT89" i="1"/>
  <c r="BS89" i="1"/>
  <c r="BR89" i="1"/>
  <c r="BQ89" i="1"/>
  <c r="BL89" i="1"/>
  <c r="BC89" i="1"/>
  <c r="AR89" i="1"/>
  <c r="V89" i="1"/>
  <c r="BZ88" i="1"/>
  <c r="BY88" i="1"/>
  <c r="BX88" i="1"/>
  <c r="BW88" i="1"/>
  <c r="BU88" i="1"/>
  <c r="BT88" i="1"/>
  <c r="BS88" i="1"/>
  <c r="BR88" i="1"/>
  <c r="BQ88" i="1"/>
  <c r="BL88" i="1"/>
  <c r="BC88" i="1"/>
  <c r="BE88" i="1" s="1"/>
  <c r="AR88" i="1"/>
  <c r="V88" i="1"/>
  <c r="BZ87" i="1"/>
  <c r="BY87" i="1"/>
  <c r="BX87" i="1"/>
  <c r="BW87" i="1"/>
  <c r="BU87" i="1"/>
  <c r="BT87" i="1"/>
  <c r="BS87" i="1"/>
  <c r="BR87" i="1"/>
  <c r="BQ87" i="1"/>
  <c r="BL87" i="1"/>
  <c r="BC87" i="1"/>
  <c r="BE87" i="1" s="1"/>
  <c r="AR87" i="1"/>
  <c r="V87" i="1"/>
  <c r="BZ86" i="1"/>
  <c r="BY86" i="1"/>
  <c r="BX86" i="1"/>
  <c r="BW86" i="1"/>
  <c r="BU86" i="1"/>
  <c r="BT86" i="1"/>
  <c r="BS86" i="1"/>
  <c r="BR86" i="1"/>
  <c r="BQ86" i="1"/>
  <c r="BL86" i="1"/>
  <c r="BC86" i="1"/>
  <c r="AR86" i="1"/>
  <c r="V86" i="1"/>
  <c r="BZ85" i="1"/>
  <c r="BY85" i="1"/>
  <c r="BX85" i="1"/>
  <c r="BW85" i="1"/>
  <c r="BU85" i="1"/>
  <c r="BT85" i="1"/>
  <c r="BS85" i="1"/>
  <c r="BR85" i="1"/>
  <c r="BQ85" i="1"/>
  <c r="BL85" i="1"/>
  <c r="BC85" i="1"/>
  <c r="BE85" i="1" s="1"/>
  <c r="AR85" i="1"/>
  <c r="V85" i="1"/>
  <c r="BZ84" i="1"/>
  <c r="BY84" i="1"/>
  <c r="BX84" i="1"/>
  <c r="BW84" i="1"/>
  <c r="BU84" i="1"/>
  <c r="BT84" i="1"/>
  <c r="BS84" i="1"/>
  <c r="BR84" i="1"/>
  <c r="BQ84" i="1"/>
  <c r="BL84" i="1"/>
  <c r="BC84" i="1"/>
  <c r="AR84" i="1"/>
  <c r="V84" i="1"/>
  <c r="BZ83" i="1"/>
  <c r="BY83" i="1"/>
  <c r="BX83" i="1"/>
  <c r="BW83" i="1"/>
  <c r="BU83" i="1"/>
  <c r="BT83" i="1"/>
  <c r="BS83" i="1"/>
  <c r="BR83" i="1"/>
  <c r="BQ83" i="1"/>
  <c r="BL83" i="1"/>
  <c r="BC83" i="1"/>
  <c r="BE83" i="1" s="1"/>
  <c r="AR83" i="1"/>
  <c r="V83" i="1"/>
  <c r="BZ82" i="1"/>
  <c r="BY82" i="1"/>
  <c r="BX82" i="1"/>
  <c r="BW82" i="1"/>
  <c r="BU82" i="1"/>
  <c r="BT82" i="1"/>
  <c r="BS82" i="1"/>
  <c r="BR82" i="1"/>
  <c r="BQ82" i="1"/>
  <c r="BL82" i="1"/>
  <c r="BC82" i="1"/>
  <c r="BE82" i="1" s="1"/>
  <c r="AR82" i="1"/>
  <c r="V82" i="1"/>
  <c r="BZ81" i="1"/>
  <c r="BY81" i="1"/>
  <c r="BX81" i="1"/>
  <c r="BW81" i="1"/>
  <c r="BU81" i="1"/>
  <c r="BT81" i="1"/>
  <c r="BS81" i="1"/>
  <c r="BR81" i="1"/>
  <c r="BQ81" i="1"/>
  <c r="BL81" i="1"/>
  <c r="BC81" i="1"/>
  <c r="BE81" i="1" s="1"/>
  <c r="AR81" i="1"/>
  <c r="V81" i="1"/>
  <c r="BZ80" i="1"/>
  <c r="BY80" i="1"/>
  <c r="BX80" i="1"/>
  <c r="BW80" i="1"/>
  <c r="BU80" i="1"/>
  <c r="BT80" i="1"/>
  <c r="BS80" i="1"/>
  <c r="BR80" i="1"/>
  <c r="BQ80" i="1"/>
  <c r="BL80" i="1"/>
  <c r="BC80" i="1"/>
  <c r="BE80" i="1" s="1"/>
  <c r="AR80" i="1"/>
  <c r="V80" i="1"/>
  <c r="BZ79" i="1"/>
  <c r="BY79" i="1"/>
  <c r="BX79" i="1"/>
  <c r="BW79" i="1"/>
  <c r="BU79" i="1"/>
  <c r="BT79" i="1"/>
  <c r="BS79" i="1"/>
  <c r="BR79" i="1"/>
  <c r="BQ79" i="1"/>
  <c r="BL79" i="1"/>
  <c r="BC79" i="1"/>
  <c r="BE79" i="1" s="1"/>
  <c r="AR79" i="1"/>
  <c r="V79" i="1"/>
  <c r="BZ78" i="1"/>
  <c r="BY78" i="1"/>
  <c r="BX78" i="1"/>
  <c r="BW78" i="1"/>
  <c r="BU78" i="1"/>
  <c r="BT78" i="1"/>
  <c r="BS78" i="1"/>
  <c r="BR78" i="1"/>
  <c r="BQ78" i="1"/>
  <c r="BL78" i="1"/>
  <c r="BC78" i="1"/>
  <c r="BE78" i="1" s="1"/>
  <c r="AR78" i="1"/>
  <c r="V78" i="1"/>
  <c r="BZ77" i="1"/>
  <c r="BY77" i="1"/>
  <c r="BX77" i="1"/>
  <c r="BW77" i="1"/>
  <c r="BU77" i="1"/>
  <c r="BT77" i="1"/>
  <c r="BS77" i="1"/>
  <c r="BR77" i="1"/>
  <c r="BQ77" i="1"/>
  <c r="BL77" i="1"/>
  <c r="BC77" i="1"/>
  <c r="BE77" i="1" s="1"/>
  <c r="AR77" i="1"/>
  <c r="V77" i="1"/>
  <c r="BZ76" i="1"/>
  <c r="BY76" i="1"/>
  <c r="BX76" i="1"/>
  <c r="BW76" i="1"/>
  <c r="BU76" i="1"/>
  <c r="BT76" i="1"/>
  <c r="BS76" i="1"/>
  <c r="BR76" i="1"/>
  <c r="BQ76" i="1"/>
  <c r="BL76" i="1"/>
  <c r="BC76" i="1"/>
  <c r="AR76" i="1"/>
  <c r="V76" i="1"/>
  <c r="BZ75" i="1"/>
  <c r="BY75" i="1"/>
  <c r="BX75" i="1"/>
  <c r="BW75" i="1"/>
  <c r="BU75" i="1"/>
  <c r="BT75" i="1"/>
  <c r="BS75" i="1"/>
  <c r="BR75" i="1"/>
  <c r="BQ75" i="1"/>
  <c r="BL75" i="1"/>
  <c r="BC75" i="1"/>
  <c r="BE75" i="1" s="1"/>
  <c r="AR75" i="1"/>
  <c r="V75" i="1"/>
  <c r="BZ74" i="1"/>
  <c r="BY74" i="1"/>
  <c r="BX74" i="1"/>
  <c r="BW74" i="1"/>
  <c r="BU74" i="1"/>
  <c r="BT74" i="1"/>
  <c r="BS74" i="1"/>
  <c r="BR74" i="1"/>
  <c r="BQ74" i="1"/>
  <c r="BL74" i="1"/>
  <c r="BC74" i="1"/>
  <c r="BE74" i="1" s="1"/>
  <c r="AR74" i="1"/>
  <c r="V74" i="1"/>
  <c r="BZ73" i="1"/>
  <c r="BY73" i="1"/>
  <c r="BX73" i="1"/>
  <c r="BW73" i="1"/>
  <c r="BU73" i="1"/>
  <c r="BT73" i="1"/>
  <c r="BS73" i="1"/>
  <c r="BR73" i="1"/>
  <c r="BQ73" i="1"/>
  <c r="BL73" i="1"/>
  <c r="BC73" i="1"/>
  <c r="BE73" i="1" s="1"/>
  <c r="AR73" i="1"/>
  <c r="V73" i="1"/>
  <c r="BZ72" i="1"/>
  <c r="BY72" i="1"/>
  <c r="BX72" i="1"/>
  <c r="BW72" i="1"/>
  <c r="BU72" i="1"/>
  <c r="BT72" i="1"/>
  <c r="BS72" i="1"/>
  <c r="BR72" i="1"/>
  <c r="BQ72" i="1"/>
  <c r="BL72" i="1"/>
  <c r="BC72" i="1"/>
  <c r="BE72" i="1" s="1"/>
  <c r="AR72" i="1"/>
  <c r="V72" i="1"/>
  <c r="BZ71" i="1"/>
  <c r="BY71" i="1"/>
  <c r="BX71" i="1"/>
  <c r="BW71" i="1"/>
  <c r="BU71" i="1"/>
  <c r="BT71" i="1"/>
  <c r="BS71" i="1"/>
  <c r="BR71" i="1"/>
  <c r="BQ71" i="1"/>
  <c r="BL71" i="1"/>
  <c r="BC71" i="1"/>
  <c r="BE71" i="1" s="1"/>
  <c r="AR71" i="1"/>
  <c r="V71" i="1"/>
  <c r="BZ70" i="1"/>
  <c r="BY70" i="1"/>
  <c r="BX70" i="1"/>
  <c r="BW70" i="1"/>
  <c r="BU70" i="1"/>
  <c r="BT70" i="1"/>
  <c r="BS70" i="1"/>
  <c r="BR70" i="1"/>
  <c r="BQ70" i="1"/>
  <c r="BL70" i="1"/>
  <c r="BC70" i="1"/>
  <c r="BE70" i="1" s="1"/>
  <c r="AR70" i="1"/>
  <c r="V70" i="1"/>
  <c r="BZ69" i="1"/>
  <c r="BY69" i="1"/>
  <c r="BX69" i="1"/>
  <c r="BW69" i="1"/>
  <c r="BU69" i="1"/>
  <c r="BT69" i="1"/>
  <c r="BS69" i="1"/>
  <c r="BR69" i="1"/>
  <c r="BQ69" i="1"/>
  <c r="BL69" i="1"/>
  <c r="BC69" i="1"/>
  <c r="BE69" i="1" s="1"/>
  <c r="AR69" i="1"/>
  <c r="V69" i="1"/>
  <c r="BZ68" i="1"/>
  <c r="BY68" i="1"/>
  <c r="BX68" i="1"/>
  <c r="BW68" i="1"/>
  <c r="BU68" i="1"/>
  <c r="BT68" i="1"/>
  <c r="BS68" i="1"/>
  <c r="BR68" i="1"/>
  <c r="BQ68" i="1"/>
  <c r="BL68" i="1"/>
  <c r="BC68" i="1"/>
  <c r="BE68" i="1" s="1"/>
  <c r="AR68" i="1"/>
  <c r="V68" i="1"/>
  <c r="BZ67" i="1"/>
  <c r="BY67" i="1"/>
  <c r="BX67" i="1"/>
  <c r="BW67" i="1"/>
  <c r="BU67" i="1"/>
  <c r="BT67" i="1"/>
  <c r="BS67" i="1"/>
  <c r="BR67" i="1"/>
  <c r="BQ67" i="1"/>
  <c r="BL67" i="1"/>
  <c r="BC67" i="1"/>
  <c r="AR67" i="1"/>
  <c r="V67" i="1"/>
  <c r="BZ66" i="1"/>
  <c r="BY66" i="1"/>
  <c r="BX66" i="1"/>
  <c r="BW66" i="1"/>
  <c r="BU66" i="1"/>
  <c r="BT66" i="1"/>
  <c r="BS66" i="1"/>
  <c r="BR66" i="1"/>
  <c r="BQ66" i="1"/>
  <c r="BL66" i="1"/>
  <c r="BC66" i="1"/>
  <c r="BE66" i="1" s="1"/>
  <c r="AR66" i="1"/>
  <c r="V66" i="1"/>
  <c r="BZ65" i="1"/>
  <c r="BY65" i="1"/>
  <c r="BX65" i="1"/>
  <c r="BW65" i="1"/>
  <c r="BU65" i="1"/>
  <c r="BT65" i="1"/>
  <c r="BS65" i="1"/>
  <c r="BR65" i="1"/>
  <c r="BQ65" i="1"/>
  <c r="BL65" i="1"/>
  <c r="BC65" i="1"/>
  <c r="BE65" i="1" s="1"/>
  <c r="AR65" i="1"/>
  <c r="V65" i="1"/>
  <c r="BZ64" i="1"/>
  <c r="BY64" i="1"/>
  <c r="BX64" i="1"/>
  <c r="BW64" i="1"/>
  <c r="BU64" i="1"/>
  <c r="BT64" i="1"/>
  <c r="BS64" i="1"/>
  <c r="BR64" i="1"/>
  <c r="BQ64" i="1"/>
  <c r="BL64" i="1"/>
  <c r="BC64" i="1"/>
  <c r="BE64" i="1" s="1"/>
  <c r="AR64" i="1"/>
  <c r="V64" i="1"/>
  <c r="BZ63" i="1"/>
  <c r="BY63" i="1"/>
  <c r="BX63" i="1"/>
  <c r="BW63" i="1"/>
  <c r="BU63" i="1"/>
  <c r="BT63" i="1"/>
  <c r="BS63" i="1"/>
  <c r="BR63" i="1"/>
  <c r="BQ63" i="1"/>
  <c r="BL63" i="1"/>
  <c r="BC63" i="1"/>
  <c r="BE63" i="1" s="1"/>
  <c r="AR63" i="1"/>
  <c r="V63" i="1"/>
  <c r="BZ62" i="1"/>
  <c r="BY62" i="1"/>
  <c r="BX62" i="1"/>
  <c r="BW62" i="1"/>
  <c r="BU62" i="1"/>
  <c r="BT62" i="1"/>
  <c r="BS62" i="1"/>
  <c r="BR62" i="1"/>
  <c r="BQ62" i="1"/>
  <c r="BL62" i="1"/>
  <c r="BC62" i="1"/>
  <c r="BE62" i="1" s="1"/>
  <c r="AR62" i="1"/>
  <c r="V62" i="1"/>
  <c r="BZ61" i="1"/>
  <c r="BY61" i="1"/>
  <c r="BX61" i="1"/>
  <c r="BW61" i="1"/>
  <c r="BU61" i="1"/>
  <c r="BT61" i="1"/>
  <c r="BS61" i="1"/>
  <c r="BR61" i="1"/>
  <c r="BQ61" i="1"/>
  <c r="BL61" i="1"/>
  <c r="BC61" i="1"/>
  <c r="BE61" i="1" s="1"/>
  <c r="Z61" i="1"/>
  <c r="V61" i="1"/>
  <c r="BZ60" i="1"/>
  <c r="BY60" i="1"/>
  <c r="BX60" i="1"/>
  <c r="BW60" i="1"/>
  <c r="BU60" i="1"/>
  <c r="BT60" i="1"/>
  <c r="BS60" i="1"/>
  <c r="BR60" i="1"/>
  <c r="BQ60" i="1"/>
  <c r="BL60" i="1"/>
  <c r="BC60" i="1"/>
  <c r="BE60" i="1" s="1"/>
  <c r="V60" i="1"/>
  <c r="BZ59" i="1"/>
  <c r="BY59" i="1"/>
  <c r="BX59" i="1"/>
  <c r="BW59" i="1"/>
  <c r="BU59" i="1"/>
  <c r="BT59" i="1"/>
  <c r="BS59" i="1"/>
  <c r="BR59" i="1"/>
  <c r="BQ59" i="1"/>
  <c r="BL59" i="1"/>
  <c r="BC59" i="1"/>
  <c r="BD59" i="1" s="1"/>
  <c r="V59" i="1"/>
  <c r="BZ58" i="1"/>
  <c r="BY58" i="1"/>
  <c r="BX58" i="1"/>
  <c r="BW58" i="1"/>
  <c r="BU58" i="1"/>
  <c r="BT58" i="1"/>
  <c r="BS58" i="1"/>
  <c r="BR58" i="1"/>
  <c r="BQ58" i="1"/>
  <c r="BL58" i="1"/>
  <c r="BC58" i="1"/>
  <c r="BE58" i="1" s="1"/>
  <c r="V58" i="1"/>
  <c r="BZ57" i="1"/>
  <c r="BY57" i="1"/>
  <c r="BX57" i="1"/>
  <c r="BW57" i="1"/>
  <c r="BU57" i="1"/>
  <c r="BT57" i="1"/>
  <c r="BS57" i="1"/>
  <c r="BR57" i="1"/>
  <c r="BQ57" i="1"/>
  <c r="BL57" i="1"/>
  <c r="BC57" i="1"/>
  <c r="BE57" i="1" s="1"/>
  <c r="V57" i="1"/>
  <c r="BZ56" i="1"/>
  <c r="BY56" i="1"/>
  <c r="BX56" i="1"/>
  <c r="BW56" i="1"/>
  <c r="BU56" i="1"/>
  <c r="BT56" i="1"/>
  <c r="BS56" i="1"/>
  <c r="BR56" i="1"/>
  <c r="BQ56" i="1"/>
  <c r="BL56" i="1"/>
  <c r="BC56" i="1"/>
  <c r="BE56" i="1" s="1"/>
  <c r="V56" i="1"/>
  <c r="BZ55" i="1"/>
  <c r="BY55" i="1"/>
  <c r="BX55" i="1"/>
  <c r="BW55" i="1"/>
  <c r="BU55" i="1"/>
  <c r="BT55" i="1"/>
  <c r="BS55" i="1"/>
  <c r="BR55" i="1"/>
  <c r="BQ55" i="1"/>
  <c r="BL55" i="1"/>
  <c r="BC55" i="1"/>
  <c r="BE55" i="1" s="1"/>
  <c r="V55" i="1"/>
  <c r="BZ54" i="1"/>
  <c r="BY54" i="1"/>
  <c r="BX54" i="1"/>
  <c r="BW54" i="1"/>
  <c r="BU54" i="1"/>
  <c r="BT54" i="1"/>
  <c r="BS54" i="1"/>
  <c r="BR54" i="1"/>
  <c r="BQ54" i="1"/>
  <c r="BL54" i="1"/>
  <c r="BC54" i="1"/>
  <c r="BE54" i="1" s="1"/>
  <c r="V54" i="1"/>
  <c r="BZ53" i="1"/>
  <c r="BY53" i="1"/>
  <c r="BX53" i="1"/>
  <c r="BW53" i="1"/>
  <c r="BU53" i="1"/>
  <c r="BT53" i="1"/>
  <c r="BS53" i="1"/>
  <c r="BR53" i="1"/>
  <c r="BQ53" i="1"/>
  <c r="BL53" i="1"/>
  <c r="BC53" i="1"/>
  <c r="BE53" i="1" s="1"/>
  <c r="V53" i="1"/>
  <c r="BZ52" i="1"/>
  <c r="BY52" i="1"/>
  <c r="BX52" i="1"/>
  <c r="BW52" i="1"/>
  <c r="BU52" i="1"/>
  <c r="BT52" i="1"/>
  <c r="BS52" i="1"/>
  <c r="BR52" i="1"/>
  <c r="BQ52" i="1"/>
  <c r="BL52" i="1"/>
  <c r="BC52" i="1"/>
  <c r="BE52" i="1" s="1"/>
  <c r="V52" i="1"/>
  <c r="BZ51" i="1"/>
  <c r="BY51" i="1"/>
  <c r="BX51" i="1"/>
  <c r="BW51" i="1"/>
  <c r="BU51" i="1"/>
  <c r="BT51" i="1"/>
  <c r="BS51" i="1"/>
  <c r="BR51" i="1"/>
  <c r="BQ51" i="1"/>
  <c r="BL51" i="1"/>
  <c r="BC51" i="1"/>
  <c r="BE51" i="1" s="1"/>
  <c r="V51" i="1"/>
  <c r="BZ50" i="1"/>
  <c r="BY50" i="1"/>
  <c r="BX50" i="1"/>
  <c r="BW50" i="1"/>
  <c r="BU50" i="1"/>
  <c r="BT50" i="1"/>
  <c r="BS50" i="1"/>
  <c r="BR50" i="1"/>
  <c r="BQ50" i="1"/>
  <c r="BL50" i="1"/>
  <c r="BC50" i="1"/>
  <c r="BE50" i="1" s="1"/>
  <c r="V50" i="1"/>
  <c r="BZ49" i="1"/>
  <c r="BY49" i="1"/>
  <c r="BX49" i="1"/>
  <c r="BW49" i="1"/>
  <c r="BU49" i="1"/>
  <c r="BT49" i="1"/>
  <c r="BS49" i="1"/>
  <c r="BR49" i="1"/>
  <c r="BQ49" i="1"/>
  <c r="BL49" i="1"/>
  <c r="BC49" i="1"/>
  <c r="BE49" i="1" s="1"/>
  <c r="AR49" i="1"/>
  <c r="V49" i="1"/>
  <c r="BZ48" i="1"/>
  <c r="BY48" i="1"/>
  <c r="BX48" i="1"/>
  <c r="BW48" i="1"/>
  <c r="BU48" i="1"/>
  <c r="BT48" i="1"/>
  <c r="BS48" i="1"/>
  <c r="BR48" i="1"/>
  <c r="BQ48" i="1"/>
  <c r="BL48" i="1"/>
  <c r="BC48" i="1"/>
  <c r="BE48" i="1" s="1"/>
  <c r="AR48" i="1"/>
  <c r="V48" i="1"/>
  <c r="BZ47" i="1"/>
  <c r="BY47" i="1"/>
  <c r="BX47" i="1"/>
  <c r="BW47" i="1"/>
  <c r="BU47" i="1"/>
  <c r="BT47" i="1"/>
  <c r="BS47" i="1"/>
  <c r="BR47" i="1"/>
  <c r="BQ47" i="1"/>
  <c r="BL47" i="1"/>
  <c r="BC47" i="1"/>
  <c r="AR47" i="1"/>
  <c r="V47" i="1"/>
  <c r="BZ46" i="1"/>
  <c r="BY46" i="1"/>
  <c r="BX46" i="1"/>
  <c r="BW46" i="1"/>
  <c r="BU46" i="1"/>
  <c r="BT46" i="1"/>
  <c r="BS46" i="1"/>
  <c r="BR46" i="1"/>
  <c r="BQ46" i="1"/>
  <c r="BL46" i="1"/>
  <c r="BC46" i="1"/>
  <c r="AR46" i="1"/>
  <c r="V46" i="1"/>
  <c r="BZ45" i="1"/>
  <c r="BY45" i="1"/>
  <c r="BX45" i="1"/>
  <c r="BW45" i="1"/>
  <c r="BU45" i="1"/>
  <c r="BT45" i="1"/>
  <c r="BS45" i="1"/>
  <c r="BR45" i="1"/>
  <c r="BQ45" i="1"/>
  <c r="BL45" i="1"/>
  <c r="BC45" i="1"/>
  <c r="AR45" i="1"/>
  <c r="V45" i="1"/>
  <c r="BZ44" i="1"/>
  <c r="BY44" i="1"/>
  <c r="BX44" i="1"/>
  <c r="BW44" i="1"/>
  <c r="BU44" i="1"/>
  <c r="BT44" i="1"/>
  <c r="BS44" i="1"/>
  <c r="BR44" i="1"/>
  <c r="BQ44" i="1"/>
  <c r="BL44" i="1"/>
  <c r="BC44" i="1"/>
  <c r="AR44" i="1"/>
  <c r="V44" i="1"/>
  <c r="BZ43" i="1"/>
  <c r="BY43" i="1"/>
  <c r="BX43" i="1"/>
  <c r="BW43" i="1"/>
  <c r="BU43" i="1"/>
  <c r="BT43" i="1"/>
  <c r="BS43" i="1"/>
  <c r="BR43" i="1"/>
  <c r="BQ43" i="1"/>
  <c r="BL43" i="1"/>
  <c r="BC43" i="1"/>
  <c r="AR43" i="1"/>
  <c r="V43" i="1"/>
  <c r="BZ42" i="1"/>
  <c r="BY42" i="1"/>
  <c r="BX42" i="1"/>
  <c r="BW42" i="1"/>
  <c r="BU42" i="1"/>
  <c r="BT42" i="1"/>
  <c r="BS42" i="1"/>
  <c r="BR42" i="1"/>
  <c r="BQ42" i="1"/>
  <c r="BL42" i="1"/>
  <c r="BC42" i="1"/>
  <c r="AR42" i="1"/>
  <c r="V42" i="1"/>
  <c r="BZ41" i="1"/>
  <c r="BY41" i="1"/>
  <c r="BX41" i="1"/>
  <c r="BW41" i="1"/>
  <c r="BU41" i="1"/>
  <c r="BT41" i="1"/>
  <c r="BS41" i="1"/>
  <c r="BR41" i="1"/>
  <c r="BQ41" i="1"/>
  <c r="BL41" i="1"/>
  <c r="BC41" i="1"/>
  <c r="AR41" i="1"/>
  <c r="V41" i="1"/>
  <c r="BZ40" i="1"/>
  <c r="BY40" i="1"/>
  <c r="BX40" i="1"/>
  <c r="BW40" i="1"/>
  <c r="BU40" i="1"/>
  <c r="BT40" i="1"/>
  <c r="BS40" i="1"/>
  <c r="BR40" i="1"/>
  <c r="BQ40" i="1"/>
  <c r="BL40" i="1"/>
  <c r="BC40" i="1"/>
  <c r="AR40" i="1"/>
  <c r="V40" i="1"/>
  <c r="BZ39" i="1"/>
  <c r="BY39" i="1"/>
  <c r="BX39" i="1"/>
  <c r="BW39" i="1"/>
  <c r="BU39" i="1"/>
  <c r="BT39" i="1"/>
  <c r="BS39" i="1"/>
  <c r="BR39" i="1"/>
  <c r="BQ39" i="1"/>
  <c r="BL39" i="1"/>
  <c r="BC39" i="1"/>
  <c r="AR39" i="1"/>
  <c r="V39" i="1"/>
  <c r="BZ38" i="1"/>
  <c r="BY38" i="1"/>
  <c r="BX38" i="1"/>
  <c r="BW38" i="1"/>
  <c r="BU38" i="1"/>
  <c r="BT38" i="1"/>
  <c r="BS38" i="1"/>
  <c r="BR38" i="1"/>
  <c r="BQ38" i="1"/>
  <c r="BL38" i="1"/>
  <c r="BC38" i="1"/>
  <c r="BE38" i="1" s="1"/>
  <c r="AR38" i="1"/>
  <c r="V38" i="1"/>
  <c r="BZ37" i="1"/>
  <c r="BY37" i="1"/>
  <c r="BX37" i="1"/>
  <c r="BW37" i="1"/>
  <c r="BU37" i="1"/>
  <c r="BT37" i="1"/>
  <c r="BS37" i="1"/>
  <c r="BR37" i="1"/>
  <c r="BQ37" i="1"/>
  <c r="BL37" i="1"/>
  <c r="BC37" i="1"/>
  <c r="AR37" i="1"/>
  <c r="V37" i="1"/>
  <c r="BZ36" i="1"/>
  <c r="BY36" i="1"/>
  <c r="BX36" i="1"/>
  <c r="BW36" i="1"/>
  <c r="BU36" i="1"/>
  <c r="BT36" i="1"/>
  <c r="BS36" i="1"/>
  <c r="BR36" i="1"/>
  <c r="BQ36" i="1"/>
  <c r="BL36" i="1"/>
  <c r="BC36" i="1"/>
  <c r="AR36" i="1"/>
  <c r="V36" i="1"/>
  <c r="BZ35" i="1"/>
  <c r="BY35" i="1"/>
  <c r="BX35" i="1"/>
  <c r="BW35" i="1"/>
  <c r="BU35" i="1"/>
  <c r="BT35" i="1"/>
  <c r="BS35" i="1"/>
  <c r="BR35" i="1"/>
  <c r="BQ35" i="1"/>
  <c r="BL35" i="1"/>
  <c r="BC35" i="1"/>
  <c r="BE35" i="1" s="1"/>
  <c r="AR35" i="1"/>
  <c r="V35" i="1"/>
  <c r="BZ34" i="1"/>
  <c r="BY34" i="1"/>
  <c r="BX34" i="1"/>
  <c r="BW34" i="1"/>
  <c r="BU34" i="1"/>
  <c r="BT34" i="1"/>
  <c r="BS34" i="1"/>
  <c r="BR34" i="1"/>
  <c r="BQ34" i="1"/>
  <c r="BL34" i="1"/>
  <c r="BC34" i="1"/>
  <c r="AR34" i="1"/>
  <c r="V34" i="1"/>
  <c r="BZ33" i="1"/>
  <c r="BY33" i="1"/>
  <c r="BX33" i="1"/>
  <c r="BW33" i="1"/>
  <c r="BU33" i="1"/>
  <c r="BT33" i="1"/>
  <c r="BS33" i="1"/>
  <c r="BR33" i="1"/>
  <c r="BQ33" i="1"/>
  <c r="BL33" i="1"/>
  <c r="BC33" i="1"/>
  <c r="AR33" i="1"/>
  <c r="V33" i="1"/>
  <c r="BZ32" i="1"/>
  <c r="BY32" i="1"/>
  <c r="BX32" i="1"/>
  <c r="BW32" i="1"/>
  <c r="BU32" i="1"/>
  <c r="BT32" i="1"/>
  <c r="BS32" i="1"/>
  <c r="BR32" i="1"/>
  <c r="BQ32" i="1"/>
  <c r="BL32" i="1"/>
  <c r="BC32" i="1"/>
  <c r="AR32" i="1"/>
  <c r="V32" i="1"/>
  <c r="BZ31" i="1"/>
  <c r="BY31" i="1"/>
  <c r="BX31" i="1"/>
  <c r="BW31" i="1"/>
  <c r="BU31" i="1"/>
  <c r="BT31" i="1"/>
  <c r="BS31" i="1"/>
  <c r="BR31" i="1"/>
  <c r="BQ31" i="1"/>
  <c r="BL31" i="1"/>
  <c r="BC31" i="1"/>
  <c r="AR31" i="1"/>
  <c r="V31" i="1"/>
  <c r="BZ30" i="1"/>
  <c r="BY30" i="1"/>
  <c r="BX30" i="1"/>
  <c r="BW30" i="1"/>
  <c r="BU30" i="1"/>
  <c r="BT30" i="1"/>
  <c r="BS30" i="1"/>
  <c r="BR30" i="1"/>
  <c r="BQ30" i="1"/>
  <c r="BL30" i="1"/>
  <c r="BC30" i="1"/>
  <c r="AR30" i="1"/>
  <c r="V30" i="1"/>
  <c r="BZ29" i="1"/>
  <c r="BY29" i="1"/>
  <c r="BX29" i="1"/>
  <c r="BW29" i="1"/>
  <c r="BU29" i="1"/>
  <c r="BT29" i="1"/>
  <c r="BS29" i="1"/>
  <c r="BR29" i="1"/>
  <c r="BQ29" i="1"/>
  <c r="BL29" i="1"/>
  <c r="BC29" i="1"/>
  <c r="AR29" i="1"/>
  <c r="V29" i="1"/>
  <c r="BZ28" i="1"/>
  <c r="BY28" i="1"/>
  <c r="BX28" i="1"/>
  <c r="BW28" i="1"/>
  <c r="BU28" i="1"/>
  <c r="BT28" i="1"/>
  <c r="BS28" i="1"/>
  <c r="BR28" i="1"/>
  <c r="BQ28" i="1"/>
  <c r="BL28" i="1"/>
  <c r="BC28" i="1"/>
  <c r="AR28" i="1"/>
  <c r="V28" i="1"/>
  <c r="BZ27" i="1"/>
  <c r="BY27" i="1"/>
  <c r="BX27" i="1"/>
  <c r="BW27" i="1"/>
  <c r="BU27" i="1"/>
  <c r="BT27" i="1"/>
  <c r="BS27" i="1"/>
  <c r="BR27" i="1"/>
  <c r="BQ27" i="1"/>
  <c r="BL27" i="1"/>
  <c r="BC27" i="1"/>
  <c r="BE27" i="1" s="1"/>
  <c r="AR27" i="1"/>
  <c r="V27" i="1"/>
  <c r="BZ26" i="1"/>
  <c r="BY26" i="1"/>
  <c r="BX26" i="1"/>
  <c r="BW26" i="1"/>
  <c r="BU26" i="1"/>
  <c r="BT26" i="1"/>
  <c r="BS26" i="1"/>
  <c r="BR26" i="1"/>
  <c r="BQ26" i="1"/>
  <c r="BL26" i="1"/>
  <c r="BC26" i="1"/>
  <c r="BE26" i="1" s="1"/>
  <c r="AR26" i="1"/>
  <c r="V26" i="1"/>
  <c r="BZ25" i="1"/>
  <c r="BY25" i="1"/>
  <c r="BX25" i="1"/>
  <c r="BW25" i="1"/>
  <c r="BU25" i="1"/>
  <c r="BT25" i="1"/>
  <c r="BS25" i="1"/>
  <c r="BR25" i="1"/>
  <c r="BQ25" i="1"/>
  <c r="BL25" i="1"/>
  <c r="BC25" i="1"/>
  <c r="AR25" i="1"/>
  <c r="V25" i="1"/>
  <c r="BZ24" i="1"/>
  <c r="BY24" i="1"/>
  <c r="BX24" i="1"/>
  <c r="BW24" i="1"/>
  <c r="BU24" i="1"/>
  <c r="BT24" i="1"/>
  <c r="BS24" i="1"/>
  <c r="BR24" i="1"/>
  <c r="BQ24" i="1"/>
  <c r="BL24" i="1"/>
  <c r="BC24" i="1"/>
  <c r="AR24" i="1"/>
  <c r="V24" i="1"/>
  <c r="BZ23" i="1"/>
  <c r="BY23" i="1"/>
  <c r="BX23" i="1"/>
  <c r="BW23" i="1"/>
  <c r="BU23" i="1"/>
  <c r="BT23" i="1"/>
  <c r="BS23" i="1"/>
  <c r="BR23" i="1"/>
  <c r="BQ23" i="1"/>
  <c r="BL23" i="1"/>
  <c r="BC23" i="1"/>
  <c r="AR23" i="1"/>
  <c r="V23" i="1"/>
  <c r="BZ22" i="1"/>
  <c r="BY22" i="1"/>
  <c r="BX22" i="1"/>
  <c r="BW22" i="1"/>
  <c r="BU22" i="1"/>
  <c r="BT22" i="1"/>
  <c r="BS22" i="1"/>
  <c r="BR22" i="1"/>
  <c r="BQ22" i="1"/>
  <c r="BL22" i="1"/>
  <c r="BC22" i="1"/>
  <c r="AR22" i="1"/>
  <c r="V22" i="1"/>
  <c r="BZ21" i="1"/>
  <c r="BY21" i="1"/>
  <c r="BX21" i="1"/>
  <c r="BW21" i="1"/>
  <c r="BU21" i="1"/>
  <c r="BT21" i="1"/>
  <c r="BS21" i="1"/>
  <c r="BR21" i="1"/>
  <c r="BQ21" i="1"/>
  <c r="BL21" i="1"/>
  <c r="BC21" i="1"/>
  <c r="AR21" i="1"/>
  <c r="V21" i="1"/>
  <c r="BZ20" i="1"/>
  <c r="BY20" i="1"/>
  <c r="BX20" i="1"/>
  <c r="BW20" i="1"/>
  <c r="BU20" i="1"/>
  <c r="BT20" i="1"/>
  <c r="BS20" i="1"/>
  <c r="BR20" i="1"/>
  <c r="BQ20" i="1"/>
  <c r="BL20" i="1"/>
  <c r="BC20" i="1"/>
  <c r="AR20" i="1"/>
  <c r="V20" i="1"/>
  <c r="BZ19" i="1"/>
  <c r="BY19" i="1"/>
  <c r="BX19" i="1"/>
  <c r="BW19" i="1"/>
  <c r="BU19" i="1"/>
  <c r="BT19" i="1"/>
  <c r="BS19" i="1"/>
  <c r="BR19" i="1"/>
  <c r="BQ19" i="1"/>
  <c r="BL19" i="1"/>
  <c r="BC19" i="1"/>
  <c r="AR19" i="1"/>
  <c r="V19" i="1"/>
  <c r="BZ18" i="1"/>
  <c r="BY18" i="1"/>
  <c r="BX18" i="1"/>
  <c r="BW18" i="1"/>
  <c r="BU18" i="1"/>
  <c r="BT18" i="1"/>
  <c r="BS18" i="1"/>
  <c r="BR18" i="1"/>
  <c r="BQ18" i="1"/>
  <c r="BL18" i="1"/>
  <c r="BC18" i="1"/>
  <c r="AR18" i="1"/>
  <c r="V18" i="1"/>
  <c r="BZ17" i="1"/>
  <c r="BY17" i="1"/>
  <c r="BX17" i="1"/>
  <c r="BW17" i="1"/>
  <c r="BU17" i="1"/>
  <c r="BT17" i="1"/>
  <c r="BS17" i="1"/>
  <c r="BR17" i="1"/>
  <c r="BQ17" i="1"/>
  <c r="BL17" i="1"/>
  <c r="BC17" i="1"/>
  <c r="AR17" i="1"/>
  <c r="V17" i="1"/>
  <c r="BZ16" i="1"/>
  <c r="BY16" i="1"/>
  <c r="BX16" i="1"/>
  <c r="BW16" i="1"/>
  <c r="BU16" i="1"/>
  <c r="BT16" i="1"/>
  <c r="BS16" i="1"/>
  <c r="BR16" i="1"/>
  <c r="BQ16" i="1"/>
  <c r="BL16" i="1"/>
  <c r="BC16" i="1"/>
  <c r="AR16" i="1"/>
  <c r="V16" i="1"/>
  <c r="BZ15" i="1"/>
  <c r="BY15" i="1"/>
  <c r="BX15" i="1"/>
  <c r="BW15" i="1"/>
  <c r="BU15" i="1"/>
  <c r="BT15" i="1"/>
  <c r="BS15" i="1"/>
  <c r="BR15" i="1"/>
  <c r="BQ15" i="1"/>
  <c r="BL15" i="1"/>
  <c r="BC15" i="1"/>
  <c r="AR15" i="1"/>
  <c r="V15" i="1"/>
  <c r="BZ14" i="1"/>
  <c r="BY14" i="1"/>
  <c r="BX14" i="1"/>
  <c r="BW14" i="1"/>
  <c r="BU14" i="1"/>
  <c r="BT14" i="1"/>
  <c r="BS14" i="1"/>
  <c r="BR14" i="1"/>
  <c r="BQ14" i="1"/>
  <c r="BL14" i="1"/>
  <c r="BC14" i="1"/>
  <c r="AR14" i="1"/>
  <c r="V14" i="1"/>
  <c r="BZ13" i="1"/>
  <c r="BY13" i="1"/>
  <c r="BX13" i="1"/>
  <c r="BW13" i="1"/>
  <c r="BU13" i="1"/>
  <c r="BT13" i="1"/>
  <c r="BS13" i="1"/>
  <c r="BR13" i="1"/>
  <c r="BQ13" i="1"/>
  <c r="BL13" i="1"/>
  <c r="BC13" i="1"/>
  <c r="AR13" i="1"/>
  <c r="V13" i="1"/>
  <c r="BZ12" i="1"/>
  <c r="BY12" i="1"/>
  <c r="BX12" i="1"/>
  <c r="BW12" i="1"/>
  <c r="BU12" i="1"/>
  <c r="BT12" i="1"/>
  <c r="BS12" i="1"/>
  <c r="BR12" i="1"/>
  <c r="BQ12" i="1"/>
  <c r="BL12" i="1"/>
  <c r="BC12" i="1"/>
  <c r="AR12" i="1"/>
  <c r="V12" i="1"/>
  <c r="BZ11" i="1"/>
  <c r="BY11" i="1"/>
  <c r="BX11" i="1"/>
  <c r="BW11" i="1"/>
  <c r="BU11" i="1"/>
  <c r="BT11" i="1"/>
  <c r="BS11" i="1"/>
  <c r="BR11" i="1"/>
  <c r="BQ11" i="1"/>
  <c r="BL11" i="1"/>
  <c r="BC11" i="1"/>
  <c r="AR11" i="1"/>
  <c r="V11" i="1"/>
  <c r="BZ10" i="1"/>
  <c r="BY10" i="1"/>
  <c r="BX10" i="1"/>
  <c r="BW10" i="1"/>
  <c r="BU10" i="1"/>
  <c r="BT10" i="1"/>
  <c r="BS10" i="1"/>
  <c r="BR10" i="1"/>
  <c r="BQ10" i="1"/>
  <c r="BL10" i="1"/>
  <c r="BC10" i="1"/>
  <c r="AR10" i="1"/>
  <c r="V10" i="1"/>
  <c r="BZ9" i="1"/>
  <c r="BY9" i="1"/>
  <c r="BX9" i="1"/>
  <c r="BW9" i="1"/>
  <c r="BU9" i="1"/>
  <c r="BT9" i="1"/>
  <c r="BS9" i="1"/>
  <c r="BR9" i="1"/>
  <c r="BQ9" i="1"/>
  <c r="BL9" i="1"/>
  <c r="BC9" i="1"/>
  <c r="AR9" i="1"/>
  <c r="V9" i="1"/>
  <c r="BZ8" i="1"/>
  <c r="BY8" i="1"/>
  <c r="BX8" i="1"/>
  <c r="BW8" i="1"/>
  <c r="BU8" i="1"/>
  <c r="BT8" i="1"/>
  <c r="BS8" i="1"/>
  <c r="BR8" i="1"/>
  <c r="BQ8" i="1"/>
  <c r="BL8" i="1"/>
  <c r="BC8" i="1"/>
  <c r="AR8" i="1"/>
  <c r="V8" i="1"/>
  <c r="BZ7" i="1"/>
  <c r="BY7" i="1"/>
  <c r="BX7" i="1"/>
  <c r="BW7" i="1"/>
  <c r="BU7" i="1"/>
  <c r="BT7" i="1"/>
  <c r="BS7" i="1"/>
  <c r="BR7" i="1"/>
  <c r="BQ7" i="1"/>
  <c r="BL7" i="1"/>
  <c r="BC7" i="1"/>
  <c r="BE7" i="1" s="1"/>
  <c r="AR7" i="1"/>
  <c r="V7" i="1"/>
  <c r="BZ6" i="1"/>
  <c r="BY6" i="1"/>
  <c r="BX6" i="1"/>
  <c r="BW6" i="1"/>
  <c r="BU6" i="1"/>
  <c r="BT6" i="1"/>
  <c r="BS6" i="1"/>
  <c r="BR6" i="1"/>
  <c r="BQ6" i="1"/>
  <c r="BL6" i="1"/>
  <c r="BC6" i="1"/>
  <c r="AR6" i="1"/>
  <c r="V6" i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Z5" i="1"/>
  <c r="BY5" i="1"/>
  <c r="BX5" i="1"/>
  <c r="BW5" i="1"/>
  <c r="BU5" i="1"/>
  <c r="BT5" i="1"/>
  <c r="BS5" i="1"/>
  <c r="BR5" i="1"/>
  <c r="BQ5" i="1"/>
  <c r="BL5" i="1"/>
  <c r="BC5" i="1"/>
  <c r="BE5" i="1" s="1"/>
  <c r="AR5" i="1"/>
  <c r="V5" i="1"/>
  <c r="CE2" i="1"/>
  <c r="BK2" i="1"/>
  <c r="BJ2" i="1"/>
  <c r="BI2" i="1"/>
  <c r="BH2" i="1"/>
  <c r="BG2" i="1"/>
  <c r="BF2" i="1"/>
  <c r="BB2" i="1"/>
  <c r="BA2" i="1"/>
  <c r="AY2" i="1"/>
  <c r="AX2" i="1"/>
  <c r="AW2" i="1"/>
  <c r="AV2" i="1"/>
  <c r="AU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X2" i="1"/>
  <c r="W2" i="1"/>
  <c r="U2" i="1"/>
  <c r="T2" i="1"/>
  <c r="S2" i="1"/>
  <c r="R2" i="1"/>
  <c r="P2" i="1"/>
  <c r="O2" i="1"/>
  <c r="N2" i="1"/>
  <c r="M2" i="1"/>
  <c r="L2" i="1"/>
  <c r="K2" i="1"/>
  <c r="I2" i="1"/>
  <c r="H2" i="1"/>
  <c r="G2" i="1"/>
  <c r="F2" i="1"/>
  <c r="E2" i="1"/>
  <c r="D2" i="1"/>
  <c r="C2" i="1"/>
  <c r="BL1518" i="1" l="1"/>
  <c r="BD1518" i="1"/>
  <c r="BL1519" i="1"/>
  <c r="BD1519" i="1"/>
  <c r="BD1572" i="1"/>
  <c r="BD1574" i="1"/>
  <c r="BD1361" i="1"/>
  <c r="BD1573" i="1"/>
  <c r="Y2" i="1"/>
  <c r="Z2" i="1"/>
  <c r="BC2" i="1"/>
  <c r="AQ2" i="1"/>
  <c r="Q2" i="1"/>
  <c r="B214" i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213" i="1"/>
  <c r="V2" i="1"/>
  <c r="AR2" i="1"/>
  <c r="AZ2" i="1"/>
  <c r="BD1564" i="1"/>
  <c r="BL2" i="1" l="1"/>
  <c r="BE2" i="1"/>
  <c r="BD2" i="1"/>
  <c r="B2" i="1"/>
</calcChain>
</file>

<file path=xl/comments1.xml><?xml version="1.0" encoding="utf-8"?>
<comments xmlns="http://schemas.openxmlformats.org/spreadsheetml/2006/main">
  <authors>
    <author>Nurul HUDA</author>
  </authors>
  <commentList>
    <comment ref="BA672" authorId="0" guid="{F71D7F1F-5E32-4D5A-9CAD-19E39CF6D2D6}" shapeId="0">
      <text>
        <r>
          <rPr>
            <b/>
            <i/>
            <sz val="9"/>
            <color indexed="81"/>
            <rFont val="Tahoma"/>
            <charset val="1"/>
          </rPr>
          <t>Nurul HUDA:</t>
        </r>
        <r>
          <rPr>
            <i/>
            <sz val="9"/>
            <color indexed="81"/>
            <rFont val="Tahoma"/>
            <charset val="1"/>
          </rPr>
          <t xml:space="preserve">
10 Sep 2015
</t>
        </r>
      </text>
    </comment>
    <comment ref="C957" authorId="0" guid="{2FDB8BC6-C83F-4069-AB21-DE2DF92642B5}" shapeId="0">
      <text>
        <r>
          <rPr>
            <b/>
            <i/>
            <sz val="9"/>
            <color indexed="81"/>
            <rFont val="Tahoma"/>
            <charset val="1"/>
          </rPr>
          <t>Nurul HUDA:</t>
        </r>
        <r>
          <rPr>
            <i/>
            <sz val="9"/>
            <color indexed="81"/>
            <rFont val="Tahoma"/>
            <charset val="1"/>
          </rPr>
          <t xml:space="preserve">
Untuk BAST dan Invoice menggunakan PO Baru, setelah COR
</t>
        </r>
      </text>
    </comment>
  </commentList>
</comments>
</file>

<file path=xl/sharedStrings.xml><?xml version="1.0" encoding="utf-8"?>
<sst xmlns="http://schemas.openxmlformats.org/spreadsheetml/2006/main" count="64162" uniqueCount="15531">
  <si>
    <t>PIC</t>
  </si>
  <si>
    <t>Nengsih</t>
  </si>
  <si>
    <t xml:space="preserve"> </t>
  </si>
  <si>
    <t>Rinto</t>
  </si>
  <si>
    <t>Huda/Nengsih</t>
  </si>
  <si>
    <t>Huda/Nengsih/Umi</t>
  </si>
  <si>
    <t>Nengsih, Rinto, Huda, Rini</t>
  </si>
  <si>
    <t>Rini</t>
  </si>
  <si>
    <t>Jimmy</t>
  </si>
  <si>
    <t>1082/HK-PRO/XII/2014</t>
  </si>
  <si>
    <t>Site : Tambak Rejo Simokerto - JAW-EJV-0011-H-P</t>
  </si>
  <si>
    <t>Tipe Tower : 3-T-MD-01-20</t>
  </si>
  <si>
    <t>RT-Tower and building Analysis Colo App Rev 2</t>
  </si>
  <si>
    <t>PO</t>
  </si>
  <si>
    <t>BAST</t>
  </si>
  <si>
    <t>Site</t>
  </si>
  <si>
    <t>TIPE TOWER</t>
  </si>
  <si>
    <t>DETAIL PROJECT</t>
  </si>
  <si>
    <t>No</t>
  </si>
  <si>
    <t>No Project
(No HK)</t>
  </si>
  <si>
    <t>PO Number</t>
  </si>
  <si>
    <t>SOW PO</t>
  </si>
  <si>
    <t>PO Value</t>
  </si>
  <si>
    <t>PO 
Month</t>
  </si>
  <si>
    <t>Years</t>
  </si>
  <si>
    <t>PO Date</t>
  </si>
  <si>
    <t>PO Received 
Date</t>
  </si>
  <si>
    <t>Group 
Account</t>
  </si>
  <si>
    <t>Cost Center</t>
  </si>
  <si>
    <t>Customer</t>
  </si>
  <si>
    <t>Project Category 1</t>
  </si>
  <si>
    <t>Project
 Category 2</t>
  </si>
  <si>
    <t>Project 
Category 3</t>
  </si>
  <si>
    <t xml:space="preserve">SO Value </t>
  </si>
  <si>
    <t>Years2</t>
  </si>
  <si>
    <t>Month
SO</t>
  </si>
  <si>
    <t>Order 
Date</t>
  </si>
  <si>
    <t>PR 
Issued</t>
  </si>
  <si>
    <t>Duration
Order to PO</t>
  </si>
  <si>
    <t>Duration
PR to PO</t>
  </si>
  <si>
    <t>Order By</t>
  </si>
  <si>
    <t>Site ID</t>
  </si>
  <si>
    <t>Site Name</t>
  </si>
  <si>
    <t>SOW 
Work Order</t>
  </si>
  <si>
    <t>Site 
Type</t>
  </si>
  <si>
    <t xml:space="preserve">Tower Type </t>
  </si>
  <si>
    <t>Client
Name</t>
  </si>
  <si>
    <t>Tower 
Upgrade</t>
  </si>
  <si>
    <t>Foundation 
Upgrade</t>
  </si>
  <si>
    <t>Building 
Upgrade</t>
  </si>
  <si>
    <t>Extend</t>
  </si>
  <si>
    <t>AREA</t>
  </si>
  <si>
    <t>ALAMAT</t>
  </si>
  <si>
    <t>Longitude</t>
  </si>
  <si>
    <t>Latitude</t>
  </si>
  <si>
    <t>Surveyor</t>
  </si>
  <si>
    <t>Engineer</t>
  </si>
  <si>
    <t>Drafter</t>
  </si>
  <si>
    <t>Completion Data</t>
  </si>
  <si>
    <t>Design Submit</t>
  </si>
  <si>
    <t>Design Approved</t>
  </si>
  <si>
    <t>Status in Engineer</t>
  </si>
  <si>
    <t>Duration 
(Data Completion to 
Design Submit)</t>
  </si>
  <si>
    <t>Outstanding 
Days</t>
  </si>
  <si>
    <t>Remarks Engineer</t>
  </si>
  <si>
    <t>NO BSTD
(Indosat)</t>
  </si>
  <si>
    <t>BASTD
Submit</t>
  </si>
  <si>
    <t>BASTD Approved</t>
  </si>
  <si>
    <t>Remarks BSTD</t>
  </si>
  <si>
    <t>No BAST/LPP/WCC</t>
  </si>
  <si>
    <t>BAST/WCC /LPP
Approved</t>
  </si>
  <si>
    <t>RemarksBAST/WCC /LPP</t>
  </si>
  <si>
    <t>BAST
(Value)</t>
  </si>
  <si>
    <t>Invoice
(Value)</t>
  </si>
  <si>
    <t>Req Invoice
Date</t>
  </si>
  <si>
    <t>Current Status</t>
  </si>
  <si>
    <t>No Invoice</t>
  </si>
  <si>
    <t>Invoice Date</t>
  </si>
  <si>
    <t>Plan Payment
Date</t>
  </si>
  <si>
    <t>Paid Date</t>
  </si>
  <si>
    <t>Document Store
to Filling System</t>
  </si>
  <si>
    <t>Ket Tambahan</t>
  </si>
  <si>
    <t>No WO Indosat</t>
  </si>
  <si>
    <t>SO Value</t>
  </si>
  <si>
    <t>Tanggal</t>
  </si>
  <si>
    <t>Kode</t>
  </si>
  <si>
    <t>Nama</t>
  </si>
  <si>
    <t>Detail Project 1</t>
  </si>
  <si>
    <t>DPP</t>
  </si>
  <si>
    <t>SOW IBS</t>
  </si>
  <si>
    <t>SO IBS</t>
  </si>
  <si>
    <t>HK-15-00001</t>
  </si>
  <si>
    <t>Tower and Foundation Analysis Colo Aps. Rev 1 -GF</t>
  </si>
  <si>
    <t>Jan</t>
  </si>
  <si>
    <t>Protelindo</t>
  </si>
  <si>
    <t>Protelindo - Colocation</t>
  </si>
  <si>
    <t>PT. PROFESIONAL TELEKOMUNIKASI INDONESIA</t>
  </si>
  <si>
    <t>Protel - GF-1</t>
  </si>
  <si>
    <t>N</t>
  </si>
  <si>
    <t>Arip</t>
  </si>
  <si>
    <t>PUA-WPU-0004-P-P</t>
  </si>
  <si>
    <t>Marayai</t>
  </si>
  <si>
    <t>GF - Tower &amp; Foundation Analysis Collo aps Rev. 1</t>
  </si>
  <si>
    <t>GF</t>
  </si>
  <si>
    <t>SST 71-3L</t>
  </si>
  <si>
    <t>XL Rev.1</t>
  </si>
  <si>
    <t>Yes</t>
  </si>
  <si>
    <t>N/R</t>
  </si>
  <si>
    <t>Sulawesi Papua</t>
  </si>
  <si>
    <t>Jl. Nusa Indah SP2</t>
  </si>
  <si>
    <t>-1.0072</t>
  </si>
  <si>
    <t>Nanang Sadikin</t>
  </si>
  <si>
    <t>Rachmad Rizkiadi</t>
  </si>
  <si>
    <t>Rai Putra</t>
  </si>
  <si>
    <t>Ready To BAST</t>
  </si>
  <si>
    <t>0041/HK-PRO/I/2015</t>
  </si>
  <si>
    <t>PAID</t>
  </si>
  <si>
    <t>0126/HK-KEU/I/2015</t>
  </si>
  <si>
    <t>YES</t>
  </si>
  <si>
    <t>Site : Marayai - PUA-WPU-0004-P-P</t>
  </si>
  <si>
    <t>Tipe Tower : SST 71-3L</t>
  </si>
  <si>
    <t>HK-15-00002</t>
  </si>
  <si>
    <t>RT-Tower and Building Analysis Colo App Rev. 1</t>
  </si>
  <si>
    <t>Protel - RT-2</t>
  </si>
  <si>
    <t>Chandris</t>
  </si>
  <si>
    <t>SUM-NSM-0062-H-P</t>
  </si>
  <si>
    <t>Akhmad Yani - Binjai</t>
  </si>
  <si>
    <t xml:space="preserve">RT-Tower &amp; Building Analysis  </t>
  </si>
  <si>
    <t>RT</t>
  </si>
  <si>
    <t>4-A-MD-01-25</t>
  </si>
  <si>
    <t>FM Rev.1</t>
  </si>
  <si>
    <t>Northern Sumatra</t>
  </si>
  <si>
    <t>VIN'C,Jl. Jend. A. Yani / Srikandidaniyah No. 194.Kab. Binjai, Sumatera Utara,20713</t>
  </si>
  <si>
    <t>Fitria J. I. Dieska P.</t>
  </si>
  <si>
    <t>0043/HK-PRO/I/2015</t>
  </si>
  <si>
    <t>0125/HK-KEU/I/2015</t>
  </si>
  <si>
    <t>Site : Akhmad Yani - Binjai - SUM-NSM-0062-H-P</t>
  </si>
  <si>
    <t>Tipe Tower : 4-A-MD-01-25</t>
  </si>
  <si>
    <t>HK-15-00003</t>
  </si>
  <si>
    <t>SUM-NSM-0083-H-P</t>
  </si>
  <si>
    <t>Haji Misbah - Multatuli Indah</t>
  </si>
  <si>
    <t>3-T-MD-03-25+3M</t>
  </si>
  <si>
    <t>FM Rev.4</t>
  </si>
  <si>
    <t>Komp Ruko Martatuli,Kl. Haji Misbah Komp. Ruko Multatuli Indah Blok F-15.Kotamadya medan,Medan,Sumatera Utara</t>
  </si>
  <si>
    <t>Listika Sari</t>
  </si>
  <si>
    <t>0042/HK-PRO/I/2015</t>
  </si>
  <si>
    <t>0124/HK-KEU/I/2015</t>
  </si>
  <si>
    <t>Site : Haji Misbah - Multatuli Indah - SUM-NSM-0083-H-P</t>
  </si>
  <si>
    <t>Tipe Tower : 3-T-MD-03-25+3M</t>
  </si>
  <si>
    <t>HK-15-00004</t>
  </si>
  <si>
    <t>Tower OK Assesment</t>
  </si>
  <si>
    <t>April</t>
  </si>
  <si>
    <t xml:space="preserve">IBS </t>
  </si>
  <si>
    <t>IBS - Tower Assessment</t>
  </si>
  <si>
    <t>PT. INTI BANGUN SEJAHTERA TBK</t>
  </si>
  <si>
    <t>Surya</t>
  </si>
  <si>
    <t>MLG_01N295</t>
  </si>
  <si>
    <t>Kunjang</t>
  </si>
  <si>
    <t>Tower Assessment</t>
  </si>
  <si>
    <t>52 M DCPP</t>
  </si>
  <si>
    <t>LTE Smartfren</t>
  </si>
  <si>
    <t>East Java</t>
  </si>
  <si>
    <t>KEDIRI</t>
  </si>
  <si>
    <t>Narji</t>
  </si>
  <si>
    <t>On Going Analysis</t>
  </si>
  <si>
    <t>377/ENG/BATS/2015</t>
  </si>
  <si>
    <t>0498/HK-KEU/V/2015</t>
  </si>
  <si>
    <t>Not Yet</t>
  </si>
  <si>
    <t>Site : Kunjang - MLG_01N295</t>
  </si>
  <si>
    <t>Tipe Tower : 52 M DCPP</t>
  </si>
  <si>
    <t>HK-15-00005</t>
  </si>
  <si>
    <t>May</t>
  </si>
  <si>
    <t>SBY_01N043</t>
  </si>
  <si>
    <t>Pabean</t>
  </si>
  <si>
    <t>30 M CITRAMAS</t>
  </si>
  <si>
    <t>SIDOARJO</t>
  </si>
  <si>
    <t>Rionald</t>
  </si>
  <si>
    <t>397/ENG/BAST/2015</t>
  </si>
  <si>
    <t>0577/HK-KEU/VI/2015</t>
  </si>
  <si>
    <t>Site : Pabean - SBY_01N043</t>
  </si>
  <si>
    <t>Tipe Tower : 30 M CITRAMAS</t>
  </si>
  <si>
    <t>HK-15-00006</t>
  </si>
  <si>
    <t>SBY_01N047</t>
  </si>
  <si>
    <t>Sedati</t>
  </si>
  <si>
    <t>32 M BUKAKA</t>
  </si>
  <si>
    <t>Site : Sedati - SBY_01N047</t>
  </si>
  <si>
    <t>Tipe Tower : 32 M BUKAKA</t>
  </si>
  <si>
    <t>HK-15-00007</t>
  </si>
  <si>
    <t>Tower needs strengthening SBY_01N063</t>
  </si>
  <si>
    <t>March</t>
  </si>
  <si>
    <t>SBY_01N063</t>
  </si>
  <si>
    <t>TambakLangon</t>
  </si>
  <si>
    <t>42 M KBI</t>
  </si>
  <si>
    <t>KOTA SURABAYA</t>
  </si>
  <si>
    <t>419/ENG/BAST/2015</t>
  </si>
  <si>
    <t>0583/HK-KEU/VI/2015</t>
  </si>
  <si>
    <t>Site : TambakLangon - SBY_01N063</t>
  </si>
  <si>
    <t>Tipe Tower : 42 M KBI</t>
  </si>
  <si>
    <t>13,13,16</t>
  </si>
  <si>
    <t>HK-15-00008</t>
  </si>
  <si>
    <t>SBY_01N067</t>
  </si>
  <si>
    <t>WaruGunung</t>
  </si>
  <si>
    <t>42 M BSB</t>
  </si>
  <si>
    <t>Fachryan</t>
  </si>
  <si>
    <t>Site : WaruGunung - SBY_01N067</t>
  </si>
  <si>
    <t>Tipe Tower : 42 M BSB</t>
  </si>
  <si>
    <t>HK-15-00009</t>
  </si>
  <si>
    <t>SBY_01N093</t>
  </si>
  <si>
    <t>Sukomulyo</t>
  </si>
  <si>
    <t>42 M DCPP</t>
  </si>
  <si>
    <t>GRESIK</t>
  </si>
  <si>
    <t>Liya</t>
  </si>
  <si>
    <t>Site : Sukomulyo - SBY_01N093</t>
  </si>
  <si>
    <t>Tipe Tower : 42 M DCPP</t>
  </si>
  <si>
    <t>HK-15-00010</t>
  </si>
  <si>
    <t>Tower needs strengthening SBY_01N100</t>
  </si>
  <si>
    <t>SBY_01N100</t>
  </si>
  <si>
    <t>Meri</t>
  </si>
  <si>
    <t>KOTA MOJOKERTO</t>
  </si>
  <si>
    <t>Site : Meri - SBY_01N100</t>
  </si>
  <si>
    <t>13,13,16,17</t>
  </si>
  <si>
    <t>HK-15-00011</t>
  </si>
  <si>
    <t>Tower needs strengthening SBY_01N102</t>
  </si>
  <si>
    <t>SBY_01N102</t>
  </si>
  <si>
    <t xml:space="preserve">Surodinawan </t>
  </si>
  <si>
    <t>Site : Surodinawan  - SBY_01N102</t>
  </si>
  <si>
    <t>HK-15-00012</t>
  </si>
  <si>
    <t>SBY_01N142</t>
  </si>
  <si>
    <t>Sidokare</t>
  </si>
  <si>
    <t>72 RADIO</t>
  </si>
  <si>
    <t>Santi</t>
  </si>
  <si>
    <t>Site : Sidokare - SBY_01N142</t>
  </si>
  <si>
    <t>Tipe Tower : 72 RADIO</t>
  </si>
  <si>
    <t>HK-15-00013</t>
  </si>
  <si>
    <t>SBY_01N143</t>
  </si>
  <si>
    <t>Gunung Wilis</t>
  </si>
  <si>
    <t>Site : Gunung Wilis - SBY_01N143</t>
  </si>
  <si>
    <t>HK-15-00014</t>
  </si>
  <si>
    <t>SBY_01N156</t>
  </si>
  <si>
    <t>Banjarsari</t>
  </si>
  <si>
    <t>52 M BSB</t>
  </si>
  <si>
    <t>376/ENG/BAST/2015</t>
  </si>
  <si>
    <t>Invoiced</t>
  </si>
  <si>
    <t>0524/HK-KEU/V/2015</t>
  </si>
  <si>
    <t>Site : Banjarsari - SBY_01N156</t>
  </si>
  <si>
    <t>Tipe Tower : 52 M BSB</t>
  </si>
  <si>
    <t>HK-15-00015</t>
  </si>
  <si>
    <t>SBY_01N186</t>
  </si>
  <si>
    <t>Airport Juanda</t>
  </si>
  <si>
    <t>Site : Airport Juanda - SBY_01N186</t>
  </si>
  <si>
    <t>HK-15-00016</t>
  </si>
  <si>
    <t>SBY_01N501</t>
  </si>
  <si>
    <t>Tjiwi Kimia</t>
  </si>
  <si>
    <t>Site : Tjiwi Kimia - SBY_01N501</t>
  </si>
  <si>
    <t>HK-15-00017</t>
  </si>
  <si>
    <t>SBY_01N710</t>
  </si>
  <si>
    <t>Tlanakan</t>
  </si>
  <si>
    <t>72 LD BSB</t>
  </si>
  <si>
    <t>PAMEKASAN</t>
  </si>
  <si>
    <t>384/ENG/BAST/2015</t>
  </si>
  <si>
    <t>0535/HK-KEU/VI/2015</t>
  </si>
  <si>
    <t>Site : Tlanakan - SBY_01N710</t>
  </si>
  <si>
    <t>Tipe Tower : 72 LD BSB</t>
  </si>
  <si>
    <t>13,13,14,16</t>
  </si>
  <si>
    <t>HK-15-00018</t>
  </si>
  <si>
    <t>SBY_01N718</t>
  </si>
  <si>
    <t>SumenepKota</t>
  </si>
  <si>
    <t>SUMENEP</t>
  </si>
  <si>
    <t>Firdan</t>
  </si>
  <si>
    <t>Site : SumenepKota - SBY_01N718</t>
  </si>
  <si>
    <t>HK-15-00019</t>
  </si>
  <si>
    <t>SBY_01N726</t>
  </si>
  <si>
    <t>Kraksaan</t>
  </si>
  <si>
    <t>PROBOLINGGO</t>
  </si>
  <si>
    <t>Yufi</t>
  </si>
  <si>
    <t>Site : Kraksaan - SBY_01N726</t>
  </si>
  <si>
    <t>HK-15-00020</t>
  </si>
  <si>
    <t>SBY_01N731</t>
  </si>
  <si>
    <t>Bungatan</t>
  </si>
  <si>
    <t>72 LD KAM</t>
  </si>
  <si>
    <t>SITUBONDO</t>
  </si>
  <si>
    <t>385/BAST/ENG/2015</t>
  </si>
  <si>
    <t>0534/HK-KEU/VI/2015</t>
  </si>
  <si>
    <t>Site : Bungatan - SBY_01N731</t>
  </si>
  <si>
    <t>Tipe Tower : 72 LD KAM</t>
  </si>
  <si>
    <t>HK-15-00021</t>
  </si>
  <si>
    <t>SBY_01N732</t>
  </si>
  <si>
    <t>Kendit</t>
  </si>
  <si>
    <t>Site : Kendit - SBY_01N732</t>
  </si>
  <si>
    <t>HK-15-00022</t>
  </si>
  <si>
    <t>SBY_01N740</t>
  </si>
  <si>
    <t>Eka Mas</t>
  </si>
  <si>
    <t>72 LD DCPP</t>
  </si>
  <si>
    <t>MALANG</t>
  </si>
  <si>
    <t>Site : Eka Mas - SBY_01N740</t>
  </si>
  <si>
    <t>Tipe Tower : 72 LD DCPP</t>
  </si>
  <si>
    <t>HK-15-00023</t>
  </si>
  <si>
    <t>SBY_01N742</t>
  </si>
  <si>
    <t>Wonosorejo</t>
  </si>
  <si>
    <t>BANYUWANGI</t>
  </si>
  <si>
    <t>Site : Wonosorejo - SBY_01N742</t>
  </si>
  <si>
    <t>HK-15-00024</t>
  </si>
  <si>
    <t>SBY_01N756</t>
  </si>
  <si>
    <t>Prajekan Klabang</t>
  </si>
  <si>
    <t>72 LD BUKAKA</t>
  </si>
  <si>
    <t>BONDOWOSO</t>
  </si>
  <si>
    <t>Site : Prajekan Klabang - SBY_01N756</t>
  </si>
  <si>
    <t>Tipe Tower : 72 LD BUKAKA</t>
  </si>
  <si>
    <t>HK-15-00025</t>
  </si>
  <si>
    <t>SBY_02N258</t>
  </si>
  <si>
    <t>Leran Kulon</t>
  </si>
  <si>
    <t>TUBAN</t>
  </si>
  <si>
    <t>0499/HK-KEU/V/2015</t>
  </si>
  <si>
    <t>Site : Leran Kulon - SBY_02N258</t>
  </si>
  <si>
    <t>HK-15-00026</t>
  </si>
  <si>
    <t>SBY_02N703</t>
  </si>
  <si>
    <t>Ngawon</t>
  </si>
  <si>
    <t>Site : Ngawon - SBY_02N703</t>
  </si>
  <si>
    <t>HK-15-00027</t>
  </si>
  <si>
    <t>Tower needs strengthening SLO_01N106</t>
  </si>
  <si>
    <t>SLO_01N106</t>
  </si>
  <si>
    <t>Ngombol Gadingan</t>
  </si>
  <si>
    <t>SUKOHARJO</t>
  </si>
  <si>
    <t>Didik</t>
  </si>
  <si>
    <t>Hendri Gunawan</t>
  </si>
  <si>
    <t>Site : Ngombol Gadingan - SLO_01N106</t>
  </si>
  <si>
    <t>HK-15-00028</t>
  </si>
  <si>
    <t>SLO_01N118</t>
  </si>
  <si>
    <t>Ketandan</t>
  </si>
  <si>
    <t>52 M ARMINDO</t>
  </si>
  <si>
    <t>KLATEN</t>
  </si>
  <si>
    <t>Site : Ketandan - SLO_01N118</t>
  </si>
  <si>
    <t>Tipe Tower : 52 M ARMINDO</t>
  </si>
  <si>
    <t>HK-15-00029</t>
  </si>
  <si>
    <t>Strengthening Design Analys</t>
  </si>
  <si>
    <t>June</t>
  </si>
  <si>
    <t>SMG_02N058</t>
  </si>
  <si>
    <t>Slawi Kulon</t>
  </si>
  <si>
    <t>TEGAL</t>
  </si>
  <si>
    <t>416/ENG/BAST/2015</t>
  </si>
  <si>
    <t>0587/HK-KEU/VI/2015</t>
  </si>
  <si>
    <t>Site : Slawi Kulon - SMG_02N058</t>
  </si>
  <si>
    <t>HK-15-00030</t>
  </si>
  <si>
    <t>SMG_03N700</t>
  </si>
  <si>
    <t>Klampok</t>
  </si>
  <si>
    <t>BANJARNEGARA</t>
  </si>
  <si>
    <t>Site : Klampok - SMG_03N700</t>
  </si>
  <si>
    <t>HK-15-00031</t>
  </si>
  <si>
    <t>SMG_03N702</t>
  </si>
  <si>
    <t>Purwanegara</t>
  </si>
  <si>
    <t>Site : Purwanegara - SMG_03N702</t>
  </si>
  <si>
    <t>HK-15-00032</t>
  </si>
  <si>
    <t>SMG_03N721</t>
  </si>
  <si>
    <t>Parakan Kedu Temanggung</t>
  </si>
  <si>
    <t>TEMANGGUNG</t>
  </si>
  <si>
    <t>378/ENG/BAST/2015</t>
  </si>
  <si>
    <t>Site : Parakan Kedu Temanggung - SMG_03N721</t>
  </si>
  <si>
    <t>HK-15-00033</t>
  </si>
  <si>
    <t>YKT_02N072</t>
  </si>
  <si>
    <t>Baturaden</t>
  </si>
  <si>
    <t>BANYUMAS</t>
  </si>
  <si>
    <t>Site : Baturaden - YKT_02N072</t>
  </si>
  <si>
    <t>HK-15-00034</t>
  </si>
  <si>
    <t>YKT_02N701</t>
  </si>
  <si>
    <t>Majenang-sindang sari</t>
  </si>
  <si>
    <t>CILACAP</t>
  </si>
  <si>
    <t>Site : Majenang-sindang sari - YKT_02N701</t>
  </si>
  <si>
    <t>HK-15-00035</t>
  </si>
  <si>
    <t>YKT_02N714</t>
  </si>
  <si>
    <t>Kesugihan</t>
  </si>
  <si>
    <t>Site : Kesugihan - YKT_02N714</t>
  </si>
  <si>
    <t>HK-15-00036</t>
  </si>
  <si>
    <t>YKT_02N717</t>
  </si>
  <si>
    <t>Kebasen</t>
  </si>
  <si>
    <t>Site : Kebasen - YKT_02N717</t>
  </si>
  <si>
    <t>HK-15-00037</t>
  </si>
  <si>
    <t>RT-Pole (Propose Pole 6m x 1) and Building Analysis Colo Aps. Rev 0</t>
  </si>
  <si>
    <t>Protel - RT-P</t>
  </si>
  <si>
    <t>Alex</t>
  </si>
  <si>
    <t>JAW-WJV-0008-H-F</t>
  </si>
  <si>
    <t>Kesenden</t>
  </si>
  <si>
    <t>RT-Pole(Propose Pole 6m x 1) &amp; Building Analysis</t>
  </si>
  <si>
    <t>NEW POLE 6M</t>
  </si>
  <si>
    <t>TSEL Rev.0</t>
  </si>
  <si>
    <t>West Java</t>
  </si>
  <si>
    <t>Jalan bahagia nomor 84/142, RT.001 RW.005 Kel. Panjunan, Kec. Lemah Wungkuk, Kota Cirebo, Jawa Barat</t>
  </si>
  <si>
    <t>-671717</t>
  </si>
  <si>
    <t>Rian Yushak</t>
  </si>
  <si>
    <t>Eldy Arif</t>
  </si>
  <si>
    <t>0064/HK-PRO/I/2015</t>
  </si>
  <si>
    <t>0221/HK-KEU/II/2015</t>
  </si>
  <si>
    <t>Site : Kesenden - JAW-WJV-0008-H-F</t>
  </si>
  <si>
    <t>Tipe Tower : NEW POLE 6M</t>
  </si>
  <si>
    <t>HK-15-00038</t>
  </si>
  <si>
    <t>GF-Tower and Foundation Analysis Colo App Rev. 2</t>
  </si>
  <si>
    <t>Protel - GF-2</t>
  </si>
  <si>
    <t>JAW-WJV-0004-C-P</t>
  </si>
  <si>
    <t>Bungur</t>
  </si>
  <si>
    <t>GF-Tower &amp; Foundation Analysis</t>
  </si>
  <si>
    <t>SST 42M-3L TUB</t>
  </si>
  <si>
    <t>Smartfren Rev.2</t>
  </si>
  <si>
    <t>Jl. Bungur No. 41/43, Kel. Gegerkalong, Kec. Sukasari, Kota Bandung (Komplek Perumahan dinas TNI AD Cq Kodam III/Slw)</t>
  </si>
  <si>
    <t>-6.87837</t>
  </si>
  <si>
    <t>0063/HK-PRO/I/2015</t>
  </si>
  <si>
    <t>0187/HK-KEU/II/2015</t>
  </si>
  <si>
    <t>Site : Bungur - JAW-WJV-0004-C-P</t>
  </si>
  <si>
    <t>Tipe Tower : SST 42M-3L TUB</t>
  </si>
  <si>
    <t>HK-15-00039</t>
  </si>
  <si>
    <t>GF-Tower and Foundation Analysis Colo App Rev. 1</t>
  </si>
  <si>
    <t>JAW-WJV-0700-H-P</t>
  </si>
  <si>
    <t>Cikubang - Nyalindung - Cipatat</t>
  </si>
  <si>
    <t>3-T-MD-04-53</t>
  </si>
  <si>
    <t>Smartfren Rev.1</t>
  </si>
  <si>
    <t>Jl. Cikubang Ciloa Rt01/08 Kab. Bandung Barat</t>
  </si>
  <si>
    <t>-6.79005</t>
  </si>
  <si>
    <t>0078/HK-PRO/I/2015</t>
  </si>
  <si>
    <t>0222/HK-KEU/II/2015</t>
  </si>
  <si>
    <t>Site : Cikubang - Nyalindung - Cipatat - JAW-WJV-0700-H-P</t>
  </si>
  <si>
    <t>Tipe Tower : 3-T-MD-04-53</t>
  </si>
  <si>
    <t>HK-15-00040</t>
  </si>
  <si>
    <t>RT-Tower and Building Analysis Colo Aps Rev 2</t>
  </si>
  <si>
    <t>SUM-RIA-0012-H-P</t>
  </si>
  <si>
    <t>Jend. Sudirman - Pesisir</t>
  </si>
  <si>
    <t>Jl. Sudirman No. 15 RT/RW.01/07</t>
  </si>
  <si>
    <t>0075/HK-PRO/I/2015</t>
  </si>
  <si>
    <t>0186/HK-KEU/II/2015</t>
  </si>
  <si>
    <t>Site : Jend. Sudirman - Pesisir - SUM-RIA-0012-H-P</t>
  </si>
  <si>
    <t>HK-15-00041</t>
  </si>
  <si>
    <t>Cracked and Building Solution</t>
  </si>
  <si>
    <t>Protelindo - OM</t>
  </si>
  <si>
    <t>Protel - OM</t>
  </si>
  <si>
    <t>Fauzi</t>
  </si>
  <si>
    <t>SUM-JMB-0065-H-P</t>
  </si>
  <si>
    <t>Jend. Sudirman - Tambak Sari</t>
  </si>
  <si>
    <t>Cracked building and solution</t>
  </si>
  <si>
    <t>1-T-LD-02-15</t>
  </si>
  <si>
    <t>OM</t>
  </si>
  <si>
    <t>Southern Sumatra</t>
  </si>
  <si>
    <t>Jl. Jend Sudirman No. 12 RT. 33 Kel. Tambak Sari, Kec. Jambi Selatan Kota Jambi</t>
  </si>
  <si>
    <t>-1.61493</t>
  </si>
  <si>
    <t>Rudi Cahyono</t>
  </si>
  <si>
    <t>Taufik Hendrayana</t>
  </si>
  <si>
    <t>Afrilida Sanjaya</t>
  </si>
  <si>
    <t>Perbaikan gedung (OM) waterproofing</t>
  </si>
  <si>
    <t>0184/HK-PRO/III/2015</t>
  </si>
  <si>
    <t>0343/HK-KEU/III/2015</t>
  </si>
  <si>
    <t>Site : Jend. Sudirman - Tambak Sari - SUM-JMB-0065-H-P</t>
  </si>
  <si>
    <t>Tipe Tower : 1-T-LD-02-15</t>
  </si>
  <si>
    <t>HK-15-00042</t>
  </si>
  <si>
    <t>RT-Tower and Building Analysis Colo App Rev 5</t>
  </si>
  <si>
    <t>JAW-WJV-0668-H-P</t>
  </si>
  <si>
    <t>Lingk.Lame Payung - Kuningan - Kuningan</t>
  </si>
  <si>
    <t>RT-Tower &amp; Building Analysis</t>
  </si>
  <si>
    <t>3-T-LD-01-25</t>
  </si>
  <si>
    <t>Smartfren Rev.5</t>
  </si>
  <si>
    <t xml:space="preserve">Lingkungan Lame Payung Rt 007 Rw 008 Kab. Kuningan, Kab. Kuningan, Jawa Barat </t>
  </si>
  <si>
    <t>-6.98227</t>
  </si>
  <si>
    <t>0061/HK-PRO/I/2015</t>
  </si>
  <si>
    <t>0185/HK-KEU/II/2015</t>
  </si>
  <si>
    <t>Site : Lingk.Lame Payung - Kuningan - Kuningan - JAW-WJV-0668-H-P</t>
  </si>
  <si>
    <t>Tipe Tower : 3-T-LD-01-25</t>
  </si>
  <si>
    <t>HK-15-00043</t>
  </si>
  <si>
    <t>RT - Guyed Pole and Buiding Analysis Colo App Rev 1</t>
  </si>
  <si>
    <t>SUM-SSM-0130-H-P</t>
  </si>
  <si>
    <t>Residen Abdul Rozak - Bukit Sangkal</t>
  </si>
  <si>
    <t xml:space="preserve">RT-Guyed Pole &amp; Building Analysis  </t>
  </si>
  <si>
    <t>Jl. Residen Abdul Rozak RT.045 RW.09</t>
  </si>
  <si>
    <t>0062/HK-PRO/I/2015</t>
  </si>
  <si>
    <t>0184/HK-KEU/II/2015</t>
  </si>
  <si>
    <t>Site : Residen Abdul Rozak - Bukit Sangkal - SUM-SSM-0130-H-P</t>
  </si>
  <si>
    <t>HK-15-00044</t>
  </si>
  <si>
    <t>Pole and Building Analysis Colo App rev 0 - RT</t>
  </si>
  <si>
    <t>JAW-CCJ-0434-H-P</t>
  </si>
  <si>
    <t>Darmawangsa Squesre-Pilo-Kebayoran Baru</t>
  </si>
  <si>
    <t xml:space="preserve">RT-Guyed Mast &amp; Building Analysis  </t>
  </si>
  <si>
    <t>1-T-LD-05-15</t>
  </si>
  <si>
    <t>Internux Rev.0</t>
  </si>
  <si>
    <t>Jabodetabek</t>
  </si>
  <si>
    <t>Darmawangsa Square, Jl.Darmawangsa Vi No.9</t>
  </si>
  <si>
    <t>Farhan Mahendra</t>
  </si>
  <si>
    <t>0079/HK-PRO/I/2015</t>
  </si>
  <si>
    <t>0198/HK-KEU/II/2015</t>
  </si>
  <si>
    <t>Site : Darmawangsa Squesre-Pilo-Kebayoran Baru - JAW-CCJ-0434-H-P</t>
  </si>
  <si>
    <t>Tipe Tower : 1-T-LD-05-15</t>
  </si>
  <si>
    <t>HK-15-00045</t>
  </si>
  <si>
    <t>Pole and Building Analysis Colo Aps Rev. 6 - RT</t>
  </si>
  <si>
    <t>JAW-CCJ-0031-H-P</t>
  </si>
  <si>
    <t>Pramuka Jati</t>
  </si>
  <si>
    <t xml:space="preserve">RT- Pole &amp; building Analysis  </t>
  </si>
  <si>
    <t>Voyager RT-POLE 9M+3M</t>
  </si>
  <si>
    <t>Smartfren Rev.6</t>
  </si>
  <si>
    <t>Jl. Pramuka No. 170</t>
  </si>
  <si>
    <t>0077/HK-PRO/I/2015</t>
  </si>
  <si>
    <t>0183/HK-KEU/II/2015</t>
  </si>
  <si>
    <t>Site : Pramuka Jati - JAW-CCJ-0031-H-P</t>
  </si>
  <si>
    <t>Tipe Tower : Voyager RT-POLE 9M+3M</t>
  </si>
  <si>
    <t>HK-15-00046</t>
  </si>
  <si>
    <t xml:space="preserve">Tower and Building Analysis Colo App Rev 2 - RT </t>
  </si>
  <si>
    <t>JAW-EJV-0060-C-P</t>
  </si>
  <si>
    <t>MASPION PECINDILAN 2</t>
  </si>
  <si>
    <t>RT- Tower &amp; Building Analysis</t>
  </si>
  <si>
    <t>SST MT 25M 3L TUB</t>
  </si>
  <si>
    <t>Jl. Pecindilan 66-68, RT 06, RW 04, Kel. Kapasari, Kec. Genteng, Kota Surabaya, Prop. Jawa Timur</t>
  </si>
  <si>
    <t>0065/HK-PRO/I/2015</t>
  </si>
  <si>
    <t>0182/HK-KEU/II/2015</t>
  </si>
  <si>
    <t>Site : MASPION PECINDILAN 2 - JAW-EJV-0060-C-P</t>
  </si>
  <si>
    <t>Tipe Tower : SST MT 25M 3L TUB</t>
  </si>
  <si>
    <t>HK-15-00047</t>
  </si>
  <si>
    <t>Tower and Building Analysis Colo App Rev 2 - RT</t>
  </si>
  <si>
    <t>JAW-EJV-0159-C-P</t>
  </si>
  <si>
    <t>Situ Wonokromo</t>
  </si>
  <si>
    <t>SST MT 20M 3L TUB</t>
  </si>
  <si>
    <t>Jl. Wonokromo no.107, ds/kel Jagir, Kec. Wonokromo, Kota Surabaya, Propinsi Jawa Timur</t>
  </si>
  <si>
    <t>0066/HK-PRO/I/2015</t>
  </si>
  <si>
    <t>0181/HK-KEU/II/2015</t>
  </si>
  <si>
    <t>Site : Situ Wonokromo - JAW-EJV-0159-C-P</t>
  </si>
  <si>
    <t>Tipe Tower : SST MT 20M 3L TUB</t>
  </si>
  <si>
    <t>HK-15-00048</t>
  </si>
  <si>
    <t xml:space="preserve">Tower and Foundation Analysis Colo Aps Rev 3 - GF </t>
  </si>
  <si>
    <t>JAW-CCJ-0051-H-P</t>
  </si>
  <si>
    <t>Gaya Motor</t>
  </si>
  <si>
    <t>MONOPOLE 30M+3M</t>
  </si>
  <si>
    <t>Smartfren Rev.3</t>
  </si>
  <si>
    <t xml:space="preserve">Gaya Motor, Jl.Kemuning No.1A Rt.08/Rw.08 Tjg Priuk Jakarta Utara, North Jakarta </t>
  </si>
  <si>
    <t>0067/HK-PRO/I/2015</t>
  </si>
  <si>
    <t>0180/HK-KEU/II/2015</t>
  </si>
  <si>
    <t>Site : Gaya Motor - JAW-CCJ-0051-H-P</t>
  </si>
  <si>
    <t>Tipe Tower : MONOPOLE 30M+3M</t>
  </si>
  <si>
    <t>HK-15-00049</t>
  </si>
  <si>
    <t>JAW-CCJ-0047-F-P</t>
  </si>
  <si>
    <t>Perumnas Karawaci</t>
  </si>
  <si>
    <t>SST MT 25M 4L ANG</t>
  </si>
  <si>
    <t>Jl. Palem Raya RT.01/RW.05, Kel. Cibodas Sari (Perumnas I)</t>
  </si>
  <si>
    <t>0068/HK-PRO/I/2015</t>
  </si>
  <si>
    <t>0179/HK-KEU/II/2015</t>
  </si>
  <si>
    <t>Site : Perumnas Karawaci - JAW-CCJ-0047-F-P</t>
  </si>
  <si>
    <t>Tipe Tower : SST MT 25M 4L ANG</t>
  </si>
  <si>
    <t>HK-15-00050</t>
  </si>
  <si>
    <t>Tower and Foundation Analysis Colo Aps Rev 2 - GF</t>
  </si>
  <si>
    <t>JAW-WJV-0355-H-P</t>
  </si>
  <si>
    <t>Mengger Hilir01 - Sukapura</t>
  </si>
  <si>
    <t>3-A-LD-03-55</t>
  </si>
  <si>
    <t>Jl. Mengger Hilir RT 09 RW 04</t>
  </si>
  <si>
    <t>0069/HK-PRO/I/2015</t>
  </si>
  <si>
    <t>0178/HK-KEU/II/2015</t>
  </si>
  <si>
    <t>Site : Mengger Hilir01 - Sukapura - JAW-WJV-0355-H-P</t>
  </si>
  <si>
    <t>Tipe Tower : 3-A-LD-03-55</t>
  </si>
  <si>
    <t>HK-15-00051</t>
  </si>
  <si>
    <t>JAW-WJV-0319-H-P</t>
  </si>
  <si>
    <t>Kopo-Situsaeur</t>
  </si>
  <si>
    <t>RT - Tower &amp; Building Analysis</t>
  </si>
  <si>
    <t>3-T-LD-01-20</t>
  </si>
  <si>
    <t xml:space="preserve">Jalan Kopo 235, RT02/RW06 Kelurahan Situsaeur, Kecamatan Bojong Loa, Kidul Kotamadya, Bandung </t>
  </si>
  <si>
    <t>0070/HK-PRO/I/2015</t>
  </si>
  <si>
    <t>0177/HK-KEU/II/2015</t>
  </si>
  <si>
    <t>Site : Kopo-Situsaeur - JAW-WJV-0319-H-P</t>
  </si>
  <si>
    <t>Tipe Tower : 3-T-LD-01-20</t>
  </si>
  <si>
    <t>HK-15-00052</t>
  </si>
  <si>
    <t>Pole and Building Analysis Colo Aps Rev 3 - RT</t>
  </si>
  <si>
    <t xml:space="preserve">Rozi </t>
  </si>
  <si>
    <t>JAW-WJV-0843-H-P</t>
  </si>
  <si>
    <t>Guntur-Sukamentri-Garut Kota</t>
  </si>
  <si>
    <t>RT-Pole  &amp; Building Analysis</t>
  </si>
  <si>
    <t xml:space="preserve">Jl. Guntur No. 155 Kab. Garut Jawa Barat </t>
  </si>
  <si>
    <t>0076/HK-PRO/I/2015</t>
  </si>
  <si>
    <t>0176/HK-KEU/II/2015</t>
  </si>
  <si>
    <t>Site : Guntur-Sukamentri-Garut Kota - JAW-WJV-0843-H-P</t>
  </si>
  <si>
    <t>HK-15-00053</t>
  </si>
  <si>
    <t>JAW-WJV-0152-H-P</t>
  </si>
  <si>
    <t>Kp.Bojong Tua - Jati Makmur Pondok Gede</t>
  </si>
  <si>
    <t>3-T-LD-01-30+3M</t>
  </si>
  <si>
    <t>kampung Bojong Tua, Jl.CG 2 Kempoh No. 50 RT 003 RW 006</t>
  </si>
  <si>
    <t>0071/HK-PRO/I/2015</t>
  </si>
  <si>
    <t>0175/HK-KEU/II/2015</t>
  </si>
  <si>
    <t>Site : Kp.Bojong Tua - Jati Makmur Pondok Gede - JAW-WJV-0152-H-P</t>
  </si>
  <si>
    <t>Tipe Tower : 3-T-LD-01-30+3M</t>
  </si>
  <si>
    <t>HK-15-00054</t>
  </si>
  <si>
    <t>JAW-BTN-0072-H-P</t>
  </si>
  <si>
    <t>Taman Asri Lama - Cipadu Jaya</t>
  </si>
  <si>
    <t>GF-Tower &amp; Foundation Analysis</t>
  </si>
  <si>
    <t>3-T-LD-01-45</t>
  </si>
  <si>
    <t>Hl. Taman Asri Lama Gg. H. Muhammad No. 9 RT 001 RW 003</t>
  </si>
  <si>
    <t>Muhammad Taufik</t>
  </si>
  <si>
    <t>Umi KHAIRIATI</t>
  </si>
  <si>
    <t>0072/HK-PRO/I/2015</t>
  </si>
  <si>
    <t>0174/HK-KEU/II/2015</t>
  </si>
  <si>
    <t>Site : Taman Asri Lama - Cipadu Jaya - JAW-BTN-0072-H-P</t>
  </si>
  <si>
    <t>Tipe Tower : 3-T-LD-01-45</t>
  </si>
  <si>
    <t>HK-15-00055</t>
  </si>
  <si>
    <t>SUM-RIA-0007-H-P</t>
  </si>
  <si>
    <t>Melur - Padang Terubuk</t>
  </si>
  <si>
    <t>Central Sumatra</t>
  </si>
  <si>
    <t>Ruko No. 99 C, Jl. Melur No. 14 RT/RW 05?04, Pekanbaru, Riau &amp; Kepulauan Riau, 28155</t>
  </si>
  <si>
    <t>Agung Mardiyanto</t>
  </si>
  <si>
    <t>0073/HK-PRO/I/2015</t>
  </si>
  <si>
    <t>0173/HK-KEU/II/2015</t>
  </si>
  <si>
    <t>Site : Melur - Padang Terubuk - SUM-RIA-0007-H-P</t>
  </si>
  <si>
    <t>HK-15-00056</t>
  </si>
  <si>
    <t>PO/TB/15/N000320</t>
  </si>
  <si>
    <t>Analisa dan Desain Pondasi New Site Greenfield 32M MLTBI</t>
  </si>
  <si>
    <t>TBG</t>
  </si>
  <si>
    <t>TBG - Project</t>
  </si>
  <si>
    <t>PT. TOWER BERSAMA</t>
  </si>
  <si>
    <t>TBG - Analisa dan Desain Pondasi New Site Greenfield</t>
  </si>
  <si>
    <t>Virma</t>
  </si>
  <si>
    <t>Cibodas Cikanyere</t>
  </si>
  <si>
    <t>Analisa dan Desain Pondasi New Site Greenfield</t>
  </si>
  <si>
    <t>Greenfield – SST 32 m MLTBI</t>
  </si>
  <si>
    <t>201/TBG/PMO/BAST-ENG/I/2015</t>
  </si>
  <si>
    <t>0282/HK-KEU/III/2015</t>
  </si>
  <si>
    <t>Site : Cibodas Cikanyere - 123426110</t>
  </si>
  <si>
    <t>Tipe Tower : Greenfield – SST 32 m MLTBI</t>
  </si>
  <si>
    <t>HK-15-00057</t>
  </si>
  <si>
    <t>Others</t>
  </si>
  <si>
    <t>SMART - Colo</t>
  </si>
  <si>
    <t>PT. SMARTFREN TBK</t>
  </si>
  <si>
    <t>Maju</t>
  </si>
  <si>
    <t>PKU_01N302</t>
  </si>
  <si>
    <t>MGW PEKANBARU</t>
  </si>
  <si>
    <t>Survey+Analisis</t>
  </si>
  <si>
    <t>SST 72 Cut Of 52</t>
  </si>
  <si>
    <t>Yuda Satra Seta</t>
  </si>
  <si>
    <t>Eko Yuli Aditya Rahma</t>
  </si>
  <si>
    <t>cancel - Pindah ke NT</t>
  </si>
  <si>
    <t>Site : MGW PEKANBARU - PKU_01N302</t>
  </si>
  <si>
    <t>Tipe Tower : SST 72 Cut Of 52</t>
  </si>
  <si>
    <t>HK-15-00058</t>
  </si>
  <si>
    <t>BoQ Verification</t>
  </si>
  <si>
    <t>Indosat</t>
  </si>
  <si>
    <t xml:space="preserve">Indosat - BoQ Verification </t>
  </si>
  <si>
    <t>PT. INDOSAT</t>
  </si>
  <si>
    <t xml:space="preserve">ISAT - BoQ Verification </t>
  </si>
  <si>
    <t>R. Dian Mahendra</t>
  </si>
  <si>
    <t>02SRG049</t>
  </si>
  <si>
    <t>CARENANG</t>
  </si>
  <si>
    <t>SST</t>
  </si>
  <si>
    <t>Arsandi</t>
  </si>
  <si>
    <t>411/HKPM-OC/BA-STD/8/2015</t>
  </si>
  <si>
    <t>078/LPP-HK/IX/2015</t>
  </si>
  <si>
    <t>On process in Engineer</t>
  </si>
  <si>
    <t>258/D00-D0I/PRJ/15</t>
  </si>
  <si>
    <t>Site : CARENANG - 02SRG049</t>
  </si>
  <si>
    <t>Tipe Tower : SST</t>
  </si>
  <si>
    <t>HK-15-00059</t>
  </si>
  <si>
    <t>02RKB136</t>
  </si>
  <si>
    <t>PADASUKA</t>
  </si>
  <si>
    <t>Site : PADASUKA - 02RKB136</t>
  </si>
  <si>
    <t>HK-15-00060</t>
  </si>
  <si>
    <t>03CBN006</t>
  </si>
  <si>
    <t>JAMPANG</t>
  </si>
  <si>
    <t>Site : JAMPANG - 03CBN006</t>
  </si>
  <si>
    <t>HK-15-00061</t>
  </si>
  <si>
    <t xml:space="preserve">Tower and foundation Analysis Colo App Rev 1 - GF </t>
  </si>
  <si>
    <t>Arif</t>
  </si>
  <si>
    <t>JAW-BTN-0031-H-P</t>
  </si>
  <si>
    <t>Raya Tanjung Pasir-Tegal Angus</t>
  </si>
  <si>
    <t>GF - Tower &amp; Foundation Analysis</t>
  </si>
  <si>
    <t>Jl. Raya Tanjung Pasir KM 2.5 Kp. Suka Maju No. 12 RT 002 RW 005</t>
  </si>
  <si>
    <t>Suhandi</t>
  </si>
  <si>
    <t>0091/HK-PRO/II/2015</t>
  </si>
  <si>
    <t>0211/HK-KEU/II/2015</t>
  </si>
  <si>
    <t>Site : Raya Tanjung Pasir-Tegal Angus - JAW-BTN-0031-H-P</t>
  </si>
  <si>
    <t>HK-15-00062</t>
  </si>
  <si>
    <t>Pole and Building Analysis Colo Aps Rev. 5 - RT</t>
  </si>
  <si>
    <t>SUM-RIA-0104-H-P</t>
  </si>
  <si>
    <t>Durian - Labuh Baru Timur</t>
  </si>
  <si>
    <t>RT – Pole and Building Analyisis</t>
  </si>
  <si>
    <t>Pole - 9 M</t>
  </si>
  <si>
    <t>HCPTadd Rev.5</t>
  </si>
  <si>
    <t>Jl. Durian No. 52 A-B, RT/RW 01/04, Kel. Labuh Baru Timur Kec. Payung Sekaki, Pekanbaru, Riau</t>
  </si>
  <si>
    <t>0074/HK-PRO/I/2015</t>
  </si>
  <si>
    <t>0172/HK-KEU/II/2015</t>
  </si>
  <si>
    <t>Site : Durian - Labuh Baru Timur - SUM-RIA-0104-H-P</t>
  </si>
  <si>
    <t>Tipe Tower : Pole - 9 M</t>
  </si>
  <si>
    <t>HK-15-00063</t>
  </si>
  <si>
    <t>Tower and Building Analysis Colo App Rev 3 - RT</t>
  </si>
  <si>
    <t>SUM-NSM-0079-H-P</t>
  </si>
  <si>
    <t>Yos Sudarso - Medan Barat</t>
  </si>
  <si>
    <t>3-T-MD-03-15+3M</t>
  </si>
  <si>
    <t>WMX Rev.3</t>
  </si>
  <si>
    <t>Ruko No. 130-C, Jl. Yos Sudarso No. 130-B, Kota, , Kotamadya Medan, Medan, Sumatra Utara</t>
  </si>
  <si>
    <t>0080/HK-PRO/I/2015</t>
  </si>
  <si>
    <t>0200/HK-KEU/II/2015</t>
  </si>
  <si>
    <t>Site : Yos Sudarso - Medan Barat - SUM-NSM-0079-H-P</t>
  </si>
  <si>
    <t>Tipe Tower : 3-T-MD-03-15+3M</t>
  </si>
  <si>
    <t>HK-15-00064</t>
  </si>
  <si>
    <t>Tower and Foundation Analysis Colo App Rev 1 - GF</t>
  </si>
  <si>
    <t>PUA-WPU-0006-P-P</t>
  </si>
  <si>
    <t>Aimas Sorong</t>
  </si>
  <si>
    <t>Jl. Nangka 170 RT. 018 RW. 07, Malawih Kota Baru</t>
  </si>
  <si>
    <t>0081/HK-PRO/I/2015</t>
  </si>
  <si>
    <t>0201/HK-KEU/II/2015</t>
  </si>
  <si>
    <t>Site : Aimas Sorong - PUA-WPU-0006-P-P</t>
  </si>
  <si>
    <t>HK-15-00065</t>
  </si>
  <si>
    <t xml:space="preserve">Tower and Foundation Analysis Colo App Rev 1 - GF </t>
  </si>
  <si>
    <t>JAW-WJV-0002-D-P</t>
  </si>
  <si>
    <t>Pondok Ujung Pratama</t>
  </si>
  <si>
    <t xml:space="preserve">SST 42 M - 4 Leg </t>
  </si>
  <si>
    <t xml:space="preserve">Jl. Raya Hankam GG Baru No.49 RT.03/RW.06 Kp. Pondok Ranggon Bekasi </t>
  </si>
  <si>
    <t>PO Cancel</t>
  </si>
  <si>
    <t>0092/HK-PRO/II/2015</t>
  </si>
  <si>
    <t>0210/HK-KEU/II/2015</t>
  </si>
  <si>
    <t>Site : Pondok Ujung Pratama - JAW-WJV-0002-D-P</t>
  </si>
  <si>
    <t xml:space="preserve">Tipe Tower : SST 42 M - 4 Leg </t>
  </si>
  <si>
    <t>HK-15-00066</t>
  </si>
  <si>
    <t xml:space="preserve">PO/TB/15/N000499 </t>
  </si>
  <si>
    <t xml:space="preserve">Pekerjaan Analisa dan Design Pondasi GreenField - XL New Site Project </t>
  </si>
  <si>
    <t>3G Dukuh Karyasari</t>
  </si>
  <si>
    <t xml:space="preserve">New Foundation Design </t>
  </si>
  <si>
    <t>42 M MLTBI</t>
  </si>
  <si>
    <t>Ds. Dukuh Karya Kec. Rengasdengklok Kab. Karawang</t>
  </si>
  <si>
    <t>206/TBG/PMO/BAST-ENG/I/2015</t>
  </si>
  <si>
    <t>0283/HK-KEU/III/2015</t>
  </si>
  <si>
    <t>Site : 3G Dukuh Karyasari - 123425110</t>
  </si>
  <si>
    <t>Tipe Tower : 42 M MLTBI</t>
  </si>
  <si>
    <t>HK-15-00067</t>
  </si>
  <si>
    <t>TBG - PDI</t>
  </si>
  <si>
    <t xml:space="preserve">TBG - New Design </t>
  </si>
  <si>
    <t>pole 18m MCP kamuflase pohon, dengan kondisi flange di dalam</t>
  </si>
  <si>
    <t>Analisa Sambungan Flange di dalam, Erection Drawing, Material List</t>
  </si>
  <si>
    <t>PO NY Received</t>
  </si>
  <si>
    <t xml:space="preserve">Site : pole 18m MCP kamuflase pohon, dengan kondisi flange di dalam - </t>
  </si>
  <si>
    <t xml:space="preserve">Tipe Tower : </t>
  </si>
  <si>
    <t>HK-15-00068</t>
  </si>
  <si>
    <t>Tower and Foundation Analysis Colo App Rev 2 - GF</t>
  </si>
  <si>
    <t>SUM-LPG-0030-H-P</t>
  </si>
  <si>
    <t>Yos Sudarso - Way Lunik</t>
  </si>
  <si>
    <t>GF –Tower and Foundation  Analysis</t>
  </si>
  <si>
    <t>3-T-MD-02-35+3M</t>
  </si>
  <si>
    <t xml:space="preserve">Jl. Yos Sudarso Gg. Haji iti Fatimah RT01/LK1/02 - Bandar Lampung </t>
  </si>
  <si>
    <t>0093/HK-PRO/II/2015</t>
  </si>
  <si>
    <t>0212/HK-KEU/II/2015</t>
  </si>
  <si>
    <t>Site : Yos Sudarso - Way Lunik - SUM-LPG-0030-H-P</t>
  </si>
  <si>
    <t>Tipe Tower : 3-T-MD-02-35+3M</t>
  </si>
  <si>
    <t>HK-15-00069</t>
  </si>
  <si>
    <t>Tower and Foundation Analysis Colo App Rev 0 - GF</t>
  </si>
  <si>
    <t>JAW-CJV-0269-H-P</t>
  </si>
  <si>
    <t>Batang Timur</t>
  </si>
  <si>
    <t xml:space="preserve">GF-Tower &amp; Foundation Analysis  </t>
  </si>
  <si>
    <t>3-T-MD-03-54</t>
  </si>
  <si>
    <t>Indosat Rev.0</t>
  </si>
  <si>
    <t>Central Java</t>
  </si>
  <si>
    <t xml:space="preserve">Jl. Pantai Sigandu Desa Kidang Wetan, Kec. Batang, Kab. Batang - Jawa Tengah </t>
  </si>
  <si>
    <t>0082/HK-PRO/I/2015</t>
  </si>
  <si>
    <t>0197/HK-KEU/II/2015</t>
  </si>
  <si>
    <t>Site : Batang Timur - JAW-CJV-0269-H-P</t>
  </si>
  <si>
    <t>Tipe Tower : 3-T-MD-03-54</t>
  </si>
  <si>
    <t>HK-15-00070</t>
  </si>
  <si>
    <t>JAW-CJV-0415-H-P</t>
  </si>
  <si>
    <t>Melati Kidul</t>
  </si>
  <si>
    <t>3-A-MD-01-45+3M</t>
  </si>
  <si>
    <t xml:space="preserve">Jln. Gor Wergu Wetan, Kab. Kudus, Kab:Kudus, Jawa Tengah </t>
  </si>
  <si>
    <t>0100/HK-PRO/II/2015</t>
  </si>
  <si>
    <t>0209/HK-KEU/II/2015</t>
  </si>
  <si>
    <t>Site : Melati Kidul - JAW-CJV-0415-H-P</t>
  </si>
  <si>
    <t>Tipe Tower : 3-A-MD-01-45+3M</t>
  </si>
  <si>
    <t>HK-15-00071</t>
  </si>
  <si>
    <t>JAW-WJV-0075-T-B</t>
  </si>
  <si>
    <t>NYANTONG-LASWITSK</t>
  </si>
  <si>
    <t xml:space="preserve">RT-Pole &amp; Building Analysis  </t>
  </si>
  <si>
    <t>NEW POLE 9M</t>
  </si>
  <si>
    <t>Jl. Kolonel abdul saleh Rt 01 Rw 10</t>
  </si>
  <si>
    <t>0083/HK-PRO/I/2015</t>
  </si>
  <si>
    <t>0199/HK-KEU/II/2015</t>
  </si>
  <si>
    <t>Site : NYANTONG-LASWITSK - JAW-WJV-0075-T-B</t>
  </si>
  <si>
    <t>Tipe Tower : NEW POLE 9M</t>
  </si>
  <si>
    <t>HK-15-00072</t>
  </si>
  <si>
    <t>PO/SMI/15/N000224</t>
  </si>
  <si>
    <t>SURVEY KEKUATAN TOWER &amp; PONDASI</t>
  </si>
  <si>
    <t>TBG - Asset</t>
  </si>
  <si>
    <t>PT. SOLUSI MENARA INDONESIA</t>
  </si>
  <si>
    <t>Riza Maulana Subhan</t>
  </si>
  <si>
    <t>Muncar</t>
  </si>
  <si>
    <t>Survey Tower dan Pondasi</t>
  </si>
  <si>
    <t>SST-70</t>
  </si>
  <si>
    <t>JL.KH.ABDUL ROZZAQ, TAMBAKREJO, MUNCAR, BANYUWANGI, JAWA TIMUR</t>
  </si>
  <si>
    <t>BAST Submit</t>
  </si>
  <si>
    <t>Site : Muncar - 80173104</t>
  </si>
  <si>
    <t>Tipe Tower : SST-70</t>
  </si>
  <si>
    <t>HK-15-00073</t>
  </si>
  <si>
    <t>Sriwijaya</t>
  </si>
  <si>
    <t>SST 4 Leg / GF 42 M</t>
  </si>
  <si>
    <t>JALAN SRIWIJAYA V BLOK C LINGK. KLONCING  RT.05 RW.02 KEL.KARANGREJO KEC.SUMBERSARI KAB.JEMBER JAWA TIMUR</t>
  </si>
  <si>
    <t>Site : Sriwijaya - 160720104</t>
  </si>
  <si>
    <t>Tipe Tower : SST 4 Leg / GF 42 M</t>
  </si>
  <si>
    <t>HK-15-00074</t>
  </si>
  <si>
    <t>SURVEY KEKUATAN TOWER &amp; PONDASI + Transport</t>
  </si>
  <si>
    <t>panorama Jember</t>
  </si>
  <si>
    <t>Survey Pondasi</t>
  </si>
  <si>
    <t>GB-4L-ISAT-52-120-LT-2007.08-DCK-R1</t>
  </si>
  <si>
    <t>KEL.TEGAL BESAR KEC.KALIWATES JEMBER JAWA TIMUR</t>
  </si>
  <si>
    <t>Site : panorama Jember - 160721104</t>
  </si>
  <si>
    <t>Tipe Tower : GB-4L-ISAT-52-120-LT-2007.08-DCK-R1</t>
  </si>
  <si>
    <t>HK-15-00075</t>
  </si>
  <si>
    <t>M. Deni Budiman</t>
  </si>
  <si>
    <t xml:space="preserve">TBG06_EJ037    </t>
  </si>
  <si>
    <t>PANJANG JIWO</t>
  </si>
  <si>
    <t>Survey OM, analisa, perbaikan site</t>
  </si>
  <si>
    <t>Pertokoan Rungkut Mega Raya Blok M 7 Kelurahan Panjang Jiwo Kecamatan Rungkut Surabaya Jawa Timurok M 7 Kelurahan Panjang Jiwo Kecamatan Rungkut Surabaya Jawa Timur</t>
  </si>
  <si>
    <t>Andry</t>
  </si>
  <si>
    <t xml:space="preserve">Site : PANJANG JIWO - TBG06_EJ037    </t>
  </si>
  <si>
    <t>HK-15-00076</t>
  </si>
  <si>
    <t>PO/BK/15/N000020</t>
  </si>
  <si>
    <t>ANALISA KEKUATAN PONDASI &amp; VALIDASI TOWER</t>
  </si>
  <si>
    <t>Feb</t>
  </si>
  <si>
    <t>PT. BALI TELKOM</t>
  </si>
  <si>
    <t>TBG - Validasi Tower Dan Analisa Kekuatan Pondasi</t>
  </si>
  <si>
    <t>Riza</t>
  </si>
  <si>
    <t xml:space="preserve">Bukit Pamulang </t>
  </si>
  <si>
    <t>Validasi Tower + Analisa pondasi</t>
  </si>
  <si>
    <t>4-A-SKP-01-42</t>
  </si>
  <si>
    <t>Lucky</t>
  </si>
  <si>
    <t>0014/TBG-BK-00/BAST-AM/05/III/2015</t>
  </si>
  <si>
    <t>0357/HK-KEU/III/2015</t>
  </si>
  <si>
    <t>Site : Bukit Pamulang  - 130006102</t>
  </si>
  <si>
    <t>Tipe Tower : 4-A-SKP-01-42</t>
  </si>
  <si>
    <t>HK-15-00077</t>
  </si>
  <si>
    <t>PO/SKP/15/N000383-1</t>
  </si>
  <si>
    <t>PT. SOLU SINDO KREASI PRATAMA</t>
  </si>
  <si>
    <t>T000184</t>
  </si>
  <si>
    <t>Jatiasih</t>
  </si>
  <si>
    <t>Kel.  Bojong  Menteng  RT  003/02  Kel.  Rawa  Lumbu, Bekasi Timur. Bekasi – Jawa Barat</t>
  </si>
  <si>
    <t>Dify</t>
  </si>
  <si>
    <t>0027/TBG-SKP-00/BAST-AM/05/III/2015</t>
  </si>
  <si>
    <t>0394/HK-KEU/IV/2015</t>
  </si>
  <si>
    <t>Site : Jatiasih - T000184</t>
  </si>
  <si>
    <t>HK-15-00078</t>
  </si>
  <si>
    <t>PO/TB/15/N001082</t>
  </si>
  <si>
    <t>ANALISA KEKUATAN TOWER &amp; GEDUNG</t>
  </si>
  <si>
    <t>TBG - Analisa Baru Kapasitas Tower &amp; Pondasi</t>
  </si>
  <si>
    <t>021207109</t>
  </si>
  <si>
    <t>Sumber_Rejo_Timur_1</t>
  </si>
  <si>
    <t>Analisa Tower dan gedung</t>
  </si>
  <si>
    <t>POLE 12 M</t>
  </si>
  <si>
    <t>Perumnas Mandala, Jl. Garuda Raya, Kel. Tegal Sari Mandala Kec. Percut Sie Tuan, DELI SERDANG, Sumatera Utara</t>
  </si>
  <si>
    <t>0012/TBG-TB-00/BAST-AM/05/III/2015</t>
  </si>
  <si>
    <t>0355/HK-KEU/III/2015</t>
  </si>
  <si>
    <t>Site : Sumber_Rejo_Timur_1 - 021207109</t>
  </si>
  <si>
    <t>Tipe Tower : POLE 12 M</t>
  </si>
  <si>
    <t>HK-15-00079</t>
  </si>
  <si>
    <t xml:space="preserve">Pole and Building Analysis Colo App Rev 10 - RT </t>
  </si>
  <si>
    <t>Rio Singgih</t>
  </si>
  <si>
    <t>JAW-CCJ-0311-H-P</t>
  </si>
  <si>
    <t>Griya Agung - Pademangan Timur</t>
  </si>
  <si>
    <t xml:space="preserve">RT-Pole &amp; Building  Analysis  </t>
  </si>
  <si>
    <t>1-T-LD-04-12</t>
  </si>
  <si>
    <t>HCPT Rev.10</t>
  </si>
  <si>
    <t>Jl. Griya agung No. 77 Blok O Kav, No. 53 Kel. Sunter Agung Kec. Tanjung Priok, Jakarta Utara 14350</t>
  </si>
  <si>
    <t>0094/HK-PRO/II/2015</t>
  </si>
  <si>
    <t>0214/HK-KEU/II/2015</t>
  </si>
  <si>
    <t>Site : Griya Agung - Pademangan Timur - JAW-CCJ-0311-H-P</t>
  </si>
  <si>
    <t>Tipe Tower : 1-T-LD-04-12</t>
  </si>
  <si>
    <t>HK-15-00080</t>
  </si>
  <si>
    <t>investigation Cracked and Solution (Building Analysis)</t>
  </si>
  <si>
    <t>SUL-SES-0026-X-B</t>
  </si>
  <si>
    <t>3G_Kota Lama Barat</t>
  </si>
  <si>
    <t>investigation cracked and sollution (building Analysis)</t>
  </si>
  <si>
    <t>Pole 12 M</t>
  </si>
  <si>
    <t>0185/HK-PRO/III/2015</t>
  </si>
  <si>
    <t>0342/HK-KEU/III/2015</t>
  </si>
  <si>
    <t>Site : 3G_Kota Lama Barat - SUL-SES-0026-X-B</t>
  </si>
  <si>
    <t>Tipe Tower : Pole 12 M</t>
  </si>
  <si>
    <t>HK-15-00081</t>
  </si>
  <si>
    <t>RT-Tower and Building Analysis Colo App Rev 2</t>
  </si>
  <si>
    <t>Arif Kurniawan</t>
  </si>
  <si>
    <t>JAW-JGJ-0037-H-P</t>
  </si>
  <si>
    <t>Surya Motor</t>
  </si>
  <si>
    <t>RT – Tower and Building Analyisis</t>
  </si>
  <si>
    <t>Jl. Brigjen Katamso No. 228 YK RT 002 RW 001, Yogyakarta, Jawa Tengah</t>
  </si>
  <si>
    <t>0101/HK-PRO/II/2015</t>
  </si>
  <si>
    <t>0217/HK-KEU/II/2015</t>
  </si>
  <si>
    <t>Site : Surya Motor - JAW-JGJ-0037-H-P</t>
  </si>
  <si>
    <t>HK-15-00082</t>
  </si>
  <si>
    <t>RT-Tower and Building Analysis Colo App Rev 3</t>
  </si>
  <si>
    <t>JAW-CJV-0010-H-P</t>
  </si>
  <si>
    <t>Hotel Alexander</t>
  </si>
  <si>
    <t xml:space="preserve">RT-Tower &amp; Building  Analysis  </t>
  </si>
  <si>
    <t>4-A-MD-01-20</t>
  </si>
  <si>
    <t>Jl. Jend Sudirman No. 30, RT/RW: 05/01, Kel. Pekauman, Kec. Tegal Barat, Tegal - Jawa Tengah</t>
  </si>
  <si>
    <t>0102/HK-PRO/II/2015</t>
  </si>
  <si>
    <t>0203/HK-KEU/II/2015</t>
  </si>
  <si>
    <t>Site : Hotel Alexander - JAW-CJV-0010-H-P</t>
  </si>
  <si>
    <t>Tipe Tower : 4-A-MD-01-20</t>
  </si>
  <si>
    <t>HK-15-00083</t>
  </si>
  <si>
    <t>RT-Tower and Building Analysis Cili App Rev 2</t>
  </si>
  <si>
    <t>Rozi Fahrizal</t>
  </si>
  <si>
    <t>KAL-SKL-0073-H-B</t>
  </si>
  <si>
    <t>Antasan Besar</t>
  </si>
  <si>
    <t>Mini Tower - 20 M</t>
  </si>
  <si>
    <t>Kalimantan</t>
  </si>
  <si>
    <t>Jl. Kapt. Pierre No. 102 Tendean Rt 40 RW. 13,Kota Banjarmasin Propinsi Kalimantan Selatan</t>
  </si>
  <si>
    <t>0103/HK-PRO/II/2015</t>
  </si>
  <si>
    <t>0216/HK-KEU/II/2015</t>
  </si>
  <si>
    <t>Site : Antasan Besar - KAL-SKL-0073-H-B</t>
  </si>
  <si>
    <t>Tipe Tower : Mini Tower - 20 M</t>
  </si>
  <si>
    <t>HK-15-00084</t>
  </si>
  <si>
    <t>RT-Pole and Building Analysis Colo App Rev 1</t>
  </si>
  <si>
    <t>Wahyu Aryo</t>
  </si>
  <si>
    <t>JAW-CJV-0455-H-P</t>
  </si>
  <si>
    <t>Pedurungan Tengah</t>
  </si>
  <si>
    <t xml:space="preserve">RT-Pole  &amp; Building Analysis  </t>
  </si>
  <si>
    <t>Jl. Wolter Monginsidi No. 100 Kota Semarang</t>
  </si>
  <si>
    <t>0104/HK-PRO/II/2015</t>
  </si>
  <si>
    <t>0215/HK-KEU/II/2015</t>
  </si>
  <si>
    <t>Site : Pedurungan Tengah - JAW-CJV-0455-H-P</t>
  </si>
  <si>
    <t>HK-15-00085</t>
  </si>
  <si>
    <t>RT-Tower and Building Analysis Colo App Rev 1</t>
  </si>
  <si>
    <t>JAW-EJV-0031-H-P</t>
  </si>
  <si>
    <t>Darmo Baru Sukomanunggal</t>
  </si>
  <si>
    <t xml:space="preserve">RT-Tower  &amp; Building Analysis  </t>
  </si>
  <si>
    <t>Jalan Darmo Baru Barat No. 93</t>
  </si>
  <si>
    <t>0105/HK-PRO/II/2015</t>
  </si>
  <si>
    <t>0226/HK-KEU/II/2015</t>
  </si>
  <si>
    <t>Site : Darmo Baru Sukomanunggal - JAW-EJV-0031-H-P</t>
  </si>
  <si>
    <t>HK-15-00086</t>
  </si>
  <si>
    <t xml:space="preserve">RT-Tower and Building Analysis Colo App Rev 1 </t>
  </si>
  <si>
    <t>JAW-EJV-0110-C-P</t>
  </si>
  <si>
    <t>Pandugo II</t>
  </si>
  <si>
    <t>Mini Tower 25 M</t>
  </si>
  <si>
    <t>Jl. YKP Pandugo 2-L/35, RT.005, RW. 009, Kel. Penjaringan Sari, Kec. Rungkut, Surabaya</t>
  </si>
  <si>
    <t>0113/HK-PRO/II/2015</t>
  </si>
  <si>
    <t>0228/HK-KEU/II/2015</t>
  </si>
  <si>
    <t>Site : Pandugo II - JAW-EJV-0110-C-P</t>
  </si>
  <si>
    <t>Tipe Tower : Mini Tower 25 M</t>
  </si>
  <si>
    <t>HK-15-00087</t>
  </si>
  <si>
    <t>JAW-CJV-0128-H-P</t>
  </si>
  <si>
    <t>Pelampitan</t>
  </si>
  <si>
    <t xml:space="preserve">Jl. Pelampaitan No. 84 RT 03 / RW 05 Semarang </t>
  </si>
  <si>
    <t>0106/HK-PRO/II/2015</t>
  </si>
  <si>
    <t>0229/HK-KEU/II/2015</t>
  </si>
  <si>
    <t>Site : Pelampitan - JAW-CJV-0128-H-P</t>
  </si>
  <si>
    <t>HK-15-00088</t>
  </si>
  <si>
    <t>JAW-CJV-0449-H-P</t>
  </si>
  <si>
    <t>MT.Haryono-Mataram</t>
  </si>
  <si>
    <t xml:space="preserve">Ruko Mataram Plaza Blok D No. 14 Semarang </t>
  </si>
  <si>
    <t>0107/HK-PRO/II/2015</t>
  </si>
  <si>
    <t>0230/HK-KEU/II/2015</t>
  </si>
  <si>
    <t>Site : MT.Haryono-Mataram - JAW-CJV-0449-H-P</t>
  </si>
  <si>
    <t>HK-15-00089</t>
  </si>
  <si>
    <t>RT-Tower and Building Analysis Colo App Rev 4</t>
  </si>
  <si>
    <t>Arip Rahman</t>
  </si>
  <si>
    <t>XL Rev.4</t>
  </si>
  <si>
    <t>0108/HK-PRO/II/2015</t>
  </si>
  <si>
    <t>0205/HK-KEU/II/2015</t>
  </si>
  <si>
    <t>HK-15-00090</t>
  </si>
  <si>
    <t>RT-Pole and Building Analysis Colo App Rev 4</t>
  </si>
  <si>
    <t>KAL-EKL-0054-H-P</t>
  </si>
  <si>
    <t>Ahmad Yani - Api api</t>
  </si>
  <si>
    <t>HCPT Rev.4</t>
  </si>
  <si>
    <t>Jl. Ahmad Yani (Toko Madina) No.33 Rt.01</t>
  </si>
  <si>
    <t>0109/HK-PRO/II/2015</t>
  </si>
  <si>
    <t>0227/HK-KEU/II/2015</t>
  </si>
  <si>
    <t>Site : Ahmad Yani - Api api - KAL-EKL-0054-H-P</t>
  </si>
  <si>
    <t>HK-15-00091</t>
  </si>
  <si>
    <t>Strengthen Design Analysis JKT_04N254</t>
  </si>
  <si>
    <t>IBS - Colo</t>
  </si>
  <si>
    <t>Dodit</t>
  </si>
  <si>
    <t>JKT_04N254</t>
  </si>
  <si>
    <t>RS Haji Pondok Gede</t>
  </si>
  <si>
    <t>Survey &amp; analisa Pole beserta Building</t>
  </si>
  <si>
    <t>Pole &lt;= 9m</t>
  </si>
  <si>
    <t>Jl. Raya Pondok Gede, Pinang Ranti - Jakarta Timur</t>
  </si>
  <si>
    <t>429/ENG/BAST/2015</t>
  </si>
  <si>
    <t>0607/HK-KEU/VII/2015</t>
  </si>
  <si>
    <t>Site : RS Haji Pondok Gede - JKT_04N254</t>
  </si>
  <si>
    <t>Tipe Tower : Pole &lt;= 9m</t>
  </si>
  <si>
    <t>sudah oke</t>
  </si>
  <si>
    <t>HK-15-00092</t>
  </si>
  <si>
    <t>Strengthen Design Analysis JKT_04N248</t>
  </si>
  <si>
    <t>JKT_04N248</t>
  </si>
  <si>
    <t>Ruko Klender</t>
  </si>
  <si>
    <t>Pahlawan Revolusi 38 B RT. 010, RW. 003, Kel.Klender,Kec.Duren Sawit- jakarta</t>
  </si>
  <si>
    <t>ANDY</t>
  </si>
  <si>
    <t>Arwi Kurniawan</t>
  </si>
  <si>
    <t>348/ENG/BAST/2015</t>
  </si>
  <si>
    <t>0488/HK-KEU/V/2015</t>
  </si>
  <si>
    <t>Site : Ruko Klender - JKT_04N248</t>
  </si>
  <si>
    <t>HK-15-00093</t>
  </si>
  <si>
    <t>Strengthen Design Anlys</t>
  </si>
  <si>
    <t>August</t>
  </si>
  <si>
    <t>JKT_08N552</t>
  </si>
  <si>
    <t>Bekasi Trade Center</t>
  </si>
  <si>
    <t>Jl. HM Joyomartono, Bulak Kapal, Bekasi Timur</t>
  </si>
  <si>
    <t>Sigit Widodo</t>
  </si>
  <si>
    <t>EGY</t>
  </si>
  <si>
    <t>460/ENG/BAST/2015</t>
  </si>
  <si>
    <t>0811/HK-KEU/IX/2015</t>
  </si>
  <si>
    <t>Site : Bekasi Trade Center - JKT_08N552</t>
  </si>
  <si>
    <t>5,6,7,10,11,13,14,+transport</t>
  </si>
  <si>
    <t>HK-15-00094</t>
  </si>
  <si>
    <t>Strengthen Design Analysis JKT_04N299</t>
  </si>
  <si>
    <t>JKT_04N299</t>
  </si>
  <si>
    <t>Ruko Elite ( Ruko Taman Bougenville )</t>
  </si>
  <si>
    <t xml:space="preserve">Jl. Kalimalang Ruko Bougenvile Blok A No. 11 </t>
  </si>
  <si>
    <t>RATRI</t>
  </si>
  <si>
    <t>Site : Ruko Elite ( Ruko Taman Bougenville ) - JKT_04N299</t>
  </si>
  <si>
    <t>HK-15-00095</t>
  </si>
  <si>
    <t>Strengthen Design Analysis JKT_04N272</t>
  </si>
  <si>
    <t>JKT_04N272</t>
  </si>
  <si>
    <t>Pahlawan Revolusi</t>
  </si>
  <si>
    <t>Jl. Pahlawan Revolusi RT/W 02/05, Pondok Bambu, Duren Sawit Jakarta</t>
  </si>
  <si>
    <t>Prayoko Setyaji</t>
  </si>
  <si>
    <t>LUCKY</t>
  </si>
  <si>
    <t>Site : Pahlawan Revolusi - JKT_04N272</t>
  </si>
  <si>
    <t>HK-15-00096</t>
  </si>
  <si>
    <t>Strengthen Design Analysis JKT_04N262</t>
  </si>
  <si>
    <t>JKT_04N262</t>
  </si>
  <si>
    <t>Graha Al Badriyah</t>
  </si>
  <si>
    <t>Jl. Raya Komodor RT 08 RW 07 Kel Kebon Pala Kec Makasar Jaktim</t>
  </si>
  <si>
    <t>Bambang Setiawan</t>
  </si>
  <si>
    <t>Site : Graha Al Badriyah - JKT_04N262</t>
  </si>
  <si>
    <t>HK-15-00097</t>
  </si>
  <si>
    <t>Strengthen Design Analysis JKT_01N117</t>
  </si>
  <si>
    <t>JKT_01N117</t>
  </si>
  <si>
    <t>Masjid Al Mukmin</t>
  </si>
  <si>
    <t>Bangun Cipta Raya A6 RT.05, RW.06,Kel.Pegangsaan 2, Kec. Kelapa Gading - Jakut</t>
  </si>
  <si>
    <t>DIFY</t>
  </si>
  <si>
    <t>Site : Masjid Al Mukmin - JKT_01N117</t>
  </si>
  <si>
    <t>HK-15-00098</t>
  </si>
  <si>
    <t>Strengthen Design Analysis JKT_01N501</t>
  </si>
  <si>
    <t>JKT_01N501</t>
  </si>
  <si>
    <t>Toko Meubel Italy</t>
  </si>
  <si>
    <t>Jl. Boulevar Raya, Kel. Kelapa Gading, Kec. Koja, Jakarta Utara</t>
  </si>
  <si>
    <t>GILANG</t>
  </si>
  <si>
    <t>Site : Toko Meubel Italy - JKT_01N501</t>
  </si>
  <si>
    <t>HK-15-00099</t>
  </si>
  <si>
    <t>JKT_04N300</t>
  </si>
  <si>
    <t>Universitas Islam As - Syafiiyah</t>
  </si>
  <si>
    <t>Jl. Raya Jatiwaringin No. 12 Pondok Gede Bekasi</t>
  </si>
  <si>
    <t>LIYA</t>
  </si>
  <si>
    <t>Site : Universitas Islam As - Syafiiyah - JKT_04N300</t>
  </si>
  <si>
    <t>5,7,11,13,+transport</t>
  </si>
  <si>
    <t>HK-15-00100</t>
  </si>
  <si>
    <t>JKT_04N249</t>
  </si>
  <si>
    <t>Kartika Plaza Motor</t>
  </si>
  <si>
    <t xml:space="preserve">Jl. Raya Bekasi KM. 18 RT. 008, RW. 06, Kel. Jatinegara Kaum, Kec. Pulogadung - </t>
  </si>
  <si>
    <t>Site : Kartika Plaza Motor - JKT_04N249</t>
  </si>
  <si>
    <t>5,6,7,11,13,14,+transport</t>
  </si>
  <si>
    <t>HK-15-00101</t>
  </si>
  <si>
    <t>Strengthen Design Analysis JKT_01A066</t>
  </si>
  <si>
    <t>JKT_01A066</t>
  </si>
  <si>
    <t>Kondominium Menara Kelapa Gading</t>
  </si>
  <si>
    <t>Jl.Terusan Gading Timur Boulevard 88 Kel.Pegangsaan2, Kec.Kelapa Gading, JAKUT</t>
  </si>
  <si>
    <t>Site : Kondominium Menara Kelapa Gading - JKT_01A066</t>
  </si>
  <si>
    <t>HK-15-00102</t>
  </si>
  <si>
    <t>Strengthen Design Analysis JKT_01A091</t>
  </si>
  <si>
    <t>JKT_01A091</t>
  </si>
  <si>
    <t>Rukan Gading</t>
  </si>
  <si>
    <t>Jl. Gading Griya lestari raya, jakarta utara</t>
  </si>
  <si>
    <t>Site : Rukan Gading - JKT_01A091</t>
  </si>
  <si>
    <t>5,7,11,13,14+transportasi</t>
  </si>
  <si>
    <t>HK-15-00103</t>
  </si>
  <si>
    <t>Strengthen Design Analysis JKT_01A072</t>
  </si>
  <si>
    <t>JKT_01A072</t>
  </si>
  <si>
    <t>Ruko Kramat Jaya</t>
  </si>
  <si>
    <t>Ruko Kramat Jaya permai, Jl. Kramat Jaya Blok A No. 9 Tanjung Priuk, Jakarta Uta</t>
  </si>
  <si>
    <t>Site : Ruko Kramat Jaya - JKT_01A072</t>
  </si>
  <si>
    <t>5,7,11,13+transportasi</t>
  </si>
  <si>
    <t>HK-15-00104</t>
  </si>
  <si>
    <t>Strengthen Design Analysis JKT_01N071</t>
  </si>
  <si>
    <t>JKT_01N071</t>
  </si>
  <si>
    <t>Kelapa Gading/pertamina</t>
  </si>
  <si>
    <t xml:space="preserve">Jl. Kelapa Gading Boulevard QJ5/7, RT 012, RW 12, Klpa Gdg Barat </t>
  </si>
  <si>
    <t>359/BAST/ENG/2015</t>
  </si>
  <si>
    <t>0500/HK-KEU/V/2015</t>
  </si>
  <si>
    <t>Site : Kelapa Gading/pertamina - JKT_01N071</t>
  </si>
  <si>
    <t>HK-15-00105</t>
  </si>
  <si>
    <t>Strengthen Design Analysis JKT_01N093</t>
  </si>
  <si>
    <t>JKT_01N093</t>
  </si>
  <si>
    <t>Hotel Ellysta</t>
  </si>
  <si>
    <t>Jl. Raya Cilincing 24 RT 01 RW 02</t>
  </si>
  <si>
    <t>Site : Hotel Ellysta - JKT_01N093</t>
  </si>
  <si>
    <t>HK-15-00106</t>
  </si>
  <si>
    <t>Strengthen Design Analysis JKT_01N120</t>
  </si>
  <si>
    <t>JKT_01N120</t>
  </si>
  <si>
    <t>KRAMAT JAYA</t>
  </si>
  <si>
    <t>Jl.Kramat Jaya No. 7, Kel. Rawabadak, Kec. Koja</t>
  </si>
  <si>
    <t>Site : KRAMAT JAYA - JKT_01N120</t>
  </si>
  <si>
    <t>HK-15-00107</t>
  </si>
  <si>
    <t>Strengthen Design Analysis JKT_04N247</t>
  </si>
  <si>
    <t>JKT_04N247</t>
  </si>
  <si>
    <t>Gedung Cementaid</t>
  </si>
  <si>
    <t xml:space="preserve">Kp Payang Rt.02/07 Kel. Jatisari Kec. Jati Asih Kodya Bekasi. </t>
  </si>
  <si>
    <t>Site : Gedung Cementaid - JKT_04N247</t>
  </si>
  <si>
    <t>HK-15-00108</t>
  </si>
  <si>
    <t>Strengthen Design Analysis JKT_04N252</t>
  </si>
  <si>
    <t>JKT_04N252</t>
  </si>
  <si>
    <t>SMK Dinamika</t>
  </si>
  <si>
    <t>Jl. Raya penggilingan RT.04 RW.08 Jakarta Timur</t>
  </si>
  <si>
    <t>Site : SMK Dinamika - JKT_04N252</t>
  </si>
  <si>
    <t>HK-15-00109</t>
  </si>
  <si>
    <t>Strengthen Design Analysis JKT_04N260</t>
  </si>
  <si>
    <t>JKT_04N260</t>
  </si>
  <si>
    <t>Unit Medical Chek Up</t>
  </si>
  <si>
    <t>Jln. Raya Bekasi Timur No. 122 B - C RT. 008, RW 09, Cipinang Besar Utara</t>
  </si>
  <si>
    <t>Ratri</t>
  </si>
  <si>
    <t>Site : Unit Medical Chek Up - JKT_04N260</t>
  </si>
  <si>
    <t>HK-15-00110</t>
  </si>
  <si>
    <t>Strengthen Design Analysis JKT_04N264</t>
  </si>
  <si>
    <t>JKT_04N264</t>
  </si>
  <si>
    <t>Yayasan Bonaventura</t>
  </si>
  <si>
    <t>Jl. Amal No 2 RT.06 RW.01 Kel. Pondok Bambu Kec. Duren Sawit Jak-Tim</t>
  </si>
  <si>
    <t>Site : Yayasan Bonaventura - JKT_04N264</t>
  </si>
  <si>
    <t>5,7,10,11,13,14+transportasi</t>
  </si>
  <si>
    <t>HK-15-00111</t>
  </si>
  <si>
    <t>Strengthen Design Analysis JKT_04N267</t>
  </si>
  <si>
    <t>JKT_04N267</t>
  </si>
  <si>
    <t>Auto Image Motor</t>
  </si>
  <si>
    <t>Jl. Basuki Rahmat, RT. 004, RW. 006, Kel. Cipinang Besar Selatan, Kec. Jatinegara</t>
  </si>
  <si>
    <t>Site : Auto Image Motor - JKT_04N267</t>
  </si>
  <si>
    <t>HK-15-00112</t>
  </si>
  <si>
    <t>Strengthen Design Analysis JKT_04N282</t>
  </si>
  <si>
    <t>JKT_04N282</t>
  </si>
  <si>
    <t>BPSP Building</t>
  </si>
  <si>
    <t>Kawasan Industri Pulogadung - Jakarta</t>
  </si>
  <si>
    <t>Site : BPSP Building - JKT_04N282</t>
  </si>
  <si>
    <t>HK-15-00113</t>
  </si>
  <si>
    <t>Strengthen Design Analysis JKT_04N304</t>
  </si>
  <si>
    <t>JKT_04N304</t>
  </si>
  <si>
    <t>Srikandi Motor Cakung</t>
  </si>
  <si>
    <t>Jl. Raya Bekasi KM 25 Cakung Jaktim</t>
  </si>
  <si>
    <t>Site : Srikandi Motor Cakung - JKT_04N304</t>
  </si>
  <si>
    <t>HK-15-00114</t>
  </si>
  <si>
    <t>JKT_08N551</t>
  </si>
  <si>
    <t>Toko Bumi Asih</t>
  </si>
  <si>
    <t>Pole &gt; 9m</t>
  </si>
  <si>
    <t>Jl. Mekar Sari No.6 Rt 01, Rw 011, Kel.Mekar Sari, Kec. Tambun Selatan, Jabar</t>
  </si>
  <si>
    <t>Site : Toko Bumi Asih - JKT_08N551</t>
  </si>
  <si>
    <t>Tipe Tower : Pole &gt; 9m</t>
  </si>
  <si>
    <t>HK-15-00115</t>
  </si>
  <si>
    <t>Strengthen Design Analysis JKT_04N925</t>
  </si>
  <si>
    <t>JKT_04N925</t>
  </si>
  <si>
    <t>Ruko Rama Motor Duren Sawit</t>
  </si>
  <si>
    <t>Jl. Rawa Kuning RT 01 RW 016, Kel. Pulo Gebang, Kec. Cakung, Jakarta Timur</t>
  </si>
  <si>
    <t>Site : Ruko Rama Motor Duren Sawit - JKT_04N925</t>
  </si>
  <si>
    <t>HK-15-00116</t>
  </si>
  <si>
    <t>Strengthen Design Analysis JKT_08N992</t>
  </si>
  <si>
    <t>JKT_08N992</t>
  </si>
  <si>
    <t>RAWALUMBU</t>
  </si>
  <si>
    <t>Jl. Makrik, Rawaroko RT 07 RW 04, Kec. Rawalumbu, Kota Bekasi</t>
  </si>
  <si>
    <t>Site : RAWALUMBU - JKT_08N992</t>
  </si>
  <si>
    <t>HK-15-00117</t>
  </si>
  <si>
    <t>Strengthen Design Analysis JKT_04N600</t>
  </si>
  <si>
    <t>JKT_04N600</t>
  </si>
  <si>
    <t>Jatirahayu</t>
  </si>
  <si>
    <t>GG Mesjid Arohmah 18 E, RT 04 RW 02 Kel. Jatirahayu, Kec. Pondok Melati, Jawa Barat</t>
  </si>
  <si>
    <t>Andy</t>
  </si>
  <si>
    <t>Site : Jatirahayu - JKT_04N600</t>
  </si>
  <si>
    <t>HK-15-00118</t>
  </si>
  <si>
    <t>Strengthen Design Analysis JKT_04N946</t>
  </si>
  <si>
    <t>JKT_04N946</t>
  </si>
  <si>
    <t>Pondok Kelapa</t>
  </si>
  <si>
    <t>Jl. Raya Pondok Kelapa RT 06 RW 09 Kel. Pondok Kelapa, Kec. Duren Sawit, Jakarta Timur</t>
  </si>
  <si>
    <t>Site : Pondok Kelapa - JKT_04N946</t>
  </si>
  <si>
    <t>HK-15-00119</t>
  </si>
  <si>
    <t>Strengthen Design Analysis JKT_08N997</t>
  </si>
  <si>
    <t>JKT_08N997</t>
  </si>
  <si>
    <t>Asuransi Simas Lippo Cikarang</t>
  </si>
  <si>
    <t>Ruko Plaza Menteng Jl. MH. Thamrin Ruko Plaza Menteng Blok A3, Lippo Cikarang, Kab. Bekasi, Jawa Barat_x000D_</t>
  </si>
  <si>
    <t>Site : Asuransi Simas Lippo Cikarang - JKT_08N997</t>
  </si>
  <si>
    <t>HK-15-00120</t>
  </si>
  <si>
    <t>Strengthen Design Analysis JKT_01N112</t>
  </si>
  <si>
    <t>JKT_01N112</t>
  </si>
  <si>
    <t>Masjid Yayasan Al Hikmah</t>
  </si>
  <si>
    <t>Jl. Raya Malaka RT. 20, Kel. Rorotan, Kec. Cilincing - DKI Jakarta</t>
  </si>
  <si>
    <t>Site : Masjid Yayasan Al Hikmah - JKT_01N112</t>
  </si>
  <si>
    <t>HK-15-00121</t>
  </si>
  <si>
    <t>Strengthen Design Analysis JKT_01N920</t>
  </si>
  <si>
    <t>JKT_01N920</t>
  </si>
  <si>
    <t>Poll Cacing</t>
  </si>
  <si>
    <t>Jl. Raya Cakung Cilincing No. 18, Semper Barat, Cilincing, Jakarta Utara</t>
  </si>
  <si>
    <t>Indra</t>
  </si>
  <si>
    <t>Site : Poll Cacing - JKT_01N920</t>
  </si>
  <si>
    <t>HK-15-00122</t>
  </si>
  <si>
    <t>Strengthen Design Analysis JKT_04A250</t>
  </si>
  <si>
    <t>JKT_04A250</t>
  </si>
  <si>
    <t>Yayasan Al Hidayah</t>
  </si>
  <si>
    <t>Pulo Gadung Trade Center Area</t>
  </si>
  <si>
    <t>Site : Yayasan Al Hidayah - JKT_04A250</t>
  </si>
  <si>
    <t>HK-15-00123</t>
  </si>
  <si>
    <t>JKT_01A061</t>
  </si>
  <si>
    <t>Ruko Sunter Mas</t>
  </si>
  <si>
    <t>Danau Indah 9 Blok 12/33, RT. 0036, RW. 013, Kel. Sunter Jaya, Kec. Tanjung Prio</t>
  </si>
  <si>
    <t>Arum</t>
  </si>
  <si>
    <t>Site : Ruko Sunter Mas - JKT_01A061</t>
  </si>
  <si>
    <t>Sow masih berubah2</t>
  </si>
  <si>
    <t>HK-15-00124</t>
  </si>
  <si>
    <t>Strenghen Design Analysis JKT_01A070</t>
  </si>
  <si>
    <t>JKT_01A070</t>
  </si>
  <si>
    <t>Ruko BNI Plumpang</t>
  </si>
  <si>
    <t>Jl. Plumpang Raya Kel. Rawa Badak Selatan Kec. Koja, Jakarta Utara</t>
  </si>
  <si>
    <t>Irvhaneil</t>
  </si>
  <si>
    <t>Site : Ruko BNI Plumpang - JKT_01A070</t>
  </si>
  <si>
    <t>HK-15-00125</t>
  </si>
  <si>
    <t>Strenghen Design Analysis JKT_01A107</t>
  </si>
  <si>
    <t>JKT_01A107</t>
  </si>
  <si>
    <t>Ruko Sumarno</t>
  </si>
  <si>
    <t>Jl. Deli No. 35 RT. 3 RW 3 Kel. Koja, Kec. Koja - DKI Jakarta</t>
  </si>
  <si>
    <t>Chakiki</t>
  </si>
  <si>
    <t>Site : Ruko Sumarno - JKT_01A107</t>
  </si>
  <si>
    <t>HK-15-00126</t>
  </si>
  <si>
    <t>Strengthen Design Analysis JKT_01N060</t>
  </si>
  <si>
    <t>JKT_01N060</t>
  </si>
  <si>
    <t>PT. Garutama Lintas Buana</t>
  </si>
  <si>
    <t>Jl. Gaya Motor Selatan I No.1. Sunter II</t>
  </si>
  <si>
    <t>Site : PT. Garutama Lintas Buana - JKT_01N060</t>
  </si>
  <si>
    <t>HK-15-00127</t>
  </si>
  <si>
    <t>Strengthen Design Analysis JKT_01N089</t>
  </si>
  <si>
    <t>JKT_01N089</t>
  </si>
  <si>
    <t>Ruko Yos Sudarso ( Ruko Megah )</t>
  </si>
  <si>
    <t>Yos Sudarso, Kec. Tanjung Priuk</t>
  </si>
  <si>
    <t>Rionald/Mukhlas</t>
  </si>
  <si>
    <t>Site : Ruko Yos Sudarso ( Ruko Megah ) - JKT_01N089</t>
  </si>
  <si>
    <t>HK-15-00128</t>
  </si>
  <si>
    <t>Strengthen Design Analysis JKT_03N600</t>
  </si>
  <si>
    <t>JKT_03N600</t>
  </si>
  <si>
    <t>Sunter</t>
  </si>
  <si>
    <t>Jl. Sunter Kemayoran, Kel.Sunter Jaya, Kec. Tj.Priok_x000D_</t>
  </si>
  <si>
    <t>Hary</t>
  </si>
  <si>
    <t>Site : Sunter - JKT_03N600</t>
  </si>
  <si>
    <t>HK-15-00129</t>
  </si>
  <si>
    <t>Strengthen Design Analysis JKT_04N281</t>
  </si>
  <si>
    <t>JKT_04N281</t>
  </si>
  <si>
    <t>Ruko Yvonne</t>
  </si>
  <si>
    <t>Otista III/Jl. Panti Asuhan No.2 RT.04 RW.01, Cipinang Cimpedak Jatinegara</t>
  </si>
  <si>
    <t>Site : Ruko Yvonne - JKT_04N281</t>
  </si>
  <si>
    <t>HK-15-00130</t>
  </si>
  <si>
    <t>Strengthen Design Analysis JKT_04N943</t>
  </si>
  <si>
    <t>JKT_04N943</t>
  </si>
  <si>
    <t>Gedung Linggar Jati</t>
  </si>
  <si>
    <t>Jl.Kayu Putih II/7, RT11/07,Pulo Gadung,Kec.Pulo Gadung,Jaktim</t>
  </si>
  <si>
    <t>IFA</t>
  </si>
  <si>
    <t>Site : Gedung Linggar Jati - JKT_04N943</t>
  </si>
  <si>
    <t>HK-15-00131</t>
  </si>
  <si>
    <t>Strengthen Design Analysis</t>
  </si>
  <si>
    <t>JKT_04N944</t>
  </si>
  <si>
    <t>Masjid Nurul Hidayah</t>
  </si>
  <si>
    <t>Jl. D.I. Panjaitan By Pass RT 07 RW 05, Kel. Utan Kayu Selatan, Kec. Matraman, Jakarta Timur</t>
  </si>
  <si>
    <t>Denta</t>
  </si>
  <si>
    <t>464/ENG/BAST/2015</t>
  </si>
  <si>
    <t>0807/HK-KEU/IX/2015</t>
  </si>
  <si>
    <t>Site : Masjid Nurul Hidayah - JKT_04N944</t>
  </si>
  <si>
    <t>HK-15-00132</t>
  </si>
  <si>
    <t>BDG_01I0007</t>
  </si>
  <si>
    <t>Cinambo</t>
  </si>
  <si>
    <t>Asessment</t>
  </si>
  <si>
    <t>40m - 3Leg BUKAKA</t>
  </si>
  <si>
    <t>Site : Cinambo - BDG_01I0007</t>
  </si>
  <si>
    <t>Tipe Tower : 40m - 3Leg BUKAKA</t>
  </si>
  <si>
    <t>HK-15-00133</t>
  </si>
  <si>
    <t>PKU_02I0001</t>
  </si>
  <si>
    <t>FN-3 IKPP / IKPP Perawang</t>
  </si>
  <si>
    <t>Garnasih T Arum</t>
  </si>
  <si>
    <t>Site : FN-3 IKPP / IKPP Perawang - PKU_02I0001</t>
  </si>
  <si>
    <t>HK-15-00134</t>
  </si>
  <si>
    <t>JKT_08I0003</t>
  </si>
  <si>
    <t>Cibitung/Telaga Murni IBS</t>
  </si>
  <si>
    <t>42 m - New ARMINDO</t>
  </si>
  <si>
    <t>Site : Cibitung/Telaga Murni IBS - JKT_08I0003</t>
  </si>
  <si>
    <t>Tipe Tower : 42 m - New ARMINDO</t>
  </si>
  <si>
    <t>HK-15-00135</t>
  </si>
  <si>
    <t>MKS_02N016</t>
  </si>
  <si>
    <t>Bontobila_Toadaeng</t>
  </si>
  <si>
    <t>52 LD BSB</t>
  </si>
  <si>
    <t>Novita</t>
  </si>
  <si>
    <t>Site : Bontobila_Toadaeng - MKS_02N016</t>
  </si>
  <si>
    <t>Tipe Tower : 52 LD BSB</t>
  </si>
  <si>
    <t>HK-15-00136</t>
  </si>
  <si>
    <t>MKS_03N003</t>
  </si>
  <si>
    <t>Jalan Dahlia Sungguminasa - M8</t>
  </si>
  <si>
    <t>Co-Location Mesjid</t>
  </si>
  <si>
    <t>Nuzulin Dwi Fitriani</t>
  </si>
  <si>
    <t>Site : Jalan Dahlia Sungguminasa - M8 - MKS_03N003</t>
  </si>
  <si>
    <t>Tipe Tower : Co-Location Mesjid</t>
  </si>
  <si>
    <t>HK-15-00137</t>
  </si>
  <si>
    <t>MKS_01I0001</t>
  </si>
  <si>
    <t>Tello</t>
  </si>
  <si>
    <t>Shikharini</t>
  </si>
  <si>
    <t>Site : Tello - MKS_01I0001</t>
  </si>
  <si>
    <t>HK-15-00138</t>
  </si>
  <si>
    <t>MKS_02I0001</t>
  </si>
  <si>
    <t>New-Tamangapa</t>
  </si>
  <si>
    <t>52 m - New ARMNDO</t>
  </si>
  <si>
    <t>Denta/Mukhlas</t>
  </si>
  <si>
    <t>Site : New-Tamangapa - MKS_02I0001</t>
  </si>
  <si>
    <t>Tipe Tower : 52 m - New ARMNDO</t>
  </si>
  <si>
    <t>HK-15-00139</t>
  </si>
  <si>
    <t>MKS_02I0002</t>
  </si>
  <si>
    <t>Mangga Tiga</t>
  </si>
  <si>
    <t>Site : Mangga Tiga - MKS_02I0002</t>
  </si>
  <si>
    <t>HK-15-00140</t>
  </si>
  <si>
    <t>MKS_02I0003</t>
  </si>
  <si>
    <t>Pattene</t>
  </si>
  <si>
    <t>Site : Pattene - MKS_02I0003</t>
  </si>
  <si>
    <t>HK-15-00141</t>
  </si>
  <si>
    <t>MKS_01I0002</t>
  </si>
  <si>
    <t>Parangloe</t>
  </si>
  <si>
    <t>Site : Parangloe - MKS_01I0002</t>
  </si>
  <si>
    <t>HK-15-00142</t>
  </si>
  <si>
    <t>mZTE_0891</t>
  </si>
  <si>
    <t>Makro Pepelegi</t>
  </si>
  <si>
    <t>Site : Makro Pepelegi - mZTE_0891</t>
  </si>
  <si>
    <t>HK-15-00143</t>
  </si>
  <si>
    <t>Tower needs strengthening SLO_01N707</t>
  </si>
  <si>
    <t>SLO_01N707</t>
  </si>
  <si>
    <t>SUB HUB-Tasikmadu</t>
  </si>
  <si>
    <t>342/ENG/BAST/2015</t>
  </si>
  <si>
    <t>0467/HK-KEU/V/2015</t>
  </si>
  <si>
    <t>Site : SUB HUB-Tasikmadu - SLO_01N707</t>
  </si>
  <si>
    <t>HK-15-00144</t>
  </si>
  <si>
    <t>Tower needs strengthening SLO_01N706</t>
  </si>
  <si>
    <t>IBS - Strengthening Tower Design + Detail Drawing + BOQ + Guarantee Letter</t>
  </si>
  <si>
    <t>IBS - Existing Foundation Analysis Report</t>
  </si>
  <si>
    <t>SLO_01N706</t>
  </si>
  <si>
    <t>SPR HUB-Sroyojaten</t>
  </si>
  <si>
    <t>72 HD KAM</t>
  </si>
  <si>
    <t>Achmad Alfian</t>
  </si>
  <si>
    <t>Site : SPR HUB-Sroyojaten - SLO_01N706</t>
  </si>
  <si>
    <t>Tipe Tower : 72 HD KAM</t>
  </si>
  <si>
    <t>HK-15-00145</t>
  </si>
  <si>
    <t>SBY_01N044</t>
  </si>
  <si>
    <t>Kepuh Kiriman</t>
  </si>
  <si>
    <t>42 BB Cerah Sempurna</t>
  </si>
  <si>
    <t>Site : Kepuh Kiriman - SBY_01N044</t>
  </si>
  <si>
    <t>Tipe Tower : 42 BB Cerah Sempurna</t>
  </si>
  <si>
    <t>HK-15-00146</t>
  </si>
  <si>
    <t>SBY_01N049</t>
  </si>
  <si>
    <t>Gemurung</t>
  </si>
  <si>
    <t>42 M Citramas</t>
  </si>
  <si>
    <t>Site : Gemurung - SBY_01N049</t>
  </si>
  <si>
    <t>Tipe Tower : 42 M Citramas</t>
  </si>
  <si>
    <t>HK-15-00147</t>
  </si>
  <si>
    <t>Tower needs strengthening SBY_01N137</t>
  </si>
  <si>
    <t>SBY_01N137</t>
  </si>
  <si>
    <t>Wage</t>
  </si>
  <si>
    <t>Abas marguna</t>
  </si>
  <si>
    <t>Site : Wage - SBY_01N137</t>
  </si>
  <si>
    <t>HK-15-00148</t>
  </si>
  <si>
    <t>YKT_01N029</t>
  </si>
  <si>
    <t>HUB-Gambiran</t>
  </si>
  <si>
    <t>52 BB KAM</t>
  </si>
  <si>
    <t>Site : HUB-Gambiran - YKT_01N029</t>
  </si>
  <si>
    <t>Tipe Tower : 52 BB KAM</t>
  </si>
  <si>
    <t>HK-15-00149</t>
  </si>
  <si>
    <t>Tower needs strengthening YKT_01N804</t>
  </si>
  <si>
    <t>YKT_01N804</t>
  </si>
  <si>
    <t>Godean</t>
  </si>
  <si>
    <t>Site : Godean - YKT_01N804</t>
  </si>
  <si>
    <t>13,16,17</t>
  </si>
  <si>
    <t>HK-15-00150</t>
  </si>
  <si>
    <t>Strengthening Tower Design</t>
  </si>
  <si>
    <t>SBY_01A122</t>
  </si>
  <si>
    <t>Dispenda Jatim (AMD)</t>
  </si>
  <si>
    <t>POLE 6 M</t>
  </si>
  <si>
    <t>JAWA TIMUR</t>
  </si>
  <si>
    <t xml:space="preserve">Cancel </t>
  </si>
  <si>
    <t>461/BAST/ENG/2015</t>
  </si>
  <si>
    <t>0812/HK-KEU/IX/2015</t>
  </si>
  <si>
    <t>Site : Dispenda Jatim (AMD) - SBY_01A122</t>
  </si>
  <si>
    <t>Tipe Tower : POLE 6 M</t>
  </si>
  <si>
    <t>HK-15-00151</t>
  </si>
  <si>
    <t>GF-Tower and Foundation Analysis Colo Aps Rev 4</t>
  </si>
  <si>
    <t>JAW-CJV-0028-H-P</t>
  </si>
  <si>
    <t>Buaran II</t>
  </si>
  <si>
    <t>3-T-MD-02-45</t>
  </si>
  <si>
    <t>Jl. Kertijayaan Gang V RT/RW:08/03</t>
  </si>
  <si>
    <t>0110/HK-PRO/II/2015</t>
  </si>
  <si>
    <t>0207/HK-KEU/II/2015</t>
  </si>
  <si>
    <t>Site : Buaran II - JAW-CJV-0028-H-P</t>
  </si>
  <si>
    <t>Tipe Tower : 3-T-MD-02-45</t>
  </si>
  <si>
    <t>HK-15-00152</t>
  </si>
  <si>
    <t>015/AP-TA/PO/I/2015</t>
  </si>
  <si>
    <t>Desain Pondasi</t>
  </si>
  <si>
    <t>PT. AGCIA PERTIWI</t>
  </si>
  <si>
    <t>Hanny kristanto</t>
  </si>
  <si>
    <t>PINANG HIJAU BT.10</t>
  </si>
  <si>
    <t>Kamuflase Pohon 32 m</t>
  </si>
  <si>
    <t xml:space="preserve">Kampung Sumber Karya, RT.01 RW.06, Kel.Batu IX, Kec. Tanjung Pinang Timur, Kota Tanjung Pinang - Prov. Kepulauan Riau </t>
  </si>
  <si>
    <t>BAST Done</t>
  </si>
  <si>
    <t>0377/HK-KEU/IV/2015</t>
  </si>
  <si>
    <t>Site : PINANG HIJAU BT.10 - 50127109</t>
  </si>
  <si>
    <t>Tipe Tower : Kamuflase Pohon 32 m</t>
  </si>
  <si>
    <t>HK-15-00153</t>
  </si>
  <si>
    <t xml:space="preserve">GF-Tower and Foundation Analysis Colo Aps Rev 5 </t>
  </si>
  <si>
    <t>JAW-CJV-0491-H-P</t>
  </si>
  <si>
    <t>Bangak</t>
  </si>
  <si>
    <t>3-A-MD-01-30</t>
  </si>
  <si>
    <t>Indosat Rev.5</t>
  </si>
  <si>
    <t>Dusun Glodok</t>
  </si>
  <si>
    <t>0111/HK-PRO/II/2015</t>
  </si>
  <si>
    <t>0206/HK-KEU/II/2015</t>
  </si>
  <si>
    <t>Site : Bangak - JAW-CJV-0491-H-P</t>
  </si>
  <si>
    <t>Tipe Tower : 3-A-MD-01-30</t>
  </si>
  <si>
    <t>HK-15-00154</t>
  </si>
  <si>
    <t>RT-Pole and Building Analysis Colo App Rev 3</t>
  </si>
  <si>
    <t>JAW-CJV-0517-H-P</t>
  </si>
  <si>
    <t>Karangasem</t>
  </si>
  <si>
    <t>Pole - 15 M</t>
  </si>
  <si>
    <t>Indosat Rev.3</t>
  </si>
  <si>
    <t>Toko Brilian / Warnet, Jl. Duwer RT.01/RW.07 Bulak Indah</t>
  </si>
  <si>
    <t>0112/HK-PRO/II/2015</t>
  </si>
  <si>
    <t>0225/HK-KEU/II/2015</t>
  </si>
  <si>
    <t>Site : Karangasem - JAW-CJV-0517-H-P</t>
  </si>
  <si>
    <t>Tipe Tower : Pole - 15 M</t>
  </si>
  <si>
    <t>HK-15-00155</t>
  </si>
  <si>
    <t>Tower needs strengthening SBY_01N097</t>
  </si>
  <si>
    <t>SBY_01N097</t>
  </si>
  <si>
    <t>Wadung Asri</t>
  </si>
  <si>
    <t>Faldyan</t>
  </si>
  <si>
    <t>Site : Wadung Asri - SBY_01N097</t>
  </si>
  <si>
    <t>HK-15-00156</t>
  </si>
  <si>
    <t>RT Consultant Works</t>
  </si>
  <si>
    <t>SLO_01N502</t>
  </si>
  <si>
    <t>Gemblegan</t>
  </si>
  <si>
    <t xml:space="preserve">Survey+HT+Analysis </t>
  </si>
  <si>
    <t>389/ENG/BAST/2015</t>
  </si>
  <si>
    <t>0602/HK-KEU/VII/2015</t>
  </si>
  <si>
    <t>Site : Gemblegan - SLO_01N502</t>
  </si>
  <si>
    <t>HK-15-00157</t>
  </si>
  <si>
    <t>SLO_01N102</t>
  </si>
  <si>
    <t>Panti Waluyo</t>
  </si>
  <si>
    <t>388/ENG/BAST/2015</t>
  </si>
  <si>
    <t>0605/HK-KEU/VII/2015</t>
  </si>
  <si>
    <t>Site : Panti Waluyo - SLO_01N102</t>
  </si>
  <si>
    <t>HK-15-00158</t>
  </si>
  <si>
    <t>YKT_01N014</t>
  </si>
  <si>
    <t>HUB-Hotel Mutiara</t>
  </si>
  <si>
    <t>Cancel</t>
  </si>
  <si>
    <t>Site : HUB-Hotel Mutiara - YKT_01N014</t>
  </si>
  <si>
    <t>HK-15-00159</t>
  </si>
  <si>
    <t>YKT_01N009</t>
  </si>
  <si>
    <t>SUB HUB Akakom</t>
  </si>
  <si>
    <t>387/ENG/BAST/2015</t>
  </si>
  <si>
    <t>0601/HK-KEU/VII/2015</t>
  </si>
  <si>
    <t>Site : SUB HUB Akakom - YKT_01N009</t>
  </si>
  <si>
    <t>HK-15-00160</t>
  </si>
  <si>
    <t>YKT_01N005</t>
  </si>
  <si>
    <t>SUB HUB Jogjatronik</t>
  </si>
  <si>
    <t>386/ENG/BAST/2015</t>
  </si>
  <si>
    <t>0604/HK-KEU/VII/2015</t>
  </si>
  <si>
    <t>Site : SUB HUB Jogjatronik - YKT_01N005</t>
  </si>
  <si>
    <t>HK-15-00161</t>
  </si>
  <si>
    <t>YKT_01N024</t>
  </si>
  <si>
    <t>SUB HUB Hotel Quality</t>
  </si>
  <si>
    <t>390/ENG/BAST/2015</t>
  </si>
  <si>
    <t>0606/HK-KEU/VII/2015</t>
  </si>
  <si>
    <t>Site : SUB HUB Hotel Quality - YKT_01N024</t>
  </si>
  <si>
    <t>HK-15-00162</t>
  </si>
  <si>
    <t>YKT_01N004</t>
  </si>
  <si>
    <t>Jend Sudirman</t>
  </si>
  <si>
    <t>391/ENG/BAST/2015</t>
  </si>
  <si>
    <t>0603/HK-KEU/VII/2015</t>
  </si>
  <si>
    <t>Site : Jend Sudirman - YKT_01N004</t>
  </si>
  <si>
    <t>HK-15-00163</t>
  </si>
  <si>
    <t>Consultant Work - Strengthening Design Analisis (LTE NON ULO - TAHAP III)</t>
  </si>
  <si>
    <t>Sept</t>
  </si>
  <si>
    <t>MLG_01N506</t>
  </si>
  <si>
    <t>Malang Town</t>
  </si>
  <si>
    <t>Site : Malang Town - MLG_01N506</t>
  </si>
  <si>
    <t>HK-15-00164</t>
  </si>
  <si>
    <t>SBY_01N001</t>
  </si>
  <si>
    <t>GKN-1</t>
  </si>
  <si>
    <t>Site : GKN-1 - SBY_01N001</t>
  </si>
  <si>
    <t>HK-15-00165</t>
  </si>
  <si>
    <t>SBY_01A133</t>
  </si>
  <si>
    <t>Darmo Permai</t>
  </si>
  <si>
    <t>Site : Darmo Permai - SBY_01A133</t>
  </si>
  <si>
    <t>HK-15-00166</t>
  </si>
  <si>
    <t>SBY_01A146</t>
  </si>
  <si>
    <t>STIKOM Baruk</t>
  </si>
  <si>
    <t>Site : STIKOM Baruk - SBY_01A146</t>
  </si>
  <si>
    <t>HK-15-00167</t>
  </si>
  <si>
    <t>SBY_01A107</t>
  </si>
  <si>
    <t>Ruko Fira Kenjeran</t>
  </si>
  <si>
    <t>Site : Ruko Fira Kenjeran - SBY_01A107</t>
  </si>
  <si>
    <t>HK-15-00168</t>
  </si>
  <si>
    <t>SBY_01N015</t>
  </si>
  <si>
    <t>Kalimas Barat</t>
  </si>
  <si>
    <t>Site : Kalimas Barat - SBY_01N015</t>
  </si>
  <si>
    <t>HK-15-00169</t>
  </si>
  <si>
    <t>SBY_01N014</t>
  </si>
  <si>
    <t>Jl Pahlawan</t>
  </si>
  <si>
    <t>Site : Jl Pahlawan - SBY_01N014</t>
  </si>
  <si>
    <t>HK-15-00170</t>
  </si>
  <si>
    <t>SBY_01A152</t>
  </si>
  <si>
    <t>Angus House</t>
  </si>
  <si>
    <t>Site : Angus House - SBY_01A152</t>
  </si>
  <si>
    <t>HK-15-00171</t>
  </si>
  <si>
    <t>SBY_01N080</t>
  </si>
  <si>
    <t>Graha Family</t>
  </si>
  <si>
    <t>Site : Graha Family - SBY_01N080</t>
  </si>
  <si>
    <t>HK-15-00172</t>
  </si>
  <si>
    <t>SBY_01N048</t>
  </si>
  <si>
    <t>Ketajen</t>
  </si>
  <si>
    <t>Site : Ketajen - SBY_01N048</t>
  </si>
  <si>
    <t>HK-15-00173</t>
  </si>
  <si>
    <t>SBY_01N065</t>
  </si>
  <si>
    <t>Manukan Wetan</t>
  </si>
  <si>
    <t>Site : Manukan Wetan - SBY_01N065</t>
  </si>
  <si>
    <t>HK-15-00174</t>
  </si>
  <si>
    <t>SBY_01N020</t>
  </si>
  <si>
    <t>Perak Barat (ARPENI)</t>
  </si>
  <si>
    <t>Site : Perak Barat (ARPENI) - SBY_01N020</t>
  </si>
  <si>
    <t>HK-15-00175</t>
  </si>
  <si>
    <t>SBY_01N017</t>
  </si>
  <si>
    <t>Demak</t>
  </si>
  <si>
    <t>Site : Demak - SBY_01N017</t>
  </si>
  <si>
    <t>HK-15-00176</t>
  </si>
  <si>
    <t>SBY_01A112</t>
  </si>
  <si>
    <t>SMP Al Hikmah</t>
  </si>
  <si>
    <t>Site : SMP Al Hikmah - SBY_01A112</t>
  </si>
  <si>
    <t>HK-15-00177</t>
  </si>
  <si>
    <t>SBY_01N508</t>
  </si>
  <si>
    <t>Gresik Town</t>
  </si>
  <si>
    <t>Site : Gresik Town - SBY_01N508</t>
  </si>
  <si>
    <t>HK-15-00178</t>
  </si>
  <si>
    <t>SBY_01N029</t>
  </si>
  <si>
    <t>UWM Mulyorejo</t>
  </si>
  <si>
    <t>Site : UWM Mulyorejo - SBY_01N029</t>
  </si>
  <si>
    <t>HK-15-00179</t>
  </si>
  <si>
    <t>Description Work : pekerjaan Hummer test &amp; strengthening - Transportation &amp; Mobilization - Site Security &amp; Local Permit - tower/Pole/building Survey, Analysis include Hummer test (Including consultan's Quarantee letter)</t>
  </si>
  <si>
    <t>NBTM_0054</t>
  </si>
  <si>
    <t>BTM_03N018</t>
  </si>
  <si>
    <t>SST 43 Cut of 30 m</t>
  </si>
  <si>
    <t>JL. PUNGGAWA KOMP. RUKO DUTA MAS, BATAM</t>
  </si>
  <si>
    <t>104.044590</t>
  </si>
  <si>
    <t>01.107402</t>
  </si>
  <si>
    <t>analysis with Stagging but not need upgrade</t>
  </si>
  <si>
    <t>Site : BTM_03N018 - NBTM_0054</t>
  </si>
  <si>
    <t>Tipe Tower : SST 43 Cut of 30 m</t>
  </si>
  <si>
    <t>HK-15-00180</t>
  </si>
  <si>
    <t>NBTM_0048</t>
  </si>
  <si>
    <t>BTM_01N004</t>
  </si>
  <si>
    <t>Pole 9 m</t>
  </si>
  <si>
    <t>JL. YOS SUDARSO KP. SERAYU ATAS, BATAM</t>
  </si>
  <si>
    <t>104.021514</t>
  </si>
  <si>
    <t>01.143855</t>
  </si>
  <si>
    <t>Irvan Syakuri</t>
  </si>
  <si>
    <t>masih revisi</t>
  </si>
  <si>
    <t>Site : BTM_01N004 - NBTM_0048</t>
  </si>
  <si>
    <t>Tipe Tower : Pole 9 m</t>
  </si>
  <si>
    <t>HK-15-00181</t>
  </si>
  <si>
    <t>NBTM_0008</t>
  </si>
  <si>
    <t>MRSR02</t>
  </si>
  <si>
    <t>SST 100 m</t>
  </si>
  <si>
    <t>JL. IR SUTAMI, BUKIT DANGAS, SEKUPANG, BATAM</t>
  </si>
  <si>
    <t>103.951377</t>
  </si>
  <si>
    <t>01.120046</t>
  </si>
  <si>
    <t>belom ada data+engineer</t>
  </si>
  <si>
    <t>Site : MRSR02 - NBTM_0008</t>
  </si>
  <si>
    <t>Tipe Tower : SST 100 m</t>
  </si>
  <si>
    <t>HK-15-00182</t>
  </si>
  <si>
    <t>NBTM_0027</t>
  </si>
  <si>
    <t>Agung Motor</t>
  </si>
  <si>
    <t>JL. KETAPANG, TANJUNG PINANG KOTA, KEPULAUAN RIAU</t>
  </si>
  <si>
    <t>104.444094</t>
  </si>
  <si>
    <t>00.927916</t>
  </si>
  <si>
    <t>Miftachudin Chakiki</t>
  </si>
  <si>
    <t>Site : Agung Motor - NBTM_0027</t>
  </si>
  <si>
    <t>HK-15-00183</t>
  </si>
  <si>
    <t>PKU_01N301</t>
  </si>
  <si>
    <t>PATTIMURA</t>
  </si>
  <si>
    <t>Radio</t>
  </si>
  <si>
    <t>JL. DIPONEGORO NO.42, PEKANBARU</t>
  </si>
  <si>
    <t>101.452001</t>
  </si>
  <si>
    <t>00.511896</t>
  </si>
  <si>
    <t>Site : PATTIMURA - PKU_01N301</t>
  </si>
  <si>
    <t>Tipe Tower : Radio</t>
  </si>
  <si>
    <t>HK-15-00184</t>
  </si>
  <si>
    <t>PO/SMI/15/N000086</t>
  </si>
  <si>
    <t>ANALISA KEKUATAN TOWER &amp; PONDASI</t>
  </si>
  <si>
    <t>TBG - Analisa Tower Dan Pondasi</t>
  </si>
  <si>
    <t>Analisa Tower dan Pondasi</t>
  </si>
  <si>
    <t>38124/TBG-SMI-00/BAST-AM/05/III/2015</t>
  </si>
  <si>
    <t>0298/HK-KEU/III/2015</t>
  </si>
  <si>
    <t>HK-15-00185</t>
  </si>
  <si>
    <t>PO/SMI/15/N000084</t>
  </si>
  <si>
    <t>Validasi Tower dan Analisa Pondasi</t>
  </si>
  <si>
    <t>39026/TBG-SMI-00/BAST-AM/05/III/2015</t>
  </si>
  <si>
    <t>0318/HK-KEU/III/2015</t>
  </si>
  <si>
    <t>HK-15-00186</t>
  </si>
  <si>
    <t>PT. JTST</t>
  </si>
  <si>
    <t>Hendra G</t>
  </si>
  <si>
    <t>Mirota Pasaraya</t>
  </si>
  <si>
    <t xml:space="preserve">Hammer Test </t>
  </si>
  <si>
    <t>Jl. Kaliurang KM 6.1 no.49 B Yogyakarta</t>
  </si>
  <si>
    <t xml:space="preserve">Site : Mirota Pasaraya - </t>
  </si>
  <si>
    <t>HK-15-00187</t>
  </si>
  <si>
    <t>Ledok Keparakan</t>
  </si>
  <si>
    <t xml:space="preserve">Jl. Surokasan No.15 Rt.31 Rw.08 Kel. Gunung Katir Kota. Yogyakarta Propinsi Jawa Tengah </t>
  </si>
  <si>
    <t xml:space="preserve">Site : Ledok Keparakan - </t>
  </si>
  <si>
    <t>HK-15-00188</t>
  </si>
  <si>
    <t>Gembiraloka Barat</t>
  </si>
  <si>
    <t>Jl. Tugiyo I Rt.44 Rw.12 Desa Muja Muju Kec. Umbulharjo Kotamadya jogjakarta</t>
  </si>
  <si>
    <t xml:space="preserve">Site : Gembiraloka Barat - </t>
  </si>
  <si>
    <t>HK-15-00189</t>
  </si>
  <si>
    <t>GF-Tower and Foundation Analysis Colo Aps Rev 2</t>
  </si>
  <si>
    <t>SUL-SSL-0007-T-B</t>
  </si>
  <si>
    <t>Bontorannu</t>
  </si>
  <si>
    <t>SST100-3L-cut of 73</t>
  </si>
  <si>
    <t>Indosat Rev. 2</t>
  </si>
  <si>
    <t>Bontoranmu, Desa Massamaturu</t>
  </si>
  <si>
    <t>0114/HK-PRO/II/2015</t>
  </si>
  <si>
    <t>0234/HK-KEU/II/2015</t>
  </si>
  <si>
    <t>Site : Bontorannu - SUL-SSL-0007-T-B</t>
  </si>
  <si>
    <t>Tipe Tower : SST100-3L-cut of 73</t>
  </si>
  <si>
    <t>HK-15-00190</t>
  </si>
  <si>
    <t>JAW-EJV-0260-H-P</t>
  </si>
  <si>
    <t>Dusun Doro-Dau</t>
  </si>
  <si>
    <t>3-T-LD-01-35</t>
  </si>
  <si>
    <t>Indosat Rev.2</t>
  </si>
  <si>
    <t>Dusun Doro RT/RW, 26/01, Jawa Timur</t>
  </si>
  <si>
    <t>0116/HK-PRO/II/2015</t>
  </si>
  <si>
    <t>0233/HK-KEU/II/2015</t>
  </si>
  <si>
    <t>Site : Dusun Doro-Dau - JAW-EJV-0260-H-P</t>
  </si>
  <si>
    <t>Tipe Tower : 3-T-LD-01-35</t>
  </si>
  <si>
    <t>HK-15-00191</t>
  </si>
  <si>
    <t>PO/SKP/15/N000461</t>
  </si>
  <si>
    <t>Analisa dan Design Pondasi GreenField</t>
  </si>
  <si>
    <t>SETREN</t>
  </si>
  <si>
    <t>SST 42 m MLTBI</t>
  </si>
  <si>
    <t>220/TBG/PMO/BAST-ENG/II/2015</t>
  </si>
  <si>
    <t>0333/HK-KEU/III/2015</t>
  </si>
  <si>
    <t xml:space="preserve">Site : SETREN - </t>
  </si>
  <si>
    <t>Tipe Tower : SST 42 m MLTBI</t>
  </si>
  <si>
    <t>HK-15-00192</t>
  </si>
  <si>
    <t>PO/TB/15/N000879</t>
  </si>
  <si>
    <t>PURBOSUMAN PONOROGO</t>
  </si>
  <si>
    <t>SST 32 m MLTBI</t>
  </si>
  <si>
    <t>221/TBG/PMO/BAST-ENG/II/2015</t>
  </si>
  <si>
    <t>0332/HK-KEU/III/2015</t>
  </si>
  <si>
    <t xml:space="preserve">Site : PURBOSUMAN PONOROGO - </t>
  </si>
  <si>
    <t>Tipe Tower : SST 32 m MLTBI</t>
  </si>
  <si>
    <t>HK-15-00193</t>
  </si>
  <si>
    <t>Engineering Services</t>
  </si>
  <si>
    <t>Indosat - Engineer Service</t>
  </si>
  <si>
    <t>ISAT - Engineering Services</t>
  </si>
  <si>
    <t>R. Adhitya Mahardika</t>
  </si>
  <si>
    <t>05MDN013</t>
  </si>
  <si>
    <t>JL. KARSO/JL. PIMPINAN</t>
  </si>
  <si>
    <t>Recalculation</t>
  </si>
  <si>
    <t>Cancel PO</t>
  </si>
  <si>
    <t>Hold</t>
  </si>
  <si>
    <t>Site : JL. KARSO/JL. PIMPINAN - 05MDN013</t>
  </si>
  <si>
    <t>HK-15-00194</t>
  </si>
  <si>
    <t>05MDN050</t>
  </si>
  <si>
    <t>MEDAN BARU/ SEI TUAN</t>
  </si>
  <si>
    <t>Garnasih ARUM</t>
  </si>
  <si>
    <t>056/HKPM-OC/BA-STD/4/2015</t>
  </si>
  <si>
    <t>029/LPP-HK/IV/2015</t>
  </si>
  <si>
    <t>0554/HK-KEU/VI/2015</t>
  </si>
  <si>
    <t>156/D00-D0IB0/PRJ/15</t>
  </si>
  <si>
    <t>Site : MEDAN BARU/ SEI TUAN - 05MDN050</t>
  </si>
  <si>
    <t>HK-15-00195</t>
  </si>
  <si>
    <t>05MDN027</t>
  </si>
  <si>
    <t>SETIABUDI_DALAM</t>
  </si>
  <si>
    <t>Follow up Data</t>
  </si>
  <si>
    <t>Site : SETIABUDI_DALAM - 05MDN027</t>
  </si>
  <si>
    <t>HK-15-00196</t>
  </si>
  <si>
    <t>05MDN003</t>
  </si>
  <si>
    <t>ASRAMA_HAJI_MD1</t>
  </si>
  <si>
    <t>Site : ASRAMA_HAJI_MD1 - 05MDN003</t>
  </si>
  <si>
    <t>HK-15-00197</t>
  </si>
  <si>
    <t>05MDN004</t>
  </si>
  <si>
    <t>BELAT/ SIDEREJO HILIR</t>
  </si>
  <si>
    <t>Hary MULYA</t>
  </si>
  <si>
    <t>048/HKPM-OC/BA-STD/4/2015</t>
  </si>
  <si>
    <t>027/LPP-HK/IV/2015</t>
  </si>
  <si>
    <t>0549/HK-KEU/VI/2015</t>
  </si>
  <si>
    <t>Site : BELAT/ SIDEREJO HILIR - 05MDN004</t>
  </si>
  <si>
    <t>HK-15-00198</t>
  </si>
  <si>
    <t>05MDN083</t>
  </si>
  <si>
    <t>JL_KIWI</t>
  </si>
  <si>
    <t>Site : JL_KIWI - 05MDN083</t>
  </si>
  <si>
    <t>HK-15-00199</t>
  </si>
  <si>
    <t>05MDN023</t>
  </si>
  <si>
    <t>PASAR MERAH</t>
  </si>
  <si>
    <t>Indra PUTRA</t>
  </si>
  <si>
    <t>061/HKPM-OC/BA-STD/4/2015</t>
  </si>
  <si>
    <t>Site : PASAR MERAH - 05MDN023</t>
  </si>
  <si>
    <t>HK-15-00200</t>
  </si>
  <si>
    <t>GF-Tower and Foundation Analysis Colo Aps Rev 1</t>
  </si>
  <si>
    <t>JAW-CJV-0027-K-P</t>
  </si>
  <si>
    <t>Sukoharjo Selatan</t>
  </si>
  <si>
    <t>SST 52 M - 4 Leg</t>
  </si>
  <si>
    <t>Ds. Mojotegalan RT 2 RW 1, Kel. Joho, Kec. Sukoharjo</t>
  </si>
  <si>
    <t>0120/HK-PRO/II/2015</t>
  </si>
  <si>
    <t>0249/HK-KEU/III/2015</t>
  </si>
  <si>
    <t>Site : Sukoharjo Selatan - JAW-CJV-0027-K-P</t>
  </si>
  <si>
    <t>Tipe Tower : SST 52 M - 4 Leg</t>
  </si>
  <si>
    <t>HK-15-00201</t>
  </si>
  <si>
    <t>JAW-JGJ-0059-H-P</t>
  </si>
  <si>
    <t>Warung Boto II</t>
  </si>
  <si>
    <t>Kusumanegara No. 66 RT 01/RW 01, DIY</t>
  </si>
  <si>
    <t>0121/HK-PRO/II/2015</t>
  </si>
  <si>
    <t>0248/HK-KEU/III/2015</t>
  </si>
  <si>
    <t>Site : Warung Boto II - JAW-JGJ-0059-H-P</t>
  </si>
  <si>
    <t>HK-15-00202</t>
  </si>
  <si>
    <t>JKT_05N230</t>
  </si>
  <si>
    <t>Apartemen Parama</t>
  </si>
  <si>
    <t>1. Hammer Test &amp; Building Condition Survey (4 Point Column, 4 Point Beam, 2 Point Slab @ 10) + Drawing , 2. Existing Tower Survey (SST) + Outline Drawing + Antenna Information + Documentataion , 3. Existing Tower Stength (SST/MT/Pole) Analysis Report , 4. Strengthening Tower Design + Detail Drawing + BOQ + Guarantee Letter</t>
  </si>
  <si>
    <t>Pole</t>
  </si>
  <si>
    <t>Site : Apartemen Parama - JKT_05N230</t>
  </si>
  <si>
    <t>Tipe Tower : Pole</t>
  </si>
  <si>
    <t>5,11,13,14+transportasi</t>
  </si>
  <si>
    <t>HK-15-00203</t>
  </si>
  <si>
    <t>SUM-RIA-0036-H-P</t>
  </si>
  <si>
    <t>Dumai Duri - Bumbung</t>
  </si>
  <si>
    <t>Jl. Duma - Duri / Gajah Tua Duri 13, Kab. Bengkalis Dumai</t>
  </si>
  <si>
    <t>0117/HK-PRO/II/2015</t>
  </si>
  <si>
    <t>0232/HK-KEU/II/2015</t>
  </si>
  <si>
    <t>Site : Dumai Duri - Bumbung - SUM-RIA-0036-H-P</t>
  </si>
  <si>
    <t>HK-15-00204</t>
  </si>
  <si>
    <t>JAW-WJV-0314-X-B</t>
  </si>
  <si>
    <t>3G_Panembakan Utara</t>
  </si>
  <si>
    <t>Mini Tower 20 M</t>
  </si>
  <si>
    <t>Jl. Penembekan Utara No. 113A RT.08 RW.06</t>
  </si>
  <si>
    <t>0118/HK-PRO/II/2015</t>
  </si>
  <si>
    <t>0231/HK-KEU/II/2015</t>
  </si>
  <si>
    <t>Site : 3G_Panembakan Utara - JAW-WJV-0314-X-B</t>
  </si>
  <si>
    <t>Tipe Tower : Mini Tower 20 M</t>
  </si>
  <si>
    <t>HK-15-00205</t>
  </si>
  <si>
    <t>JAW-WJV-0305-X-B</t>
  </si>
  <si>
    <t>3G_MesjidBaitusaMenesBandung</t>
  </si>
  <si>
    <t>RT - Pole &amp; Building Analysis</t>
  </si>
  <si>
    <t>Pole - 12 M</t>
  </si>
  <si>
    <t>Jl. Sukabumi Dalam No. 14B/123 RT 008/006 Kel. Kacapiring Kec. Batununggal Kota Bandung</t>
  </si>
  <si>
    <t>0115/HK-PRO/II/2015</t>
  </si>
  <si>
    <t>0235/HK-KEU/II/2015</t>
  </si>
  <si>
    <t>Site : 3G_MesjidBaitusaMenesBandung - JAW-WJV-0305-X-B</t>
  </si>
  <si>
    <t>Tipe Tower : Pole - 12 M</t>
  </si>
  <si>
    <t>HK-15-00206</t>
  </si>
  <si>
    <t>RT-Tower and building Analysis Colo Aps Rev 3</t>
  </si>
  <si>
    <t>SUM-LPG-0017-M-B</t>
  </si>
  <si>
    <t>Panjang</t>
  </si>
  <si>
    <t xml:space="preserve">RT- Tower &amp; building Analysis  </t>
  </si>
  <si>
    <t>MT25</t>
  </si>
  <si>
    <t>Jl. Yos Sudarso No. 3 Propinsi Lampung</t>
  </si>
  <si>
    <t>0136/HK-PRO/II/2015</t>
  </si>
  <si>
    <t>0268/HK-KEU/III/2015</t>
  </si>
  <si>
    <t>Site : Panjang - SUM-LPG-0017-M-B</t>
  </si>
  <si>
    <t>Tipe Tower : MT25</t>
  </si>
  <si>
    <t>HK-15-00207</t>
  </si>
  <si>
    <t>RT-Tower and Buidilng Analysis Colo Aps Rev 1</t>
  </si>
  <si>
    <t>SUL-NSL-0011-H-P</t>
  </si>
  <si>
    <t>BAHU</t>
  </si>
  <si>
    <t>RT-Tower &amp; Building Analysis</t>
  </si>
  <si>
    <t>MT10.4</t>
  </si>
  <si>
    <t>Jl Wolter Monginsidi No 166 Lingkungan V</t>
  </si>
  <si>
    <t>0137/HK-PRO/II/2015</t>
  </si>
  <si>
    <t>0270/HK-KEU/III/2015</t>
  </si>
  <si>
    <t>Site : BAHU - SUL-NSL-0011-H-P</t>
  </si>
  <si>
    <t>Tipe Tower : MT10.4</t>
  </si>
  <si>
    <t>HK-15-00208</t>
  </si>
  <si>
    <t>PO/SMI/15/N000301</t>
  </si>
  <si>
    <t>Desain Perkuatan Tower dan Pondasi</t>
  </si>
  <si>
    <t xml:space="preserve">TBG - Analisa Perkuatan Tower </t>
  </si>
  <si>
    <t xml:space="preserve">Perkuatan Tower </t>
  </si>
  <si>
    <t>0138/TBG-SMI-00/BAST-AM/05/IV/2015</t>
  </si>
  <si>
    <t>0427/HK-KEU/IV/2015</t>
  </si>
  <si>
    <t>HK-15-00209</t>
  </si>
  <si>
    <t>JAW-JGJ-0061-H-P</t>
  </si>
  <si>
    <t>Palbapang IV</t>
  </si>
  <si>
    <t>Klanen Dagaran RT 02/ RW 14, Palbapang, Kab. Bantul, DIY</t>
  </si>
  <si>
    <t>0138/HK-PRO/II/2015</t>
  </si>
  <si>
    <t>0269/HK-KEU/III/2015</t>
  </si>
  <si>
    <t>Site : Palbapang IV - JAW-JGJ-0061-H-P</t>
  </si>
  <si>
    <t>HK-15-00210</t>
  </si>
  <si>
    <t>GF-Tower and Foundation Analysis Colo Aps Rev 3</t>
  </si>
  <si>
    <t>JAW-CJV-0375-H-P</t>
  </si>
  <si>
    <t>BSC Semarang also a MW repeater</t>
  </si>
  <si>
    <t xml:space="preserve">GF-Tower  &amp; Foundation Analysis  </t>
  </si>
  <si>
    <t>4-A-SKP-01-70</t>
  </si>
  <si>
    <t>Tlogo Sari Wetan RT.003/RW.002, Kel. Tlogosari Wetan, Kec. Pedurungan, Semarang 50196</t>
  </si>
  <si>
    <t>0139/HK-PRO/II/2015</t>
  </si>
  <si>
    <t>0267/HK-KEU/III/2015</t>
  </si>
  <si>
    <t>Site : BSC Semarang also a MW repeater - JAW-CJV-0375-H-P</t>
  </si>
  <si>
    <t>Tipe Tower : 4-A-SKP-01-70</t>
  </si>
  <si>
    <t>HK-15-00211</t>
  </si>
  <si>
    <t>JAW-EJV-0096-C-P</t>
  </si>
  <si>
    <t>Country Heritage/Masjid Sabillusalam</t>
  </si>
  <si>
    <t>Mini Tower 22 M</t>
  </si>
  <si>
    <t>Jl. Raya Nginden Intan, Kelurahan Nginden Jangkungan, Kecamatan Sukolilo, Kota Surabaya</t>
  </si>
  <si>
    <t>0140/HK-PRO/II/2015</t>
  </si>
  <si>
    <t>0263/HK-KEU/III/2015</t>
  </si>
  <si>
    <t>Site : Country Heritage/Masjid Sabillusalam - JAW-EJV-0096-C-P</t>
  </si>
  <si>
    <t>Tipe Tower : Mini Tower 22 M</t>
  </si>
  <si>
    <t>HK-15-00212</t>
  </si>
  <si>
    <t>RT-Tower and Building Analysis Colo Aps Rev 1</t>
  </si>
  <si>
    <t>JAW-CJV-0190-H-P</t>
  </si>
  <si>
    <t>Kartasuro I</t>
  </si>
  <si>
    <t>Jl. Ahmad Yani No.254 A Gembangan Sukoharjo</t>
  </si>
  <si>
    <t>0141/HK-PRO/II/2015</t>
  </si>
  <si>
    <t>0266/HK-KEU/III/2015</t>
  </si>
  <si>
    <t>Site : Kartasuro I - JAW-CJV-0190-H-P</t>
  </si>
  <si>
    <t>HK-15-00213</t>
  </si>
  <si>
    <t>JAW-CJV-0258-H-P</t>
  </si>
  <si>
    <t>Tugu III</t>
  </si>
  <si>
    <t>1-T-LD-04-06</t>
  </si>
  <si>
    <t>Jl Raya Tugurejo No. 103 RT 02 RW 02</t>
  </si>
  <si>
    <t>0145/HK-PRO/II/2015</t>
  </si>
  <si>
    <t>0265/HK-KEU/III/2015</t>
  </si>
  <si>
    <t>Site : Tugu III - JAW-CJV-0258-H-P</t>
  </si>
  <si>
    <t>Tipe Tower : 1-T-LD-04-06</t>
  </si>
  <si>
    <t>HK-15-00214</t>
  </si>
  <si>
    <t>JAW-EJV-0310-H-P</t>
  </si>
  <si>
    <t>Deandeles - Sedayu</t>
  </si>
  <si>
    <t>3-A-LD-03-70</t>
  </si>
  <si>
    <t>Jl. Deandles RT 4 RW 4 Kab. Gresik</t>
  </si>
  <si>
    <t>0142/HK-PRO/II/2015</t>
  </si>
  <si>
    <t>0264/HK-KEU/III/2015</t>
  </si>
  <si>
    <t>Site : Deandeles - Sedayu - JAW-EJV-0310-H-P</t>
  </si>
  <si>
    <t>Tipe Tower : 3-A-LD-03-70</t>
  </si>
  <si>
    <t>HK-15-00215</t>
  </si>
  <si>
    <t>JAW-EJV-0045-C-P</t>
  </si>
  <si>
    <t>Kedung Doro</t>
  </si>
  <si>
    <t>SST MT 25M+3M 3L ANG</t>
  </si>
  <si>
    <t>Jl. Kedung Doro No 71, RT. 04, RW. 05, Kel. Kedung Doro, Kec. Tegalsari, Surabaya, Jawa Timur</t>
  </si>
  <si>
    <t>0143/HK-PRO/II/2015</t>
  </si>
  <si>
    <t>0272/HK-KEU/III/2015</t>
  </si>
  <si>
    <t>Site : Kedung Doro - JAW-EJV-0045-C-P</t>
  </si>
  <si>
    <t>Tipe Tower : SST MT 25M+3M 3L ANG</t>
  </si>
  <si>
    <t>HK-15-00216</t>
  </si>
  <si>
    <t>JAW-EJV-0031-C-P</t>
  </si>
  <si>
    <t>Bubutan</t>
  </si>
  <si>
    <t>Jl. Semarang no. 116 D-E, rt.004, rw.005, Kelurahan Bubutan, Kecamatan Bubutan, Kota Surabaya, Propinsi Jawa Timur</t>
  </si>
  <si>
    <t>0144/HK-PRO/II/2015</t>
  </si>
  <si>
    <t>0271/HK-KEU/III/2015</t>
  </si>
  <si>
    <t>Site : Bubutan - JAW-EJV-0031-C-P</t>
  </si>
  <si>
    <t>HK-15-00217</t>
  </si>
  <si>
    <t>RT-POLE AND BUILDING ANALYSIS COLO APP REV 1</t>
  </si>
  <si>
    <t>JAW-CJV-0259-H-P</t>
  </si>
  <si>
    <t>Kedungmundu III</t>
  </si>
  <si>
    <t>1-T-LD-04-09</t>
  </si>
  <si>
    <t>Kedungmundu Raya No. 77 Rt 01 Rw 09</t>
  </si>
  <si>
    <t>0215/HK-PRO/III/2015</t>
  </si>
  <si>
    <t>0391/HK-KEU/IV/2015</t>
  </si>
  <si>
    <t>Site : Kedungmundu III - JAW-CJV-0259-H-P</t>
  </si>
  <si>
    <t>Tipe Tower : 1-T-LD-04-09</t>
  </si>
  <si>
    <t>HK-15-00218</t>
  </si>
  <si>
    <t>RT-Pole ans Building Analysis Colo App Rev 1</t>
  </si>
  <si>
    <t>JAW-CJV-0475-H-P</t>
  </si>
  <si>
    <t>Semanggi-Pasar Kliwon</t>
  </si>
  <si>
    <t>1-LD-04-12</t>
  </si>
  <si>
    <t xml:space="preserve">Jl. Kyai Mojo, Surakarta </t>
  </si>
  <si>
    <t>Yuda Satria Seta</t>
  </si>
  <si>
    <t>0146/HK-PRO/II/2015</t>
  </si>
  <si>
    <t>0262/HK-KEU/III/2015</t>
  </si>
  <si>
    <t>Site : Semanggi-Pasar Kliwon - JAW-CJV-0475-H-P</t>
  </si>
  <si>
    <t>Tipe Tower : 1-LD-04-12</t>
  </si>
  <si>
    <t>HK-15-00219</t>
  </si>
  <si>
    <t>GF-Tower and Foundation Analysis Colo App Rev 2</t>
  </si>
  <si>
    <t>JAW-EJV-0597-H-P</t>
  </si>
  <si>
    <t>Gede - Pare</t>
  </si>
  <si>
    <t>Jl. Gede III RT.05/RW.03, Lingkungan V</t>
  </si>
  <si>
    <t>0147/HK-PRO/II/2015</t>
  </si>
  <si>
    <t>0260/HK-KEU/III/2015</t>
  </si>
  <si>
    <t>Site : Gede - Pare - JAW-EJV-0597-H-P</t>
  </si>
  <si>
    <t>HK-15-00220</t>
  </si>
  <si>
    <t>Gf-Tower and Foundation Analysis Colo Aps Rev 1</t>
  </si>
  <si>
    <t>JAW-CJV-0509-H-P</t>
  </si>
  <si>
    <t>Proyonanggan Utara</t>
  </si>
  <si>
    <t>Indosat Rev.1</t>
  </si>
  <si>
    <t xml:space="preserve">Jl. Re Marta Dinata Rt.04 / Rw 03, Kab. Batang Jawa Tengah </t>
  </si>
  <si>
    <t>0148/HK-PRO/II/2015</t>
  </si>
  <si>
    <t>0258/HK-KEU/III/2015</t>
  </si>
  <si>
    <t>Site : Proyonanggan Utara - JAW-CJV-0509-H-P</t>
  </si>
  <si>
    <t>HK-15-00221</t>
  </si>
  <si>
    <t>JAW-CJV-0025-H-P</t>
  </si>
  <si>
    <t>Siwalan I</t>
  </si>
  <si>
    <t>3-A-LD-03-65</t>
  </si>
  <si>
    <t>Wuluh Kulon Rt/Rw : 02/03</t>
  </si>
  <si>
    <t>0122/HK-PRO/II/2015</t>
  </si>
  <si>
    <t>0250/HK-KEU/III/2015</t>
  </si>
  <si>
    <t>Site : Siwalan I - JAW-CJV-0025-H-P</t>
  </si>
  <si>
    <t>Tipe Tower : 3-A-LD-03-65</t>
  </si>
  <si>
    <t>HK-15-00222</t>
  </si>
  <si>
    <t>RT-Pole &amp; Building Analysis</t>
  </si>
  <si>
    <t>0149/HK-PRO/II/2015</t>
  </si>
  <si>
    <t>0261/HK-KEU/III/2015</t>
  </si>
  <si>
    <t>HK-15-00223</t>
  </si>
  <si>
    <t>KNT-WNT-0017-H-P</t>
  </si>
  <si>
    <t>Banyumulek</t>
  </si>
  <si>
    <t>3-T-MD-04-053</t>
  </si>
  <si>
    <t>NO</t>
  </si>
  <si>
    <t>Bali Nusra</t>
  </si>
  <si>
    <t>Jl. Kalibabak Dusun Mekarsari, rt 09</t>
  </si>
  <si>
    <t>0163/HK-PRO/II/2015</t>
  </si>
  <si>
    <t>0274/HK-KEU/III/2015</t>
  </si>
  <si>
    <t>Site : Banyumulek - KNT-WNT-0017-H-P</t>
  </si>
  <si>
    <t>Tipe Tower : 3-T-MD-04-053</t>
  </si>
  <si>
    <t>HK-15-00224</t>
  </si>
  <si>
    <t>JAW-WJV-0018-X-B</t>
  </si>
  <si>
    <t>Sersan Bajuri</t>
  </si>
  <si>
    <t>XL Rev.2</t>
  </si>
  <si>
    <t>Kl. Negla Utara No. 14 RT 05 RW 04</t>
  </si>
  <si>
    <t>0150/HK-PRO/II/2015</t>
  </si>
  <si>
    <t>0252/HK-KEU/III/2015</t>
  </si>
  <si>
    <t>Site : Sersan Bajuri - JAW-WJV-0018-X-B</t>
  </si>
  <si>
    <t>HK-15-00225</t>
  </si>
  <si>
    <t>JAW-WJV-0349-H-P</t>
  </si>
  <si>
    <t>Olympic Motor - Holis</t>
  </si>
  <si>
    <t xml:space="preserve">Olympic Motor, Jl. Holis No.4 rt/Rw 04/01, Bandung, Jawa Barat </t>
  </si>
  <si>
    <t>0123/HK-PRO/II/2015</t>
  </si>
  <si>
    <t>0247/HK-KEU/III/2015</t>
  </si>
  <si>
    <t>Site : Olympic Motor - Holis - JAW-WJV-0349-H-P</t>
  </si>
  <si>
    <t>HK-15-00226</t>
  </si>
  <si>
    <t>0124/HK-PRO/II/2015</t>
  </si>
  <si>
    <t>0246/HK-KEU/III/2015</t>
  </si>
  <si>
    <t>HK-15-00227</t>
  </si>
  <si>
    <t>Jody Pramono</t>
  </si>
  <si>
    <t>14MKD052</t>
  </si>
  <si>
    <t>PURI_ASRI</t>
  </si>
  <si>
    <t>Shikharini PERWITASARI</t>
  </si>
  <si>
    <t>Tonny</t>
  </si>
  <si>
    <t>063/HKPM-OC/BA-STD/4/2015</t>
  </si>
  <si>
    <t>Site : PURI_ASRI - 14MKD052</t>
  </si>
  <si>
    <t>HK-15-00228</t>
  </si>
  <si>
    <t>14KND030</t>
  </si>
  <si>
    <t>SELOKATONKDL</t>
  </si>
  <si>
    <t>Irvan SYAKURI</t>
  </si>
  <si>
    <t>Satria PUTRA</t>
  </si>
  <si>
    <t>067/HKPM-OC/BA-STD/4/2015</t>
  </si>
  <si>
    <t>Site : SELOKATONKDL - 14KND030</t>
  </si>
  <si>
    <t>HK-15-00229</t>
  </si>
  <si>
    <t>14KND025</t>
  </si>
  <si>
    <t>ROWOSARI</t>
  </si>
  <si>
    <t>Sidiq RINTOKO</t>
  </si>
  <si>
    <t>065/HKPM-OC/BA-STD/4/2015</t>
  </si>
  <si>
    <t>Site : ROWOSARI - 14KND025</t>
  </si>
  <si>
    <t>HK-15-00230</t>
  </si>
  <si>
    <t>Hendra Ernawan</t>
  </si>
  <si>
    <t>SUL-SSL-0042-M-B</t>
  </si>
  <si>
    <t>Malino Tanete</t>
  </si>
  <si>
    <t>SST 80M 4L ANG</t>
  </si>
  <si>
    <t>Dn. Mattirohalia Rt04/Rw02</t>
  </si>
  <si>
    <t>0164/HK-PRO/II/2015</t>
  </si>
  <si>
    <t>0275/HK-KEU/III/2015</t>
  </si>
  <si>
    <t>Site : Malino Tanete - SUL-SSL-0042-M-B</t>
  </si>
  <si>
    <t>Tipe Tower : SST 80M 4L ANG</t>
  </si>
  <si>
    <t>HK-15-00231</t>
  </si>
  <si>
    <t>RT-Pole and Building Analysis Colo App Rev 2</t>
  </si>
  <si>
    <t>SUL-SSL-0075-T-B</t>
  </si>
  <si>
    <t>Jl.Andalas</t>
  </si>
  <si>
    <t>POLE 12M</t>
  </si>
  <si>
    <t>Jl. Bandang No.149 RT.03 RW.01</t>
  </si>
  <si>
    <t>0165/HK-PRO/II/2015</t>
  </si>
  <si>
    <t>0273/HK-KEU/III/2015</t>
  </si>
  <si>
    <t>Site : Jl.Andalas - SUL-SSL-0075-T-B</t>
  </si>
  <si>
    <t>Tipe Tower : POLE 12M</t>
  </si>
  <si>
    <t>HK-15-00232</t>
  </si>
  <si>
    <t>GF-Tower and Foundation Analysisi Colo Aps Rev 1</t>
  </si>
  <si>
    <t>SUL-SSL-0016-H-P</t>
  </si>
  <si>
    <t>Polmas - Mattunru Tunrue - Cempa</t>
  </si>
  <si>
    <t>TSEL Rev.1</t>
  </si>
  <si>
    <t>Dusun Polewali</t>
  </si>
  <si>
    <t>0151/HK-PRO/II/2015</t>
  </si>
  <si>
    <t>0253/HK-KEU/III/2015</t>
  </si>
  <si>
    <t>Site : Polmas - Mattunru Tunrue - Cempa - SUL-SSL-0016-H-P</t>
  </si>
  <si>
    <t>HK-15-00233</t>
  </si>
  <si>
    <t>Strengthen Design Analysis JKT_02N605</t>
  </si>
  <si>
    <t>JKT_02N605</t>
  </si>
  <si>
    <t>TB Sumber Murah</t>
  </si>
  <si>
    <t>Survey + Analysis Pole and Building</t>
  </si>
  <si>
    <t>Jl. Tomang Tinggi Raya No. 29C, RT 10 RW 007, Tomang, Grogol, Jakarat Barat</t>
  </si>
  <si>
    <t>Site : TB Sumber Murah - JKT_02N605</t>
  </si>
  <si>
    <t>HK-15-00234</t>
  </si>
  <si>
    <t>Strengthen Design Analysis JKT_02N163</t>
  </si>
  <si>
    <t>JKT_02N163</t>
  </si>
  <si>
    <t>Duri Selatan</t>
  </si>
  <si>
    <t>Jl. Duri Selatan RT 02 RW 06 No.18 , Kelurahan Duri Selatan , Kec. Tambora</t>
  </si>
  <si>
    <t>Site : Duri Selatan - JKT_02N163</t>
  </si>
  <si>
    <t>HK-15-00235</t>
  </si>
  <si>
    <t>JKT_05N608</t>
  </si>
  <si>
    <t>Gudang Peluru/Rk Kampung Melayu</t>
  </si>
  <si>
    <t>Kampung Melayu Besar Jl. MAsjid No. 26 RT.006 RW.02 Kel. Kebon Baru</t>
  </si>
  <si>
    <t>hold</t>
  </si>
  <si>
    <t>Site : Gudang Peluru/Rk Kampung Melayu - JKT_05N608</t>
  </si>
  <si>
    <t>Survey Obstacle</t>
  </si>
  <si>
    <t>HK-15-00236</t>
  </si>
  <si>
    <t>Strengthen Design Analysis JKT_05N231</t>
  </si>
  <si>
    <t>JKT_05N231</t>
  </si>
  <si>
    <t>Ruko Cipta Sarana</t>
  </si>
  <si>
    <t>Jl. Raya Panjang No. 12 Kel Cidodol Kec Kebayoran Lama Jaksel</t>
  </si>
  <si>
    <t>Umi</t>
  </si>
  <si>
    <t>Site : Ruko Cipta Sarana - JKT_05N231</t>
  </si>
  <si>
    <t>HK-15-00237</t>
  </si>
  <si>
    <t>JKT_02N150</t>
  </si>
  <si>
    <t>Apartemen Permata Eksekutif</t>
  </si>
  <si>
    <t>Jl. Pos Pengumben Raya RT 01 RW 06 Kel Kelapa Dua Kec Kebon Jeruk Jakbar</t>
  </si>
  <si>
    <t>Zati</t>
  </si>
  <si>
    <t>Site : Apartemen Permata Eksekutif - JKT_02N150</t>
  </si>
  <si>
    <t>HK-15-00238</t>
  </si>
  <si>
    <t>JKT_03A019</t>
  </si>
  <si>
    <t>STC Senayan</t>
  </si>
  <si>
    <t>Jl. Asia Afrika Pintu 9, Jakarta</t>
  </si>
  <si>
    <t>Site : STC Senayan - JKT_03A019</t>
  </si>
  <si>
    <t>HK-15-00239</t>
  </si>
  <si>
    <t>JKT_05N234</t>
  </si>
  <si>
    <t>Swalayan Santa</t>
  </si>
  <si>
    <t>Jl. Monginsidi No. 84 AG, Kel. Petogogan, Kec. Kebayoran Baru - Jaksel</t>
  </si>
  <si>
    <t>Liya/Faldyan</t>
  </si>
  <si>
    <t>Site : Swalayan Santa - JKT_05N234</t>
  </si>
  <si>
    <t>6,11,13,14,+transport</t>
  </si>
  <si>
    <t>HK-15-00240</t>
  </si>
  <si>
    <t>Strengthen Design Analysis JKT_03N002</t>
  </si>
  <si>
    <t>JKT_03N002</t>
  </si>
  <si>
    <t>Gedung Koni</t>
  </si>
  <si>
    <t>Gedung Direksi Gelora Bung Karno,Kel:Gelora Kec:Tanah Abang,Jakarta Pusat</t>
  </si>
  <si>
    <t>Site : Gedung Koni - JKT_03N002</t>
  </si>
  <si>
    <t>5,11,+transport</t>
  </si>
  <si>
    <t>HK-15-00241</t>
  </si>
  <si>
    <t>JKT_05A217</t>
  </si>
  <si>
    <t>ITC Permata Hijau</t>
  </si>
  <si>
    <t>Jl. Arteri Permata Hijau, Kel.Grogol Utara, Kebayoran Lama, DKI Jakarta_x000D_</t>
  </si>
  <si>
    <t>Site : ITC Permata Hijau - JKT_05A217</t>
  </si>
  <si>
    <t>HK-15-00242</t>
  </si>
  <si>
    <t>mZTE_0289</t>
  </si>
  <si>
    <t>Season City Apartement</t>
  </si>
  <si>
    <t>Pole &lt;= 9m (mBTS)</t>
  </si>
  <si>
    <t>Site : Season City Apartement - mZTE_0289</t>
  </si>
  <si>
    <t>Tipe Tower : Pole &lt;= 9m (mBTS)</t>
  </si>
  <si>
    <t>HK-15-00243</t>
  </si>
  <si>
    <t>mZTE_0055</t>
  </si>
  <si>
    <t>Wisma Eka Jiwa Lt.Dasar No.1-2 Jl.Mangga Dua Raya</t>
  </si>
  <si>
    <t>Site : Wisma Eka Jiwa Lt.Dasar No.1-2 Jl.Mangga Dua Raya - mZTE_0055</t>
  </si>
  <si>
    <t>5,7,11,13,14,+transport</t>
  </si>
  <si>
    <t>HK-15-00244</t>
  </si>
  <si>
    <t>n</t>
  </si>
  <si>
    <t>ZTE_3345</t>
  </si>
  <si>
    <t>Budha Tzu Chi</t>
  </si>
  <si>
    <t>Site : Budha Tzu Chi - ZTE_3345</t>
  </si>
  <si>
    <t>HK-15-00245</t>
  </si>
  <si>
    <t>RT-Pole (Extend 3M) And Building Analysis Colo App rev 0</t>
  </si>
  <si>
    <t xml:space="preserve">RT-Pole (Extend 3 m)  &amp; Building Analysis  </t>
  </si>
  <si>
    <t>INDOSAT Rev. 0</t>
  </si>
  <si>
    <t>Jl. Kyai Mojo, Surakarta</t>
  </si>
  <si>
    <t>0152/HK-PRO/II/2015</t>
  </si>
  <si>
    <t>0254/HK-KEU/III/2015</t>
  </si>
  <si>
    <t>HK-15-00246</t>
  </si>
  <si>
    <t>IBS - Tower Assessment &amp; Strengthening</t>
  </si>
  <si>
    <t>Hermanto</t>
  </si>
  <si>
    <t>JKT_05A236</t>
  </si>
  <si>
    <t>Asr. S. Kebayoran Baru</t>
  </si>
  <si>
    <t>Tower Assessment+Strengthening Non Modular+Validasi pondasi</t>
  </si>
  <si>
    <t>Std Fab - MT</t>
  </si>
  <si>
    <t>Aris Budiman</t>
  </si>
  <si>
    <t>Site : Asr. S. Kebayoran Baru - JKT_05A236</t>
  </si>
  <si>
    <t>Tipe Tower : Std Fab - MT</t>
  </si>
  <si>
    <t>13,14,16</t>
  </si>
  <si>
    <t>HK-15-00247</t>
  </si>
  <si>
    <t>JKT_06N959</t>
  </si>
  <si>
    <t>Rk.Imam Bonjol</t>
  </si>
  <si>
    <t>Guyed wire</t>
  </si>
  <si>
    <t>Site : Rk.Imam Bonjol - JKT_06N959</t>
  </si>
  <si>
    <t>Tipe Tower : Guyed wire</t>
  </si>
  <si>
    <t>HK-15-00248</t>
  </si>
  <si>
    <t>Babakan</t>
  </si>
  <si>
    <t>Perkuatan Baseplate</t>
  </si>
  <si>
    <t>Site : Babakan - 121026104</t>
  </si>
  <si>
    <t>HK-15-00249</t>
  </si>
  <si>
    <t>PO/TB/15/N005974</t>
  </si>
  <si>
    <t>Pekerjaan Analisa dan Design - TSEL New Site Project Regional SUMBAGUT 
site GGSABUN
(Redesign &amp; Analisa Angkur Existing)</t>
  </si>
  <si>
    <t>Haspriyaldi</t>
  </si>
  <si>
    <t>-</t>
  </si>
  <si>
    <t>GGSABUN</t>
  </si>
  <si>
    <t>0004/TBG/PMO/BAST-ENG/VII/2015</t>
  </si>
  <si>
    <t>0632/HK-KEU/VII/2015</t>
  </si>
  <si>
    <t>Site : GGSABUN - -</t>
  </si>
  <si>
    <t>HK-15-00250</t>
  </si>
  <si>
    <t>JAW-EJV-0327-H-P</t>
  </si>
  <si>
    <t>Nyalaran - Pademawu</t>
  </si>
  <si>
    <t>INDOSAT Rev. 1</t>
  </si>
  <si>
    <t>Jl. Nyalarang Gg II No. 25 RT. 07 RW. 03, Kab. Pamekasan</t>
  </si>
  <si>
    <t>0153/HK-PRO/II/2015</t>
  </si>
  <si>
    <t>0259/HK-KEU/III/2015</t>
  </si>
  <si>
    <t>Site : Nyalaran - Pademawu - JAW-EJV-0327-H-P</t>
  </si>
  <si>
    <t>HK-15-00251</t>
  </si>
  <si>
    <t>SST71-3L</t>
  </si>
  <si>
    <t>XL Rev. 2</t>
  </si>
  <si>
    <t>Jalan Nusa Indah SP2</t>
  </si>
  <si>
    <t>0154/HK-PRO/II/2015</t>
  </si>
  <si>
    <t>0251/HK-KEU/III/2015</t>
  </si>
  <si>
    <t>Tipe Tower : SST71-3L</t>
  </si>
  <si>
    <t>HK-15-00252</t>
  </si>
  <si>
    <t xml:space="preserve">RT-Tower and Building Analysis Colo Aps Rev 4 </t>
  </si>
  <si>
    <t>JAW-WJV-0001-F-P</t>
  </si>
  <si>
    <t>Pasir Koja</t>
  </si>
  <si>
    <t>Mini Tower 30 M</t>
  </si>
  <si>
    <t>XL Rev. 4</t>
  </si>
  <si>
    <t>Jl. Pagarsih No. 21</t>
  </si>
  <si>
    <t>0155/HK-PRO/II/2015</t>
  </si>
  <si>
    <t>0257/HK-KEU/III/2015</t>
  </si>
  <si>
    <t>Site : Pasir Koja - JAW-WJV-0001-F-P</t>
  </si>
  <si>
    <t>Tipe Tower : Mini Tower 30 M</t>
  </si>
  <si>
    <t>HK-15-00253</t>
  </si>
  <si>
    <t>Nasir</t>
  </si>
  <si>
    <t>LINGKAR_TIMUR</t>
  </si>
  <si>
    <t>Analisa Recovery Tower SMI</t>
  </si>
  <si>
    <t>GB-4L-ISAT-40-120-MED-2005.06-RK</t>
  </si>
  <si>
    <t>Site : LINGKAR_TIMUR - 120857104</t>
  </si>
  <si>
    <t>Tipe Tower : GB-4L-ISAT-40-120-MED-2005.06-RK</t>
  </si>
  <si>
    <t>HK-15-00254</t>
  </si>
  <si>
    <t>KENCANAPERMAI</t>
  </si>
  <si>
    <t>GB-4L-ISAT-62-120-LT-2007.08-DCK</t>
  </si>
  <si>
    <t>Site : KENCANAPERMAI - 120870104</t>
  </si>
  <si>
    <t>Tipe Tower : GB-4L-ISAT-62-120-LT-2007.08-DCK</t>
  </si>
  <si>
    <t>HK-15-00255</t>
  </si>
  <si>
    <t>BANTAR_JAYA</t>
  </si>
  <si>
    <t>GB-4L-ISAT-42-120-LT-2007.08-DCK</t>
  </si>
  <si>
    <t>Site : BANTAR_JAYA - 120957104</t>
  </si>
  <si>
    <t>Tipe Tower : GB-4L-ISAT-42-120-LT-2007.08-DCK</t>
  </si>
  <si>
    <t>HK-15-00256</t>
  </si>
  <si>
    <t>MUARA_GEMBONG</t>
  </si>
  <si>
    <t>GB-4L-ISAT-70-120-MED-2005.06-RK</t>
  </si>
  <si>
    <t>Site : MUARA_GEMBONG - 120935104</t>
  </si>
  <si>
    <t>Tipe Tower : GB-4L-ISAT-70-120-MED-2005.06-RK</t>
  </si>
  <si>
    <t>HK-15-00257</t>
  </si>
  <si>
    <t>PULOPANJANG</t>
  </si>
  <si>
    <t>GB-4L-ISAT-52-120-LT-2007.08-DCK</t>
  </si>
  <si>
    <t>Site : PULOPANJANG - 120958104</t>
  </si>
  <si>
    <t>Tipe Tower : GB-4L-ISAT-52-120-LT-2007.08-DCK</t>
  </si>
  <si>
    <t>HK-15-00258</t>
  </si>
  <si>
    <t>NAGARA</t>
  </si>
  <si>
    <t>Site : NAGARA - 130257104</t>
  </si>
  <si>
    <t>HK-15-00259</t>
  </si>
  <si>
    <t>CIGELAM</t>
  </si>
  <si>
    <t>Site : CIGELAM - 130253104</t>
  </si>
  <si>
    <t>HK-15-00260</t>
  </si>
  <si>
    <t>MUSUK</t>
  </si>
  <si>
    <t>Site : MUSUK - 140592104</t>
  </si>
  <si>
    <t>HK-15-00261</t>
  </si>
  <si>
    <t>SAMBI</t>
  </si>
  <si>
    <t>GB-4L-ISAT-55-120-MED-2005.06-RK</t>
  </si>
  <si>
    <t>Site : SAMBI - 140878104</t>
  </si>
  <si>
    <t>Tipe Tower : GB-4L-ISAT-55-120-MED-2005.06-RK</t>
  </si>
  <si>
    <t>HK-15-00262</t>
  </si>
  <si>
    <t>NGESTIHARJO</t>
  </si>
  <si>
    <t>Site : NGESTIHARJO - 150057104</t>
  </si>
  <si>
    <t>HK-15-00263</t>
  </si>
  <si>
    <t>PANJATAN</t>
  </si>
  <si>
    <t>GB-4L-ISAT-72-120-LT-2007.08-DCK</t>
  </si>
  <si>
    <t>Site : PANJATAN - 150074104</t>
  </si>
  <si>
    <t>Tipe Tower : GB-4L-ISAT-72-120-LT-2007.08-DCK</t>
  </si>
  <si>
    <t>HK-15-00264</t>
  </si>
  <si>
    <t>TAWANGALUN</t>
  </si>
  <si>
    <t>Site : TAWANGALUN - 160714104</t>
  </si>
  <si>
    <t>HK-15-00265</t>
  </si>
  <si>
    <t>BLENDER</t>
  </si>
  <si>
    <t>Site : BLENDER - 120884104</t>
  </si>
  <si>
    <t>HK-15-00266</t>
  </si>
  <si>
    <t>NODAL NARINGGUL</t>
  </si>
  <si>
    <t>Site : NODAL NARINGGUL - 120921104</t>
  </si>
  <si>
    <t>HK-15-00267</t>
  </si>
  <si>
    <t>KARANGJAYA_CJR</t>
  </si>
  <si>
    <t>Site : KARANGJAYA_CJR - 120923104</t>
  </si>
  <si>
    <t>HK-15-00268</t>
  </si>
  <si>
    <t>MULYASARI</t>
  </si>
  <si>
    <t>Site : MULYASARI - 121261104</t>
  </si>
  <si>
    <t>HK-15-00269</t>
  </si>
  <si>
    <t>PACETMAJALAYA</t>
  </si>
  <si>
    <t>Site : PACETMAJALAYA - 121290104</t>
  </si>
  <si>
    <t>HK-15-00270</t>
  </si>
  <si>
    <t>PANANJUNG</t>
  </si>
  <si>
    <t>GB-4L-ISAT-32-120-LT-2007.08-DCK</t>
  </si>
  <si>
    <t>Site : PANANJUNG - 121313104</t>
  </si>
  <si>
    <t>Tipe Tower : GB-4L-ISAT-32-120-LT-2007.08-DCK</t>
  </si>
  <si>
    <t>HK-15-00271</t>
  </si>
  <si>
    <t>CIKIDANG</t>
  </si>
  <si>
    <t>GB-4L-ISAT-100-120-MED-2005.06-RK</t>
  </si>
  <si>
    <t>Site : CIKIDANG - 121370104</t>
  </si>
  <si>
    <t>Tipe Tower : GB-4L-ISAT-100-120-MED-2005.06-RK</t>
  </si>
  <si>
    <t>HK-15-00272</t>
  </si>
  <si>
    <t>ROAD_MEDAN_LUBUK_PAKAM</t>
  </si>
  <si>
    <t>Site : ROAD_MEDAN_LUBUK_PAKAM - 20246104</t>
  </si>
  <si>
    <t>HK-15-00273</t>
  </si>
  <si>
    <t>SAWAHAN</t>
  </si>
  <si>
    <t>Site : SAWAHAN - 30153104</t>
  </si>
  <si>
    <t>HK-15-00274</t>
  </si>
  <si>
    <t>ASIATIK</t>
  </si>
  <si>
    <t>GB-4L-ISAT-90-NS:06BKG005</t>
  </si>
  <si>
    <t>Site : ASIATIK - 60095104</t>
  </si>
  <si>
    <t>Tipe Tower : GB-4L-ISAT-90-NS:06BKG005</t>
  </si>
  <si>
    <t>HK-15-00275</t>
  </si>
  <si>
    <t>PAMPANGAN</t>
  </si>
  <si>
    <t>GB-4L-ISAT-110-120-SHVY-2005.06-RK</t>
  </si>
  <si>
    <t>Site : PAMPANGAN - 70304104</t>
  </si>
  <si>
    <t>Tipe Tower : GB-4L-ISAT-110-120-SHVY-2005.06-RK</t>
  </si>
  <si>
    <t>HK-15-00276</t>
  </si>
  <si>
    <t>ARGA_MAKMUR</t>
  </si>
  <si>
    <t>GB-4L-80-NS:08PSB005</t>
  </si>
  <si>
    <t>Site : ARGA_MAKMUR - 90013104</t>
  </si>
  <si>
    <t>Tipe Tower : GB-4L-80-NS:08PSB005</t>
  </si>
  <si>
    <t>HK-15-00277</t>
  </si>
  <si>
    <t>NODAL CISOMPET KOTA</t>
  </si>
  <si>
    <t>Site : NODAL CISOMPET KOTA - 121431104</t>
  </si>
  <si>
    <t>HK-15-00278</t>
  </si>
  <si>
    <t>KOMPLEK RSUD</t>
  </si>
  <si>
    <t>Site : KOMPLEK RSUD - 210150104</t>
  </si>
  <si>
    <t>HK-15-00279</t>
  </si>
  <si>
    <t>PO/SMI/15/N000097</t>
  </si>
  <si>
    <t>Analisa Pondasi</t>
  </si>
  <si>
    <t>0013/TBG-SMI-00/BAST-AM/05/III/2015</t>
  </si>
  <si>
    <t>0356/HK-KEU/III/2015</t>
  </si>
  <si>
    <t>HK-15-00280</t>
  </si>
  <si>
    <t>Investigation Cracked and Solution</t>
  </si>
  <si>
    <t>SUM-NSM-0356-H-P</t>
  </si>
  <si>
    <t>Pematang</t>
  </si>
  <si>
    <t>Investigation cracked and solution</t>
  </si>
  <si>
    <t>25-01-MT-HT-3-HW</t>
  </si>
  <si>
    <t>Jl. Pematang Kelurahan Simalungun Kecamatan Siantar Selatan Kabupaten Simalungun, Sumatera Utara</t>
  </si>
  <si>
    <t>0186/HK-PRO/III/2015</t>
  </si>
  <si>
    <t>0344/HK-KEU/III/2015</t>
  </si>
  <si>
    <t>Site : Pematang - SUM-NSM-0356-H-P</t>
  </si>
  <si>
    <t>Tipe Tower : 25-01-MT-HT-3-HW</t>
  </si>
  <si>
    <t>HK-15-00281</t>
  </si>
  <si>
    <t>SUL-SSL-0019-M-B</t>
  </si>
  <si>
    <t>Soroaku</t>
  </si>
  <si>
    <t xml:space="preserve">Jl. Sembilan </t>
  </si>
  <si>
    <t>0166-2/HK-PRO/III/2015</t>
  </si>
  <si>
    <t>0303/HK-KEU/III/2015</t>
  </si>
  <si>
    <t>Site : Soroaku - SUL-SSL-0019-M-B</t>
  </si>
  <si>
    <t>HK-15-00282</t>
  </si>
  <si>
    <t>03BGR011</t>
  </si>
  <si>
    <t>BAMBANG</t>
  </si>
  <si>
    <t>134/HKPM-OC/BA-STD/4/2015</t>
  </si>
  <si>
    <t>097/LPP-HK/IX/2015</t>
  </si>
  <si>
    <t>Site : BAMBANG - 03BGR011</t>
  </si>
  <si>
    <t>HK-15-00283</t>
  </si>
  <si>
    <t>Rudhya Chichi Puspita Kholiana [mailto:r.kholiana@indosat.com]</t>
  </si>
  <si>
    <t>01JKS061</t>
  </si>
  <si>
    <t>SURYANTO</t>
  </si>
  <si>
    <t>Jl. KO DDN II/67, RT.014 RW.01 ,KEL.PONDOKLABU, KEC. CILANDAK, JAKARTA SELATAN</t>
  </si>
  <si>
    <t>434/HKPM-OC/BA-STD/8/2015</t>
  </si>
  <si>
    <t>087/LPP-HK/IX/2015</t>
  </si>
  <si>
    <t>Site : SURYANTO - 01JKS061</t>
  </si>
  <si>
    <t>HK-15-00284</t>
  </si>
  <si>
    <t>01JKS198</t>
  </si>
  <si>
    <t>V_JATIPADANG</t>
  </si>
  <si>
    <t>JL. VILLA JATIPADANG PONCOL NO.44,JAKARTA SELATAN</t>
  </si>
  <si>
    <t>435/HKPM-OC/BA-STD/8/2015</t>
  </si>
  <si>
    <t>088/LPP-HK/IX/2015</t>
  </si>
  <si>
    <t>Site : V_JATIPADANG - 01JKS198</t>
  </si>
  <si>
    <t>HK-15-00285</t>
  </si>
  <si>
    <t>01JKS105</t>
  </si>
  <si>
    <t>PULO KENANGA (EX. KEMANDORAN RAYA)</t>
  </si>
  <si>
    <t>JL. KENANGA RAYA NO. 7, KEL. GROGOL UTARA, KEC. KEBAYORAN LAMA, KOTAMADYA JAKARTA SELATAN</t>
  </si>
  <si>
    <t>Site : PULO KENANGA (EX. KEMANDORAN RAYA) - 01JKS105</t>
  </si>
  <si>
    <t>HK-15-00286</t>
  </si>
  <si>
    <t>01JKS066</t>
  </si>
  <si>
    <t>CIPUTAT RAYA</t>
  </si>
  <si>
    <t>JL.PUPAN NO.19 RT.006 RW.008,KEL. PONDOK PINANG, KEC.KEBAYORAN LAMA,JAKARTA SELATAN</t>
  </si>
  <si>
    <t>433/HKPM-OC/BA-STD/8/2015</t>
  </si>
  <si>
    <t>086/LPP-HK/IX/2015</t>
  </si>
  <si>
    <t>Site : CIPUTAT RAYA - 01JKS066</t>
  </si>
  <si>
    <t>HK-15-00287</t>
  </si>
  <si>
    <t>01JKS181</t>
  </si>
  <si>
    <t>MANGGARAI 2</t>
  </si>
  <si>
    <t>JL. SAWO KECIK NO. 9 RT. 15 RW. 05, KEL. BUKIT DURI, KEC. TEBET, KOTAMADYA JAKARTA SELATAN</t>
  </si>
  <si>
    <t>Site : MANGGARAI 2 - 01JKS181</t>
  </si>
  <si>
    <t>HK-15-00288</t>
  </si>
  <si>
    <t>01JKS062</t>
  </si>
  <si>
    <t>RAGUNAN</t>
  </si>
  <si>
    <t>JL.MELATI NO.101 RT.006 / RW.07, KEL.RAGUNAN,KEC.PASAR MINGGU,JAKARTA SELATAN</t>
  </si>
  <si>
    <t>Site : RAGUNAN - 01JKS062</t>
  </si>
  <si>
    <t>HK-15-00289</t>
  </si>
  <si>
    <t>01JKS123</t>
  </si>
  <si>
    <t>TAMAN RASUNA</t>
  </si>
  <si>
    <t>JL.MENTENG ATAS SELATAN 111/4 RT.003/05 KEL, MENTENG ATAS KEC, SETIA BUDI KOTA JAKSEL</t>
  </si>
  <si>
    <t>Site : TAMAN RASUNA - 01JKS123</t>
  </si>
  <si>
    <t>HK-15-00290</t>
  </si>
  <si>
    <t>01JKS149</t>
  </si>
  <si>
    <t>IDOLA GATSU</t>
  </si>
  <si>
    <t>Monopole</t>
  </si>
  <si>
    <t>JL. JEND. GATOT SUBROTO, KEL. KUNINGAN BARAT, KEC. MAMPANG PRAPATAN, KOTAMADYA JAKARTA SELATAN</t>
  </si>
  <si>
    <t>Site : IDOLA GATSU - 01JKS149</t>
  </si>
  <si>
    <t>Tipe Tower : Monopole</t>
  </si>
  <si>
    <t>HK-15-00291</t>
  </si>
  <si>
    <t>01JKS192</t>
  </si>
  <si>
    <t>BAHRUDIN (MAMPANG DUREN TIGA)</t>
  </si>
  <si>
    <t>JL.H ASMAWI RT.06/07 KEL.DUREN TIGA KEC, PANCORAN KOTAMADYA JAKSEL</t>
  </si>
  <si>
    <t>Site : BAHRUDIN (MAMPANG DUREN TIGA) - 01JKS192</t>
  </si>
  <si>
    <t>HK-15-00292</t>
  </si>
  <si>
    <t>01JKS216</t>
  </si>
  <si>
    <t>LEBAK BULUS 2</t>
  </si>
  <si>
    <t>JL. NANGKA NO. 33 RT/RW003/04 KEC. LEBAK BULUS, KEL. CILANDAK, KOTAMADYA JAKARTA SELATAN</t>
  </si>
  <si>
    <t>Site : LEBAK BULUS 2 - 01JKS216</t>
  </si>
  <si>
    <t>HK-15-00293</t>
  </si>
  <si>
    <t>01JKS510</t>
  </si>
  <si>
    <t>WARUNG JATI (JS 1061)</t>
  </si>
  <si>
    <t>JL. KEMANG TIMUR XV RT. 10 RW. 03, KEL. BANGKA, KEC. MAMPANG PRAPATAN, KOTAMADYA JAKARTA SELATAN, PROP. DKI JAKARTA</t>
  </si>
  <si>
    <t>Site : WARUNG JATI (JS 1061) - 01JKS510</t>
  </si>
  <si>
    <t>HK-15-00294</t>
  </si>
  <si>
    <t>01JKS617</t>
  </si>
  <si>
    <t>MENTENG DALAM</t>
  </si>
  <si>
    <t>JL. H. RAMLI NO. 62 RT. 002 RW. 003, KEL. MENTENG DALAM, KEC. TEBET, KOTA JAKARTA SELATAN</t>
  </si>
  <si>
    <t>Site : MENTENG DALAM - 01JKS617</t>
  </si>
  <si>
    <t>HK-15-00295</t>
  </si>
  <si>
    <t>01JKS618</t>
  </si>
  <si>
    <t>GRAHA STACO</t>
  </si>
  <si>
    <t>JL. PAL BATU III, RT.07 RW.11,KEL. MENTENG DALAM, KEC.TEBET,JAKARTA SELATAN</t>
  </si>
  <si>
    <t>Site : GRAHA STACO - 01JKS618</t>
  </si>
  <si>
    <t>HK-15-00296</t>
  </si>
  <si>
    <t>01JKS071</t>
  </si>
  <si>
    <t>JATIPADANG</t>
  </si>
  <si>
    <t>JALAN SAGU - JAGAKARSA,JAKARTA SELATAN,</t>
  </si>
  <si>
    <t>Site : JATIPADANG - 01JKS071</t>
  </si>
  <si>
    <t>HK-15-00297</t>
  </si>
  <si>
    <t>01JKS221</t>
  </si>
  <si>
    <t>JL_GINTUNG</t>
  </si>
  <si>
    <t>JL. GINTUNG NO.1 RT.10 RW 12,KEL. TANJUNG BARAT, KEC.JAGAKARSA,JAKARTA SELATAN</t>
  </si>
  <si>
    <t>465/HKPM-OC/BA-STD/8/2015</t>
  </si>
  <si>
    <t>095/LPP-HK/IX/2015</t>
  </si>
  <si>
    <t>Site : JL_GINTUNG - 01JKS221</t>
  </si>
  <si>
    <t>HK-15-00298</t>
  </si>
  <si>
    <t>01JKS205</t>
  </si>
  <si>
    <t>JL_RAGUNAN</t>
  </si>
  <si>
    <t>JL. H. ASNAWI RT.03 RW.05, KEL. JATIPADANG, ,KEC. PASAR MINGGU,JAKARTA SELATAN</t>
  </si>
  <si>
    <t>Site : JL_RAGUNAN - 01JKS205</t>
  </si>
  <si>
    <t>HK-15-00299</t>
  </si>
  <si>
    <t>01JKS733</t>
  </si>
  <si>
    <t>MENTENG ATAS</t>
  </si>
  <si>
    <t>JL. MENTENG ATAS GG. I RT.005 RW.012,KEL. PASAR MANGGIS, KEC.SETIA BUDI,JAKARTA SELATAN</t>
  </si>
  <si>
    <t>Site : MENTENG ATAS - 01JKS733</t>
  </si>
  <si>
    <t>HK-15-00300</t>
  </si>
  <si>
    <t>R. Dian Mahendra Projoasmoro [rprojoasmoro@indosat.com]</t>
  </si>
  <si>
    <t>03BKS013</t>
  </si>
  <si>
    <t>JATISAMPURNA</t>
  </si>
  <si>
    <t>Shierly AYU</t>
  </si>
  <si>
    <t>Site : JATISAMPURNA - 03BKS013</t>
  </si>
  <si>
    <t>HK-15-00301</t>
  </si>
  <si>
    <t>Jody Pramono'</t>
  </si>
  <si>
    <t>07TJG002</t>
  </si>
  <si>
    <t>MERDEKA TANJUNG PINANG</t>
  </si>
  <si>
    <t>South Sumatra</t>
  </si>
  <si>
    <t>058/HKPM-OC/BA-STD/4/2015</t>
  </si>
  <si>
    <t>Site : MERDEKA TANJUNG PINANG - 07TJG002</t>
  </si>
  <si>
    <t>HK-15-00302</t>
  </si>
  <si>
    <t>02TGN065</t>
  </si>
  <si>
    <t>GRANDCITY</t>
  </si>
  <si>
    <t>Site : GRANDCITY - 02TGN065</t>
  </si>
  <si>
    <t>HK-15-00303</t>
  </si>
  <si>
    <t>02SRG165</t>
  </si>
  <si>
    <t>CIMIUNG</t>
  </si>
  <si>
    <t>Site : CIMIUNG - 02SRG165</t>
  </si>
  <si>
    <t>HK-15-00304</t>
  </si>
  <si>
    <t>02SRG078</t>
  </si>
  <si>
    <t>CILOWONG</t>
  </si>
  <si>
    <t>Site : CILOWONG - 02SRG078</t>
  </si>
  <si>
    <t>HK-15-00305</t>
  </si>
  <si>
    <t>02TGN071</t>
  </si>
  <si>
    <t>BALARAJA_IM3</t>
  </si>
  <si>
    <t>LPP Submit</t>
  </si>
  <si>
    <t>357/D00-D0IB/PRJ/15</t>
  </si>
  <si>
    <t>Site : BALARAJA_IM3 - 02TGN071</t>
  </si>
  <si>
    <t>HK-15-00306</t>
  </si>
  <si>
    <t>Cancel - Double Input</t>
  </si>
  <si>
    <t>HK-15-00307</t>
  </si>
  <si>
    <t>03DPK002</t>
  </si>
  <si>
    <t>ARIATI</t>
  </si>
  <si>
    <t>412/HKPM-OC/BA-STD/8/2015</t>
  </si>
  <si>
    <t>079/LPP-HK/IX/2015</t>
  </si>
  <si>
    <t>Site : ARIATI - 03DPK002</t>
  </si>
  <si>
    <t>HK-15-00308</t>
  </si>
  <si>
    <t>03CBN068</t>
  </si>
  <si>
    <t>CIGUDEG</t>
  </si>
  <si>
    <t>Site : CIGUDEG - 03CBN068</t>
  </si>
  <si>
    <t>HK-15-00309</t>
  </si>
  <si>
    <t>03DPK068</t>
  </si>
  <si>
    <t>BOJONGSARI</t>
  </si>
  <si>
    <t>Site : BOJONGSARI - 03DPK068</t>
  </si>
  <si>
    <t>HK-15-00310</t>
  </si>
  <si>
    <t>JAW-CJV-0131-H-P</t>
  </si>
  <si>
    <t>Bangkong Plaza</t>
  </si>
  <si>
    <t>Bangkong Plaza, Ruko Bangkong Plaza, Jl. MT. Haryono C-9</t>
  </si>
  <si>
    <t>Yuda Satria</t>
  </si>
  <si>
    <t>0171/HK-PRO/III/2015</t>
  </si>
  <si>
    <t>0294/HK-KEU/III/2015</t>
  </si>
  <si>
    <t>Site : Bangkong Plaza - JAW-CJV-0131-H-P</t>
  </si>
  <si>
    <t>HK-15-00311</t>
  </si>
  <si>
    <t>JAW-JGJ-0003-M-B</t>
  </si>
  <si>
    <t>Yog-3</t>
  </si>
  <si>
    <t xml:space="preserve">GF- Tower &amp; Foundation Analysis  </t>
  </si>
  <si>
    <t>SST42-3L</t>
  </si>
  <si>
    <t>Dn. Semail RT 02, Kab. Bantul</t>
  </si>
  <si>
    <t>0172/HK-PRO/III/2015</t>
  </si>
  <si>
    <t>0293/HK-KEU/III/2015</t>
  </si>
  <si>
    <t>Site : Yog-3 - JAW-JGJ-0003-M-B</t>
  </si>
  <si>
    <t>Tipe Tower : SST42-3L</t>
  </si>
  <si>
    <t>HK-15-00312</t>
  </si>
  <si>
    <t xml:space="preserve">Engineer Service+Survey </t>
  </si>
  <si>
    <t xml:space="preserve">Indosat - Engineer Service+Survey </t>
  </si>
  <si>
    <t>ISAT - Survey</t>
  </si>
  <si>
    <t>Eko Kiswantoro</t>
  </si>
  <si>
    <t>03BDG090</t>
  </si>
  <si>
    <t>ARJUNA_IM</t>
  </si>
  <si>
    <t>Survey &amp; Analysis</t>
  </si>
  <si>
    <t>Jl. Pasirkaliki No.102, Bandung, Jawa Barat</t>
  </si>
  <si>
    <t xml:space="preserve">Farhan MAHENDRA 
</t>
  </si>
  <si>
    <t>Zati MUHAMMAD</t>
  </si>
  <si>
    <t xml:space="preserve">Fuad  FATUROKHMAN
</t>
  </si>
  <si>
    <t>099/HKPM-OC/BA-STD/4/2015 , 100/HKPM-OC/BA-STD/4/2015</t>
  </si>
  <si>
    <t>060/LPP-HK/VIII/2015</t>
  </si>
  <si>
    <t>155/D00-D0IB0/PRJ/15</t>
  </si>
  <si>
    <t>Site : ARJUNA_IM - 03BDG090</t>
  </si>
  <si>
    <t>HK-15-00313</t>
  </si>
  <si>
    <t>JAW-CJV-0460-H-P</t>
  </si>
  <si>
    <t>Kalipucang II</t>
  </si>
  <si>
    <t>Kalipucang Wetan RT 09 RW 03</t>
  </si>
  <si>
    <t>0173/HK-PRO/III/2015</t>
  </si>
  <si>
    <t>0334/HK-KEU/III/2015</t>
  </si>
  <si>
    <t>Site : Kalipucang II - JAW-CJV-0460-H-P</t>
  </si>
  <si>
    <t>HK-15-00314</t>
  </si>
  <si>
    <t>RT-Tower and Building analysis Colo Aps Rev 1</t>
  </si>
  <si>
    <t>SUL-SSL-0078-H-B</t>
  </si>
  <si>
    <t>Datuk Museng</t>
  </si>
  <si>
    <t xml:space="preserve">Jl. Sambuopu No. 187, Maloku, Ujung Pandang </t>
  </si>
  <si>
    <t>0174/HK-PRO/III/2015</t>
  </si>
  <si>
    <t>0292/HK-KEU/III/2015</t>
  </si>
  <si>
    <t>Site : Datuk Museng - SUL-SSL-0078-H-B</t>
  </si>
  <si>
    <t>HK-15-00315</t>
  </si>
  <si>
    <t>I Gede Putu Armana</t>
  </si>
  <si>
    <t>01JKT084</t>
  </si>
  <si>
    <t>Ruko Alfa Billymoon</t>
  </si>
  <si>
    <t>Jl. Kalimalang Blok E No. 3A, Kel. Pondok Kelapa, Kec. Jatinegara, Kotamadya Jakarta Timur</t>
  </si>
  <si>
    <t>383/HKPM-OC/BA-STD/6/2015 , 384/HKPM-OC/BA-STD/6/2015</t>
  </si>
  <si>
    <t>061/LPP-HK/VIII/2015</t>
  </si>
  <si>
    <t>0738/HK-KEU/IX/2015</t>
  </si>
  <si>
    <t>Site : Ruko Alfa Billymoon - 01JKT084</t>
  </si>
  <si>
    <t>HK-15-00316</t>
  </si>
  <si>
    <t>03BGR016</t>
  </si>
  <si>
    <t>JL_PAHLAWAN</t>
  </si>
  <si>
    <t xml:space="preserve">Sigit WIDODO 
</t>
  </si>
  <si>
    <t>331/HKPM-OC/BA-STD/6/2015, 332/HKPM-OC/BA-STD/6/2015</t>
  </si>
  <si>
    <t>Site : JL_PAHLAWAN - 03BGR016</t>
  </si>
  <si>
    <t>HK-15-00317</t>
  </si>
  <si>
    <t>01JKU041</t>
  </si>
  <si>
    <t>D_PANTAIMUTIARA</t>
  </si>
  <si>
    <t>105/HKPM-OC/BA-STD/4/2015 , 106/HKPM-OC/BA-STD/4/2015</t>
  </si>
  <si>
    <t>031/LPP-HK/V/2015</t>
  </si>
  <si>
    <t>0590/HK-KEU/VI/2015</t>
  </si>
  <si>
    <t>Site : D_PANTAIMUTIARA - 01JKU041</t>
  </si>
  <si>
    <t>HK-15-00318</t>
  </si>
  <si>
    <t>JAW-WJV-0312-X-B</t>
  </si>
  <si>
    <t>3G_AntapaniMas</t>
  </si>
  <si>
    <t>Monopole - 20 M</t>
  </si>
  <si>
    <t>Jl. Permata Kawaluyaan RT/RW 05/012 kel. Jatisari, Kec. Buah Batu, Bandung (40286)</t>
  </si>
  <si>
    <t>0167-1/HK-PRO/III/2015</t>
  </si>
  <si>
    <t>0316/HK-KEU/III/2015</t>
  </si>
  <si>
    <t>Site : 3G_AntapaniMas - JAW-WJV-0312-X-B</t>
  </si>
  <si>
    <t>Tipe Tower : Monopole - 20 M</t>
  </si>
  <si>
    <t>HK-15-00319</t>
  </si>
  <si>
    <t xml:space="preserve">GF-Tower (Extend 3M) and Foundation Analysis Colo Aps Rev 0 </t>
  </si>
  <si>
    <t>Protel - GF-E</t>
  </si>
  <si>
    <t>JAW-CJV-0452-H-P</t>
  </si>
  <si>
    <t>Kedungmundu Raya-Kedung Mundu</t>
  </si>
  <si>
    <t>GE - Tower Extension (3m) &amp; Foundation Analysis</t>
  </si>
  <si>
    <t>3-A-MD-01-30+6M+3M</t>
  </si>
  <si>
    <t>Jl. Kedungmundu Raya No.23 Rt.02 Rw.05 Kota Semarang Jawa Tengah</t>
  </si>
  <si>
    <t>R. Taufik K.</t>
  </si>
  <si>
    <t>0168-1/HK-PRO/III/2015</t>
  </si>
  <si>
    <t>0308/HK-KEU/III/2015</t>
  </si>
  <si>
    <t>Site : Kedungmundu Raya-Kedung Mundu - JAW-CJV-0452-H-P</t>
  </si>
  <si>
    <t>Tipe Tower : 3-A-MD-01-30+6M+3M</t>
  </si>
  <si>
    <t>HK-15-00320</t>
  </si>
  <si>
    <t>JAW-WJV-0787-H-P</t>
  </si>
  <si>
    <t>Rd.Hamara Efendi-Hegarsari-Pataruman</t>
  </si>
  <si>
    <t>RT-Tower  &amp; Building Analysis</t>
  </si>
  <si>
    <t>Jl. Rd. Hamara efendi No.135-136 Ds. Hegarsari Kec. Pataruman Kota Banjar</t>
  </si>
  <si>
    <t>0169-1/HK-PRO/III/2015</t>
  </si>
  <si>
    <t>0306/HK-KEU/III/2015</t>
  </si>
  <si>
    <t>Site : Rd.Hamara Efendi-Hegarsari-Pataruman - JAW-WJV-0787-H-P</t>
  </si>
  <si>
    <t>HK-15-00321</t>
  </si>
  <si>
    <t xml:space="preserve">RT-Pole and Building Analysis Colo App Rev 0 </t>
  </si>
  <si>
    <t>SUM-WSM-0120-H-P</t>
  </si>
  <si>
    <t>Jatibaru</t>
  </si>
  <si>
    <t>9-01-P-HW</t>
  </si>
  <si>
    <t>Jl. Jati III No. 22 RT/RW. 002/008 Kel. Jati Baru Kec. Padang Timur Timur, Kota Padang, Propinsi Sumatera Barat</t>
  </si>
  <si>
    <t>0167/HK-PRO/III/2015</t>
  </si>
  <si>
    <t>0307/HK-KEU/III/2015</t>
  </si>
  <si>
    <t>Site : Jatibaru - SUM-WSM-0120-H-P</t>
  </si>
  <si>
    <t>Tipe Tower : 9-01-P-HW</t>
  </si>
  <si>
    <t>HK-15-00322</t>
  </si>
  <si>
    <t>KRI-RII-0001-H-B</t>
  </si>
  <si>
    <t>Tanjung Pinang</t>
  </si>
  <si>
    <t>RT-Pole(Extend 3m) &amp; Building Analysis</t>
  </si>
  <si>
    <t>Pole - 6M</t>
  </si>
  <si>
    <t xml:space="preserve">Jl. Pasar Baru No. 46 Rt.01 Rw.XII Kel. Tanjung Pinang Kec. Tanjung Pinang </t>
  </si>
  <si>
    <t>0175/HK-PRO/III/2015</t>
  </si>
  <si>
    <t>0315/HK-KEU/III/2015</t>
  </si>
  <si>
    <t>Site : Tanjung Pinang - KRI-RII-0001-H-B</t>
  </si>
  <si>
    <t>Tipe Tower : Pole - 6M</t>
  </si>
  <si>
    <t>HK-15-00323</t>
  </si>
  <si>
    <t>JAW-JGJ-0093-H-P</t>
  </si>
  <si>
    <t>Timoho I</t>
  </si>
  <si>
    <t>Happy Land Hospital Jl. Ipda. Tut Harsono No. 53, Timoho, Yogyakarta, DIY</t>
  </si>
  <si>
    <t>0176/HK-PRO/III/2015</t>
  </si>
  <si>
    <t>0310/HK-KEU/III/2015</t>
  </si>
  <si>
    <t>Site : Timoho I - JAW-JGJ-0093-H-P</t>
  </si>
  <si>
    <t>HK-15-00324</t>
  </si>
  <si>
    <t>JAW-JGJ-0095-H-P</t>
  </si>
  <si>
    <t>Ngaglik - Sleman</t>
  </si>
  <si>
    <t>Tower Guy Mast 18 M</t>
  </si>
  <si>
    <t xml:space="preserve">Jl. Kaliurang Km 13 Rt 6 Rw 10 Candikarang, Sleman Yogyakarta </t>
  </si>
  <si>
    <t>0177/HK-PRO/III/2015</t>
  </si>
  <si>
    <t>0309/HK-KEU/III/2015</t>
  </si>
  <si>
    <t>Site : Ngaglik - Sleman - JAW-JGJ-0095-H-P</t>
  </si>
  <si>
    <t>Tipe Tower : Tower Guy Mast 18 M</t>
  </si>
  <si>
    <t>HK-15-00325</t>
  </si>
  <si>
    <t xml:space="preserve">RT-Tower and Building Analysis Colo App Rev 0 </t>
  </si>
  <si>
    <t>JAW-EJV-0050-C-P</t>
  </si>
  <si>
    <t>TOKO SISWA</t>
  </si>
  <si>
    <t xml:space="preserve">Jl. Pandegiling 20 RT 1 RW 11, Kel. Wonorejo, Kec. Tegalsari, Kota Surabaya, Prop. Jawa Timur </t>
  </si>
  <si>
    <t>0178/HK-PRO/III/2015</t>
  </si>
  <si>
    <t>0311/HK-KEU/III/2015</t>
  </si>
  <si>
    <t>Site : TOKO SISWA - JAW-EJV-0050-C-P</t>
  </si>
  <si>
    <t>HK-15-00326</t>
  </si>
  <si>
    <t>PO/UT/15/N000001</t>
  </si>
  <si>
    <t>SUPERVISI ATP</t>
  </si>
  <si>
    <t>PT. UNITED TOWERINDO</t>
  </si>
  <si>
    <t>TBG - Supervisi ATP</t>
  </si>
  <si>
    <t>Dicky</t>
  </si>
  <si>
    <t>TBG01_BLI024</t>
  </si>
  <si>
    <t>PUHU</t>
  </si>
  <si>
    <t>Site : PUHU - TBG01_BLI024</t>
  </si>
  <si>
    <t>HK-15-00327</t>
  </si>
  <si>
    <t>TBG01_BLI037</t>
  </si>
  <si>
    <t>BANYUBIRU</t>
  </si>
  <si>
    <t>Site : BANYUBIRU - TBG01_BLI037</t>
  </si>
  <si>
    <t>HK-15-00328</t>
  </si>
  <si>
    <t xml:space="preserve">SUPERVISI ATP + Transport </t>
  </si>
  <si>
    <t>TBG01_BLI047</t>
  </si>
  <si>
    <t>SEMBIRAN</t>
  </si>
  <si>
    <t>Site : SEMBIRAN - TBG01_BLI047</t>
  </si>
  <si>
    <t>HK-15-00329</t>
  </si>
  <si>
    <t>PO/SKP/15/N001175</t>
  </si>
  <si>
    <t>T000202</t>
  </si>
  <si>
    <t>BEGAWAN GIRI</t>
  </si>
  <si>
    <t>70 M</t>
  </si>
  <si>
    <t>Br Begawan Des. Melinggih Kelod Payangan</t>
  </si>
  <si>
    <t>0408/TBG-SKP-00/BAST-AM/05/IV/2015</t>
  </si>
  <si>
    <t>0484/HK-KEU/V/2015</t>
  </si>
  <si>
    <t>Site : BEGAWAN GIRI - T000202</t>
  </si>
  <si>
    <t>Tipe Tower : 70 M</t>
  </si>
  <si>
    <t>HK-15-00330</t>
  </si>
  <si>
    <t>GF-monopole and Foundation Analysis Colo Aps Rev 1</t>
  </si>
  <si>
    <t>JAW-EJV-0108-C-P</t>
  </si>
  <si>
    <t>Pondok Nirwana</t>
  </si>
  <si>
    <t>GF-Monopole &amp; Foundation Analysis</t>
  </si>
  <si>
    <t>Mono Pole 36 M</t>
  </si>
  <si>
    <t>Jl. Wisma Kedung Asem J-38, RT.001, RW.009, Kel. Kedung baruk, Kec. Rungkut, Surabaya&lt; Jawa Timur</t>
  </si>
  <si>
    <t>0179/HK-PRO/III/2015</t>
  </si>
  <si>
    <t>0312/HK-KEU/III/2015</t>
  </si>
  <si>
    <t>Site : Pondok Nirwana - JAW-EJV-0108-C-P</t>
  </si>
  <si>
    <t>Tipe Tower : Mono Pole 36 M</t>
  </si>
  <si>
    <t>HK-15-00331</t>
  </si>
  <si>
    <t>JAW-CCJ-0010-H-P</t>
  </si>
  <si>
    <t>Sawo Kemayoran/Arman Marzuki</t>
  </si>
  <si>
    <t xml:space="preserve">Voyager RT-Pole 9M </t>
  </si>
  <si>
    <t>Sawo kemayoran,Jl. Garuda No. 44 Kemayoran,Kemayoran,Central Jakarta,DKI Jakarta</t>
  </si>
  <si>
    <t>0180/HK-PRO/III/2015</t>
  </si>
  <si>
    <t>0314/HK-KEU/III/2015</t>
  </si>
  <si>
    <t>Site : Sawo Kemayoran/Arman Marzuki - JAW-CCJ-0010-H-P</t>
  </si>
  <si>
    <t xml:space="preserve">Tipe Tower : Voyager RT-Pole 9M </t>
  </si>
  <si>
    <t>HK-15-00332</t>
  </si>
  <si>
    <t>JAW-EJV-0109-H-B</t>
  </si>
  <si>
    <t>Patemon</t>
  </si>
  <si>
    <t>RT-pole(extend 3m) &amp; Building Analysis</t>
  </si>
  <si>
    <t>Patemon 4 No.12c RT.01/011 Kel. Patemon Kec. Sawahan kota Surabaya</t>
  </si>
  <si>
    <t>HOLD</t>
  </si>
  <si>
    <t>Site : Patemon - JAW-EJV-0109-H-B</t>
  </si>
  <si>
    <t>HK-15-00333</t>
  </si>
  <si>
    <t>Racmad Djamaludi</t>
  </si>
  <si>
    <t>20SDA018</t>
  </si>
  <si>
    <t>400/HKPM-OC/BA-STD/8/2015</t>
  </si>
  <si>
    <t>069/LPP-HK/VIII/2015</t>
  </si>
  <si>
    <t>Site : Tjwi Kimia - 20SDA018</t>
  </si>
  <si>
    <t>HK-15-00334</t>
  </si>
  <si>
    <t>JAW-EJV-0065-C-P</t>
  </si>
  <si>
    <t>JIWASRAYA</t>
  </si>
  <si>
    <t>Pole - 4 M</t>
  </si>
  <si>
    <t>Jl. Arjuno no. 95 - 99, RT. 03, RW. 13, Kel. Sawahan, Kec. Sawahan, Surabaya</t>
  </si>
  <si>
    <t>Site : JIWASRAYA - JAW-EJV-0065-C-P</t>
  </si>
  <si>
    <t>Tipe Tower : Pole - 4 M</t>
  </si>
  <si>
    <t>HK-15-00335</t>
  </si>
  <si>
    <t>BAL-BAL-0025-X-B</t>
  </si>
  <si>
    <t>Jl_Ahmad_Yani_Barat</t>
  </si>
  <si>
    <t>Pole - 6 M</t>
  </si>
  <si>
    <t>Jl. Ahmad Yani No. 285 Singaraja</t>
  </si>
  <si>
    <t>0182/HK-PRO/III/2015</t>
  </si>
  <si>
    <t>0305/HK-KEU/III/2015</t>
  </si>
  <si>
    <t>Site : Jl_Ahmad_Yani_Barat - BAL-BAL-0025-X-B</t>
  </si>
  <si>
    <t>Tipe Tower : Pole - 6 M</t>
  </si>
  <si>
    <t>HK-15-00336</t>
  </si>
  <si>
    <t>BAL-BAL-0135-H-B</t>
  </si>
  <si>
    <t>Ciung Wanara Gianyar</t>
  </si>
  <si>
    <t xml:space="preserve">Jl. Ciung Wanara No. 17 Lingkungan Candi Baru Kel. Gianyar Kec. Gianyar Kota Gianyar Bali </t>
  </si>
  <si>
    <t>0183/HK-PRO/III/2015</t>
  </si>
  <si>
    <t>0317/HK-KEU/III/2015</t>
  </si>
  <si>
    <t>Site : Ciung Wanara Gianyar - BAL-BAL-0135-H-B</t>
  </si>
  <si>
    <t>HK-15-00337</t>
  </si>
  <si>
    <t>BAL-BAL-0134-H-B</t>
  </si>
  <si>
    <t>Dharma Giri</t>
  </si>
  <si>
    <t>Jl. By Pas Dharma Giri No.,20 Kel. Bitera Kec. Gianyar, Gianyar Bali</t>
  </si>
  <si>
    <t>Site : Dharma Giri - BAL-BAL-0134-H-B</t>
  </si>
  <si>
    <t>HK-15-00338</t>
  </si>
  <si>
    <t>JAW-EJV-0001-X-B</t>
  </si>
  <si>
    <t>Singosari Losari</t>
  </si>
  <si>
    <t>Jl. Ronggolawe 26, Rt.002/003</t>
  </si>
  <si>
    <t>0187/HK-PRO/III/2015</t>
  </si>
  <si>
    <t>0324/HK-KEU/III/2015</t>
  </si>
  <si>
    <t>Site : Singosari Losari - JAW-EJV-0001-X-B</t>
  </si>
  <si>
    <t>HK-15-00339</t>
  </si>
  <si>
    <t>07BTM030</t>
  </si>
  <si>
    <t>BUKIT KODIM</t>
  </si>
  <si>
    <t>Irman SUSANDI</t>
  </si>
  <si>
    <t>313/HKPM-OC/BA-STD/6/2015</t>
  </si>
  <si>
    <t>059/LPP-HK/VIII/2015</t>
  </si>
  <si>
    <t>0736/HK-KEU/IX/2015</t>
  </si>
  <si>
    <t>467/D00-D0IB/PRJ/15</t>
  </si>
  <si>
    <t>Site : BUKIT KODIM - 07BTM030</t>
  </si>
  <si>
    <t>HK-15-00340</t>
  </si>
  <si>
    <t>14DMK031</t>
  </si>
  <si>
    <t>DEMAKTIMUR</t>
  </si>
  <si>
    <t>052/HKPM-OC/BA-STD/4/2015</t>
  </si>
  <si>
    <t>257/D00-D0I/PRJ/15</t>
  </si>
  <si>
    <t>Site : DEMAKTIMUR - 14DMK031</t>
  </si>
  <si>
    <t>HK-15-00341</t>
  </si>
  <si>
    <t>BAL-BAL-0064-H-B</t>
  </si>
  <si>
    <t>Bhineka Jati Jaya</t>
  </si>
  <si>
    <t>TSEL  rev 0.0</t>
  </si>
  <si>
    <t>Jl. Bhinneka Jati Jaya XI No. 1C Lingkr Br. Anyar Kuta Kel. Kuta Kec. Kuta, Kota Bandung Bali</t>
  </si>
  <si>
    <t>Site : Bhineka Jati Jaya - BAL-BAL-0064-H-B</t>
  </si>
  <si>
    <t>HK-15-00342</t>
  </si>
  <si>
    <t>Jody</t>
  </si>
  <si>
    <t>02RKB033</t>
  </si>
  <si>
    <t>CIKADULBK</t>
  </si>
  <si>
    <t>Site : CIKADULBK - 02RKB033</t>
  </si>
  <si>
    <t>HK-15-00343</t>
  </si>
  <si>
    <t xml:space="preserve">Jody </t>
  </si>
  <si>
    <t>02RKB008</t>
  </si>
  <si>
    <t>KAMPUNG_SAWAH</t>
  </si>
  <si>
    <t>Site : KAMPUNG_SAWAH - 02RKB008</t>
  </si>
  <si>
    <t>HK-15-00344</t>
  </si>
  <si>
    <t>JAW-EJV-0086-H-P</t>
  </si>
  <si>
    <t>Kutai-Wonokromo</t>
  </si>
  <si>
    <t>RT-Pole(Prop Pole 15m) &amp; Building Analysis</t>
  </si>
  <si>
    <t>Victori Jaya wisata, Jl. Kutai No. 67 RT.09/RW.06, Kel. Darmo, Kec. Wonokromo, Surabaya, Jawa Timur 60241</t>
  </si>
  <si>
    <t>Site : Kutai-Wonokromo - JAW-EJV-0086-H-P</t>
  </si>
  <si>
    <t>HK-15-00345</t>
  </si>
  <si>
    <t>JAW-WJV-0213-H-B</t>
  </si>
  <si>
    <t>Cinunuk - Cileunyi</t>
  </si>
  <si>
    <t>Jl. Perum Permata Biru No. W41 RT,08 RW.20 Desa Cinunuk</t>
  </si>
  <si>
    <t>Site : Cinunuk - Cileunyi - JAW-WJV-0213-H-B</t>
  </si>
  <si>
    <t>HK-15-00346</t>
  </si>
  <si>
    <t>BAL-BAL-0057-H-B</t>
  </si>
  <si>
    <t>Peliatan</t>
  </si>
  <si>
    <t>Jl. Raya Smer Tanjung Mekar No. 9, Lingk. Peliatan Kel. Kerobokan Kec. Kuta Utara</t>
  </si>
  <si>
    <t>Site : Peliatan - BAL-BAL-0057-H-B</t>
  </si>
  <si>
    <t>HK-15-00347</t>
  </si>
  <si>
    <t>Protel - RT-E</t>
  </si>
  <si>
    <t>JAW-EJV-0063-C-P</t>
  </si>
  <si>
    <t>SHOWROOM HONDA</t>
  </si>
  <si>
    <t>RT-Tower(Extend 6m) &amp; Building Analysis</t>
  </si>
  <si>
    <t>SST MT 23M+6M 3L TUB</t>
  </si>
  <si>
    <t>Jl. Sulawesi 69 RT 004 RW 006, Kel. Gubeng, Kec. Gubeng, Kota Surabaya, Prop. Jawa Timur</t>
  </si>
  <si>
    <t>Site : SHOWROOM HONDA - JAW-EJV-0063-C-P</t>
  </si>
  <si>
    <t>Tipe Tower : SST MT 23M+6M 3L TUB</t>
  </si>
  <si>
    <t>HK-15-00348</t>
  </si>
  <si>
    <t>JAW-CJV-0011-F-P</t>
  </si>
  <si>
    <t>Wiradesa</t>
  </si>
  <si>
    <t>SST 62 M - 4 Leg</t>
  </si>
  <si>
    <t>XL Rev 3.0</t>
  </si>
  <si>
    <t>Jl, Ade Irma Suryani, RT04/RW02</t>
  </si>
  <si>
    <t>0198/HK-PRO/III/2015</t>
  </si>
  <si>
    <t>0362/HK-KEU/III/2015</t>
  </si>
  <si>
    <t>Site : Wiradesa - JAW-CJV-0011-F-P</t>
  </si>
  <si>
    <t>Tipe Tower : SST 62 M - 4 Leg</t>
  </si>
  <si>
    <t>HK-15-00349</t>
  </si>
  <si>
    <t>PO/TB/15/N003122</t>
  </si>
  <si>
    <t>Pekerjaan Analisa dan Design Pondasi GreenField - XL New Site Project 
Area JABAR site SUSUKAN</t>
  </si>
  <si>
    <t>SUSUKAN</t>
  </si>
  <si>
    <t>259/TBG/PMO/BAST-ENG/IV/2015</t>
  </si>
  <si>
    <t>0516/HK-KEU/V/2015</t>
  </si>
  <si>
    <t>Site : SUSUKAN - -</t>
  </si>
  <si>
    <t>HK-15-00350</t>
  </si>
  <si>
    <t>RT-Minaret and Building Analysis Colo App Rev 0</t>
  </si>
  <si>
    <t>Protel - RT-1</t>
  </si>
  <si>
    <t>KAL-EKL-0225-H-B</t>
  </si>
  <si>
    <t>Mesjid Al-Ikhlas</t>
  </si>
  <si>
    <t>RT - Minaret &amp; Building Analysis</t>
  </si>
  <si>
    <t>CAMOUFLAGE MINARET 31M</t>
  </si>
  <si>
    <t>TSEL rev 0.0</t>
  </si>
  <si>
    <t xml:space="preserve">Jln. Pelabuhan 79 - Mangkupalas RT.014 Kel. Mesjid kec. Samarinda seberang </t>
  </si>
  <si>
    <t>0199/HK-PRO/III/2015</t>
  </si>
  <si>
    <t>0361/HK-KEU/III/2015</t>
  </si>
  <si>
    <t>Site : Mesjid Al-Ikhlas - KAL-EKL-0225-H-B</t>
  </si>
  <si>
    <t>Tipe Tower : CAMOUFLAGE MINARET 31M</t>
  </si>
  <si>
    <t>HK-15-00351</t>
  </si>
  <si>
    <t>E. Yusuf Febrihansyah [efebrihansyah@indosat.com]</t>
  </si>
  <si>
    <t>03WJR010</t>
  </si>
  <si>
    <t>Ciamis Repeater / Imbanegara</t>
  </si>
  <si>
    <t>Rekalkulasi</t>
  </si>
  <si>
    <t>327/HKPM-OC/BA-STD/6/2015</t>
  </si>
  <si>
    <t>070/LPP-HK/VIII/2015</t>
  </si>
  <si>
    <t>Site : Ciamis Repeater / Imbanegara - 03WJR010</t>
  </si>
  <si>
    <t>HK-15-00352</t>
  </si>
  <si>
    <t>15SMN065</t>
  </si>
  <si>
    <t>Sinduharjo</t>
  </si>
  <si>
    <t>070/HKPM-OC/BA-STD/4/2015</t>
  </si>
  <si>
    <t>Site : Sinduharjo - 15SMN065</t>
  </si>
  <si>
    <t>HK-15-00353</t>
  </si>
  <si>
    <t>GF-Tower and Foundation Analysis Colo App Rev 3</t>
  </si>
  <si>
    <t>KRI-RII-0031-H-P</t>
  </si>
  <si>
    <t>Yos Sudarso - Kampung Baru</t>
  </si>
  <si>
    <t xml:space="preserve">3-T-MD-02-35 </t>
  </si>
  <si>
    <t>Smartfren  Rev.3</t>
  </si>
  <si>
    <t>Jl. Yos Sudarso 003/12, Kp. Baru, Tanjung Pinang (Kota), Kep. Riau (RII)</t>
  </si>
  <si>
    <t>0200/HK-PRO/III/2015</t>
  </si>
  <si>
    <t>0369/HK-KEU/III/2015</t>
  </si>
  <si>
    <t>Site : Yos Sudarso - Kampung Baru - KRI-RII-0031-H-P</t>
  </si>
  <si>
    <t xml:space="preserve">Tipe Tower : 3-T-MD-02-35 </t>
  </si>
  <si>
    <t>HK-15-00354</t>
  </si>
  <si>
    <t>JAW-BTN-0056-H-P</t>
  </si>
  <si>
    <t>Kertamukti - Pisangan Tangerang</t>
  </si>
  <si>
    <t xml:space="preserve">3-T-MD-01-35 </t>
  </si>
  <si>
    <t>Smartfren  Rev.3</t>
  </si>
  <si>
    <t>Jalan Kertamukti No. 25 RT01 / RW08</t>
  </si>
  <si>
    <t>0201/HK-PRO/III/2015</t>
  </si>
  <si>
    <t>0367/HK-KEU/III/2015</t>
  </si>
  <si>
    <t>Site : Kertamukti - Pisangan Tangerang - JAW-BTN-0056-H-P</t>
  </si>
  <si>
    <t xml:space="preserve">Tipe Tower : 3-T-MD-01-35 </t>
  </si>
  <si>
    <t>HK-15-00355</t>
  </si>
  <si>
    <t>SUM-LPG-0068-H-P</t>
  </si>
  <si>
    <t>Gereja Hati Kudus - Sukoharjo</t>
  </si>
  <si>
    <t>M8  Rev.3</t>
  </si>
  <si>
    <t xml:space="preserve">Gg. Gereja Hati Kudus, Kel. Sukoharjo 3 - Kab. Tanggamus, Lampung Lampung </t>
  </si>
  <si>
    <t>0202/HK-PRO/III/2015</t>
  </si>
  <si>
    <t>0364/HK-KEU/III/2015</t>
  </si>
  <si>
    <t>Site : Gereja Hati Kudus - Sukoharjo - SUM-LPG-0068-H-P</t>
  </si>
  <si>
    <t>HK-15-00356</t>
  </si>
  <si>
    <t>SUM-RIA-0027-H-P</t>
  </si>
  <si>
    <t>Purnama - Pandau Jaya</t>
  </si>
  <si>
    <t>Jl. Purnama ujung Dusun III Bencah Limbat - Kampar</t>
  </si>
  <si>
    <t>0203/HK-PRO/III/2015</t>
  </si>
  <si>
    <t>0365/HK-KEU/III/2015</t>
  </si>
  <si>
    <t>Site : Purnama - Pandau Jaya - SUM-RIA-0027-H-P</t>
  </si>
  <si>
    <t>HK-15-00357</t>
  </si>
  <si>
    <t>SUL-SSL-0037-H-P</t>
  </si>
  <si>
    <t>Bonto langga – Tino - Tarawang</t>
  </si>
  <si>
    <t>Smartfren Rev 2</t>
  </si>
  <si>
    <t xml:space="preserve">Dusun Bonto langga </t>
  </si>
  <si>
    <t>0204/HK-PRO/III/2015</t>
  </si>
  <si>
    <t>0363/HK-KEU/III/2015</t>
  </si>
  <si>
    <t>Site : Bonto langga – Tino - Tarawang - SUL-SSL-0037-H-P</t>
  </si>
  <si>
    <t>HK-15-00358</t>
  </si>
  <si>
    <t>KRI-RII-0035-H-P</t>
  </si>
  <si>
    <t>Sidomulyo - Sungai Jang</t>
  </si>
  <si>
    <t>Jl. Sidomulyo No. 25 02/3. Sungai Jang, Bukit bestari N/A Bintan</t>
  </si>
  <si>
    <t>0205/HK-PRO/III/2015</t>
  </si>
  <si>
    <t>0366/HK-KEU/III/2015</t>
  </si>
  <si>
    <t>Site : Sidomulyo - Sungai Jang - KRI-RII-0035-H-P</t>
  </si>
  <si>
    <t>HK-15-00359</t>
  </si>
  <si>
    <t>GF-Tower  &amp; Foundation Analysis</t>
  </si>
  <si>
    <t xml:space="preserve">3-T-LD-01-35 </t>
  </si>
  <si>
    <t>Dusun Doro RT/RW. 26/03, Jawa Timur</t>
  </si>
  <si>
    <t>0206/HK-PRO/III/2015</t>
  </si>
  <si>
    <t>0368/HK-KEU/III/2015</t>
  </si>
  <si>
    <t xml:space="preserve">Tipe Tower : 3-T-LD-01-35 </t>
  </si>
  <si>
    <t>HK-15-00360</t>
  </si>
  <si>
    <t>SUL-SSL-0097-H-P</t>
  </si>
  <si>
    <t>Lonrae – Tanete - Bone</t>
  </si>
  <si>
    <t>Jl. Pasar Bajoe RT 04/RW 03</t>
  </si>
  <si>
    <t>0207/HK-PRO/III/2015</t>
  </si>
  <si>
    <t>0373/HK-KEU/III/2015</t>
  </si>
  <si>
    <t>Site : Lonrae – Tanete - Bone - SUL-SSL-0097-H-P</t>
  </si>
  <si>
    <t>HK-15-00361</t>
  </si>
  <si>
    <t>PO/TB/15/N000319</t>
  </si>
  <si>
    <t xml:space="preserve"> Analisa dan Desain Pondasi New Site 
Greenfield 42M MLTBI</t>
  </si>
  <si>
    <t>HARVESTCITY</t>
  </si>
  <si>
    <t>Analisa dan Desain Pondasi New Site 
Greenfield 42M MLTBI</t>
  </si>
  <si>
    <t>SST TOWER 42 M MLTBI</t>
  </si>
  <si>
    <t>Dieska</t>
  </si>
  <si>
    <t>NOT YET</t>
  </si>
  <si>
    <t>202/TBG/PMO/BAST-ENG/I/2015</t>
  </si>
  <si>
    <t>0289/HK-KEU/III/2015</t>
  </si>
  <si>
    <t>Site : HARVESTCITY - 123405110</t>
  </si>
  <si>
    <t>Tipe Tower : SST TOWER 42 M MLTBI</t>
  </si>
  <si>
    <t>HK-15-00362</t>
  </si>
  <si>
    <t>JAW-EJV-0102-H-B</t>
  </si>
  <si>
    <t>Ploso Timur</t>
  </si>
  <si>
    <t>RT-Pole &amp; Foundation Analysis</t>
  </si>
  <si>
    <t>POLE 6M</t>
  </si>
  <si>
    <t>Tsel Rev.0</t>
  </si>
  <si>
    <t>Jl. Ploso Baru No.169 RT.02/09 Kel.Ploso Kec.Tambaksari Surabaya Jatim</t>
  </si>
  <si>
    <t>Site : Ploso Timur - JAW-EJV-0102-H-B</t>
  </si>
  <si>
    <t>Tipe Tower : POLE 6M</t>
  </si>
  <si>
    <t>HK-15-00363</t>
  </si>
  <si>
    <t>JAW-WJV-0681-H-P</t>
  </si>
  <si>
    <t>VENUS-SOKLAT-SUBANG</t>
  </si>
  <si>
    <t>Jl. S. Parman No. 45 RT 24 RW 07</t>
  </si>
  <si>
    <t>0208/HK-PRO/III/2015</t>
  </si>
  <si>
    <t>0390/HK-KEU/IV/2015</t>
  </si>
  <si>
    <t>Site : VENUS-SOKLAT-SUBANG - JAW-WJV-0681-H-P</t>
  </si>
  <si>
    <t>HK-15-00364</t>
  </si>
  <si>
    <t>SUM-RIA-0067-H-P</t>
  </si>
  <si>
    <t>Sekolah - Rumbai Pesisir</t>
  </si>
  <si>
    <t>RT-Pole &amp; Building Analysis</t>
  </si>
  <si>
    <t>POLE 9M &amp; 1-T-LD-01-09</t>
  </si>
  <si>
    <t>Jl. Sekolah No. 80 I, Rumbai, Pekanbaru, Riau &amp; Kepulauan Riau</t>
  </si>
  <si>
    <t>0209/HK-PRO/III/2015</t>
  </si>
  <si>
    <t>0374/HK-KEU/III/2015</t>
  </si>
  <si>
    <t>Site : Sekolah - Rumbai Pesisir - SUM-RIA-0067-H-P</t>
  </si>
  <si>
    <t>Tipe Tower : POLE 9M &amp; 1-T-LD-01-09</t>
  </si>
  <si>
    <t>HK-15-00365</t>
  </si>
  <si>
    <t>Jln. Gor Wergu Wetan, Kab. Kudus, Kab:Kudus, Jawa Tengah</t>
  </si>
  <si>
    <t>0210/HK-PRO/III/2015</t>
  </si>
  <si>
    <t>0370/HK-KEU/III/2015</t>
  </si>
  <si>
    <t>HK-15-00366</t>
  </si>
  <si>
    <t>JAW-BTN-0147-H-P</t>
  </si>
  <si>
    <t>Cisoka Raya Tigaraksa - Desa Cisoka - Cisoka 1</t>
  </si>
  <si>
    <t>Jl. Cisoka Raya Tugaraksa RT 03 RW 01</t>
  </si>
  <si>
    <t>0211/HK-PRO/III/2015</t>
  </si>
  <si>
    <t>0360/HK-KEU/III/2015</t>
  </si>
  <si>
    <t>Site : Cisoka Raya Tigaraksa - Desa Cisoka - Cisoka 1 - JAW-BTN-0147-H-P</t>
  </si>
  <si>
    <t>HK-15-00367</t>
  </si>
  <si>
    <t>GF-Tower And Foundation Analysis Colo Aps Rev 2</t>
  </si>
  <si>
    <t>KAL-SKL-0056-H-P</t>
  </si>
  <si>
    <t>Cindai Alus - Martapura</t>
  </si>
  <si>
    <t>3-T-MD-04-53 CUT 3 M</t>
  </si>
  <si>
    <t>RT.04, RW.02</t>
  </si>
  <si>
    <t>0212/HK-PRO/III/2015</t>
  </si>
  <si>
    <t>0371/HK-KEU/III/2015</t>
  </si>
  <si>
    <t>Site : Cindai Alus - Martapura - KAL-SKL-0056-H-P</t>
  </si>
  <si>
    <t>Tipe Tower : 3-T-MD-04-53 CUT 3 M</t>
  </si>
  <si>
    <t>HK-15-00368</t>
  </si>
  <si>
    <t>Jabar_R18</t>
  </si>
  <si>
    <t>Linggamanik</t>
  </si>
  <si>
    <t>Tower Assesment</t>
  </si>
  <si>
    <t>383/ENG/BAST/2015</t>
  </si>
  <si>
    <t>0523/HK-KEU/V/2015</t>
  </si>
  <si>
    <t>Site : Linggamanik - Jabar_R18</t>
  </si>
  <si>
    <t>HK-15-00369</t>
  </si>
  <si>
    <t>Jateng_R20</t>
  </si>
  <si>
    <t>SUB HUB Parungkamal Lumbir</t>
  </si>
  <si>
    <t>Site : SUB HUB Parungkamal Lumbir - Jateng_R20</t>
  </si>
  <si>
    <t>HK-15-00370</t>
  </si>
  <si>
    <t>Jatim_R08</t>
  </si>
  <si>
    <t>Rep. Widodaren</t>
  </si>
  <si>
    <t>Site : Rep. Widodaren - Jatim_R08</t>
  </si>
  <si>
    <t>HK-15-00371</t>
  </si>
  <si>
    <t>JKT_06N403</t>
  </si>
  <si>
    <t>Kramatwatu</t>
  </si>
  <si>
    <t>Site : Kramatwatu - JKT_06N403</t>
  </si>
  <si>
    <t>HK-15-00372</t>
  </si>
  <si>
    <t>JKT_06N516</t>
  </si>
  <si>
    <t>Ruko Wargi Furniture</t>
  </si>
  <si>
    <t>Ika</t>
  </si>
  <si>
    <t>Site : Ruko Wargi Furniture - JKT_06N516</t>
  </si>
  <si>
    <t>HK-15-00373</t>
  </si>
  <si>
    <t>JKT_06N546</t>
  </si>
  <si>
    <t>Warehouse PT. Indah Kiat</t>
  </si>
  <si>
    <t>Site : Warehouse PT. Indah Kiat - JKT_06N546</t>
  </si>
  <si>
    <t>13,13,14,16,17</t>
  </si>
  <si>
    <t>HK-15-00374</t>
  </si>
  <si>
    <t>JMB_01N004</t>
  </si>
  <si>
    <t>Site Hotel Novita</t>
  </si>
  <si>
    <t>Site : Site Hotel Novita - JMB_01N004</t>
  </si>
  <si>
    <t>HK-15-00375</t>
  </si>
  <si>
    <t xml:space="preserve">LMP_01N003 </t>
  </si>
  <si>
    <t>Site Kartini</t>
  </si>
  <si>
    <t>Adi</t>
  </si>
  <si>
    <t xml:space="preserve">Site : Site Kartini - LMP_01N003 </t>
  </si>
  <si>
    <t>HK-15-00376</t>
  </si>
  <si>
    <t>LMP_01N625</t>
  </si>
  <si>
    <t>Raden Intan</t>
  </si>
  <si>
    <t>Agung</t>
  </si>
  <si>
    <t>Site : Raden Intan - LMP_01N625</t>
  </si>
  <si>
    <t>HK-15-00377</t>
  </si>
  <si>
    <t xml:space="preserve">LMP_02N620 </t>
  </si>
  <si>
    <t>Wolter Monginsidi</t>
  </si>
  <si>
    <t>Rian</t>
  </si>
  <si>
    <t xml:space="preserve">Site : Wolter Monginsidi - LMP_02N620 </t>
  </si>
  <si>
    <t>HK-15-00378</t>
  </si>
  <si>
    <t>LMP_02N626</t>
  </si>
  <si>
    <t>Mall kartini</t>
  </si>
  <si>
    <t>Site : Mall kartini - LMP_02N626</t>
  </si>
  <si>
    <t>HK-15-00379</t>
  </si>
  <si>
    <t>MDN_04N876</t>
  </si>
  <si>
    <t>Pasar Delitua</t>
  </si>
  <si>
    <t>Site : Pasar Delitua - MDN_04N876</t>
  </si>
  <si>
    <t>HK-15-00380</t>
  </si>
  <si>
    <t>MDN_05N194</t>
  </si>
  <si>
    <t>amir hamzah</t>
  </si>
  <si>
    <t>Site : amir hamzah - MDN_05N194</t>
  </si>
  <si>
    <t>HK-15-00381</t>
  </si>
  <si>
    <t>MDN_09N948</t>
  </si>
  <si>
    <t>Kisaran Kota</t>
  </si>
  <si>
    <t>Site : Kisaran Kota - MDN_09N948</t>
  </si>
  <si>
    <t>HK-15-00382</t>
  </si>
  <si>
    <t>Smartfren Rev 1</t>
  </si>
  <si>
    <t xml:space="preserve">Dusun Glodok </t>
  </si>
  <si>
    <t>0213/HK-PRO/III/2015</t>
  </si>
  <si>
    <t>0372/HK-KEU/III/2015</t>
  </si>
  <si>
    <t>HK-15-00383</t>
  </si>
  <si>
    <t>PO/SKP/15/N003891</t>
  </si>
  <si>
    <t>PEKERJAAN SURVEY DAN PERBAIKAN INVESTIGASI DAN ANALISA TANAH LONGSOR UNTUK SITE: KALEROANG</t>
  </si>
  <si>
    <t>Amrul</t>
  </si>
  <si>
    <t>Kaleroang</t>
  </si>
  <si>
    <t>Longsor dari dalam site</t>
  </si>
  <si>
    <t>GF - 72</t>
  </si>
  <si>
    <t>Bungkus Selatan, Kab. Morowali, Prop. Sul-Teng Kab. Morowali</t>
  </si>
  <si>
    <t>Muhammad irfan Fajar</t>
  </si>
  <si>
    <t>357/TBG-SKP/BAUT/IX/2015</t>
  </si>
  <si>
    <t>3671/TBG-SKP-09/BASTMAINT/05/IX/2015</t>
  </si>
  <si>
    <t>Req. Invoiced</t>
  </si>
  <si>
    <t>Site : Kaleroang - 260140109</t>
  </si>
  <si>
    <t>Tipe Tower : GF - 72</t>
  </si>
  <si>
    <t>HK-15-00384</t>
  </si>
  <si>
    <t>PO/TB/15/N004701</t>
  </si>
  <si>
    <t>PEKERJAAN SURVEY INVESTIGASI, ANALISA KELONGSORAN DAN PERBAIKAN SITE PROJECT TSEL UNTUK SITE SKP TALAKI EX TLE18 AREA SULAWESI</t>
  </si>
  <si>
    <t>BUO 019</t>
  </si>
  <si>
    <t>SKP Talaki ex TLE18</t>
  </si>
  <si>
    <t>Longsoran disisi belakang site, perangkat mati dan tertimbun</t>
  </si>
  <si>
    <t xml:space="preserve">SST 52 M </t>
  </si>
  <si>
    <t>Jl. Trans Sulawesi, Desa Batu Rata Kec. Paleleh, Kab. Buol</t>
  </si>
  <si>
    <t>348/TBG-TB/BAUT/VII/2015</t>
  </si>
  <si>
    <t>3683/TBG-TB-09/BASTMAINT/05/VII/2015</t>
  </si>
  <si>
    <t>0689/HK-KEU/VIII/2015</t>
  </si>
  <si>
    <t>Site : SKP Talaki ex TLE18 - BUO 019</t>
  </si>
  <si>
    <t xml:space="preserve">Tipe Tower : SST 52 M </t>
  </si>
  <si>
    <t>HK-15-00385</t>
  </si>
  <si>
    <t>BAL-BAL-0007-M-B</t>
  </si>
  <si>
    <t>Kembangsari</t>
  </si>
  <si>
    <t>GF – Tower and Foundation Analysis</t>
  </si>
  <si>
    <t>SST53-3L</t>
  </si>
  <si>
    <t>Kab. Bangli</t>
  </si>
  <si>
    <t>0214/HK-PRO/III/2015</t>
  </si>
  <si>
    <t>0392/HK-KEU/IV/2015</t>
  </si>
  <si>
    <t>Site : Kembangsari - BAL-BAL-0007-M-B</t>
  </si>
  <si>
    <t>Tipe Tower : SST53-3L</t>
  </si>
  <si>
    <t>HK-15-00386</t>
  </si>
  <si>
    <t>Revision for SOW RT-Pole and Building Analysis Colo App Rev 1</t>
  </si>
  <si>
    <t>JAW-WJV-0236-T-B</t>
  </si>
  <si>
    <t>PARAKANSAAT-SARIINDAH</t>
  </si>
  <si>
    <t>Pole 12M</t>
  </si>
  <si>
    <t>TELKOMSEL Rev. 2</t>
  </si>
  <si>
    <t xml:space="preserve">Jl. Sangga Kencana Utama 1 Kel. Jatisari Kec, Buah Batu Bandung Jawa Barat </t>
  </si>
  <si>
    <t>0216/HK-PRO/III/2015</t>
  </si>
  <si>
    <t>0445/HK-KEU/IV/2015</t>
  </si>
  <si>
    <t>Site : PARAKANSAAT-SARIINDAH - JAW-WJV-0236-T-B</t>
  </si>
  <si>
    <t>Tipe Tower : Pole 12M</t>
  </si>
  <si>
    <t>HK-15-00387</t>
  </si>
  <si>
    <t>JAW-EJV-0041-M-B</t>
  </si>
  <si>
    <t>WONOAYU</t>
  </si>
  <si>
    <t xml:space="preserve">GF-Tower &amp; Foundation Analysis </t>
  </si>
  <si>
    <t>SST52-3L</t>
  </si>
  <si>
    <t>Smartfren Rev 4</t>
  </si>
  <si>
    <t>RT 02 / RW 04 Kab. Sidoarjo</t>
  </si>
  <si>
    <t>0217/HK-PRO/III/2015</t>
  </si>
  <si>
    <t>0383/HK-KEU/IV/2015</t>
  </si>
  <si>
    <t>Site : WONOAYU - JAW-EJV-0041-M-B</t>
  </si>
  <si>
    <t>Tipe Tower : SST52-3L</t>
  </si>
  <si>
    <t>HK-15-00388</t>
  </si>
  <si>
    <t>JAW-CJV-0432-H-P</t>
  </si>
  <si>
    <t>Sokokulon II</t>
  </si>
  <si>
    <t>3-A-MD-01-45</t>
  </si>
  <si>
    <t xml:space="preserve">Dk. Gantungan Rt04 Rw.03 kab. Pati </t>
  </si>
  <si>
    <t>0218/HK-PRO/III/2015</t>
  </si>
  <si>
    <t>0385/HK-KEU/IV/2015</t>
  </si>
  <si>
    <t>Site : Sokokulon II - JAW-CJV-0432-H-P</t>
  </si>
  <si>
    <t>Tipe Tower : 3-A-MD-01-45</t>
  </si>
  <si>
    <t>HK-15-00389</t>
  </si>
  <si>
    <t>JAW-EJV-0136-C-P</t>
  </si>
  <si>
    <t>Kalianget</t>
  </si>
  <si>
    <t xml:space="preserve"> SST RT 25M 3L ANG</t>
  </si>
  <si>
    <t>Jl. Kalianget No. 126, Kel. Perak Utara, Kec. Pabean Cantilan, Kota Surabaya</t>
  </si>
  <si>
    <t>0219/HK-PRO/III/2015</t>
  </si>
  <si>
    <t>0384/HK-KEU/IV/2015</t>
  </si>
  <si>
    <t>Site : Kalianget - JAW-EJV-0136-C-P</t>
  </si>
  <si>
    <t>Tipe Tower :  SST RT 25M 3L ANG</t>
  </si>
  <si>
    <t>HK-15-00390</t>
  </si>
  <si>
    <t>0220/HK-PRO/III/2015</t>
  </si>
  <si>
    <t>0386/HK-KEU/IV/2015</t>
  </si>
  <si>
    <t>HK-15-00391</t>
  </si>
  <si>
    <t>1091153467-29</t>
  </si>
  <si>
    <t>Survey+Foundation Design Analysis</t>
  </si>
  <si>
    <t>Huawei</t>
  </si>
  <si>
    <t>Huawei - New Site</t>
  </si>
  <si>
    <t>PT. HUAWEI TECH INVESTMENT</t>
  </si>
  <si>
    <t>HW - 1.1. - CME Site Survey For New Site GF</t>
  </si>
  <si>
    <t>HW - 1.2. - CME Site Design For New Site GF</t>
  </si>
  <si>
    <t>Yusuf Dwi Angkoso</t>
  </si>
  <si>
    <t>Bumirejo</t>
  </si>
  <si>
    <t>42-02-MD-T-3-HW</t>
  </si>
  <si>
    <t>Bumirejo RT 001 RW 002 Kelurahan Bumirejo Kecamatan Kebumen Kabupaten Kebumen Jawa Tengah</t>
  </si>
  <si>
    <t>0529/HK-KEU/V/2015</t>
  </si>
  <si>
    <t>Site : Bumirejo - 114620</t>
  </si>
  <si>
    <t>Tipe Tower : 42-02-MD-T-3-HW</t>
  </si>
  <si>
    <t>HK-15-00392</t>
  </si>
  <si>
    <t>1091153467-28</t>
  </si>
  <si>
    <t>Pasarpari</t>
  </si>
  <si>
    <t>Gang Telasih Pasar Pari RT 001 RW 004 Kelurahan Kebumen Kecamatan Kebumen Kabupaten Kebumen Jawa Tengah</t>
  </si>
  <si>
    <t>0528/HK-KEU/V/2015</t>
  </si>
  <si>
    <t>Site : Pasarpari - 114622</t>
  </si>
  <si>
    <t>HK-15-00393</t>
  </si>
  <si>
    <t>SUL-SSL-0028-M-B</t>
  </si>
  <si>
    <t>Batubatu</t>
  </si>
  <si>
    <t xml:space="preserve">GF- Tower &amp; foundation Analysis  </t>
  </si>
  <si>
    <t>SST70-3L</t>
  </si>
  <si>
    <t>Jl. Poros Soppeng - Sidrap KM30</t>
  </si>
  <si>
    <t>0221/HK-PRO/III/2015</t>
  </si>
  <si>
    <t>0387/HK-KEU/IV/2015</t>
  </si>
  <si>
    <t>Site : Batubatu - SUL-SSL-0028-M-B</t>
  </si>
  <si>
    <t>Tipe Tower : SST70-3L</t>
  </si>
  <si>
    <t>HK-15-00394</t>
  </si>
  <si>
    <t>JAW-EJV-0632-H-P</t>
  </si>
  <si>
    <t>Gunung Gedangan - Magersari C</t>
  </si>
  <si>
    <t>3-A-MD-01-36</t>
  </si>
  <si>
    <t>Jalan Gunung Gendangan Rt 02 Rw 02 Kotamadya Mojokerto 61315</t>
  </si>
  <si>
    <t>0222/HK-PRO/III/2015</t>
  </si>
  <si>
    <t>0389/HK-KEU/IV/2015</t>
  </si>
  <si>
    <t>Site : Gunung Gedangan - Magersari C - JAW-EJV-0632-H-P</t>
  </si>
  <si>
    <t>Tipe Tower : 3-A-MD-01-36</t>
  </si>
  <si>
    <t>HK-15-00395</t>
  </si>
  <si>
    <t>SUM-WSM-0100-H-P</t>
  </si>
  <si>
    <t>Teleng - Kampung Manggis</t>
  </si>
  <si>
    <t xml:space="preserve">Kampung Teleng </t>
  </si>
  <si>
    <t>0223/HK-PRO/III/2015</t>
  </si>
  <si>
    <t>0388/HK-KEU/IV/2015</t>
  </si>
  <si>
    <t>Site : Teleng - Kampung Manggis - SUM-WSM-0100-H-P</t>
  </si>
  <si>
    <t>HK-15-00396</t>
  </si>
  <si>
    <t>Revision colo app for SOW RT-Pole (Extend 3M) and Building Analysis Colo app rev.0</t>
  </si>
  <si>
    <t>SUM-NSM-0067-H-B</t>
  </si>
  <si>
    <t>Pandau Hulu II</t>
  </si>
  <si>
    <t xml:space="preserve">RT-Pole (Extend 3 m) &amp; Building Analysis  </t>
  </si>
  <si>
    <t>Pole 6 M</t>
  </si>
  <si>
    <t>WMX Rev.0</t>
  </si>
  <si>
    <t>Jl. Senangin No. 46 Kelurahan Pandau Hulu II, Kecamatan Medan Area, Kota Medan</t>
  </si>
  <si>
    <t>0224/HK-PRO/III/2015</t>
  </si>
  <si>
    <t>0381/HK-KEU/IV/2015</t>
  </si>
  <si>
    <t>Site : Pandau Hulu II - SUM-NSM-0067-H-B</t>
  </si>
  <si>
    <t>Tipe Tower : Pole 6 M</t>
  </si>
  <si>
    <t>HK-15-00397</t>
  </si>
  <si>
    <t>RT-Pole (Extend 3M) and Building Analysis Colo App Rev 2</t>
  </si>
  <si>
    <t>XL Rev 2</t>
  </si>
  <si>
    <t>0225/HK-PRO/III/2015</t>
  </si>
  <si>
    <t>0382/HK-KEU/IV/2015</t>
  </si>
  <si>
    <t>HK-15-00398</t>
  </si>
  <si>
    <t xml:space="preserve"> Engineer Service+Survey </t>
  </si>
  <si>
    <t>16SKW004</t>
  </si>
  <si>
    <t>SKW_BOUGENVILLE</t>
  </si>
  <si>
    <t>Survey &amp; Analisa</t>
  </si>
  <si>
    <t>Dusun Gare, Rt.08/Rw.04, Desa Sijangkung, Kec. Singkawang Selatan, Kota Singkawang</t>
  </si>
  <si>
    <t>Team Pak Diaz</t>
  </si>
  <si>
    <t>381/HKPM-OC/BA-STD/7/2015 , 382/HKPM-OC/BA-STD/7/2015</t>
  </si>
  <si>
    <t>071/LPP-HK/IX/2015</t>
  </si>
  <si>
    <t>358/D00-D0IB/PRJ/15</t>
  </si>
  <si>
    <t>Site : SKW_BOUGENVILLE - 16SKW004</t>
  </si>
  <si>
    <t>HK-15-00399</t>
  </si>
  <si>
    <t>19BPP038</t>
  </si>
  <si>
    <t>RAMBUTAN_BPP</t>
  </si>
  <si>
    <t>Jl. Rambutan Atas No.xx, Kel. Karang Rejo, Kec. Balikpapan Tengah, Kodya Balikpapan</t>
  </si>
  <si>
    <t>Taufik</t>
  </si>
  <si>
    <t>379/HKPM-OC/BA-STD/7/2015 , 380/HKPM-OC/BA-STD/7/2015</t>
  </si>
  <si>
    <t>518/D00-D0IB/PRJ/15</t>
  </si>
  <si>
    <t>Site : RAMBUTAN_BPP - 19BPP038</t>
  </si>
  <si>
    <t>HK-15-00400</t>
  </si>
  <si>
    <t>02TGN209</t>
  </si>
  <si>
    <t>MUARA TANJUNG PASIR</t>
  </si>
  <si>
    <t>Site : MUARA TANJUNG PASIR - 02TGN209</t>
  </si>
  <si>
    <t>HK-15-00401</t>
  </si>
  <si>
    <t>03KRW001</t>
  </si>
  <si>
    <t>KARAWANG (TOL GATE BARAT)</t>
  </si>
  <si>
    <t>Site : KARAWANG (TOL GATE BARAT) - 03KRW001</t>
  </si>
  <si>
    <t>HK-15-00402</t>
  </si>
  <si>
    <t>15SMN013</t>
  </si>
  <si>
    <t>GEJAYAN</t>
  </si>
  <si>
    <t>255/HKPM-OC/BA-STD/5/2015</t>
  </si>
  <si>
    <t>037/LPP-HK/VI/2015</t>
  </si>
  <si>
    <t>0598/HK-KEU/VII/2015</t>
  </si>
  <si>
    <t>375/D00-D0IB/PRJ/15</t>
  </si>
  <si>
    <t>Site : GEJAYAN - 15SMN013</t>
  </si>
  <si>
    <t>HK-15-00403</t>
  </si>
  <si>
    <t>RT-Pole (Extend 3M) and Building Analysis Colo App Rev 0</t>
  </si>
  <si>
    <t>JAW-EJV-0118-C-P</t>
  </si>
  <si>
    <t>UNIVERSITAS WIDYA KARTIKA</t>
  </si>
  <si>
    <t>Jl. Suterejo Prima Utara II/1, Surabaya</t>
  </si>
  <si>
    <t>Aditya Andre Permadi</t>
  </si>
  <si>
    <t>0227/HK-PRO/III/2015</t>
  </si>
  <si>
    <t>0380/HK-KEU/IV/2015</t>
  </si>
  <si>
    <t>Site : UNIVERSITAS WIDYA KARTIKA - JAW-EJV-0118-C-P</t>
  </si>
  <si>
    <t>HK-15-00404</t>
  </si>
  <si>
    <t xml:space="preserve">Muhamad Ali Asyrof </t>
  </si>
  <si>
    <t>01JKS225</t>
  </si>
  <si>
    <t>Srengseng Sawah-Kahfi</t>
  </si>
  <si>
    <t>Jl. Moh. Kahfi II No. 61 Rt. 06 Rw. 03, Kel. Cipedak, Kec. Jagakarsa, Kotamadya Jakarta Selatan</t>
  </si>
  <si>
    <t>109/HKPM-OC/BA-STD/4/2015 , 110/HKPM-OC/BA-STD/3/2015</t>
  </si>
  <si>
    <t>030/LPP-HK/IV/2015 , 036/LPP-HK/VI/2015</t>
  </si>
  <si>
    <t>4/29/2015 , 7/8/2015</t>
  </si>
  <si>
    <t>6/12/2015 , 7/9/2015</t>
  </si>
  <si>
    <t>6/15/2015 , 7/9/2015</t>
  </si>
  <si>
    <t>0553/HK-KEU/VI/2015 &amp; 0613/HK-KEU/VII/2015</t>
  </si>
  <si>
    <t>15/06/2015 &amp; 10/07/15</t>
  </si>
  <si>
    <t>Site : Srengseng Sawah-Kahfi - 01JKS225</t>
  </si>
  <si>
    <t>HK-15-00405</t>
  </si>
  <si>
    <t>KRI-RRI-0002-F-P</t>
  </si>
  <si>
    <t>Tanjung Sengkuang</t>
  </si>
  <si>
    <t xml:space="preserve">GF- monopole &amp; building Analysis  </t>
  </si>
  <si>
    <t>Monopole - 42 M</t>
  </si>
  <si>
    <t>Jl, Tanjung Sengkuang - Batam</t>
  </si>
  <si>
    <t>0226/HK-PRO/III/2015</t>
  </si>
  <si>
    <t>0431/HK-KEU/IV/2015</t>
  </si>
  <si>
    <t>Site : Tanjung Sengkuang - KRI-RRI-0002-F-P</t>
  </si>
  <si>
    <t>Tipe Tower : Monopole - 42 M</t>
  </si>
  <si>
    <t>HK-15-00406</t>
  </si>
  <si>
    <t>01JKB011</t>
  </si>
  <si>
    <t>Pengendali_Satelit</t>
  </si>
  <si>
    <t>062/HKPM-OC/BA-STD/4/2015</t>
  </si>
  <si>
    <t>257/D00-D0IB/PRJ/15</t>
  </si>
  <si>
    <t>Site : Pengendali_Satelit - 01JKB011</t>
  </si>
  <si>
    <t>HK-15-00407</t>
  </si>
  <si>
    <t>01JKB364</t>
  </si>
  <si>
    <t>Jelambar</t>
  </si>
  <si>
    <t>053/HKPM-OC/BA-STD/4/2015</t>
  </si>
  <si>
    <t>Site : Jelambar - 01JKB364</t>
  </si>
  <si>
    <t>HK-15-00408</t>
  </si>
  <si>
    <t>JAW-CCJ-0138-H-P</t>
  </si>
  <si>
    <t>Esa Genangku Building</t>
  </si>
  <si>
    <t>Voyager RT-MT 15m</t>
  </si>
  <si>
    <t>Esa Genangku, Jl. Tebah II/71A RT.013/RW.003,Jakarta Selatan</t>
  </si>
  <si>
    <t>0229/HK-PRO/IV/2015</t>
  </si>
  <si>
    <t>0424/HK-KEU/IV/2015</t>
  </si>
  <si>
    <t>Site : Esa Genangku Building - JAW-CCJ-0138-H-P</t>
  </si>
  <si>
    <t>Tipe Tower : Voyager RT-MT 15m</t>
  </si>
  <si>
    <t>HK-15-00409</t>
  </si>
  <si>
    <t>Alex Multazam</t>
  </si>
  <si>
    <t>BAL-BAL-0015-H-P</t>
  </si>
  <si>
    <t>Letda Ngurah Putra</t>
  </si>
  <si>
    <t>RT-Pole(Extend 3m) &amp; Foundation Analysis</t>
  </si>
  <si>
    <t>1-T-LD-01-09</t>
  </si>
  <si>
    <t>TELKOMSEL Rev 2</t>
  </si>
  <si>
    <t>Jl. Letda Ngurah Putra No. 17</t>
  </si>
  <si>
    <t>0228/HK-PRO/III/2015</t>
  </si>
  <si>
    <t>0379/HK-KEU/IV/2015</t>
  </si>
  <si>
    <t>Site : Letda Ngurah Putra - BAL-BAL-0015-H-P</t>
  </si>
  <si>
    <t>Tipe Tower : 1-T-LD-01-09</t>
  </si>
  <si>
    <t>HK-15-00410</t>
  </si>
  <si>
    <t>16PTK011</t>
  </si>
  <si>
    <t>Arena_Remaja</t>
  </si>
  <si>
    <t>047/HKPM-OC/BA-STD/4/2015</t>
  </si>
  <si>
    <t>Site : Arena_Remaja - 16PTK011</t>
  </si>
  <si>
    <t>HK-15-00411</t>
  </si>
  <si>
    <t>SUPERVISI ATP + Transportasi Area Bali</t>
  </si>
  <si>
    <t>Airnur</t>
  </si>
  <si>
    <t>T000619</t>
  </si>
  <si>
    <t>MULTIFARMA</t>
  </si>
  <si>
    <t>GB-4L-TSEL-52-120-LT-2007.08-DCK</t>
  </si>
  <si>
    <t>Jln.Turi Gang Jungut Batu.Br Cramcram.Desa Kesiman.Denpasar Timur</t>
  </si>
  <si>
    <t>Site : MULTIFARMA - T000619</t>
  </si>
  <si>
    <t>Tipe Tower : GB-4L-TSEL-52-120-LT-2007.08-DCK</t>
  </si>
  <si>
    <t>HK-15-00412</t>
  </si>
  <si>
    <t>JAW-EJV-0151-C-P</t>
  </si>
  <si>
    <t>Pakis Tirtosari</t>
  </si>
  <si>
    <t>XL Rev 2.0</t>
  </si>
  <si>
    <t>Jl. Pakis Gunung no. 74 RT 03 RW 04, Kel. Pakis, Kec. Sawahan, Kota Surabaya, Prop. Jawa Timur</t>
  </si>
  <si>
    <t>0230/HK-PRO/IV/2015</t>
  </si>
  <si>
    <t>0416/HK-KEU/IV/2015</t>
  </si>
  <si>
    <t>Site : Pakis Tirtosari - JAW-EJV-0151-C-P</t>
  </si>
  <si>
    <t>HK-15-00413</t>
  </si>
  <si>
    <t>JAW-WJV-0018-T-B</t>
  </si>
  <si>
    <t>BANJARAN-RAYAARJASARI</t>
  </si>
  <si>
    <t>Jl. Raya Banjaran RT/RW.001/003 Kp. Pengkolan</t>
  </si>
  <si>
    <t>0231/HK-PRO/IV/2015</t>
  </si>
  <si>
    <t>0419/HK-KEU/IV/2015</t>
  </si>
  <si>
    <t>Site : BANJARAN-RAYAARJASARI - JAW-WJV-0018-T-B</t>
  </si>
  <si>
    <t>HK-15-00414</t>
  </si>
  <si>
    <t>PO/SKP/15/N001026</t>
  </si>
  <si>
    <t>TBG - Analisa Validasi Tower</t>
  </si>
  <si>
    <t xml:space="preserve">TBG - Analisa Kekuatan Pondasi </t>
  </si>
  <si>
    <t>T000350</t>
  </si>
  <si>
    <t>Kertek</t>
  </si>
  <si>
    <t>4-A-SKP-01-72</t>
  </si>
  <si>
    <t xml:space="preserve">JL. Raya Kertek - Wonosobo, RT 07/09 Kel. Krekal Kedawung Kec. Kertel Kab. Wonosobo Jawa Tengah </t>
  </si>
  <si>
    <t>0481/TBG-SKP-00/BAST-AM/05/V/2015</t>
  </si>
  <si>
    <t>0491/HK-KEU/V/2015</t>
  </si>
  <si>
    <t>Site : Kertek - T000350</t>
  </si>
  <si>
    <t>Tipe Tower : 4-A-SKP-01-72</t>
  </si>
  <si>
    <t>HK-15-00415</t>
  </si>
  <si>
    <t>PO/TB/15/N002293</t>
  </si>
  <si>
    <t>ANALISA ULANG KEKUATAN TOWER &amp; PONDASI SITE JEMBER 1 (BELUM DIPERKUAT) 
AREA JATIM</t>
  </si>
  <si>
    <t>TBG - Analisa Ulang Tower Dan Pondasi</t>
  </si>
  <si>
    <t>TBG03_EJ125</t>
  </si>
  <si>
    <t>Jember1</t>
  </si>
  <si>
    <t>Analisa ulang kekuatan tower dan pondasi</t>
  </si>
  <si>
    <t xml:space="preserve">SST 50 </t>
  </si>
  <si>
    <t xml:space="preserve">Jl. Teratai No. 2 Kel. Gebang Kec. Patrang Kab. Jember </t>
  </si>
  <si>
    <t>0480/TBG-TB-00/BAST-AM/05/V/2015</t>
  </si>
  <si>
    <t>0492/HK-KEU/V/2015</t>
  </si>
  <si>
    <t>Site : Jember1 - TBG03_EJ125</t>
  </si>
  <si>
    <t xml:space="preserve">Tipe Tower : SST 50 </t>
  </si>
  <si>
    <t>HK-15-00416</t>
  </si>
  <si>
    <t>PO/SMI/15/N000175</t>
  </si>
  <si>
    <t xml:space="preserve">Validasi Tower  </t>
  </si>
  <si>
    <t>Passi</t>
  </si>
  <si>
    <t xml:space="preserve">Validasi Tower </t>
  </si>
  <si>
    <t>Jl. Dessa Passi_ling_3 Kec. Passi Barat Kab. Bolaang</t>
  </si>
  <si>
    <t>0140/TBG-SMI-00/BAST-AM/05/IV/2015</t>
  </si>
  <si>
    <t>0425/HK-KEU/IV/2015</t>
  </si>
  <si>
    <t>Site : Passi - 240046104</t>
  </si>
  <si>
    <t>HK-15-00417</t>
  </si>
  <si>
    <t>PO/SMI/15/N000573</t>
  </si>
  <si>
    <t>Survey Analisa Kekuatan Tower dan Pondasi Dan Mob Demob Area Jawa Barat</t>
  </si>
  <si>
    <t xml:space="preserve">STPDN </t>
  </si>
  <si>
    <t>SST 52</t>
  </si>
  <si>
    <t>JL. SUKA WENING  DS. GAKARMANAH  RT01/RW06, KEC. JATINANGOR, KAB. SUMEDANG, JAWA BARAT</t>
  </si>
  <si>
    <t>1520/TBG-SMI-00/BAST-AM/05/VI/2015</t>
  </si>
  <si>
    <t>0633/HK-KEU/VII/2015</t>
  </si>
  <si>
    <t>Site : STPDN  - 121237104</t>
  </si>
  <si>
    <t>Tipe Tower : SST 52</t>
  </si>
  <si>
    <t>HK-15-00418</t>
  </si>
  <si>
    <t>jatiasih</t>
  </si>
  <si>
    <t>perkuatan pondasi</t>
  </si>
  <si>
    <t>Site : jatiasih - T000184</t>
  </si>
  <si>
    <t>HK-15-00419</t>
  </si>
  <si>
    <t>PO/SMI/15/N000570</t>
  </si>
  <si>
    <t>DESAIN PERKUATAN TOWER &amp; PONDASI</t>
  </si>
  <si>
    <t>PT. KSI</t>
  </si>
  <si>
    <t xml:space="preserve">SST90M </t>
  </si>
  <si>
    <t xml:space="preserve">BLOK 2B51 SAMPIT, PANGKALANBUN </t>
  </si>
  <si>
    <t>1529/TBG-SMI-00/BAST-AM/05/VI/2015</t>
  </si>
  <si>
    <t>0634/HK-KEU/VII/2015</t>
  </si>
  <si>
    <t>Site : PT. KSI - 210176104</t>
  </si>
  <si>
    <t xml:space="preserve">Tipe Tower : SST90M </t>
  </si>
  <si>
    <t>HK-15-00420</t>
  </si>
  <si>
    <t>20SBY212</t>
  </si>
  <si>
    <t>UNESA</t>
  </si>
  <si>
    <t>294/HKPM-OC/BA-STD/6/2015</t>
  </si>
  <si>
    <t>040/LPP-HK/VI/2015</t>
  </si>
  <si>
    <t>0612/HK-KEU/VII/2015</t>
  </si>
  <si>
    <t>423/D00-D0IB/PRJ/15</t>
  </si>
  <si>
    <t>Site : UNESA - 20SBY212</t>
  </si>
  <si>
    <t>HK-15-00421</t>
  </si>
  <si>
    <t>01JKU037</t>
  </si>
  <si>
    <t>APOTIK</t>
  </si>
  <si>
    <t>Apotik Gading Mas, Jl. Boulevard Raya TN 2/27 Rt. 010 Rw. 015, Kel. Kelapa Gading Timur, Kotamadya Jakarta Utara</t>
  </si>
  <si>
    <t>093/HKPM-OC/BA-STD/4/2015 , 094/HKPM-OC/BA-STD/4/2015</t>
  </si>
  <si>
    <t>256/D00-D01B0/PRJ/15</t>
  </si>
  <si>
    <t>Site : APOTIK - 01JKU037</t>
  </si>
  <si>
    <t>HK-15-00422</t>
  </si>
  <si>
    <t>01JKP102</t>
  </si>
  <si>
    <t>MEI_CIN_PASAR_BARU</t>
  </si>
  <si>
    <t>Jl. Kelinci III No. 7 Rt. 014 Rw. 004, Pasar Baru, Sawah Besar, Kotamadya Jakarta Pusat</t>
  </si>
  <si>
    <t>377/HKPM-OC/BA-STD/7/2015 , 378/HKPM-OC/BA-STD/7/2015</t>
  </si>
  <si>
    <t>067/LPP-HK/VIII/2015</t>
  </si>
  <si>
    <t>0802/HK-KEU/IX/2015</t>
  </si>
  <si>
    <t>Site : MEI_CIN_PASAR_BARU - 01JKP102</t>
  </si>
  <si>
    <t>HK-15-00423</t>
  </si>
  <si>
    <t>01JKS148</t>
  </si>
  <si>
    <t>ERICK</t>
  </si>
  <si>
    <t>Jl. Wolter Monginsidi No. 67A, Kel. Rawa Barat, Kec. Kebayoran Baru, Kotamdya Jakarta Selatan</t>
  </si>
  <si>
    <t>097/HKPM-OC/BA-STD/4/2015 , 098/HKPM-OC/BA-STD/4/2015</t>
  </si>
  <si>
    <t>065/LPP-HK/VIII/2015</t>
  </si>
  <si>
    <t>Site : ERICK - 01JKS148</t>
  </si>
  <si>
    <t>HK-15-00424</t>
  </si>
  <si>
    <t>01JKT108</t>
  </si>
  <si>
    <t>SUNAN_DERAJAT</t>
  </si>
  <si>
    <t>Jl. Lodan Raya No. 6 Rt. 004 Rw. 05, Kel. Jati, Kec. Pulo Gadung, Kotamadya Jakarta Timur</t>
  </si>
  <si>
    <t>385/HKPM-OC/BA-STD/7/2015 , 386/HKPM-OC/BA-STD/7/2015</t>
  </si>
  <si>
    <t>Site : SUNAN_DERAJAT - 01JKT108</t>
  </si>
  <si>
    <t>HK-15-00425</t>
  </si>
  <si>
    <t>02TGN086</t>
  </si>
  <si>
    <t>CIRENDEU</t>
  </si>
  <si>
    <t>JL. RAYA CIRENDEU, JAKARTA SELATAN</t>
  </si>
  <si>
    <t>095/HKPM-OC/BA-STD/4/2015 , 096/HKPM-OC/BA-STD/4/2015</t>
  </si>
  <si>
    <t>Site : CIRENDEU - 02TGN086</t>
  </si>
  <si>
    <t>HK-15-00426</t>
  </si>
  <si>
    <t>KAL-SKL-0017-H-B</t>
  </si>
  <si>
    <t>Pekanpuran</t>
  </si>
  <si>
    <t xml:space="preserve">SST 40 M – 3L  </t>
  </si>
  <si>
    <t>Smartfren  rev 2.0</t>
  </si>
  <si>
    <t>Jl. Tembus Al Istiqomah RT 22 Kota Banjarmasin, Kalimantan Selatan</t>
  </si>
  <si>
    <t>0243/HK-PRO/IV/2015</t>
  </si>
  <si>
    <t>0437/HK-KEU/IV/2015</t>
  </si>
  <si>
    <t>Site : Pekanpuran - KAL-SKL-0017-H-B</t>
  </si>
  <si>
    <t xml:space="preserve">Tipe Tower : SST 40 M – 3L  </t>
  </si>
  <si>
    <t>HK-15-00427</t>
  </si>
  <si>
    <t>ISAT - ATP</t>
  </si>
  <si>
    <t>14SKH008</t>
  </si>
  <si>
    <t>BHS PALUR</t>
  </si>
  <si>
    <t>ATP</t>
  </si>
  <si>
    <t>New-RT-1-SST</t>
  </si>
  <si>
    <t>cancel po</t>
  </si>
  <si>
    <t>Site : BHS PALUR - 14SKH008</t>
  </si>
  <si>
    <t>Tipe Tower : New-RT-1-SST</t>
  </si>
  <si>
    <t>HK-15-00428</t>
  </si>
  <si>
    <t>20SBY210</t>
  </si>
  <si>
    <t>INJOKO</t>
  </si>
  <si>
    <t>363/HKPM-OC/BA-STD/7/2015</t>
  </si>
  <si>
    <t>068/LPP-HK/VIII/2015</t>
  </si>
  <si>
    <t>515/D00-D0IB/PRJ/15</t>
  </si>
  <si>
    <t>Site : INJOKO - 20SBY210</t>
  </si>
  <si>
    <t>HK-15-00429</t>
  </si>
  <si>
    <t>20SBY099</t>
  </si>
  <si>
    <t>DCS_KAYUN</t>
  </si>
  <si>
    <t>115/HKPM-OC/BA-STD/4/2015</t>
  </si>
  <si>
    <t>Site : DCS_KAYUN - 20SBY099</t>
  </si>
  <si>
    <t>HK-15-00430</t>
  </si>
  <si>
    <t>20SBY042</t>
  </si>
  <si>
    <t>DUPAK</t>
  </si>
  <si>
    <t>116/HKPM-OC/BA-STD/4/2015</t>
  </si>
  <si>
    <t>Site : DUPAK - 20SBY042</t>
  </si>
  <si>
    <t>HK-15-00431</t>
  </si>
  <si>
    <t>20SBY008</t>
  </si>
  <si>
    <t>TANJUNG PERAK</t>
  </si>
  <si>
    <t>Wahyu Mahardika</t>
  </si>
  <si>
    <t>117/HKPM-OC/BA-STD/4/2015</t>
  </si>
  <si>
    <t>Site : TANJUNG PERAK - 20SBY008</t>
  </si>
  <si>
    <t>HK-15-00432</t>
  </si>
  <si>
    <t>20SBY024</t>
  </si>
  <si>
    <t>PUCANG</t>
  </si>
  <si>
    <t>364/HKPM-OC/BA-STD/7/2015</t>
  </si>
  <si>
    <t>Site : PUCANG - 20SBY024</t>
  </si>
  <si>
    <t>HK-15-00433</t>
  </si>
  <si>
    <t>20BLR007</t>
  </si>
  <si>
    <t>PAKUNDEN</t>
  </si>
  <si>
    <t>365/HKPM-OC/BA-STD/7/2015</t>
  </si>
  <si>
    <t>Site : PAKUNDEN - 20BLR007</t>
  </si>
  <si>
    <t>HK-15-00434</t>
  </si>
  <si>
    <t>20SDA020</t>
  </si>
  <si>
    <t>KEBONSARI</t>
  </si>
  <si>
    <t>366/HKPM-OC/BA-STD/7/2015</t>
  </si>
  <si>
    <t>Site : KEBONSARI - 20SDA020</t>
  </si>
  <si>
    <t>HK-15-00435</t>
  </si>
  <si>
    <t>20BLR001</t>
  </si>
  <si>
    <t>BLITAR</t>
  </si>
  <si>
    <t>367/HKPM-OC/BA-STD/7/2015</t>
  </si>
  <si>
    <t>Site : BLITAR - 20BLR001</t>
  </si>
  <si>
    <t>HK-15-00436</t>
  </si>
  <si>
    <t>20MLG007</t>
  </si>
  <si>
    <t>TLOGOMAS</t>
  </si>
  <si>
    <t>368/HKPM-OC/BA-STD/7/2015</t>
  </si>
  <si>
    <t>Site : TLOGOMAS - 20MLG007</t>
  </si>
  <si>
    <t>HK-15-00437</t>
  </si>
  <si>
    <t xml:space="preserve">Eko Kiswantoro </t>
  </si>
  <si>
    <t>14SKA002</t>
  </si>
  <si>
    <t>SINGOSAREN</t>
  </si>
  <si>
    <t xml:space="preserve">PASAR SINGOSAREN, JL. GATOT SUBROTO, SOLO                                                           </t>
  </si>
  <si>
    <t>113/HKPM-OC/BA-STD/4/2015</t>
  </si>
  <si>
    <t>Site : SINGOSAREN - 14SKA002</t>
  </si>
  <si>
    <t>HK-15-00438</t>
  </si>
  <si>
    <t xml:space="preserve">JL. SLAMET RIYADI NO. 4-6, SOLO                                                                    </t>
  </si>
  <si>
    <t>114/HKPM-OC/BA-STD/4/2015</t>
  </si>
  <si>
    <t>HK-15-00439</t>
  </si>
  <si>
    <t>CIAMIS REPEATER / IMBANEGARA</t>
  </si>
  <si>
    <t>RT 02/RW03, DUSUN WARUNG KULON, DESA IMBANEGARA RAYA, KAB CIAMIS, JAWA BARAT</t>
  </si>
  <si>
    <t>387/HKPM-OC/BA-STD/6/2015</t>
  </si>
  <si>
    <t>Site : CIAMIS REPEATER / IMBANEGARA - 03WJR010</t>
  </si>
  <si>
    <t>HK-15-00440</t>
  </si>
  <si>
    <t>BAL-BAL-0048-H-B</t>
  </si>
  <si>
    <t>Kayu Kelod</t>
  </si>
  <si>
    <t>TSEL  rev 1.0</t>
  </si>
  <si>
    <t>Jalan Letda made Putra No. 16 Br Kayumas kelod desa Dangin puri Kec. Denpasar Timur</t>
  </si>
  <si>
    <t>0232/HK-PRO/IV/2015</t>
  </si>
  <si>
    <t>0418/HK-KEU/IV/2015</t>
  </si>
  <si>
    <t>Site : Kayu Kelod - BAL-BAL-0048-H-B</t>
  </si>
  <si>
    <t>HK-15-00441</t>
  </si>
  <si>
    <t>02RKB043</t>
  </si>
  <si>
    <t>CALUNG BUNGUR</t>
  </si>
  <si>
    <t>Site : CALUNG BUNGUR - 02RKB043</t>
  </si>
  <si>
    <t>HK-15-00442</t>
  </si>
  <si>
    <t>02RKB069</t>
  </si>
  <si>
    <t>CIUSUL</t>
  </si>
  <si>
    <t>Site : CIUSUL - 02RKB069</t>
  </si>
  <si>
    <t>HK-15-00443</t>
  </si>
  <si>
    <t>02RKB066</t>
  </si>
  <si>
    <t>CIPEUCANGPARI</t>
  </si>
  <si>
    <t>Site : CIPEUCANGPARI - 02RKB066</t>
  </si>
  <si>
    <t>HK-15-00444</t>
  </si>
  <si>
    <t>20SBY220</t>
  </si>
  <si>
    <t>JETIS</t>
  </si>
  <si>
    <t>054/HKPM-OC/BA-STD/4/2015</t>
  </si>
  <si>
    <t>Site : JETIS - 20SBY220</t>
  </si>
  <si>
    <t>HK-15-00445</t>
  </si>
  <si>
    <t xml:space="preserve">20SBY078 </t>
  </si>
  <si>
    <t>KEPUTIH</t>
  </si>
  <si>
    <t>256/HKPM-OC/BA-STD/5/2015</t>
  </si>
  <si>
    <t xml:space="preserve">Site : KEPUTIH - 20SBY078 </t>
  </si>
  <si>
    <t>HK-15-00446</t>
  </si>
  <si>
    <t>03BDG050</t>
  </si>
  <si>
    <t>CIGONDEWAH</t>
  </si>
  <si>
    <t>050/HKPM-OC/BA-STD/4/2015</t>
  </si>
  <si>
    <t>Site : CIGONDEWAH - 03BDG050</t>
  </si>
  <si>
    <t>HK-15-00447</t>
  </si>
  <si>
    <t>JAW-CCJ-0067-F-P</t>
  </si>
  <si>
    <t>Danau Bogor Raya</t>
  </si>
  <si>
    <t>GF-Tower (Extend 3m) &amp; Foundation Analysis</t>
  </si>
  <si>
    <t>Internux  Rev.0</t>
  </si>
  <si>
    <t>Komp, Danau Bogor Raya</t>
  </si>
  <si>
    <t>0233/HK-PRO/IV/2015</t>
  </si>
  <si>
    <t>0417/HK-KEU/IV/2015</t>
  </si>
  <si>
    <t>Site : Danau Bogor Raya - JAW-CCJ-0067-F-P</t>
  </si>
  <si>
    <t>HK-15-00448</t>
  </si>
  <si>
    <t>02TGR063</t>
  </si>
  <si>
    <t>MAHRUP CIPONDOH</t>
  </si>
  <si>
    <t>257/HKPM-OC/BA-STD/5/2015</t>
  </si>
  <si>
    <t>038/LPP-HK/VI/2015</t>
  </si>
  <si>
    <t>0599/HK-KEU/VII/2015</t>
  </si>
  <si>
    <t>Site : MAHRUP CIPONDOH - 02TGR063</t>
  </si>
  <si>
    <t>HK-15-00449</t>
  </si>
  <si>
    <t>ENGR-EN3-JAW-0009 5 November 2014 - 4 December 2015</t>
  </si>
  <si>
    <t>Protelindo - Engineering Services</t>
  </si>
  <si>
    <t>ENG-CFS</t>
  </si>
  <si>
    <t>ENGR-EN3-JAW-0009 5 November 2014 - 4 December 2014</t>
  </si>
  <si>
    <t xml:space="preserve">Site : ENG-CFS - </t>
  </si>
  <si>
    <t>HK-15-00450</t>
  </si>
  <si>
    <t>ENGR-EN3-JAW-0009 8 December 2014 - 9 Januari 2015</t>
  </si>
  <si>
    <t>0351/HK-KEU/III/2015</t>
  </si>
  <si>
    <t>HK-15-00451</t>
  </si>
  <si>
    <t>GF-Tower and Foundation Analysis Colo App Rev 1</t>
  </si>
  <si>
    <t>JAW-CCJ-0089-H-P</t>
  </si>
  <si>
    <t>Jasa Marga (Ex Cibubur Junction)</t>
  </si>
  <si>
    <t>Voyager GF-SST 40m</t>
  </si>
  <si>
    <t xml:space="preserve">NO
</t>
  </si>
  <si>
    <t>Jasa Marga,Jl. Buperda, Gerbang Tol Cibubudr,East Jakarta,DKI Jakarta,13720</t>
  </si>
  <si>
    <t>0234/HK-PRO/IV/2015</t>
  </si>
  <si>
    <t>0415/HK-KEU/IV/2015</t>
  </si>
  <si>
    <t>Site : Jasa Marga (Ex Cibubur Junction) - JAW-CCJ-0089-H-P</t>
  </si>
  <si>
    <t>Tipe Tower : Voyager GF-SST 40m</t>
  </si>
  <si>
    <t>HK-15-00452</t>
  </si>
  <si>
    <t>Join Survey Billboard Citos dengan telkomsel</t>
  </si>
  <si>
    <t xml:space="preserve">Site : Join Survey Billboard Citos dengan telkomsel - </t>
  </si>
  <si>
    <t>HK-15-00453</t>
  </si>
  <si>
    <t>KBB-BBI-0017-H-P</t>
  </si>
  <si>
    <t>Yang Zubaidah - Bintang</t>
  </si>
  <si>
    <t xml:space="preserve">RT- Tower &amp; building Analysis </t>
  </si>
  <si>
    <t>Smartfren Rev 3</t>
  </si>
  <si>
    <t>Hl. Yang Zubaidah RT 002 RW 003</t>
  </si>
  <si>
    <t>0235/HK-PRO/IV/2015</t>
  </si>
  <si>
    <t>0414/HK-KEU/IV/2015</t>
  </si>
  <si>
    <t>Site : Yang Zubaidah - Bintang - KBB-BBI-0017-H-P</t>
  </si>
  <si>
    <t>HK-15-00454</t>
  </si>
  <si>
    <t>PO/SKP/15/N001764</t>
  </si>
  <si>
    <t>Pekerjaan Analisa dan Design Pondasi GreenField - TSEL New Site Project 
Area JATENG site RSI Klaten Indoor</t>
  </si>
  <si>
    <t>RSI KLATEN - INDOOR</t>
  </si>
  <si>
    <t>GREENFIELD -  TOWER 42 m MLTBI</t>
  </si>
  <si>
    <t>258/TBG/PMO/BAST-ENG/IV/2015</t>
  </si>
  <si>
    <t>0548/HK-KEU/VI/2015</t>
  </si>
  <si>
    <t>Site : RSI KLATEN - INDOOR - 141688109</t>
  </si>
  <si>
    <t>Tipe Tower : GREENFIELD -  TOWER 42 m MLTBI</t>
  </si>
  <si>
    <t>HK-15-00455</t>
  </si>
  <si>
    <t>Slope Stability</t>
  </si>
  <si>
    <t>JAW-EJV-0271-H-P</t>
  </si>
  <si>
    <t>Raya Mulyorejo-Sukun</t>
  </si>
  <si>
    <t>Slope stability</t>
  </si>
  <si>
    <t>3-T-MD-02-35</t>
  </si>
  <si>
    <t>Jl. Raya Mulyorejo No 17 Rt 04 Rw 03 Malang</t>
  </si>
  <si>
    <t>0240/HK-PRO/IV/2015</t>
  </si>
  <si>
    <t>0434/HK-KEU/IV/2015</t>
  </si>
  <si>
    <t>Site : Raya Mulyorejo-Sukun - JAW-EJV-0271-H-P</t>
  </si>
  <si>
    <t>Tipe Tower : 3-T-MD-02-35</t>
  </si>
  <si>
    <t>HK-15-00456</t>
  </si>
  <si>
    <t>03BKS193</t>
  </si>
  <si>
    <t>MUSTIKA JAYA</t>
  </si>
  <si>
    <t>413/HKPM-OC/BA-STD/8/2015</t>
  </si>
  <si>
    <t>080/LPP-HK/IX/2015</t>
  </si>
  <si>
    <t>Site : MUSTIKA JAYA - 03BKS193</t>
  </si>
  <si>
    <t>HK-15-00457</t>
  </si>
  <si>
    <t>03BGR008</t>
  </si>
  <si>
    <t>NARASOMA</t>
  </si>
  <si>
    <t>Site : NARASOMA - 03BGR008</t>
  </si>
  <si>
    <t>HK-15-00458</t>
  </si>
  <si>
    <t>02RKB130</t>
  </si>
  <si>
    <t>CIGEMBLONG</t>
  </si>
  <si>
    <t>Site : CIGEMBLONG - 02RKB130</t>
  </si>
  <si>
    <t>HK-15-00459</t>
  </si>
  <si>
    <t>JAW-WJV-0058-T-B</t>
  </si>
  <si>
    <t>SUKABUNGAH-SUKAGALIH</t>
  </si>
  <si>
    <t>TSEL rev 1.0</t>
  </si>
  <si>
    <t>Jl. Sukagalih Gg. Suka Bakti I RT 09 RW 02</t>
  </si>
  <si>
    <t>0236/HK-PRO/IV/2015</t>
  </si>
  <si>
    <t>0423/HK-KEU/IV/2015</t>
  </si>
  <si>
    <t>Site : SUKABUNGAH-SUKAGALIH - JAW-WJV-0058-T-B</t>
  </si>
  <si>
    <t>HK-15-00460</t>
  </si>
  <si>
    <t xml:space="preserve">RT-Pole and Buiding Analysis Colo App Rev 0 </t>
  </si>
  <si>
    <t>SUM-RIA-0132-H-P</t>
  </si>
  <si>
    <t>Melur - Harjosari</t>
  </si>
  <si>
    <t>XL Rev 0.0</t>
  </si>
  <si>
    <t>Jl. Melur No. 57 B, Rt 001, Rw 04, Kel. Harjosari, Kec. Sukajadi, Kota Pekanbaru, Prpo. Riau</t>
  </si>
  <si>
    <t>0237/HK-PRO/IV/2015</t>
  </si>
  <si>
    <t>0422/HK-KEU/IV/2015</t>
  </si>
  <si>
    <t>Site : Melur - Harjosari - SUM-RIA-0132-H-P</t>
  </si>
  <si>
    <t>HK-15-00461</t>
  </si>
  <si>
    <t>01JKT053</t>
  </si>
  <si>
    <t>AIRPORT HALIM</t>
  </si>
  <si>
    <t>Site : AIRPORT HALIM - 01JKT053</t>
  </si>
  <si>
    <t>HK-15-00462</t>
  </si>
  <si>
    <t>01JKS219</t>
  </si>
  <si>
    <t>ULUJAMI</t>
  </si>
  <si>
    <t>Site : ULUJAMI - 01JKS219</t>
  </si>
  <si>
    <t>HK-15-00463</t>
  </si>
  <si>
    <t xml:space="preserve">GF-Tower and Foundation Analysis Colo Aps Rev 0 </t>
  </si>
  <si>
    <t>SUL-NSL-0139-H-P</t>
  </si>
  <si>
    <t>Camouflage Palm Tree 30 M</t>
  </si>
  <si>
    <t>Kel. Tanjung Batu, Kec. Wanea, Kab. Manado</t>
  </si>
  <si>
    <t>0238/HK-PRO/IV/2015</t>
  </si>
  <si>
    <t>0421/HK-KEU/IV/2015</t>
  </si>
  <si>
    <t>Site : 231186 - SUL-NSL-0139-H-P</t>
  </si>
  <si>
    <t>Tipe Tower : Camouflage Palm Tree 30 M</t>
  </si>
  <si>
    <t>HK-15-00464</t>
  </si>
  <si>
    <t>14SMG053</t>
  </si>
  <si>
    <t>BANYUMANIK</t>
  </si>
  <si>
    <t>Rifan</t>
  </si>
  <si>
    <t>136/HKPM-OC/BA-STD/4/2015</t>
  </si>
  <si>
    <t>039/LPP-HK/VI/2015</t>
  </si>
  <si>
    <t>0662/HK-KEU/VIII/2015</t>
  </si>
  <si>
    <t>Site : BANYUMANIK - 14SMG053</t>
  </si>
  <si>
    <t>HK-15-00465</t>
  </si>
  <si>
    <t>GF-Foundation and Foundation Analysis Colo Aps Rev 4</t>
  </si>
  <si>
    <t>KAL-SKL-0047-H-P</t>
  </si>
  <si>
    <t>Hutan Maburai-Murung Pudak</t>
  </si>
  <si>
    <t>GF-Foundation &amp; Foundation Analysis</t>
  </si>
  <si>
    <t>TSEL  rev 4.0</t>
  </si>
  <si>
    <t>Hutan Maburai Rt 03 Kab. Tabalong Propinsi Kalimantan Selatan</t>
  </si>
  <si>
    <t>0239/HK-PRO/IV/2015</t>
  </si>
  <si>
    <t>0420/HK-KEU/IV/2015</t>
  </si>
  <si>
    <t>Site : Hutan Maburai-Murung Pudak - KAL-SKL-0047-H-P</t>
  </si>
  <si>
    <t>HK-15-00466</t>
  </si>
  <si>
    <t>SBY_01N162</t>
  </si>
  <si>
    <t>Kesamben Wetan</t>
  </si>
  <si>
    <t>Site : Kesamben Wetan - SBY_01N162</t>
  </si>
  <si>
    <t>HK-15-00467</t>
  </si>
  <si>
    <t>SBY_02N240</t>
  </si>
  <si>
    <t>Mbutoh_Baureno</t>
  </si>
  <si>
    <t>Site : Mbutoh_Baureno - SBY_02N240</t>
  </si>
  <si>
    <t>13,13,13,16,17</t>
  </si>
  <si>
    <t>HK-15-00468</t>
  </si>
  <si>
    <t>MDN_06N115</t>
  </si>
  <si>
    <t>WR Supratman</t>
  </si>
  <si>
    <t>Site : WR Supratman - MDN_06N115</t>
  </si>
  <si>
    <t>13,13</t>
  </si>
  <si>
    <t>HK-15-00469</t>
  </si>
  <si>
    <t>MDN_05N051</t>
  </si>
  <si>
    <t>Pinang Baris</t>
  </si>
  <si>
    <t>Site : Pinang Baris - MDN_05N051</t>
  </si>
  <si>
    <t>HK-15-00470</t>
  </si>
  <si>
    <t>MDN_02N053</t>
  </si>
  <si>
    <t>Monginsidi</t>
  </si>
  <si>
    <t>Site : Monginsidi - MDN_02N053</t>
  </si>
  <si>
    <t>HK-15-00471</t>
  </si>
  <si>
    <t>Blora</t>
  </si>
  <si>
    <t>Cancel - dijadikan 1 order HK-15-01176</t>
  </si>
  <si>
    <t>Site : Blora - 72 LD KAM</t>
  </si>
  <si>
    <t>HK-15-00472</t>
  </si>
  <si>
    <t>SBY_01N228</t>
  </si>
  <si>
    <t>Mojosari</t>
  </si>
  <si>
    <t>Site : Mojosari - SBY_01N228</t>
  </si>
  <si>
    <t>13,13,13,16</t>
  </si>
  <si>
    <t>HK-15-00473</t>
  </si>
  <si>
    <t>BDG_02N921</t>
  </si>
  <si>
    <t>SKB_AYani</t>
  </si>
  <si>
    <t>Site : SKB_AYani - BDG_02N921</t>
  </si>
  <si>
    <t>SOW masih berubah2</t>
  </si>
  <si>
    <t>HK-15-00474</t>
  </si>
  <si>
    <t>Jateng_R04</t>
  </si>
  <si>
    <t>SUB HUB-Bejen</t>
  </si>
  <si>
    <t>Site : SUB HUB-Bejen - Jateng_R04</t>
  </si>
  <si>
    <t>HK-15-00475</t>
  </si>
  <si>
    <t>LMP_01I0001</t>
  </si>
  <si>
    <t>Raja Basa</t>
  </si>
  <si>
    <t>Site : Raja Basa - LMP_01I0001</t>
  </si>
  <si>
    <t>HK-15-00476</t>
  </si>
  <si>
    <t>LMP_01I0002</t>
  </si>
  <si>
    <t>Kedamaian</t>
  </si>
  <si>
    <t>Site : Kedamaian - LMP_01I0002</t>
  </si>
  <si>
    <t>HK-15-00477</t>
  </si>
  <si>
    <t>LMP_01I0003</t>
  </si>
  <si>
    <t>Sukabumi Legundi</t>
  </si>
  <si>
    <t>Site : Sukabumi Legundi - LMP_01I0003</t>
  </si>
  <si>
    <t>HK-15-00478</t>
  </si>
  <si>
    <t>LMP_03I0001</t>
  </si>
  <si>
    <t>Way Huwi</t>
  </si>
  <si>
    <t>Site : Way Huwi - LMP_03I0001</t>
  </si>
  <si>
    <t>HK-15-00479</t>
  </si>
  <si>
    <t>LMP_04I0001</t>
  </si>
  <si>
    <t>Yosorejo</t>
  </si>
  <si>
    <t>Site : Yosorejo - LMP_04I0001</t>
  </si>
  <si>
    <t>HK-15-00480</t>
  </si>
  <si>
    <t>MLG_01N728</t>
  </si>
  <si>
    <t>Klakah</t>
  </si>
  <si>
    <t>Site : Klakah - MLG_01N728</t>
  </si>
  <si>
    <t>HK-15-00481</t>
  </si>
  <si>
    <t>MLG_07I0002</t>
  </si>
  <si>
    <t>Niken Gandhini</t>
  </si>
  <si>
    <t>Site : Niken Gandhini - MLG_07I0002</t>
  </si>
  <si>
    <t>HK-15-00482</t>
  </si>
  <si>
    <t>MLG_07I0003</t>
  </si>
  <si>
    <t>Babadan</t>
  </si>
  <si>
    <t>Site : Babadan - MLG_07I0003</t>
  </si>
  <si>
    <t>HK-15-00483</t>
  </si>
  <si>
    <t>MLS069</t>
  </si>
  <si>
    <t>Site : Raja Basa - MLS069</t>
  </si>
  <si>
    <t>HK-15-00484</t>
  </si>
  <si>
    <t>PLB_01I0003</t>
  </si>
  <si>
    <t>Angkatan 66</t>
  </si>
  <si>
    <t>Site : Angkatan 66 - PLB_01I0003</t>
  </si>
  <si>
    <t>HK-15-00485</t>
  </si>
  <si>
    <t>PLB_01I0004</t>
  </si>
  <si>
    <t>Pelabuhan 35 Ilir</t>
  </si>
  <si>
    <t>Site : Pelabuhan 35 Ilir - PLB_01I0004</t>
  </si>
  <si>
    <t>HK-15-00486</t>
  </si>
  <si>
    <t>PLB_01I0007</t>
  </si>
  <si>
    <t>Perindustrian</t>
  </si>
  <si>
    <t>Site : Perindustrian - PLB_01I0007</t>
  </si>
  <si>
    <t>HK-15-00487</t>
  </si>
  <si>
    <t>PLB_06I0001</t>
  </si>
  <si>
    <t>Sekayu</t>
  </si>
  <si>
    <t>Site : Sekayu - PLB_06I0001</t>
  </si>
  <si>
    <t>HK-15-00488</t>
  </si>
  <si>
    <t>PLB_06I0003</t>
  </si>
  <si>
    <t>Pangkalan Balai</t>
  </si>
  <si>
    <t>Site : Pangkalan Balai - PLB_06I0003</t>
  </si>
  <si>
    <t>HK-15-00489</t>
  </si>
  <si>
    <t>SBY_01N206</t>
  </si>
  <si>
    <t>Mbancang</t>
  </si>
  <si>
    <t>Site : Mbancang - SBY_01N206</t>
  </si>
  <si>
    <t>HK-15-00490</t>
  </si>
  <si>
    <t>SBY_09I0001</t>
  </si>
  <si>
    <t>Sawunggaling</t>
  </si>
  <si>
    <t>Site : Sawunggaling - SBY_09I0001</t>
  </si>
  <si>
    <t>HK-15-00491</t>
  </si>
  <si>
    <t>SBY_11I0001</t>
  </si>
  <si>
    <t>Jiwan</t>
  </si>
  <si>
    <t>Site : Jiwan - SBY_11I0001</t>
  </si>
  <si>
    <t>HK-15-00492</t>
  </si>
  <si>
    <t>SBY_11I0002</t>
  </si>
  <si>
    <t>Geger</t>
  </si>
  <si>
    <t>Site : Geger - SBY_11I0002</t>
  </si>
  <si>
    <t>HK-15-00493</t>
  </si>
  <si>
    <t>SMG_12I0001</t>
  </si>
  <si>
    <t>Mranggen 4</t>
  </si>
  <si>
    <t>Site : Mranggen 4 - SMG_12I0001</t>
  </si>
  <si>
    <t>HK-15-00494</t>
  </si>
  <si>
    <t>SMG_19I0001</t>
  </si>
  <si>
    <t>Purwokerto Selatan 2</t>
  </si>
  <si>
    <t>Site : Purwokerto Selatan 2 - SMG_19I0001</t>
  </si>
  <si>
    <t>HK-15-00495</t>
  </si>
  <si>
    <t>SMG_19I0003</t>
  </si>
  <si>
    <t>Sokaraja II</t>
  </si>
  <si>
    <t>Site : Sokaraja II - SMG_19I0003</t>
  </si>
  <si>
    <t>HK-15-00496</t>
  </si>
  <si>
    <t>YKT_01N708</t>
  </si>
  <si>
    <t>Pandak</t>
  </si>
  <si>
    <t>Site : Pandak - YKT_01N708</t>
  </si>
  <si>
    <t>HK-15-00497</t>
  </si>
  <si>
    <t>YKT_03N705</t>
  </si>
  <si>
    <t>SUB HUB Mertoyudan_YKT</t>
  </si>
  <si>
    <t>Site : SUB HUB Mertoyudan_YKT - YKT_03N705</t>
  </si>
  <si>
    <t>HK-15-00498</t>
  </si>
  <si>
    <t>YKT_04I0004</t>
  </si>
  <si>
    <t>Kasihan III</t>
  </si>
  <si>
    <t>Site : Kasihan III - YKT_04I0004</t>
  </si>
  <si>
    <t>HK-15-00499</t>
  </si>
  <si>
    <t>YKT_04I0005</t>
  </si>
  <si>
    <t>Kasihan II</t>
  </si>
  <si>
    <t>Site : Kasihan II - YKT_04I0005</t>
  </si>
  <si>
    <t>HK-15-00500</t>
  </si>
  <si>
    <t>YKT_04I0006</t>
  </si>
  <si>
    <t>Sewon II</t>
  </si>
  <si>
    <t>Site : Sewon II - YKT_04I0006</t>
  </si>
  <si>
    <t>HK-15-00501</t>
  </si>
  <si>
    <t>BAL-BAL-0025-H-P</t>
  </si>
  <si>
    <t>Oqira Cargo</t>
  </si>
  <si>
    <t>HCPT Rev.3</t>
  </si>
  <si>
    <t>Jl. Cardo Permai 11 - Cargo Taman 2X (Hotel Oqira), ubung Kodaya Denpasar - Bali</t>
  </si>
  <si>
    <t>Site : Oqira Cargo - BAL-BAL-0025-H-P</t>
  </si>
  <si>
    <t>HK-15-00502</t>
  </si>
  <si>
    <t>RT-Pole and  Building Analysis Colo App Rev 0</t>
  </si>
  <si>
    <t>KAL-WKL-0224-H-P</t>
  </si>
  <si>
    <t>BSI</t>
  </si>
  <si>
    <t>TSEL Rev. 0</t>
  </si>
  <si>
    <t>Jl. Abdurahman Saleh No. 18 RT 004 RW 008, Kelurahan Bangka Belitung Laut, Kecamatan Pontianak Tenggara, Kota Pontianak, Provinsi kalimantan Barat</t>
  </si>
  <si>
    <t>0241/HK-PRO/IV/2015</t>
  </si>
  <si>
    <t>0432/HK-KEU/IV/2015</t>
  </si>
  <si>
    <t>Site : BSI - KAL-WKL-0224-H-P</t>
  </si>
  <si>
    <t>HK-15-00503</t>
  </si>
  <si>
    <t>RT-Pole and Building Analysis Colo App Rev 5</t>
  </si>
  <si>
    <t>SUM-NSM-0316-H-P</t>
  </si>
  <si>
    <t>KATAMSO-SEI MATI</t>
  </si>
  <si>
    <t>WMX Rev. 5</t>
  </si>
  <si>
    <t>Jl. Brigjen Katamso No. 230A</t>
  </si>
  <si>
    <t>0242/HK-PRO/IV/2015</t>
  </si>
  <si>
    <t>0433/HK-KEU/IV/2015</t>
  </si>
  <si>
    <t>Site : KATAMSO-SEI MATI - SUM-NSM-0316-H-P</t>
  </si>
  <si>
    <t>HK-15-00504</t>
  </si>
  <si>
    <t>08PAR001</t>
  </si>
  <si>
    <t>LUBUK-ALUNG</t>
  </si>
  <si>
    <t>258/HKPM-OC/BA-STD/5/2015</t>
  </si>
  <si>
    <t>Site : LUBUK-ALUNG - 08PAR001</t>
  </si>
  <si>
    <t>HK-15-00505</t>
  </si>
  <si>
    <t>Cracking on slab and solution</t>
  </si>
  <si>
    <t xml:space="preserve">Cracking on slab and solution </t>
  </si>
  <si>
    <t>Mini Tower</t>
  </si>
  <si>
    <t>Jl. Semarang no.116 D-E, rt.004, rw.005, Kelurahan Bubutan, kecamatan bubutan, kota surabaya, propinsi jawa timur</t>
  </si>
  <si>
    <t>0249/HK-PRO/IV/2015</t>
  </si>
  <si>
    <t>0460/HK-KEU/V/2015</t>
  </si>
  <si>
    <t>Tipe Tower : Mini Tower</t>
  </si>
  <si>
    <t>HK-15-00506</t>
  </si>
  <si>
    <t>Ramdan</t>
  </si>
  <si>
    <t>Pulo Buaran</t>
  </si>
  <si>
    <t>Analisa dan Design Pondasi</t>
  </si>
  <si>
    <t>Follow UP PO to Pak ramdan</t>
  </si>
  <si>
    <t xml:space="preserve">Site : Pulo Buaran - </t>
  </si>
  <si>
    <t>HK-15-00507</t>
  </si>
  <si>
    <t>PO/SKP/15/N001735</t>
  </si>
  <si>
    <t>Pekerjaan Soil Test (Include Design) - TSEL New Site Project Regional 
JATIM site MODANGANDMT</t>
  </si>
  <si>
    <t>MODANGANDMT</t>
  </si>
  <si>
    <t>SURVEY, SOIL TEST, ANALISA &amp; DESIGN, APD &amp; BOQ</t>
  </si>
  <si>
    <t>SST 42 M</t>
  </si>
  <si>
    <t>304/TBG/PMO/BAST-ENG/VI/2015</t>
  </si>
  <si>
    <t>0569/HK-KEU/VI/2015</t>
  </si>
  <si>
    <t>Site : MODANGANDMT - 162137109</t>
  </si>
  <si>
    <t>Tipe Tower : SST 42 M</t>
  </si>
  <si>
    <t>HK-15-00508</t>
  </si>
  <si>
    <t>PO/SKP/15/N001728</t>
  </si>
  <si>
    <t>Pekerjaan Soil Test (Include Design) - TSEL New Site Project Regional 
JATIM site TULIS KRIYO</t>
  </si>
  <si>
    <t>Tulis Kriyo</t>
  </si>
  <si>
    <t>SST 42 M MLTBI</t>
  </si>
  <si>
    <t>306/TBG/PMO/BAST-ENG/VI/2015</t>
  </si>
  <si>
    <t>0570/HK-KEU/VI/2015</t>
  </si>
  <si>
    <t>Site : Tulis Kriyo - 162188109</t>
  </si>
  <si>
    <t>Tipe Tower : SST 42 M MLTBI</t>
  </si>
  <si>
    <t>HK-15-00509</t>
  </si>
  <si>
    <t>PO/SKP/15/N001734</t>
  </si>
  <si>
    <t>Pekerjaan Soil Test (Include Design) - TSEL New Site Project Regional 
JATIM site SUTOJAYAN</t>
  </si>
  <si>
    <t>Sutojayan</t>
  </si>
  <si>
    <t>307/TBG/PMO/BAST-ENG/VI/2015</t>
  </si>
  <si>
    <t>0571/HK-KEU/VI/2015</t>
  </si>
  <si>
    <t>Site : Sutojayan - 162200109</t>
  </si>
  <si>
    <t>HK-15-00510</t>
  </si>
  <si>
    <t>PO/SKP/15/N001731</t>
  </si>
  <si>
    <t>Pekerjaan Soil Test (Include Design) - TSEL New Site Project Regional 
JATIM site PAPUNGAN</t>
  </si>
  <si>
    <t>Papungan</t>
  </si>
  <si>
    <t>GF 42 M MLTBI</t>
  </si>
  <si>
    <t>Dusun Sekardangan RT 01 RW 08 Ds Papungan kec. Kanigoro kab. Blitar Prov. Jawa timur</t>
  </si>
  <si>
    <t>0001/TBG/PMO/BAST-ENG/VII/2015</t>
  </si>
  <si>
    <t>Need Cek TSSR -&gt; Lucky</t>
  </si>
  <si>
    <t>0635/HK-KEU/VII/2015</t>
  </si>
  <si>
    <t>Site : Papungan - 162169109</t>
  </si>
  <si>
    <t>Tipe Tower : GF 42 M MLTBI</t>
  </si>
  <si>
    <t>HK-15-00511</t>
  </si>
  <si>
    <t>05KBJ002</t>
  </si>
  <si>
    <t>KABANJAHE</t>
  </si>
  <si>
    <t>Site : KABANJAHE - 05KBJ002</t>
  </si>
  <si>
    <t>HK-15-00512</t>
  </si>
  <si>
    <t>05KIS013</t>
  </si>
  <si>
    <t>AEK KANOPAN-NODAL</t>
  </si>
  <si>
    <t xml:space="preserve">Wahyudi PILI
</t>
  </si>
  <si>
    <t>259/HKPM-OC/BA-STD/5/2015</t>
  </si>
  <si>
    <t>Site : AEK KANOPAN-NODAL - 05KIS013</t>
  </si>
  <si>
    <t>HK-15-00513</t>
  </si>
  <si>
    <t>02PDG083</t>
  </si>
  <si>
    <t>NANGGALA</t>
  </si>
  <si>
    <t>Site : NANGGALA - 02PDG083</t>
  </si>
  <si>
    <t>HK-15-00514</t>
  </si>
  <si>
    <t>PO/SKP/15/N001758</t>
  </si>
  <si>
    <t>Pekerjaan Soil Test (Include Design) - TSEL New Site Project Area JATIM 
site PG MRICAN(GRIYA INTAN ASRI)</t>
  </si>
  <si>
    <t>PG Mrican(Griya Intan Asri)</t>
  </si>
  <si>
    <t>319/TBG/PMO/BAST-ENG/VI/2015</t>
  </si>
  <si>
    <t>0579/HK-KEU/VI/2015</t>
  </si>
  <si>
    <t>Site : PG Mrican(Griya Intan Asri) - 162211109</t>
  </si>
  <si>
    <t>HK-15-00515</t>
  </si>
  <si>
    <t>Nasoka</t>
  </si>
  <si>
    <t>SUL-NSL-0153-H-P</t>
  </si>
  <si>
    <t>Kairagi Dua</t>
  </si>
  <si>
    <t>Survey (Reimbursement)</t>
  </si>
  <si>
    <t>SST 30 (GF - MONOPOLE (Camouflage Palm Tree)</t>
  </si>
  <si>
    <t>Cancel NT</t>
  </si>
  <si>
    <t>cancel</t>
  </si>
  <si>
    <t>Site : Kairagi Dua - SUL-NSL-0153-H-P</t>
  </si>
  <si>
    <t>Tipe Tower : SST 30 (GF - MONOPOLE (Camouflage Palm Tree)</t>
  </si>
  <si>
    <t>HK-15-00516</t>
  </si>
  <si>
    <t>Protelindo Babe Palar</t>
  </si>
  <si>
    <t>Site : Protelindo Babe Palar - SUL-NSL-0139-H-P</t>
  </si>
  <si>
    <t>HK-15-00517</t>
  </si>
  <si>
    <t>SUL-NSL-0157-H-P</t>
  </si>
  <si>
    <t>Girian Bawah</t>
  </si>
  <si>
    <t>Monopole 30</t>
  </si>
  <si>
    <t>Site : Girian Bawah - SUL-NSL-0157-H-P</t>
  </si>
  <si>
    <t>Tipe Tower : Monopole 30</t>
  </si>
  <si>
    <t>HK-15-00518</t>
  </si>
  <si>
    <t>PLTA Cibadak</t>
  </si>
  <si>
    <t xml:space="preserve">Site : PLTA Cibadak - </t>
  </si>
  <si>
    <t>HK-15-00519</t>
  </si>
  <si>
    <t>PO/TB/15/N002924</t>
  </si>
  <si>
    <t>Pekerjaan Soil Test (Include Design) - TSEL New Site Project Area SUMBAGUT site LEDONG BARAT</t>
  </si>
  <si>
    <t>TBG - Soil Test</t>
  </si>
  <si>
    <t>TBG - Mob Demob</t>
  </si>
  <si>
    <t>Dadang</t>
  </si>
  <si>
    <t>Ledong Barat</t>
  </si>
  <si>
    <t xml:space="preserve">Survey ,Hammer test, Design Package lengkap &amp; Boq </t>
  </si>
  <si>
    <t>GF 42 M TBI3</t>
  </si>
  <si>
    <t>JL. JENDRAL SUDIRMAN RT 001/RW 001 DESA AEK KANOPAN KEC. KUALU HULU</t>
  </si>
  <si>
    <t>0018/TBG/PMO/BAST-ENG/VII/2015</t>
  </si>
  <si>
    <t>Follow UP PO 6 April 2015</t>
  </si>
  <si>
    <t>0654/HK-KEU/VIII/2015</t>
  </si>
  <si>
    <t>Site : Ledong Barat - 21539109</t>
  </si>
  <si>
    <t>Tipe Tower : GF 42 M TBI3</t>
  </si>
  <si>
    <t>HK-15-00520</t>
  </si>
  <si>
    <t>PO/TB/15/N002925</t>
  </si>
  <si>
    <t>Pekerjaan Soil Test (Include Design) - TSEL New Site Project Area 
SUMBAGUT site SUMBER JAYA 2</t>
  </si>
  <si>
    <t>Sumber Jaya 2</t>
  </si>
  <si>
    <t>SST42</t>
  </si>
  <si>
    <t>272/TBG/PMO/BAST-ENG/VI/2015</t>
  </si>
  <si>
    <t>0566/HK-KEU/VI/2015</t>
  </si>
  <si>
    <t>Site : Sumber Jaya 2 - 21543109</t>
  </si>
  <si>
    <t>Tipe Tower : SST42</t>
  </si>
  <si>
    <t>HK-15-00521</t>
  </si>
  <si>
    <t>PO/TB/15/N003460</t>
  </si>
  <si>
    <t>Pekerjaan Soil Test (Include Design) - TSEL New Site Project Area 
SUMBAGUT site PULAU SIMARDAN 2</t>
  </si>
  <si>
    <t xml:space="preserve">Pulau Simardan 2 </t>
  </si>
  <si>
    <t>Soil Test</t>
  </si>
  <si>
    <t>Jl. A. Sani Sitorus, Tanjung Balai, Sumut</t>
  </si>
  <si>
    <t>0044/TBG/PMO/BAST-ENG/IX/2015</t>
  </si>
  <si>
    <t>0745/HK-KEU/IX/2015</t>
  </si>
  <si>
    <t>Site : Pulau Simardan 2  - 21534109</t>
  </si>
  <si>
    <t>HK-15-00522</t>
  </si>
  <si>
    <t>Survey Kekuatan Tower dan Gedung</t>
  </si>
  <si>
    <t>PT. BALI TELEKOM</t>
  </si>
  <si>
    <t>TBG - Survey Analisa Baru Kapasitas Tower &amp; Gedung</t>
  </si>
  <si>
    <t>TBG - Analisa Tower Dan Gedung</t>
  </si>
  <si>
    <t>TBG05_EJ206</t>
  </si>
  <si>
    <t>BILKA</t>
  </si>
  <si>
    <t>survey tower dan gedung</t>
  </si>
  <si>
    <t>Jl. Raya Manyar Rejo No. 1, Surabaya, Jawa Timur</t>
  </si>
  <si>
    <t>Site : BILKA - TBG05_EJ206</t>
  </si>
  <si>
    <t>HK-15-00523</t>
  </si>
  <si>
    <t>TBG - Survey Tower (Rooftop)</t>
  </si>
  <si>
    <t>BETRO SEDATI TBG</t>
  </si>
  <si>
    <t>survey tower (monopole)</t>
  </si>
  <si>
    <t>Jl. Raya Tambak Cemandi, Dsn. Candisari, RT.16 RW.04, Kec. Sedati, Kab. Sidoarjo, Jawa Timur</t>
  </si>
  <si>
    <t>Site : BETRO SEDATI TBG - 161283109</t>
  </si>
  <si>
    <t>HK-15-00524</t>
  </si>
  <si>
    <t>TBG - Survey Tower Dan Gedung</t>
  </si>
  <si>
    <t>SUKUN BANDULAN TBG</t>
  </si>
  <si>
    <t>Jl. Sawo no 22 Kel. Bareng Kec. Klojen, Kota Malang, Jawa Timur</t>
  </si>
  <si>
    <t>Site : SUKUN BANDULAN TBG - 161312109</t>
  </si>
  <si>
    <t>HK-15-00525</t>
  </si>
  <si>
    <t>PO/SKP/15/N002472</t>
  </si>
  <si>
    <t>ANALISA ULANG KEKUATAN TOWER &amp; GEDUNG (SUDAH DIPERKUAT) SITE SUTOREJO 
AREA JATIM</t>
  </si>
  <si>
    <t>T000188</t>
  </si>
  <si>
    <t>Sutorejo</t>
  </si>
  <si>
    <t>analisa ulang kekuatan tower dan gedung</t>
  </si>
  <si>
    <t>SST 26</t>
  </si>
  <si>
    <t>Jln. Raya Mulyosari No. 111 Kalisari Mulyorejo Surabaya 60113</t>
  </si>
  <si>
    <t>1524/TBG-SKP-00/BAST-AM/05/VI/2015</t>
  </si>
  <si>
    <t>0636/HK-KEU/VII/2015</t>
  </si>
  <si>
    <t>Site : Sutorejo - T000188</t>
  </si>
  <si>
    <t>Tipe Tower : SST 26</t>
  </si>
  <si>
    <t>HK-15-00526</t>
  </si>
  <si>
    <t>PENGGILINGAN 2 / SUNAN DERAJAT</t>
  </si>
  <si>
    <t>436/HKPM-OC/BA-STD/8/2015</t>
  </si>
  <si>
    <t>089/LPP-HK/IX/2015</t>
  </si>
  <si>
    <t>Site : PENGGILINGAN 2 / SUNAN DERAJAT - 01JKT108</t>
  </si>
  <si>
    <t>HK-15-00527</t>
  </si>
  <si>
    <t>01JKB022</t>
  </si>
  <si>
    <t>KEUTAMAAN DALAM</t>
  </si>
  <si>
    <t>Site : KEUTAMAAN DALAM - 01JKB022</t>
  </si>
  <si>
    <t>HK-15-00528</t>
  </si>
  <si>
    <t>01JKU014</t>
  </si>
  <si>
    <t>PANTAI INDAH KAPUK</t>
  </si>
  <si>
    <t>Site : PANTAI INDAH KAPUK - 01JKU014</t>
  </si>
  <si>
    <t>HK-15-00529</t>
  </si>
  <si>
    <t>PANTAI MUTIARA</t>
  </si>
  <si>
    <t>Site : PANTAI MUTIARA - 01JKU041</t>
  </si>
  <si>
    <t>HK-15-00530</t>
  </si>
  <si>
    <t>19BPP003</t>
  </si>
  <si>
    <t>PUPUK BARU</t>
  </si>
  <si>
    <t>118/HKPM-OC/BA-STD/4/2015</t>
  </si>
  <si>
    <t>Site : PUPUK BARU - 19BPP003</t>
  </si>
  <si>
    <t>HK-15-00531</t>
  </si>
  <si>
    <t>Yuspina</t>
  </si>
  <si>
    <t>validasi pondasi standar kamuflase pohon 18 m/pole 18m MCP kamuflase pohon</t>
  </si>
  <si>
    <t>Analisa Pondasi Pole 18m MCP Kamuflase Pohon, Drawing Pondasi Pole 18m MCP Kamuflase Pohon</t>
  </si>
  <si>
    <t>Site : validasi pondasi standar kamuflase pohon 18 m/pole 18m MCP kamuflase pohon - validasi pondasi standar kamuflase pohon 18 m/pole 18m MCP kamuflase pohon</t>
  </si>
  <si>
    <t>HK-15-00532</t>
  </si>
  <si>
    <t>RT-Tower and Building Analysis Colo App Rev 8</t>
  </si>
  <si>
    <t>3-T-MD-03-25</t>
  </si>
  <si>
    <t>HCPT Rev.8</t>
  </si>
  <si>
    <t>Komp. Ruko Martatuli, Jl. Haji Misbah Komp. Ruko Multatu;I Indah Blok F-15.Kotamadya Medan, Medan, Sumatera Utara</t>
  </si>
  <si>
    <t>0244/HK-PRO/IV/2015</t>
  </si>
  <si>
    <t>0438/HK-KEU/IV/2015</t>
  </si>
  <si>
    <t>Tipe Tower : 3-T-MD-03-25</t>
  </si>
  <si>
    <t>HK-15-00533</t>
  </si>
  <si>
    <t>PO/TB/15/N005877</t>
  </si>
  <si>
    <t>Pekerjaan Analisa &amp; Design, APD &amp; Final BOQ - FIRST (Makro) New Site 
Project Regional SUMBAGUT site RAMUNIA M-T-GF</t>
  </si>
  <si>
    <t>Ramunia</t>
  </si>
  <si>
    <t>Survey, Soil test, Analisa &amp; Design, APD &amp; BOQ</t>
  </si>
  <si>
    <t>GF 20 M MT</t>
  </si>
  <si>
    <t>North Sumatera</t>
  </si>
  <si>
    <t>Jl. Printis Kemerdekaan Kec. Pantai Labu</t>
  </si>
  <si>
    <t>0002/TBG/PMO/BAST-ENG/VII/2015</t>
  </si>
  <si>
    <t>0637/HK-KEU/VII/2015</t>
  </si>
  <si>
    <t>Site : Ramunia - 21467111</t>
  </si>
  <si>
    <t>Tipe Tower : GF 20 M MT</t>
  </si>
  <si>
    <t>HK-15-00534</t>
  </si>
  <si>
    <t>PO/TB/15/N005876</t>
  </si>
  <si>
    <t>Pekerjaan Analisa &amp; Design, APD &amp; Final BOQ - FIRST (Makro) New Site 
Project Regional SUMBAGUT site KUALA NAMU 2 M-T-GF</t>
  </si>
  <si>
    <t>Kualanamu 2</t>
  </si>
  <si>
    <t>Jl. Dusun budiman, Desa Beringin kec. beringin, kab. deli serdang</t>
  </si>
  <si>
    <t>0003/TBG/PMO/BAST-ENG/VII/2015</t>
  </si>
  <si>
    <t>0638/HK-KEU/VII/2015</t>
  </si>
  <si>
    <t>Site : Kualanamu 2 - 21469111</t>
  </si>
  <si>
    <t>HK-15-00535</t>
  </si>
  <si>
    <t>01JKT212</t>
  </si>
  <si>
    <t>ABDUL KEJATI (PULO LIO)</t>
  </si>
  <si>
    <t>Site : ABDUL KEJATI (PULO LIO) - 01JKT212</t>
  </si>
  <si>
    <t>HK-15-00536</t>
  </si>
  <si>
    <t>01JKT006</t>
  </si>
  <si>
    <t>ROHIM</t>
  </si>
  <si>
    <t>Site : ROHIM - 01JKT006</t>
  </si>
  <si>
    <t>HK-15-00537</t>
  </si>
  <si>
    <t>01JKT058</t>
  </si>
  <si>
    <t>TENGAH RAYA</t>
  </si>
  <si>
    <t>Site : TENGAH RAYA - 01JKT058</t>
  </si>
  <si>
    <t>HK-15-00538</t>
  </si>
  <si>
    <t>01JKT060</t>
  </si>
  <si>
    <t>CIJANTUNG-2</t>
  </si>
  <si>
    <t>Site : CIJANTUNG-2 - 01JKT060</t>
  </si>
  <si>
    <t>HK-15-00539</t>
  </si>
  <si>
    <t>01JKT028</t>
  </si>
  <si>
    <t>SIRAP (EX GENTENG)</t>
  </si>
  <si>
    <t>Site : SIRAP (EX GENTENG) - 01JKT028</t>
  </si>
  <si>
    <t>HK-15-00540</t>
  </si>
  <si>
    <t>01JKT051</t>
  </si>
  <si>
    <t>UKI</t>
  </si>
  <si>
    <t>Site : UKI - 01JKT051</t>
  </si>
  <si>
    <t>HK-15-00541</t>
  </si>
  <si>
    <t>01JKT100</t>
  </si>
  <si>
    <t>KAMPUNG RAMBUTAN</t>
  </si>
  <si>
    <t>Site : KAMPUNG RAMBUTAN - 01JKT100</t>
  </si>
  <si>
    <t>HK-15-00542</t>
  </si>
  <si>
    <t>01JKT043</t>
  </si>
  <si>
    <t>SMU CIKRA</t>
  </si>
  <si>
    <t>Site : SMU CIKRA - 01JKT043</t>
  </si>
  <si>
    <t>HK-15-00543</t>
  </si>
  <si>
    <t>01JKT085</t>
  </si>
  <si>
    <t>MENTENG METROPOLITAN</t>
  </si>
  <si>
    <t>Site : MENTENG METROPOLITAN - 01JKT085</t>
  </si>
  <si>
    <t>HK-15-00544</t>
  </si>
  <si>
    <t>01JKT073</t>
  </si>
  <si>
    <t>TAMAN MODERN</t>
  </si>
  <si>
    <t>Site : TAMAN MODERN - 01JKT073</t>
  </si>
  <si>
    <t>HK-15-00545</t>
  </si>
  <si>
    <t>JAW-CCJ-0027-H-P</t>
  </si>
  <si>
    <t>Batu tulis</t>
  </si>
  <si>
    <t>Voyager RT-Pole 9M</t>
  </si>
  <si>
    <t>Batu Tulis, Jl. H. Juanda No. 21A, Kebon Kelapa, Central Jakarta, DKI Jakarta</t>
  </si>
  <si>
    <t>0245/HK-PRO/IV/2015</t>
  </si>
  <si>
    <t>0435/HK-KEU/IV/2015</t>
  </si>
  <si>
    <t>Site : Batu tulis - JAW-CCJ-0027-H-P</t>
  </si>
  <si>
    <t>Tipe Tower : Voyager RT-Pole 9M</t>
  </si>
  <si>
    <t>HK-15-00546</t>
  </si>
  <si>
    <t>SUL-NSL-0150-H-P</t>
  </si>
  <si>
    <t>Citraland 1</t>
  </si>
  <si>
    <t xml:space="preserve">Voyager RT-Pole 9m+Extend 3m </t>
  </si>
  <si>
    <t>0246/HK-PRO/IV/2015</t>
  </si>
  <si>
    <t>0436/HK-KEU/IV/2015</t>
  </si>
  <si>
    <t>Site : Citraland 1 - SUL-NSL-0150-H-P</t>
  </si>
  <si>
    <t xml:space="preserve">Tipe Tower : Voyager RT-Pole 9m+Extend 3m </t>
  </si>
  <si>
    <t>HK-15-00547</t>
  </si>
  <si>
    <t>01JKT079</t>
  </si>
  <si>
    <t>PULO GEBANG</t>
  </si>
  <si>
    <t>9m+Extend 3m</t>
  </si>
  <si>
    <t>516/D00-D0IB/PRJ/15</t>
  </si>
  <si>
    <t>Site : PULO GEBANG - 01JKT079</t>
  </si>
  <si>
    <t>Tipe Tower : 9m+Extend 3m</t>
  </si>
  <si>
    <t>HK-15-00548</t>
  </si>
  <si>
    <t>02TGR076</t>
  </si>
  <si>
    <t>HASYIM_ASYARI_TGR</t>
  </si>
  <si>
    <t>M Irvan Fajar</t>
  </si>
  <si>
    <t xml:space="preserve">Denta MASATO </t>
  </si>
  <si>
    <t>173/HKPM-OC/BA-STD/5/2015 , 174/HKPM-OC/BA-STD/5/2015</t>
  </si>
  <si>
    <t>051/LPP-HK/VII/2015</t>
  </si>
  <si>
    <t>0734/HK-KEU/IX/2015</t>
  </si>
  <si>
    <t>196/D00-D0I/PRJ/15</t>
  </si>
  <si>
    <t>Site : HASYIM_ASYARI_TGR - 02TGR076</t>
  </si>
  <si>
    <t>HK-15-00549</t>
  </si>
  <si>
    <t>02TGN050</t>
  </si>
  <si>
    <t>SUPERMAL</t>
  </si>
  <si>
    <t xml:space="preserve">Rudi CAHYONO
</t>
  </si>
  <si>
    <t>Andy SULISTIYANTO</t>
  </si>
  <si>
    <t>Wisnu SETYO</t>
  </si>
  <si>
    <t>203/HKPM-OC/BA-STD/5/2015 , 204/HKPM-OC/BA-STD/5/2015</t>
  </si>
  <si>
    <t>Site : SUPERMAL - 02TGN050</t>
  </si>
  <si>
    <t>HK-15-00550</t>
  </si>
  <si>
    <t>01JKU163</t>
  </si>
  <si>
    <t>TECO_BUILDING</t>
  </si>
  <si>
    <t xml:space="preserve">Nuzulin FITRIANI </t>
  </si>
  <si>
    <t>241/HKPM-OC/BA-STD/5/2015 , 242/HKPM-OC/BA-STD/5/2015</t>
  </si>
  <si>
    <t>Site : TECO_BUILDING - 01JKU163</t>
  </si>
  <si>
    <t>HK-15-00551</t>
  </si>
  <si>
    <t>03SRN177</t>
  </si>
  <si>
    <t>NAGRAK SOREANG</t>
  </si>
  <si>
    <t>Normawati ARIFAH</t>
  </si>
  <si>
    <t>197/HKPM-OC/BA-STD/5/2015 , 198/HKPM-OC/BA-STD/5/2015</t>
  </si>
  <si>
    <t>Site : NAGRAK SOREANG - 03SRN177</t>
  </si>
  <si>
    <t>HK-15-00552</t>
  </si>
  <si>
    <t>14DMK007</t>
  </si>
  <si>
    <t>KLIPANG</t>
  </si>
  <si>
    <t>Otto HARJANTO</t>
  </si>
  <si>
    <t xml:space="preserve">Novita ANGELINA </t>
  </si>
  <si>
    <t>181/HKPM-OC/BA-STD/5/2015 , 182/HKPM-OC/BA-STD/5/2015</t>
  </si>
  <si>
    <t>041/LPP-HK/VI/2015</t>
  </si>
  <si>
    <t>Site : KLIPANG - 14DMK007</t>
  </si>
  <si>
    <t>HK-15-00553</t>
  </si>
  <si>
    <t>14KND026</t>
  </si>
  <si>
    <t>SEPETEK</t>
  </si>
  <si>
    <t>Aditya Andri PERMADI</t>
  </si>
  <si>
    <t>223/HKPM-OC/BA-STD/5/2015 , 224/HKPM-OC/BA-STD/5/2015</t>
  </si>
  <si>
    <t>047/LPP-HK/VI/2015</t>
  </si>
  <si>
    <t>0677/HK-KEU/VIII/2015</t>
  </si>
  <si>
    <t>Site : SEPETEK - 14KND026</t>
  </si>
  <si>
    <t>HK-15-00554</t>
  </si>
  <si>
    <t>14SMG023</t>
  </si>
  <si>
    <t>KYAI_SALEH</t>
  </si>
  <si>
    <t xml:space="preserve">Irvanel  
</t>
  </si>
  <si>
    <t>185/HKPM-OC/BA-STD/5/2015 , 186/HKPM-OC/BA-STD/5/2015</t>
  </si>
  <si>
    <t>066/LPP-HK/VIII/2015</t>
  </si>
  <si>
    <t>Site : KYAI_SALEH - 14SMG023</t>
  </si>
  <si>
    <t>HK-15-00555</t>
  </si>
  <si>
    <t>14STG001</t>
  </si>
  <si>
    <t>SALATIGA</t>
  </si>
  <si>
    <t>Iwan KURNIAWAN</t>
  </si>
  <si>
    <t>221/HKPM-OC/BA-STD/5/2015 , 222/HKPM-OC/BA-STD/5/2015</t>
  </si>
  <si>
    <t>Site : SALATIGA - 14STG001</t>
  </si>
  <si>
    <t>HK-15-00556</t>
  </si>
  <si>
    <t>15BTL027</t>
  </si>
  <si>
    <t>BANTUL_IM3</t>
  </si>
  <si>
    <t>Abdullah MASKUR</t>
  </si>
  <si>
    <t>157/HKPM-OC/BA-STD/5/2015 , 158/HKPM-OC/BA-STD/5/2015</t>
  </si>
  <si>
    <t>055/LPP-HK/VIII/2015</t>
  </si>
  <si>
    <t>Site : BANTUL_IM3 - 15BTL027</t>
  </si>
  <si>
    <t>HK-15-00557</t>
  </si>
  <si>
    <t>15YOG009</t>
  </si>
  <si>
    <t>GIWANGAN</t>
  </si>
  <si>
    <t>167/HKPM-OC/BA-STD/5/2015 , 168/HKPM-OC/BA-STD/5/2015</t>
  </si>
  <si>
    <t>Site : GIWANGAN - 15YOG009</t>
  </si>
  <si>
    <t>HK-15-00558</t>
  </si>
  <si>
    <t>15YOG005</t>
  </si>
  <si>
    <t>PUGERAN</t>
  </si>
  <si>
    <t>217/HKPM-OC/BA-STD/5/2015 , 218/HKPM-OC/BA-STD/5/2015</t>
  </si>
  <si>
    <t>058/LPP-HK/VIII/2015</t>
  </si>
  <si>
    <t>Site : PUGERAN - 15YOG005</t>
  </si>
  <si>
    <t>HK-15-00559</t>
  </si>
  <si>
    <t>15SMN019</t>
  </si>
  <si>
    <t>CANDIGEBANG</t>
  </si>
  <si>
    <t>Luthfi PANJI</t>
  </si>
  <si>
    <t>163/HKPM-OC/BA-STD/5/2015 , 164/HKPM-OC/BA-STD/5/2015</t>
  </si>
  <si>
    <t>052/LPP-HK/VII/2015</t>
  </si>
  <si>
    <t>Site : CANDIGEBANG - 15SMN019</t>
  </si>
  <si>
    <t>HK-15-00560</t>
  </si>
  <si>
    <t>15SMN028</t>
  </si>
  <si>
    <t>NOGOTIRTO</t>
  </si>
  <si>
    <t>201/HKPM-OC/BA-STD/5/2015 , 202/HKPM-OC/BA-STD/5/2015</t>
  </si>
  <si>
    <t>Site : NOGOTIRTO - 15SMN028</t>
  </si>
  <si>
    <t>HK-15-00561</t>
  </si>
  <si>
    <t>20SDA003</t>
  </si>
  <si>
    <t>TOLL_SIDOARJO</t>
  </si>
  <si>
    <t xml:space="preserve">Miftahudin CHAKIKI </t>
  </si>
  <si>
    <t>357/HKPM-OC/BA-STD/7/2015 , 358/HKPM-OC/BA-STD/7/2015</t>
  </si>
  <si>
    <t>Site : TOLL_SIDOARJO - 20SDA003</t>
  </si>
  <si>
    <t>HK-15-00562</t>
  </si>
  <si>
    <t>20SBY044</t>
  </si>
  <si>
    <t>BANYUURIP_SBY/Simo</t>
  </si>
  <si>
    <t>159/HKPM-OC/BA-STD/5/2015 , 160/HKPM-OC/BA-STD/5/2015</t>
  </si>
  <si>
    <t>Site : BANYUURIP_SBY/Simo - 20SBY044</t>
  </si>
  <si>
    <t>HK-15-00563</t>
  </si>
  <si>
    <t>20SBY094</t>
  </si>
  <si>
    <t>TANJUNG_SADARI</t>
  </si>
  <si>
    <t xml:space="preserve">Rionald VIELD </t>
  </si>
  <si>
    <t>361/HKPM-OC/BA-STD/7/2015 , 362/HKPM-OC/BA-STD/7/2015</t>
  </si>
  <si>
    <t>Site : TANJUNG_SADARI - 20SBY094</t>
  </si>
  <si>
    <t>HK-15-00564</t>
  </si>
  <si>
    <t>21DPR005</t>
  </si>
  <si>
    <t>MENGWI</t>
  </si>
  <si>
    <t>193/HKPM-OC/BA-STD/5/2015 , 194/HKPM-OC/BA-STD/5/2015</t>
  </si>
  <si>
    <t>053/LPP-HK/VII/2015</t>
  </si>
  <si>
    <t>0737/HK-KEU/IX/2015</t>
  </si>
  <si>
    <t>Site : MENGWI - 21DPR005</t>
  </si>
  <si>
    <t>HK-15-00565</t>
  </si>
  <si>
    <t>21DPR041</t>
  </si>
  <si>
    <t>TUBAN_IM3</t>
  </si>
  <si>
    <t>247/HKPM-OC/BA-STD/5/2015 , 248/HKPM-OC/BA-STD/5/2015</t>
  </si>
  <si>
    <t>Site : TUBAN_IM3 - 21DPR041</t>
  </si>
  <si>
    <t>HK-15-00566</t>
  </si>
  <si>
    <t>21DPR011</t>
  </si>
  <si>
    <t>JIMBARANBEACH</t>
  </si>
  <si>
    <t>177/HKPM-OC/BA-STD/5/2015 , 178/HKPM-OC/BA-STD/5/2015</t>
  </si>
  <si>
    <t>Site : JIMBARANBEACH - 21DPR011</t>
  </si>
  <si>
    <t>HK-15-00567</t>
  </si>
  <si>
    <t>21DPR028</t>
  </si>
  <si>
    <t>TAMAN_GRIYA</t>
  </si>
  <si>
    <t>Nur RATRI</t>
  </si>
  <si>
    <t>233/HKPM-OC/BA-STD/5/2015 , 234/HKPM-OC/BA-STD/5/2015</t>
  </si>
  <si>
    <t>Site : TAMAN_GRIYA - 21DPR028</t>
  </si>
  <si>
    <t>HK-15-00568</t>
  </si>
  <si>
    <t>21DPR038</t>
  </si>
  <si>
    <t>NUSADUA_IM3</t>
  </si>
  <si>
    <t xml:space="preserve">Muchlas BAIKHUNI </t>
  </si>
  <si>
    <t>231/HKPM-OC/BA-STD/5/2015 , 232/HKPM-OC/BA-STD/5/2015</t>
  </si>
  <si>
    <t>Site : NUSADUA_IM3 - 21DPR038</t>
  </si>
  <si>
    <t>HK-15-00569</t>
  </si>
  <si>
    <t>21DPR019</t>
  </si>
  <si>
    <t>GWK</t>
  </si>
  <si>
    <t>171/HKPM-OC/BA-STD/5/2015 , 172/HKPM-OC/BA-STD/5/2015</t>
  </si>
  <si>
    <t>Site : GWK - 21DPR019</t>
  </si>
  <si>
    <t>HK-15-00570</t>
  </si>
  <si>
    <t>21DPR047</t>
  </si>
  <si>
    <t>HOTELPADMAIM3</t>
  </si>
  <si>
    <t>175/HKPM-OC/BA-STD/5/2015 , 176/HKPM-OC/BA-STD/5/2015</t>
  </si>
  <si>
    <t>057/LPP-HK/VIII/2015</t>
  </si>
  <si>
    <t>Site : HOTELPADMAIM3 - 21DPR047</t>
  </si>
  <si>
    <t>HK-15-00571</t>
  </si>
  <si>
    <t>21DPS016</t>
  </si>
  <si>
    <t>UBUNG_KAJA</t>
  </si>
  <si>
    <t>251/HKPM-OC/BA-STD/5/2015 , 252/HKPM-OC/BA-STD/5/2015</t>
  </si>
  <si>
    <t>Site : UBUNG_KAJA - 21DPS016</t>
  </si>
  <si>
    <t>HK-15-00572</t>
  </si>
  <si>
    <t>21DPS014</t>
  </si>
  <si>
    <t>BANTENG</t>
  </si>
  <si>
    <t>155/HKPM-OC/BA-STD/5/2015 , 156/HKPM-OC/BA-STD/5/2015</t>
  </si>
  <si>
    <t>Site : BANTENG - 21DPS014</t>
  </si>
  <si>
    <t>HK-15-00573</t>
  </si>
  <si>
    <t>21DPS011</t>
  </si>
  <si>
    <t>NARAKUSUMA</t>
  </si>
  <si>
    <t>199/HKPM-OC/BA-STD/5/2015 , 200/HKPM-OC/BA-STD/5/2015</t>
  </si>
  <si>
    <t>Site : NARAKUSUMA - 21DPS011</t>
  </si>
  <si>
    <t>HK-15-00574</t>
  </si>
  <si>
    <t>21DPS028</t>
  </si>
  <si>
    <t>PADANGSAMBIAN</t>
  </si>
  <si>
    <t>209/HKPM-OC/BA-STD/5/2015 , 210/HKPM-OC/BA-STD/5/2015</t>
  </si>
  <si>
    <t>Site : PADANGSAMBIAN - 21DPS028</t>
  </si>
  <si>
    <t>HK-15-00575</t>
  </si>
  <si>
    <t>21DPS018</t>
  </si>
  <si>
    <t>PADANGKARTIKA</t>
  </si>
  <si>
    <t>207/HKPM-OC/BA-STD/5/2015 , 208/HKPM-OC/BA-STD/5/2015</t>
  </si>
  <si>
    <t>Site : PADANGKARTIKA - 21DPS018</t>
  </si>
  <si>
    <t>HK-15-00576</t>
  </si>
  <si>
    <t>21DPS026</t>
  </si>
  <si>
    <t>GNWELIRANG</t>
  </si>
  <si>
    <t>169/HKPM-OC/BA-STD/5/2015 , 170/HKPM-OC/BA-STD/5/2015</t>
  </si>
  <si>
    <t>Site : GNWELIRANG - 21DPS026</t>
  </si>
  <si>
    <t>HK-15-00577</t>
  </si>
  <si>
    <t>21DPS030</t>
  </si>
  <si>
    <t>PEGOK_IM3</t>
  </si>
  <si>
    <t>213/HKPM-OC/BA-STD/5/2015 , 214/HKPM-OC/BA-STD/5/2015</t>
  </si>
  <si>
    <t>054/LPP-HK/VII/2015</t>
  </si>
  <si>
    <t>0735/HK-KEU/IX/2015</t>
  </si>
  <si>
    <t>Site : PEGOK_IM3 - 21DPS030</t>
  </si>
  <si>
    <t>HK-15-00578</t>
  </si>
  <si>
    <t>21GIN002</t>
  </si>
  <si>
    <t>GIANYAR</t>
  </si>
  <si>
    <t>165/HKPM-OC/BA-STD/5/2015 , 166/HKPM-OC/BA-STD/5/2015</t>
  </si>
  <si>
    <t>Site : GIANYAR - 21GIN002</t>
  </si>
  <si>
    <t>HK-15-00579</t>
  </si>
  <si>
    <t>21GIN003</t>
  </si>
  <si>
    <t>UBUD</t>
  </si>
  <si>
    <t>356/HKPM-OC/BA-STD/7/2015 , 357/HKPM-OC/BA-STD/7/2015</t>
  </si>
  <si>
    <t>056/LPP-HK/VIII/2015</t>
  </si>
  <si>
    <t>Site : UBUD - 21GIN003</t>
  </si>
  <si>
    <t>HK-15-00580</t>
  </si>
  <si>
    <t>21GIN007</t>
  </si>
  <si>
    <t>SUKAWATI</t>
  </si>
  <si>
    <t>229/HKPM-OC/BA-STD/5/2015 , 230/HKPM-OC/BA-STD/5/2015</t>
  </si>
  <si>
    <t>Site : SUKAWATI - 21GIN007</t>
  </si>
  <si>
    <t>HK-15-00581</t>
  </si>
  <si>
    <t>23MTR006</t>
  </si>
  <si>
    <t>TANJUNG_LOMBOK</t>
  </si>
  <si>
    <t>237/HKPM-OC/BA-STD/5/2015 , 238/HKPM-OC/BA-STD/5/2015</t>
  </si>
  <si>
    <t>Site : TANJUNG_LOMBOK - 23MTR006</t>
  </si>
  <si>
    <t>HK-15-00582</t>
  </si>
  <si>
    <t>23SEL009</t>
  </si>
  <si>
    <t>LABUHAN_HAJI</t>
  </si>
  <si>
    <t>187/HKPM-OC/BA-STD/5/2015 , 188/HKPM-OC/BA-STD/5/2015</t>
  </si>
  <si>
    <t>Site : LABUHAN_HAJI - 23SEL009</t>
  </si>
  <si>
    <t>HK-15-00583</t>
  </si>
  <si>
    <t>28SLY015</t>
  </si>
  <si>
    <t>APATANA</t>
  </si>
  <si>
    <t>Yuda SATRIA</t>
  </si>
  <si>
    <t>153/HKPM-OC/BA-STD/5/2015 , 154/HKPM-OC/BA-STD/5/2015</t>
  </si>
  <si>
    <t>Site : APATANA - 28SLY015</t>
  </si>
  <si>
    <t>HK-15-00584</t>
  </si>
  <si>
    <t>24PAL005</t>
  </si>
  <si>
    <t>PALU_BARAT</t>
  </si>
  <si>
    <t>211/HKPM-OC/BA-STD/5/2015 , 212/HKPM-OC/BA-STD/5/2015</t>
  </si>
  <si>
    <t>Site : PALU_BARAT - 24PAL005</t>
  </si>
  <si>
    <t>HK-15-00585</t>
  </si>
  <si>
    <t>24PAL006</t>
  </si>
  <si>
    <t>MASOMBA</t>
  </si>
  <si>
    <t>Aditya WIBISONO</t>
  </si>
  <si>
    <t>191/HKPM-OC/BA-STD/5/2015 , 192/HKPM-OC/BA-STD/5/2015</t>
  </si>
  <si>
    <t>Site : MASOMBA - 24PAL006</t>
  </si>
  <si>
    <t>HK-15-00586</t>
  </si>
  <si>
    <t>29PLW002</t>
  </si>
  <si>
    <t>WONOMULYO</t>
  </si>
  <si>
    <t>253/HKPM-OC/BA-STD/5/2015 , 254/HKPM-OC/BA-STD/5/2015</t>
  </si>
  <si>
    <t>Site : WONOMULYO - 29PLW002</t>
  </si>
  <si>
    <t>HK-15-00587</t>
  </si>
  <si>
    <t>29PLW005</t>
  </si>
  <si>
    <t>KOTA_LAMA_POLEWALI</t>
  </si>
  <si>
    <t>183/HKPM-OC/BA-STD/5/2015 , 184/HKPM-OC/BA-STD/5/2015</t>
  </si>
  <si>
    <t>Site : KOTA_LAMA_POLEWALI - 29PLW005</t>
  </si>
  <si>
    <t>HK-15-00588</t>
  </si>
  <si>
    <t>11MEN010</t>
  </si>
  <si>
    <t>CAMBAI</t>
  </si>
  <si>
    <t>161/HKPM-OC/BA-STD/5/2015 , 162/HKPM-OC/BA-STD/5/2015</t>
  </si>
  <si>
    <t>Site : CAMBAI - 11MEN010</t>
  </si>
  <si>
    <t>HK-15-00589</t>
  </si>
  <si>
    <t>11MEN052</t>
  </si>
  <si>
    <t>TAMBANGAN_KELEKAR</t>
  </si>
  <si>
    <t>235/HKPM-OC/BA-STD/5/2015 , 236/HKPM-OC/BA-STD/5/2015</t>
  </si>
  <si>
    <t>Site : TAMBANGAN_KELEKAR - 11MEN052</t>
  </si>
  <si>
    <t>HK-15-00590</t>
  </si>
  <si>
    <t>09SGE002</t>
  </si>
  <si>
    <t>PERTAMINA_JAMBI</t>
  </si>
  <si>
    <t>215/HKPM-OC/BA-STD/5/2015, 216/HKPM-OC/BA-STD/5/2015</t>
  </si>
  <si>
    <t>Site : PERTAMINA_JAMBI - 09SGE002</t>
  </si>
  <si>
    <t>HK-15-00591</t>
  </si>
  <si>
    <t>09SGE005</t>
  </si>
  <si>
    <t>RENGAS_BANDUNG</t>
  </si>
  <si>
    <t>219/HKPM-OC/BA-STD/5/2015 , 220/HKPM-OC/BA-STD/5/2015</t>
  </si>
  <si>
    <t>Site : RENGAS_BANDUNG - 09SGE005</t>
  </si>
  <si>
    <t>HK-15-00592</t>
  </si>
  <si>
    <t>05PMS002</t>
  </si>
  <si>
    <t>SIANTAR_MERDEKA</t>
  </si>
  <si>
    <t>225/HKPM-OC/BA-STD/5/2015 , 226/HKPM-OC/BA-STD/5/2015</t>
  </si>
  <si>
    <t>Site : SIANTAR_MERDEKA - 05PMS002</t>
  </si>
  <si>
    <t>HK-15-00593</t>
  </si>
  <si>
    <t>05SBG001</t>
  </si>
  <si>
    <t>SIBOLGA</t>
  </si>
  <si>
    <t xml:space="preserve">Bambang SETIAWAN </t>
  </si>
  <si>
    <t>321/HKPM-OC/BA-STD/6/2015 , 322/HKPM-OC/BA-STD/6/2015</t>
  </si>
  <si>
    <t>Site : SIBOLGA - 05SBG001</t>
  </si>
  <si>
    <t>HK-15-00594</t>
  </si>
  <si>
    <t>05MDN047</t>
  </si>
  <si>
    <t>AHMAD_YANI1/Kumango</t>
  </si>
  <si>
    <t>151/HKPM-OC/BA-STD/5/2015 , 152/HKPM-OC/BA-STD/5/2015</t>
  </si>
  <si>
    <t>Site : AHMAD_YANI1/Kumango - 05MDN047</t>
  </si>
  <si>
    <t>HK-15-00595</t>
  </si>
  <si>
    <t>05MDN048</t>
  </si>
  <si>
    <t>THAMRIN_PHOENIX1</t>
  </si>
  <si>
    <t>243/HKPM-OC/BA-STD/5/2015 , 244/HKPM-OC/BA-STD/5/2015</t>
  </si>
  <si>
    <t>Site : THAMRIN_PHOENIX1 - 05MDN048</t>
  </si>
  <si>
    <t>HK-15-00596</t>
  </si>
  <si>
    <t>05LBP043</t>
  </si>
  <si>
    <t>PABRIK_AQUA_BRASTAGI</t>
  </si>
  <si>
    <t xml:space="preserve">Nanang SADIKIN </t>
  </si>
  <si>
    <t>205/HKPM-OC/BA-STD/5/2015 , 206/HKPM-OC/BA-STD/5/2015</t>
  </si>
  <si>
    <t>Site : PABRIK_AQUA_BRASTAGI - 05LBP043</t>
  </si>
  <si>
    <t>HK-15-00597</t>
  </si>
  <si>
    <t>179/HKPM-OC/BA-STD/5/2015 , 180/HKPM-OC/BA-STD/5/2015</t>
  </si>
  <si>
    <t>HK-15-00598</t>
  </si>
  <si>
    <t>04LSW001</t>
  </si>
  <si>
    <t>LHOKSEUMAWE</t>
  </si>
  <si>
    <t>189/HKPM-OC/BA-STD/5/2015 , 190/HKPM-OC/BA-STD/5/2015</t>
  </si>
  <si>
    <t>Site : LHOKSEUMAWE - 04LSW001</t>
  </si>
  <si>
    <t>HK-15-00599</t>
  </si>
  <si>
    <t>04NAD032</t>
  </si>
  <si>
    <t>MEURAXA / LAMPRIET</t>
  </si>
  <si>
    <t>195/HKPM-OC/BA-STD/5/2015 , 196/HKPM-OC/BA-STD/5/2015</t>
  </si>
  <si>
    <t>Site : MEURAXA / LAMPRIET - 04NAD032</t>
  </si>
  <si>
    <t>HK-15-00600</t>
  </si>
  <si>
    <t>PO/SKP/15/N001806</t>
  </si>
  <si>
    <t>Pekerjaan Soil Test (Include Design) - TSEL New Site Project Area JATIM 
site SURYA INTI TEMBAKAU</t>
  </si>
  <si>
    <t>Surya Inti Tembakau</t>
  </si>
  <si>
    <t>322/TBG/PMO/BAST-ENG/VI/2015</t>
  </si>
  <si>
    <t>0581/HK-KEU/VI/2015</t>
  </si>
  <si>
    <t>Site : Surya Inti Tembakau - 162202109</t>
  </si>
  <si>
    <t>HK-15-00601</t>
  </si>
  <si>
    <t>01JKT077</t>
  </si>
  <si>
    <t>ARMAIN</t>
  </si>
  <si>
    <t>437/HKPM-OC/BA-STD/8/2015</t>
  </si>
  <si>
    <t>Site : ARMAIN - 01JKT077</t>
  </si>
  <si>
    <t>HK-15-00602</t>
  </si>
  <si>
    <t xml:space="preserve">RT-Tower and Building Analysis Colo App Rev 5 </t>
  </si>
  <si>
    <t>Mini Tower 30M</t>
  </si>
  <si>
    <t>XL Rev 5.0</t>
  </si>
  <si>
    <t>jl. Pagarsih No. 21</t>
  </si>
  <si>
    <t>0250/HK-PRO/IV/2015</t>
  </si>
  <si>
    <t>0461/HK-KEU/V/2015</t>
  </si>
  <si>
    <t>Tipe Tower : Mini Tower 30M</t>
  </si>
  <si>
    <t>HK-15-00603</t>
  </si>
  <si>
    <t>Darmawangsa Square, Jl. Darmawangsa Vi No. 9</t>
  </si>
  <si>
    <t>0251/HK-PRO/IV/2015</t>
  </si>
  <si>
    <t>0462/HK-KEU/V/2015</t>
  </si>
  <si>
    <t>HK-15-00604</t>
  </si>
  <si>
    <t>28UPD092</t>
  </si>
  <si>
    <t>KAMPUS IAIN BARU</t>
  </si>
  <si>
    <t>265/HKPM-OC/BA-STD/6/2015</t>
  </si>
  <si>
    <t>049/LPP-HK/VII/2015</t>
  </si>
  <si>
    <t>Site : KAMPUS IAIN BARU - 28UPD092</t>
  </si>
  <si>
    <t>HK-15-00605</t>
  </si>
  <si>
    <t>28UPD065</t>
  </si>
  <si>
    <t>ADIYAKSA BARU</t>
  </si>
  <si>
    <t>261/HKPM-OC/BA-STD/5/2015</t>
  </si>
  <si>
    <t>Site : ADIYAKSA BARU - 28UPD065</t>
  </si>
  <si>
    <t>HK-15-00606</t>
  </si>
  <si>
    <t>28UPD039</t>
  </si>
  <si>
    <t>CENDRAWASIH</t>
  </si>
  <si>
    <t>262/HKPM-OC/BA-STD/5/2015</t>
  </si>
  <si>
    <t>Site : CENDRAWASIH - 28UPD039</t>
  </si>
  <si>
    <t>HK-15-00607</t>
  </si>
  <si>
    <t>TLOGO MAS</t>
  </si>
  <si>
    <t>263/HKPM-OC/BA-STD/5/2015</t>
  </si>
  <si>
    <t>Site : TLOGO MAS - 20MLG007</t>
  </si>
  <si>
    <t>HK-15-00608</t>
  </si>
  <si>
    <t>02TGN244</t>
  </si>
  <si>
    <t>MARTADINATA PAMULANG</t>
  </si>
  <si>
    <t>264/HKPM-OC/BA-STD/5/2015</t>
  </si>
  <si>
    <t>Site : MARTADINATA PAMULANG - 02TGN244</t>
  </si>
  <si>
    <t>HK-15-00609</t>
  </si>
  <si>
    <t>02TGN082</t>
  </si>
  <si>
    <t>VILLA ASEAN</t>
  </si>
  <si>
    <t>274/HKPM-OC/BA-STD/6/2015</t>
  </si>
  <si>
    <t>044/LPP-HK/VI/2015</t>
  </si>
  <si>
    <t>0664/HK-KEU/VIII/2015</t>
  </si>
  <si>
    <t>Site : VILLA ASEAN - 02TGN082</t>
  </si>
  <si>
    <t>HK-15-00610</t>
  </si>
  <si>
    <t>20BLT002</t>
  </si>
  <si>
    <t>WLINGI</t>
  </si>
  <si>
    <t>275/HKPM-OC/BA-STD/6/2015</t>
  </si>
  <si>
    <t>0663/HK-KEU/VIII/2015</t>
  </si>
  <si>
    <t>Site : WLINGI - 20BLT002</t>
  </si>
  <si>
    <t>HK-15-00611</t>
  </si>
  <si>
    <t>20SDA016</t>
  </si>
  <si>
    <t>ISPATINDO</t>
  </si>
  <si>
    <t>Site : ISPATINDO - 20SDA016</t>
  </si>
  <si>
    <t>HK-15-00612</t>
  </si>
  <si>
    <t>20SDA040</t>
  </si>
  <si>
    <t>LINGKAR TIMUR</t>
  </si>
  <si>
    <t>276/HKPM-OC/BA-STD/6/2015</t>
  </si>
  <si>
    <t>Site : LINGKAR TIMUR - 20SDA040</t>
  </si>
  <si>
    <t>HK-15-00613</t>
  </si>
  <si>
    <t>06RGT001</t>
  </si>
  <si>
    <t>RENGAT</t>
  </si>
  <si>
    <t>135/HKPM-OC/BA-STD/4/2015</t>
  </si>
  <si>
    <t>Site : RENGAT - 06RGT001</t>
  </si>
  <si>
    <t>HK-15-00614</t>
  </si>
  <si>
    <t>20SGK003</t>
  </si>
  <si>
    <t>TLOGO/PETRO</t>
  </si>
  <si>
    <t>277/HKPM-OC/BA-STD/6/2015</t>
  </si>
  <si>
    <t>Site : TLOGO/PETRO - 20SGK003</t>
  </si>
  <si>
    <t>HK-15-00615</t>
  </si>
  <si>
    <t>20SDA043</t>
  </si>
  <si>
    <t>WATU TULIS (TEMU)</t>
  </si>
  <si>
    <t>278/HKPM-OC/BA-STD/6/2015</t>
  </si>
  <si>
    <t>Site : WATU TULIS (TEMU) - 20SDA043</t>
  </si>
  <si>
    <t>HK-15-00616</t>
  </si>
  <si>
    <t>21DPS033</t>
  </si>
  <si>
    <t>GLADAK</t>
  </si>
  <si>
    <t>279/HKPM-OC/BA-STD/6/2015</t>
  </si>
  <si>
    <t>Site : GLADAK - 21DPS033</t>
  </si>
  <si>
    <t>HK-15-00617</t>
  </si>
  <si>
    <t>TOL SIDOARJO</t>
  </si>
  <si>
    <t>266/HKPM-OC/BA-STD/6/2015</t>
  </si>
  <si>
    <t>Site : TOL SIDOARJO - 20SDA003</t>
  </si>
  <si>
    <t>HK-15-00618</t>
  </si>
  <si>
    <t>17MTP010</t>
  </si>
  <si>
    <t>SIMPANG EMPAT</t>
  </si>
  <si>
    <t>267/HKPM-OC/BA-STD/6/2015</t>
  </si>
  <si>
    <t>517/D00-D0IB/PRJ/15</t>
  </si>
  <si>
    <t>Site : SIMPANG EMPAT - 17MTP010</t>
  </si>
  <si>
    <t>HK-15-00619</t>
  </si>
  <si>
    <t>SES_SEMBUNG</t>
  </si>
  <si>
    <t>Mitratel</t>
  </si>
  <si>
    <t>Mitartel - Survey Colo</t>
  </si>
  <si>
    <t>DMT-Mitratel</t>
  </si>
  <si>
    <t>15TS03R0770</t>
  </si>
  <si>
    <t>SEMBUNG</t>
  </si>
  <si>
    <t>Survey Colo</t>
  </si>
  <si>
    <t>ISAT</t>
  </si>
  <si>
    <t>OS-M. Fachry</t>
  </si>
  <si>
    <t>Rachmat R.</t>
  </si>
  <si>
    <t>Arwi K.</t>
  </si>
  <si>
    <t>BAST Approved</t>
  </si>
  <si>
    <t>Can't survey,,blocking acces by LL</t>
  </si>
  <si>
    <t>DMT.06/BAUT.TB/DVI/DOP-b1100000/V/2015</t>
  </si>
  <si>
    <t>0503/HK-KEU/V/2015</t>
  </si>
  <si>
    <t>Site : SEMBUNG - 15TS03R0770</t>
  </si>
  <si>
    <t>HK-15-00620</t>
  </si>
  <si>
    <t>SES_LUKLUK</t>
  </si>
  <si>
    <t>15TS03R0772</t>
  </si>
  <si>
    <t>LUKLUK</t>
  </si>
  <si>
    <t>CANCEL</t>
  </si>
  <si>
    <t>Site : LUKLUK - 15TS03R0772</t>
  </si>
  <si>
    <t>HK-15-00621</t>
  </si>
  <si>
    <t>SES_PAYANGAN</t>
  </si>
  <si>
    <t>15TS03R0773</t>
  </si>
  <si>
    <t>PAYANGAN</t>
  </si>
  <si>
    <t>DMT.35/BAUT.TB/DVI/DOP-b1100000/IV/2015</t>
  </si>
  <si>
    <t>0508/HK-KEU/V/2015</t>
  </si>
  <si>
    <t>Site : PAYANGAN - 15TS03R0773</t>
  </si>
  <si>
    <t>HK-15-00622</t>
  </si>
  <si>
    <t>SES_Br. Celagi Tsel</t>
  </si>
  <si>
    <t>15TS03R0775</t>
  </si>
  <si>
    <t>Br. Celagi</t>
  </si>
  <si>
    <t>XL</t>
  </si>
  <si>
    <t>M. Taufik</t>
  </si>
  <si>
    <t>Eldy A.</t>
  </si>
  <si>
    <t>DMT.34/BAUT.TB/DVI/DOP-b1100000/IV/2015</t>
  </si>
  <si>
    <t>0507/HK-KEU/V/2015</t>
  </si>
  <si>
    <t>Site : Br. Celagi - 15TS03R0775</t>
  </si>
  <si>
    <t>HK-15-00623</t>
  </si>
  <si>
    <t>SES_Gunung Agung Buleleng</t>
  </si>
  <si>
    <t>15TS03R0776</t>
  </si>
  <si>
    <t>Gunung Agung Buleleng</t>
  </si>
  <si>
    <t>DMT.37/BAUT.TB/DVI/DOP-b1100000/IV/2015</t>
  </si>
  <si>
    <t>0501/HK-KEU/V/2015</t>
  </si>
  <si>
    <t>Site : Gunung Agung Buleleng - 15TS03R0776</t>
  </si>
  <si>
    <t>HK-15-00624</t>
  </si>
  <si>
    <t>SES_HASANUDIN DENPASAR</t>
  </si>
  <si>
    <t>15TS03R0779</t>
  </si>
  <si>
    <t>HASANUDIN DENPASAR</t>
  </si>
  <si>
    <t>Site : HASANUDIN DENPASAR - 15TS03R0779</t>
  </si>
  <si>
    <t>HK-15-00625</t>
  </si>
  <si>
    <t>SES_Banjar Taliwang</t>
  </si>
  <si>
    <t>15TS03R0771</t>
  </si>
  <si>
    <t>Banjar Taliwang</t>
  </si>
  <si>
    <t>DMT.32/BAUT.TB/DVI/DOP-b1100000/IV/2015</t>
  </si>
  <si>
    <t>0505/HK-KEU/V/2015</t>
  </si>
  <si>
    <t>Site : Banjar Taliwang - 15TS03R0771</t>
  </si>
  <si>
    <t>HK-15-00626</t>
  </si>
  <si>
    <t>SES_Pagutan Barat</t>
  </si>
  <si>
    <t>15TS03R0774</t>
  </si>
  <si>
    <t>Pagutan Barat</t>
  </si>
  <si>
    <t>Survey hari pertama blocking acess,,miss kom</t>
  </si>
  <si>
    <t>DMT.36/BAUT.TB/DVI/DOP-b1100000/IV/2015</t>
  </si>
  <si>
    <t>0502/HK-KEU/V/2015</t>
  </si>
  <si>
    <t>Site : Pagutan Barat - 15TS03R0774</t>
  </si>
  <si>
    <t>HK-15-00627</t>
  </si>
  <si>
    <t>SES_Baa Isat</t>
  </si>
  <si>
    <t>15TS03R0777</t>
  </si>
  <si>
    <t>Baa Isat</t>
  </si>
  <si>
    <t>DMT.31/BAUT.TB/DVI/DOP-b1100000/IV/2015</t>
  </si>
  <si>
    <t>0504/HK-KEU/V/2015</t>
  </si>
  <si>
    <t>Site : Baa Isat - 15TS03R0777</t>
  </si>
  <si>
    <t>HK-15-00628</t>
  </si>
  <si>
    <t>SES_Lewoleba isat</t>
  </si>
  <si>
    <t>15TS03R0778</t>
  </si>
  <si>
    <t>Lewoleba isat</t>
  </si>
  <si>
    <t>DMT.33/BAUT.TB/DVI/DOP-b1100000/IV/2015</t>
  </si>
  <si>
    <t>0506/HK-KEU/V/2015</t>
  </si>
  <si>
    <t>Site : Lewoleba isat - 15TS03R0778</t>
  </si>
  <si>
    <t>HK-15-00629</t>
  </si>
  <si>
    <t>Java Indoku</t>
  </si>
  <si>
    <t>SMN742</t>
  </si>
  <si>
    <t>Dukuh Kembaran Sleman</t>
  </si>
  <si>
    <t xml:space="preserve">Analisa building dan pondasi pole </t>
  </si>
  <si>
    <t>Jl palagan tentara pelajar jangkan sleman DIY</t>
  </si>
  <si>
    <t>Tri Wiharto</t>
  </si>
  <si>
    <t>Miftachudin C.</t>
  </si>
  <si>
    <t xml:space="preserve">Sidiq </t>
  </si>
  <si>
    <t>Cancel dobel input - NT</t>
  </si>
  <si>
    <t>Site : Dukuh Kembaran Sleman - SMN742</t>
  </si>
  <si>
    <t>HK-15-00630</t>
  </si>
  <si>
    <t>SMN738</t>
  </si>
  <si>
    <t>Guest House Batubitha</t>
  </si>
  <si>
    <t>Desa Banteng/ pusung utara RT 11/ RW 30 Sinduharjo ngaglik sleman</t>
  </si>
  <si>
    <t>Luthfi</t>
  </si>
  <si>
    <t>Site : Guest House Batubitha - SMN738</t>
  </si>
  <si>
    <t>HK-15-00631</t>
  </si>
  <si>
    <t>SMN736</t>
  </si>
  <si>
    <t>Banteng Baru</t>
  </si>
  <si>
    <t>jl kayen gang tengah no 58 sleman yogyakarta</t>
  </si>
  <si>
    <t>Nuzulin</t>
  </si>
  <si>
    <t>Maskur</t>
  </si>
  <si>
    <t>Site : Banteng Baru - SMN736</t>
  </si>
  <si>
    <t>HK-15-00632</t>
  </si>
  <si>
    <t>YOG612</t>
  </si>
  <si>
    <t>SUPERINDO Paris</t>
  </si>
  <si>
    <t>jl jogokaryan no 82 kota yogyakarta</t>
  </si>
  <si>
    <t>Wisnu</t>
  </si>
  <si>
    <t>Site : SUPERINDO Paris - YOG612</t>
  </si>
  <si>
    <t>HK-15-00633</t>
  </si>
  <si>
    <t>SMN734</t>
  </si>
  <si>
    <t>PGSD Concat</t>
  </si>
  <si>
    <t>jl gejayan gg mawar CT x/2 01/01 catur tunggal depok sleman</t>
  </si>
  <si>
    <t>Site : PGSD Concat - SMN734</t>
  </si>
  <si>
    <t>HK-15-00634</t>
  </si>
  <si>
    <t>YOG611</t>
  </si>
  <si>
    <t>Prawirotaman</t>
  </si>
  <si>
    <t xml:space="preserve">Jl. Prawirotaman No. 6-8 Yogyakarta, Yogyakarta, Indonesia </t>
  </si>
  <si>
    <t>Site : Prawirotaman - YOG611</t>
  </si>
  <si>
    <t>HK-15-00635</t>
  </si>
  <si>
    <t>PO/SKP/15/N001828</t>
  </si>
  <si>
    <t>Pekerjaan Soil Test (Include Design) - TSEL New Site Project Area JATIM 
site SMPN 1 MOJO</t>
  </si>
  <si>
    <t>SMPN 1 MOJO</t>
  </si>
  <si>
    <t>321/TBG/PMO/BAST-ENG/VI/2015</t>
  </si>
  <si>
    <t>0580/HK-KEU/VI/2015</t>
  </si>
  <si>
    <t>Site : SMPN 1 MOJO - 162201109</t>
  </si>
  <si>
    <t>HK-15-00636</t>
  </si>
  <si>
    <t>PO/TB/15/N003117</t>
  </si>
  <si>
    <t>Pekerjaan Soil Test (Include Design) - TSEL New Site Project Area 
SUMBAGUT site KANOPAN HULU</t>
  </si>
  <si>
    <t xml:space="preserve">Kanopan Hulu </t>
  </si>
  <si>
    <t>308/TBG/PMO/BAST-ENG/VI/2015</t>
  </si>
  <si>
    <t>0572/HK-KEU/VI/2015</t>
  </si>
  <si>
    <t>Site : Kanopan Hulu  - 21540109</t>
  </si>
  <si>
    <t>HK-15-00637</t>
  </si>
  <si>
    <t>PO/TB/15/N003253</t>
  </si>
  <si>
    <t>Pekerjaan Soil Test (Include Design) - FIRST New Site Project Area 
SUMBAGUT site RUMBIA BATANG M-T-GF</t>
  </si>
  <si>
    <t xml:space="preserve">RUMBIA BATANG  </t>
  </si>
  <si>
    <t>SST 32 M</t>
  </si>
  <si>
    <t>Dusun V Desa Baru, Kelurahan Desa Baru Kecamatan Batang Kuis, Deli Serdang</t>
  </si>
  <si>
    <t>271/TBG/PMO/BAST-ENG/VI/2015</t>
  </si>
  <si>
    <t>0565/HK-KEU/VI/2015</t>
  </si>
  <si>
    <t>Site : RUMBIA BATANG   - 21506111</t>
  </si>
  <si>
    <t>Tipe Tower : SST 32 M</t>
  </si>
  <si>
    <t>HK-15-00638</t>
  </si>
  <si>
    <t>PO/TB/15/N003119</t>
  </si>
  <si>
    <t>Pekerjaan Soil Test (Include Design) - TSEL New Site Project Area 
SUMBAGUT site PASAR CIKAMPAK</t>
  </si>
  <si>
    <t>Pasar Cikampak</t>
  </si>
  <si>
    <t>Concrete Test, SURVEY, ANALISA &amp; DESIGN, APD &amp; BOQ</t>
  </si>
  <si>
    <t>MT20</t>
  </si>
  <si>
    <t>Site : Pasar Cikampak - 21551109</t>
  </si>
  <si>
    <t>Tipe Tower : MT20</t>
  </si>
  <si>
    <t>HK-15-00639</t>
  </si>
  <si>
    <t>PO/TB/15/N003116</t>
  </si>
  <si>
    <t>Pekerjaan Soil Test (Include Design) - TSEL New Site Project Area 
SUMBAGUT site SEJAHTERA</t>
  </si>
  <si>
    <t xml:space="preserve">Sejahtera </t>
  </si>
  <si>
    <t>309/TBG/PMO/BAST-ENG/VI/2015</t>
  </si>
  <si>
    <t>0574/HK-KEU/VI/2015</t>
  </si>
  <si>
    <t>Site : Sejahtera  - 21541109</t>
  </si>
  <si>
    <t>HK-15-00640</t>
  </si>
  <si>
    <t>STO Boyolali</t>
  </si>
  <si>
    <t>Desain APD Kamuflase Lampu Taman Monopole 36 m</t>
  </si>
  <si>
    <t>Margo Lakso D</t>
  </si>
  <si>
    <t>Andy S.</t>
  </si>
  <si>
    <t>Hendri</t>
  </si>
  <si>
    <t xml:space="preserve">Site : STO Boyolali - </t>
  </si>
  <si>
    <t>HK-15-00641</t>
  </si>
  <si>
    <t>20SBY108</t>
  </si>
  <si>
    <t>MOROKREMBANGAN</t>
  </si>
  <si>
    <t>298/HKPM-OC/BA-STD/6/2015 , 299/HKPM-OC/BA-STD/6/2015</t>
  </si>
  <si>
    <t>Site : MOROKREMBANGAN - 20SBY108</t>
  </si>
  <si>
    <t>HK-15-00642</t>
  </si>
  <si>
    <t>R. Dian Mahendra Projoasmoro</t>
  </si>
  <si>
    <t>03CBN106</t>
  </si>
  <si>
    <t>LIDO</t>
  </si>
  <si>
    <t>Site : LIDO - 03CBN106</t>
  </si>
  <si>
    <t>HK-15-00643</t>
  </si>
  <si>
    <t>Jodi Pramono</t>
  </si>
  <si>
    <t>20BDO003</t>
  </si>
  <si>
    <t>MAESAN</t>
  </si>
  <si>
    <t>295/HKPM-OC/BA-STD/6/2015</t>
  </si>
  <si>
    <t>Site : MAESAN - 20BDO003</t>
  </si>
  <si>
    <t>HK-15-00644</t>
  </si>
  <si>
    <t>13KLA009</t>
  </si>
  <si>
    <t>WAY HALIM</t>
  </si>
  <si>
    <t>281/HKPM-OC/BA-STD/6/2015</t>
  </si>
  <si>
    <t>Site : WAY HALIM - 13KLA009</t>
  </si>
  <si>
    <t>HK-15-00645</t>
  </si>
  <si>
    <t>11PBM005</t>
  </si>
  <si>
    <t>PERTAMINA PRABUMULIH</t>
  </si>
  <si>
    <t>309/HKPM-OC/BA-STD/6/2015</t>
  </si>
  <si>
    <t>Site : PERTAMINA PRABUMULIH - 11PBM005</t>
  </si>
  <si>
    <t>HK-15-00646</t>
  </si>
  <si>
    <t>12TBI003</t>
  </si>
  <si>
    <t>KOBA 2</t>
  </si>
  <si>
    <t>282/HKPM-OC/BA-STD/6/2015</t>
  </si>
  <si>
    <t>042/LPP-HK/VI/2015</t>
  </si>
  <si>
    <t>0665/HK-KEU/VIII/2015</t>
  </si>
  <si>
    <t>Site : KOBA 2 - 12TBI003</t>
  </si>
  <si>
    <t>HK-15-00647</t>
  </si>
  <si>
    <t>06PKR001</t>
  </si>
  <si>
    <t>P. KERINCI</t>
  </si>
  <si>
    <t>283/HKPM-OC/BA-STD/6/2015</t>
  </si>
  <si>
    <t>Site : P. KERINCI - 06PKR001</t>
  </si>
  <si>
    <t>HK-15-00648</t>
  </si>
  <si>
    <t>06BKG001</t>
  </si>
  <si>
    <t>PRAMUKA BKG</t>
  </si>
  <si>
    <t>268/HKPM-OC/BA-STD/6/2015</t>
  </si>
  <si>
    <t>Site : PRAMUKA BKG - 06BKG001</t>
  </si>
  <si>
    <t>HK-15-00649</t>
  </si>
  <si>
    <t>PO/SKP/15/N001925</t>
  </si>
  <si>
    <t>Pekerjaan Soil Test (Include Design) - TSEL New Site Project Area JATIM 
site JATIANOM 2</t>
  </si>
  <si>
    <t>Jatianom 2</t>
  </si>
  <si>
    <t xml:space="preserve">soil test </t>
  </si>
  <si>
    <t>305/TBG/PMO/BAST-ENG/VI/2015</t>
  </si>
  <si>
    <t>0573/HK-KEU/VI/2015</t>
  </si>
  <si>
    <t>Site : Jatianom 2 - 162127109</t>
  </si>
  <si>
    <t>HK-15-00650</t>
  </si>
  <si>
    <t xml:space="preserve">RT-Pole (Extend 3M) and Building Analysis Colo App Rev 0 </t>
  </si>
  <si>
    <t>JAW-BTN-0222-X-B</t>
  </si>
  <si>
    <t>BOLEVARD GADING</t>
  </si>
  <si>
    <t>Perumahan Paramount Serpong, Kluster Paramount Dotcom Blok O No. 26 Desa Pakulonan Barat Kec. Kelapa Dua</t>
  </si>
  <si>
    <t>0252/HK-PRO/IV/2015</t>
  </si>
  <si>
    <t>0463/HK-KEU/V/2015</t>
  </si>
  <si>
    <t>Site : BOLEVARD GADING - JAW-BTN-0222-X-B</t>
  </si>
  <si>
    <t>HK-15-00651</t>
  </si>
  <si>
    <t>SUM-NSM-0344-H-P</t>
  </si>
  <si>
    <t>Bumi Asri</t>
  </si>
  <si>
    <t>25-01-MT-T-3-HW</t>
  </si>
  <si>
    <t>Komplek Bumi Asri C2</t>
  </si>
  <si>
    <t>0253/HK-PRO/IV/2015</t>
  </si>
  <si>
    <t>0464/HK-KEU/V/2015</t>
  </si>
  <si>
    <t>Site : Bumi Asri - SUM-NSM-0344-H-P</t>
  </si>
  <si>
    <t>Tipe Tower : 25-01-MT-T-3-HW</t>
  </si>
  <si>
    <t>HK-15-00652</t>
  </si>
  <si>
    <t>SIANTAR MERDEKA</t>
  </si>
  <si>
    <t>280/HKPM-OC/BA-STD/6/2015</t>
  </si>
  <si>
    <t>HK-15-00653</t>
  </si>
  <si>
    <t>MERSODIAN</t>
  </si>
  <si>
    <t>01JKU165</t>
  </si>
  <si>
    <t>Site : 01JKU165 - MERSODIAN</t>
  </si>
  <si>
    <t>HK-15-00654</t>
  </si>
  <si>
    <t>MC DERMOTT</t>
  </si>
  <si>
    <t>07BTM025</t>
  </si>
  <si>
    <t>269/HKPM-OC/BA-STD/6/2015</t>
  </si>
  <si>
    <t>Site : 07BTM025 - MC DERMOTT</t>
  </si>
  <si>
    <t>HK-15-00655</t>
  </si>
  <si>
    <t>270/HKPM-OC/BA-STD/6/2015</t>
  </si>
  <si>
    <t>Site : 14DMK007 - KLIPANG</t>
  </si>
  <si>
    <t>HK-15-00656</t>
  </si>
  <si>
    <t>03BKS132</t>
  </si>
  <si>
    <t>DUREN JAYA</t>
  </si>
  <si>
    <t>271/HKPM-OC/BA-STD/6/2015</t>
  </si>
  <si>
    <t>Site : DUREN JAYA - 03BKS132</t>
  </si>
  <si>
    <t>HK-15-00657</t>
  </si>
  <si>
    <t>SES BAKI BENTAKAN</t>
  </si>
  <si>
    <t>SKH683</t>
  </si>
  <si>
    <t>BAKI BENTAKAN</t>
  </si>
  <si>
    <t>DS TENGGEN RT01 RW04 KEL BENTAKAN, KEC BAKI SUKOHARJO</t>
  </si>
  <si>
    <t>OS-Agung Adi P.</t>
  </si>
  <si>
    <t>DMT.24/BAUT.TB/DVI/DOP-b1100000/IV/2015</t>
  </si>
  <si>
    <t>0512/HK-KEU/V/2015</t>
  </si>
  <si>
    <t>Site : BAKI BENTAKAN - SKH683</t>
  </si>
  <si>
    <t>HK-15-00658</t>
  </si>
  <si>
    <t>SES Karangasem Surakarta</t>
  </si>
  <si>
    <t>SLO733</t>
  </si>
  <si>
    <t>KARANGASEM SURAKARTA</t>
  </si>
  <si>
    <t>KARANGASEM RT02/RW VIII LAWIYAN SURAKARTA</t>
  </si>
  <si>
    <t>DMT.22/BAUT.TB/DVI/DOP-b1100000/IV/2015</t>
  </si>
  <si>
    <t>0511/HK-KEU/V/2015</t>
  </si>
  <si>
    <t>Site : KARANGASEM SURAKARTA - SLO733</t>
  </si>
  <si>
    <t>HK-15-00659</t>
  </si>
  <si>
    <t>SES Pakaryan</t>
  </si>
  <si>
    <t>WOS610</t>
  </si>
  <si>
    <t>PAKARYAN</t>
  </si>
  <si>
    <t xml:space="preserve">JL. PAKARYAN WONOSARI GUNUNGKIDUL </t>
  </si>
  <si>
    <t>Site : PAKARYAN - WOS610</t>
  </si>
  <si>
    <t>HK-15-00660</t>
  </si>
  <si>
    <t xml:space="preserve">SES Sendangadi Mlati </t>
  </si>
  <si>
    <t>SMN242</t>
  </si>
  <si>
    <t>SENDANGADI MLATI</t>
  </si>
  <si>
    <t xml:space="preserve">DS. MRAEN RT.04/10, KEL. SENDANG ADI MLATI, KAB. SLEMAN - YOGYAKARTA                                </t>
  </si>
  <si>
    <t>SES Done,,Comcase issue (will be cancel)</t>
  </si>
  <si>
    <t>DMT.05/BAUT.TB/DVI/DOP-b1100000/V/2015</t>
  </si>
  <si>
    <t>0513/HK-KEU/V/2015</t>
  </si>
  <si>
    <t>Site : SENDANGADI MLATI - SMN242</t>
  </si>
  <si>
    <t>HK-15-00661</t>
  </si>
  <si>
    <t>SES Tegalmade</t>
  </si>
  <si>
    <t>SKH684</t>
  </si>
  <si>
    <t>TEGALMADE</t>
  </si>
  <si>
    <t>DUKUH TEGALREJO RT.5 RW.3 DS. PRANAN KEC. POLOKARTO KAB. SUKOHARJO</t>
  </si>
  <si>
    <t>DMT.21/BAUT.TB/DVI/DOP-b1100000/IV/2015</t>
  </si>
  <si>
    <t>0510/HK-KEU/V/2015</t>
  </si>
  <si>
    <t>Site : TEGALMADE - SKH684</t>
  </si>
  <si>
    <t>HK-15-00662</t>
  </si>
  <si>
    <t>SES Gunung Gempol</t>
  </si>
  <si>
    <t>15TS04R0178</t>
  </si>
  <si>
    <t>Gunung Gempol</t>
  </si>
  <si>
    <t>DS GN GEMPOL, KARANGNONGKO, WATES YOGYAKARTA</t>
  </si>
  <si>
    <t>DMT. 55/BAUT.TB/DVI/DOP-b1100000/IV/2015</t>
  </si>
  <si>
    <t>0560/HK-KEU/VI/2015</t>
  </si>
  <si>
    <t>Site : Gunung Gempol - 15TS04R0178</t>
  </si>
  <si>
    <t>HK-15-00663</t>
  </si>
  <si>
    <t>SES Nogotirto 1</t>
  </si>
  <si>
    <t>15TS04R0179</t>
  </si>
  <si>
    <t>NOGOTIRTO 1</t>
  </si>
  <si>
    <t>DESA BIRU RT.02/RW.30 KEL.TRIHANGGO KEC. GAMPING KAB. SLEMAN</t>
  </si>
  <si>
    <t>DMT. 53/BAUT.TB/DVI/DOP-b1100000/IV/2015</t>
  </si>
  <si>
    <t>0561/HK-KEU/VI/2015</t>
  </si>
  <si>
    <t>Site : NOGOTIRTO 1 - 15TS04R0179</t>
  </si>
  <si>
    <t>HK-15-00664</t>
  </si>
  <si>
    <t>SES Jateng Palur</t>
  </si>
  <si>
    <t>KRA687</t>
  </si>
  <si>
    <t>Jateng Palur</t>
  </si>
  <si>
    <t>JL. RAYA PALUR, DAGEN JATEN KARANG ANYAR</t>
  </si>
  <si>
    <t>DMT.20/BAUT.TB/DVI/DOP-b1100000/IV/2015</t>
  </si>
  <si>
    <t>0509/HK-KEU/V/2015</t>
  </si>
  <si>
    <t>Site : Jateng Palur - KRA687</t>
  </si>
  <si>
    <t>HK-15-00665</t>
  </si>
  <si>
    <t>SES Singkil</t>
  </si>
  <si>
    <t>BYL070</t>
  </si>
  <si>
    <t>Singkil</t>
  </si>
  <si>
    <t>TEGALMULYO RT4/5 KEL. KARANGGENENG KEC.BOYOLALI KAB. BOYOLALI</t>
  </si>
  <si>
    <t>DMT.23/BAUT.TB/DVI/DOP-b1100000/IV/2015</t>
  </si>
  <si>
    <t>0515/HK-KEU/V/2015</t>
  </si>
  <si>
    <t>Site : Singkil - BYL070</t>
  </si>
  <si>
    <t>HK-15-00666</t>
  </si>
  <si>
    <t>re survey collo KEDIRI BALI</t>
  </si>
  <si>
    <t>12XL11C9752</t>
  </si>
  <si>
    <t>KEDIRI BALI</t>
  </si>
  <si>
    <t>TSEL</t>
  </si>
  <si>
    <t>Waiting SIK TSEL Regional</t>
  </si>
  <si>
    <t>Site : KEDIRI BALI - 12XL11C9752</t>
  </si>
  <si>
    <t>HK-15-00667</t>
  </si>
  <si>
    <t>re survey collo TABANAN II</t>
  </si>
  <si>
    <t>11XL05C3842</t>
  </si>
  <si>
    <t>TABANAN II</t>
  </si>
  <si>
    <t>Site : TABANAN II - 11XL05C3842</t>
  </si>
  <si>
    <t>HK-15-00668</t>
  </si>
  <si>
    <t>re survey collo KERUAK</t>
  </si>
  <si>
    <t>11XL11C7696</t>
  </si>
  <si>
    <t>KERUAK</t>
  </si>
  <si>
    <t>Site : KERUAK - 11XL11C7696</t>
  </si>
  <si>
    <t>HK-15-00669</t>
  </si>
  <si>
    <t>re survey collo PESANGGARAN</t>
  </si>
  <si>
    <t>11XL07C5059</t>
  </si>
  <si>
    <t>PESANGGARAN</t>
  </si>
  <si>
    <t>Site : PESANGGARAN - 11XL07C5059</t>
  </si>
  <si>
    <t>HK-15-00670</t>
  </si>
  <si>
    <t>re survey collo PANJERENON</t>
  </si>
  <si>
    <t>11XL07C5055</t>
  </si>
  <si>
    <t>PANJERENON</t>
  </si>
  <si>
    <t>Site : PANJERENON - 11XL07C5055</t>
  </si>
  <si>
    <t>HK-15-00671</t>
  </si>
  <si>
    <t>RT-Tower &amp; Foundation Analysis</t>
  </si>
  <si>
    <t>TELKOMSEL rev 2.0</t>
  </si>
  <si>
    <t>0254/HK-PRO/IV/2015</t>
  </si>
  <si>
    <t>0465/HK-KEU/V/2015</t>
  </si>
  <si>
    <t>HK-15-00672</t>
  </si>
  <si>
    <t>Suryanto</t>
  </si>
  <si>
    <t>MBANCANG</t>
  </si>
  <si>
    <t>13. Existing Tower Strenght (SST/MT/Pole) Anaylis Report, 14. Strenghtening Tower Design + Detail Drawing + BOQ + Guarantee Letter, 16. Existing Foundation Analysis Report, 17. Strenghtening Foundation Design + Detail Drawing + BOQ + Guarantee Letter</t>
  </si>
  <si>
    <t>Add Collo Tsel</t>
  </si>
  <si>
    <t>Site : MBANCANG - SBY_01N206</t>
  </si>
  <si>
    <t>HK-15-00673</t>
  </si>
  <si>
    <t>SBY_01N706</t>
  </si>
  <si>
    <t>GALIS</t>
  </si>
  <si>
    <t>Site : GALIS - SBY_01N706</t>
  </si>
  <si>
    <t>13,16</t>
  </si>
  <si>
    <t>HK-15-00674</t>
  </si>
  <si>
    <t>MANUKAN WETAN</t>
  </si>
  <si>
    <t>7. Existing Building Strenght Analysis Report, 10. Building Strenghtening Design + Detail Drawing + BOQ + Guarantee Letter</t>
  </si>
  <si>
    <t>Site : MANUKAN WETAN - SBY_01N065</t>
  </si>
  <si>
    <t>HK-15-00675</t>
  </si>
  <si>
    <t>1091153467_30</t>
  </si>
  <si>
    <t>Sobirin</t>
  </si>
  <si>
    <t>116575A</t>
  </si>
  <si>
    <t>GLAGAH I</t>
  </si>
  <si>
    <t>Slim Tower 36 Mtr</t>
  </si>
  <si>
    <t>DSN  Glagah I Rt 03/ Rw 03 Desa Banjarnegoro Kecamatan Mertoyudan Kabupaten Magelang Propinsi Jawa Tengah</t>
  </si>
  <si>
    <t>0649/HK-KEU/VIII/2015</t>
  </si>
  <si>
    <t>Site : GLAGAH I - 116575A</t>
  </si>
  <si>
    <t>Tipe Tower : Slim Tower 36 Mtr</t>
  </si>
  <si>
    <t>HK-15-00676</t>
  </si>
  <si>
    <t>JAW-CJV-0001-K-P</t>
  </si>
  <si>
    <t>Cent-80/Gunung Pati</t>
  </si>
  <si>
    <t>SST 72 M</t>
  </si>
  <si>
    <t>Dusun Plalangan RT 5 RW 1, Kel. Plalangan, Kec. Gunung Pati</t>
  </si>
  <si>
    <t>0255/HK-PRO/IV/2015</t>
  </si>
  <si>
    <t>0466/HK-KEU/V/2015</t>
  </si>
  <si>
    <t>Site : Cent-80/Gunung Pati - JAW-CJV-0001-K-P</t>
  </si>
  <si>
    <t>Tipe Tower : SST 72 M</t>
  </si>
  <si>
    <t>HK-15-00677</t>
  </si>
  <si>
    <t>20SBY081</t>
  </si>
  <si>
    <t>TIDAR SBY</t>
  </si>
  <si>
    <t>272/HKPM-OC/BA-STD/6/2015</t>
  </si>
  <si>
    <t>359/D00-D0IB/PRJ/15</t>
  </si>
  <si>
    <t>Site : TIDAR SBY - 20SBY081</t>
  </si>
  <si>
    <t>HK-15-00678</t>
  </si>
  <si>
    <t>Adhita mahardika</t>
  </si>
  <si>
    <t>03DPK116</t>
  </si>
  <si>
    <t>BUKIT_SAWANGAN</t>
  </si>
  <si>
    <t>Site : BUKIT_SAWANGAN - 03DPK116</t>
  </si>
  <si>
    <t>HK-15-00679</t>
  </si>
  <si>
    <t>03CBN101</t>
  </si>
  <si>
    <t>PERUM_ARCO</t>
  </si>
  <si>
    <t>Site : PERUM_ARCO - 03CBN101</t>
  </si>
  <si>
    <t>HK-15-00680</t>
  </si>
  <si>
    <t>03CBN248</t>
  </si>
  <si>
    <t>RAGAJAYA</t>
  </si>
  <si>
    <t>Site : RAGAJAYA - 03CBN248</t>
  </si>
  <si>
    <t>HK-15-00681</t>
  </si>
  <si>
    <t>03CBN343</t>
  </si>
  <si>
    <t>PONDOK_TERONG</t>
  </si>
  <si>
    <t>Site : PONDOK_TERONG - 03CBN343</t>
  </si>
  <si>
    <t>HK-15-00682</t>
  </si>
  <si>
    <t>03DPK127</t>
  </si>
  <si>
    <t>PITARA_RAYA</t>
  </si>
  <si>
    <t>Site : PITARA_RAYA - 03DPK127</t>
  </si>
  <si>
    <t>HK-15-00683</t>
  </si>
  <si>
    <t>03DPK151</t>
  </si>
  <si>
    <t>CIMPAEUN</t>
  </si>
  <si>
    <t>Site : CIMPAEUN - 03DPK151</t>
  </si>
  <si>
    <t>HK-15-00684</t>
  </si>
  <si>
    <t>03DPK011</t>
  </si>
  <si>
    <t>PILUS</t>
  </si>
  <si>
    <t>Site : PILUS - 03DPK011</t>
  </si>
  <si>
    <t>HK-15-00685</t>
  </si>
  <si>
    <t>03DPK124</t>
  </si>
  <si>
    <t>KP_BULAK</t>
  </si>
  <si>
    <t>Site : KP_BULAK - 03DPK124</t>
  </si>
  <si>
    <t>HK-15-00686</t>
  </si>
  <si>
    <t>03CBN044</t>
  </si>
  <si>
    <t>RIDWAN_CITAYAM</t>
  </si>
  <si>
    <t>Site : RIDWAN_CITAYAM - 03CBN044</t>
  </si>
  <si>
    <t>HK-15-00687</t>
  </si>
  <si>
    <t>03CBN093</t>
  </si>
  <si>
    <t>BOGOR_ASRI</t>
  </si>
  <si>
    <t>Site : BOGOR_ASRI - 03CBN093</t>
  </si>
  <si>
    <t>HK-15-00688</t>
  </si>
  <si>
    <t>03CBN342</t>
  </si>
  <si>
    <t>PARUNG_PEDURENAN</t>
  </si>
  <si>
    <t>Site : PARUNG_PEDURENAN - 03CBN342</t>
  </si>
  <si>
    <t>HK-15-00689</t>
  </si>
  <si>
    <t>03CBN173</t>
  </si>
  <si>
    <t>BAKOSURTANAL</t>
  </si>
  <si>
    <t>Site : BAKOSURTANAL - 03CBN173</t>
  </si>
  <si>
    <t>HK-15-00690</t>
  </si>
  <si>
    <t>03CKR038</t>
  </si>
  <si>
    <t>WANASARI</t>
  </si>
  <si>
    <t>Site : WANASARI - 03CKR038</t>
  </si>
  <si>
    <t>HK-15-00691</t>
  </si>
  <si>
    <t>03CKR027</t>
  </si>
  <si>
    <t>HASANUDIN</t>
  </si>
  <si>
    <t>Site : HASANUDIN - 03CKR027</t>
  </si>
  <si>
    <t>HK-15-00692</t>
  </si>
  <si>
    <t>03CKR031</t>
  </si>
  <si>
    <t>ANA_IMAMBNJOL</t>
  </si>
  <si>
    <t>Site : ANA_IMAMBNJOL - 03CKR031</t>
  </si>
  <si>
    <t>HK-15-00693</t>
  </si>
  <si>
    <t>03CKR119</t>
  </si>
  <si>
    <t>PASIR_GOMBONG</t>
  </si>
  <si>
    <t>Site : PASIR_GOMBONG - 03CKR119</t>
  </si>
  <si>
    <t>HK-15-00694</t>
  </si>
  <si>
    <t>11PLG071</t>
  </si>
  <si>
    <t>KM6</t>
  </si>
  <si>
    <t>339/HKPM-OC/BA-STD/6/2015 , 340/HKPM-OC/BA-STD/6/2015</t>
  </si>
  <si>
    <t>072/LPP-HK/IX/2015</t>
  </si>
  <si>
    <t>Site : KM6 - 11PLG071</t>
  </si>
  <si>
    <t>HK-15-00695</t>
  </si>
  <si>
    <t>28MLI023</t>
  </si>
  <si>
    <t>MALIWOWO</t>
  </si>
  <si>
    <t>347/HKPM-OC/BA-STD/6/2015 , 348/HKPM-OC/BA-STD/6/2015</t>
  </si>
  <si>
    <t>064/LPP-HK/VIII/2015</t>
  </si>
  <si>
    <t>Site : MALIWOWO - 28MLI023</t>
  </si>
  <si>
    <t>HK-15-00696</t>
  </si>
  <si>
    <t>JKT_05N034</t>
  </si>
  <si>
    <t>Gd Wira Usaha</t>
  </si>
  <si>
    <t>Colo - Survey+Analisa Tower+Analisa Building</t>
  </si>
  <si>
    <t>Site : Gd Wira Usaha - JKT_05N034</t>
  </si>
  <si>
    <t>6,7,11,13,14,+transportasi</t>
  </si>
  <si>
    <t>HK-15-00697</t>
  </si>
  <si>
    <t>PO/TB/15/N003552</t>
  </si>
  <si>
    <t>Pekerjaan  Soil Test (Include Design) - TSEL New Site Project Regional SUMBAGUT site LOBUSONA</t>
  </si>
  <si>
    <t>Lobusona</t>
  </si>
  <si>
    <t xml:space="preserve">Jl. Pendidikan Lobusona Kelurahan Ujung Bandar, Kecamatan Rantau Selatan,Labuhan Batu, Provinsi Sumatera Utara
</t>
  </si>
  <si>
    <t>0045/TBG/PMO/BAST-ENG/IX/2015</t>
  </si>
  <si>
    <t>0747/HK-KEU/IX/2015</t>
  </si>
  <si>
    <t>Site : Lobusona - 21550109</t>
  </si>
  <si>
    <t>HK-15-00698</t>
  </si>
  <si>
    <t>PO/TB/15/N003550</t>
  </si>
  <si>
    <t>Pekerjaan Soil Test (Include Design) - TSEL New Site Project Regional 
SUMBAGUT site TERMINAL RANTAU</t>
  </si>
  <si>
    <t>Terminal Rantau</t>
  </si>
  <si>
    <t xml:space="preserve">Jl. HM Yunus Depan Terminal Kelurahan Padang Bulan, Kecamatan Rantau Utara, Kabupaten Labuhan Batu, Provinsi Sumatera Utara
</t>
  </si>
  <si>
    <t>0042/TBG/PMO/BAST-ENG/IX/2015</t>
  </si>
  <si>
    <t>0744/HK-KEU/IX/2015</t>
  </si>
  <si>
    <t>Site : Terminal Rantau - 21552109</t>
  </si>
  <si>
    <t>HK-15-00699</t>
  </si>
  <si>
    <t>PO/TB/15/N003549</t>
  </si>
  <si>
    <t>Pekerjaan Soil Test (Include Design) - TSEL New Site Project Regional SUMBAGUT site RINDAM SIANTAR 2</t>
  </si>
  <si>
    <t>RINDAM SIANTAR 2</t>
  </si>
  <si>
    <t>Jl. SM Raja Pematang Siantar, Sumatera Utara</t>
  </si>
  <si>
    <t>0020/TBG/PMO/BAST-ENG/VII/2015</t>
  </si>
  <si>
    <t>0652/HK-KEU/VIII/2015</t>
  </si>
  <si>
    <t>Site : RINDAM SIANTAR 2 - 21547109</t>
  </si>
  <si>
    <t>HK-15-00700</t>
  </si>
  <si>
    <t>PO/SKP/15/N001974</t>
  </si>
  <si>
    <t>Pekerjaan Soil Test (Include Design) - TSEL New Site Project Area JATIM 
site PONPES GONTOR 3 KEDIRI</t>
  </si>
  <si>
    <t>PONPES GONTOR 3 KEDIRI</t>
  </si>
  <si>
    <t>SST 42M</t>
  </si>
  <si>
    <t>Site : PONPES GONTOR 3 KEDIRI - 162210109</t>
  </si>
  <si>
    <t>Tipe Tower : SST 42M</t>
  </si>
  <si>
    <t>HK-15-00701</t>
  </si>
  <si>
    <t>1091153467_33</t>
  </si>
  <si>
    <t>HW - EF-Survey</t>
  </si>
  <si>
    <t>PONDOK 1</t>
  </si>
  <si>
    <t>Dukuh Pondok I, Desa Widodomartani, Kecamatan Ngemplak, Kabupaten Sleman, D.I. Yogyakarta</t>
  </si>
  <si>
    <t>0530/HK-KEU/V/2015</t>
  </si>
  <si>
    <t>Site : PONDOK 1 - 121362</t>
  </si>
  <si>
    <t>HK-15-00702</t>
  </si>
  <si>
    <t>1091153467_32</t>
  </si>
  <si>
    <t xml:space="preserve">Ngabul_GF_SB </t>
  </si>
  <si>
    <t>42 m</t>
  </si>
  <si>
    <t>Ds. Ngabul Rt. 003 Rw. 001 Kec. Tahunan Jepara</t>
  </si>
  <si>
    <t>0531/HK-KEU/V/2015</t>
  </si>
  <si>
    <t>Site : Ngabul_GF_SB  - 116539</t>
  </si>
  <si>
    <t>Tipe Tower : 42 m</t>
  </si>
  <si>
    <t>HK-15-00703</t>
  </si>
  <si>
    <t>Boulvard 69 MC-T-GF</t>
  </si>
  <si>
    <t>Pekerjaan Validasi : - Summary Report, - Validation Design</t>
  </si>
  <si>
    <t>MCP 18 Meter Pipe (Tubuler)</t>
  </si>
  <si>
    <t>Jl. Boulevard Barat, Kelapa Gading Kel. Pegangsaan II, Kec. Kelapa Gading, Jakarta Timur</t>
  </si>
  <si>
    <t xml:space="preserve">Site : Boulvard 69 MC-T-GF - </t>
  </si>
  <si>
    <t>Tipe Tower : MCP 18 Meter Pipe (Tubuler)</t>
  </si>
  <si>
    <t>HK-15-00704</t>
  </si>
  <si>
    <t>Soil Test / Sondir</t>
  </si>
  <si>
    <t>HK-15-00705</t>
  </si>
  <si>
    <t>1091153467_31</t>
  </si>
  <si>
    <t>Karanglegi_SB_GF_</t>
  </si>
  <si>
    <t>Karanglegi Rt.04 Rw.03 Kec.Trangkil Pati</t>
  </si>
  <si>
    <t>0532/HK-KEU/V/2015</t>
  </si>
  <si>
    <t>Site : Karanglegi_SB_GF_ - 116618</t>
  </si>
  <si>
    <t>HK-15-00706</t>
  </si>
  <si>
    <t>20SDA002</t>
  </si>
  <si>
    <t>MERPATI</t>
  </si>
  <si>
    <t>273/HKPM-OC/BA-STD/6/2015</t>
  </si>
  <si>
    <t>Site : MERPATI - 20SDA002</t>
  </si>
  <si>
    <t>HK-15-00707</t>
  </si>
  <si>
    <t>Analisa Kekuatan Tower dan Pondasi</t>
  </si>
  <si>
    <t>Analisa</t>
  </si>
  <si>
    <t xml:space="preserve">Site : STPDN  - </t>
  </si>
  <si>
    <t>HK-15-00708</t>
  </si>
  <si>
    <t>PO/SMI/15/N000577</t>
  </si>
  <si>
    <t>TBG - Analisa Perkuatan Pondasi</t>
  </si>
  <si>
    <t>Rantau_Pulut</t>
  </si>
  <si>
    <t>GB-4L-110-KM:18KPA007</t>
  </si>
  <si>
    <t>KALIMANTAN</t>
  </si>
  <si>
    <t>RT01/01 Kelurahan Rantau Pulut,Kec. Seruyan Tengah Kab. Seruyan,KALIMANTAN TENGAH</t>
  </si>
  <si>
    <t>1530/TBG-SMI-00/BAST-AM/05/VI/2015</t>
  </si>
  <si>
    <t>0639/HK-KEU/VII/2015</t>
  </si>
  <si>
    <t>Site : Rantau_Pulut - 80170104</t>
  </si>
  <si>
    <t>Tipe Tower : GB-4L-110-KM:18KPA007</t>
  </si>
  <si>
    <t>HK-15-00709</t>
  </si>
  <si>
    <t xml:space="preserve">desain perkuatan tower dan pondasi </t>
  </si>
  <si>
    <t>HK-15-00710</t>
  </si>
  <si>
    <t>PO/SKP/15/N001829</t>
  </si>
  <si>
    <t>Pekerjaan Soil Test (Include Design) - TSEL New Site Project Area JATIM 
site SMP NEGERI 3 PARE</t>
  </si>
  <si>
    <t>SMP NEGERI 3 PARE</t>
  </si>
  <si>
    <t>320/TBG/PMO/BAST-ENG/VI/2015</t>
  </si>
  <si>
    <t>0582/HK-KEU/VI/2015</t>
  </si>
  <si>
    <t>HK-15-00711</t>
  </si>
  <si>
    <t>PO/TB/15/N004183</t>
  </si>
  <si>
    <t>PMS179</t>
  </si>
  <si>
    <t>JL GUNUNGG SINABUNG</t>
  </si>
  <si>
    <t>HK-15-00712</t>
  </si>
  <si>
    <t>14SKH041</t>
  </si>
  <si>
    <t>328/HKPM-OC/BA-STD/6/2015</t>
  </si>
  <si>
    <t>050/LPP-HK/VII/2015</t>
  </si>
  <si>
    <t>0675/HK-KEU/VIII/2015</t>
  </si>
  <si>
    <t>HK-15-00713</t>
  </si>
  <si>
    <t>SES KADIPIRO NUSUKAN</t>
  </si>
  <si>
    <t>Dewi Yulia</t>
  </si>
  <si>
    <t>SLO732</t>
  </si>
  <si>
    <t>KADIPIRO NUSUKAN</t>
  </si>
  <si>
    <t>Praon RT.03 RW. 07, Kel. Nusukan, Kec. Banjarsari, Jateng</t>
  </si>
  <si>
    <t>DMT.07/BAUT.TB/DVI/DOP-b1100000/V/2015</t>
  </si>
  <si>
    <t>0514/HK-KEU/V/2015</t>
  </si>
  <si>
    <t>HK-15-00714</t>
  </si>
  <si>
    <t>SES+Perk.</t>
  </si>
  <si>
    <t>July</t>
  </si>
  <si>
    <t>KAI SRAGEN KULON</t>
  </si>
  <si>
    <t>Tower KAI</t>
  </si>
  <si>
    <t>PT. KAI Sragen</t>
  </si>
  <si>
    <t>Waiting Approval DRM Tenant&amp;Tower Owner</t>
  </si>
  <si>
    <t>HK-15-00715</t>
  </si>
  <si>
    <t>SES Wonodri Selatan</t>
  </si>
  <si>
    <t>15TS04R0176</t>
  </si>
  <si>
    <t>WONODRI  SELATAN</t>
  </si>
  <si>
    <t>Kel. Purwodiningratan, Kec. Jebres,Solo,Jateng</t>
  </si>
  <si>
    <t>Comcase issue, will be Cancel</t>
  </si>
  <si>
    <t>DMT. 54/BAUT.TB/DVI/DOP-b1100000/IV/2015</t>
  </si>
  <si>
    <t>0559/HK-KEU/VI/2015</t>
  </si>
  <si>
    <t>HK-15-00716</t>
  </si>
  <si>
    <t>SES Madura Tsel</t>
  </si>
  <si>
    <t>15TS04C0242</t>
  </si>
  <si>
    <t>KedungSari</t>
  </si>
  <si>
    <t>JL JERUK KEDUNGSARI MAGELANG</t>
  </si>
  <si>
    <t>110.220.513</t>
  </si>
  <si>
    <t>DMT.28A/BAUT.TS/DVI/DOP-b1100000/V/2015</t>
  </si>
  <si>
    <t>0608/HK-KEU/VII/2015</t>
  </si>
  <si>
    <t>HK-15-00717</t>
  </si>
  <si>
    <t>PO/TB/15/N004495</t>
  </si>
  <si>
    <t>SURVEY ANALISA KEKUATAN TOWER &amp; PONDASI dan Mob Demob Area Jatim Site SRUNI 2</t>
  </si>
  <si>
    <t>SRUNI 2</t>
  </si>
  <si>
    <t>survey tower dan pondasi</t>
  </si>
  <si>
    <t>Jl Jadamsari, RT 02 RW 06, Kelurahan Keboan Anom, Kecamatan Gedangan, Sidoarjo, Jawa Timur</t>
  </si>
  <si>
    <t>1523/TBG-TB-00/BAST-AM/05/VI/2015</t>
  </si>
  <si>
    <t>0640/HK-KEU/VII/2015</t>
  </si>
  <si>
    <t>HK-15-00718</t>
  </si>
  <si>
    <t>SEPULU</t>
  </si>
  <si>
    <t>JL. RAYA SEPULU / JL. SAMUDRA, DESA SEPULU, 
KEC. SEPULU, KAB. BANGKALAN, JAWA TIMUR</t>
  </si>
  <si>
    <t>HK-15-00719</t>
  </si>
  <si>
    <t>TANJUNGBUMI</t>
  </si>
  <si>
    <t>JL. SUKARELAWAN, DESA TANJUNG BUMI RT.01/01, 
KEC. TANJUNG, KAB. BANGKALAN, JAWA TIMUR</t>
  </si>
  <si>
    <t>HK-15-00720</t>
  </si>
  <si>
    <t>PO/PMS/15/N000073</t>
  </si>
  <si>
    <t>Survey Analisa Kekuatan Tower dan Gedung &amp; Mob demob area jawa timur</t>
  </si>
  <si>
    <t>PT. PRIMA MEDIA SELARAS</t>
  </si>
  <si>
    <t>TBG06_EJ028</t>
  </si>
  <si>
    <t>LAGUNA</t>
  </si>
  <si>
    <t>SST 30  M</t>
  </si>
  <si>
    <t>Jalan Kejawan Putih Tambak IV No. 1 Kelurahan Kejawan Putih Tambak Kecamatan Mulyorejo Surabaya Jawa Timur</t>
  </si>
  <si>
    <t>HK-15-00721</t>
  </si>
  <si>
    <t>MNC NARAKUSUMA</t>
  </si>
  <si>
    <t>HK-15-00722</t>
  </si>
  <si>
    <t>DARUSLAM LSW</t>
  </si>
  <si>
    <t>284/HKPM-OC/BA-STD/6/2015</t>
  </si>
  <si>
    <t>HK-15-00723</t>
  </si>
  <si>
    <t>PO/MSI/15/N000330</t>
  </si>
  <si>
    <t>ANALISA ULANG KEKUATAN TOWER &amp; GEDUNG (BELUM DIPERKUAT) SITE PANJANG JIWO</t>
  </si>
  <si>
    <t>PT. MITRAYASA SARANA INFORMASI</t>
  </si>
  <si>
    <t xml:space="preserve">Panjang Jiwo </t>
  </si>
  <si>
    <t xml:space="preserve">analisa ulang tower dan gedung </t>
  </si>
  <si>
    <t xml:space="preserve">SST29.5 </t>
  </si>
  <si>
    <t>1323/TBG-SMI-00/BAST-am/05/VIII/2015</t>
  </si>
  <si>
    <t>0668/HK-KEU/VIII/2015</t>
  </si>
  <si>
    <t>HK-15-00724</t>
  </si>
  <si>
    <t>Dian Kelana</t>
  </si>
  <si>
    <t>16PTK022</t>
  </si>
  <si>
    <t>PURNAMA_UJUNG</t>
  </si>
  <si>
    <t>420/HKPM-OC/BA-STD/8/2015 , 421/HKPM-OC/BA-STD/8/2015</t>
  </si>
  <si>
    <t>HK-15-00725</t>
  </si>
  <si>
    <t>PO/TB/15/N004181</t>
  </si>
  <si>
    <t>SIMPANG PENDIDIKAN</t>
  </si>
  <si>
    <t xml:space="preserve">survey &amp; Soiltest &amp; Annalisa </t>
  </si>
  <si>
    <t>42 M TBI3</t>
  </si>
  <si>
    <t>Jl. Tanjung Pura, No. 150, RT. 005/004, Kel. Pelawi Utara, Kec. Babalan, Kab. Langkat</t>
  </si>
  <si>
    <t>0043/TBG/PMO/BAST-ENG/IX/2015</t>
  </si>
  <si>
    <t>0746/HK-KEU/IX/2015</t>
  </si>
  <si>
    <t>HK-15-00726</t>
  </si>
  <si>
    <t>PO/TB/15/N009209</t>
  </si>
  <si>
    <t>STB110</t>
  </si>
  <si>
    <t>PAYA PARUPUK 2</t>
  </si>
  <si>
    <t>HK-15-00727</t>
  </si>
  <si>
    <t>Hammer Test Colo App Rev 2</t>
  </si>
  <si>
    <t xml:space="preserve">Hammer test  </t>
  </si>
  <si>
    <t>Jl. Brigjen Katamso No. 228 YK RT 002 RW 001, Yogyakarta, Jawa tengah</t>
  </si>
  <si>
    <t>0259/HK-PRO/V/2015</t>
  </si>
  <si>
    <t>0493/HK-KEU/V/2015</t>
  </si>
  <si>
    <t>HK-15-00728</t>
  </si>
  <si>
    <t>0260/HK-PRO/V/2015</t>
  </si>
  <si>
    <t>0495/HK-KEU/V/2015</t>
  </si>
  <si>
    <t>HK-15-00729</t>
  </si>
  <si>
    <t>PO/TB/15/N004471</t>
  </si>
  <si>
    <t>ANALISA KEKUATAN TOWER &amp; GEDUNG SITE KARYA JAYA AREA SUMBAGUT</t>
  </si>
  <si>
    <t>Karya Jaya</t>
  </si>
  <si>
    <t>analisa tower dan gedung</t>
  </si>
  <si>
    <t>SST 25</t>
  </si>
  <si>
    <t>Jln. Besar Namorambe Nomor 168, Desa Deli Tua, Kecamatan  Deli  Tua,  Kabupaten  Deli  serdang, 
SUMATERA UTARA</t>
  </si>
  <si>
    <t>0775/TBG-TB-00/BAST-AM/05/VI/2015</t>
  </si>
  <si>
    <t>0542/HK-KEU/VI/2015</t>
  </si>
  <si>
    <t>HK-15-00730</t>
  </si>
  <si>
    <t xml:space="preserve">Kecamatan  Deli  Tua,  Kabupaten  Deli  serdang, </t>
  </si>
  <si>
    <t>0261/HK-PRO/V/2015</t>
  </si>
  <si>
    <t>0496/HK-KEU/V/2015</t>
  </si>
  <si>
    <t>HK-15-00731</t>
  </si>
  <si>
    <t>PO/TB/15/N008886</t>
  </si>
  <si>
    <t>Pekerjaan Analisa Monopole Steel Angel 32m (Tanpa Detail Drawing)</t>
  </si>
  <si>
    <t>Design Pole Baja Profil Siku 42, 32m</t>
  </si>
  <si>
    <t>monopole steel angle 32 M</t>
  </si>
  <si>
    <t>Analisa Monopole Steel Angle</t>
  </si>
  <si>
    <t>SUMATERA UTARA</t>
  </si>
  <si>
    <t>HK-15-00732</t>
  </si>
  <si>
    <t>Banyuresmi</t>
  </si>
  <si>
    <t xml:space="preserve">survey and analisa Perbaikan Pagar </t>
  </si>
  <si>
    <t>kampung dunguscili RT 02 RW 06 Desa Cipicung Kec. Banyuresmi</t>
  </si>
  <si>
    <t>HK-15-00733</t>
  </si>
  <si>
    <t>20BDO001</t>
  </si>
  <si>
    <t>285/HKPM-OC/BA-STD/6/2015</t>
  </si>
  <si>
    <t>HK-15-00734</t>
  </si>
  <si>
    <t>Mitratel-New Site</t>
  </si>
  <si>
    <t>Andi Baspian Y.</t>
  </si>
  <si>
    <t>RBG608</t>
  </si>
  <si>
    <t>Stadion Rembang</t>
  </si>
  <si>
    <t>Design Foundation+ST</t>
  </si>
  <si>
    <t>SST 4 LEG 52M</t>
  </si>
  <si>
    <t>Jl Pemuda Gg III Matahari RT 02 RW 05 Kel. Leteh Kec.Rembang Kota Kab. Rembang</t>
  </si>
  <si>
    <t>Lakso Margo D.</t>
  </si>
  <si>
    <t>Alfian</t>
  </si>
  <si>
    <t>cancel-dobel input NT</t>
  </si>
  <si>
    <t>HK-15-00735</t>
  </si>
  <si>
    <t>JPA609</t>
  </si>
  <si>
    <t>Bangsri 3 Jepara</t>
  </si>
  <si>
    <t>SST 4 LEG 72M</t>
  </si>
  <si>
    <t>Bangsri RT 01 / RW03, Kel. Bangsri, Kec. Bangsri, Jepara</t>
  </si>
  <si>
    <t>HK-15-00736</t>
  </si>
  <si>
    <t>PAT144</t>
  </si>
  <si>
    <t>Mulyoharjo Pati</t>
  </si>
  <si>
    <t>SST 4 LEG 62M</t>
  </si>
  <si>
    <t>Jl.Dahlia Gg 2 RT 01 / RW 04, Desa Payang, Kec.  Pati , Kab. Pati</t>
  </si>
  <si>
    <t>HK-15-00737</t>
  </si>
  <si>
    <t>KND622</t>
  </si>
  <si>
    <t>Pemuda boja-Kendal</t>
  </si>
  <si>
    <t>Bebengan RT 6 RW 1 Kel, Bebengan Kec Boja Kab. Kendal</t>
  </si>
  <si>
    <t>Aris</t>
  </si>
  <si>
    <t>HK-15-00738</t>
  </si>
  <si>
    <t>KND630</t>
  </si>
  <si>
    <t>Pahlawan-Kendal</t>
  </si>
  <si>
    <t>Ds. Kalibuntu Wetan RT 3 RW 1 Kec Kendal Kab Kendal</t>
  </si>
  <si>
    <t>HK-15-00739</t>
  </si>
  <si>
    <t>PO/TB/15/N006785</t>
  </si>
  <si>
    <t>Pekerjaan Concrete Test, Analisa &amp; Design, APD &amp; Final BOQ, Include Survey Layout &amp; Kondisi Aktual Site - TSEL New Site Project Regional 
JATENG site ALUN-ALUN JEPARA</t>
  </si>
  <si>
    <t>JPA610</t>
  </si>
  <si>
    <t>Alun-Alun Jepara</t>
  </si>
  <si>
    <t>Hammer Test</t>
  </si>
  <si>
    <t>EXT Colom 1 M + Pole 12 M</t>
  </si>
  <si>
    <t>Jl. Kartini no. 11 RT 002/ RW001 Desa kauman Kec Jepara Kab Jepara</t>
  </si>
  <si>
    <t>HK-15-00740</t>
  </si>
  <si>
    <t>PO/TB/15/N006782</t>
  </si>
  <si>
    <t>Pekerjaan Soil Test, Analisa &amp; Design, APD &amp; Final BOQ, Include Survey Layout &amp; Kondisi Aktual Site - TSEL New Site Project Regional JATENG site WEDI SUKOREJO-KENDAL</t>
  </si>
  <si>
    <t>KND619</t>
  </si>
  <si>
    <t>Wedi Sukorejo-Kendal</t>
  </si>
  <si>
    <t>Soiltest</t>
  </si>
  <si>
    <t>SST - 72 M MLTBI</t>
  </si>
  <si>
    <t>Desa Kerikil RT.01 RW.01 Kec Pageruyung Kab Kendal</t>
  </si>
  <si>
    <t>HK-15-00741</t>
  </si>
  <si>
    <t>PO/TB/15/N005328</t>
  </si>
  <si>
    <t>MKD101</t>
  </si>
  <si>
    <t>bumi prayudan</t>
  </si>
  <si>
    <t>Dusun Dampit RT 001 Rw 001 Kel Mertoyudan Kec Mertoyudan</t>
  </si>
  <si>
    <t>-7.51456°</t>
  </si>
  <si>
    <t>110.23261°</t>
  </si>
  <si>
    <t>HK-15-00742</t>
  </si>
  <si>
    <t>21SGR008</t>
  </si>
  <si>
    <t>CELUKAN BAWANG</t>
  </si>
  <si>
    <t>323/HKPM-OC/BA-STD/6/2015</t>
  </si>
  <si>
    <t>HK-15-00743</t>
  </si>
  <si>
    <t>JAW-WJV-0711-H-P</t>
  </si>
  <si>
    <t>Pamanukan Raya-Kotasari-Pusakanagara 02</t>
  </si>
  <si>
    <t xml:space="preserve">3-T-MD-04-53 </t>
  </si>
  <si>
    <t>XL Rev 4.0</t>
  </si>
  <si>
    <t>Jl. Raya Pamanukan Dusun Liang Buaya Rt. 02 Rw. 05 kab, Subang</t>
  </si>
  <si>
    <t>107.85307</t>
  </si>
  <si>
    <t>-6.27839</t>
  </si>
  <si>
    <t>0262/HK-PRO/V/2015</t>
  </si>
  <si>
    <t>0497/HK-KEU/V/2015</t>
  </si>
  <si>
    <t>HK-15-00744</t>
  </si>
  <si>
    <t>Sinta Sembona</t>
  </si>
  <si>
    <t>DPR_01N024</t>
  </si>
  <si>
    <t>Tabanan Kota</t>
  </si>
  <si>
    <t>Dekstop Only</t>
  </si>
  <si>
    <t>HRB/RT</t>
  </si>
  <si>
    <t>HK-15-00745</t>
  </si>
  <si>
    <t>MNT026</t>
  </si>
  <si>
    <t>LMBK_WGW Lombok_SPR-HUB</t>
  </si>
  <si>
    <t>HK-15-00746</t>
  </si>
  <si>
    <t>MEJ090</t>
  </si>
  <si>
    <t>Tempeh M8</t>
  </si>
  <si>
    <t>Std Fab - SST</t>
  </si>
  <si>
    <t>HK-15-00747</t>
  </si>
  <si>
    <t>SBY_01N746</t>
  </si>
  <si>
    <t>Welaran</t>
  </si>
  <si>
    <t>COW</t>
  </si>
  <si>
    <t>HK-15-00748</t>
  </si>
  <si>
    <t>MEJ169</t>
  </si>
  <si>
    <t>Goranggareng</t>
  </si>
  <si>
    <t>HK-15-00749</t>
  </si>
  <si>
    <t>MEJ089</t>
  </si>
  <si>
    <t>Sarangan</t>
  </si>
  <si>
    <t>HK-15-00750</t>
  </si>
  <si>
    <t>MSC054</t>
  </si>
  <si>
    <t>Batiling</t>
  </si>
  <si>
    <t>HK-15-00751</t>
  </si>
  <si>
    <t>MSC059</t>
  </si>
  <si>
    <t>Bili-Bili</t>
  </si>
  <si>
    <t>HK-15-00752</t>
  </si>
  <si>
    <t>MSC088</t>
  </si>
  <si>
    <t>Malino</t>
  </si>
  <si>
    <t>HK-15-00753</t>
  </si>
  <si>
    <t>MSC111</t>
  </si>
  <si>
    <t>Pangkep</t>
  </si>
  <si>
    <t>HK-15-00754</t>
  </si>
  <si>
    <t>MSC146</t>
  </si>
  <si>
    <t>Tanjung Butung</t>
  </si>
  <si>
    <t>HK-15-00755</t>
  </si>
  <si>
    <t>MEJ129</t>
  </si>
  <si>
    <t>Gunung Kawi</t>
  </si>
  <si>
    <t>HK-15-00756</t>
  </si>
  <si>
    <t>MEJKGD</t>
  </si>
  <si>
    <t>Gn Jidor</t>
  </si>
  <si>
    <t>HK-15-00757</t>
  </si>
  <si>
    <t>MEJ163</t>
  </si>
  <si>
    <t>Campur Darat M8</t>
  </si>
  <si>
    <t>HK-15-00758</t>
  </si>
  <si>
    <t>MLG_01N510</t>
  </si>
  <si>
    <t>Tulungagung Town</t>
  </si>
  <si>
    <t>HK-15-00759</t>
  </si>
  <si>
    <t>MNC007</t>
  </si>
  <si>
    <t>Bukit Inspiras</t>
  </si>
  <si>
    <t>HK-15-00760</t>
  </si>
  <si>
    <t>MNC020</t>
  </si>
  <si>
    <t>Kombos</t>
  </si>
  <si>
    <t>HK-15-00761</t>
  </si>
  <si>
    <t>MNC035</t>
  </si>
  <si>
    <t>HK-15-00762</t>
  </si>
  <si>
    <t>MNC046</t>
  </si>
  <si>
    <t>Tongkaina</t>
  </si>
  <si>
    <t>HK-15-00763</t>
  </si>
  <si>
    <t>MNC049</t>
  </si>
  <si>
    <t>Warembungan</t>
  </si>
  <si>
    <t>HK-15-00764</t>
  </si>
  <si>
    <t>05MDN053</t>
  </si>
  <si>
    <t>KOMET / DANAU SINGKARAK</t>
  </si>
  <si>
    <t>286/HKPM-OC/BA-STD/6/2015</t>
  </si>
  <si>
    <t>HK-15-00765</t>
  </si>
  <si>
    <t>14STG024</t>
  </si>
  <si>
    <t>SALATIGA KOTA</t>
  </si>
  <si>
    <t>287/HKPM-OC/BA-STD/6/2015</t>
  </si>
  <si>
    <t>HK-15-00766</t>
  </si>
  <si>
    <t>20BLT008</t>
  </si>
  <si>
    <t>KESAMBEN BLITAR</t>
  </si>
  <si>
    <t>351/HKPM-OC/BA-STD/7/2015</t>
  </si>
  <si>
    <t>HK-15-00767</t>
  </si>
  <si>
    <t>06DUM007</t>
  </si>
  <si>
    <t>ROAD DUMAI BUKIT KAPUR</t>
  </si>
  <si>
    <t>HK-15-00768</t>
  </si>
  <si>
    <t>20KED008</t>
  </si>
  <si>
    <t>Ngadisimo</t>
  </si>
  <si>
    <t>350/HKPM-OC/BA-STD/6/2015</t>
  </si>
  <si>
    <t>HK-15-00769</t>
  </si>
  <si>
    <t>PO/BK/15/N000095</t>
  </si>
  <si>
    <t>Survey Analisa Kekuatan Tower dan Gedung dan Mob Demob Area Jawa Timur</t>
  </si>
  <si>
    <t>2025/TBG-BK-00/BAST-AM/05/VII/2015</t>
  </si>
  <si>
    <t>0669/HK-KEU/VIII/2015</t>
  </si>
  <si>
    <t>HK-15-00770</t>
  </si>
  <si>
    <t>PO/SKP/15/N002283</t>
  </si>
  <si>
    <t>Pekerjaan Soil Test , Analisa &amp; Design, APD &amp; Final BOQ, Survey Layout &amp; 
Kondisi Actual Site - TSEL New Site Project Regional JATIM site BROMO 
WLINGI</t>
  </si>
  <si>
    <t>TBG - DCP Test</t>
  </si>
  <si>
    <t>BLR197</t>
  </si>
  <si>
    <t>Bromo Wlingi</t>
  </si>
  <si>
    <t>HK-15-00771</t>
  </si>
  <si>
    <t>Muhammad Fahri</t>
  </si>
  <si>
    <t>MES KOWAD</t>
  </si>
  <si>
    <t>Jl. Hamid Rusdi</t>
  </si>
  <si>
    <t>Mitratel Undersubcon Pilar Gapura Nusa</t>
  </si>
  <si>
    <t>HK-15-00772</t>
  </si>
  <si>
    <t>PO/TB/15/N004180</t>
  </si>
  <si>
    <t>Pekerjaan Soil Test , Analisa &amp; Design, APD &amp; Final BOQ, Survey Layout &amp; Kondisi Actual Site - TSEL New Site Project Regional SUMBAGUT site JL 
LAGUBOTI</t>
  </si>
  <si>
    <t>JL LAGUBOTI</t>
  </si>
  <si>
    <t>Jl Sarinembah Kampung Kristen Pem Siantar</t>
  </si>
  <si>
    <t>0022/TBG/PMO/BAST-ENG/VII/2015</t>
  </si>
  <si>
    <t>0651/HK-KEU/VIII/2015</t>
  </si>
  <si>
    <t>HK-15-00773</t>
  </si>
  <si>
    <t>BLR151</t>
  </si>
  <si>
    <t>Jajar Talun</t>
  </si>
  <si>
    <t>HK-15-00774</t>
  </si>
  <si>
    <t>PO/SKP/15/N002589</t>
  </si>
  <si>
    <t>KED243</t>
  </si>
  <si>
    <t>Kranggan 2</t>
  </si>
  <si>
    <t>HK-15-00775</t>
  </si>
  <si>
    <t>TAG074</t>
  </si>
  <si>
    <t>Pojok Ngantru</t>
  </si>
  <si>
    <t>HK-15-00776</t>
  </si>
  <si>
    <t>KED249</t>
  </si>
  <si>
    <t>Sidomulyo Semen</t>
  </si>
  <si>
    <t>HK-15-00777</t>
  </si>
  <si>
    <t>07TPI005</t>
  </si>
  <si>
    <t>KIJANG BINTAN</t>
  </si>
  <si>
    <t>288/HKPM-OC/BA-STD/6/2015</t>
  </si>
  <si>
    <t>HK-15-00778</t>
  </si>
  <si>
    <t>1091151234-5</t>
  </si>
  <si>
    <t>Hasbi</t>
  </si>
  <si>
    <t>CARACAS - CILIMUS</t>
  </si>
  <si>
    <t>0567/HK-KEU/VI/2015</t>
  </si>
  <si>
    <t>HK-15-00779</t>
  </si>
  <si>
    <t>PO/TB/15/N006784</t>
  </si>
  <si>
    <t>Stasiun Kav. 66 RT/RW 010/002Kel Bintoro Kec. Demak</t>
  </si>
  <si>
    <t>HK-15-00780</t>
  </si>
  <si>
    <t>BDG_04N951</t>
  </si>
  <si>
    <t>Kalangsari</t>
  </si>
  <si>
    <t>HK-15-00781</t>
  </si>
  <si>
    <t>BDG_04N719</t>
  </si>
  <si>
    <t>YudaNegara</t>
  </si>
  <si>
    <t>HK-15-00782</t>
  </si>
  <si>
    <t>PLB_01N102</t>
  </si>
  <si>
    <t>H.Horison</t>
  </si>
  <si>
    <t>HK-15-00783</t>
  </si>
  <si>
    <t>PLB_01N646</t>
  </si>
  <si>
    <t>Pasar KM5</t>
  </si>
  <si>
    <t>HK-15-00784</t>
  </si>
  <si>
    <t>MEJ153</t>
  </si>
  <si>
    <t>MDRA_Pamekasan M8</t>
  </si>
  <si>
    <t>HK-15-00785</t>
  </si>
  <si>
    <t>RT-Guyed Pole and Building Analyis Colo App Rev 1</t>
  </si>
  <si>
    <t>JAW-EJV-0019-H-P</t>
  </si>
  <si>
    <t>Manyar Sambongan-Wonokromo</t>
  </si>
  <si>
    <t>RT-Guyed Pole &amp; Building Analysis</t>
  </si>
  <si>
    <t>1-T-LD-02-21 Guy Mast</t>
  </si>
  <si>
    <t>Jl. Manyar Sambongan 62</t>
  </si>
  <si>
    <t>0263/HK-PRO/V/2015</t>
  </si>
  <si>
    <t>0522/HK-KEU/V/2015</t>
  </si>
  <si>
    <t>HK-15-00786</t>
  </si>
  <si>
    <t xml:space="preserve">Indosat - Survey </t>
  </si>
  <si>
    <t>01JKP126</t>
  </si>
  <si>
    <t>GUNUNG_SAHARI</t>
  </si>
  <si>
    <t>Jl. Gunung Sahari Raya Blok B No. 7, Kel. Gunung Sahari Selatan, Kec. Kemayoran, Kota Jakarta Pusat</t>
  </si>
  <si>
    <t>343/HKPM-OC/BA-STD/6/2015 . 344/HKPM-OC/BA-STD/6/2015</t>
  </si>
  <si>
    <t>HK-15-00787</t>
  </si>
  <si>
    <t>01JKB027</t>
  </si>
  <si>
    <t>UNI_BANK_HYWK</t>
  </si>
  <si>
    <t>Dwidaya Tour, Jl. Hayam Wuruk No. 121, Kel. Mangga Besar, Kec. Taman Sari 11180</t>
  </si>
  <si>
    <t>345/HKPM-OC/BA-STD/6/2015 , 346/HKPM-OC/BA-STD/6/2015</t>
  </si>
  <si>
    <t>HK-15-00788</t>
  </si>
  <si>
    <t>PO/TB/15/N004214</t>
  </si>
  <si>
    <t>Pertigaan Ring Road</t>
  </si>
  <si>
    <t>Survey, Hammer test, Analisa &amp; Design, APD &amp; BOQ</t>
  </si>
  <si>
    <t>MT 20</t>
  </si>
  <si>
    <t>HK-15-00789</t>
  </si>
  <si>
    <t>SURVEY ANALISA KEKUATAN TOWER &amp; GEDUNG</t>
  </si>
  <si>
    <t>Laguna</t>
  </si>
  <si>
    <t>HK-15-00790</t>
  </si>
  <si>
    <t>PO/TB/15/N004323</t>
  </si>
  <si>
    <t>Pelabuhan Sibolga</t>
  </si>
  <si>
    <t>16.5 M</t>
  </si>
  <si>
    <t>HK-15-00791</t>
  </si>
  <si>
    <t>PO/TB/15/N004322</t>
  </si>
  <si>
    <t>Simpang 3 PYB</t>
  </si>
  <si>
    <t>Survey, Hammer test, Analisa &amp; Design, APD &amp; BOQSurvey, Soil test, Analisa &amp; Design, APD &amp; BOQ</t>
  </si>
  <si>
    <t>Jl. Karya Banjar Sehat Ling. VI Kelurahan Penyabungan II, Kec Penyabungan Kab. Mandailing Natal</t>
  </si>
  <si>
    <t>HK-15-00792</t>
  </si>
  <si>
    <t>Telkom Property</t>
  </si>
  <si>
    <t>Telkom Japati</t>
  </si>
  <si>
    <t>Inspeksi Konstruksi Media Outdoor LED (Megatron) &amp; Running Text LED Display GMP Telkom Jl. Japati No.1 Bandung</t>
  </si>
  <si>
    <t>HK-15-00793</t>
  </si>
  <si>
    <t>R Adhita Mahardika</t>
  </si>
  <si>
    <t>05MDN095</t>
  </si>
  <si>
    <t>PERUMNAS MARTUBUNG</t>
  </si>
  <si>
    <t>289/HKPM-OC/BA-STD/6/2015</t>
  </si>
  <si>
    <t>HK-15-00794</t>
  </si>
  <si>
    <t>21DPS012</t>
  </si>
  <si>
    <t>PEDUNGAN</t>
  </si>
  <si>
    <t>BALI</t>
  </si>
  <si>
    <t>290/HKPM-OC/BA-STD/6/2015</t>
  </si>
  <si>
    <t>HK-15-00795</t>
  </si>
  <si>
    <t>01JKT005</t>
  </si>
  <si>
    <t>PONDOK GEDE</t>
  </si>
  <si>
    <t>JABODETABEK</t>
  </si>
  <si>
    <t>291/HKPM-OC/BA-STD/6/2015</t>
  </si>
  <si>
    <t>HK-15-00796</t>
  </si>
  <si>
    <t>03CBN047</t>
  </si>
  <si>
    <t>JAGORAWI KM 3</t>
  </si>
  <si>
    <t>292/HKPM-OC/BA-STD/6/2015</t>
  </si>
  <si>
    <t>HK-15-00797</t>
  </si>
  <si>
    <t>28PKJ015</t>
  </si>
  <si>
    <t>MINASA TENE</t>
  </si>
  <si>
    <t>SULAWESI SELATAN</t>
  </si>
  <si>
    <t>325/HKPM-OC/BA-STD/6/2015</t>
  </si>
  <si>
    <t>HK-15-00798</t>
  </si>
  <si>
    <t>02TGR064</t>
  </si>
  <si>
    <t>YAKUB BUGEL</t>
  </si>
  <si>
    <t>293/HKPM-OC/BA-STD/6/2015</t>
  </si>
  <si>
    <t>HK-15-00799</t>
  </si>
  <si>
    <t>01JKT057</t>
  </si>
  <si>
    <t>MAKASAR</t>
  </si>
  <si>
    <t>314/HKPM-OC/BA-STD/6/2015</t>
  </si>
  <si>
    <t>HK-15-00800</t>
  </si>
  <si>
    <t>re survey collo Kotamobagu4</t>
  </si>
  <si>
    <t>Mitratel-SES</t>
  </si>
  <si>
    <t>12XL04C8880</t>
  </si>
  <si>
    <t>KOTAMOBAGU4</t>
  </si>
  <si>
    <t>Survey Collo</t>
  </si>
  <si>
    <t>Email missed, SIK Already Released 28-Apr-15</t>
  </si>
  <si>
    <t>DMT.2062/BAUT/DV2/DOP-b1300000/V/2015</t>
  </si>
  <si>
    <t>0690/HK-KEU/VIII/2015</t>
  </si>
  <si>
    <t>HK-15-00801</t>
  </si>
  <si>
    <t>re survey collo Bone Inner 3</t>
  </si>
  <si>
    <t>12XL04C8878</t>
  </si>
  <si>
    <t>BONE INNER 3</t>
  </si>
  <si>
    <t>DMT.1808.U/BAUT/DV2/DOP-b1300000/V/2015</t>
  </si>
  <si>
    <t>0609/HK-KEU/VII/2015</t>
  </si>
  <si>
    <t>HK-15-00802</t>
  </si>
  <si>
    <t>SES Ngrampal</t>
  </si>
  <si>
    <t>Ngrampal</t>
  </si>
  <si>
    <t>Jateng DIY</t>
  </si>
  <si>
    <t xml:space="preserve">Jl. Pasar Gandok, Dukuh Murong RT.13/RW.04, Desa Kebon Romo, Kec. Ngrampal, Kab. Sragen, Jawa Tengah </t>
  </si>
  <si>
    <t>HK-15-00803</t>
  </si>
  <si>
    <t>B2S Under Subcon DMT</t>
  </si>
  <si>
    <t>Dibyacipta</t>
  </si>
  <si>
    <t>PAT631</t>
  </si>
  <si>
    <t>PURI 2</t>
  </si>
  <si>
    <t>Jl.Nanas RT/RW. 07/02 Desa Plagitan, Kec. Pati, Kab. Pati</t>
  </si>
  <si>
    <t>HK-15-00804</t>
  </si>
  <si>
    <t>BLA679</t>
  </si>
  <si>
    <t>Bangle 2 Blora</t>
  </si>
  <si>
    <t>Jl Jendral Sudirman RT/RW. 01/03 Kel. Bangle, Kec. Blora, Kab. Blora</t>
  </si>
  <si>
    <t>HK-15-00805</t>
  </si>
  <si>
    <t>Pilar Gapura N.</t>
  </si>
  <si>
    <t>N/A</t>
  </si>
  <si>
    <t>Jatim</t>
  </si>
  <si>
    <t>On Going Survey</t>
  </si>
  <si>
    <t>HK-15-00806</t>
  </si>
  <si>
    <t>SES &amp; Perk Telkom Palapa</t>
  </si>
  <si>
    <t>15TS04R0505</t>
  </si>
  <si>
    <t>Telkom Palapa</t>
  </si>
  <si>
    <t>Survey Collo+Analysis STR</t>
  </si>
  <si>
    <t>Infratel</t>
  </si>
  <si>
    <t>Jl. Palapa No.10 Kendari</t>
  </si>
  <si>
    <t>HK-15-00807</t>
  </si>
  <si>
    <t>Enerkom</t>
  </si>
  <si>
    <t>KND623</t>
  </si>
  <si>
    <t>SEKEPEL KENDAL</t>
  </si>
  <si>
    <t>RT.003/RW.014 Desa Penyangkringan Kec. Weleri Kab. Kendal</t>
  </si>
  <si>
    <t>HK-15-00808</t>
  </si>
  <si>
    <t>RT-Pole and Building Analysis Colo App Rev 6</t>
  </si>
  <si>
    <t>JAW-CCJ-0081-H-P</t>
  </si>
  <si>
    <t>Perumnas</t>
  </si>
  <si>
    <t>Voyager RT - Pole 6m</t>
  </si>
  <si>
    <t>HCPT Rev.6</t>
  </si>
  <si>
    <t>Perum Perumnas, Jl. D.I Panjaitan Kav. 11, Cawang, Jakarta Timur, DKI Jakarta, 13340</t>
  </si>
  <si>
    <t>0264/HK-PRO/V/2015</t>
  </si>
  <si>
    <t>0526/HK-KEU/V/2015</t>
  </si>
  <si>
    <t>HK-15-00809</t>
  </si>
  <si>
    <t>1091153467-34</t>
  </si>
  <si>
    <t>Radio Bimasakti</t>
  </si>
  <si>
    <t>Survey</t>
  </si>
  <si>
    <t>ST 36m</t>
  </si>
  <si>
    <t>Jl.Letjen Suprapto 3A RT.08 RW.03 Bumirejo</t>
  </si>
  <si>
    <t>0648/HK-KEU/VIII/2015</t>
  </si>
  <si>
    <t>HK-15-00810</t>
  </si>
  <si>
    <t>PASAR KOTA KUALA SIMPANG</t>
  </si>
  <si>
    <t>HK-15-00811</t>
  </si>
  <si>
    <t>PO/TB/15/N004629</t>
  </si>
  <si>
    <t>Pekerjaan Soil Test, Analisa &amp; Design, APD &amp; Final BOQ, Include Survey Layout &amp; Kondisi Aktual Site - FIRST (Makro) New Site Project Regional 
SUMBAGUT site KARANG BERINGIN</t>
  </si>
  <si>
    <t>KARANG BERINGIN</t>
  </si>
  <si>
    <t>GF MT 20 + 1m Stacking</t>
  </si>
  <si>
    <t>Dusun Juli, Desa Sidodadi Ramunia, Kec. Beringin, kab. Deli Serdang, Prov. Sumut</t>
  </si>
  <si>
    <t>0021/TBG/PMO/BAST-ENG/VII/2015</t>
  </si>
  <si>
    <t>0650/HK-KEU/VIII/2015</t>
  </si>
  <si>
    <t>HK-15-00812</t>
  </si>
  <si>
    <t>PO/TB/15/N004522</t>
  </si>
  <si>
    <t>JL YOS SUDARSO 2 TEBING</t>
  </si>
  <si>
    <t>Jl.Yos Sudarso Gg.Sadikin Kel.Rantau Laban, Kec.Rambutan Kota Tebing Tinggi</t>
  </si>
  <si>
    <t>HK-15-00813</t>
  </si>
  <si>
    <t>02SRG079</t>
  </si>
  <si>
    <t>CINANGKA</t>
  </si>
  <si>
    <t>HK-15-00814</t>
  </si>
  <si>
    <t>Rico</t>
  </si>
  <si>
    <t>-Existing Tower Strenght (SST/MT/Pole) Anaylis Report, -Strenghtening Tower Design + Detail Drawing + BOQ + Guarantee Letter, Existing Foundation Analysis Report, -Strenghtening Foundation Design + Detail Drawing + BOQ + Guarantee Letter</t>
  </si>
  <si>
    <t>470/ENG/BAST/2015</t>
  </si>
  <si>
    <t>0806/HK-KEU/IX/2015</t>
  </si>
  <si>
    <t>HK-15-00815</t>
  </si>
  <si>
    <t>03CBN189</t>
  </si>
  <si>
    <t>CIMANG_CIAPUS</t>
  </si>
  <si>
    <t>HK-15-00816</t>
  </si>
  <si>
    <t>Jatinom</t>
  </si>
  <si>
    <t>HK-15-00817</t>
  </si>
  <si>
    <t>27MRA016</t>
  </si>
  <si>
    <t>DMT_ISAT PAGUAT</t>
  </si>
  <si>
    <t>HK-15-00818</t>
  </si>
  <si>
    <t>24LWK002</t>
  </si>
  <si>
    <t>DMT_ISAT TOILI</t>
  </si>
  <si>
    <t>HK-15-00819</t>
  </si>
  <si>
    <t>Guyed Mast and Building Analysis Colo Rev 4 - RT</t>
  </si>
  <si>
    <t>Indosat Rev.4</t>
  </si>
  <si>
    <t>Toko Brilian / Warnet, Jl. Duwet RT.01 / RW.07 Bulak Indah</t>
  </si>
  <si>
    <t>0265/HK-PRO/V/2015</t>
  </si>
  <si>
    <t>0525/HK-KEU/V/2015</t>
  </si>
  <si>
    <t>HK-15-00820</t>
  </si>
  <si>
    <t>PO/BK/15/N000101</t>
  </si>
  <si>
    <t>ANALISA DESAIN PONDASI SITE PULO BUARAN-RELOC AREA JABODETABEK</t>
  </si>
  <si>
    <t>Riza maulana subhan</t>
  </si>
  <si>
    <t>Pulo Buaran – Reloc</t>
  </si>
  <si>
    <t>1. Analisa tower menggunakan monopole terlampir untuk mendapatkan support reaction, 2. Analisa dan desain pondasi sesuai support reaction dan soil test, 3. Drawing pondasi Pulo Buaran – Reloc</t>
  </si>
  <si>
    <t>MONO POLE 32 M</t>
  </si>
  <si>
    <t xml:space="preserve">Jl. Bhayangkara Raya – Pakujaya Permai Serpong – Tangerang 15324 </t>
  </si>
  <si>
    <t>0814/TBG-BK-00/BAST-AM/05/VI/2015</t>
  </si>
  <si>
    <t>0540/HK-KEU/VI/2015</t>
  </si>
  <si>
    <t>HK-15-00821</t>
  </si>
  <si>
    <t>Makaweimbang</t>
  </si>
  <si>
    <t>validasi tower 4-A-SKP-01-62 dan analisa pondasi</t>
  </si>
  <si>
    <t>HK-15-00822</t>
  </si>
  <si>
    <t>28BLK005</t>
  </si>
  <si>
    <t>UJUNG LOE</t>
  </si>
  <si>
    <t>296/HKPM-OC/BA-STD/6/2015</t>
  </si>
  <si>
    <t>HK-15-00823</t>
  </si>
  <si>
    <t>05KIS011</t>
  </si>
  <si>
    <t>LIMA PULUH</t>
  </si>
  <si>
    <t>HK-15-00824</t>
  </si>
  <si>
    <t>PO/TB/15/N001494</t>
  </si>
  <si>
    <t>TBG03_WJ252</t>
  </si>
  <si>
    <t>Parung Jampang</t>
  </si>
  <si>
    <t>Desain Perkuatan</t>
  </si>
  <si>
    <t>SST 70 M</t>
  </si>
  <si>
    <t>Jl. Jampang Raya Parung - Bogor Jawa Barat</t>
  </si>
  <si>
    <t>HK-15-00825</t>
  </si>
  <si>
    <t xml:space="preserve">E. Yusuf Febrihansyah </t>
  </si>
  <si>
    <t>18PPS003</t>
  </si>
  <si>
    <t>BERENG BENGKEL</t>
  </si>
  <si>
    <t>418/HKPM-OC/BA-STD/8/2015</t>
  </si>
  <si>
    <t>HK-15-00826</t>
  </si>
  <si>
    <t>11LLG005</t>
  </si>
  <si>
    <t>LONSUM BERINGIN</t>
  </si>
  <si>
    <t>419/HKPM-OC/BA-STD/8/2015</t>
  </si>
  <si>
    <t>HK-15-00827</t>
  </si>
  <si>
    <t xml:space="preserve">R Adhita Mahardika </t>
  </si>
  <si>
    <t>14SKA003</t>
  </si>
  <si>
    <t>MOJOSONGO</t>
  </si>
  <si>
    <t>302/HKPM-OC/BA-STD/6/2015</t>
  </si>
  <si>
    <t>HK-15-00828</t>
  </si>
  <si>
    <t>14PWT008</t>
  </si>
  <si>
    <t>GRENDENG/UNSOED</t>
  </si>
  <si>
    <t>303/HKPM-OC/BA-STD/6/2015</t>
  </si>
  <si>
    <t>HK-15-00829</t>
  </si>
  <si>
    <t>14PWT018</t>
  </si>
  <si>
    <t>TANJUNGPWK</t>
  </si>
  <si>
    <t>304/HKPM-OC/BA-STD/6/2015</t>
  </si>
  <si>
    <t>HK-15-00830</t>
  </si>
  <si>
    <t>PO/TB/15/N004179</t>
  </si>
  <si>
    <t>Pekerjaan Soil Test , Analisa &amp; Design, APD &amp; Final BOQ, Survey Layout &amp; Kondisi Actual Site - TSEL New Site Project Regional SUMBAGUT site BRI SIGLI</t>
  </si>
  <si>
    <t>BRI SIGLI</t>
  </si>
  <si>
    <t>Gampong Asan Kec. Kota Sigli Kab. Aceh Sigli</t>
  </si>
  <si>
    <t>0019/TBG/PMO/BAST-ENG/VII/2015</t>
  </si>
  <si>
    <t>0653/HK-KEU/VIII/2015</t>
  </si>
  <si>
    <t>HK-15-00831</t>
  </si>
  <si>
    <t>20JBR008</t>
  </si>
  <si>
    <t>JEMBERCITY</t>
  </si>
  <si>
    <t>20 M</t>
  </si>
  <si>
    <t>336/HKPM-OC/BA-STD/6/2015</t>
  </si>
  <si>
    <t>HK-15-00832</t>
  </si>
  <si>
    <t>Rico Sihotang</t>
  </si>
  <si>
    <t>YKT_01N717</t>
  </si>
  <si>
    <t>SUB HUB-Wonosari</t>
  </si>
  <si>
    <t>Add SOW Colo TSEL</t>
  </si>
  <si>
    <t>HK-15-00833</t>
  </si>
  <si>
    <t>20SBY075</t>
  </si>
  <si>
    <t>PLOSO</t>
  </si>
  <si>
    <t>40 M</t>
  </si>
  <si>
    <t>352/HKPM-OC/BA-STD/7/2015</t>
  </si>
  <si>
    <t>HK-15-00834</t>
  </si>
  <si>
    <t>Heru Hartanto</t>
  </si>
  <si>
    <t>SLO_01N717</t>
  </si>
  <si>
    <t>Bantarangin</t>
  </si>
  <si>
    <t>Survey Perkuatan tower SST</t>
  </si>
  <si>
    <t>HK-15-00835</t>
  </si>
  <si>
    <t>Strengthening Project LTE YKT_02N718</t>
  </si>
  <si>
    <t>IBS - Implementasi</t>
  </si>
  <si>
    <t>YKT_02N718</t>
  </si>
  <si>
    <t>Banyumas</t>
  </si>
  <si>
    <t>HK-15-00836</t>
  </si>
  <si>
    <t>Strengthening project LTE Jateng R_22</t>
  </si>
  <si>
    <t>Jateng_R22</t>
  </si>
  <si>
    <t>SUB HUB Rep Wonosobo</t>
  </si>
  <si>
    <t>KP. Kejawar RT05/RW01 Kel. Kejawar, Kec. Banyumas, Kab. Banyumas, Jawa Tengah</t>
  </si>
  <si>
    <t>13,13,13,14,16</t>
  </si>
  <si>
    <t>HK-15-00837</t>
  </si>
  <si>
    <t>SES DMT_Isat Paguat</t>
  </si>
  <si>
    <t>15TS04R0865</t>
  </si>
  <si>
    <t>DMT. 27/BAUT.TB/DVI/DOP-b1100000/IV/2015</t>
  </si>
  <si>
    <t>0563/HK-KEU/VI/2015</t>
  </si>
  <si>
    <t>HK-15-00838</t>
  </si>
  <si>
    <t>SES DMT_Isat Toili</t>
  </si>
  <si>
    <t>HK-15-00839</t>
  </si>
  <si>
    <t>SES &amp; Perk Tohpati</t>
  </si>
  <si>
    <t>15TS04R0604</t>
  </si>
  <si>
    <t>Tohpati</t>
  </si>
  <si>
    <t>Approval DRM (RF@40m; 80°/180°/280°)</t>
  </si>
  <si>
    <t>DMT. 28/BAUT.TB/DVI/DOP-b1100000/IV/2015</t>
  </si>
  <si>
    <t>0562/HK-KEU/VI/2015</t>
  </si>
  <si>
    <t>HK-15-00840</t>
  </si>
  <si>
    <t>SES Karang Bongkot</t>
  </si>
  <si>
    <t>15TS04R0603</t>
  </si>
  <si>
    <t>Karang Bongkot</t>
  </si>
  <si>
    <t>0588/HK-KEU/VI/2015</t>
  </si>
  <si>
    <t>HK-15-00841</t>
  </si>
  <si>
    <t>Design retaining Wall (GF-DD/OM)</t>
  </si>
  <si>
    <t>JAW-CJV-0019-T-B</t>
  </si>
  <si>
    <t>Tlahab Lor</t>
  </si>
  <si>
    <t xml:space="preserve">Design retaining wall  </t>
  </si>
  <si>
    <t xml:space="preserve">SST 70 M    </t>
  </si>
  <si>
    <t>0266/HK-PRO/V/2015</t>
  </si>
  <si>
    <t>0539/HK-KEU/VI/2015</t>
  </si>
  <si>
    <t>HK-15-00842</t>
  </si>
  <si>
    <t>HK-15-00843</t>
  </si>
  <si>
    <t>SUM-RIA-0068-H-P</t>
  </si>
  <si>
    <t>Arifin Ahmad - Sidomulyo Timur</t>
  </si>
  <si>
    <t>HCPTadd Rev.6</t>
  </si>
  <si>
    <t>Jl. Arifin Ahmad No. 101, Pekanbaru, Riau &amp; Kepulau Riau</t>
  </si>
  <si>
    <t>0267/HK-PRO/V/2015</t>
  </si>
  <si>
    <t>0538/HK-KEU/VI/2015</t>
  </si>
  <si>
    <t>HK-15-00844</t>
  </si>
  <si>
    <t>PO/SKP/15/N002593</t>
  </si>
  <si>
    <t>BTU141</t>
  </si>
  <si>
    <t>Giripurno2</t>
  </si>
  <si>
    <t>SURVEY, HAMMER TEST, ANALISA &amp; DESIGN, APD &amp; BOQ</t>
  </si>
  <si>
    <t>HK-15-00845</t>
  </si>
  <si>
    <t>01PPR004</t>
  </si>
  <si>
    <t>Pulau Pramuka</t>
  </si>
  <si>
    <t xml:space="preserve">Pulau Pramuka ,Kel.Pulau Panggang,Kec.Kep.Seribu 
Utara,Kab.Adm.Kep.Seribu
</t>
  </si>
  <si>
    <t xml:space="preserve">-5,74916
</t>
  </si>
  <si>
    <t>HK-15-00846</t>
  </si>
  <si>
    <t>03CBN335</t>
  </si>
  <si>
    <t>CITRA INDAH2</t>
  </si>
  <si>
    <t>297/HKPM-OC/BA-STD/6/2015</t>
  </si>
  <si>
    <t>HK-15-00847</t>
  </si>
  <si>
    <t>Jalan M. toha, Kasturi Kuningan</t>
  </si>
  <si>
    <t>CME Site Survey for New Site Green Field, CME Site Design for New Site Green Field</t>
  </si>
  <si>
    <t>HK-15-00848</t>
  </si>
  <si>
    <t>RT-Tower and Building Analysis Colo App rev 1</t>
  </si>
  <si>
    <t>JAW-WJV-0333-H-P</t>
  </si>
  <si>
    <t>Mesin - Sariwangi</t>
  </si>
  <si>
    <t>Jl. Mesin No, 61C Perum Dosen Polban RT 04 RW 016</t>
  </si>
  <si>
    <t>-6.87576</t>
  </si>
  <si>
    <t>0268/HK-PRO/V/2015</t>
  </si>
  <si>
    <t>0537/HK-KEU/VI/2015</t>
  </si>
  <si>
    <t>HK-15-00849</t>
  </si>
  <si>
    <t>PO/TB/15/N005192</t>
  </si>
  <si>
    <t>Pekerjaan Concreate Test , Analisa &amp; Design, APD &amp; Final BOQ, Survey Layout &amp; Kondisi Aktual Site - FIRST (Makro) New Site Project Regional 
SUMBAGUT site CEMPAKA RAYA M-T-GF</t>
  </si>
  <si>
    <t>Cempaka Raya M-T-GF</t>
  </si>
  <si>
    <t xml:space="preserve">JL Setia Budi Ujung ( Kampus Amik Universal) , Kel Sempakata, 
Kec Medan Selayang , Kota Medan
</t>
  </si>
  <si>
    <t>HK-15-00850</t>
  </si>
  <si>
    <t>Mitratel - Under Subcon</t>
  </si>
  <si>
    <t>PT. Victus Indonesia</t>
  </si>
  <si>
    <t>Lukman Nurcholis</t>
  </si>
  <si>
    <t>SMG574</t>
  </si>
  <si>
    <t>TUMPANG</t>
  </si>
  <si>
    <t>Mini CME</t>
  </si>
  <si>
    <t>18m kemungkinan GF – need soiltest</t>
  </si>
  <si>
    <t>Jl. Tumpang 1, Semarang, Jawa Tengah</t>
  </si>
  <si>
    <t>HK-15-00851</t>
  </si>
  <si>
    <t>SMG524</t>
  </si>
  <si>
    <t>NOROYONO</t>
  </si>
  <si>
    <t>18m – stacking beton</t>
  </si>
  <si>
    <t xml:space="preserve">Jl. Surtikanti V no.4 Bulu Lor, Semarang Utara (rumah Pak Agus) </t>
  </si>
  <si>
    <t>HK-15-00852</t>
  </si>
  <si>
    <t>SMG532</t>
  </si>
  <si>
    <t>SUMBING</t>
  </si>
  <si>
    <t>Kintelan 01/03 kel bendungan kec gajah mungkur semarang</t>
  </si>
  <si>
    <t>HK-15-00853</t>
  </si>
  <si>
    <t>PO/TB/15/N003785</t>
  </si>
  <si>
    <t>ANALISA KEKUATAN TOWER &amp; PONDASI SITE BETRO SEDATI TBG AREA JATIM</t>
  </si>
  <si>
    <t>HK-15-00854</t>
  </si>
  <si>
    <t>Pekerjaan Soil Test (Include Design) - TSEL New Site Project Regional SUMBAGUT site LOBUSONA</t>
  </si>
  <si>
    <t>RAP377</t>
  </si>
  <si>
    <t>LABUSONA</t>
  </si>
  <si>
    <t>Soil test</t>
  </si>
  <si>
    <t>Jl. Pendidikan Lobusona Kelurahan Ujung Bandar, Kecamatan Rantau Selatan, Labuhan Batu, Provinsi Sumatera Utara.</t>
  </si>
  <si>
    <t>HK-15-00855</t>
  </si>
  <si>
    <t>PO/TB/15/N004631</t>
  </si>
  <si>
    <t>Pekerjaan Soil Test, Analisa &amp; Design, APD &amp; Final BOQ, Include Survey Layout &amp; Kondisi Aktual Site - TSEL New Site Project Regional SUMBAGUT site STASIUN TEBING</t>
  </si>
  <si>
    <t>stasiun tebing</t>
  </si>
  <si>
    <t>HK-15-00856</t>
  </si>
  <si>
    <t>03TSM003</t>
  </si>
  <si>
    <t>SINGAPARNA</t>
  </si>
  <si>
    <t>55 M</t>
  </si>
  <si>
    <t>307/HKPM-OC/BA-STD/6/2015</t>
  </si>
  <si>
    <t>HK-15-00857</t>
  </si>
  <si>
    <t>PO/TB/15/N008884</t>
  </si>
  <si>
    <t>monopole steel angle 32 M+Kamuflase Pohon</t>
  </si>
  <si>
    <t>Analisa Monopole Steel Angle, Erection Drawing Monopole Steel Angle, Material List Monopole Steel Angle</t>
  </si>
  <si>
    <t>HK-15-00858</t>
  </si>
  <si>
    <t>PO/TB/15/N009260</t>
  </si>
  <si>
    <t>Pekerjaan Analisa Pole 9 M Penurunan Elevasi Bracing</t>
  </si>
  <si>
    <t>Pole 9m Mu, Sawah Lonto / Pemko Sawahlunto2</t>
  </si>
  <si>
    <t>Analisa Pole 9m dengan Penurunan Elevasi Bracing, Drawing Modifikasi Bracing, Material List</t>
  </si>
  <si>
    <t>HK-15-00859</t>
  </si>
  <si>
    <t>07BTM014</t>
  </si>
  <si>
    <t>NAGOYA</t>
  </si>
  <si>
    <t>316/HKPM-OC/BA-STD/6/2015</t>
  </si>
  <si>
    <t>HK-15-00860</t>
  </si>
  <si>
    <t>PO/SMI/15/N000579</t>
  </si>
  <si>
    <t>Analisa Kekuatan Tower &amp; Pondasi</t>
  </si>
  <si>
    <t>analisis tower dan pondasi</t>
  </si>
  <si>
    <t>SST 4 Leg</t>
  </si>
  <si>
    <t>Jl. Sukarelawan, Ds. Tanjung Bumi RT/RW 01.01 Kec. Tanjung, Kab. Bangkalan</t>
  </si>
  <si>
    <t>1521/TBG-SMI-00/BAST-AM/05/VI/2015</t>
  </si>
  <si>
    <t>0641/HK-KEU/VII/2015</t>
  </si>
  <si>
    <t>HK-15-00861</t>
  </si>
  <si>
    <t>PO/SMI/15/N000524</t>
  </si>
  <si>
    <t>Jl. Ry. Sepulu / Jl. Samudra, Ds. Sepulu Kec. Sepulu, Kab. Bangkalan</t>
  </si>
  <si>
    <t>5017/TBG-SMI-00/BAST-AM/05/VII/2015</t>
  </si>
  <si>
    <t>0642/HK-KEU/VII/2015</t>
  </si>
  <si>
    <t>HK-15-00862</t>
  </si>
  <si>
    <t>Jl. Raya Tambak Cemandi RT/RW 16.04, Ds. Candisar Kec. Sedati, Kab. Sidoarjo</t>
  </si>
  <si>
    <t>HK-15-00863</t>
  </si>
  <si>
    <t>01JKS215</t>
  </si>
  <si>
    <t>AKUP FATMAWATI</t>
  </si>
  <si>
    <t>317/HKPM-OC/BA-STD/6/2015</t>
  </si>
  <si>
    <t>HK-15-00864</t>
  </si>
  <si>
    <t>Survey Collo + Perkuatan Raya Uluwatu</t>
  </si>
  <si>
    <t>Ihsan Perbawa Ginanjar</t>
  </si>
  <si>
    <t>15SF05R0027</t>
  </si>
  <si>
    <t>RAYAULUWATU</t>
  </si>
  <si>
    <t>Survey collo &amp; Perkuatan</t>
  </si>
  <si>
    <t>DMT.3702/BAUT/DV2/DOP-B1300000/VIII/2015</t>
  </si>
  <si>
    <t>0708/HK-KEU/IX/2015</t>
  </si>
  <si>
    <t>HK-15-00865</t>
  </si>
  <si>
    <t>17BRI002</t>
  </si>
  <si>
    <t>BARABAI</t>
  </si>
  <si>
    <t>301/HKPM-OC/BA-STD/6/2015</t>
  </si>
  <si>
    <t>HK-15-00866</t>
  </si>
  <si>
    <t>16SKU001</t>
  </si>
  <si>
    <t>MT RAYA SEKADAU</t>
  </si>
  <si>
    <t>300/HKPM-OC/BA-STD/6/2015</t>
  </si>
  <si>
    <t>HK-15-00867</t>
  </si>
  <si>
    <t>1091154447-5</t>
  </si>
  <si>
    <t>Topan Wibowo</t>
  </si>
  <si>
    <t>172791_A</t>
  </si>
  <si>
    <t>Kandangan</t>
  </si>
  <si>
    <t>Survey GF</t>
  </si>
  <si>
    <t xml:space="preserve"> SST 42</t>
  </si>
  <si>
    <t xml:space="preserve"> Jl. Panglima Batur RT.017 LK.VIII Kel. Kandangan Kota, Kec. Kandangan Kota, Kab. Hulu Sungai Selatan, Kalimantan Selatan</t>
  </si>
  <si>
    <t>0617/HK-KEU/VII/2015</t>
  </si>
  <si>
    <t>HK-15-00868</t>
  </si>
  <si>
    <t>1091154447-4</t>
  </si>
  <si>
    <t>172800_A</t>
  </si>
  <si>
    <t>Mabuun</t>
  </si>
  <si>
    <t>Jl.Kenangan Rt.12/Rw.05 Kel.Mabuun, Kec.Murung Pundak, Kab.Tabalong, Kalimantan Selatan</t>
  </si>
  <si>
    <t>0616/HK-KEU/VII/2015</t>
  </si>
  <si>
    <t>HK-15-00869</t>
  </si>
  <si>
    <t>PT. GCI</t>
  </si>
  <si>
    <t>Adhi. S</t>
  </si>
  <si>
    <t>KDS606</t>
  </si>
  <si>
    <t>PLOSO 4</t>
  </si>
  <si>
    <t>POLE 6M+STG 2.5M</t>
  </si>
  <si>
    <t>Jl. Pasuruhan Lor  Rt.02/01. No. 60. Kel. Pasuruhan, Kec. Jati</t>
  </si>
  <si>
    <t>HK-15-00870</t>
  </si>
  <si>
    <t>KDS608</t>
  </si>
  <si>
    <t>Tanjung Karang 3</t>
  </si>
  <si>
    <t>POLE 6M+STG 4.5M</t>
  </si>
  <si>
    <t>Desa. Tanjung, Kecamatan. Jati Rt.02/Rw. 01 No. 12. Kab. Kudus, Jateng</t>
  </si>
  <si>
    <t>HK-15-00871</t>
  </si>
  <si>
    <t>PO/TB/15/N005066</t>
  </si>
  <si>
    <t>YOS SUDARSO PSP 2</t>
  </si>
  <si>
    <t>32 M MLTBI</t>
  </si>
  <si>
    <t>Jl. A. Hutabarat, Kel. Wek VI, Kec. Padangsidempuan Selatan  Kotamadya :  Padangsidempuan</t>
  </si>
  <si>
    <t>HK-15-00872</t>
  </si>
  <si>
    <t>PO/TB/15/N005607</t>
  </si>
  <si>
    <t>Pekerjaan Soil Test, Analisa &amp; Design, APD &amp; Final BOQ, Include Survey Layout &amp; Kondisi Aktual Site - TSEL New Site Project Regional JATENG site GONDANG TEMBALANG</t>
  </si>
  <si>
    <t>GONDANG TEMBALANG</t>
  </si>
  <si>
    <t>SURVEY, SOILTEST</t>
  </si>
  <si>
    <t>52 TBI3</t>
  </si>
  <si>
    <t>Jl.Gondang Timaur V ; Kel Kreamas ; Kec.TembalangKotamadya Semarang 50278</t>
  </si>
  <si>
    <t>0047/TBG/PMO/BAST-ENG/IX/2015</t>
  </si>
  <si>
    <t>HK-15-00873</t>
  </si>
  <si>
    <t>3G_Veteran Banjarmasin</t>
  </si>
  <si>
    <t>HK-15-00874</t>
  </si>
  <si>
    <t>Design pole Pipa 18m kamuflase pohon Palm</t>
  </si>
  <si>
    <t>analisa dan drawing Pipe Pole 18m kamuflase Palm, material list</t>
  </si>
  <si>
    <t>HK-15-00875</t>
  </si>
  <si>
    <t>Design pole Pipa 18m kamuflase pohon Beringin</t>
  </si>
  <si>
    <t>analisa dan drawing Pipe Pole 18m kamuflase Beringin, material list</t>
  </si>
  <si>
    <t>HK-15-00876</t>
  </si>
  <si>
    <t>01JKT016</t>
  </si>
  <si>
    <t>CIJANTUNG</t>
  </si>
  <si>
    <t>315/HKPM-OC/BA-STD/6/2015</t>
  </si>
  <si>
    <t>HK-15-00877</t>
  </si>
  <si>
    <t>15SMN030</t>
  </si>
  <si>
    <t>SETURAN</t>
  </si>
  <si>
    <t>324/HKPM-OC/BA-STD/6/2015</t>
  </si>
  <si>
    <t>HK-15-00878</t>
  </si>
  <si>
    <t>PO/SKP/15/N002891</t>
  </si>
  <si>
    <t>PRO139</t>
  </si>
  <si>
    <t>Kadipaten Ponorogo</t>
  </si>
  <si>
    <t>GF - 42M</t>
  </si>
  <si>
    <t>Jl, Margomulyo Rt. 4/Rw.1 Kel Setono, Kec. Jenangan. Kab Ponorogo</t>
  </si>
  <si>
    <t>HK-15-00879</t>
  </si>
  <si>
    <t>Survey Collo Paupanda</t>
  </si>
  <si>
    <t>15XL05C0005</t>
  </si>
  <si>
    <t>Paupanda</t>
  </si>
  <si>
    <t>DMT.4980/BAUT/DV2/DOP-B1300000/VII/2015</t>
  </si>
  <si>
    <t>0782/HK-KEU/IX/2015</t>
  </si>
  <si>
    <t>HK-15-00880</t>
  </si>
  <si>
    <t>Survey Collo Pemda Waingapu</t>
  </si>
  <si>
    <t>15XL05C0006</t>
  </si>
  <si>
    <t>Pemda Waingapu</t>
  </si>
  <si>
    <t>DMT.4925.G/BAUT/DV2/DOP-B1300000/VII/2015</t>
  </si>
  <si>
    <t>0781/HK-KEU/IX/2015</t>
  </si>
  <si>
    <t>HK-15-00881</t>
  </si>
  <si>
    <t>Survey Collo + Perkuatan WAIKABUBAK</t>
  </si>
  <si>
    <t>15XL05R0007</t>
  </si>
  <si>
    <t>WAIKABUBAK</t>
  </si>
  <si>
    <t>Survey Collo &amp; Perkuatan</t>
  </si>
  <si>
    <t>HK-15-00882</t>
  </si>
  <si>
    <t>Survey Collo Baa 3</t>
  </si>
  <si>
    <t>15XL05C0008</t>
  </si>
  <si>
    <t>Rote Ndao</t>
  </si>
  <si>
    <t>DMT.4981/BAUT/DV2/DOP-B1300000/VIII/2015</t>
  </si>
  <si>
    <t>0783/HK-KEU/IX/2015</t>
  </si>
  <si>
    <t>HK-15-00883</t>
  </si>
  <si>
    <t>TBG - OM</t>
  </si>
  <si>
    <t>T000724</t>
  </si>
  <si>
    <t>INDRAPURI – SINGKIL</t>
  </si>
  <si>
    <t>SURVEY</t>
  </si>
  <si>
    <t>Jl. Banda Aceh-Medan Desa Reukih, Kec. Indrapuri, Kab Aceh Besar</t>
  </si>
  <si>
    <t>HK-15-00884</t>
  </si>
  <si>
    <t>RT-Pole and Building Analysis Colo app Rev 1</t>
  </si>
  <si>
    <t>-7.58645</t>
  </si>
  <si>
    <t>0269/HK-PRO/VI/2015</t>
  </si>
  <si>
    <t>0578/HK-KEU/VI/2015</t>
  </si>
  <si>
    <t>HK-15-00885</t>
  </si>
  <si>
    <t>14PBG003</t>
  </si>
  <si>
    <t>KALIKABONG</t>
  </si>
  <si>
    <t>318/HKPM-OC/BA-STD/6/2015</t>
  </si>
  <si>
    <t>HK-15-00886</t>
  </si>
  <si>
    <t>17BJM007</t>
  </si>
  <si>
    <t>MT_SPAMANUNISKA/UNISKA</t>
  </si>
  <si>
    <t>319/HKPM-OC/BA-STD/6/2015</t>
  </si>
  <si>
    <t>HK-15-00887</t>
  </si>
  <si>
    <t>05LBP019</t>
  </si>
  <si>
    <t>TANJUNG MORAWA</t>
  </si>
  <si>
    <t>305/HKPM-OC/BA-STD/6/2015</t>
  </si>
  <si>
    <t>HK-15-00888</t>
  </si>
  <si>
    <t>1. Slope Ability+Condition Survey, 2. Slope Strengthening, 3. Transport</t>
  </si>
  <si>
    <t>IBS - New Site</t>
  </si>
  <si>
    <t>Shinta</t>
  </si>
  <si>
    <t xml:space="preserve">SBY_02N713 </t>
  </si>
  <si>
    <t>Saluran Ketonggo</t>
  </si>
  <si>
    <t>Slope Stability Analysis + Site Condition Survey + Permeability Test (1 Bore, 2 Sample up to 6 m depth) , Slope Stability Strenghtening / Improvement Design + Detail Drawing + BOQ + MOP + Guarantee Letter</t>
  </si>
  <si>
    <t>Karang Geneng Gg. Sakura RT.04/01, Kel. Margomulyo, Kec. Ngawi.  Ngawi</t>
  </si>
  <si>
    <t>471/ENG/BAST/2015</t>
  </si>
  <si>
    <t>0804/HK-KEU/IX/2015</t>
  </si>
  <si>
    <t>HK-15-00889</t>
  </si>
  <si>
    <t>RT-Tower and Buidling Analysis Colo App Rev 1</t>
  </si>
  <si>
    <t>SUL-SSL-0031-X-B</t>
  </si>
  <si>
    <t>3G CAMBAYA BARAT</t>
  </si>
  <si>
    <t>Mini Tower - 25 M</t>
  </si>
  <si>
    <t>Jl. Tinumbu No. 205 Rt/Rw 001/001 Kel. Totaka, kec. Ujung Tanah Kota Makassar, Prov Sulawesi Selatan 90165</t>
  </si>
  <si>
    <t>-5.11679</t>
  </si>
  <si>
    <t>0270/HK-PRO/VI/2015</t>
  </si>
  <si>
    <t>0593/HK-KEU/VI/2015</t>
  </si>
  <si>
    <t>HK-15-00890</t>
  </si>
  <si>
    <t>Amrul Amran</t>
  </si>
  <si>
    <t>LANGGA PAYUNG</t>
  </si>
  <si>
    <t>HK-15-00891</t>
  </si>
  <si>
    <t>Survey Collo+Perkuatan DMT Banggoi Bula</t>
  </si>
  <si>
    <t>Rizky Raskiamalfi</t>
  </si>
  <si>
    <t>15XL05C0017</t>
  </si>
  <si>
    <t>DMT Banggoi Bula</t>
  </si>
  <si>
    <t>Survey collo +perkuatan</t>
  </si>
  <si>
    <t>HK-15-00892</t>
  </si>
  <si>
    <t>Survey Collo+Perkuatan DMT Mabapura</t>
  </si>
  <si>
    <t>15XL05C0018</t>
  </si>
  <si>
    <t>DMT Mabapura</t>
  </si>
  <si>
    <t>HK-15-00893</t>
  </si>
  <si>
    <t>Survey Collo+Perkuatan DMT Combat MOA</t>
  </si>
  <si>
    <t>15XL05C0019</t>
  </si>
  <si>
    <t>DMT Combat MOA</t>
  </si>
  <si>
    <t>HK-15-00894</t>
  </si>
  <si>
    <t>Survey Collo+Perkuatan Jailolo</t>
  </si>
  <si>
    <t>15XL05R0020</t>
  </si>
  <si>
    <t>Jailolo</t>
  </si>
  <si>
    <t>HK-15-00895</t>
  </si>
  <si>
    <t>Survey Collo+Perkuatan Masohi</t>
  </si>
  <si>
    <t>15XL05R0021</t>
  </si>
  <si>
    <t>KAWA XL</t>
  </si>
  <si>
    <t>DMT.4925/BAUT/DV2/DOP-B1300000/VII/2015</t>
  </si>
  <si>
    <t>0787/HK-KEU/IX/2015</t>
  </si>
  <si>
    <t>HK-15-00896</t>
  </si>
  <si>
    <t>Survey Collo+Perkuatan Morotai</t>
  </si>
  <si>
    <t>15XL05R0022</t>
  </si>
  <si>
    <t>Morotai</t>
  </si>
  <si>
    <t>HK-15-00897</t>
  </si>
  <si>
    <t>Survey Collo+Perkuatan DMT Pasang Kayu Beach</t>
  </si>
  <si>
    <t>15XL05C0023</t>
  </si>
  <si>
    <t>DMT Pasang Kayu Beach</t>
  </si>
  <si>
    <t>HK-15-00898</t>
  </si>
  <si>
    <t>Survey Collo+Perkuatan Ternate Pattimura(STO)</t>
  </si>
  <si>
    <t>15XL05R0024</t>
  </si>
  <si>
    <t>Ternate Pattimura(STO)</t>
  </si>
  <si>
    <t>HK-15-00899</t>
  </si>
  <si>
    <t>Survey Collo+Perkuatan DMT Barnaveld Bacan</t>
  </si>
  <si>
    <t>15XL05C0025</t>
  </si>
  <si>
    <t>DMT Barnaveld Bacan</t>
  </si>
  <si>
    <t>HK-15-00900</t>
  </si>
  <si>
    <t>Survey Collo+Perkuatan Tobelo</t>
  </si>
  <si>
    <t>15XL05R0027</t>
  </si>
  <si>
    <t>Tobelo</t>
  </si>
  <si>
    <t>HK-15-00901</t>
  </si>
  <si>
    <t>Survey Collo+Perkuatan DMT Fak-fak Selatan</t>
  </si>
  <si>
    <t>15XL05C0028</t>
  </si>
  <si>
    <t>DMT Fak-fak Selatan</t>
  </si>
  <si>
    <t>HK-15-00902</t>
  </si>
  <si>
    <t>Survey Collo+Perkuatan STO Kaimana</t>
  </si>
  <si>
    <t>15XL05R0029</t>
  </si>
  <si>
    <t>STO KAIMANA</t>
  </si>
  <si>
    <t>HK-15-00903</t>
  </si>
  <si>
    <t>Survey Collo + Perkuatan Soe</t>
  </si>
  <si>
    <t>Prabawa Ginanjar</t>
  </si>
  <si>
    <t>15XL05R0010</t>
  </si>
  <si>
    <t>Soe NTT</t>
  </si>
  <si>
    <t>Ekawati</t>
  </si>
  <si>
    <t>HK-15-00904</t>
  </si>
  <si>
    <t>Survey Collo + Perkuatan Kefamenanu</t>
  </si>
  <si>
    <t>15XL05R0011</t>
  </si>
  <si>
    <t>Kefamenanu</t>
  </si>
  <si>
    <t>Afril</t>
  </si>
  <si>
    <t>DMT.4925.C/BAUT/DV2/DOP-B1300000/VII/2015</t>
  </si>
  <si>
    <t>0776/HK-KEU/IX/2015</t>
  </si>
  <si>
    <t>HK-15-00905</t>
  </si>
  <si>
    <t>Survey Collo + Perkuatan Maumere</t>
  </si>
  <si>
    <t>15XL05R0012</t>
  </si>
  <si>
    <t>Sikka Maumere</t>
  </si>
  <si>
    <t>DMT.4925.A/BAUT/DV2/DOP-B1300000/VII/2015</t>
  </si>
  <si>
    <t>0769/HK-KEU/IX/2015</t>
  </si>
  <si>
    <t>HK-15-00906</t>
  </si>
  <si>
    <t>Survey Collo + Perkuatan Bajawa</t>
  </si>
  <si>
    <t>15XL05R0013</t>
  </si>
  <si>
    <t>Bajawa Ngada</t>
  </si>
  <si>
    <t>DMT.4925.E/BAUT/DV2/DOP-B1300000/VII/2015</t>
  </si>
  <si>
    <t>0779/HK-KEU/IX/2015</t>
  </si>
  <si>
    <t>HK-15-00907</t>
  </si>
  <si>
    <t>Survey Collo + Perkuatan Ruteng Manggarai</t>
  </si>
  <si>
    <t>15XL05R0014</t>
  </si>
  <si>
    <t>Ruteng Manggarai</t>
  </si>
  <si>
    <t>DMT.4925.B/BAUT/DV2/DOP-B1300000/VII/2015</t>
  </si>
  <si>
    <t>0775/HK-KEU/IX/2015</t>
  </si>
  <si>
    <t>HK-15-00908</t>
  </si>
  <si>
    <t>Survey Collo + Perkuatan Lembata</t>
  </si>
  <si>
    <t>15XL05R0015</t>
  </si>
  <si>
    <t>Lembata</t>
  </si>
  <si>
    <t>DMT.4925.F/BAUT/DV2/DOP-B1300000/VII/2015</t>
  </si>
  <si>
    <t>0780/HK-KEU/IX/2015</t>
  </si>
  <si>
    <t>HK-15-00909</t>
  </si>
  <si>
    <t>Survey Collo + Perkuatan Labuan Bajo</t>
  </si>
  <si>
    <t>15XL05R0016</t>
  </si>
  <si>
    <t>Labuan Bajo</t>
  </si>
  <si>
    <t>On Going Drawing</t>
  </si>
  <si>
    <t>DMT.4925.D/BAUT/DV2/DOP-B1300000/VII/2015</t>
  </si>
  <si>
    <t>0777/HK-KEU/IX/2015</t>
  </si>
  <si>
    <t>HK-15-00910</t>
  </si>
  <si>
    <t>SUM-SSM-0118-H-P</t>
  </si>
  <si>
    <t>Bambang Utoyo - Pasar III</t>
  </si>
  <si>
    <t>Jl. Bambang Utoyo Rt 02 Rw 04 Kab. Muara Enim Sumsel</t>
  </si>
  <si>
    <t>-3.66263</t>
  </si>
  <si>
    <t>0271/HK-PRO/VI/2015</t>
  </si>
  <si>
    <t>0592/HK-KEU/VI/2015</t>
  </si>
  <si>
    <t>HK-15-00911</t>
  </si>
  <si>
    <t xml:space="preserve">analisa kekuatan tower dan gedung </t>
  </si>
  <si>
    <t>HK-15-00912</t>
  </si>
  <si>
    <t>05STB006</t>
  </si>
  <si>
    <t>TANJUNG PURA MEDAN</t>
  </si>
  <si>
    <t>310/HKPM-OC/BA-STD/6/2015</t>
  </si>
  <si>
    <t>HK-15-00913</t>
  </si>
  <si>
    <t>20LMG002</t>
  </si>
  <si>
    <t>BRONDONG</t>
  </si>
  <si>
    <t>306/HKPM-OC/BA-STD/6/2015</t>
  </si>
  <si>
    <t>HK-15-00914</t>
  </si>
  <si>
    <t>03CKR237</t>
  </si>
  <si>
    <t>SETU BEKASI</t>
  </si>
  <si>
    <t>312/HKPM-OC/BA-STD/6/2015</t>
  </si>
  <si>
    <t>HK-15-00915</t>
  </si>
  <si>
    <t>1091153467_35</t>
  </si>
  <si>
    <t>121362 A</t>
  </si>
  <si>
    <t>Pondok 1</t>
  </si>
  <si>
    <t xml:space="preserve">SDP survey </t>
  </si>
  <si>
    <t>Dukuh Pondok I, RT. 03, RW. 30,  Desa Widodomartani, Kecamatan Ngemplak, Kabupaten Sleman, D.I. Yogyakarta</t>
  </si>
  <si>
    <t>0721/HK-KEU/IX/2015</t>
  </si>
  <si>
    <t>HK-15-00916</t>
  </si>
  <si>
    <t>Telkom Group</t>
  </si>
  <si>
    <t>PT. CIKAL</t>
  </si>
  <si>
    <t>Pangestu Nugraha</t>
  </si>
  <si>
    <t>Jebres</t>
  </si>
  <si>
    <t>Mini CME + Hammer Test</t>
  </si>
  <si>
    <t>Telkominfra</t>
  </si>
  <si>
    <t>HK-15-00917</t>
  </si>
  <si>
    <t>SUL-SSL-0132-H-B</t>
  </si>
  <si>
    <t>Pattimura</t>
  </si>
  <si>
    <t>Jl. Pattimura No.11/13 A Rt.004/w002</t>
  </si>
  <si>
    <t>-5.1366</t>
  </si>
  <si>
    <t>0272/HK-PRO/VI/2015</t>
  </si>
  <si>
    <t>0594/HK-KEU/VI/2015</t>
  </si>
  <si>
    <t>HK-15-00918</t>
  </si>
  <si>
    <t>PT. Approtech</t>
  </si>
  <si>
    <t>Devit</t>
  </si>
  <si>
    <t>YOG615</t>
  </si>
  <si>
    <t>BALAI KOTA JOGJA</t>
  </si>
  <si>
    <t>Jalan IPDA tut harsono, Yogyakarta</t>
  </si>
  <si>
    <t>Cancel - Non PPn</t>
  </si>
  <si>
    <t>HK-15-00919</t>
  </si>
  <si>
    <t>SES_V_Mborong</t>
  </si>
  <si>
    <t>MBORONG</t>
  </si>
  <si>
    <t>Survey collo</t>
  </si>
  <si>
    <t>HK-15-00920</t>
  </si>
  <si>
    <t>Jl. Sambuopu No. 187, Maloku, Ujung Pandang</t>
  </si>
  <si>
    <t>-5.14085</t>
  </si>
  <si>
    <t>0273/HK-PRO/VI/2015</t>
  </si>
  <si>
    <t>0595/HK-KEU/VI/2015</t>
  </si>
  <si>
    <t>HK-15-00921</t>
  </si>
  <si>
    <t>1091151234_6</t>
  </si>
  <si>
    <t>cingcin soreang</t>
  </si>
  <si>
    <t>0719/HK-KEU/IX/2015</t>
  </si>
  <si>
    <t>HK-15-00922</t>
  </si>
  <si>
    <t>JAW-CCJ-0319-H-P</t>
  </si>
  <si>
    <t>R.E Martadinata - Ancol Barat</t>
  </si>
  <si>
    <t>1-T-LD-01-20</t>
  </si>
  <si>
    <t>XL Rev 1.0</t>
  </si>
  <si>
    <t>Pt. Total Teknik International,Jl. Re. Martadinata No.13 cc Rt. 006 Rw. 04.Ancol Barat, Notrh Jakarta,DKI Jakarta, 14430</t>
  </si>
  <si>
    <t>-6.13133333</t>
  </si>
  <si>
    <t>0274/HK-PRO/VI/2015</t>
  </si>
  <si>
    <t>0596/HK-KEU/VI/2015</t>
  </si>
  <si>
    <t>HK-15-00923</t>
  </si>
  <si>
    <t>1091153467_36</t>
  </si>
  <si>
    <t>Kadisoka</t>
  </si>
  <si>
    <t>Dusun Kadisoka RT. 02, RW. 01,  Desa Purwomartani, Kecamatan Kalasan, Kabupaten Sleman, D.I. Yogyakarta</t>
  </si>
  <si>
    <t>0720/HK-KEU/IX/2015</t>
  </si>
  <si>
    <t>HK-15-00924</t>
  </si>
  <si>
    <t>SES</t>
  </si>
  <si>
    <t>Sarma Lina</t>
  </si>
  <si>
    <t>TANJUNGKULON</t>
  </si>
  <si>
    <t>Survey New Site Collo</t>
  </si>
  <si>
    <t>DS. KULU RT. 01 RW. 01 KEC. KARANG ANYAR</t>
  </si>
  <si>
    <t>HK-15-00925</t>
  </si>
  <si>
    <t>15TS06R0064</t>
  </si>
  <si>
    <t>V_MBORONG</t>
  </si>
  <si>
    <t>BLOK 33 RT.05/00 RANALOBA KEC. BORONG-FLORES</t>
  </si>
  <si>
    <t>DMT.30/BAUT.TB/DVI/DOP-b1100000/VII/2015</t>
  </si>
  <si>
    <t>0739/HK-KEU/IX/2015</t>
  </si>
  <si>
    <t>HK-15-00926</t>
  </si>
  <si>
    <t>05SBT006</t>
  </si>
  <si>
    <t>HK-15-00927</t>
  </si>
  <si>
    <t>KBM609</t>
  </si>
  <si>
    <t xml:space="preserve">PANJER Kebumen </t>
  </si>
  <si>
    <t>Jl. Pahlawan no 1a Rt 04/04 Ds Kutosari Kec. Kebumen</t>
  </si>
  <si>
    <t>HK-15-00928</t>
  </si>
  <si>
    <t>YOG629</t>
  </si>
  <si>
    <t>Rejowinangun</t>
  </si>
  <si>
    <t>Jl Kebun raya gembira loka no 73 Rt 20 Rw 06 Kel. Rejowinangun Kec.Kota Gede</t>
  </si>
  <si>
    <t>HK-15-00929</t>
  </si>
  <si>
    <t>07BTM011</t>
  </si>
  <si>
    <t>PDAM_TOP_VIEW / BALOI</t>
  </si>
  <si>
    <t>Sumatra</t>
  </si>
  <si>
    <t>320/HKPM-OC/BA-STD/6/2015</t>
  </si>
  <si>
    <t>HK-15-00930</t>
  </si>
  <si>
    <t>11BNS005</t>
  </si>
  <si>
    <t>BETUNG</t>
  </si>
  <si>
    <t>308/HKPM-OC/BA-STD/6/2015</t>
  </si>
  <si>
    <t>HK-15-00931</t>
  </si>
  <si>
    <t>03DPK036</t>
  </si>
  <si>
    <t>MARJAAMSA</t>
  </si>
  <si>
    <t>HK-15-00932</t>
  </si>
  <si>
    <t>02TGN039</t>
  </si>
  <si>
    <t>DAKSANA</t>
  </si>
  <si>
    <t>HK-15-00933</t>
  </si>
  <si>
    <t>Telkomsel Rev. 1</t>
  </si>
  <si>
    <t>0276/HK-PRO/VI/2015</t>
  </si>
  <si>
    <t>0600/HK-KEU/VII/2015</t>
  </si>
  <si>
    <t>HK-15-00934</t>
  </si>
  <si>
    <t>Kalut Purnomo</t>
  </si>
  <si>
    <t>15XL06U0004</t>
  </si>
  <si>
    <t>Sky line ST. Repeater</t>
  </si>
  <si>
    <t>HK-15-00935</t>
  </si>
  <si>
    <t>14XL11U0002</t>
  </si>
  <si>
    <t>3G STO ERMASU Merauke</t>
  </si>
  <si>
    <t>HK-15-00936</t>
  </si>
  <si>
    <t>Minaret and Building Analysis colo App Rev.2</t>
  </si>
  <si>
    <t>JAW-CCJ-0313-H-P</t>
  </si>
  <si>
    <t>Hidup Baru - Pademangan Barat</t>
  </si>
  <si>
    <t xml:space="preserve">Minaret &amp; Building Analysis  </t>
  </si>
  <si>
    <t>Minaret 30 m</t>
  </si>
  <si>
    <t>WMX Rev.2</t>
  </si>
  <si>
    <t>I. Hidup Baru RT. 010 RW. 02</t>
  </si>
  <si>
    <t>-61411</t>
  </si>
  <si>
    <t>0277/HK-PRO/VII/2015</t>
  </si>
  <si>
    <t>0610/HK-KEU/VII/2015</t>
  </si>
  <si>
    <t>HK-15-00937</t>
  </si>
  <si>
    <t>RT-Tower and Building Analysis Colo App Rev 11</t>
  </si>
  <si>
    <t>SUM-SSM-0016-H-P</t>
  </si>
  <si>
    <t>Yos Sudarso - 3 Ilir (B)</t>
  </si>
  <si>
    <t>HCPTadd Rev.11</t>
  </si>
  <si>
    <t>Jl. Yos Sudarso no. 14D rt.09 rw.08, 30116</t>
  </si>
  <si>
    <t>-2.97389</t>
  </si>
  <si>
    <t>0278/HK-PRO/VII/2015</t>
  </si>
  <si>
    <t>0611/HK-KEU/VII/2015</t>
  </si>
  <si>
    <t>HK-15-00938</t>
  </si>
  <si>
    <t>Desain Perkutan</t>
  </si>
  <si>
    <t>HK-15-00939</t>
  </si>
  <si>
    <t>HK-15-00940</t>
  </si>
  <si>
    <t>Design Guyed Mast 42m (2 operator)</t>
  </si>
  <si>
    <t>Analisan dan Design Guyed Mast 42m (2 operator)</t>
  </si>
  <si>
    <t>HK-15-00941</t>
  </si>
  <si>
    <t>PO/TB/15/N006764</t>
  </si>
  <si>
    <t>Pekerjaan Soil Test , Analisa &amp; Design, APD &amp; Final BOQ, Survey Layout &amp; Kondisi Aktual Site - TSEL New Site Project Regional SUMBAGUT site TERMINAL LANGSA (ex Pasar Sore Kuala Simpang)</t>
  </si>
  <si>
    <t>Jl. A Yani  Desa Paya bujok Seulemak Kec. Langsa Baro Kota langsa</t>
  </si>
  <si>
    <t>HK-15-00942</t>
  </si>
  <si>
    <t>15BTL025</t>
  </si>
  <si>
    <t xml:space="preserve">BAMBANGLIPURO </t>
  </si>
  <si>
    <t>335/HKPM-OC/BA-STD/6/2015</t>
  </si>
  <si>
    <t>HK-15-00943</t>
  </si>
  <si>
    <t>19BPP028</t>
  </si>
  <si>
    <t>DSTALKUDA</t>
  </si>
  <si>
    <t>Cancel - dobel input</t>
  </si>
  <si>
    <t>HK-15-00944</t>
  </si>
  <si>
    <t>CRB_01N960</t>
  </si>
  <si>
    <t>Kuningan Kota 2</t>
  </si>
  <si>
    <t>Verticality, Existing Tower Survey (SST) + Outline Drawing + Antenna Information + Documentation, Existing Foundation Survey + Detail Drawing, include Rebar Identification + Hammer Test (1 Pedestial + 1 Slab + Tiebeam [if any] @ 10 hit) + Documentation</t>
  </si>
  <si>
    <t>Jl. Aruji Kartawinata No. 3, Kel. Kuningan, Kec. Kuningan, Kab. Kuningan</t>
  </si>
  <si>
    <t>HK-15-00945</t>
  </si>
  <si>
    <t>Contractor Work - Strengthening (LTE - NON ULO)</t>
  </si>
  <si>
    <t>IBS - Reka</t>
  </si>
  <si>
    <t>YKT_01N012</t>
  </si>
  <si>
    <t>KAUMAN</t>
  </si>
  <si>
    <t>021/BA-STR/CJ/VI/2015</t>
  </si>
  <si>
    <t>0575/HK-KEU/VI/2015</t>
  </si>
  <si>
    <t>HK-15-00946</t>
  </si>
  <si>
    <t>YKT_01N007</t>
  </si>
  <si>
    <t>KARANGJATI</t>
  </si>
  <si>
    <t>022/BA-STR/CJ/VI/2015</t>
  </si>
  <si>
    <t>0576/HK-KEU/VI/2015</t>
  </si>
  <si>
    <t>HK-15-00947</t>
  </si>
  <si>
    <t>pole 18m MCP menggunakan material pipa, dengan kondisi flange di dalam</t>
  </si>
  <si>
    <t>HK-15-00948</t>
  </si>
  <si>
    <t>Pole 18m MCP menggunakan material Pipa</t>
  </si>
  <si>
    <t>Analisa Pole 18m MCP dengan Material Pipa, Erection Drawing, Material List</t>
  </si>
  <si>
    <t>HK-15-00949</t>
  </si>
  <si>
    <t>PO/TB/15/N006759</t>
  </si>
  <si>
    <t>Pekerjaan Soil Test, Analisa &amp; Design, APD &amp; Final BOQ, Survey Layout &amp; Kondisi Aktual Site - TSEL New Site Project Regional SUMBAGUT site SIMPANG GUNUNG TUA</t>
  </si>
  <si>
    <t>SIMPANG GUNUNG TUA</t>
  </si>
  <si>
    <t>HK-15-00950</t>
  </si>
  <si>
    <t>Huawei - Under Subcon</t>
  </si>
  <si>
    <t>PT. Aulia Danar Dana</t>
  </si>
  <si>
    <t>Tri Susilo</t>
  </si>
  <si>
    <t>Sidojoyo_Wonosobo</t>
  </si>
  <si>
    <t>Blok 08 Kampung Mendolo, Kelurahan Bumi Rejo, Kecamatan Wonosobo, Kab. Wonosobo – Jawa Tengah</t>
  </si>
  <si>
    <t>HK-15-00951</t>
  </si>
  <si>
    <t>RT-Tower and Buidling Analysis Colo App Rev.13</t>
  </si>
  <si>
    <t>JAW-CCJ-0210-H-P</t>
  </si>
  <si>
    <t>Raya Cilincing - Cilincing</t>
  </si>
  <si>
    <t>HCPTadd Rev.13</t>
  </si>
  <si>
    <t>Komplek Plaza Cilincing, Jl. Raya Cilincing No. 36 Blok D2 No. 3 RT 001</t>
  </si>
  <si>
    <t>-6.10565</t>
  </si>
  <si>
    <t>0279/HK-PRO/VII/2015</t>
  </si>
  <si>
    <t>0619/HK-KEU/VII/2015</t>
  </si>
  <si>
    <t>HK-15-00952</t>
  </si>
  <si>
    <t>RT-Pole and Building Analysis Colo App rev.6</t>
  </si>
  <si>
    <t>Juen</t>
  </si>
  <si>
    <t>WMX Rev.6</t>
  </si>
  <si>
    <t>0280/HK-PRO/VII/2015</t>
  </si>
  <si>
    <t>0620/HK-KEU/VII/2015</t>
  </si>
  <si>
    <t>HK-15-00953</t>
  </si>
  <si>
    <t>Kota Seririt Road Road_Resurvey_Check_ECRF</t>
  </si>
  <si>
    <t xml:space="preserve">Heri Saeful </t>
  </si>
  <si>
    <t>11XL01C1651</t>
  </si>
  <si>
    <t>Kota Seririt</t>
  </si>
  <si>
    <t>Survey Audit XL</t>
  </si>
  <si>
    <t>HK-15-00954</t>
  </si>
  <si>
    <t>3G Diana Pura Utara Road Road_Resurvey_Check_ECRF</t>
  </si>
  <si>
    <t>11XL07C5043</t>
  </si>
  <si>
    <t>3G Diana Pura Utara</t>
  </si>
  <si>
    <t>Telkomsel</t>
  </si>
  <si>
    <t>HK-15-00955</t>
  </si>
  <si>
    <t>3G Kepundung Selatan Road Road_Resurvey_Check_ECRF</t>
  </si>
  <si>
    <t>11XL07C5047</t>
  </si>
  <si>
    <t>3G Kepundung Selatan</t>
  </si>
  <si>
    <t>HK-15-00956</t>
  </si>
  <si>
    <t>3G Peguyangan Binoh Road Road_Resurvey_Check_ECRF</t>
  </si>
  <si>
    <t>11XL07C5058</t>
  </si>
  <si>
    <t>3G Peguyangan Binoh Road</t>
  </si>
  <si>
    <t>HK-15-00957</t>
  </si>
  <si>
    <t>Lito Sumbawa Road Road_Resurvey_Check_ECRF</t>
  </si>
  <si>
    <t>12XL01C1568</t>
  </si>
  <si>
    <t>Lito Sumbawa</t>
  </si>
  <si>
    <t>DMT.5053/BAUT/DV2/DOP-B1300000/VIII/2015</t>
  </si>
  <si>
    <t>0778/HK-KEU/IX/2015</t>
  </si>
  <si>
    <t>HK-15-00958</t>
  </si>
  <si>
    <t>Gemel Nyerot Road Road_Resurvey_Check_ECRF</t>
  </si>
  <si>
    <t>12XL01C1569</t>
  </si>
  <si>
    <t>Gemel Nyerot</t>
  </si>
  <si>
    <t>DMT.5053.A/BAUT/DV2/DOP-B1300000/VIII/2015</t>
  </si>
  <si>
    <t>0760/HK-KEU/IX/2015</t>
  </si>
  <si>
    <t>HK-15-00959</t>
  </si>
  <si>
    <t>Pringgabaya Road Road_Resurvey_Check_ECRF</t>
  </si>
  <si>
    <t>12XL01C1570</t>
  </si>
  <si>
    <t>Pringgabaya</t>
  </si>
  <si>
    <t>DMT.5053.B/BAUT/DV2/DOP-B1300000/VIII/2015</t>
  </si>
  <si>
    <t>0761/HK-KEU/IX/2015</t>
  </si>
  <si>
    <t>HK-15-00960</t>
  </si>
  <si>
    <t>Perean Tabanan Road Road_Resurvey_Check_ECRF</t>
  </si>
  <si>
    <t>12XL01C1584</t>
  </si>
  <si>
    <t>Perean Tabanan</t>
  </si>
  <si>
    <t>HK-15-00961</t>
  </si>
  <si>
    <t>Tanjung Gendol Road Road_Resurvey_Check_ECRF</t>
  </si>
  <si>
    <t>12XL01C1585</t>
  </si>
  <si>
    <t>Tanjung Gendol</t>
  </si>
  <si>
    <t>HK-15-00962</t>
  </si>
  <si>
    <t>Beringin Jaya Road Road_Resurvey_Check_ECRF</t>
  </si>
  <si>
    <t>12XL01C1588</t>
  </si>
  <si>
    <t>Beringin Jaya</t>
  </si>
  <si>
    <t>HK-15-00963</t>
  </si>
  <si>
    <t>Nenggung Lomtim Road Road_Resurvey_Check_ECRF</t>
  </si>
  <si>
    <t>12XL01C5761</t>
  </si>
  <si>
    <t>Nenggung Lomtim</t>
  </si>
  <si>
    <t>HK-15-00964</t>
  </si>
  <si>
    <t>Anturan Road Road_Resurvey_Check_ECRF</t>
  </si>
  <si>
    <t>12XL03C7997</t>
  </si>
  <si>
    <t>Anturan Road</t>
  </si>
  <si>
    <t>HK-15-00965</t>
  </si>
  <si>
    <t>Ritz Carlton Bandung Road_Resurvey_Check_ECRF</t>
  </si>
  <si>
    <t>12XL08C6290</t>
  </si>
  <si>
    <t>Ritz Carlton Bandung</t>
  </si>
  <si>
    <t>HK-15-00966</t>
  </si>
  <si>
    <t>Ubud Road_Resurvey_Check_ECRF</t>
  </si>
  <si>
    <t>12XL09C6904</t>
  </si>
  <si>
    <t>Ubud</t>
  </si>
  <si>
    <t>HK-15-00967</t>
  </si>
  <si>
    <t>3G Mengwi Kota Road_Resurvey_Check_ECRF</t>
  </si>
  <si>
    <t>12XL11C9754</t>
  </si>
  <si>
    <t>3G Mengwi Kota</t>
  </si>
  <si>
    <t>HK-15-00968</t>
  </si>
  <si>
    <t>3G Raya Intercontonental Road_Resurvey_Check_ECRF</t>
  </si>
  <si>
    <t>12XL11C9757</t>
  </si>
  <si>
    <t>3G Raya Intercontonental</t>
  </si>
  <si>
    <t>HK-15-00969</t>
  </si>
  <si>
    <t>Kempo Kota Road_Resurvey_Check_ECRF</t>
  </si>
  <si>
    <t>13XL03C7410</t>
  </si>
  <si>
    <t>Kempo Kota</t>
  </si>
  <si>
    <t>HK-15-00970</t>
  </si>
  <si>
    <t>Pelita Monjok Road (2642) Road_Resurvey_Check_ECRF</t>
  </si>
  <si>
    <t>11XL11C8512</t>
  </si>
  <si>
    <t>Pelita Monjok Road (2642)</t>
  </si>
  <si>
    <t>HK-15-00971</t>
  </si>
  <si>
    <t>Belanjong Timur Road_Resurvey_Check_ECRF</t>
  </si>
  <si>
    <t>12XL03C7719</t>
  </si>
  <si>
    <t>Belanjong Timur</t>
  </si>
  <si>
    <t>HK-15-00972</t>
  </si>
  <si>
    <t>Rasangaro Road_Resurvey_Check_ECRF</t>
  </si>
  <si>
    <t>12XL06C1570</t>
  </si>
  <si>
    <t>Rasangaro Road</t>
  </si>
  <si>
    <t>HK-15-00973</t>
  </si>
  <si>
    <t>Raba Barat Road_Resurvey_Check_ECRF</t>
  </si>
  <si>
    <t>11XL01C1652</t>
  </si>
  <si>
    <t>Raba Barat</t>
  </si>
  <si>
    <t>HK-15-00974</t>
  </si>
  <si>
    <t>Tabanan Barat Road Road_Resurvey_Check_ECRF</t>
  </si>
  <si>
    <t>Tabanan Barat</t>
  </si>
  <si>
    <t>HK-15-00975</t>
  </si>
  <si>
    <t>3G Pakerisan Barat Road Road_Resurvey_Check_ECRF</t>
  </si>
  <si>
    <t>3G Pakerisan Barat</t>
  </si>
  <si>
    <t>HK-15-00976</t>
  </si>
  <si>
    <t>XL_SETRAMURNI_ReSurvey_Check_ECRF</t>
  </si>
  <si>
    <t>11XL09C6331</t>
  </si>
  <si>
    <t>XL_SETRAMURNI</t>
  </si>
  <si>
    <t>DMT.4962/BAUT/DV2/DOP-B1300000/VIII/2015</t>
  </si>
  <si>
    <t>0716/HK-KEU/IX/2015</t>
  </si>
  <si>
    <t>HK-15-00977</t>
  </si>
  <si>
    <t>Rajawali Pusakanagara_ReSurvey_Check_ECRF</t>
  </si>
  <si>
    <t>12XL03C7183</t>
  </si>
  <si>
    <t>Rajawali Pusakanagara</t>
  </si>
  <si>
    <t>HK-15-00978</t>
  </si>
  <si>
    <t>Cipedang Bungas_ReSurvey_Check_ECRF</t>
  </si>
  <si>
    <t>12XL03C7184</t>
  </si>
  <si>
    <t>Cipedang Bungas</t>
  </si>
  <si>
    <t>DMT.4961/BAUT/DV2/DOP-B1300000/VIII/2015</t>
  </si>
  <si>
    <t>0715/HK-KEU/IX/2015</t>
  </si>
  <si>
    <t>HK-15-00979</t>
  </si>
  <si>
    <t>3G_Gunung Sari Dalam Cirebon_ReSurvey_Check_ECRF</t>
  </si>
  <si>
    <t>12XL04C9184</t>
  </si>
  <si>
    <t>3G_Gunung Sari Dalam Cirebon</t>
  </si>
  <si>
    <t>HK-15-00980</t>
  </si>
  <si>
    <t>Tamanholismg-Gempolsarimg_ReSurvey_Check_ECRF</t>
  </si>
  <si>
    <t>12XL12C4429</t>
  </si>
  <si>
    <t>Tamanholismg-Gempolsarimg</t>
  </si>
  <si>
    <t>HK-15-00981</t>
  </si>
  <si>
    <t>Astan anyar Pungkur_ReSurvey_Check_ECRF</t>
  </si>
  <si>
    <t>12XL12C4430</t>
  </si>
  <si>
    <t>Astan anyar Pungkur</t>
  </si>
  <si>
    <t>HK-15-00982</t>
  </si>
  <si>
    <t>Arjasari Banjaran_ReSurvey_Check_ECRF</t>
  </si>
  <si>
    <t>13XL05C8759</t>
  </si>
  <si>
    <t>Pamarican Sukahurip</t>
  </si>
  <si>
    <t>HK-15-00983</t>
  </si>
  <si>
    <t>13XL05C8761</t>
  </si>
  <si>
    <t>Arjasari Banjaran</t>
  </si>
  <si>
    <t>DMT.4963/BAUT/DV2/DOP-B1300000/VIII/2015</t>
  </si>
  <si>
    <t>0717/HK-KEU/IX/2015</t>
  </si>
  <si>
    <t>HK-15-00984</t>
  </si>
  <si>
    <t>Sukasukur Singaparna_ReSurvey_Check_ECRF</t>
  </si>
  <si>
    <t>13XL05C8999</t>
  </si>
  <si>
    <t>Sukasukur Singaparna</t>
  </si>
  <si>
    <t>HK-15-00985</t>
  </si>
  <si>
    <t>Sindagkasih Banjar_ReSurvey_Check_ECRF</t>
  </si>
  <si>
    <t>13XL05C0324</t>
  </si>
  <si>
    <t>Sindang Jawa</t>
  </si>
  <si>
    <t>HK-15-00986</t>
  </si>
  <si>
    <t>Kota Tasik Barat_ReSurvey_Check_ECRF</t>
  </si>
  <si>
    <t>13XL06C9325</t>
  </si>
  <si>
    <t>Kota Tasik Barat</t>
  </si>
  <si>
    <t>HK-15-00987</t>
  </si>
  <si>
    <t>Pasir Batang Ciamis_ReSurvey_Check_ECRF</t>
  </si>
  <si>
    <t>13XL06C9327</t>
  </si>
  <si>
    <t>Pasir Batang Ciamis</t>
  </si>
  <si>
    <t>HK-15-00988</t>
  </si>
  <si>
    <t>Sukaratu Tasik_ReSurvey_Check_ECRF</t>
  </si>
  <si>
    <t>13XL06C9328</t>
  </si>
  <si>
    <t>Sukaratu Tasik</t>
  </si>
  <si>
    <t>DMT.4964/BAUT/DV2/DOP-B1300000/VIII/2015</t>
  </si>
  <si>
    <t>0707/HK-KEU/IX/2015</t>
  </si>
  <si>
    <t>HK-15-00989</t>
  </si>
  <si>
    <t>Kumbung Rajagaluh_ReSurvey_Check_ECRF</t>
  </si>
  <si>
    <t>14XL04B0080</t>
  </si>
  <si>
    <t>Kumbung Rajagaluh</t>
  </si>
  <si>
    <t>HK-15-00990</t>
  </si>
  <si>
    <t>BONGKOK WETAN CIHANJUANG_ReSurvey_Check_ECRF</t>
  </si>
  <si>
    <t>09XL03B026</t>
  </si>
  <si>
    <t>BONGKOK WETAN CIHANJUANG</t>
  </si>
  <si>
    <t>DMT.4960/BAUT/DV2/DOP-B1300000/VIII/2015</t>
  </si>
  <si>
    <t>0714/HK-KEU/IX/2015</t>
  </si>
  <si>
    <t>HK-15-00991</t>
  </si>
  <si>
    <t>SUKAHAJI CIPENDEUY_ReSurvey_Check_ECRF</t>
  </si>
  <si>
    <t>09XL03B027</t>
  </si>
  <si>
    <t>SUKAHAJI CIPENDEUY</t>
  </si>
  <si>
    <t>HK-15-00992</t>
  </si>
  <si>
    <t>TEGALEGA BATULAYANG_ReSurvey_Check_ECRF</t>
  </si>
  <si>
    <t>09XL03B033</t>
  </si>
  <si>
    <t>TEGALEGA BATULAYANG</t>
  </si>
  <si>
    <t>HK-15-00993</t>
  </si>
  <si>
    <t>Andir Soreang_ReSurvey_Check_ECRF</t>
  </si>
  <si>
    <t>09XL04B028</t>
  </si>
  <si>
    <t>Andir Soreang</t>
  </si>
  <si>
    <t>HK-15-00994</t>
  </si>
  <si>
    <t>Isola Sukasari_ReSurvey_Check_ECRF</t>
  </si>
  <si>
    <t>10XL01B0493</t>
  </si>
  <si>
    <t>Isola Sukasari</t>
  </si>
  <si>
    <t>HK-15-00995</t>
  </si>
  <si>
    <t>BundSudirman-Tamansakura_ReSurvey_Check_ECRF</t>
  </si>
  <si>
    <t>12XL12C4431</t>
  </si>
  <si>
    <t>BundSudirman-Tamansakura</t>
  </si>
  <si>
    <t>HK-15-00996</t>
  </si>
  <si>
    <t>Margajayamg-Holismg_ReSurvey_Check_ECRF</t>
  </si>
  <si>
    <t>12XL12C4432</t>
  </si>
  <si>
    <t>Margajayamg-Holismg</t>
  </si>
  <si>
    <t>HK-15-00997</t>
  </si>
  <si>
    <t>3G_HalmaheraMarthadinata_ReSurvey_Check_ECRF</t>
  </si>
  <si>
    <t>14XL04B0045</t>
  </si>
  <si>
    <t>3G_HalmaheraMarthadinata</t>
  </si>
  <si>
    <t>HK-15-00998</t>
  </si>
  <si>
    <t>Ciwaruga Parongpong_ReSurvey_Check_ECRF</t>
  </si>
  <si>
    <t>11XL01C0010</t>
  </si>
  <si>
    <t>Ciwaruga Parongpong</t>
  </si>
  <si>
    <t>HK-15-00999</t>
  </si>
  <si>
    <t>Bandung Kulon Kota Bandung_ReSurvey_Check_ECRF</t>
  </si>
  <si>
    <t>11XL04C3821</t>
  </si>
  <si>
    <t>Bandung Kulon Kota Bandung</t>
  </si>
  <si>
    <t>HK-15-01000</t>
  </si>
  <si>
    <t>3G PintuTolBuahBatu_ReSurvey_Check_ECRF</t>
  </si>
  <si>
    <t>11XL07C5060</t>
  </si>
  <si>
    <t>3G PintuTolBuahBatu</t>
  </si>
  <si>
    <t>HK-15-01001</t>
  </si>
  <si>
    <t>Gang Durian Kemakmuran_ReSurvey_Check_ECRF</t>
  </si>
  <si>
    <t>11XL10C6915</t>
  </si>
  <si>
    <t>3G Gang Durian Kemakmuran Lemahwungkuk</t>
  </si>
  <si>
    <t>DMT.4959/BAUT/DV2/DOP-B1300000/VIII/2015</t>
  </si>
  <si>
    <t>0713/HK-KEU/IX/2015</t>
  </si>
  <si>
    <t>HK-15-01002</t>
  </si>
  <si>
    <t>RancadakaPusakangr_ReSurvey_Check_ECRF</t>
  </si>
  <si>
    <t>11XL11C7709</t>
  </si>
  <si>
    <t>RancadakaPusakangr</t>
  </si>
  <si>
    <t>HK-15-01003</t>
  </si>
  <si>
    <t>Bojong Karangtengah_ReSurvey_Check_ECRF</t>
  </si>
  <si>
    <t>12XL02C6211</t>
  </si>
  <si>
    <t>Bojong Karangtengah Cianjur</t>
  </si>
  <si>
    <t>HK-15-01004</t>
  </si>
  <si>
    <t>Padasuka Soreang_ReSurvey_Check_ECRF</t>
  </si>
  <si>
    <t>12XL02C6230</t>
  </si>
  <si>
    <t>Padasuka Soreang</t>
  </si>
  <si>
    <t>HK-15-01005</t>
  </si>
  <si>
    <t>3G Buruju Mekar Rahayu_ReSurvey_Check_ECRF</t>
  </si>
  <si>
    <t>11XL07C5041</t>
  </si>
  <si>
    <t>3G Buruju Mekar Rahayu</t>
  </si>
  <si>
    <t>HK-15-01006</t>
  </si>
  <si>
    <t>Hegarmanah Sukabumi_ReSurvey_Check_ECRF</t>
  </si>
  <si>
    <t>11XL11C9181</t>
  </si>
  <si>
    <t>Hegarmanah Sukabumi</t>
  </si>
  <si>
    <t>HK-15-01007</t>
  </si>
  <si>
    <t>Raya Sumber Cirebon_ReSurvey_Check_ECRF</t>
  </si>
  <si>
    <t>12XL01C1571</t>
  </si>
  <si>
    <t>Raya Sumber Cirebon</t>
  </si>
  <si>
    <t>HK-15-01008</t>
  </si>
  <si>
    <t>Sukagumiwang Indramayu_ReSurvey_Check_ECRF</t>
  </si>
  <si>
    <t>12XL01C1574</t>
  </si>
  <si>
    <t>Sukagumiwang Indramayu</t>
  </si>
  <si>
    <t>HK-15-01009</t>
  </si>
  <si>
    <t>Kedokan Indrra Bunder_ReSurvey_Check_ECRF</t>
  </si>
  <si>
    <t>12XL01C1576</t>
  </si>
  <si>
    <t>Kedokan Bunder Indramayu</t>
  </si>
  <si>
    <t>HK-15-01010</t>
  </si>
  <si>
    <t>Bontotangnga_Resurvey_Check ECRF</t>
  </si>
  <si>
    <t>12XL01C1567</t>
  </si>
  <si>
    <t>Bontotangnga</t>
  </si>
  <si>
    <t>HK-15-01011</t>
  </si>
  <si>
    <t>3G sudiang Utara_Resurvey_Check ECRF</t>
  </si>
  <si>
    <t>12XL02C6958</t>
  </si>
  <si>
    <t>3G sudiang Utara</t>
  </si>
  <si>
    <t>DMT.5151.p/BAUT/DV2/DOP-B1300000/VII/2015</t>
  </si>
  <si>
    <t>0799/HK-KEU/IX/2015</t>
  </si>
  <si>
    <t>HK-15-01012</t>
  </si>
  <si>
    <t>3G Mamuju Barat_Resurvey_Check ECRF</t>
  </si>
  <si>
    <t>12XL04C8866</t>
  </si>
  <si>
    <t>3G Mamuju Barat</t>
  </si>
  <si>
    <t>HK-15-01013</t>
  </si>
  <si>
    <t>3G Kalumeme Barat_Resurvey_Check ECRF</t>
  </si>
  <si>
    <t>12XL04C8867</t>
  </si>
  <si>
    <t>3G Kalumeme Barat</t>
  </si>
  <si>
    <t>DMT.5151.C/BAUT/DV2/DOP-B1300000/VII/2015</t>
  </si>
  <si>
    <t>0800/HK-KEU/IX/2015</t>
  </si>
  <si>
    <t>HK-15-01014</t>
  </si>
  <si>
    <t>3G Labakkang Timur_Resurvey_Check ECRF</t>
  </si>
  <si>
    <t>12XL04C8868</t>
  </si>
  <si>
    <t>3G Labakkang Timur</t>
  </si>
  <si>
    <t>HK-15-01015</t>
  </si>
  <si>
    <t>Re Survey_Check ECRF</t>
  </si>
  <si>
    <t>12XL04C8869</t>
  </si>
  <si>
    <t>3G Allakuang Sidrap</t>
  </si>
  <si>
    <t>HK-15-01016</t>
  </si>
  <si>
    <t>12XL04C8870</t>
  </si>
  <si>
    <t>3G Wattasalo Sidrap</t>
  </si>
  <si>
    <t>HK-15-01017</t>
  </si>
  <si>
    <t>3G Bende Kolaka_Resurvey_Check ECRF</t>
  </si>
  <si>
    <t>3G Bende Kolaka</t>
  </si>
  <si>
    <t>DMT.5151/BAUT/DV2/DOP-B1300000/VII/2015</t>
  </si>
  <si>
    <t>0789/HK-KEU/IX/2015</t>
  </si>
  <si>
    <t>HK-15-01018</t>
  </si>
  <si>
    <t>3G Mapanget Timur_Resurvey_Check ECRF</t>
  </si>
  <si>
    <t>12XL04C8881</t>
  </si>
  <si>
    <t>3G Mapanget Timur</t>
  </si>
  <si>
    <t>DMT.4701/BAUT/DV2/DOP-B1300000/VIII/2015</t>
  </si>
  <si>
    <t>0711/HK-KEU/IX/2015</t>
  </si>
  <si>
    <t>HK-15-01019</t>
  </si>
  <si>
    <t>3G Bitung Utara_Resurvey_Check ECRF</t>
  </si>
  <si>
    <t>12XL04C8882</t>
  </si>
  <si>
    <t>3G Bitung Utara</t>
  </si>
  <si>
    <t>HK-15-01020</t>
  </si>
  <si>
    <t>3G Heledulaa_Resurvey_Check ECRF</t>
  </si>
  <si>
    <t>12XL04C8883</t>
  </si>
  <si>
    <t>3G Heledulaa</t>
  </si>
  <si>
    <t>DMT.4700/BAUT/DV2/DOP-B1300000/VIII/2015</t>
  </si>
  <si>
    <t>0706/HK-KEU/IX/2015</t>
  </si>
  <si>
    <t>HK-15-01021</t>
  </si>
  <si>
    <t>3G Ipilo Selatan_Resurvey_Check ECRF</t>
  </si>
  <si>
    <t>12XL04C8885</t>
  </si>
  <si>
    <t>3G Ipilo Selatan</t>
  </si>
  <si>
    <t>DMT.4704/BAUT/DV2/DOP-B1300000/VIII/2015</t>
  </si>
  <si>
    <t>0710/HK-KEU/IX/2015</t>
  </si>
  <si>
    <t>HK-15-01022</t>
  </si>
  <si>
    <t>3G Bone Selatan_Resurvey_Check ECRF</t>
  </si>
  <si>
    <t>12XL04C8887</t>
  </si>
  <si>
    <t>3G Bone Selatan</t>
  </si>
  <si>
    <t>DMT.5151.B/BAUT/DV2/DOP-B1300000/VII/2015</t>
  </si>
  <si>
    <t>0801/HK-KEU/IX/2015</t>
  </si>
  <si>
    <t>HK-15-01023</t>
  </si>
  <si>
    <t>3G Limboto Barat_Resurvey_Check ECRF</t>
  </si>
  <si>
    <t>12XL04C8891</t>
  </si>
  <si>
    <t>3G Limboto Barat</t>
  </si>
  <si>
    <t>DMT.4702/BAUT/DV2/DOP-B1300000/VIII/2015</t>
  </si>
  <si>
    <t>0709/HK-KEU/IX/2015</t>
  </si>
  <si>
    <t>HK-15-01024</t>
  </si>
  <si>
    <t>3G Limboto Timur_Resurvey_Check ECRF</t>
  </si>
  <si>
    <t>12XL04C8893</t>
  </si>
  <si>
    <t>3G Limboto Timur</t>
  </si>
  <si>
    <t>DMT.4703/BAUT/DV2/DOP-B1300000/VIII/2015</t>
  </si>
  <si>
    <t>0712/HK-KEU/IX/2015</t>
  </si>
  <si>
    <t>HK-15-01025</t>
  </si>
  <si>
    <t>3G Aroepala_Resurvey_Check ECRF</t>
  </si>
  <si>
    <t>14XL04B0036</t>
  </si>
  <si>
    <t>3G Aroepala</t>
  </si>
  <si>
    <t>DMT.5151.N/BAUT/DV2/DOP-B1300000/VII/2015</t>
  </si>
  <si>
    <t>0796/HK-KEU/IX/2015</t>
  </si>
  <si>
    <t>HK-15-01026</t>
  </si>
  <si>
    <t>3G_Tomba Buton_Resurvey_Check ECRF</t>
  </si>
  <si>
    <t>14XL04B0058</t>
  </si>
  <si>
    <t>3G_Tomba Buton</t>
  </si>
  <si>
    <t>DMT.5151.K/BAUT/DV2/DOP-B1300000/VII/2015</t>
  </si>
  <si>
    <t>0794/HK-KEU/IX/2015</t>
  </si>
  <si>
    <t>HK-15-01027</t>
  </si>
  <si>
    <t>3G Sungai Saddang_Resurvey_Check ECRF</t>
  </si>
  <si>
    <t>14XL04B0081</t>
  </si>
  <si>
    <t>3G Sungai Saddang</t>
  </si>
  <si>
    <t>HK-15-01028</t>
  </si>
  <si>
    <t>3G Urip Sumiharjo Barat_Resurvey_Check ECRF</t>
  </si>
  <si>
    <t>14XL04B0082</t>
  </si>
  <si>
    <t>3G Urip Sumiharjo Barat</t>
  </si>
  <si>
    <t>DMT.5151.O/BAUT/DV2/DOP-B1300000/VII/2015</t>
  </si>
  <si>
    <t>0798/HK-KEU/IX/2015</t>
  </si>
  <si>
    <t>HK-15-01029</t>
  </si>
  <si>
    <t>3G_Bara Palopo_Resurvey_Check ECRF</t>
  </si>
  <si>
    <t>14XL04B0086</t>
  </si>
  <si>
    <t>3G_Bara Palopo</t>
  </si>
  <si>
    <t>DMT.5151.i/BAUT/DV2/DOP-B1300000/VII/2015</t>
  </si>
  <si>
    <t>0795/HK-KEU/IX/2015</t>
  </si>
  <si>
    <t>HK-15-01030</t>
  </si>
  <si>
    <t>3G_Pare Utara_Resurvey_Check ECRF</t>
  </si>
  <si>
    <t>14XL04B0087</t>
  </si>
  <si>
    <t>3G_Pare Utara</t>
  </si>
  <si>
    <t>DMT.5151.M/BAUT/DV2/DOP-B1300000/VII/2015</t>
  </si>
  <si>
    <t>0797/HK-KEU/IX/2015</t>
  </si>
  <si>
    <t>HK-15-01031</t>
  </si>
  <si>
    <t>12XL04C8874</t>
  </si>
  <si>
    <t>3G Biru bone</t>
  </si>
  <si>
    <t>HK-15-01032</t>
  </si>
  <si>
    <t>3G Sisingamangaraja_Resurvey_Check ECRF</t>
  </si>
  <si>
    <t>12XL04C8876</t>
  </si>
  <si>
    <t>3G Sisingamangaraja Palu</t>
  </si>
  <si>
    <t>DMT.5151.d/BAUT/DV2/DOP-B1300000/VII/2015</t>
  </si>
  <si>
    <t>0788/HK-KEU/IX/2015</t>
  </si>
  <si>
    <t>HK-15-01033</t>
  </si>
  <si>
    <t>3G Wewelen_Resurvey_Check ECRF</t>
  </si>
  <si>
    <t>12XL04C8877</t>
  </si>
  <si>
    <t>3G Wewelen</t>
  </si>
  <si>
    <t>HK-15-01034</t>
  </si>
  <si>
    <t>3G Tumobuy_Resurvey_Check ECRF</t>
  </si>
  <si>
    <t>3G Tumobuy</t>
  </si>
  <si>
    <t>HK-15-01035</t>
  </si>
  <si>
    <t>Road to toboali_Resurvey_Check ECRF</t>
  </si>
  <si>
    <t>12XL02C6294</t>
  </si>
  <si>
    <t>Road to toboali</t>
  </si>
  <si>
    <t>0763/HK-KEU/IX/2015</t>
  </si>
  <si>
    <t>HK-15-01036</t>
  </si>
  <si>
    <t>3G Simpang Pesak_Resurvey_Check ECRF</t>
  </si>
  <si>
    <t>12XL02C6321</t>
  </si>
  <si>
    <t>3G Simpang Pesak</t>
  </si>
  <si>
    <t>DMT.5151.J/BAUT/DV2/DOP-B1300000/VII/2015</t>
  </si>
  <si>
    <t>0768/HK-KEU/IX/2015</t>
  </si>
  <si>
    <t>HK-15-01037</t>
  </si>
  <si>
    <t>3G Rantau Harapan_Resurvey_Check ECRF</t>
  </si>
  <si>
    <t>12XL02C6959</t>
  </si>
  <si>
    <t>3G Rantau Harapan</t>
  </si>
  <si>
    <t>DMT.5151.A/BAUT/DV2/DOP-B1300000/VII/2015</t>
  </si>
  <si>
    <t>0762/HK-KEU/IX/2015</t>
  </si>
  <si>
    <t>HK-15-01038</t>
  </si>
  <si>
    <t>3G Gajah Mada_Resurvey_Check ECRF</t>
  </si>
  <si>
    <t>12XL02C6960</t>
  </si>
  <si>
    <t>3G Gajah Mada</t>
  </si>
  <si>
    <t>DMT.5151.E/BAUT/DV2/DOP-B1300000/VII/2015</t>
  </si>
  <si>
    <t>0767/HK-KEU/IX/2015</t>
  </si>
  <si>
    <t>HK-15-01039</t>
  </si>
  <si>
    <t>3G Padang Sahagi_Resurvey_Check ECRF</t>
  </si>
  <si>
    <t>12XL02C6964</t>
  </si>
  <si>
    <t>3G Padang Sahagi</t>
  </si>
  <si>
    <t>HK-15-01040</t>
  </si>
  <si>
    <t>Lubuk Harjo_Resurvey_Check ECRF</t>
  </si>
  <si>
    <t>12XL02C6968</t>
  </si>
  <si>
    <t>Lubuk Harjo</t>
  </si>
  <si>
    <t>DMT.5151.F/BAUT/DV2/DOP-B1300000/VII/2015</t>
  </si>
  <si>
    <t>0766/HK-KEU/IX/2015</t>
  </si>
  <si>
    <t>HK-15-01041</t>
  </si>
  <si>
    <t>3G Lahat Selatan_Resurvey_Check ECRF</t>
  </si>
  <si>
    <t>12XL04C8481</t>
  </si>
  <si>
    <t>3G Lahat Selatan</t>
  </si>
  <si>
    <t>DMT.5151.G/BAUT/DV2/DOP-B1300000/VII/2015</t>
  </si>
  <si>
    <t>0765/HK-KEU/IX/2015</t>
  </si>
  <si>
    <t>HK-15-01042</t>
  </si>
  <si>
    <t>3G Suka Marga_Resurvey_Check ECRF</t>
  </si>
  <si>
    <t>12XL04C8482</t>
  </si>
  <si>
    <t>3G Suka Marga</t>
  </si>
  <si>
    <t>DMT.5151.I/BAUT/DV2/DOP-B1300000/VII/2015</t>
  </si>
  <si>
    <t>0759/HK-KEU/IX/2015</t>
  </si>
  <si>
    <t>HK-15-01043</t>
  </si>
  <si>
    <t>3G Kotabaru Martapura_Resurvey_Check ECRF</t>
  </si>
  <si>
    <t>12XL04C8485</t>
  </si>
  <si>
    <t>3G Kotabaru Martapura</t>
  </si>
  <si>
    <t>DMT.5151.H/BAUT/DV2/DOP-B1300000/VII/2015</t>
  </si>
  <si>
    <t>0764/HK-KEU/IX/2015</t>
  </si>
  <si>
    <t>HK-15-01044</t>
  </si>
  <si>
    <t>3G Perumnas_Siteba_Resurvey_Check ECRF</t>
  </si>
  <si>
    <t>12XL02C6298</t>
  </si>
  <si>
    <t>3G Perumnas_Siteba</t>
  </si>
  <si>
    <t>DMT.5251.F/BAUT/DV2/DOP-B1300000/VII/2015</t>
  </si>
  <si>
    <t>0792/HK-KEU/IX/2015</t>
  </si>
  <si>
    <t>HK-15-01045</t>
  </si>
  <si>
    <t>3G Perumnas_Air_Tawar_Resurvey_Check ECRF</t>
  </si>
  <si>
    <t>12XL02C6299</t>
  </si>
  <si>
    <t>3G Perumnas_Air_Tawar</t>
  </si>
  <si>
    <t>DMT.5251.C/BAUT/DV2/DOP-B1300000/VII/2015</t>
  </si>
  <si>
    <t>0790/HK-KEU/IX/2015</t>
  </si>
  <si>
    <t>HK-15-01046</t>
  </si>
  <si>
    <t>3G Jl Rajawali Panam_Resurvey_Check ECRF</t>
  </si>
  <si>
    <t>12XL02C6318</t>
  </si>
  <si>
    <t>3G Jl Rajawali Panam</t>
  </si>
  <si>
    <t>HK-15-01047</t>
  </si>
  <si>
    <t>Rengat Utara_Resurvey_Check ECRF</t>
  </si>
  <si>
    <t>12XL02C6327</t>
  </si>
  <si>
    <t>Rengat Utara</t>
  </si>
  <si>
    <t>HK-15-01048</t>
  </si>
  <si>
    <t>3G Walikota Pariaman_Resurvey_Check ECRF</t>
  </si>
  <si>
    <t>12XL02C6969</t>
  </si>
  <si>
    <t>3G Walikota Pariaman</t>
  </si>
  <si>
    <t>DMT.5251.J/BAUT/DV2/DOP-B1300000/VII/2015</t>
  </si>
  <si>
    <t>0772/HK-KEU/IX/2015</t>
  </si>
  <si>
    <t>HK-15-01049</t>
  </si>
  <si>
    <t>3G Rumbai Selatan_Resurvey_Check ECRF</t>
  </si>
  <si>
    <t>12XL02C6971</t>
  </si>
  <si>
    <t>3G Rumbai Selatan</t>
  </si>
  <si>
    <t>DMT.5251.I/BAUT/DV2/DOP-B1300000/VII/2015</t>
  </si>
  <si>
    <t>0773/HK-KEU/IX/2015</t>
  </si>
  <si>
    <t>HK-15-01050</t>
  </si>
  <si>
    <t>3G Perum Permata Bandara_Resurvey_Check ECRF</t>
  </si>
  <si>
    <t>12XL03C8006</t>
  </si>
  <si>
    <t>3G Perum Permata Bandara</t>
  </si>
  <si>
    <t>HK-15-01051</t>
  </si>
  <si>
    <t>3G Teluk Kriting_Resurvey_Check ECRF</t>
  </si>
  <si>
    <t>12XL04C8525</t>
  </si>
  <si>
    <t>3G Teluk Kriting</t>
  </si>
  <si>
    <t>DMT.5251.B/BAUT/DV2/DOP-B1300000/VII/2015</t>
  </si>
  <si>
    <t>0785/HK-KEU/IX/2015</t>
  </si>
  <si>
    <t>HK-15-01052</t>
  </si>
  <si>
    <t>12XL04C8531</t>
  </si>
  <si>
    <t>3G Bintan Agro</t>
  </si>
  <si>
    <t>HK-15-01053</t>
  </si>
  <si>
    <t>3G KM37 TJ PINANG_Resurvey_Check ECRF</t>
  </si>
  <si>
    <t>12XL04C8532</t>
  </si>
  <si>
    <t>3G KM37 TJ PINANG</t>
  </si>
  <si>
    <t>DMT.5251.A/BAUT/DV2/DOP-B1300000/VII/2015</t>
  </si>
  <si>
    <t>0786/HK-KEU/IX/2015</t>
  </si>
  <si>
    <t>HK-15-01054</t>
  </si>
  <si>
    <t>3G Teluk Bakau_Resurvey_Check ECRF</t>
  </si>
  <si>
    <t>12XL04C8533</t>
  </si>
  <si>
    <t>3G Teluk Bakau</t>
  </si>
  <si>
    <t>DMT.5251.6/BAUT/DV2/DOP-B1300000/VIII/2015</t>
  </si>
  <si>
    <t>0793/HK-KEU/IX/2015</t>
  </si>
  <si>
    <t>HK-15-01055</t>
  </si>
  <si>
    <t>3G Trikora 3_Resurvey_Check ECRF</t>
  </si>
  <si>
    <t>12XL04C8534</t>
  </si>
  <si>
    <t>3G Trikora 3</t>
  </si>
  <si>
    <t>DMT.5251.K/BAUT/DV2/DOP-B1300000/VII/2015</t>
  </si>
  <si>
    <t>0771/HK-KEU/IX/2015</t>
  </si>
  <si>
    <t>HK-15-01056</t>
  </si>
  <si>
    <t>3G Merald Karimun_Resurvey_Check ECRF</t>
  </si>
  <si>
    <t>12XL04C8544</t>
  </si>
  <si>
    <t>3G Merald Karimun</t>
  </si>
  <si>
    <t>DMT.5251.H/BAUT/DV2/DOP-B1300000/VII/2015</t>
  </si>
  <si>
    <t>0774/HK-KEU/IX/2015</t>
  </si>
  <si>
    <t>HK-15-01057</t>
  </si>
  <si>
    <t>12XL04C8545</t>
  </si>
  <si>
    <t>3G Mentari Klasik</t>
  </si>
  <si>
    <t>HK-15-01058</t>
  </si>
  <si>
    <t>3G GOR TBK_Resurvey_Check ECRF</t>
  </si>
  <si>
    <t>12XL04C8546</t>
  </si>
  <si>
    <t>3G GOR TBK</t>
  </si>
  <si>
    <t>DMT.5251.D/BAUT/DV2/DOP-B1300000/VII/2015</t>
  </si>
  <si>
    <t>0791/HK-KEU/IX/2015</t>
  </si>
  <si>
    <t>HK-15-01059</t>
  </si>
  <si>
    <t>3G Hotel Labersa _Resurvey_Check ECRF</t>
  </si>
  <si>
    <t>12XL04C8894</t>
  </si>
  <si>
    <t>3G Hotel Labersa</t>
  </si>
  <si>
    <t>HK-15-01060</t>
  </si>
  <si>
    <t>3G Siak Sri Indrapura _Resurvey_Check ECRF</t>
  </si>
  <si>
    <t>12XL04C8896</t>
  </si>
  <si>
    <t>3G Siak Sri Indrapura</t>
  </si>
  <si>
    <t>HK-15-01061</t>
  </si>
  <si>
    <t>3G Sidumlyo Timur _Resurvey_Check ECRF</t>
  </si>
  <si>
    <t>12XL04C8898</t>
  </si>
  <si>
    <t>3G Sidumlyo Timur</t>
  </si>
  <si>
    <t>DMT.5251.G/BAUT/DV2/DOP-B1300000/VII/2015</t>
  </si>
  <si>
    <t>0784/HK-KEU/IX/2015</t>
  </si>
  <si>
    <t>HK-15-01062</t>
  </si>
  <si>
    <t>3G Perintis Tanjung _Resurvey_Check ECRF</t>
  </si>
  <si>
    <t>12XL05C9644</t>
  </si>
  <si>
    <t>3G Perintis Tanjung Belanti Pasir</t>
  </si>
  <si>
    <t>0770/HK-KEU/IX/2015</t>
  </si>
  <si>
    <t>HK-15-01063</t>
  </si>
  <si>
    <t>3G Citra Tubindo Kab_Resurvey_Check ECRF</t>
  </si>
  <si>
    <t>12XL09C6850</t>
  </si>
  <si>
    <t>3G Citra Tubindo Kabil</t>
  </si>
  <si>
    <t>HK-15-01064</t>
  </si>
  <si>
    <t>GF-Tower and Foundation Analysis Colo App Rev 5</t>
  </si>
  <si>
    <t>JAW-EJV-0355-H-P</t>
  </si>
  <si>
    <t>Mercusuar - Wongsorejo</t>
  </si>
  <si>
    <t>GF – Tower and Foundation Analyisis</t>
  </si>
  <si>
    <t>Jl. Mercusuar No. 18 Dusun Paras Putih RT 03 RW 02 Kab. Banyuwangi, Jawa Timur</t>
  </si>
  <si>
    <t>-8.06919</t>
  </si>
  <si>
    <t>0281/HK-PRO/VII/2015</t>
  </si>
  <si>
    <t>0618/HK-KEU/VII/2015</t>
  </si>
  <si>
    <t>HK-15-01065</t>
  </si>
  <si>
    <t xml:space="preserve">SES  </t>
  </si>
  <si>
    <t xml:space="preserve">FAK_FAK </t>
  </si>
  <si>
    <t>HK-15-01066</t>
  </si>
  <si>
    <t>HK-15-01067</t>
  </si>
  <si>
    <t>JAW-WJV-0189-H-P</t>
  </si>
  <si>
    <t>Sanja-Citeureup</t>
  </si>
  <si>
    <t>Kp. Sanja RT.002/RW.001, Kel. Sanja, Kec. Citeureup, Bogor 16810</t>
  </si>
  <si>
    <t>-6.50431</t>
  </si>
  <si>
    <t>0282/HK-PRO/VII/2015</t>
  </si>
  <si>
    <t>0621/HK-KEU/VII/2015</t>
  </si>
  <si>
    <t>HK-15-01068</t>
  </si>
  <si>
    <t>Survey Audit_PERUMNASTSEL_MITRATEL</t>
  </si>
  <si>
    <t>Dodi Ruswandi</t>
  </si>
  <si>
    <t>12IS03C8081</t>
  </si>
  <si>
    <t>PERUMNASTSEL_MITRATEL</t>
  </si>
  <si>
    <t>Survey Audit ISAT</t>
  </si>
  <si>
    <t>HK-15-01069</t>
  </si>
  <si>
    <t>PERUMNAS</t>
  </si>
  <si>
    <t xml:space="preserve">cancel doble input </t>
  </si>
  <si>
    <t>HK-15-01070</t>
  </si>
  <si>
    <t>Survey Audit_Manguni 2 DCS</t>
  </si>
  <si>
    <t>12HM01C0694</t>
  </si>
  <si>
    <t>Manguni 2 DCS</t>
  </si>
  <si>
    <t>Survey Audit HCPT</t>
  </si>
  <si>
    <t>HK-15-01071</t>
  </si>
  <si>
    <t>Survey Audit_Jln Sea</t>
  </si>
  <si>
    <t>12HM01C0691</t>
  </si>
  <si>
    <t>Jln Sea</t>
  </si>
  <si>
    <t>HK-15-01072</t>
  </si>
  <si>
    <t>Survey Audit_Cikalang / Tomo - To</t>
  </si>
  <si>
    <t>12HM01C0996</t>
  </si>
  <si>
    <t>Cikalang / Tomo - To</t>
  </si>
  <si>
    <t>HK-15-01073</t>
  </si>
  <si>
    <t>Survey Audit_Sumedang Cimalaka</t>
  </si>
  <si>
    <t>12HM01C0995</t>
  </si>
  <si>
    <t>Sumedang Cimalaka</t>
  </si>
  <si>
    <t>HK-15-01074</t>
  </si>
  <si>
    <t>Survey Audit_BATUNUNGKU</t>
  </si>
  <si>
    <t>12HM01C1002</t>
  </si>
  <si>
    <t>BATUNUNGKU</t>
  </si>
  <si>
    <t>HK-15-01075</t>
  </si>
  <si>
    <t>Design Package - B2S Smartfren</t>
  </si>
  <si>
    <t xml:space="preserve">NPLB_0251 </t>
  </si>
  <si>
    <t>Padat Karya</t>
  </si>
  <si>
    <t>Special Design Foundation Analysis + Drawing + Guarantee Letter, Detail Site Construction Drawing (as per Drawing List) - Type GF</t>
  </si>
  <si>
    <t>447/ENG/BAST/2015</t>
  </si>
  <si>
    <t>0697/HK-KEU/VIII/2015</t>
  </si>
  <si>
    <t>HK-15-01076</t>
  </si>
  <si>
    <t>05MDN056</t>
  </si>
  <si>
    <t xml:space="preserve">Glulur Kota </t>
  </si>
  <si>
    <t>388/HKPM-OC/BA-STD/7/2015 , 389/HKPM-OC/BA-STD/7/2015</t>
  </si>
  <si>
    <t>HK-15-01077</t>
  </si>
  <si>
    <t>Pamekasan</t>
  </si>
  <si>
    <t>Existing Tower Strenght (SST/MT/Pole) Anaylis Report, Strenghtening Tower Design + Detail Drawing + BOQ + Guarantee Letter, Existing Foundation Analysis Report, Strenghtening Foundation Design + Detail Drawing + BOQ + Guarantee Letter</t>
  </si>
  <si>
    <t>Jl. Pintu Gerbang, Pamekasan Madura (Pasar 17 Agustus)</t>
  </si>
  <si>
    <t>HK-15-01078</t>
  </si>
  <si>
    <t>PO/SMI/15/N000571</t>
  </si>
  <si>
    <t xml:space="preserve">Desain Perkuatan Tower &amp; Pondasi </t>
  </si>
  <si>
    <t>Desa Sungai Cabang Barat</t>
  </si>
  <si>
    <t>Desain Perkuatan Tower &amp; POndasi</t>
  </si>
  <si>
    <t>DS.SUNGAI CABANG BARAT RT.04 KEC.SUNGAI CABANG BARAT,KEC.PANTAI LUNCI KAB.SUKAMARA KALTENG</t>
  </si>
  <si>
    <t>6015/TBG-SMI-00/BAST-AM/05/VII/2015</t>
  </si>
  <si>
    <t>0643/HK-KEU/VII/2015</t>
  </si>
  <si>
    <t>HK-15-01079</t>
  </si>
  <si>
    <t>08PSB002</t>
  </si>
  <si>
    <t>UJUNG GADING</t>
  </si>
  <si>
    <t>394/HKPM-OC/BA-STD/8/2015 , 395/HKPM-OC/BA-STD/8/2015</t>
  </si>
  <si>
    <t>HK-15-01080</t>
  </si>
  <si>
    <t>011/ALTEKS/PO/VI/15</t>
  </si>
  <si>
    <t>1. Soil Test Area Kab. Bandung, 2. Analisa Design, 3. As Planned Drawing dan BOQ</t>
  </si>
  <si>
    <t>PT. Alif Teknik Semesta</t>
  </si>
  <si>
    <t>Sebaztian</t>
  </si>
  <si>
    <t>BDG344</t>
  </si>
  <si>
    <t>BINAHARAPAN-KAUMKIDUL</t>
  </si>
  <si>
    <t>Soil Test, Design Foundation Analysis, APD. BoQ qty</t>
  </si>
  <si>
    <t>Jl.Segar No.53 RT06 RW 10 kel.Cigending Kec. Ujung berung Bandung</t>
  </si>
  <si>
    <t>0597/HK-KEU/VI/2015</t>
  </si>
  <si>
    <t>HK-15-01081</t>
  </si>
  <si>
    <t>03BGR086</t>
  </si>
  <si>
    <t>CM RAYA_BOGOR_KM39</t>
  </si>
  <si>
    <t>414/HKPM-OC/BA-STD/8/2015</t>
  </si>
  <si>
    <t>HK-15-01082</t>
  </si>
  <si>
    <t>03DPK113</t>
  </si>
  <si>
    <t>CM SAWANGAN_PERMAI</t>
  </si>
  <si>
    <t>HK-15-01083</t>
  </si>
  <si>
    <t>08PSB001</t>
  </si>
  <si>
    <t>PASAMAN BARAT</t>
  </si>
  <si>
    <t>349/HKPM-OC/BA-STD/6/2015</t>
  </si>
  <si>
    <t>HK-15-01084</t>
  </si>
  <si>
    <t>08PSB009</t>
  </si>
  <si>
    <t>Kinali</t>
  </si>
  <si>
    <t>415/HKPM-OC/BA-STD/8/2015</t>
  </si>
  <si>
    <t>HK-15-01085</t>
  </si>
  <si>
    <t>08PSB008</t>
  </si>
  <si>
    <t>SIMPANG TIGA</t>
  </si>
  <si>
    <t>337/HKPM-OC/BA-STD/6/2015</t>
  </si>
  <si>
    <t>HK-15-01086</t>
  </si>
  <si>
    <t>Guyed Mast 24m</t>
  </si>
  <si>
    <t>Reanalisa tower dan design pondasi</t>
  </si>
  <si>
    <t>24 M</t>
  </si>
  <si>
    <t>HK-15-01087</t>
  </si>
  <si>
    <t>Survey Perkuatan Tower Tsel</t>
  </si>
  <si>
    <t>JL.PAAL 4 Kel. TIKALA BARU Kota Manado Kec TIKALA</t>
  </si>
  <si>
    <t>HK-15-01088</t>
  </si>
  <si>
    <t>14IS02U0003</t>
  </si>
  <si>
    <t>Jl.Atambuano.37,RT.02RW.01Kel.PasirPanjang,Kec.KelapaLima,Kupang</t>
  </si>
  <si>
    <t>HK-15-01089</t>
  </si>
  <si>
    <t>Jl. Warembungan Desa/Kel. Sea Dusun I, Kec. Pineleng, Kota Manado</t>
  </si>
  <si>
    <t>HK-15-01090</t>
  </si>
  <si>
    <t>DS. CIKALANG, RT 01 RW 01, KEL. TOMO, KEC. TOMO, KAB. SUMEDANG</t>
  </si>
  <si>
    <t>HK-15-01091</t>
  </si>
  <si>
    <t>DUSUN SERANG  JL. RAYA CIMALAKA RT.02/RW.01 KEL. SERANG, KEC. CIMALAKA, KAB. SUMEDANG</t>
  </si>
  <si>
    <t>HK-15-01092</t>
  </si>
  <si>
    <t>Jl. Jendral Nasution, Kp. Batu Nungku RT 06 / 07 Kel. Cipari, Kec. Mangkubumi, Kota. Tasik</t>
  </si>
  <si>
    <t>HK-15-01093</t>
  </si>
  <si>
    <t>1091151234_8</t>
  </si>
  <si>
    <t>Dimas Septiarto</t>
  </si>
  <si>
    <t>601753-O</t>
  </si>
  <si>
    <t>Kp. Sawah Bogo</t>
  </si>
  <si>
    <t xml:space="preserve">Soil Test Team to SDP survey </t>
  </si>
  <si>
    <t>Kp. Sawah Bogo RT.001 RW.003 Desa Setia Darma Kec. Tambun Selatan Kab, Bekasi Prov. Jawa Barat</t>
  </si>
  <si>
    <t>107.053740°</t>
  </si>
  <si>
    <t>-6.265050°</t>
  </si>
  <si>
    <t>0718/HK-KEU/IX/2015</t>
  </si>
  <si>
    <t>HK-15-01094</t>
  </si>
  <si>
    <t>1091151234_9</t>
  </si>
  <si>
    <t>Muhaimin Hasbi</t>
  </si>
  <si>
    <t>601726A</t>
  </si>
  <si>
    <t>Karangwangun Babakan</t>
  </si>
  <si>
    <t>soil test</t>
  </si>
  <si>
    <t>SST 42 m</t>
  </si>
  <si>
    <t>Dusun 4, RT. 001 RW. 004, Desa Karangwangun, Kecamatan Babakan, Kabupaten Cirebon, Provinsi Jawa Barat.</t>
  </si>
  <si>
    <t>HK-15-01095</t>
  </si>
  <si>
    <t xml:space="preserve">Pole and Building Analysis Colo App Rev 1 - RT </t>
  </si>
  <si>
    <t>july</t>
  </si>
  <si>
    <t>SUM-NSM-0002-R-B</t>
  </si>
  <si>
    <t>Mahameru M-P-RT</t>
  </si>
  <si>
    <t>WMX Rev.1</t>
  </si>
  <si>
    <t>Jalan Tuasan/Pasar 3 No. A3/37 Kel. Glugur Darat kec. Medan Timur - meda</t>
  </si>
  <si>
    <t>0283/HK-PRO/VII/2015</t>
  </si>
  <si>
    <t>0631/HK-KEU/VII/2015</t>
  </si>
  <si>
    <t>HK-15-01096</t>
  </si>
  <si>
    <t>Tower and Foundation Analysis colo aps Rev 1 - GF</t>
  </si>
  <si>
    <t>JAW-WJV-0047-R-B</t>
  </si>
  <si>
    <t>Arzimar Utara Mc-P-GF</t>
  </si>
  <si>
    <t>Monopole 21 M</t>
  </si>
  <si>
    <t xml:space="preserve">Kp. Enyod RT.02/13 Kel. Tegal Gundil. Kec. Bogor utara kota Bogor Jawa Barat </t>
  </si>
  <si>
    <t>6.58578</t>
  </si>
  <si>
    <t>0284/HK-PRO/VII/2015</t>
  </si>
  <si>
    <t>0630/HK-KEU/VII/2015</t>
  </si>
  <si>
    <t>HK-15-01097</t>
  </si>
  <si>
    <t>Tower and Building Analysis Colo App Rev 4 - RT</t>
  </si>
  <si>
    <t>3-T-MD-03-15</t>
  </si>
  <si>
    <t>WMX Rev.4</t>
  </si>
  <si>
    <t>Ruko No. 130-C, Jl. Yos Sudarso No. 130-B, Kota,, Kotamadya Medan,Medan,Sumatra Utara</t>
  </si>
  <si>
    <t>0285/HK-PRO/VII/2015</t>
  </si>
  <si>
    <t>0629/HK-KEU/VII/2015</t>
  </si>
  <si>
    <t>HK-15-01098</t>
  </si>
  <si>
    <t xml:space="preserve">Pole and Building Analysis Colo App Rev 7 - RT </t>
  </si>
  <si>
    <t>WMX Rev.7</t>
  </si>
  <si>
    <t>Jl. Brigjen Katamso No.230A</t>
  </si>
  <si>
    <t>0286/HK-PRO/VII/2015</t>
  </si>
  <si>
    <t>0628/HK-KEU/VII/2015</t>
  </si>
  <si>
    <t>HK-15-01099</t>
  </si>
  <si>
    <t>HK-15-01100</t>
  </si>
  <si>
    <t>Tower and Foundation Analysis colo aps Rev 8 - GF</t>
  </si>
  <si>
    <t>JAW-EJV-0181-H-P</t>
  </si>
  <si>
    <t>Dusun Nogo</t>
  </si>
  <si>
    <t>3-T-LD-01-70</t>
  </si>
  <si>
    <t>HCPTadd Rev.8</t>
  </si>
  <si>
    <t>Dusun Nogo RT 01 RW 05</t>
  </si>
  <si>
    <t>-7.09064</t>
  </si>
  <si>
    <t>0287/HK-PRO/VII/2015</t>
  </si>
  <si>
    <t>0627/HK-KEU/VII/2015</t>
  </si>
  <si>
    <t>HK-15-01101</t>
  </si>
  <si>
    <t>JAW-EJV-0599-H-P</t>
  </si>
  <si>
    <t>Triwungan - Maron</t>
  </si>
  <si>
    <t>3-MD-04-53</t>
  </si>
  <si>
    <t>HCPTadd Rev.1</t>
  </si>
  <si>
    <t>Dusun Triwungan RT 13 RW 02</t>
  </si>
  <si>
    <t>-7.82811</t>
  </si>
  <si>
    <t>0288/HK-PRO/VII/2015</t>
  </si>
  <si>
    <t>0626/HK-KEU/VII/2015</t>
  </si>
  <si>
    <t>HK-15-01102</t>
  </si>
  <si>
    <t>GLUGUR KOTA</t>
  </si>
  <si>
    <t>HK-15-01103</t>
  </si>
  <si>
    <t>14RBG003</t>
  </si>
  <si>
    <t>REMBANG</t>
  </si>
  <si>
    <t>2005 RK MEDIUM</t>
  </si>
  <si>
    <t>374/HKPM-OC/BA-STD/7/2015</t>
  </si>
  <si>
    <t>HK-15-01104</t>
  </si>
  <si>
    <t>SUL-SSL-0127-H-B</t>
  </si>
  <si>
    <t>KS Tubun Mattoangin</t>
  </si>
  <si>
    <t>MT 25M-4L-ANG</t>
  </si>
  <si>
    <t>HCPT Rev 3</t>
  </si>
  <si>
    <t>Jl. Hati Murni No.26 RT.003 RW.003 Kel. Mattoangin Kec. Mariso Kota Makassar Prop Sulawesi Selatan</t>
  </si>
  <si>
    <t>-5.16395</t>
  </si>
  <si>
    <t>0289/HK-PRO/VII/2015</t>
  </si>
  <si>
    <t>0625/HK-KEU/VII/2015</t>
  </si>
  <si>
    <t>HK-15-01105</t>
  </si>
  <si>
    <t>Guyed Mast and Building Analysis Colo Rev 1 - RT</t>
  </si>
  <si>
    <t>RT-Guyed Mast &amp; Building Analysis</t>
  </si>
  <si>
    <t>TELKOMSEL  Rev 1</t>
  </si>
  <si>
    <t>Jl. Kaliurang Km 13 Rt 13 Rw 10 Candikarang, Sleman Yogyakarta</t>
  </si>
  <si>
    <t>-7.70016</t>
  </si>
  <si>
    <t>0290/HK-PRO/VII/2015</t>
  </si>
  <si>
    <t>0624/HK-KEU/VII/2015</t>
  </si>
  <si>
    <t>HK-15-01106</t>
  </si>
  <si>
    <t>Pole (Propose Pole 15M x 1) And building Analysis colo app Rev. 0</t>
  </si>
  <si>
    <t>SUM-NSM-0314-H-P</t>
  </si>
  <si>
    <t>Merdeka - Dwikora</t>
  </si>
  <si>
    <t>RT-Pole(Propose Pole15m x 1) &amp; Building Analysis</t>
  </si>
  <si>
    <t>TELKOMSEL  Rev 0</t>
  </si>
  <si>
    <t>Jl. Merdeka No. 186</t>
  </si>
  <si>
    <t>0291/HK-PRO/VII/2015</t>
  </si>
  <si>
    <t>0623/HK-KEU/VII/2015</t>
  </si>
  <si>
    <t>HK-15-01107</t>
  </si>
  <si>
    <t>PARIGI</t>
  </si>
  <si>
    <t>03MCS005</t>
  </si>
  <si>
    <t>392/HKPM-OC/BA-STD/8/2015 , 393/HKPM-OC/BA-STD/8/2015</t>
  </si>
  <si>
    <t>470/D00-D0I/PRJ/15</t>
  </si>
  <si>
    <t>HK-15-01108</t>
  </si>
  <si>
    <t>JAW-EJV-0123-C-P</t>
  </si>
  <si>
    <t>RUKO KARET</t>
  </si>
  <si>
    <t>XL Rev 4</t>
  </si>
  <si>
    <t>Jl. Karet 49, Kel. Bongkaran, Kec. Pabean Cantian, Kota Surabaya, Prop. Jawa Timur</t>
  </si>
  <si>
    <t>-7.23876</t>
  </si>
  <si>
    <t>0292/HK-PRO/VII/2015</t>
  </si>
  <si>
    <t>0622/HK-KEU/VII/2015</t>
  </si>
  <si>
    <t>HK-15-01109</t>
  </si>
  <si>
    <t>Tower and Building Analysis Colo App Rev 5 - RT</t>
  </si>
  <si>
    <t xml:space="preserve">SST MT 25M 4L ANG </t>
  </si>
  <si>
    <t>-6.20946</t>
  </si>
  <si>
    <t>0293/HK-PRO/VII/2015</t>
  </si>
  <si>
    <t>0647/HK-KEU/VIII/2015</t>
  </si>
  <si>
    <t>HK-15-01110</t>
  </si>
  <si>
    <t>1091153467_37</t>
  </si>
  <si>
    <t>Pangongan Dukuh Turi _SB_GF</t>
  </si>
  <si>
    <t xml:space="preserve">survey SDP </t>
  </si>
  <si>
    <t>Slim Tower 36 m</t>
  </si>
  <si>
    <t>Jl. Rukun Rt.002 Rw.003 Kec. Dukuh Turi Tegal</t>
  </si>
  <si>
    <t>HK-15-01111</t>
  </si>
  <si>
    <t>18MTW008</t>
  </si>
  <si>
    <t>Butong</t>
  </si>
  <si>
    <t>Desa Bukit Sawit, Kec. Teweh Tengah, Kab. Barito Utara, Ka-Teng</t>
  </si>
  <si>
    <t>-1.1343611</t>
  </si>
  <si>
    <t>456/HKPM-OC/BA-STD/8/2015 , 457/HKPM-OC/BA-STD/8/2015</t>
  </si>
  <si>
    <t>452/D00-D0IB.PRJ/15</t>
  </si>
  <si>
    <t>HK-15-01112</t>
  </si>
  <si>
    <t>16KTP002</t>
  </si>
  <si>
    <t>Ketapang</t>
  </si>
  <si>
    <t>Jl. Haji Agus Salim Gg. Garuda No. 01, Kel. Sampit, Kec. Delta Pawan. Kab. Ketapang, Kal-Bar</t>
  </si>
  <si>
    <t>-1.83426634</t>
  </si>
  <si>
    <t>422/HKPM-OC/BA-STD/8/2015 , 423/HKPM-OC/BA-STD/8/2015</t>
  </si>
  <si>
    <t>HK-15-01113</t>
  </si>
  <si>
    <t>338/HKPM-OC/BA-STD/6/2015</t>
  </si>
  <si>
    <t>HK-15-01114</t>
  </si>
  <si>
    <t>PO/TB/15/N007830</t>
  </si>
  <si>
    <t>Pekerjaan  Soil Test , Analisa &amp; Design, APD &amp; Final BOQ, Survey Layout &amp; Kondisi Aktual Site  - TSEL New Site Project Regional SUMBAGUT site RINDAM SIANTAR 2 (Resoil, relokasi site)</t>
  </si>
  <si>
    <t>Rindam Siantar 2</t>
  </si>
  <si>
    <t>HK-15-01115</t>
  </si>
  <si>
    <t>PO/TB/15/N008004</t>
  </si>
  <si>
    <t>LHK 063</t>
  </si>
  <si>
    <t>Jl Samudera</t>
  </si>
  <si>
    <t>Survey, Concrete test, Analisa &amp; Design, APD &amp; BOQ</t>
  </si>
  <si>
    <t>HK-15-01116</t>
  </si>
  <si>
    <t>Survey Collo+Perkuatan Serui</t>
  </si>
  <si>
    <t>Dwi Apri</t>
  </si>
  <si>
    <t>15XL06R0007</t>
  </si>
  <si>
    <t>Serui</t>
  </si>
  <si>
    <t>SES+Perkuatan</t>
  </si>
  <si>
    <t>HK-15-01117</t>
  </si>
  <si>
    <t>Survey Collo+Perkuatan Soasiu</t>
  </si>
  <si>
    <t>15XL06R0008</t>
  </si>
  <si>
    <t>Soasiu</t>
  </si>
  <si>
    <t>HK-15-01118</t>
  </si>
  <si>
    <t>Survey Collo+Perkuatan DMT Relok TVRI Nabire ex new s</t>
  </si>
  <si>
    <t>15XL06C0009</t>
  </si>
  <si>
    <t>DMT Relok TVRI Nabire ex new s</t>
  </si>
  <si>
    <t>HK-15-01119</t>
  </si>
  <si>
    <t>Survey Collo+Perkuatan Bara Namlea</t>
  </si>
  <si>
    <t>15XL06C0010</t>
  </si>
  <si>
    <t>HK-15-01120</t>
  </si>
  <si>
    <t>Survey Collo+Perkuatan Bayangkara Wamena</t>
  </si>
  <si>
    <t>15XL06C0011</t>
  </si>
  <si>
    <t>HK-15-01121</t>
  </si>
  <si>
    <t>SES Dasan Geres 15TS06N0471</t>
  </si>
  <si>
    <t xml:space="preserve">Armin Ekawandy </t>
  </si>
  <si>
    <t>15TS06N0471</t>
  </si>
  <si>
    <t>Dasan Geres_Lombar</t>
  </si>
  <si>
    <t xml:space="preserve">SES existing site Dasan Geres </t>
  </si>
  <si>
    <t>Cemara RT 04/RW 02, Desa Dasan Geres Kec Gerung, NTB</t>
  </si>
  <si>
    <t>HK-15-01122</t>
  </si>
  <si>
    <t>PO/TB/15/N007598</t>
  </si>
  <si>
    <t>SURVEY ANALISA KEKUATAN TOWER &amp; PONDASI SITE JAGAKARSA</t>
  </si>
  <si>
    <t>PT. POWER BERSAMA</t>
  </si>
  <si>
    <t>TBG03_SJKT205</t>
  </si>
  <si>
    <t>Jagakarsa</t>
  </si>
  <si>
    <t>HK-15-01123</t>
  </si>
  <si>
    <t>1091151234_12</t>
  </si>
  <si>
    <t>601632A</t>
  </si>
  <si>
    <t>Cipanggulangan ParungKuda</t>
  </si>
  <si>
    <t>HK-15-01124</t>
  </si>
  <si>
    <t>1091151234_7</t>
  </si>
  <si>
    <t>601710A</t>
  </si>
  <si>
    <t>Pasirhalang Sukaraja</t>
  </si>
  <si>
    <t>HK-15-01125</t>
  </si>
  <si>
    <t>PO/PMS/15/N000110</t>
  </si>
  <si>
    <t>DESAIN PERKUATAN TOWER &amp; GEDUNG SITE LAGUNA AREA JATIM</t>
  </si>
  <si>
    <t>HK-15-01126</t>
  </si>
  <si>
    <t>TSEL  rev 2.0</t>
  </si>
  <si>
    <t>Jl. Taman Asri Lama Gg. H. Muhammad No. 9 RT 001 RW 003</t>
  </si>
  <si>
    <t>-6.244833</t>
  </si>
  <si>
    <t>0294/HK-PRO/VIII/2015</t>
  </si>
  <si>
    <t>0679/HK-KEU/VIII/2015</t>
  </si>
  <si>
    <t>HK-15-01127</t>
  </si>
  <si>
    <t>28SDR004</t>
  </si>
  <si>
    <t>AMPARITA</t>
  </si>
  <si>
    <t>Survey Analysis</t>
  </si>
  <si>
    <t>Jl. Pahlawan RT. 00 / RW. 00 Lingkungan Pallae Arateng Kel. Arateng Kec. Tellu Limpoe Kab. Sidenreng Rappang</t>
  </si>
  <si>
    <t>426/HKPM-OC/BA-STD/8/2015 , 427/HKPM-OC/BA-STD/8/2015</t>
  </si>
  <si>
    <t>HK-15-01128</t>
  </si>
  <si>
    <t>18/ALTEKS/PO/XVII/15</t>
  </si>
  <si>
    <t>1. Hammer Test, 2. Design Foundation Analysis, 3. APD dan BOQ</t>
  </si>
  <si>
    <t>Vera</t>
  </si>
  <si>
    <t>BJO143</t>
  </si>
  <si>
    <t>Aston Bojonegoro</t>
  </si>
  <si>
    <t>Hammer test, Design Foundation Analysis, APD, BoQ Qty</t>
  </si>
  <si>
    <t>Jl. Hartono No. 08 RT 004 RW 002 Kel. Ledok Wetan Kec. Bojonegoro Kab. Bojonegoro, Prop. Jawa Timur</t>
  </si>
  <si>
    <t>0702/HK-KEU/VIII/2015 &amp; 0731/HK-KEU/IX/2015</t>
  </si>
  <si>
    <t>31/08/2015 &amp; 03/09/2015</t>
  </si>
  <si>
    <t>HK-15-01129</t>
  </si>
  <si>
    <t>017/ALTEKS/PO/XVII/15</t>
  </si>
  <si>
    <t>GSK219</t>
  </si>
  <si>
    <t>RA. Kartini</t>
  </si>
  <si>
    <t>Komp. Ruko Kartini Megah Blok B/8-10, Jl. Kartini no. 150 - 152, Gresik.</t>
  </si>
  <si>
    <t>0704/HK-KEU/VIII/2015 &amp; 0733/HK-KEU/IX/2015</t>
  </si>
  <si>
    <t>HK-15-01130</t>
  </si>
  <si>
    <t>016/ALTEKS/PO/XVI/15</t>
  </si>
  <si>
    <t>1. Analisa dan Design, 2. APD dan BOQ</t>
  </si>
  <si>
    <t>BSK094</t>
  </si>
  <si>
    <t>Batusangkar 6</t>
  </si>
  <si>
    <t>1 Analisa dan Design
2. APD dan BOQ</t>
  </si>
  <si>
    <t>32 meter</t>
  </si>
  <si>
    <t>0705/HK-KEU/VIII/2015 &amp; 0732/HK-KEU/IX/2015</t>
  </si>
  <si>
    <t>HK-15-01131</t>
  </si>
  <si>
    <t>1091151234_10</t>
  </si>
  <si>
    <t>601779-A</t>
  </si>
  <si>
    <t>Pendurenan Pabuaran</t>
  </si>
  <si>
    <t xml:space="preserve">GF </t>
  </si>
  <si>
    <t>Taman Induk RT007,RW011,Kel.Cipayung,Kab.Depok</t>
  </si>
  <si>
    <t>106.802110°</t>
  </si>
  <si>
    <t>-6.425130°</t>
  </si>
  <si>
    <t>HK-15-01132</t>
  </si>
  <si>
    <t>PO/PMS/15/N000109</t>
  </si>
  <si>
    <t>VALIDASI ANALISA KEKUATAN TOWER &amp; PONDASI SITE TEMBELANG</t>
  </si>
  <si>
    <t>Tembelang</t>
  </si>
  <si>
    <t>HK-15-01133</t>
  </si>
  <si>
    <t>JAW-WJV-0289-H-P</t>
  </si>
  <si>
    <t>Sukamenak -Sayati</t>
  </si>
  <si>
    <t>Toko Sinar Saluyu (Jasa Pesta), Jl. Sukamenak No. 48 Saluyu Selatan RT01 RW 09. Bandung, Jawa Barat</t>
  </si>
  <si>
    <t>-6.97161</t>
  </si>
  <si>
    <t>0295/HK-PRO/VIII/2015</t>
  </si>
  <si>
    <t>0680/HK-KEU/VIII/2015</t>
  </si>
  <si>
    <t>HK-15-01134</t>
  </si>
  <si>
    <t>JAW-CCJ-0102-H-P</t>
  </si>
  <si>
    <t>Tanjung Jaya Grogol</t>
  </si>
  <si>
    <t>Voyager RT-MT 20m</t>
  </si>
  <si>
    <t>Tanjung Jaya Grogol, Jln. Dr. Susilo Raya No. 3A1A, Jakarta Barat, DKI Jakarta</t>
  </si>
  <si>
    <t>-6.166</t>
  </si>
  <si>
    <t>HK-15-01135</t>
  </si>
  <si>
    <t>Yusuf Febrihansyah</t>
  </si>
  <si>
    <t>16SBS031</t>
  </si>
  <si>
    <t>N SANJINGAN</t>
  </si>
  <si>
    <t>390/HKPM-OC/BA-STD/7/2015</t>
  </si>
  <si>
    <t>HK-15-01136</t>
  </si>
  <si>
    <t>16SBS034</t>
  </si>
  <si>
    <t>JIRAK</t>
  </si>
  <si>
    <t>DCK 2007</t>
  </si>
  <si>
    <t>391/HKPM-OC/BA-STD/7/2015</t>
  </si>
  <si>
    <t>HK-15-01137</t>
  </si>
  <si>
    <t>Achmad Sutisna</t>
  </si>
  <si>
    <t>01JKB282</t>
  </si>
  <si>
    <t>Taman Prisma Kedoya Raya</t>
  </si>
  <si>
    <t>Survey &amp; Analisis</t>
  </si>
  <si>
    <t>HK-15-01138</t>
  </si>
  <si>
    <t>Protelindo - Reimbursement</t>
  </si>
  <si>
    <t>Protel - Reimbursement</t>
  </si>
  <si>
    <t>Timesheet Fajar Andita Putra 12 Jan2015 - 10 Feb 2015</t>
  </si>
  <si>
    <t>HK-15-01139</t>
  </si>
  <si>
    <t>Timesheet Fajar Andita Putra 11 Feb 2015 - 13 Maret 2015</t>
  </si>
  <si>
    <t>HK-15-01140</t>
  </si>
  <si>
    <t>Timesheet Fajar Andita Putra 16 Maret 2015 - 15 April 2015</t>
  </si>
  <si>
    <t>HK-15-01141</t>
  </si>
  <si>
    <t>Timesheet Fajar Andita Putra 16 April 2015 - 16 May 2015</t>
  </si>
  <si>
    <t>HK-15-01142</t>
  </si>
  <si>
    <t>PO/TB/15/N007717</t>
  </si>
  <si>
    <t>Pekerjaan Desain Pondasi Standar Slim Design MCP 18 m Pipe Type</t>
  </si>
  <si>
    <t>Pondasi untuk Pipe Pole 18 M Camouflage</t>
  </si>
  <si>
    <t>HK-15-01143</t>
  </si>
  <si>
    <t>ENGR-EN3-JAW-0009  12 January 2015 - 10 February 2015</t>
  </si>
  <si>
    <t>0682/HK-KEU/VIII/2015</t>
  </si>
  <si>
    <t>HK-15-01144</t>
  </si>
  <si>
    <t>ENGR-EN3-JAW-0009  11 February 2015 - 13 March 2015</t>
  </si>
  <si>
    <t>0683/HK-KEU/VIII/2015</t>
  </si>
  <si>
    <t>HK-15-01145</t>
  </si>
  <si>
    <t>ENGR-EN3-JAW-0009  16 April 2015 - 16 May 2015</t>
  </si>
  <si>
    <t>0684/HK-KEU/VIII/2015</t>
  </si>
  <si>
    <t>HK-15-01146</t>
  </si>
  <si>
    <t>ENGR-EN3-JAW-0009  16 March 2015 - 15 April 2015</t>
  </si>
  <si>
    <t>0685/HK-KEU/VIII/2015</t>
  </si>
  <si>
    <t>HK-15-01147</t>
  </si>
  <si>
    <t>1091151234_15</t>
  </si>
  <si>
    <t>DIMAS</t>
  </si>
  <si>
    <t>601847-H</t>
  </si>
  <si>
    <t>Dusun Cirejag</t>
  </si>
  <si>
    <t>HK-15-01148</t>
  </si>
  <si>
    <t>1091151234_11</t>
  </si>
  <si>
    <t>601846-F</t>
  </si>
  <si>
    <t>Desa Duren</t>
  </si>
  <si>
    <t>HK-15-01149</t>
  </si>
  <si>
    <t>PO/SKP/15/N003583</t>
  </si>
  <si>
    <t>Pekerjaan  Soil Test, Analisa &amp; Design, APD &amp; Final BOQ, Include Survey Layout &amp; Kondisi Aktual Site - TSEL New Site Project Regional JATIM site BONOREJO</t>
  </si>
  <si>
    <t>BJO136</t>
  </si>
  <si>
    <t>BONOREJO</t>
  </si>
  <si>
    <t>HK-15-01150</t>
  </si>
  <si>
    <t>PO/SKP/15/N003582</t>
  </si>
  <si>
    <t>Pekerjaan  Soil Test, Analisa &amp; Design, APD &amp; Final BOQ, Include Survey Layout &amp; Kondisi Aktual Site - TSEL New Site Project Regional JATIM site RSUD BARU BOJONEGORO</t>
  </si>
  <si>
    <t>BJO142</t>
  </si>
  <si>
    <t>RSUD Baru Bojonegoro</t>
  </si>
  <si>
    <t>HK-15-01151</t>
  </si>
  <si>
    <t>PO/TB/15/N008001</t>
  </si>
  <si>
    <t>Pekerjaan Soil Test , Analisa &amp; Design, APD &amp; Final BOQ, Survey Layout &amp; Kondisi Aktual Site - FIRST New Site Project Regional SUMBAGUT site GANG MAWAR M-T-GF</t>
  </si>
  <si>
    <t>GANG MAWAR M-T-GF</t>
  </si>
  <si>
    <t>HK-15-01152</t>
  </si>
  <si>
    <t>PO/TB/15/N008002</t>
  </si>
  <si>
    <t>Pekerjaan Soil Test , Analisa &amp; Design, APD &amp; Final BOQ, Survey Layout &amp; Kondisi Aktual Site - FIRST New Site Project Regional SUMBAGUT site JALAN IRIGASI M-T-GF</t>
  </si>
  <si>
    <t>JALAN IRIGASI M-T-GF</t>
  </si>
  <si>
    <t>HK-15-01153</t>
  </si>
  <si>
    <t>20SBY009</t>
  </si>
  <si>
    <t>Jln. Semarang</t>
  </si>
  <si>
    <t>450/HKPM-OC/BA-STD/8/2015 , 451/HKPM-OC/BA-STD/8/2015</t>
  </si>
  <si>
    <t>HK-15-01154</t>
  </si>
  <si>
    <t>20SBY203</t>
  </si>
  <si>
    <t>Yosindo</t>
  </si>
  <si>
    <t>448/HKPM-OC/BA-STD/8/2015 , 449/HKPM-OC/BA-STD/8/2015</t>
  </si>
  <si>
    <t>HK-15-01155</t>
  </si>
  <si>
    <t>20SBY240</t>
  </si>
  <si>
    <t xml:space="preserve">Mapolda </t>
  </si>
  <si>
    <t>403/HKPM-OC/BA-STD/8/2015 , 404/HKPM-OC/BA-STD/8/2015</t>
  </si>
  <si>
    <t>HK-15-01156</t>
  </si>
  <si>
    <t>20SBY091</t>
  </si>
  <si>
    <t>Aspolda</t>
  </si>
  <si>
    <t>396/HKPM-OC/BA-STD/8/2015 , 397/HKPM-OC/BA-STD/8/2015</t>
  </si>
  <si>
    <t>HK-15-01157</t>
  </si>
  <si>
    <t>0004/PO/CME-MESA/VII/15</t>
  </si>
  <si>
    <t>Design Analysa &amp; Perhitungan Tower SST - 52 M ( 9,7 Ton )</t>
  </si>
  <si>
    <t>PT. MENARA SINERGI ADIJAYA</t>
  </si>
  <si>
    <t>0666/HK-KEU/VIII/2015</t>
  </si>
  <si>
    <t>HK-15-01158</t>
  </si>
  <si>
    <t>0005/PO/CME-MESA/VII/15</t>
  </si>
  <si>
    <t>Design Analysa &amp; Perhitungan Tower SST - 42 M ( 7,6 Ton )</t>
  </si>
  <si>
    <t>0667/HK-KEU/VIII/2015</t>
  </si>
  <si>
    <t>HK-15-01159</t>
  </si>
  <si>
    <t>Reanalisa Pipe Pole MCP 18m existing radome dengan kamuflase palm</t>
  </si>
  <si>
    <t>Pipe Pole MCP 18m kamuflase palm (Existing Radome)</t>
  </si>
  <si>
    <t>HK-15-01160</t>
  </si>
  <si>
    <t>PO/TB/15/N008877</t>
  </si>
  <si>
    <t>Pekerjaan Analisa Monopole Steel Angel 42m (Tanpa Detail Drawing)</t>
  </si>
  <si>
    <t>monopole steel angle 42 M</t>
  </si>
  <si>
    <t>HK-15-01161</t>
  </si>
  <si>
    <t>PO/TB/15/N008872-1</t>
  </si>
  <si>
    <t>Pekerjaan Analisa Monopole Steel Angel 42m + Kamuflase Pohon (Lengkap dengan Detail Drawing)</t>
  </si>
  <si>
    <t>monopole steel angle 42 M+Kamuflase Pohon</t>
  </si>
  <si>
    <t>HK-15-01162</t>
  </si>
  <si>
    <t>Analisa Water Torn full cover</t>
  </si>
  <si>
    <t>HK-15-01163</t>
  </si>
  <si>
    <t>Survey Collo&amp;Perkuatan Saru Raijua</t>
  </si>
  <si>
    <t>Mitratel - Survey Colo</t>
  </si>
  <si>
    <t>15XL07C0001</t>
  </si>
  <si>
    <t>Saru Raijua</t>
  </si>
  <si>
    <t>Survey Collo&amp;Perkuatan</t>
  </si>
  <si>
    <t>HK-15-01164</t>
  </si>
  <si>
    <t>RT-Pole and Building Analysis Colo Apss Rev 1</t>
  </si>
  <si>
    <t>JAW-CCJ-0114-H-B</t>
  </si>
  <si>
    <t>Kebon Bawang</t>
  </si>
  <si>
    <t>Jl. Swasembada Barat XI Rt. 009 Rw. 013</t>
  </si>
  <si>
    <t>-6.12279</t>
  </si>
  <si>
    <t>0296/HK-PRO/VIII/2015</t>
  </si>
  <si>
    <t>0688/HK-KEU/VIII/2015</t>
  </si>
  <si>
    <t>HK-15-01165</t>
  </si>
  <si>
    <t>GF – Tower and Foundation  Analyisis</t>
  </si>
  <si>
    <t>HCPTadd Rev.4</t>
  </si>
  <si>
    <t>-3.42092</t>
  </si>
  <si>
    <t>0297/HK-PRO/VIII/2015</t>
  </si>
  <si>
    <t>`</t>
  </si>
  <si>
    <t>0687/HK-KEU/VIII/2015</t>
  </si>
  <si>
    <t>HK-15-01166</t>
  </si>
  <si>
    <t>YKT_01N010</t>
  </si>
  <si>
    <t>Apartemen Sejahtera</t>
  </si>
  <si>
    <t xml:space="preserve">survey dan analisa gedung </t>
  </si>
  <si>
    <t>Sejahtera Family Hotel &amp; Apartment, Jl. Pringgodani No. 22 Demangan Baru</t>
  </si>
  <si>
    <t>HK-15-01167</t>
  </si>
  <si>
    <t>19TNR007</t>
  </si>
  <si>
    <t>TALISAYAN</t>
  </si>
  <si>
    <t>RT.01 Desa Talisayan, Kec. Talisayan, Kab. Berau, Kal-Tim</t>
  </si>
  <si>
    <t>440/HKPM-OC/BA-STD/8/2015 , 441/HKPM-OC/BA-STD/8/2015</t>
  </si>
  <si>
    <t>544/D00-D0IB/PRJ/15</t>
  </si>
  <si>
    <t>HK-15-01168</t>
  </si>
  <si>
    <t>18PRC018</t>
  </si>
  <si>
    <t>KUNOT</t>
  </si>
  <si>
    <t>Saripoi RT.02 RW.- Desa Konut Kec. Tanah Siang, Kab. Murung Raya, Kal-Teng</t>
  </si>
  <si>
    <t>452/HKPM-OC/BA-STD/8/2015 , 453/HKPM-OC/BA-STD/8/2015</t>
  </si>
  <si>
    <t>HK-15-01169</t>
  </si>
  <si>
    <t>19TGT005</t>
  </si>
  <si>
    <t>TERMINAL TANAH</t>
  </si>
  <si>
    <t>Jl. Kusuma Bangsa, Desa Tepian Batang, Kec. Tanah Grogot, Kab. Pasir, Kal-Tim</t>
  </si>
  <si>
    <t>438/HKPM-OC/BA-STD/8/2015 , 439/HKPM-OC/BA-STD/8/2015</t>
  </si>
  <si>
    <t>HK-15-01170</t>
  </si>
  <si>
    <t>19BPP014</t>
  </si>
  <si>
    <t>INPRES BALIKPAPAN</t>
  </si>
  <si>
    <t>Jln. Inpres I Rt 021 Kel. Muara Rapak, Balikpapan, Kec. Balikpapan Utara, Kodya Balikpapan, Kal-Tim</t>
  </si>
  <si>
    <t>444/HKPM-OC/BA-STD/8/2015 , 445/HKPM-OC/BA-STD/8/2015</t>
  </si>
  <si>
    <t>HK-15-01171</t>
  </si>
  <si>
    <t>18PBU002</t>
  </si>
  <si>
    <t>PELABUHAN KUMAI</t>
  </si>
  <si>
    <t>Jl. Putar (Panglima Utara) No.183, RT-7,Sei Kapitan, Kec. Kumai, Kotawaringin Barat</t>
  </si>
  <si>
    <t>HK-15-01172</t>
  </si>
  <si>
    <t>19PPU004</t>
  </si>
  <si>
    <t>PETUNG</t>
  </si>
  <si>
    <t>Jln. Provinsi KM.17, Gg. Anggrek, RT.02, RW.01, Kel. Petung, Kec. Waru, Kab. Penajam Paser Utara, Kal-Tim</t>
  </si>
  <si>
    <t>446/HKPM-OC/BA-STD/8/2015 , 447/HKPM-OC/BA-STD/8/2015</t>
  </si>
  <si>
    <t>HK-15-01173</t>
  </si>
  <si>
    <t>19BPP032</t>
  </si>
  <si>
    <t>JL MINYAK</t>
  </si>
  <si>
    <t>RT. 20 Kel. Karang Jati Kec. Balikpapan Tengah, Kodya Balikpapan, Kal-Tim</t>
  </si>
  <si>
    <t>442/HKPM-OC/BA-STD/8/2015 , 443/HKPM-OC/BA-STD/8/2015</t>
  </si>
  <si>
    <t>HK-15-01174</t>
  </si>
  <si>
    <t>19SAA044</t>
  </si>
  <si>
    <t>New_Perdau</t>
  </si>
  <si>
    <t>454/HKPM-OC/BA-STD/8/2015 , 455/HKPM-OC/BA-STD/8/2015</t>
  </si>
  <si>
    <t>HK-15-01175</t>
  </si>
  <si>
    <t>JAW-EJV-0395-H-P</t>
  </si>
  <si>
    <t>Raya Tlogomas - Lowokwaru</t>
  </si>
  <si>
    <t>RT- Guyed Pole &amp; Building Analysis</t>
  </si>
  <si>
    <t>1-T-LD-02-21</t>
  </si>
  <si>
    <t>Jl. Raya Tlogomas No 14 RT 05 RW 07 Kel. Tlogomas</t>
  </si>
  <si>
    <t>-7.92379</t>
  </si>
  <si>
    <t>0298/HK-PRO/VIII/2015</t>
  </si>
  <si>
    <t>0686/HK-KEU/VIII/2015</t>
  </si>
  <si>
    <t>HK-15-01176</t>
  </si>
  <si>
    <t>SMG_04N733</t>
  </si>
  <si>
    <t>Desktop Only</t>
  </si>
  <si>
    <t>SST 72M</t>
  </si>
  <si>
    <t>Karang Jati Rt 01 Rw 02 Kel Karang Jati Kec Blora Kab Blora</t>
  </si>
  <si>
    <t>HK-15-01177</t>
  </si>
  <si>
    <t>GF-Tower &amp; Foundation Analysis Colo App Rev 2</t>
  </si>
  <si>
    <t>JAW-EJV-0105-C-P</t>
  </si>
  <si>
    <t>Bhaskara</t>
  </si>
  <si>
    <t>SST 32 M - 3 Leg</t>
  </si>
  <si>
    <t>Jl. Bhaskara Barat A no. 10, RT. 007, RW. 002, Kel. Kalisari, Kec. Mulyorejo, Surabaya</t>
  </si>
  <si>
    <t>-7.26862</t>
  </si>
  <si>
    <t>0299/HK-PRO/VIII/2015</t>
  </si>
  <si>
    <t>0691/HK-KEU/VIII/2015</t>
  </si>
  <si>
    <t>HK-15-01178</t>
  </si>
  <si>
    <t>Guyed Mast type tower 34m</t>
  </si>
  <si>
    <t>- Analisa dan design tower guyed mast 34m , - Analisa dan design pondasi baseframe portable , - Analisa dan design pondasi concrete , - Drawing guyed mast, Layout ME dan Grounding</t>
  </si>
  <si>
    <t>HK-15-01179</t>
  </si>
  <si>
    <t>Guyed Mast type tower 26m</t>
  </si>
  <si>
    <t>- Analisa dan design tower guyed mast 26m , - Analisa dan design pondasi baseframe portable , - Analisa dan design pondasi concrete , - Drawing guyed mast, Layout ME dan Grounding.</t>
  </si>
  <si>
    <t>HK-15-01180</t>
  </si>
  <si>
    <t>IBS - Special Design</t>
  </si>
  <si>
    <t>Design Pole 18m Heavy Duty</t>
  </si>
  <si>
    <t>Design Pole 18m Heavy Duty 
Include Detail Drawing &amp; 1 Type Standard Foundation</t>
  </si>
  <si>
    <t>HK-15-01181</t>
  </si>
  <si>
    <t xml:space="preserve">Design Pole 18m Light Duty </t>
  </si>
  <si>
    <t>Design Pole 18m Light Duty 
Include Detail Drawing &amp; 1 Type Standard Foundation</t>
  </si>
  <si>
    <t>HK-15-01182</t>
  </si>
  <si>
    <t>RAMBUTAN</t>
  </si>
  <si>
    <t>Lintas Arta</t>
  </si>
  <si>
    <t>405/HKPM-OC/BA-STD/8/2015</t>
  </si>
  <si>
    <t>543/D00-D0IB/PRJ/15</t>
  </si>
  <si>
    <t>HK-15-01183</t>
  </si>
  <si>
    <t>Rahadiyan Dimyaman</t>
  </si>
  <si>
    <t>20SBY014</t>
  </si>
  <si>
    <t>MENGANTI</t>
  </si>
  <si>
    <t>XL AXIATA</t>
  </si>
  <si>
    <t>425/HKPM-OC/BA-STD/8/2015</t>
  </si>
  <si>
    <t>HK-15-01184</t>
  </si>
  <si>
    <t>05MDN008</t>
  </si>
  <si>
    <t>Helvetia</t>
  </si>
  <si>
    <t>Survey Gedung New Site</t>
  </si>
  <si>
    <t>Jl. Masjid, Desa Helvetia, Kec. Sunggal, Kab. Deli Serdang, Sumatra Utara</t>
  </si>
  <si>
    <t>458/HKPM-OC/BA-STD/8/2015 , 459/HKPM-OC/BA-STD/8/2015</t>
  </si>
  <si>
    <t>HK-15-01185</t>
  </si>
  <si>
    <t>1091151234-16</t>
  </si>
  <si>
    <t>Survey+Building Design Analysis</t>
  </si>
  <si>
    <t>Endrianto Kurniawan</t>
  </si>
  <si>
    <t>601780-J</t>
  </si>
  <si>
    <t>Hotel Pangrango 3</t>
  </si>
  <si>
    <t>Jl.RayaPajajaran No.1 Kel, TegalGundilKec,BogorTengah</t>
  </si>
  <si>
    <t>106.805390°</t>
  </si>
  <si>
    <t>-6.588450°</t>
  </si>
  <si>
    <t>HK-15-01186</t>
  </si>
  <si>
    <t>1091151234_14</t>
  </si>
  <si>
    <t>(Benda, Cicurug, Sukabumi)</t>
  </si>
  <si>
    <t>HK-15-01187</t>
  </si>
  <si>
    <t>1091151234_13</t>
  </si>
  <si>
    <t>Mekarsari Cicurug</t>
  </si>
  <si>
    <t>HK-15-01188</t>
  </si>
  <si>
    <t>15SF05C0021</t>
  </si>
  <si>
    <t>HK-15-01189</t>
  </si>
  <si>
    <t>15SF05C0023</t>
  </si>
  <si>
    <t>Dangen Karanganyar</t>
  </si>
  <si>
    <t>HK-15-01190</t>
  </si>
  <si>
    <t>15SF05C0022</t>
  </si>
  <si>
    <t>DMT Mantos II</t>
  </si>
  <si>
    <t>HK-15-01191</t>
  </si>
  <si>
    <t>15SF06C0001</t>
  </si>
  <si>
    <t>SAMIRONO</t>
  </si>
  <si>
    <t>HK-15-01192</t>
  </si>
  <si>
    <t>15SF05C0017</t>
  </si>
  <si>
    <t>Dinasti / SMK Veteran</t>
  </si>
  <si>
    <t>HK-15-01193</t>
  </si>
  <si>
    <t>15SF05C0018</t>
  </si>
  <si>
    <t>Wonosobo 2 / Tawangsari</t>
  </si>
  <si>
    <t>HK-15-01194</t>
  </si>
  <si>
    <t>15SF06C0003</t>
  </si>
  <si>
    <t>Rancaloa</t>
  </si>
  <si>
    <t>HK-15-01195</t>
  </si>
  <si>
    <t>15SF07C0007</t>
  </si>
  <si>
    <t>UGM</t>
  </si>
  <si>
    <t>HK-15-01196</t>
  </si>
  <si>
    <t xml:space="preserve">RT-Tower and Building Analysis Colo App Rev 4 </t>
  </si>
  <si>
    <t>JAW-EJV-0161-C-P</t>
  </si>
  <si>
    <t>Pabrik Donat</t>
  </si>
  <si>
    <t>Jl. Jagir Sidosermo II No. 12 RT 002 RW 003, Kel. Jagir, Kec. Wonokromo, Kota Surabaya, Prop. Jawa Timur</t>
  </si>
  <si>
    <t>-7.30449</t>
  </si>
  <si>
    <t>0300/HK-PRO/VIII/2015</t>
  </si>
  <si>
    <t>0692/HK-KEU/VIII/2015</t>
  </si>
  <si>
    <t>HK-15-01197</t>
  </si>
  <si>
    <t>RT-POLE AND BUILDING ANALYSIS COLO APP REV 4</t>
  </si>
  <si>
    <t>Victoria Jaya Wisata, Jl. Kutai No. 67 RT.09/RW.06, Kel. Darmo, Kec. Wonokromo, Surabaya, Jawa Timur 60241</t>
  </si>
  <si>
    <t>-7.29303</t>
  </si>
  <si>
    <t>0305/HK-PRO/VIII/2015</t>
  </si>
  <si>
    <t>0726/HK-KEU/IX/2015</t>
  </si>
  <si>
    <t>HK-15-01198</t>
  </si>
  <si>
    <t>JAW-EJV-0076-C-P</t>
  </si>
  <si>
    <t>Kali Rungkut</t>
  </si>
  <si>
    <t>Pole - 10 M</t>
  </si>
  <si>
    <t>Jl. Tenggilis Mejoyo Selatan, rt. 006, rw. 002, Kel. Tenggillis Mejoyo, Kec. Tenggilis Mejoyo, Kota Surabaya, Provinsi Jawa Timur</t>
  </si>
  <si>
    <t>-7.32228</t>
  </si>
  <si>
    <t>0301/HK-PRO/VIII/2015</t>
  </si>
  <si>
    <t>0693/HK-KEU/VIII/2015</t>
  </si>
  <si>
    <t>HK-15-01199</t>
  </si>
  <si>
    <t>JAW-EJV-0070-C-P</t>
  </si>
  <si>
    <t>CV SAFIRA PERDANA</t>
  </si>
  <si>
    <t>Jl. Raya Nginden 106, Surabaya</t>
  </si>
  <si>
    <t>-7.30538</t>
  </si>
  <si>
    <t>0302/HK-PRO/VIII/2015</t>
  </si>
  <si>
    <t>0694/HK-KEU/VIII/2015</t>
  </si>
  <si>
    <t>HK-15-01200</t>
  </si>
  <si>
    <t>Tugurejo</t>
  </si>
  <si>
    <t>analisa tower dan gedungnya</t>
  </si>
  <si>
    <t>HK-15-01201</t>
  </si>
  <si>
    <t>Chandris Haryadi</t>
  </si>
  <si>
    <t>SUM-LPG-0020-X-B</t>
  </si>
  <si>
    <t>3G SULTAN AGUNG MALL</t>
  </si>
  <si>
    <t>Jl. ZA Pagar Alam No.4A</t>
  </si>
  <si>
    <t>-5.38311</t>
  </si>
  <si>
    <t>0303/HK-PRO/VIII/2015</t>
  </si>
  <si>
    <t>0695/HK-KEU/VIII/2015</t>
  </si>
  <si>
    <t>HK-15-01202</t>
  </si>
  <si>
    <t>25KDI008</t>
  </si>
  <si>
    <t>PERUM LEPO LEPO PERMAI</t>
  </si>
  <si>
    <t>402/HKPM-OC/BA-STD/8/2015</t>
  </si>
  <si>
    <t>HK-15-01203</t>
  </si>
  <si>
    <t>24LWK006</t>
  </si>
  <si>
    <t>KINTOM</t>
  </si>
  <si>
    <t>401/HKPM-OC/BA-STD/8/2015</t>
  </si>
  <si>
    <t>HK-15-01204</t>
  </si>
  <si>
    <t xml:space="preserve">Tanjung_Pandan2-RELOC (Belitung) </t>
  </si>
  <si>
    <t>SOIL TEST</t>
  </si>
  <si>
    <t>HK-15-01205</t>
  </si>
  <si>
    <t>1091153467-38</t>
  </si>
  <si>
    <t>1.1 CME Site Survey for New Site Green Field, 1.2 CME Site Design for New Site Green Field</t>
  </si>
  <si>
    <t>Kertek_Wonosobo</t>
  </si>
  <si>
    <t>HK-15-01206</t>
  </si>
  <si>
    <t>20PAS005</t>
  </si>
  <si>
    <t>BANGIL</t>
  </si>
  <si>
    <t>EAST JAVA</t>
  </si>
  <si>
    <t>424/HKPM-OC/BA-STD/8/2015</t>
  </si>
  <si>
    <t>HK-15-01207</t>
  </si>
  <si>
    <t>15SF07C0002</t>
  </si>
  <si>
    <t>Jakal</t>
  </si>
  <si>
    <t>HK-15-01208</t>
  </si>
  <si>
    <t>10TS10R1129</t>
  </si>
  <si>
    <t>DMT_ISAT Wamena 15TS07U0023</t>
  </si>
  <si>
    <t>HK-15-01209</t>
  </si>
  <si>
    <t>12TS07R2136</t>
  </si>
  <si>
    <t>DMT Wukurumuna_XL</t>
  </si>
  <si>
    <t>HK-15-01210</t>
  </si>
  <si>
    <t>12TS07R2137</t>
  </si>
  <si>
    <t>DMT_ISAT Woloan Satu 15TS07U0021</t>
  </si>
  <si>
    <t>HK-15-01211</t>
  </si>
  <si>
    <t>11TS05R4187</t>
  </si>
  <si>
    <t>DMT_ISAT_DPRD 15TS06N0483</t>
  </si>
  <si>
    <t>HK-15-01212</t>
  </si>
  <si>
    <t>SES &amp; Perkuatan</t>
  </si>
  <si>
    <t>11TI01V0788</t>
  </si>
  <si>
    <t>Telkom Makarowa 15TS05U037</t>
  </si>
  <si>
    <t xml:space="preserve">SES &amp; Perkuatan </t>
  </si>
  <si>
    <t>HK-15-01213</t>
  </si>
  <si>
    <t>Survey Perkuatan</t>
  </si>
  <si>
    <t>12HC03C7775</t>
  </si>
  <si>
    <t>Kapondakan</t>
  </si>
  <si>
    <t>survey Perkuatan</t>
  </si>
  <si>
    <t>HK-15-01214</t>
  </si>
  <si>
    <t>10XL08C0697</t>
  </si>
  <si>
    <t>Pamijen Brebes</t>
  </si>
  <si>
    <t>HK-15-01215</t>
  </si>
  <si>
    <t>KAL-WKL-0064-H-P</t>
  </si>
  <si>
    <t>HOTEL KINI</t>
  </si>
  <si>
    <t>Pole 6M</t>
  </si>
  <si>
    <t>Jl. Nusa Indah 3 Kel. Darat Sekip Kec. Pontianak Kota Kalimantan Barat</t>
  </si>
  <si>
    <t>-0.02573</t>
  </si>
  <si>
    <t>0304/HK-PRO/VIII/2015</t>
  </si>
  <si>
    <t>0696/HK-KEU/VIII/2015</t>
  </si>
  <si>
    <t>HK-15-01216</t>
  </si>
  <si>
    <t>RT-POLE AND BUILDING ANALYSIS COLO APP REV 8</t>
  </si>
  <si>
    <t>BAL-BAL-0031-H-P</t>
  </si>
  <si>
    <t>Aston Inn</t>
  </si>
  <si>
    <t>Aston Inn, Jl. Raya Kediri No.5, Br. Persalakan</t>
  </si>
  <si>
    <t>-8.73692</t>
  </si>
  <si>
    <t>0306/HK-PRO/VIII/2015</t>
  </si>
  <si>
    <t>0725/HK-KEU/IX/2015</t>
  </si>
  <si>
    <t>HK-15-01217</t>
  </si>
  <si>
    <t>RT-POLE AND BUILDING ANALYSIS COLO APP REV 2</t>
  </si>
  <si>
    <t>HCPTadd Rev.2</t>
  </si>
  <si>
    <t>Jl. Pasar Baru No. 46 Rt 01 Rw. XII Kel. Tanjung Pinang Kec. Tanjung Pinang</t>
  </si>
  <si>
    <t>0.93191</t>
  </si>
  <si>
    <t>0307/HK-PRO/VIII/2015</t>
  </si>
  <si>
    <t>0724/HK-KEU/IX/2015</t>
  </si>
  <si>
    <t>HK-15-01218</t>
  </si>
  <si>
    <t>Protelindo - New Site</t>
  </si>
  <si>
    <t>JAW-CCJ-0096-H-P</t>
  </si>
  <si>
    <t>Pasar Pagi</t>
  </si>
  <si>
    <t>New Pole</t>
  </si>
  <si>
    <t>FM Rev.0</t>
  </si>
  <si>
    <t>Jalan pasar pagi No 92 RT 001. RW 02, Kel. Loa Malaka, Kec. Tambora, jakarta barat</t>
  </si>
  <si>
    <t>HK-15-01219</t>
  </si>
  <si>
    <t>19/ALTEKS/PO/XVI/15</t>
  </si>
  <si>
    <t>ezi</t>
  </si>
  <si>
    <t>SBY501</t>
  </si>
  <si>
    <t>Jetis Kulon</t>
  </si>
  <si>
    <t>1 Analisa dan Design, 2. APD dan BOQ</t>
  </si>
  <si>
    <t>Alteks</t>
  </si>
  <si>
    <t>0703/HK-KEU/VIII/2015</t>
  </si>
  <si>
    <t>HK-15-01220</t>
  </si>
  <si>
    <t>20/ALTEKS/PO/XX/15</t>
  </si>
  <si>
    <t>1. Soil Test Area bandung 2. Analisa dan Design, 3. APD dan BOQ</t>
  </si>
  <si>
    <t>B037</t>
  </si>
  <si>
    <t>Rawamerta</t>
  </si>
  <si>
    <t>1. Soil Test Area Bandung, 2. Analisa dan Design, 3. APD dan BOQ</t>
  </si>
  <si>
    <t>0701/HK-KEU/VIII/2015 &amp; 0730/HK-KEU/IX/2015</t>
  </si>
  <si>
    <t>HK-15-01221</t>
  </si>
  <si>
    <t>RT-POLE (EXTEND 3M) AND BUILDING ANALYSIS COLO APP REV 0</t>
  </si>
  <si>
    <t>BAL-BAL-0086-H-B</t>
  </si>
  <si>
    <t>Gunung Andasaka</t>
  </si>
  <si>
    <t>Pole - 12M</t>
  </si>
  <si>
    <t>Jl. Dukuh Selatan, BR. Penamparan Kel. Padang Sambian Kec. Denpasar Barat, Denpasar, Bali</t>
  </si>
  <si>
    <t>-8.64353</t>
  </si>
  <si>
    <t>0308/HK-PRO/VIII/2015</t>
  </si>
  <si>
    <t>0723/HK-KEU/IX/2015</t>
  </si>
  <si>
    <t>HK-15-01222</t>
  </si>
  <si>
    <t>3-T-MD-02-15</t>
  </si>
  <si>
    <t>Jl. Pelampitan No. 84 RT 03 / RW 05 Semarang</t>
  </si>
  <si>
    <t>-6.97894</t>
  </si>
  <si>
    <t>0309/HK-PRO/VIII/2015</t>
  </si>
  <si>
    <t>0722/HK-KEU/IX/2015</t>
  </si>
  <si>
    <t>HK-15-01223</t>
  </si>
  <si>
    <t>MSM</t>
  </si>
  <si>
    <t>26MNU009</t>
  </si>
  <si>
    <t xml:space="preserve">Relokasi Tower Greenfield </t>
  </si>
  <si>
    <t>HK-15-01224</t>
  </si>
  <si>
    <t>12TS03B7778</t>
  </si>
  <si>
    <t>DMT Bagaisewar ex Split Combat</t>
  </si>
  <si>
    <t>SES &amp; Perkuatan Sulmapua</t>
  </si>
  <si>
    <t>HK-15-01225</t>
  </si>
  <si>
    <t>12TS01B1913</t>
  </si>
  <si>
    <t xml:space="preserve">DMT Hote Bula 15TS07U0036     </t>
  </si>
  <si>
    <t>HK-15-01226</t>
  </si>
  <si>
    <t>12TS01B1914</t>
  </si>
  <si>
    <t xml:space="preserve">DMT Banggoi Bula 15TS07U0035  </t>
  </si>
  <si>
    <t>HK-15-01227</t>
  </si>
  <si>
    <t>11TS11B7988</t>
  </si>
  <si>
    <t xml:space="preserve">DMT Waeapo 15TS07U0034        </t>
  </si>
  <si>
    <t>HK-15-01228</t>
  </si>
  <si>
    <t>10TS10B1134</t>
  </si>
  <si>
    <t xml:space="preserve">DMT Repeater Owi  15TS07U0033 </t>
  </si>
  <si>
    <t>HK-15-01229</t>
  </si>
  <si>
    <t>11TS11B8007</t>
  </si>
  <si>
    <t>DMT Ngadi ex Tual city 2 15TS0</t>
  </si>
  <si>
    <t>HK-15-01230</t>
  </si>
  <si>
    <t>11TS06B4252</t>
  </si>
  <si>
    <t xml:space="preserve">DMT Pela Buru 15TS07U0031     </t>
  </si>
  <si>
    <t>HK-15-01231</t>
  </si>
  <si>
    <t>11TS06B4228</t>
  </si>
  <si>
    <t xml:space="preserve">DMT Air Buaya 4 15TS07U0030   </t>
  </si>
  <si>
    <t>HK-15-01232</t>
  </si>
  <si>
    <t>11TS06B4224</t>
  </si>
  <si>
    <t xml:space="preserve">DMT Air Buaya 2 15TS07U0029   </t>
  </si>
  <si>
    <t>HK-15-01233</t>
  </si>
  <si>
    <t>11TS07B5172</t>
  </si>
  <si>
    <t xml:space="preserve">DMT Air Buaya 1 15TS07U0028   </t>
  </si>
  <si>
    <t>HK-15-01234</t>
  </si>
  <si>
    <t>11TS11B8014</t>
  </si>
  <si>
    <t xml:space="preserve">DMT Kobisonta 15TS07U0027     </t>
  </si>
  <si>
    <t>HK-15-01235</t>
  </si>
  <si>
    <t>11TS11B7985</t>
  </si>
  <si>
    <t xml:space="preserve">Rep. Tanjung Haya 15TS07U0026 </t>
  </si>
  <si>
    <t>HK-15-01236</t>
  </si>
  <si>
    <t>11TS06B4230</t>
  </si>
  <si>
    <t xml:space="preserve">Air papaya 15TS07U0025        </t>
  </si>
  <si>
    <t>HK-15-01237</t>
  </si>
  <si>
    <t>13TS03B7624</t>
  </si>
  <si>
    <t xml:space="preserve">DMT Sinombayuga 2 15TS07U0024 </t>
  </si>
  <si>
    <t>HK-15-01238</t>
  </si>
  <si>
    <t>SUM-SSM-0125-H-P</t>
  </si>
  <si>
    <t>Sukabangun - Sukabangun</t>
  </si>
  <si>
    <t xml:space="preserve">RT-Pole  &amp; Building Analysis </t>
  </si>
  <si>
    <t>Guyed  Pole 15 M</t>
  </si>
  <si>
    <t>Jl. Sukabangun II No. 1491 RT. 25, RW. 04 Kel. Sukabangun, Kec. Sukarami, Kota Palembang</t>
  </si>
  <si>
    <t>-2.94267</t>
  </si>
  <si>
    <t>0321/HK-PRO/IX/2015</t>
  </si>
  <si>
    <t>0740/HK-KEU/IX/2015</t>
  </si>
  <si>
    <t>HK-15-01239</t>
  </si>
  <si>
    <t>PO/TB/15/N008851</t>
  </si>
  <si>
    <t>Pekerjaan Soil Test ,Survey Layout &amp; Kondisi Aktual Site - TSEL New Site Project Regional SUMBAGUT site JL. SAMUDERA</t>
  </si>
  <si>
    <t>JL SAMUDERA</t>
  </si>
  <si>
    <t>Soil Test &amp; Survey Pondasi</t>
  </si>
  <si>
    <t>HK-15-01240</t>
  </si>
  <si>
    <t>15TS06U0322</t>
  </si>
  <si>
    <t>DMT Lia</t>
  </si>
  <si>
    <t>LIA LIND III. Kel. LIA, Kec.Siau Timur Kab. Sangihe Talaud. Prov. Sulut.</t>
  </si>
  <si>
    <t>HK-15-01241</t>
  </si>
  <si>
    <t>15TS06U0317</t>
  </si>
  <si>
    <t>DMT Bungkukono</t>
  </si>
  <si>
    <t>Desa Lambako, Kec. Bnggai, Kab, Banggai kepulauan,</t>
  </si>
  <si>
    <t>HK-15-01242</t>
  </si>
  <si>
    <t>15TS06U0324</t>
  </si>
  <si>
    <t>DMT Sojol</t>
  </si>
  <si>
    <t>Dusun II Balukang Desa Balukang Kec.sojol Kab.donggala</t>
  </si>
  <si>
    <t>HK-15-01243</t>
  </si>
  <si>
    <t>15TS06U0321</t>
  </si>
  <si>
    <t>DMT Didiri</t>
  </si>
  <si>
    <t>RT.2 RW.1 Desa Didiri, Kec. Pamona Timur, Kab. Poso, Prop Sulteng</t>
  </si>
  <si>
    <t>HK-15-01244</t>
  </si>
  <si>
    <t>15TS06U0320</t>
  </si>
  <si>
    <t>DMT Salenda</t>
  </si>
  <si>
    <t>Desa Kolaka, Kec.Mori Atas, Kab. Morowali. Sulteng.</t>
  </si>
  <si>
    <t>HK-15-01245</t>
  </si>
  <si>
    <t>15XL02U0025</t>
  </si>
  <si>
    <t>Gili Trawangan Beach</t>
  </si>
  <si>
    <t>DS. GILI INDAHÂ  KEC. TANJUNG KAB.LOMBOK UTARA</t>
  </si>
  <si>
    <t>HK-15-01246</t>
  </si>
  <si>
    <t>JAW-CCJ-0010-R-F</t>
  </si>
  <si>
    <t xml:space="preserve">Wolter Monginsidi </t>
  </si>
  <si>
    <t>HK-15-01247</t>
  </si>
  <si>
    <t>SMG_01N001</t>
  </si>
  <si>
    <t>Sri Ratu Pemuda</t>
  </si>
  <si>
    <t>Sri Ratu Pemuda Jl. Pemuda 29-31, Semarang</t>
  </si>
  <si>
    <t>HK-15-01248</t>
  </si>
  <si>
    <t>RT-Pole and Buidling Analysis Colo App Rev 0</t>
  </si>
  <si>
    <t>JAW-EJV-0096-H-B</t>
  </si>
  <si>
    <t>Kapas Baru</t>
  </si>
  <si>
    <t>Kapas Baru 5/70 RT.08/12, Kel. Gading, Kec. Tambak Sari, Kota Surabaya Jawa Timur</t>
  </si>
  <si>
    <t>-7.23637</t>
  </si>
  <si>
    <t>0319/HK-PRO/IX/2015</t>
  </si>
  <si>
    <t>0757/HK-KEU/IX/2015</t>
  </si>
  <si>
    <t>HK-15-01249</t>
  </si>
  <si>
    <t>RT-Tower and Building Analysis Colo App Rev 7</t>
  </si>
  <si>
    <t>SUM-NSM-0029-H-P</t>
  </si>
  <si>
    <t>Karya Sei Agul -  Karang Berobak Trenggana Batubulan</t>
  </si>
  <si>
    <t>HCPTadd Rev.7</t>
  </si>
  <si>
    <t>Bengkel Karya Service, Jl. Karya Sei Agul No.189. Kotamadya Medan, Medan, Sumatra Utara, 20117</t>
  </si>
  <si>
    <t>0318/HK-PRO/IX/2015</t>
  </si>
  <si>
    <t>0741/HK-KEU/IX/2015</t>
  </si>
  <si>
    <t>HK-15-01250</t>
  </si>
  <si>
    <t>Pole and Building Analysis Colo App Rev 4 - RT</t>
  </si>
  <si>
    <t>JAW-EJV-0066-H-P</t>
  </si>
  <si>
    <t>Mayjen Sungkono - Dukuh Pakis</t>
  </si>
  <si>
    <t>Gedung Panin Bank, Jl. Mayjen Sungkono 100</t>
  </si>
  <si>
    <t>-7.28144</t>
  </si>
  <si>
    <t>0310/HK-PRO/IX/2015</t>
  </si>
  <si>
    <t>0756/HK-KEU/IX/2015</t>
  </si>
  <si>
    <t>HK-15-01251</t>
  </si>
  <si>
    <t>Pole and Building Analysis Colo App Rev 2 - RT</t>
  </si>
  <si>
    <t>JAW-CCJ-0032-H-P</t>
  </si>
  <si>
    <t>Pramuka golf</t>
  </si>
  <si>
    <t>Voyager RT -Pole 9m</t>
  </si>
  <si>
    <t>Jl. Rawa Sari Selatan No. 8, Jakarta Pusat</t>
  </si>
  <si>
    <t>-6.18621</t>
  </si>
  <si>
    <t>0311/HK-PRO/IX/2015</t>
  </si>
  <si>
    <t>0755/HK-KEU/IX/2015</t>
  </si>
  <si>
    <t>HK-15-01252</t>
  </si>
  <si>
    <t>Pole and Building Analysis Colo App Rev 3 - RT</t>
  </si>
  <si>
    <t>JAW-CCJ-0320-H-P</t>
  </si>
  <si>
    <t>Mangga Dua Raya - Mangga Dua</t>
  </si>
  <si>
    <t>1-T-LD-01-12</t>
  </si>
  <si>
    <t>Ruko Harco Mangga Dua, Jl. Mangga Dua Raya Komp Harco Mangga Dua Blok G NO: 11, Kel. Mangga Dua Selatan Kec. Sawah Besar, DKI Jakarta, 10730</t>
  </si>
  <si>
    <t>-6.13709</t>
  </si>
  <si>
    <t>0312/HK-PRO/IX/2015</t>
  </si>
  <si>
    <t>0752/HK-KEU/IX/2015</t>
  </si>
  <si>
    <t>HK-15-01253</t>
  </si>
  <si>
    <t>Voyager RT-Pole 6m</t>
  </si>
  <si>
    <t>-6.2417</t>
  </si>
  <si>
    <t>0313/HK-PRO/IX/2015</t>
  </si>
  <si>
    <t>0753/HK-KEU/IX/2015</t>
  </si>
  <si>
    <t>HK-15-01254</t>
  </si>
  <si>
    <t>JAW-CCJ-0079-H-P</t>
  </si>
  <si>
    <t>Ruko Komputer X-Tal</t>
  </si>
  <si>
    <t>X-Tal Komputer, Jl. Raya Jatinegara No. 10D, Balimester, Jakarta Timur</t>
  </si>
  <si>
    <t>-6.22357</t>
  </si>
  <si>
    <t>0314/HK-PRO/IX/2015</t>
  </si>
  <si>
    <t>0754/HK-KEU/IX/2015</t>
  </si>
  <si>
    <t>HK-15-01255</t>
  </si>
  <si>
    <t>JAW-EJV-0158-X-B</t>
  </si>
  <si>
    <t>3G Mayjend Sungkono Surabaya</t>
  </si>
  <si>
    <t>Gedung Srijaya Suite 401 Jl. Mayjen Sungkono 212-214</t>
  </si>
  <si>
    <t>-7.28683</t>
  </si>
  <si>
    <t>0315/HK-PRO/IX/2015</t>
  </si>
  <si>
    <t>0751/HK-KEU/IX/2015</t>
  </si>
  <si>
    <t>HK-15-01256</t>
  </si>
  <si>
    <t>PO/SKP/15/N003936</t>
  </si>
  <si>
    <t>"Pekerjaan Resoil Test, Analisa &amp; Design, APD &amp; Final BOQ, Include Survey Layout &amp; Kondisi Aktual Site - TSEL Project Regional JATIM site GIRIPURNO2 (kandidat 1, konsultan sudah mengerjakan full)"</t>
  </si>
  <si>
    <t>Giripurno2 (RELOC)</t>
  </si>
  <si>
    <t>HK-15-01257</t>
  </si>
  <si>
    <t>1091151234_18</t>
  </si>
  <si>
    <t>601857 F</t>
  </si>
  <si>
    <t>Joint Survey APD</t>
  </si>
  <si>
    <t>Kp. Leuweung Malang Rt. 003 Rw. 001 desa Sukaresmi Kec. Cikarang Selatan Kab. Bekasi</t>
  </si>
  <si>
    <t>-6.32981</t>
  </si>
  <si>
    <t>HK-15-01258</t>
  </si>
  <si>
    <t>601860 F</t>
  </si>
  <si>
    <t>Kp. Rawasari</t>
  </si>
  <si>
    <t>Kp. Rawasari Rt. 007 Rw. 02 Kel. Jomin Timur Kec. Kotabaru Kab. Karawang</t>
  </si>
  <si>
    <t xml:space="preserve">-6.41647 </t>
  </si>
  <si>
    <t>HK-15-01259</t>
  </si>
  <si>
    <t>Deni Budiman</t>
  </si>
  <si>
    <t>TBG03_SJKT207</t>
  </si>
  <si>
    <t>KEBAYORAN LAMA</t>
  </si>
  <si>
    <t>Analisa Perbaikan site</t>
  </si>
  <si>
    <t>Jl. Kebayoran Baru No. 87. Kebayoran Baru Jakarta Selatan.</t>
  </si>
  <si>
    <t>HK-15-01260</t>
  </si>
  <si>
    <t>Chichi</t>
  </si>
  <si>
    <t>01JKP233</t>
  </si>
  <si>
    <t>Industri Kemayoran</t>
  </si>
  <si>
    <t>484/HKPM-OC/BA-STD/9/2015</t>
  </si>
  <si>
    <t>596/D00-D0IB/PRJ/15</t>
  </si>
  <si>
    <t>HK-15-01261</t>
  </si>
  <si>
    <t>01JKP215</t>
  </si>
  <si>
    <t>Landasan Pacu Kemayoran</t>
  </si>
  <si>
    <t>HK-15-01262</t>
  </si>
  <si>
    <t>01JKB230</t>
  </si>
  <si>
    <t>Kedaung DM</t>
  </si>
  <si>
    <t>473/HKPM-OC/BA-STD/9/2015</t>
  </si>
  <si>
    <t>HK-15-01263</t>
  </si>
  <si>
    <t>01JKB005</t>
  </si>
  <si>
    <t>Elcona</t>
  </si>
  <si>
    <t>HK-15-01264</t>
  </si>
  <si>
    <t>01JKB006</t>
  </si>
  <si>
    <t>Poliyama Kemanggisan</t>
  </si>
  <si>
    <t>HK-15-01265</t>
  </si>
  <si>
    <t>01JKS014</t>
  </si>
  <si>
    <t>AISYAH</t>
  </si>
  <si>
    <t>HK-15-01266</t>
  </si>
  <si>
    <t>Rohim</t>
  </si>
  <si>
    <t>BASTD Submit</t>
  </si>
  <si>
    <t>HK-15-01267</t>
  </si>
  <si>
    <t>Makasar Pinang Ranti</t>
  </si>
  <si>
    <t>HK-15-01268</t>
  </si>
  <si>
    <t>Tengah Raya</t>
  </si>
  <si>
    <t>HK-15-01269</t>
  </si>
  <si>
    <t>01JKT059</t>
  </si>
  <si>
    <t>D_CEGERCIPAYUNG</t>
  </si>
  <si>
    <t>HK-15-01270</t>
  </si>
  <si>
    <t>01JKT065</t>
  </si>
  <si>
    <t>LUTHFI</t>
  </si>
  <si>
    <t>HK-15-01271</t>
  </si>
  <si>
    <t>01JKT082</t>
  </si>
  <si>
    <t>Munawaroh Kalisari</t>
  </si>
  <si>
    <t>HK-15-01272</t>
  </si>
  <si>
    <t>01JKT089</t>
  </si>
  <si>
    <t>Gonseng Cijantung</t>
  </si>
  <si>
    <t>474/HKPM-OC/BA-STD/9/2015</t>
  </si>
  <si>
    <t>HK-15-01273</t>
  </si>
  <si>
    <t>01JKT092</t>
  </si>
  <si>
    <t>Pondok Rangon 2</t>
  </si>
  <si>
    <t>HK-15-01274</t>
  </si>
  <si>
    <t>01JKT094</t>
  </si>
  <si>
    <t>Anik Ciracas</t>
  </si>
  <si>
    <t>HK-15-01275</t>
  </si>
  <si>
    <t>Kampung Rambutan</t>
  </si>
  <si>
    <t>HK-15-01276</t>
  </si>
  <si>
    <t>GF-Stacking Shelter Colo Apprev 0</t>
  </si>
  <si>
    <t>Protel - SS</t>
  </si>
  <si>
    <t>JAW-EJV-0017-H-P</t>
  </si>
  <si>
    <t>Juwingan-Gubeng</t>
  </si>
  <si>
    <t xml:space="preserve">Stacking Shelter  </t>
  </si>
  <si>
    <t>3-T-MD-01-35</t>
  </si>
  <si>
    <t>Esat Java</t>
  </si>
  <si>
    <t>Jl. Juwingan 50A RT/RW 08/11</t>
  </si>
  <si>
    <t>-7.28187</t>
  </si>
  <si>
    <t>0320/HK-PRO/IX/2015</t>
  </si>
  <si>
    <t>0758/HK-KEU/IX/2015</t>
  </si>
  <si>
    <t>HK-15-01277</t>
  </si>
  <si>
    <t>Survey Audit</t>
  </si>
  <si>
    <t>15IS08N0104</t>
  </si>
  <si>
    <t>Hertasning Baru</t>
  </si>
  <si>
    <t>Survey Jumlah RRU ISAT yang terpasang</t>
  </si>
  <si>
    <t>HK-15-01278</t>
  </si>
  <si>
    <t>15IS08N0055</t>
  </si>
  <si>
    <t>BTN manuruki</t>
  </si>
  <si>
    <t>HK-15-01279</t>
  </si>
  <si>
    <t>MCJ028</t>
  </si>
  <si>
    <t>Sisingamangaraja</t>
  </si>
  <si>
    <t>Strengthening LTE SF</t>
  </si>
  <si>
    <t>HK-15-01280</t>
  </si>
  <si>
    <t>KAL-WKL-0220-H-P</t>
  </si>
  <si>
    <t>BUDI KARYA</t>
  </si>
  <si>
    <t>Jl. Budi Karya No G5 RT 004 RW 23, Kel. Benua Malayu Darat Kec. Pontianak Selatan, Kota Pontianak, Propinsi Kalimantan Barat</t>
  </si>
  <si>
    <t>0.04221</t>
  </si>
  <si>
    <t>0317/HK-PRO/IX/2015</t>
  </si>
  <si>
    <t>0742/HK-KEU/IX/2015</t>
  </si>
  <si>
    <t>HK-15-01281</t>
  </si>
  <si>
    <t>21DPS020</t>
  </si>
  <si>
    <t>KESIMAN</t>
  </si>
  <si>
    <t>466/HKPM-OC/BA-STD/8/2015</t>
  </si>
  <si>
    <t>597/D00-D0IB/PRJ/15</t>
  </si>
  <si>
    <t>HK-15-01282</t>
  </si>
  <si>
    <t>03CMS008</t>
  </si>
  <si>
    <t>EUIS CIAMIS</t>
  </si>
  <si>
    <t>Medium 2003-04 RK</t>
  </si>
  <si>
    <t>468/HKPM-OC/BA-STD/8/2015</t>
  </si>
  <si>
    <t>HK-15-01283</t>
  </si>
  <si>
    <t>03CMI008</t>
  </si>
  <si>
    <t>CIHANJUANG</t>
  </si>
  <si>
    <t>IM3</t>
  </si>
  <si>
    <t>467/HKPM-OC/BA-STD/8/2015</t>
  </si>
  <si>
    <t>HK-15-01284</t>
  </si>
  <si>
    <t>052/BAST-STR/CJ/VIII/2015</t>
  </si>
  <si>
    <t>0698/HK-KEU/VIII/2015</t>
  </si>
  <si>
    <t>HK-15-01285</t>
  </si>
  <si>
    <t>YKT_01N511</t>
  </si>
  <si>
    <t>Sub-Hub YKPN</t>
  </si>
  <si>
    <t>050/BAST-STR/CJ/VIII/2015</t>
  </si>
  <si>
    <t>0699/HK-KEU/VIII/2015</t>
  </si>
  <si>
    <t>HK-15-01286</t>
  </si>
  <si>
    <t>051/BAST-STR/CJ/VIII/2015</t>
  </si>
  <si>
    <t>0700/HK-KEU/VIII/2015</t>
  </si>
  <si>
    <t>HK-15-01287</t>
  </si>
  <si>
    <t>Olympic Motor, Jl. Holis No.4 Rt/Rw 04/01, Bandung, Jawa Barat</t>
  </si>
  <si>
    <t>-6.91787</t>
  </si>
  <si>
    <t>0316/HK-PRO/IX/2015</t>
  </si>
  <si>
    <t>0750/HK-KEU/IX/2015</t>
  </si>
  <si>
    <t>HK-15-01288</t>
  </si>
  <si>
    <t>Jalaludin</t>
  </si>
  <si>
    <t>15IS08N0004</t>
  </si>
  <si>
    <t>TUKAD MUNGGA</t>
  </si>
  <si>
    <t>Survey Audit perangkat Indosat</t>
  </si>
  <si>
    <t>HK-15-01289</t>
  </si>
  <si>
    <t>15IS08N0005</t>
  </si>
  <si>
    <t>HK-15-01290</t>
  </si>
  <si>
    <t>15IS08N0056</t>
  </si>
  <si>
    <t>PEMOGAN</t>
  </si>
  <si>
    <t>HK-15-01291</t>
  </si>
  <si>
    <t>15IS08N0092</t>
  </si>
  <si>
    <t>Perumnas Kupang</t>
  </si>
  <si>
    <t>HK-15-01292</t>
  </si>
  <si>
    <t>15IS08N0094</t>
  </si>
  <si>
    <t>Jembrana / negara2</t>
  </si>
  <si>
    <t>HK-15-01293</t>
  </si>
  <si>
    <t>03BDG207</t>
  </si>
  <si>
    <t>H_TROPICANA</t>
  </si>
  <si>
    <t>HK-15-01294</t>
  </si>
  <si>
    <t>03BDG214</t>
  </si>
  <si>
    <t>UNISBA</t>
  </si>
  <si>
    <t>481/HKPM-OC/BA-STD/9/2015 , 482/HKPM-OC/BA-STD/9/2015</t>
  </si>
  <si>
    <t>HK-15-01295</t>
  </si>
  <si>
    <t>1091154280-5</t>
  </si>
  <si>
    <t xml:space="preserve">Mahaenca Cio Kaban </t>
  </si>
  <si>
    <t>Karya Bakti</t>
  </si>
  <si>
    <t>Jl. Karya Bakti RT.003/RW.012 Kelurahan Rejo Sari Kecamatan Tenayan Raya Kota Pekanbaru Propinsi Riau</t>
  </si>
  <si>
    <t>HK-15-01296</t>
  </si>
  <si>
    <t xml:space="preserve">Srikaya Delima </t>
  </si>
  <si>
    <t>Jl. Srikaya, No. 3, RT.04 / RW. 12, Kelurahan Delima, Kecamatan Tampan, Kota Pekanbaru, Provinsi Riau</t>
  </si>
  <si>
    <t>101.410160°</t>
  </si>
  <si>
    <t>0.485710°</t>
  </si>
  <si>
    <t>HK-15-01297</t>
  </si>
  <si>
    <t>01JKU050</t>
  </si>
  <si>
    <t>FAIRCO</t>
  </si>
  <si>
    <t>598/D00-D0IB/PRJ/15</t>
  </si>
  <si>
    <t>HK-15-01298</t>
  </si>
  <si>
    <t>1091154280_7</t>
  </si>
  <si>
    <t>Bukit Mutiara Permai</t>
  </si>
  <si>
    <t>HK-15-01299</t>
  </si>
  <si>
    <t>15XL08N0046</t>
  </si>
  <si>
    <t>SURVEY PERKUATAN</t>
  </si>
  <si>
    <t>HK-15-01300</t>
  </si>
  <si>
    <t>01JKS214</t>
  </si>
  <si>
    <t>CILANDAKKO2</t>
  </si>
  <si>
    <t>471/HKPM-OC/BA-STD/8/2015</t>
  </si>
  <si>
    <t>HK-15-01301</t>
  </si>
  <si>
    <t>01JKB111</t>
  </si>
  <si>
    <t>KEMBANGAN_UTARA</t>
  </si>
  <si>
    <t>472/HKPM-OC/BA-STD/8/2015</t>
  </si>
  <si>
    <t>HK-15-01302</t>
  </si>
  <si>
    <t>Sinta Ratu</t>
  </si>
  <si>
    <t>ZTE_0658</t>
  </si>
  <si>
    <t>Bogor Jaya Alumni (ex Plaza Jambu Dua/BGR_01N394)</t>
  </si>
  <si>
    <t>Hammer Test &amp; Building Condition Survey (4 Point Column, 4 Point Beam, 2 Point Slab @ 10) + Drawing, Mini Tower / Pole Baseframe &amp; Shelter Baseframe Design Analysis + Drawing + BOQ + Guarantee Letter, Existing Building Strenght Analysis Report</t>
  </si>
  <si>
    <t>Jl. Raya Warung Jambu No. 12 D, Kota Bogor</t>
  </si>
  <si>
    <t>HK-15-01303</t>
  </si>
  <si>
    <t>KAL-EKL-0052-H-B</t>
  </si>
  <si>
    <t>Gunung Sari</t>
  </si>
  <si>
    <t>Jl. Jend. A. Yani</t>
  </si>
  <si>
    <t>-1.26319</t>
  </si>
  <si>
    <t>0322/HK-PRO/IX/2015</t>
  </si>
  <si>
    <t>HK-15-01304</t>
  </si>
  <si>
    <t>YKT_02N061</t>
  </si>
  <si>
    <t>Purwonegoro</t>
  </si>
  <si>
    <t>analysis</t>
  </si>
  <si>
    <t>HK-15-01305</t>
  </si>
  <si>
    <t xml:space="preserve">Pulowonokromo </t>
  </si>
  <si>
    <t>hammertest</t>
  </si>
  <si>
    <t>HK-15-01306</t>
  </si>
  <si>
    <t>RT-Pole and Building Analysis Colo App Rev 7</t>
  </si>
  <si>
    <t xml:space="preserve">Rio Singgih </t>
  </si>
  <si>
    <t>HCPT Rev.7</t>
  </si>
  <si>
    <t>0323/HK-PRO/IX/2015</t>
  </si>
  <si>
    <t>HK-15-01307</t>
  </si>
  <si>
    <t>Rahadiyan D.</t>
  </si>
  <si>
    <t>03BDG084</t>
  </si>
  <si>
    <t>ARJUNA</t>
  </si>
  <si>
    <t>478/HKPM-OC/BA-STD/9/2015</t>
  </si>
  <si>
    <t>HK-15-01308</t>
  </si>
  <si>
    <t>SUM-SSM-0032-T-B</t>
  </si>
  <si>
    <t>PLG339 / Telkom Sudirman</t>
  </si>
  <si>
    <t>Poel - 6 M</t>
  </si>
  <si>
    <t>Jl. Jend. Sudirman No. 23 RT.21 RW.07</t>
  </si>
  <si>
    <t>-2.96793</t>
  </si>
  <si>
    <t>0324/HK-PRO/IX/2015</t>
  </si>
  <si>
    <t>HK-15-01309</t>
  </si>
  <si>
    <t>GF-Tower &amp; Foundation Analysis Colo App Rev 0</t>
  </si>
  <si>
    <t>JAW-WJV-0095-R-B</t>
  </si>
  <si>
    <t>Margonda Beji Mc-P-GF</t>
  </si>
  <si>
    <t>MP30 HEXAGONAL - 12</t>
  </si>
  <si>
    <t>Jl. Kempung Bulak RT.003/007, Kec. Kemiri Muka, Kec. Benji Depok</t>
  </si>
  <si>
    <t>-6.38906</t>
  </si>
  <si>
    <t>0325/HK-PRO/IX/2015</t>
  </si>
  <si>
    <t>HK-15-01310</t>
  </si>
  <si>
    <t>JKU033</t>
  </si>
  <si>
    <t>LANDASANKMYRMD3</t>
  </si>
  <si>
    <t>Jl. Danau Sunter Barat Blok A No. 1A Kel. Sunter Agung Tanjung Priok Jakarta Utara (Samping Sekolah Jubile)</t>
  </si>
  <si>
    <t>HK-15-01311</t>
  </si>
  <si>
    <t>Merta Siagian</t>
  </si>
  <si>
    <t>3G DIANA PURA RAYA</t>
  </si>
  <si>
    <t>HK-15-01312</t>
  </si>
  <si>
    <t>PALAPA SEMINYAK ROAD</t>
  </si>
  <si>
    <t>HK-15-01313</t>
  </si>
  <si>
    <t xml:space="preserve">15X108U0003 </t>
  </si>
  <si>
    <t>PEREMPATAN BENOA</t>
  </si>
  <si>
    <t>HK-15-01314</t>
  </si>
  <si>
    <t>SESETAN ROAD</t>
  </si>
  <si>
    <t>HK-15-01315</t>
  </si>
  <si>
    <t>WATURENGGONG ROAD</t>
  </si>
  <si>
    <t>HK-15-01316</t>
  </si>
  <si>
    <t>HK-15-01317</t>
  </si>
  <si>
    <t xml:space="preserve">15X108U0007 </t>
  </si>
  <si>
    <t>MERTAGANGGA_TEGALKERTHA</t>
  </si>
  <si>
    <t>HK-15-01318</t>
  </si>
  <si>
    <t>15X108U0008</t>
  </si>
  <si>
    <t>KEPUNDUNG SELATAN</t>
  </si>
  <si>
    <t>HK-15-01319</t>
  </si>
  <si>
    <t xml:space="preserve">15X108U0009 </t>
  </si>
  <si>
    <t>DALUNG ROAD  EXIT</t>
  </si>
  <si>
    <t>HK-15-01320</t>
  </si>
  <si>
    <t>Warny Vony</t>
  </si>
  <si>
    <t>PASIR RUAY</t>
  </si>
  <si>
    <t>JL. Nias No 28 Kelurahan Air Ruai Kecamatan  Pemali  Kabupaten Bangka</t>
  </si>
  <si>
    <t>-1.86734°</t>
  </si>
  <si>
    <t>106.08837°</t>
  </si>
  <si>
    <t>HK-15-01321</t>
  </si>
  <si>
    <t>E. Yusuf Febrihansyah</t>
  </si>
  <si>
    <t>HOTEL PADMA</t>
  </si>
  <si>
    <t>476/HKPM-OC/BA-STD/9/2015</t>
  </si>
  <si>
    <t>HK-15-01322</t>
  </si>
  <si>
    <t>NUSA DUA</t>
  </si>
  <si>
    <t>475/HKPM-OC/BA-STD/9/2015</t>
  </si>
  <si>
    <t>HK-15-01323</t>
  </si>
  <si>
    <t>21DPR042</t>
  </si>
  <si>
    <t>SIMPANGSIUR</t>
  </si>
  <si>
    <t>480/HKPM-OC/BA-STD/9/2015</t>
  </si>
  <si>
    <t>HK-15-01324</t>
  </si>
  <si>
    <t>06PBR003</t>
  </si>
  <si>
    <t>RUMBAI</t>
  </si>
  <si>
    <t>477/HKPM-OC/BA-STD/9/2015</t>
  </si>
  <si>
    <t>HK-15-01325</t>
  </si>
  <si>
    <t>21TAB006</t>
  </si>
  <si>
    <t>KEDIRIDPS</t>
  </si>
  <si>
    <t>479/HKPM-OC/BA-STD/9/2015</t>
  </si>
  <si>
    <t>HK-15-01326</t>
  </si>
  <si>
    <t>Safari Lestari</t>
  </si>
  <si>
    <t>01JKP172</t>
  </si>
  <si>
    <t>Panin_Bank</t>
  </si>
  <si>
    <t>485/HKPM-OC/BA-STD/9/2015 , 486/HKPM-OC/BA-STD/9/2015</t>
  </si>
  <si>
    <t>HK-15-01327</t>
  </si>
  <si>
    <t>01JKP261</t>
  </si>
  <si>
    <t>BankMega_Dukuh</t>
  </si>
  <si>
    <t>HK-15-01328</t>
  </si>
  <si>
    <t>Wonogiri</t>
  </si>
  <si>
    <t>HK-15-01329</t>
  </si>
  <si>
    <t>3G_SUNTER_MUARA</t>
  </si>
  <si>
    <t>HK-15-01330</t>
  </si>
  <si>
    <t>ENGER-EN3-JAW-0009 (18 June 2015 - 18 July 2015)</t>
  </si>
  <si>
    <t>done</t>
  </si>
  <si>
    <t>0727/HK-KEU/IX/2015</t>
  </si>
  <si>
    <t>HK-15-01331</t>
  </si>
  <si>
    <t>ENGER-EN3-JAW-0009 (18 May 2015 - 17 June 2015)</t>
  </si>
  <si>
    <t>0728/HK-KEU/IX/2015</t>
  </si>
  <si>
    <t>HK-15-01332</t>
  </si>
  <si>
    <t>ENGER-EN3-JAW-0009 (20 July 2015 - 14 Aug 2015)</t>
  </si>
  <si>
    <t>HK-15-01333</t>
  </si>
  <si>
    <t xml:space="preserve">Survey perkuatan </t>
  </si>
  <si>
    <t>HK-15-01334</t>
  </si>
  <si>
    <t>Re Survey perkuatan</t>
  </si>
  <si>
    <t>KERUAK JEROWARU ROAD2</t>
  </si>
  <si>
    <t>HK-15-01335</t>
  </si>
  <si>
    <t>HK-15-01336</t>
  </si>
  <si>
    <t>Smartfren rev 2</t>
  </si>
  <si>
    <t>0326/HK-PRO/IX/2015</t>
  </si>
  <si>
    <t>HK-15-01337</t>
  </si>
  <si>
    <t>Jl. Bojong Koneng, Cikutra</t>
  </si>
  <si>
    <t>Survey, hammer test</t>
  </si>
  <si>
    <t>Bojong Koneng RT 002 RW 0014 Kelurahan Sukapada Kecamatan Cibeunying Kidul Kota Bandung Provinsi Jawa Barat</t>
  </si>
  <si>
    <t>HK-15-01338</t>
  </si>
  <si>
    <t>Neglasari - Ujung Berung</t>
  </si>
  <si>
    <t>HK-15-01339</t>
  </si>
  <si>
    <t>JAW-CCJ-0047-H-P</t>
  </si>
  <si>
    <t>RS Hermina - Sunter</t>
  </si>
  <si>
    <t>Voyager RT-Pole 9m</t>
  </si>
  <si>
    <t>Jalan Danau Agung 2 Blok E3 No.28-30, Jakarta Utara, DKI Jakarta</t>
  </si>
  <si>
    <t>-6.14548</t>
  </si>
  <si>
    <t>HK-15-01340</t>
  </si>
  <si>
    <t>KAL-EKL-0084-H-B</t>
  </si>
  <si>
    <t>Teluk Lerong</t>
  </si>
  <si>
    <t>Jl. Banggris No.55, RT.21</t>
  </si>
  <si>
    <t>-0.49471</t>
  </si>
  <si>
    <t>0327/HK-PRO/IX/2015</t>
  </si>
  <si>
    <t>HK-15-01341</t>
  </si>
  <si>
    <t>Jl. Bhineka Jati Jaya XI No. 1C Lingk Br. Anayar Kuta kel. Kuta Kec. Kuta, Kota badung bali</t>
  </si>
  <si>
    <t>-8.73489</t>
  </si>
  <si>
    <t>0328/HK-PRO/IX/2015</t>
  </si>
  <si>
    <t>HK-15-01342</t>
  </si>
  <si>
    <t>28UPD009</t>
  </si>
  <si>
    <t>TALLO</t>
  </si>
  <si>
    <t>SST-4L</t>
  </si>
  <si>
    <t>HK-15-01343</t>
  </si>
  <si>
    <t>FSR, LOS, Pra Sitac &amp; Pra CME</t>
  </si>
  <si>
    <t>Dias Putri</t>
  </si>
  <si>
    <t>15TS08B0196</t>
  </si>
  <si>
    <t>NAIKOLAN</t>
  </si>
  <si>
    <t>SIS</t>
  </si>
  <si>
    <t>Makro site Min 24m</t>
  </si>
  <si>
    <t>HK-15-01344</t>
  </si>
  <si>
    <t>15TS08B0197</t>
  </si>
  <si>
    <t>jalan nangka kupang</t>
  </si>
  <si>
    <t>HK-15-01345</t>
  </si>
  <si>
    <t>15TS08B0203</t>
  </si>
  <si>
    <t>Pelabuhan Ende 2</t>
  </si>
  <si>
    <t>HK-15-01346</t>
  </si>
  <si>
    <t>15TS08B0208</t>
  </si>
  <si>
    <t>MONJOK</t>
  </si>
  <si>
    <t>HK-15-01347</t>
  </si>
  <si>
    <t>15TS08B0209</t>
  </si>
  <si>
    <t>Fatubena</t>
  </si>
  <si>
    <t>SST72</t>
  </si>
  <si>
    <t>HK-15-01348</t>
  </si>
  <si>
    <t>15TS08B0210</t>
  </si>
  <si>
    <t>NUNBAUN DELHA</t>
  </si>
  <si>
    <t>HK-15-01349</t>
  </si>
  <si>
    <t>15TS08B0212</t>
  </si>
  <si>
    <t>Gili Trawangan 2 Split</t>
  </si>
  <si>
    <t>SST20-72m</t>
  </si>
  <si>
    <t>HK-15-01350</t>
  </si>
  <si>
    <t>15TS08B0213</t>
  </si>
  <si>
    <t>Pagutan Lingkar Selatan</t>
  </si>
  <si>
    <t>SST42-72m</t>
  </si>
  <si>
    <t>HK-15-01351</t>
  </si>
  <si>
    <t>15TS08B0218</t>
  </si>
  <si>
    <t>OEBOBO D</t>
  </si>
  <si>
    <t>HK-15-01352</t>
  </si>
  <si>
    <t>15TS08B0219</t>
  </si>
  <si>
    <t>Kaharudin</t>
  </si>
  <si>
    <t>Makro site Min 32m</t>
  </si>
  <si>
    <t>HK-15-01353</t>
  </si>
  <si>
    <t>15TS08B0220</t>
  </si>
  <si>
    <t>NTONGGU</t>
  </si>
  <si>
    <t>HK-15-01354</t>
  </si>
  <si>
    <t>15TS08B0222</t>
  </si>
  <si>
    <t>Pelabuhan Waingapu</t>
  </si>
  <si>
    <t>HK-15-01355</t>
  </si>
  <si>
    <t>15TS08B0228</t>
  </si>
  <si>
    <t>majapahit waingapu</t>
  </si>
  <si>
    <t>HK-15-01356</t>
  </si>
  <si>
    <t>15TS08B0229</t>
  </si>
  <si>
    <t>lumba-lumba waingapu</t>
  </si>
  <si>
    <t>HK-15-01357</t>
  </si>
  <si>
    <t>15TS08B0230</t>
  </si>
  <si>
    <t>permanen combat perum ende</t>
  </si>
  <si>
    <t>HK-15-01358</t>
  </si>
  <si>
    <t>15TS08B0231</t>
  </si>
  <si>
    <t>waikabubak kota3</t>
  </si>
  <si>
    <t>HK-15-01359</t>
  </si>
  <si>
    <t>FSR</t>
  </si>
  <si>
    <t>15TS08B0232</t>
  </si>
  <si>
    <t>oeleta</t>
  </si>
  <si>
    <t>SST52-72m</t>
  </si>
  <si>
    <t>HK-15-01360</t>
  </si>
  <si>
    <t>15TS08B0233</t>
  </si>
  <si>
    <t>KAMBANIRU</t>
  </si>
  <si>
    <t>HK-15-01361</t>
  </si>
  <si>
    <t>15TS08B0237</t>
  </si>
  <si>
    <t>umaklaran belu</t>
  </si>
  <si>
    <t>HK-15-01362</t>
  </si>
  <si>
    <t>21DPR024</t>
  </si>
  <si>
    <t>Kelan</t>
  </si>
  <si>
    <t>HK-15-01363</t>
  </si>
  <si>
    <t>28SNS003</t>
  </si>
  <si>
    <t>Palangga</t>
  </si>
  <si>
    <t>HK-15-01364</t>
  </si>
  <si>
    <t>28SNS010</t>
  </si>
  <si>
    <t>Bonto Kamase</t>
  </si>
  <si>
    <t>HK-15-01365</t>
  </si>
  <si>
    <t>28SNS011</t>
  </si>
  <si>
    <t>ST_Alaudin Gowa</t>
  </si>
  <si>
    <t>HK-15-01366</t>
  </si>
  <si>
    <t>SES &amp; Perk. DMT_STO Kendari2</t>
  </si>
  <si>
    <t>Mei</t>
  </si>
  <si>
    <t>14TS10R0027</t>
  </si>
  <si>
    <t>STO Kendari</t>
  </si>
  <si>
    <t>HK-15-01367</t>
  </si>
  <si>
    <t xml:space="preserve"> SMG_02N061</t>
  </si>
  <si>
    <t xml:space="preserve"> Brebes</t>
  </si>
  <si>
    <t xml:space="preserve"> COLO TSEL</t>
  </si>
  <si>
    <t xml:space="preserve">Dedy Jaya Plasa, Jl. Jend. Sudirman No. 109 </t>
  </si>
  <si>
    <t>HK-15-01368</t>
  </si>
  <si>
    <t>15BC09C0014</t>
  </si>
  <si>
    <t>Jimbaran</t>
  </si>
  <si>
    <t>Survey Colo &amp; perkuatan</t>
  </si>
  <si>
    <t xml:space="preserve">JL.Pematang Indah Rt.008 Rw.04 Kelurahan Kandang Limun Kecamatan Muara Bagkahulu Kota Bengkulu Provinsi Bengkulu </t>
  </si>
  <si>
    <t>HK-15-01369</t>
  </si>
  <si>
    <t>Bambang Setyadi</t>
  </si>
  <si>
    <t xml:space="preserve"> Kadang Limun – Muara Bangkahulu</t>
  </si>
  <si>
    <t xml:space="preserve"> CME Site Survey for New Site Green Field, CME Site Design for New Site Green Field</t>
  </si>
  <si>
    <t>HK-15-01370</t>
  </si>
  <si>
    <t>Kp.Tonggoh</t>
  </si>
  <si>
    <t>Kp.Tonggoh Rt.005 Rw. 003 Desa.Gunung Sari Kec.Citeurep Kab.Bogor Prov. Jawa Barat</t>
  </si>
  <si>
    <t>HK-15-01371</t>
  </si>
  <si>
    <t>SUM-BKL-0055-H-P</t>
  </si>
  <si>
    <t>Anggut Dalam - Ratu Samban</t>
  </si>
  <si>
    <t>GF – Tower and Foundation AnalyisisAnalyisis</t>
  </si>
  <si>
    <t>Pole - 9M</t>
  </si>
  <si>
    <t>Jl. Seoprapto No. 144 RT004/RW002 Kel. Anggut Dalam Kec. Ratu Samban Kota Bengkulu</t>
  </si>
  <si>
    <t>-3.79734</t>
  </si>
  <si>
    <t>HK-15-01372</t>
  </si>
  <si>
    <t>JAW-CJV-0504-H-P</t>
  </si>
  <si>
    <t>Pringamba</t>
  </si>
  <si>
    <t>3-T-MD-04-71</t>
  </si>
  <si>
    <t xml:space="preserve">Kaliginting </t>
  </si>
  <si>
    <t>-7.43558</t>
  </si>
  <si>
    <t>HK-15-01373</t>
  </si>
  <si>
    <t>03CKR009</t>
  </si>
  <si>
    <t>TAMAN</t>
  </si>
  <si>
    <t>HK-15-01374</t>
  </si>
  <si>
    <t>03CBN055</t>
  </si>
  <si>
    <t>CICADAS</t>
  </si>
  <si>
    <t>HK-15-01375</t>
  </si>
  <si>
    <t>02RKB137</t>
  </si>
  <si>
    <t>CIMANGGA/ Suwakan/ Kp. Cinangga</t>
  </si>
  <si>
    <t>HK-15-01376</t>
  </si>
  <si>
    <t>03CKR219</t>
  </si>
  <si>
    <t>RIDOGALIH</t>
  </si>
  <si>
    <t>HK-15-01377</t>
  </si>
  <si>
    <t>03KRW002</t>
  </si>
  <si>
    <t>KALIHURIP</t>
  </si>
  <si>
    <t>HK-15-01378</t>
  </si>
  <si>
    <t>02RKB047</t>
  </si>
  <si>
    <t>BAYAH_TIMUR</t>
  </si>
  <si>
    <t>HK-15-01379</t>
  </si>
  <si>
    <t xml:space="preserve">Rian Agung </t>
  </si>
  <si>
    <t>SALATIGA_KOTA_TMR</t>
  </si>
  <si>
    <t xml:space="preserve">Survey Collo </t>
  </si>
  <si>
    <t>KP. BUTUH RT 01 RW 08 KEL. KOTOWINANGUN KEC. TINGKIR KODYA SALATIGA</t>
  </si>
  <si>
    <t>HK-15-01380</t>
  </si>
  <si>
    <t>JL.MUNDU</t>
  </si>
  <si>
    <t>JL.APEL 3/4 NO.3, KELURAHAN JAJAR, KECAMATAN LAWEYAN</t>
  </si>
  <si>
    <t>HK-15-01381</t>
  </si>
  <si>
    <t xml:space="preserve"> 15TS09R0168</t>
  </si>
  <si>
    <t>UMBULHARJO</t>
  </si>
  <si>
    <t>JL.GOLO GG.MENUR RT.008/RW.002 KEL. PANDEAN KEC.UMBULHARJO</t>
  </si>
  <si>
    <t>HK-15-01382</t>
  </si>
  <si>
    <t>HK-15-01383</t>
  </si>
  <si>
    <t>25BBU015</t>
  </si>
  <si>
    <t>HK-15-01384</t>
  </si>
  <si>
    <t>25COW001</t>
  </si>
  <si>
    <t>HK-15-01385</t>
  </si>
  <si>
    <t>20MAD004</t>
  </si>
  <si>
    <t>MILIR</t>
  </si>
  <si>
    <t>MBTS</t>
  </si>
  <si>
    <t>HK-15-01386</t>
  </si>
  <si>
    <t>TBG04_EJKT012</t>
  </si>
  <si>
    <t xml:space="preserve">Bukit Duri Tanjakan </t>
  </si>
  <si>
    <t xml:space="preserve">survey tower dan gedung </t>
  </si>
  <si>
    <t>Komplek Bukit Duri Plaza A-23, Jl. Jatinegara Barat 54-E A-2 Kel. Kampung Melayu, Kec. Jatinegara, Jakarta Timur</t>
  </si>
  <si>
    <t>HK-15-01387</t>
  </si>
  <si>
    <t>Apotik Kelapa Gading</t>
  </si>
  <si>
    <t>HK-15-01388</t>
  </si>
  <si>
    <t>Suseno</t>
  </si>
  <si>
    <t>15FM09C0005</t>
  </si>
  <si>
    <t>Pengasihan Sawangan Mc-D-GF</t>
  </si>
  <si>
    <t xml:space="preserve">Survey Perkuatan </t>
  </si>
  <si>
    <t>HK-15-01389</t>
  </si>
  <si>
    <t>Dian</t>
  </si>
  <si>
    <t>Mayor Sunaryo (STO Sukoharjo)</t>
  </si>
  <si>
    <t>Jl.Mayor Sunaryo No.24 Kel Sukoharjo</t>
  </si>
  <si>
    <t>HK-15-01390</t>
  </si>
  <si>
    <t>JAW-CCJ-0167-H-P</t>
  </si>
  <si>
    <t>Ruko Aries/PT Mulia Wisata</t>
  </si>
  <si>
    <t>Voyager RT-SST 20m</t>
  </si>
  <si>
    <t>jabodetabek</t>
  </si>
  <si>
    <t>Jl. Radio Dalam Raya No.99 RT.03 RW.01 Kelurahan Gandaria Utara, Kecamatan Kebayoran Baru, Jakarta Selatan, DKI Jakarta (Ruko Aries, Jl. Radio Dalam Raya</t>
  </si>
  <si>
    <t>-6.26046</t>
  </si>
  <si>
    <t>HK-15-01391</t>
  </si>
  <si>
    <t>JAW-EJV-0102-H-P</t>
  </si>
  <si>
    <t>Jemur Andayani</t>
  </si>
  <si>
    <t>Jl. Jemur Andayani 21/14 Rt 03 RW 04</t>
  </si>
  <si>
    <t>-7.33078</t>
  </si>
  <si>
    <t>HK-15-01392</t>
  </si>
  <si>
    <t>01JKT070</t>
  </si>
  <si>
    <t>Dermaga Indah</t>
  </si>
  <si>
    <t>SST 4L</t>
  </si>
  <si>
    <t>Tower Operation</t>
  </si>
  <si>
    <t>HK-15-01393</t>
  </si>
  <si>
    <t>Daud Pasoyan</t>
  </si>
  <si>
    <t>DMT Mangkutana XL</t>
  </si>
  <si>
    <t>JL.Peternakan Dusun Balai Kembang RT.01/RW.01.Desa Balai kembang kab.Luwu Timur</t>
  </si>
  <si>
    <t>HK-15-01394</t>
  </si>
  <si>
    <t>Telecode Isat Kompleks Mangga 3</t>
  </si>
  <si>
    <t>BTN Mangga Tiga permai belakang BLK F3No. 12, Kel Paccerekang, Kec Biringkanaya, Makasar</t>
  </si>
  <si>
    <t>HK-15-01395</t>
  </si>
  <si>
    <t>Tallung Lipu</t>
  </si>
  <si>
    <t>Jl.Paluasan Rantepao, kab. Tator</t>
  </si>
  <si>
    <t>HK-15-01396</t>
  </si>
  <si>
    <t>DMT_Bungi</t>
  </si>
  <si>
    <t>Jl. Rajang Ds. Bungi, Kec. Duampanua, Kb. Pinrang</t>
  </si>
  <si>
    <t>HK-15-01397</t>
  </si>
  <si>
    <t>DMT_Polewali (HUT)</t>
  </si>
  <si>
    <t>Jl. Andi Depu H. Blk, Desa Lantora, Kec. Polewali Mamasa, Sulawesi Selatan</t>
  </si>
  <si>
    <t>HK-15-01398</t>
  </si>
  <si>
    <t>DMT_EENREKANG_DOWNTOWN</t>
  </si>
  <si>
    <t>Jl.G.Bambapuang Rt 01/01 Dusun Batili dlm Desa Galonta Kec. Enrekang Kab Enrekang</t>
  </si>
  <si>
    <t>HK-15-01399</t>
  </si>
  <si>
    <t>DMT_SUKAMAJU</t>
  </si>
  <si>
    <t>Desa Sukamaju RT. 04 RW. 01 Kec. Sukamaju, Kab. Luwu Utara Sulawesi Selatan</t>
  </si>
  <si>
    <t>HK-15-01400</t>
  </si>
  <si>
    <t>DMT_TINAMBUNG</t>
  </si>
  <si>
    <t>Jl. Bantaeng / Lingk. Kandeapi Ds. Tinambung, Kec. Tinambung, Kab. Polmas Sulawesi Barat</t>
  </si>
  <si>
    <t>HK-15-01401</t>
  </si>
  <si>
    <t>PELABUHAN_BIRA</t>
  </si>
  <si>
    <t xml:space="preserve">Jl. H.Dg. Marinyo Ds. Darublah RT.01 RW.01 Lingkungan Biralohe </t>
  </si>
  <si>
    <t>HK-15-01402</t>
  </si>
  <si>
    <t>BATU_BATU</t>
  </si>
  <si>
    <t>RT. 01 / RW. 01 Kel. Batu-batu Kec. Marioriawa Kab. Soppeng</t>
  </si>
  <si>
    <t>HK-15-01403</t>
  </si>
  <si>
    <t>Sangalla</t>
  </si>
  <si>
    <t>Jl. Poros Makula, Lingk. Tumanete, Kel. Buntu Masakke, Kec. Sanggala, Kab. Tana Toraja</t>
  </si>
  <si>
    <t>HK-15-01404</t>
  </si>
  <si>
    <t>DMT_XL Sidondo</t>
  </si>
  <si>
    <t>Jl.Raya palu palawi maranata Rt01 Dusun 3 Ds.Sidondo kec. Sigi Biromaru kab.Donggala Sulawesi Tengah</t>
  </si>
  <si>
    <t>HK-15-01405</t>
  </si>
  <si>
    <t>DMT_ISAT KAWANGKOAN</t>
  </si>
  <si>
    <t>Jl. PLN; Desa Sendangan; Kec. Kawangkoan; Kab. Minahasa Selatan</t>
  </si>
  <si>
    <t>HK-15-01406</t>
  </si>
  <si>
    <t>DMT_ISAT SONDAR</t>
  </si>
  <si>
    <t>Jaga I Desa Kolongan Atas; Kec. Sonder; Kab. Minahasa Selatan</t>
  </si>
  <si>
    <t>HK-15-01407</t>
  </si>
  <si>
    <t>DMT_ISAT PAYANGA</t>
  </si>
  <si>
    <t>Jl. Dutulabotu, Desa Pentadio Timor. Ds. II, Kec. Telaga Biru, Kab. Gorontalo</t>
  </si>
  <si>
    <t>HK-15-01408</t>
  </si>
  <si>
    <t>15BC09U0020</t>
  </si>
  <si>
    <t>Jondul reloc</t>
  </si>
  <si>
    <t xml:space="preserve">Jl. Sidodadi Harapan Raya Kec. Bukit Raya Kota Pekanbaru </t>
  </si>
  <si>
    <t>0,500993</t>
  </si>
  <si>
    <t>HK-15-01409</t>
  </si>
  <si>
    <t>15BC09N0019</t>
  </si>
  <si>
    <t>Harapan raya reloc</t>
  </si>
  <si>
    <t>JL Kuantan VII/Kampar Kel Sekip Kec Limapuluh Pekanbaru</t>
  </si>
  <si>
    <t>0,531468</t>
  </si>
  <si>
    <t>HK-15-01410</t>
  </si>
  <si>
    <t>Gedung Graha ASEI</t>
  </si>
  <si>
    <t>Jl. Abdul Muis No. 110 Jakarta Pusat</t>
  </si>
  <si>
    <t>HK-15-01411</t>
  </si>
  <si>
    <t>03GRT032</t>
  </si>
  <si>
    <t>Nodal Cikuray</t>
  </si>
  <si>
    <t>HK-15-01412</t>
  </si>
  <si>
    <t>KAL-EKL-0017-H-B</t>
  </si>
  <si>
    <t>Iswahyudi</t>
  </si>
  <si>
    <t>TSEL  rev 7.0</t>
  </si>
  <si>
    <t>Jl. Marsma R Iswahyudi RT 050</t>
  </si>
  <si>
    <t>-1.27256</t>
  </si>
  <si>
    <t>HK-15-01413</t>
  </si>
  <si>
    <t>KAL-EKL-0022-H-B</t>
  </si>
  <si>
    <t>Gunung Bahagia</t>
  </si>
  <si>
    <t>Jl. Ruhui Rahayu No. 333 Rt.032, Kel. Gunung Bahagia, Kec. Balikpapan Selatan</t>
  </si>
  <si>
    <t>-1.24235</t>
  </si>
  <si>
    <t>HK-15-01414</t>
  </si>
  <si>
    <t>Rajawali Temanggung (XL_Butuh 2)</t>
  </si>
  <si>
    <t>CME</t>
  </si>
  <si>
    <t>Jl. Pahlawan No. 10 Rt. 01 Rw. 02 Kel. Butuh , Kec. Temanggung, Kab. Temanggung</t>
  </si>
  <si>
    <t>HK-15-01415</t>
  </si>
  <si>
    <t>Rejodani (XL_Sariharjo Sleman)</t>
  </si>
  <si>
    <t>Rt.04/02 Ds.Sariharjo Kec.Ngaglik Kab.Sleman Jogyakarta</t>
  </si>
  <si>
    <t>HK-15-01416</t>
  </si>
  <si>
    <t>JCSK007 (XL)</t>
  </si>
  <si>
    <t>Cemani</t>
  </si>
  <si>
    <t>Jl. Batik keris RT. 01 RW. 014, Kel. Cemani, Kec. Grogol, Kodya Sukoharjo, Jateng</t>
  </si>
  <si>
    <t>HK-15-01417</t>
  </si>
  <si>
    <t>KAL-EKL-0070-T-B</t>
  </si>
  <si>
    <t>Kpg_Baru3</t>
  </si>
  <si>
    <t>Jl. Letjen Suprapto RT.009 No. 65 Kel. Baru Ulu</t>
  </si>
  <si>
    <t>-1.22652</t>
  </si>
  <si>
    <t>HK-15-01418</t>
  </si>
  <si>
    <t>Firstmedia Rev.1</t>
  </si>
  <si>
    <t>Jl. Senangin No.46 Kelurahan Pandau Hulu II, Kecamatan Medan Area, Kota Medan</t>
  </si>
  <si>
    <t>-3.59102</t>
  </si>
  <si>
    <t>HK-15-01419</t>
  </si>
  <si>
    <t xml:space="preserve">Ruli Jauharudin </t>
  </si>
  <si>
    <t>15TS09S0097</t>
  </si>
  <si>
    <t>KOMP BEA CUKAI</t>
  </si>
  <si>
    <t>HK-15-01420</t>
  </si>
  <si>
    <t>15TS09S0098</t>
  </si>
  <si>
    <t>Kantor Indosat</t>
  </si>
  <si>
    <t>HK-15-01421</t>
  </si>
  <si>
    <t>15TS09S0099</t>
  </si>
  <si>
    <t>CINTA DAMAI</t>
  </si>
  <si>
    <t>HK-15-01422</t>
  </si>
  <si>
    <t>15TS09S0100</t>
  </si>
  <si>
    <t>PERUMAHAN BUMI ASRI</t>
  </si>
  <si>
    <t>HK-15-01423</t>
  </si>
  <si>
    <t>15TS09S0101</t>
  </si>
  <si>
    <t>Perumahan Sp Selayang</t>
  </si>
  <si>
    <t>HK-15-01424</t>
  </si>
  <si>
    <t>15TS09S0102</t>
  </si>
  <si>
    <t>JL.SAUDARA NO.10</t>
  </si>
  <si>
    <t>HK-15-01425</t>
  </si>
  <si>
    <t>15TS09S0103</t>
  </si>
  <si>
    <t>Maphilindo Utara</t>
  </si>
  <si>
    <t>HK-15-01426</t>
  </si>
  <si>
    <t>15TS09S0104</t>
  </si>
  <si>
    <t>Kemuning 2</t>
  </si>
  <si>
    <t>HK-15-01427</t>
  </si>
  <si>
    <t>15TS09S0105</t>
  </si>
  <si>
    <t>Garu Ling 5</t>
  </si>
  <si>
    <t>HK-15-01428</t>
  </si>
  <si>
    <t>15TS09S0106</t>
  </si>
  <si>
    <t>UNIVERSITAS MUSLIM NUSANTARA AL-WASLIYAH</t>
  </si>
  <si>
    <t>HK-15-01429</t>
  </si>
  <si>
    <t>15TS09S0108</t>
  </si>
  <si>
    <t>A Yani 2</t>
  </si>
  <si>
    <t>HK-15-01430</t>
  </si>
  <si>
    <t>15TS09S0110</t>
  </si>
  <si>
    <t>PONDOK SURYA</t>
  </si>
  <si>
    <t>HK-15-01431</t>
  </si>
  <si>
    <t>03IND004</t>
  </si>
  <si>
    <t>Jati Barang</t>
  </si>
  <si>
    <t xml:space="preserve">SST 4L </t>
  </si>
  <si>
    <t>HK-15-01432</t>
  </si>
  <si>
    <t>Karam Salam</t>
  </si>
  <si>
    <t>PR Issued</t>
  </si>
  <si>
    <t>Month</t>
  </si>
  <si>
    <t>Upgrade</t>
  </si>
  <si>
    <t>Project Category</t>
  </si>
  <si>
    <t>Area</t>
  </si>
  <si>
    <t>Done</t>
  </si>
  <si>
    <t>400-00-0000</t>
  </si>
  <si>
    <t>Other</t>
  </si>
  <si>
    <t>410-00-0001</t>
  </si>
  <si>
    <t>PT. BATAVIA TOWERINDO</t>
  </si>
  <si>
    <t>Data not complete</t>
  </si>
  <si>
    <t>Prepare doc. BAST</t>
  </si>
  <si>
    <t>Abdullah Maskur</t>
  </si>
  <si>
    <t>410-00-0002</t>
  </si>
  <si>
    <t>PT. GLOBAL INFRASTRUCTURE INVESTINDO (GII)</t>
  </si>
  <si>
    <t>HW - RT-Survey</t>
  </si>
  <si>
    <t>Aditya Wibisono</t>
  </si>
  <si>
    <t>Fuad Fatu Rochman</t>
  </si>
  <si>
    <t>410-00-0003</t>
  </si>
  <si>
    <t>TBG - SMI</t>
  </si>
  <si>
    <t>HW - RT-Design</t>
  </si>
  <si>
    <t>Data Complete</t>
  </si>
  <si>
    <t>BAST Revision</t>
  </si>
  <si>
    <t>Luthfi Panji Fauzi</t>
  </si>
  <si>
    <t>410-00-0004</t>
  </si>
  <si>
    <t>HW - Sharing-Survey</t>
  </si>
  <si>
    <t>BAST Submit Revision</t>
  </si>
  <si>
    <t>Dwi Aji Santoso</t>
  </si>
  <si>
    <t>Satria Putra</t>
  </si>
  <si>
    <t>410-00-0005</t>
  </si>
  <si>
    <t>HW - Sharing-Design</t>
  </si>
  <si>
    <t>Review Customer</t>
  </si>
  <si>
    <t>Wahyudi</t>
  </si>
  <si>
    <t>410-00-0006</t>
  </si>
  <si>
    <t>HW - Analysis</t>
  </si>
  <si>
    <t>Didik Yulianto</t>
  </si>
  <si>
    <t>Tony</t>
  </si>
  <si>
    <t>420-00-0001</t>
  </si>
  <si>
    <t>Protelindo - Mini Audit</t>
  </si>
  <si>
    <t>HW - Drawing</t>
  </si>
  <si>
    <t>Dify Rizky Kustanto</t>
  </si>
  <si>
    <t>Rifan Widi Utomo</t>
  </si>
  <si>
    <t>420-00-0002</t>
  </si>
  <si>
    <t>Protelindo - Reimbursment</t>
  </si>
  <si>
    <t>PT. TELENET INTERNUSA</t>
  </si>
  <si>
    <t>HW - Documentation</t>
  </si>
  <si>
    <t>PO Revison</t>
  </si>
  <si>
    <t>Lia Indah Wulandari</t>
  </si>
  <si>
    <t>Wisnu SW</t>
  </si>
  <si>
    <t>Oct</t>
  </si>
  <si>
    <t>420-00-0003</t>
  </si>
  <si>
    <t>PT. TOWERINDO KONVERGENSI</t>
  </si>
  <si>
    <t>On Going ATP</t>
  </si>
  <si>
    <t>Oto Harjanto</t>
  </si>
  <si>
    <t>Muhammad Egy B.P.</t>
  </si>
  <si>
    <t>Sidiq Rintoko</t>
  </si>
  <si>
    <t>Nov</t>
  </si>
  <si>
    <t>420-00-0004</t>
  </si>
  <si>
    <t>HW - EF-Design</t>
  </si>
  <si>
    <t>ATP Pending</t>
  </si>
  <si>
    <t>Andy Sulistiyanto</t>
  </si>
  <si>
    <t>Abas Marguna</t>
  </si>
  <si>
    <t>Dec</t>
  </si>
  <si>
    <t>430-00-0001</t>
  </si>
  <si>
    <t xml:space="preserve">Protelindo - TI </t>
  </si>
  <si>
    <t>HW - Soit Test</t>
  </si>
  <si>
    <t>ATP Rejected</t>
  </si>
  <si>
    <t>R.Taufik Kurniawan</t>
  </si>
  <si>
    <t>Rr. Nur Ratri P.D.</t>
  </si>
  <si>
    <t>Ekawati Frebriani</t>
  </si>
  <si>
    <t>430-00-0002</t>
  </si>
  <si>
    <t>Protelindo - TMI</t>
  </si>
  <si>
    <t>PT. BODRICON PRATAMA</t>
  </si>
  <si>
    <t>HW - Hammer Test</t>
  </si>
  <si>
    <t>ATP Accepted/BAST</t>
  </si>
  <si>
    <t xml:space="preserve">Lucky Triyadi </t>
  </si>
  <si>
    <t>440-00-0001</t>
  </si>
  <si>
    <t>PT. BANGUN ANDALAN PERKASA</t>
  </si>
  <si>
    <t>HW - Proformeter</t>
  </si>
  <si>
    <t>M. Mukhlas Baikhuni</t>
  </si>
  <si>
    <t>440-00-0002</t>
  </si>
  <si>
    <t>Huawei - Sharing Site</t>
  </si>
  <si>
    <t>PT. KUMALA WANDIRA DANARTA</t>
  </si>
  <si>
    <t>Protel - BAST Reimbursment</t>
  </si>
  <si>
    <t>440-00-0003</t>
  </si>
  <si>
    <t>Huawei - New Design</t>
  </si>
  <si>
    <t>PT. MENARA KPM</t>
  </si>
  <si>
    <t>Mochamad Denta Masato</t>
  </si>
  <si>
    <t>Deski Dwi Ariyanto</t>
  </si>
  <si>
    <t>440-00-0004</t>
  </si>
  <si>
    <t>PT. MULTI KONTROL NUSANTARA</t>
  </si>
  <si>
    <t>Novita Tri Angelina</t>
  </si>
  <si>
    <t>450-00-0001</t>
  </si>
  <si>
    <t>Zani Wibowo</t>
  </si>
  <si>
    <t>PT. MAXIMA ARTA</t>
  </si>
  <si>
    <t>Rionald Viel</t>
  </si>
  <si>
    <t>Indosat - ATP</t>
  </si>
  <si>
    <t>PT. AMANTARA KALYANA</t>
  </si>
  <si>
    <t>Protel - GF-1+ST</t>
  </si>
  <si>
    <t>Yufiansyah</t>
  </si>
  <si>
    <t>Abdul Razak</t>
  </si>
  <si>
    <t>PT. INTI PINDAD MITRA SEJATI</t>
  </si>
  <si>
    <t>Arsandi Yusuf</t>
  </si>
  <si>
    <t>Guna Adhi Luhur</t>
  </si>
  <si>
    <t>PT. APROTECH</t>
  </si>
  <si>
    <t>Gilang Adi Prasetyo</t>
  </si>
  <si>
    <t>IBS - Tower Strengthening</t>
  </si>
  <si>
    <t>Irman Susandi</t>
  </si>
  <si>
    <t>PT. GRAND TELECOMM</t>
  </si>
  <si>
    <t>Shierly Ayu Cicilia</t>
  </si>
  <si>
    <t>PT. Unelec Indonesia (UNINDO)</t>
  </si>
  <si>
    <t>Protel - RT-1+HT</t>
  </si>
  <si>
    <t>Destianto Indra Putra</t>
  </si>
  <si>
    <t>IBS - Special Design Foundation</t>
  </si>
  <si>
    <t>PT. GIGA DATACOM</t>
  </si>
  <si>
    <t>Garnasih Tunjung Arum</t>
  </si>
  <si>
    <t>IBS - Perbaikan Site</t>
  </si>
  <si>
    <t>PT. TELECONSULT NUSANTARA</t>
  </si>
  <si>
    <t>Hary Mulya</t>
  </si>
  <si>
    <t>Mitartel</t>
  </si>
  <si>
    <t>Protel - RT-P+HT</t>
  </si>
  <si>
    <t>Mitratel-B2S Under Subcon DMT</t>
  </si>
  <si>
    <t>Protel - RT-New</t>
  </si>
  <si>
    <t>Normawati Arifah</t>
  </si>
  <si>
    <t>Mitratel-B2S Under Subcon Telkominfra</t>
  </si>
  <si>
    <t>PT. PERSADA SOKKA TAMA</t>
  </si>
  <si>
    <t>Protel - GF -SS</t>
  </si>
  <si>
    <t>Shikharini Perwitasari</t>
  </si>
  <si>
    <t>Protel - RT-P+SS</t>
  </si>
  <si>
    <t>Zati Muhammad Taufiq</t>
  </si>
  <si>
    <t>Fachryan Dwi Rachmanto</t>
  </si>
  <si>
    <t>Faldyan Tri Rachmanto</t>
  </si>
  <si>
    <t>Mochamad Firdan Wirawan</t>
  </si>
  <si>
    <t>Susanti</t>
  </si>
  <si>
    <t>TBG - Analisa Perkuatan Tower  &amp; Pondasi</t>
  </si>
  <si>
    <t>TBG - Analisa Perkuatan Tower  &amp; Gedung</t>
  </si>
  <si>
    <t>TBG - New ESR</t>
  </si>
  <si>
    <t>TBG - New ESR &amp; Parsial Audit Tower</t>
  </si>
  <si>
    <t>TBG - Parsial Audit Tower</t>
  </si>
  <si>
    <t>TBG - SAB, Desain Perkuatan</t>
  </si>
  <si>
    <t>TBG - Survey Analisa Baru Kapasitas Tower</t>
  </si>
  <si>
    <t>TBG - Survey Analisa Baru Kapasitas Tower &amp; Pondasi</t>
  </si>
  <si>
    <t>TBG - Survey Analisa Kekuatan Pondasi</t>
  </si>
  <si>
    <t>TBG - Survey Analisa Kekuatan Pondasi &amp; Perkuatan</t>
  </si>
  <si>
    <t xml:space="preserve">TBG - Survey Analisa Kekuatan Tower </t>
  </si>
  <si>
    <t>TBG - Survey Analisa Kekuatan Tower &amp; Perkuatan</t>
  </si>
  <si>
    <t>TBG - Survey Analisa Pondasi, Validasi Tower, DCP Test</t>
  </si>
  <si>
    <t>TBG - Template Ms Tower</t>
  </si>
  <si>
    <t>TBG - Analisa Kekuatan Pondasi</t>
  </si>
  <si>
    <t>TBG - Survey Investigasi Dan Verticality, Analisa Kelongsoran dan Design Perbaikan</t>
  </si>
  <si>
    <t>TBG - Desain analisa flexible Baseframe</t>
  </si>
  <si>
    <t>TBG - Desain analisa flexible Stacking shelter</t>
  </si>
  <si>
    <t>TBG - Pekerjaan Supervisi Implementasi (Boredpile, perkuatan Kolom, Erection Tower Kamuflase)</t>
  </si>
  <si>
    <t>TBG - Survey Analisa Kekuatan Tower &amp; Pondasi</t>
  </si>
  <si>
    <t>TBG - Survey Pondasi</t>
  </si>
  <si>
    <t>TBG - Survey Tower</t>
  </si>
  <si>
    <t>IBS - Hammer Test &amp; Building Condition Survey (4 Point Column, 4 Point Beam, 2 Point Slab @ 10) + Drawing</t>
  </si>
  <si>
    <t>IBS - Mini Tower / Pole Baseframe &amp; Shelter Baseframe Design Analysis + Drawing + BOQ + Guarantee Letter</t>
  </si>
  <si>
    <t>IBS - Existing Building Strength Analysis Report</t>
  </si>
  <si>
    <t>IBS - Detail Site Construction Drawing (as per Drawing List) - Type RT</t>
  </si>
  <si>
    <t>IBS - Site Bill of Quantity - Type RT</t>
  </si>
  <si>
    <t>IBS - Building Strengthening Design + Detail Drawing + BOQ + Guarantee Letter</t>
  </si>
  <si>
    <t>IBS - Existing Tower Survey (SST) + Outline Drawing + Antenna Information + Documentation</t>
  </si>
  <si>
    <t>IBS - Existing Tower Survey (SST) + Outline &amp; Erection Drawing + Antenna Information + Documentation</t>
  </si>
  <si>
    <t>IBS - Existing Tower Strength (SST/MT/Pole) Analysis Report</t>
  </si>
  <si>
    <t>IBS - Existing Foundation Survey + Detail Drawing, include Rebar Identification + Hammer Test (1 Pedestial + 1 Slab + Tiebeam [if any] @ 10 hit) + Documentation</t>
  </si>
  <si>
    <t>IBS - Strengthening Foundation Design + Detail Drawing + BOQ + Guarantee Letter</t>
  </si>
  <si>
    <t>IBS - Slope Stability Analysis + Site Condition Survey + Permeability Test (1 Bore, 2 Sample up to 6 m depth)</t>
  </si>
  <si>
    <t>IBS - Slope Stability Strengthening / Improvement Design + Detail Drawing + BOQ + MOP + Guarantee Letter</t>
  </si>
  <si>
    <t>IBS - Stacking Shelter Design + Detail Drawing + BOQ + Guarantee Letter</t>
  </si>
  <si>
    <t>IBS - Soil Test</t>
  </si>
  <si>
    <t>IBS - Special Design Foundation Analysis + Drawing + Guarantee Letter</t>
  </si>
  <si>
    <t>IBS - Detail Site Construction Drawing (as per Drawing List) - Type GF</t>
  </si>
  <si>
    <t>IBS - CME Works Bill of Quantity - Type GF</t>
  </si>
  <si>
    <t xml:space="preserve">IBS - Mob Demob </t>
  </si>
  <si>
    <t>IBS - Colo - Analisa&amp;Strengthening Tower+Analisa&amp;Strengthening Building</t>
  </si>
  <si>
    <t>IBS - Colo - Analisa&amp;Strengthening Tower+Analisa&amp;Strengthening Building+Validasi&amp;Strenthening Pondasi</t>
  </si>
  <si>
    <t>Huda</t>
  </si>
  <si>
    <t>Umi, Huda, Nengsih</t>
  </si>
  <si>
    <t>Month
PO</t>
  </si>
  <si>
    <t>PO Received</t>
  </si>
  <si>
    <t>Tower Upgrade</t>
  </si>
  <si>
    <t>Foundation Upgrade</t>
  </si>
  <si>
    <t>Building Upgrade</t>
  </si>
  <si>
    <t>CLIENT</t>
  </si>
  <si>
    <t>BAST/WCC /LPP
Submit</t>
  </si>
  <si>
    <t>Subcontractor ATP</t>
  </si>
  <si>
    <t>Remarks</t>
  </si>
  <si>
    <t>SOW PO IBS</t>
  </si>
  <si>
    <t>HK-13-0111</t>
  </si>
  <si>
    <t>PO/SMI/13/002654</t>
  </si>
  <si>
    <t>PINANG_MERAH</t>
  </si>
  <si>
    <t>SUMBAGUT</t>
  </si>
  <si>
    <t>DESA PINANG MERAH B1 RT 03 RW 01 KEC PAMENANG KAB MERANGIN JAMBI</t>
  </si>
  <si>
    <t>0657/HK-KEU/VIII/2015</t>
  </si>
  <si>
    <t>AMANTARA</t>
  </si>
  <si>
    <t>Menunggu Perbaikan Kontraktor</t>
  </si>
  <si>
    <t>TABA_LAGAN</t>
  </si>
  <si>
    <t>SIMPANG TIGA TABALAGAN DESA TABALAGAN KEC. TALANG EMPAT KAB. BENGKULU UTARA, BENGKULU</t>
  </si>
  <si>
    <t>30030/TBG-SMI-00/BAST-AM/05/XII/2014</t>
  </si>
  <si>
    <t>0050/HK-KEU/I/2015</t>
  </si>
  <si>
    <t>HK-13-0203</t>
  </si>
  <si>
    <t>PO/SMI/13/003285</t>
  </si>
  <si>
    <t>DESAIN PERKUATAN TOWER DAN PONDASI</t>
  </si>
  <si>
    <t>Cilimus</t>
  </si>
  <si>
    <t>GB-4L-55-WJ:03KNG002</t>
  </si>
  <si>
    <t>jawa barat</t>
  </si>
  <si>
    <t>Jl. Cilimus Bandarasa Wetan, Kab. Kuningan</t>
  </si>
  <si>
    <t>30793/TBG-SMI-00/BAST-AM/05/I/2015</t>
  </si>
  <si>
    <t>0143/HK-KEU/I/2015</t>
  </si>
  <si>
    <t>HK-13-0751</t>
  </si>
  <si>
    <t>PO/SMI/13/001169</t>
  </si>
  <si>
    <t>KARANGANYARKBM</t>
  </si>
  <si>
    <t>GB-4L-ISAT-70-MED-2003.04:03IND018</t>
  </si>
  <si>
    <t>Kebumen</t>
  </si>
  <si>
    <t>JL. KARANGANYAR - KEBUMEN, KEC. KARANGANYAR, KAB. KEBUMEN</t>
  </si>
  <si>
    <t>Finish</t>
  </si>
  <si>
    <t>KEMADANG</t>
  </si>
  <si>
    <t>Gunung Kidul</t>
  </si>
  <si>
    <t>DUSUN WATU BELAH RT 03 RW 04. KEL. KEMADANG, KEC.TANJUNGSARI KAB. GUNUNG KIDUL</t>
  </si>
  <si>
    <t>SAMARA</t>
  </si>
  <si>
    <t>SMARA  will be re-allocated</t>
  </si>
  <si>
    <t>Not Yet ATP</t>
  </si>
  <si>
    <t>KROYA</t>
  </si>
  <si>
    <t>Cilacap</t>
  </si>
  <si>
    <t>JL. KENDENG RT.12/06, KROYA, Kab. Cilacap</t>
  </si>
  <si>
    <t>KULUREJO</t>
  </si>
  <si>
    <t>WONOGIRI</t>
  </si>
  <si>
    <t>DUKUH TUKLUK RT 1 RW 3 DESA KULUREJO KEC. NGUNTORONADI KAB. WONOGIRI</t>
  </si>
  <si>
    <t>MANDIRAJA</t>
  </si>
  <si>
    <t>Banjarnegara</t>
  </si>
  <si>
    <t>DS MANDIRAJA KULON RT1/1, KEC. MANDIRAJA BANJARNEGARA</t>
  </si>
  <si>
    <t>SAPTOSARI</t>
  </si>
  <si>
    <t>DUSUN TROWONO RT 01 RW 03. KEL. KARANG ASEM, KEC PALIYAN, KAB. GUNUNG KIDUL</t>
  </si>
  <si>
    <t>HK-13-0752</t>
  </si>
  <si>
    <t>PO/SMI/13/001170</t>
  </si>
  <si>
    <t>BAYAN</t>
  </si>
  <si>
    <t>PURWOREJO</t>
  </si>
  <si>
    <t>JL S. PARMAN GG. WISMOAJI RT.2/RW.5 KUTOARJO, PURWOREJO</t>
  </si>
  <si>
    <t>BENER</t>
  </si>
  <si>
    <t>KRAJAN RT.01/RW.01 KEDUNG PUCANG BENER PURWOREJO</t>
  </si>
  <si>
    <t>JATILAWANG</t>
  </si>
  <si>
    <t>RT 07 RW IV DS. TANJUNG KEC. JATILAWANG KAB. BANYUMAS</t>
  </si>
  <si>
    <t>KEBUMENTIMUR</t>
  </si>
  <si>
    <t>JL. KUTOARJO PSL 58 RT.01/07, KALI REJO, KEBUMEN</t>
  </si>
  <si>
    <t>PEKUNCEN</t>
  </si>
  <si>
    <t>KAMPUNG SINDANG, DS KARANGKEMIRI KEC. PEKUNCEN BANYUMAS</t>
  </si>
  <si>
    <t>PONJONG</t>
  </si>
  <si>
    <t>PONJONG RT.05/RW.25 DS. GENJAHAN KEC. PONJONG GUNUNGKIDUL YGY</t>
  </si>
  <si>
    <t>PURWOREJOUTARA</t>
  </si>
  <si>
    <t>RT.01/04 KESENENG, KEC. PURWOREJO, YOGYAKARTA</t>
  </si>
  <si>
    <t>SUMBERLAWANG</t>
  </si>
  <si>
    <t>SRAGEN</t>
  </si>
  <si>
    <t>RT.17/03, DS. MOJOPURO, KEC. SUMBER LAWANG, SRAGEN</t>
  </si>
  <si>
    <t>TAMBAKPWT</t>
  </si>
  <si>
    <t>JL. RAYA TAMBAK RT3/1, DS KAMULYAN KEC. TAMBAK BANYUMAS</t>
  </si>
  <si>
    <t>HK-13-0753</t>
  </si>
  <si>
    <t>PO/SMI/13/001171</t>
  </si>
  <si>
    <t>BALONG_CABE</t>
  </si>
  <si>
    <t>BOJONEGORO</t>
  </si>
  <si>
    <t>DUSUN BRAMBANG RT 18/RW 04, DS BALONG CABE, KEC KEDUNG ADEM, KAB BOJONEGORO</t>
  </si>
  <si>
    <t>KLEPEK</t>
  </si>
  <si>
    <t>DESA SUKOSEWU RT/RW 11/01 KEC.SUKOSEWU BOJONEGORO</t>
  </si>
  <si>
    <t>HK-13-0754</t>
  </si>
  <si>
    <t>PO/SMI/13/001172</t>
  </si>
  <si>
    <t>KEMLAGILOR</t>
  </si>
  <si>
    <t>LAMONGAN</t>
  </si>
  <si>
    <t>DESA KEMLAGILOR KALITENGAH RT/RW 04/02 KEC.TURI KAB.LAMONGAN</t>
  </si>
  <si>
    <t>HK-13-0755</t>
  </si>
  <si>
    <t>PO/SMI/13/001174</t>
  </si>
  <si>
    <t>KEDUNG_ADEM</t>
  </si>
  <si>
    <t>JL. RONGGOLAWE 377, RT 12/02, DESA KEDUNG ADEM, KEC. KEDUNG ADEM, KAB. BOJONEGORO</t>
  </si>
  <si>
    <t>0354/TBG-SMI-00/BAST-AM/05/IV/2015</t>
  </si>
  <si>
    <t>0448/HK-KEU/IV/2015</t>
  </si>
  <si>
    <t>MBLULUK</t>
  </si>
  <si>
    <t>JL. MENGKULI RT.01 RW 01 DESA BULUK KEC. BULUK KAB LAMONGAN</t>
  </si>
  <si>
    <t>0514/TBG-SMI-00/BAST-AM/05/V/2015</t>
  </si>
  <si>
    <t>0489/HK-KEU/V/2015</t>
  </si>
  <si>
    <t>PASARDOKO</t>
  </si>
  <si>
    <t>DS. DOKO KEC.DOKO KAB.BLITAR</t>
  </si>
  <si>
    <t>Huda prepare INVOICE</t>
  </si>
  <si>
    <t>HK-13-0756</t>
  </si>
  <si>
    <t>PO/SMI/13/001175</t>
  </si>
  <si>
    <t>CIGASONG</t>
  </si>
  <si>
    <t>Majalengka</t>
  </si>
  <si>
    <t>JL.PASUBAN SINDANG KASIH 05 BLOK REBO RT 01 / 03 KEC MAJA, KAB.MAJALENGKA</t>
  </si>
  <si>
    <t>PAJAJAR</t>
  </si>
  <si>
    <t>JL.RAYA PAJAJAR RT 01/02 DS.INDRAKILA KEC.SUKAHAJI KAB.MAJALENGKA-JABAR</t>
  </si>
  <si>
    <t>PALASAH</t>
  </si>
  <si>
    <t>JL.RAYA WARINGIN RT 04/08 DS. WARINGIN KEC. PALASAH KAB. MAJALENGKA-JABAR</t>
  </si>
  <si>
    <t>SIDAMUKTI</t>
  </si>
  <si>
    <t>JL.M. IRTAM  DS. SIDAMUKTI BLOK MUKTI RAHAYU RT 02/09   KEC. SIDAMUKTI KAB. MAJALENGKA-JABAR</t>
  </si>
  <si>
    <t>SUKADANA_CMS</t>
  </si>
  <si>
    <t>Tasikmalaya</t>
  </si>
  <si>
    <t>Kampung Sukamanah 41 RW 20 Desa Sukadana Kec Sukadana Kab Tasikmalaya</t>
  </si>
  <si>
    <t>TAMBAKSARI</t>
  </si>
  <si>
    <t>Ciamis</t>
  </si>
  <si>
    <t>KAMPUNG LINGGAHARJA RT 04/02 DESA MEKARSARI KEC. TAMBAKSARI KAB. CIAMIS</t>
  </si>
  <si>
    <t>HK-13-0757</t>
  </si>
  <si>
    <t>PO/SMI/13/001181</t>
  </si>
  <si>
    <t>PALANG</t>
  </si>
  <si>
    <t>DUSUN TAMBAK REJO RT 13/02, DESA LOHGUNG, KEC. BRONDONG, KAB. LAMONGAN</t>
  </si>
  <si>
    <t>0291/TBG-SMI-00/BAST-AM/05/IV/2015</t>
  </si>
  <si>
    <t>0451/HK-KEU/IV/2015</t>
  </si>
  <si>
    <t>PELANG</t>
  </si>
  <si>
    <t>DESA PELANG RT/RW 01/01 KEC.KEMBANGBAHU LAMONGAN</t>
  </si>
  <si>
    <t>SARIREJO</t>
  </si>
  <si>
    <t>JL.RAYA DERMOLEMAHBANG RT04 RW07 KEC.SARIREJO KAB. LAMONGAN</t>
  </si>
  <si>
    <t>SEKAPUK</t>
  </si>
  <si>
    <t>JL. RAYA SEKAPUK, KAB. GRESIK</t>
  </si>
  <si>
    <t>0132/TBG-SMI-00/BAST-AM/05/IV/2015</t>
  </si>
  <si>
    <t>0430/HK-KEU/IV/2015</t>
  </si>
  <si>
    <t>HK-13-0758</t>
  </si>
  <si>
    <t>PO/SMI/13/001184</t>
  </si>
  <si>
    <t>EJE_DAWUAN</t>
  </si>
  <si>
    <t>JL. RAYA DAWUAN DS. KASOKANDEL KEC. DAWUAN MAJALENGKA</t>
  </si>
  <si>
    <t>SUKAHAJI</t>
  </si>
  <si>
    <t>BLOK. ICIKONENG - MAJALENGKA</t>
  </si>
  <si>
    <t>TOSINBANJAR</t>
  </si>
  <si>
    <t>Banjar</t>
  </si>
  <si>
    <t>KP. PATARUMAN RT.12/09 DESA PATARUMAN, KEC. PATARUMAN, KOTA BANJAR</t>
  </si>
  <si>
    <t>HK-13-0759</t>
  </si>
  <si>
    <t>PO/SMI/13/001185</t>
  </si>
  <si>
    <t>PURWOREJOBARAT</t>
  </si>
  <si>
    <t>Desa Kledung Kradenan Kecamatan Banyuurip Purworejo</t>
  </si>
  <si>
    <t>WANAREJA</t>
  </si>
  <si>
    <t>KP CICADAS RT01/01 NO 107 DS MALABAR KEC. WANAREJA CLP</t>
  </si>
  <si>
    <t>(+ Transport jabar)</t>
  </si>
  <si>
    <t>HK-13-0760</t>
  </si>
  <si>
    <t>PO/SMI/13/001681-1</t>
  </si>
  <si>
    <t>GARUNG</t>
  </si>
  <si>
    <t>WONOSOBO</t>
  </si>
  <si>
    <t>RT.01/RW.06 DSN. SELOGIRI KEL. GARUNG KEC. GARUNG WONOSOBO</t>
  </si>
  <si>
    <t>HK-13-0761</t>
  </si>
  <si>
    <t>PO/SMI/13/001837</t>
  </si>
  <si>
    <t>CIHANJAWAR</t>
  </si>
  <si>
    <t>Sukabumi</t>
  </si>
  <si>
    <t>Jl. CIHANJAWAR KP. CIBULUH DS. CIHANJAWAR RT 02/08 KEL. NAGRAK UTARA KEC. NAGRAK UTARA KAB. SUKABUMI</t>
  </si>
  <si>
    <t>PADIMAS</t>
  </si>
  <si>
    <t>Andri minta CP</t>
  </si>
  <si>
    <t>HK-13-0762</t>
  </si>
  <si>
    <t>PO/SMI/13/001840</t>
  </si>
  <si>
    <t>MANGGAH_DUA</t>
  </si>
  <si>
    <t>JL. BOJONG KERTA KP. SINDANG RESMI DS. BOJONGKERTA RT02/RW10 KEC. WARUNG KIARA KAB. SUKABUMI</t>
  </si>
  <si>
    <t>ARTSIONAL</t>
  </si>
  <si>
    <t>Commcase (Warga) =&gt; Send email to p'Dazrizal bagaimana statusnya? Apa cancel?</t>
  </si>
  <si>
    <t>CommCase</t>
  </si>
  <si>
    <t>HK-13-0763</t>
  </si>
  <si>
    <t>PO/SMI/13/001845</t>
  </si>
  <si>
    <t>CISEWU</t>
  </si>
  <si>
    <t>Garut</t>
  </si>
  <si>
    <t>Kp. Cisewu, RT 2/1, Ds. Cisewu, Kec. Cisewu, Kab. Garut, Jawa Barat</t>
  </si>
  <si>
    <t>HK-13-0764</t>
  </si>
  <si>
    <t>PO/SMI/13/001961</t>
  </si>
  <si>
    <t>RAMBIPUJI KOTA</t>
  </si>
  <si>
    <t>DSN. GUMUKSARI RT.30 RW. 07 DS. CURAHMALANG KEC. RAMBIPUJI KAB. JEMBER</t>
  </si>
  <si>
    <t>0409/TBG-SMI-00/BAST-AM/05/IV/2015</t>
  </si>
  <si>
    <t>0480/HK-KEU/V/2015</t>
  </si>
  <si>
    <t>HK-13-0765</t>
  </si>
  <si>
    <t>PO/SMI/13/001962</t>
  </si>
  <si>
    <t>MODUNG</t>
  </si>
  <si>
    <t>KMP. MODING TIMOR DS. MODUNG KEC. MODUNG KAB. BANGKALAN</t>
  </si>
  <si>
    <t>0294/TBG-SMI-00/BAST-AM/05/IV/2015</t>
  </si>
  <si>
    <t>0453/HK-KEU/IV/2015</t>
  </si>
  <si>
    <t>NANDITRI</t>
  </si>
  <si>
    <t>SUPERVISI ATP dan Transport area Jawa Timur</t>
  </si>
  <si>
    <t>SIDORAHARJO</t>
  </si>
  <si>
    <t>DSN LINGSIR 02/04, DS SLEMPIT, KEC KEDAMEAN, KAB GRESIK</t>
  </si>
  <si>
    <t>0351/TBG-SMI-00/BAST-AM/05/IV/2015</t>
  </si>
  <si>
    <t>0458/HK-KEU/IV/2015</t>
  </si>
  <si>
    <t>TUMPAK</t>
  </si>
  <si>
    <t>MOJOKERTO</t>
  </si>
  <si>
    <t>DUSUN BALONG WANGON RT.02 RW.01 DS BALONGSARI KEC. GEDEK KAB. MOJOKERTO</t>
  </si>
  <si>
    <t>0131/TBG-SMI-00/BAST-AM/05/IV/2015</t>
  </si>
  <si>
    <t>0429/HK-KEU/IV/2015</t>
  </si>
  <si>
    <t>HK-13-0766</t>
  </si>
  <si>
    <t>PO/SMI/13/001963</t>
  </si>
  <si>
    <t>GBL-4-ISAT-70-MED-2003</t>
  </si>
  <si>
    <t>JL. SUKARELAWAN, DESA TANJUNG BUMI RT.01/01, KEC. TANJUNG, KAB. BANGKALAN</t>
  </si>
  <si>
    <t>0018/TBG-SMI-00/BAST-AM/05/III/2015</t>
  </si>
  <si>
    <t>0359/HK-KEU/IV/2015</t>
  </si>
  <si>
    <t>HK-13-0767</t>
  </si>
  <si>
    <t>PO/SMI/13/001965</t>
  </si>
  <si>
    <t>KOKOP</t>
  </si>
  <si>
    <t>BANGKALAN</t>
  </si>
  <si>
    <t>GLEPA DS.DUPOK KEC.KOKOP BANGKALAN</t>
  </si>
  <si>
    <t>0153/TBG-SMI-00/BAST-AM/05/IV/2015</t>
  </si>
  <si>
    <t>0398/HK-KEU/IV/2015</t>
  </si>
  <si>
    <t>Huda prepare Paid</t>
  </si>
  <si>
    <t>LABANG</t>
  </si>
  <si>
    <t>KAMPUNG SYUKURAN SUKOLILO TIMUR, KAB. BANGKALAN</t>
  </si>
  <si>
    <t>0350/TBG-SMI-00/BAST-AM/05/IV/2015</t>
  </si>
  <si>
    <t>0456/HK-KEU/IV/2015</t>
  </si>
  <si>
    <t>TRAGAH</t>
  </si>
  <si>
    <t>DS.SOKEDAYAH ,KEC.TRAGAH ,KAB BANGKALAN - JATIM</t>
  </si>
  <si>
    <t>0150/TBG-SMI-00/BAST-AM/05/IV/2015</t>
  </si>
  <si>
    <t>0399/HK-KEU/IV/2015</t>
  </si>
  <si>
    <t>HK-13-0768</t>
  </si>
  <si>
    <t>PO/SMI/13/001966</t>
  </si>
  <si>
    <t>KETAPANG_MDR</t>
  </si>
  <si>
    <t>JL. RAYA BANYUATES, DESA KETAPANG BARAT, KEC. KETAPANG, KAB. SAMPANG</t>
  </si>
  <si>
    <t>0016/TBG-SMI-00/BAST-AM/05/III/2015</t>
  </si>
  <si>
    <t>0353/HK-KEU/III/2015</t>
  </si>
  <si>
    <t>SAMPANG_MDR</t>
  </si>
  <si>
    <t>JL. BELERATAS, KEL. RONG TENGAH KEC. SAMPANG MADURA</t>
  </si>
  <si>
    <t>0151/TBG-SMI-00/BAST-AM/05/IV/2015</t>
  </si>
  <si>
    <t>0400/HK-KEU/IV/2015</t>
  </si>
  <si>
    <t>JL. RAYA SEPULU / JL. SAMUDRA, DESA SEPULU, KEC. SEPULU, KAB. BANGKALAN</t>
  </si>
  <si>
    <t>0297/TBG-SMI-00/BAST-AM/05/IV/2015</t>
  </si>
  <si>
    <t>0452/HK-KEU/IV/2015</t>
  </si>
  <si>
    <t>HK-13-0770</t>
  </si>
  <si>
    <t>PO/SMI/13/001973</t>
  </si>
  <si>
    <t>PULAU BANYAK</t>
  </si>
  <si>
    <t>Aceh Singkil</t>
  </si>
  <si>
    <t>DESA PULAU BALAI KEC PULAU BANYAK KAB ACEH SINGKIL NAD</t>
  </si>
  <si>
    <t>HK-13-0771</t>
  </si>
  <si>
    <t>PO/SMI/13/002034</t>
  </si>
  <si>
    <t>PANGKAH</t>
  </si>
  <si>
    <t>JL. BOGARES KIDUL RT/RW 13/02 KEL. BOGARES KIDUL KEC. PANGKAH-TEGAL</t>
  </si>
  <si>
    <t>0512/TBG-SMI-00/BAST-AM/05/V/2015</t>
  </si>
  <si>
    <t>0487/HK-KEU/V/2015</t>
  </si>
  <si>
    <t>SHERA</t>
  </si>
  <si>
    <t>Commcase (Warga) =&gt; Send email to p'Dazrizal bagaimana statusnya? Apa cancel? CP : NA</t>
  </si>
  <si>
    <t>SUPERVISI ATP dan Transportasi area Jawa tengah</t>
  </si>
  <si>
    <t>SLAWISELATAN</t>
  </si>
  <si>
    <t>JL. JATI MULYA RT/RW 02/01 KEL. JATI MULYA KEC. LEBAK SIU-TEGAL</t>
  </si>
  <si>
    <t>HK-13-0772</t>
  </si>
  <si>
    <t>PO/SMI/13/002035</t>
  </si>
  <si>
    <t>BULAKPANCING</t>
  </si>
  <si>
    <t>DESA SINDANG KEC. TUGU WARU KAB. TEGAL</t>
  </si>
  <si>
    <t>0513/TBG-SMI-00/BAST-AM/05/V/2015</t>
  </si>
  <si>
    <t>0490/HK-KEU/V/2015</t>
  </si>
  <si>
    <t>SINDANGWANGI</t>
  </si>
  <si>
    <t>JAWA TENGAH</t>
  </si>
  <si>
    <t>RT. 11 RW. 03 DUKUH JETAK DESA SINDANGWANGI KEC. BANTAR KAWUNG KAB. BREBES</t>
  </si>
  <si>
    <t>18000/TBG-SMI-00/BAST-AM/05/VIII/2015</t>
  </si>
  <si>
    <t>0749/HK-KEU/IX/2015</t>
  </si>
  <si>
    <t>SUPERVISI ATP dan Transport area Jawa Tengah</t>
  </si>
  <si>
    <t>SIRAMPOG</t>
  </si>
  <si>
    <t>JL GRAUL KARET, DS. KALIGIRI, KEC. SIRAMPOG, BREBES</t>
  </si>
  <si>
    <t>HK-13-0774</t>
  </si>
  <si>
    <t>PO/SMI/13/002240</t>
  </si>
  <si>
    <t>LUBUK_KARET</t>
  </si>
  <si>
    <t>DESA LUBUK KARET KEC BETUNG KAB BANYUASIN, SUMATERA SELATAN</t>
  </si>
  <si>
    <t>0611/TBG-SMI-00/BAST-AM/05/V/2015</t>
  </si>
  <si>
    <t>0520/HK-KEU/V/2015</t>
  </si>
  <si>
    <t>HK-13-0776</t>
  </si>
  <si>
    <t>PO/SMI/13/002242</t>
  </si>
  <si>
    <t>BANJAR_SARI</t>
  </si>
  <si>
    <t>SUMBAGSEL</t>
  </si>
  <si>
    <t>JL KELURAHAN GANG I KEL YOSOMULYO KEC METRO PUSAT KODYA METRO PROP LAMPUNG</t>
  </si>
  <si>
    <t>0615/TBG-SMI-00/BAST-AM/05/V/2015</t>
  </si>
  <si>
    <t>0517/HK-KEU/V/2015</t>
  </si>
  <si>
    <t>HK-13-0778</t>
  </si>
  <si>
    <t>PO/SMI/13/002651-1</t>
  </si>
  <si>
    <t>GUNUNG_MEGANG</t>
  </si>
  <si>
    <t>Muara Enim</t>
  </si>
  <si>
    <t>Jl. SMU Gunung Megang Ds Gunung Megang kec gunung megang</t>
  </si>
  <si>
    <t>(+ Transport Sumbagsel)</t>
  </si>
  <si>
    <t>KUNKUN</t>
  </si>
  <si>
    <t>DESA SIKARA KARA KAMPUNG KEC NATAL KAB MANDAILING NATAL PROP SUMATERA UTARA</t>
  </si>
  <si>
    <t>0605/TBG-SMI-00/BAST-AM/05/VI/2015</t>
  </si>
  <si>
    <t>0644/HK-KEU/VII/2015</t>
  </si>
  <si>
    <t>PRABUMENANG</t>
  </si>
  <si>
    <t>Jl. Raya Prabumulih -Batu Simpang Barito / Jl. Raya BTA prabumulih gn meraksa</t>
  </si>
  <si>
    <t>31700/TBG-SMI-00/BAST-AM/05/I/2015</t>
  </si>
  <si>
    <t>0132/HK-KEU/I/2015</t>
  </si>
  <si>
    <t>PYBN TIMUR</t>
  </si>
  <si>
    <t>JL. DESA HUTAIMBARU KEL HUTAIMBARU KEC PANYABUNGAN SELATAN KAB MANDAILING NATAL PROP SUMATERA UTARA</t>
  </si>
  <si>
    <t>RINGROAD_PSP</t>
  </si>
  <si>
    <t>JL. BYPASS (JEND. A H NASUTION) DESA PUDUN JAE, KEC. BATUNADUA KODYA PADANG SIDEMPUAN SUMATERA UTARA</t>
  </si>
  <si>
    <t>SINUNUKAN_MDN</t>
  </si>
  <si>
    <t>JL LINTAS PANTAI BARAT KEL TAPUS KEC LINGGA BAYU KAB MANDAILING NATAL SUMATERA UTARA</t>
  </si>
  <si>
    <t>TANJUNG_RAMAN</t>
  </si>
  <si>
    <t>JL. LINTAS SUMATERA, DESA TANJUNG RAMAN KP. I KEC. UJAN MAS KAB. MUARA ENIM</t>
  </si>
  <si>
    <t>0355/TBG-SMI-00/BAST-AM/05/IV/2015</t>
  </si>
  <si>
    <t>0658/HK-KEU/VIII/2015</t>
  </si>
  <si>
    <t>HK-13-0779</t>
  </si>
  <si>
    <t>PO/SMI/13/002655</t>
  </si>
  <si>
    <t>LAHAT_CITY</t>
  </si>
  <si>
    <t>KAVLING BLOK E KEL BANDAR AGUNG KEC LAHAT KAB LAHAT PROP SUMATERA SELATAN</t>
  </si>
  <si>
    <t>38031/TBG-SMI-00/BAST-AM/05/II/2015</t>
  </si>
  <si>
    <t>0285/HK-KEU/III/2015</t>
  </si>
  <si>
    <t>MARDI_HARJO</t>
  </si>
  <si>
    <t>KAMP. II RT .03 DESA PURWODADI KEC PURWODADI KAB MUSI RAWAS, SUMATERA SELATAN</t>
  </si>
  <si>
    <t>3083/TBG-SMI-00/BAST-AM/05/1/2015</t>
  </si>
  <si>
    <t>0163/HK-KEU/II/2015</t>
  </si>
  <si>
    <t>Menunggu Pernaikan Kontraktor</t>
  </si>
  <si>
    <t>MUARA_KARANG</t>
  </si>
  <si>
    <t>Empat Lawang</t>
  </si>
  <si>
    <t>JL LINTAS PAGAR ALAM PENDOPO GG MELATI DESA MUARA KARANG KEC PENDOPO KAB EMPAT LAWANG PROP SUMATERA SELATAN</t>
  </si>
  <si>
    <t>(+ Transport Sumbagut)</t>
  </si>
  <si>
    <t>SELANGIT</t>
  </si>
  <si>
    <t>JL SELANGIT RT 09 KEL. SELANGIT KEC SELANGIT KAB MUSI RAWAS SUMATERA SELATAN</t>
  </si>
  <si>
    <t>38033/TBG-SMI-00/BAST-AM/05/II/2015</t>
  </si>
  <si>
    <t>0286/HK-KEU/III/2015</t>
  </si>
  <si>
    <t>SIMPANG_SEMAMBANG</t>
  </si>
  <si>
    <t>JL SIMPANG SEMAMBANG KEC MUARA KELINGI KAB MUSI RAWAS SUMATERA SELATAN</t>
  </si>
  <si>
    <t>0501/TBG-SMI-00/BAST-AM/05/VI/2015</t>
  </si>
  <si>
    <t>0803/HK-KEU/IX/2015</t>
  </si>
  <si>
    <t>TERAWAS</t>
  </si>
  <si>
    <t>JL LINTAS SUMATERA RT 6 KEL TERAWAS KEC BATU KUNING LAKITAN ULU</t>
  </si>
  <si>
    <t>7000/TBG-SMI-00/BAST-AM/05/VII/2015</t>
  </si>
  <si>
    <t>0645/HK-KEU/VII/2015</t>
  </si>
  <si>
    <t>HK-13-0780</t>
  </si>
  <si>
    <t>PO/SMI/13/002656</t>
  </si>
  <si>
    <t>ABUNG_KUNANG</t>
  </si>
  <si>
    <t>RT 05 RW 05 KEL TALANG JEMBATAN KEC ABUNG KUNANG KAB LAMPUNG UTARA LAMPUNG</t>
  </si>
  <si>
    <t>0511/TBG-SMI-00/BAST-AM/05/V/2015</t>
  </si>
  <si>
    <t>0486/HK-KEU/V/2015</t>
  </si>
  <si>
    <t>ABUNG_TINGGI</t>
  </si>
  <si>
    <t>DESA PULAU PANGGUNG RK 1 KEL PULAU PANGGUNG KEC BUKIT KEMUNING KAB LAMPUNG UTARA PROP LAMPUNG</t>
  </si>
  <si>
    <t>Andri : Doc cari di filling system or to subcon</t>
  </si>
  <si>
    <t>Checking Doc</t>
  </si>
  <si>
    <t>CANDIMAS</t>
  </si>
  <si>
    <t>DS. SUKA JADI RT. 01 / 09 KEL. KEMBANG TANJUNG, KEC. ABUNG SELATAN, KAB. LAMPUNG UTARA</t>
  </si>
  <si>
    <t>0613/TBG-SMI-00/BAST-AM/05/V/2015</t>
  </si>
  <si>
    <t>0519/HK-KEU/V/2015</t>
  </si>
  <si>
    <t>GUNUNG_GARE</t>
  </si>
  <si>
    <t>KODYA PAGAR ALAM</t>
  </si>
  <si>
    <t>JL. PERINTIS KEL BANGUN REJO RT 05/02 KEC PAGAR ALAM UTARA KODYA PAGAR ALAM SUMATERA SELATAN</t>
  </si>
  <si>
    <t>0606/TBG-SMI-00/BAST-AM/05/VI/2015</t>
  </si>
  <si>
    <t>PTPN_VII_SULAI_UNTI</t>
  </si>
  <si>
    <t>PERUMAHAN PTPN VII SULAI UNTI DS PANANG JAYA KEC GUNUNG MEGANG KAB MUARA ENIM SUMATERA SELATAN</t>
  </si>
  <si>
    <t>SIMPANG_PROPAU</t>
  </si>
  <si>
    <t>DS DEWA MULYA RT 03/07 KEL KALIBALANGAN KEC ABUNG SELATAN KAB LAMPUNG UTARA</t>
  </si>
  <si>
    <t>TEBAT_AGUNG</t>
  </si>
  <si>
    <t>JL. LINTAS SUMATERA DESA LUBUK RAMAN KEC. RAMBANG DANGKU KAB. MUARA ENIM</t>
  </si>
  <si>
    <t>( + Transport Sumbagsel)</t>
  </si>
  <si>
    <t>TEBING_KIMPUL</t>
  </si>
  <si>
    <t>JL KEDORA NO 23 KAB WAY KANAN LAMPUNG</t>
  </si>
  <si>
    <t>38032/TBG-SMI-00/BAST-AM/05/II/2015</t>
  </si>
  <si>
    <t>0287/HK-KEU/III/2015</t>
  </si>
  <si>
    <t>HK-13-0781</t>
  </si>
  <si>
    <t>PO/SMI/13/002657</t>
  </si>
  <si>
    <t>BANGKO</t>
  </si>
  <si>
    <t>Merangin</t>
  </si>
  <si>
    <t>Jl. Bukit Aur RT. 02/01 kel pematang kandis</t>
  </si>
  <si>
    <t>0614/TBG-SMI-00/BAST-AM/05/V/2015</t>
  </si>
  <si>
    <t>0518/HK-KEU/V/2015</t>
  </si>
  <si>
    <t>KEPALA_CURUP</t>
  </si>
  <si>
    <t>Rejang Lebong</t>
  </si>
  <si>
    <t>DESA KEPALA CURUP KEC. PADANG ULAK TANDING (SIMPANG BELITI) KAB. REJANG LEBONG, BENGKULU</t>
  </si>
  <si>
    <t>SP_3_SUMUR</t>
  </si>
  <si>
    <t>Lahat</t>
  </si>
  <si>
    <t>DESA SUKA MAKMUR KEC KIKIM TIMUR KAB LAHAT SUMSEL</t>
  </si>
  <si>
    <t>SP_BATU_NANGKOP</t>
  </si>
  <si>
    <t>Lampung Utara</t>
  </si>
  <si>
    <t>DESA MEKAR SARI KEC SUNGKAI UTARA KAB LAMPUNG UTARA PROP LAMPUNG</t>
  </si>
  <si>
    <t>0293/TBG-SMI-00/BAST-AM/05/IV/2015</t>
  </si>
  <si>
    <t>0447/HK-KEU/IV/2015</t>
  </si>
  <si>
    <t>TEMPIRAI</t>
  </si>
  <si>
    <t>DS. 3 KEL TEMPIRAI SELATAN KEC. PENUKAL UTARA KAB. MUARA ENIM, SUMATERA SELATAN</t>
  </si>
  <si>
    <t>HK-13-0782</t>
  </si>
  <si>
    <t>PO/SMI/13/002897</t>
  </si>
  <si>
    <t>CIRANGGANIS</t>
  </si>
  <si>
    <t>Sumedang</t>
  </si>
  <si>
    <t>KP. LEMBANG DS. GUNUNG MANIK RT. 003 RW. 011, KEC. TANJUNG SARI KAB. SUMEDANG</t>
  </si>
  <si>
    <t>JINGKANG</t>
  </si>
  <si>
    <t>DESA JINGKANG RT 05 RW 01 KEC. TANJUNG MEDAR KAB. SUMEDANG JABAR</t>
  </si>
  <si>
    <t>( + Transport Jawa Barat)</t>
  </si>
  <si>
    <t>GISINDO INTI SOLUSI</t>
  </si>
  <si>
    <t>Andri : minta CP</t>
  </si>
  <si>
    <t>HK-13-0783</t>
  </si>
  <si>
    <t>PO/SMI/13/002898</t>
  </si>
  <si>
    <t>DARMAWANGI</t>
  </si>
  <si>
    <t>Dusun Darmawangi RT 16 RW 05 Desa Darmawangi Kec Tomo Kab Sumedang</t>
  </si>
  <si>
    <t>HK-13-0784</t>
  </si>
  <si>
    <t>PO/SMI/13/002899</t>
  </si>
  <si>
    <t>CIAPUS_SOREANG</t>
  </si>
  <si>
    <t>Bandung</t>
  </si>
  <si>
    <t>Kampung Curug RT 005 RW 012, Desa Ciapus, Kecamatan Banjaran, Kabupaten Bandung</t>
  </si>
  <si>
    <t>JAGABAYA_SRG</t>
  </si>
  <si>
    <t>JL.CADAS NGAMPAR KP. CIMENENG RT 02/15 DS. JAGABAYA KEC. CIMAUNG  KAB.  BANDUNG  JAWA BARAT</t>
  </si>
  <si>
    <t>MANDIRANJANG</t>
  </si>
  <si>
    <t>JL.RAYA SAPAN MAJALAYA DS. MANDIRANJANG KEC. MAJALAYA KAB. BANDUNG</t>
  </si>
  <si>
    <t>HK-13-0785</t>
  </si>
  <si>
    <t>PO/SMI/13/002906-1</t>
  </si>
  <si>
    <t>BERAKIT</t>
  </si>
  <si>
    <t>Bintan</t>
  </si>
  <si>
    <t>JL. BERINGIN RT3 RW4 DESA BERAKIT KAMPUNG SIALANG TIMUR KEC TELUK SEBONG KAB BINTAN PROP RIAU KEPULAUAN</t>
  </si>
  <si>
    <t>P_KELOK_KJG</t>
  </si>
  <si>
    <t>KAB KEPULAUAN RIAU PROP KEPULAUAN RIAU</t>
  </si>
  <si>
    <t xml:space="preserve">CITICON </t>
  </si>
  <si>
    <t>P_NUMBING</t>
  </si>
  <si>
    <t>KP GUDANG ARANG RT 01 RW 01 DESA NUMBING KEC BINTAN TIMUR KAB KEPULAUAN RIAU PROP RIAU KEPULAUAN</t>
  </si>
  <si>
    <t>PANTAI_TRIKORA</t>
  </si>
  <si>
    <t>Kp. Mengkurus Rt 01 Rw 01 Dusun I Desa Teluk Bakau</t>
  </si>
  <si>
    <t>TEMBELING</t>
  </si>
  <si>
    <t>JL TEMBELING RT 01 RW 01, KEL TEMBELING TANJUNG, KEC TELUK BINTAN, KAB KEPULAUAN RIAU PROP KEPULAUAN RIAU</t>
  </si>
  <si>
    <t>TNH_MERAH_BTM</t>
  </si>
  <si>
    <t>KAMPUNG BINTAN BEKAPUR RT13 RW 06, KEL BINTAN BUNYU, KEC TELUK BINTAN, KAB BINTAN</t>
  </si>
  <si>
    <t>( + Transport sumbagut)</t>
  </si>
  <si>
    <t>HK-13-0786</t>
  </si>
  <si>
    <t>PO/SMI/13/002907</t>
  </si>
  <si>
    <t>BUSUNG</t>
  </si>
  <si>
    <t>KP. LIMAU RT 01 RW 03 KEL KUALA SIMPANG KEC BINTAN UTARA KAB KEPULAUAN RIAU PROP KEPULAUAN RIAU</t>
  </si>
  <si>
    <t>D_PONDOK_DUTA</t>
  </si>
  <si>
    <t>GB-4L-40-WJ:03BDG107</t>
  </si>
  <si>
    <t>JAKARTA BANTEN</t>
  </si>
  <si>
    <t>Jl. Kampung Areman RT 09/08 Desa Tugu, Kec. Cimanggis Depok</t>
  </si>
  <si>
    <t>HARAPANBARU_TB</t>
  </si>
  <si>
    <t>GB-4L-42-JB:03DPK014</t>
  </si>
  <si>
    <t>Depok</t>
  </si>
  <si>
    <t>TO BE INPUT BY PROJECT TEAM OF PT.ERICSSON (AFTER SEARCH SURVEY DONE)</t>
  </si>
  <si>
    <t>LEGENDA_MALAKA</t>
  </si>
  <si>
    <t>GB-4L-52-CJ:15BTL050</t>
  </si>
  <si>
    <t>Batam</t>
  </si>
  <si>
    <t>PERUM TAMAN SEJATI BLOK A NO. 1 -2 LEGENDA KODYA BATAM</t>
  </si>
  <si>
    <t>P_DOMPAK</t>
  </si>
  <si>
    <t>KAMPUNG DOMPAK SEBERANG RT1 RW 2 KEL DOMPAK KEC BUKIT BESTARI KODYA TANJUNG PINANG PROP RIAU KEPULAUAN</t>
  </si>
  <si>
    <t>PANBIL</t>
  </si>
  <si>
    <t>GB-4L-52-JB:02SRG081</t>
  </si>
  <si>
    <t>EX. IM3 JL. JEND SUDIRMAN - MUKA KUNING KODYA BATAM</t>
  </si>
  <si>
    <t>ROAD TO LOBAM / TELUK _SASAH</t>
  </si>
  <si>
    <t>JL. INDUNSARI LOBAM BESTARI RT 1 RW 1, KEL TELUK SASAH KEC BINTAN UTARA KAB KEPULAUAN RIAU PROP KEPULAUAN RIAU</t>
  </si>
  <si>
    <t>SCTV</t>
  </si>
  <si>
    <t>EX. IM3 BUKIT GIRANG, SENGKUANG JL. STASIUN TRANSMISI SCTV, BATU AMPAR, BATAM</t>
  </si>
  <si>
    <t>TAPOS</t>
  </si>
  <si>
    <t>KAMPUNG TAPOS RT 07/05 DESA TAPOS KEC. CIMANGGIS KAB. DEPOK</t>
  </si>
  <si>
    <t>( + Transport jabar)</t>
  </si>
  <si>
    <t>HK-13-0789</t>
  </si>
  <si>
    <t>PO/SMI/14/N002471</t>
  </si>
  <si>
    <t>SUPERVISI ATP &amp; Transportasi Area Jawa Timur</t>
  </si>
  <si>
    <t>JIWAN</t>
  </si>
  <si>
    <t>DSN. 01 RT/RW 12/03 DS.JIWAN KEC.JIWAN KAB. MAGETAN JAWA TIMUR</t>
  </si>
  <si>
    <t>0500/TBG-SMI-00/BAST-AM/05/VI/2015</t>
  </si>
  <si>
    <t>0551/HK-KEU/VI/2015</t>
  </si>
  <si>
    <t>HK-13-0790</t>
  </si>
  <si>
    <t>PO/SMI/15/N000134</t>
  </si>
  <si>
    <t>DANYANG</t>
  </si>
  <si>
    <t>DKH. TAMBANG RT/RW 01/03 KEL. KEDUNGBANTENG KEC. SUKOREJO KAB. PONOROGO</t>
  </si>
  <si>
    <t>0016-1/TBG-SMI-00/BAST-AM/05/III/2015</t>
  </si>
  <si>
    <t>0354/HK-KEU/III/2015</t>
  </si>
  <si>
    <t>Andri : minta foto to contractor</t>
  </si>
  <si>
    <t>SUPERVISI ATP Dan Transportasi Area Jawa Timur</t>
  </si>
  <si>
    <t>GEGER_MDN</t>
  </si>
  <si>
    <t>KERTOBANYON RT/RW 01/01 DS.KERTOBANKON KEC.GEGER KAB. MADIUN JAWA TIMUR</t>
  </si>
  <si>
    <t>PO/SMI/15/N000138</t>
  </si>
  <si>
    <t>GLEMPANGMAOS</t>
  </si>
  <si>
    <t>JALAN RAYA GLEMPANG - MAOS RT 01 RW 04 DS. GLEMPANG KEC. MAOS KAB. CILACAP</t>
  </si>
  <si>
    <t>0298/TBG-SMI-00/BAST-AM/05/IV/2015</t>
  </si>
  <si>
    <t>0457/HK-KEU/IV/2015</t>
  </si>
  <si>
    <t>SUPERVISI ATP Dan Transportasi Area Jawa Tengah</t>
  </si>
  <si>
    <t>JAMBAKAN</t>
  </si>
  <si>
    <t>Klaten</t>
  </si>
  <si>
    <t>DUKUH RT. 02 RW. 04 DESA DUKUH KEC. BAYAT KAB. KLATEN</t>
  </si>
  <si>
    <t>HK-13-0017</t>
  </si>
  <si>
    <t>PO/SMI/15/N000595</t>
  </si>
  <si>
    <t>BOJONGJAYA</t>
  </si>
  <si>
    <t>JAWA BARAT</t>
  </si>
  <si>
    <t>JL RAYA COMRENG DS BOJONG JAYA RT 05/ RW 01 KEC PUSAKA NAGARA KAB SUBANG</t>
  </si>
  <si>
    <t>9003/TBG-SMI-00/BAST-AM/05/VII/2015</t>
  </si>
  <si>
    <t>0660/HK-KEU/VIII/2015</t>
  </si>
  <si>
    <t>HK-13-0018</t>
  </si>
  <si>
    <t>PO/SMI/15/N000596</t>
  </si>
  <si>
    <t>BONJEN</t>
  </si>
  <si>
    <t>KP. BOJEN TANGGUL, RT. 02 RW 02, DESA BOJEN, KEC. PANIMBANG, KAB. PANDERGLANG.</t>
  </si>
  <si>
    <t>9002/TBG-SMI-00/BAST-AM/05/VII/2015</t>
  </si>
  <si>
    <t>0659/HK-KEU/VIII/2015</t>
  </si>
  <si>
    <t>LISTRINDO UTAMA</t>
  </si>
  <si>
    <t>Firdan alredy sent doc to huda</t>
  </si>
  <si>
    <t>ATP Accepted</t>
  </si>
  <si>
    <t>HK-13-0019</t>
  </si>
  <si>
    <t>CIKALUDAN</t>
  </si>
  <si>
    <t>KP.PEMATANGKARET DS.GUNUNGBATU KEC.MUNJUL KAB.PANDEGLANG</t>
  </si>
  <si>
    <t>SUNAREKA</t>
  </si>
  <si>
    <t>Huda : Firdan send doc to Huda</t>
  </si>
  <si>
    <t>HK-13-0020</t>
  </si>
  <si>
    <t>CIKEUSIKDESA</t>
  </si>
  <si>
    <t>KP. CIKEUSIK DESA DS. CIKEUSIK KEC. WANASSALAM KAB LEBAK</t>
  </si>
  <si>
    <t>HK-13-0021</t>
  </si>
  <si>
    <t>CIMANGNYANGRAY</t>
  </si>
  <si>
    <t>KAMP. CIPABALUH DS. CIPABALUH RT. 01 RW. 01 KEL. Cimanyangray KEC. Gunungkencana</t>
  </si>
  <si>
    <t>HK-13-0022</t>
  </si>
  <si>
    <t>KARANG_BOLONG</t>
  </si>
  <si>
    <t>KP. BABAKAN LANGSUNG, DESA KARANG BOLONG, KEC. Cigeulis</t>
  </si>
  <si>
    <t>HK-13-0023</t>
  </si>
  <si>
    <t>KOPI</t>
  </si>
  <si>
    <t>JALAN RAYA SAMPAI KM.25 RT 01 RW 01 , KAMPUNG KOPI, DS. PRABUGANTUNGAN , KEC. CILELES KAB. RANGKAS BITUNG</t>
  </si>
  <si>
    <t>HK-13-0024</t>
  </si>
  <si>
    <t>KUMPAI</t>
  </si>
  <si>
    <t>JL. KABUPATEN KP. KUMPAI RT 06/02 DS. KUMPAI KEL. KUMPAI KEC. JALAN CAGAK KAB. SUBANG JAWA BARAT.</t>
  </si>
  <si>
    <t>HK-13-0025</t>
  </si>
  <si>
    <t>LEUWIBALANG</t>
  </si>
  <si>
    <t>KP.LEUWIBALANG DS.LEUWIBALANG KEC.CIKEUSIK KAB.PAN</t>
  </si>
  <si>
    <t>ATP accepted (Firdan send doc to Huda)</t>
  </si>
  <si>
    <t>HK-13-0026</t>
  </si>
  <si>
    <t>MARENGMANG_SUB</t>
  </si>
  <si>
    <t>KP KREO RT 19 RW 09 NO 27 DESA CARACAS KEC. PABUARAN KAB. SUBANG</t>
  </si>
  <si>
    <t>HK-13-0027</t>
  </si>
  <si>
    <t>SUPERVISI ATP &amp; mob demob area JAWA BARAT</t>
  </si>
  <si>
    <t>MUNJUL_SUB</t>
  </si>
  <si>
    <t>JL MUNJUL DESA MUNJUL RT 006 RW 02 KEC. PAGADEN KAB. SUBANG</t>
  </si>
  <si>
    <t>HK-13-0028</t>
  </si>
  <si>
    <t>PARUNGPANJANG</t>
  </si>
  <si>
    <t>KP. TARIKOLOT DS. PARUNGPANJANG KEC. WANASSALAM KAB LEBAK</t>
  </si>
  <si>
    <t>HK-13-0029</t>
  </si>
  <si>
    <t>PASIRGINTUNG</t>
  </si>
  <si>
    <t>Kampung Cikalang Tengah Rt. 10 Rw. 03, Desa Pasir Gintung, Kec. Cikulur, Kab. Lebak</t>
  </si>
  <si>
    <t>HK-13-0030</t>
  </si>
  <si>
    <t>PO/SMI/15/N000602</t>
  </si>
  <si>
    <t>JL. DR WAHIDIN NO.15 RW VII KEL GANTING PARAK GADANG KEC. PADANG TIMUR KOTA PADANG</t>
  </si>
  <si>
    <t>9008/TBG-SMI-00/BAST-AM/05/VII/2015</t>
  </si>
  <si>
    <t>0656/HK-KEU/VIII/2015</t>
  </si>
  <si>
    <t>HK-13-0031</t>
  </si>
  <si>
    <t>SUPERVISI ATP &amp; Mob Demob Area SUMBAGUT</t>
  </si>
  <si>
    <t>SICINCIN</t>
  </si>
  <si>
    <t>GB-4L-70-KM:16SKW009</t>
  </si>
  <si>
    <t>KAB PADANG PARIAMAN PROP SUMATERA BARAT</t>
  </si>
  <si>
    <t>HK-13-0032</t>
  </si>
  <si>
    <t>SUPERVISI ATP &amp; Mob Demob Area Banten</t>
  </si>
  <si>
    <t>TANJUNG_JAYA</t>
  </si>
  <si>
    <t>KP. CIKADU INDAH RT. 01 RW 01, DESA TANJUNG JAYA, Kec Panimbang</t>
  </si>
  <si>
    <t>Pending : menunggu perbaikan site dari kontraktor (follow up by firdan 16/10/14); Minta foto</t>
  </si>
  <si>
    <t>HK-13-0033</t>
  </si>
  <si>
    <t>PO/SMI/13/002243</t>
  </si>
  <si>
    <t>Pugung Raharjo</t>
  </si>
  <si>
    <t>LAMPUNG</t>
  </si>
  <si>
    <t>KAMPUNG TRUKA JAYA, RT 05 RW 02, DESA GUNUNG PASIR JAYA, KEC SEKAMPUNG UDIK, KAB LAMPUNG TIMUR</t>
  </si>
  <si>
    <t>0290/TBG-SMI-00/BAST-AM/05/IV/2015</t>
  </si>
  <si>
    <t>sudah di inv 2013</t>
  </si>
  <si>
    <t>HK-13-0034</t>
  </si>
  <si>
    <t>Kuripan</t>
  </si>
  <si>
    <t>NEGERI ULAK GADING KEC TELUK BETUNG BARAT KODYA BANDAR LAMPUNG</t>
  </si>
  <si>
    <t>HK-13-0035</t>
  </si>
  <si>
    <t>Leakage Including Foundation Settlement Investigation</t>
  </si>
  <si>
    <t>JAW-EJV-0055-H-P</t>
  </si>
  <si>
    <t>Lontar - Sambikerep</t>
  </si>
  <si>
    <t xml:space="preserve">Leakage Including Foundation Settlement Investigation  </t>
  </si>
  <si>
    <t xml:space="preserve">3-T-MD-02-45 </t>
  </si>
  <si>
    <t>0188/HK-PRO/III/2015</t>
  </si>
  <si>
    <t>0335/HK-KEU/III/2015</t>
  </si>
  <si>
    <t>HK-13-0036</t>
  </si>
  <si>
    <t>Replace SF pad, And Analysis Building</t>
  </si>
  <si>
    <t>JAW-EJV-0021-H-P</t>
  </si>
  <si>
    <t>Ngagel Jaya Tengah-Gubeng</t>
  </si>
  <si>
    <t>Replace SF pad, and analysis building</t>
  </si>
  <si>
    <t xml:space="preserve">4-A-MD-01-25 </t>
  </si>
  <si>
    <t>0189/HK-PRO/III/2015</t>
  </si>
  <si>
    <t>0340/HK-KEU/III/2015</t>
  </si>
  <si>
    <t>HK-13-0037</t>
  </si>
  <si>
    <t>HK-13-0038</t>
  </si>
  <si>
    <t>Landslide Investigation and Solution</t>
  </si>
  <si>
    <t>KAL-EKL-0006-H-P</t>
  </si>
  <si>
    <t>Kab. Kutai Kertanegara, East Kalimantan</t>
  </si>
  <si>
    <t>0190/HK-PRO/III/2015</t>
  </si>
  <si>
    <t>0347/HK-KEU/III/2015</t>
  </si>
  <si>
    <t>HK-13-0039</t>
  </si>
  <si>
    <t xml:space="preserve">Structure Investigation </t>
  </si>
  <si>
    <t>JAW-CCJ-0388-H-P</t>
  </si>
  <si>
    <t xml:space="preserve">Stasiun Senen - Gunung Sahari </t>
  </si>
  <si>
    <t>0191/HK-PRO/III/2015</t>
  </si>
  <si>
    <t>0345/HK-KEU/III/2015</t>
  </si>
  <si>
    <t>HK-13-0040</t>
  </si>
  <si>
    <t>RT-Pole &amp; Building Analysis Leakage Investigation</t>
  </si>
  <si>
    <t>JAW-EJV-0044-C-P</t>
  </si>
  <si>
    <t>Double Hapiness</t>
  </si>
  <si>
    <t>0192/HK-PRO/III/2015</t>
  </si>
  <si>
    <t>0346/HK-KEU/III/2015</t>
  </si>
  <si>
    <t>HK-13-0041</t>
  </si>
  <si>
    <t>1. Site Survey / engineering Survey, 2. Design Package, BoQ dan Konsultasi (termasuk pekerjaan tambah apabila ada, 3. Analisa dan desain pondasi (RT), 4. Hammer test</t>
  </si>
  <si>
    <t>Apr</t>
  </si>
  <si>
    <t>New Site</t>
  </si>
  <si>
    <t>JAW-CCJ-0002-I-F</t>
  </si>
  <si>
    <t>Pluit Karang Utara</t>
  </si>
  <si>
    <t>Minipole (RT)</t>
  </si>
  <si>
    <t>6 M</t>
  </si>
  <si>
    <t>Pole Extend 3 M</t>
  </si>
  <si>
    <t>Jakarta Utara</t>
  </si>
  <si>
    <t>Jl. Pluit Karang Utara No. 117D, Blok A-3 Utara , Kel. Pluit, Kec. Penjaringan, Kab. Jakarta Utara</t>
  </si>
  <si>
    <t>0247/HK-PRO/IV/2015</t>
  </si>
  <si>
    <t>0681/HK-KEU/VIII/2015</t>
  </si>
  <si>
    <t>HK-13-0042</t>
  </si>
  <si>
    <t>Engineering Konsultan (Analisa)</t>
  </si>
  <si>
    <t>SUM-RIA-0001-X-F</t>
  </si>
  <si>
    <t xml:space="preserve">3G Jl. T Bay </t>
  </si>
  <si>
    <t>0248/HK-PRO/IV/2015</t>
  </si>
  <si>
    <t>XL Rev. 0</t>
  </si>
  <si>
    <t>0673/HK-KEU/VIII/2015</t>
  </si>
  <si>
    <t>HK-13-0043</t>
  </si>
  <si>
    <t>1. Site Survey / Engineering Survey , 2. Design Package, BoQ dan konsultasi (Termasuk pekerjaan tambahan apabila ada) , 3. Analisa Desain Pondasi (RT), 4. Hammer Test</t>
  </si>
  <si>
    <t>JAW-CCJ-0007-R-F</t>
  </si>
  <si>
    <t>Jl. Bekasi Barat Raya</t>
  </si>
  <si>
    <t>0258/HK-PRO/IV/2015</t>
  </si>
  <si>
    <t>WMX Rev. 0</t>
  </si>
  <si>
    <t>0568/HK-KEU/VI/2015</t>
  </si>
  <si>
    <t>HK-13-0044</t>
  </si>
  <si>
    <t>JAW-CCJ-0008-R-F</t>
  </si>
  <si>
    <t>Duta Merlin</t>
  </si>
  <si>
    <t>0256/HK-PRO/IV/2015</t>
  </si>
  <si>
    <t>0536/HK-KEU/VI/2015</t>
  </si>
  <si>
    <t>HK-13-0045</t>
  </si>
  <si>
    <t>JAW-EJV-0004-H-F</t>
  </si>
  <si>
    <t xml:space="preserve">WISMA SIER </t>
  </si>
  <si>
    <t>POLE 9M</t>
  </si>
  <si>
    <t xml:space="preserve">HCPT Rev.0 </t>
  </si>
  <si>
    <t>HK-12-0028</t>
  </si>
  <si>
    <t>RT-Tower and Foundation Analysis Colo App Rev 4</t>
  </si>
  <si>
    <t>HPCT Rev. 4</t>
  </si>
  <si>
    <t>0459/HK-KEU/V/2015</t>
  </si>
  <si>
    <t>HK-14-0013</t>
  </si>
  <si>
    <t>PO/TB/15/N001220</t>
  </si>
  <si>
    <t>Survey Analisa Tower dan pondasi, Mob Demob Area Jawa Tengah</t>
  </si>
  <si>
    <t xml:space="preserve">TBG03_CJ049 </t>
  </si>
  <si>
    <t>KLAMPOK</t>
  </si>
  <si>
    <t xml:space="preserve">SST-43 </t>
  </si>
  <si>
    <t>JL. WARGA UTAMA</t>
  </si>
  <si>
    <t>39063/TBG-TB-00/BAST-AM/05/III/2015</t>
  </si>
  <si>
    <t>0328/HK-KEU/III/2015</t>
  </si>
  <si>
    <t>HK-14-0028</t>
  </si>
  <si>
    <t>PO/TB/14/N000443</t>
  </si>
  <si>
    <t>ANALISA ULANG LIGHTPOLE 26M DGN PENAMBAHAN BEBAN BOLLBOARD</t>
  </si>
  <si>
    <t>3G SAMBU DIPONEGORO</t>
  </si>
  <si>
    <t>HK-14-0039</t>
  </si>
  <si>
    <t>PO/SMI/14/N000228</t>
  </si>
  <si>
    <t>SURVEY ANALISA KEKUATAN TOWER DAN PONDASI &amp; Mob Demob Area Kalimantan</t>
  </si>
  <si>
    <t>DESA SUNGAI CABANG BARAT</t>
  </si>
  <si>
    <t>SURVEY ANALISA KEKUATAN TOWER DAN PONDASI, TRANSPORT</t>
  </si>
  <si>
    <t>0773/TBG-SMI-00/BAST-AM/05/VI/2015</t>
  </si>
  <si>
    <t>0543/HK-KEU/VI/2015</t>
  </si>
  <si>
    <t>HK-14-0041</t>
  </si>
  <si>
    <t>PO/SMI/14/N000233</t>
  </si>
  <si>
    <t>ADISUMARNO</t>
  </si>
  <si>
    <t>HK-14-0044</t>
  </si>
  <si>
    <t>PO/SMI/14/N000267</t>
  </si>
  <si>
    <t>SENDAWAR/JENGAN DANUM</t>
  </si>
  <si>
    <t>JL.TRANS KALIMANTAN RT.II KEL.JENGAN DANUM KEC.DAMAI KAB.KUTAI BARAT</t>
  </si>
  <si>
    <t>30452/TBG-SMI-00/BAST-AM/05/I/2015</t>
  </si>
  <si>
    <t>0133/HK-KEU/I/2015</t>
  </si>
  <si>
    <t>MALUHU2 (KUKAR)</t>
  </si>
  <si>
    <t>JL.LONG APARI RT.16 KEL.MANGKURAWANG KEC.TENGGARONG KAB.KUTAI</t>
  </si>
  <si>
    <t>MALUHU_1</t>
  </si>
  <si>
    <t>JL.LONG PAHINGAI NO.35 RT.05 KEL.MALUHU KEL.MALUHU KEC.TENGGARONG KAB.KUTAI</t>
  </si>
  <si>
    <t>JONGGON B</t>
  </si>
  <si>
    <t>Desa Jonggon RT.20 Desa Margahayu, Kec. Loa Kulu, Kab. Kutai Kertanegara, Kal-Tim</t>
  </si>
  <si>
    <t>JONGGON A</t>
  </si>
  <si>
    <t>GB-4L-ISAT-80-120-MED-2005.06-RK</t>
  </si>
  <si>
    <t>JL.POROS DUA NO.27 RT06 KEL.MUKTI JAYA, KEC. LOA KULU KAB.KUTAI KARTANEGARA KALIMANTAN TIMUR</t>
  </si>
  <si>
    <t>HK-14-0045</t>
  </si>
  <si>
    <t>PO/TB/14/N000611</t>
  </si>
  <si>
    <t>SURVEY TOWER &amp; Transport</t>
  </si>
  <si>
    <t>3G-MERGOSONO</t>
  </si>
  <si>
    <t>MINARET 36 M</t>
  </si>
  <si>
    <t xml:space="preserve">MASJID DARUL MUJAHIRIN </t>
  </si>
  <si>
    <t>HK-14-0065</t>
  </si>
  <si>
    <t>PO/SMI/14/N000269</t>
  </si>
  <si>
    <t>AJI KUNING</t>
  </si>
  <si>
    <t>RT.14 DUSUN ABADI KEL.PANCANG KEC.SEBATIK TIMUR, KAB. NUNUKAN</t>
  </si>
  <si>
    <t>SEI_TAIWAN</t>
  </si>
  <si>
    <t>JL.JEND.SUDIRMAN RT.04 DUSUN II SEI TAIWAN DS.TANJUNG KARANG KEC.SEBATIK TIMUR KAB.NUNUKAN</t>
  </si>
  <si>
    <t>DESA SETABU</t>
  </si>
  <si>
    <t>RT.04 KP.BABATU DS.SETABU KEC.SEBATIK BARAT KAB.NUNUKAN</t>
  </si>
  <si>
    <t>DESA BANGUN KEC. SAMBALIUNG</t>
  </si>
  <si>
    <t>Ds.Bebanir Bangun RT.01 Kel.Bebanir Kec.Sambaliung KAB. BERAU"</t>
  </si>
  <si>
    <t>KAMPUNG.SUARAN,KEC.SAMBALIUNG</t>
  </si>
  <si>
    <t>DS.SUARAN RT.04 KEL.SUARAN KEC.SAMBALIUNG KAB. BERAU KALTIM</t>
  </si>
  <si>
    <t>MARANCANG_ILIR</t>
  </si>
  <si>
    <t>JL.BUKIT INDAH RT.03 DS.MARANCANG ILIR KEC.GUNUNG TABUR KAB.BERAU</t>
  </si>
  <si>
    <t>HK-14-0066</t>
  </si>
  <si>
    <t>PO/SMI/14/N000266</t>
  </si>
  <si>
    <t>SINGKUP_DUA</t>
  </si>
  <si>
    <t>Desa Sukamulya SP : 1, Kec. Singkup Kabupaten Ketapang, Kalimantan Barat</t>
  </si>
  <si>
    <t>PELANGOR</t>
  </si>
  <si>
    <t>PERKEBUNAN KELAPA SAWIT PT.CERIA PRIMA, DESA KALON, KEC.SELUAS,KALIMANTAN BARAT</t>
  </si>
  <si>
    <t>JAWAI 2</t>
  </si>
  <si>
    <t>Desa Matang Tarap, Kec. Jawai, Kab. Sambas KALIMANTAN BARAT</t>
  </si>
  <si>
    <t>NGABANG 3, KANTOR BUPATI</t>
  </si>
  <si>
    <t>DUSUN TUNGKUL III RT.22 RW.02 DESA HILIR KANTOR KEC.NGABANG KAB.. LANDAK</t>
  </si>
  <si>
    <t>SIMPANG TANJUNG 2</t>
  </si>
  <si>
    <t>Jl. Sosok - Sanggau, Kel. Binjai, Kec. Tayan Hulu, Kab. Sanggau, Kal-Bar</t>
  </si>
  <si>
    <t>SANGGAU 3</t>
  </si>
  <si>
    <t>JL BUJANG MALAKA NO 105 RT 16/RW VI KEL BERINGIN KEC KAPUAS SANGGAU</t>
  </si>
  <si>
    <t>HK-14-0068</t>
  </si>
  <si>
    <t>PO/SMI/14/N000270</t>
  </si>
  <si>
    <t>PERUM WIKA</t>
  </si>
  <si>
    <t>Jl.PDAM (perumahan WIKA) RT.51 Kel.Gunung Samarinda, Kec. Balikpapan</t>
  </si>
  <si>
    <t>30454/TBG-SMI-00/BAST-AM/05/I/2015</t>
  </si>
  <si>
    <t>0139/HK-KEU/I/2015</t>
  </si>
  <si>
    <t>JL. SYARIFUDIN YOES</t>
  </si>
  <si>
    <t>GB-4L-23.7-KM:19BPP071</t>
  </si>
  <si>
    <t>JL.SYARIFUDIN YOES KEL.SEPINGGAN KEC.BALIKPAPAN SELATAN KOTAMADYA BALIKPAPAN</t>
  </si>
  <si>
    <t>LAMARU</t>
  </si>
  <si>
    <t>JL.MULAWARMAN GG.SAYUR RT.10 RW.01 KEL.LAMARU KEC.BALIKPAPAN TIMUR KODYA BALIKPAPAN</t>
  </si>
  <si>
    <t>DAKSA</t>
  </si>
  <si>
    <t>JL. MULAWARMAN GG. TELAGA MS RT.25 KEL. SEPINGGAN KEC. BALIKPAPAN SELATAN KODYA BALIKPAPAN</t>
  </si>
  <si>
    <t>JL. CIPTO MANGUNKUSUMO (POLTEK)</t>
  </si>
  <si>
    <t>Jl.Cipto Mangunkusumo No.61 RT.033 Kel.Sungai Keledang Kec. Samarinda</t>
  </si>
  <si>
    <t>SAID_PUSAKA</t>
  </si>
  <si>
    <t>JL.M.SAID / JL.PUSAKA RT 15 KEL.LOK BAHU KEC.SUNGAI KUJANG KAB. SAMARINDA</t>
  </si>
  <si>
    <t>NEW SITES 2 EKL</t>
  </si>
  <si>
    <t>Jl. Jakarta Gg. Imam Karti RT.59 RW.- Kel. Loa Bakung Kec. Sungai Kunjang,</t>
  </si>
  <si>
    <t>SEMPAJA BAYUR</t>
  </si>
  <si>
    <t>JL.BAYUR RT.38 KEL.SEMPAJA KEC.SAMARINDA UTARA KOTA SAMARINDA</t>
  </si>
  <si>
    <t>KAMPUNG 4 (RRI TARAKAN)</t>
  </si>
  <si>
    <t>JL.MANBURUNGAN RT.09 KEL.KAMPUNG 4 KEC.TARAKAN TIMUR, KAB.</t>
  </si>
  <si>
    <t>AMAL LAMA/UNIV BORNEO</t>
  </si>
  <si>
    <t>JL.AMAL LAMA RT.04 KEL.PANTAI AMAL KEC.TARAKAN TIMUR, KAB.TARAKAN</t>
  </si>
  <si>
    <t>HK-14-0069</t>
  </si>
  <si>
    <t>PO/TB/14/N000749</t>
  </si>
  <si>
    <t>TB_BENHES</t>
  </si>
  <si>
    <t>4-A-MLTBI-72</t>
  </si>
  <si>
    <t>Desa Benhes, Kec.Muara Wahau, Kab.Kutai Timur, Kab. Kutai Timur</t>
  </si>
  <si>
    <t>HK-14-0098</t>
  </si>
  <si>
    <t>PO/SMI/14/N000323</t>
  </si>
  <si>
    <t>LABUANAMAS_UTARA</t>
  </si>
  <si>
    <t>RT.01 RW.012 DESA KASARANGAN KEC. LABUAN AMAS UTARA KAB. HULU SUNGAI TENGAH KAL-SEL</t>
  </si>
  <si>
    <t>30453/TBG-SMI-00/BAST-AM/05/I/2015</t>
  </si>
  <si>
    <t>0134/HK-KEU/I/2015</t>
  </si>
  <si>
    <t>LAHAN1-3</t>
  </si>
  <si>
    <t>GB-4L-ISAT-90-120-HVY-2005.06-RK</t>
  </si>
  <si>
    <t>Desa Sukamaju RT.05 RW.02 ,Kec. Sampanahan, Kab. Kotabaru,KALIMANTAN SELATAN</t>
  </si>
  <si>
    <t>KELUMPANG</t>
  </si>
  <si>
    <t>GB-4L-ISAT-90-120-MED-2005.06-RK-R1</t>
  </si>
  <si>
    <t>JL.PROPINSI DESA BATANG KOLOR KEC.KELUMPANG HULU KAB.KOTA BARU</t>
  </si>
  <si>
    <t>PENDANG</t>
  </si>
  <si>
    <t>GB-4L-ISAT-70-120-HVY-2005.06-RK</t>
  </si>
  <si>
    <t>Jl.Pembangunan RT.012 Rw.III Kel.Pendang, Kec.Dusun Utara, KAB. Barito Selatan</t>
  </si>
  <si>
    <t>MAHANG</t>
  </si>
  <si>
    <t>Jl. Raya Sungai Hanyar Mahang, Kec. Pandawan Kab. Hulu Sungai Tengah, Kal-Sel</t>
  </si>
  <si>
    <t>HK-14-0107</t>
  </si>
  <si>
    <t>PO/SMI/14/N000335</t>
  </si>
  <si>
    <t>JENAMAS</t>
  </si>
  <si>
    <t>JL.PADAT KARYA BHAKTI, RANTAU KUJANG KAB. BARITO KUALA</t>
  </si>
  <si>
    <t>PO/SMI/15/N000161</t>
  </si>
  <si>
    <t>MENDAWAI_KATINGAN</t>
  </si>
  <si>
    <t>GB-4L-ISAT-100-120-HVY-2005.06-RK</t>
  </si>
  <si>
    <t>JL.Dahlia Ds.Mendawai Kec.Mendawai, Kab. Katingan Kalimantan Tengah</t>
  </si>
  <si>
    <t>38122/TBG-SMI-00/BAST-AM/05/III/2015</t>
  </si>
  <si>
    <t>0297/HK-KEU/III/2015</t>
  </si>
  <si>
    <t>KM70 PALANGKA RAYA - KASONGAN</t>
  </si>
  <si>
    <t>JL.CILIK RIWUT KM 64 KEL.KASONGAN LAMA,KEC.KATINGAN HILIR, KAB KATINGAN</t>
  </si>
  <si>
    <t>BUKIT RAWI</t>
  </si>
  <si>
    <t>JL.PELAJAR RT.04 KEL.BUKIT RAWI KEC.KAHAYAN TENGAH KAB.PULANG PISAU KALTENG</t>
  </si>
  <si>
    <t>Jl. Dikin RT.02 RW.03 Puruk Cahu, Kel. Beriwit Kec. Murung, Kab. Murung Raya, Kal-Teng</t>
  </si>
  <si>
    <t>SIMPANG 3 TUMBANG SAMBA</t>
  </si>
  <si>
    <t>JL. CILIK RIWUT KILOMETER 28, RT.02, DESA HAMPALIT, KEC. KATINGAN HILIR, KAB. KATINGAN.</t>
  </si>
  <si>
    <t>BAMBULUNG</t>
  </si>
  <si>
    <t>DSN.BAMBULUNG BARU RT.VII RW.II KEL.BAMBULUNG KEC.PEMATANG KARAU KAB.BARITO TIMUR</t>
  </si>
  <si>
    <t>BENTOT</t>
  </si>
  <si>
    <t>JL.MANUNGGAL DS.BENTOT RT.03 KEL.BENTOT KEC.PETANGKEP TUTULI</t>
  </si>
  <si>
    <t>JAWETAN</t>
  </si>
  <si>
    <t>RT. 3 DESA JAWETEN, KEC. DUSUN TIMUR, KAB. BARITO TIMUR</t>
  </si>
  <si>
    <t>PEGATAN_KATINGAN</t>
  </si>
  <si>
    <t>RT.01 RW.01 KEL. PEGATAN HILIR, KEC. KATINGAN KUALA, KAB. KATINGAN, KAL-SEL</t>
  </si>
  <si>
    <t>HK-14-0108</t>
  </si>
  <si>
    <t>PO/SMI/14/N000336</t>
  </si>
  <si>
    <t>PT. LONG FEAR</t>
  </si>
  <si>
    <t>GB-4L-120-KM:18PBU032</t>
  </si>
  <si>
    <t>Jl. Poros RT01/01 Desa Gunung Makmur,Kec. Antang Kalang Kab. Kota Waringin Timur KALIMANTAN TENGAH</t>
  </si>
  <si>
    <t>38118/TBG-SMI-00/BAST-AM/05/III/2015</t>
  </si>
  <si>
    <t>0296/HK-KEU/III/2015</t>
  </si>
  <si>
    <t>DESA DUA PIR</t>
  </si>
  <si>
    <t>Desa II PIR RT.06RW.02 Kel. Sidomulyo, Kec. Pangkalan Banteng, Kab.Kotawaringin Barat, Kal-Teng</t>
  </si>
  <si>
    <t>TANGKILING TRANS</t>
  </si>
  <si>
    <t>JL. TRANS TAKILING KM.25, PALANGKARAYA</t>
  </si>
  <si>
    <t>PT. BUMI_HUTAN_LESTARI</t>
  </si>
  <si>
    <t>DS_MIRAH_KELANAMAN_KEC_KATINGAN_TENGAH,KAB_KOTAWARINGIN_TIMUR_KALIMANTAN_TENGAH</t>
  </si>
  <si>
    <t>DESA 2 KM10</t>
  </si>
  <si>
    <t>JL.RAMBUTAN RT.V RW.03 KEL.AGUNG MULIA KEC.ANTANG KAB. KOTAWARINGIN TIMUR KALTENG</t>
  </si>
  <si>
    <t>KM2 SUDIRMAN SAMPIT</t>
  </si>
  <si>
    <t>JL. LINGKAR KOTA RT. 38 KEL. SAWAHAN KEC. MENTAYA BARU/KETAPANG KAB. KOTAWARINGIN TIMUR</t>
  </si>
  <si>
    <t>HUTAN WARU</t>
  </si>
  <si>
    <t>Jl. Pelataran - Perenggean Desa Pelantaran RT.07/I Kec.Sungai Pinyuh Kab. Pontianak</t>
  </si>
  <si>
    <t>GB-4L-ISAT-90-120-MED-2005.06-RK</t>
  </si>
  <si>
    <t>JL. JEND. SUDIRMAN KM.62 PT. KERRY SAWIT INDONESIA ESTATE BLOK 2B51 SAMPIT, PANGKALANBUN</t>
  </si>
  <si>
    <t>PT. BISMA DARAMA KENCANA</t>
  </si>
  <si>
    <t>DESA HARAPAN BISMA KM.13 JL. LINTAS TUMBANG SAMBA,Kec. Katingan</t>
  </si>
  <si>
    <t>RANTAU_PULUT</t>
  </si>
  <si>
    <t>HK-14-0121</t>
  </si>
  <si>
    <t>PO/SMI/14/N000339</t>
  </si>
  <si>
    <t>HK-14-0129</t>
  </si>
  <si>
    <t>PO/TI/14/N000041</t>
  </si>
  <si>
    <t>ANALISA DAN DESAIN PERKUATAN TOWER DAN PONDASI</t>
  </si>
  <si>
    <t>PAYAMAN / TEMULUS</t>
  </si>
  <si>
    <t xml:space="preserve">3 LEG  SST 45 </t>
  </si>
  <si>
    <t xml:space="preserve">Desa. Jepang Persil Tanah, Kec. Mejobo, Kudus </t>
  </si>
  <si>
    <t>35200/TBG-TI-00/BAST-AM/05/II/2015</t>
  </si>
  <si>
    <t>0288/HK-KEU/III/2015</t>
  </si>
  <si>
    <t>HK-14-0258</t>
  </si>
  <si>
    <t>GF-Tower And Foundation Analysis Colo Aps Rev 3</t>
  </si>
  <si>
    <t>0359/HK-PRO/III/2014</t>
  </si>
  <si>
    <t>XL Rev.3</t>
  </si>
  <si>
    <t>0304/HK-KEU/III/2015</t>
  </si>
  <si>
    <t>HK-14-0264</t>
  </si>
  <si>
    <t>PO/TB/14/N004143</t>
  </si>
  <si>
    <t>Desain analisa flexible Baseframe</t>
  </si>
  <si>
    <t>002/TBG-TBE-00/BAST-ANTP/05/I/2015</t>
  </si>
  <si>
    <t>0352/HK-KEU/III/2015</t>
  </si>
  <si>
    <t>Desain analisa flexible Stacking shelter</t>
  </si>
  <si>
    <t>HK-14-0273</t>
  </si>
  <si>
    <t xml:space="preserve">(1) Site Survey / Engineering Survey, (2) Design Package, BoQ dan konsultasi (Termasuk pekerjaan Tambahan Apabila Ada), (3) Analisi Dan Desain Pondasi (RT) </t>
  </si>
  <si>
    <t>NEW POLE 2X6M</t>
  </si>
  <si>
    <t>0358-4/HK-PRO/XII/2014</t>
  </si>
  <si>
    <t>HCPT Rev.0</t>
  </si>
  <si>
    <t>0081/HK-KEU/I/2015</t>
  </si>
  <si>
    <t>HK-14-0360</t>
  </si>
  <si>
    <t>PO/SMI/14/N000981</t>
  </si>
  <si>
    <t>Survey analisa pondasi dan Mob demob Area Lampung</t>
  </si>
  <si>
    <t>TG_BINTANG_UTR</t>
  </si>
  <si>
    <t>Jl. Raya Serdang RT/RW. 03/03 Jl. Raya tanjung bintang kec tanjung bintang</t>
  </si>
  <si>
    <t>30792/TBG-SMI-00/BAST-AM/05/I/2015</t>
  </si>
  <si>
    <t>0146/HK-KEU/I/2015</t>
  </si>
  <si>
    <t>HK-14-0361</t>
  </si>
  <si>
    <t>PO/SMI/14/N000982</t>
  </si>
  <si>
    <t>Survey analisa pondasi dan transport Area Lampung</t>
  </si>
  <si>
    <t>PSR_PRINGSEWU</t>
  </si>
  <si>
    <t>KEL PRINGSEWU BARAT KEC PRINGSEWU KEC. TANJUNG SENANG KODYA BANDAR LAMPUNG,LAMPUNG</t>
  </si>
  <si>
    <t>30311/TBG-SMI-00/BAST-AM/05/XII/2014</t>
  </si>
  <si>
    <t>0057/HK-KEU/I/2015</t>
  </si>
  <si>
    <t>HK-14-0385</t>
  </si>
  <si>
    <t>PO/SKP/14/N005229-1</t>
  </si>
  <si>
    <t>Survey Investigasi, Analisa Kelonsoran dan desain Perbaikan Kelongsoran</t>
  </si>
  <si>
    <t>Curug Cigentis</t>
  </si>
  <si>
    <t>Jl. Bebei Cilalai Jembatan Gantung Kp.Parakan Badak Rt 07/02 Desa Mekar Buana Kec.Tegal Waru Kab.Karawang, Jawa Barat</t>
  </si>
  <si>
    <t>00049/TBG-SKP/BAST/MAIN/03/2015</t>
  </si>
  <si>
    <t>0320/HK-KEU/III/2015</t>
  </si>
  <si>
    <t>HK-14-0386</t>
  </si>
  <si>
    <t>PO/SKP/14/N005230</t>
  </si>
  <si>
    <t>STO LEMBANG-LEMBANG</t>
  </si>
  <si>
    <t>4-A-MLTBI-52</t>
  </si>
  <si>
    <t>Jl. Tangkuban Perahu no.44A Rt. 03 Rw. 09 Kmapung Buah Batu (legok) Kecamatan Jayagiri Kabupaten Bandung Jawa Barat</t>
  </si>
  <si>
    <t>01319/TBG-SKP/BAST/MAIN/02/2015</t>
  </si>
  <si>
    <t>0319/HK-KEU/III/2015</t>
  </si>
  <si>
    <t>HK-14-0398</t>
  </si>
  <si>
    <t>PO/SMI/14/N001081</t>
  </si>
  <si>
    <t>Survey Analisa Pondasi, Transport Kalimantan Tengah</t>
  </si>
  <si>
    <t>0109/TBG-SMI-00/BAST-AM/05/III/2015</t>
  </si>
  <si>
    <t>0397/HK-KEU/IV/2015</t>
  </si>
  <si>
    <t>HK-14-0404</t>
  </si>
  <si>
    <t>PO/SMI/14/N001114</t>
  </si>
  <si>
    <t>Survey Analisa Pondasi, Transport Lampung</t>
  </si>
  <si>
    <t>Kalianda</t>
  </si>
  <si>
    <t>GB-4L-55-SS:11PLG010</t>
  </si>
  <si>
    <t>JL. LINTAS SUMATERA KEL. KEDATON, KEC. KALIANDA KAB LAMPUNG SELATAN</t>
  </si>
  <si>
    <t>sudah BAST dengan PO/SMI/14/N002388</t>
  </si>
  <si>
    <t>HK-14-0405</t>
  </si>
  <si>
    <t>PO/SMI/14/N001123</t>
  </si>
  <si>
    <t>Survey Analisa Pondasi, Mob Demob Area kalimantan</t>
  </si>
  <si>
    <t>GB-4L-ISAT-100-1200-HVY-2005.06-RK</t>
  </si>
  <si>
    <t>30752/TBG-SMI-00/BAST-AM/05/I/2015</t>
  </si>
  <si>
    <t>0137/HK-KEU/I/2015</t>
  </si>
  <si>
    <t>HK-14-0406</t>
  </si>
  <si>
    <t>PO/SMI/14/N001124</t>
  </si>
  <si>
    <t>Survey Analisa Pondasi, Transport Kalimantan</t>
  </si>
  <si>
    <t>Survey Analisa Pondasi dan Mob demob Kalimantan</t>
  </si>
  <si>
    <t>38121/TBG-SMI-00/BAST-AM/05/III/2015</t>
  </si>
  <si>
    <t>0295/HK-KEU/III/2015</t>
  </si>
  <si>
    <t>HK-14-0407</t>
  </si>
  <si>
    <t>PO/SMI/14/N001128</t>
  </si>
  <si>
    <t>Survey Analisa Kekuatan Tower dan Pondasi, Transport Kalimantan</t>
  </si>
  <si>
    <t>Rantau_pulut</t>
  </si>
  <si>
    <t>HK-14-0454</t>
  </si>
  <si>
    <t>PO/SMI/14/N000980</t>
  </si>
  <si>
    <t>Survey analisa pondasi dan Mob demob Area KALIMANTAN</t>
  </si>
  <si>
    <t>30791/TBG-SMI-00/BAST-AM/05/I/2015</t>
  </si>
  <si>
    <t>0142/HK-KEU/I/2015</t>
  </si>
  <si>
    <t>HK-14-0604</t>
  </si>
  <si>
    <t>Survey+Tower Analysis</t>
  </si>
  <si>
    <t>14KLT011</t>
  </si>
  <si>
    <t>WEDI</t>
  </si>
  <si>
    <t>GF-1 - SST - New</t>
  </si>
  <si>
    <t>DSN. KRANGKUNGAN RT 15 RW 06 DS. PANDES KEC. WEDI KAB. KLATEN</t>
  </si>
  <si>
    <t>HK-14-0605</t>
  </si>
  <si>
    <t>14CLP009</t>
  </si>
  <si>
    <t>PELABUHANCLCP</t>
  </si>
  <si>
    <t>JL. SWADAYA RAYA RT04/04, CILACAP</t>
  </si>
  <si>
    <t>001/HKPM-OC/BA-STD/8/2014 , 031/HKPM-OC/BA-STD/8/2014</t>
  </si>
  <si>
    <t>028/LPP-HK/IV/2015</t>
  </si>
  <si>
    <t>0555/HK-KEU/VI/2015</t>
  </si>
  <si>
    <t>HK-14-0606</t>
  </si>
  <si>
    <t>GF-1 - Monopole - New</t>
  </si>
  <si>
    <t>054/HKPM-OC/BA-STD/10/2014 , 055/HKPM-OC/BA-STD/10/2014</t>
  </si>
  <si>
    <t>Proses di engineer</t>
  </si>
  <si>
    <t>158/D00-D0I/PRJ/14</t>
  </si>
  <si>
    <t>HK-14-0607</t>
  </si>
  <si>
    <t>02TGR023</t>
  </si>
  <si>
    <t>WAHIDIN_CLDG</t>
  </si>
  <si>
    <t>Jl. TANAH SERATUS RT 02/RW02, KEL SUDIRMANJAYA, CILEDUG</t>
  </si>
  <si>
    <t>002/HKPM-OC/BA-STD/8/2014 , 032/HKPM-OC/BA-STD/8/2014</t>
  </si>
  <si>
    <t>001/LPP-HK/I/2015</t>
  </si>
  <si>
    <t>0152/HK-KEU/I/2015</t>
  </si>
  <si>
    <t>HK-14-0627</t>
  </si>
  <si>
    <t>450/MKN-SWK/SPK/V/2014</t>
  </si>
  <si>
    <t>Survey+Hammer Test+Tower &amp; Building Analysis+Propose New Antenna</t>
  </si>
  <si>
    <t>Pelabuhan Bima</t>
  </si>
  <si>
    <t>Survey Struktur Gedung, Hammer Test, Analysis Desain Rooftop, Matrial list &amp; Drawing &amp; Mob Demob Area NTB</t>
  </si>
  <si>
    <t>1150/HK-KEU/VI/2014</t>
  </si>
  <si>
    <t>HK-14-0751</t>
  </si>
  <si>
    <t>PO/SMI/15/N000226</t>
  </si>
  <si>
    <t>Validasi Tower</t>
  </si>
  <si>
    <t>Pangandaran</t>
  </si>
  <si>
    <t>4-A-TB-02-70</t>
  </si>
  <si>
    <t>Kp. Parapat Ds. Pangandaran RT.02/09 Kec. Pangandaran Kab. Ciamis</t>
  </si>
  <si>
    <t>0137/TBG-SMI-00/BAST-AM/05/IV/2015</t>
  </si>
  <si>
    <t>0439/HK-KEU/IV/2015</t>
  </si>
  <si>
    <t>HK-14-0753</t>
  </si>
  <si>
    <t>PO/SMI/14/N001585</t>
  </si>
  <si>
    <t>Survey+Tower Analysis+Propose New Antenna</t>
  </si>
  <si>
    <t>Tiban</t>
  </si>
  <si>
    <t>Analisa Kekuatan Pondasi dan Validasi Tower</t>
  </si>
  <si>
    <t>GBT-4L-52-CJ-15BTL050</t>
  </si>
  <si>
    <t>Jl.  KOMP.  PERUMAHAN  TIBAN  1, KELURAHAN  TIBAN  LAMA  KEC. SEKUPANG  KODYA  BATAM  PROP KEPULAUAN RIAU</t>
  </si>
  <si>
    <t>30093/TBG-SMI-00/BAST-AM/05/XII/2014</t>
  </si>
  <si>
    <t>0034/HK-KEU/I/2015</t>
  </si>
  <si>
    <t>HK-14-0754</t>
  </si>
  <si>
    <t>PO/SMI/14/N001583</t>
  </si>
  <si>
    <t>30096/TBG-SMI-00/BAST-AM/05/XII/2014</t>
  </si>
  <si>
    <t>0038/HK-KEU/I/2015</t>
  </si>
  <si>
    <t>HK-14-0800</t>
  </si>
  <si>
    <t>PO/SMI/14/N001607</t>
  </si>
  <si>
    <t>Srigading</t>
  </si>
  <si>
    <t>Supervisi ATP</t>
  </si>
  <si>
    <t>HK-14-0801</t>
  </si>
  <si>
    <t>Dempet</t>
  </si>
  <si>
    <t>Andri : Follow up Subcon ??</t>
  </si>
  <si>
    <t>HK-14-0802</t>
  </si>
  <si>
    <t>Sambung MGL</t>
  </si>
  <si>
    <t>HK-14-0803</t>
  </si>
  <si>
    <t>Purwosari PWKT</t>
  </si>
  <si>
    <t>HK-14-0804</t>
  </si>
  <si>
    <t>Karangwuni</t>
  </si>
  <si>
    <t>Supervisi ATP, Transport area jawa tengah</t>
  </si>
  <si>
    <t>HK-14-0822</t>
  </si>
  <si>
    <t>28UPD036</t>
  </si>
  <si>
    <t>PETTARANI UJUNG</t>
  </si>
  <si>
    <t>RT-1 - RT - New</t>
  </si>
  <si>
    <t>JL. SULTAN ALAUDDIN, MAKASSAR</t>
  </si>
  <si>
    <t>005/HKPM-OC/BA-STD/8/2014 , 035/HKPM-OC/BA-STD/8/2014</t>
  </si>
  <si>
    <t>HK-14-0825</t>
  </si>
  <si>
    <t>Survey+Slope Stability Analysis</t>
  </si>
  <si>
    <t>03DPK010</t>
  </si>
  <si>
    <t>ODIQ SUKSEL</t>
  </si>
  <si>
    <t>GF-1 - GF - New</t>
  </si>
  <si>
    <t>JL CILEGON RAYA PERUMAHAN ANGKATAN LAUT BANTEN</t>
  </si>
  <si>
    <t>007/HKPM-OC/BA-STD/8/2014</t>
  </si>
  <si>
    <t>HK-14-0826</t>
  </si>
  <si>
    <t>GONGSENG</t>
  </si>
  <si>
    <t>008/HKPM-OC/BA-STD/8/2014</t>
  </si>
  <si>
    <t>HK-14-0828</t>
  </si>
  <si>
    <t>21DPS001</t>
  </si>
  <si>
    <t>KOPERASI BALI TAXI</t>
  </si>
  <si>
    <t>JL RAYA I GUSTI NGURAH RAI, PESANGGARAN, DENPASAR, BALI</t>
  </si>
  <si>
    <t>010/HKPM-OC/BA-STD/8/2014 , 038/HKPM-OC/BA-STD/8/2014</t>
  </si>
  <si>
    <t>Submit BASTD</t>
  </si>
  <si>
    <t>HK-14-0830</t>
  </si>
  <si>
    <t>JL.NARAKUSUMA NO 11 BR.KEPISAH,DESA SUMERTA KELOD,KEC DENPASAR TIMUR,DENPASAR, BALI</t>
  </si>
  <si>
    <t>012/HKPM-OC/BA-STD/8/2014</t>
  </si>
  <si>
    <t>HK-14-0831</t>
  </si>
  <si>
    <t>SPH MARUNDA BARU</t>
  </si>
  <si>
    <t>MARUNDA BARU_ANDREAS LAND</t>
  </si>
  <si>
    <t>081/HKPM-OC/BA-STD/10/2014</t>
  </si>
  <si>
    <t>HK-14-0832</t>
  </si>
  <si>
    <t>01JKT208</t>
  </si>
  <si>
    <t>SPH GUNAWAN</t>
  </si>
  <si>
    <t>HK-14-0833</t>
  </si>
  <si>
    <t>02TGN095</t>
  </si>
  <si>
    <t>SUMARDI</t>
  </si>
  <si>
    <t>JL. IR JUANDA NO 47B,TANGERANG SELATAN</t>
  </si>
  <si>
    <t>013/HKPM-OC/BA-STD/8/2014</t>
  </si>
  <si>
    <t>HK-14-0834</t>
  </si>
  <si>
    <t>21DPS015</t>
  </si>
  <si>
    <t>JALAN TURI</t>
  </si>
  <si>
    <t>JL TURI GANG UMASARI, DENPASAR BALI</t>
  </si>
  <si>
    <t>014/HKPM-OC/BA-STD/8/2014</t>
  </si>
  <si>
    <t>HK-14-0835</t>
  </si>
  <si>
    <t>Survey+Analysis &amp; Propose New Antenna</t>
  </si>
  <si>
    <t>03BKS014</t>
  </si>
  <si>
    <t>PD_GEDE_PLAZA</t>
  </si>
  <si>
    <t>PONDOK GEDE PLAZA,JALAN PONDOK GEDE RAYA</t>
  </si>
  <si>
    <t>015/HKPM-OC/BA-STD/8/2014</t>
  </si>
  <si>
    <t>HK-14-0836</t>
  </si>
  <si>
    <t>05PMR006</t>
  </si>
  <si>
    <t>SIMPANG RAYA HULUAN-NODAL</t>
  </si>
  <si>
    <t>DESA RAYA HULUAN KEC.RAYA KAB.SIMALUNGUN</t>
  </si>
  <si>
    <t>016/HKPM-OC/BA-STD/8/2014 , 040/HKPM-OC/BA-STD/8/2014</t>
  </si>
  <si>
    <t>HK-14-0837</t>
  </si>
  <si>
    <t>01JKB118</t>
  </si>
  <si>
    <t>KEDOYA RAYA</t>
  </si>
  <si>
    <t>JL. RAYA KEBON JERUK NO.21 RT.006 RW.001, KEL KEBON JERUK, KEC.KEBON JERUK,KOTA JAKARTA</t>
  </si>
  <si>
    <t>05/HKPM-OC/BA-STD/1/2015</t>
  </si>
  <si>
    <t>017/LPP-HK/II/2015</t>
  </si>
  <si>
    <t>0412/HK-KEU/IV/2015</t>
  </si>
  <si>
    <t>HK-14-0946</t>
  </si>
  <si>
    <t>PO/SKP/14/N008950</t>
  </si>
  <si>
    <t>PEKANBARU AIRPORT</t>
  </si>
  <si>
    <t>Pekerjaan Supervisi Implementasi (Boredpile, perkuatan Kolom, Erection Tower Kamuflase)</t>
  </si>
  <si>
    <t>NEW ROOF TOP KAMUFLASE 30 M</t>
  </si>
  <si>
    <t>Ruko sudirman point, jln. Jend. Sudirman, Pekanbaru, Riau</t>
  </si>
  <si>
    <t>002/TBG-SKP-00/BAST-ANTP/05/III/2015</t>
  </si>
  <si>
    <t>0291/HK-KEU/III/2015</t>
  </si>
  <si>
    <t>HK-14-0948</t>
  </si>
  <si>
    <t>PO/SMI/14/N001901</t>
  </si>
  <si>
    <t>Survey Analisa Kekuatan Pondasi &amp; Validasi Tower dan Transportasi Area Lampung</t>
  </si>
  <si>
    <t>GEDUNG_AIR</t>
  </si>
  <si>
    <t>GB-4L-40-SS:13LIW005</t>
  </si>
  <si>
    <t>JL. SS RAJA GG. PEMANCAR 4 NO. 20 RT/RW 010/03 KEL. GEDONG AIR KEC. TANJUNG KARANG BARAT KOTA BANDAR LAMPUNG</t>
  </si>
  <si>
    <t>30153/TBG-SMI-00/BAST-AM/05/XII/2014</t>
  </si>
  <si>
    <t>0069/HK-KEU/I/2015</t>
  </si>
  <si>
    <t>HK-14-0949</t>
  </si>
  <si>
    <t>PO/SKP/15/N003810</t>
  </si>
  <si>
    <t>Tenau Kupang Barat</t>
  </si>
  <si>
    <t>PO/SKP/15/N003676</t>
  </si>
  <si>
    <t>T000600</t>
  </si>
  <si>
    <t>Bolok Kupang Barat</t>
  </si>
  <si>
    <t>GF 72 M</t>
  </si>
  <si>
    <t>BALINUSRA</t>
  </si>
  <si>
    <t>Jl. Jurusan Bolok RT 07/04 Kel. Bolok Kec. Kupang Bara</t>
  </si>
  <si>
    <t>18001/TBG-SKP-00/BAST-AM/05/VIII/2015</t>
  </si>
  <si>
    <t>0748/HK-KEU/IX/2015</t>
  </si>
  <si>
    <t>CSA</t>
  </si>
  <si>
    <t>Revisi ATP : Plan ATP waiting fron CSA</t>
  </si>
  <si>
    <t>ATP Ulang</t>
  </si>
  <si>
    <t>T000601</t>
  </si>
  <si>
    <t>Batakte Kupang Barat</t>
  </si>
  <si>
    <t>T000603</t>
  </si>
  <si>
    <t>Tabun Kupang Barat</t>
  </si>
  <si>
    <t>GF 52 M</t>
  </si>
  <si>
    <t>Jl. Tablolong RT 06/03 Kel. Manulai 2 Kec. Alak</t>
  </si>
  <si>
    <t>Bakunase Kupang selatan</t>
  </si>
  <si>
    <t>T000605</t>
  </si>
  <si>
    <t>Nunbaundelha Kupang selatan</t>
  </si>
  <si>
    <t>Jl. Gondang RT 03/01 Kel. Nunbaun Delha Kec. Alak</t>
  </si>
  <si>
    <t>Oesbuffu Kupang Utara</t>
  </si>
  <si>
    <t>Jl. Amabi Oebufu RT 026/05 Kel. Oebufu Kec. Oebobo</t>
  </si>
  <si>
    <t>T000609</t>
  </si>
  <si>
    <t>Bonipoi Kupang utara</t>
  </si>
  <si>
    <t>SUPERVISI ATP 5 Site</t>
  </si>
  <si>
    <t>HK-14-0965</t>
  </si>
  <si>
    <t>PO/SMI/14/N001923-1</t>
  </si>
  <si>
    <t>Citra_Sari</t>
  </si>
  <si>
    <t>Survey Analisa Pondasi &amp; Validasi Tower, Transportasi Area Sumbagut</t>
  </si>
  <si>
    <t>JL. PEMBINA I RT 03/06, LEMBAH SARI, RUMBAI</t>
  </si>
  <si>
    <t>30750/TBG-SMI-00/BAST-AM/05/I/2015</t>
  </si>
  <si>
    <t>0141/HK-KEU/I/2015</t>
  </si>
  <si>
    <t>HK-14-0966</t>
  </si>
  <si>
    <t>PO/SMI/14/N001925</t>
  </si>
  <si>
    <t>Road_To_Kerinci</t>
  </si>
  <si>
    <t xml:space="preserve">Jl. LINTAS TIMUR KM49 PKU rt 3/2 DESA RANTAU BARU  kec.  PANGKALAN  KERINCI  PELALAWAN-RIAU </t>
  </si>
  <si>
    <t>30749/TBG-SMI-00/BAST-AM/05/I/2015</t>
  </si>
  <si>
    <t>0135/HK-KEU/I/2015</t>
  </si>
  <si>
    <t>HK-14-0967</t>
  </si>
  <si>
    <t>PO/SMI/14/N001926</t>
  </si>
  <si>
    <t>Padang_Matinggi</t>
  </si>
  <si>
    <t>cancel PO</t>
  </si>
  <si>
    <t>HK-14-1017</t>
  </si>
  <si>
    <t>SUM-RIA-0002-X-F</t>
  </si>
  <si>
    <t>3G Garuda Sakti</t>
  </si>
  <si>
    <t>Structure Analysis (Roof Top - Pole)</t>
  </si>
  <si>
    <t>NEW POLE 12M</t>
  </si>
  <si>
    <t>0653-2/HK-PRO/XI/2014</t>
  </si>
  <si>
    <t>XL Rev.0</t>
  </si>
  <si>
    <t>0121/HK-KEU/I/2015</t>
  </si>
  <si>
    <t>HK-14-1035</t>
  </si>
  <si>
    <t>Nodal Kertasari</t>
  </si>
  <si>
    <t>Proses di engineer - PO blm diterima</t>
  </si>
  <si>
    <t>HK-14-1058</t>
  </si>
  <si>
    <t>893/HK-PRO/VIII/2014</t>
  </si>
  <si>
    <t>HCPTadd</t>
  </si>
  <si>
    <t>HK-14-1103</t>
  </si>
  <si>
    <t>01JKP206</t>
  </si>
  <si>
    <t>KAWI KAWI</t>
  </si>
  <si>
    <t>New-GF-1-SST</t>
  </si>
  <si>
    <t>JL. KRAMAT SENTIONG L55,KEL. KAWI-KAWI BAWAH, KEC.JOHAR BARU,JAKARTA PUSAT</t>
  </si>
  <si>
    <t>HK-14-1106</t>
  </si>
  <si>
    <t>14SLW061</t>
  </si>
  <si>
    <t>PAGERBARANG_UTARA</t>
  </si>
  <si>
    <t>DESA SUROKIDUL RT. 01 RW. 01 KEC. PAGERBARANG KAB. TEGAL</t>
  </si>
  <si>
    <t>019/HKPM-OC/BA-STD/8/2014</t>
  </si>
  <si>
    <t>HK-14-1107</t>
  </si>
  <si>
    <t>03KRW011</t>
  </si>
  <si>
    <t>TAM KARAWANG</t>
  </si>
  <si>
    <t>JL PERMATA RAYA 3 LOT 001, DESA PUSAW  RAYA, KEC TELUK JAMBE</t>
  </si>
  <si>
    <t>HK-14-1108</t>
  </si>
  <si>
    <t>03BKS065</t>
  </si>
  <si>
    <t>KEMANG PRATAMA 2</t>
  </si>
  <si>
    <t>JL PEKAYON RT 01 / RW 04, KEL JAKASATRIA, BEKASI</t>
  </si>
  <si>
    <t>HK-14-1109</t>
  </si>
  <si>
    <t>03KRW118</t>
  </si>
  <si>
    <t>KERTASARI</t>
  </si>
  <si>
    <t>HK-14-1110</t>
  </si>
  <si>
    <t>03KRW014</t>
  </si>
  <si>
    <t>TELUK JAMBE</t>
  </si>
  <si>
    <t>DUSUN SUKARAYA RT 4 / RW 1,KEC TELUK JAMBE, KARAWANG</t>
  </si>
  <si>
    <t>HK-14-1111</t>
  </si>
  <si>
    <t>Soil Test+Survey+Foundation &amp; Tower Analysis</t>
  </si>
  <si>
    <t>03CJR147</t>
  </si>
  <si>
    <t>CILOTO</t>
  </si>
  <si>
    <t>JL. RAYA PUNCAK RT 05/01 DESA CILOTO KEC. PACET KAB. CIANJUR PROPINSI JAWA BARAT</t>
  </si>
  <si>
    <t>416/HKPM-OC/BA-STD/8/2015 , 417/HKPM-OC/BA-STD/8/2015</t>
  </si>
  <si>
    <t>HK-14-1112</t>
  </si>
  <si>
    <t>Consultant Engineering Fee</t>
  </si>
  <si>
    <t>14KAJ028</t>
  </si>
  <si>
    <t>KEMASAN</t>
  </si>
  <si>
    <t>020/HKPM-OC/BA-STD/8/2014</t>
  </si>
  <si>
    <t>033/LPP-HK/VI/2015</t>
  </si>
  <si>
    <t>0591/HK-KEU/VI/2015</t>
  </si>
  <si>
    <t>HK-14-1114</t>
  </si>
  <si>
    <t>14PKL004</t>
  </si>
  <si>
    <t>PEKALONGAN_KT</t>
  </si>
  <si>
    <t>JL. VETERAN NO 52,KODYA PEKALONGAN</t>
  </si>
  <si>
    <t>022/HKPM-OC/BA-STD/8/2014 , 044/HKPM-OC/BA-STD/8/2014</t>
  </si>
  <si>
    <t>021/LPP-HK/III/2015</t>
  </si>
  <si>
    <t>0443/HK-KEU/IV/2015</t>
  </si>
  <si>
    <t>HK-14-1115</t>
  </si>
  <si>
    <t>14TGL002</t>
  </si>
  <si>
    <t>TEGAL_BARAT</t>
  </si>
  <si>
    <t>JL RAYA KAPTEN SUDIBYO,KEL RANDU BUNTING, TEGAL BARAT</t>
  </si>
  <si>
    <t>023/HKPM-OC/BA-STD/8/2014 , 045/HKPM-OC/BA-STD/8/2014</t>
  </si>
  <si>
    <t>HK-14-1116</t>
  </si>
  <si>
    <t>03DPK072</t>
  </si>
  <si>
    <t>RAWA PULE</t>
  </si>
  <si>
    <t>406/HKPM-OC/BA-STD/8/2015</t>
  </si>
  <si>
    <t>073/LPP-HK/IX/2015</t>
  </si>
  <si>
    <t>HK-14-1117</t>
  </si>
  <si>
    <t>03CKR014</t>
  </si>
  <si>
    <t>EJIP</t>
  </si>
  <si>
    <t>HK-14-1118</t>
  </si>
  <si>
    <t>03CBN247</t>
  </si>
  <si>
    <t>PURASEDA</t>
  </si>
  <si>
    <t>HK-14-1119</t>
  </si>
  <si>
    <t>03CBN015</t>
  </si>
  <si>
    <t>KEBON SINGKONG</t>
  </si>
  <si>
    <t>BBK CIKEAS, DS. SENTUL,KEC.CITEUREUP, KAB BOGOR</t>
  </si>
  <si>
    <t>HK-14-1120</t>
  </si>
  <si>
    <t>Re Engineering</t>
  </si>
  <si>
    <t>01JKB060</t>
  </si>
  <si>
    <t>TANAH SEREAL</t>
  </si>
  <si>
    <t>JL. DURI SELATAN RT. 03 RW. 06, KEL. DURI SELATAN, TAMBORA, KOTA JAKARTA BARAT</t>
  </si>
  <si>
    <t>095/HKPM-OC/BA-STD/12/2014 , 111/HKPM-OC/BA-STD/12/2014</t>
  </si>
  <si>
    <t>002/LPP-HK/I/2015</t>
  </si>
  <si>
    <t>0189/HK-KEU/II/2015</t>
  </si>
  <si>
    <t>HK-14-1121</t>
  </si>
  <si>
    <t>JELAMBAR</t>
  </si>
  <si>
    <t>JL. HADIAH UTAMA II KAV. POLRI BLOK F, KEL. JELAMBAR, KEC. GROGOL PETAMBURAN - JAKARTA BARAT</t>
  </si>
  <si>
    <t>129/HKPM-OC/BA-STD/12/2014 , 130/HKPM-OC/BA-STD/12/2014</t>
  </si>
  <si>
    <t>045/LPP-HK/VI/2015</t>
  </si>
  <si>
    <t>0676/HK-KEU/VIII/2015</t>
  </si>
  <si>
    <t>HK-14-1122</t>
  </si>
  <si>
    <t>03BDG007</t>
  </si>
  <si>
    <t>IMPERIUM</t>
  </si>
  <si>
    <t>JL. DR. RUM N0.30-32 CIPAGANTI,PASIRKALIKI</t>
  </si>
  <si>
    <t>131/HKPM-OC/BA-STD/12/2014 , 132/HKPM-OC/BA-STD/12/2014</t>
  </si>
  <si>
    <t>062/LPP-HK/VIII/2015</t>
  </si>
  <si>
    <t>213/D00-D0I/PRJ/14</t>
  </si>
  <si>
    <t>HK-14-1123</t>
  </si>
  <si>
    <t>03BDG025</t>
  </si>
  <si>
    <t>KEBON KELAPA</t>
  </si>
  <si>
    <t>JL. PUNGKUR (JL.RD. DEWI SARTIKA) NO.64 RT.05/03,BALONGGEDE</t>
  </si>
  <si>
    <t>098/HKPM-OC/BA-STD/12/2014 , 114/HKPM-OC/BA-STD/12/2014</t>
  </si>
  <si>
    <t>003/LPP-HK/I/2015</t>
  </si>
  <si>
    <t>0151/HK-KEU/I/2015</t>
  </si>
  <si>
    <t>HK-14-1124</t>
  </si>
  <si>
    <t>04NAD001</t>
  </si>
  <si>
    <t>H SULTAN B ACEH</t>
  </si>
  <si>
    <t>HOTEL SULTAN INTERNATIONAL JL. T.PANGLIMA POLIM NO.1 KEL PEUNAYONG KEC KUTA ALAM KODYA BANDA ACEH 23122</t>
  </si>
  <si>
    <t>088/HKPM-OC/BA-STD/12/2014 , 115/HKPM-OC/BA-STD/12/2014</t>
  </si>
  <si>
    <t>HK-14-1125</t>
  </si>
  <si>
    <t>05MDN035</t>
  </si>
  <si>
    <t>YOS_SUDARSO</t>
  </si>
  <si>
    <t>TOKO SINAR BARU KOL.YOS SUDARSO NO.66,SIMP.BRAYAN MEDAN</t>
  </si>
  <si>
    <t>100/HKPM-OC/BA-STD/12/2014 , 116/HKPM-OC/BA-STD/12/2014</t>
  </si>
  <si>
    <t>HK-14-1126</t>
  </si>
  <si>
    <t>050/HKPM-OC/BA-STD/9/2014 , 125/HKPM-OC/BA-STD/12/2014</t>
  </si>
  <si>
    <t>HK-14-1127</t>
  </si>
  <si>
    <t>14SKA013</t>
  </si>
  <si>
    <t>PTPN</t>
  </si>
  <si>
    <t>JL.KEBALEN NO.2,KAMPUNG BARU,SOLO, 0271-665444, 664077</t>
  </si>
  <si>
    <t>047/HKPM-OC/BA-STD/9/2014 , 126/HKPM-OC/BA-STD/12/2014</t>
  </si>
  <si>
    <t>HK-14-1128</t>
  </si>
  <si>
    <t>20JMB004</t>
  </si>
  <si>
    <t>GD CENTRAL JOMBANG</t>
  </si>
  <si>
    <t>HOTEL SENTRAL, JL. MERDEKA 42 JOMBANG</t>
  </si>
  <si>
    <t>048/HKPM-OC/BA-STD/9/2014 , 127/HKPM-OC/BA-STD/12/2014</t>
  </si>
  <si>
    <t>HK-14-1129</t>
  </si>
  <si>
    <t>JL.PUCANGTIMURNO.23,DWIJAYABUILDING,SURABAYA</t>
  </si>
  <si>
    <t>101/HKPM-OC/BA-STD/12/2014 , 117/HKPM-OC/BA-STD/12/2014</t>
  </si>
  <si>
    <t>HK-14-1134</t>
  </si>
  <si>
    <t>03BKS018</t>
  </si>
  <si>
    <t>NEW_JATI MURNI</t>
  </si>
  <si>
    <t>KP. PONDOK RANGON RT 03/02, JATIRANGON, JATISAMPURNA,BEKASI</t>
  </si>
  <si>
    <t>028/HKPM-OC/BA-STD/8/2014 , 046/HKPM-OC/BA-STD/8/2014</t>
  </si>
  <si>
    <t>006/LPP-HK/XII/2014</t>
  </si>
  <si>
    <t>0105/HK-KEU/I/2015</t>
  </si>
  <si>
    <t>HK-14-1136</t>
  </si>
  <si>
    <t>02TGR036</t>
  </si>
  <si>
    <t>JATAKE</t>
  </si>
  <si>
    <t>Analysis &amp; Propose New Antenna</t>
  </si>
  <si>
    <t>057/HKPM-OC/BA-STD/10/2014</t>
  </si>
  <si>
    <t>HK-14-1138</t>
  </si>
  <si>
    <t>03BGR095</t>
  </si>
  <si>
    <t>DRAMAGA</t>
  </si>
  <si>
    <t>HK-14-1140</t>
  </si>
  <si>
    <t>03BKS183</t>
  </si>
  <si>
    <t>DANAMON_BM</t>
  </si>
  <si>
    <t>KP. BOJONGSARI, RT 04/RW 01,KEL JATI ASIH, KAB BEKASI</t>
  </si>
  <si>
    <t>060/HKPM-OC/BA-STD/10/2014</t>
  </si>
  <si>
    <t>HK-14-1141</t>
  </si>
  <si>
    <t>01JKP174</t>
  </si>
  <si>
    <t>GD BETHEL TEBUN</t>
  </si>
  <si>
    <t>JL. AIPDA KS. TUBUN NO. 252, KEL. PETAMBURAN, KOTA JAKARTA PUSAT</t>
  </si>
  <si>
    <t>093/HKPM-OC/BA-STD/12/2014 , 109/HKPM-OC/BA-STD/12/2014</t>
  </si>
  <si>
    <t>HK-14-1142</t>
  </si>
  <si>
    <t>01JKP219</t>
  </si>
  <si>
    <t>MIC_KOSGORO</t>
  </si>
  <si>
    <t>JL. MH. THAMRIN NO. 53, JAKARTA 10350</t>
  </si>
  <si>
    <t>133/HKPM-OC/BA-STD/12/2014 , 134/HKPM-OC/BA-STD/12/2014</t>
  </si>
  <si>
    <t>HK-14-1143</t>
  </si>
  <si>
    <t>05MDN041</t>
  </si>
  <si>
    <t>MOH YAMIN</t>
  </si>
  <si>
    <t>JL. BANGAU NO.1(YAYASAN HUSNIT HAMRIN), MEDAN</t>
  </si>
  <si>
    <t>103/HKPM-OC/BA-STD/12/2014 , 119/HKPM-OC/BA-STD/12/2014</t>
  </si>
  <si>
    <t>HK-14-1144</t>
  </si>
  <si>
    <t>05MDN060</t>
  </si>
  <si>
    <t>JL. HALAT</t>
  </si>
  <si>
    <t>RINA SARI PERABOT JEPARA JL. HALAT NO.30A/68 KEL. PASAR MERAH BARAT, KEC.MEDAN KODYA MEDAN</t>
  </si>
  <si>
    <t>104/HKPM-OC/BA-STD/12/2014 , 120/HKPM-OC/BA-STD/12/2014</t>
  </si>
  <si>
    <t>004/LPP-HK/I/2015</t>
  </si>
  <si>
    <t>0188/HK-KEU/II/2015</t>
  </si>
  <si>
    <t>HK-14-1145</t>
  </si>
  <si>
    <t>15YOG003</t>
  </si>
  <si>
    <t>KUSUMA NEGARA</t>
  </si>
  <si>
    <t>JL. KUSUMANEGARA NO.62, YOGYAKARTA                                                                  </t>
  </si>
  <si>
    <t>105/HKPM-OC/BA-STD/12/2014 , 121/HKPM-OC/BA-STD/12/2014</t>
  </si>
  <si>
    <t>HK-14-1146</t>
  </si>
  <si>
    <t>JL. SLAMET RIYADI NO. 4-6, SOLO                                                                    </t>
  </si>
  <si>
    <t>049/HKPM-OC/BA-STD/9/2014 , 128/HKPM-OC/BA-STD/12/2014</t>
  </si>
  <si>
    <t>048/LPP-HK/VI/2015</t>
  </si>
  <si>
    <t>0674/HK-KEU/VIII/2015</t>
  </si>
  <si>
    <t>226/D00-D0I/PRJ/14</t>
  </si>
  <si>
    <t>HK-14-1147</t>
  </si>
  <si>
    <t>20SBY046</t>
  </si>
  <si>
    <t>KUSUMA BANGSA</t>
  </si>
  <si>
    <t>SURABAYA MALL, JL. KUSUMABANGSA, SURABAYA</t>
  </si>
  <si>
    <t>135/HKPM-OC/BA-STD/12/2014 , 136/HKPM-OC/BA-STD/12/2014</t>
  </si>
  <si>
    <t>HK-14-1148</t>
  </si>
  <si>
    <t>TIDAR - BSC TUNJUNGAN</t>
  </si>
  <si>
    <t>JL. TIDAR 108A SURABAYA</t>
  </si>
  <si>
    <t>107/HKPM-OC/BA-STD/12/2014 , 123/HKPM-OC/BA-STD/12/2014</t>
  </si>
  <si>
    <t>HK-14-1149</t>
  </si>
  <si>
    <t>JATIBARANG</t>
  </si>
  <si>
    <t>JL. JENDRAL A.YANI NO.56 (TOKO ENGGANO),JATIBARANG</t>
  </si>
  <si>
    <t>137/HKPM-OC/BA-STD/12/2014 , 138/HKPM-OC/BA-STD/12/2014</t>
  </si>
  <si>
    <t>HK-14-1150</t>
  </si>
  <si>
    <t>03BDG009</t>
  </si>
  <si>
    <t>HOTEL SUKAJADI BDG</t>
  </si>
  <si>
    <t>JL. SUKAJADI NO.174 (HOTEL SUKAJADI)</t>
  </si>
  <si>
    <t>094/HKPM-OC/BA-STD/12/2014 , 110/HKPM-OC/BA-STD/12/2014</t>
  </si>
  <si>
    <t>HK-14-1152</t>
  </si>
  <si>
    <t>03BGR020</t>
  </si>
  <si>
    <t>PAJAJARAN 2</t>
  </si>
  <si>
    <t>Jl RAYA PAJAJARAN NO 23,BOGOR</t>
  </si>
  <si>
    <t>063/HKPM-OC/BA-STD/10/2014 , 064/HKPM-OC/BA-STD/10/2014</t>
  </si>
  <si>
    <t>HK-14-1154</t>
  </si>
  <si>
    <t>03BKS182</t>
  </si>
  <si>
    <t>JATIKARYA</t>
  </si>
  <si>
    <t>HK-14-1182</t>
  </si>
  <si>
    <t>PO/PMS/14/N000326</t>
  </si>
  <si>
    <t>(1) Validasi Tower (4A-SKP-01-72), (2) Analisa Kekuatan Pondasi, (3) Survey Pondasi, (4) Mod Demob Area Kalimantan Barat</t>
  </si>
  <si>
    <t>BODOK</t>
  </si>
  <si>
    <t xml:space="preserve">kalimantan </t>
  </si>
  <si>
    <t>HK-14-1194</t>
  </si>
  <si>
    <t>HK-14-1210</t>
  </si>
  <si>
    <t>PO/SMI/13/000626-1</t>
  </si>
  <si>
    <t>SUPERVISI ATP dan Tansportasi Jawa Tengah</t>
  </si>
  <si>
    <t>DAWUHAN</t>
  </si>
  <si>
    <t>Jl. Dawuhan, Sirampog Rt. 02/01, Ds. Bandengan Kec. Sirampog, Kab. Brebes</t>
  </si>
  <si>
    <t>0352/TBG-SMI-00/BAST-AM/05/IV/2015</t>
  </si>
  <si>
    <t>0455/HK-KEU/IV/2015</t>
  </si>
  <si>
    <t>HK-14-1211</t>
  </si>
  <si>
    <t>PO/SMI/13/000616</t>
  </si>
  <si>
    <t>NGADIPIRO</t>
  </si>
  <si>
    <t>DUKUH DUNGBANDUNG RT 3 RW 7 KELURAHAN GEMAWANG KEC. NGADIROJO KAB.WONOGIRI</t>
  </si>
  <si>
    <t>0295/TBG-SMI-00/BAST-AM/05/IV/2015</t>
  </si>
  <si>
    <t>0449/HK-KEU/IV/2015</t>
  </si>
  <si>
    <t>HK-14-1213</t>
  </si>
  <si>
    <t>Reimbursement</t>
  </si>
  <si>
    <t>Reimbursement (Protelindo)</t>
  </si>
  <si>
    <t>SUM-SSM-0145-H-P</t>
  </si>
  <si>
    <t>24 Ilir -Ilir Barat 1</t>
  </si>
  <si>
    <t>Palembang</t>
  </si>
  <si>
    <t>List Project NT</t>
  </si>
  <si>
    <t>Check to Firdan</t>
  </si>
  <si>
    <t>HK-14-1214</t>
  </si>
  <si>
    <t>JAW-EJV-0104-H-B</t>
  </si>
  <si>
    <t>Kalirungkut</t>
  </si>
  <si>
    <t>Surabaya</t>
  </si>
  <si>
    <t>HK-14-1215</t>
  </si>
  <si>
    <t>Doble Input</t>
  </si>
  <si>
    <t>Survey + Hammer Test Struktur Eksisting dan Analisa Struktur</t>
  </si>
  <si>
    <t>Jalan Pedongkelan Raya</t>
  </si>
  <si>
    <t>HK-14-1217</t>
  </si>
  <si>
    <t>PO/TB/14/N005367</t>
  </si>
  <si>
    <t>(1) Supervisi ATP, (2) Mob Demob</t>
  </si>
  <si>
    <t>TBG_EJ150</t>
  </si>
  <si>
    <t>AMBULU</t>
  </si>
  <si>
    <t>62 M</t>
  </si>
  <si>
    <t>Jawa Timur</t>
  </si>
  <si>
    <t>Dsn.Bedengan RT01.01/02 Jl. Wilis No.4 Ambulu Jember Wilis No.4 Ambulu - Jember</t>
  </si>
  <si>
    <t>0130/TBG-TB-00/BAST-AM/05/IV/2015</t>
  </si>
  <si>
    <t>0428/HK-KEU/IV/2015</t>
  </si>
  <si>
    <t>HK-14-1218</t>
  </si>
  <si>
    <t>PO/SMI/14/N001924</t>
  </si>
  <si>
    <t>Validasi Tower, Survey Analisa Kekuatan Pondasi,  Transportasi Area SUMBAGUT</t>
  </si>
  <si>
    <t>KULIM_ATAS</t>
  </si>
  <si>
    <t xml:space="preserve">SUMBAGUT </t>
  </si>
  <si>
    <t xml:space="preserve">Jl. Lintas Timur Km. 18.5 Kel. Kulim Kec. Bukit Raya Pekanbaru - Riau </t>
  </si>
  <si>
    <t>30748/TBG-SMI-00/BAST-AM/05/I/2015</t>
  </si>
  <si>
    <t>0140/HK-KEU/I/2015</t>
  </si>
  <si>
    <t>Huda prepare BAST</t>
  </si>
  <si>
    <t>HK-14-1223</t>
  </si>
  <si>
    <t>PO/SMI/15/N000227</t>
  </si>
  <si>
    <t>VALIDASI TOWER</t>
  </si>
  <si>
    <t>PASIR_TANJUNG</t>
  </si>
  <si>
    <t>DSN. PALEM RT 08 RWN 03 DS. TIRTASARI KEC TIRTAMULYA KAB. KARAWANG</t>
  </si>
  <si>
    <t>0301/TBG-SMI-00/BAST-AM/05/IV/2015</t>
  </si>
  <si>
    <t>0450/HK-KEU/IV/2015</t>
  </si>
  <si>
    <t>HK-14-1227</t>
  </si>
  <si>
    <t>PO/SMI/14/N001378</t>
  </si>
  <si>
    <t>Survey, Analisa Kekuatan Pondasi, Validasi Tower &amp; Mob Demob area Lampung</t>
  </si>
  <si>
    <t>UNIV_BANDAR_LAMPUNG</t>
  </si>
  <si>
    <t>Jl. Sukardi Hamdani Rt.01/02 Lingkungan II / Jl. Sukardi hamdani Rt04/02 kel gunung meneng kec rajabasa kodya bandar lampung</t>
  </si>
  <si>
    <t>30313/TBG-SMI-00/BAST-AM/05/XII/2014</t>
  </si>
  <si>
    <t>0054/HK-KEU/I/2015</t>
  </si>
  <si>
    <t>HK-14-1231</t>
  </si>
  <si>
    <t>PO/SMI/14/N001366</t>
  </si>
  <si>
    <t>TUNGGORONO</t>
  </si>
  <si>
    <t>GB-4L-55-CJ:14PML032</t>
  </si>
  <si>
    <t>HK-14-1236</t>
  </si>
  <si>
    <t>PO/SMI/14/N001274</t>
  </si>
  <si>
    <t>BERNAH</t>
  </si>
  <si>
    <t>DESA BERNAH KEL KOTA ALAM KEC KOTA BUMI KAB LAMPUNG UTARA PROP LAMPUNG</t>
  </si>
  <si>
    <t>30306/TBG-SMI-00/BAST-AM/05/XII/2014</t>
  </si>
  <si>
    <t>0062/HK-KEU/I/2015</t>
  </si>
  <si>
    <t>HK-14-1237</t>
  </si>
  <si>
    <t>PO/SMI/14/N001269</t>
  </si>
  <si>
    <t>Survey Analisa Pondasi &amp; Transport Area Lampung</t>
  </si>
  <si>
    <t>SUKAPURO</t>
  </si>
  <si>
    <t>SUKAPURA I RT 05 RW 02 KEC SRAGI KAB LAMPUNG BARAT LAMPUNG</t>
  </si>
  <si>
    <t>30310/TBG-SMI-00/BAST-AM/05/XII/2014</t>
  </si>
  <si>
    <t>0058/HK-KEU/I/2015</t>
  </si>
  <si>
    <t>HK-14-1238</t>
  </si>
  <si>
    <t>PO/SMI/14/N001268</t>
  </si>
  <si>
    <t>PASAR_SRIKUNCORO</t>
  </si>
  <si>
    <t>DESA 1 PEKON SRIKUNCORO RT 04/01 KEC. SEMUKA KAB. TANGGAMUS, LAMPUNG</t>
  </si>
  <si>
    <t>30309/TBG-SMI-00/BAST-AM/05/XII/2014</t>
  </si>
  <si>
    <t>0059/HK-KEU/I/2015</t>
  </si>
  <si>
    <t>HK-14-1239</t>
  </si>
  <si>
    <t>PO/SMI/14/N001267</t>
  </si>
  <si>
    <t>KETAPANG_LAMSEL</t>
  </si>
  <si>
    <t>Jl. Lintas Timur Desa Ketapang Rt 02/02 RK.4 Kec. Ketapang Kab. Lampung Selatan</t>
  </si>
  <si>
    <t>30308/TBG-SMI-00/BAST-AM/05/XII/2014</t>
  </si>
  <si>
    <t>0060/HK-KEU/I/2015</t>
  </si>
  <si>
    <t>HK-14-1240</t>
  </si>
  <si>
    <t>PO/SMI/14/N001266</t>
  </si>
  <si>
    <t>KALIANDA_KOTA</t>
  </si>
  <si>
    <t>JL. KUSUMA BANGSA NO.28 RT.07/01 KEL. KALIANDA, KEC. KALIANDA, KAB. LAMPUNG SELATAN.</t>
  </si>
  <si>
    <t>30301/TBG-SMI-00/BAST-AM/05/XII/2014</t>
  </si>
  <si>
    <t>0067/HK-KEU/I/2015</t>
  </si>
  <si>
    <t>HK-14-1241</t>
  </si>
  <si>
    <t>PO/SMI/14/N001265</t>
  </si>
  <si>
    <t>KOTA_AGUNG_PEMDA</t>
  </si>
  <si>
    <t>PERUM GRIYA ABADI NEGARA PEKON KAMPUNG BARU KEC.AGUNG TIMUR KAB. TANGGAMUS, LAMPUNG</t>
  </si>
  <si>
    <t>30307/TBG-SMI-00/BAST-AM/05/XII/2014</t>
  </si>
  <si>
    <t>0061/HK-KEU/I/2015</t>
  </si>
  <si>
    <t>HK-14-1242</t>
  </si>
  <si>
    <t>PO/MSI/14/N000322</t>
  </si>
  <si>
    <t xml:space="preserve">Survey Analisa Pondasi </t>
  </si>
  <si>
    <t>CIAMPEL_INDAH</t>
  </si>
  <si>
    <t>HK-14-1246</t>
  </si>
  <si>
    <t>PO/SMI/14/N002193</t>
  </si>
  <si>
    <t>KOTABUMI_CENTER</t>
  </si>
  <si>
    <t>JL.RADEN INTAN RT 01/01 KEL.KOTA ALAM KEC.KOTABUMI SELATAN KAB LAMPUNG UTARA PROP LAMPUNG</t>
  </si>
  <si>
    <t>30806/TBG-SMI-00/BAST-AM/05/I/2015</t>
  </si>
  <si>
    <t>0154/HK-KEU/II/2015</t>
  </si>
  <si>
    <t>HK-14-1247</t>
  </si>
  <si>
    <t>Ds Sukajadi. RT01/09. Kel Kembang Tanjung Kec Abung Selatan. Kab Lampung Utara</t>
  </si>
  <si>
    <t>HK-14-1248</t>
  </si>
  <si>
    <t>PANJANG</t>
  </si>
  <si>
    <t>JL. LINTAS SUMATERA KEL.SRENGSEM KEC PANJANG KODYA BANDAR LAMPUNG</t>
  </si>
  <si>
    <t>HK-14-1249</t>
  </si>
  <si>
    <t>KEMILING</t>
  </si>
  <si>
    <t>JL. KEDAUNG KEL. SUKADANAHAM KEC TANJUNG KARANG BARAT KODYA BANDAR LAMPUNG</t>
  </si>
  <si>
    <t>HK-14-1250</t>
  </si>
  <si>
    <t>Survey Analisa Pondasi + Transport</t>
  </si>
  <si>
    <t>Jl_Samratulangi</t>
  </si>
  <si>
    <t xml:space="preserve">JL  PANGERAN  RIYACUDU  RT01/02  KEL CAMPANG  RAYA  KEC  TANJUNG  KARANG TIMUR BANDAR LAMPUNG </t>
  </si>
  <si>
    <t>HK-14-1251</t>
  </si>
  <si>
    <t>PO/SMI/14/N002192</t>
  </si>
  <si>
    <t>LEMPASING</t>
  </si>
  <si>
    <t>JL SINAR MULYA KP SUKADAMAI KEC TELUK BETUNG SELATAN KODYA BANDAR LAMPUNG</t>
  </si>
  <si>
    <t>30455/TBG-SMI-00/BAST-AM/05/I/2015</t>
  </si>
  <si>
    <t>0138/HK-KEU/I/2015</t>
  </si>
  <si>
    <t>HK-14-1252</t>
  </si>
  <si>
    <t>IMMANUEL_BARU</t>
  </si>
  <si>
    <t>JL. DR. SUSILO GANG PENDOPO NO. 17 BANDAR LAMPUNG</t>
  </si>
  <si>
    <t>HK-14-1253</t>
  </si>
  <si>
    <t>KUPANG_TIGA</t>
  </si>
  <si>
    <t>JL. KH. DAHLAN GANG MAWAR RT 004/003 KEC. TELUK BETUNG UTARA KODYA BANDAR LAMPUNG, LAMPUNG</t>
  </si>
  <si>
    <t>HK-14-1254</t>
  </si>
  <si>
    <t>LABUHAN_DALAM</t>
  </si>
  <si>
    <t>KAMPUNG SINAR SUMENDO KEC. TANJUNG SENANG KODYA BANDAR LAMPUNG, LAMPUNG</t>
  </si>
  <si>
    <t>HK-14-1255</t>
  </si>
  <si>
    <t>KURIPAN</t>
  </si>
  <si>
    <t>Negeri Ulak Gading Kec. Teluk Betung Barat, kodya Bandar Lampung</t>
  </si>
  <si>
    <t>HK-14-1256</t>
  </si>
  <si>
    <t>PO/SMI/14/N002171</t>
  </si>
  <si>
    <t>Survey Analisa Kekuatan Pondasi  &amp; Transport Area Lampung</t>
  </si>
  <si>
    <t>PONCO_WATI</t>
  </si>
  <si>
    <t>Jl. Budi Utomo No. 32 RT31 Kel. Yukum Jaya Kec. Terbanggi Besar,Kab. Lampung Tengah</t>
  </si>
  <si>
    <t>30304/TBG-SMI-00/BAST-AM/05/XII/2014</t>
  </si>
  <si>
    <t>0064/HK-KEU/I/2015</t>
  </si>
  <si>
    <t>HK-14-1257</t>
  </si>
  <si>
    <t>PO/SMI/14/N002187</t>
  </si>
  <si>
    <t>LUGUSARI</t>
  </si>
  <si>
    <t>TANJUNG YAKIN, PEKON TIUH MEMON RT. 01/02 KEC. PUNGGUNG KAB. TANGGAMUS, LAMPUNG</t>
  </si>
  <si>
    <t>30805/TBG-SMI-00/BAST-AM/05/I/2015</t>
  </si>
  <si>
    <t>0155/HK-KEU/II/2015</t>
  </si>
  <si>
    <t>HK-14-1258</t>
  </si>
  <si>
    <t>PSR_KOTA_AGUNG/KOTA AGUNG BARAT</t>
  </si>
  <si>
    <t>JL DWI TUNGGAL NO 191 KEL BAROS KEC KOTA AGUNG KAB TANGGAMUS PROP LAMPUNG</t>
  </si>
  <si>
    <t>HK-14-1259</t>
  </si>
  <si>
    <t>RT_METRO SELATAN</t>
  </si>
  <si>
    <t>JL. MUTIARA RT.22 RW.09, KELURAHAN YOSODADI ,KECAMATAN METRO TIMUR, KOTA METRO, PROV. LAMPUNG</t>
  </si>
  <si>
    <t>HK-14-1260</t>
  </si>
  <si>
    <t xml:space="preserve">Survey Analisa Kekuatan Pondasi </t>
  </si>
  <si>
    <t>PASAR_MERANDUNGSARI</t>
  </si>
  <si>
    <t>DS  2  RT  05/02  KEL  MERANDUNG  SARI KEC. SEKAMPUNG  UDIK KAB.LAMPUNG TIMUR</t>
  </si>
  <si>
    <t>HK-14-1261</t>
  </si>
  <si>
    <t>PO/TB/14/N013159</t>
  </si>
  <si>
    <t xml:space="preserve">Analisa Desain Kekuatan Tower &amp; Gedung </t>
  </si>
  <si>
    <t>JALAN KENCANA TBG</t>
  </si>
  <si>
    <t>Doble PO</t>
  </si>
  <si>
    <t>HK-14-1267</t>
  </si>
  <si>
    <t>SUM-RIA-0113-H-P</t>
  </si>
  <si>
    <t>YOS SUDARSO</t>
  </si>
  <si>
    <t>Pekanbaru</t>
  </si>
  <si>
    <t>HK-14-1268</t>
  </si>
  <si>
    <t>SUM-RIA-0034-M-B</t>
  </si>
  <si>
    <t>HK-14-1269</t>
  </si>
  <si>
    <t xml:space="preserve">Garut </t>
  </si>
  <si>
    <t>HK-14-1270</t>
  </si>
  <si>
    <t>SUL-NSL-0090-H-B</t>
  </si>
  <si>
    <t>Protelindo_tanap_uti_bongo</t>
  </si>
  <si>
    <t xml:space="preserve">Manado </t>
  </si>
  <si>
    <t>HK-14-1273</t>
  </si>
  <si>
    <t>PO/SMI/15/N000522</t>
  </si>
  <si>
    <t>Tarik</t>
  </si>
  <si>
    <t>validasi tower</t>
  </si>
  <si>
    <t>DUSUN MUNGGON RT 12/02 DESA TARIK, KEC. TARIK, KAB SIDOARJO</t>
  </si>
  <si>
    <t>0772/TBG-SMI-00/BAST-AM/05/VI/2015</t>
  </si>
  <si>
    <t>0541/HK-KEU/VI/2015</t>
  </si>
  <si>
    <t>HK-14-1274</t>
  </si>
  <si>
    <t>SUPERVISI ATP &amp; Transportasi Area Nusa Tenggara Timur</t>
  </si>
  <si>
    <t>T000611</t>
  </si>
  <si>
    <t>OESAPA KUPANG UTARA</t>
  </si>
  <si>
    <t>Jl. Timor Raya RT 04/13 Kel. Oesapa Kec. Kelapa Lima</t>
  </si>
  <si>
    <t>HK-14-1275</t>
  </si>
  <si>
    <t>T000615</t>
  </si>
  <si>
    <t>TARUS KUPANG TENGAH</t>
  </si>
  <si>
    <t>Jl. Raya Timur Raya Desa Mata Air Kupang Tengah</t>
  </si>
  <si>
    <t>HK-14-1276</t>
  </si>
  <si>
    <t>PO/SKP/14/N012107</t>
  </si>
  <si>
    <t>T000203</t>
  </si>
  <si>
    <t>PENATIH</t>
  </si>
  <si>
    <t>4-A-SKP-01-62</t>
  </si>
  <si>
    <t>Bali &amp; Nusra</t>
  </si>
  <si>
    <t>Jl. Trenggana No. 86 Br. Pelagan Desa Penatih Denpasar</t>
  </si>
  <si>
    <t>30031/TBG-SMI-00/BAST-AM/05/XII/2014</t>
  </si>
  <si>
    <t>0049/HK-KEU/I/2015</t>
  </si>
  <si>
    <t>HK-14-1288</t>
  </si>
  <si>
    <t>1091153071-1</t>
  </si>
  <si>
    <t>Survey+Building Analysis</t>
  </si>
  <si>
    <t>Ariodillah Ilir Timur</t>
  </si>
  <si>
    <t>0101/HK-KEU/I/2015</t>
  </si>
  <si>
    <t>Paid</t>
  </si>
  <si>
    <t>HK-14-1289</t>
  </si>
  <si>
    <t>Building Analysis</t>
  </si>
  <si>
    <t>YPIP</t>
  </si>
  <si>
    <t>HK-14-1290</t>
  </si>
  <si>
    <t>1091151234-3</t>
  </si>
  <si>
    <t>Survey + Design for Existing Foundation</t>
  </si>
  <si>
    <t xml:space="preserve">Babakansari-Kiaracondong
</t>
  </si>
  <si>
    <t>Site Survey for Existing Foundation</t>
  </si>
  <si>
    <t>0533/HK-KEU/V/2015</t>
  </si>
  <si>
    <t>HK-14-1291</t>
  </si>
  <si>
    <t>HCPT</t>
  </si>
  <si>
    <t>HK-14-1294</t>
  </si>
  <si>
    <t>JAW-CCJ-0327-H-P</t>
  </si>
  <si>
    <t>Raya Kapuk - Tegal Alur</t>
  </si>
  <si>
    <t>HK-14-1296</t>
  </si>
  <si>
    <t xml:space="preserve">Slope Analysis </t>
  </si>
  <si>
    <t>SUL-NSL-0006-H-P</t>
  </si>
  <si>
    <t>YOS SUDARSO 13</t>
  </si>
  <si>
    <t>3-T-MD-01-50</t>
  </si>
  <si>
    <t>0193/HK-PRO/III/2015</t>
  </si>
  <si>
    <t>0341/HK-KEU/III/2015</t>
  </si>
  <si>
    <t>HK-14-1298</t>
  </si>
  <si>
    <t>BAL-BAL-0036-H-P</t>
  </si>
  <si>
    <t>Kertha Wisata II</t>
  </si>
  <si>
    <t>HK-14-1325</t>
  </si>
  <si>
    <t>HK-14-1326</t>
  </si>
  <si>
    <t>SUM-NSM-0278-H-P</t>
  </si>
  <si>
    <t>Medan Belawan - Mabar</t>
  </si>
  <si>
    <t>MEDAN</t>
  </si>
  <si>
    <t>HK-14-1327</t>
  </si>
  <si>
    <t>PONTIANAK</t>
  </si>
  <si>
    <t>HK-14-1328</t>
  </si>
  <si>
    <t>KAL-WKL-0063-H-P</t>
  </si>
  <si>
    <t>PUTRI DARANANTE</t>
  </si>
  <si>
    <t>HK-14-1329</t>
  </si>
  <si>
    <t>JAW-EJV-0089-C-P</t>
  </si>
  <si>
    <t>SUTOREJO</t>
  </si>
  <si>
    <t>HK-14-1335</t>
  </si>
  <si>
    <t>SUPERVISI ATP dan Mob Demob</t>
  </si>
  <si>
    <t>T000449</t>
  </si>
  <si>
    <t>BUKIT ASAH</t>
  </si>
  <si>
    <t>4-A-MSI-02-52</t>
  </si>
  <si>
    <t>Dusun Bugbug Kelod Desa Bugbug Karang Asem</t>
  </si>
  <si>
    <t>HK-14-1338</t>
  </si>
  <si>
    <t>PO/TB/14/N013579</t>
  </si>
  <si>
    <t>Analisa desain MCP 18M dengan penambahan kamuflase pohon</t>
  </si>
  <si>
    <t>MCP 18M</t>
  </si>
  <si>
    <t>003/TBG-TBE-00/BAST-ANT/05/1/2015</t>
  </si>
  <si>
    <t>0153/HK-KEU/II/2015</t>
  </si>
  <si>
    <t>HK-14-1343</t>
  </si>
  <si>
    <t>JAW-WJV-0232-H-B</t>
  </si>
  <si>
    <t> TSEL</t>
  </si>
  <si>
    <t>HK-14-1344</t>
  </si>
  <si>
    <t>SUL-SSL-0134-H-B</t>
  </si>
  <si>
    <t>HK-14-1345</t>
  </si>
  <si>
    <t>HK-14-1346</t>
  </si>
  <si>
    <t>HK-14-1347</t>
  </si>
  <si>
    <t>BAL-BAL-0130-H-P</t>
  </si>
  <si>
    <t>HK-14-1348</t>
  </si>
  <si>
    <t>HK-14-1349</t>
  </si>
  <si>
    <t>SUM-LPG-0157-H-P</t>
  </si>
  <si>
    <t>HK-14-1350</t>
  </si>
  <si>
    <t>BAL-BAL-0090-H-P</t>
  </si>
  <si>
    <t>HK-14-1351</t>
  </si>
  <si>
    <t>SUM-WSM-0014-T-B</t>
  </si>
  <si>
    <t>HK-14-1352</t>
  </si>
  <si>
    <t>KNT-WNT-0030-H-P</t>
  </si>
  <si>
    <t>0617/HK-PRO/VI/2014</t>
  </si>
  <si>
    <t>HK-14-1353</t>
  </si>
  <si>
    <t>BAL-BAL-0007-H-P</t>
  </si>
  <si>
    <t>0679/HK-PRO/VII/2014</t>
  </si>
  <si>
    <t>HK-14-1354</t>
  </si>
  <si>
    <t>BAL-BAL-0028-X-B</t>
  </si>
  <si>
    <t>0650/HK-PRO/VII/2014</t>
  </si>
  <si>
    <t>HK-14-1355</t>
  </si>
  <si>
    <t>HK-14-1356</t>
  </si>
  <si>
    <t>SUM-NSM-0092-H-P</t>
  </si>
  <si>
    <t>HK-14-1358</t>
  </si>
  <si>
    <t>PO/SKP/14/N010683</t>
  </si>
  <si>
    <t>Design Guyed Mast 32M - Luas lahan 
20m x 20m.</t>
  </si>
  <si>
    <t>270/TBG-PMO/BAST-ENG/VI/2015</t>
  </si>
  <si>
    <t>0546/HK-KEU/VI/2015</t>
  </si>
  <si>
    <t>Design Guyed Mast 28M - Luas lahan 
15m x 15m.</t>
  </si>
  <si>
    <t>Design Guyed Mast 24M - Luas lahan 
10m x 10m.</t>
  </si>
  <si>
    <t>HK-14-1364</t>
  </si>
  <si>
    <t>Doble input</t>
  </si>
  <si>
    <t>HK-14-1378</t>
  </si>
  <si>
    <t>HK-14-1380</t>
  </si>
  <si>
    <t>20SDA010</t>
  </si>
  <si>
    <t>KEBONSARI_SDA 2</t>
  </si>
  <si>
    <t>139/HKPM-OC/BA-STD/12/2014</t>
  </si>
  <si>
    <t>HK-14-1381</t>
  </si>
  <si>
    <t>03CKR116</t>
  </si>
  <si>
    <t>BUNUT</t>
  </si>
  <si>
    <t>HK-14-1382</t>
  </si>
  <si>
    <t>03CBN216</t>
  </si>
  <si>
    <t>BARENGKOK</t>
  </si>
  <si>
    <t>HK-14-1383</t>
  </si>
  <si>
    <t>03CBN295</t>
  </si>
  <si>
    <t>SIMPANG CAGAG</t>
  </si>
  <si>
    <t>HK-14-1384</t>
  </si>
  <si>
    <t>03CBN150</t>
  </si>
  <si>
    <t>CIBEUTEUNG</t>
  </si>
  <si>
    <t>HK-14-1385</t>
  </si>
  <si>
    <t>03CBN266</t>
  </si>
  <si>
    <t>SUKAJADI CARIU</t>
  </si>
  <si>
    <t>HK-14-1386</t>
  </si>
  <si>
    <t>01JKS201</t>
  </si>
  <si>
    <t>CIGANJUR</t>
  </si>
  <si>
    <t>462/HKPM-OC/BA-STD/8/2015</t>
  </si>
  <si>
    <t>090/LPP-HK/IX/2015</t>
  </si>
  <si>
    <t>HK-14-1387</t>
  </si>
  <si>
    <t>01JKU036</t>
  </si>
  <si>
    <t>SUNTER B</t>
  </si>
  <si>
    <t>HK-14-1389</t>
  </si>
  <si>
    <t>03BKS166</t>
  </si>
  <si>
    <t>CITRA GRAND 2</t>
  </si>
  <si>
    <t>JL. PULO RT 03/09, KEL JATIKARYA, KEC JATISAMPURNA, BEKASI</t>
  </si>
  <si>
    <t>082/HKPM-OC/BA-STD/10/2014</t>
  </si>
  <si>
    <t>HK-14-1390</t>
  </si>
  <si>
    <t>03KRW015</t>
  </si>
  <si>
    <t>D_PASAR_CIKAMPEK</t>
  </si>
  <si>
    <t>JL. DESA GALUR RT 05 RW 03 CIKAMPEK, ,KARAWANG,JAWA BARAT</t>
  </si>
  <si>
    <t>470/HKPM-OC/BA-STD/8/2015</t>
  </si>
  <si>
    <t>094/LPP-HK/IX/2015</t>
  </si>
  <si>
    <t>HK-14-1391</t>
  </si>
  <si>
    <t>03CKR005</t>
  </si>
  <si>
    <t>BULAK KAPAL</t>
  </si>
  <si>
    <t>140/HKPM-OC/BA-STD/12/2014</t>
  </si>
  <si>
    <t>HK-14-1392</t>
  </si>
  <si>
    <t>03KRW109</t>
  </si>
  <si>
    <t>KRAJAN</t>
  </si>
  <si>
    <t>DUSUN CIAGEM RT02/03, DESA JAYA MAKMUR,KEC JAYAKARTA,KARAWANG,JAWA BARAT</t>
  </si>
  <si>
    <t>HK-14-1393</t>
  </si>
  <si>
    <t>02PDG038</t>
  </si>
  <si>
    <t>KP LABAN</t>
  </si>
  <si>
    <t>407/HKPM-OC/BA-STD/8/2015</t>
  </si>
  <si>
    <t>074/LPP-HK/IX/2015</t>
  </si>
  <si>
    <t>HK-14-1394</t>
  </si>
  <si>
    <t>26AMR005</t>
  </si>
  <si>
    <t>MOTOLING</t>
  </si>
  <si>
    <t>DESA MOTOLI 2 KEC MOTOLI</t>
  </si>
  <si>
    <t>189/HKPM-OC/BA-STD/12/2014 , 190/HKPM-OC/BA-STD/12/2014</t>
  </si>
  <si>
    <t>005/LPP-HK/II/2015</t>
  </si>
  <si>
    <t>0403/HK-KEU/IV/2015</t>
  </si>
  <si>
    <t>HK-14-1395</t>
  </si>
  <si>
    <t>27ISM008</t>
  </si>
  <si>
    <t>HUIDU BANGGA</t>
  </si>
  <si>
    <t>DUSUN IV DESA TANJUNG KARANG; KEC. KWANDANG; KAB. GORONTALO UTARA</t>
  </si>
  <si>
    <t>187/HKPM-OC/BA-STD/12/2014 , 188/HKPM-OC/BA-STD/12/2014</t>
  </si>
  <si>
    <t>HK-14-1396</t>
  </si>
  <si>
    <t>27ISM009</t>
  </si>
  <si>
    <t>BONTULA</t>
  </si>
  <si>
    <t>DUSUN KARYA; DESA ILOPONU; KEC. TIBAWA KAB. GORONTALO</t>
  </si>
  <si>
    <t>071/HKPM-OC/BA-STD/10/2014 , 072/HKPM-OC/BA-STD/10/2014</t>
  </si>
  <si>
    <t>HK-14-1397</t>
  </si>
  <si>
    <t>02PDG076</t>
  </si>
  <si>
    <t>MADUR</t>
  </si>
  <si>
    <t>KP. SUKAMAJU, DESA RANCAPINANG, KEC. CIMANGGU, KAB. PANDEGLANG.</t>
  </si>
  <si>
    <t>087/HKPM-OC/BA-STD/4/2015 , 088/HKPM-OC/BA-STD/4/2015</t>
  </si>
  <si>
    <t>257/D00-D0I/PRJ/14</t>
  </si>
  <si>
    <t>HK-14-1398</t>
  </si>
  <si>
    <t>JL. ABD. GANI RT. 002,02 DESA KALI BARU KEL. KALI BARU KEC. SUKMAJAYA DEPOK JAWA BARAT</t>
  </si>
  <si>
    <t>022/HKPM-OC/BA-STD/3/2015 , 023/HKPM-OC/BA-STD/3/2015</t>
  </si>
  <si>
    <t>043/LPP-HK/VI/2015</t>
  </si>
  <si>
    <t>Ivoiced</t>
  </si>
  <si>
    <t>0661/HK-KEU/VIII/2015</t>
  </si>
  <si>
    <t>HK-14-1399</t>
  </si>
  <si>
    <t>03DPK046</t>
  </si>
  <si>
    <t>LIMO</t>
  </si>
  <si>
    <t>JL. LIMO RAYA GANG LIMO TENGAH RT 02/03 NO. 37, DESA LIMO, KEC. LIMO KOTA DEPOK</t>
  </si>
  <si>
    <t>039/HKPM-OC/BA-STD/3/2015 , 040/HKPM-OC/BA-STD/3/2015</t>
  </si>
  <si>
    <t>HK-14-1401</t>
  </si>
  <si>
    <t>03DPK119</t>
  </si>
  <si>
    <t>PASIR_PUTIH</t>
  </si>
  <si>
    <t>JL.PASIR PUTIH RT.4/3 KEL.PASIR PUTIH KEC.SAWANGAN DEPOK</t>
  </si>
  <si>
    <t xml:space="preserve"> 075/HKPM-OC/BA-STD/10/2014 ,  076/HKPM-OC/BA-STD/10/2014</t>
  </si>
  <si>
    <t>HK-14-1402</t>
  </si>
  <si>
    <t>RAWA_PULE</t>
  </si>
  <si>
    <t xml:space="preserve">JL. H. AHMAT NO. 3 RT. 1 KEL. KUKUSAN DEPOK </t>
  </si>
  <si>
    <t>024/HKPM-OC/BA-STD/3/2015 , 025/HKPM-OC/BA-STD/3/2015</t>
  </si>
  <si>
    <t>271/D00-D0I/PRJ/14</t>
  </si>
  <si>
    <t>HK-14-1403</t>
  </si>
  <si>
    <t>03BKS058</t>
  </si>
  <si>
    <t>DADANG_BEKASI</t>
  </si>
  <si>
    <t>JL. MELATI RAYA 2 RT.006/01, KEL. BEKASI JAYA, BEKASI TIMUR</t>
  </si>
  <si>
    <t>020/HKPM-OC/BA-STD/3/2015 , 021/HKPM-OC/BA-STD/3/2015</t>
  </si>
  <si>
    <t>HK-14-1404</t>
  </si>
  <si>
    <t>03CKR210</t>
  </si>
  <si>
    <t>PURI_CENDANA</t>
  </si>
  <si>
    <t>JL RAYA VILLA BEKASI INDAH</t>
  </si>
  <si>
    <t>091/HKPM-OC/BA-STD/12/2014 , 092/HKPM-OC/BA-STD/12/2014</t>
  </si>
  <si>
    <t>006/LPP-HK/II/2015</t>
  </si>
  <si>
    <t>0402/HK-KEU/IV/2015</t>
  </si>
  <si>
    <t>HK-14-1405</t>
  </si>
  <si>
    <t>02TGN119</t>
  </si>
  <si>
    <t>TAKARA_GOLF</t>
  </si>
  <si>
    <t>DS. / KP. TAPOS, KEL. TAPOS, KEC. TIGARAKSA</t>
  </si>
  <si>
    <t>HK-14-1413</t>
  </si>
  <si>
    <t>01JKS069</t>
  </si>
  <si>
    <t>BANGKA EX SAT</t>
  </si>
  <si>
    <t>016/HKPM-OC/BA-STD/2/2015</t>
  </si>
  <si>
    <t>019/LPP-HK/II/2015</t>
  </si>
  <si>
    <t>0444/HK-KEU/IV/2015</t>
  </si>
  <si>
    <t>HK-14-1868</t>
  </si>
  <si>
    <t>01JKT040</t>
  </si>
  <si>
    <t>BOYKE LAND</t>
  </si>
  <si>
    <t>HK-14-1412</t>
  </si>
  <si>
    <t>01JKS060</t>
  </si>
  <si>
    <t>CASABLANCA</t>
  </si>
  <si>
    <t>HK-14-1411</t>
  </si>
  <si>
    <t>01JKS044</t>
  </si>
  <si>
    <t>CIKOKO BARAT</t>
  </si>
  <si>
    <t>HK-14-1409</t>
  </si>
  <si>
    <t>01JKS156</t>
  </si>
  <si>
    <t>HANG LEKIR</t>
  </si>
  <si>
    <t>HK-14-1406</t>
  </si>
  <si>
    <t>01JKS009</t>
  </si>
  <si>
    <t>LENTENG AGUNG</t>
  </si>
  <si>
    <t>HK-14-1408</t>
  </si>
  <si>
    <t>01JKS028</t>
  </si>
  <si>
    <t>PETUKANGAN UTARA</t>
  </si>
  <si>
    <t>HK-14-1410</t>
  </si>
  <si>
    <t>01JKS122</t>
  </si>
  <si>
    <t>SAHARJO</t>
  </si>
  <si>
    <t>HK-14-1414</t>
  </si>
  <si>
    <t>DCS_PAKUNDEN</t>
  </si>
  <si>
    <t>141/HKPM-OC/BA-STD/12/2014</t>
  </si>
  <si>
    <t>096/LPP-HK/IX/2015</t>
  </si>
  <si>
    <t>HK-14-1415</t>
  </si>
  <si>
    <t>07BTM034</t>
  </si>
  <si>
    <t>SIMPANG BANDARA</t>
  </si>
  <si>
    <t>069/HKPM-OC/BA-STD/4/2015</t>
  </si>
  <si>
    <t>HK-14-1416</t>
  </si>
  <si>
    <t>01JKS068</t>
  </si>
  <si>
    <t>NEW DARMAWSA</t>
  </si>
  <si>
    <t>460/HKPM-OC/BA-STD/8/2015 , 461/HKPM-OC/BA-STD/8/2015</t>
  </si>
  <si>
    <t>HK-14-1417</t>
  </si>
  <si>
    <t>03SMI028</t>
  </si>
  <si>
    <t>JL. PEMUDA</t>
  </si>
  <si>
    <t>055/HKPM-OC/BA-STD/4/2015</t>
  </si>
  <si>
    <t>HK-14-1419</t>
  </si>
  <si>
    <t>02SRG162</t>
  </si>
  <si>
    <t>KALODRAN</t>
  </si>
  <si>
    <t>HK-14-1420</t>
  </si>
  <si>
    <t>03BGR026</t>
  </si>
  <si>
    <t>CIOMAS</t>
  </si>
  <si>
    <t>078/HKPM-OC/BA-STD/10/2014 , 086/HKPM-OC/BA-STD/11/2014</t>
  </si>
  <si>
    <t>HK-14-1421</t>
  </si>
  <si>
    <t>02TGR051</t>
  </si>
  <si>
    <t>TAMAN PORIS</t>
  </si>
  <si>
    <t>079/HKPM-OC/BA-STD/10/2014 , 087/HKPM-OC/BA-STD/11/2014</t>
  </si>
  <si>
    <t>HK-14-1424</t>
  </si>
  <si>
    <t>PO/SKP/14/N010727</t>
  </si>
  <si>
    <t>Survey Analisa Kekuatan Tower &amp; Pondasi dan Mob demob area Bali</t>
  </si>
  <si>
    <t xml:space="preserve">Begawan Giri </t>
  </si>
  <si>
    <t>Survey Analisa Kekuatan Tower &amp; Pondasi dan Mob Demob Area Bali &amp; Nusra</t>
  </si>
  <si>
    <t>SST - 72</t>
  </si>
  <si>
    <t>BR.  BEGAWAN,  DESA  MELINGGIH  KELOD PAYANGAN KEC. SUKAWATI, GIANYAR</t>
  </si>
  <si>
    <t>0156/HK-KEU/II/2015</t>
  </si>
  <si>
    <t>HK-14-1436</t>
  </si>
  <si>
    <t>Foundation Design Analysis</t>
  </si>
  <si>
    <t>Gonilan_Kartasura_Sukoharjo</t>
  </si>
  <si>
    <t>HK-14-1439</t>
  </si>
  <si>
    <t>PO/MSI/14/N000505</t>
  </si>
  <si>
    <t>PERUMPARAKAN</t>
  </si>
  <si>
    <t>Jawa Barat</t>
  </si>
  <si>
    <t>SUPERVISI ATP + Transport</t>
  </si>
  <si>
    <t>RELOC CMBT BEKANG</t>
  </si>
  <si>
    <t>BERATHI</t>
  </si>
  <si>
    <t>HK-14-1440</t>
  </si>
  <si>
    <t>02TGR066</t>
  </si>
  <si>
    <t>PONDOK_SURYA</t>
  </si>
  <si>
    <t>HK-14-1441</t>
  </si>
  <si>
    <t>03CBN305</t>
  </si>
  <si>
    <t>CIGUDEG KALONG</t>
  </si>
  <si>
    <t>080/HKPM-OC/BA-STD/10/2014 , 186/HKPM-OC/BA-STD/12/2014</t>
  </si>
  <si>
    <t>007/LPP-HK/XII/2014</t>
  </si>
  <si>
    <t>HK-14-1442</t>
  </si>
  <si>
    <t>03KRW174</t>
  </si>
  <si>
    <t>CEMARAJAYA</t>
  </si>
  <si>
    <t>HK-14-1443</t>
  </si>
  <si>
    <t>03CLG003</t>
  </si>
  <si>
    <t>PERTAMINA CILEGON</t>
  </si>
  <si>
    <t>HK-14-1444</t>
  </si>
  <si>
    <t>03CBN030</t>
  </si>
  <si>
    <t>CILUAS PERMAI</t>
  </si>
  <si>
    <t>026/HKPM-OC/BA-STD/3/2015</t>
  </si>
  <si>
    <t>035/LPP-HK/VI/2015</t>
  </si>
  <si>
    <t>4/6/2015 , 6/9/2015</t>
  </si>
  <si>
    <t>0552/HK-KEU/VI/2015 &amp; 0615/HK-KEU/VII/2015</t>
  </si>
  <si>
    <t>07/07/2015 &amp; 04/08/2015</t>
  </si>
  <si>
    <t>HK-14-1445</t>
  </si>
  <si>
    <t>02CLG007</t>
  </si>
  <si>
    <t>BUMIBAJA</t>
  </si>
  <si>
    <t>HK-14-1446</t>
  </si>
  <si>
    <t>02TGR043</t>
  </si>
  <si>
    <t>BSD_TOLLGATE</t>
  </si>
  <si>
    <t>469/HKPM-OC/BA-STD/8/2015</t>
  </si>
  <si>
    <t>093/LPP-HK/IX/2015</t>
  </si>
  <si>
    <t>HK-14-1447</t>
  </si>
  <si>
    <t>03CKR066</t>
  </si>
  <si>
    <t>BUNI BAKTI</t>
  </si>
  <si>
    <t>HK-14-1448</t>
  </si>
  <si>
    <t>HK-14-1449</t>
  </si>
  <si>
    <t>03CBN009</t>
  </si>
  <si>
    <t>CIBOGO</t>
  </si>
  <si>
    <t>142/HKPM-OC/BA-STD/12/2014</t>
  </si>
  <si>
    <t>032/LPP-HK/VI/2015</t>
  </si>
  <si>
    <t>0589/HK-KEU/VI/2015</t>
  </si>
  <si>
    <t>HK-14-1450</t>
  </si>
  <si>
    <t>21SGR001</t>
  </si>
  <si>
    <t>LOVINA</t>
  </si>
  <si>
    <t>101/HKPM-OC/BA-STD/4/2015 , 102/HKPM-OC/BA-STD/4/2015</t>
  </si>
  <si>
    <t>030/LPP-HK/IV/2015</t>
  </si>
  <si>
    <t>0553/HK-KEU/VI/2015</t>
  </si>
  <si>
    <t>HK-14-1451</t>
  </si>
  <si>
    <t>03CBN218</t>
  </si>
  <si>
    <t>KOPO_CISARUA</t>
  </si>
  <si>
    <t>143/HKPM-OC/BA-STD/12/2014</t>
  </si>
  <si>
    <t>HK-14-1452</t>
  </si>
  <si>
    <t>185/HKPM-OC/BA-STD/12/2014</t>
  </si>
  <si>
    <t>HK-14-1453</t>
  </si>
  <si>
    <t>01JKB053</t>
  </si>
  <si>
    <t>MUHALI</t>
  </si>
  <si>
    <t>428/HKPM-OC/BA-STD/8/2015</t>
  </si>
  <si>
    <t>081/LPP-HK/IX/2015</t>
  </si>
  <si>
    <t>HK-14-1454</t>
  </si>
  <si>
    <t>01JKB003</t>
  </si>
  <si>
    <t>RAWA BUAYA</t>
  </si>
  <si>
    <t>HK-14-1455</t>
  </si>
  <si>
    <t>01JKB017</t>
  </si>
  <si>
    <t>BATUSARI_KEMANGGISAN</t>
  </si>
  <si>
    <t>HK-14-1457</t>
  </si>
  <si>
    <t>MSARI</t>
  </si>
  <si>
    <t>483/HKPM-OC/BA-STD/9/2015</t>
  </si>
  <si>
    <t>HK-14-1458</t>
  </si>
  <si>
    <t>03DPK067</t>
  </si>
  <si>
    <t>BEJI_PERMAI</t>
  </si>
  <si>
    <t>144/HKPM-OC/BA-STD/12/2014 , 145/HKPM-OC/BA-STD/12/2014</t>
  </si>
  <si>
    <t>034/LPP-HK/VI/2015</t>
  </si>
  <si>
    <t>3/30/2015 , 9/6/2015</t>
  </si>
  <si>
    <t>6/12/2015 , 7/8/2015</t>
  </si>
  <si>
    <t>0556/HK-KEU/VI/2015 &amp; 0614/HK-KEU/VII/2015</t>
  </si>
  <si>
    <t>HK-14-1459</t>
  </si>
  <si>
    <t>03DPK074</t>
  </si>
  <si>
    <t>BUKIT_CINERE</t>
  </si>
  <si>
    <t>146/HKPM-OC/BA-STD/12/2014 , 147/HKPM-OC/BA-STD/12/2014</t>
  </si>
  <si>
    <t>HK-14-1460</t>
  </si>
  <si>
    <t>148/HKPM-OC/BA-STD/12/2014 , 149/HKPM-OC/BA-STD/12/2014</t>
  </si>
  <si>
    <t>3/30/2015 , 6/9/2015</t>
  </si>
  <si>
    <t>6/5/2015 , 7/9/2015</t>
  </si>
  <si>
    <t>6/8/2015 , 7/9/2015</t>
  </si>
  <si>
    <t>0544/HK-KEU/VI/2015 &amp; 0614/HK-KEU/VII/2015</t>
  </si>
  <si>
    <t>09/06/2015 &amp; 10/07/2015</t>
  </si>
  <si>
    <t>18/06/2015 &amp; 04/08/2015</t>
  </si>
  <si>
    <t>HK-14-1461</t>
  </si>
  <si>
    <t>03DPK120</t>
  </si>
  <si>
    <t>DEPOK_TIMUR</t>
  </si>
  <si>
    <t>150/HKPM-OC/BA-STD/12/2014 , 151/HKPM-OC/BA-STD/12/2014</t>
  </si>
  <si>
    <t>0556/HK-KEU/VI/2015 &amp; 0615/HK-KEU/VII/2015</t>
  </si>
  <si>
    <t>HK-14-1462</t>
  </si>
  <si>
    <t>03DPK123</t>
  </si>
  <si>
    <t>KALI_MULYA</t>
  </si>
  <si>
    <t>089/HKPM-OC/BA-STD/12/2014 , 090/HKPM-OC/BA-STD/12/2014</t>
  </si>
  <si>
    <t>HK-14-1463</t>
  </si>
  <si>
    <t>03DPK069</t>
  </si>
  <si>
    <t>PITARA_DEPOK</t>
  </si>
  <si>
    <t>107/HKPM-OC/BA-STD/4/2015 , 108/HKPM-OC/BA-STD/4/2015</t>
  </si>
  <si>
    <t>HK-14-1464</t>
  </si>
  <si>
    <t>152/HKPM-OC/BA-STD/12/2014 , 153/HKPM-OC/BA-STD/12/2014</t>
  </si>
  <si>
    <t>HK-14-1465</t>
  </si>
  <si>
    <t>073/HKPM-OC/BA-STD/4/2015 , 074/HKPM-OC/BA-STD/4/2015</t>
  </si>
  <si>
    <t>HK-14-1466</t>
  </si>
  <si>
    <t>03DPK073</t>
  </si>
  <si>
    <t>SERULING_DEPOK</t>
  </si>
  <si>
    <t>027/HKPM-OC/BA-STD/3/2015 , 028/HKPM-OC/BA-STD/3/2015</t>
  </si>
  <si>
    <t>HK-14-1467</t>
  </si>
  <si>
    <t>03BKS037</t>
  </si>
  <si>
    <t>DA_COSTA</t>
  </si>
  <si>
    <t>154/HKPM-OC/BA-STD/12/2014 , 155/HKPM-OC/BA-STD/12/2014</t>
  </si>
  <si>
    <t>022/LPP-HK/III/2015</t>
  </si>
  <si>
    <t>0557/HK-KEU/VI/2015</t>
  </si>
  <si>
    <t>HK-14-1468</t>
  </si>
  <si>
    <t>03BKS064</t>
  </si>
  <si>
    <t>JATIBENING</t>
  </si>
  <si>
    <t xml:space="preserve">156/HKPM-OC/BA-STD/12/2014 , 157/HKPM-OC/BA-STD/12/2014 </t>
  </si>
  <si>
    <t>HK-14-1469</t>
  </si>
  <si>
    <t>03BKS052</t>
  </si>
  <si>
    <t>KALIBARU_KRANJI</t>
  </si>
  <si>
    <t>083/HKPM-OC/BA-STD/4/2015 , 084/HKPM-OC/BA-STD/4/2015</t>
  </si>
  <si>
    <t>HK-14-1470</t>
  </si>
  <si>
    <t>03BKS038</t>
  </si>
  <si>
    <t>BINTARAJAYA</t>
  </si>
  <si>
    <t>158/HKPM-OC/BA-STD/12/2014 , 159/HKPM-OC/BA-STD/12/2014</t>
  </si>
  <si>
    <t>HK-14-1471</t>
  </si>
  <si>
    <t>BULAK_KAPAL</t>
  </si>
  <si>
    <t>160/HKPM-OC/BA-STD/12/2014 , 161/HKPM-OC/BA-STD/12/2014</t>
  </si>
  <si>
    <t>HK-14-1472</t>
  </si>
  <si>
    <t>03BKS203</t>
  </si>
  <si>
    <t>BUMI_ALAM_HIJAU</t>
  </si>
  <si>
    <t>162/HKPM-OC/BA-STD/12/2014 , 163/HKPM-OC/BA-STD/12/2014</t>
  </si>
  <si>
    <t>HK-14-1473</t>
  </si>
  <si>
    <t>03BKS003</t>
  </si>
  <si>
    <t>CITRA_GRAND</t>
  </si>
  <si>
    <t>164/HKPM-OC/BA-STD/12/2014 , 165/HKPM-OC/BA-STD/12/2014</t>
  </si>
  <si>
    <t>HK-14-1587</t>
  </si>
  <si>
    <t>02TGN094</t>
  </si>
  <si>
    <t>HAMSIN_BITUNG</t>
  </si>
  <si>
    <t>030/HKPM-OC/BA-STD/3/2015</t>
  </si>
  <si>
    <t>025/LPP-HK/IV/2015</t>
  </si>
  <si>
    <t>0545/HK-KEU/VI/2015</t>
  </si>
  <si>
    <t>HK-14-1475</t>
  </si>
  <si>
    <t>03BKS179</t>
  </si>
  <si>
    <t>TNI_AD_SERANG</t>
  </si>
  <si>
    <t>329/HKPM-OC/BA-STD/6/2015 ,  330/HKPM-OC/BA-STD/6/2015</t>
  </si>
  <si>
    <t>HK-14-1476</t>
  </si>
  <si>
    <t>03CBN045</t>
  </si>
  <si>
    <t>BUKIT_RAFFLESIA</t>
  </si>
  <si>
    <t>166/HKPM-OC/BA-STD/12/2014 , 167/HKPM-OC/BA-STD/12/2014</t>
  </si>
  <si>
    <t>HK-14-1477</t>
  </si>
  <si>
    <t>03BKS024</t>
  </si>
  <si>
    <t>HARAPAN_BARU</t>
  </si>
  <si>
    <t>168/HKPM-OC/BA-STD/12/2014 , 169/HKPM-OC/BA-STD/12/2014</t>
  </si>
  <si>
    <t>HK-14-1478</t>
  </si>
  <si>
    <t>03CBN007</t>
  </si>
  <si>
    <t>BOJONG_KULUR</t>
  </si>
  <si>
    <t>170/HKPM-OC/BA-STD/12/2014 , 171/HKPM-OC/BA-STD/12/2014</t>
  </si>
  <si>
    <t>HK-14-1479</t>
  </si>
  <si>
    <t>037/HKPM-OC/BA-STD/3/2015 , 038/HKPM-OC/BA-STD/3/2015</t>
  </si>
  <si>
    <t>HK-14-1480</t>
  </si>
  <si>
    <t>03BGR014</t>
  </si>
  <si>
    <t>PABATON_INDAH</t>
  </si>
  <si>
    <t>079/HKPM-OC/BA-STD/4/2015 , 080/HKPM-OC/BA-STD/4/2015</t>
  </si>
  <si>
    <t>HK-14-1481</t>
  </si>
  <si>
    <t>03CBN008</t>
  </si>
  <si>
    <t>MS CIBINONG</t>
  </si>
  <si>
    <t>041/HKPM-OC/BA-STD/3/2015 , 042/HKPM-OC/BA-STD/3/2015</t>
  </si>
  <si>
    <t>036/LPP-HK/VI/2015</t>
  </si>
  <si>
    <t>4/6/2015 , 28/4/2015</t>
  </si>
  <si>
    <t>0552/HK-KEU/VI/2015 &amp; 0613/HK-KEU/VII/2015</t>
  </si>
  <si>
    <t>HK-14-1489</t>
  </si>
  <si>
    <t>JAW-EJV-0767-H-P</t>
  </si>
  <si>
    <t>HK-14-1490</t>
  </si>
  <si>
    <t>JAW-EJV-0027-C-P</t>
  </si>
  <si>
    <t>HK-14-1494</t>
  </si>
  <si>
    <t>KRI-RII-0012-I-B</t>
  </si>
  <si>
    <t>Bangkong2</t>
  </si>
  <si>
    <t>HK-14-1497</t>
  </si>
  <si>
    <t>KAL-EKL-0081-H-B</t>
  </si>
  <si>
    <t>Pemkot Samrinda</t>
  </si>
  <si>
    <t>HK-14-1498</t>
  </si>
  <si>
    <t>HK-14-1499</t>
  </si>
  <si>
    <t>SUM-NSM-0347-H-P</t>
  </si>
  <si>
    <t xml:space="preserve">Tanjung raya </t>
  </si>
  <si>
    <t>HK-14-1508</t>
  </si>
  <si>
    <t>JAW-WJV-0325-H-P</t>
  </si>
  <si>
    <t>Inhoflank-Pelindung hewan</t>
  </si>
  <si>
    <t>0007/HK-KEU-NT/I/2015</t>
  </si>
  <si>
    <t>HK-14-1511</t>
  </si>
  <si>
    <t>Olimpic motor-holis</t>
  </si>
  <si>
    <t>0010/HK-KEU-NT/I/2015</t>
  </si>
  <si>
    <t>HK-14-1512</t>
  </si>
  <si>
    <t>BAL-BAL-0037-H-P</t>
  </si>
  <si>
    <t xml:space="preserve">Tukad Pakerisan </t>
  </si>
  <si>
    <t>0013/HK-KEU-NT/I/2015</t>
  </si>
  <si>
    <t>HK-14-1513</t>
  </si>
  <si>
    <t>Ngaglik-Sleman</t>
  </si>
  <si>
    <t>0009/HK-KEU-NT/I/2015</t>
  </si>
  <si>
    <t>HK-14-1514</t>
  </si>
  <si>
    <t>SUM-NSM-0054-X-B</t>
  </si>
  <si>
    <t>3G KAPTEN MUSLIM HELVETIA</t>
  </si>
  <si>
    <t>0004/HK-KEU-NT/I/2015</t>
  </si>
  <si>
    <t>HK-14-1515</t>
  </si>
  <si>
    <t>0017/HK-KEU-NT/I/2015</t>
  </si>
  <si>
    <t>HK-14-1516</t>
  </si>
  <si>
    <t>BAL-BAL-0036-H-B</t>
  </si>
  <si>
    <t>Site626_bali</t>
  </si>
  <si>
    <t>0015/HK-KEU-NT/I/2015</t>
  </si>
  <si>
    <t>HK-14-1517</t>
  </si>
  <si>
    <t>BAL-BAL-0020-H-B</t>
  </si>
  <si>
    <t>Site572_bali</t>
  </si>
  <si>
    <t>0016/HK-KEU-NT/I/2015</t>
  </si>
  <si>
    <t>HK-14-1518</t>
  </si>
  <si>
    <t>SUM-SSM-0147-H-P</t>
  </si>
  <si>
    <t>15 ILIR-ILIR TIMUR 1</t>
  </si>
  <si>
    <t>HK-14-1519</t>
  </si>
  <si>
    <t>JAW-EJV-0112-I-B</t>
  </si>
  <si>
    <t>Sukarnohatta</t>
  </si>
  <si>
    <t>0008/HK-KEU-NT/I/2015</t>
  </si>
  <si>
    <t>HK-14-1520</t>
  </si>
  <si>
    <t>JAW-EJV-0043-C-P</t>
  </si>
  <si>
    <t>Mini Ayem</t>
  </si>
  <si>
    <t>0001/HK-KEU-NT/I/2015</t>
  </si>
  <si>
    <t>HK-14-1524</t>
  </si>
  <si>
    <t>BAL-BAL-0067-H-P</t>
  </si>
  <si>
    <t>Mengwi KM 15</t>
  </si>
  <si>
    <t>HK-14-1525</t>
  </si>
  <si>
    <t>KRI-RII-0083-H-P</t>
  </si>
  <si>
    <t xml:space="preserve">Sumbawa-Tanjung Butung </t>
  </si>
  <si>
    <t>0002/HK-KEU-NT/I/2015</t>
  </si>
  <si>
    <t>HK-14-1527</t>
  </si>
  <si>
    <t>SUL-SSL-0111-H-B</t>
  </si>
  <si>
    <t>Pasar Butung</t>
  </si>
  <si>
    <t>HK-14-1528</t>
  </si>
  <si>
    <t>JAW-EJV-0182-X-B</t>
  </si>
  <si>
    <t xml:space="preserve">3G Jaksa Agung Suprapto </t>
  </si>
  <si>
    <t>0012/HK-KEU-NT/I/2015</t>
  </si>
  <si>
    <t>HK-14-1529</t>
  </si>
  <si>
    <t>Jl Ahmad Yani Barat</t>
  </si>
  <si>
    <t>HK-14-1531</t>
  </si>
  <si>
    <t>SUM-JMB-0050-H-P</t>
  </si>
  <si>
    <t>SUDIRMAN TALANG JAUH</t>
  </si>
  <si>
    <t>HK-14-1536</t>
  </si>
  <si>
    <t>SUL-SSL-0098-H-B</t>
  </si>
  <si>
    <t xml:space="preserve">Karungkung </t>
  </si>
  <si>
    <t>0011/HK-KEU-NT/I/2015</t>
  </si>
  <si>
    <t>HK-14-1537</t>
  </si>
  <si>
    <t>BAL-BAL-0041-X-B</t>
  </si>
  <si>
    <t>Ubud Paliatan</t>
  </si>
  <si>
    <t>0003/HK-KEU-NT/I/2015</t>
  </si>
  <si>
    <t>HK-14-1539</t>
  </si>
  <si>
    <t>HK-14-1540</t>
  </si>
  <si>
    <t>JAW-EJV-0067-H-P</t>
  </si>
  <si>
    <t>Dukuh Kupang-Dukuh Pakis</t>
  </si>
  <si>
    <t>HK-14-1541</t>
  </si>
  <si>
    <t>SUM-WSM-0001-H-P</t>
  </si>
  <si>
    <t>Rawang - Balai Baru</t>
  </si>
  <si>
    <t>HK-14-1542</t>
  </si>
  <si>
    <t>KAL-WKL-0219-H-P</t>
  </si>
  <si>
    <t xml:space="preserve">Vila palma </t>
  </si>
  <si>
    <t>HK-14-1545</t>
  </si>
  <si>
    <t>SUM-JMB-0014-H-P</t>
  </si>
  <si>
    <t xml:space="preserve">Sumatera-jelutung </t>
  </si>
  <si>
    <t>HK-14-1546</t>
  </si>
  <si>
    <t>JAW-EJV-0116-X-B</t>
  </si>
  <si>
    <t xml:space="preserve">3G Pondok Candra </t>
  </si>
  <si>
    <t>0005/HK-KEU-NT/I/2015</t>
  </si>
  <si>
    <t>HK-14-1547</t>
  </si>
  <si>
    <t>SUL-SSL-0005-I-B</t>
  </si>
  <si>
    <t>BTP3</t>
  </si>
  <si>
    <t>HK-14-1548</t>
  </si>
  <si>
    <t>SUL-SSL-0001-I-B</t>
  </si>
  <si>
    <t>bete_bete</t>
  </si>
  <si>
    <t>HK-14-1549</t>
  </si>
  <si>
    <t>SUL-SSL-0014-I-B</t>
  </si>
  <si>
    <t xml:space="preserve">S_saddang </t>
  </si>
  <si>
    <t>HK-14-1550</t>
  </si>
  <si>
    <t>SUL-SES-0037-X-B</t>
  </si>
  <si>
    <t xml:space="preserve">Mandonga Timur </t>
  </si>
  <si>
    <t>HK-14-1552</t>
  </si>
  <si>
    <t>JAW-EJV-0079-C-P</t>
  </si>
  <si>
    <t>Café glass</t>
  </si>
  <si>
    <t>HK-14-1553</t>
  </si>
  <si>
    <t>JAW-EJV-0017-H-B</t>
  </si>
  <si>
    <t>Bratang</t>
  </si>
  <si>
    <t>HK-14-1554</t>
  </si>
  <si>
    <t>BAL-BAL-0019-X-B</t>
  </si>
  <si>
    <t xml:space="preserve">Rinjani-selatan </t>
  </si>
  <si>
    <t>0006/HK-KEU-NT/I/2015</t>
  </si>
  <si>
    <t>HK-14-1555</t>
  </si>
  <si>
    <t>KAL-CKL-0043-H-P</t>
  </si>
  <si>
    <t xml:space="preserve">Aquarius-Imam Bonjol </t>
  </si>
  <si>
    <t>0014/HK-KEU-NT/I/2015</t>
  </si>
  <si>
    <t>HK-14-1556</t>
  </si>
  <si>
    <t>SUM-SSM-0144-H-P</t>
  </si>
  <si>
    <t>17 ILIR-ILIR TIMUR</t>
  </si>
  <si>
    <t>HK-14-1557</t>
  </si>
  <si>
    <t>BAL-BAL-0007-T-F</t>
  </si>
  <si>
    <t xml:space="preserve">Raya Sibang Kaja </t>
  </si>
  <si>
    <t>HK-14-1558</t>
  </si>
  <si>
    <t xml:space="preserve">3G Cembaya Barat </t>
  </si>
  <si>
    <t>HK-14-1559</t>
  </si>
  <si>
    <t>SUL-SSL-0124-H-P</t>
  </si>
  <si>
    <t xml:space="preserve">SSLW212742WNO </t>
  </si>
  <si>
    <t>HK-14-1560</t>
  </si>
  <si>
    <t>KAL-WKL-0094-H-B</t>
  </si>
  <si>
    <t xml:space="preserve">Gajah Mada </t>
  </si>
  <si>
    <t>HK-14-1561</t>
  </si>
  <si>
    <t>HK-14-1562</t>
  </si>
  <si>
    <t>BAL-BAL-0005-X-B</t>
  </si>
  <si>
    <t>Nusa_Dua_ungasan</t>
  </si>
  <si>
    <t>HK-14-1563</t>
  </si>
  <si>
    <t>HK-14-1575</t>
  </si>
  <si>
    <t>PO/SKP/14/N011069</t>
  </si>
  <si>
    <t>Desain Perkuatan Tower dan Gedung</t>
  </si>
  <si>
    <t xml:space="preserve">T000201 </t>
  </si>
  <si>
    <t>KALIASEM</t>
  </si>
  <si>
    <t xml:space="preserve">POLE 12 M </t>
  </si>
  <si>
    <t xml:space="preserve">Jl. Kepundung No. 17 Desa Dangin Puri Denpasar Timur, Denpasar </t>
  </si>
  <si>
    <t>0070/HK-KEU/I/2015</t>
  </si>
  <si>
    <t>HK-14-1578</t>
  </si>
  <si>
    <t>231/AP-TA/PO/X/2014</t>
  </si>
  <si>
    <t>Desain Perbaikan Retaining Wall</t>
  </si>
  <si>
    <t>oct</t>
  </si>
  <si>
    <t>Belimbing / Sukamaju Bengkunat (TBG Lampung)</t>
  </si>
  <si>
    <t>Retaining Wall</t>
  </si>
  <si>
    <t>0147/HK-KEU/I/2015</t>
  </si>
  <si>
    <t>HK-14-2237</t>
  </si>
  <si>
    <t>036/HKPM-OC/BA-STD/10/2014</t>
  </si>
  <si>
    <t>HK-14-1581</t>
  </si>
  <si>
    <t>03KRW125</t>
  </si>
  <si>
    <t>PASEUR JAYA</t>
  </si>
  <si>
    <t>408/HKPM-OC/BA-STD/8/2015</t>
  </si>
  <si>
    <t>075/LPP-HK/IX/2015</t>
  </si>
  <si>
    <t>HK-14-1582</t>
  </si>
  <si>
    <t>03KRW026</t>
  </si>
  <si>
    <t>DCIKAMPEK BARU</t>
  </si>
  <si>
    <t>HK-14-1583</t>
  </si>
  <si>
    <t>03KRW034</t>
  </si>
  <si>
    <t>CIKAMPEK_TOLKM42</t>
  </si>
  <si>
    <t>HK-14-1584</t>
  </si>
  <si>
    <t>HK-14-1585</t>
  </si>
  <si>
    <t>02TGN196</t>
  </si>
  <si>
    <t>CIJANTRA</t>
  </si>
  <si>
    <t>172/HKPM-OC/BA-STD/12/2014</t>
  </si>
  <si>
    <t>HK-14-1586</t>
  </si>
  <si>
    <t>02TGN184</t>
  </si>
  <si>
    <t>CITRARAYA</t>
  </si>
  <si>
    <t>173/HKPM-OC/BA-STD/12/2014</t>
  </si>
  <si>
    <t>HK-14-1474</t>
  </si>
  <si>
    <t>MUSTIKA_JAYA</t>
  </si>
  <si>
    <t>045/HKPM-OC/BA-STD/3/2015 , 046/HKPM-OC/BA-STD/3/2015</t>
  </si>
  <si>
    <t>HK-14-1588</t>
  </si>
  <si>
    <t>03SMI003</t>
  </si>
  <si>
    <t>ISAT_CIAUL</t>
  </si>
  <si>
    <t>031/HKPM-OC/BA-STD/3/2015 , 032/HKPM-OC/BA-STD/3/2015</t>
  </si>
  <si>
    <t>HK-14-1589</t>
  </si>
  <si>
    <t>02SRG126</t>
  </si>
  <si>
    <t>SGR_CITY_UTARA</t>
  </si>
  <si>
    <t>068/HKPM-OC/BA-STD/4/2015</t>
  </si>
  <si>
    <t>HK-14-1590</t>
  </si>
  <si>
    <t>14BAG002</t>
  </si>
  <si>
    <t>GRINGSING</t>
  </si>
  <si>
    <t>174/HKPM-OC/BA-STD/12/2014 , 175/HKPM-OC/BA-STD/12/2014</t>
  </si>
  <si>
    <t>HK-14-1591</t>
  </si>
  <si>
    <t>03KRW019</t>
  </si>
  <si>
    <t>D_PEBAYURAN</t>
  </si>
  <si>
    <t>091/HKPM-OC/BA-STD/4/2015 . 092/HKPM-OC/BA-STD/4/2015</t>
  </si>
  <si>
    <t>HK-14-1592</t>
  </si>
  <si>
    <t>03CKR096</t>
  </si>
  <si>
    <t>SRIMUKTI</t>
  </si>
  <si>
    <t>029/HKPM-OC/BA-STD/3/2015</t>
  </si>
  <si>
    <t>HK-14-1593</t>
  </si>
  <si>
    <t>01JKU026</t>
  </si>
  <si>
    <t>MARUNDA_BARU</t>
  </si>
  <si>
    <t>Cancel- Dobel input</t>
  </si>
  <si>
    <t>HK-14-1594</t>
  </si>
  <si>
    <t>HK-14-1595</t>
  </si>
  <si>
    <t>03CJR044</t>
  </si>
  <si>
    <t>VILA_KOTA_BUNGA</t>
  </si>
  <si>
    <t>HK-14-1596</t>
  </si>
  <si>
    <t>20SBY217</t>
  </si>
  <si>
    <t>MENUR</t>
  </si>
  <si>
    <t>057/HKPM-OC/BA-STD/4/2015</t>
  </si>
  <si>
    <t>HK-14-1597</t>
  </si>
  <si>
    <t>01JKU075</t>
  </si>
  <si>
    <t>ROROTAN CILINCING</t>
  </si>
  <si>
    <t>429/HKPM-OC/BA-STD/8/2015</t>
  </si>
  <si>
    <t>HK-14-1598</t>
  </si>
  <si>
    <t>01JKS121</t>
  </si>
  <si>
    <t>MURIA</t>
  </si>
  <si>
    <t>HK-14-1599</t>
  </si>
  <si>
    <t>01JKB047</t>
  </si>
  <si>
    <t>BATU SARI KEMANGGISAN</t>
  </si>
  <si>
    <t>464/HKPM-OC/BA-STD/8/2015</t>
  </si>
  <si>
    <t>092/LPP-HK/IX/2015</t>
  </si>
  <si>
    <t>HK-14-1600</t>
  </si>
  <si>
    <t>01JKB055</t>
  </si>
  <si>
    <t>TAMAN SURYA 5</t>
  </si>
  <si>
    <t>HK-14-1601</t>
  </si>
  <si>
    <t>JATI_SAMPURNA</t>
  </si>
  <si>
    <t>07/HKPM-OC/BA-STD/1/2015</t>
  </si>
  <si>
    <t>015/LPP-HK/II/2015</t>
  </si>
  <si>
    <t>0404/HK-KEU/IV/2015</t>
  </si>
  <si>
    <t>HK-14-1602</t>
  </si>
  <si>
    <t>03CBN224</t>
  </si>
  <si>
    <t>MEKARWANGI_CARIU</t>
  </si>
  <si>
    <t>HK-14-1603</t>
  </si>
  <si>
    <t>03CKR146</t>
  </si>
  <si>
    <t>NAGASARI</t>
  </si>
  <si>
    <t>HK-14-1604</t>
  </si>
  <si>
    <t>03DPK110</t>
  </si>
  <si>
    <t>ASRAMA_BRIMOB</t>
  </si>
  <si>
    <t>HK-14-1605</t>
  </si>
  <si>
    <t>PO/TB/14/N005776</t>
  </si>
  <si>
    <t>TABANAN UTARA</t>
  </si>
  <si>
    <t>Jl. Beo, Desa Dajan Peken, Kecamatan Tabanan</t>
  </si>
  <si>
    <t>0655/HK-KEU/VIII/2015</t>
  </si>
  <si>
    <t>HK-14-1606</t>
  </si>
  <si>
    <t>PO/UT/14/N000090</t>
  </si>
  <si>
    <t>TBG01_BLI002</t>
  </si>
  <si>
    <t>BATUR</t>
  </si>
  <si>
    <t>4-A-UT-01-72</t>
  </si>
  <si>
    <t>Br. Kerta Buana, Ds. Batur Selatan, Kec. Kintamani, Kab. Bangli - Baliatan, Kec. Kintamani, Kab. Bangli - Bali</t>
  </si>
  <si>
    <t>0481/HK-KEU/V/2015</t>
  </si>
  <si>
    <t>HK-14-1607</t>
  </si>
  <si>
    <t>TBG01_BLI034</t>
  </si>
  <si>
    <t>BAKBAKAN</t>
  </si>
  <si>
    <t>4-A-UT-01-62</t>
  </si>
  <si>
    <t>Br. Kabetan, Ds. Bakbakan, Kec. Gianyar, Kab. Gianyar.. Gianyar, Kab. Gianyar.</t>
  </si>
  <si>
    <t>HK-14-1608</t>
  </si>
  <si>
    <t>TBG01_BLI040</t>
  </si>
  <si>
    <t>ASAH DUREN</t>
  </si>
  <si>
    <t>Jl. Raya Bunut Bolong, Desa Manggisari, Kec. Pekuttatan, Kab. Jembrana - Balinggisari, Kec. Pekuttatan, Kab. Jembrana - Bali</t>
  </si>
  <si>
    <t>HK-14-1609</t>
  </si>
  <si>
    <t>TBG01_BLI041</t>
  </si>
  <si>
    <t>TUWED</t>
  </si>
  <si>
    <t>Dusun Tetelan, Desa Candi Kusuma, Kecamatan Melayama, Kecamatan Melaya</t>
  </si>
  <si>
    <t>HK-14-1610</t>
  </si>
  <si>
    <t>TBG01_BLI043</t>
  </si>
  <si>
    <t>LOLOAN</t>
  </si>
  <si>
    <t>4-A-UT-01-42</t>
  </si>
  <si>
    <t>Jl.Danau Toba, Kelurahan Lelateng, Kecamatan Negaraeng, Kecamatan Negara</t>
  </si>
  <si>
    <t>HK-14-1611</t>
  </si>
  <si>
    <t>SUPERVISI ATP, Transport area Bali 7 site</t>
  </si>
  <si>
    <t>TBG01_BLI044</t>
  </si>
  <si>
    <t>BANYUNING</t>
  </si>
  <si>
    <t>SUPERVISI ATP, Mob demob area Bali 7 site</t>
  </si>
  <si>
    <t>Jl. Setia Budi Gg. Bina, Banjar Ketewel, Kel. Desa Penarukan, Kec. Singarajar Ketewel, Kel. Desa Penarukan, Kec. Singaraja</t>
  </si>
  <si>
    <t>HK-14-1612</t>
  </si>
  <si>
    <t>PO/SKP/14/N012110</t>
  </si>
  <si>
    <t>T000005</t>
  </si>
  <si>
    <t>IMAM BONJOL</t>
  </si>
  <si>
    <t>SST 20 M</t>
  </si>
  <si>
    <t>Jl. Teuku Umar No.210 AX Dauh Puri Kauh Denpasar Barat Denpasar</t>
  </si>
  <si>
    <t>0358/HK-KEU/III/2015</t>
  </si>
  <si>
    <t>HK-14-1613</t>
  </si>
  <si>
    <t>T000010</t>
  </si>
  <si>
    <t>RATNA</t>
  </si>
  <si>
    <t>SST 46 M</t>
  </si>
  <si>
    <t>Jl. Ratna Gang Werkudara Denpasar Timur Denpasar</t>
  </si>
  <si>
    <t>HK-14-1614</t>
  </si>
  <si>
    <t>T000169</t>
  </si>
  <si>
    <t>DARMASABA</t>
  </si>
  <si>
    <t>SST 62 M</t>
  </si>
  <si>
    <t>Br. Darmasaba Desa Darmasaba Kec. Abian Semal</t>
  </si>
  <si>
    <t>HK-14-1615</t>
  </si>
  <si>
    <t>T000200</t>
  </si>
  <si>
    <t>BEDUGUL RELOKASI</t>
  </si>
  <si>
    <t>Jl. Raya Bedudul, Banjar Candikuning I Desa Candikuning Baturiti</t>
  </si>
  <si>
    <t>HK-14-1616</t>
  </si>
  <si>
    <t>T000543</t>
  </si>
  <si>
    <t>SUCI</t>
  </si>
  <si>
    <t>Pole 9 M</t>
  </si>
  <si>
    <t>BJ Grafika Jl. Diponegoro No. 51 Desa Pemecutan Denpasar</t>
  </si>
  <si>
    <t>HK-14-1617</t>
  </si>
  <si>
    <t>SUPERVISI ATP, Mob Demob Area Bali</t>
  </si>
  <si>
    <t>T000544</t>
  </si>
  <si>
    <t>Hotel Taman Suci Jl. Imam Bonjol No. 4 Monang-Maning Denpasar Barat</t>
  </si>
  <si>
    <t>HK-14-1632</t>
  </si>
  <si>
    <t>Pamenang</t>
  </si>
  <si>
    <t>DS. GILANG RT/RW 03/01 PLOSOREJO GAMPENGREJO KEDIRI</t>
  </si>
  <si>
    <t>HK-14-1634</t>
  </si>
  <si>
    <t>3G_Tamansari Karawang</t>
  </si>
  <si>
    <t>Kp. Kreteg Rt.04 Rw.01 Desa Taman Mekar Kec. Pangkalan Kab. Karawang, Jawa Barat</t>
  </si>
  <si>
    <t>Dify : cek email rseti</t>
  </si>
  <si>
    <t>HK-14-1635</t>
  </si>
  <si>
    <t>Karamat Parungseah</t>
  </si>
  <si>
    <t>Jl. Kyai Abdul Azis Rt.23/Rw.11 Desa Sukaresmi Kec. Cisaat Kab. Sukabumi Jawa Barat</t>
  </si>
  <si>
    <t>HK-14-1636</t>
  </si>
  <si>
    <t>Perumnas_CRB</t>
  </si>
  <si>
    <t>Jl. Rajawali, Blok HI, Perumnas RT/RW 02/16, Kel. Kecapi, Kec. Harjamukti, Kota Cirebon</t>
  </si>
  <si>
    <t>HK-14-1637</t>
  </si>
  <si>
    <t>TBG03_EJKT194</t>
  </si>
  <si>
    <t>Cakung</t>
  </si>
  <si>
    <t>Jl.Karang Taruna Rt.03/09, Kel.Cakung, Jakarta Timur</t>
  </si>
  <si>
    <t>Tidak melakukan Soil Test</t>
  </si>
  <si>
    <t>HK-14-1638</t>
  </si>
  <si>
    <t>Jl. Raya Niaga (Pekayon)</t>
  </si>
  <si>
    <t>Jl.Haji Hasan, No.9 Rt.02/21, Kel.Pekayon Jaya, Kec.Bekasi Selatan, Jawa Barat</t>
  </si>
  <si>
    <t>HK-14-1641</t>
  </si>
  <si>
    <t>HK-14-1642</t>
  </si>
  <si>
    <t>pekerjaan kelongsoran</t>
  </si>
  <si>
    <t>Sumbermulya haergelis</t>
  </si>
  <si>
    <t>HK-14-1648</t>
  </si>
  <si>
    <t>Pole and Building Analysis Colo App Rev. 4 - RT</t>
  </si>
  <si>
    <t>0195/HK-KEU/II/2015</t>
  </si>
  <si>
    <t>HK-14-1653</t>
  </si>
  <si>
    <t>SUM-NSM-0283-H-P</t>
  </si>
  <si>
    <t>Paya Bakung - Deli Serdang</t>
  </si>
  <si>
    <t>Internux</t>
  </si>
  <si>
    <t>HK-14-1659</t>
  </si>
  <si>
    <t>TBG01_BLI026</t>
  </si>
  <si>
    <t>GUWANG</t>
  </si>
  <si>
    <t>Jl. Raya Batu Yang, Br. Kananga, Desa Batu Bulan Kangin, Kecamatan Sukawati, Kabupaten GianyarSukawati, Kabupaten Gianyar</t>
  </si>
  <si>
    <t>HK-14-1663</t>
  </si>
  <si>
    <t>PO/SKP/14/N011191</t>
  </si>
  <si>
    <t>ANALISA KEKUATAN PONDASI &amp; VALIDASI TOWER SITE KEBON JERUK JUNCTION AREA 
JAKARTA BANTEN</t>
  </si>
  <si>
    <t>KEBON JERUK JUNCTION</t>
  </si>
  <si>
    <t>Andri : Kejar ATP Batur &amp; Guwang to submit BAST (PO Bulk)</t>
  </si>
  <si>
    <t>HK-14-1669</t>
  </si>
  <si>
    <t xml:space="preserve"> PO/SMI/14/N002164</t>
  </si>
  <si>
    <t>METRO_KIBANG</t>
  </si>
  <si>
    <t>DUSUN IV DESA KIBANG KEC. METRO KIBANG KAB. LAMPUNG TIMUR</t>
  </si>
  <si>
    <t>0055/HK-KEU/I/2015</t>
  </si>
  <si>
    <t>HK-14-1670</t>
  </si>
  <si>
    <t>perbaikan site kelongsoran</t>
  </si>
  <si>
    <t xml:space="preserve">Roni : Waiting SPH </t>
  </si>
  <si>
    <t>HK-14-1671</t>
  </si>
  <si>
    <t>PO/SKP/14/N011262</t>
  </si>
  <si>
    <t>TOWER SST 42</t>
  </si>
  <si>
    <t xml:space="preserve">Jl.  Turi  Gg.Jungut  Batu,Renon  Desa Kasiman  Kel.Kasiman  Denpasar  Timur Denpasar </t>
  </si>
  <si>
    <t>0037/HK-KEU/I/2015</t>
  </si>
  <si>
    <t>HK-14-1675</t>
  </si>
  <si>
    <t xml:space="preserve">investigasi verticality </t>
  </si>
  <si>
    <t>tatelu rondor</t>
  </si>
  <si>
    <t>HK-14-1676</t>
  </si>
  <si>
    <t>PO/SKP/14/N001249</t>
  </si>
  <si>
    <t>Survey Investigasi , Analisa Kelongsoran dan Design Perbaikan 
Kelongsoran site : Gunung Sejahtera Yoli Makmur</t>
  </si>
  <si>
    <t>Gunung Yoli</t>
  </si>
  <si>
    <t>desain perkuatan lereng</t>
  </si>
  <si>
    <t>HK-14-1677</t>
  </si>
  <si>
    <t>APD Stacking including BoQ</t>
  </si>
  <si>
    <t>TB_Gunung Menyapa</t>
  </si>
  <si>
    <t>HK-14-1678</t>
  </si>
  <si>
    <t>TB_Stadion Kukar</t>
  </si>
  <si>
    <t>HK-14-1679</t>
  </si>
  <si>
    <t>TB_Taman Kota Kukar</t>
  </si>
  <si>
    <t>HK-14-1680</t>
  </si>
  <si>
    <t>TBG Kutipa Raya</t>
  </si>
  <si>
    <t>HK-14-1681</t>
  </si>
  <si>
    <t>Esther beauty</t>
  </si>
  <si>
    <t>HK-14-1687</t>
  </si>
  <si>
    <t>perbaikan site Donomulyo</t>
  </si>
  <si>
    <t>T000884</t>
  </si>
  <si>
    <t>Dono mulyo</t>
  </si>
  <si>
    <t>HK-14-1688</t>
  </si>
  <si>
    <t>PO/SMI/14/N002442</t>
  </si>
  <si>
    <t>NANGKAAN</t>
  </si>
  <si>
    <t>DS.KONCER KIDUL RT.10 RW.01 KEC.TENGGARANG KAB.BONDOWOSO</t>
  </si>
  <si>
    <t>0045/HK-KEU/I/2015</t>
  </si>
  <si>
    <t>HK-14-1690</t>
  </si>
  <si>
    <t>SUM-RIA-0036-H-B</t>
  </si>
  <si>
    <t>Tangkerang Utara</t>
  </si>
  <si>
    <t>HK-14-1691</t>
  </si>
  <si>
    <t>investigasi verticality</t>
  </si>
  <si>
    <t>T001314</t>
  </si>
  <si>
    <t>tapalang</t>
  </si>
  <si>
    <t>HK-14-1692</t>
  </si>
  <si>
    <t xml:space="preserve">Batu Merah </t>
  </si>
  <si>
    <t>HK-14-1693</t>
  </si>
  <si>
    <t>20SBY017</t>
  </si>
  <si>
    <t>KENJERAN</t>
  </si>
  <si>
    <t>HK-14-1694</t>
  </si>
  <si>
    <t>176/HKPM-OC/BA-STD/12/2014</t>
  </si>
  <si>
    <t>HK-14-1695</t>
  </si>
  <si>
    <t>03KRW018</t>
  </si>
  <si>
    <t>KARABA INDAH</t>
  </si>
  <si>
    <t>03/HKPM-OC/BA-STD/1/2015</t>
  </si>
  <si>
    <t>HK-14-1696</t>
  </si>
  <si>
    <t>01JKU011</t>
  </si>
  <si>
    <t>HORIZON ANCOL</t>
  </si>
  <si>
    <t>177/HKPM-OC/BA-STD/12/2014 , 178/HKPM-OC/BA-STD/12/2014</t>
  </si>
  <si>
    <t>HK-14-1697</t>
  </si>
  <si>
    <t>01JKB046</t>
  </si>
  <si>
    <t>PALMERAH KEMANGGISAN PULO / PALMERAH KEMANGGISAN</t>
  </si>
  <si>
    <t>179/HKPM-OC/BA-STD/12/2014 , 180/HKPM-OC/BA-STD/12/2014</t>
  </si>
  <si>
    <t>HK-14-1698</t>
  </si>
  <si>
    <t>02TGN210</t>
  </si>
  <si>
    <t>PASIR RAWI</t>
  </si>
  <si>
    <t>HK-14-1699</t>
  </si>
  <si>
    <t>02TGN033</t>
  </si>
  <si>
    <t>SERPONG_ROAD</t>
  </si>
  <si>
    <t>463/HKPM-OC/BA-STD/8/2015</t>
  </si>
  <si>
    <t>091/LPP-HK/IX/2015</t>
  </si>
  <si>
    <t>HK-14-1700</t>
  </si>
  <si>
    <t>BLOK M_HUB</t>
  </si>
  <si>
    <t>HK-14-1701</t>
  </si>
  <si>
    <t>SRENGSENG_KELAPA 2 PENGUMBEN</t>
  </si>
  <si>
    <t>083/HKPM-OC/BA-STD/10/2014</t>
  </si>
  <si>
    <t>HK-14-1702</t>
  </si>
  <si>
    <t>01JKP086</t>
  </si>
  <si>
    <t>CENDANA MOTOR</t>
  </si>
  <si>
    <t>HK-14-1703</t>
  </si>
  <si>
    <t>1091153467-17</t>
  </si>
  <si>
    <t>Sumurboto_Banyumanik_GF_SB</t>
  </si>
  <si>
    <t>0130/HK-KEU/I/2015</t>
  </si>
  <si>
    <t>HK-14-1704</t>
  </si>
  <si>
    <t>1091154447-1</t>
  </si>
  <si>
    <t>0277/HK-KEU/III/2015</t>
  </si>
  <si>
    <t>HK-14-1705</t>
  </si>
  <si>
    <t>1091153467-20</t>
  </si>
  <si>
    <t>Candiwinangun_GF_SB</t>
  </si>
  <si>
    <t>0160/HK-KEU/III/2015</t>
  </si>
  <si>
    <t>HK-14-1706</t>
  </si>
  <si>
    <t>1091154280-4</t>
  </si>
  <si>
    <t>Aviari Pratama</t>
  </si>
  <si>
    <t>0278/HK-KEU/III/2015</t>
  </si>
  <si>
    <t>HK-14-1707</t>
  </si>
  <si>
    <t>1091154280-1</t>
  </si>
  <si>
    <t>Air Raja</t>
  </si>
  <si>
    <t>0279/HK-KEU/III/2015</t>
  </si>
  <si>
    <t>HK-14-1717</t>
  </si>
  <si>
    <t>DESIGN PERBAIKAN</t>
  </si>
  <si>
    <t>3G-TAMAN SARI</t>
  </si>
  <si>
    <t>HK-14-1721</t>
  </si>
  <si>
    <t>PO/SMI/14/N002458</t>
  </si>
  <si>
    <t>PADANG_MATINGGI</t>
  </si>
  <si>
    <t>HK-14-1722</t>
  </si>
  <si>
    <t>SUPERVISI ATP &amp; mob demob AREA BALI</t>
  </si>
  <si>
    <t>Balbol</t>
  </si>
  <si>
    <t>SUPERVISI ATP, TRANSPORT AREA BALI &amp; NUSA TENGGARA 2 SITE</t>
  </si>
  <si>
    <t>GF 12 M</t>
  </si>
  <si>
    <t>Wisma Udayana No.162 Br. Getas Kawan, Kel. Buruan Kec. Blahbatu, Kab.Gianyar, Bali</t>
  </si>
  <si>
    <t>HK-14-1723</t>
  </si>
  <si>
    <t>Telkomdoronae 2</t>
  </si>
  <si>
    <t>cancel doble input</t>
  </si>
  <si>
    <t>Ready Bast : PO Bulk with Tabanan utara</t>
  </si>
  <si>
    <t>HK-14-1724</t>
  </si>
  <si>
    <t>PO/SKP/14/N012111</t>
  </si>
  <si>
    <t>T000127</t>
  </si>
  <si>
    <t>Keru</t>
  </si>
  <si>
    <t>SUPERVISI ATP &amp;mob demob area Nusra</t>
  </si>
  <si>
    <t>BALI &amp; NUSA TENGGARA</t>
  </si>
  <si>
    <t>0527/HK-KEU/V/2015</t>
  </si>
  <si>
    <t>Huda follow up PO</t>
  </si>
  <si>
    <t>HK-14-1725</t>
  </si>
  <si>
    <t>Investigation landslide and Solution</t>
  </si>
  <si>
    <t>KAL-WKL-0133-H-P</t>
  </si>
  <si>
    <t>SUKA JAYA</t>
  </si>
  <si>
    <t>52-02-MD-T-3-HW</t>
  </si>
  <si>
    <t>0338/HK-KEU/III/2015</t>
  </si>
  <si>
    <t>HK-14-1726</t>
  </si>
  <si>
    <t>Investigation Burned Tower/Shelter</t>
  </si>
  <si>
    <t>SUL-SSL-0040-M-B</t>
  </si>
  <si>
    <t>SST43-3L</t>
  </si>
  <si>
    <t>0336/HK-KEU/III/2015</t>
  </si>
  <si>
    <t>HK-14-1727</t>
  </si>
  <si>
    <t>PO/SKP/13/007221</t>
  </si>
  <si>
    <t>Validasi Tower, DCP Test, Survey Analisa Pondasi &amp; Transport area Bali &amp; Nusa Tenggara</t>
  </si>
  <si>
    <t>Labuhan Bajo</t>
  </si>
  <si>
    <t>HK-14-1728</t>
  </si>
  <si>
    <t>PO/SKP/13/010623</t>
  </si>
  <si>
    <t>Validasi Tower, DCP Test, Analisa Pondasi</t>
  </si>
  <si>
    <t>HK-14-1729</t>
  </si>
  <si>
    <t>03CJR161</t>
  </si>
  <si>
    <t>CIMACAN CIBODAS</t>
  </si>
  <si>
    <t>181/HKPM-OC/BA-STD/12/2014</t>
  </si>
  <si>
    <t>HK-14-1730</t>
  </si>
  <si>
    <t>01JKS015</t>
  </si>
  <si>
    <t>JAGAKARSA</t>
  </si>
  <si>
    <t>430/HKPM-OC/BA-STD/8/2015</t>
  </si>
  <si>
    <t>083/LPP-HK/IX/2015</t>
  </si>
  <si>
    <t>HK-14-1731</t>
  </si>
  <si>
    <t>20SBY130</t>
  </si>
  <si>
    <t>PAKUWON</t>
  </si>
  <si>
    <t>182/HKPM-OC/BA-STD/12/2014</t>
  </si>
  <si>
    <t>HK-14-1732</t>
  </si>
  <si>
    <t>03CBN310</t>
  </si>
  <si>
    <t>CIKUDA</t>
  </si>
  <si>
    <t>409/HKPM-OC/BA-STD/8/2015</t>
  </si>
  <si>
    <t>076/LPP-HK/IX/2015</t>
  </si>
  <si>
    <t>HK-14-1733</t>
  </si>
  <si>
    <t>01JKT052</t>
  </si>
  <si>
    <t>PONDOK KELAPA</t>
  </si>
  <si>
    <t>HK-14-1734</t>
  </si>
  <si>
    <t>01JKT017</t>
  </si>
  <si>
    <t>PRAMUKA</t>
  </si>
  <si>
    <t>HK-14-1735</t>
  </si>
  <si>
    <t>01JKT074</t>
  </si>
  <si>
    <t>INDUSTRI PULOGADUNG</t>
  </si>
  <si>
    <t>HK-14-1737</t>
  </si>
  <si>
    <t>PO/TB/14/N016199</t>
  </si>
  <si>
    <t>Majesty ex BPPBaru4</t>
  </si>
  <si>
    <t>SST 15</t>
  </si>
  <si>
    <t>Jl. MT Haryono Gg Mex No.100 RT.038 Gn Bahagia/ Kec. Balikpapan Selatan, KALTIM</t>
  </si>
  <si>
    <t>0040/HK-KEU/I/2015</t>
  </si>
  <si>
    <t>HK-14-1739</t>
  </si>
  <si>
    <t>RT-Tower and Building Analysis Colo App Rev. 2</t>
  </si>
  <si>
    <t>WMX Rev. 2</t>
  </si>
  <si>
    <t>0194/HK-KEU/II/2015</t>
  </si>
  <si>
    <t>HK-14-1740</t>
  </si>
  <si>
    <t>01JKT097</t>
  </si>
  <si>
    <t>BAMBU APUS</t>
  </si>
  <si>
    <t>HK-14-1741</t>
  </si>
  <si>
    <t>01JKT037</t>
  </si>
  <si>
    <t>CIPINANG JAYA</t>
  </si>
  <si>
    <t>HK-14-1742</t>
  </si>
  <si>
    <t>01JKT008</t>
  </si>
  <si>
    <t>CIPINANG MELAYU</t>
  </si>
  <si>
    <t>HK-14-1743</t>
  </si>
  <si>
    <t>DERMAGA INDAH</t>
  </si>
  <si>
    <t>HK-14-1744</t>
  </si>
  <si>
    <t>01JKT036</t>
  </si>
  <si>
    <t>JL BEKASI TIMUR</t>
  </si>
  <si>
    <t>HK-14-1745</t>
  </si>
  <si>
    <t>01JKT039</t>
  </si>
  <si>
    <t>KAMPUNG AMBON</t>
  </si>
  <si>
    <t>HK-14-1746</t>
  </si>
  <si>
    <t>01JKT071</t>
  </si>
  <si>
    <t>PERUMNAS KLENDER</t>
  </si>
  <si>
    <t>HK-14-1752</t>
  </si>
  <si>
    <t>RT - Tower and Building Analysis Colo app Rev 3</t>
  </si>
  <si>
    <t>SUM-NSM-0011-H-P</t>
  </si>
  <si>
    <t>Bilal Ujung - Pulo Brayan Darat</t>
  </si>
  <si>
    <t>4-A-MD-01-20+3M</t>
  </si>
  <si>
    <t>0193/HK-KEU/II/2015</t>
  </si>
  <si>
    <t>HK-14-1756</t>
  </si>
  <si>
    <t>02TGR210</t>
  </si>
  <si>
    <t>BATU CEPER 2</t>
  </si>
  <si>
    <t>HK-14-1763</t>
  </si>
  <si>
    <t>SUM-LPG-0145-H-P</t>
  </si>
  <si>
    <t>HK-14-1764</t>
  </si>
  <si>
    <t>SUL-SSL-0142-H-P</t>
  </si>
  <si>
    <t>HK-14-1765</t>
  </si>
  <si>
    <t>SUL-SSL-0077-T-B</t>
  </si>
  <si>
    <t>HK-14-1771</t>
  </si>
  <si>
    <t>RT-Tower And Building Analysis Colo App Rev 3</t>
  </si>
  <si>
    <t>WMX Rev. 3</t>
  </si>
  <si>
    <t>0080/HK-KEU/I/2015</t>
  </si>
  <si>
    <t>HK-14-1772</t>
  </si>
  <si>
    <t>03CRB001</t>
  </si>
  <si>
    <t>GEDUNG MASTRA/PANKINAN</t>
  </si>
  <si>
    <t xml:space="preserve">128/HKPM-OC/BA-STD/4/2015 , 129/HKPM-OC/BA-STD/4/2015 </t>
  </si>
  <si>
    <t>063/LPP-HK/VIII/2015</t>
  </si>
  <si>
    <t>329/D00-D0I/PRJ/14</t>
  </si>
  <si>
    <t>HK-14-1773</t>
  </si>
  <si>
    <t>20SBY029</t>
  </si>
  <si>
    <t>PETEMON</t>
  </si>
  <si>
    <t>145HKPM-OC/BA-STD/4/2015 , 146HKPM-OC/BA-STD/4/2015</t>
  </si>
  <si>
    <t>HK-14-1774</t>
  </si>
  <si>
    <t>20SBY037</t>
  </si>
  <si>
    <t>PERAK</t>
  </si>
  <si>
    <t>143/HKPM-OC/BA-STD/4/2015 , 144/HKPM-OC/BA-STD/4/2015</t>
  </si>
  <si>
    <t>HK-14-1775</t>
  </si>
  <si>
    <t>20SBY040</t>
  </si>
  <si>
    <t>PT_NEWCON</t>
  </si>
  <si>
    <t>147/HKPM-OC/BA-STD/4/2015 , 148/HKPM-OC/BA-STD/4/2015</t>
  </si>
  <si>
    <t>HK-14-1776</t>
  </si>
  <si>
    <t>01JKU027</t>
  </si>
  <si>
    <t>CILINCING</t>
  </si>
  <si>
    <t xml:space="preserve">122/HKPM-OC/BA-STD/4/2015 , 123/HKPM-OC/BA-STD/4/2015 </t>
  </si>
  <si>
    <t>HK-14-1777</t>
  </si>
  <si>
    <t>01JKU038</t>
  </si>
  <si>
    <t>ARIA_KELAPA_GADING</t>
  </si>
  <si>
    <t>120/HKPM-OC/BA-STD/4/2015 , 121/HKPM-OC/BA-STD/4/2015</t>
  </si>
  <si>
    <t>HK-14-1778</t>
  </si>
  <si>
    <t>01JKU039</t>
  </si>
  <si>
    <t>PONCOL KLP SAWIT</t>
  </si>
  <si>
    <t>HK-14-1779</t>
  </si>
  <si>
    <t>01JKU040</t>
  </si>
  <si>
    <t>PUSKOPAL</t>
  </si>
  <si>
    <t>137/HKPM-OC/BASTD/4/2015 , 138/HKPM-OC/BASTD/4/2015</t>
  </si>
  <si>
    <t>HK-14-1780</t>
  </si>
  <si>
    <t>01JKU052</t>
  </si>
  <si>
    <t>METRO</t>
  </si>
  <si>
    <t>01/HKPM-OC/BA-STD/1/2015 , 02/HKPM-OC/BA-STD/1/2015</t>
  </si>
  <si>
    <t>HK-14-1781</t>
  </si>
  <si>
    <t>01JKU066</t>
  </si>
  <si>
    <t>CILINCING_PLAZA</t>
  </si>
  <si>
    <t>124/HKPM-OC/BA-STD/4/2015 , 125/HKPM-OC/BA-STD/4/2015</t>
  </si>
  <si>
    <t>HK-14-1782</t>
  </si>
  <si>
    <t>01JKU070</t>
  </si>
  <si>
    <t>KRAMAT_MOTOR</t>
  </si>
  <si>
    <t>HK-14-1783</t>
  </si>
  <si>
    <t>23MAT002</t>
  </si>
  <si>
    <t>MELLIANI</t>
  </si>
  <si>
    <t>139/HKPM-OC/BASTD/4/2015 , 140/HKPM-OC/BASTD/4/2015</t>
  </si>
  <si>
    <t>HK-14-1784</t>
  </si>
  <si>
    <t>01JKU089</t>
  </si>
  <si>
    <t>PADEMANGAN_TIMUR</t>
  </si>
  <si>
    <t>141/HKPM-OC/BA-STD/4/2015 , 142/HKPM-OC/BA-STD/4/2015</t>
  </si>
  <si>
    <t>HK-14-1785</t>
  </si>
  <si>
    <t>01JKT056</t>
  </si>
  <si>
    <t>YAMAHA</t>
  </si>
  <si>
    <t>149/HKPM-OC/BASTD/4/2015 , 150/HKPM-OC/BASTD/4/2015</t>
  </si>
  <si>
    <t>HK-14-1786</t>
  </si>
  <si>
    <t>01JKS196</t>
  </si>
  <si>
    <t>GD TETAP SEGAR</t>
  </si>
  <si>
    <t>126/HKPM-OC/BA-STD/4/2015 , 127/HKPM-OC/BA-STD/4/2015</t>
  </si>
  <si>
    <t>HK-14-1787</t>
  </si>
  <si>
    <t>01JKS202</t>
  </si>
  <si>
    <t>KARET_SAWAH</t>
  </si>
  <si>
    <t>130/HKPM-OC/BA-STD/4/2015 , 131/HKPM-OC/BA-STD/4/2015</t>
  </si>
  <si>
    <t>HK-14-1788</t>
  </si>
  <si>
    <t>01JKP072</t>
  </si>
  <si>
    <t>HERO UTAMA M BESAR</t>
  </si>
  <si>
    <t>HK-14-1789</t>
  </si>
  <si>
    <t>1091153467-21</t>
  </si>
  <si>
    <t>121254B</t>
  </si>
  <si>
    <t>SIYONO KULON_ GUNUNG KIDUL_GF_SB</t>
  </si>
  <si>
    <t>0129/HK-KEU/I/2015</t>
  </si>
  <si>
    <t>HK-14-1791</t>
  </si>
  <si>
    <t>1091154447-2</t>
  </si>
  <si>
    <t>SENTOSA 3G</t>
  </si>
  <si>
    <t>0276/HK-KEU/III/2015</t>
  </si>
  <si>
    <t>HK-14-1794</t>
  </si>
  <si>
    <t>PO/SMI/14/N002566</t>
  </si>
  <si>
    <t>WANARAJA</t>
  </si>
  <si>
    <t>Jl. TALAGA BODAS-WANARAJA KEC.WANARAJA, KAB.GARUT, JAWA BARAT</t>
  </si>
  <si>
    <t>0041/HK-KEU/I/2015</t>
  </si>
  <si>
    <t>HK-14-1795</t>
  </si>
  <si>
    <t>PO/SMI/14/N002565</t>
  </si>
  <si>
    <t>CIPELANG</t>
  </si>
  <si>
    <t>GB-4L-60-WJ:03SMI004</t>
  </si>
  <si>
    <t>Jl. Kh. Sanusi RT.02/12, Kel. Karang Tengah Kec. Gunung Putih Kab. Sukabumi</t>
  </si>
  <si>
    <t>0052/HK-KEU/I/2015</t>
  </si>
  <si>
    <t>HK-14-1796</t>
  </si>
  <si>
    <t>PO/SMI/14/N002481</t>
  </si>
  <si>
    <t>survey analisa kekuatan pondasi &amp; Validasi Tower dan MOB demob Area Jawa Barat</t>
  </si>
  <si>
    <t>CILAME</t>
  </si>
  <si>
    <t>GB-4L-72-CJ:15WOS036</t>
  </si>
  <si>
    <t xml:space="preserve">:   KAMPUNG  CIKURUTUG  BLOK  MARKIS RT.004  RW.002  DESA  CEMPAKA 
     KAB.BANDUNG-JAWA BARAT
</t>
  </si>
  <si>
    <t>0063/HK-KEU/I/2015</t>
  </si>
  <si>
    <t>HK-14-1798</t>
  </si>
  <si>
    <t>Desain Perkuatan Pondasi</t>
  </si>
  <si>
    <t>PERUMNAS_KAMAL</t>
  </si>
  <si>
    <t>JL. RAYA KAMAL-BANGKALAN, DESA BANYU AJU, KEC. KAMAL, KAB. BANGKALAN</t>
  </si>
  <si>
    <t>Tidak di perkuat (info dari Mba dify)</t>
  </si>
  <si>
    <t>HK-14-1806</t>
  </si>
  <si>
    <t>PO/TB/14/N004154</t>
  </si>
  <si>
    <t>Pekerjaan Design Analisa Standard Pole MCP 18 M (Dengan Material Pipa)</t>
  </si>
  <si>
    <t xml:space="preserve">Dify : Cek status design to Egy </t>
  </si>
  <si>
    <t>0547/HK-KEU/VI/2015</t>
  </si>
  <si>
    <t>HK-14-1816</t>
  </si>
  <si>
    <t>New Pole 6 M</t>
  </si>
  <si>
    <t>HK-14-1817</t>
  </si>
  <si>
    <t>JAW-CCJ-0009-R-F</t>
  </si>
  <si>
    <t>Manggarai Agung</t>
  </si>
  <si>
    <t>New Pole 12 M</t>
  </si>
  <si>
    <t>0482/HK-KEU/V/2015</t>
  </si>
  <si>
    <t>HK-14-1823</t>
  </si>
  <si>
    <t>526/MKN-SWK/SPK/XI/2014</t>
  </si>
  <si>
    <t>MA'URONGA</t>
  </si>
  <si>
    <t>0118/HK-KEU/I/2015</t>
  </si>
  <si>
    <t>HK-14-1829</t>
  </si>
  <si>
    <t>1091153467-18</t>
  </si>
  <si>
    <t>Slim Tower</t>
  </si>
  <si>
    <t>HK-14-1830</t>
  </si>
  <si>
    <t>1091153467-22</t>
  </si>
  <si>
    <t>KARANGSARI_KEBUMEN GF SST 42</t>
  </si>
  <si>
    <t>Karang Sari RT.06 RW.02Desa KarangSari Kec. Kebumen Kab. Kebumen</t>
  </si>
  <si>
    <t>0159/HK-KEU/III/2015</t>
  </si>
  <si>
    <t>HK-14-1831</t>
  </si>
  <si>
    <t>1091153467-25</t>
  </si>
  <si>
    <t>114656B</t>
  </si>
  <si>
    <t xml:space="preserve">Puri 3 - GF_SB </t>
  </si>
  <si>
    <t>Camouflage</t>
  </si>
  <si>
    <t xml:space="preserve">Desa Puri Rt03 Rw 001 Desa Puri Kec. Pati Kab. Pati Jawa tengah </t>
  </si>
  <si>
    <t>0116/HK-KEU/I/2015</t>
  </si>
  <si>
    <t>HK-14-1835</t>
  </si>
  <si>
    <t>14SKH046</t>
  </si>
  <si>
    <t>CELEP SKH</t>
  </si>
  <si>
    <t>049/HKPM-OC/BA-STD/4/2015</t>
  </si>
  <si>
    <t>HK-14-1836</t>
  </si>
  <si>
    <t>03CKR024</t>
  </si>
  <si>
    <t>INAI 46</t>
  </si>
  <si>
    <t>JL MH THAMRIN PERTOKOAN RUKO ROXY, CIKARANG, JAWA BARAT</t>
  </si>
  <si>
    <t>034/HKPM-OC/BA-STD/3/2015 , 035/HKPM-OC/BA-STD/3/2015</t>
  </si>
  <si>
    <t>HK-14-1837</t>
  </si>
  <si>
    <t>01JKP203</t>
  </si>
  <si>
    <t>PERCETAKAN NEGARA</t>
  </si>
  <si>
    <t>JL PERCETAKAN NEGARA VII NO 10, RT 008 RW 003, RAWASARI, KEC CEMPAKA PUTIH, JAKARTA PUSAT</t>
  </si>
  <si>
    <t>326/HKPM-OC/BA-STD/6/2015</t>
  </si>
  <si>
    <t>HK-14-1838</t>
  </si>
  <si>
    <t>16MPW006</t>
  </si>
  <si>
    <t>RASAU JAYA</t>
  </si>
  <si>
    <t>JL. SULTAN AGUNG, DUSUN RASAU KARYA, KAB KUBU RAYA, KALIMANTAN BARAT</t>
  </si>
  <si>
    <t>064/HKPM-OC/BA-STD/4/2015</t>
  </si>
  <si>
    <t>HK-14-1839</t>
  </si>
  <si>
    <t>01JKT291</t>
  </si>
  <si>
    <t>CAKUNG</t>
  </si>
  <si>
    <t>017/HKPM-OC/BA-STD/2/2015</t>
  </si>
  <si>
    <t>020/LPP-HK/III/2015</t>
  </si>
  <si>
    <t>0473/HK-KEU/V/2015</t>
  </si>
  <si>
    <t>HK-14-1840</t>
  </si>
  <si>
    <t>01JKS025</t>
  </si>
  <si>
    <t>CIDODOL</t>
  </si>
  <si>
    <t>018/HKPM-OC/BA-STD/2/2015</t>
  </si>
  <si>
    <t>046/LPP-HK/VI/2015</t>
  </si>
  <si>
    <t>0678/HK-KEU/VIII/2015</t>
  </si>
  <si>
    <t>HK-14-1841</t>
  </si>
  <si>
    <t>01JKT046</t>
  </si>
  <si>
    <t>CIPINANG MUARA HUB</t>
  </si>
  <si>
    <t>HK-14-1842</t>
  </si>
  <si>
    <t>01JKT088</t>
  </si>
  <si>
    <t>CONDET</t>
  </si>
  <si>
    <t>HK-14-1843</t>
  </si>
  <si>
    <t>01JKT069</t>
  </si>
  <si>
    <t>JATINEGARA KAUM</t>
  </si>
  <si>
    <t>HK-14-1844</t>
  </si>
  <si>
    <t>01JKT032</t>
  </si>
  <si>
    <t>KEBON PALA</t>
  </si>
  <si>
    <t>HK-14-1845</t>
  </si>
  <si>
    <t>01JKT011</t>
  </si>
  <si>
    <t>LISUN</t>
  </si>
  <si>
    <t>Submit BAST</t>
  </si>
  <si>
    <t>HK-14-1846</t>
  </si>
  <si>
    <t>01JKT292</t>
  </si>
  <si>
    <t>PENGGILINGAN ELOK</t>
  </si>
  <si>
    <t>HK-14-1847</t>
  </si>
  <si>
    <t>01JKU019</t>
  </si>
  <si>
    <t>PEGUDANGAN PLUIT</t>
  </si>
  <si>
    <t>HK-14-1848</t>
  </si>
  <si>
    <t>01JKS671</t>
  </si>
  <si>
    <t>PONDOK JAYA</t>
  </si>
  <si>
    <t>HK-14-1849</t>
  </si>
  <si>
    <t>01JKU082</t>
  </si>
  <si>
    <t>RANTAMAN</t>
  </si>
  <si>
    <t>HK-14-1850</t>
  </si>
  <si>
    <t>01JKS487</t>
  </si>
  <si>
    <t>HK-14-1851</t>
  </si>
  <si>
    <t>01JKS007</t>
  </si>
  <si>
    <t>MANSUR</t>
  </si>
  <si>
    <t>06/HKPM-OC/BA-STD/1/2015</t>
  </si>
  <si>
    <t>016/LPP-HK/II/2015</t>
  </si>
  <si>
    <t>0401/HK-KEU/IV/2015</t>
  </si>
  <si>
    <t>HK-14-1852</t>
  </si>
  <si>
    <t>01JKP011</t>
  </si>
  <si>
    <t>GAMBIR HUB</t>
  </si>
  <si>
    <t>HK-14-1853</t>
  </si>
  <si>
    <t>01JKT096</t>
  </si>
  <si>
    <t>JASMA CIBUBUR</t>
  </si>
  <si>
    <t>HK-14-1854</t>
  </si>
  <si>
    <t>PALMERAH KEMANGGISAN</t>
  </si>
  <si>
    <t>HK-14-1855</t>
  </si>
  <si>
    <t>01JKU034</t>
  </si>
  <si>
    <t>SUNTER JAYA</t>
  </si>
  <si>
    <t>HK-14-1856</t>
  </si>
  <si>
    <t>01JKB039</t>
  </si>
  <si>
    <t>HASYIM KOTA BAMBU</t>
  </si>
  <si>
    <t>HK-14-1857</t>
  </si>
  <si>
    <t>01JKS483</t>
  </si>
  <si>
    <t>KAMPUNG SAWAH SRENGSENG</t>
  </si>
  <si>
    <t>HK-14-1858</t>
  </si>
  <si>
    <t>01JKU043</t>
  </si>
  <si>
    <t>ANCOL BARAT</t>
  </si>
  <si>
    <t>HK-14-1859</t>
  </si>
  <si>
    <t>01JKS182</t>
  </si>
  <si>
    <t>PENGADEGAN SELATAN</t>
  </si>
  <si>
    <t>HK-14-1860</t>
  </si>
  <si>
    <t>01JKB114</t>
  </si>
  <si>
    <t>BUDI</t>
  </si>
  <si>
    <t>HK-14-1861</t>
  </si>
  <si>
    <t>01JKT285</t>
  </si>
  <si>
    <t>DUREN SAWIT</t>
  </si>
  <si>
    <t>HK-14-1862</t>
  </si>
  <si>
    <t>01JKU072</t>
  </si>
  <si>
    <t>KAMAL MUARA</t>
  </si>
  <si>
    <t>019/HKPM-OC/BA-STD/2/2015</t>
  </si>
  <si>
    <t>HK-14-1863</t>
  </si>
  <si>
    <t>HK-14-1864</t>
  </si>
  <si>
    <t>01JKT031</t>
  </si>
  <si>
    <t>KAYU JATI</t>
  </si>
  <si>
    <t>HK-14-1865</t>
  </si>
  <si>
    <t>01JKB085</t>
  </si>
  <si>
    <t>JOGLO KEMBANGAN</t>
  </si>
  <si>
    <t>HK-14-1866</t>
  </si>
  <si>
    <t>KEMBANGAN UTARA</t>
  </si>
  <si>
    <t>HK-14-1867</t>
  </si>
  <si>
    <t>01JKP186</t>
  </si>
  <si>
    <t>RS JAKARTA</t>
  </si>
  <si>
    <t>HK-14-1407</t>
  </si>
  <si>
    <t>01JKS186</t>
  </si>
  <si>
    <t>TEBET TIMUR DALAM</t>
  </si>
  <si>
    <t>HK-14-1869</t>
  </si>
  <si>
    <t>001JKP113</t>
  </si>
  <si>
    <t>JATI BARU</t>
  </si>
  <si>
    <t>HK-14-1870</t>
  </si>
  <si>
    <t>01JKB007</t>
  </si>
  <si>
    <t>CITRA</t>
  </si>
  <si>
    <t>HK-14-1871</t>
  </si>
  <si>
    <t>01JKB079</t>
  </si>
  <si>
    <t>DURI KEPA</t>
  </si>
  <si>
    <t>HK-14-1872</t>
  </si>
  <si>
    <t>01JKP173</t>
  </si>
  <si>
    <t>GELORA BUNG KARNO</t>
  </si>
  <si>
    <t>HK-14-1873</t>
  </si>
  <si>
    <t>01JKB142</t>
  </si>
  <si>
    <t>KAMAL BENDA</t>
  </si>
  <si>
    <t>HK-14-1874</t>
  </si>
  <si>
    <t>01JKS126</t>
  </si>
  <si>
    <t>KARET BELAKANG</t>
  </si>
  <si>
    <t>HK-14-1875</t>
  </si>
  <si>
    <t>01JKB014</t>
  </si>
  <si>
    <t>KELAPA DUA KEBON JERUK</t>
  </si>
  <si>
    <t>HK-14-1876</t>
  </si>
  <si>
    <t>01JKB033</t>
  </si>
  <si>
    <t>MENCENG</t>
  </si>
  <si>
    <t>HK-14-1877</t>
  </si>
  <si>
    <t>01JKB009</t>
  </si>
  <si>
    <t>PALM VIEW</t>
  </si>
  <si>
    <t>HK-14-1878</t>
  </si>
  <si>
    <t>01JKB012</t>
  </si>
  <si>
    <t>PEGADUNGAN KALIDERES</t>
  </si>
  <si>
    <t>HK-14-1879</t>
  </si>
  <si>
    <t>01JKS019</t>
  </si>
  <si>
    <t>PONDOK PINANG</t>
  </si>
  <si>
    <t>HK-14-1880</t>
  </si>
  <si>
    <t>01JKU056</t>
  </si>
  <si>
    <t>SOLIHIN</t>
  </si>
  <si>
    <t>HK-14-1881</t>
  </si>
  <si>
    <t>01JKU033</t>
  </si>
  <si>
    <t>SUNTER BOULEVARD</t>
  </si>
  <si>
    <t>HK-14-1882</t>
  </si>
  <si>
    <t>01JKT068</t>
  </si>
  <si>
    <t>SEMPER MEDALINA</t>
  </si>
  <si>
    <t>HK-14-1883</t>
  </si>
  <si>
    <t>03BKS082</t>
  </si>
  <si>
    <t>KEMANG PRATAMA</t>
  </si>
  <si>
    <t>HK-14-1884</t>
  </si>
  <si>
    <t>03CKR228</t>
  </si>
  <si>
    <t>JABABEKA</t>
  </si>
  <si>
    <t>HK-14-1885</t>
  </si>
  <si>
    <t>02TGR011</t>
  </si>
  <si>
    <t>YAYIP</t>
  </si>
  <si>
    <t>013/HKPM-OC/BA-STD/1/2015</t>
  </si>
  <si>
    <t>009/LPP-HK/II/2015</t>
  </si>
  <si>
    <t>0410/HK-KEU/IV/2015</t>
  </si>
  <si>
    <t>HK-14-1886</t>
  </si>
  <si>
    <t>02TGR042</t>
  </si>
  <si>
    <t>GRAHA RAYA</t>
  </si>
  <si>
    <t>HK-14-1887</t>
  </si>
  <si>
    <t>02TGN096</t>
  </si>
  <si>
    <t>LEGOK</t>
  </si>
  <si>
    <t>HK-14-1888</t>
  </si>
  <si>
    <t>02TGN201</t>
  </si>
  <si>
    <t>BATUJAYA</t>
  </si>
  <si>
    <t>HK-14-1889</t>
  </si>
  <si>
    <t>HK-14-1890</t>
  </si>
  <si>
    <t>02TGN064</t>
  </si>
  <si>
    <t>CURUG</t>
  </si>
  <si>
    <t>08/HKPM-OC/BA-STD/1/2015</t>
  </si>
  <si>
    <t>014/LPP-HK/II/2015</t>
  </si>
  <si>
    <t>0405/HK-KEU/IV/2015</t>
  </si>
  <si>
    <t>HK-14-1891</t>
  </si>
  <si>
    <t>03CBN002</t>
  </si>
  <si>
    <t>IJAH</t>
  </si>
  <si>
    <t>HK-14-1892</t>
  </si>
  <si>
    <t>03KRW024</t>
  </si>
  <si>
    <t>KARAWANG OSA</t>
  </si>
  <si>
    <t>04/HKPM-OC/BA-STD/1/2015</t>
  </si>
  <si>
    <t>018/LPP-HK/II/2015</t>
  </si>
  <si>
    <t>0442/HK-KEU/IV/2015</t>
  </si>
  <si>
    <t>HK-14-1893</t>
  </si>
  <si>
    <t>02TGN040</t>
  </si>
  <si>
    <t>KEDATON</t>
  </si>
  <si>
    <t>HK-14-1894</t>
  </si>
  <si>
    <t>03CBN040</t>
  </si>
  <si>
    <t>KOTA WISATA</t>
  </si>
  <si>
    <t>HK-14-1895</t>
  </si>
  <si>
    <t>03BGR021</t>
  </si>
  <si>
    <t>PAKUAN</t>
  </si>
  <si>
    <t>011/HKPM-OC/BA-STD/1/2015</t>
  </si>
  <si>
    <t>011/LPP-HK/II/2015</t>
  </si>
  <si>
    <t>0408/HK-KEU/IV/2015</t>
  </si>
  <si>
    <t>HK-14-1896</t>
  </si>
  <si>
    <t>03DPK015</t>
  </si>
  <si>
    <t>SALIM</t>
  </si>
  <si>
    <t>012/HKPM-OC/BA-STD/1/2015</t>
  </si>
  <si>
    <t>010/LPP-HK/II/2015</t>
  </si>
  <si>
    <t>0409/HK-KEU/IV/2015</t>
  </si>
  <si>
    <t>HK-14-1897</t>
  </si>
  <si>
    <t>03BKS042</t>
  </si>
  <si>
    <t>SILIWANGI BEKASI</t>
  </si>
  <si>
    <t>014/HKPM-OC/BA-STD/1/2015</t>
  </si>
  <si>
    <t>008/LPP-HK/II/2015</t>
  </si>
  <si>
    <t>0446/HK-KEU/IV/2015</t>
  </si>
  <si>
    <t>HK-14-1898</t>
  </si>
  <si>
    <t>03CKR011</t>
  </si>
  <si>
    <t>SARLOJI</t>
  </si>
  <si>
    <t>HK-14-1899</t>
  </si>
  <si>
    <t>03BKS161</t>
  </si>
  <si>
    <t>KEMANG MAWAR</t>
  </si>
  <si>
    <t>HK-14-1900</t>
  </si>
  <si>
    <t>03BGR029</t>
  </si>
  <si>
    <t>TRI BATU TULIS</t>
  </si>
  <si>
    <t>HK-14-1901</t>
  </si>
  <si>
    <t>03CKR022</t>
  </si>
  <si>
    <t>LEGEND CITY</t>
  </si>
  <si>
    <t>HK-14-1902</t>
  </si>
  <si>
    <t>02RKB133</t>
  </si>
  <si>
    <t>NODAL BAYAH</t>
  </si>
  <si>
    <t>HK-14-1903</t>
  </si>
  <si>
    <t>HK-14-1904</t>
  </si>
  <si>
    <t>02PDG001</t>
  </si>
  <si>
    <t>CARITA BAY</t>
  </si>
  <si>
    <t>015/HKPM-OC/BA-STD/1/2015</t>
  </si>
  <si>
    <t>007/LPP-HK/II/2015</t>
  </si>
  <si>
    <t>0411/HK-KEU/IV/2015</t>
  </si>
  <si>
    <t>HK-14-1905</t>
  </si>
  <si>
    <t>02TGN061</t>
  </si>
  <si>
    <t>NAIM MELATI MAS</t>
  </si>
  <si>
    <t>010/HKPM-OC/BA-STD/1/2015</t>
  </si>
  <si>
    <t>012/LPP-HK/II/2015</t>
  </si>
  <si>
    <t>0407/HK-KEU/IV/2015</t>
  </si>
  <si>
    <t>HK-14-1906</t>
  </si>
  <si>
    <t>03CBN041</t>
  </si>
  <si>
    <t>CIGADING</t>
  </si>
  <si>
    <t>09/HKPM-OC/BA-STD/1/2015</t>
  </si>
  <si>
    <t>013/LPP-HK/II/2015</t>
  </si>
  <si>
    <t>0406/HK-KEU/IV/2015</t>
  </si>
  <si>
    <t>HK-14-1907</t>
  </si>
  <si>
    <t>03CBN019</t>
  </si>
  <si>
    <t>CITRA INDAH</t>
  </si>
  <si>
    <t>HK-14-1908</t>
  </si>
  <si>
    <t>CIKADU LBK</t>
  </si>
  <si>
    <t>HK-14-1909</t>
  </si>
  <si>
    <t>02RKB001</t>
  </si>
  <si>
    <t>DRANGKAS BITUNG</t>
  </si>
  <si>
    <t>HK-14-1910</t>
  </si>
  <si>
    <t>02BKS016</t>
  </si>
  <si>
    <t>JATIWARINGIN ASRI</t>
  </si>
  <si>
    <t>HK-14-1911</t>
  </si>
  <si>
    <t>03BKS011</t>
  </si>
  <si>
    <t>EMPANG</t>
  </si>
  <si>
    <t>HK-14-1912</t>
  </si>
  <si>
    <t>03BKS079</t>
  </si>
  <si>
    <t>SURYAMAN</t>
  </si>
  <si>
    <t>HK-14-1913</t>
  </si>
  <si>
    <t>02TGN053</t>
  </si>
  <si>
    <t>SANANIBUNG</t>
  </si>
  <si>
    <t>HK-14-1914</t>
  </si>
  <si>
    <t>02PDG002</t>
  </si>
  <si>
    <t>AKSAN</t>
  </si>
  <si>
    <t>HK-14-1915</t>
  </si>
  <si>
    <t>02TGR017</t>
  </si>
  <si>
    <t>MODERNLAND</t>
  </si>
  <si>
    <t>HK-14-1916</t>
  </si>
  <si>
    <t>02PDG025</t>
  </si>
  <si>
    <t>DPANDEGLANG</t>
  </si>
  <si>
    <t>HK-14-1917</t>
  </si>
  <si>
    <t>HK-14-1918</t>
  </si>
  <si>
    <t>HASYIM ASR TGR</t>
  </si>
  <si>
    <t>HK-14-1919</t>
  </si>
  <si>
    <t>03CBN011</t>
  </si>
  <si>
    <t>DUDU</t>
  </si>
  <si>
    <t>HK-14-1920</t>
  </si>
  <si>
    <t>02SRG021</t>
  </si>
  <si>
    <t>CIRUAS</t>
  </si>
  <si>
    <t>HK-14-1921</t>
  </si>
  <si>
    <t>03DPK026</t>
  </si>
  <si>
    <t>CINERE</t>
  </si>
  <si>
    <t>HK-14-1922</t>
  </si>
  <si>
    <t>02SRG002</t>
  </si>
  <si>
    <t>CIKANDE</t>
  </si>
  <si>
    <t>HK-14-1923</t>
  </si>
  <si>
    <t>03CBN012</t>
  </si>
  <si>
    <t>CIHIDEUNG</t>
  </si>
  <si>
    <t>HK-14-1924</t>
  </si>
  <si>
    <t>02TGN141</t>
  </si>
  <si>
    <t>CICALENGKA</t>
  </si>
  <si>
    <t>HK-14-1925</t>
  </si>
  <si>
    <t>02TGN005</t>
  </si>
  <si>
    <t>CANGKUDU</t>
  </si>
  <si>
    <t>HK-14-1926</t>
  </si>
  <si>
    <t>03CBN017</t>
  </si>
  <si>
    <t>SINTA</t>
  </si>
  <si>
    <t>HK-14-1927</t>
  </si>
  <si>
    <t>03CJR043</t>
  </si>
  <si>
    <t>KOTA BUNGA</t>
  </si>
  <si>
    <t>HK-14-1928</t>
  </si>
  <si>
    <t>03BKS062</t>
  </si>
  <si>
    <t>RAWA AREN</t>
  </si>
  <si>
    <t>HK-14-1929</t>
  </si>
  <si>
    <t>03CKR010</t>
  </si>
  <si>
    <t>TAMAN SENTOSA</t>
  </si>
  <si>
    <t>HK-14-1930</t>
  </si>
  <si>
    <t>02TGN079</t>
  </si>
  <si>
    <t>PONDOK PUCUNG</t>
  </si>
  <si>
    <t>HK-14-1931</t>
  </si>
  <si>
    <t>NEW JATI MURNI</t>
  </si>
  <si>
    <t>HK-14-1932</t>
  </si>
  <si>
    <t>02TGN128</t>
  </si>
  <si>
    <t>RAWA RENGAS</t>
  </si>
  <si>
    <t>HK-14-1933</t>
  </si>
  <si>
    <t>02ODG129</t>
  </si>
  <si>
    <t>NODAL SUMUR CIMANGGU</t>
  </si>
  <si>
    <t>HK-14-1934</t>
  </si>
  <si>
    <t>03CBN023</t>
  </si>
  <si>
    <t>AKHDIAT</t>
  </si>
  <si>
    <t>HK-14-1935</t>
  </si>
  <si>
    <t>03CKR026</t>
  </si>
  <si>
    <t>STIN KARAMOY</t>
  </si>
  <si>
    <t>HK-14-1936</t>
  </si>
  <si>
    <t>02RKB141</t>
  </si>
  <si>
    <t>NODAL CILEBANG</t>
  </si>
  <si>
    <t>HK-14-1937</t>
  </si>
  <si>
    <t>03CBN066</t>
  </si>
  <si>
    <t>CISEENG</t>
  </si>
  <si>
    <t>HK-14-1938</t>
  </si>
  <si>
    <t>02RKB005</t>
  </si>
  <si>
    <t>PARUNGSARI</t>
  </si>
  <si>
    <t>HK-14-1939</t>
  </si>
  <si>
    <t>03CBN067</t>
  </si>
  <si>
    <t>CARIU</t>
  </si>
  <si>
    <t>HK-14-1940</t>
  </si>
  <si>
    <t>03CKR059</t>
  </si>
  <si>
    <t>BABELAN</t>
  </si>
  <si>
    <t>HK-14-1941</t>
  </si>
  <si>
    <t>03BGR034</t>
  </si>
  <si>
    <t>CIMAHPAR</t>
  </si>
  <si>
    <t>HK-14-1942</t>
  </si>
  <si>
    <t>03BGR012</t>
  </si>
  <si>
    <t>CIOMAS RAHAYU</t>
  </si>
  <si>
    <t>HK-14-1943</t>
  </si>
  <si>
    <t>03BGR027</t>
  </si>
  <si>
    <t>IRWAN BOGOR</t>
  </si>
  <si>
    <t>HK-14-1944</t>
  </si>
  <si>
    <t>03CBN053</t>
  </si>
  <si>
    <t>JONGGOL</t>
  </si>
  <si>
    <t>HK-14-1945</t>
  </si>
  <si>
    <t>03CBN010</t>
  </si>
  <si>
    <t>MARDI</t>
  </si>
  <si>
    <t>HK-14-1946</t>
  </si>
  <si>
    <t>03CBN014</t>
  </si>
  <si>
    <t>BUKAKA</t>
  </si>
  <si>
    <t>HK-14-1947</t>
  </si>
  <si>
    <t>03BKS001</t>
  </si>
  <si>
    <t>JATISARI</t>
  </si>
  <si>
    <t>HK-14-1948</t>
  </si>
  <si>
    <t>02PDG23</t>
  </si>
  <si>
    <t>SUMUR PANDEGLANG</t>
  </si>
  <si>
    <t>HK-14-1949</t>
  </si>
  <si>
    <t>02TGR033</t>
  </si>
  <si>
    <t>MARIO</t>
  </si>
  <si>
    <t>HK-14-1950</t>
  </si>
  <si>
    <t>02TGN046</t>
  </si>
  <si>
    <t>SUKI</t>
  </si>
  <si>
    <t>HK-14-1951</t>
  </si>
  <si>
    <t>HK-14-1952</t>
  </si>
  <si>
    <t>03RKB127</t>
  </si>
  <si>
    <t>BOLANG</t>
  </si>
  <si>
    <t>HK-14-1953</t>
  </si>
  <si>
    <t>03CKR159</t>
  </si>
  <si>
    <t>SUKA RAHAYU</t>
  </si>
  <si>
    <t>HK-14-1954</t>
  </si>
  <si>
    <t>HK-14-1955</t>
  </si>
  <si>
    <t>02TGN037</t>
  </si>
  <si>
    <t>Abdullah Paren</t>
  </si>
  <si>
    <t>HK-14-1956</t>
  </si>
  <si>
    <t>02RKB083</t>
  </si>
  <si>
    <t>GEDANG</t>
  </si>
  <si>
    <t>HK-14-1957</t>
  </si>
  <si>
    <t>02TGN031</t>
  </si>
  <si>
    <t>BSD SEKTOR</t>
  </si>
  <si>
    <t>HK-14-1958</t>
  </si>
  <si>
    <t>INAI</t>
  </si>
  <si>
    <t>HK-14-1959</t>
  </si>
  <si>
    <t>03CBN077</t>
  </si>
  <si>
    <t>KARANGASEM BARAT</t>
  </si>
  <si>
    <t>HK-14-1960</t>
  </si>
  <si>
    <t>02TGN091</t>
  </si>
  <si>
    <t>BUMI INDAH</t>
  </si>
  <si>
    <t>HK-14-1961</t>
  </si>
  <si>
    <t>HK-14-1962</t>
  </si>
  <si>
    <t>02TGR077</t>
  </si>
  <si>
    <t>KAMPUNG TENGAH</t>
  </si>
  <si>
    <t>HK-14-1963</t>
  </si>
  <si>
    <t>03CBN340</t>
  </si>
  <si>
    <t>BOJONG NANGKA</t>
  </si>
  <si>
    <t>HK-14-1964</t>
  </si>
  <si>
    <t>03BGR024</t>
  </si>
  <si>
    <t>BANTAR JATI</t>
  </si>
  <si>
    <t>HK-14-1965</t>
  </si>
  <si>
    <t>03CKR243</t>
  </si>
  <si>
    <t>RAGE MANUNGGAL</t>
  </si>
  <si>
    <t>HK-14-1966</t>
  </si>
  <si>
    <t>02TGN010</t>
  </si>
  <si>
    <t>RAJEG</t>
  </si>
  <si>
    <t>HK-14-1967</t>
  </si>
  <si>
    <t>03BGR006</t>
  </si>
  <si>
    <t>PAMOYANAN</t>
  </si>
  <si>
    <t>HK-14-1968</t>
  </si>
  <si>
    <t>02SRG009</t>
  </si>
  <si>
    <t>SERANG CITY</t>
  </si>
  <si>
    <t>HK-14-1969</t>
  </si>
  <si>
    <t>03BKS020</t>
  </si>
  <si>
    <t>JATI WARINGIN</t>
  </si>
  <si>
    <t>HK-14-1970</t>
  </si>
  <si>
    <t>02RKB087</t>
  </si>
  <si>
    <t>V_MAJASARI</t>
  </si>
  <si>
    <t>HK-14-1971</t>
  </si>
  <si>
    <t>03CKR021</t>
  </si>
  <si>
    <t>MM 2100A</t>
  </si>
  <si>
    <t>HK-14-1972</t>
  </si>
  <si>
    <t>03DPK028</t>
  </si>
  <si>
    <t>PESONA DEPOK</t>
  </si>
  <si>
    <t>HK-14-1973</t>
  </si>
  <si>
    <t>02RKB142</t>
  </si>
  <si>
    <t>NODAL CILIMUS</t>
  </si>
  <si>
    <t>HK-14-1974</t>
  </si>
  <si>
    <t>03CBN100</t>
  </si>
  <si>
    <t>SUMADI CIBINONG</t>
  </si>
  <si>
    <t>HK-14-1975</t>
  </si>
  <si>
    <t>02CLG033</t>
  </si>
  <si>
    <t>LGK CILEGON</t>
  </si>
  <si>
    <t>HK-14-1976</t>
  </si>
  <si>
    <t>03BKS053</t>
  </si>
  <si>
    <t>MERGAHAYU</t>
  </si>
  <si>
    <t>HK-14-1977</t>
  </si>
  <si>
    <t>03BKS012</t>
  </si>
  <si>
    <t>ISTAKA</t>
  </si>
  <si>
    <t>HK-14-1978</t>
  </si>
  <si>
    <t>03BKS218</t>
  </si>
  <si>
    <t>BOJONG MENTENG</t>
  </si>
  <si>
    <t>HK-14-1979</t>
  </si>
  <si>
    <t>03CBN350</t>
  </si>
  <si>
    <t>KOTA BATU</t>
  </si>
  <si>
    <t>HK-14-1980</t>
  </si>
  <si>
    <t>03CBN013</t>
  </si>
  <si>
    <t>SONNEVILLE</t>
  </si>
  <si>
    <t>HK-14-1981</t>
  </si>
  <si>
    <t>03CBN016</t>
  </si>
  <si>
    <t>CIANGSANA</t>
  </si>
  <si>
    <t>HK-14-1982</t>
  </si>
  <si>
    <t>02TGR027</t>
  </si>
  <si>
    <t>DUTA BANDARA</t>
  </si>
  <si>
    <t>HK-14-1983</t>
  </si>
  <si>
    <t>03BGR003</t>
  </si>
  <si>
    <t>RANCAMAYA</t>
  </si>
  <si>
    <t>HK-14-1984</t>
  </si>
  <si>
    <t>01JKT104</t>
  </si>
  <si>
    <t>TEMA BARU</t>
  </si>
  <si>
    <t>HK-14-1985</t>
  </si>
  <si>
    <t>01JKP182</t>
  </si>
  <si>
    <t>TAMAN RAWA</t>
  </si>
  <si>
    <t>HK-14-1986</t>
  </si>
  <si>
    <t>01JKP188</t>
  </si>
  <si>
    <t>SOFT BALL SENAYAN</t>
  </si>
  <si>
    <t>HK-14-1987</t>
  </si>
  <si>
    <t>01JKT078</t>
  </si>
  <si>
    <t>DUREN SAWIT/MAHROEP DURSA</t>
  </si>
  <si>
    <t>HK-14-1988</t>
  </si>
  <si>
    <t>PEGANGSAAN DUA EX MERSODIAN</t>
  </si>
  <si>
    <t>HK-14-1989</t>
  </si>
  <si>
    <t>01JKT087</t>
  </si>
  <si>
    <t>TIPAR CAKUNG</t>
  </si>
  <si>
    <t>HK-14-1990</t>
  </si>
  <si>
    <t>03CJR029</t>
  </si>
  <si>
    <t>MALEBER</t>
  </si>
  <si>
    <t>HK-14-1991</t>
  </si>
  <si>
    <t>03KRW003</t>
  </si>
  <si>
    <t>KARAWANG CITY</t>
  </si>
  <si>
    <t>HK-14-1992</t>
  </si>
  <si>
    <t>02TGR058</t>
  </si>
  <si>
    <t>RUKO MODERN</t>
  </si>
  <si>
    <t>HK-14-1993</t>
  </si>
  <si>
    <t>02TGR005</t>
  </si>
  <si>
    <t>BANDARA POS GIRO</t>
  </si>
  <si>
    <t>HK-14-1994</t>
  </si>
  <si>
    <t>PABATON INDAH</t>
  </si>
  <si>
    <t>HK-14-1995</t>
  </si>
  <si>
    <t>02SRG015</t>
  </si>
  <si>
    <t>UNYUR</t>
  </si>
  <si>
    <t>HK-14-1996</t>
  </si>
  <si>
    <t>DA COSTA</t>
  </si>
  <si>
    <t>HK-14-1997</t>
  </si>
  <si>
    <t>02CLG004</t>
  </si>
  <si>
    <t>CILEGON BARAT</t>
  </si>
  <si>
    <t>HK-14-1998</t>
  </si>
  <si>
    <t>02TGN099</t>
  </si>
  <si>
    <t>TELUK NAGA</t>
  </si>
  <si>
    <t>HK-14-1999</t>
  </si>
  <si>
    <t>03DPK018</t>
  </si>
  <si>
    <t>MUTIARA DEPOK</t>
  </si>
  <si>
    <t>HK-14-2000</t>
  </si>
  <si>
    <t>13TJK050</t>
  </si>
  <si>
    <t>SUSUNAN BARU</t>
  </si>
  <si>
    <t>133/HKPM-OC/BA-STD/4/2015</t>
  </si>
  <si>
    <t>HK-14-2001</t>
  </si>
  <si>
    <t>20SDA097</t>
  </si>
  <si>
    <t>PONOKAWAN</t>
  </si>
  <si>
    <t>132/HKPM-OC/BA-STD/4/2015</t>
  </si>
  <si>
    <t>HK-14-2002</t>
  </si>
  <si>
    <t>03CBN004</t>
  </si>
  <si>
    <t>CISARUA</t>
  </si>
  <si>
    <t>084/HKPM-OC/BA-STD/11/2014</t>
  </si>
  <si>
    <t>HK-14-2005</t>
  </si>
  <si>
    <t>PO/SKP/14/N011871</t>
  </si>
  <si>
    <t>ANALISA KEKUATAN TOWER DAN PONDASI</t>
  </si>
  <si>
    <t>SMP3</t>
  </si>
  <si>
    <t xml:space="preserve">KAMUFLASE POHON 29 </t>
  </si>
  <si>
    <t xml:space="preserve">Jl.  Purnama,  Gg  Keluarga  No.  9  RT  05/RW  11  Kel. Akcaya, Kec. Pontianak Selatan Kalimantan Barat </t>
  </si>
  <si>
    <t>0071/HK-KEU/I/2015</t>
  </si>
  <si>
    <t>HK-14-2006</t>
  </si>
  <si>
    <t>PO/TB/14/N016259</t>
  </si>
  <si>
    <t>MANDI API 2 PLG</t>
  </si>
  <si>
    <t>Mono Pole 32M</t>
  </si>
  <si>
    <t>Jl. Mandi Api 1, RT 031 RW 10, Kel Sriwijaya, Kec. Alang-Alang Palembang- Sumsel</t>
  </si>
  <si>
    <t>0039/HK-KEU/I/2015</t>
  </si>
  <si>
    <t>HK-14-2007</t>
  </si>
  <si>
    <t>PO/TB/14/N016260</t>
  </si>
  <si>
    <t xml:space="preserve">ANALISA KEKUATAN TOWER DAN GEDUNG </t>
  </si>
  <si>
    <t>JL. MANGGIS</t>
  </si>
  <si>
    <t xml:space="preserve">POLE 16.5 M </t>
  </si>
  <si>
    <t>JL. Rambai Padi Utama No. 5 RT 14 RW 01 Kel. Kebun Bunga, Kec. Banjarmasin Timur - KALSEL</t>
  </si>
  <si>
    <t>0042/HK-KEU/I/2015</t>
  </si>
  <si>
    <t>HK-14-2008</t>
  </si>
  <si>
    <t>01JKS169</t>
  </si>
  <si>
    <t>KEMANG</t>
  </si>
  <si>
    <t>431/HKPM-OC/BA-STD/8/2015</t>
  </si>
  <si>
    <t>084/LPP-HK/IX/2015</t>
  </si>
  <si>
    <t>HK-14-2009</t>
  </si>
  <si>
    <t>01JKS119</t>
  </si>
  <si>
    <t>KERTANEGARA</t>
  </si>
  <si>
    <t>HK-14-2010</t>
  </si>
  <si>
    <t>01JKS620</t>
  </si>
  <si>
    <t>LEBAK BULUS</t>
  </si>
  <si>
    <t>HK-14-2011</t>
  </si>
  <si>
    <t>01JKS072</t>
  </si>
  <si>
    <t>PONDOK INDAH 1</t>
  </si>
  <si>
    <t>HK-14-2012</t>
  </si>
  <si>
    <t>01JKP092</t>
  </si>
  <si>
    <t>RUKO EFFENDY</t>
  </si>
  <si>
    <t>432/HKPM-OC/BA-STD/8/2015</t>
  </si>
  <si>
    <t>085/LPP-HK/IX/2015</t>
  </si>
  <si>
    <t>HK-14-2013</t>
  </si>
  <si>
    <t>SENOPATI</t>
  </si>
  <si>
    <t>HK-14-2014</t>
  </si>
  <si>
    <t>01JKS183</t>
  </si>
  <si>
    <t>TEBET TIMUR DALAM/ TEBET TIMUR RAYA</t>
  </si>
  <si>
    <t>HK-14-2015</t>
  </si>
  <si>
    <t>HK-14-2016</t>
  </si>
  <si>
    <t>01JKT001</t>
  </si>
  <si>
    <t>BULAK RANTAI</t>
  </si>
  <si>
    <t>HK-14-2017</t>
  </si>
  <si>
    <t>HK-14-2018</t>
  </si>
  <si>
    <t>01JKT090</t>
  </si>
  <si>
    <t xml:space="preserve">CIRACAS </t>
  </si>
  <si>
    <t>HK-14-2019</t>
  </si>
  <si>
    <t>01JKT086</t>
  </si>
  <si>
    <t>GEDONG PASAR REBO</t>
  </si>
  <si>
    <t>HK-14-2031</t>
  </si>
  <si>
    <t>Survey+Analysis</t>
  </si>
  <si>
    <t>IBS</t>
  </si>
  <si>
    <t>IBS - Collo</t>
  </si>
  <si>
    <t>MCJ038</t>
  </si>
  <si>
    <t>CITO Kota ex Lempuyangan</t>
  </si>
  <si>
    <t>DIY</t>
  </si>
  <si>
    <t>Hutchison 3 Indonesia</t>
  </si>
  <si>
    <t>5,7,10</t>
  </si>
  <si>
    <t>HK-14-2032</t>
  </si>
  <si>
    <t>Soil Test+Survey+Analysis</t>
  </si>
  <si>
    <t>Colo - Soil Test+Survey+Analisa Tower+Validasi&amp;Strengthening Pondasi+Stabilitas Lereng</t>
  </si>
  <si>
    <t>North Sulawesi</t>
  </si>
  <si>
    <t>Jalan Arie Lasut Kairagi, Manado</t>
  </si>
  <si>
    <t>0585/HK-KEU/VI/2015</t>
  </si>
  <si>
    <t>HK-14-2033</t>
  </si>
  <si>
    <t>Desktop Analysis</t>
  </si>
  <si>
    <t>MNC000</t>
  </si>
  <si>
    <t>Sultan_Gedung Sehati</t>
  </si>
  <si>
    <t>Colo- Tower Assessment+Strengthening Building</t>
  </si>
  <si>
    <t>Jl. Sam  ratulangi No.162 Manado, Sulawesi Utara</t>
  </si>
  <si>
    <t>5,7,10,11,13,+transportasi</t>
  </si>
  <si>
    <t>HK-14-2034</t>
  </si>
  <si>
    <t>Tower Assesment + Strengthening tower and foundation</t>
  </si>
  <si>
    <t>MDN_06N100</t>
  </si>
  <si>
    <t>Asam Kumbang</t>
  </si>
  <si>
    <t>Colo- Tower Assessment+Strengthening Tower+Validasi&amp;Strengthening Foundation</t>
  </si>
  <si>
    <t>North Sumatra</t>
  </si>
  <si>
    <t>Jl. SD Impres No 5 RT 013, RW 006, Kel. Asam Kumbang, Kec. Medan Selayang</t>
  </si>
  <si>
    <t>0586/HK-KEU/VI/2015</t>
  </si>
  <si>
    <t>13,14,16,17</t>
  </si>
  <si>
    <t>HK-14-2035</t>
  </si>
  <si>
    <t>JKT_01N099</t>
  </si>
  <si>
    <t>Ruko Jembatan Tiga(reloc hotel thematic</t>
  </si>
  <si>
    <t>Jln. Jembatan Tiga 2 No.3, Kota Jakarta Utara, DKI Jakarta 14440, Indonesia</t>
  </si>
  <si>
    <t>Collo FM</t>
  </si>
  <si>
    <t>5,7</t>
  </si>
  <si>
    <t>HK-14-2036</t>
  </si>
  <si>
    <t>MJB056</t>
  </si>
  <si>
    <t>Pancoran</t>
  </si>
  <si>
    <t>Jl. Prof. Dr. Supomo No. 84 Jakarta 12870</t>
  </si>
  <si>
    <t>Corrective</t>
  </si>
  <si>
    <t>HK-14-2037</t>
  </si>
  <si>
    <t>GF Consultant Work for (SMG_04N716) : - Existing Tower Strenght (SST/MT/Pole) Analysis Report, - Strengthening Tower Design + Detail Drawing + BOQ + Guarantee Letter, - Existing Foundation Analysis Report, - Strenghtening Foundation Design + Detail Drawing + BOW + Guarantee Letter</t>
  </si>
  <si>
    <t>SMG_04N716</t>
  </si>
  <si>
    <t>Dukuh Seti</t>
  </si>
  <si>
    <t>Dukuh Seti RT 01/ RW 03 Kelurahan Dukuh Seti Kecamatan Dukuh Seti Kabupaten Pati</t>
  </si>
  <si>
    <t>0322/HK-KEU/III/2015</t>
  </si>
  <si>
    <t>HK-14-2038</t>
  </si>
  <si>
    <t>GF Consultant Works for (SMG_02N089)</t>
  </si>
  <si>
    <t>SMG_02N089</t>
  </si>
  <si>
    <t>Bumi Ayu</t>
  </si>
  <si>
    <t>Colo- Tower Assessment+Strengthening Tower</t>
  </si>
  <si>
    <t>Jl. Kauman RT 03/ RW 01</t>
  </si>
  <si>
    <t>0475/HK-KEU/V/2015</t>
  </si>
  <si>
    <t>Revisi PO OK</t>
  </si>
  <si>
    <t>HK-14-2039</t>
  </si>
  <si>
    <t>GF Coonsultant Works for (YKT_02N727)</t>
  </si>
  <si>
    <t>YKT_02N727</t>
  </si>
  <si>
    <t>Kebumen Timur</t>
  </si>
  <si>
    <t>Colo- Tower Assessment</t>
  </si>
  <si>
    <t>Jl. Arum Binang No: 38 Rt 11 / Rw 1  Kel. Kebumen, Kec. Kebumen Kab:Kebumen</t>
  </si>
  <si>
    <t>0477/HK-KEU/V/2015</t>
  </si>
  <si>
    <t>HK-14-2040</t>
  </si>
  <si>
    <t>GF Consultant Works for (YKT_02N960)</t>
  </si>
  <si>
    <t>YKT_02N960</t>
  </si>
  <si>
    <t>Bobot Sari</t>
  </si>
  <si>
    <t>Karangnangka RT.001 RW 001 Kelurahan Karangnangka, Kec Mrebet, Kab Purbalingga.</t>
  </si>
  <si>
    <t>0476/HK-KEU/V/2015</t>
  </si>
  <si>
    <t>HK-14-2041</t>
  </si>
  <si>
    <t>GF Consultant Work for YKT_02N714</t>
  </si>
  <si>
    <t>Jl Serayu Raya RT 01 RW 08 Kel. Kesugihan Kidul Kec. Kesugihan Kab Cilacap</t>
  </si>
  <si>
    <t>0479/HK-KEU/V/2015</t>
  </si>
  <si>
    <t>HK-14-2042</t>
  </si>
  <si>
    <t>Consultant Work Site Kemasan</t>
  </si>
  <si>
    <t>SBY_01N195</t>
  </si>
  <si>
    <t>Kemasan</t>
  </si>
  <si>
    <t>Jl. Sukoanyar RT.21/05, Kel. Bakalan, Kec. Purwoasri. Pasuruan</t>
  </si>
  <si>
    <t>0470/HK-KEU/V/2015</t>
  </si>
  <si>
    <t>HK-14-2043</t>
  </si>
  <si>
    <t>Consultant Work Tambran</t>
  </si>
  <si>
    <t>SBY_02N716</t>
  </si>
  <si>
    <t>Tambran</t>
  </si>
  <si>
    <t>Jl. Letjen S. Parman, Ds. Sukowinangun RT.07/02, Kab. Magetan</t>
  </si>
  <si>
    <t>0474/HK-KEU/V/2015</t>
  </si>
  <si>
    <t>HK-14-2044</t>
  </si>
  <si>
    <t>Consultant Work Site Paiton 1 :  - Existing Tower Strenght (SST/MT/Pole) Analysis Report, - Strengthening Tower Design + Detail Drawing + BOQ + Guarantee Letter, - Existing Foundation Analysis Report, - Strenghtening Foundation Design + Detail Drawing + BOW + Guarantee Letter</t>
  </si>
  <si>
    <t>SBY_01N727</t>
  </si>
  <si>
    <t>Paiton1</t>
  </si>
  <si>
    <t>Ds. Sembakor RT.03/02, Kec. Kraksaan, Kab. Probolinggo</t>
  </si>
  <si>
    <t>0323/HK-KEU/III/2015</t>
  </si>
  <si>
    <t>HK-14-2045</t>
  </si>
  <si>
    <t>Consultant Work Site Ngoro</t>
  </si>
  <si>
    <t>SBY_01N202</t>
  </si>
  <si>
    <t>Ngoro</t>
  </si>
  <si>
    <t>Jedong, Ngoro. Mojokerto</t>
  </si>
  <si>
    <t>0469/HK-KEU/V/2015</t>
  </si>
  <si>
    <t>HK-14-2046</t>
  </si>
  <si>
    <t>Consultant Work Site Banjar Arum</t>
  </si>
  <si>
    <t>SBY_02N251</t>
  </si>
  <si>
    <t>Banjar Arum</t>
  </si>
  <si>
    <t>Colo - Survey+Analisa&amp;Strengthening Tower+Validasi Foundation</t>
  </si>
  <si>
    <t>Dusun Pulosari RT.10/01, Kel. Prambon Wetan, Kec. Rengel. Tuban</t>
  </si>
  <si>
    <t>0478/HK-KEU/V/2015</t>
  </si>
  <si>
    <t>HK-14-2047</t>
  </si>
  <si>
    <t>Consultant Work Site Pare</t>
  </si>
  <si>
    <t>MLG_01N284</t>
  </si>
  <si>
    <t>Pare</t>
  </si>
  <si>
    <t>Jl. Kelapa 65 RT.01/01, Kel. Tertek, Kec. Pare. Kediri</t>
  </si>
  <si>
    <t>0468/HK-KEU/V/2015</t>
  </si>
  <si>
    <t>HK-14-2048</t>
  </si>
  <si>
    <t>MLG_01N717</t>
  </si>
  <si>
    <t>Baruharjo</t>
  </si>
  <si>
    <t>Colo - Survey+Analisa Tower+validasi foundation</t>
  </si>
  <si>
    <t>Dsn. Baru Klinting I RT.04/01, Kel. Baruharjo, Kec. Durenan. Trenggalek</t>
  </si>
  <si>
    <t>0471/HK-KEU/V/2015</t>
  </si>
  <si>
    <t>HK-14-2049</t>
  </si>
  <si>
    <t>Consultant Work Site Kalidawir</t>
  </si>
  <si>
    <t>MLG_01N300</t>
  </si>
  <si>
    <t>Kalidawir</t>
  </si>
  <si>
    <t>Desa Sukorejo Kulon RT.02/04, Kel. Sukorejo, Kec. Kalidawir. Tulungagung</t>
  </si>
  <si>
    <t>0472/HK-KEU/V/2015</t>
  </si>
  <si>
    <t>HK-14-2050</t>
  </si>
  <si>
    <t>HK-14-2051</t>
  </si>
  <si>
    <t xml:space="preserve">Perbaikan site </t>
  </si>
  <si>
    <t>Parungseah</t>
  </si>
  <si>
    <t>HK-14-2056</t>
  </si>
  <si>
    <t>PO/SMI/14/N002582</t>
  </si>
  <si>
    <t>DESAIN PERKUATAN PONDASI</t>
  </si>
  <si>
    <t>0327/HK-KEU/III/2015</t>
  </si>
  <si>
    <t>HK-14-2057</t>
  </si>
  <si>
    <t>PO/SMI/14/N002581</t>
  </si>
  <si>
    <t>PASARJMBRKDS</t>
  </si>
  <si>
    <t>JL.GANESHA, PASAR JEMBER, KABUPATEN KUDUS, JAWA TENGAH</t>
  </si>
  <si>
    <t>0068/HK-KEU/I/2015</t>
  </si>
  <si>
    <t>HK-14-2058</t>
  </si>
  <si>
    <t>PO/SKP/14/N011936</t>
  </si>
  <si>
    <t>0048/HK-KEU/I/2015</t>
  </si>
  <si>
    <t>HK-14-2059</t>
  </si>
  <si>
    <t>PO/SMI/14/N002601</t>
  </si>
  <si>
    <t>WADASLINTANG</t>
  </si>
  <si>
    <t>GB-4L-ISAT-100-120-MED-2005,06-RK</t>
  </si>
  <si>
    <t>Desa Wadaslintang Kec. Wadaslintang, Kab.Wonosobo JAWA TENGAH</t>
  </si>
  <si>
    <t>0043/HK-KEU/I/2015</t>
  </si>
  <si>
    <t>HK-14-2061</t>
  </si>
  <si>
    <t>MDN_03N687</t>
  </si>
  <si>
    <t>Mandiri Furniture</t>
  </si>
  <si>
    <t>5,7,+transportasi</t>
  </si>
  <si>
    <t>HK-14-2062</t>
  </si>
  <si>
    <t>MDN_02N015</t>
  </si>
  <si>
    <t>Plaza Millenium</t>
  </si>
  <si>
    <t>5,6,7,+transportasi</t>
  </si>
  <si>
    <t>HK-14-2063</t>
  </si>
  <si>
    <t>MDN_01N012</t>
  </si>
  <si>
    <t>Grand Liberty</t>
  </si>
  <si>
    <t>5,6,7,10,+transportasi</t>
  </si>
  <si>
    <t>HK-14-2064</t>
  </si>
  <si>
    <t>BGR_01N602</t>
  </si>
  <si>
    <t>Muara Beres</t>
  </si>
  <si>
    <t>0290/HK-KEU/III/2015</t>
  </si>
  <si>
    <t>HK-14-2065</t>
  </si>
  <si>
    <t>Tower needs strengthening MDN_04N132</t>
  </si>
  <si>
    <t>MDN_04N132</t>
  </si>
  <si>
    <t>SMG Smart Belawan</t>
  </si>
  <si>
    <t>HK-14-2066</t>
  </si>
  <si>
    <t>0202/HK-KEU/III/2015</t>
  </si>
  <si>
    <t>HK-14-2067</t>
  </si>
  <si>
    <t>PLB_01N117</t>
  </si>
  <si>
    <t>Puncak Sekuning</t>
  </si>
  <si>
    <t>HK-14-2068</t>
  </si>
  <si>
    <t>PLB_02N126</t>
  </si>
  <si>
    <t>Pusri</t>
  </si>
  <si>
    <t>HK-14-2069</t>
  </si>
  <si>
    <t>PLB_02N127</t>
  </si>
  <si>
    <t>Pasar Plaju (Not Sukabangun)</t>
  </si>
  <si>
    <t>HK-14-2070</t>
  </si>
  <si>
    <t>PLB_04N112</t>
  </si>
  <si>
    <t>KM 12</t>
  </si>
  <si>
    <t>HK-14-2071</t>
  </si>
  <si>
    <t>HK-14-2072</t>
  </si>
  <si>
    <t>PLB_02N643</t>
  </si>
  <si>
    <t>Orde Baru</t>
  </si>
  <si>
    <t>HK-14-2073</t>
  </si>
  <si>
    <t>ACH_01N606</t>
  </si>
  <si>
    <t>Ateuk Jawo</t>
  </si>
  <si>
    <t>HK-14-2074</t>
  </si>
  <si>
    <t>PLB_01N120</t>
  </si>
  <si>
    <t>Mojopahit Kertapati (Not Pusri)</t>
  </si>
  <si>
    <t>HK-14-2075</t>
  </si>
  <si>
    <t>MDN_04N088</t>
  </si>
  <si>
    <t>Martubung</t>
  </si>
  <si>
    <t>HK-14-2076</t>
  </si>
  <si>
    <t>MDN_03N653</t>
  </si>
  <si>
    <t>MEDAN TEMBUNG_1</t>
  </si>
  <si>
    <t>HK-14-2077</t>
  </si>
  <si>
    <t>PLB_04N668</t>
  </si>
  <si>
    <t>Pipa Reja</t>
  </si>
  <si>
    <t>HK-14-2078</t>
  </si>
  <si>
    <t>BGR_01N373</t>
  </si>
  <si>
    <t>Depok St.Citayam</t>
  </si>
  <si>
    <t>HK-14-2079</t>
  </si>
  <si>
    <t>MDN_03N119</t>
  </si>
  <si>
    <t>Bandar Selamat</t>
  </si>
  <si>
    <t>HK-14-2080</t>
  </si>
  <si>
    <t>PLB_04N115</t>
  </si>
  <si>
    <t>Karya Baru 1</t>
  </si>
  <si>
    <t>HK-14-2081</t>
  </si>
  <si>
    <t>Tower needs strengthening JKT_08N355</t>
  </si>
  <si>
    <t>JKT_08N355</t>
  </si>
  <si>
    <t>wanasari</t>
  </si>
  <si>
    <t>HK-14-2082</t>
  </si>
  <si>
    <t>PKU_02N208</t>
  </si>
  <si>
    <t>R &amp; D</t>
  </si>
  <si>
    <t>Riau Island</t>
  </si>
  <si>
    <t>HK-14-2083</t>
  </si>
  <si>
    <t>MDN_01N084</t>
  </si>
  <si>
    <t>Krakatau Ujung</t>
  </si>
  <si>
    <t>HK-14-2084</t>
  </si>
  <si>
    <t>Tower needs strengthening MDN_02N036</t>
  </si>
  <si>
    <t>MDN_02N036</t>
  </si>
  <si>
    <t>Medan Binjai</t>
  </si>
  <si>
    <t>HK-14-2085</t>
  </si>
  <si>
    <t>Tower needs strengthening MDN_03N081</t>
  </si>
  <si>
    <t>MDN_03N081</t>
  </si>
  <si>
    <t>Sampali</t>
  </si>
  <si>
    <t>HK-14-2086</t>
  </si>
  <si>
    <t>BGR_01N510</t>
  </si>
  <si>
    <t>Rk.Mitra Jaya</t>
  </si>
  <si>
    <t>HK-14-2087</t>
  </si>
  <si>
    <t>BGR_01N516</t>
  </si>
  <si>
    <t>Toko Jaya Makmur Abadi</t>
  </si>
  <si>
    <t>HK-14-2088</t>
  </si>
  <si>
    <t>BGR_01N525</t>
  </si>
  <si>
    <t>RBO Bogor</t>
  </si>
  <si>
    <t>HK-14-2089</t>
  </si>
  <si>
    <t>JKT_08N350</t>
  </si>
  <si>
    <t>Hj Siti Fatimah</t>
  </si>
  <si>
    <t>HK-14-2090</t>
  </si>
  <si>
    <t>MBL011</t>
  </si>
  <si>
    <t>HK-14-2091</t>
  </si>
  <si>
    <t>MWS007</t>
  </si>
  <si>
    <t>Gado Gado</t>
  </si>
  <si>
    <t>HK-14-2092</t>
  </si>
  <si>
    <t>MDN_06N950</t>
  </si>
  <si>
    <t>Adam Malik</t>
  </si>
  <si>
    <t>HK-14-2093</t>
  </si>
  <si>
    <t>MNS003</t>
  </si>
  <si>
    <t>AnggrekLizardi</t>
  </si>
  <si>
    <t>HK-14-2094</t>
  </si>
  <si>
    <t>MNS024</t>
  </si>
  <si>
    <t>BusiAvros</t>
  </si>
  <si>
    <t>HK-14-2095</t>
  </si>
  <si>
    <t>MNS168</t>
  </si>
  <si>
    <t>Tembung</t>
  </si>
  <si>
    <t>HK-14-2096</t>
  </si>
  <si>
    <t>MDN_06N109</t>
  </si>
  <si>
    <t>Jl. Karya Jasa</t>
  </si>
  <si>
    <t>HK-14-2097</t>
  </si>
  <si>
    <t>PO2011411-0013994</t>
  </si>
  <si>
    <t xml:space="preserve">Jasa Design kamuflase untuk Tower Existing </t>
  </si>
  <si>
    <t>Manyar Kertoadi</t>
  </si>
  <si>
    <t>0001/HK-KEU/I/2015</t>
  </si>
  <si>
    <t>HK-14-2098</t>
  </si>
  <si>
    <t>PO2011411-0013992</t>
  </si>
  <si>
    <t xml:space="preserve">3g-Kapas Krampung </t>
  </si>
  <si>
    <t>0002/HK-KEU/I/2015</t>
  </si>
  <si>
    <t>HK-14-2099</t>
  </si>
  <si>
    <t>ACH_02N003</t>
  </si>
  <si>
    <t>Beurawe(SH)</t>
  </si>
  <si>
    <t>Daerah Istimewa Aceh</t>
  </si>
  <si>
    <t>HK-14-2100</t>
  </si>
  <si>
    <t>JKT_02A130</t>
  </si>
  <si>
    <t>Taman Permata Buana</t>
  </si>
  <si>
    <t>0809/HK-KEU/IX/2015</t>
  </si>
  <si>
    <t>1,13,13,16,17</t>
  </si>
  <si>
    <t>HK-14-2101</t>
  </si>
  <si>
    <t>LMP_03N670</t>
  </si>
  <si>
    <t>Rjb.Permai</t>
  </si>
  <si>
    <t>Lampung</t>
  </si>
  <si>
    <t>HK-14-2102</t>
  </si>
  <si>
    <t>MDN_01N022</t>
  </si>
  <si>
    <t>Taman Karya Asih</t>
  </si>
  <si>
    <t>HK-14-2103</t>
  </si>
  <si>
    <t>MDN_01N025</t>
  </si>
  <si>
    <t>Sidorame Barat</t>
  </si>
  <si>
    <t>HK-14-2104</t>
  </si>
  <si>
    <t>Towen need strengthening MDN_02N040</t>
  </si>
  <si>
    <t>MDN_02N040</t>
  </si>
  <si>
    <t>Kapten Sumarsono</t>
  </si>
  <si>
    <t>HK-14-2105</t>
  </si>
  <si>
    <t>MSC092</t>
  </si>
  <si>
    <t>Mandai</t>
  </si>
  <si>
    <t>HK-14-2106</t>
  </si>
  <si>
    <t>MNS083</t>
  </si>
  <si>
    <t>Lukah</t>
  </si>
  <si>
    <t>HK-14-2107</t>
  </si>
  <si>
    <t>MDN_08N754</t>
  </si>
  <si>
    <t>SIANTAR MARIHAT</t>
  </si>
  <si>
    <t>HK-14-2108</t>
  </si>
  <si>
    <t>MDN_05N923</t>
  </si>
  <si>
    <t>Jl. Jambi Binjai</t>
  </si>
  <si>
    <t>HK-14-2109</t>
  </si>
  <si>
    <t>MDN_07N716</t>
  </si>
  <si>
    <t>Jl. Ikhlas</t>
  </si>
  <si>
    <t>HK-14-2110</t>
  </si>
  <si>
    <t>HK-14-2111</t>
  </si>
  <si>
    <t>MDN_08N728</t>
  </si>
  <si>
    <t>Pasar Bengkel</t>
  </si>
  <si>
    <t>HK-14-2112</t>
  </si>
  <si>
    <t>MDN_08N758</t>
  </si>
  <si>
    <t>Desa Firdaus(SuperHUB43)</t>
  </si>
  <si>
    <t>HK-14-2113</t>
  </si>
  <si>
    <t>MDN_10N222</t>
  </si>
  <si>
    <t>Pekan Lama(HUB14)</t>
  </si>
  <si>
    <t>HK-14-2114</t>
  </si>
  <si>
    <t>JKT_08N993</t>
  </si>
  <si>
    <t>BANTAR GEBANG</t>
  </si>
  <si>
    <t>HK-14-2115</t>
  </si>
  <si>
    <t>Tower needs strengthening JKT_08A432</t>
  </si>
  <si>
    <t>JKT_08A432</t>
  </si>
  <si>
    <t>Jababeka</t>
  </si>
  <si>
    <t>HK-14-2116</t>
  </si>
  <si>
    <t>Tower needs strengthening JKT_08N989</t>
  </si>
  <si>
    <t>JKT_08N989</t>
  </si>
  <si>
    <t>BEKASI UTARA 1</t>
  </si>
  <si>
    <t>HK-14-2117</t>
  </si>
  <si>
    <t>Tower needs strengthening JKT_08N603</t>
  </si>
  <si>
    <t>JKT_08N603</t>
  </si>
  <si>
    <t>Pondok Gede</t>
  </si>
  <si>
    <t>HK-14-2118</t>
  </si>
  <si>
    <t>JKT_06A320</t>
  </si>
  <si>
    <t>Banjar Wijaya</t>
  </si>
  <si>
    <t>HK-14-2119</t>
  </si>
  <si>
    <t>Tower needs strengthening JKT_06N288</t>
  </si>
  <si>
    <t>JKT_06N288</t>
  </si>
  <si>
    <t>GF Nifin</t>
  </si>
  <si>
    <t>HK-14-2120</t>
  </si>
  <si>
    <t>BGR_01N907</t>
  </si>
  <si>
    <t>CITEUREUP</t>
  </si>
  <si>
    <t>HK-14-2121</t>
  </si>
  <si>
    <t>BGR_01N455</t>
  </si>
  <si>
    <t>Sukamaju _Cisarua</t>
  </si>
  <si>
    <t>HK-14-2122</t>
  </si>
  <si>
    <t>ACH_01N636</t>
  </si>
  <si>
    <t>Cot Gue(SH)</t>
  </si>
  <si>
    <t>HK-14-2123</t>
  </si>
  <si>
    <t>DPR_01N030</t>
  </si>
  <si>
    <t>Gaga</t>
  </si>
  <si>
    <t>Bali</t>
  </si>
  <si>
    <t>HK-14-2124</t>
  </si>
  <si>
    <t>DPR_01N032</t>
  </si>
  <si>
    <t>Pura Besakih</t>
  </si>
  <si>
    <t>HK-14-2125</t>
  </si>
  <si>
    <t>DPR_01N033</t>
  </si>
  <si>
    <t>Candi Dasa</t>
  </si>
  <si>
    <t>HK-14-2126</t>
  </si>
  <si>
    <t>DPR_01N034</t>
  </si>
  <si>
    <t>Pejarakan</t>
  </si>
  <si>
    <t>HK-14-2127</t>
  </si>
  <si>
    <t>DPR_01N035</t>
  </si>
  <si>
    <t>Celukan Bawang</t>
  </si>
  <si>
    <t>HK-14-2128</t>
  </si>
  <si>
    <t>DPR_01N041</t>
  </si>
  <si>
    <t>Musi</t>
  </si>
  <si>
    <t>HK-14-2129</t>
  </si>
  <si>
    <t>DPR_01N045</t>
  </si>
  <si>
    <t>Temaga</t>
  </si>
  <si>
    <t>HK-14-2130</t>
  </si>
  <si>
    <t>DPR_01N047</t>
  </si>
  <si>
    <t>Menanga</t>
  </si>
  <si>
    <t>HK-14-2131</t>
  </si>
  <si>
    <t>DPR_01N052</t>
  </si>
  <si>
    <t>Nusa Lembongan</t>
  </si>
  <si>
    <t>HK-14-2132</t>
  </si>
  <si>
    <t>DPR_01N056</t>
  </si>
  <si>
    <t>Padang Bay</t>
  </si>
  <si>
    <t>HK-14-2133</t>
  </si>
  <si>
    <t>DPR_01N064</t>
  </si>
  <si>
    <t>Bukit Kapas</t>
  </si>
  <si>
    <t>HK-14-2134</t>
  </si>
  <si>
    <t>DPR_01N065</t>
  </si>
  <si>
    <t>Banyu Poh</t>
  </si>
  <si>
    <t>HK-14-2135</t>
  </si>
  <si>
    <t>DPR_02N003</t>
  </si>
  <si>
    <t>Unram</t>
  </si>
  <si>
    <t>HK-14-2136</t>
  </si>
  <si>
    <t>DPR_02N006</t>
  </si>
  <si>
    <t>Batu Layar</t>
  </si>
  <si>
    <t>HK-14-2137</t>
  </si>
  <si>
    <t>DPR_R4</t>
  </si>
  <si>
    <t>Dawan</t>
  </si>
  <si>
    <t>HK-14-2138</t>
  </si>
  <si>
    <t>Tower needs strengthening MKS_02N017</t>
  </si>
  <si>
    <t>MKS_02N017</t>
  </si>
  <si>
    <t>BTN_Hamzi</t>
  </si>
  <si>
    <t>South Sulawesi</t>
  </si>
  <si>
    <t>HK-14-2139</t>
  </si>
  <si>
    <t>MKS_04N002</t>
  </si>
  <si>
    <t>Adetongeng_Turikale</t>
  </si>
  <si>
    <t>HK-14-2140</t>
  </si>
  <si>
    <t>JKT_06N292</t>
  </si>
  <si>
    <t>Rawa Burung</t>
  </si>
  <si>
    <t>HK-14-2141</t>
  </si>
  <si>
    <t>JKT_08N419</t>
  </si>
  <si>
    <t>Rengas Dengklok</t>
  </si>
  <si>
    <t>11,13,13,13,14,16</t>
  </si>
  <si>
    <t>HK-14-2142</t>
  </si>
  <si>
    <t>Tower needs strengthening JKT_06N312</t>
  </si>
  <si>
    <t>JKT_06N312</t>
  </si>
  <si>
    <t>kelapa_4</t>
  </si>
  <si>
    <t>HK-14-2143</t>
  </si>
  <si>
    <t>JKT_06N398</t>
  </si>
  <si>
    <t>Katomas Tigaraksa</t>
  </si>
  <si>
    <t>HK-14-2144</t>
  </si>
  <si>
    <t>JKT_08N427</t>
  </si>
  <si>
    <t>Cikalong</t>
  </si>
  <si>
    <t>HK-14-2145</t>
  </si>
  <si>
    <t>JKT_06N972</t>
  </si>
  <si>
    <t>PASARKEMIS</t>
  </si>
  <si>
    <t>HK-14-2146</t>
  </si>
  <si>
    <t>JKT_08N442</t>
  </si>
  <si>
    <t>Kampung Kepu</t>
  </si>
  <si>
    <t>HK-14-2147</t>
  </si>
  <si>
    <t>JKT_08N604</t>
  </si>
  <si>
    <t>Kamp. Jati Lemah Abang</t>
  </si>
  <si>
    <t>HK-14-2148</t>
  </si>
  <si>
    <t>JKT_08N609</t>
  </si>
  <si>
    <t>Karangasih</t>
  </si>
  <si>
    <t>HK-14-2149</t>
  </si>
  <si>
    <t>Tower needs strengthening JKT_08N927</t>
  </si>
  <si>
    <t>JKT_08N927</t>
  </si>
  <si>
    <t>Menceng (Kamal Raya)</t>
  </si>
  <si>
    <t>HK-14-2150</t>
  </si>
  <si>
    <t>Tower needs strengthening SBY_01N076</t>
  </si>
  <si>
    <t>SBY_01N076</t>
  </si>
  <si>
    <t>Mastrip Kebraon</t>
  </si>
  <si>
    <t>HK-14-2151</t>
  </si>
  <si>
    <t>LMP_03N062</t>
  </si>
  <si>
    <t>Branti</t>
  </si>
  <si>
    <t>HK-14-2152</t>
  </si>
  <si>
    <t>PKU_01N646</t>
  </si>
  <si>
    <t>HK-14-2153</t>
  </si>
  <si>
    <t>PKU_02N646</t>
  </si>
  <si>
    <t>Bunut</t>
  </si>
  <si>
    <t>HK-14-2154</t>
  </si>
  <si>
    <t>03BDG011</t>
  </si>
  <si>
    <t>CIPAKU</t>
  </si>
  <si>
    <t>043/HKPM-C/BA-STD/3/2015 , 044/HKPM-C/BA-STD/3/2015</t>
  </si>
  <si>
    <t>HK-14-2155</t>
  </si>
  <si>
    <t>15YOG001</t>
  </si>
  <si>
    <t>NATOUR</t>
  </si>
  <si>
    <t>060/HKPM-OC/BA-STD/4/2015</t>
  </si>
  <si>
    <t>HK-14-2161</t>
  </si>
  <si>
    <t>RT-Tower And Building Analysis Colo App Rev 1</t>
  </si>
  <si>
    <t>JAW-EJV-0068-C-P</t>
  </si>
  <si>
    <t>RUKO SOPONYONO</t>
  </si>
  <si>
    <t>Jl. Pacar Kembang No. 123, Surabaya</t>
  </si>
  <si>
    <t>XL Rev. 1</t>
  </si>
  <si>
    <t>0033/HK-KEU/I/2015</t>
  </si>
  <si>
    <t>HK-14-2162</t>
  </si>
  <si>
    <t>RT-Tower Ans Building Analysis Colo App Rev 1</t>
  </si>
  <si>
    <t>JAW-EJV-0052-C-P</t>
  </si>
  <si>
    <t>RUKO PACIFIC MEGAH</t>
  </si>
  <si>
    <t>SST MT 15M 3L TUB</t>
  </si>
  <si>
    <t>Ruko Pasific Megah Blok B-15, Jl. Dupak No. 17, Surabaya</t>
  </si>
  <si>
    <t>0027/HK-KEU/I/2015</t>
  </si>
  <si>
    <t>HK-14-2163</t>
  </si>
  <si>
    <t>JAW-EJV-0038-C-P</t>
  </si>
  <si>
    <t>Embong Tanjung</t>
  </si>
  <si>
    <t>Jl. Kayun No.38-40, blok B-7, ruko landmark, kelurahan embong kaliasin, kecamatan genteng, kota surabaya</t>
  </si>
  <si>
    <t>0029/HK-KEU/I/2015</t>
  </si>
  <si>
    <t>HK-14-2168</t>
  </si>
  <si>
    <t>RT_Pole and Building Analysis Colo app Rev 5</t>
  </si>
  <si>
    <t>SUM-NSM-0300-H-P</t>
  </si>
  <si>
    <t>Helvetia By Pass - Deli Serdang</t>
  </si>
  <si>
    <t>Jl. Helvetia By Pass No. 89 A-B, Dusun IV</t>
  </si>
  <si>
    <t>HCPT Rev. 5</t>
  </si>
  <si>
    <t>0032/HK-KEU/I/2015</t>
  </si>
  <si>
    <t>HK-14-2169</t>
  </si>
  <si>
    <t>RT-Tower And Building Analysis Colo App Rev 9</t>
  </si>
  <si>
    <t>JAW-JGJ-0035-H-P</t>
  </si>
  <si>
    <t>A Dahlan</t>
  </si>
  <si>
    <t>HCPT Rev. 9</t>
  </si>
  <si>
    <t>0026/HK-KEU/I/2015</t>
  </si>
  <si>
    <t>HK-14-2170</t>
  </si>
  <si>
    <t>Investigation Settlement, Cracked fence and Solution</t>
  </si>
  <si>
    <t>KAL-WKL-0160-H-P</t>
  </si>
  <si>
    <t>TUBANG RAENG</t>
  </si>
  <si>
    <t>SST 52M 3L TUB</t>
  </si>
  <si>
    <t>0337/HK-KEU/III/2015</t>
  </si>
  <si>
    <t>HK-14-2171</t>
  </si>
  <si>
    <t>RT-Pole And Building Analysis Colo App Rev 5</t>
  </si>
  <si>
    <t>JAW-CCJ-0041-H-P</t>
  </si>
  <si>
    <t>Koja Utara Pertamina</t>
  </si>
  <si>
    <t>HCPTadd Rev. 5</t>
  </si>
  <si>
    <t>0030/HK-KEU/I/2015</t>
  </si>
  <si>
    <t>HK-14-2172</t>
  </si>
  <si>
    <t>JAW-WJV-0531-H-P</t>
  </si>
  <si>
    <t>KP.BOJONG - BAKTI JAYA - SUKMAJAYA</t>
  </si>
  <si>
    <t>SMARTFREEN Rev. 3</t>
  </si>
  <si>
    <t>0024/HK-KEU/I/2015</t>
  </si>
  <si>
    <t>HK-14-2173</t>
  </si>
  <si>
    <t>RT-Pole And Building Analysis Colo App Rev 9</t>
  </si>
  <si>
    <t>Pramuka Golf</t>
  </si>
  <si>
    <t>Voyager RT-POLE 9M</t>
  </si>
  <si>
    <t>0028/HK-KEU/I/2015</t>
  </si>
  <si>
    <t>HK-14-2174</t>
  </si>
  <si>
    <t>Jabo285</t>
  </si>
  <si>
    <t>Jati Asih</t>
  </si>
  <si>
    <t>HK-14-2175</t>
  </si>
  <si>
    <t>JKT_02N607</t>
  </si>
  <si>
    <t>Kembangan (Lampu Taman)</t>
  </si>
  <si>
    <t>HK-14-2176</t>
  </si>
  <si>
    <t>Tower needs strengthening JKT_04N271</t>
  </si>
  <si>
    <t>JKT_04N271</t>
  </si>
  <si>
    <t>KOMP Dwikora</t>
  </si>
  <si>
    <t>HK-14-2177</t>
  </si>
  <si>
    <t>Tower needs strengthening JKT_04N305</t>
  </si>
  <si>
    <t>JKT_04N305</t>
  </si>
  <si>
    <t>Perum AURI Kulila</t>
  </si>
  <si>
    <t>HK-14-2178</t>
  </si>
  <si>
    <t>JKT_08N437</t>
  </si>
  <si>
    <t>Tirtajaya</t>
  </si>
  <si>
    <t>HK-14-2179</t>
  </si>
  <si>
    <t>JKT_08N438</t>
  </si>
  <si>
    <t>Pedes</t>
  </si>
  <si>
    <t>HK-14-2180</t>
  </si>
  <si>
    <t>JKT_08N439</t>
  </si>
  <si>
    <t>Kampung Babakan</t>
  </si>
  <si>
    <t>HK-14-2181</t>
  </si>
  <si>
    <t>JKT_08N445</t>
  </si>
  <si>
    <t>Ds. Teluk Jaya</t>
  </si>
  <si>
    <t>HK-14-2182</t>
  </si>
  <si>
    <t>JKT_08N602</t>
  </si>
  <si>
    <t>Teluk Jambe</t>
  </si>
  <si>
    <t>HK-14-2183</t>
  </si>
  <si>
    <t>JKT_08N607</t>
  </si>
  <si>
    <t>Tegal Sawah</t>
  </si>
  <si>
    <t>HK-14-2184</t>
  </si>
  <si>
    <t>SMG_01N042</t>
  </si>
  <si>
    <t>Tuntang</t>
  </si>
  <si>
    <t>HK-14-2185</t>
  </si>
  <si>
    <t>SMG_02N054</t>
  </si>
  <si>
    <t>Kalimati</t>
  </si>
  <si>
    <t>HK-14-2186</t>
  </si>
  <si>
    <t>SMG_02N056</t>
  </si>
  <si>
    <t>Pejagan Tanjung</t>
  </si>
  <si>
    <t>HK-14-2187</t>
  </si>
  <si>
    <t>SMG_02N069</t>
  </si>
  <si>
    <t>Bulakamba</t>
  </si>
  <si>
    <t>HK-14-2188</t>
  </si>
  <si>
    <t>SMG_02N085</t>
  </si>
  <si>
    <t>Margasari</t>
  </si>
  <si>
    <t>HK-14-2189</t>
  </si>
  <si>
    <t>SMG_03N107</t>
  </si>
  <si>
    <t>Pringsurat</t>
  </si>
  <si>
    <t>HK-14-2190</t>
  </si>
  <si>
    <t>SMG_R2</t>
  </si>
  <si>
    <t>SPR HUB-Bandungan</t>
  </si>
  <si>
    <t>HK-14-2191</t>
  </si>
  <si>
    <t>Jateng_R11</t>
  </si>
  <si>
    <t>Cluwak</t>
  </si>
  <si>
    <t>HK-14-2192</t>
  </si>
  <si>
    <t>SMG_04N116</t>
  </si>
  <si>
    <t>Lasem</t>
  </si>
  <si>
    <t>HK-14-2193</t>
  </si>
  <si>
    <t>SUB HUB Purwonegoro</t>
  </si>
  <si>
    <t>HK-14-2194</t>
  </si>
  <si>
    <t>YKT_02N067</t>
  </si>
  <si>
    <t>Banjar Parakan</t>
  </si>
  <si>
    <t>HK-14-2195</t>
  </si>
  <si>
    <t>JKT_02N610</t>
  </si>
  <si>
    <t>Kalideres Citra Raya (Lampu Taman)</t>
  </si>
  <si>
    <t>HK-14-2196</t>
  </si>
  <si>
    <t>Tower needs strengthening JKT_04N265</t>
  </si>
  <si>
    <t>JKT_04N265</t>
  </si>
  <si>
    <t>Trikora Raya</t>
  </si>
  <si>
    <t>HK-14-2197</t>
  </si>
  <si>
    <t>JKT_04N269</t>
  </si>
  <si>
    <t>Wisma Wira Megantara</t>
  </si>
  <si>
    <t>HK-14-2198</t>
  </si>
  <si>
    <t>JKT_06N291</t>
  </si>
  <si>
    <t>Cengklong 6</t>
  </si>
  <si>
    <t>HK-14-2199</t>
  </si>
  <si>
    <t>Tower needs strengthening JKT_06N536</t>
  </si>
  <si>
    <t>JKT_06N536</t>
  </si>
  <si>
    <t>GF Bang Warta</t>
  </si>
  <si>
    <t>HK-14-2200</t>
  </si>
  <si>
    <t>SMG_R1</t>
  </si>
  <si>
    <t>Bendo</t>
  </si>
  <si>
    <t>HK-14-2201</t>
  </si>
  <si>
    <t>BGR_01N448</t>
  </si>
  <si>
    <t>Babakan Madang</t>
  </si>
  <si>
    <t>HK-14-2202</t>
  </si>
  <si>
    <t>HK-14-2203</t>
  </si>
  <si>
    <t>SLO_01N136</t>
  </si>
  <si>
    <t>SUB HUB-Teras</t>
  </si>
  <si>
    <t>HK-14-2521</t>
  </si>
  <si>
    <t>YKT_02N712</t>
  </si>
  <si>
    <t>HUB-Cilacap Utara</t>
  </si>
  <si>
    <t>HK-14-2205</t>
  </si>
  <si>
    <t>SMG_01N020</t>
  </si>
  <si>
    <t>HUB-Karang Tengah</t>
  </si>
  <si>
    <t>HK-14-2206</t>
  </si>
  <si>
    <t>SMG_01N028</t>
  </si>
  <si>
    <t>Randu Garut</t>
  </si>
  <si>
    <t>HK-14-2207</t>
  </si>
  <si>
    <t>Tower needs strengthening SMG_01N803</t>
  </si>
  <si>
    <t>SMG_01N803</t>
  </si>
  <si>
    <t>SUB HUB-Tembalang</t>
  </si>
  <si>
    <t>HK-14-2208</t>
  </si>
  <si>
    <t>SMG_04N117</t>
  </si>
  <si>
    <t>HUB-Nggrowong</t>
  </si>
  <si>
    <t>HK-14-2209</t>
  </si>
  <si>
    <t>Tower needs strengthening SMG_R3</t>
  </si>
  <si>
    <t>SMG_R3</t>
  </si>
  <si>
    <t>SPR HUB-Pudak Payung</t>
  </si>
  <si>
    <t>HK-14-2210</t>
  </si>
  <si>
    <t>Tower needs strengthening YKT_01N044</t>
  </si>
  <si>
    <t>YKT_01N044</t>
  </si>
  <si>
    <t>SPR HUB Caturharjo</t>
  </si>
  <si>
    <t>HK-14-2211</t>
  </si>
  <si>
    <t>YKT_02N057</t>
  </si>
  <si>
    <t>Pandansari</t>
  </si>
  <si>
    <t>HK-14-2212</t>
  </si>
  <si>
    <t>YKT_03N089</t>
  </si>
  <si>
    <t>Secang</t>
  </si>
  <si>
    <t>HK-14-2214</t>
  </si>
  <si>
    <t>PO/TB/14/N016954</t>
  </si>
  <si>
    <t>Analisa dan Design Pondasi New Site Greenfield</t>
  </si>
  <si>
    <t xml:space="preserve">Barat Kota Pekalongan </t>
  </si>
  <si>
    <t>Greenfield – SST 42 m MLTBI + Strengthening</t>
  </si>
  <si>
    <t>jl. Gajah Mada Barat No. 124 Kel. Tirto Pekalongan Barat</t>
  </si>
  <si>
    <t>0047/HK-KEU/I/2015</t>
  </si>
  <si>
    <t>HK-14-2216</t>
  </si>
  <si>
    <t>238/AP-TA/PO/XI/2014</t>
  </si>
  <si>
    <t>3231472G</t>
  </si>
  <si>
    <t>3G Teluk Kwantan 3</t>
  </si>
  <si>
    <t>SST/ Tower 36 M</t>
  </si>
  <si>
    <t>Dusun Tobek Panjang. RT005, RW 003. Kel, Koto Taluak. Kec, Kuantan Tengah. Kab, Kuantan Sengingi. Prov Riau</t>
  </si>
  <si>
    <t>0119/HK-KEU/I/2015</t>
  </si>
  <si>
    <t>HK-14-2217</t>
  </si>
  <si>
    <t>PO/TB/14/N016534</t>
  </si>
  <si>
    <t>SUPERVISI ATP Dan mob demob area Nusra</t>
  </si>
  <si>
    <t xml:space="preserve"> TELKOMDORONAE 2</t>
  </si>
  <si>
    <t>jl. Lintas Kodo - Dodu RT03/02, Kel Kodo, Kec. Rasanae Timur Kota Bima</t>
  </si>
  <si>
    <t>0521/HK-KEU/V/2015</t>
  </si>
  <si>
    <t>HK-14-2218</t>
  </si>
  <si>
    <t>PO/TB/14/N016484</t>
  </si>
  <si>
    <t>TBG03_WJ265</t>
  </si>
  <si>
    <t>PADALARANG</t>
  </si>
  <si>
    <t>70 m</t>
  </si>
  <si>
    <t>Ds. Sukatani RT 01/04 Kec. Ngamprah Padalarangmprah Padalarang</t>
  </si>
  <si>
    <t>0441/HK-KEU/IV/2015</t>
  </si>
  <si>
    <t>SUPERVISI ATP, Mob Demob area Jawa Barat 2 site</t>
  </si>
  <si>
    <t>COMMCASE</t>
  </si>
  <si>
    <t>TBG03_WJ289</t>
  </si>
  <si>
    <t>MAJALAYA</t>
  </si>
  <si>
    <t>Kp. Pasir Angin RT 01/05 Desa Talun MajalayaTalun Majalaya</t>
  </si>
  <si>
    <t>HK-14-2219</t>
  </si>
  <si>
    <t>PO/TB/14/N016527</t>
  </si>
  <si>
    <t>BATUBULAN PENATIH ROAD</t>
  </si>
  <si>
    <t>menunggu site batubulan</t>
  </si>
  <si>
    <t>HK-14-2220</t>
  </si>
  <si>
    <t>PO/TB/14/N016456</t>
  </si>
  <si>
    <t>3G BUKIT BARU</t>
  </si>
  <si>
    <t xml:space="preserve">KAMUFLASE POHON 32 M </t>
  </si>
  <si>
    <t>JL. BUKIT BARU I, RT04/RW06, KEL. BUKIT BARU, KEC.ILIR BARAT I, PALEMBANG</t>
  </si>
  <si>
    <t>0056/HK-KEU/I/2015</t>
  </si>
  <si>
    <t>HK-14-2221</t>
  </si>
  <si>
    <t>PO/TB/14/N016453</t>
  </si>
  <si>
    <t>WELIRANG TBG</t>
  </si>
  <si>
    <t xml:space="preserve">POLE 26 </t>
  </si>
  <si>
    <t>Jl. Tenis Stadion Ganjayana Ke. Bereng Kec. Kojen, Kota Malang Jawa Timur</t>
  </si>
  <si>
    <t>0053/HK-KEU/I/2015</t>
  </si>
  <si>
    <t>HK-14-2222</t>
  </si>
  <si>
    <t>PO/SMI/14/N002612</t>
  </si>
  <si>
    <t>CIANDA</t>
  </si>
  <si>
    <t>GB-4L-40-SS:13KLA001</t>
  </si>
  <si>
    <t>JL. SUKAHURIP CITENGAH DS.SUKAMULYA KAB. CIAMIS, Jawa Barat</t>
  </si>
  <si>
    <t>0440/HK-KEU/IV/2015</t>
  </si>
  <si>
    <t>RANCAH</t>
  </si>
  <si>
    <t>Jl. Kubang Kuul Rt.08/07 Situ Larang Tonggoh Kec. Rancah Kab Ciamis</t>
  </si>
  <si>
    <t>WARUJAYA</t>
  </si>
  <si>
    <t>Jl.  CIBIGO  BLOK  CIBOGO  DESA  WARU  KEC. PLUMBON KAB. CIREBON</t>
  </si>
  <si>
    <t>INDRAMAYU_SLT</t>
  </si>
  <si>
    <t>SST 52M / Greenfield</t>
  </si>
  <si>
    <t>Gg. Gajah Mada, Dukuh Tengah, Kab. Indramayu</t>
  </si>
  <si>
    <t>SELAGEDANG</t>
  </si>
  <si>
    <t>Majalengka Ds. Tanjungsari RT. 03/03 Kec. Sukahaji</t>
  </si>
  <si>
    <t xml:space="preserve">SUPERVISI ATP, Mob Demob area Jawa Barat  </t>
  </si>
  <si>
    <t>PANYINGKIRANPW</t>
  </si>
  <si>
    <t>72 M</t>
  </si>
  <si>
    <t>Kp. Pasir Mahi RT23/07 Ds. Kosar Kec. Pabuaran Kab. Subang</t>
  </si>
  <si>
    <t>HK-14-2223</t>
  </si>
  <si>
    <t>PO/SMI/14/N002614</t>
  </si>
  <si>
    <t>0044/HK-KEU/I/2015</t>
  </si>
  <si>
    <t>HK-14-2224</t>
  </si>
  <si>
    <t>PO/MSI/14/N000578</t>
  </si>
  <si>
    <t>SUPERVISI ATP dan Mob Demob area Jawa Barat</t>
  </si>
  <si>
    <t>PRMANGLAYANG-BUNDCIBIRUMG</t>
  </si>
  <si>
    <t>Jl. Manisi Gg. Reformasi No.5 RT. 03/13 Kel. Cipadung Kec. Cibiru Kota Bandung</t>
  </si>
  <si>
    <t>0329/HK-KEU/III/2015</t>
  </si>
  <si>
    <t>HK-14-2226</t>
  </si>
  <si>
    <t>03CBN208</t>
  </si>
  <si>
    <t>GUNUNG SALAK ENDAH</t>
  </si>
  <si>
    <t>proses di engineer</t>
  </si>
  <si>
    <t>HK-14-2227</t>
  </si>
  <si>
    <t>03BKS033</t>
  </si>
  <si>
    <t>DUKUH ZAMRUD</t>
  </si>
  <si>
    <t>JL. BANTAR GEBANG SETU, (JL.H.ODE), GG.JAMBU, RT.002 RW.007, KEL.CIMUNING, KEC.BANTAR GEBANG, BEKASI</t>
  </si>
  <si>
    <t>HK-14-2228</t>
  </si>
  <si>
    <t>03BKS071</t>
  </si>
  <si>
    <t>PONDOK_UNGU_PERMAI</t>
  </si>
  <si>
    <t>PERUM GRAHA PERSADA SENTOSA BLOK C8 NO.6, KEL. KALIABANG, KEC.BEKASI UTARA, BEKASI</t>
  </si>
  <si>
    <t>410/HKPM-OC/BA-STD/8/2015</t>
  </si>
  <si>
    <t>077/LPP-HK/IX/2015</t>
  </si>
  <si>
    <t>HK-14-2229</t>
  </si>
  <si>
    <t>03CKR230</t>
  </si>
  <si>
    <t>KAMPUNGPULO</t>
  </si>
  <si>
    <t>KP. BLOKANG RT.05 RW.07 DS. SUKAMANAH, KEC. SUKATANI, KAB. BEKASI</t>
  </si>
  <si>
    <t>HK-14-2230</t>
  </si>
  <si>
    <t>03KRW048</t>
  </si>
  <si>
    <t>JAYAKERTA</t>
  </si>
  <si>
    <t>JL. RAYA JAYAKERTA, DS.TRAYANA RT.01 RW.09, KEC.KALIABANG, KAB.KARAWANG, BEKASI</t>
  </si>
  <si>
    <t>HK-14-2231</t>
  </si>
  <si>
    <t>03BKS035</t>
  </si>
  <si>
    <t>NAROGONG_INDAH</t>
  </si>
  <si>
    <t>JL. PERUM BEKASI BARU DALAM (JEMBATAN VI), BEKASI</t>
  </si>
  <si>
    <t>HK-14-2232</t>
  </si>
  <si>
    <t>KEC.BATU CEPER, KOTA TANGERANG, KEC.BATU CEPER, KOTA TANGERANG</t>
  </si>
  <si>
    <t>HK-14-2233</t>
  </si>
  <si>
    <t xml:space="preserve"> 01JKS169</t>
  </si>
  <si>
    <t>HK-14-2234</t>
  </si>
  <si>
    <t>02TGR111</t>
  </si>
  <si>
    <t>DARUSALAM</t>
  </si>
  <si>
    <t>HK-14-2235</t>
  </si>
  <si>
    <t>02TGN212</t>
  </si>
  <si>
    <t>SERDANG_WETAN</t>
  </si>
  <si>
    <t>HK-14-2236</t>
  </si>
  <si>
    <t>03CBN177</t>
  </si>
  <si>
    <t>CIBATUTIGA</t>
  </si>
  <si>
    <t>HK-14-1580</t>
  </si>
  <si>
    <t>08DMS004</t>
  </si>
  <si>
    <t>SUNGAI RUMBAI</t>
  </si>
  <si>
    <t>033/HKPM-OC/BA-STD/3/2015</t>
  </si>
  <si>
    <t>HK-14-2238</t>
  </si>
  <si>
    <t>03DPK158</t>
  </si>
  <si>
    <t>PARUNG SERAB</t>
  </si>
  <si>
    <t>HK-14-2239</t>
  </si>
  <si>
    <t>03CBN082</t>
  </si>
  <si>
    <t>TAMANSARI_PERMAI</t>
  </si>
  <si>
    <t>HK-14-2240</t>
  </si>
  <si>
    <t>03CBN323</t>
  </si>
  <si>
    <t>PABUARAN_SEMPLAK</t>
  </si>
  <si>
    <t>HK-14-2241</t>
  </si>
  <si>
    <t>01JKS011</t>
  </si>
  <si>
    <t>BATAN</t>
  </si>
  <si>
    <t>HK-14-2242</t>
  </si>
  <si>
    <t>01JKS319</t>
  </si>
  <si>
    <t>CILANDAK</t>
  </si>
  <si>
    <t>HK-14-2243</t>
  </si>
  <si>
    <t>01JKS125</t>
  </si>
  <si>
    <t>MANGGARAI UTARA</t>
  </si>
  <si>
    <t>HK-14-2244</t>
  </si>
  <si>
    <t>01JKS204</t>
  </si>
  <si>
    <t>EKO KEBAYORAN</t>
  </si>
  <si>
    <t>HK-14-2245</t>
  </si>
  <si>
    <t>HK-14-2246</t>
  </si>
  <si>
    <t>03CBN289</t>
  </si>
  <si>
    <t>H_MAWI_PARUNG</t>
  </si>
  <si>
    <t>HK-14-2247</t>
  </si>
  <si>
    <t>03CBN171</t>
  </si>
  <si>
    <t>CIHERANG</t>
  </si>
  <si>
    <t>HK-14-2248</t>
  </si>
  <si>
    <t>03CBN239</t>
  </si>
  <si>
    <t>KOLEANG</t>
  </si>
  <si>
    <t>HK-14-2249</t>
  </si>
  <si>
    <t>01JKS152</t>
  </si>
  <si>
    <t>RADIANT</t>
  </si>
  <si>
    <t>JL. KAPTEN TENDEAN 24 PONDOK JAYA JAKARTA SELATAN 12180</t>
  </si>
  <si>
    <t>071/HKPM-OC/BA-STD/4/2015 , 072/HKPM-OC/BA-STD/4/2015</t>
  </si>
  <si>
    <t>HK-14-2250</t>
  </si>
  <si>
    <t>02TGN120</t>
  </si>
  <si>
    <t>PASIR_NANGKA</t>
  </si>
  <si>
    <t>HK-14-2251</t>
  </si>
  <si>
    <t>1091153467-23</t>
  </si>
  <si>
    <t>KUTOSARI GF</t>
  </si>
  <si>
    <t xml:space="preserve">Desa Kutosari Rt04 Rw04 Kec. KEBUMEN </t>
  </si>
  <si>
    <t>0158/HK-KEU/III/2015</t>
  </si>
  <si>
    <t>HK-14-2252</t>
  </si>
  <si>
    <t>1091153467-19</t>
  </si>
  <si>
    <t>Bonjotan</t>
  </si>
  <si>
    <t xml:space="preserve">Jawa Tengah </t>
  </si>
  <si>
    <t>Dusun Bonjotan, RT. 003 RW. 014, Desa Sardonoharjo, Kecamatan Ngaglik, Kabupaten Sleman</t>
  </si>
  <si>
    <t>0131/HK-KEU/I/2015</t>
  </si>
  <si>
    <t>HK-14-2253</t>
  </si>
  <si>
    <t>1091153467-24</t>
  </si>
  <si>
    <t>Survey+Foundation &amp; Tower Analysis</t>
  </si>
  <si>
    <t>Ngemplak_Kidul</t>
  </si>
  <si>
    <t xml:space="preserve">Ngemplak Kidul RT 02/02 Desa </t>
  </si>
  <si>
    <t>0128/HK-KEU/I/2015</t>
  </si>
  <si>
    <t>HK-14-2254</t>
  </si>
  <si>
    <t>1091154447-3</t>
  </si>
  <si>
    <t>1.4 CME Site Design For New Site Rooftop</t>
  </si>
  <si>
    <t>West Kalimantan</t>
  </si>
  <si>
    <t>Jl. Putri Candramidi No. 88B RT.006 RW.08 Kelurahan Sungai Bangkong Kecamatan Pontianak Kota</t>
  </si>
  <si>
    <t>0413/HK-KEU/IV/2015</t>
  </si>
  <si>
    <t>HK-14-2255</t>
  </si>
  <si>
    <t>1091153535-1</t>
  </si>
  <si>
    <t>30m MD slim tower re-analysis and optimization</t>
  </si>
  <si>
    <t>30-01-ST-HW</t>
  </si>
  <si>
    <t>-980095002</t>
  </si>
  <si>
    <t>Optimization Design Tower &amp; Foundation</t>
  </si>
  <si>
    <t>HK-14-2256</t>
  </si>
  <si>
    <t>36m MD slim tower re-analysis and optimization</t>
  </si>
  <si>
    <t>36-01-ST-HW</t>
  </si>
  <si>
    <t>HK-14-2257</t>
  </si>
  <si>
    <t>1091162892-1</t>
  </si>
  <si>
    <t>Camuflage Residential Chimney Floor Mounted Pole 3M</t>
  </si>
  <si>
    <t>Pole 3 m_Camouflage ( Residential Chimney )</t>
  </si>
  <si>
    <t>Analysis+Drawing</t>
  </si>
  <si>
    <t>HK-14-2258</t>
  </si>
  <si>
    <t>Camuflage Residential Chimney Floor Mounted Pole 6M</t>
  </si>
  <si>
    <t>Pole 6 m_Camouflage ( Residential Chimney )</t>
  </si>
  <si>
    <t>HK-14-2259</t>
  </si>
  <si>
    <t>Camuflage Residential Chimney Floor Mounted Pole 9M</t>
  </si>
  <si>
    <t>Pole 9 m_Camouflage ( Residential Chimney )</t>
  </si>
  <si>
    <t>HK-14-2260</t>
  </si>
  <si>
    <t>Camuflage Residential Chimney Floor Mounted Pole 12M</t>
  </si>
  <si>
    <t>Pole 12 m_Camouflage ( Residential Chimney )</t>
  </si>
  <si>
    <t>HK-14-2261</t>
  </si>
  <si>
    <t>Camuflage Factory Chimney Floor Mounted Pole 3M</t>
  </si>
  <si>
    <t>Pole 3 m_Camouflage ( Factory Chimney )</t>
  </si>
  <si>
    <t>HK-14-2262</t>
  </si>
  <si>
    <t>Camuflage Factory Chimney Floor Mounted Pole 6M</t>
  </si>
  <si>
    <t>Pole 6 m_Camouflage ( Factory Chimney )</t>
  </si>
  <si>
    <t>HK-14-2263</t>
  </si>
  <si>
    <t>Camuflage Factory Chimney Floor Mounted Pole 9M</t>
  </si>
  <si>
    <t>Pole 9 m_Camouflage ( Factory Chimney )</t>
  </si>
  <si>
    <t>HK-14-2264</t>
  </si>
  <si>
    <t>Camuflage Factory Chimney Floor Mounted Pole 12M</t>
  </si>
  <si>
    <t>Pole 12 m_Camouflage ( Factory Chimney )</t>
  </si>
  <si>
    <t>HK-14-2265</t>
  </si>
  <si>
    <t>RT Pole and Building Analysis Colo app Rev 3</t>
  </si>
  <si>
    <t>JAW-CCJ-0011-B-F</t>
  </si>
  <si>
    <t>Garuda Kemayoran</t>
  </si>
  <si>
    <t>SMARTFREN Rev. 3</t>
  </si>
  <si>
    <t>0025/HK-KEU/I/2015</t>
  </si>
  <si>
    <t>HK-14-2266</t>
  </si>
  <si>
    <t>RT - Tower and Building Analysis Colo app Rev 2</t>
  </si>
  <si>
    <t>JAW-CCJ-0169-H-P</t>
  </si>
  <si>
    <t>Telematika/ Gedung Toyota</t>
  </si>
  <si>
    <t>Voyager RT-MT 20M</t>
  </si>
  <si>
    <t>SMARTFREN Rev. 2</t>
  </si>
  <si>
    <t>0031/HK-KEU/I/2015</t>
  </si>
  <si>
    <t>HK-14-2267</t>
  </si>
  <si>
    <t>Investigation Settlement and Solution</t>
  </si>
  <si>
    <t>JAW-CJV-0341-H-P</t>
  </si>
  <si>
    <t>Sedan II</t>
  </si>
  <si>
    <t>3-T-MD-03-64</t>
  </si>
  <si>
    <t>0339/HK-KEU/III/2015</t>
  </si>
  <si>
    <t>HK-14-2268</t>
  </si>
  <si>
    <t>KBB-BBI-0008-H-P</t>
  </si>
  <si>
    <t>Jend. Sudirman - Batin Tikal</t>
  </si>
  <si>
    <t>TELKOMSEL Rev. 1</t>
  </si>
  <si>
    <t>0012/HK-KEU/I/2015</t>
  </si>
  <si>
    <t>HK-14-2269</t>
  </si>
  <si>
    <t>KAL-CKL-0034-H-P</t>
  </si>
  <si>
    <t>Kalibata I</t>
  </si>
  <si>
    <t>HCPT Rev. 2</t>
  </si>
  <si>
    <t>0110/HK-KEU/I/2015</t>
  </si>
  <si>
    <t>HK-14-2270</t>
  </si>
  <si>
    <t>RT-Pole and Building Analysis Colo App rev 1</t>
  </si>
  <si>
    <t>SUL-SSL-0114-H-P</t>
  </si>
  <si>
    <t>Buloa</t>
  </si>
  <si>
    <t>0013/HK-KEU/I/2015</t>
  </si>
  <si>
    <t>HK-14-2271</t>
  </si>
  <si>
    <t>RT-Pole And Building Analysis Colo App Rev 3</t>
  </si>
  <si>
    <t>Aquarius-Iman Bonjol</t>
  </si>
  <si>
    <t>1-T-LD-03-03</t>
  </si>
  <si>
    <t>0023/HK-KEU/I/2015</t>
  </si>
  <si>
    <t>HK-14-2272</t>
  </si>
  <si>
    <t>RT-TOWER AND BUILDING ANALYSIS COLO APP REV. 0</t>
  </si>
  <si>
    <t>SUL-SSL-0029-X-B</t>
  </si>
  <si>
    <t>3G MELAYU</t>
  </si>
  <si>
    <t>SST MT 20M 4L ANG</t>
  </si>
  <si>
    <t>TELKOMSEL Rev. 0</t>
  </si>
  <si>
    <t>0011/HK-KEU/I/2015</t>
  </si>
  <si>
    <t>HK-14-2273</t>
  </si>
  <si>
    <t>GF-Tower and Foundation Analysis Colo Aps Rev 7</t>
  </si>
  <si>
    <t>KRI-RII-0043-H-P</t>
  </si>
  <si>
    <t>Mesjid Al Kautsar (Pattimura) - Kabil</t>
  </si>
  <si>
    <t>3-T-MD-03-70</t>
  </si>
  <si>
    <t>HCPT rev. 7</t>
  </si>
  <si>
    <t>0022/HK-KEU/I/2015</t>
  </si>
  <si>
    <t>HK-14-2274</t>
  </si>
  <si>
    <t>0021/HK-KEU/I/2015</t>
  </si>
  <si>
    <t>HK-14-2275</t>
  </si>
  <si>
    <t>RT - POLE AND BUILDING ANALYSIS COLO APP REV. 0</t>
  </si>
  <si>
    <t>0015/HK-KEU/I/2015</t>
  </si>
  <si>
    <t>HK-14-2276</t>
  </si>
  <si>
    <t>RT-pole and building analysis colo app rev. 0</t>
  </si>
  <si>
    <t>KAL-WKL-0080-T-B</t>
  </si>
  <si>
    <t>GD.KARTINI A.YANI</t>
  </si>
  <si>
    <t>HCPT Rev. 0</t>
  </si>
  <si>
    <t>0020/HK-KEU/I/2015</t>
  </si>
  <si>
    <t>HK-14-2277</t>
  </si>
  <si>
    <t>PO/SKP/14/013367</t>
  </si>
  <si>
    <t xml:space="preserve">Analisa dan Design pondasi Greenfield </t>
  </si>
  <si>
    <t>Plan Macro Cluster (WBB Pontianak)</t>
  </si>
  <si>
    <t>SST 36M MINARET</t>
  </si>
  <si>
    <t>0281/HK-KEU/III/2015</t>
  </si>
  <si>
    <t>HK-14-2278</t>
  </si>
  <si>
    <t xml:space="preserve">PO/TB/14/N017184 </t>
  </si>
  <si>
    <t xml:space="preserve">PT. TOWER BERSAMA </t>
  </si>
  <si>
    <t>TAMAN SARI KOPASSUS</t>
  </si>
  <si>
    <t>GREENFIELD - SST 42 m MLTBI</t>
  </si>
  <si>
    <t>BANTEN</t>
  </si>
  <si>
    <t>KP.LEBAK JERO RT/RW 023/008 DS.TAMAN BARU KEC.TAKTAKAN KAB.SERANG PROV.BANTEN</t>
  </si>
  <si>
    <t>0046/HK-KEU/I/2015</t>
  </si>
  <si>
    <t>HK-14-2279</t>
  </si>
  <si>
    <t>PO/TB/14/N017000</t>
  </si>
  <si>
    <t>PKB WBBC 60</t>
  </si>
  <si>
    <t xml:space="preserve">MONOPOLE 26 M </t>
  </si>
  <si>
    <t>SUMBAGTENG</t>
  </si>
  <si>
    <t xml:space="preserve">JL.  MERPATI  SAKTI  GG.  CAMAR  RT001/RW004, KEL.  SIMPANG  BARU,  KEC.  TAMPAN,  KOTA PEKANBARU </t>
  </si>
  <si>
    <t>0065/HK-KEU/I/2015</t>
  </si>
  <si>
    <t>HK-14-2280</t>
  </si>
  <si>
    <t>PO/SMI/14/N002724</t>
  </si>
  <si>
    <t>RANDUKURUNG</t>
  </si>
  <si>
    <t>Kp. Bumisari Kel. Mekarsari Kec. Cibatu Kab. Garu</t>
  </si>
  <si>
    <t>0326/HK-KEU/III/2015</t>
  </si>
  <si>
    <t>HK-14-2282</t>
  </si>
  <si>
    <t>PO/SKP/14/N012439</t>
  </si>
  <si>
    <t>0393/HK-KEU/IV/2015</t>
  </si>
  <si>
    <t>HK-14-2283</t>
  </si>
  <si>
    <t>PO/SKP/14/N012433</t>
  </si>
  <si>
    <t>MINI TOWER 20 M</t>
  </si>
  <si>
    <t>Jl. Teuku Umar No. 20 AX Dauh Putri Kauh, Denpasar Barat, Denpasar</t>
  </si>
  <si>
    <t>0036/HK-KEU/I/2015</t>
  </si>
  <si>
    <t>HK-14-2284</t>
  </si>
  <si>
    <t>PO/TB/14/N017075</t>
  </si>
  <si>
    <t>TIBAN PALESTA</t>
  </si>
  <si>
    <t>POLE 12 M SINGLE USER</t>
  </si>
  <si>
    <t>PERUMAHAN MASYABA PERMAI BLOK F NO 3RT 05 RW 05 KEL. PATAM LESTARI KEC. SEKUPANG SUMATERA UTARA</t>
  </si>
  <si>
    <t>0066/HK-KEU/I/2015</t>
  </si>
  <si>
    <t>HK-14-2285</t>
  </si>
  <si>
    <t>PO/TB/14/N017076</t>
  </si>
  <si>
    <t>PKB MC 6/JL. KARYA BERSAMA</t>
  </si>
  <si>
    <t xml:space="preserve">JL.  KARYA  PERMAI  RT/W 03/16,  KEL.  SIMPANG TIGA, KEC. BUKITRAYA, KOTA PEKANBARU </t>
  </si>
  <si>
    <t>0035/HK-KEU/I/2015</t>
  </si>
  <si>
    <t>HK-14-2286</t>
  </si>
  <si>
    <t>BDG_01N047</t>
  </si>
  <si>
    <t>Sumbersari</t>
  </si>
  <si>
    <t>HK-14-2287</t>
  </si>
  <si>
    <t>BDG_01N076</t>
  </si>
  <si>
    <t>Panglejar</t>
  </si>
  <si>
    <t>HK-14-2288</t>
  </si>
  <si>
    <t>BDG_01N704</t>
  </si>
  <si>
    <t>Margahayu</t>
  </si>
  <si>
    <t>HK-14-2289</t>
  </si>
  <si>
    <t>BDG_01N901</t>
  </si>
  <si>
    <t>Cililin</t>
  </si>
  <si>
    <t>HK-14-2290</t>
  </si>
  <si>
    <t>BDG_01N903</t>
  </si>
  <si>
    <t>PADALARANG_1</t>
  </si>
  <si>
    <t>HK-14-2291</t>
  </si>
  <si>
    <t>BDG_01N958</t>
  </si>
  <si>
    <t>Panawangan</t>
  </si>
  <si>
    <t>HK-14-2292</t>
  </si>
  <si>
    <t>BDG_02N085</t>
  </si>
  <si>
    <t>Gunung Puyuh</t>
  </si>
  <si>
    <t>HK-14-2293</t>
  </si>
  <si>
    <t>BDG_02N504</t>
  </si>
  <si>
    <t>Rep.Sukalarang</t>
  </si>
  <si>
    <t>HK-14-2294</t>
  </si>
  <si>
    <t>BDG_02N506</t>
  </si>
  <si>
    <t>Caringin</t>
  </si>
  <si>
    <t>HK-14-2295</t>
  </si>
  <si>
    <t>BDG_02N924</t>
  </si>
  <si>
    <t>Cugeunang</t>
  </si>
  <si>
    <t>HK-14-2296</t>
  </si>
  <si>
    <t>BDG_02N926</t>
  </si>
  <si>
    <t>Karang Tengah</t>
  </si>
  <si>
    <t>HK-14-2297</t>
  </si>
  <si>
    <t>BDG_04N134</t>
  </si>
  <si>
    <t>Leuwimunding</t>
  </si>
  <si>
    <t>HK-14-2298</t>
  </si>
  <si>
    <t>BDG_04N704</t>
  </si>
  <si>
    <t>Kalijati</t>
  </si>
  <si>
    <t>HK-14-2299</t>
  </si>
  <si>
    <t>BDG_04N706</t>
  </si>
  <si>
    <t>Cigadung</t>
  </si>
  <si>
    <t>HK-14-2300</t>
  </si>
  <si>
    <t>CRB_02N178</t>
  </si>
  <si>
    <t>Larangan</t>
  </si>
  <si>
    <t>HK-14-2301</t>
  </si>
  <si>
    <t>JKT_02N609</t>
  </si>
  <si>
    <t>Kembangan Joglo (Lampu Taman)</t>
  </si>
  <si>
    <t>HK-14-2302</t>
  </si>
  <si>
    <t>JKT_06N404</t>
  </si>
  <si>
    <t>Pulo Merak</t>
  </si>
  <si>
    <t>HK-14-2303</t>
  </si>
  <si>
    <t>JKT_06N417</t>
  </si>
  <si>
    <t>Talok Kresek</t>
  </si>
  <si>
    <t>HK-14-2304</t>
  </si>
  <si>
    <t>Tower needs strengthening SMG_01N009</t>
  </si>
  <si>
    <t>SMG_01N009</t>
  </si>
  <si>
    <t>SUB HUB-Kaligawe</t>
  </si>
  <si>
    <t>HK-14-2305</t>
  </si>
  <si>
    <t>SMG_01N043</t>
  </si>
  <si>
    <t>Butuh</t>
  </si>
  <si>
    <t>HK-14-2306</t>
  </si>
  <si>
    <t>IWJ001</t>
  </si>
  <si>
    <t>Hotel Park</t>
  </si>
  <si>
    <t>Jl. Penghulu Haji Hasan Mustofa No. 47/57, Jawa Barat 40124</t>
  </si>
  <si>
    <t>5,7,13,+transportasi</t>
  </si>
  <si>
    <t>HK-14-2307</t>
  </si>
  <si>
    <t>GF Consultant Works for Collo Project</t>
  </si>
  <si>
    <t>LMP_01N627</t>
  </si>
  <si>
    <t>Prima Asia</t>
  </si>
  <si>
    <t>Jl. Gajah Mada No. 18 C-D, Kel. Tanjung Agung, Kec. Tanjung Karang Timur, Kodya Bandar Lampung, Prop. Lampung.</t>
  </si>
  <si>
    <t>0810/HK-KEU/IX/2015</t>
  </si>
  <si>
    <t>HK-14-2308</t>
  </si>
  <si>
    <t>Tower needs strengthening SBY_01N153</t>
  </si>
  <si>
    <t>SBY_01N153</t>
  </si>
  <si>
    <t>BOC Petroleum Manyar</t>
  </si>
  <si>
    <t>HK-14-2309</t>
  </si>
  <si>
    <t>Tower needs strengthening SBY_01N036</t>
  </si>
  <si>
    <t>SBY_01N036</t>
  </si>
  <si>
    <t>Pondok Candra</t>
  </si>
  <si>
    <t>HK-14-2310</t>
  </si>
  <si>
    <t>Tower needs strengthening SBY_01N144</t>
  </si>
  <si>
    <t>SBY_01N144</t>
  </si>
  <si>
    <t>Sunan Giri</t>
  </si>
  <si>
    <t>HK-14-2311</t>
  </si>
  <si>
    <t>SBY_01N167</t>
  </si>
  <si>
    <t>Sooko</t>
  </si>
  <si>
    <t>HK-14-2312</t>
  </si>
  <si>
    <t>SBY_01N168</t>
  </si>
  <si>
    <t>Bangsal</t>
  </si>
  <si>
    <t>HK-14-2313</t>
  </si>
  <si>
    <t>SBY_01N184</t>
  </si>
  <si>
    <t>Karang Andong</t>
  </si>
  <si>
    <t>HK-14-2314</t>
  </si>
  <si>
    <t>SBY_01N185</t>
  </si>
  <si>
    <t>Glintung</t>
  </si>
  <si>
    <t>HK-14-2315</t>
  </si>
  <si>
    <t>SBY_01N187</t>
  </si>
  <si>
    <t>Jetis</t>
  </si>
  <si>
    <t>HK-14-2316</t>
  </si>
  <si>
    <t>SBY_01N197</t>
  </si>
  <si>
    <t>SMG Gempol</t>
  </si>
  <si>
    <t>HK-14-2317</t>
  </si>
  <si>
    <t>SBY_01N215</t>
  </si>
  <si>
    <t>Mantub</t>
  </si>
  <si>
    <t>HK-14-2318</t>
  </si>
  <si>
    <t>SBY_01N224</t>
  </si>
  <si>
    <t>Cerme Wetan</t>
  </si>
  <si>
    <t>HK-14-2319</t>
  </si>
  <si>
    <t>HK-14-2320</t>
  </si>
  <si>
    <t>SBY_01N233</t>
  </si>
  <si>
    <t>Tumpuk</t>
  </si>
  <si>
    <t>HK-14-2321</t>
  </si>
  <si>
    <t>SBY_01N502</t>
  </si>
  <si>
    <t>Pasuruan Town 1</t>
  </si>
  <si>
    <t>HK-14-2322</t>
  </si>
  <si>
    <t>SBY_02N239</t>
  </si>
  <si>
    <t>Sraturejo</t>
  </si>
  <si>
    <t>HK-14-2323</t>
  </si>
  <si>
    <t>SBY_02N250</t>
  </si>
  <si>
    <t>Kapas</t>
  </si>
  <si>
    <t>HK-14-2324</t>
  </si>
  <si>
    <t>Tower needs strengthening YKT_01N038</t>
  </si>
  <si>
    <t>YKT_01N038</t>
  </si>
  <si>
    <t>HUB-Kujomsari</t>
  </si>
  <si>
    <t>HK-14-2325</t>
  </si>
  <si>
    <t>BDG_04N949</t>
  </si>
  <si>
    <t>Tuguraja (Asuransi Sinar Mas)</t>
  </si>
  <si>
    <t>HK-14-2326</t>
  </si>
  <si>
    <t>BDG_04N950</t>
  </si>
  <si>
    <t>HK-14-2327</t>
  </si>
  <si>
    <t>JKT_01A076</t>
  </si>
  <si>
    <t>Asuransi Simas Jembatan Dua</t>
  </si>
  <si>
    <t>HK-14-2328</t>
  </si>
  <si>
    <t>JKT_08N343</t>
  </si>
  <si>
    <t>Jatibening Foto</t>
  </si>
  <si>
    <t>HK-14-2329</t>
  </si>
  <si>
    <t>JKT_08N902</t>
  </si>
  <si>
    <t>Bank Sinar Mas</t>
  </si>
  <si>
    <t>HK-14-2330</t>
  </si>
  <si>
    <t>MDN_01N003</t>
  </si>
  <si>
    <t>Sekip Baru</t>
  </si>
  <si>
    <t>HK-14-2331</t>
  </si>
  <si>
    <t>MDN_01N020</t>
  </si>
  <si>
    <t>Pasar Sambu</t>
  </si>
  <si>
    <t>HK-14-2332</t>
  </si>
  <si>
    <t>Tower needs strengthening MDN_01N079</t>
  </si>
  <si>
    <t>MDN_01N079</t>
  </si>
  <si>
    <t>Krakatau Raya</t>
  </si>
  <si>
    <t>HK-14-2333</t>
  </si>
  <si>
    <t>MDN_07N208</t>
  </si>
  <si>
    <t>Kp. Tempel(Shub)</t>
  </si>
  <si>
    <t>HK-14-2334</t>
  </si>
  <si>
    <t>MKS_01N003</t>
  </si>
  <si>
    <t>Toko Cahaya Se</t>
  </si>
  <si>
    <t>HK-14-2335</t>
  </si>
  <si>
    <t>Tower needs strengthening MKS_01N005</t>
  </si>
  <si>
    <t>MKS_01N005</t>
  </si>
  <si>
    <t>As. Simas_Bawa</t>
  </si>
  <si>
    <t>HK-14-2336</t>
  </si>
  <si>
    <t>MKS_01N015</t>
  </si>
  <si>
    <t>Lenny Anuang</t>
  </si>
  <si>
    <t>HK-14-2337</t>
  </si>
  <si>
    <t>MKS_01N017</t>
  </si>
  <si>
    <t>Cendrawasih_Ka</t>
  </si>
  <si>
    <t>HK-14-2338</t>
  </si>
  <si>
    <t>MKS_07N001</t>
  </si>
  <si>
    <t xml:space="preserve">Veteran_Maluse </t>
  </si>
  <si>
    <t>HK-14-2339</t>
  </si>
  <si>
    <t>MLG_01N273</t>
  </si>
  <si>
    <t>Ngantru</t>
  </si>
  <si>
    <t>HK-14-2340</t>
  </si>
  <si>
    <t>MLG_01N279</t>
  </si>
  <si>
    <t>Lawang</t>
  </si>
  <si>
    <t>HK-14-2341</t>
  </si>
  <si>
    <t>BDG_01N701</t>
  </si>
  <si>
    <t>Majalaya_Kota</t>
  </si>
  <si>
    <t>HK-14-2342</t>
  </si>
  <si>
    <t>MLG_01N299</t>
  </si>
  <si>
    <t>Sukoanyar</t>
  </si>
  <si>
    <t>HK-14-2343</t>
  </si>
  <si>
    <t>PLB_01N106</t>
  </si>
  <si>
    <t>DJ Net</t>
  </si>
  <si>
    <t>HK-14-2344</t>
  </si>
  <si>
    <t>PLB_02N107</t>
  </si>
  <si>
    <t>Basuki Rahmat (Ktr CNI)</t>
  </si>
  <si>
    <t>HK-14-2345</t>
  </si>
  <si>
    <t>PLB_02N111</t>
  </si>
  <si>
    <t>Veteran</t>
  </si>
  <si>
    <t>HK-14-2346</t>
  </si>
  <si>
    <t>SBY_01N134</t>
  </si>
  <si>
    <t>Jalan Taman</t>
  </si>
  <si>
    <t>HK-14-2347</t>
  </si>
  <si>
    <t>SBY_01N135</t>
  </si>
  <si>
    <t>Raya Kletek</t>
  </si>
  <si>
    <t>HK-14-2348</t>
  </si>
  <si>
    <t>SBY_01N503</t>
  </si>
  <si>
    <t>Lamongan Kota</t>
  </si>
  <si>
    <t>HK-14-2349</t>
  </si>
  <si>
    <t>SBY_02N720</t>
  </si>
  <si>
    <t>Sleko</t>
  </si>
  <si>
    <t>HK-14-2350</t>
  </si>
  <si>
    <t>BDG_02N101</t>
  </si>
  <si>
    <t>Nagrak</t>
  </si>
  <si>
    <t>HK-14-2351</t>
  </si>
  <si>
    <t>BGR_01N371</t>
  </si>
  <si>
    <t>Plaza Indah Bogor</t>
  </si>
  <si>
    <t>13,13,14,6</t>
  </si>
  <si>
    <t>HK-14-2352</t>
  </si>
  <si>
    <t>BGR_01N388</t>
  </si>
  <si>
    <t>Cimanggis Tapos</t>
  </si>
  <si>
    <t>HK-14-2353</t>
  </si>
  <si>
    <t>MLG_01N296</t>
  </si>
  <si>
    <t>Ponggok</t>
  </si>
  <si>
    <t>HK-14-2354</t>
  </si>
  <si>
    <t>MLG_01N306</t>
  </si>
  <si>
    <t>Kras</t>
  </si>
  <si>
    <t>HK-14-2355</t>
  </si>
  <si>
    <t>JKT_01A069</t>
  </si>
  <si>
    <t>Asuransi Simas Kelapa Gading</t>
  </si>
  <si>
    <t>HK-14-2356</t>
  </si>
  <si>
    <t>SBY_01A114</t>
  </si>
  <si>
    <t>Banyu Urip</t>
  </si>
  <si>
    <t>HK-14-2357</t>
  </si>
  <si>
    <t>JKT_06N549</t>
  </si>
  <si>
    <t>Indah Kiat Kragilan ( Factory 2 )</t>
  </si>
  <si>
    <t>HK-14-2358</t>
  </si>
  <si>
    <t>SMG_01N021</t>
  </si>
  <si>
    <t>Puspowarno</t>
  </si>
  <si>
    <t>HK-14-2359</t>
  </si>
  <si>
    <t>Tower needs strengthening YKT_01N012</t>
  </si>
  <si>
    <t>SUB HUB Kauman</t>
  </si>
  <si>
    <t>HK-14-2360</t>
  </si>
  <si>
    <t>BDG_01N021</t>
  </si>
  <si>
    <t>Bdg_Kulon_Kopo</t>
  </si>
  <si>
    <t>HK-14-2361</t>
  </si>
  <si>
    <t>MLG_04N721</t>
  </si>
  <si>
    <t>Sindang Kasih</t>
  </si>
  <si>
    <t>HK-14-2362</t>
  </si>
  <si>
    <t>CRB_01N505</t>
  </si>
  <si>
    <t>Karanggetas</t>
  </si>
  <si>
    <t>HK-14-2363</t>
  </si>
  <si>
    <t>MCJ017</t>
  </si>
  <si>
    <t>SUB HUB_Gunungsawo</t>
  </si>
  <si>
    <t>HK-14-2364</t>
  </si>
  <si>
    <t>MCJ023</t>
  </si>
  <si>
    <t>Medoho</t>
  </si>
  <si>
    <t>HK-14-2365</t>
  </si>
  <si>
    <t>HK-14-2366</t>
  </si>
  <si>
    <t>MCJ069</t>
  </si>
  <si>
    <t>WonosoboMCJ</t>
  </si>
  <si>
    <t>HK-14-2367</t>
  </si>
  <si>
    <t>MCJ076</t>
  </si>
  <si>
    <t>Gombong</t>
  </si>
  <si>
    <t>HK-14-2368</t>
  </si>
  <si>
    <t>MCJ077</t>
  </si>
  <si>
    <t>Kebumen_MCJ</t>
  </si>
  <si>
    <t>HK-14-2369</t>
  </si>
  <si>
    <t>MCJ083</t>
  </si>
  <si>
    <t>Borobudur_MCJ</t>
  </si>
  <si>
    <t>HK-14-2370</t>
  </si>
  <si>
    <t>MCJ103</t>
  </si>
  <si>
    <t>Bojong</t>
  </si>
  <si>
    <t>HK-14-2371</t>
  </si>
  <si>
    <t>MCJ113</t>
  </si>
  <si>
    <t>Pedan</t>
  </si>
  <si>
    <t>HK-14-2372</t>
  </si>
  <si>
    <t>MCJBRJ</t>
  </si>
  <si>
    <t>Gn Brojo</t>
  </si>
  <si>
    <t>HK-14-2373</t>
  </si>
  <si>
    <t>MCJSDG</t>
  </si>
  <si>
    <t>Sedandang</t>
  </si>
  <si>
    <t>HK-14-2374</t>
  </si>
  <si>
    <t>BDG_01N968</t>
  </si>
  <si>
    <t>Cicalengka</t>
  </si>
  <si>
    <t>HK-14-2375</t>
  </si>
  <si>
    <t>SBY_01N098</t>
  </si>
  <si>
    <t>Mayjen Sungkono</t>
  </si>
  <si>
    <t>HK-14-2376</t>
  </si>
  <si>
    <t>SMG_02N061</t>
  </si>
  <si>
    <t>Brebes</t>
  </si>
  <si>
    <t>HK-14-2377</t>
  </si>
  <si>
    <t>SMG_02N063</t>
  </si>
  <si>
    <t>Munjung Agung</t>
  </si>
  <si>
    <t>HK-14-2378</t>
  </si>
  <si>
    <t>HK-14-2379</t>
  </si>
  <si>
    <t>STIE YKPN</t>
  </si>
  <si>
    <t>HK-14-2380</t>
  </si>
  <si>
    <t>Consultant Work Strengthening (SBY_01N005)</t>
  </si>
  <si>
    <t>SBY_01N005</t>
  </si>
  <si>
    <t>RS.Husada Utama</t>
  </si>
  <si>
    <t>Colo - Survey+Analisa&amp;Strengthening Tower+Analisa Building</t>
  </si>
  <si>
    <t>Jl. Prof. Dr. Moestopo 31-35. Surabaya</t>
  </si>
  <si>
    <t>0808/HK-KEU/IX/2015</t>
  </si>
  <si>
    <t>11,13,14,+transportasi</t>
  </si>
  <si>
    <t>HK-14-2381</t>
  </si>
  <si>
    <t>Consultant Work Strengthening (SBY_01A122)</t>
  </si>
  <si>
    <t>Jl. Pucang Anom Timur 23, Kel. Kertajaya, Kec. Gubeng. Surabaya</t>
  </si>
  <si>
    <t>0743/HK-KEU/IX/2015</t>
  </si>
  <si>
    <t>HK-14-2382</t>
  </si>
  <si>
    <t>Consultant Work Strengthening (MEJ057)</t>
  </si>
  <si>
    <t>MEJ057</t>
  </si>
  <si>
    <t>Weta</t>
  </si>
  <si>
    <t>Hotel Weta, Jl. Gentengkali Surabaya</t>
  </si>
  <si>
    <t>0805/HK-KEU/IX/2015</t>
  </si>
  <si>
    <t>HK-14-2383</t>
  </si>
  <si>
    <t>SLO_01N712</t>
  </si>
  <si>
    <t>Sukomangu</t>
  </si>
  <si>
    <t>HK-14-2384</t>
  </si>
  <si>
    <t>SLO_01N713</t>
  </si>
  <si>
    <t>Jatisrono</t>
  </si>
  <si>
    <t>HK-14-2572</t>
  </si>
  <si>
    <t>SBY_01N192</t>
  </si>
  <si>
    <t>Jatisari</t>
  </si>
  <si>
    <t>HK-14-2386</t>
  </si>
  <si>
    <t>SLO_01N715</t>
  </si>
  <si>
    <t>NGADIROJO</t>
  </si>
  <si>
    <t>HK-14-2387</t>
  </si>
  <si>
    <t>GF Consultant Work - Cisauk XL 3G : - Special Design Foundation Analysis + Drawing + Guarantee Letter</t>
  </si>
  <si>
    <t>JKT_HBSD0007</t>
  </si>
  <si>
    <t>XL 3G CISAUK</t>
  </si>
  <si>
    <t>Colo - Special Design Foundation</t>
  </si>
  <si>
    <t>0321/HK-KEU/III/2015</t>
  </si>
  <si>
    <t>HK-14-2388</t>
  </si>
  <si>
    <t>RT-Pole And Building Analysis Colo App Rev. 2</t>
  </si>
  <si>
    <t>1-T-LD-01-12+3M</t>
  </si>
  <si>
    <t>0014/HK-KEU/I/2015</t>
  </si>
  <si>
    <t>HK-14-2389</t>
  </si>
  <si>
    <t>JAW-CCJ-0238-H-P</t>
  </si>
  <si>
    <t>Karang Anyar - Karang Anyar</t>
  </si>
  <si>
    <t>HCPT Rev.9</t>
  </si>
  <si>
    <t>0010/HK-KEU/I/2015</t>
  </si>
  <si>
    <t>HK-14-2390</t>
  </si>
  <si>
    <t>POLE 12M+3M</t>
  </si>
  <si>
    <t>HCPT Rev. 1</t>
  </si>
  <si>
    <t>0009/HK-KEU/I/2015</t>
  </si>
  <si>
    <t>HK-14-2391</t>
  </si>
  <si>
    <t>RT-Pole And Building Analysis Colo App Rev 2</t>
  </si>
  <si>
    <t>BAL-BAL-0023-X-B</t>
  </si>
  <si>
    <t>Jl._Laksmana</t>
  </si>
  <si>
    <t>0016/HK-KEU/I/2015</t>
  </si>
  <si>
    <t>HK-14-2392</t>
  </si>
  <si>
    <t>SUL-SSL-0092-H-B</t>
  </si>
  <si>
    <t>Bengkel Suhardi</t>
  </si>
  <si>
    <t>SST40-3L</t>
  </si>
  <si>
    <t>0019/HK-KEU/I/2015</t>
  </si>
  <si>
    <t>HK-14-2393</t>
  </si>
  <si>
    <t>SUL-SSL-0043-X-B</t>
  </si>
  <si>
    <t>3G PINRANG KOTA</t>
  </si>
  <si>
    <t>0018/HK-KEU/I/2015</t>
  </si>
  <si>
    <t>HK-14-2394</t>
  </si>
  <si>
    <t>RT-Tower And Building Analysis Colo App Rev 2</t>
  </si>
  <si>
    <t>SUL-SSL-0133-H-B</t>
  </si>
  <si>
    <t>Tentara Pelajar</t>
  </si>
  <si>
    <t>0017/HK-KEU/I/2015</t>
  </si>
  <si>
    <t>HK-14-2395</t>
  </si>
  <si>
    <t>JAW-EJV-0011-H-P</t>
  </si>
  <si>
    <t>Tambak Rejo Simokerto</t>
  </si>
  <si>
    <t>3-T-MD-01-20</t>
  </si>
  <si>
    <t>SMARTFREEN Rev. 2</t>
  </si>
  <si>
    <t>0004/HK-KEU/I/2015</t>
  </si>
  <si>
    <t>HK-14-2396</t>
  </si>
  <si>
    <t xml:space="preserve">RT-Guyed Pole &amp; Building Analysis Colo App 3 </t>
  </si>
  <si>
    <t>JAW-EJV-0107-H-P</t>
  </si>
  <si>
    <t>Kombes-Tegalsari II</t>
  </si>
  <si>
    <t>1-T-LD-01-18</t>
  </si>
  <si>
    <t>0005/HK-KEU/I/2015</t>
  </si>
  <si>
    <t>HK-14-2397</t>
  </si>
  <si>
    <t>SST MT 20M+6M</t>
  </si>
  <si>
    <t>0006/HK-KEU/I/2015</t>
  </si>
  <si>
    <t>HK-14-2398</t>
  </si>
  <si>
    <t>25-01-MT-T-3-HW+3M</t>
  </si>
  <si>
    <t>SMARTFREN Rev. 1</t>
  </si>
  <si>
    <t>0082/HK-KEU/I/2015</t>
  </si>
  <si>
    <t>HK-14-2399</t>
  </si>
  <si>
    <t>RT-POLE AND BUILDING ANALYSIS COLO APP REV. 0</t>
  </si>
  <si>
    <t>0007/HK-KEU/I/2015</t>
  </si>
  <si>
    <t>HK-14-2400</t>
  </si>
  <si>
    <t>4-A-MD-01-25+3M</t>
  </si>
  <si>
    <t>0008/HK-KEU/I/2015</t>
  </si>
  <si>
    <t>HK-14-2401</t>
  </si>
  <si>
    <t>HCPT Rev. 7</t>
  </si>
  <si>
    <t>0100/HK-KEU/I/2015</t>
  </si>
  <si>
    <t>HK-14-2402</t>
  </si>
  <si>
    <t>RT-Tower and Building Analysis Colo App Rev 6</t>
  </si>
  <si>
    <t>KRI-RII-0082-H-P</t>
  </si>
  <si>
    <t>Ruko Fanindo</t>
  </si>
  <si>
    <t>HCPT Rev. 6</t>
  </si>
  <si>
    <t>0093/HK-KEU/I/2015</t>
  </si>
  <si>
    <t>HK-14-2403</t>
  </si>
  <si>
    <t>PO/TB/14/N017198</t>
  </si>
  <si>
    <t>SURVEY ANALISA KEKUATAN TOWER &amp; PONDASI dan mob demob area Jawa Barat</t>
  </si>
  <si>
    <t xml:space="preserve"> TBG03_WJ252 </t>
  </si>
  <si>
    <t xml:space="preserve">Parung Jampang </t>
  </si>
  <si>
    <t xml:space="preserve">SST-70 </t>
  </si>
  <si>
    <t xml:space="preserve">JL.  JAMPANG  RAYA  PARUNG-BOGOR,  JAWA BARAT </t>
  </si>
  <si>
    <t>0485/HK-KEU/V/2015</t>
  </si>
  <si>
    <t>HK-14-2404</t>
  </si>
  <si>
    <t>PO/SKP/14/N012540</t>
  </si>
  <si>
    <t>T000677</t>
  </si>
  <si>
    <t>Sidikalang-Tongging</t>
  </si>
  <si>
    <t>4-A-SKP-01-52</t>
  </si>
  <si>
    <t>DESA  TANJUNG  BERINGIN,  DSN  I SUMBUL</t>
  </si>
  <si>
    <t>0157/HK-KEU/II/2015</t>
  </si>
  <si>
    <t>HK-14-2405</t>
  </si>
  <si>
    <t>Perbaikan Site Verticalyti</t>
  </si>
  <si>
    <t>Tugu rejo</t>
  </si>
  <si>
    <t>HK-14-2406</t>
  </si>
  <si>
    <t xml:space="preserve">3G Boang Soardo </t>
  </si>
  <si>
    <t>HK-14-2407</t>
  </si>
  <si>
    <t>HK-14-2408</t>
  </si>
  <si>
    <t>253/AP-TA/PO/XII/2014</t>
  </si>
  <si>
    <t xml:space="preserve">BLK Padang </t>
  </si>
  <si>
    <t>0120/HK-KEU/I/2015</t>
  </si>
  <si>
    <t>HK-14-2409</t>
  </si>
  <si>
    <t>01JKT030</t>
  </si>
  <si>
    <t>PISANGAN TIMUR</t>
  </si>
  <si>
    <t>HK-14-2410</t>
  </si>
  <si>
    <t>01JKT050</t>
  </si>
  <si>
    <t>MESSWARA</t>
  </si>
  <si>
    <t>HK-14-2411</t>
  </si>
  <si>
    <t>01JKT054</t>
  </si>
  <si>
    <t>GOLF HALIM</t>
  </si>
  <si>
    <t>HK-14-2412</t>
  </si>
  <si>
    <t>HK-14-2413</t>
  </si>
  <si>
    <t>01JKU148</t>
  </si>
  <si>
    <t>PLUIT_PERMAI</t>
  </si>
  <si>
    <t>HK-14-2414</t>
  </si>
  <si>
    <t>PO/TB/14/N017181</t>
  </si>
  <si>
    <t>CENDANA MATA AIR</t>
  </si>
  <si>
    <t>POLE 26</t>
  </si>
  <si>
    <t>PERUM  BANUARAN  INDAH  RT  04/RW10,  KEL. BANUARAN NAN XX, KEC. LUBUK BEGALUNG</t>
  </si>
  <si>
    <t>0145/HK-KEU/I/2015</t>
  </si>
  <si>
    <t>HK-14-2415</t>
  </si>
  <si>
    <t>PO/TB/14/N017174</t>
  </si>
  <si>
    <t>DESAIN PERKUATAN TOWER &amp; GEDUNG</t>
  </si>
  <si>
    <t>GERBANG UNSRI</t>
  </si>
  <si>
    <t>POLE 9 M</t>
  </si>
  <si>
    <t>Jl. Srijaya Lrg. Hasanah RT10/RW.32 No.213 Kel. Bukit Lama / Kec. Ilir Barat 2 Palembang - SUMSEL</t>
  </si>
  <si>
    <t>0144/HK-KEU/I/2015</t>
  </si>
  <si>
    <t>HK-14-2416</t>
  </si>
  <si>
    <t>PO/TB/14/N017176</t>
  </si>
  <si>
    <t>KWALA_BEKALA_3</t>
  </si>
  <si>
    <t>Jl. Pintu Air IV kec. Medan Johor Kel. Kwala bekala Medan</t>
  </si>
  <si>
    <t>0136/HK-KEU/I/2015</t>
  </si>
  <si>
    <t>HK-14-2417</t>
  </si>
  <si>
    <t>PO/TB/14/N017179</t>
  </si>
  <si>
    <t>SUKUN BANDULAN</t>
  </si>
  <si>
    <t>JATIM</t>
  </si>
  <si>
    <t>Hold By Pak Riza</t>
  </si>
  <si>
    <t>HK-14-2418</t>
  </si>
  <si>
    <t>BDG_R23</t>
  </si>
  <si>
    <t>Sukarajin Cianjur</t>
  </si>
  <si>
    <t>Foundation &amp; Tower Analysis</t>
  </si>
  <si>
    <t>HK-14-2419</t>
  </si>
  <si>
    <t>BDG_02N098</t>
  </si>
  <si>
    <t>CJR_Pacet</t>
  </si>
  <si>
    <t>HK-14-2420</t>
  </si>
  <si>
    <t>JKT_08A429</t>
  </si>
  <si>
    <t>Kiic Ewt</t>
  </si>
  <si>
    <t>HK-14-2421</t>
  </si>
  <si>
    <t>JKT_08N356</t>
  </si>
  <si>
    <t>Grand Wisata</t>
  </si>
  <si>
    <t>HK-14-2422</t>
  </si>
  <si>
    <t>Jateng_R17</t>
  </si>
  <si>
    <t>Rep_Sigaluh</t>
  </si>
  <si>
    <t>HK-14-2423</t>
  </si>
  <si>
    <t>Jateng_R19</t>
  </si>
  <si>
    <t>Semin</t>
  </si>
  <si>
    <t>HK-14-2424</t>
  </si>
  <si>
    <t>YKT_02N720</t>
  </si>
  <si>
    <t>Kalimanah</t>
  </si>
  <si>
    <t>HK-14-2425</t>
  </si>
  <si>
    <t>Jateng_R21</t>
  </si>
  <si>
    <t>KEDUNG GEDE</t>
  </si>
  <si>
    <t>HK-14-2426</t>
  </si>
  <si>
    <t>YKT_02N706</t>
  </si>
  <si>
    <t>Lumbir Wangon</t>
  </si>
  <si>
    <t>HK-14-2427</t>
  </si>
  <si>
    <t>YKT_02N726</t>
  </si>
  <si>
    <t>Sruweng</t>
  </si>
  <si>
    <t>HK-14-2428</t>
  </si>
  <si>
    <t>BDG_01N712</t>
  </si>
  <si>
    <t>Leles</t>
  </si>
  <si>
    <t>HK-14-2429</t>
  </si>
  <si>
    <t>BDG_01N714</t>
  </si>
  <si>
    <t>Darul_Arqom</t>
  </si>
  <si>
    <t>HK-14-2430</t>
  </si>
  <si>
    <t>BDG_02N703</t>
  </si>
  <si>
    <t>Warung Kiara</t>
  </si>
  <si>
    <t>HK-14-2431</t>
  </si>
  <si>
    <t>BDG_02N934</t>
  </si>
  <si>
    <t>CJR_Sukajadi</t>
  </si>
  <si>
    <t>HK-14-2432</t>
  </si>
  <si>
    <t>BDG_04N712</t>
  </si>
  <si>
    <t>Cihaurbeuti</t>
  </si>
  <si>
    <t>HK-14-2433</t>
  </si>
  <si>
    <t>SBY_01N772</t>
  </si>
  <si>
    <t>Paiton 2</t>
  </si>
  <si>
    <t>HK-14-2434</t>
  </si>
  <si>
    <t>SBY_02N726</t>
  </si>
  <si>
    <t>Krajan</t>
  </si>
  <si>
    <t>HK-14-2435</t>
  </si>
  <si>
    <t>Jateng_R07</t>
  </si>
  <si>
    <t>KRETEK</t>
  </si>
  <si>
    <t>HK-14-2436</t>
  </si>
  <si>
    <t>SBY_01N057</t>
  </si>
  <si>
    <t>Jl. Yos Sudarso</t>
  </si>
  <si>
    <t>HK-14-2437</t>
  </si>
  <si>
    <t>JATIM_R09</t>
  </si>
  <si>
    <t>OMBEN</t>
  </si>
  <si>
    <t>HK-14-2438</t>
  </si>
  <si>
    <t>SMG_01N040</t>
  </si>
  <si>
    <t>BB-Karang Anyar</t>
  </si>
  <si>
    <t>HK-14-2439</t>
  </si>
  <si>
    <t>BDG_R22</t>
  </si>
  <si>
    <t>R22_Penyairan Cianjur</t>
  </si>
  <si>
    <t>HK-14-2440</t>
  </si>
  <si>
    <t>Jabar_R13</t>
  </si>
  <si>
    <t>Cipasung</t>
  </si>
  <si>
    <t>HK-14-2441</t>
  </si>
  <si>
    <t>Jateng_R16</t>
  </si>
  <si>
    <t>Rep Praci</t>
  </si>
  <si>
    <t>HK-14-2442</t>
  </si>
  <si>
    <t>Jateng_R18</t>
  </si>
  <si>
    <t>Rep Salaman</t>
  </si>
  <si>
    <t>HK-14-2443</t>
  </si>
  <si>
    <t>Jatim_R18</t>
  </si>
  <si>
    <t>Rep. Supit Urang</t>
  </si>
  <si>
    <t>HK-14-2444</t>
  </si>
  <si>
    <t>JKT_06N703</t>
  </si>
  <si>
    <t>HK-14-2566</t>
  </si>
  <si>
    <t>YKT_02N723</t>
  </si>
  <si>
    <t>Karanganyar</t>
  </si>
  <si>
    <t>HK-14-2446</t>
  </si>
  <si>
    <t>HK-14-2445</t>
  </si>
  <si>
    <t>YKT_01N703</t>
  </si>
  <si>
    <t>Nanggulan</t>
  </si>
  <si>
    <t>HK-14-2448</t>
  </si>
  <si>
    <t>YKT_03N702</t>
  </si>
  <si>
    <t>Purworejo_YKT</t>
  </si>
  <si>
    <t>HK-14-2449</t>
  </si>
  <si>
    <t>BDG_01N703</t>
  </si>
  <si>
    <t>Lebak_Wangi</t>
  </si>
  <si>
    <t>HK-14-2450</t>
  </si>
  <si>
    <t>BDG_04N711</t>
  </si>
  <si>
    <t>Jamanis</t>
  </si>
  <si>
    <t>HK-14-2451</t>
  </si>
  <si>
    <t>BDG_04N714</t>
  </si>
  <si>
    <t>Cilawu</t>
  </si>
  <si>
    <t>HK-14-2452</t>
  </si>
  <si>
    <t>BDG_04N729</t>
  </si>
  <si>
    <t>Padaherang</t>
  </si>
  <si>
    <t>HK-14-2453</t>
  </si>
  <si>
    <t>BDG_04N730</t>
  </si>
  <si>
    <t>Kalipucang</t>
  </si>
  <si>
    <t>HK-14-2454</t>
  </si>
  <si>
    <t>BDG_04N732</t>
  </si>
  <si>
    <t>Sidamulih</t>
  </si>
  <si>
    <t>HK-14-2455</t>
  </si>
  <si>
    <t>Jabar_R04</t>
  </si>
  <si>
    <t xml:space="preserve">BDG_Rep. Phase_2.4 </t>
  </si>
  <si>
    <t>HK-14-2456</t>
  </si>
  <si>
    <t>Jabo_R03</t>
  </si>
  <si>
    <t>Rep. Tambang Ayam</t>
  </si>
  <si>
    <t>HK-14-2457</t>
  </si>
  <si>
    <t>Jabo_R04</t>
  </si>
  <si>
    <t>Rep. Pulo Merak</t>
  </si>
  <si>
    <t>HK-14-2458</t>
  </si>
  <si>
    <t>JKT_06N517</t>
  </si>
  <si>
    <t>GF Gerogol-Cilegon</t>
  </si>
  <si>
    <t>HK-14-2459</t>
  </si>
  <si>
    <t>JKT_06N706</t>
  </si>
  <si>
    <t>Karang Tanjung</t>
  </si>
  <si>
    <t>HK-14-2460</t>
  </si>
  <si>
    <t>SBY_01N715</t>
  </si>
  <si>
    <t>Prenduan</t>
  </si>
  <si>
    <t>HK-14-2461</t>
  </si>
  <si>
    <t>SBY_02N715</t>
  </si>
  <si>
    <t>Kartoharjo Ngawi</t>
  </si>
  <si>
    <t>HK-14-2462</t>
  </si>
  <si>
    <t>SMG_03N706</t>
  </si>
  <si>
    <t>Wonosobo Leksono</t>
  </si>
  <si>
    <t>HK-14-2463</t>
  </si>
  <si>
    <t>YKT_01N716</t>
  </si>
  <si>
    <t>Patuk Nglegi</t>
  </si>
  <si>
    <t>HK-14-2464</t>
  </si>
  <si>
    <t>YKT_02N724</t>
  </si>
  <si>
    <t>Buayan</t>
  </si>
  <si>
    <t>HK-14-2465</t>
  </si>
  <si>
    <t>Jabo_R01</t>
  </si>
  <si>
    <t>Kracak</t>
  </si>
  <si>
    <t>HK-14-2466</t>
  </si>
  <si>
    <t>SBY_01N720</t>
  </si>
  <si>
    <t>Nguling</t>
  </si>
  <si>
    <t>HK-14-2467</t>
  </si>
  <si>
    <t>SBY_02N700</t>
  </si>
  <si>
    <t>Sugihan</t>
  </si>
  <si>
    <t>HK-14-2468</t>
  </si>
  <si>
    <t>BGR_01A390</t>
  </si>
  <si>
    <t>Kota Wisata</t>
  </si>
  <si>
    <t>HK-14-2469</t>
  </si>
  <si>
    <t>Jabar_R05</t>
  </si>
  <si>
    <t>SKB_Cidadap</t>
  </si>
  <si>
    <t>HK-14-2470</t>
  </si>
  <si>
    <t>Jatim_R19</t>
  </si>
  <si>
    <t>Rep. Pronojiwo</t>
  </si>
  <si>
    <t>HK-14-2471</t>
  </si>
  <si>
    <t>MLG_01N724</t>
  </si>
  <si>
    <t>Jarit</t>
  </si>
  <si>
    <t>HK-14-2472</t>
  </si>
  <si>
    <t>SBY_01N711</t>
  </si>
  <si>
    <t>Pamekasan Kota</t>
  </si>
  <si>
    <t>HK-14-2473</t>
  </si>
  <si>
    <t>SBY_02N725</t>
  </si>
  <si>
    <t>Jeruk Gulung</t>
  </si>
  <si>
    <t>HK-14-2474</t>
  </si>
  <si>
    <t>SBY_02N717</t>
  </si>
  <si>
    <t>Maospati</t>
  </si>
  <si>
    <t>HK-14-2475</t>
  </si>
  <si>
    <t>SBY_02N718</t>
  </si>
  <si>
    <t>Madiun Lor</t>
  </si>
  <si>
    <t>HK-14-2476</t>
  </si>
  <si>
    <t>SLO_01N094</t>
  </si>
  <si>
    <t>HUB-PGS</t>
  </si>
  <si>
    <t>HK-14-2477</t>
  </si>
  <si>
    <t>SLO_01N506</t>
  </si>
  <si>
    <t>SUB HUB-Gentan</t>
  </si>
  <si>
    <t>13,13,14,14,16,17</t>
  </si>
  <si>
    <t>HK-14-2478</t>
  </si>
  <si>
    <t>BDG_02N705</t>
  </si>
  <si>
    <t>Awi Lega</t>
  </si>
  <si>
    <t>HK-14-2479</t>
  </si>
  <si>
    <t>SBY_01N205</t>
  </si>
  <si>
    <t>Kedungpring</t>
  </si>
  <si>
    <t>HK-14-2480</t>
  </si>
  <si>
    <t>CRB_01N506</t>
  </si>
  <si>
    <t>Klayan</t>
  </si>
  <si>
    <t>HK-14-2481</t>
  </si>
  <si>
    <t>Kuningan FM</t>
  </si>
  <si>
    <t>HK-14-2482</t>
  </si>
  <si>
    <t>MLG_01N302</t>
  </si>
  <si>
    <t>PURWO ASRI</t>
  </si>
  <si>
    <t>HK-14-2483</t>
  </si>
  <si>
    <t>JKT_08N422</t>
  </si>
  <si>
    <t>Sukatani Cijantung</t>
  </si>
  <si>
    <t>HK-14-2484</t>
  </si>
  <si>
    <t>JKT_08N423</t>
  </si>
  <si>
    <t>Cigelam</t>
  </si>
  <si>
    <t>HK-14-2485</t>
  </si>
  <si>
    <t>MLG_01N304</t>
  </si>
  <si>
    <t>Singosari</t>
  </si>
  <si>
    <t>HK-14-2486</t>
  </si>
  <si>
    <t>Tower needs strengthening SBY_01N024</t>
  </si>
  <si>
    <t>SBY_01N024</t>
  </si>
  <si>
    <t>Bulak Banteng</t>
  </si>
  <si>
    <t>HK-14-2487</t>
  </si>
  <si>
    <t>Tower needs strengthening SBY_01N145</t>
  </si>
  <si>
    <t>SBY_01N145</t>
  </si>
  <si>
    <t>Keputih Tegal Baru</t>
  </si>
  <si>
    <t>HK-14-2488</t>
  </si>
  <si>
    <t>SBY_01N203</t>
  </si>
  <si>
    <t>Krembung</t>
  </si>
  <si>
    <t>HK-14-2489</t>
  </si>
  <si>
    <t>SBY_01N227</t>
  </si>
  <si>
    <t xml:space="preserve">Jatirejo </t>
  </si>
  <si>
    <t>HK-14-2490</t>
  </si>
  <si>
    <t>SBY_01N055</t>
  </si>
  <si>
    <t>Simo Pomahan</t>
  </si>
  <si>
    <t>HK-14-2491</t>
  </si>
  <si>
    <t>HK-14-2492</t>
  </si>
  <si>
    <t>SBY_02N244</t>
  </si>
  <si>
    <t>Trunojoyo</t>
  </si>
  <si>
    <t>HK-14-2493</t>
  </si>
  <si>
    <t>SBY_02N936</t>
  </si>
  <si>
    <t>Wates</t>
  </si>
  <si>
    <t>HK-14-2494</t>
  </si>
  <si>
    <t>SBY_01N088</t>
  </si>
  <si>
    <t>HK-14-2495</t>
  </si>
  <si>
    <t>BDG_02N096</t>
  </si>
  <si>
    <t>Warung Kondang</t>
  </si>
  <si>
    <t>HK-14-2496</t>
  </si>
  <si>
    <t>HCPT Rev. 11</t>
  </si>
  <si>
    <t>0091/HK-KEU/I/2015</t>
  </si>
  <si>
    <t>HK-14-2497</t>
  </si>
  <si>
    <t>Graha Warna-Warni</t>
  </si>
  <si>
    <t>0075/HK-KEU/I/2015</t>
  </si>
  <si>
    <t>HK-14-2498</t>
  </si>
  <si>
    <t>GF- Tower and Foundation Analysis Colo Aps Rev 2</t>
  </si>
  <si>
    <t>SUM-WSM-0032-H-P</t>
  </si>
  <si>
    <t>Kapalo Kotok - Singkarak</t>
  </si>
  <si>
    <t>0076/HK-KEU/I/2015</t>
  </si>
  <si>
    <t>HK-14-2499</t>
  </si>
  <si>
    <t>PUA-WPU-0002-P-P</t>
  </si>
  <si>
    <t>SP4 Sorong</t>
  </si>
  <si>
    <t>0078/HK-KEU/I/2015</t>
  </si>
  <si>
    <t>HK-14-2500</t>
  </si>
  <si>
    <t>GF- Tower and Foundation Analysis Colo Aps Rev 1</t>
  </si>
  <si>
    <t>JAW-WJV-0664-H-P</t>
  </si>
  <si>
    <t>Kaum Kaler - Sukaratu - Malangbong</t>
  </si>
  <si>
    <t>3-T-MD-02-35+9M</t>
  </si>
  <si>
    <t>0079/HK-KEU/I/2015</t>
  </si>
  <si>
    <t>HK-14-2501</t>
  </si>
  <si>
    <t>0090/HK-KEU/I/2015</t>
  </si>
  <si>
    <t>HK-14-2502</t>
  </si>
  <si>
    <t>RT-Tower and Building analysis Colo App Rev 6</t>
  </si>
  <si>
    <t>HCPTadd Rev. 6</t>
  </si>
  <si>
    <t>0102/HK-KEU/I/2015</t>
  </si>
  <si>
    <t>HK-14-2503</t>
  </si>
  <si>
    <t>1091153467-26</t>
  </si>
  <si>
    <t>Kemadohan</t>
  </si>
  <si>
    <t>0127/HK-KEU/I/2015</t>
  </si>
  <si>
    <t>HK-14-2504</t>
  </si>
  <si>
    <t>1091153467-27</t>
  </si>
  <si>
    <t>CME Site Survey For New Site Greenfield</t>
  </si>
  <si>
    <t>CJ121228GN0</t>
  </si>
  <si>
    <t>0280/HK-KEU/III/2015</t>
  </si>
  <si>
    <t>HK-14-2506</t>
  </si>
  <si>
    <t>3G TB Buang Suardo</t>
  </si>
  <si>
    <t>HK-14-2507</t>
  </si>
  <si>
    <t xml:space="preserve">RT-Tower and Building Analysis Colo App Rev 8 </t>
  </si>
  <si>
    <t>HCPT Rev. 8</t>
  </si>
  <si>
    <t>0171/HK-KEU/II/2015</t>
  </si>
  <si>
    <t>HK-14-2508</t>
  </si>
  <si>
    <t>3-A-MD-01-36+3M</t>
  </si>
  <si>
    <t>0117/HK-KEU/I/2015</t>
  </si>
  <si>
    <t>HK-14-2509</t>
  </si>
  <si>
    <t>JAW-CCJ-0059-F-P</t>
  </si>
  <si>
    <t>Komp, Hankam Kemanggisan</t>
  </si>
  <si>
    <t>Smartfren Rev. 2</t>
  </si>
  <si>
    <t>0213/HK-KEU/II/2015</t>
  </si>
  <si>
    <t>HK-14-2510</t>
  </si>
  <si>
    <t>Voyager RT-MT 15M+3M</t>
  </si>
  <si>
    <t>0115/HK-KEU/I/2015</t>
  </si>
  <si>
    <t>HK-14-2511</t>
  </si>
  <si>
    <t>GF-Monopole &amp; Foundation Analysis Colo App Rev 1</t>
  </si>
  <si>
    <t>JAW-BTN-0007-H-P</t>
  </si>
  <si>
    <t>MONOPOLE 36M+3M</t>
  </si>
  <si>
    <t>0113/HK-KEU/I/2015</t>
  </si>
  <si>
    <t>HK-14-2512</t>
  </si>
  <si>
    <t>0089/HK-KEU/I/2015</t>
  </si>
  <si>
    <t>HK-14-2513</t>
  </si>
  <si>
    <t>JAW-WJV-0324-H-P</t>
  </si>
  <si>
    <t>Cibaduyut Raya - Kebonlega</t>
  </si>
  <si>
    <t>0112/HK-KEU/I/2015</t>
  </si>
  <si>
    <t>HK-14-2514</t>
  </si>
  <si>
    <t>22-Des-2014</t>
  </si>
  <si>
    <t>SUM-LPG-0169-H-P</t>
  </si>
  <si>
    <t>Soekarno Hatta - Pidada</t>
  </si>
  <si>
    <t>3-A-MD-01-30+3M</t>
  </si>
  <si>
    <t>0170/HK-KEU/II/2015</t>
  </si>
  <si>
    <t>HK-14-2515</t>
  </si>
  <si>
    <t>JAW-EJV-0139-C-P</t>
  </si>
  <si>
    <t>AETNA LIFE</t>
  </si>
  <si>
    <t>XL Rev. 3</t>
  </si>
  <si>
    <t>0088/HK-KEU/I/2015</t>
  </si>
  <si>
    <t>HK-14-2516</t>
  </si>
  <si>
    <t>JAW-WJV-0100-H-P</t>
  </si>
  <si>
    <t>Babakan Munawar - Jati</t>
  </si>
  <si>
    <t>0087/HK-KEU/I/2015</t>
  </si>
  <si>
    <t>HK-14-2517</t>
  </si>
  <si>
    <t xml:space="preserve">RT-Pole and building Analysis Colo App Rev 8 </t>
  </si>
  <si>
    <t>19-Des-2014</t>
  </si>
  <si>
    <t>JAW-CJV-0261-H-P</t>
  </si>
  <si>
    <t>Quality Hotel Salatiga</t>
  </si>
  <si>
    <t>1-T-LD-01-06</t>
  </si>
  <si>
    <t>HCPTadd Rev. 8</t>
  </si>
  <si>
    <t>0107/HK-KEU/I/2015</t>
  </si>
  <si>
    <t>HK-14-2518</t>
  </si>
  <si>
    <t>JAW-CCJ-0368-H-P</t>
  </si>
  <si>
    <t>Ruko BNI 46, P. Tubagus Angke - Wijaya Kusuma</t>
  </si>
  <si>
    <t>3-T-LD-01-15</t>
  </si>
  <si>
    <t>0106/HK-KEU/I/2015</t>
  </si>
  <si>
    <t>HK-14-2519</t>
  </si>
  <si>
    <t>RT-Guyed and Building Analysis Colo App Rev 2</t>
  </si>
  <si>
    <t>GUY POLE 15M</t>
  </si>
  <si>
    <t>0111/HK-KEU/I/2015</t>
  </si>
  <si>
    <t>HK-14-2520</t>
  </si>
  <si>
    <t>SBY_01N073</t>
  </si>
  <si>
    <t>TrosoboST</t>
  </si>
  <si>
    <t>HK-14-2447</t>
  </si>
  <si>
    <t>YKT_01N720</t>
  </si>
  <si>
    <t>SUB HUB-Semin</t>
  </si>
  <si>
    <t>HK-14-2522</t>
  </si>
  <si>
    <t>Jabar_R19</t>
  </si>
  <si>
    <t>Rep.Kalipucang</t>
  </si>
  <si>
    <t>HK-14-2523</t>
  </si>
  <si>
    <t>Jatim_R12</t>
  </si>
  <si>
    <t>Rep. Tanggung</t>
  </si>
  <si>
    <t>HK-14-2524</t>
  </si>
  <si>
    <t>MLG_01N723</t>
  </si>
  <si>
    <t>Oro Oro Ombo</t>
  </si>
  <si>
    <t>HK-14-2525</t>
  </si>
  <si>
    <t>SBY_01N729</t>
  </si>
  <si>
    <t>Besuki</t>
  </si>
  <si>
    <t>HK-14-2526</t>
  </si>
  <si>
    <t>SBY_02N721</t>
  </si>
  <si>
    <t>Demangan</t>
  </si>
  <si>
    <t>HK-14-2527</t>
  </si>
  <si>
    <t>SBY_01N154</t>
  </si>
  <si>
    <t>Tambak Sawah</t>
  </si>
  <si>
    <t>HK-14-2528</t>
  </si>
  <si>
    <t>SBY_01N213</t>
  </si>
  <si>
    <t>Tasikharjo</t>
  </si>
  <si>
    <t>HK-14-2529</t>
  </si>
  <si>
    <t>SBY_02N243</t>
  </si>
  <si>
    <t>Sugih Waras</t>
  </si>
  <si>
    <t>HK-14-2530</t>
  </si>
  <si>
    <t>SBY_02N248</t>
  </si>
  <si>
    <t>Plumpang</t>
  </si>
  <si>
    <t>HK-14-2531</t>
  </si>
  <si>
    <t>MLG_01N940</t>
  </si>
  <si>
    <t>ITN Malang</t>
  </si>
  <si>
    <t>HK-14-2532</t>
  </si>
  <si>
    <t>SBY_02N254</t>
  </si>
  <si>
    <t>Bancar</t>
  </si>
  <si>
    <t>HK-14-2533</t>
  </si>
  <si>
    <t>SBY_02N259</t>
  </si>
  <si>
    <t>Maibit</t>
  </si>
  <si>
    <t>HK-14-2534</t>
  </si>
  <si>
    <t>SBY_02N261</t>
  </si>
  <si>
    <t>Sukolilo</t>
  </si>
  <si>
    <t>HK-14-2535</t>
  </si>
  <si>
    <t>BDG_R24</t>
  </si>
  <si>
    <t>Ciaul_Sukabumi/Rep. Sukanegara</t>
  </si>
  <si>
    <t>HK-14-2536</t>
  </si>
  <si>
    <t>HK-14-2537</t>
  </si>
  <si>
    <t>MSC133</t>
  </si>
  <si>
    <t>Jalan Dahlia S</t>
  </si>
  <si>
    <t>HK-14-2538</t>
  </si>
  <si>
    <t>YKT_01N505</t>
  </si>
  <si>
    <t>SUB HUB-Bantul Kota</t>
  </si>
  <si>
    <t>HK-14-2539</t>
  </si>
  <si>
    <t>YKT_01N709</t>
  </si>
  <si>
    <t>Jetis Bantul</t>
  </si>
  <si>
    <t>HK-14-2540</t>
  </si>
  <si>
    <t>HK-14-2541</t>
  </si>
  <si>
    <t>Consultant Work - Strengthening Pole/Tower Axisting Project (CDMA&amp;LTE)</t>
  </si>
  <si>
    <t>BGR_01A195</t>
  </si>
  <si>
    <t>ITC Depok</t>
  </si>
  <si>
    <t>0558/HK-KEU/VI/2015</t>
  </si>
  <si>
    <t>5,6,7</t>
  </si>
  <si>
    <t>HK-14-2542</t>
  </si>
  <si>
    <t>0564/HK-KEU/VI/2015</t>
  </si>
  <si>
    <t>HK-14-2543</t>
  </si>
  <si>
    <t>RT-Tower and Building analysis Colo App Rev 2</t>
  </si>
  <si>
    <t>Yang Zubaidah - Bintang Smartfren</t>
  </si>
  <si>
    <t>1-T-LD-05-15+3M</t>
  </si>
  <si>
    <t>0092/HK-KEU/I/2015</t>
  </si>
  <si>
    <t>HK-14-2544</t>
  </si>
  <si>
    <t>JAW-WJV-0752-H-P</t>
  </si>
  <si>
    <t>Cilengkrang I Cisurupan Cibiru</t>
  </si>
  <si>
    <t>0108/HK-KEU/I/2015</t>
  </si>
  <si>
    <t>HK-14-2545</t>
  </si>
  <si>
    <t>JAW-BTN-0016-H-P</t>
  </si>
  <si>
    <t>Cipondoh</t>
  </si>
  <si>
    <t>MONOPOLE 30M</t>
  </si>
  <si>
    <t>0085/HK-KEU/I/2015</t>
  </si>
  <si>
    <t>HK-14-2546</t>
  </si>
  <si>
    <t>0084/HK-KEU/I/2015</t>
  </si>
  <si>
    <t>HK-14-2547</t>
  </si>
  <si>
    <t>1-T-LD-04-06+3M</t>
  </si>
  <si>
    <t>0122/HK-KEU/I/2015</t>
  </si>
  <si>
    <t>HK-14-2548</t>
  </si>
  <si>
    <t>JAW-CCJ-0003-F-P</t>
  </si>
  <si>
    <t>Toll Slipi 2</t>
  </si>
  <si>
    <t>0099/HK-KEU/I/2015</t>
  </si>
  <si>
    <t>HK-14-2549</t>
  </si>
  <si>
    <t>JAW-WJV-0735-H-P</t>
  </si>
  <si>
    <t>Pamendong - Rancabango - Tarogong Kaler</t>
  </si>
  <si>
    <t>0083/HK-KEU/I/2015</t>
  </si>
  <si>
    <t>HK-14-2550</t>
  </si>
  <si>
    <t>0086/HK-KEU/I/2015</t>
  </si>
  <si>
    <t>HK-14-2551</t>
  </si>
  <si>
    <t>JAW-CCJ-0098-H-P</t>
  </si>
  <si>
    <t>Plaza Kedoya Elok</t>
  </si>
  <si>
    <t>0103/HK-KEU/I/2015</t>
  </si>
  <si>
    <t>HK-14-2552</t>
  </si>
  <si>
    <t>0104/HK-KEU/I/2015</t>
  </si>
  <si>
    <t>HK-14-2553</t>
  </si>
  <si>
    <t>JAW-CCJ-0112-H-P</t>
  </si>
  <si>
    <t>Tanjung Duren Utara</t>
  </si>
  <si>
    <t>0097/HK-KEU/I/2015</t>
  </si>
  <si>
    <t>HK-14-2554</t>
  </si>
  <si>
    <t>SST MT 25M+3M</t>
  </si>
  <si>
    <t>0098/HK-KEU/I/2015</t>
  </si>
  <si>
    <t>HK-14-2555</t>
  </si>
  <si>
    <t xml:space="preserve">JAW-WJV-0203-H-P </t>
  </si>
  <si>
    <t>Komp. Bukit Asri - Pagelaran</t>
  </si>
  <si>
    <t>0114/HK-KEU/I/2015</t>
  </si>
  <si>
    <t>HK-14-2556</t>
  </si>
  <si>
    <t>GF-Tower And Foundation Analysis Colo Aps Rev 1</t>
  </si>
  <si>
    <t>JAW-WJV-0221-H-P</t>
  </si>
  <si>
    <t>Pungut-Bojong Rawa Lumbu</t>
  </si>
  <si>
    <t>0123/HK-KEU/I/2015</t>
  </si>
  <si>
    <t>HK-14-2557</t>
  </si>
  <si>
    <t>RT-Tower and Building Analsis Colo App Rev 1</t>
  </si>
  <si>
    <t>0094/HK-KEU/I/2015</t>
  </si>
  <si>
    <t>HK-14-2558</t>
  </si>
  <si>
    <t>JAW-CCJ-0225-H-P</t>
  </si>
  <si>
    <t>Palmerah Barat Raya - Grogol Utara</t>
  </si>
  <si>
    <t>0095/HK-KEU/I/2015</t>
  </si>
  <si>
    <t>HK-14-2559</t>
  </si>
  <si>
    <t>29-Des-2014</t>
  </si>
  <si>
    <t>JAW-CCJ-0120-H-P</t>
  </si>
  <si>
    <t>Krendang</t>
  </si>
  <si>
    <t>Voyager RT-POLE 9M &amp; 12M</t>
  </si>
  <si>
    <t>0096/HK-KEU/I/2015</t>
  </si>
  <si>
    <t>HK-14-2560</t>
  </si>
  <si>
    <t>JAW-EJV-0007-H-P</t>
  </si>
  <si>
    <t>Kecilung-Genteng</t>
  </si>
  <si>
    <t>XL Rev. 5</t>
  </si>
  <si>
    <t>0109/HK-KEU/I/2015</t>
  </si>
  <si>
    <t>HK-14-2561</t>
  </si>
  <si>
    <t>PO/SKP/15/N000506</t>
  </si>
  <si>
    <t>ANALISA ULANG KEKUATAN TOWER &amp; PONDASI (SUDAH DIPERKUAT)</t>
  </si>
  <si>
    <t>T000501</t>
  </si>
  <si>
    <t>Cikakak</t>
  </si>
  <si>
    <t xml:space="preserve">3-T-SKP-01-51 </t>
  </si>
  <si>
    <t xml:space="preserve">Jl. Raya Cilosok KM. 07 Pelabuhan Ratu Sukabumi 43365 </t>
  </si>
  <si>
    <t>0299/HK-KEU/III/2015</t>
  </si>
  <si>
    <t>HK-14-2562</t>
  </si>
  <si>
    <t>PO/TB/15/N009808</t>
  </si>
  <si>
    <t>Desain Pole PLN 15M – kabel di dalam</t>
  </si>
  <si>
    <t>pole PLN 15m_kabel di dalam</t>
  </si>
  <si>
    <t xml:space="preserve">Design penambahan Pole pada existing tiang PLN </t>
  </si>
  <si>
    <t>HK-14-2563</t>
  </si>
  <si>
    <t>YKT_02N713</t>
  </si>
  <si>
    <t>Dondong</t>
  </si>
  <si>
    <t>HK-14-2564</t>
  </si>
  <si>
    <t>MLG_01N288</t>
  </si>
  <si>
    <t>Gamping Rejo</t>
  </si>
  <si>
    <t>HK-14-2565</t>
  </si>
  <si>
    <t>HK-14-2385</t>
  </si>
  <si>
    <t>SLO_01N714</t>
  </si>
  <si>
    <t>SUB HUB-Sidoharjo</t>
  </si>
  <si>
    <t>HK-14-2567</t>
  </si>
  <si>
    <t>MLG_01N294</t>
  </si>
  <si>
    <t>Ngadiluwih Pandean</t>
  </si>
  <si>
    <t>HK-14-2568</t>
  </si>
  <si>
    <t>YKT_01N507</t>
  </si>
  <si>
    <t>Sanden</t>
  </si>
  <si>
    <t>HK-14-2569</t>
  </si>
  <si>
    <t>MLG_01N292</t>
  </si>
  <si>
    <t>Selorejo</t>
  </si>
  <si>
    <t>HK-14-2570</t>
  </si>
  <si>
    <t>YKT_01N508</t>
  </si>
  <si>
    <t>SUB HUB Imogiri_YKT</t>
  </si>
  <si>
    <t>HK-14-2571</t>
  </si>
  <si>
    <t>YKT_01N710</t>
  </si>
  <si>
    <t>SUB HUB Kretek Bantul</t>
  </si>
  <si>
    <t>HK-14-2204</t>
  </si>
  <si>
    <t>SLO_01N716</t>
  </si>
  <si>
    <t>HK-14-2573</t>
  </si>
  <si>
    <t>SBY_01N744</t>
  </si>
  <si>
    <t>HK-14-2574</t>
  </si>
  <si>
    <t>SBY_01N212</t>
  </si>
  <si>
    <t>Mojowarno</t>
  </si>
  <si>
    <t>HK-14-2575</t>
  </si>
  <si>
    <t>MLG_01N307</t>
  </si>
  <si>
    <t>Sumber Pucung</t>
  </si>
  <si>
    <t>HK-14-2576</t>
  </si>
  <si>
    <t>SBY_01N214</t>
  </si>
  <si>
    <t>Tumapel</t>
  </si>
  <si>
    <t>HK-14-2577</t>
  </si>
  <si>
    <t>MLG_01N289</t>
  </si>
  <si>
    <t>Wates1</t>
  </si>
  <si>
    <t>HK-14-2578</t>
  </si>
  <si>
    <t>SBY_01N743</t>
  </si>
  <si>
    <t>Watudodol</t>
  </si>
  <si>
    <t>HK-14-2579</t>
  </si>
  <si>
    <t>Jatim_R10</t>
  </si>
  <si>
    <t>Galis Bangkalan_SPR-HUB</t>
  </si>
  <si>
    <t>HK-14-2580</t>
  </si>
  <si>
    <t>Jatim_R14</t>
  </si>
  <si>
    <t>Tegaldino</t>
  </si>
  <si>
    <t>HK-14-2581</t>
  </si>
  <si>
    <t>SBY_01N747</t>
  </si>
  <si>
    <t>Karang Ente</t>
  </si>
  <si>
    <t>HK-14-2582</t>
  </si>
  <si>
    <t>08550</t>
  </si>
  <si>
    <t>Analisa dan Desain Pole / Monopole 18 meter project IPB Dramaga</t>
  </si>
  <si>
    <t>other</t>
  </si>
  <si>
    <t>PT. TANGARA MITRAKOM</t>
  </si>
  <si>
    <t>IPB Dramaga</t>
  </si>
  <si>
    <t>bogor</t>
  </si>
  <si>
    <t>Hold by Bambang Sulistyo</t>
  </si>
  <si>
    <t>HK-14-2583</t>
  </si>
  <si>
    <t>PO2011411-0013993</t>
  </si>
  <si>
    <t>3G-Pacar Keling</t>
  </si>
  <si>
    <t>0003/HK-KEU/I/2015</t>
  </si>
  <si>
    <t>HK-14-2584</t>
  </si>
  <si>
    <t>GF - Staging shelter &lt;(&gt;&amp;&lt;)&gt; Foundation Analysis</t>
  </si>
  <si>
    <t>JAW-CCJ-0333-H-P</t>
  </si>
  <si>
    <t>TANJUNG PURA II - PEGADUNGAN</t>
  </si>
  <si>
    <t>Staging shelter</t>
  </si>
  <si>
    <t>0077/HK-KEU/I/2015</t>
  </si>
  <si>
    <t>HK-14-2585</t>
  </si>
  <si>
    <t>16PTK006</t>
  </si>
  <si>
    <t>SUNGAI_RAYA</t>
  </si>
  <si>
    <t>PONDOK INDAH LESTARI ESTATE, BLOK G-2, NO. 9-10, SUNGAI RAYA, KEC. SUNGAI RAYA, KAB. PONTIANAK, KAL-BAR</t>
  </si>
  <si>
    <t>333/HKPM-OC/BA-STD/6/2015 , 334/HKPM-OC/BA-STD/6/2015</t>
  </si>
  <si>
    <t>HK-14-2586</t>
  </si>
  <si>
    <t>16MPW004</t>
  </si>
  <si>
    <t>BATU_LAYANG</t>
  </si>
  <si>
    <t>JL. KHATULISTIWA, BATU LAYANG, KEC. PONTIANAK UTARA, KODYA PONTIANAK</t>
  </si>
  <si>
    <t>085/HKPM-OC/BA-STD/4/2015 , 086/HKPM-OC/BA-STD/4/2015</t>
  </si>
  <si>
    <t>HK-14-2587</t>
  </si>
  <si>
    <t>N_SAJINGAN</t>
  </si>
  <si>
    <t>JL. LINTAS NEGARA DESA SANATAB, RT.06 RW.03, KEC. SAJINGAN BESAR, KAB. SAMBAS, KAL-BAR</t>
  </si>
  <si>
    <t>077/HKPM-OC/BA-STD/4/2015 , 078/HKPM-OC/BA-STD/4/2015</t>
  </si>
  <si>
    <t>HK-14-2588</t>
  </si>
  <si>
    <t>13MET012</t>
  </si>
  <si>
    <t>PASAR_MANDALA</t>
  </si>
  <si>
    <t>JL. TERUSAN UNYAI DESA JATI DATAR MATARAM, KECAMATAN BANDAR MATARAM, KAB LAMPUNG TENGAH, PROP LAMPUNG</t>
  </si>
  <si>
    <t>081/HKPM-OC/BA-STD/4/2015 , 082/HKPM-OC/BA-STD/4/2015</t>
  </si>
  <si>
    <t>HK-14-2589</t>
  </si>
  <si>
    <t>03CBN190</t>
  </si>
  <si>
    <t>CIMAYANG</t>
  </si>
  <si>
    <t>HK-14-2590</t>
  </si>
  <si>
    <t>PO/SKP/15/N000033</t>
  </si>
  <si>
    <t>Analisa dan Design Pondasi New Site GreenField</t>
  </si>
  <si>
    <t>TELUK2</t>
  </si>
  <si>
    <t>GreenField - SST 42 m TBI3</t>
  </si>
  <si>
    <t>Ds. Karangrau Rt.04/03 Sokaraja Banyumas Jateng</t>
  </si>
  <si>
    <t>0074/HK-KEU/I/2015</t>
  </si>
  <si>
    <t>HK-14-2591</t>
  </si>
  <si>
    <t>103/HKPM-OC/BA-STD/4/2015 , 104/HKPM-OC/BA-STD/4/2015</t>
  </si>
  <si>
    <t>HK-14-2592</t>
  </si>
  <si>
    <t>14CLP046</t>
  </si>
  <si>
    <t>KUBANG KANGKUNG</t>
  </si>
  <si>
    <t>JL KUBANG KANGKUNG RT 04/RW 07, DUSUN SUKAWA,KAWUNGANTEN, CILACAP, JAWA TENGAH</t>
  </si>
  <si>
    <t>089/HKPM-OC/BA-STD/4/2015 . 090/HKPM-OC/BA-STD/4/2015</t>
  </si>
  <si>
    <t>HK-14-2593</t>
  </si>
  <si>
    <t>14STG020</t>
  </si>
  <si>
    <t>SALIB PUTIH</t>
  </si>
  <si>
    <t>JL RAYA SALATIGA KOPENG KM 4, KP SALIB PUTIH, KEL KUMPUL REJO, KEC ARGOMULYO, KODYA SALATIGA, JATENG</t>
  </si>
  <si>
    <t>066/HKPM-OC/BA-STD/4/2015</t>
  </si>
  <si>
    <t>HK-14-2594</t>
  </si>
  <si>
    <t>DCS-PONOKAWAN</t>
  </si>
  <si>
    <t>HK-14-2595</t>
  </si>
  <si>
    <t>02RKB082</t>
  </si>
  <si>
    <t>PASIR JENGKOL</t>
  </si>
  <si>
    <t>survey+Analysis &amp; Propose New Antenna</t>
  </si>
  <si>
    <t>KAMPUNG PASIR JENGKOL RT 05 RW 03 DESA PABUARAN KEC. RANGKAS BITUNG KAB. LEBAK BANTEN</t>
  </si>
  <si>
    <t>075/HKPM-OC/BA-STD/4/2015 , 076/HKPM-OC/BA-STD/4/2015</t>
  </si>
  <si>
    <t>HK-14-2596</t>
  </si>
  <si>
    <t>03SRN166</t>
  </si>
  <si>
    <t>NANGGELENG BANDUNG</t>
  </si>
  <si>
    <t>JL KAMPUNG NAGRAK RT 01/RW 12,DESA SIRNA RAJA, KEC CIPEUNDEUY,KAB BANDUNG BARAT, JAWA BARAT</t>
  </si>
  <si>
    <t>059/HKPM-OC/BA-STD/4/2015</t>
  </si>
  <si>
    <t>HK-14-2597</t>
  </si>
  <si>
    <t>02RKB063</t>
  </si>
  <si>
    <t>CIMAMPANG</t>
  </si>
  <si>
    <t>DESA PANGRANGAN,KEC PANGRANGAN,KAB LEBAK</t>
  </si>
  <si>
    <t>051/HKPM-OC/BA-STD/4/2015</t>
  </si>
  <si>
    <t>HK-14-2598</t>
  </si>
  <si>
    <t>01JKB008</t>
  </si>
  <si>
    <t>GARDEN</t>
  </si>
  <si>
    <t>JL. KAMPUNG BULAK SEREH RT.01 RW.08,  KEL. PEGADUNGAN, KEC. KALIDERES,   JAKARTA BARAT</t>
  </si>
  <si>
    <t>HK-14-2599</t>
  </si>
  <si>
    <t>01JKB084</t>
  </si>
  <si>
    <t>GREEN GARDEN KEDOYA</t>
  </si>
  <si>
    <t>KAMPUNG BARU, RT.013 RW.003, KEL. KEMBANGAN UTARA, KEC.KEMBANGAN, JAKARTA BARAT</t>
  </si>
  <si>
    <t>HK-14-2600</t>
  </si>
  <si>
    <t>01JKB018</t>
  </si>
  <si>
    <t>MERUYA SELATAN</t>
  </si>
  <si>
    <t>KAMPUNG JOGLO RT.05 RW.01, KEL. JOGLO, KEC.KEMBANGAN, JAKARTA BARAT</t>
  </si>
  <si>
    <t>HK-14-2601</t>
  </si>
  <si>
    <t>PENGENDALI SATELIT</t>
  </si>
  <si>
    <t>JL. AKIK RT.08 RW.07, KEL. KEDAUNG, KEC. CENGKARENG, JAKARTA BARAT</t>
  </si>
  <si>
    <t>HK-14-2602</t>
  </si>
  <si>
    <t>01JKB082</t>
  </si>
  <si>
    <t>BOJONG INDAH</t>
  </si>
  <si>
    <t>JL.DHARMA WANITA IV RT.010 RW.001, KEL.RAWA BUAYA, KEC.CENGKARENG, JAKARTA BARAT</t>
  </si>
  <si>
    <t>HK-14-2603</t>
  </si>
  <si>
    <t>GONGSENG CIJANTUNG</t>
  </si>
  <si>
    <t>HK-14-2604</t>
  </si>
  <si>
    <t>02TGR059</t>
  </si>
  <si>
    <t>AHMAD PETIR</t>
  </si>
  <si>
    <t>JL.KH AHMAD DAHLAN, SAMPING GERBANG PURI METROPOLITAN, PETIR TANGERANG, BANTEN</t>
  </si>
  <si>
    <t>375/HKPM-OC/BA-STD/7/2015 , 376/HKPM-OC/BA-STD/7/2015</t>
  </si>
  <si>
    <t>HK-14-2605</t>
  </si>
  <si>
    <t>PO/SKP/14/N012409</t>
  </si>
  <si>
    <t>Analysis Design Retaining Wall</t>
  </si>
  <si>
    <t>Jombok Pule</t>
  </si>
  <si>
    <t>GREENFIELD - Tower MLTBI 72 M</t>
  </si>
  <si>
    <t>Jl. Raya Pule RT. 03/01 Ds. Jombok Kec. Pule Kab. Trenggalek</t>
  </si>
  <si>
    <t>0072/HK-KEU/I/2015</t>
  </si>
  <si>
    <t>HK-14-2606</t>
  </si>
  <si>
    <t xml:space="preserve">Description Work : Pekerjaan Hammer Test &amp; Strengthening </t>
  </si>
  <si>
    <t>Des</t>
  </si>
  <si>
    <t>NMDN_0199</t>
  </si>
  <si>
    <t>SMIG HM Yamin</t>
  </si>
  <si>
    <t>Pole 6 m</t>
  </si>
  <si>
    <t>HK-14-2607</t>
  </si>
  <si>
    <t>NMDN_0017</t>
  </si>
  <si>
    <t>bandar setia 1</t>
  </si>
  <si>
    <t>START ANALYSIS 5/2/2015</t>
  </si>
  <si>
    <t>HK-14-2608</t>
  </si>
  <si>
    <t>NMDN_0010</t>
  </si>
  <si>
    <t>bandar setia 2</t>
  </si>
  <si>
    <t>HK-14-2609</t>
  </si>
  <si>
    <t>NMDN_0006</t>
  </si>
  <si>
    <t>Orion/Tembung Micro</t>
  </si>
  <si>
    <t>HK-14-2610</t>
  </si>
  <si>
    <t>NMDN_0222</t>
  </si>
  <si>
    <t>SMG DEPO BELAWAN (SOECI MAS)</t>
  </si>
  <si>
    <t>Special Tower 30 m</t>
  </si>
  <si>
    <t>HK-14-2611</t>
  </si>
  <si>
    <t>NMDN_0202</t>
  </si>
  <si>
    <t>ROYAL APARTEMEN / MNS051</t>
  </si>
  <si>
    <t>Pole 3m</t>
  </si>
  <si>
    <t>HK-14-2612</t>
  </si>
  <si>
    <t>RT – New Pole 6m &amp; Building Analysis + Hammer Test</t>
  </si>
  <si>
    <t>hold by kukuh</t>
  </si>
  <si>
    <t>HK-14-2613</t>
  </si>
  <si>
    <t>inspection type : Strengthening including documentation (reporting and Documentation (Hardcopy and CD)) and Mob and Demobilisation</t>
  </si>
  <si>
    <t>JAW-CCJ-0024-F-P</t>
  </si>
  <si>
    <t>Permata Hijau</t>
  </si>
  <si>
    <t>TMI</t>
  </si>
  <si>
    <t>10 M</t>
  </si>
  <si>
    <t>upgrade Pole</t>
  </si>
  <si>
    <t>Jakarta Selatan</t>
  </si>
  <si>
    <t>Apartemen Senayan, Jl. Patal Senayan No. 21, Kel. Senayan, Kec. Kebayoran Baru, Kab. Jakarta Selatan</t>
  </si>
  <si>
    <t>First Media</t>
  </si>
  <si>
    <t>0376/HK-KEU/IV/2015</t>
  </si>
  <si>
    <t>HK-14-2614</t>
  </si>
  <si>
    <t>JAW-CCJ-0071-H-B</t>
  </si>
  <si>
    <t>Site2640_JABO/Rawa Kuning</t>
  </si>
  <si>
    <t>12 M</t>
  </si>
  <si>
    <t>extend + upgrade Pole</t>
  </si>
  <si>
    <t>Jakarta Timur</t>
  </si>
  <si>
    <t>Jl. Raya Rawa Kuning No. 29 RT01/RW02, Kel. Pulo Gebang, Kec. Cakung, Kab. Jakarta Timur</t>
  </si>
  <si>
    <t>0331/HK-KEU/III/2015</t>
  </si>
  <si>
    <t>HK-14-2615</t>
  </si>
  <si>
    <t>Inspection type : Extention, including Documentation (Reporting and Documentation (Hardcopy and CD)) and Mobilisation and Demobilisation</t>
  </si>
  <si>
    <t>JAW-CCJ-0115-X-B</t>
  </si>
  <si>
    <t>3G BELIBIS TIPAR TIMUR</t>
  </si>
  <si>
    <t>Jl. Tipar Cakung RT001/RW005, Kel. Semper Barat, Kec. Cilincing, Kab. Jakarta Utara</t>
  </si>
  <si>
    <t>0330/HK-KEU/III/2015</t>
  </si>
  <si>
    <t>HK-14-2616</t>
  </si>
  <si>
    <t>JAW-CCJ-0181-H-P</t>
  </si>
  <si>
    <t>Srengseng (Kelapa Tiga)</t>
  </si>
  <si>
    <t>Tower Extend + Tower Upgrade + Foundation Upgrade</t>
  </si>
  <si>
    <t>Srengseng Kelapa Tiga,Jl. Kebagusan No.1 Rt08 Rw.04,Pasar Minggu, Kebagusan,South Jakarta,Dki Jakarta</t>
  </si>
  <si>
    <t>0348/HK-KEU/III/2015</t>
  </si>
  <si>
    <t>HK-14-2617</t>
  </si>
  <si>
    <t>0349/HK-KEU/III/2015</t>
  </si>
  <si>
    <t>HK-14-2618</t>
  </si>
  <si>
    <t>RT – New Pole 12m &amp; Building Analysis + Hammer Test</t>
  </si>
  <si>
    <t>HK-14-2619</t>
  </si>
  <si>
    <t>JAW-CCJ-0011-R-F</t>
  </si>
  <si>
    <t>RT – New Pole 6m &amp; Building Analysis</t>
  </si>
  <si>
    <t>0375/HK-KEU/IV/2015</t>
  </si>
  <si>
    <t>HK-14-2620</t>
  </si>
  <si>
    <t>PO/SKP/14/N012726</t>
  </si>
  <si>
    <t>KEBONSARI 2</t>
  </si>
  <si>
    <t>Jl. Letjend Suprapto IX/2, RT/RW 02/30, Kel. Kebonsari Kec. Sumbersari Kab. Jember, Jatim</t>
  </si>
  <si>
    <t>0073/HK-KEU/I/2015</t>
  </si>
  <si>
    <t>HK-14-2621</t>
  </si>
  <si>
    <t>HK-14-2622</t>
  </si>
  <si>
    <t>01JKT003</t>
  </si>
  <si>
    <t>LEMBAH HIJAU</t>
  </si>
  <si>
    <t>HK-14-2623</t>
  </si>
  <si>
    <t>PINANG RANTI</t>
  </si>
  <si>
    <t>HK-14-2624</t>
  </si>
  <si>
    <t>023/AP-TA/PO/II/2015</t>
  </si>
  <si>
    <t>Analisa Kekuatan Mini Tower / Pole Baseframe, Analisa Kekuatan Gedung dan Drawing</t>
  </si>
  <si>
    <t>Baloimas</t>
  </si>
  <si>
    <t>Rooftop</t>
  </si>
  <si>
    <t>0378/HK-KEU/IV/2015</t>
  </si>
  <si>
    <t>HK-14-2625</t>
  </si>
  <si>
    <t>PO/SMI/15/N000180</t>
  </si>
  <si>
    <t>0396/HK-KEU/IV/2015</t>
  </si>
  <si>
    <t>HK-14-2626</t>
  </si>
  <si>
    <t>PO/SKP/15/N000855</t>
  </si>
  <si>
    <t>Rep. Sidikalang-Tongging</t>
  </si>
  <si>
    <t>0301/HK-KEU/III/2015</t>
  </si>
  <si>
    <t>HK-14-2627</t>
  </si>
  <si>
    <t>PO/SMI/15/N000303</t>
  </si>
  <si>
    <t>0426/HK-KEU/IV/2015</t>
  </si>
  <si>
    <t>HK-14-2628</t>
  </si>
  <si>
    <t>PO/SMI/15/N000176</t>
  </si>
  <si>
    <t>0395/HK-KEU/IV/2015</t>
  </si>
  <si>
    <t>HK-14-2629</t>
  </si>
  <si>
    <t>PO/SMI/15/N000177</t>
  </si>
  <si>
    <t>Cancel by Pak Riza</t>
  </si>
  <si>
    <t>HK-14-2630</t>
  </si>
  <si>
    <t>PO/SMI/15/N000167</t>
  </si>
  <si>
    <t>0302/HK-KEU/III/2015</t>
  </si>
  <si>
    <t>HK-14-2631</t>
  </si>
  <si>
    <t xml:space="preserve">PO/TB/15/N000501 </t>
  </si>
  <si>
    <t>Pekerjaan Survey Investigasi dan Analisa Design Struktur Gedung &amp; Tower/Pole (Include Hammer Test dan Rebar Scanning)</t>
  </si>
  <si>
    <t>MARGONDA KHAYANGAN</t>
  </si>
  <si>
    <t>Survey Investigasi dan Analisa Design Struktur Gedung &amp; Tower/Pole (Include Hammer Test dan Rebar Scanning)</t>
  </si>
  <si>
    <t>Pole 12 M Multi User Water Torn Camouflage</t>
  </si>
  <si>
    <t>0284/HK-KEU/III/2015</t>
  </si>
  <si>
    <t>HK-14-2632</t>
  </si>
  <si>
    <t xml:space="preserve">Parang Jampang </t>
  </si>
  <si>
    <t>Perkuatan Tower dan Pondasi</t>
  </si>
  <si>
    <t>HK-14-2633</t>
  </si>
  <si>
    <t>RT - POLE AND BUILDING ANALYSIS COLO APP REV. 4</t>
  </si>
  <si>
    <t>0148/HK-KEU/I/2015</t>
  </si>
  <si>
    <t>HK-14-2634</t>
  </si>
  <si>
    <t>RT - POLE (EXTEND 3M) AND BUILDING ANALYSIS COLO APP REV. 2</t>
  </si>
  <si>
    <t>BAL-BAL-0096-H-P</t>
  </si>
  <si>
    <t>Padma Denpasar</t>
  </si>
  <si>
    <t>0149/HK-KEU/I/2015</t>
  </si>
  <si>
    <t>HK-14-2635</t>
  </si>
  <si>
    <t>GF - Tower And Foundation Analysis COLO APP REV. 1</t>
  </si>
  <si>
    <t>JAW-CCJ-0084-H-P</t>
  </si>
  <si>
    <t>Jl. Gotong Royong (Ceger Cipayung)</t>
  </si>
  <si>
    <t>Voyager SST-40m</t>
  </si>
  <si>
    <t>0150/HK-KEU/I/2015</t>
  </si>
  <si>
    <t>HK-14-2636</t>
  </si>
  <si>
    <t>NMDN_0304</t>
  </si>
  <si>
    <t>Cemara Asri</t>
  </si>
  <si>
    <t>Pole 12 m</t>
  </si>
  <si>
    <t>JL. CEMARA BOULEVARD BLOK C7 NO 2, KOMPLEK CEMARA ASRI, MEDAN</t>
  </si>
  <si>
    <t>98.69910</t>
  </si>
  <si>
    <t>03.63427</t>
  </si>
  <si>
    <t>masih dikerjain</t>
  </si>
  <si>
    <t>HK-14-2637</t>
  </si>
  <si>
    <t>NMDN_0012</t>
  </si>
  <si>
    <t>Depan ruko plaza kabanjahe</t>
  </si>
  <si>
    <t>JL. JEND SUDIRMAN NO.38, KABANJAHE, SUMATRA UTARA</t>
  </si>
  <si>
    <t>98.49059</t>
  </si>
  <si>
    <t>03.10158</t>
  </si>
  <si>
    <t>HK-14-2638</t>
  </si>
  <si>
    <t>NMDN_0016</t>
  </si>
  <si>
    <t>Binjai2 Bangkatan</t>
  </si>
  <si>
    <t>JL. SULTAN HASSANUDIN NO.7, BINJAI, SUMATRA UTARA</t>
  </si>
  <si>
    <t>98.48224</t>
  </si>
  <si>
    <t>03.60192</t>
  </si>
  <si>
    <t>HK-14-2639</t>
  </si>
  <si>
    <t>JKT_06N400</t>
  </si>
  <si>
    <t>Sadatani/Cinangka</t>
  </si>
  <si>
    <t>KOTA TANGERANG</t>
  </si>
  <si>
    <t>HK-14-2640</t>
  </si>
  <si>
    <t>JKT_06N401</t>
  </si>
  <si>
    <t>Kadudagu</t>
  </si>
  <si>
    <t>TANGERANG</t>
  </si>
  <si>
    <t>HK-14-2641</t>
  </si>
  <si>
    <t>SERANG</t>
  </si>
  <si>
    <t>HK-14-2642</t>
  </si>
  <si>
    <t>JKT_06N408</t>
  </si>
  <si>
    <t>Sukatani Cikande</t>
  </si>
  <si>
    <t>HK-14-2643</t>
  </si>
  <si>
    <t>IBS - Asessment</t>
  </si>
  <si>
    <t>MLG_01N287</t>
  </si>
  <si>
    <t>Srengat</t>
  </si>
  <si>
    <t>52 M  DCPP</t>
  </si>
  <si>
    <t>TULUNGAGUNG</t>
  </si>
  <si>
    <t>HK-14-2644</t>
  </si>
  <si>
    <t>SMG_03N108</t>
  </si>
  <si>
    <t>HUB-Banaran</t>
  </si>
  <si>
    <t>Tower Assessment+Strengthening Modular +Validasi pondasi</t>
  </si>
  <si>
    <t>BREBES</t>
  </si>
  <si>
    <t>HK-14-2645</t>
  </si>
  <si>
    <t>YKT_02N709</t>
  </si>
  <si>
    <t>Cilacap Sltn</t>
  </si>
  <si>
    <t>20 LD KAM</t>
  </si>
  <si>
    <t>HK-14-2646</t>
  </si>
  <si>
    <t>RT - Tower and Building Analysis Colo app Rev 1</t>
  </si>
  <si>
    <t>Pole 4M</t>
  </si>
  <si>
    <t>0162/HK-KEU/II/2015</t>
  </si>
  <si>
    <t>HK-14-2647</t>
  </si>
  <si>
    <t>RT - Pole and Building Analysis Colo app Rev 0</t>
  </si>
  <si>
    <t>SST-MT 15 M</t>
  </si>
  <si>
    <t>0161/HK-KEU/II/2015</t>
  </si>
  <si>
    <t>HK-14-2648</t>
  </si>
  <si>
    <t>GF - Tower analysis COLO APP REV. 2</t>
  </si>
  <si>
    <t>KRI-RII-0054-H-P</t>
  </si>
  <si>
    <t>Bukit Kemuning - Tanjung Piayu</t>
  </si>
  <si>
    <t xml:space="preserve">HCPT Rev. 2 </t>
  </si>
  <si>
    <t>0218/HK-KEU/II/2015</t>
  </si>
  <si>
    <t>HK-14-2649</t>
  </si>
  <si>
    <t>GF - Tower And Foundation Analysis COLO APP REV. 2</t>
  </si>
  <si>
    <t>SUM-NAD-0019-H-P</t>
  </si>
  <si>
    <t>Asrama Raider - Kayee Lee</t>
  </si>
  <si>
    <t>HK-14-2650</t>
  </si>
  <si>
    <t>JAW-BTN-0018-H-B</t>
  </si>
  <si>
    <t>Ruko Imam Bonjol</t>
  </si>
  <si>
    <t>0192/HK-KEU/II/2015</t>
  </si>
  <si>
    <t>HK-14-2651</t>
  </si>
  <si>
    <t>RT - Pole and Building Analysis Colo app Rev 6</t>
  </si>
  <si>
    <t>JAW-CCJ-0221-H-P</t>
  </si>
  <si>
    <t>Kemanggisan Raya 78</t>
  </si>
  <si>
    <t>0196/HK-KEU/II/2015</t>
  </si>
  <si>
    <t>HK-14-2652</t>
  </si>
  <si>
    <t>NMDN_0014</t>
  </si>
  <si>
    <t>Road tembung to tanjung morawa</t>
  </si>
  <si>
    <t>JL. BATANG KUIS - TJ, MORAWA PSR V, DS. TELAGA SARI, MEDAN</t>
  </si>
  <si>
    <t>98.78754</t>
  </si>
  <si>
    <t>03.55488</t>
  </si>
  <si>
    <t>HK-14-2653</t>
  </si>
  <si>
    <t>NMDN_0273</t>
  </si>
  <si>
    <t>MDN_02N016</t>
  </si>
  <si>
    <t>SST 110 m</t>
  </si>
  <si>
    <t>JL. GATOT SUBROTO NO.214, MEDAN</t>
  </si>
  <si>
    <t>98.634634</t>
  </si>
  <si>
    <t>03.591740</t>
  </si>
  <si>
    <t>masih dikerjain+belum ada diengineer</t>
  </si>
  <si>
    <t>HK-14-2654</t>
  </si>
  <si>
    <t>NMDN_0269</t>
  </si>
  <si>
    <t>MDN_02N004</t>
  </si>
  <si>
    <t>SST 60 m</t>
  </si>
  <si>
    <t>JL. MATARAM NO.3, MEDAN</t>
  </si>
  <si>
    <t>98.66468</t>
  </si>
  <si>
    <t>03.58566</t>
  </si>
  <si>
    <t>HK-14-2655</t>
  </si>
  <si>
    <t>NMDN_0011</t>
  </si>
  <si>
    <t>Johor</t>
  </si>
  <si>
    <t>JL. EKA SURYA NO 3, MEDAN</t>
  </si>
  <si>
    <t>98.66203</t>
  </si>
  <si>
    <t>03.51458</t>
  </si>
  <si>
    <t>HK-14-2656</t>
  </si>
  <si>
    <t>NMDN_0007</t>
  </si>
  <si>
    <t>Tanjung Balai 2</t>
  </si>
  <si>
    <t>JL. SUDIRMAN - TJ BALAI KODYA, TANJUNG BALAI, SUMATRA UTARA</t>
  </si>
  <si>
    <t>99.79003</t>
  </si>
  <si>
    <t>02.95145</t>
  </si>
  <si>
    <t>HK-14-2657</t>
  </si>
  <si>
    <t>NMDN_0057</t>
  </si>
  <si>
    <t>Padang Halaban (SMG)</t>
  </si>
  <si>
    <t>SST 52 m</t>
  </si>
  <si>
    <t>KOMP. PERKEBUNAN SMART PADANG HALABAN, KEC. AEK KUO, SUMATRA UTARA</t>
  </si>
  <si>
    <t>99.83396</t>
  </si>
  <si>
    <t>02.32174</t>
  </si>
  <si>
    <t>HK-14-2658</t>
  </si>
  <si>
    <t>GF Consultant Peninggian Pagar Kombos</t>
  </si>
  <si>
    <t>Colo - Soil Test+Survey+Analisa Tower+Validasi&amp;Strengthening Pondasi+Stabilitas Lereng (peninggian pagar)</t>
  </si>
  <si>
    <t>0584/HK-KEU/VI/2015</t>
  </si>
  <si>
    <t>HK-14-2659</t>
  </si>
  <si>
    <t>RT - Building Analysis (add Pad) Colo app 5</t>
  </si>
  <si>
    <t>0169/HK-KEU/II/2015</t>
  </si>
  <si>
    <t>HK-14-2660</t>
  </si>
  <si>
    <t>GF - Tower And Foundation Analysis COLO APP REV. 6</t>
  </si>
  <si>
    <t>JAW-WJV-0177-H-P</t>
  </si>
  <si>
    <t>Kp. Bojong - Pantai Makmur</t>
  </si>
  <si>
    <t>0168/HK-KEU/II/2015</t>
  </si>
  <si>
    <t>HK-14-2661</t>
  </si>
  <si>
    <t>GF - Tower And Foundation Analysis COLO APP REV</t>
  </si>
  <si>
    <t>SUM-LPG-0139-H-P</t>
  </si>
  <si>
    <t>Dusun 3 - Sumberejo</t>
  </si>
  <si>
    <t>3-T-MD-04-65</t>
  </si>
  <si>
    <t>0167/HK-KEU/II/2015</t>
  </si>
  <si>
    <t>HK-14-2662</t>
  </si>
  <si>
    <t>JAW-EJV-0032-C-P</t>
  </si>
  <si>
    <t>Perak Barat - Pabean Cantian</t>
  </si>
  <si>
    <t>1-T-LD-02-24</t>
  </si>
  <si>
    <t>0166/HK-KEU/II/2015</t>
  </si>
  <si>
    <t>HK-14-2663</t>
  </si>
  <si>
    <t>RT - Tower &amp; Building AnalysisRev. 4</t>
  </si>
  <si>
    <t>0164/HK-KEU/II/2015</t>
  </si>
  <si>
    <t>HK-14-2664</t>
  </si>
  <si>
    <t>GF - Tower And Foundation Analysis COLO Aps REV. 3</t>
  </si>
  <si>
    <t>KRI-RRI-0008-M-B</t>
  </si>
  <si>
    <t>Bintang Lima</t>
  </si>
  <si>
    <t>SST 60M CITRAMAS</t>
  </si>
  <si>
    <t>0165/HK-KEU/II/2015</t>
  </si>
  <si>
    <t>HK-14-2665</t>
  </si>
  <si>
    <t>RT - SST &amp; Building Analysis collo Rev. 1</t>
  </si>
  <si>
    <t>0219/HK-KEU/II/2015</t>
  </si>
  <si>
    <t>HK-14-2666</t>
  </si>
  <si>
    <t xml:space="preserve">GF - TOWER &amp; FOUNDATION ANALYSIS COLO APP  REV. 5 </t>
  </si>
  <si>
    <t>KNT-WNT-0010-H-P</t>
  </si>
  <si>
    <t>Bonder</t>
  </si>
  <si>
    <t>0204/HK-KEU/II/2015</t>
  </si>
  <si>
    <t>HK-14-2667</t>
  </si>
  <si>
    <t>Mini Audit survey for general maintenance</t>
  </si>
  <si>
    <t>JAW-WJV-0135-H-P</t>
  </si>
  <si>
    <t>H. Asnawi</t>
  </si>
  <si>
    <t>0190/HK-KEU/II/2015</t>
  </si>
  <si>
    <t>HK-14-2668</t>
  </si>
  <si>
    <t>Mini Audit survey for Smartfren Space Availability</t>
  </si>
  <si>
    <t>JAW-CJV-0031-T-B</t>
  </si>
  <si>
    <t>Sidoluhur Ambal</t>
  </si>
  <si>
    <t>TELKOMSEL</t>
  </si>
  <si>
    <t>0191/HK-KEU/II/2015</t>
  </si>
  <si>
    <t>JAW-CJV-0007-X-B</t>
  </si>
  <si>
    <t>Laren Bumiayu</t>
  </si>
  <si>
    <t>JAW-CJV-0005-F-P</t>
  </si>
  <si>
    <t>Mayong</t>
  </si>
  <si>
    <t>JAW-CJV-0334-T-B</t>
  </si>
  <si>
    <t>Tambakromo II</t>
  </si>
  <si>
    <t>JAW-CJV-0029-K-P</t>
  </si>
  <si>
    <t>Lengkong Rakit</t>
  </si>
  <si>
    <t>JAW-CJV-0029-T-B</t>
  </si>
  <si>
    <t>Kembang Kuning</t>
  </si>
  <si>
    <t>JAW-CJV-0012-I-B</t>
  </si>
  <si>
    <t>Tegal Barat</t>
  </si>
  <si>
    <t>INDOSAT</t>
  </si>
  <si>
    <t>HK-14-2669</t>
  </si>
  <si>
    <t>072795</t>
  </si>
  <si>
    <t>GF - Tower Analysis COLO APP REV. 1</t>
  </si>
  <si>
    <t>Smartfren Rev. 1</t>
  </si>
  <si>
    <t>0220/HK-KEU/II/2015</t>
  </si>
  <si>
    <t>HK-14-2670</t>
  </si>
  <si>
    <t>NMDN_0200</t>
  </si>
  <si>
    <t>Jl. Perjuangan</t>
  </si>
  <si>
    <t>HK-14-2671</t>
  </si>
  <si>
    <t>NMDN_0015</t>
  </si>
  <si>
    <t>Binjai1 Ruko Hansen B</t>
  </si>
  <si>
    <t>HK-14-2672</t>
  </si>
  <si>
    <t>GF - Tower And Foundation Analysis Colo App Rev. 2</t>
  </si>
  <si>
    <t>SST 70-3L</t>
  </si>
  <si>
    <t>Smartfren add Rev. 2</t>
  </si>
  <si>
    <t>0208/HK-KEU/II/2015</t>
  </si>
  <si>
    <t>HK-14-2673</t>
  </si>
  <si>
    <t>RT - Pole and Building Analysis Colo app Rev 1</t>
  </si>
  <si>
    <t xml:space="preserve">SUM-LPG-0215-H-P </t>
  </si>
  <si>
    <t>GOTONG ROYONG</t>
  </si>
  <si>
    <t>POLE 3M</t>
  </si>
  <si>
    <t>HCPT Rev.1</t>
  </si>
  <si>
    <t>0224/HK-KEU/II/2015</t>
  </si>
  <si>
    <t>HK-14-2674</t>
  </si>
  <si>
    <t>SBY_01N171</t>
  </si>
  <si>
    <t>Babat</t>
  </si>
  <si>
    <t>52 M BUKAKA</t>
  </si>
  <si>
    <t>HK-14-2675</t>
  </si>
  <si>
    <t>Blora Utara</t>
  </si>
  <si>
    <t>HK-14-2676</t>
  </si>
  <si>
    <t>Tower needs strengthening SBY_01N181</t>
  </si>
  <si>
    <t>SBY_01N181</t>
  </si>
  <si>
    <t>Dukuh Candi</t>
  </si>
  <si>
    <t>HK-14-2677</t>
  </si>
  <si>
    <t>SMG_04N714</t>
  </si>
  <si>
    <t>Jepara</t>
  </si>
  <si>
    <t>HK-14-2678</t>
  </si>
  <si>
    <t>PKU_01N311</t>
  </si>
  <si>
    <t>Jl.NangKA</t>
  </si>
  <si>
    <t>HK-14-2679</t>
  </si>
  <si>
    <t>Tower needs strengthening PKU_01N315</t>
  </si>
  <si>
    <t>PKU_01N315</t>
  </si>
  <si>
    <t>KuantAN</t>
  </si>
  <si>
    <t>42 M BERCA</t>
  </si>
  <si>
    <t>HK-14-2680</t>
  </si>
  <si>
    <t>SBY_01N174</t>
  </si>
  <si>
    <t>Melawang</t>
  </si>
  <si>
    <t>HK-14-2681</t>
  </si>
  <si>
    <t>SBY_01N712</t>
  </si>
  <si>
    <t>Pamekasan ST</t>
  </si>
  <si>
    <t>HK-14-2682</t>
  </si>
  <si>
    <t>SMG_04N736</t>
  </si>
  <si>
    <t>Pamotan</t>
  </si>
  <si>
    <t>HK-14-2683</t>
  </si>
  <si>
    <t>SMG_04N727</t>
  </si>
  <si>
    <t>Penting</t>
  </si>
  <si>
    <t>HK-14-2684</t>
  </si>
  <si>
    <t>SMG_02N065</t>
  </si>
  <si>
    <t>Purwahamba</t>
  </si>
  <si>
    <t>HK-14-2685</t>
  </si>
  <si>
    <t>SBY_01N164</t>
  </si>
  <si>
    <t>Randegan Sari</t>
  </si>
  <si>
    <t>32 M GUY WIRED</t>
  </si>
  <si>
    <t>HK-14-2686</t>
  </si>
  <si>
    <t>SMG_04N114</t>
  </si>
  <si>
    <t>SUB HUB-Kaborongan</t>
  </si>
  <si>
    <t>HK-14-2687</t>
  </si>
  <si>
    <t>SMG_04N711</t>
  </si>
  <si>
    <t>SUB HUB-Mayong</t>
  </si>
  <si>
    <t>HK-14-2688</t>
  </si>
  <si>
    <t>SMG_04N713</t>
  </si>
  <si>
    <t>SUB HUB-Tahunan</t>
  </si>
  <si>
    <t>72 M KAM</t>
  </si>
  <si>
    <t>HK-14-2689</t>
  </si>
  <si>
    <t>Tower needs strengthening SBY_01N138</t>
  </si>
  <si>
    <t>SBY_01N138</t>
  </si>
  <si>
    <t>Suko Legok</t>
  </si>
  <si>
    <t>HK-14-2690</t>
  </si>
  <si>
    <t>SBY_01N165</t>
  </si>
  <si>
    <t>Bangkingan</t>
  </si>
  <si>
    <t>HK-14-2691</t>
  </si>
  <si>
    <t>SBY_01N704</t>
  </si>
  <si>
    <t>Bangkalan Kota 2</t>
  </si>
  <si>
    <t>HK-14-2692</t>
  </si>
  <si>
    <t>Galis</t>
  </si>
  <si>
    <t>HK-14-2693</t>
  </si>
  <si>
    <t>SMG_02N080</t>
  </si>
  <si>
    <t>Windu Aji</t>
  </si>
  <si>
    <t>HK-14-2694</t>
  </si>
  <si>
    <t>SMG_03N104</t>
  </si>
  <si>
    <t>Beji</t>
  </si>
  <si>
    <t>HK-14-2695</t>
  </si>
  <si>
    <t>SMG_04N144</t>
  </si>
  <si>
    <t>Trahan</t>
  </si>
  <si>
    <t>13,13,13,14,16,17</t>
  </si>
  <si>
    <t>HK-14-2696</t>
  </si>
  <si>
    <t>SMG_04N145</t>
  </si>
  <si>
    <t>SUB HUB-Rembang</t>
  </si>
  <si>
    <t>HK-14-2697</t>
  </si>
  <si>
    <t>SMG_04N704</t>
  </si>
  <si>
    <t>Purwodadi</t>
  </si>
  <si>
    <t>HK-14-2698</t>
  </si>
  <si>
    <t>TO</t>
  </si>
  <si>
    <t>PANJANG PENGUMBEN</t>
  </si>
  <si>
    <t>HK-14-2699</t>
  </si>
  <si>
    <t xml:space="preserve">Dwi Nurhayati </t>
  </si>
  <si>
    <t>Cancel-dobel input</t>
  </si>
  <si>
    <t>HK-14-2700</t>
  </si>
  <si>
    <t>R. Dian Mahendra P</t>
  </si>
  <si>
    <t>03CBN181</t>
  </si>
  <si>
    <t>HK-14-2701</t>
  </si>
  <si>
    <t>HK-14-2702</t>
  </si>
  <si>
    <t>double dgn HK-14-0837</t>
  </si>
  <si>
    <t>HK-14-2703</t>
  </si>
  <si>
    <t>HK-14-2704</t>
  </si>
  <si>
    <t>HK-14-2705</t>
  </si>
  <si>
    <t>HK-14-2706</t>
  </si>
  <si>
    <t>HK-14-2707</t>
  </si>
  <si>
    <t>HK-14-2708</t>
  </si>
  <si>
    <t>HK-14-2709</t>
  </si>
  <si>
    <t>HK-14-2710</t>
  </si>
  <si>
    <t>HK-14-2711</t>
  </si>
  <si>
    <t>02TGN045</t>
  </si>
  <si>
    <t>USTAD</t>
  </si>
  <si>
    <t>HK-14-2712</t>
  </si>
  <si>
    <t>RT - Minaret and Design Colo Apps Rev. 0</t>
  </si>
  <si>
    <t>JAW-CCJ-0001-M-F</t>
  </si>
  <si>
    <t>Yayasan Uswatun Hasanah</t>
  </si>
  <si>
    <t>Wall Mounting On Minaret</t>
  </si>
  <si>
    <t>Smartfren Rev. 0</t>
  </si>
  <si>
    <t>0223/HK-KEU/II/2015</t>
  </si>
  <si>
    <t>HK-14-2713</t>
  </si>
  <si>
    <t>PO/SMI/15/N000164</t>
  </si>
  <si>
    <t xml:space="preserve">Soil Test </t>
  </si>
  <si>
    <t>KUBU_PADI</t>
  </si>
  <si>
    <t>DUSUN TUNGKUL III RT.22 RW.02  DESA HILIR KANTOR KEC.NGABANG</t>
  </si>
  <si>
    <t>HK-14-2714</t>
  </si>
  <si>
    <t>NGABANG 4 (ARAH SANGGAU)</t>
  </si>
  <si>
    <t>DS.TUBANG RAENG RT.001 RW.01, KEL.TUBANG REANG KEC.NGABANG</t>
  </si>
  <si>
    <t>HK-14-2715</t>
  </si>
  <si>
    <t>SEPUNGGUR (RD TO PAGATAN)</t>
  </si>
  <si>
    <t>RT 03 DS.SEPUNGGUR KE.KUSAN HILIR ,KAB.TANAH BUMBU KALSEL</t>
  </si>
  <si>
    <t>HK-14-2716</t>
  </si>
  <si>
    <t>HANTAKAN</t>
  </si>
  <si>
    <t>JALAN TANJUNG HANTAKAN DESA HANTAKAN KEC BATU BENAWA KAB HULU SUNGAI TENGAH</t>
  </si>
  <si>
    <t>HK-14-2717</t>
  </si>
  <si>
    <t>MARAMIS</t>
  </si>
  <si>
    <t xml:space="preserve">DS.MARIAS RT 03 KEL.MARIAS KEC.JUAI  KAB.BALANGAN PROV.KALSEL         </t>
  </si>
  <si>
    <t>HK-14-2718</t>
  </si>
  <si>
    <t>JARO</t>
  </si>
  <si>
    <t>RT-1 Ds Jaro, Kec. Jaro, Kab. Tabalong  KALIMANTAN SELATAN</t>
  </si>
  <si>
    <t>HK-14-2719</t>
  </si>
  <si>
    <t>WIRANG</t>
  </si>
  <si>
    <t>DS.WIRANG RT.03 KEL.WIRANG KEC.HARUAI KAB.TABALONG  KalimantanSelatan</t>
  </si>
  <si>
    <t>HK-14-2720</t>
  </si>
  <si>
    <t>PO/SMI/15/N000162</t>
  </si>
  <si>
    <t>PALINGKAU</t>
  </si>
  <si>
    <t>JL SEI PEPUYU KEL.PALINGKAU BARU KEC.KAPUAS  MURUNG KAB.KAPUAS KUALA, KALIMANTAN TENGAH</t>
  </si>
  <si>
    <t>1325/TBG-SMI-00/BAST-am/05/VIII/2015</t>
  </si>
  <si>
    <t>0671/HK-KEU/VIII/2015</t>
  </si>
  <si>
    <t>HK-14-2721</t>
  </si>
  <si>
    <t>SIMPANG TIGA PERTAMINA</t>
  </si>
  <si>
    <t xml:space="preserve">JL.BAHAUR PALANGKARAYA ( TARNS KALIMANTAN ) DESA GOHONG,"RT.01  KEC.KAHAYAN HILIR KAB.PULANG PISAU KALTENG"              </t>
  </si>
  <si>
    <t>HK-14-2722</t>
  </si>
  <si>
    <t>PT.WINDU NABATINDO LESTARI</t>
  </si>
  <si>
    <t>METRO PUNDU, DESA PUNDU,KEC.CEMPAGA HULU  KAB.KOTAWARINGIN TIMUR,PALANGKARAYA,KAL-TENG</t>
  </si>
  <si>
    <t>HK-14-2723</t>
  </si>
  <si>
    <t>JABIREN</t>
  </si>
  <si>
    <t>JL.TRANS KALIMANTAN KM 56 NO.51 RT.VI,DESA JABIREN KEC.JABIREN RAYA</t>
  </si>
  <si>
    <t>HK-14-2724</t>
  </si>
  <si>
    <t>PO/SMI/15/N000165</t>
  </si>
  <si>
    <t>SEPAKU 4</t>
  </si>
  <si>
    <t>BUMI HARAPAN RT.03 RW.02 KEL.BUMI HARAPAN SEPAKU IV  KEC.SEPAKU Kab.Penajam PaserUtara</t>
  </si>
  <si>
    <t>1326/TBG-SMI-00/BAST-am/05/VIII/2015</t>
  </si>
  <si>
    <t>0670/HK-KEU/VIII/2015</t>
  </si>
  <si>
    <t>HK-14-2725</t>
  </si>
  <si>
    <t>SIMPANG 4 ITCI</t>
  </si>
  <si>
    <t>JL.DESA PEMALUAN RT.03 RW.00   KEL.PEMALUAN KEC.SEPAKU KAB.PENAJAM</t>
  </si>
  <si>
    <t>HK-14-2726</t>
  </si>
  <si>
    <t>PO/SMI/15/N000163</t>
  </si>
  <si>
    <t>KARANG</t>
  </si>
  <si>
    <t>Jl. Raya Negara, Desa Kerang Dayo, RT.01, RW.01,  Desa Kerang Dayo Kec. Batu Engau,   KAB.PASER, Kal-Tim</t>
  </si>
  <si>
    <t>1324/TBG-SMI-00/BAST-am/05/VIII/2015</t>
  </si>
  <si>
    <t>0672/HK-KEU/VIII/2015</t>
  </si>
  <si>
    <t>HK-14-2727</t>
  </si>
  <si>
    <t>MODANG</t>
  </si>
  <si>
    <t>JL.RAYA TANAH GROGOT PENAJAM  DESA MODANG RT.001 KEC.PUARO</t>
  </si>
  <si>
    <t>HK-14-2728</t>
  </si>
  <si>
    <t>KRAYAN (KRAYAN BAHAGIA)</t>
  </si>
  <si>
    <t>JL.DR.SUTOMO RT.03  RW.01 DS.KRAYAN MAKMUR   KEC.Long Ikis Kab.Penajam PaserUtara  Kalimantan Timur</t>
  </si>
  <si>
    <t>HK-14-2729</t>
  </si>
  <si>
    <t>BATU ENGAU (KECAMATAN BARU)</t>
  </si>
  <si>
    <t>JL.HAUR KUNING RT.03 DS.KERANG KEC.BATU ENGAU   KEC.BATU PASIR KAB. PASER</t>
  </si>
  <si>
    <t>HK-14-2730</t>
  </si>
  <si>
    <t>TANAH MERAH</t>
  </si>
  <si>
    <t>Jl. Propinsi KM.09 RT.02 Desa Janju,  Kec. Tanah Grogot, Kab. Paser,  Kalimantan Timur</t>
  </si>
  <si>
    <t>HK-14-2731</t>
  </si>
  <si>
    <t>PO/TB/15/N001412</t>
  </si>
  <si>
    <t xml:space="preserve">Desain Perkuatan Tower dan Gedung </t>
  </si>
  <si>
    <t>Pole 16.5 M</t>
  </si>
  <si>
    <t>Jl. Rambai padi Utama No. 5 RT. 14/01 Kel. Kebun Bunga Kec. Banjarmasin Timur - Kalsel</t>
  </si>
  <si>
    <t>0325/HK-KEU/III/2015</t>
  </si>
  <si>
    <t>HK-14-2732</t>
  </si>
  <si>
    <t>RT - Pole And Building Analysis colo app Rev. 6</t>
  </si>
  <si>
    <t>JAW-CCJ-0370-H-P</t>
  </si>
  <si>
    <t>Tomang Raya Kepa - Tomang</t>
  </si>
  <si>
    <t>0236/HK-KEU/II/2015</t>
  </si>
  <si>
    <t>HK-14-2733</t>
  </si>
  <si>
    <t>RT - Pole And Building Analysis colo app Rev. 2</t>
  </si>
  <si>
    <t>SUM-RIA-0070-H-P</t>
  </si>
  <si>
    <t>Karya Bakti - Rejosari</t>
  </si>
  <si>
    <t>0237/HK-KEU/II/2015</t>
  </si>
  <si>
    <t>HK-14-2734</t>
  </si>
  <si>
    <t>RT - Tower And Building Analysis colo app Rev. 8</t>
  </si>
  <si>
    <t>0238/HK-KEU/II/2015</t>
  </si>
  <si>
    <t>HK-14-2735</t>
  </si>
  <si>
    <t>RT - Pole And Building Analysis Colo App Rev. 4</t>
  </si>
  <si>
    <t>SUM-NSM-0284-H-P</t>
  </si>
  <si>
    <t>S. Parman - Medan Petisah</t>
  </si>
  <si>
    <t xml:space="preserve">HCPTadd Rev.4 </t>
  </si>
  <si>
    <t>0239/HK-KEU/II/2015</t>
  </si>
  <si>
    <t>HK-14-2736</t>
  </si>
  <si>
    <t>RT - Pole And Building Analysis Colo App Rev. 5</t>
  </si>
  <si>
    <t>JAW-CCJ-0298-H-P</t>
  </si>
  <si>
    <t>Meruya Ilir - Meruya Utara</t>
  </si>
  <si>
    <t>HCPT add Rev.5</t>
  </si>
  <si>
    <t>0240/HK-KEU/II/2015</t>
  </si>
  <si>
    <t>HK-14-2737</t>
  </si>
  <si>
    <t>GF - Tower And Foundation analysis colo app rev. 5</t>
  </si>
  <si>
    <t>JAW-CJV-0079-H-P</t>
  </si>
  <si>
    <t>Gajah Kumpul I</t>
  </si>
  <si>
    <t>3-T-LD-03-65</t>
  </si>
  <si>
    <t>HCPT  add Rev.5</t>
  </si>
  <si>
    <t>0241/HK-KEU/II/2015</t>
  </si>
  <si>
    <t>HK-14-2738</t>
  </si>
  <si>
    <t>RT - Pole And Building Analysis Colo App Rev. 2</t>
  </si>
  <si>
    <t>JAW-CCJ-0012-H-P</t>
  </si>
  <si>
    <t>Galur Selatan</t>
  </si>
  <si>
    <t>Voyager Pole 9 M</t>
  </si>
  <si>
    <t>0242/HK-KEU/II/2015</t>
  </si>
  <si>
    <t>HK-14-2739</t>
  </si>
  <si>
    <t>GF - Tower And Foundation analysis colo app rev. 7</t>
  </si>
  <si>
    <t>SUM-WSM-0058-H-P</t>
  </si>
  <si>
    <t>Tanjung - Pandai Singkek</t>
  </si>
  <si>
    <t>4-A-HD-02-72</t>
  </si>
  <si>
    <t>0243/HK-KEU/II/2015</t>
  </si>
  <si>
    <t>HK-14-2740</t>
  </si>
  <si>
    <t>072351</t>
  </si>
  <si>
    <t>GF - Need Tower And Foundation Analysis + Foundation and Soiltest colo aps rev. 0</t>
  </si>
  <si>
    <t>SUM-SSM-0140-H-P</t>
  </si>
  <si>
    <t>Prabumulih</t>
  </si>
  <si>
    <t>SST GF 52 M</t>
  </si>
  <si>
    <t>Smartfren Rev. 3</t>
  </si>
  <si>
    <t>0244/HK-KEU/II/2015</t>
  </si>
  <si>
    <t>HK-14-2741</t>
  </si>
  <si>
    <t>074659</t>
  </si>
  <si>
    <t>RT - Tower &amp; Building Analysis colo app Rev. 3</t>
  </si>
  <si>
    <t>0245/HK-KEU/II/2015</t>
  </si>
  <si>
    <t>HK-14-2742</t>
  </si>
  <si>
    <t>PO/SKP/15/N000858</t>
  </si>
  <si>
    <t>CIKAKAK</t>
  </si>
  <si>
    <t>0300/HK-KEU/III/2015</t>
  </si>
  <si>
    <t>HK-14-2743</t>
  </si>
  <si>
    <t>01JKT014</t>
  </si>
  <si>
    <t>Buaran</t>
  </si>
  <si>
    <t>HK-14-2744</t>
  </si>
  <si>
    <t>RT - Pole And Building Analysis Colo App Rev. 1</t>
  </si>
  <si>
    <t>0255/HK-KEU/III/2015</t>
  </si>
  <si>
    <t>HK-14-2745</t>
  </si>
  <si>
    <t>RT - Tower &amp; Building Analysis colo app Rev. 0</t>
  </si>
  <si>
    <t>JAW-CCJ-0014-H-B</t>
  </si>
  <si>
    <t>Tawakal</t>
  </si>
  <si>
    <t>MT 20 M CITRAMAS</t>
  </si>
  <si>
    <t>0256/HK-KEU/III/2015</t>
  </si>
  <si>
    <t>HK-14-2746</t>
  </si>
  <si>
    <t>GF - Tower And Foundation analysis colo app rev. 11</t>
  </si>
  <si>
    <t>JAW-WJV-0140-H-P</t>
  </si>
  <si>
    <t>Kp.Sugu Tamu - Bakti Jaya</t>
  </si>
  <si>
    <t>72-01-SHD-A-4-HW</t>
  </si>
  <si>
    <t>0313/HK-KEU/III/2015</t>
  </si>
  <si>
    <t>HK-14-2747</t>
  </si>
  <si>
    <t xml:space="preserve">Monginsidi </t>
  </si>
  <si>
    <t>Uji Tarik Baja</t>
  </si>
  <si>
    <t>HK-14-2748</t>
  </si>
  <si>
    <t>15SMN006</t>
  </si>
  <si>
    <t>TIMOHO</t>
  </si>
  <si>
    <t>EXIM PLAZA JL LAKSDA ADISUCIPTO 136 YOGYAKARTA</t>
  </si>
  <si>
    <t>111/HKPM-OC/BA-STD/4/2015</t>
  </si>
  <si>
    <t>HK-14-2749</t>
  </si>
  <si>
    <t>14SMG022</t>
  </si>
  <si>
    <t>BANGKONG</t>
  </si>
  <si>
    <t>BANGKONG PLAZA A-7, JL.BRIGJEND KATAMSO NO.6 SEMARANG,KODYA SEMARANG</t>
  </si>
  <si>
    <t>112/HKPM-OC/BA-STD/4/2015</t>
  </si>
  <si>
    <t>HK-14-2750</t>
  </si>
  <si>
    <t xml:space="preserve">Rachmad Djamaludi </t>
  </si>
  <si>
    <t>370/HKPM-OC/BA-STD/7/2015</t>
  </si>
  <si>
    <t>HK-14-2751</t>
  </si>
  <si>
    <t>371/HKPM-OC/BA-STD/7/2015</t>
  </si>
  <si>
    <t>HK-14-2752</t>
  </si>
  <si>
    <t>372/HKPM-OC/BA-STD/7/2015</t>
  </si>
  <si>
    <t>HK-14-2753</t>
  </si>
  <si>
    <t>373/HKPM-OC/BA-STD/7/2015</t>
  </si>
  <si>
    <t>HK-14-2754</t>
  </si>
  <si>
    <t>369/HKPM-OC/BA-STD/7/2015</t>
  </si>
  <si>
    <t>HK-14-2755</t>
  </si>
  <si>
    <t>3/19/20115</t>
  </si>
  <si>
    <t>0350/HK-KEU/III/2015</t>
  </si>
  <si>
    <t>HK-14-2756</t>
  </si>
  <si>
    <t>Tower Asessment</t>
  </si>
  <si>
    <t>HK-14-2757</t>
  </si>
  <si>
    <t>1091151234-4</t>
  </si>
  <si>
    <t>1.2 CME Site Design for New Site Green field</t>
  </si>
  <si>
    <t xml:space="preserve">Huawei </t>
  </si>
  <si>
    <t>601257GN0</t>
  </si>
  <si>
    <t>WJ601257GN0</t>
  </si>
  <si>
    <t>Cangkuang Kulon, CKGH 492 Bandung</t>
  </si>
  <si>
    <t>0494/HK-KEU/V/2015</t>
  </si>
  <si>
    <t>HK-14-2758</t>
  </si>
  <si>
    <t>Ima</t>
  </si>
  <si>
    <t>BTS HOTEL (Bandar Jakarta)</t>
  </si>
  <si>
    <t>HK-14-2759</t>
  </si>
  <si>
    <t>Survey analisa</t>
  </si>
  <si>
    <t>Ramdhan</t>
  </si>
  <si>
    <t>T000633</t>
  </si>
  <si>
    <t xml:space="preserve">Ubaya </t>
  </si>
  <si>
    <t>HK-14-0382</t>
  </si>
  <si>
    <t>Maintenance</t>
  </si>
  <si>
    <t>HK-14-2760</t>
  </si>
  <si>
    <t>Slope Stability Analysis + Site Condition Survey + Permeability Test (1 Bore, 2 Sample up to 6 m depth), Slope Stability Strenghtening / Improvement Design + Detail Drawing + BOQ + MOP + Guarantee Letter</t>
  </si>
  <si>
    <t>Dusun Petet RT.08/RW.01, Tuntang Kab. Semarang</t>
  </si>
  <si>
    <t>HK-14-2761</t>
  </si>
  <si>
    <t>ENGR-EN3-JAW-0005 19 Mar 2014 - 17 April 2014</t>
  </si>
  <si>
    <t>0483/HK-KEU/V/2015</t>
  </si>
  <si>
    <t>HK-14-2762</t>
  </si>
  <si>
    <t>PO/TB/15/N008875</t>
  </si>
  <si>
    <t>Pekerjaan Analisa Pole 9m MU Add Beban RRU XL</t>
  </si>
  <si>
    <t>ika rahmawati</t>
  </si>
  <si>
    <t>pole 9m dengan penambahan beban RRU XL</t>
  </si>
  <si>
    <t>pole 9 m multi user</t>
  </si>
  <si>
    <t>HK-14-2763</t>
  </si>
  <si>
    <t>Pole 9m dengan Penurunan Elevasi Bracing</t>
  </si>
  <si>
    <t>Cancel pindah HK 15</t>
  </si>
  <si>
    <t>HK-14-2764</t>
  </si>
  <si>
    <t>Barat Kota Pekalongan - JATENG</t>
  </si>
  <si>
    <t>HK-14-2765</t>
  </si>
  <si>
    <t>HK-14-2766</t>
  </si>
  <si>
    <t>Desain Pole PLN 15M – alternative 
kabel di luar</t>
  </si>
  <si>
    <t>pole PLN 15m_kabel di luar (alternative)</t>
  </si>
  <si>
    <t>HK-14-2767</t>
  </si>
  <si>
    <t>PO/TB/15/N009806</t>
  </si>
  <si>
    <t>Desain Pole PLN 15M + 3 – kabel di dalam</t>
  </si>
  <si>
    <t xml:space="preserve">Sept </t>
  </si>
  <si>
    <t>pole PLN 15m+3m_kabel di dalam</t>
  </si>
  <si>
    <t>HK-14-2768</t>
  </si>
  <si>
    <t>Desain Pole PLN 15M + 3 – alternative kabel di luar</t>
  </si>
  <si>
    <t>pole PLN 15m+3m_kabel di luar (alternative)</t>
  </si>
  <si>
    <t>HK-14-2769</t>
  </si>
  <si>
    <t>pole PLN 18 Bali towerindo 1,2,3 Sistem</t>
  </si>
  <si>
    <t>HK-14-2770</t>
  </si>
  <si>
    <t>pole PLN 13m+3m+2m kamuflase pohon (Pole Prestress/Trial Analisa)</t>
  </si>
  <si>
    <t>HK-14-2771</t>
  </si>
  <si>
    <t xml:space="preserve">pole PLN 15m+3m kamuflase pohon (Pole Prestress/Analisa &amp; Design), </t>
  </si>
  <si>
    <t>HK-14-2772</t>
  </si>
  <si>
    <t>Modular Strengthening 42 KBI</t>
  </si>
  <si>
    <t>HK-14-2773</t>
  </si>
  <si>
    <t>Modular Strengthening 52 Bukaka</t>
  </si>
  <si>
    <t>HK-14-2774</t>
  </si>
  <si>
    <t>GF SST</t>
  </si>
  <si>
    <t>HK-14-2775</t>
  </si>
  <si>
    <t>HK-14-2776</t>
  </si>
  <si>
    <t>HK-14-2777</t>
  </si>
  <si>
    <t>HK-14-2778</t>
  </si>
  <si>
    <t>HK-14-2779</t>
  </si>
  <si>
    <t>HK-14-2780</t>
  </si>
  <si>
    <t>HK-14-2781</t>
  </si>
  <si>
    <t>HK-14-2782</t>
  </si>
  <si>
    <t>HK-14-2783</t>
  </si>
  <si>
    <t>HK-14-2784</t>
  </si>
  <si>
    <t>HK-14-2785</t>
  </si>
  <si>
    <t>HK-14-2786</t>
  </si>
  <si>
    <t>HK-14-2787</t>
  </si>
  <si>
    <t>HK-14-2788</t>
  </si>
  <si>
    <t>HK-14-2789</t>
  </si>
  <si>
    <t>HK-14-2790</t>
  </si>
  <si>
    <t>HK-14-2791</t>
  </si>
  <si>
    <t>HK-14-2792</t>
  </si>
  <si>
    <t>HK-14-2793</t>
  </si>
  <si>
    <t>HK-14-2794</t>
  </si>
  <si>
    <t>HK-14-2795</t>
  </si>
  <si>
    <t>HK-14-2796</t>
  </si>
  <si>
    <t>HK-14-2797</t>
  </si>
  <si>
    <t>HK-14-2798</t>
  </si>
  <si>
    <t>HK-14-2799</t>
  </si>
  <si>
    <t>489/HKPM-OC/BA-STD/9/2015</t>
  </si>
  <si>
    <t>HK-14-2800</t>
  </si>
  <si>
    <t>03CKR019</t>
  </si>
  <si>
    <t>TAMBUN</t>
  </si>
  <si>
    <t>HK-14-2801</t>
  </si>
  <si>
    <t>03BKS149</t>
  </si>
  <si>
    <t>SENTOSA_RAYA</t>
  </si>
  <si>
    <t>HK-14-2802</t>
  </si>
  <si>
    <t>Cancel - Dobel input</t>
  </si>
  <si>
    <t>HK-14-2803</t>
  </si>
  <si>
    <t>HK-14-2804</t>
  </si>
  <si>
    <t>ANCOL TIMUR</t>
  </si>
  <si>
    <t>HK-14-2805</t>
  </si>
  <si>
    <t>01JKU086</t>
  </si>
  <si>
    <t>H_NOVOTEL_MG2</t>
  </si>
  <si>
    <t>HK-14-2806</t>
  </si>
  <si>
    <t>HK-14-2807</t>
  </si>
  <si>
    <t>HK-14-2808</t>
  </si>
  <si>
    <t>HK-14-2809</t>
  </si>
  <si>
    <t>HK-14-2810</t>
  </si>
  <si>
    <t>PT. Asuransi Asei Indonesia</t>
  </si>
  <si>
    <t>Frandy R. Ami, ST</t>
  </si>
  <si>
    <t>HK-15-01433</t>
  </si>
  <si>
    <t>KRI-RII-0015-H-P</t>
  </si>
  <si>
    <t>Garama Citra Hill - Bengkong</t>
  </si>
  <si>
    <t>RT-Minipole (RT)</t>
  </si>
  <si>
    <t>1091153071_2</t>
  </si>
  <si>
    <t>1091154280_6</t>
  </si>
  <si>
    <t>HK-15-01434</t>
  </si>
  <si>
    <t>HK-15-01435</t>
  </si>
  <si>
    <t>HK-15-01436</t>
  </si>
  <si>
    <t>HK-15-01437</t>
  </si>
  <si>
    <t>HK-15-01438</t>
  </si>
  <si>
    <t>HK-15-01439</t>
  </si>
  <si>
    <t>HK-15-01440</t>
  </si>
  <si>
    <t>HK-15-01441</t>
  </si>
  <si>
    <t>HK-15-01442</t>
  </si>
  <si>
    <t>HK-15-01443</t>
  </si>
  <si>
    <t>HK-15-01444</t>
  </si>
  <si>
    <t>HK-15-01445</t>
  </si>
  <si>
    <t>HK-15-01446</t>
  </si>
  <si>
    <t>HK-15-01447</t>
  </si>
  <si>
    <t>HK-15-01448</t>
  </si>
  <si>
    <t>Palapa Seminyak Road</t>
  </si>
  <si>
    <t>Perempatan Benoa</t>
  </si>
  <si>
    <t>Sesetan Road</t>
  </si>
  <si>
    <t>Waturenggong Road</t>
  </si>
  <si>
    <t>Padang Sambian Road</t>
  </si>
  <si>
    <t>Mertagangga_Tegalkertha</t>
  </si>
  <si>
    <t>15XL08U0001</t>
  </si>
  <si>
    <t>15XL08U0002</t>
  </si>
  <si>
    <t>15XL08U0004</t>
  </si>
  <si>
    <t>15XL08U0005</t>
  </si>
  <si>
    <t>15XL08U0006</t>
  </si>
  <si>
    <t>Jl. Sari Dewi no.23, Br. Basangkasa, Kuta</t>
  </si>
  <si>
    <t>Jl. Raya Kerobokan No. 71 Br. Taman</t>
  </si>
  <si>
    <t>Jl. ByPass Pesanggaran Pedungan</t>
  </si>
  <si>
    <t>Jl. Diponegoro No. 717 Gang VII Banjar Ambengan</t>
  </si>
  <si>
    <t>Jalan Waturenggong No. 98</t>
  </si>
  <si>
    <t>Jl. Buana Raya No. I A</t>
  </si>
  <si>
    <t>Jl. Gunung Agung, Gg. Bumi Ayu B,</t>
  </si>
  <si>
    <t>Dalung Permai CC 31, Banjar Campuhan Asri Kangin</t>
  </si>
  <si>
    <t>15TS09R0166</t>
  </si>
  <si>
    <t>15TS09R0171</t>
  </si>
  <si>
    <t>FX STOMELAK</t>
  </si>
  <si>
    <t>15TS09R0172</t>
  </si>
  <si>
    <t>MT_TELUK BETANG</t>
  </si>
  <si>
    <t>15TS09R0173</t>
  </si>
  <si>
    <t>MT_STOTAKISUNG</t>
  </si>
  <si>
    <t>kalimantan</t>
  </si>
  <si>
    <t>PO/SKP/15/N002898</t>
  </si>
  <si>
    <t>analisa tower &amp; pondasi</t>
  </si>
  <si>
    <t>june</t>
  </si>
  <si>
    <t>PO/SMI/15/N000601</t>
  </si>
  <si>
    <t>Survey Kekuatan Tower dan Pondasi</t>
  </si>
  <si>
    <t>Survey Kekuatan Tower dan Pondasi &amp; Mob Demob Area Jawa Timur</t>
  </si>
  <si>
    <t>PO/TB/15/N006250</t>
  </si>
  <si>
    <t>PO/SMI/15/N000634</t>
  </si>
  <si>
    <t>Soil Test , Analisa &amp; Design, APD &amp; Final BOQ, Survey Layout &amp; Kondisi Aktual Site - TSEL New Site Project Regional SUMBAGUT site PAYA PARUPUK 2 (Revisi dari RT ke GF, PO/TB/15/N004186)"</t>
  </si>
  <si>
    <t>Giri Maya</t>
  </si>
  <si>
    <t>Gg Batu Giok I No.41 Rt.004 Rw.002 Kelurahan Bukit Intan Kecamatan Bukit Intan</t>
  </si>
  <si>
    <t>106.117330°</t>
  </si>
  <si>
    <t>-2.140200°</t>
  </si>
  <si>
    <t>eko Kiswantoro</t>
  </si>
  <si>
    <t>Ruko Effendy</t>
  </si>
  <si>
    <t>16KTP051</t>
  </si>
  <si>
    <t>PAMPANG2</t>
  </si>
  <si>
    <t>19BPP025</t>
  </si>
  <si>
    <t>GRAHA_INDAH</t>
  </si>
  <si>
    <t>603/D00-D0IB/PRJ/BAPP/15</t>
  </si>
  <si>
    <t>RT-POLE AND BUILDING ANALYSIS COLO APP REV 3</t>
  </si>
  <si>
    <t>0329/HK-PRO/IX/2015</t>
  </si>
  <si>
    <t>KAL-CKL-0006-H-P</t>
  </si>
  <si>
    <t>Trans Kalimantan - Gohong</t>
  </si>
  <si>
    <t>HCPTadd Rev.3</t>
  </si>
  <si>
    <t>Jl. Trans Kalimantan Rt.VII</t>
  </si>
  <si>
    <t>-2.67573</t>
  </si>
  <si>
    <t>HK-15-01449</t>
  </si>
  <si>
    <t>Ruko Garama, Komp. Garama Citra Hill Blok R/15 RT 03 Rw 09, Batam, Riau &amp; Kepulauan Riau</t>
  </si>
  <si>
    <t>273/TBG/PMO/BAST-ENG/VI/2015</t>
  </si>
  <si>
    <t>T000706</t>
  </si>
  <si>
    <t>MT-MLTBI-25M</t>
  </si>
  <si>
    <t xml:space="preserve">JL.  VETERAN  RT  2D/RW  08,  NO.  38A,  KEL. MELAYU, KEC. BANJARMASIN TENGAH </t>
  </si>
  <si>
    <t>Pt. Total Teknik International, Jl. Re. Martadinata No. 13 Cc Rt. 006 Rw. 04 Ancol Barat, North Jakarta, DKI Jakarta, 14430</t>
  </si>
  <si>
    <t>HK-15-01450</t>
  </si>
  <si>
    <t>03BGR005</t>
  </si>
  <si>
    <t>PRO_FM</t>
  </si>
  <si>
    <t>HK-15-01451</t>
  </si>
  <si>
    <t>Pandean 2</t>
  </si>
  <si>
    <t>Collo</t>
  </si>
  <si>
    <t>Siwalan Kleco</t>
  </si>
  <si>
    <t>Kalinyamat Salatiga</t>
  </si>
  <si>
    <t>E. Yusuf F</t>
  </si>
  <si>
    <t>02SRG120</t>
  </si>
  <si>
    <t>MANCAK_CMAS</t>
  </si>
  <si>
    <t>02SRG087</t>
  </si>
  <si>
    <t>JALAN TENGAH</t>
  </si>
  <si>
    <t>HK-15-01452</t>
  </si>
  <si>
    <t>HK-15-01453</t>
  </si>
  <si>
    <t>HK-15-01454</t>
  </si>
  <si>
    <t>HK-15-01455</t>
  </si>
  <si>
    <t>HK-15-01456</t>
  </si>
  <si>
    <t>GF-Tower and Foundation Analysis Colo App Rev.5</t>
  </si>
  <si>
    <t>0330/HK-PRO/IX/2015</t>
  </si>
  <si>
    <t>0331/HK-PRO/IX/2015</t>
  </si>
  <si>
    <t>SUL-SSL-0054-T-B</t>
  </si>
  <si>
    <t>Sunu Al-Markas</t>
  </si>
  <si>
    <t>Jl. Sunu RT/04 RW/02 No.58</t>
  </si>
  <si>
    <t>-5.12979</t>
  </si>
  <si>
    <t>HK-15-01457</t>
  </si>
  <si>
    <t>DMT.6475/BAUT/DV2/DOP-B1300000/IX/2015</t>
  </si>
  <si>
    <t>DMT.6161/BAUT/DV2/DOP-B1300000/IX/2015</t>
  </si>
  <si>
    <t>DMT.6160/BAUT/DV2/DOP-B1300000/IX/2015</t>
  </si>
  <si>
    <t>DMT.6159/BAUT/DV2/DOP-B1300000/IX/2015</t>
  </si>
  <si>
    <t>DMT.6158/BAUT/DV2/DOP-B1300000/IX/2015</t>
  </si>
  <si>
    <t>DMT.6157/BAUT/DV2/DOP-B1300000/IX/2015</t>
  </si>
  <si>
    <t>DMT.6155/BAUT/DV2/DOP-B1300000/IX/2015</t>
  </si>
  <si>
    <t>DMT.6154/BAUT/DV2/DOP-B1300000/IX/2015</t>
  </si>
  <si>
    <t>DMT.6156/BAUT/DV2/DOP-B1300000/IX/2015</t>
  </si>
  <si>
    <t>DMT.6163/BAUT/DV2/DOP-B1300000/IX/2015</t>
  </si>
  <si>
    <t>DMT.6162/BAUT/DV2/DOP-B1300000/IX/2015</t>
  </si>
  <si>
    <t>DMT.6166/BAUT/DV2/DOP-B1300000/IX/2015</t>
  </si>
  <si>
    <t>DMT.6165/BAUT/DV2/DOP-B1300000/IX/2015</t>
  </si>
  <si>
    <t>DMT.6164/BAUT/DV2/DOP-B1300000/IX/2015</t>
  </si>
  <si>
    <t>DMT.6476/BAUT/DV2/DOP-B1300000/IX/2015</t>
  </si>
  <si>
    <t>DMT.5151.G/BAUT/DV2/DOP-B1300000/IX/2015</t>
  </si>
  <si>
    <t>DMT.6479/BAUT/DV2/DOP-B1300000/IX/2015</t>
  </si>
  <si>
    <t>DMT.6478/BAUT/DV2/DOP-B1300000/IX/2015</t>
  </si>
  <si>
    <t>DMT.6477/BAUT/DV2/DOP-B1300000/IX/2015</t>
  </si>
  <si>
    <t>Lantai 5 Perkantoran Kedoya Elok Plaza Blok DE No. 6-8, Jl. Panjang, Jakarta Barat</t>
  </si>
  <si>
    <t>-6.18544</t>
  </si>
  <si>
    <t>HK-15-01458</t>
  </si>
  <si>
    <t>HK-15-01459</t>
  </si>
  <si>
    <t>HK-15-01460</t>
  </si>
  <si>
    <t>HK-15-01461</t>
  </si>
  <si>
    <t>HK-15-01462</t>
  </si>
  <si>
    <t>HK-15-01463</t>
  </si>
  <si>
    <t>HK-15-01464</t>
  </si>
  <si>
    <t>JAW-CCJ-0047-X-B</t>
  </si>
  <si>
    <t>3G Centex Ciracas</t>
  </si>
  <si>
    <t>CX Waterpark dan Resto Jl. Raya Centex No. 88 RT 3 RW 8 Ciracas</t>
  </si>
  <si>
    <t>-6.31936</t>
  </si>
  <si>
    <t>JAW-BTN-0195-X-B</t>
  </si>
  <si>
    <t>3G_ A YANI KOANG JAYA</t>
  </si>
  <si>
    <t>Jl. Dr Sitamala Rt01/01 Kelurahan Mekar Sari Kecamatan Neglasari</t>
  </si>
  <si>
    <t>-6.16584</t>
  </si>
  <si>
    <t xml:space="preserve">Dimas Septiarto A.N. ST </t>
  </si>
  <si>
    <t>Dusun Sukaresmi RT. 015 RW. 005 Desa Anggadita Kecamatan Klari Kabupaten Karawang Provinsi Banten</t>
  </si>
  <si>
    <t>107.341960°</t>
  </si>
  <si>
    <t>-6.346240°</t>
  </si>
  <si>
    <t>Sukaresmi</t>
  </si>
  <si>
    <t>Jl. Meruya Ilir No.23-24 RT 001 RW 006</t>
  </si>
  <si>
    <t>-6.19703</t>
  </si>
  <si>
    <t>Pekerjaan Analisa Monopole Steel Angel 32m + Kamuflase Pohon (Lengkap dengan Detail Drawing)</t>
  </si>
  <si>
    <t>Pekerjaan Soil Test , Analisa &amp; Design, APD &amp; Final BOQ, Survey Layout &amp; Kondisi Aktual Site - TSEL New Site Project Regional JATIM site GIRIPURNO2</t>
  </si>
  <si>
    <t>x</t>
  </si>
  <si>
    <t>Pekerjaan Soil Test , Analisa &amp; Design, APD &amp; Final BOQ, Survey Layout &amp; Kondisi Actual Site - TSEL New Site Project Regional SUMBAGUT site SIMPANG PENDIDIKAN</t>
  </si>
  <si>
    <t>1091151234_21</t>
  </si>
  <si>
    <t>1091151234_20</t>
  </si>
  <si>
    <t>1091153467_39</t>
  </si>
  <si>
    <t>PO/TB/15/N011284</t>
  </si>
  <si>
    <t>Pekerjaan Analisa Strengthening Tower Penambahan Kamuflase (Include 
Analisa Existing, Tower + Kamuflase Tower, Outline Drawing dan Analisa 
Strengthen Tower, Drawing, BoQ Material) Regional JATENG Site Barat Kota 
Pekalongan</t>
  </si>
  <si>
    <t>KOMP GRAHA KELAPA GADING</t>
  </si>
  <si>
    <t>PELABUHAN KUALA TANJUNG</t>
  </si>
  <si>
    <t>BETING KUALA</t>
  </si>
  <si>
    <t>Rahmad Budin</t>
  </si>
  <si>
    <t>Palem Kencana 2</t>
  </si>
  <si>
    <t>Lima Puluh Kota 2</t>
  </si>
  <si>
    <t>Bangun Rejo 2</t>
  </si>
  <si>
    <t>SP Selayang 4</t>
  </si>
  <si>
    <t>LABUHAN_DELI_1_3G</t>
  </si>
  <si>
    <t>JL PORSEA</t>
  </si>
  <si>
    <t>Sumur Dewa BKL</t>
  </si>
  <si>
    <t>SEMAYANG MALIK</t>
  </si>
  <si>
    <t>Padang Baru</t>
  </si>
  <si>
    <t>Perumahan Intan PKP</t>
  </si>
  <si>
    <t>TANJUNG PASIR JBI</t>
  </si>
  <si>
    <t>MajidÂ Jambi</t>
  </si>
  <si>
    <t>15TS09B0184</t>
  </si>
  <si>
    <t>15TS09B0186</t>
  </si>
  <si>
    <t>15TS09B0188</t>
  </si>
  <si>
    <t>15TS09B0194</t>
  </si>
  <si>
    <t>15TS09B0196</t>
  </si>
  <si>
    <t>15TS09B0197</t>
  </si>
  <si>
    <t>15TS09B0198</t>
  </si>
  <si>
    <t>15TS09B0199</t>
  </si>
  <si>
    <t>15TS09B0200</t>
  </si>
  <si>
    <t>15TS09B0201</t>
  </si>
  <si>
    <t>15TS09B0220</t>
  </si>
  <si>
    <t>15TS09B0225</t>
  </si>
  <si>
    <t>15TS09B0226</t>
  </si>
  <si>
    <t>15TS09B0227</t>
  </si>
  <si>
    <t>15TS09B0228</t>
  </si>
  <si>
    <t>15TS09B0229</t>
  </si>
  <si>
    <t xml:space="preserve">Dinda Riyandi </t>
  </si>
  <si>
    <t>HK-15-01465</t>
  </si>
  <si>
    <t>HK-15-01466</t>
  </si>
  <si>
    <t>HK-15-01467</t>
  </si>
  <si>
    <t>HK-15-01468</t>
  </si>
  <si>
    <t>HK-15-01469</t>
  </si>
  <si>
    <t>HK-15-01470</t>
  </si>
  <si>
    <t>HK-15-01471</t>
  </si>
  <si>
    <t>HK-15-01472</t>
  </si>
  <si>
    <t>HK-15-01473</t>
  </si>
  <si>
    <t>HK-15-01474</t>
  </si>
  <si>
    <t>HK-15-01475</t>
  </si>
  <si>
    <t>HK-15-01476</t>
  </si>
  <si>
    <t>HK-15-01477</t>
  </si>
  <si>
    <t>HK-15-01478</t>
  </si>
  <si>
    <t>HK-15-01479</t>
  </si>
  <si>
    <t>HK-15-01480</t>
  </si>
  <si>
    <t>YKT_01N713</t>
  </si>
  <si>
    <t xml:space="preserve">Banguntapan </t>
  </si>
  <si>
    <t>071/BAST-STR/CJ/IX/2015</t>
  </si>
  <si>
    <t>20PRO009</t>
  </si>
  <si>
    <t>DRINGU</t>
  </si>
  <si>
    <t>20BDO046</t>
  </si>
  <si>
    <t>NODAL KUPANG / PAKEM</t>
  </si>
  <si>
    <t>PERUM TNI AL NO. 2 RT 01/02 DS. TAMANSARI, DRINGGU</t>
  </si>
  <si>
    <t>DUSUN KUPANG DESA KUPANG KEC. PAKEM KAB. BONDOWOSO</t>
  </si>
  <si>
    <t>HK-15-01481</t>
  </si>
  <si>
    <t>HK-15-01482</t>
  </si>
  <si>
    <t>075/TBG-TBE-00/BAST-ANT/05/IX/2015</t>
  </si>
  <si>
    <t>079/TBG-TBE-00/BAST-ANT/05/IX/2015</t>
  </si>
  <si>
    <t>076/TBG-TBE-00/BAST-ANT/05/IX/2015</t>
  </si>
  <si>
    <t>077/TBG-TBE-00/BAST-ANT/05/IX/2015</t>
  </si>
  <si>
    <t>078/TBG-TBE-00/BAST-ANT/05/IX/2015</t>
  </si>
  <si>
    <t>Bara Namlea</t>
  </si>
  <si>
    <t>PO/TB/15/N011383</t>
  </si>
  <si>
    <t>ANALISA KEKUATAN TOWER &amp; GEDUNG SITE TUGUREJO AREA JATENG</t>
  </si>
  <si>
    <t>642/D00-D0IB/PRJ/15</t>
  </si>
  <si>
    <t xml:space="preserve">635/D00-D0IB/PRJ/15 </t>
  </si>
  <si>
    <t xml:space="preserve">636/D00-D0IB/PRJ/15 </t>
  </si>
  <si>
    <t>Design perkuatan tower dan gedung</t>
  </si>
  <si>
    <t>0829/HK-KEU/IX/2015</t>
  </si>
  <si>
    <t>0821/HK-KEU/IX/2015</t>
  </si>
  <si>
    <t>0844/HK-KEU/X/2015</t>
  </si>
  <si>
    <t>0841/HK-KEU/IX/2015</t>
  </si>
  <si>
    <t xml:space="preserve">RT-Pole and Building Analysis Colo App Rev 7 </t>
  </si>
  <si>
    <t>0332/HK-PRO/X/2015</t>
  </si>
  <si>
    <t>0333/HK-PRO/X/2015</t>
  </si>
  <si>
    <t>0334/HK-PRO/X/2015</t>
  </si>
  <si>
    <t>0335/HK-PRO/X/2015</t>
  </si>
  <si>
    <t>0336/HK-PRO/X/2015</t>
  </si>
  <si>
    <t>0337/HK-PRO/X/2015</t>
  </si>
  <si>
    <t>487/HKPM-OC/BA-STD/9/2015</t>
  </si>
  <si>
    <t>494/HKPM-OC/BA-STD/9/2015 , 495/HKPM-OC/BA-STD/9/2015</t>
  </si>
  <si>
    <t>493/HKPM-OC/BA-STD/9/2015</t>
  </si>
  <si>
    <t>492/HKPM-OC/BA-STD/9/2015</t>
  </si>
  <si>
    <t>491/HKPM-OC/BA-STD/9/2015</t>
  </si>
  <si>
    <t xml:space="preserve">490/HKPM-OC/BA-STD/9/2015 , 496/HKPM-OC/BA-STD/9/2015 </t>
  </si>
  <si>
    <t>Consultant Work - Strengthening Design Analisi (LTE SF - TAHAP VIII)</t>
  </si>
  <si>
    <t>01JKS672</t>
  </si>
  <si>
    <t>Senopati</t>
  </si>
  <si>
    <t>Jl. Senopati II No. 35A, Kec. Kebayoran Baru, Kotamadya Jakarta Selatan</t>
  </si>
  <si>
    <t>HK-15-01483</t>
  </si>
  <si>
    <t>JAW-EJV-0113-C-P</t>
  </si>
  <si>
    <t>Kali Bokor</t>
  </si>
  <si>
    <t>Jl. Ngagel Jaya No. 04 RT 01 RW 03, Ds/Kel. Pucang Sewu, Kec. Gubeng, Kota Surabaya, Prop. Jawa Timur</t>
  </si>
  <si>
    <t>-7.28731</t>
  </si>
  <si>
    <t>HK-15-01484</t>
  </si>
  <si>
    <t>HK-15-01485</t>
  </si>
  <si>
    <t>JAW-EJV-0066-C-P</t>
  </si>
  <si>
    <t>BOLA DUNIA BILYARD</t>
  </si>
  <si>
    <t>Jl. Manyar Kertoarjo XIII, No. 41-43, Kel. Mojo, Kec. Gubeng, Surabaya, Jawa Timur</t>
  </si>
  <si>
    <t>-7.27842</t>
  </si>
  <si>
    <t>HK-15-01486</t>
  </si>
  <si>
    <t>15BC09C0021</t>
  </si>
  <si>
    <t>15BC09R0023</t>
  </si>
  <si>
    <t>15BC09R0024</t>
  </si>
  <si>
    <t>RAMSIS UNHAS</t>
  </si>
  <si>
    <t>Mitra- TAMALAN REA</t>
  </si>
  <si>
    <t>Mitra-Mandai</t>
  </si>
  <si>
    <t>HK-15-01487</t>
  </si>
  <si>
    <t>HK-15-01488</t>
  </si>
  <si>
    <t>HK-15-01489</t>
  </si>
  <si>
    <t>080/TBG-TBE-00/BAST-ANT/05/IX/2015</t>
  </si>
  <si>
    <t>KAL-WKL-0116-T-B</t>
  </si>
  <si>
    <t>Balai Putih</t>
  </si>
  <si>
    <t>Penginapan armada Jl. Jend A Yani No. 60</t>
  </si>
  <si>
    <t>HK-15-01490</t>
  </si>
  <si>
    <t>0849/HK-KEU/X/2015</t>
  </si>
  <si>
    <t>0833/HK-KEU/IX/2015</t>
  </si>
  <si>
    <t>0832/HK-KEU/IX/2015</t>
  </si>
  <si>
    <t>0843/HK-KEU/IX/2015</t>
  </si>
  <si>
    <t>0836/HK-KEU/IX/2015</t>
  </si>
  <si>
    <t>0831/HK-KEU/IX/2015</t>
  </si>
  <si>
    <t>0834/HK-KEU/IX/2015</t>
  </si>
  <si>
    <t>0835/HK-KEU/IX/2015</t>
  </si>
  <si>
    <t>0822/HK-KEU/IX/2015</t>
  </si>
  <si>
    <t>0826/HK-KEU/IX/2015</t>
  </si>
  <si>
    <t>0828/HK-KEU/IX/2015</t>
  </si>
  <si>
    <t>0827/HK-KEU/IX/2015</t>
  </si>
  <si>
    <t>0823/HK-KEU/IX/2015</t>
  </si>
  <si>
    <t>0825/HK-KEU/IX/2015</t>
  </si>
  <si>
    <t>0824/HK-KEU/IX/2015</t>
  </si>
  <si>
    <t>0837/HK-KEU/IX/2015</t>
  </si>
  <si>
    <t>0729/HK-KEU/IX/2015</t>
  </si>
  <si>
    <t>0820/HK-KEU/IX/2015</t>
  </si>
  <si>
    <t>0830/HK-KEU/IX/2015</t>
  </si>
  <si>
    <t>0838/HK-KEU/IX/2015</t>
  </si>
  <si>
    <t>0850/HK-KEU/X/2015</t>
  </si>
  <si>
    <t>0842/HK-KEU/IX/2015</t>
  </si>
  <si>
    <t>0819/HK-KEU/IX/2015</t>
  </si>
  <si>
    <t>0817/HK-KEU/IX/2015</t>
  </si>
  <si>
    <t>0847/HK-KEU/X/2015</t>
  </si>
  <si>
    <t>0816/HK-KEU/IX/2015</t>
  </si>
  <si>
    <t>0818/HK-KEU/IX/2015</t>
  </si>
  <si>
    <t>0814/HK-KEU/IX/2015</t>
  </si>
  <si>
    <t>0815/HK-KEU/IX/2015</t>
  </si>
  <si>
    <t>0839/HK-KEU/IX/2015</t>
  </si>
  <si>
    <t>0840/HK-KEU/IX/2015</t>
  </si>
  <si>
    <t>0813/HK-KEU/IX/2015</t>
  </si>
  <si>
    <t>0848/HK-KEU/X/2015</t>
  </si>
  <si>
    <t>0846/HK-KEU/X/2015</t>
  </si>
  <si>
    <t>0845/HK-KEU/X/2015</t>
  </si>
  <si>
    <t>SUL-SSL-0013-X-B</t>
  </si>
  <si>
    <t>Cendrawasih (Reloc)</t>
  </si>
  <si>
    <t>Jl. Cendrawasih No. 197</t>
  </si>
  <si>
    <t>-5.16894</t>
  </si>
  <si>
    <t>HK-15-01491</t>
  </si>
  <si>
    <t>Consultant Work</t>
  </si>
  <si>
    <t>486/ENG/BAST/2015</t>
  </si>
  <si>
    <t>480/ENG/BAST/2015</t>
  </si>
  <si>
    <t>PO/TB/15/N011581</t>
  </si>
  <si>
    <t>MSH061</t>
  </si>
  <si>
    <t>DMT Pelabuhan Haria</t>
  </si>
  <si>
    <t>MSH091</t>
  </si>
  <si>
    <t>DMT Tanjung Latu</t>
  </si>
  <si>
    <t>MSH092</t>
  </si>
  <si>
    <t>DMT Pasahari</t>
  </si>
  <si>
    <t>TOB025</t>
  </si>
  <si>
    <t>DMT Morotai Selatan</t>
  </si>
  <si>
    <t>TER033</t>
  </si>
  <si>
    <t>DMT Loto</t>
  </si>
  <si>
    <t>MRW039</t>
  </si>
  <si>
    <t>DMT Taliwan</t>
  </si>
  <si>
    <t>MRW049</t>
  </si>
  <si>
    <t>DMT Ensa</t>
  </si>
  <si>
    <t>MRW048</t>
  </si>
  <si>
    <t>MRW042</t>
  </si>
  <si>
    <t>DMT Petumbea</t>
  </si>
  <si>
    <t>LWK072</t>
  </si>
  <si>
    <t>DMT Tikupon</t>
  </si>
  <si>
    <t>TLI037</t>
  </si>
  <si>
    <t>DMT Gadung</t>
  </si>
  <si>
    <t>LWK060</t>
  </si>
  <si>
    <t>DMT Lobu</t>
  </si>
  <si>
    <t>PSO099</t>
  </si>
  <si>
    <t>DMT Tonusu</t>
  </si>
  <si>
    <t>DGL050</t>
  </si>
  <si>
    <t>DMT Boneoge</t>
  </si>
  <si>
    <t>BAU044</t>
  </si>
  <si>
    <t>DMT Sampolawa Baru</t>
  </si>
  <si>
    <t>KKA070</t>
  </si>
  <si>
    <t>DMT Bende</t>
  </si>
  <si>
    <t>KTG113</t>
  </si>
  <si>
    <t>DMT Motulohu</t>
  </si>
  <si>
    <t>THN045</t>
  </si>
  <si>
    <t>WSI005</t>
  </si>
  <si>
    <t>Combat Saonek ex DMT Hamadi Gunung</t>
  </si>
  <si>
    <t>MRK028</t>
  </si>
  <si>
    <t>DMT Ngguti Bob</t>
  </si>
  <si>
    <t>NAB010</t>
  </si>
  <si>
    <t>DMT Relok TVRI Nabire</t>
  </si>
  <si>
    <t>JAP262</t>
  </si>
  <si>
    <t>DMT Kampung Skouw (DMT Wutung)</t>
  </si>
  <si>
    <t>PAL076</t>
  </si>
  <si>
    <t>DMT Isat Mamboro</t>
  </si>
  <si>
    <t>Survey Add Antenna MW</t>
  </si>
  <si>
    <t>Jl. Dusun Lounussa, Kec. Saparua, Kab. Maluku Tengah, Prov. Maluku</t>
  </si>
  <si>
    <t>Jl. Lintas seram, desa huwaloy, kec, Amalatu, kab seram bagian barat</t>
  </si>
  <si>
    <t>Jl. Lintas Seram, Negeri Pasahari, Kec. Seram Utara, Kab.  Maluku Tengah Provinsi Maluku.</t>
  </si>
  <si>
    <t>Desa Momojiu, Kec. Morotai Selatan, Kab. Morotai, CP : 082187576141 / 085396613269 a.n Pak Fauzan</t>
  </si>
  <si>
    <t>Kel. Loto, Kec. Pulau Ternate, Kota Ternate, Maluku Utara</t>
  </si>
  <si>
    <t>Desa Tabarano Kec. Mori Utara, Kab. Morowali Utara, Prov. Sulawesi Tengah</t>
  </si>
  <si>
    <t xml:space="preserve">Desa Ensa, Kec.  Mori Atas, Kab. Morowali Utara, Provinsi Sulawesi Tengah </t>
  </si>
  <si>
    <t>Desa Kolaka, Kec.Mori Atas, Kab. Morowali Utara . Sulteng.</t>
  </si>
  <si>
    <t>RT 1 Dusun 1 Desa Petumbea Kec. Lembo Raya Kab. Morowali Provinsi Sulteng</t>
  </si>
  <si>
    <t>Desa Tikupon Kec. Bualemo Kab. Banggai Prov. Sulteng</t>
  </si>
  <si>
    <t>RT.002/RW.002 Desa Matinan Kec. Gadung Kab. Buol</t>
  </si>
  <si>
    <t>Desa Bolobungkan, Kec Lobo, Kab. Banggai, Prov. Sulteng</t>
  </si>
  <si>
    <t>Desa Tonusu RT 03 RW.001 Kec.Pamona Utara Kab.Poso Prov.Sulawesi Tengah</t>
  </si>
  <si>
    <t>RT03 RW01 Desa Watusampu Kec. Palu Barat, Provinsi Sul-Teng</t>
  </si>
  <si>
    <t>Jl. Poros Jaya Bakti, Desa Jaya Bakti, Kec. Sampolawa, Kab. Buton, Prov. Sultra</t>
  </si>
  <si>
    <t>Desa Bende Rt 01 / Rw 01 Kec Wundulako, Kab. Kolaka</t>
  </si>
  <si>
    <t>Desa Motulohu RT.02/RW Kec. Bolaang UKI Kab. Bolaang Mongondow Selatan Provinsi Sulawesi Utara</t>
  </si>
  <si>
    <t>Jl. Veteran Kel. Sonec, Kec. Waegoe Selatan, Kab. Raja Ampat, Papua Barat.</t>
  </si>
  <si>
    <t>Kampung Ngguti Bob, Distrik Tanah Miring, Kab. Merauke.Prop Papua</t>
  </si>
  <si>
    <t>Jl. Merdeka No.56, Kel. Karang Mulia, Distrik Nabire, Kab. Nabire, Provinsi PAPUA</t>
  </si>
  <si>
    <t>Area Pol Lintas atas Negara (PLBN) - Republik Indonesia, Kampung Skouw Distrik Muara Tami Kota Jayapura, Prov. Papua</t>
  </si>
  <si>
    <t>Jl. Trans Sulawesi, Tondo Palu</t>
  </si>
  <si>
    <t>127,3</t>
  </si>
  <si>
    <t>0,828333</t>
  </si>
  <si>
    <t>-0,67083</t>
  </si>
  <si>
    <t>-0,77681</t>
  </si>
  <si>
    <t>-0,665611111</t>
  </si>
  <si>
    <t>0,31538</t>
  </si>
  <si>
    <t>HK-15-01492</t>
  </si>
  <si>
    <t>HK-15-01493</t>
  </si>
  <si>
    <t>HK-15-01494</t>
  </si>
  <si>
    <t>HK-15-01495</t>
  </si>
  <si>
    <t>HK-15-01496</t>
  </si>
  <si>
    <t>HK-15-01497</t>
  </si>
  <si>
    <t>HK-15-01498</t>
  </si>
  <si>
    <t>HK-15-01499</t>
  </si>
  <si>
    <t>HK-15-01500</t>
  </si>
  <si>
    <t>HK-15-01501</t>
  </si>
  <si>
    <t>HK-15-01502</t>
  </si>
  <si>
    <t>HK-15-01503</t>
  </si>
  <si>
    <t>HK-15-01504</t>
  </si>
  <si>
    <t>HK-15-01505</t>
  </si>
  <si>
    <t>HK-15-01506</t>
  </si>
  <si>
    <t>HK-15-01507</t>
  </si>
  <si>
    <t>HK-15-01508</t>
  </si>
  <si>
    <t>HK-15-01509</t>
  </si>
  <si>
    <t>HK-15-01510</t>
  </si>
  <si>
    <t>HK-15-01511</t>
  </si>
  <si>
    <t>HK-15-01512</t>
  </si>
  <si>
    <t>HK-15-01513</t>
  </si>
  <si>
    <t>HK-15-01514</t>
  </si>
  <si>
    <t>Jl. Jendral Sudirman No. 2 - Jawa Tengah</t>
  </si>
  <si>
    <t>-7.32583</t>
  </si>
  <si>
    <t>HK-15-01515</t>
  </si>
  <si>
    <t>PO/BT/15/N000033</t>
  </si>
  <si>
    <t>Cancel order</t>
  </si>
  <si>
    <t>1091153071_3</t>
  </si>
  <si>
    <t>1091151234_24</t>
  </si>
  <si>
    <t>1091153071_4</t>
  </si>
  <si>
    <t>1091151234_22</t>
  </si>
  <si>
    <t>1091151234_23</t>
  </si>
  <si>
    <t>1.3 CME Site Survey for NewSite Roof Top , 1.4 CME Site Design for New Site Roof Top , 3.1 Site Survey for Existing Foundation , 3.2 Site Design for Existing  Foundation , 4.3 ter /
Rebar Scanning Test</t>
  </si>
  <si>
    <t>Survey analisa kekuatan tower &amp; gedung Site BUKIT DURI TANJAKAN AREA JABODETABEK</t>
  </si>
  <si>
    <t>PEKERJAAN SURVEY INVESTIGASI, PERBAIKAN SITE VERTICALITY, DAN ANALISA DESIGN KARENA KEMIRINGAN TOWER UNTUK SITE : TUGUREJO, PROJECT TSEL AREA JATENG</t>
  </si>
  <si>
    <t>499/HKPM-OC/BA-STD/10/2015</t>
  </si>
  <si>
    <t>498/HKPM-OC/BA-STD/10/2015</t>
  </si>
  <si>
    <t>497/HKPM-OC/BA-STD/10/2015</t>
  </si>
  <si>
    <t>HK-15-01516</t>
  </si>
  <si>
    <t>HK-15-01517</t>
  </si>
  <si>
    <t>501/HKPM-OC/BA-STD/10/2015</t>
  </si>
  <si>
    <t>502/HKPM-OC/BA-STD/10/2015</t>
  </si>
  <si>
    <t>500/HKPM-OC/BA-STD/10/2015</t>
  </si>
  <si>
    <t>0854/HK-KEU/X/2015</t>
  </si>
  <si>
    <t>0862/HK-KEU/X/2015</t>
  </si>
  <si>
    <t>0861/HK-KEU/X/2015</t>
  </si>
  <si>
    <t>0860/HK-KEU/X/2015</t>
  </si>
  <si>
    <t>0859/HK-KEU/X/2015</t>
  </si>
  <si>
    <t>0858/HK-KEU/X/2015</t>
  </si>
  <si>
    <t>0857/HK-KEU/X/2015</t>
  </si>
  <si>
    <t>0856/HK-KEU/X/2015</t>
  </si>
  <si>
    <t>0855/HK-KEU/X/2015</t>
  </si>
  <si>
    <t>0852/HK-KEU/X/2015</t>
  </si>
  <si>
    <t>Rozi fahrizal</t>
  </si>
  <si>
    <t>JAW-CCJ-0003-I-F</t>
  </si>
  <si>
    <t>JERUK_PURUT_PL</t>
  </si>
  <si>
    <t>RSIA kemang medical centre, Jl. Ampera raya no. 34, Kel. Ragunan, Kec. Pasar Minggu, Jakarta Selatan</t>
  </si>
  <si>
    <t>-628592</t>
  </si>
  <si>
    <t>HK-15-01518</t>
  </si>
  <si>
    <t>HK-15-01519</t>
  </si>
  <si>
    <t>04SNB001</t>
  </si>
  <si>
    <t>SIMEULUE</t>
  </si>
  <si>
    <t>Jl. Pahlawan, Ds.Sukakarya, kec.Simeuleu Timur, kab.Simeulue</t>
  </si>
  <si>
    <t xml:space="preserve">Rahadiyan Dimyaman </t>
  </si>
  <si>
    <t>MT_PASARKAPAR</t>
  </si>
  <si>
    <t>MT_KARANGJUANG</t>
  </si>
  <si>
    <t>15TS09R0231</t>
  </si>
  <si>
    <t>15TS09R0232</t>
  </si>
  <si>
    <t>Jl. Pasar Kapar R.09 Ds.Kapar Kec. Murung Pudak Kab.Tabalong KalSel</t>
  </si>
  <si>
    <t>Jl. Soekarno Hatta RT.021, Kel. Karang Juang, Kec. Balikpapan Utara, Kodya Balikpapan</t>
  </si>
  <si>
    <t>HK-15-01520</t>
  </si>
  <si>
    <t>HK-15-01521</t>
  </si>
  <si>
    <t>15TS09E0340</t>
  </si>
  <si>
    <t>15TS09E0341</t>
  </si>
  <si>
    <t>15TS09E0342</t>
  </si>
  <si>
    <t>15TS09E0343</t>
  </si>
  <si>
    <t>15TS09E0344</t>
  </si>
  <si>
    <t>15TS09E0345</t>
  </si>
  <si>
    <t>15TS09E0346</t>
  </si>
  <si>
    <t>15TS09E0347</t>
  </si>
  <si>
    <t>15TS09E0348</t>
  </si>
  <si>
    <t>15TS09E0339</t>
  </si>
  <si>
    <t>GATSUBARAT</t>
  </si>
  <si>
    <t>Antasura</t>
  </si>
  <si>
    <t>Dukuh Harum</t>
  </si>
  <si>
    <t>Br. Tagog</t>
  </si>
  <si>
    <t>Br. Batur Selatan</t>
  </si>
  <si>
    <t>Tegal lantang</t>
  </si>
  <si>
    <t>Pagesangan Lombok</t>
  </si>
  <si>
    <t>Karang Baru Mataram</t>
  </si>
  <si>
    <t>PEGUYANGAN</t>
  </si>
  <si>
    <t>MAS</t>
  </si>
  <si>
    <t>JL. GATOT SUBROTO BARAT 401, DENPASAR</t>
  </si>
  <si>
    <t>Jl. Antasura, Br.Pengukuh, Kel. Peguyungan Kangin, Kec. Denpasar Barat</t>
  </si>
  <si>
    <t>Jl. Gatot Subroto 495, Denpasar</t>
  </si>
  <si>
    <t>Br. Paninjoan, Ds. Pakse Dawan</t>
  </si>
  <si>
    <t>Br. Batur Selatan - Ds. Batur</t>
  </si>
  <si>
    <t>Jl. Gunung Salak, Gg. Lumba-Lumba, Banjar Tegal Lantang Klod, Desa Padang Sambian, Kecamatan Denpasar Barat, Kodya Denpasar, Provinsi Bali</t>
  </si>
  <si>
    <t>Jl. Sultan Kamarudin Raya No. 99 Lingkungan Saren, Kel. Pagesangan Kec. Ampenan Lombok</t>
  </si>
  <si>
    <t>Jl.Dr.Sutomo No.22 Marong Jamaq,Rt.07/02 Kel.Karang Baru Kec.Mataram Kota Mataram NTB</t>
  </si>
  <si>
    <t>JL. RAYA DARMASABA, DARMASABA, DENPASAR</t>
  </si>
  <si>
    <t>JL. NAKULA, GG KRESNA, DUSUN KAWAN, MAS</t>
  </si>
  <si>
    <t>HK-15-01522</t>
  </si>
  <si>
    <t>HK-15-01523</t>
  </si>
  <si>
    <t>HK-15-01524</t>
  </si>
  <si>
    <t>HK-15-01525</t>
  </si>
  <si>
    <t>HK-15-01526</t>
  </si>
  <si>
    <t>HK-15-01527</t>
  </si>
  <si>
    <t>HK-15-01528</t>
  </si>
  <si>
    <t>HK-15-01529</t>
  </si>
  <si>
    <t>HK-15-01530</t>
  </si>
  <si>
    <t>HK-15-01531</t>
  </si>
  <si>
    <t>15BC09R0022</t>
  </si>
  <si>
    <t>Gianyar</t>
  </si>
  <si>
    <t>HK-15-01532</t>
  </si>
  <si>
    <t>PO/SKP/15/N004526</t>
  </si>
  <si>
    <t>Survey &amp; Analysis, Soil Test</t>
  </si>
  <si>
    <t>PO/SMI/15/N000901</t>
  </si>
  <si>
    <t>PEKERJAAN SURVEY, ANALISA KELONGSORAN, &amp; PERBAIKAN UNTUK SITE RD_TO_LANGGA_PAYUNG AREA REGIONAL SUMBAGUT</t>
  </si>
  <si>
    <t>JAW-BTN-0012-H-P</t>
  </si>
  <si>
    <t>Duta Gardenia</t>
  </si>
  <si>
    <t>XL Rev 3</t>
  </si>
  <si>
    <t>Ruko Duta Gardenia, Jl. Jurumudi Baru/Husein Sastranegara Blok B4/1C, Tangerang, Banten</t>
  </si>
  <si>
    <t>-6.14525</t>
  </si>
  <si>
    <t>HK-15-01533</t>
  </si>
  <si>
    <t>Perumahan paramount Serpong, kluster paramount dotcom blok O no. 26 Desa pakulonan barat Kec. Kelapa dua</t>
  </si>
  <si>
    <t>-6.24446</t>
  </si>
  <si>
    <t>HK-15-01534</t>
  </si>
  <si>
    <t>Jl. Karya Bakti No. 26, Rt.01/Rw.12</t>
  </si>
  <si>
    <t>HK-15-01535</t>
  </si>
  <si>
    <t>11LHT008</t>
  </si>
  <si>
    <t>PAGAR ALAM</t>
  </si>
  <si>
    <t>HK-15-01536</t>
  </si>
  <si>
    <t>597/D00-D0IB/PRJ/15, 597/D00-D0IB/PRJ/15</t>
  </si>
  <si>
    <t xml:space="preserve">BTS TUNGGALA </t>
  </si>
  <si>
    <t>OSU BEGOLUA</t>
  </si>
  <si>
    <t>618/D00-D0IB/PRJ/15</t>
  </si>
  <si>
    <t>627/D00-D0IB/PRJ/15</t>
  </si>
  <si>
    <t>388/HKPM-OC/BA-STD/6/2016 , 389/HKPM-OC/BA-STD/6/2016</t>
  </si>
  <si>
    <t>RT-Pole and Buidling Analysis Colo App rev 1</t>
  </si>
  <si>
    <t>RT-Pole and Building Analysis Colo App rev 3</t>
  </si>
  <si>
    <t>102/LPP-HK/X/2015</t>
  </si>
  <si>
    <t>103/LPP-HK/X/2015</t>
  </si>
  <si>
    <t>TELKOMSEL Rev 1.0</t>
  </si>
  <si>
    <t>0338/HK-PRO/X/2015</t>
  </si>
  <si>
    <t>0339/HK-PRO/X/2015</t>
  </si>
  <si>
    <t>0340/HK-PRO/X/2015</t>
  </si>
  <si>
    <t>0341/HK-PRO/X/2015</t>
  </si>
  <si>
    <t>0342/HK-PRO/X/2015</t>
  </si>
  <si>
    <t>0343/HK-PRO/X/2015</t>
  </si>
  <si>
    <t>0344/HK-PRO/X/2015</t>
  </si>
  <si>
    <t>PEKERJAAN SURVEY, ANALISA &amp; SOIL TEST UNTUK SITE INDRAPURI_SINGKIL AREA SUMBAGUT</t>
  </si>
  <si>
    <t>KAL-WKL-0145-H-P</t>
  </si>
  <si>
    <t>MT Haryono</t>
  </si>
  <si>
    <t>Jl. MT Haryono No. 8 RT/RW 01/14 Kelurahan Parit Tokaya kec. Pontianak Selatan</t>
  </si>
  <si>
    <t>-0.04374</t>
  </si>
  <si>
    <t>HK-15-01537</t>
  </si>
  <si>
    <t>DCS_Kayun</t>
  </si>
  <si>
    <t>DMT.4925.h/BAUT/DV2/DOP-B1300000/VII/2015</t>
  </si>
  <si>
    <t>DMT.4925m/BAUT/DV2DOP-b1300000/VII/2015</t>
  </si>
  <si>
    <t>DMT.4925.L/BAUT/DV2/DOP-b1300000/VII/2015</t>
  </si>
  <si>
    <t>DMT.4925.J/BAUT/DV2/DOP-B1300000/VII/2015</t>
  </si>
  <si>
    <t>DMT.6479.B/BAUT/DV2/DOP-B1300000/IX/2015</t>
  </si>
  <si>
    <t>DMT.6479.D/BAUT/DV2/DOP-B1300000/IX/2015</t>
  </si>
  <si>
    <t>DMT.6479.E/BAUT/DV2/DOP-B1300000/IX/2015</t>
  </si>
  <si>
    <t>DMT.6479.C/BAUT/DV2/DOP-B1300000/IX/2015</t>
  </si>
  <si>
    <t>DMT.6479.F/BAUT/DV2/DOP-B1300000/IX/2015</t>
  </si>
  <si>
    <t>DMT.4925.H/BAUT/DV2/DOP-b1300000/VII/2015</t>
  </si>
  <si>
    <t>DMT.4925.I/BAUT/DV2/DOP-b1300000/VII/2015</t>
  </si>
  <si>
    <t>DMT.4925.f/BAUT/DV2/DOP-b1300000/VII/2015</t>
  </si>
  <si>
    <t>Invoiced , proposed cancel dobel input</t>
  </si>
  <si>
    <t>PO/SMI/15/N000922</t>
  </si>
  <si>
    <t>Pekerjaan Soil Test , Analisa, APD &amp; Final BOQ, Survey Kontur - ISAT New 
Site Project Regional SUMBAGSEL site TANJUNG_PANDAN2_ - RELOC</t>
  </si>
  <si>
    <t>21DPR020</t>
  </si>
  <si>
    <t>Kerobokan</t>
  </si>
  <si>
    <t>HK-15-01538</t>
  </si>
  <si>
    <t>HK-15-01539</t>
  </si>
  <si>
    <t xml:space="preserve">Dimas Septiarto </t>
  </si>
  <si>
    <t>601904-M</t>
  </si>
  <si>
    <t>DAWUAN TENGAH</t>
  </si>
  <si>
    <t>Desa Dawuan Tengah. Rt 01 / 09. Kecamatan Cikampek. Kabupaten Karawang</t>
  </si>
  <si>
    <t>HK-15-01540</t>
  </si>
  <si>
    <t>T000454</t>
  </si>
  <si>
    <t>LUMINTANG</t>
  </si>
  <si>
    <t>Survey dan Analisa Site Rooftop Area Bali</t>
  </si>
  <si>
    <t>KRICAK TBG</t>
  </si>
  <si>
    <t>Survey dan Analisa Site Rooftop Area DIY</t>
  </si>
  <si>
    <t>Jl. Gatot Subroto VI Br. Teruna Sari Desa Dauh Puri Kaja Denpasar Barat Bali</t>
  </si>
  <si>
    <t>Jl. Magelang No. 105 Desa Tegalrejo Kel. Kricak, Provinsi DI Yogyakarta</t>
  </si>
  <si>
    <t>HK-15-01541</t>
  </si>
  <si>
    <t>HK-15-01542</t>
  </si>
  <si>
    <t>SUM-BKL-0040-H-P</t>
  </si>
  <si>
    <t>Lingkar Timur - Gading Cempaka</t>
  </si>
  <si>
    <t>Jl. Salak Raya No. 1 RT 01 Rw 01</t>
  </si>
  <si>
    <t>-3.81627</t>
  </si>
  <si>
    <t>HK-15-01543</t>
  </si>
  <si>
    <t>HK-15-01544</t>
  </si>
  <si>
    <t>SUM-SSM-0006-H-P</t>
  </si>
  <si>
    <t>Letnan Mukmin - Sungai Pangeran</t>
  </si>
  <si>
    <t>HCPTadd Rev.12</t>
  </si>
  <si>
    <t>Jl. Letnan Mukmin Lorong Lebak No. 1002 RT 10 RW 02</t>
  </si>
  <si>
    <t>-2.29783</t>
  </si>
  <si>
    <t>SUM-WSM-0090-H-P</t>
  </si>
  <si>
    <t>Caniago - Kampung Baru Nan XX</t>
  </si>
  <si>
    <t>HCPTadd Rev. 2</t>
  </si>
  <si>
    <t>3-T-MD-04-47</t>
  </si>
  <si>
    <t>Jl. Caniago No.9 , rt.02/rw.01, Padang, Sumatera Barat</t>
  </si>
  <si>
    <t>-0.95549</t>
  </si>
  <si>
    <t>HK-15-01545</t>
  </si>
  <si>
    <t>HK-15-01546</t>
  </si>
  <si>
    <t>105/LPP-HK/X/2015</t>
  </si>
  <si>
    <t>104/LPP-HK/X/2015</t>
  </si>
  <si>
    <t>0853/HK-KEU/X/2015</t>
  </si>
  <si>
    <t>0868/HK-KEU/X/2015</t>
  </si>
  <si>
    <t>0866/HK-KEU/X/2015</t>
  </si>
  <si>
    <t>0867/HK-KEU/X/2015</t>
  </si>
  <si>
    <t>0865/HK-KEU/X/2015</t>
  </si>
  <si>
    <t>0864/HK-KEU/X/2015</t>
  </si>
  <si>
    <t>0345/HK-PRO/X/2015</t>
  </si>
  <si>
    <t xml:space="preserve">HCPTadd Rev.7 </t>
  </si>
  <si>
    <t>Rd to OSU BEGOLUA</t>
  </si>
  <si>
    <t>SUM-LPG-0124-H-P</t>
  </si>
  <si>
    <t>Lintas Timur  Sumatera - Gunung Batin Udik</t>
  </si>
  <si>
    <t>HCPTadd Rev. 3</t>
  </si>
  <si>
    <t>Jl. Lintas Timur Sumatra Dusun 3 RT.02 RW.03 Kab. Lampung tengah</t>
  </si>
  <si>
    <t>-4.63334</t>
  </si>
  <si>
    <t>HK-15-01547</t>
  </si>
  <si>
    <t>Jl. ZA Pagar Alam No. 4A</t>
  </si>
  <si>
    <t>5.38311</t>
  </si>
  <si>
    <t>HK-15-01548</t>
  </si>
  <si>
    <t>HK-15-01549</t>
  </si>
  <si>
    <t>PO/PMS/15/N000144</t>
  </si>
  <si>
    <t>PO/SKP/15/N004607</t>
  </si>
  <si>
    <t>PEKERJAAN SURVEY INVESTIGASI, PERBAIKAN INVESTIGASI VERTICALITY, ANALISA 
DESIGN, DAN MOBILISASI ANALYSIS UNTUK SITE BATU MERAH AREA REGIONAL 
MALUKU - PAPUA</t>
  </si>
  <si>
    <t>PO/SMI/15/N000924</t>
  </si>
  <si>
    <t>PEKERJAAN SURVEY INVESTIGASI, PERBAIKAN INVESTIGASI VERTICALITY, ANALISA 
DESIGN, DAN MOBILISASI ANALYSIS UNTUK SITE TAPPALANG AREA REGIONAL 
SULAWESI</t>
  </si>
  <si>
    <t>PO/SKP/15/N004608</t>
  </si>
  <si>
    <t>PEKERJAAN SURVEY INVESTIGASI, PERBAIKAN INVESTIGASI VERTICALITY, ANALISA 
DESIGN, DAN MOBILISASI ANALYSIS UNTUK SITE TATELU RONDOR AREA REGIONAL 
SULAWESI</t>
  </si>
  <si>
    <t>PO/SKP/15/N004623</t>
  </si>
  <si>
    <t>PEKERJAAN SURVEY INVESTIGASI, PERBAIKAN, DAN ANALISA DESIGN KARENA 
KERETAKAN RETAINING WALL, UNTUK SITE : DONOMULYO, PROJECT M8 AREA JATIM</t>
  </si>
  <si>
    <t>PO/TK/15/N000140</t>
  </si>
  <si>
    <t>PEKERJAAN SURVEY INVESTIGASI, PERBAIKAN SITE VERTICALITY, DAN ANALISA 
DESIGN KARENA KEMIRINGAN TOWER UNTUK SITE : 3G TB BUANG SUARDO, PROJECT 
XL AREA BANTEN</t>
  </si>
  <si>
    <t>PO/SMI/15/N000925</t>
  </si>
  <si>
    <t>PEKERJAAN SURVEY INVESTIGASI, PERBAIKAN INVESTIGASI VERTICALITY, ANALISA 
DESIGN, DAN MOBILISASI ANALYSIS UNTUK SITE NODAL KERTASARI AREA REGIONAL 
JABAR</t>
  </si>
  <si>
    <t>PO/TK/15/N000139</t>
  </si>
  <si>
    <t>PEKERJAAN SURVEY INVESTIGASI, PERBAIKAN, DAN ANALISA DESIGN KARENA 
KELONGSORAN, UNTUK SITE : 3G TAMANSARI KARAWANG, PROJECT XL AREA 
JABODETABEK</t>
  </si>
  <si>
    <t>PO/TK/15/N000137</t>
  </si>
  <si>
    <t>PEKERJAAN SURVEY INVESTIGASI, PERBAIKAN INVESTIGASI VERTICALITY, ANALISA 
DESIGN, DAN MOBILISASI ANALYSIS UNTUK SITE SUMBERMULYA HAURGEULIS AREA 
REGIONAL JABAR</t>
  </si>
  <si>
    <t>PO/TK/15/N000138</t>
  </si>
  <si>
    <t>PEKERJAAN SURVEY INVESTIGASI, PERBAIKAN INVESTIGASI VERTICALITY, ANALISA 
DESIGN, DAN MOBILISASI ANALYSIS UNTUK SITE KARAMAT PARUNGSEAH AREA 
REGIONAL JABAR</t>
  </si>
  <si>
    <t>0869/HK-KEU/X/2015</t>
  </si>
  <si>
    <t>0872/HK-KEU/X/2015</t>
  </si>
  <si>
    <t>0871/HK-KEU/X/2015</t>
  </si>
  <si>
    <t>0870/HK-KEU/X/2015</t>
  </si>
  <si>
    <t>SUM-JMB-0047-T-B</t>
  </si>
  <si>
    <t>JBI122 / Selamat JBI</t>
  </si>
  <si>
    <t>HCPTadd Rev. 1</t>
  </si>
  <si>
    <t>Jl. Kolonel Abunjani No.20 RT.025</t>
  </si>
  <si>
    <t>-1.61534</t>
  </si>
  <si>
    <t>HK-15-01550</t>
  </si>
  <si>
    <t>676/D00-D0IB/PRJ/15</t>
  </si>
  <si>
    <t>675/D00-D0IB/PRJ/15</t>
  </si>
  <si>
    <t>677/D00-D0IB/PRJ/15</t>
  </si>
  <si>
    <t>662/D00-DOIB/PRJ/15</t>
  </si>
  <si>
    <t>062703</t>
  </si>
  <si>
    <t>070792</t>
  </si>
  <si>
    <t>062645</t>
  </si>
  <si>
    <t>NO BSTD (Indosat) / BAUT (Mitratel)</t>
  </si>
  <si>
    <t>BAST/WCC /LPP Submit</t>
  </si>
  <si>
    <t>Pekerjaan Soil Test , Analisa &amp; Design, APD &amp; Final BOQ, Survey Layout &amp; Kondisi Aktual Site - TSEL New Site Project Regional JATIM site KADIPATEN PONOROGO</t>
  </si>
  <si>
    <t>1675/TBG-TB-00/BAST-AM/05/IX/2015</t>
  </si>
  <si>
    <t>TBG06_EJ066</t>
  </si>
  <si>
    <t>1676/TBG-PMS-00/BAST-AM/05/IX/2015</t>
  </si>
  <si>
    <t>27015/TBG-UT-00/BAST-AM/05/IX/2015</t>
  </si>
  <si>
    <t>1803/TBG-SMI-00/BAST-AM/05/IX/2015</t>
  </si>
  <si>
    <t>KAL-CKL-0045-H-P</t>
  </si>
  <si>
    <t>Citra Raya-Darmosugondo</t>
  </si>
  <si>
    <t>Ciitra Raya Jl. Darmosugondo No.1 RT.03 RW. XIII</t>
  </si>
  <si>
    <t>-2.20913</t>
  </si>
  <si>
    <t>HK-15-01551</t>
  </si>
  <si>
    <t>106/LPP-HK/X/2015</t>
  </si>
  <si>
    <t>BAL-BAL-0092-H-P</t>
  </si>
  <si>
    <t>Bali Collection Nusa Dua</t>
  </si>
  <si>
    <t>Komplek Pariwisata BTDC Nusa Dua, Bandung</t>
  </si>
  <si>
    <t>-8.80152</t>
  </si>
  <si>
    <t>HK-15-01552</t>
  </si>
  <si>
    <t>Tower and Building Analysis Colo App Rev 1 - RT</t>
  </si>
  <si>
    <t>0346/HK-PRO/X/2015</t>
  </si>
  <si>
    <t>0347/HK-PRO/X/2015</t>
  </si>
  <si>
    <t>0348/HK-PRO/X/2015</t>
  </si>
  <si>
    <t>0349/HK-PRO/X/2015</t>
  </si>
  <si>
    <t>0350/HK-PRO/X/2015</t>
  </si>
  <si>
    <t xml:space="preserve">MINI TOWER 20 M </t>
  </si>
  <si>
    <t>21DPR092</t>
  </si>
  <si>
    <t>Isat Tuban</t>
  </si>
  <si>
    <t>HK-15-01553</t>
  </si>
  <si>
    <t>PO/TB/15/N012139</t>
  </si>
  <si>
    <t>SURVEY ANALISA TOWER &amp; GEDUNG SITE KRICAK TBG AREA JATENG</t>
  </si>
  <si>
    <t>HK-15-01554</t>
  </si>
  <si>
    <t>Perkuatan</t>
  </si>
  <si>
    <t>PO/TB/15/N012138</t>
  </si>
  <si>
    <t>Desain perkuatan Tower &amp; gedung site TUGUREJO AREA JATENG</t>
  </si>
  <si>
    <t>PO/TB/15/N012137</t>
  </si>
  <si>
    <t>SURVEY TOWER SITE BETRO SEDATI TBG AREA JATIM</t>
  </si>
  <si>
    <t>PO/SKP/15/N004683</t>
  </si>
  <si>
    <t>SURVEY ANALISA TOWER &amp; GEDUNG SITE LUMINTANG AREA BALNUS</t>
  </si>
  <si>
    <t>Analisa Building untuk Proposed Pole 12M COLO TSEL</t>
  </si>
  <si>
    <t>Simpang Bukit Timah, RT10/RW04, Ds Rantau Bais, Kec. Tanah Rokan Hilir, Kab. Rokan Hilir</t>
  </si>
  <si>
    <t>HK-15-01555</t>
  </si>
  <si>
    <t>14XL04B0031</t>
  </si>
  <si>
    <t>15TS09R0164</t>
  </si>
  <si>
    <t>15TS09R0162</t>
  </si>
  <si>
    <t>Survey Audit_3G_SUNTER_MUARA_15IS08N0005</t>
  </si>
  <si>
    <t>11IS03C3012</t>
  </si>
  <si>
    <t>BAST/WCC /LPPApproved</t>
  </si>
  <si>
    <t>525/HKPM-OC/BA-STD/X/2015</t>
  </si>
  <si>
    <t>HCPTadd Rev. 13</t>
  </si>
  <si>
    <t>Shoes Store Garsel, Jl. Cibaduyut Raya no. 55-A RT.01 RW.10 Kel. Kebonlega Kec. Bojongloa Kidul, Bandung, Jawa Barat, 40235</t>
  </si>
  <si>
    <t>-6.94964</t>
  </si>
  <si>
    <t>HK-15-01556</t>
  </si>
  <si>
    <t>KAL-WKL-0001-H-F</t>
  </si>
  <si>
    <t>Kunyil Ex Pampang Dua</t>
  </si>
  <si>
    <t>Jl. Atot Achmad No.9 , Perumnas II, Kel. Sungai Beliung, Kec. Pontianak Barat, Kota Pontianak</t>
  </si>
  <si>
    <t>-0.00602</t>
  </si>
  <si>
    <t>HK-15-01557</t>
  </si>
  <si>
    <t>HCPTadd Rev.10</t>
  </si>
  <si>
    <t>Aston Inn, Jl. Raya Kediri No.5, Br. Pesalakan</t>
  </si>
  <si>
    <t>HK-15-01558</t>
  </si>
  <si>
    <t>Bayangkara Wamena</t>
  </si>
  <si>
    <t>0879/HK-KEU/X/2015</t>
  </si>
  <si>
    <t>0885/HK-KEU/X/2015</t>
  </si>
  <si>
    <t>0882/HK-KEU/X/2015</t>
  </si>
  <si>
    <t>0883/HK-KEU/X/2015</t>
  </si>
  <si>
    <t>0880/HK-KEU/X/2015</t>
  </si>
  <si>
    <t>0881/HK-KEU/X/2015</t>
  </si>
  <si>
    <t>0884/HK-KEU/X/2015</t>
  </si>
  <si>
    <t>0889/HK-KEU/X/2015</t>
  </si>
  <si>
    <t>0888/HK-KEU/X/2015</t>
  </si>
  <si>
    <t>0886/HK-KEU/X/2015</t>
  </si>
  <si>
    <t>0887/HK-KEU/X/2015</t>
  </si>
  <si>
    <t>0876/HK-KEU/X/2015</t>
  </si>
  <si>
    <t>0877/HK-KEU/X/2015</t>
  </si>
  <si>
    <t>0875/HK-KEU/X/2015</t>
  </si>
  <si>
    <t>0873/HK-KEU/X/2015</t>
  </si>
  <si>
    <t>0874/HK-KEU/X/2015</t>
  </si>
  <si>
    <t>0878/HK-KEU/X/2015</t>
  </si>
  <si>
    <t>519/HKPM-OC/BA-STD/10/2015, 524/HKPM-OC/BA-STD/10/2015</t>
  </si>
  <si>
    <t>521/HKPM-OC/BA-STD/10/2015 ,  522/HKPM-OC/BA-STD/10/2015</t>
  </si>
  <si>
    <t>520/HKPM-OC/BA-STD/10/2015</t>
  </si>
  <si>
    <t>516/HKPM-OC/BA-STD/10/2015 , 517/HKPM-OC/BA-STD/10/2015</t>
  </si>
  <si>
    <t>514/HKPM-OC/BA-STD/10/2015 , 515/HKPM-OC/BA-STD/10/2015</t>
  </si>
  <si>
    <t>LGS 089</t>
  </si>
  <si>
    <t>SST 36M MLTBI</t>
  </si>
  <si>
    <t>TERMINAL LANGSA (ex Pasar Sore Kuala Simpang)</t>
  </si>
  <si>
    <t>Pekerjaan Soil Test, Analisa &amp; Design, APD &amp; Final BOQ, Include Survey Layout &amp; Kondisi Aktual Site - TSEL New Site Project Regional JATENG site BLIMBING BOJA KENDAL</t>
  </si>
  <si>
    <t>BLIMBING BOJA KENDAL</t>
  </si>
  <si>
    <t>GF - 42 M  MLTBI</t>
  </si>
  <si>
    <t>0148/TBG-PMO/BAST-ENG/IX/2015</t>
  </si>
  <si>
    <t>0109/TBG-PMO/BAST-ENG/IX/2015</t>
  </si>
  <si>
    <t>Pekerjaan Analisa dan Design Pondasi GreenField - XL New Site Project Area JABAR site SUSUKAN</t>
  </si>
  <si>
    <t>Analisa dan Desain Pondasi New Site Greenfield 42M MLTBI</t>
  </si>
  <si>
    <t>Pekerjaan Concrete Test , Analisa &amp; Design, APD &amp; Final BOQ, Survey Layout &amp; Kondisi Aktual Site - TSEL New Site Project Regional SUMBAGUT site JL. SAMUDERA</t>
  </si>
  <si>
    <t>Pekerjaan Soil Test, Analisa &amp; Design, APD &amp; Final BOQ, Include Survey Layout &amp; Kondisi Aktual Site - TSEL New Site Project Regional SUMBAGUT site YOS SUDARSO PSP 2</t>
  </si>
  <si>
    <t>Pekerjaan Soil Test , Analisa &amp; Design, APD &amp; Final BOQ, Survey Layout &amp; Kondisi Aktual Site - TSEL New Site Project Regional SUMBAGUT site JL 
YOS SUDARSO 2 TEBING</t>
  </si>
  <si>
    <t>Pekerjaan Soil Test, Analisa &amp; Design, APD &amp; Final BOQ, Include Survey Layout &amp; Kondisi Aktual Site - TSEL New Site Project Area SUMBAGUT site SIMPANG 3 PYB</t>
  </si>
  <si>
    <t>Pekerjaan Concrete Test, Analisa &amp; Design, APD &amp; Final BOQ, Include Survey Layout &amp; Kondisi Aktual Site - TSEL New Site Project Area SUMBAGUT site PELABUHAN SIBOLGA</t>
  </si>
  <si>
    <t>Pekerjaan Concrete Test, Analisa &amp; Design, APD &amp; Final BOQ, Include Survey Layout &amp; Kondisi Aktual Site - TSEL New Site Project Area SUMBAGUT site PERTIGAAN RING ROAD</t>
  </si>
  <si>
    <t>Pekerjaan Soil Test , Analisa &amp; Design, APD &amp; Final BOQ, Survey Layout &amp; Kondisi Aktual Site - TSEL New Site Project Regional JATIM site KRANGGAN 2</t>
  </si>
  <si>
    <t>Pekerjaan Soil Test , Analisa &amp; Design, APD &amp; Final BOQ, Survey Layout &amp; Kondisi Aktual Site - TSEL New Site Project Regional JATENG site BUMI PRAYUDAN</t>
  </si>
  <si>
    <t>Pekerjaan Concrete Test , Analisa &amp; Design, APD &amp; Final BOQ, Survey Layout &amp; Kondisi Actual Site - TSEL New Site Project Regional SUMBAGUT site JL GUNUNGG SINABUNG</t>
  </si>
  <si>
    <t>Pekerjaan Soil Test (Include Design) - TSEL New Site Project Area JATIM site PONPES GONTOR 3 KEDIRI</t>
  </si>
  <si>
    <t>PEKERJAAN SURVEY INVESTIGASI, HAMMERTEST, PERBAIKAN, DAN ANALISA DESIGN KARENA KELONGSORAN, UNTUK SITE : PANJANG JIWO, PROJECT FLEXI AREA JATIM</t>
  </si>
  <si>
    <t>Jl.  Surya  Kencana  RT.002/04  No.  101,  Kel. Pamulang  Barat,  Kec.  Pamulang, Tangerang  - Banten</t>
  </si>
  <si>
    <t>Pekerjaan Analisa dan Design - TSEL New Site Project Regional SUMBAGUT site GGSABUN(Redesign &amp; Analisa Angkur Existing)</t>
  </si>
  <si>
    <t>ANALISA ULANG KEKUATAN TOWER &amp; PONDASI SITE JEMBER 1 (BELUM DIPERKUAT) AREA JATIM</t>
  </si>
  <si>
    <t>Pekerjaan Analisa dan Design Pondasi GreenField - TSEL New Site Project Area JATENG site RSI Klaten Indoor</t>
  </si>
  <si>
    <t>281331-L</t>
  </si>
  <si>
    <t>SUKARATU</t>
  </si>
  <si>
    <t>Jl.Raya Cibiuk RT 01/RW05 Kel,Sukaratu Kec,Majasari Kab,Pandeglang BANTEN</t>
  </si>
  <si>
    <t>106.09377°</t>
  </si>
  <si>
    <t>-6.32899°</t>
  </si>
  <si>
    <t>HK-15-01559</t>
  </si>
  <si>
    <t>Gunung Simping</t>
  </si>
  <si>
    <t>15TS06R0056</t>
  </si>
  <si>
    <t>HK-15-01560</t>
  </si>
  <si>
    <t>wisma Staco</t>
  </si>
  <si>
    <t>HK-15-01561</t>
  </si>
  <si>
    <t>15SMN042</t>
  </si>
  <si>
    <t>PEMDA</t>
  </si>
  <si>
    <t>01JKS272</t>
  </si>
  <si>
    <t>Survey Gedung INDOSAT</t>
  </si>
  <si>
    <t>HK-15-01562</t>
  </si>
  <si>
    <t>HK-15-01563</t>
  </si>
  <si>
    <t>Wara</t>
  </si>
  <si>
    <t>17TJL006</t>
  </si>
  <si>
    <t>Rudhya Chichi Puspita Kholiana / Eko Kiswantoro</t>
  </si>
  <si>
    <t>Survey Tower</t>
  </si>
  <si>
    <t>Tower Pama, Area T300, Kecamatan Wara, Kabupaten Hulu Sungai Utara, Propinsi Kalimantan Selatan</t>
  </si>
  <si>
    <t>SST Green Field tinggi 72 m</t>
  </si>
  <si>
    <t>HK-15-01564</t>
  </si>
  <si>
    <t>HK-15-01565</t>
  </si>
  <si>
    <t>HK-15-01566</t>
  </si>
  <si>
    <t>21DPR032</t>
  </si>
  <si>
    <t>_MELIANUSADUA</t>
  </si>
  <si>
    <t>21DPR062</t>
  </si>
  <si>
    <t>NUANSAKORI</t>
  </si>
  <si>
    <t>21DPS052</t>
  </si>
  <si>
    <t>GREEN_KORI</t>
  </si>
  <si>
    <t>HOTEL MELIA BALI , KAWASAN BTDC NUSADUA BALI</t>
  </si>
  <si>
    <t>JL. NUANSA UTAMA IV/22, BR. TAMAN GRIYA, JIMBARAN, KEC. KUTA SELATAN, KAB. BADUNG</t>
  </si>
  <si>
    <t>JLN. INDRAJAYA, BALE BANJAR KANGIN</t>
  </si>
  <si>
    <t>HK-15-01567</t>
  </si>
  <si>
    <t>HK-15-01568</t>
  </si>
  <si>
    <t>11LHT002</t>
  </si>
  <si>
    <t>KEBUR</t>
  </si>
  <si>
    <t>11MEN005</t>
  </si>
  <si>
    <t>SIMPANG_BANTAIAN</t>
  </si>
  <si>
    <t>HK-15-01569</t>
  </si>
  <si>
    <t>Dadang Bekasi</t>
  </si>
  <si>
    <t>JAW-WJV-0794-H-P</t>
  </si>
  <si>
    <t>Gudang Kayu - Cibatu - Cisaat</t>
  </si>
  <si>
    <t>Gudang Kayu - Jl. Raya Cibatu RT 22 RW 05</t>
  </si>
  <si>
    <t>-6.90369</t>
  </si>
  <si>
    <t>HK-15-01570</t>
  </si>
  <si>
    <t>SUM-RIA-0073-H-P</t>
  </si>
  <si>
    <t>Garuda Sakti - Simpang Baru</t>
  </si>
  <si>
    <t>Jl. Garuda Sakti, Riau &amp; Kepulauan Riau</t>
  </si>
  <si>
    <t>HK-15-01571</t>
  </si>
  <si>
    <t>PAD089 / STEKIP Gunung Pangilun</t>
  </si>
  <si>
    <t>Jl. Fisika Kompleks PGRI Gunung Pangilun</t>
  </si>
  <si>
    <t>-0.90964</t>
  </si>
  <si>
    <t>HK-15-01572</t>
  </si>
  <si>
    <t>PT. Graha Sarana Duta</t>
  </si>
  <si>
    <t>Maman</t>
  </si>
  <si>
    <t>Grapari Telkomsel Solo</t>
  </si>
  <si>
    <t>Supervisi Gedung</t>
  </si>
  <si>
    <t>HK-15-01573</t>
  </si>
  <si>
    <t>0891/HK-KEU/X/2015</t>
  </si>
  <si>
    <t>0892/HK-KEU/X/2015</t>
  </si>
  <si>
    <t>0890/HK-KEU/X/2015</t>
  </si>
  <si>
    <t>0893/HK-KEU/X/2015</t>
  </si>
  <si>
    <t>0896/HK-KEU/X/2015</t>
  </si>
  <si>
    <t>0897/HK-KEU/X/2015</t>
  </si>
  <si>
    <t>0898/HK-KEU/X/2015</t>
  </si>
  <si>
    <t>0894/HK-KEU/X/2015</t>
  </si>
  <si>
    <t>0895/HK-KEU/X/2015</t>
  </si>
  <si>
    <t>cancel by client</t>
  </si>
  <si>
    <t>11PLG018</t>
  </si>
  <si>
    <t>SEBERANG_ULU</t>
  </si>
  <si>
    <t>Jl. Jend Ahmad Yani No.777, 9/10 Ulu, Palembang</t>
  </si>
  <si>
    <t>HK-15-01574</t>
  </si>
  <si>
    <t>Jalan Slamet Riyadi, Penumping, Laweyan, Surakarta, Jawa Tengah</t>
  </si>
  <si>
    <t>Tower and Building Analysis Colo App Rev 6 - RT</t>
  </si>
  <si>
    <t>Tower and Building Analysis Colo App Rev 12 - RT</t>
  </si>
  <si>
    <t>Sudirman - Talang Jauh</t>
  </si>
  <si>
    <t>Jl. Jend Sudirman No.18 RT 04</t>
  </si>
  <si>
    <t>-1.60255</t>
  </si>
  <si>
    <t>HK-15-01575</t>
  </si>
  <si>
    <t>0352/HK-PRO/X/2015</t>
  </si>
  <si>
    <t>0351/HK-PRO/X/2015</t>
  </si>
  <si>
    <t>0353/HK-PRO/XI/2015</t>
  </si>
  <si>
    <t>0354/HK-PRO/XI/2015</t>
  </si>
  <si>
    <t>0355/HK-PRO/XI/2015</t>
  </si>
  <si>
    <t>1091151234_25</t>
  </si>
  <si>
    <t>Cancel dobel order</t>
  </si>
  <si>
    <t>hammer Test</t>
  </si>
  <si>
    <t>ISAT rev.2</t>
  </si>
  <si>
    <t>HK-15-01576</t>
  </si>
  <si>
    <t>00012/TBG-SKP/BAST/MAIN/10/2015</t>
  </si>
  <si>
    <t>0012/TBG-SKP/BAUT/10/2015</t>
  </si>
  <si>
    <t>00011/TBG-SMI/BAST/MAIN/10/2015</t>
  </si>
  <si>
    <t>0011/TBG-SMI/BAUT/10/2015</t>
  </si>
  <si>
    <t>JAW-CCJ-0070-H-P</t>
  </si>
  <si>
    <t>HCPTadd Rev. 12</t>
  </si>
  <si>
    <t>Pahlawan Revolusi, Jl. Pahlawan Revolusi No.100 (Sebelum Rutan Wanita), Duren Sawit, East jakarta, DKI Jakarta</t>
  </si>
  <si>
    <t>-6.23318</t>
  </si>
  <si>
    <t>HK-15-01577</t>
  </si>
  <si>
    <t>HCPTadd Rev. 7</t>
  </si>
  <si>
    <t>Jl. Sembilan</t>
  </si>
  <si>
    <t>-5.12988</t>
  </si>
  <si>
    <t>HK-15-01578</t>
  </si>
  <si>
    <t>Cio Kaban</t>
  </si>
  <si>
    <t>Daya Bangun</t>
  </si>
  <si>
    <t>Daya Bangun No.13A RT.001/RW.003 
Kelurahan Daya Bangun Kecamatan Payakumbuh Barat Kota  Payakumbuh Propinsi Sumatera Barat</t>
  </si>
  <si>
    <t>HK-15-01579</t>
  </si>
  <si>
    <t>GF-Tower &amp; Foundation Analysis Colo App Rev 3</t>
  </si>
  <si>
    <t>Shinta Sembona</t>
  </si>
  <si>
    <t>ZSMG_0479</t>
  </si>
  <si>
    <t>Sragi</t>
  </si>
  <si>
    <t>ZSMG_0499</t>
  </si>
  <si>
    <t>Cik Ditiro</t>
  </si>
  <si>
    <t>ZYKT_0414</t>
  </si>
  <si>
    <t>Kembang Arum</t>
  </si>
  <si>
    <t>ZSLO_0061</t>
  </si>
  <si>
    <t>Kaloran</t>
  </si>
  <si>
    <t>ZYKT_0384</t>
  </si>
  <si>
    <t>ZBJM_0119</t>
  </si>
  <si>
    <t>Sungai Baru</t>
  </si>
  <si>
    <t>HK-15-01580</t>
  </si>
  <si>
    <t>HK-15-01581</t>
  </si>
  <si>
    <t>HK-15-01582</t>
  </si>
  <si>
    <t>HK-15-01583</t>
  </si>
  <si>
    <t>HK-15-01584</t>
  </si>
  <si>
    <t>HK-15-01585</t>
  </si>
  <si>
    <t>0356/HK-PRO/XI/2015</t>
  </si>
  <si>
    <t>0357/HK-PRO/XI/2015</t>
  </si>
  <si>
    <t>0358/HK-PRO/XI/2015</t>
  </si>
  <si>
    <t>0359/HK-PRO/XI/2015</t>
  </si>
  <si>
    <t>107LPP-HK/XI/2015</t>
  </si>
  <si>
    <t>531/HKPM-OC/BA-STD/11/2015 , 532/HKPM-OC/BA-STD/11/2015</t>
  </si>
  <si>
    <t>529/HKPM-OC/BA-STD/10/2015 , 530/HKPM-OC/BA-STD/10/2015</t>
  </si>
  <si>
    <t>528/HKPM-OC/BA-STD/10/2015</t>
  </si>
  <si>
    <t>527/HKPM-OC/BA-STD/10/2015</t>
  </si>
  <si>
    <t>526/HKPM-OC/BA-STD/10/2015</t>
  </si>
  <si>
    <t>Transport Area Balinusra</t>
  </si>
  <si>
    <t>RT-Pole and Building Analysis Colo App Rev 10</t>
  </si>
  <si>
    <t>Dimas Septiarto A.N. ST</t>
  </si>
  <si>
    <t>Survey+Design Existing Foundation, Soil Test, Hammer Test, Rebar Scan/Profometer</t>
  </si>
  <si>
    <t>HK-15-01586</t>
  </si>
  <si>
    <t>03CKR015</t>
  </si>
  <si>
    <t>LIPPO CIKARANG</t>
  </si>
  <si>
    <t>03CBN069</t>
  </si>
  <si>
    <t>JASINGA</t>
  </si>
  <si>
    <t>HK-15-01587</t>
  </si>
  <si>
    <t>HK-15-01588</t>
  </si>
  <si>
    <t>0900/HK-KEU/XI/2015</t>
  </si>
  <si>
    <t>0899/HK-KEU/XI/2015</t>
  </si>
  <si>
    <t>0901/HK-KEU/XI/2015</t>
  </si>
  <si>
    <t>0902/HK-KEU/XI/2015</t>
  </si>
  <si>
    <t>0903/HK-KEU/XI/2015</t>
  </si>
  <si>
    <t>0904/HK-KEU/XI/2015</t>
  </si>
  <si>
    <t>0905/HK-KEU/XI/2015</t>
  </si>
  <si>
    <t>SUM-WSM-0115-H-P</t>
  </si>
  <si>
    <t>Jl Haru</t>
  </si>
  <si>
    <t>1-T-SP-HW-12</t>
  </si>
  <si>
    <t>Jl. Aru No.1-2 Rt.02 Rw.03 kel. Lubuk Begalung nan xx Kec. Lubuk Begalung Kota Padang</t>
  </si>
  <si>
    <t>-0.95697</t>
  </si>
  <si>
    <t>HK-15-01589</t>
  </si>
  <si>
    <t>17068/TBG-SMI-00/BAST-AM/05/X/2015</t>
  </si>
  <si>
    <t>17070/TBG-SMI-00/BAST-AM/05/X/2015</t>
  </si>
  <si>
    <t>17069/TBG-TB-00/BAST-AM/05/X/2015</t>
  </si>
  <si>
    <t>GF-Tower and Foundation Analysis Colo App Rev 4</t>
  </si>
  <si>
    <t>RT-Tower and Building Analysis Colo App Rev 13</t>
  </si>
  <si>
    <t>80 M</t>
  </si>
  <si>
    <t>17067/TBG-TB-00/BAST-AM/05/X/2015</t>
  </si>
  <si>
    <t>17066/TBG-PMS-00/BAST-AM/05/X/2015</t>
  </si>
  <si>
    <t>17071/TBG-SKP-00/BAST-AM/05/X/2015</t>
  </si>
  <si>
    <t>776/TBG-SKP-04/BASTMAINT/05/XI/2015</t>
  </si>
  <si>
    <t>104/BAUT/SKP/04/XI/2015</t>
  </si>
  <si>
    <t>20SPG007</t>
  </si>
  <si>
    <t>TORJUN</t>
  </si>
  <si>
    <t>JL. KELOMPANG, DESA TORJUN, KEC. TORJUN, KAB. SAMP</t>
  </si>
  <si>
    <t>HK-15-01590</t>
  </si>
  <si>
    <t>0360/HK-PRO/XI/2015</t>
  </si>
  <si>
    <t>0361/HK-PRO/XI/2015</t>
  </si>
  <si>
    <t>0362/HK-PRO/XI/2015</t>
  </si>
  <si>
    <t>0363/HK-PRO/XI/2015</t>
  </si>
  <si>
    <t>0364/HK-PRO/XI/2015</t>
  </si>
  <si>
    <t>DMT.6479.Z/BAUT/DV2/DOP-B1300000/IX/2015</t>
  </si>
  <si>
    <t>DMT.6479.L/BAUT/DV2/DOP-B1300000/IX/2015</t>
  </si>
  <si>
    <t>DMT.6483.D/BAUT/DV2/DOP-B1300000/IX/2015</t>
  </si>
  <si>
    <t>DMT.6479.W/BAUT/DV2/DOP-B1300000/IX/2015</t>
  </si>
  <si>
    <t>DMT.6479.T/BAUT/DV2/DOP-B1300000/IX/2015</t>
  </si>
  <si>
    <t>DMT.6479.j/BAUT/DV2/DOP-B1300000/IX/2015</t>
  </si>
  <si>
    <t>DMT.6479.S/BAUT/DV2/DOP-B1300000/IX/2015</t>
  </si>
  <si>
    <t>DMT.6479.r/BAUT/DV2/DOP-B1300000/IX/2015</t>
  </si>
  <si>
    <t>DMT.6479.P/BAUT/DV2/DOP-B1300000/IX/2015</t>
  </si>
  <si>
    <t>DMT.6479.O/BAUT/DV2/DOP-B1300000/IX/2015</t>
  </si>
  <si>
    <t>DMT.6479.N/BAUT/DV2/DOP-B1300000/IX/2015</t>
  </si>
  <si>
    <t>DMT.6479.K/BAUT/DV2/DOP-B1300000/IX/2015</t>
  </si>
  <si>
    <t>DMT.6479.m/BAUT/DV2/DOP-B1300000/IX/2015</t>
  </si>
  <si>
    <t>DMT.6479.u/BAUT/DV2/DOP-B1300000/IX/2015</t>
  </si>
  <si>
    <t>DMT.6483.c/BAUT/DV2/DOP-B1300000/IX/2015</t>
  </si>
  <si>
    <t>DMT.6479.x/BAUT/DV2/DOP-B1300000/IX/2015</t>
  </si>
  <si>
    <t>DMT.6479.i/BAUT/DV2/DOP-B1300000/IX/2015</t>
  </si>
  <si>
    <t>DMT.6479.g/BAUT/DV2/DOP-B1300000/IX/2015</t>
  </si>
  <si>
    <t>Pra Sitac &amp; CME</t>
  </si>
  <si>
    <t>DMT.6167.F/BAUT/DV2/DOP_B1300000/IX/2015</t>
  </si>
  <si>
    <t>DMT.6300.F/BAUT/DV2/DOP_B1300000/IX/2015</t>
  </si>
  <si>
    <t>DMT.6300.E/BAUT/DV2/DOP_B1300000/IX/2015</t>
  </si>
  <si>
    <t>DMT.6167.G/BAUT/DV2/DOP_B1300000/IX/2015</t>
  </si>
  <si>
    <t xml:space="preserve">        </t>
  </si>
  <si>
    <t>DMT.7050/BAUT/DV2/DOP-b1300000/IX/2015</t>
  </si>
  <si>
    <t>DMT.5251.O/BAUT/DV2/DOP-b1300000/IX/2015</t>
  </si>
  <si>
    <t>DMT.5251.N/BAUT/DV2/DOP-b1300000/IX/2015</t>
  </si>
  <si>
    <t>DMT.5251.M/BAUT/DV2/DOP-b1300000/IX/2015</t>
  </si>
  <si>
    <t>DMT.6479.G/BAUT/DV2/DOP-B1300000/IX/2015</t>
  </si>
  <si>
    <t>DMT.4731/BAUT/DV2/DOP-B1300000/IX/2015</t>
  </si>
  <si>
    <t>DMT.6167.D/BAUT/DV2/DOP_B1300000/IX/2015</t>
  </si>
  <si>
    <t>DMT.6167.E/BAUT/DV2/DOP_B1300000/IX/2015</t>
  </si>
  <si>
    <t>DMT.7050.C/BAUT/DV2/DOP_B1300000/IX/2015</t>
  </si>
  <si>
    <t>DMT.7050.B/BAUT/DV2/DOP_B1300000/IX/2015</t>
  </si>
  <si>
    <t>116674 A</t>
  </si>
  <si>
    <t>Sukoharjo</t>
  </si>
  <si>
    <t>Jambon  RT. 001, RW. 005, Kelurahan Ngadirejo, Kecamatan Kartasura, Kabupaten Sukoharjo Prop. Jawa Tengah</t>
  </si>
  <si>
    <t>HK-15-01591</t>
  </si>
  <si>
    <t>DMT.6577.F/BAUT/DV2/DOP_B1300000/IX/2015</t>
  </si>
  <si>
    <t>15XL11C0009</t>
  </si>
  <si>
    <t>15XL11C0013</t>
  </si>
  <si>
    <t>15XL11C0017</t>
  </si>
  <si>
    <t>15XL11C0018</t>
  </si>
  <si>
    <t>BANJAR_SABA</t>
  </si>
  <si>
    <t>DANGIN_TANGLUK</t>
  </si>
  <si>
    <t>MERANG_TULIKUP</t>
  </si>
  <si>
    <t>SINGA_SUKAWATI</t>
  </si>
  <si>
    <t>Banjar Saba, desa saba, kec. Blahbatu, kab. Gianyar, Bali</t>
  </si>
  <si>
    <t>Jl.Kembang Matahari I No.108 Dsn Dangin-Tangluk Kel.Kesiman Kec.Denpasar Timur</t>
  </si>
  <si>
    <t>Br. Meranggi, Desa Tulikup, Gianyar Bali</t>
  </si>
  <si>
    <t>Jl.Singasari No.4B Kel.Peguyangan Kec.Denpasar Utara</t>
  </si>
  <si>
    <t>HK-15-01592</t>
  </si>
  <si>
    <t>HK-15-01593</t>
  </si>
  <si>
    <t>HK-15-01594</t>
  </si>
  <si>
    <t>HK-15-01595</t>
  </si>
  <si>
    <t>DMT.6352.F/BAUT/DV2/DOP_B1300000/IX/2015</t>
  </si>
  <si>
    <t>DMT.6479.H/BAUT/DV2/DOP-B1300000/IX/2015</t>
  </si>
  <si>
    <t>e. Yusuf</t>
  </si>
  <si>
    <t>01JKU004</t>
  </si>
  <si>
    <t>Wisma ADR</t>
  </si>
  <si>
    <t>Jl. Pluit Raya I No. 1, Kotamadya Jakarta Utara</t>
  </si>
  <si>
    <t>HK-15-01596</t>
  </si>
  <si>
    <t>15TS04C0239</t>
  </si>
  <si>
    <t>15TS04R0543</t>
  </si>
  <si>
    <t>15TS09R0160</t>
  </si>
  <si>
    <t>15TS09R0163</t>
  </si>
  <si>
    <t>15TS09E0233</t>
  </si>
  <si>
    <t>15TS09E0234</t>
  </si>
  <si>
    <t>15TS09E0235</t>
  </si>
  <si>
    <t>15TS09E0236</t>
  </si>
  <si>
    <t>15TS09E0237</t>
  </si>
  <si>
    <t>15TS09E0238</t>
  </si>
  <si>
    <t>15TS09E0239</t>
  </si>
  <si>
    <t>15TS09E0240</t>
  </si>
  <si>
    <t>15TS09E0241</t>
  </si>
  <si>
    <t>15TS09E0242</t>
  </si>
  <si>
    <t>15TS09E0243</t>
  </si>
  <si>
    <t>15TS09E0244</t>
  </si>
  <si>
    <t>15TS09E0247</t>
  </si>
  <si>
    <t>15TS09E0246</t>
  </si>
  <si>
    <t>15TS09E0245</t>
  </si>
  <si>
    <t>00189/TBG-TB/BAST/MAIN/10/2015</t>
  </si>
  <si>
    <t>055/TBG-TB-03/BAUT/RM/X/2015</t>
  </si>
  <si>
    <t>128/TBG-TK/BAUT/MAIN/11/2015</t>
  </si>
  <si>
    <t>131/TBG-TK/BAST/MAIN/11/2015</t>
  </si>
  <si>
    <t>130/TBG-SMI/BAST/MAIN/11/2015</t>
  </si>
  <si>
    <t>130/TBG-SMI/BAUT/MAIN/11/2015</t>
  </si>
  <si>
    <t>129/TBG-TK/BAST/MAIN/11/2015</t>
  </si>
  <si>
    <t>129/TBG-TK/BAUT/MAIN/11/2015</t>
  </si>
  <si>
    <t>775/TBG-PMS-04/BASTMAINT/05/X/2015</t>
  </si>
  <si>
    <t>103/BAUT/PMS/04/X/2015</t>
  </si>
  <si>
    <t>15TS06R0094</t>
  </si>
  <si>
    <t>15TS06R0095</t>
  </si>
  <si>
    <t>100/LPP-HK/IX/2015</t>
  </si>
  <si>
    <t>0365/HK-PRO/XI/2015</t>
  </si>
  <si>
    <t>PT. Hamatek Indo</t>
  </si>
  <si>
    <t>HUO-15.120</t>
  </si>
  <si>
    <t>Pekerjaan Analisa dan Drawing Deck Including (Survey, Analisa dan Design, APD, Guarantee Letter)</t>
  </si>
  <si>
    <t>HK-15-01597</t>
  </si>
  <si>
    <t>3760-HJO-15-120</t>
  </si>
  <si>
    <t>Pekerjaan Analisa dan Drawing Deck Ducting Include (Survey, Analisa dan Design, APD, Guarantee Letter)</t>
  </si>
  <si>
    <t>M01-JA-13234</t>
  </si>
  <si>
    <t>Amir Hamzah</t>
  </si>
  <si>
    <t>M01-SS-13699</t>
  </si>
  <si>
    <t>Jakabaring</t>
  </si>
  <si>
    <t>M01-BE-47504</t>
  </si>
  <si>
    <t>AHMAD YANI MANNA</t>
  </si>
  <si>
    <t>M01-BE-13169</t>
  </si>
  <si>
    <t>Lingkar Barat Bengku</t>
  </si>
  <si>
    <t>M01-KB-19652</t>
  </si>
  <si>
    <t>Pemangkat 6 _ TSEL</t>
  </si>
  <si>
    <t>M01-KB-19345</t>
  </si>
  <si>
    <t>A_Yani_II</t>
  </si>
  <si>
    <t>HK-15-01598</t>
  </si>
  <si>
    <t>HK-15-01599</t>
  </si>
  <si>
    <t>HK-15-01600</t>
  </si>
  <si>
    <t>HK-15-01601</t>
  </si>
  <si>
    <t>HK-15-01602</t>
  </si>
  <si>
    <t>HK-15-01603</t>
  </si>
  <si>
    <t>0926/HK-KEU/XI/2015</t>
  </si>
  <si>
    <t>0908/HK-KEU/XI/2015</t>
  </si>
  <si>
    <t>0907/HK-KEU/XI/2015</t>
  </si>
  <si>
    <t>0911/HK-KEU/XI/2015</t>
  </si>
  <si>
    <t>0912/HK-KEU/XI/2015</t>
  </si>
  <si>
    <t>0920/HK-KEU/XI/2015</t>
  </si>
  <si>
    <t>0909/HK-KEU/XI/2015</t>
  </si>
  <si>
    <t>0913/HK-KEU/XI/2015</t>
  </si>
  <si>
    <t>0914/HK-KEU/XI/2015</t>
  </si>
  <si>
    <t>0919/HK-KEU/XI/2015</t>
  </si>
  <si>
    <t>0916/HK-KEU/XI/2015</t>
  </si>
  <si>
    <t>0917/HK-KEU/XI/2015</t>
  </si>
  <si>
    <t>0910/HK-KEU/XI/2015</t>
  </si>
  <si>
    <t>0918/HK-KEU/XI/2015</t>
  </si>
  <si>
    <t>0921/HK-KEU/XI/2015</t>
  </si>
  <si>
    <t>0915/HK-KEU/XI/2015</t>
  </si>
  <si>
    <t>0923/HK-KEU/XI/2015</t>
  </si>
  <si>
    <t>0925/HK-KEU/XI/2015</t>
  </si>
  <si>
    <t>0922/HK-KEU/XI/2015</t>
  </si>
  <si>
    <t>0924/HK-KEU/XI/2015</t>
  </si>
  <si>
    <t>0931/HK-KEU/XI/2015</t>
  </si>
  <si>
    <t>insert into prj_proyek (kodePerusahaan, kodeCustomer, kodeManager, kodeUang, kodeStatus, kodeJenis, kodeTipe, kodePengerjaan, kodeTenant, kodeKategori1, kodeKategori2, kodeKategori3, idProyek, hkidProyek, keteranganProyek, nilaiProyek, lokasiProyek, provinsiProyek, kotaProyek) values ("1200000001","""&amp;&amp;"""</t>
  </si>
  <si>
    <t>kodeperusahaan</t>
  </si>
  <si>
    <t>kodecustomer</t>
  </si>
  <si>
    <t>master data</t>
  </si>
  <si>
    <t>kodemanager</t>
  </si>
  <si>
    <t>master data emp</t>
  </si>
  <si>
    <t>kodeproyek</t>
  </si>
  <si>
    <t>otomatis</t>
  </si>
  <si>
    <t>kodeUang</t>
  </si>
  <si>
    <t>IDR</t>
  </si>
  <si>
    <t>kodeStatus</t>
  </si>
  <si>
    <t>status engineer</t>
  </si>
  <si>
    <t>belum ada masternya</t>
  </si>
  <si>
    <t>kodeJenis</t>
  </si>
  <si>
    <t>current status</t>
  </si>
  <si>
    <t>master cs</t>
  </si>
  <si>
    <t>kodeTipe</t>
  </si>
  <si>
    <t>kategori</t>
  </si>
  <si>
    <t>belum nemu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</si>
</sst>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[$-409]dd\-mmm\-yy;@"/>
    <numFmt numFmtId="166" formatCode="[$-409]d\-mmm;@"/>
    <numFmt numFmtId="167" formatCode="_([$Rp-421]* #,##0_);_([$Rp-421]* \(#,##0\);_([$Rp-421]* &quot;-&quot;_);_(@_)"/>
    <numFmt numFmtId="168" formatCode="[$-421]dd\ mmmm\ yyyy;@"/>
    <numFmt numFmtId="169" formatCode="_(* #,##0_);_(* \(#,##0\);_(* &quot;-&quot;??_);_(@_)"/>
    <numFmt numFmtId="170" formatCode="0.00000"/>
    <numFmt numFmtId="171" formatCode="d/mm/yyyy;@"/>
    <numFmt numFmtId="172" formatCode="dd/mm/yy;@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8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1"/>
      <name val="Arial"/>
      <family val="2"/>
    </font>
    <font>
      <sz val="11"/>
      <color rgb="FF000000"/>
      <name val="Calibri"/>
      <family val="2"/>
      <scheme val="minor"/>
    </font>
    <font>
      <sz val="10"/>
      <color rgb="FF9C0006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rgb="FF000000"/>
      <name val="Times New Roman"/>
      <family val="1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9"/>
      <color indexed="81"/>
      <name val="Tahoma"/>
      <charset val="1"/>
    </font>
    <font>
      <i/>
      <sz val="9"/>
      <color indexed="81"/>
      <name val="Tahoma"/>
      <charset val="1"/>
    </font>
  </fonts>
  <fills count="16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auto="1"/>
      </right>
      <top style="hair">
        <color indexed="64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hair">
        <color auto="1"/>
      </bottom>
      <diagonal/>
    </border>
    <border>
      <left/>
      <right style="hair">
        <color indexed="64"/>
      </right>
      <top/>
      <bottom style="hair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38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left"/>
    </xf>
    <xf numFmtId="43" fontId="2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5" fontId="2" fillId="2" borderId="0" xfId="0" applyNumberFormat="1" applyFont="1" applyFill="1" applyAlignment="1">
      <alignment horizontal="left"/>
    </xf>
    <xf numFmtId="0" fontId="2" fillId="3" borderId="0" xfId="0" applyFont="1" applyFill="1" applyAlignment="1">
      <alignment horizontal="center"/>
    </xf>
    <xf numFmtId="0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64" fontId="2" fillId="3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left"/>
    </xf>
    <xf numFmtId="0" fontId="2" fillId="4" borderId="0" xfId="0" applyFont="1" applyFill="1" applyAlignment="1">
      <alignment horizontal="center"/>
    </xf>
    <xf numFmtId="164" fontId="2" fillId="4" borderId="0" xfId="0" applyNumberFormat="1" applyFont="1" applyFill="1" applyAlignment="1">
      <alignment horizontal="center"/>
    </xf>
    <xf numFmtId="0" fontId="2" fillId="4" borderId="0" xfId="0" applyNumberFormat="1" applyFont="1" applyFill="1" applyAlignment="1">
      <alignment horizontal="center"/>
    </xf>
    <xf numFmtId="43" fontId="2" fillId="4" borderId="0" xfId="1" applyFont="1" applyFill="1" applyAlignment="1">
      <alignment horizontal="center"/>
    </xf>
    <xf numFmtId="43" fontId="2" fillId="4" borderId="0" xfId="0" applyNumberFormat="1" applyFont="1" applyFill="1" applyAlignment="1">
      <alignment horizontal="center"/>
    </xf>
    <xf numFmtId="0" fontId="2" fillId="5" borderId="0" xfId="0" applyFont="1" applyFill="1" applyAlignment="1">
      <alignment horizontal="center"/>
    </xf>
    <xf numFmtId="166" fontId="2" fillId="5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67" fontId="0" fillId="0" borderId="0" xfId="0" applyNumberFormat="1"/>
    <xf numFmtId="1" fontId="0" fillId="0" borderId="1" xfId="0" applyNumberFormat="1" applyBorder="1"/>
    <xf numFmtId="168" fontId="0" fillId="0" borderId="1" xfId="0" applyNumberFormat="1" applyBorder="1"/>
    <xf numFmtId="0" fontId="0" fillId="0" borderId="1" xfId="0" applyBorder="1"/>
    <xf numFmtId="14" fontId="0" fillId="0" borderId="1" xfId="0" applyNumberFormat="1" applyBorder="1"/>
    <xf numFmtId="43" fontId="0" fillId="0" borderId="1" xfId="1" applyFont="1" applyFill="1" applyBorder="1"/>
    <xf numFmtId="0" fontId="0" fillId="0" borderId="0" xfId="0" applyFont="1" applyAlignment="1">
      <alignment horizontal="center"/>
    </xf>
    <xf numFmtId="43" fontId="0" fillId="0" borderId="0" xfId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Font="1" applyAlignment="1">
      <alignment horizontal="left"/>
    </xf>
    <xf numFmtId="167" fontId="0" fillId="0" borderId="0" xfId="1" applyNumberFormat="1" applyFont="1" applyAlignment="1">
      <alignment horizontal="center"/>
    </xf>
    <xf numFmtId="1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Fill="1" applyBorder="1" applyAlignment="1">
      <alignment vertical="center"/>
    </xf>
    <xf numFmtId="0" fontId="4" fillId="7" borderId="3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4" fillId="8" borderId="3" xfId="0" applyFont="1" applyFill="1" applyBorder="1" applyAlignment="1">
      <alignment horizontal="left" vertical="center"/>
    </xf>
    <xf numFmtId="0" fontId="4" fillId="8" borderId="3" xfId="0" applyFont="1" applyFill="1" applyBorder="1" applyAlignment="1">
      <alignment horizontal="left" vertical="center" wrapText="1"/>
    </xf>
    <xf numFmtId="43" fontId="2" fillId="8" borderId="3" xfId="0" applyNumberFormat="1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164" fontId="2" fillId="8" borderId="3" xfId="0" applyNumberFormat="1" applyFont="1" applyFill="1" applyBorder="1" applyAlignment="1">
      <alignment horizontal="center" vertical="center"/>
    </xf>
    <xf numFmtId="164" fontId="2" fillId="8" borderId="3" xfId="0" applyNumberFormat="1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165" fontId="2" fillId="7" borderId="3" xfId="0" applyNumberFormat="1" applyFont="1" applyFill="1" applyBorder="1" applyAlignment="1">
      <alignment horizontal="center" vertical="center" wrapText="1"/>
    </xf>
    <xf numFmtId="0" fontId="2" fillId="7" borderId="3" xfId="0" applyNumberFormat="1" applyFont="1" applyFill="1" applyBorder="1" applyAlignment="1">
      <alignment horizontal="center" vertical="center" wrapText="1"/>
    </xf>
    <xf numFmtId="1" fontId="2" fillId="7" borderId="3" xfId="0" applyNumberFormat="1" applyFont="1" applyFill="1" applyBorder="1" applyAlignment="1">
      <alignment horizontal="center" vertical="center" wrapText="1"/>
    </xf>
    <xf numFmtId="164" fontId="2" fillId="7" borderId="3" xfId="0" applyNumberFormat="1" applyFont="1" applyFill="1" applyBorder="1" applyAlignment="1">
      <alignment horizontal="left" vertical="center"/>
    </xf>
    <xf numFmtId="164" fontId="2" fillId="7" borderId="3" xfId="0" applyNumberFormat="1" applyFont="1" applyFill="1" applyBorder="1" applyAlignment="1">
      <alignment horizontal="center" vertical="center"/>
    </xf>
    <xf numFmtId="164" fontId="2" fillId="7" borderId="3" xfId="0" applyNumberFormat="1" applyFont="1" applyFill="1" applyBorder="1" applyAlignment="1">
      <alignment horizontal="center" vertical="center" wrapText="1"/>
    </xf>
    <xf numFmtId="167" fontId="2" fillId="7" borderId="3" xfId="0" applyNumberFormat="1" applyFont="1" applyFill="1" applyBorder="1" applyAlignment="1">
      <alignment horizontal="center" vertical="center" wrapText="1"/>
    </xf>
    <xf numFmtId="43" fontId="2" fillId="7" borderId="3" xfId="1" applyFont="1" applyFill="1" applyBorder="1" applyAlignment="1">
      <alignment horizontal="center" vertical="center"/>
    </xf>
    <xf numFmtId="43" fontId="2" fillId="7" borderId="3" xfId="1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left" vertical="center"/>
    </xf>
    <xf numFmtId="166" fontId="2" fillId="7" borderId="3" xfId="0" applyNumberFormat="1" applyFont="1" applyFill="1" applyBorder="1" applyAlignment="1">
      <alignment horizontal="center" vertical="center" wrapText="1"/>
    </xf>
    <xf numFmtId="166" fontId="2" fillId="7" borderId="3" xfId="0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167" fontId="5" fillId="0" borderId="0" xfId="0" applyNumberFormat="1" applyFont="1" applyFill="1" applyAlignment="1">
      <alignment horizontal="center" vertical="center"/>
    </xf>
    <xf numFmtId="168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43" fontId="0" fillId="0" borderId="2" xfId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/>
    <xf numFmtId="0" fontId="0" fillId="0" borderId="4" xfId="0" applyFont="1" applyFill="1" applyBorder="1" applyAlignment="1">
      <alignment horizontal="left"/>
    </xf>
    <xf numFmtId="0" fontId="0" fillId="0" borderId="4" xfId="0" applyFill="1" applyBorder="1" applyAlignment="1">
      <alignment horizontal="left"/>
    </xf>
    <xf numFmtId="43" fontId="0" fillId="0" borderId="4" xfId="0" applyNumberFormat="1" applyFont="1" applyFill="1" applyBorder="1"/>
    <xf numFmtId="0" fontId="0" fillId="0" borderId="4" xfId="0" applyFill="1" applyBorder="1" applyAlignment="1">
      <alignment horizontal="center"/>
    </xf>
    <xf numFmtId="164" fontId="0" fillId="0" borderId="4" xfId="0" applyNumberFormat="1" applyFont="1" applyFill="1" applyBorder="1" applyAlignment="1">
      <alignment horizontal="center"/>
    </xf>
    <xf numFmtId="0" fontId="0" fillId="0" borderId="4" xfId="0" applyFont="1" applyFill="1" applyBorder="1" applyAlignment="1"/>
    <xf numFmtId="0" fontId="0" fillId="0" borderId="4" xfId="0" applyNumberFormat="1" applyFont="1" applyFill="1" applyBorder="1" applyAlignment="1">
      <alignment horizontal="center"/>
    </xf>
    <xf numFmtId="1" fontId="0" fillId="0" borderId="4" xfId="0" applyNumberFormat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4" xfId="0" quotePrefix="1" applyFont="1" applyFill="1" applyBorder="1" applyAlignment="1">
      <alignment horizontal="right"/>
    </xf>
    <xf numFmtId="0" fontId="0" fillId="0" borderId="4" xfId="0" applyFont="1" applyFill="1" applyBorder="1" applyAlignment="1">
      <alignment horizontal="right"/>
    </xf>
    <xf numFmtId="0" fontId="6" fillId="0" borderId="4" xfId="0" applyFont="1" applyFill="1" applyBorder="1"/>
    <xf numFmtId="0" fontId="7" fillId="0" borderId="4" xfId="0" applyFont="1" applyFill="1" applyBorder="1"/>
    <xf numFmtId="164" fontId="7" fillId="0" borderId="4" xfId="0" applyNumberFormat="1" applyFont="1" applyFill="1" applyBorder="1" applyAlignment="1">
      <alignment horizontal="center"/>
    </xf>
    <xf numFmtId="164" fontId="6" fillId="0" borderId="4" xfId="0" applyNumberFormat="1" applyFont="1" applyFill="1" applyBorder="1" applyAlignment="1">
      <alignment horizontal="center"/>
    </xf>
    <xf numFmtId="0" fontId="0" fillId="0" borderId="4" xfId="0" applyNumberFormat="1" applyFont="1" applyFill="1" applyBorder="1" applyAlignment="1" applyProtection="1">
      <alignment horizontal="center"/>
      <protection locked="0"/>
    </xf>
    <xf numFmtId="0" fontId="8" fillId="0" borderId="4" xfId="0" applyFont="1" applyFill="1" applyBorder="1"/>
    <xf numFmtId="164" fontId="0" fillId="0" borderId="4" xfId="0" applyNumberFormat="1" applyFont="1" applyFill="1" applyBorder="1"/>
    <xf numFmtId="0" fontId="0" fillId="0" borderId="4" xfId="0" quotePrefix="1" applyFont="1" applyFill="1" applyBorder="1"/>
    <xf numFmtId="43" fontId="0" fillId="0" borderId="4" xfId="1" applyFont="1" applyFill="1" applyBorder="1"/>
    <xf numFmtId="164" fontId="0" fillId="0" borderId="4" xfId="0" applyNumberFormat="1" applyFont="1" applyFill="1" applyBorder="1" applyProtection="1">
      <protection locked="0"/>
    </xf>
    <xf numFmtId="0" fontId="0" fillId="0" borderId="4" xfId="0" applyFill="1" applyBorder="1" applyAlignment="1" applyProtection="1">
      <alignment horizontal="left"/>
      <protection locked="0"/>
    </xf>
    <xf numFmtId="0" fontId="0" fillId="0" borderId="4" xfId="0" applyBorder="1"/>
    <xf numFmtId="41" fontId="0" fillId="0" borderId="0" xfId="0" applyNumberFormat="1"/>
    <xf numFmtId="164" fontId="0" fillId="0" borderId="0" xfId="0" applyNumberFormat="1"/>
    <xf numFmtId="43" fontId="0" fillId="0" borderId="0" xfId="0" applyNumberFormat="1"/>
    <xf numFmtId="0" fontId="0" fillId="0" borderId="0" xfId="0" applyAlignment="1">
      <alignment horizontal="right"/>
    </xf>
    <xf numFmtId="0" fontId="0" fillId="0" borderId="4" xfId="0" applyFont="1" applyFill="1" applyBorder="1" applyAlignment="1" applyProtection="1">
      <alignment horizontal="center"/>
      <protection locked="0"/>
    </xf>
    <xf numFmtId="0" fontId="0" fillId="0" borderId="4" xfId="0" applyFill="1" applyBorder="1" applyProtection="1">
      <protection locked="0"/>
    </xf>
    <xf numFmtId="43" fontId="0" fillId="0" borderId="4" xfId="0" applyNumberFormat="1" applyFont="1" applyFill="1" applyBorder="1" applyProtection="1">
      <protection locked="0"/>
    </xf>
    <xf numFmtId="0" fontId="0" fillId="0" borderId="4" xfId="0" applyFill="1" applyBorder="1" applyAlignment="1" applyProtection="1">
      <alignment horizontal="center"/>
      <protection locked="0"/>
    </xf>
    <xf numFmtId="164" fontId="0" fillId="0" borderId="4" xfId="0" applyNumberFormat="1" applyFont="1" applyFill="1" applyBorder="1" applyAlignment="1" applyProtection="1">
      <alignment horizontal="center"/>
      <protection locked="0"/>
    </xf>
    <xf numFmtId="0" fontId="0" fillId="0" borderId="4" xfId="0" applyFill="1" applyBorder="1" applyAlignment="1" applyProtection="1">
      <protection locked="0"/>
    </xf>
    <xf numFmtId="43" fontId="0" fillId="0" borderId="4" xfId="0" applyNumberFormat="1" applyFill="1" applyBorder="1" applyProtection="1">
      <protection locked="0"/>
    </xf>
    <xf numFmtId="164" fontId="0" fillId="0" borderId="4" xfId="0" applyNumberFormat="1" applyFill="1" applyBorder="1" applyAlignment="1" applyProtection="1">
      <alignment horizontal="center"/>
      <protection locked="0"/>
    </xf>
    <xf numFmtId="0" fontId="6" fillId="0" borderId="4" xfId="0" applyFont="1" applyFill="1" applyBorder="1" applyAlignment="1" applyProtection="1">
      <alignment horizontal="center"/>
      <protection locked="0"/>
    </xf>
    <xf numFmtId="0" fontId="0" fillId="0" borderId="4" xfId="0" applyFont="1" applyBorder="1" applyAlignment="1" applyProtection="1">
      <alignment horizontal="center"/>
      <protection locked="0"/>
    </xf>
    <xf numFmtId="0" fontId="0" fillId="0" borderId="4" xfId="0" applyFont="1" applyFill="1" applyBorder="1" applyProtection="1">
      <protection locked="0"/>
    </xf>
    <xf numFmtId="0" fontId="0" fillId="0" borderId="4" xfId="0" applyFont="1" applyFill="1" applyBorder="1" applyAlignment="1" applyProtection="1">
      <alignment horizontal="right"/>
      <protection locked="0"/>
    </xf>
    <xf numFmtId="0" fontId="6" fillId="0" borderId="4" xfId="0" applyFont="1" applyFill="1" applyBorder="1" applyProtection="1">
      <protection locked="0"/>
    </xf>
    <xf numFmtId="0" fontId="7" fillId="0" borderId="4" xfId="0" applyFont="1" applyFill="1" applyBorder="1" applyProtection="1">
      <protection locked="0"/>
    </xf>
    <xf numFmtId="164" fontId="7" fillId="0" borderId="4" xfId="0" applyNumberFormat="1" applyFont="1" applyFill="1" applyBorder="1" applyAlignment="1" applyProtection="1">
      <alignment horizontal="center"/>
      <protection locked="0"/>
    </xf>
    <xf numFmtId="164" fontId="6" fillId="0" borderId="4" xfId="0" applyNumberFormat="1" applyFont="1" applyFill="1" applyBorder="1" applyAlignment="1" applyProtection="1">
      <alignment horizontal="center"/>
      <protection locked="0"/>
    </xf>
    <xf numFmtId="0" fontId="0" fillId="0" borderId="4" xfId="0" applyNumberFormat="1" applyFill="1" applyBorder="1" applyAlignment="1" applyProtection="1">
      <alignment horizontal="center"/>
      <protection locked="0"/>
    </xf>
    <xf numFmtId="0" fontId="8" fillId="0" borderId="4" xfId="0" applyFont="1" applyFill="1" applyBorder="1" applyProtection="1">
      <protection locked="0"/>
    </xf>
    <xf numFmtId="0" fontId="0" fillId="0" borderId="4" xfId="0" quotePrefix="1" applyFont="1" applyFill="1" applyBorder="1" applyProtection="1">
      <protection locked="0"/>
    </xf>
    <xf numFmtId="43" fontId="0" fillId="0" borderId="4" xfId="1" applyFont="1" applyFill="1" applyBorder="1" applyProtection="1">
      <protection locked="0"/>
    </xf>
    <xf numFmtId="164" fontId="0" fillId="0" borderId="4" xfId="0" applyNumberFormat="1" applyFont="1" applyFill="1" applyBorder="1" applyProtection="1"/>
    <xf numFmtId="41" fontId="0" fillId="0" borderId="4" xfId="0" applyNumberFormat="1" applyFont="1" applyFill="1" applyBorder="1" applyProtection="1">
      <protection locked="0"/>
    </xf>
    <xf numFmtId="0" fontId="0" fillId="0" borderId="4" xfId="0" applyFont="1" applyFill="1" applyBorder="1" applyAlignment="1" applyProtection="1">
      <alignment horizontal="left"/>
      <protection locked="0"/>
    </xf>
    <xf numFmtId="164" fontId="0" fillId="0" borderId="4" xfId="0" applyNumberFormat="1" applyFont="1" applyFill="1" applyBorder="1" applyAlignment="1" applyProtection="1">
      <alignment horizontal="left"/>
      <protection locked="0"/>
    </xf>
    <xf numFmtId="164" fontId="9" fillId="0" borderId="4" xfId="0" applyNumberFormat="1" applyFont="1" applyFill="1" applyBorder="1" applyAlignment="1" applyProtection="1">
      <alignment horizontal="center"/>
      <protection locked="0"/>
    </xf>
    <xf numFmtId="169" fontId="0" fillId="0" borderId="4" xfId="0" applyNumberFormat="1" applyFont="1" applyFill="1" applyBorder="1" applyProtection="1">
      <protection locked="0"/>
    </xf>
    <xf numFmtId="164" fontId="0" fillId="0" borderId="4" xfId="0" applyNumberFormat="1" applyFont="1" applyBorder="1" applyAlignment="1" applyProtection="1">
      <alignment horizontal="center"/>
      <protection locked="0"/>
    </xf>
    <xf numFmtId="0" fontId="0" fillId="0" borderId="4" xfId="0" applyFont="1" applyBorder="1" applyProtection="1">
      <protection locked="0"/>
    </xf>
    <xf numFmtId="164" fontId="0" fillId="0" borderId="4" xfId="0" applyNumberFormat="1" applyFont="1" applyBorder="1" applyProtection="1">
      <protection locked="0"/>
    </xf>
    <xf numFmtId="0" fontId="0" fillId="0" borderId="4" xfId="0" applyFill="1" applyBorder="1"/>
    <xf numFmtId="43" fontId="0" fillId="0" borderId="4" xfId="0" applyNumberFormat="1" applyBorder="1" applyAlignment="1"/>
    <xf numFmtId="0" fontId="0" fillId="0" borderId="4" xfId="0" applyNumberFormat="1" applyFill="1" applyBorder="1" applyAlignment="1" applyProtection="1">
      <alignment horizontal="left"/>
      <protection locked="0"/>
    </xf>
    <xf numFmtId="0" fontId="0" fillId="0" borderId="4" xfId="0" applyBorder="1" applyProtection="1">
      <protection locked="0"/>
    </xf>
    <xf numFmtId="0" fontId="0" fillId="0" borderId="4" xfId="0" applyBorder="1" applyAlignment="1" applyProtection="1">
      <alignment horizontal="center"/>
      <protection locked="0"/>
    </xf>
    <xf numFmtId="164" fontId="0" fillId="0" borderId="4" xfId="1" applyNumberFormat="1" applyFont="1" applyBorder="1" applyAlignment="1" applyProtection="1">
      <alignment horizontal="center"/>
      <protection locked="0"/>
    </xf>
    <xf numFmtId="41" fontId="0" fillId="0" borderId="4" xfId="0" applyNumberFormat="1" applyBorder="1" applyProtection="1">
      <protection locked="0"/>
    </xf>
    <xf numFmtId="0" fontId="10" fillId="0" borderId="4" xfId="0" applyFont="1" applyFill="1" applyBorder="1"/>
    <xf numFmtId="0" fontId="10" fillId="0" borderId="4" xfId="0" applyFont="1" applyFill="1" applyBorder="1" applyAlignment="1">
      <alignment horizontal="left"/>
    </xf>
    <xf numFmtId="0" fontId="11" fillId="0" borderId="4" xfId="0" applyFont="1" applyFill="1" applyBorder="1" applyAlignment="1">
      <alignment horizontal="center"/>
    </xf>
    <xf numFmtId="164" fontId="7" fillId="0" borderId="4" xfId="0" applyNumberFormat="1" applyFont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164" fontId="0" fillId="0" borderId="4" xfId="0" applyNumberFormat="1" applyFont="1" applyFill="1" applyBorder="1" applyAlignment="1" applyProtection="1">
      <alignment horizontal="center"/>
    </xf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left" vertical="center"/>
    </xf>
    <xf numFmtId="15" fontId="0" fillId="0" borderId="4" xfId="0" applyNumberFormat="1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center" vertical="center"/>
    </xf>
    <xf numFmtId="0" fontId="0" fillId="0" borderId="4" xfId="0" applyBorder="1" applyAlignment="1" applyProtection="1">
      <alignment horizontal="left"/>
      <protection locked="0"/>
    </xf>
    <xf numFmtId="0" fontId="0" fillId="0" borderId="4" xfId="0" applyBorder="1" applyAlignment="1">
      <alignment horizontal="left"/>
    </xf>
    <xf numFmtId="0" fontId="12" fillId="0" borderId="4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left" vertical="center" wrapText="1"/>
    </xf>
    <xf numFmtId="0" fontId="9" fillId="0" borderId="4" xfId="0" applyFont="1" applyFill="1" applyBorder="1" applyProtection="1">
      <protection locked="0"/>
    </xf>
    <xf numFmtId="164" fontId="0" fillId="0" borderId="4" xfId="0" applyNumberFormat="1" applyFill="1" applyBorder="1" applyProtection="1">
      <protection locked="0"/>
    </xf>
    <xf numFmtId="164" fontId="1" fillId="0" borderId="4" xfId="0" applyNumberFormat="1" applyFont="1" applyFill="1" applyBorder="1" applyProtection="1">
      <protection locked="0"/>
    </xf>
    <xf numFmtId="0" fontId="0" fillId="0" borderId="4" xfId="0" applyFill="1" applyBorder="1" applyAlignment="1" applyProtection="1">
      <alignment horizontal="right"/>
      <protection locked="0"/>
    </xf>
    <xf numFmtId="164" fontId="6" fillId="0" borderId="4" xfId="0" applyNumberFormat="1" applyFont="1" applyFill="1" applyBorder="1" applyProtection="1">
      <protection locked="0"/>
    </xf>
    <xf numFmtId="164" fontId="7" fillId="0" borderId="4" xfId="0" applyNumberFormat="1" applyFont="1" applyFill="1" applyBorder="1" applyAlignment="1" applyProtection="1">
      <alignment horizontal="center" vertical="top"/>
      <protection locked="0"/>
    </xf>
    <xf numFmtId="164" fontId="6" fillId="0" borderId="4" xfId="0" applyNumberFormat="1" applyFont="1" applyFill="1" applyBorder="1" applyAlignment="1" applyProtection="1">
      <alignment horizontal="center" vertical="top"/>
      <protection locked="0"/>
    </xf>
    <xf numFmtId="41" fontId="0" fillId="0" borderId="4" xfId="0" applyNumberFormat="1" applyFill="1" applyBorder="1" applyProtection="1">
      <protection locked="0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ill="1" applyBorder="1" applyProtection="1"/>
    <xf numFmtId="164" fontId="0" fillId="0" borderId="4" xfId="0" applyNumberFormat="1" applyFont="1" applyFill="1" applyBorder="1" applyAlignment="1" applyProtection="1">
      <alignment horizontal="center" vertical="top"/>
    </xf>
    <xf numFmtId="0" fontId="0" fillId="0" borderId="4" xfId="0" applyFill="1" applyBorder="1" applyAlignment="1"/>
    <xf numFmtId="0" fontId="0" fillId="0" borderId="4" xfId="0" applyFont="1" applyBorder="1" applyAlignment="1" applyProtection="1">
      <alignment horizontal="center" vertical="top"/>
      <protection locked="0"/>
    </xf>
    <xf numFmtId="0" fontId="7" fillId="0" borderId="4" xfId="0" applyFont="1" applyFill="1" applyBorder="1" applyAlignment="1" applyProtection="1">
      <alignment horizontal="center"/>
      <protection locked="0"/>
    </xf>
    <xf numFmtId="0" fontId="0" fillId="0" borderId="4" xfId="0" applyFill="1" applyBorder="1" applyAlignment="1" applyProtection="1">
      <alignment vertical="top"/>
      <protection locked="0"/>
    </xf>
    <xf numFmtId="0" fontId="1" fillId="0" borderId="4" xfId="0" applyFont="1" applyFill="1" applyBorder="1" applyAlignment="1" applyProtection="1">
      <alignment horizontal="left"/>
      <protection locked="0"/>
    </xf>
    <xf numFmtId="0" fontId="0" fillId="0" borderId="4" xfId="0" applyFill="1" applyBorder="1" applyAlignment="1" applyProtection="1">
      <alignment wrapText="1"/>
      <protection locked="0"/>
    </xf>
    <xf numFmtId="0" fontId="0" fillId="0" borderId="4" xfId="0" quotePrefix="1" applyFill="1" applyBorder="1" applyAlignment="1">
      <alignment horizontal="left" vertical="center"/>
    </xf>
    <xf numFmtId="0" fontId="0" fillId="0" borderId="0" xfId="0" applyFill="1"/>
    <xf numFmtId="164" fontId="0" fillId="0" borderId="0" xfId="0" applyNumberFormat="1" applyFill="1"/>
    <xf numFmtId="43" fontId="0" fillId="0" borderId="0" xfId="0" applyNumberFormat="1" applyFill="1"/>
    <xf numFmtId="0" fontId="0" fillId="0" borderId="0" xfId="0" applyFill="1" applyAlignment="1">
      <alignment horizontal="right"/>
    </xf>
    <xf numFmtId="16" fontId="0" fillId="0" borderId="4" xfId="0" applyNumberFormat="1" applyFont="1" applyFill="1" applyBorder="1" applyAlignment="1" applyProtection="1">
      <alignment horizontal="center"/>
      <protection locked="0"/>
    </xf>
    <xf numFmtId="0" fontId="6" fillId="0" borderId="4" xfId="0" applyFont="1" applyFill="1" applyBorder="1" applyAlignment="1" applyProtection="1">
      <alignment horizontal="center" vertical="top"/>
      <protection locked="0"/>
    </xf>
    <xf numFmtId="0" fontId="6" fillId="0" borderId="4" xfId="0" applyFont="1" applyFill="1" applyBorder="1" applyProtection="1"/>
    <xf numFmtId="0" fontId="7" fillId="0" borderId="4" xfId="0" applyFont="1" applyBorder="1" applyAlignment="1">
      <alignment horizontal="center"/>
    </xf>
    <xf numFmtId="164" fontId="0" fillId="0" borderId="4" xfId="0" applyNumberFormat="1" applyFill="1" applyBorder="1" applyAlignment="1" applyProtection="1"/>
    <xf numFmtId="169" fontId="0" fillId="0" borderId="4" xfId="0" applyNumberFormat="1" applyFill="1" applyBorder="1" applyProtection="1">
      <protection locked="0"/>
    </xf>
    <xf numFmtId="169" fontId="0" fillId="0" borderId="4" xfId="1" applyNumberFormat="1" applyFont="1" applyFill="1" applyBorder="1"/>
    <xf numFmtId="164" fontId="0" fillId="0" borderId="4" xfId="0" applyNumberFormat="1" applyFill="1" applyBorder="1" applyAlignment="1">
      <alignment horizontal="center"/>
    </xf>
    <xf numFmtId="164" fontId="0" fillId="0" borderId="4" xfId="0" applyNumberFormat="1" applyFill="1" applyBorder="1" applyAlignment="1" applyProtection="1">
      <alignment horizontal="center"/>
    </xf>
    <xf numFmtId="164" fontId="0" fillId="0" borderId="4" xfId="0" applyNumberFormat="1" applyFont="1" applyFill="1" applyBorder="1" applyAlignment="1">
      <alignment horizontal="left"/>
    </xf>
    <xf numFmtId="0" fontId="6" fillId="0" borderId="4" xfId="0" applyNumberFormat="1" applyFont="1" applyFill="1" applyBorder="1" applyAlignment="1">
      <alignment horizontal="center"/>
    </xf>
    <xf numFmtId="164" fontId="0" fillId="0" borderId="4" xfId="1" applyNumberFormat="1" applyFont="1" applyFill="1" applyBorder="1"/>
    <xf numFmtId="164" fontId="0" fillId="0" borderId="4" xfId="0" applyNumberFormat="1" applyFill="1" applyBorder="1"/>
    <xf numFmtId="16" fontId="0" fillId="0" borderId="4" xfId="0" applyNumberFormat="1" applyFill="1" applyBorder="1"/>
    <xf numFmtId="0" fontId="0" fillId="0" borderId="4" xfId="0" applyFill="1" applyBorder="1" applyAlignment="1" applyProtection="1">
      <alignment horizontal="center"/>
    </xf>
    <xf numFmtId="0" fontId="0" fillId="9" borderId="4" xfId="0" applyFont="1" applyFill="1" applyBorder="1" applyAlignment="1">
      <alignment horizontal="left" vertical="center"/>
    </xf>
    <xf numFmtId="165" fontId="0" fillId="0" borderId="4" xfId="0" applyNumberFormat="1" applyFont="1" applyFill="1" applyBorder="1" applyAlignment="1" applyProtection="1">
      <alignment horizontal="center"/>
      <protection locked="0"/>
    </xf>
    <xf numFmtId="0" fontId="0" fillId="0" borderId="4" xfId="0" applyFont="1" applyBorder="1"/>
    <xf numFmtId="0" fontId="0" fillId="0" borderId="0" xfId="0" applyFont="1"/>
    <xf numFmtId="164" fontId="0" fillId="0" borderId="0" xfId="0" applyNumberFormat="1" applyFont="1"/>
    <xf numFmtId="43" fontId="0" fillId="0" borderId="0" xfId="0" applyNumberFormat="1" applyFont="1"/>
    <xf numFmtId="0" fontId="0" fillId="0" borderId="0" xfId="0" applyFont="1" applyAlignment="1">
      <alignment horizontal="right"/>
    </xf>
    <xf numFmtId="0" fontId="13" fillId="0" borderId="4" xfId="0" applyFont="1" applyFill="1" applyBorder="1" applyProtection="1"/>
    <xf numFmtId="164" fontId="0" fillId="0" borderId="5" xfId="0" applyNumberFormat="1" applyFont="1" applyBorder="1" applyProtection="1">
      <protection locked="0"/>
    </xf>
    <xf numFmtId="0" fontId="0" fillId="0" borderId="4" xfId="0" quotePrefix="1" applyFill="1" applyBorder="1" applyProtection="1">
      <protection locked="0"/>
    </xf>
    <xf numFmtId="0" fontId="6" fillId="9" borderId="4" xfId="0" applyFont="1" applyFill="1" applyBorder="1" applyProtection="1"/>
    <xf numFmtId="0" fontId="14" fillId="0" borderId="4" xfId="0" applyFont="1" applyFill="1" applyBorder="1"/>
    <xf numFmtId="0" fontId="0" fillId="0" borderId="4" xfId="0" applyFont="1" applyFill="1" applyBorder="1" applyAlignment="1" applyProtection="1">
      <alignment horizontal="center" vertical="top"/>
    </xf>
    <xf numFmtId="16" fontId="0" fillId="0" borderId="4" xfId="0" applyNumberFormat="1" applyFont="1" applyFill="1" applyBorder="1" applyAlignment="1" applyProtection="1">
      <alignment horizontal="center" vertical="top"/>
    </xf>
    <xf numFmtId="166" fontId="0" fillId="0" borderId="4" xfId="0" applyNumberFormat="1" applyFont="1" applyFill="1" applyBorder="1" applyAlignment="1" applyProtection="1">
      <alignment horizontal="center" vertical="top"/>
    </xf>
    <xf numFmtId="0" fontId="0" fillId="0" borderId="4" xfId="0" applyNumberFormat="1" applyFont="1" applyFill="1" applyBorder="1" applyAlignment="1" applyProtection="1">
      <alignment horizontal="center" vertical="top"/>
    </xf>
    <xf numFmtId="0" fontId="0" fillId="0" borderId="4" xfId="0" applyFont="1" applyFill="1" applyBorder="1" applyAlignment="1">
      <alignment horizontal="center" vertical="top"/>
    </xf>
    <xf numFmtId="0" fontId="0" fillId="0" borderId="0" xfId="0" applyFont="1" applyFill="1" applyAlignment="1">
      <alignment horizontal="center" vertical="top"/>
    </xf>
    <xf numFmtId="0" fontId="0" fillId="0" borderId="0" xfId="0" applyFont="1" applyFill="1" applyAlignment="1"/>
    <xf numFmtId="0" fontId="0" fillId="0" borderId="0" xfId="0" applyNumberFormat="1" applyFont="1" applyFill="1" applyAlignment="1"/>
    <xf numFmtId="164" fontId="0" fillId="0" borderId="4" xfId="0" applyNumberFormat="1" applyFill="1" applyBorder="1" applyAlignment="1" applyProtection="1">
      <alignment horizontal="center" vertical="top"/>
      <protection locked="0"/>
    </xf>
    <xf numFmtId="0" fontId="15" fillId="0" borderId="4" xfId="0" applyFont="1" applyFill="1" applyBorder="1" applyAlignment="1" applyProtection="1">
      <alignment wrapText="1"/>
    </xf>
    <xf numFmtId="43" fontId="0" fillId="0" borderId="4" xfId="0" applyNumberFormat="1" applyFill="1" applyBorder="1"/>
    <xf numFmtId="41" fontId="0" fillId="0" borderId="0" xfId="0" applyNumberFormat="1" applyFill="1"/>
    <xf numFmtId="0" fontId="6" fillId="0" borderId="4" xfId="0" applyFont="1" applyFill="1" applyBorder="1" applyAlignment="1" applyProtection="1">
      <alignment horizontal="left"/>
      <protection locked="0"/>
    </xf>
    <xf numFmtId="0" fontId="13" fillId="0" borderId="4" xfId="0" applyFont="1" applyFill="1" applyBorder="1"/>
    <xf numFmtId="164" fontId="6" fillId="0" borderId="4" xfId="0" applyNumberFormat="1" applyFont="1" applyFill="1" applyBorder="1"/>
    <xf numFmtId="0" fontId="16" fillId="0" borderId="4" xfId="0" applyFont="1" applyFill="1" applyBorder="1" applyAlignment="1">
      <alignment horizontal="left"/>
    </xf>
    <xf numFmtId="164" fontId="6" fillId="0" borderId="4" xfId="0" applyNumberFormat="1" applyFont="1" applyFill="1" applyBorder="1" applyAlignment="1"/>
    <xf numFmtId="0" fontId="0" fillId="9" borderId="4" xfId="0" applyFont="1" applyFill="1" applyBorder="1" applyAlignment="1" applyProtection="1">
      <alignment horizontal="center"/>
      <protection locked="0"/>
    </xf>
    <xf numFmtId="0" fontId="0" fillId="9" borderId="4" xfId="0" applyFill="1" applyBorder="1" applyProtection="1">
      <protection locked="0"/>
    </xf>
    <xf numFmtId="0" fontId="0" fillId="9" borderId="4" xfId="0" applyFill="1" applyBorder="1" applyAlignment="1" applyProtection="1">
      <alignment horizontal="left"/>
      <protection locked="0"/>
    </xf>
    <xf numFmtId="43" fontId="0" fillId="9" borderId="4" xfId="0" applyNumberFormat="1" applyFill="1" applyBorder="1" applyProtection="1">
      <protection locked="0"/>
    </xf>
    <xf numFmtId="164" fontId="0" fillId="9" borderId="4" xfId="0" applyNumberFormat="1" applyFill="1" applyBorder="1" applyAlignment="1" applyProtection="1">
      <alignment horizontal="center"/>
      <protection locked="0"/>
    </xf>
    <xf numFmtId="0" fontId="0" fillId="9" borderId="4" xfId="0" applyFill="1" applyBorder="1" applyAlignment="1" applyProtection="1">
      <alignment horizontal="center"/>
      <protection locked="0"/>
    </xf>
    <xf numFmtId="0" fontId="0" fillId="9" borderId="4" xfId="0" applyFill="1" applyBorder="1" applyAlignment="1" applyProtection="1">
      <protection locked="0"/>
    </xf>
    <xf numFmtId="16" fontId="0" fillId="9" borderId="4" xfId="0" applyNumberFormat="1" applyFont="1" applyFill="1" applyBorder="1" applyAlignment="1" applyProtection="1">
      <alignment horizontal="center"/>
      <protection locked="0"/>
    </xf>
    <xf numFmtId="0" fontId="0" fillId="9" borderId="4" xfId="0" applyNumberFormat="1" applyFont="1" applyFill="1" applyBorder="1" applyAlignment="1" applyProtection="1">
      <alignment horizontal="center"/>
      <protection locked="0"/>
    </xf>
    <xf numFmtId="0" fontId="0" fillId="9" borderId="4" xfId="0" applyFill="1" applyBorder="1" applyAlignment="1">
      <alignment horizontal="left" vertical="center"/>
    </xf>
    <xf numFmtId="0" fontId="6" fillId="9" borderId="4" xfId="0" applyFont="1" applyFill="1" applyBorder="1" applyAlignment="1">
      <alignment horizontal="center"/>
    </xf>
    <xf numFmtId="0" fontId="0" fillId="9" borderId="4" xfId="0" applyFont="1" applyFill="1" applyBorder="1" applyAlignment="1">
      <alignment horizontal="center"/>
    </xf>
    <xf numFmtId="0" fontId="0" fillId="9" borderId="4" xfId="0" applyFill="1" applyBorder="1" applyAlignment="1" applyProtection="1">
      <alignment horizontal="right"/>
      <protection locked="0"/>
    </xf>
    <xf numFmtId="0" fontId="6" fillId="9" borderId="4" xfId="0" applyFont="1" applyFill="1" applyBorder="1" applyProtection="1">
      <protection locked="0"/>
    </xf>
    <xf numFmtId="0" fontId="6" fillId="9" borderId="4" xfId="0" applyFont="1" applyFill="1" applyBorder="1"/>
    <xf numFmtId="0" fontId="7" fillId="9" borderId="4" xfId="0" applyFont="1" applyFill="1" applyBorder="1"/>
    <xf numFmtId="164" fontId="7" fillId="9" borderId="4" xfId="0" applyNumberFormat="1" applyFont="1" applyFill="1" applyBorder="1" applyAlignment="1">
      <alignment horizontal="center"/>
    </xf>
    <xf numFmtId="164" fontId="6" fillId="9" borderId="4" xfId="0" applyNumberFormat="1" applyFont="1" applyFill="1" applyBorder="1" applyAlignment="1">
      <alignment horizontal="center"/>
    </xf>
    <xf numFmtId="164" fontId="6" fillId="9" borderId="4" xfId="0" applyNumberFormat="1" applyFont="1" applyFill="1" applyBorder="1"/>
    <xf numFmtId="0" fontId="7" fillId="9" borderId="4" xfId="0" applyFont="1" applyFill="1" applyBorder="1" applyProtection="1">
      <protection locked="0"/>
    </xf>
    <xf numFmtId="0" fontId="0" fillId="9" borderId="4" xfId="0" applyNumberFormat="1" applyFill="1" applyBorder="1" applyAlignment="1" applyProtection="1">
      <alignment horizontal="center"/>
      <protection locked="0"/>
    </xf>
    <xf numFmtId="0" fontId="8" fillId="9" borderId="4" xfId="0" applyFont="1" applyFill="1" applyBorder="1"/>
    <xf numFmtId="164" fontId="0" fillId="9" borderId="4" xfId="0" applyNumberFormat="1" applyFill="1" applyBorder="1" applyProtection="1">
      <protection locked="0"/>
    </xf>
    <xf numFmtId="164" fontId="0" fillId="9" borderId="4" xfId="0" applyNumberFormat="1" applyFill="1" applyBorder="1" applyAlignment="1" applyProtection="1"/>
    <xf numFmtId="43" fontId="0" fillId="9" borderId="4" xfId="1" applyFont="1" applyFill="1" applyBorder="1" applyProtection="1">
      <protection locked="0"/>
    </xf>
    <xf numFmtId="0" fontId="0" fillId="9" borderId="4" xfId="0" applyFill="1" applyBorder="1"/>
    <xf numFmtId="0" fontId="0" fillId="9" borderId="0" xfId="0" applyFill="1"/>
    <xf numFmtId="164" fontId="0" fillId="9" borderId="0" xfId="0" applyNumberFormat="1" applyFill="1"/>
    <xf numFmtId="43" fontId="0" fillId="9" borderId="0" xfId="0" applyNumberFormat="1" applyFill="1"/>
    <xf numFmtId="0" fontId="0" fillId="9" borderId="0" xfId="0" applyFill="1" applyAlignment="1">
      <alignment horizontal="right"/>
    </xf>
    <xf numFmtId="0" fontId="0" fillId="0" borderId="4" xfId="0" applyFont="1" applyFill="1" applyBorder="1" applyAlignment="1" applyProtection="1">
      <protection locked="0"/>
    </xf>
    <xf numFmtId="1" fontId="0" fillId="0" borderId="4" xfId="0" applyNumberFormat="1" applyFill="1" applyBorder="1" applyProtection="1"/>
    <xf numFmtId="165" fontId="0" fillId="0" borderId="4" xfId="0" applyNumberFormat="1" applyFont="1" applyFill="1" applyBorder="1" applyAlignment="1" applyProtection="1">
      <alignment horizontal="left"/>
      <protection locked="0"/>
    </xf>
    <xf numFmtId="0" fontId="0" fillId="0" borderId="4" xfId="0" applyFill="1" applyBorder="1" applyAlignment="1" applyProtection="1">
      <alignment horizontal="left" wrapText="1"/>
      <protection locked="0"/>
    </xf>
    <xf numFmtId="41" fontId="0" fillId="0" borderId="4" xfId="0" applyNumberFormat="1" applyFont="1" applyFill="1" applyBorder="1" applyAlignment="1" applyProtection="1">
      <alignment horizontal="center"/>
      <protection locked="0"/>
    </xf>
    <xf numFmtId="0" fontId="17" fillId="0" borderId="4" xfId="0" applyFont="1" applyFill="1" applyBorder="1"/>
    <xf numFmtId="0" fontId="13" fillId="0" borderId="0" xfId="0" applyFont="1"/>
    <xf numFmtId="0" fontId="18" fillId="0" borderId="4" xfId="0" applyFont="1" applyBorder="1" applyAlignment="1">
      <alignment horizontal="center" wrapText="1" readingOrder="1"/>
    </xf>
    <xf numFmtId="0" fontId="18" fillId="0" borderId="4" xfId="0" applyFont="1" applyBorder="1" applyAlignment="1">
      <alignment horizontal="center"/>
    </xf>
    <xf numFmtId="0" fontId="0" fillId="0" borderId="4" xfId="0" applyFill="1" applyBorder="1" applyAlignment="1" applyProtection="1">
      <alignment horizontal="left" vertical="top"/>
      <protection locked="0"/>
    </xf>
    <xf numFmtId="0" fontId="9" fillId="0" borderId="4" xfId="0" applyFont="1" applyFill="1" applyBorder="1"/>
    <xf numFmtId="0" fontId="15" fillId="0" borderId="4" xfId="0" applyFont="1" applyFill="1" applyBorder="1" applyAlignment="1">
      <alignment wrapText="1"/>
    </xf>
    <xf numFmtId="164" fontId="6" fillId="0" borderId="4" xfId="0" applyNumberFormat="1" applyFont="1" applyFill="1" applyBorder="1" applyAlignment="1">
      <alignment horizontal="center" vertical="top"/>
    </xf>
    <xf numFmtId="0" fontId="0" fillId="0" borderId="4" xfId="0" applyFill="1" applyBorder="1" applyAlignment="1" applyProtection="1">
      <alignment horizontal="left" vertical="top" wrapText="1"/>
      <protection locked="0"/>
    </xf>
    <xf numFmtId="14" fontId="0" fillId="0" borderId="4" xfId="0" applyNumberFormat="1" applyFill="1" applyBorder="1" applyProtection="1">
      <protection locked="0"/>
    </xf>
    <xf numFmtId="164" fontId="0" fillId="0" borderId="0" xfId="0" applyNumberFormat="1" applyAlignment="1">
      <alignment horizontal="center"/>
    </xf>
    <xf numFmtId="0" fontId="0" fillId="0" borderId="4" xfId="0" applyFill="1" applyBorder="1" applyAlignment="1" applyProtection="1">
      <alignment vertical="top" wrapText="1"/>
      <protection locked="0"/>
    </xf>
    <xf numFmtId="0" fontId="0" fillId="0" borderId="4" xfId="0" applyFill="1" applyBorder="1" applyAlignment="1" applyProtection="1">
      <alignment horizontal="left"/>
    </xf>
    <xf numFmtId="169" fontId="0" fillId="0" borderId="0" xfId="0" applyNumberFormat="1" applyProtection="1"/>
    <xf numFmtId="0" fontId="0" fillId="0" borderId="4" xfId="0" applyFont="1" applyFill="1" applyBorder="1" applyAlignment="1" applyProtection="1">
      <alignment horizontal="center"/>
    </xf>
    <xf numFmtId="164" fontId="0" fillId="0" borderId="4" xfId="0" applyNumberFormat="1" applyFill="1" applyBorder="1" applyProtection="1"/>
    <xf numFmtId="16" fontId="0" fillId="0" borderId="4" xfId="0" applyNumberFormat="1" applyFill="1" applyBorder="1" applyProtection="1"/>
    <xf numFmtId="0" fontId="3" fillId="0" borderId="4" xfId="0" applyFont="1" applyFill="1" applyBorder="1" applyAlignment="1" applyProtection="1">
      <alignment horizontal="center"/>
      <protection locked="0"/>
    </xf>
    <xf numFmtId="0" fontId="0" fillId="0" borderId="4" xfId="0" applyFill="1" applyBorder="1" applyAlignment="1" applyProtection="1">
      <alignment horizontal="center" vertical="top"/>
      <protection locked="0"/>
    </xf>
    <xf numFmtId="164" fontId="0" fillId="0" borderId="4" xfId="0" applyNumberFormat="1" applyFill="1" applyBorder="1" applyAlignment="1" applyProtection="1">
      <alignment horizontal="center" vertical="center"/>
      <protection locked="0"/>
    </xf>
    <xf numFmtId="0" fontId="0" fillId="0" borderId="4" xfId="0" applyBorder="1" applyAlignment="1" applyProtection="1">
      <alignment horizontal="left" wrapText="1"/>
      <protection locked="0"/>
    </xf>
    <xf numFmtId="0" fontId="0" fillId="0" borderId="4" xfId="0" applyFill="1" applyBorder="1" applyAlignment="1" applyProtection="1">
      <alignment horizontal="left" vertical="top"/>
    </xf>
    <xf numFmtId="0" fontId="0" fillId="0" borderId="4" xfId="0" applyFont="1" applyFill="1" applyBorder="1" applyAlignment="1" applyProtection="1">
      <alignment horizontal="left" vertical="top"/>
      <protection locked="0"/>
    </xf>
    <xf numFmtId="0" fontId="6" fillId="0" borderId="4" xfId="0" applyFont="1" applyFill="1" applyBorder="1" applyAlignment="1">
      <alignment horizontal="left"/>
    </xf>
    <xf numFmtId="0" fontId="0" fillId="0" borderId="4" xfId="0" applyFill="1" applyBorder="1" applyAlignment="1">
      <alignment vertical="center"/>
    </xf>
    <xf numFmtId="164" fontId="0" fillId="0" borderId="4" xfId="0" applyNumberFormat="1" applyFont="1" applyFill="1" applyBorder="1" applyAlignment="1">
      <alignment horizontal="center" vertical="top"/>
    </xf>
    <xf numFmtId="0" fontId="0" fillId="0" borderId="4" xfId="0" applyBorder="1" applyAlignment="1">
      <alignment horizontal="left" vertical="center"/>
    </xf>
    <xf numFmtId="164" fontId="0" fillId="0" borderId="4" xfId="0" applyNumberFormat="1" applyFill="1" applyBorder="1" applyAlignment="1" applyProtection="1">
      <alignment horizontal="left"/>
      <protection locked="0"/>
    </xf>
    <xf numFmtId="0" fontId="0" fillId="0" borderId="0" xfId="0" applyFill="1" applyBorder="1"/>
    <xf numFmtId="0" fontId="0" fillId="0" borderId="4" xfId="0" applyFont="1" applyFill="1" applyBorder="1" applyAlignment="1">
      <alignment vertical="center"/>
    </xf>
    <xf numFmtId="0" fontId="0" fillId="0" borderId="4" xfId="0" applyNumberFormat="1" applyFill="1" applyBorder="1" applyAlignment="1" applyProtection="1">
      <alignment horizontal="left" vertical="top"/>
      <protection locked="0"/>
    </xf>
    <xf numFmtId="164" fontId="0" fillId="0" borderId="4" xfId="0" applyNumberFormat="1" applyFont="1" applyFill="1" applyBorder="1" applyAlignment="1" applyProtection="1">
      <alignment horizontal="center" vertical="center"/>
      <protection locked="0"/>
    </xf>
    <xf numFmtId="0" fontId="6" fillId="0" borderId="4" xfId="0" applyNumberFormat="1" applyFont="1" applyFill="1" applyBorder="1" applyAlignment="1" applyProtection="1">
      <alignment horizontal="center"/>
      <protection locked="0"/>
    </xf>
    <xf numFmtId="0" fontId="7" fillId="0" borderId="4" xfId="0" applyNumberFormat="1" applyFont="1" applyFill="1" applyBorder="1" applyAlignment="1" applyProtection="1">
      <alignment horizontal="center"/>
      <protection locked="0"/>
    </xf>
    <xf numFmtId="0" fontId="0" fillId="0" borderId="4" xfId="0" applyFont="1" applyFill="1" applyBorder="1" applyAlignment="1" applyProtection="1">
      <alignment horizontal="center" vertical="top"/>
      <protection locked="0"/>
    </xf>
    <xf numFmtId="0" fontId="1" fillId="0" borderId="4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left" vertical="center"/>
    </xf>
    <xf numFmtId="0" fontId="0" fillId="0" borderId="4" xfId="0" applyFont="1" applyBorder="1" applyAlignment="1">
      <alignment horizontal="center" vertical="top"/>
    </xf>
    <xf numFmtId="0" fontId="1" fillId="0" borderId="4" xfId="0" applyFont="1" applyFill="1" applyBorder="1" applyAlignment="1" applyProtection="1">
      <alignment horizontal="center" vertical="top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0" fillId="0" borderId="4" xfId="0" applyFont="1" applyFill="1" applyBorder="1" applyAlignment="1" applyProtection="1">
      <alignment horizontal="left" wrapText="1"/>
      <protection locked="0"/>
    </xf>
    <xf numFmtId="0" fontId="6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center"/>
    </xf>
    <xf numFmtId="164" fontId="9" fillId="0" borderId="4" xfId="0" applyNumberFormat="1" applyFont="1" applyFill="1" applyBorder="1" applyAlignment="1">
      <alignment horizontal="center"/>
    </xf>
    <xf numFmtId="0" fontId="0" fillId="0" borderId="4" xfId="0" applyFont="1" applyFill="1" applyBorder="1" applyAlignment="1" applyProtection="1">
      <alignment horizontal="left"/>
    </xf>
    <xf numFmtId="164" fontId="0" fillId="0" borderId="4" xfId="0" applyNumberFormat="1" applyFont="1" applyFill="1" applyBorder="1" applyAlignment="1" applyProtection="1"/>
    <xf numFmtId="16" fontId="0" fillId="0" borderId="4" xfId="0" applyNumberFormat="1" applyFont="1" applyFill="1" applyBorder="1" applyProtection="1"/>
    <xf numFmtId="0" fontId="6" fillId="0" borderId="4" xfId="0" applyFont="1" applyFill="1" applyBorder="1" applyAlignment="1" applyProtection="1">
      <protection locked="0"/>
    </xf>
    <xf numFmtId="0" fontId="9" fillId="0" borderId="4" xfId="0" applyFont="1" applyFill="1" applyBorder="1" applyAlignment="1">
      <alignment horizontal="left" vertical="top"/>
    </xf>
    <xf numFmtId="0" fontId="9" fillId="0" borderId="4" xfId="0" applyFont="1" applyFill="1" applyBorder="1" applyAlignment="1">
      <alignment horizontal="center"/>
    </xf>
    <xf numFmtId="0" fontId="6" fillId="0" borderId="4" xfId="0" applyNumberFormat="1" applyFont="1" applyFill="1" applyBorder="1" applyAlignment="1">
      <alignment horizontal="left"/>
    </xf>
    <xf numFmtId="0" fontId="6" fillId="0" borderId="4" xfId="0" applyNumberFormat="1" applyFont="1" applyFill="1" applyBorder="1" applyAlignment="1">
      <alignment horizontal="left" vertical="top"/>
    </xf>
    <xf numFmtId="0" fontId="6" fillId="0" borderId="4" xfId="0" applyFont="1" applyFill="1" applyBorder="1" applyAlignment="1"/>
    <xf numFmtId="0" fontId="9" fillId="0" borderId="4" xfId="0" applyFont="1" applyFill="1" applyBorder="1" applyAlignment="1">
      <alignment horizontal="center" vertical="top"/>
    </xf>
    <xf numFmtId="0" fontId="6" fillId="0" borderId="4" xfId="0" applyNumberFormat="1" applyFont="1" applyFill="1" applyBorder="1" applyAlignment="1">
      <alignment horizontal="center" vertical="top"/>
    </xf>
    <xf numFmtId="0" fontId="7" fillId="0" borderId="4" xfId="0" applyFont="1" applyFill="1" applyBorder="1" applyAlignment="1">
      <alignment horizontal="center"/>
    </xf>
    <xf numFmtId="0" fontId="0" fillId="0" borderId="4" xfId="0" applyNumberFormat="1" applyFont="1" applyFill="1" applyBorder="1" applyAlignment="1" applyProtection="1">
      <protection locked="0"/>
    </xf>
    <xf numFmtId="0" fontId="0" fillId="0" borderId="4" xfId="0" applyNumberFormat="1" applyFont="1" applyFill="1" applyBorder="1" applyProtection="1">
      <protection locked="0"/>
    </xf>
    <xf numFmtId="0" fontId="0" fillId="0" borderId="4" xfId="0" applyBorder="1" applyAlignment="1">
      <alignment horizontal="center" vertical="top"/>
    </xf>
    <xf numFmtId="16" fontId="0" fillId="0" borderId="4" xfId="0" applyNumberFormat="1" applyBorder="1" applyAlignment="1">
      <alignment horizontal="center" vertical="top"/>
    </xf>
    <xf numFmtId="0" fontId="0" fillId="0" borderId="4" xfId="0" applyBorder="1" applyAlignment="1">
      <alignment horizontal="center" vertical="center"/>
    </xf>
    <xf numFmtId="0" fontId="18" fillId="0" borderId="4" xfId="0" applyFont="1" applyBorder="1"/>
    <xf numFmtId="0" fontId="13" fillId="0" borderId="4" xfId="0" applyFont="1" applyBorder="1" applyAlignment="1">
      <alignment horizontal="left"/>
    </xf>
    <xf numFmtId="3" fontId="0" fillId="0" borderId="4" xfId="0" applyNumberFormat="1" applyFont="1" applyFill="1" applyBorder="1" applyAlignment="1" applyProtection="1">
      <alignment horizontal="right"/>
      <protection locked="0"/>
    </xf>
    <xf numFmtId="0" fontId="0" fillId="0" borderId="4" xfId="0" applyFill="1" applyBorder="1" applyAlignment="1" applyProtection="1"/>
    <xf numFmtId="0" fontId="0" fillId="0" borderId="4" xfId="0" applyFill="1" applyBorder="1" applyAlignment="1" applyProtection="1">
      <alignment horizontal="left" vertical="center"/>
    </xf>
    <xf numFmtId="165" fontId="7" fillId="0" borderId="4" xfId="0" applyNumberFormat="1" applyFont="1" applyFill="1" applyBorder="1"/>
    <xf numFmtId="165" fontId="0" fillId="0" borderId="4" xfId="0" applyNumberFormat="1" applyFont="1" applyFill="1" applyBorder="1"/>
    <xf numFmtId="43" fontId="0" fillId="0" borderId="4" xfId="0" applyNumberFormat="1" applyFont="1" applyFill="1" applyBorder="1" applyAlignment="1" applyProtection="1">
      <alignment horizontal="center"/>
      <protection locked="0"/>
    </xf>
    <xf numFmtId="0" fontId="7" fillId="10" borderId="4" xfId="0" applyFont="1" applyFill="1" applyBorder="1" applyAlignment="1">
      <alignment horizontal="center"/>
    </xf>
    <xf numFmtId="0" fontId="0" fillId="10" borderId="4" xfId="0" applyFont="1" applyFill="1" applyBorder="1" applyAlignment="1">
      <alignment horizontal="center"/>
    </xf>
    <xf numFmtId="0" fontId="7" fillId="10" borderId="4" xfId="0" applyFont="1" applyFill="1" applyBorder="1"/>
    <xf numFmtId="0" fontId="0" fillId="10" borderId="4" xfId="0" applyFont="1" applyFill="1" applyBorder="1"/>
    <xf numFmtId="164" fontId="7" fillId="10" borderId="4" xfId="0" applyNumberFormat="1" applyFont="1" applyFill="1" applyBorder="1" applyAlignment="1">
      <alignment horizontal="center"/>
    </xf>
    <xf numFmtId="164" fontId="0" fillId="10" borderId="4" xfId="0" applyNumberFormat="1" applyFont="1" applyFill="1" applyBorder="1" applyAlignment="1">
      <alignment horizontal="center"/>
    </xf>
    <xf numFmtId="164" fontId="0" fillId="10" borderId="4" xfId="0" applyNumberFormat="1" applyFont="1" applyFill="1" applyBorder="1"/>
    <xf numFmtId="0" fontId="8" fillId="10" borderId="4" xfId="0" applyFont="1" applyFill="1" applyBorder="1"/>
    <xf numFmtId="0" fontId="0" fillId="0" borderId="4" xfId="0" applyNumberFormat="1" applyBorder="1" applyAlignment="1" applyProtection="1">
      <alignment horizontal="left" vertical="top"/>
      <protection locked="0"/>
    </xf>
    <xf numFmtId="0" fontId="0" fillId="0" borderId="4" xfId="0" applyFont="1" applyFill="1" applyBorder="1" applyAlignment="1">
      <alignment horizontal="left" vertical="top"/>
    </xf>
    <xf numFmtId="0" fontId="0" fillId="0" borderId="4" xfId="0" applyFont="1" applyFill="1" applyBorder="1" applyAlignment="1" applyProtection="1">
      <alignment horizontal="left" vertical="top"/>
    </xf>
    <xf numFmtId="0" fontId="0" fillId="0" borderId="4" xfId="0" applyNumberFormat="1" applyFont="1" applyFill="1" applyBorder="1" applyAlignment="1" applyProtection="1">
      <alignment horizontal="right"/>
      <protection locked="0"/>
    </xf>
    <xf numFmtId="0" fontId="0" fillId="0" borderId="4" xfId="0" applyFont="1" applyFill="1" applyBorder="1" applyAlignment="1" applyProtection="1">
      <alignment vertical="top"/>
      <protection locked="0"/>
    </xf>
    <xf numFmtId="3" fontId="0" fillId="0" borderId="4" xfId="0" applyNumberFormat="1" applyBorder="1" applyAlignment="1" applyProtection="1">
      <alignment horizontal="right"/>
      <protection locked="0"/>
    </xf>
    <xf numFmtId="43" fontId="0" fillId="0" borderId="4" xfId="0" applyNumberFormat="1" applyFont="1" applyFill="1" applyBorder="1" applyProtection="1"/>
    <xf numFmtId="43" fontId="0" fillId="0" borderId="4" xfId="1" applyFont="1" applyFill="1" applyBorder="1" applyProtection="1"/>
    <xf numFmtId="43" fontId="0" fillId="0" borderId="4" xfId="0" applyNumberFormat="1" applyBorder="1"/>
    <xf numFmtId="0" fontId="0" fillId="0" borderId="4" xfId="0" applyBorder="1" applyAlignment="1" applyProtection="1">
      <alignment horizontal="center" vertical="top"/>
      <protection locked="0"/>
    </xf>
    <xf numFmtId="164" fontId="0" fillId="0" borderId="4" xfId="0" applyNumberFormat="1" applyBorder="1" applyAlignment="1" applyProtection="1">
      <alignment horizontal="center" vertical="top"/>
      <protection locked="0"/>
    </xf>
    <xf numFmtId="3" fontId="0" fillId="0" borderId="4" xfId="0" quotePrefix="1" applyNumberFormat="1" applyFont="1" applyFill="1" applyBorder="1" applyAlignment="1" applyProtection="1">
      <alignment horizontal="right"/>
      <protection locked="0"/>
    </xf>
    <xf numFmtId="14" fontId="0" fillId="0" borderId="4" xfId="0" applyNumberFormat="1" applyFont="1" applyFill="1" applyBorder="1" applyAlignment="1" applyProtection="1">
      <alignment horizontal="center"/>
      <protection locked="0"/>
    </xf>
    <xf numFmtId="0" fontId="7" fillId="2" borderId="4" xfId="0" applyFont="1" applyFill="1" applyBorder="1" applyAlignment="1">
      <alignment horizontal="center"/>
    </xf>
    <xf numFmtId="0" fontId="0" fillId="2" borderId="4" xfId="0" applyFont="1" applyFill="1" applyBorder="1" applyAlignment="1">
      <alignment horizontal="center"/>
    </xf>
    <xf numFmtId="0" fontId="7" fillId="2" borderId="4" xfId="0" applyFont="1" applyFill="1" applyBorder="1"/>
    <xf numFmtId="0" fontId="0" fillId="2" borderId="4" xfId="0" applyFont="1" applyFill="1" applyBorder="1"/>
    <xf numFmtId="164" fontId="7" fillId="2" borderId="4" xfId="0" applyNumberFormat="1" applyFont="1" applyFill="1" applyBorder="1" applyAlignment="1">
      <alignment horizontal="center"/>
    </xf>
    <xf numFmtId="164" fontId="0" fillId="2" borderId="4" xfId="0" applyNumberFormat="1" applyFont="1" applyFill="1" applyBorder="1" applyAlignment="1">
      <alignment horizontal="center"/>
    </xf>
    <xf numFmtId="0" fontId="8" fillId="2" borderId="4" xfId="0" applyFont="1" applyFill="1" applyBorder="1"/>
    <xf numFmtId="164" fontId="6" fillId="0" borderId="4" xfId="0" applyNumberFormat="1" applyFont="1" applyBorder="1" applyAlignment="1">
      <alignment horizontal="center"/>
    </xf>
    <xf numFmtId="167" fontId="0" fillId="0" borderId="0" xfId="0" applyNumberFormat="1" applyBorder="1" applyAlignment="1" applyProtection="1"/>
    <xf numFmtId="43" fontId="0" fillId="0" borderId="4" xfId="0" applyNumberFormat="1" applyBorder="1" applyProtection="1">
      <protection locked="0"/>
    </xf>
    <xf numFmtId="0" fontId="0" fillId="0" borderId="0" xfId="0" applyFill="1" applyBorder="1" applyAlignment="1"/>
    <xf numFmtId="0" fontId="19" fillId="11" borderId="2" xfId="0" applyFont="1" applyFill="1" applyBorder="1" applyAlignment="1">
      <alignment vertic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right"/>
    </xf>
    <xf numFmtId="0" fontId="0" fillId="0" borderId="4" xfId="0" applyNumberFormat="1" applyFill="1" applyBorder="1" applyAlignment="1">
      <alignment horizontal="center"/>
    </xf>
    <xf numFmtId="166" fontId="0" fillId="0" borderId="4" xfId="0" applyNumberFormat="1" applyFill="1" applyBorder="1"/>
    <xf numFmtId="16" fontId="0" fillId="0" borderId="0" xfId="0" applyNumberFormat="1" applyAlignment="1">
      <alignment horizontal="center" vertical="top"/>
    </xf>
    <xf numFmtId="0" fontId="0" fillId="0" borderId="4" xfId="0" applyFill="1" applyBorder="1" applyAlignment="1">
      <alignment horizontal="center" vertical="top"/>
    </xf>
    <xf numFmtId="0" fontId="7" fillId="0" borderId="4" xfId="0" applyFont="1" applyFill="1" applyBorder="1" applyAlignment="1">
      <alignment horizontal="center" vertical="top"/>
    </xf>
    <xf numFmtId="0" fontId="7" fillId="0" borderId="4" xfId="0" applyNumberFormat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left" vertical="top"/>
    </xf>
    <xf numFmtId="0" fontId="0" fillId="0" borderId="4" xfId="1" applyNumberFormat="1" applyFont="1" applyFill="1" applyBorder="1" applyAlignment="1">
      <alignment horizontal="center"/>
    </xf>
    <xf numFmtId="164" fontId="0" fillId="0" borderId="4" xfId="0" applyNumberFormat="1" applyFill="1" applyBorder="1" applyAlignment="1" applyProtection="1">
      <protection locked="0"/>
    </xf>
    <xf numFmtId="0" fontId="0" fillId="0" borderId="4" xfId="0" applyNumberFormat="1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/>
    <xf numFmtId="165" fontId="0" fillId="0" borderId="4" xfId="0" applyNumberFormat="1" applyFont="1" applyFill="1" applyBorder="1" applyAlignment="1">
      <alignment horizontal="left"/>
    </xf>
    <xf numFmtId="0" fontId="20" fillId="0" borderId="4" xfId="0" applyFont="1" applyFill="1" applyBorder="1" applyAlignment="1"/>
    <xf numFmtId="0" fontId="9" fillId="0" borderId="4" xfId="0" applyFont="1" applyBorder="1" applyAlignment="1">
      <alignment horizontal="center"/>
    </xf>
    <xf numFmtId="41" fontId="0" fillId="0" borderId="4" xfId="0" applyNumberFormat="1" applyBorder="1"/>
    <xf numFmtId="43" fontId="0" fillId="0" borderId="4" xfId="0" quotePrefix="1" applyNumberFormat="1" applyFill="1" applyBorder="1"/>
    <xf numFmtId="0" fontId="21" fillId="0" borderId="4" xfId="0" applyFont="1" applyFill="1" applyBorder="1" applyAlignment="1"/>
    <xf numFmtId="41" fontId="0" fillId="0" borderId="4" xfId="0" applyNumberFormat="1" applyFill="1" applyBorder="1"/>
    <xf numFmtId="0" fontId="7" fillId="0" borderId="4" xfId="0" applyFont="1" applyBorder="1"/>
    <xf numFmtId="165" fontId="0" fillId="0" borderId="4" xfId="0" applyNumberFormat="1" applyFill="1" applyBorder="1" applyAlignment="1">
      <alignment horizontal="left"/>
    </xf>
    <xf numFmtId="0" fontId="0" fillId="0" borderId="4" xfId="0" applyFill="1" applyBorder="1" applyAlignment="1">
      <alignment horizontal="left" wrapText="1"/>
    </xf>
    <xf numFmtId="41" fontId="1" fillId="0" borderId="4" xfId="0" applyNumberFormat="1" applyFont="1" applyBorder="1" applyProtection="1">
      <protection locked="0"/>
    </xf>
    <xf numFmtId="0" fontId="0" fillId="0" borderId="4" xfId="0" applyFill="1" applyBorder="1" applyAlignment="1">
      <alignment wrapText="1"/>
    </xf>
    <xf numFmtId="3" fontId="0" fillId="0" borderId="4" xfId="0" applyNumberFormat="1" applyFill="1" applyBorder="1" applyAlignment="1">
      <alignment horizontal="right"/>
    </xf>
    <xf numFmtId="0" fontId="0" fillId="0" borderId="4" xfId="0" quotePrefix="1" applyFill="1" applyBorder="1" applyAlignment="1">
      <alignment horizontal="right" wrapText="1"/>
    </xf>
    <xf numFmtId="0" fontId="21" fillId="0" borderId="4" xfId="0" applyFont="1" applyFill="1" applyBorder="1" applyAlignment="1">
      <alignment horizontal="left"/>
    </xf>
    <xf numFmtId="0" fontId="0" fillId="0" borderId="4" xfId="0" applyBorder="1" applyAlignment="1">
      <alignment horizontal="right"/>
    </xf>
    <xf numFmtId="41" fontId="0" fillId="0" borderId="0" xfId="0" applyNumberFormat="1" applyFill="1" applyBorder="1"/>
    <xf numFmtId="0" fontId="0" fillId="0" borderId="2" xfId="0" applyBorder="1"/>
    <xf numFmtId="0" fontId="0" fillId="0" borderId="4" xfId="0" quotePrefix="1" applyFill="1" applyBorder="1" applyAlignment="1">
      <alignment horizontal="right"/>
    </xf>
    <xf numFmtId="0" fontId="0" fillId="0" borderId="6" xfId="0" applyBorder="1"/>
    <xf numFmtId="0" fontId="0" fillId="0" borderId="0" xfId="0" applyBorder="1"/>
    <xf numFmtId="164" fontId="1" fillId="0" borderId="4" xfId="0" applyNumberFormat="1" applyFont="1" applyFill="1" applyBorder="1"/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41" fontId="0" fillId="0" borderId="4" xfId="0" applyNumberFormat="1" applyFont="1" applyBorder="1" applyProtection="1">
      <protection locked="0"/>
    </xf>
    <xf numFmtId="41" fontId="0" fillId="0" borderId="7" xfId="0" applyNumberFormat="1" applyFill="1" applyBorder="1"/>
    <xf numFmtId="41" fontId="0" fillId="0" borderId="8" xfId="0" applyNumberFormat="1" applyFill="1" applyBorder="1"/>
    <xf numFmtId="0" fontId="7" fillId="0" borderId="4" xfId="0" applyFont="1" applyFill="1" applyBorder="1" applyAlignment="1">
      <alignment horizontal="left" vertical="top"/>
    </xf>
    <xf numFmtId="0" fontId="0" fillId="0" borderId="4" xfId="0" applyNumberFormat="1" applyBorder="1" applyAlignment="1">
      <alignment horizontal="left" vertical="top"/>
    </xf>
    <xf numFmtId="41" fontId="13" fillId="0" borderId="0" xfId="0" applyNumberFormat="1" applyFont="1"/>
    <xf numFmtId="14" fontId="0" fillId="0" borderId="4" xfId="0" applyNumberFormat="1" applyFill="1" applyBorder="1" applyAlignment="1">
      <alignment horizontal="center"/>
    </xf>
    <xf numFmtId="0" fontId="0" fillId="0" borderId="4" xfId="0" applyBorder="1" applyAlignment="1">
      <alignment horizontal="left" vertical="top"/>
    </xf>
    <xf numFmtId="0" fontId="0" fillId="0" borderId="4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41" fontId="13" fillId="0" borderId="0" xfId="0" applyNumberFormat="1" applyFont="1" applyFill="1" applyBorder="1"/>
    <xf numFmtId="16" fontId="0" fillId="0" borderId="4" xfId="0" applyNumberFormat="1" applyFill="1" applyBorder="1" applyAlignment="1">
      <alignment horizontal="center"/>
    </xf>
    <xf numFmtId="164" fontId="0" fillId="0" borderId="4" xfId="0" applyNumberFormat="1" applyFill="1" applyBorder="1" applyAlignment="1">
      <alignment horizontal="left"/>
    </xf>
    <xf numFmtId="164" fontId="0" fillId="0" borderId="4" xfId="0" applyNumberFormat="1" applyFill="1" applyBorder="1" applyAlignment="1"/>
    <xf numFmtId="164" fontId="13" fillId="0" borderId="4" xfId="0" applyNumberFormat="1" applyFont="1" applyFill="1" applyBorder="1" applyProtection="1">
      <protection locked="0"/>
    </xf>
    <xf numFmtId="0" fontId="0" fillId="10" borderId="4" xfId="0" applyFill="1" applyBorder="1" applyAlignment="1" applyProtection="1">
      <alignment horizontal="center"/>
      <protection locked="0"/>
    </xf>
    <xf numFmtId="0" fontId="0" fillId="10" borderId="4" xfId="0" applyFill="1" applyBorder="1" applyProtection="1">
      <protection locked="0"/>
    </xf>
    <xf numFmtId="0" fontId="0" fillId="9" borderId="4" xfId="0" applyFill="1" applyBorder="1" applyAlignment="1">
      <alignment horizontal="center"/>
    </xf>
    <xf numFmtId="164" fontId="0" fillId="9" borderId="4" xfId="0" applyNumberFormat="1" applyFont="1" applyFill="1" applyBorder="1" applyAlignment="1">
      <alignment horizontal="left"/>
    </xf>
    <xf numFmtId="164" fontId="0" fillId="9" borderId="4" xfId="0" applyNumberFormat="1" applyFill="1" applyBorder="1" applyAlignment="1">
      <alignment horizontal="center"/>
    </xf>
    <xf numFmtId="0" fontId="0" fillId="9" borderId="4" xfId="0" applyFill="1" applyBorder="1" applyAlignment="1">
      <alignment horizontal="left"/>
    </xf>
    <xf numFmtId="0" fontId="0" fillId="10" borderId="4" xfId="0" applyFill="1" applyBorder="1" applyAlignment="1">
      <alignment horizontal="left"/>
    </xf>
    <xf numFmtId="0" fontId="0" fillId="10" borderId="4" xfId="0" applyFill="1" applyBorder="1"/>
    <xf numFmtId="0" fontId="0" fillId="9" borderId="4" xfId="0" applyFill="1" applyBorder="1" applyAlignment="1">
      <alignment horizontal="right"/>
    </xf>
    <xf numFmtId="0" fontId="0" fillId="9" borderId="4" xfId="0" applyNumberFormat="1" applyFill="1" applyBorder="1" applyAlignment="1">
      <alignment horizontal="center"/>
    </xf>
    <xf numFmtId="164" fontId="0" fillId="9" borderId="4" xfId="0" applyNumberFormat="1" applyFill="1" applyBorder="1"/>
    <xf numFmtId="41" fontId="13" fillId="0" borderId="0" xfId="0" applyNumberFormat="1" applyFont="1" applyFill="1"/>
    <xf numFmtId="0" fontId="0" fillId="10" borderId="0" xfId="0" applyFill="1"/>
    <xf numFmtId="41" fontId="0" fillId="0" borderId="0" xfId="0" applyNumberFormat="1" applyBorder="1" applyProtection="1"/>
    <xf numFmtId="1" fontId="0" fillId="0" borderId="4" xfId="0" applyNumberFormat="1" applyFill="1" applyBorder="1" applyAlignment="1">
      <alignment horizontal="center"/>
    </xf>
    <xf numFmtId="43" fontId="0" fillId="0" borderId="4" xfId="0" applyNumberFormat="1" applyFill="1" applyBorder="1" applyAlignment="1">
      <alignment horizontal="center"/>
    </xf>
    <xf numFmtId="41" fontId="0" fillId="0" borderId="8" xfId="0" applyNumberFormat="1" applyBorder="1"/>
    <xf numFmtId="16" fontId="0" fillId="12" borderId="4" xfId="0" applyNumberFormat="1" applyFill="1" applyBorder="1"/>
    <xf numFmtId="0" fontId="0" fillId="0" borderId="10" xfId="0" applyFill="1" applyBorder="1"/>
    <xf numFmtId="0" fontId="0" fillId="0" borderId="0" xfId="0" quotePrefix="1" applyFill="1" applyAlignment="1">
      <alignment horizontal="right"/>
    </xf>
    <xf numFmtId="165" fontId="0" fillId="0" borderId="0" xfId="0" applyNumberFormat="1" applyFont="1" applyFill="1" applyAlignment="1">
      <alignment horizontal="left"/>
    </xf>
    <xf numFmtId="0" fontId="0" fillId="0" borderId="4" xfId="0" applyBorder="1" applyAlignment="1" applyProtection="1">
      <protection locked="0"/>
    </xf>
    <xf numFmtId="0" fontId="1" fillId="0" borderId="4" xfId="0" applyFont="1" applyBorder="1" applyAlignment="1">
      <alignment horizontal="center" vertical="top"/>
    </xf>
    <xf numFmtId="3" fontId="0" fillId="0" borderId="4" xfId="0" applyNumberFormat="1" applyFill="1" applyBorder="1" applyAlignment="1" applyProtection="1">
      <alignment horizontal="right"/>
      <protection locked="0"/>
    </xf>
    <xf numFmtId="0" fontId="1" fillId="0" borderId="4" xfId="0" applyFont="1" applyFill="1" applyBorder="1"/>
    <xf numFmtId="164" fontId="1" fillId="0" borderId="4" xfId="0" applyNumberFormat="1" applyFont="1" applyFill="1" applyBorder="1" applyAlignment="1">
      <alignment horizontal="center"/>
    </xf>
    <xf numFmtId="0" fontId="22" fillId="0" borderId="4" xfId="0" applyFont="1" applyFill="1" applyBorder="1"/>
    <xf numFmtId="0" fontId="0" fillId="0" borderId="0" xfId="0" applyAlignment="1">
      <alignment horizontal="right" vertical="top"/>
    </xf>
    <xf numFmtId="0" fontId="3" fillId="0" borderId="4" xfId="0" applyFont="1" applyFill="1" applyBorder="1" applyAlignment="1">
      <alignment horizontal="center"/>
    </xf>
    <xf numFmtId="3" fontId="0" fillId="0" borderId="4" xfId="0" applyNumberFormat="1" applyBorder="1"/>
    <xf numFmtId="43" fontId="0" fillId="0" borderId="4" xfId="0" applyNumberFormat="1" applyBorder="1" applyProtection="1"/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4" xfId="0" quotePrefix="1" applyFill="1" applyBorder="1"/>
    <xf numFmtId="0" fontId="1" fillId="0" borderId="4" xfId="0" applyFont="1" applyFill="1" applyBorder="1" applyAlignment="1">
      <alignment horizontal="left"/>
    </xf>
    <xf numFmtId="165" fontId="0" fillId="0" borderId="4" xfId="0" applyNumberFormat="1" applyFont="1" applyFill="1" applyBorder="1" applyAlignment="1" applyProtection="1">
      <alignment horizontal="left"/>
    </xf>
    <xf numFmtId="0" fontId="6" fillId="0" borderId="4" xfId="0" applyFont="1" applyBorder="1" applyAlignment="1" applyProtection="1">
      <alignment horizontal="center" vertical="top"/>
      <protection locked="0"/>
    </xf>
    <xf numFmtId="164" fontId="6" fillId="0" borderId="4" xfId="0" applyNumberFormat="1" applyFont="1" applyFill="1" applyBorder="1" applyAlignment="1" applyProtection="1">
      <protection locked="0"/>
    </xf>
    <xf numFmtId="0" fontId="22" fillId="0" borderId="4" xfId="0" applyFont="1" applyFill="1" applyBorder="1" applyProtection="1">
      <protection locked="0"/>
    </xf>
    <xf numFmtId="0" fontId="0" fillId="0" borderId="0" xfId="0" applyProtection="1">
      <protection locked="0"/>
    </xf>
    <xf numFmtId="166" fontId="0" fillId="0" borderId="4" xfId="0" applyNumberFormat="1" applyFill="1" applyBorder="1" applyProtection="1"/>
    <xf numFmtId="167" fontId="0" fillId="0" borderId="0" xfId="0" applyNumberFormat="1" applyBorder="1" applyProtection="1"/>
    <xf numFmtId="0" fontId="0" fillId="0" borderId="4" xfId="0" applyBorder="1" applyAlignment="1"/>
    <xf numFmtId="3" fontId="0" fillId="0" borderId="4" xfId="0" applyNumberFormat="1" applyBorder="1" applyAlignment="1">
      <alignment horizontal="right"/>
    </xf>
    <xf numFmtId="0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164" fontId="0" fillId="0" borderId="0" xfId="0" applyNumberFormat="1" applyFont="1" applyFill="1"/>
    <xf numFmtId="43" fontId="0" fillId="0" borderId="0" xfId="1" applyFont="1" applyFill="1"/>
    <xf numFmtId="166" fontId="0" fillId="0" borderId="0" xfId="0" applyNumberFormat="1" applyFill="1"/>
    <xf numFmtId="164" fontId="0" fillId="0" borderId="11" xfId="0" applyNumberFormat="1" applyFill="1" applyBorder="1"/>
    <xf numFmtId="0" fontId="2" fillId="7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 wrapText="1"/>
    </xf>
    <xf numFmtId="1" fontId="2" fillId="7" borderId="2" xfId="0" applyNumberFormat="1" applyFont="1" applyFill="1" applyBorder="1" applyAlignment="1">
      <alignment horizontal="center" vertical="center" wrapText="1"/>
    </xf>
    <xf numFmtId="164" fontId="2" fillId="7" borderId="2" xfId="0" applyNumberFormat="1" applyFont="1" applyFill="1" applyBorder="1" applyAlignment="1">
      <alignment horizontal="center" vertical="center" wrapText="1"/>
    </xf>
    <xf numFmtId="164" fontId="0" fillId="3" borderId="0" xfId="0" applyNumberFormat="1" applyFill="1"/>
    <xf numFmtId="0" fontId="0" fillId="9" borderId="0" xfId="0" applyFill="1" applyAlignment="1">
      <alignment horizontal="left"/>
    </xf>
    <xf numFmtId="0" fontId="2" fillId="7" borderId="2" xfId="0" applyFont="1" applyFill="1" applyBorder="1" applyAlignment="1">
      <alignment vertical="center" wrapText="1"/>
    </xf>
    <xf numFmtId="0" fontId="10" fillId="0" borderId="0" xfId="0" applyFont="1" applyAlignment="1"/>
    <xf numFmtId="0" fontId="0" fillId="13" borderId="0" xfId="0" applyFill="1" applyAlignment="1"/>
    <xf numFmtId="0" fontId="0" fillId="9" borderId="0" xfId="0" applyFill="1" applyAlignment="1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69" fontId="2" fillId="2" borderId="0" xfId="1" applyNumberFormat="1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2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164" fontId="2" fillId="4" borderId="0" xfId="0" applyNumberFormat="1" applyFont="1" applyFill="1" applyAlignment="1">
      <alignment horizontal="center" vertical="center"/>
    </xf>
    <xf numFmtId="169" fontId="2" fillId="4" borderId="0" xfId="1" applyNumberFormat="1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43" fontId="2" fillId="3" borderId="0" xfId="0" applyNumberFormat="1" applyFont="1" applyFill="1" applyAlignment="1">
      <alignment horizontal="center" vertical="center"/>
    </xf>
    <xf numFmtId="169" fontId="0" fillId="0" borderId="0" xfId="1" applyNumberFormat="1" applyFont="1" applyAlignment="1"/>
    <xf numFmtId="43" fontId="0" fillId="0" borderId="0" xfId="0" applyNumberFormat="1" applyFont="1" applyAlignment="1">
      <alignment horizontal="center"/>
    </xf>
    <xf numFmtId="43" fontId="0" fillId="0" borderId="0" xfId="0" applyNumberFormat="1" applyAlignment="1">
      <alignment horizontal="center"/>
    </xf>
    <xf numFmtId="0" fontId="2" fillId="8" borderId="2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 wrapText="1"/>
    </xf>
    <xf numFmtId="169" fontId="2" fillId="8" borderId="2" xfId="1" applyNumberFormat="1" applyFont="1" applyFill="1" applyBorder="1" applyAlignment="1">
      <alignment vertical="center" wrapText="1"/>
    </xf>
    <xf numFmtId="164" fontId="2" fillId="8" borderId="2" xfId="0" applyNumberFormat="1" applyFont="1" applyFill="1" applyBorder="1" applyAlignment="1">
      <alignment horizontal="center" vertical="center"/>
    </xf>
    <xf numFmtId="0" fontId="2" fillId="7" borderId="2" xfId="0" applyNumberFormat="1" applyFont="1" applyFill="1" applyBorder="1" applyAlignment="1">
      <alignment horizontal="center" vertical="center" wrapText="1"/>
    </xf>
    <xf numFmtId="164" fontId="2" fillId="7" borderId="2" xfId="0" applyNumberFormat="1" applyFont="1" applyFill="1" applyBorder="1" applyAlignment="1">
      <alignment horizontal="center" vertical="center"/>
    </xf>
    <xf numFmtId="0" fontId="2" fillId="7" borderId="2" xfId="0" applyNumberFormat="1" applyFont="1" applyFill="1" applyBorder="1" applyAlignment="1">
      <alignment horizontal="center" vertical="center"/>
    </xf>
    <xf numFmtId="167" fontId="2" fillId="7" borderId="2" xfId="0" applyNumberFormat="1" applyFont="1" applyFill="1" applyBorder="1" applyAlignment="1">
      <alignment horizontal="center" vertical="center" wrapText="1"/>
    </xf>
    <xf numFmtId="169" fontId="2" fillId="7" borderId="2" xfId="1" applyNumberFormat="1" applyFont="1" applyFill="1" applyBorder="1" applyAlignment="1">
      <alignment horizontal="center" vertical="center"/>
    </xf>
    <xf numFmtId="43" fontId="2" fillId="7" borderId="0" xfId="0" applyNumberFormat="1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169" fontId="2" fillId="0" borderId="0" xfId="1" applyNumberFormat="1" applyFont="1" applyFill="1" applyBorder="1" applyAlignment="1">
      <alignment vertical="center" wrapText="1"/>
    </xf>
    <xf numFmtId="164" fontId="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left" vertical="center"/>
    </xf>
    <xf numFmtId="164" fontId="2" fillId="0" borderId="0" xfId="0" applyNumberFormat="1" applyFont="1" applyFill="1" applyBorder="1" applyAlignment="1">
      <alignment vertical="center"/>
    </xf>
    <xf numFmtId="1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right" vertical="center" wrapText="1"/>
    </xf>
    <xf numFmtId="167" fontId="2" fillId="0" borderId="0" xfId="0" applyNumberFormat="1" applyFont="1" applyFill="1" applyBorder="1" applyAlignment="1">
      <alignment horizontal="center" vertical="center" wrapText="1"/>
    </xf>
    <xf numFmtId="169" fontId="2" fillId="0" borderId="0" xfId="1" applyNumberFormat="1" applyFont="1" applyFill="1" applyBorder="1" applyAlignment="1">
      <alignment horizontal="center" vertical="center"/>
    </xf>
    <xf numFmtId="164" fontId="2" fillId="0" borderId="13" xfId="0" applyNumberFormat="1" applyFont="1" applyFill="1" applyBorder="1" applyAlignment="1">
      <alignment horizontal="center" vertical="center"/>
    </xf>
    <xf numFmtId="164" fontId="2" fillId="0" borderId="13" xfId="0" applyNumberFormat="1" applyFont="1" applyFill="1" applyBorder="1" applyAlignment="1">
      <alignment horizontal="center" vertical="center" wrapText="1"/>
    </xf>
    <xf numFmtId="43" fontId="2" fillId="0" borderId="0" xfId="0" applyNumberFormat="1" applyFont="1" applyFill="1" applyBorder="1" applyAlignment="1">
      <alignment horizontal="center" vertical="center" wrapText="1"/>
    </xf>
    <xf numFmtId="0" fontId="0" fillId="0" borderId="14" xfId="0" applyFont="1" applyFill="1" applyBorder="1" applyAlignment="1">
      <alignment horizontal="center"/>
    </xf>
    <xf numFmtId="0" fontId="0" fillId="0" borderId="6" xfId="0" applyFont="1" applyFill="1" applyBorder="1"/>
    <xf numFmtId="169" fontId="0" fillId="0" borderId="6" xfId="1" applyNumberFormat="1" applyFont="1" applyFill="1" applyBorder="1"/>
    <xf numFmtId="0" fontId="0" fillId="0" borderId="6" xfId="0" applyFont="1" applyFill="1" applyBorder="1" applyAlignment="1">
      <alignment horizontal="center"/>
    </xf>
    <xf numFmtId="164" fontId="0" fillId="0" borderId="6" xfId="1" applyNumberFormat="1" applyFont="1" applyFill="1" applyBorder="1" applyAlignment="1">
      <alignment horizontal="center"/>
    </xf>
    <xf numFmtId="0" fontId="0" fillId="0" borderId="6" xfId="0" applyFont="1" applyFill="1" applyBorder="1" applyAlignment="1">
      <alignment horizontal="left"/>
    </xf>
    <xf numFmtId="43" fontId="0" fillId="0" borderId="6" xfId="0" applyNumberFormat="1" applyFont="1" applyFill="1" applyBorder="1"/>
    <xf numFmtId="164" fontId="0" fillId="0" borderId="6" xfId="0" applyNumberFormat="1" applyFont="1" applyFill="1" applyBorder="1" applyAlignment="1">
      <alignment horizontal="center"/>
    </xf>
    <xf numFmtId="0" fontId="0" fillId="0" borderId="6" xfId="0" applyNumberFormat="1" applyFont="1" applyFill="1" applyBorder="1" applyAlignment="1">
      <alignment horizontal="center"/>
    </xf>
    <xf numFmtId="0" fontId="0" fillId="0" borderId="6" xfId="0" applyFont="1" applyFill="1" applyBorder="1" applyAlignment="1"/>
    <xf numFmtId="0" fontId="0" fillId="0" borderId="6" xfId="0" quotePrefix="1" applyFont="1" applyFill="1" applyBorder="1" applyAlignment="1">
      <alignment horizontal="right"/>
    </xf>
    <xf numFmtId="0" fontId="0" fillId="0" borderId="6" xfId="0" applyFont="1" applyFill="1" applyBorder="1" applyAlignment="1">
      <alignment horizontal="right"/>
    </xf>
    <xf numFmtId="164" fontId="0" fillId="0" borderId="6" xfId="0" applyNumberFormat="1" applyFont="1" applyFill="1" applyBorder="1"/>
    <xf numFmtId="169" fontId="0" fillId="0" borderId="4" xfId="0" applyNumberFormat="1" applyFont="1" applyBorder="1" applyProtection="1">
      <protection locked="0"/>
    </xf>
    <xf numFmtId="164" fontId="0" fillId="0" borderId="15" xfId="0" applyNumberFormat="1" applyFont="1" applyFill="1" applyBorder="1"/>
    <xf numFmtId="41" fontId="0" fillId="0" borderId="0" xfId="0" applyNumberFormat="1" applyFont="1" applyFill="1" applyBorder="1"/>
    <xf numFmtId="0" fontId="0" fillId="0" borderId="0" xfId="1" applyNumberFormat="1" applyFont="1" applyFill="1" applyBorder="1" applyAlignment="1"/>
    <xf numFmtId="164" fontId="0" fillId="0" borderId="0" xfId="1" applyNumberFormat="1" applyFont="1" applyFill="1" applyBorder="1" applyAlignment="1"/>
    <xf numFmtId="0" fontId="0" fillId="0" borderId="16" xfId="0" applyFont="1" applyBorder="1" applyAlignment="1" applyProtection="1">
      <alignment horizontal="center"/>
      <protection locked="0"/>
    </xf>
    <xf numFmtId="169" fontId="0" fillId="0" borderId="4" xfId="1" applyNumberFormat="1" applyFont="1" applyBorder="1" applyProtection="1">
      <protection locked="0"/>
    </xf>
    <xf numFmtId="0" fontId="0" fillId="0" borderId="4" xfId="0" applyNumberFormat="1" applyFont="1" applyBorder="1" applyAlignment="1" applyProtection="1">
      <alignment horizontal="center"/>
      <protection locked="0"/>
    </xf>
    <xf numFmtId="0" fontId="0" fillId="0" borderId="4" xfId="0" applyFont="1" applyBorder="1" applyAlignment="1" applyProtection="1">
      <alignment horizontal="right"/>
      <protection locked="0"/>
    </xf>
    <xf numFmtId="0" fontId="0" fillId="0" borderId="4" xfId="0" applyNumberFormat="1" applyBorder="1" applyAlignment="1" applyProtection="1">
      <alignment horizontal="center"/>
      <protection locked="0"/>
    </xf>
    <xf numFmtId="164" fontId="0" fillId="0" borderId="17" xfId="0" applyNumberFormat="1" applyFont="1" applyBorder="1" applyProtection="1">
      <protection locked="0"/>
    </xf>
    <xf numFmtId="41" fontId="0" fillId="0" borderId="0" xfId="0" applyNumberFormat="1" applyFont="1" applyBorder="1" applyProtection="1">
      <protection locked="0"/>
    </xf>
    <xf numFmtId="0" fontId="0" fillId="0" borderId="0" xfId="0" applyNumberFormat="1" applyBorder="1"/>
    <xf numFmtId="164" fontId="0" fillId="0" borderId="0" xfId="0" applyNumberFormat="1" applyBorder="1"/>
    <xf numFmtId="0" fontId="0" fillId="0" borderId="0" xfId="1" applyNumberFormat="1" applyFont="1" applyFill="1" applyBorder="1"/>
    <xf numFmtId="0" fontId="5" fillId="0" borderId="0" xfId="0" applyFont="1" applyAlignment="1">
      <alignment horizontal="center" vertical="center"/>
    </xf>
    <xf numFmtId="0" fontId="0" fillId="0" borderId="5" xfId="0" applyBorder="1"/>
    <xf numFmtId="41" fontId="0" fillId="0" borderId="18" xfId="0" applyNumberFormat="1" applyFont="1" applyBorder="1" applyProtection="1">
      <protection locked="0"/>
    </xf>
    <xf numFmtId="41" fontId="0" fillId="0" borderId="11" xfId="0" applyNumberFormat="1" applyFont="1" applyBorder="1" applyProtection="1">
      <protection locked="0"/>
    </xf>
    <xf numFmtId="164" fontId="0" fillId="0" borderId="5" xfId="0" applyNumberFormat="1" applyFont="1" applyFill="1" applyBorder="1" applyProtection="1">
      <protection locked="0"/>
    </xf>
    <xf numFmtId="164" fontId="0" fillId="0" borderId="17" xfId="0" applyNumberFormat="1" applyFont="1" applyFill="1" applyBorder="1" applyProtection="1">
      <protection locked="0"/>
    </xf>
    <xf numFmtId="0" fontId="0" fillId="0" borderId="0" xfId="0" applyFont="1" applyFill="1"/>
    <xf numFmtId="0" fontId="0" fillId="0" borderId="0" xfId="0" applyNumberFormat="1" applyFont="1" applyFill="1"/>
    <xf numFmtId="0" fontId="0" fillId="0" borderId="4" xfId="0" applyFont="1" applyFill="1" applyBorder="1" applyProtection="1"/>
    <xf numFmtId="16" fontId="0" fillId="0" borderId="4" xfId="0" applyNumberFormat="1" applyFont="1" applyBorder="1" applyProtection="1">
      <protection locked="0"/>
    </xf>
    <xf numFmtId="164" fontId="0" fillId="0" borderId="4" xfId="0" applyNumberFormat="1" applyBorder="1" applyAlignment="1" applyProtection="1">
      <protection locked="0"/>
    </xf>
    <xf numFmtId="164" fontId="0" fillId="0" borderId="4" xfId="0" applyNumberFormat="1" applyBorder="1" applyAlignment="1" applyProtection="1">
      <alignment horizontal="center"/>
      <protection locked="0"/>
    </xf>
    <xf numFmtId="0" fontId="0" fillId="0" borderId="4" xfId="0" applyBorder="1" applyAlignment="1" applyProtection="1">
      <alignment horizontal="right"/>
      <protection locked="0"/>
    </xf>
    <xf numFmtId="164" fontId="0" fillId="0" borderId="4" xfId="0" applyNumberFormat="1" applyBorder="1" applyProtection="1">
      <protection locked="0"/>
    </xf>
    <xf numFmtId="169" fontId="0" fillId="0" borderId="4" xfId="0" applyNumberFormat="1" applyBorder="1" applyProtection="1">
      <protection locked="0"/>
    </xf>
    <xf numFmtId="164" fontId="0" fillId="0" borderId="5" xfId="0" applyNumberFormat="1" applyBorder="1" applyProtection="1">
      <protection locked="0"/>
    </xf>
    <xf numFmtId="164" fontId="0" fillId="0" borderId="4" xfId="0" applyNumberFormat="1" applyFont="1" applyBorder="1" applyAlignment="1" applyProtection="1">
      <alignment horizontal="center" vertical="top"/>
      <protection locked="0"/>
    </xf>
    <xf numFmtId="164" fontId="0" fillId="0" borderId="0" xfId="0" applyNumberFormat="1" applyFont="1" applyBorder="1" applyAlignment="1" applyProtection="1">
      <alignment horizontal="center"/>
    </xf>
    <xf numFmtId="17" fontId="0" fillId="0" borderId="4" xfId="0" applyNumberFormat="1" applyBorder="1" applyAlignment="1" applyProtection="1">
      <alignment horizontal="center"/>
      <protection locked="0"/>
    </xf>
    <xf numFmtId="17" fontId="0" fillId="0" borderId="4" xfId="0" applyNumberFormat="1" applyFont="1" applyBorder="1" applyAlignment="1" applyProtection="1">
      <alignment horizontal="center"/>
      <protection locked="0"/>
    </xf>
    <xf numFmtId="0" fontId="0" fillId="0" borderId="4" xfId="0" applyNumberFormat="1" applyFont="1" applyBorder="1" applyProtection="1">
      <protection locked="0"/>
    </xf>
    <xf numFmtId="0" fontId="0" fillId="0" borderId="4" xfId="1" applyNumberFormat="1" applyFont="1" applyBorder="1" applyAlignment="1" applyProtection="1">
      <alignment horizontal="left" vertical="top"/>
      <protection locked="0"/>
    </xf>
    <xf numFmtId="169" fontId="0" fillId="0" borderId="4" xfId="1" applyNumberFormat="1" applyFont="1" applyBorder="1"/>
    <xf numFmtId="0" fontId="0" fillId="0" borderId="4" xfId="0" applyNumberFormat="1" applyFont="1" applyBorder="1" applyAlignment="1" applyProtection="1">
      <alignment horizontal="left" vertical="top"/>
      <protection locked="0"/>
    </xf>
    <xf numFmtId="169" fontId="0" fillId="0" borderId="4" xfId="1" applyNumberFormat="1" applyFont="1" applyBorder="1" applyAlignment="1"/>
    <xf numFmtId="164" fontId="0" fillId="0" borderId="4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164" fontId="0" fillId="0" borderId="4" xfId="0" applyNumberFormat="1" applyBorder="1"/>
    <xf numFmtId="169" fontId="0" fillId="0" borderId="4" xfId="1" applyNumberFormat="1" applyFont="1" applyBorder="1" applyAlignment="1" applyProtection="1">
      <protection locked="0"/>
    </xf>
    <xf numFmtId="164" fontId="6" fillId="0" borderId="4" xfId="0" applyNumberFormat="1" applyFont="1" applyBorder="1" applyAlignment="1"/>
    <xf numFmtId="164" fontId="0" fillId="0" borderId="4" xfId="0" applyNumberFormat="1" applyBorder="1" applyAlignment="1">
      <alignment horizontal="center" vertical="top"/>
    </xf>
    <xf numFmtId="164" fontId="0" fillId="0" borderId="4" xfId="0" applyNumberFormat="1" applyBorder="1" applyAlignment="1">
      <alignment horizontal="left" vertical="top"/>
    </xf>
    <xf numFmtId="164" fontId="18" fillId="0" borderId="4" xfId="0" applyNumberFormat="1" applyFont="1" applyBorder="1" applyAlignment="1">
      <alignment horizontal="left" vertical="top"/>
    </xf>
    <xf numFmtId="170" fontId="0" fillId="0" borderId="4" xfId="0" applyNumberFormat="1" applyBorder="1" applyAlignment="1">
      <alignment horizontal="right" wrapText="1"/>
    </xf>
    <xf numFmtId="169" fontId="0" fillId="0" borderId="0" xfId="0" applyNumberFormat="1" applyProtection="1">
      <protection locked="0"/>
    </xf>
    <xf numFmtId="164" fontId="0" fillId="0" borderId="17" xfId="0" applyNumberFormat="1" applyBorder="1" applyProtection="1">
      <protection locked="0"/>
    </xf>
    <xf numFmtId="164" fontId="6" fillId="0" borderId="4" xfId="0" applyNumberFormat="1" applyFont="1" applyBorder="1"/>
    <xf numFmtId="0" fontId="0" fillId="0" borderId="0" xfId="0" applyBorder="1" applyAlignment="1" applyProtection="1">
      <alignment horizontal="left"/>
    </xf>
    <xf numFmtId="41" fontId="0" fillId="0" borderId="11" xfId="0" applyNumberFormat="1" applyBorder="1" applyProtection="1">
      <protection locked="0"/>
    </xf>
    <xf numFmtId="164" fontId="0" fillId="0" borderId="17" xfId="0" applyNumberFormat="1" applyBorder="1"/>
    <xf numFmtId="41" fontId="0" fillId="0" borderId="11" xfId="0" applyNumberFormat="1" applyBorder="1"/>
    <xf numFmtId="0" fontId="0" fillId="0" borderId="4" xfId="1" applyNumberFormat="1" applyFont="1" applyFill="1" applyBorder="1" applyAlignment="1" applyProtection="1">
      <alignment horizontal="left" vertical="top"/>
      <protection locked="0"/>
    </xf>
    <xf numFmtId="164" fontId="0" fillId="0" borderId="4" xfId="1" applyNumberFormat="1" applyFont="1" applyFill="1" applyBorder="1" applyAlignment="1" applyProtection="1">
      <alignment horizontal="center"/>
      <protection locked="0"/>
    </xf>
    <xf numFmtId="169" fontId="0" fillId="0" borderId="4" xfId="1" applyNumberFormat="1" applyFont="1" applyFill="1" applyBorder="1" applyProtection="1">
      <protection locked="0"/>
    </xf>
    <xf numFmtId="0" fontId="0" fillId="14" borderId="6" xfId="0" applyFont="1" applyFill="1" applyBorder="1"/>
    <xf numFmtId="169" fontId="0" fillId="14" borderId="6" xfId="1" applyNumberFormat="1" applyFont="1" applyFill="1" applyBorder="1"/>
    <xf numFmtId="0" fontId="0" fillId="14" borderId="6" xfId="0" applyFont="1" applyFill="1" applyBorder="1" applyAlignment="1">
      <alignment horizontal="center"/>
    </xf>
    <xf numFmtId="164" fontId="0" fillId="14" borderId="6" xfId="1" applyNumberFormat="1" applyFont="1" applyFill="1" applyBorder="1" applyAlignment="1">
      <alignment horizontal="center"/>
    </xf>
    <xf numFmtId="0" fontId="0" fillId="14" borderId="6" xfId="0" applyFont="1" applyFill="1" applyBorder="1" applyAlignment="1">
      <alignment horizontal="left"/>
    </xf>
    <xf numFmtId="43" fontId="0" fillId="14" borderId="6" xfId="0" applyNumberFormat="1" applyFont="1" applyFill="1" applyBorder="1"/>
    <xf numFmtId="164" fontId="0" fillId="14" borderId="6" xfId="0" applyNumberFormat="1" applyFont="1" applyFill="1" applyBorder="1" applyAlignment="1">
      <alignment horizontal="center"/>
    </xf>
    <xf numFmtId="0" fontId="0" fillId="14" borderId="6" xfId="0" applyFont="1" applyFill="1" applyBorder="1" applyAlignment="1"/>
    <xf numFmtId="0" fontId="0" fillId="14" borderId="6" xfId="0" quotePrefix="1" applyFont="1" applyFill="1" applyBorder="1" applyAlignment="1">
      <alignment horizontal="right"/>
    </xf>
    <xf numFmtId="0" fontId="0" fillId="14" borderId="6" xfId="0" applyFont="1" applyFill="1" applyBorder="1" applyAlignment="1">
      <alignment horizontal="right"/>
    </xf>
    <xf numFmtId="0" fontId="0" fillId="14" borderId="6" xfId="0" applyNumberFormat="1" applyFont="1" applyFill="1" applyBorder="1" applyAlignment="1">
      <alignment horizontal="center"/>
    </xf>
    <xf numFmtId="164" fontId="0" fillId="14" borderId="6" xfId="0" applyNumberFormat="1" applyFont="1" applyFill="1" applyBorder="1"/>
    <xf numFmtId="169" fontId="0" fillId="14" borderId="6" xfId="0" applyNumberFormat="1" applyFont="1" applyFill="1" applyBorder="1"/>
    <xf numFmtId="0" fontId="23" fillId="0" borderId="1" xfId="0" applyFont="1" applyFill="1" applyBorder="1"/>
    <xf numFmtId="164" fontId="0" fillId="14" borderId="6" xfId="0" applyNumberFormat="1" applyFont="1" applyFill="1" applyBorder="1" applyAlignment="1" applyProtection="1">
      <alignment horizontal="center"/>
    </xf>
    <xf numFmtId="0" fontId="0" fillId="0" borderId="1" xfId="0" applyBorder="1" applyAlignment="1" applyProtection="1">
      <alignment horizontal="left"/>
    </xf>
    <xf numFmtId="0" fontId="0" fillId="0" borderId="4" xfId="0" applyBorder="1" applyAlignment="1" applyProtection="1">
      <alignment horizontal="left"/>
    </xf>
    <xf numFmtId="41" fontId="0" fillId="0" borderId="0" xfId="0" applyNumberFormat="1" applyBorder="1"/>
    <xf numFmtId="43" fontId="0" fillId="0" borderId="1" xfId="1" applyFont="1" applyBorder="1"/>
    <xf numFmtId="14" fontId="0" fillId="0" borderId="4" xfId="0" applyNumberFormat="1" applyFont="1" applyBorder="1" applyProtection="1">
      <protection locked="0"/>
    </xf>
    <xf numFmtId="0" fontId="0" fillId="10" borderId="4" xfId="0" applyFont="1" applyFill="1" applyBorder="1" applyProtection="1">
      <protection locked="0"/>
    </xf>
    <xf numFmtId="164" fontId="0" fillId="10" borderId="4" xfId="0" applyNumberFormat="1" applyFont="1" applyFill="1" applyBorder="1" applyProtection="1">
      <protection locked="0"/>
    </xf>
    <xf numFmtId="0" fontId="0" fillId="14" borderId="6" xfId="0" applyFill="1" applyBorder="1"/>
    <xf numFmtId="0" fontId="0" fillId="10" borderId="6" xfId="0" applyFont="1" applyFill="1" applyBorder="1"/>
    <xf numFmtId="164" fontId="0" fillId="10" borderId="6" xfId="0" applyNumberFormat="1" applyFont="1" applyFill="1" applyBorder="1"/>
    <xf numFmtId="164" fontId="0" fillId="14" borderId="15" xfId="0" applyNumberFormat="1" applyFont="1" applyFill="1" applyBorder="1"/>
    <xf numFmtId="0" fontId="0" fillId="10" borderId="6" xfId="0" applyFont="1" applyFill="1" applyBorder="1" applyProtection="1"/>
    <xf numFmtId="164" fontId="0" fillId="10" borderId="6" xfId="0" applyNumberFormat="1" applyFont="1" applyFill="1" applyBorder="1" applyProtection="1"/>
    <xf numFmtId="164" fontId="0" fillId="0" borderId="4" xfId="0" applyNumberFormat="1" applyFont="1" applyBorder="1" applyAlignment="1" applyProtection="1">
      <protection locked="0"/>
    </xf>
    <xf numFmtId="0" fontId="0" fillId="0" borderId="4" xfId="0" applyBorder="1" applyAlignment="1" applyProtection="1">
      <alignment wrapText="1"/>
      <protection locked="0"/>
    </xf>
    <xf numFmtId="0" fontId="16" fillId="0" borderId="19" xfId="0" applyFont="1" applyBorder="1" applyAlignment="1" applyProtection="1">
      <alignment horizontal="right" vertical="top" wrapText="1"/>
    </xf>
    <xf numFmtId="0" fontId="0" fillId="0" borderId="4" xfId="0" applyFont="1" applyBorder="1" applyAlignment="1" applyProtection="1">
      <alignment wrapText="1"/>
      <protection locked="0"/>
    </xf>
    <xf numFmtId="14" fontId="0" fillId="0" borderId="4" xfId="0" applyNumberFormat="1" applyFont="1" applyBorder="1" applyAlignment="1" applyProtection="1">
      <protection locked="0"/>
    </xf>
    <xf numFmtId="0" fontId="13" fillId="0" borderId="0" xfId="0" applyFont="1" applyBorder="1" applyProtection="1"/>
    <xf numFmtId="164" fontId="0" fillId="0" borderId="0" xfId="0" applyNumberFormat="1" applyFont="1" applyBorder="1" applyAlignment="1" applyProtection="1">
      <alignment horizontal="center" vertical="top"/>
    </xf>
    <xf numFmtId="0" fontId="0" fillId="0" borderId="6" xfId="0" applyBorder="1" applyProtection="1">
      <protection locked="0"/>
    </xf>
    <xf numFmtId="169" fontId="0" fillId="0" borderId="6" xfId="1" applyNumberFormat="1" applyFont="1" applyBorder="1" applyProtection="1">
      <protection locked="0"/>
    </xf>
    <xf numFmtId="164" fontId="0" fillId="0" borderId="6" xfId="1" applyNumberFormat="1" applyFont="1" applyBorder="1" applyAlignment="1" applyProtection="1">
      <alignment horizontal="center"/>
      <protection locked="0"/>
    </xf>
    <xf numFmtId="0" fontId="0" fillId="0" borderId="6" xfId="0" applyBorder="1" applyAlignment="1" applyProtection="1">
      <alignment horizontal="center"/>
      <protection locked="0"/>
    </xf>
    <xf numFmtId="0" fontId="0" fillId="0" borderId="6" xfId="0" applyBorder="1" applyAlignment="1" applyProtection="1">
      <alignment horizontal="left"/>
      <protection locked="0"/>
    </xf>
    <xf numFmtId="0" fontId="0" fillId="0" borderId="6" xfId="0" applyFont="1" applyBorder="1" applyAlignment="1" applyProtection="1">
      <alignment horizontal="center"/>
      <protection locked="0"/>
    </xf>
    <xf numFmtId="164" fontId="0" fillId="0" borderId="6" xfId="0" applyNumberFormat="1" applyBorder="1" applyAlignment="1" applyProtection="1">
      <alignment horizontal="center"/>
      <protection locked="0"/>
    </xf>
    <xf numFmtId="0" fontId="0" fillId="0" borderId="6" xfId="0" applyBorder="1" applyAlignment="1" applyProtection="1">
      <protection locked="0"/>
    </xf>
    <xf numFmtId="0" fontId="0" fillId="0" borderId="6" xfId="0" applyBorder="1" applyAlignment="1" applyProtection="1">
      <alignment horizontal="right"/>
      <protection locked="0"/>
    </xf>
    <xf numFmtId="164" fontId="0" fillId="0" borderId="6" xfId="0" applyNumberFormat="1" applyBorder="1" applyProtection="1">
      <protection locked="0"/>
    </xf>
    <xf numFmtId="0" fontId="0" fillId="0" borderId="6" xfId="0" applyNumberFormat="1" applyBorder="1" applyAlignment="1" applyProtection="1">
      <alignment horizontal="center"/>
      <protection locked="0"/>
    </xf>
    <xf numFmtId="169" fontId="0" fillId="0" borderId="6" xfId="0" applyNumberFormat="1" applyBorder="1" applyProtection="1">
      <protection locked="0"/>
    </xf>
    <xf numFmtId="164" fontId="0" fillId="0" borderId="15" xfId="0" applyNumberFormat="1" applyBorder="1" applyProtection="1">
      <protection locked="0"/>
    </xf>
    <xf numFmtId="0" fontId="0" fillId="14" borderId="4" xfId="0" applyFont="1" applyFill="1" applyBorder="1"/>
    <xf numFmtId="169" fontId="0" fillId="14" borderId="4" xfId="1" applyNumberFormat="1" applyFont="1" applyFill="1" applyBorder="1"/>
    <xf numFmtId="0" fontId="0" fillId="14" borderId="4" xfId="0" applyFont="1" applyFill="1" applyBorder="1" applyAlignment="1">
      <alignment horizontal="center"/>
    </xf>
    <xf numFmtId="0" fontId="0" fillId="14" borderId="4" xfId="0" applyFont="1" applyFill="1" applyBorder="1" applyAlignment="1">
      <alignment horizontal="left"/>
    </xf>
    <xf numFmtId="164" fontId="0" fillId="14" borderId="4" xfId="0" applyNumberFormat="1" applyFont="1" applyFill="1" applyBorder="1" applyAlignment="1">
      <alignment horizontal="center"/>
    </xf>
    <xf numFmtId="0" fontId="0" fillId="14" borderId="4" xfId="0" applyFont="1" applyFill="1" applyBorder="1" applyAlignment="1"/>
    <xf numFmtId="0" fontId="0" fillId="14" borderId="4" xfId="0" quotePrefix="1" applyFont="1" applyFill="1" applyBorder="1" applyAlignment="1">
      <alignment horizontal="right"/>
    </xf>
    <xf numFmtId="0" fontId="0" fillId="14" borderId="4" xfId="0" applyFont="1" applyFill="1" applyBorder="1" applyAlignment="1">
      <alignment horizontal="right"/>
    </xf>
    <xf numFmtId="0" fontId="0" fillId="14" borderId="4" xfId="0" applyNumberFormat="1" applyFont="1" applyFill="1" applyBorder="1" applyAlignment="1">
      <alignment horizontal="center"/>
    </xf>
    <xf numFmtId="164" fontId="0" fillId="14" borderId="4" xfId="0" applyNumberFormat="1" applyFont="1" applyFill="1" applyBorder="1"/>
    <xf numFmtId="169" fontId="0" fillId="14" borderId="4" xfId="0" applyNumberFormat="1" applyFont="1" applyFill="1" applyBorder="1"/>
    <xf numFmtId="164" fontId="0" fillId="14" borderId="5" xfId="0" applyNumberFormat="1" applyFont="1" applyFill="1" applyBorder="1"/>
    <xf numFmtId="0" fontId="13" fillId="0" borderId="4" xfId="0" applyFont="1" applyBorder="1" applyProtection="1"/>
    <xf numFmtId="0" fontId="0" fillId="9" borderId="4" xfId="0" applyFont="1" applyFill="1" applyBorder="1" applyProtection="1">
      <protection locked="0"/>
    </xf>
    <xf numFmtId="169" fontId="0" fillId="9" borderId="4" xfId="1" applyNumberFormat="1" applyFont="1" applyFill="1" applyBorder="1" applyProtection="1">
      <protection locked="0"/>
    </xf>
    <xf numFmtId="164" fontId="0" fillId="9" borderId="4" xfId="1" applyNumberFormat="1" applyFont="1" applyFill="1" applyBorder="1" applyAlignment="1" applyProtection="1">
      <alignment horizontal="center"/>
      <protection locked="0"/>
    </xf>
    <xf numFmtId="164" fontId="0" fillId="9" borderId="4" xfId="0" applyNumberFormat="1" applyFont="1" applyFill="1" applyBorder="1" applyAlignment="1" applyProtection="1">
      <alignment horizontal="center"/>
      <protection locked="0"/>
    </xf>
    <xf numFmtId="0" fontId="0" fillId="9" borderId="4" xfId="0" applyFont="1" applyFill="1" applyBorder="1" applyAlignment="1" applyProtection="1">
      <alignment horizontal="right"/>
      <protection locked="0"/>
    </xf>
    <xf numFmtId="164" fontId="0" fillId="9" borderId="4" xfId="0" applyNumberFormat="1" applyFont="1" applyFill="1" applyBorder="1" applyProtection="1">
      <protection locked="0"/>
    </xf>
    <xf numFmtId="169" fontId="0" fillId="9" borderId="4" xfId="0" applyNumberFormat="1" applyFont="1" applyFill="1" applyBorder="1" applyProtection="1">
      <protection locked="0"/>
    </xf>
    <xf numFmtId="164" fontId="0" fillId="9" borderId="5" xfId="0" applyNumberFormat="1" applyFont="1" applyFill="1" applyBorder="1" applyProtection="1">
      <protection locked="0"/>
    </xf>
    <xf numFmtId="164" fontId="0" fillId="9" borderId="17" xfId="0" applyNumberFormat="1" applyFont="1" applyFill="1" applyBorder="1" applyProtection="1">
      <protection locked="0"/>
    </xf>
    <xf numFmtId="164" fontId="0" fillId="0" borderId="0" xfId="0" applyNumberFormat="1" applyAlignment="1">
      <alignment horizontal="center" vertical="top"/>
    </xf>
    <xf numFmtId="0" fontId="24" fillId="0" borderId="4" xfId="0" applyFont="1" applyBorder="1" applyProtection="1"/>
    <xf numFmtId="41" fontId="0" fillId="0" borderId="4" xfId="1" applyNumberFormat="1" applyFont="1" applyBorder="1" applyProtection="1">
      <protection locked="0"/>
    </xf>
    <xf numFmtId="164" fontId="0" fillId="0" borderId="4" xfId="0" applyNumberFormat="1" applyFont="1" applyBorder="1" applyAlignment="1" applyProtection="1">
      <alignment horizontal="right"/>
      <protection locked="0"/>
    </xf>
    <xf numFmtId="0" fontId="0" fillId="0" borderId="5" xfId="0" applyBorder="1" applyAlignment="1">
      <alignment wrapText="1"/>
    </xf>
    <xf numFmtId="164" fontId="0" fillId="0" borderId="6" xfId="1" applyNumberFormat="1" applyFont="1" applyFill="1" applyBorder="1" applyAlignment="1" applyProtection="1">
      <alignment horizontal="center"/>
      <protection locked="0"/>
    </xf>
    <xf numFmtId="0" fontId="0" fillId="0" borderId="0" xfId="0" applyFont="1" applyBorder="1" applyProtection="1"/>
    <xf numFmtId="169" fontId="0" fillId="0" borderId="0" xfId="0" applyNumberFormat="1" applyBorder="1" applyAlignment="1"/>
    <xf numFmtId="169" fontId="0" fillId="0" borderId="4" xfId="0" applyNumberFormat="1" applyFont="1" applyBorder="1" applyAlignment="1" applyProtection="1">
      <protection locked="0"/>
    </xf>
    <xf numFmtId="0" fontId="16" fillId="0" borderId="20" xfId="0" applyFont="1" applyBorder="1" applyAlignment="1">
      <alignment horizontal="center" wrapText="1"/>
    </xf>
    <xf numFmtId="0" fontId="16" fillId="0" borderId="20" xfId="0" applyFont="1" applyBorder="1" applyAlignment="1">
      <alignment horizontal="left" wrapText="1" readingOrder="1"/>
    </xf>
    <xf numFmtId="164" fontId="0" fillId="0" borderId="4" xfId="0" applyNumberFormat="1" applyFont="1" applyBorder="1" applyAlignment="1" applyProtection="1">
      <alignment horizontal="center"/>
    </xf>
    <xf numFmtId="164" fontId="0" fillId="0" borderId="4" xfId="0" applyNumberFormat="1" applyFont="1" applyBorder="1" applyProtection="1"/>
    <xf numFmtId="0" fontId="0" fillId="0" borderId="4" xfId="0" applyNumberFormat="1" applyFont="1" applyFill="1" applyBorder="1" applyAlignment="1" applyProtection="1">
      <alignment horizontal="left" vertical="top"/>
      <protection locked="0"/>
    </xf>
    <xf numFmtId="0" fontId="16" fillId="0" borderId="0" xfId="0" applyFont="1" applyAlignment="1"/>
    <xf numFmtId="166" fontId="0" fillId="0" borderId="1" xfId="0" applyNumberFormat="1" applyFont="1" applyBorder="1" applyProtection="1"/>
    <xf numFmtId="0" fontId="0" fillId="15" borderId="4" xfId="0" applyFill="1" applyBorder="1" applyAlignment="1" applyProtection="1">
      <alignment horizontal="left" vertical="center"/>
    </xf>
    <xf numFmtId="0" fontId="0" fillId="0" borderId="10" xfId="0" applyFont="1" applyFill="1" applyBorder="1" applyProtection="1">
      <protection locked="0"/>
    </xf>
    <xf numFmtId="169" fontId="0" fillId="0" borderId="0" xfId="0" applyNumberFormat="1"/>
    <xf numFmtId="14" fontId="0" fillId="0" borderId="4" xfId="0" applyNumberFormat="1" applyBorder="1" applyProtection="1">
      <protection locked="0"/>
    </xf>
    <xf numFmtId="164" fontId="0" fillId="0" borderId="0" xfId="0" applyNumberFormat="1" applyAlignment="1" applyProtection="1">
      <alignment horizontal="center" vertical="top"/>
      <protection locked="0"/>
    </xf>
    <xf numFmtId="0" fontId="0" fillId="0" borderId="0" xfId="0" applyFont="1" applyProtection="1">
      <protection locked="0"/>
    </xf>
    <xf numFmtId="14" fontId="0" fillId="0" borderId="0" xfId="0" applyNumberFormat="1" applyAlignment="1" applyProtection="1">
      <protection locked="0"/>
    </xf>
    <xf numFmtId="14" fontId="0" fillId="0" borderId="4" xfId="0" applyNumberFormat="1" applyBorder="1" applyAlignment="1" applyProtection="1">
      <protection locked="0"/>
    </xf>
    <xf numFmtId="0" fontId="0" fillId="0" borderId="4" xfId="0" applyNumberFormat="1" applyFont="1" applyBorder="1" applyAlignment="1" applyProtection="1">
      <protection locked="0"/>
    </xf>
    <xf numFmtId="0" fontId="0" fillId="0" borderId="0" xfId="0" applyNumberFormat="1" applyFont="1" applyBorder="1" applyAlignment="1" applyProtection="1"/>
    <xf numFmtId="0" fontId="0" fillId="12" borderId="4" xfId="0" applyFill="1" applyBorder="1" applyAlignment="1" applyProtection="1">
      <protection locked="0"/>
    </xf>
    <xf numFmtId="164" fontId="0" fillId="14" borderId="4" xfId="0" applyNumberFormat="1" applyFont="1" applyFill="1" applyBorder="1" applyAlignment="1" applyProtection="1"/>
    <xf numFmtId="0" fontId="0" fillId="14" borderId="4" xfId="0" applyFill="1" applyBorder="1" applyProtection="1"/>
    <xf numFmtId="41" fontId="0" fillId="0" borderId="11" xfId="0" applyNumberFormat="1" applyFont="1" applyFill="1" applyBorder="1" applyProtection="1"/>
    <xf numFmtId="164" fontId="13" fillId="0" borderId="4" xfId="1" applyNumberFormat="1" applyFont="1" applyBorder="1" applyAlignment="1" applyProtection="1">
      <alignment horizontal="center"/>
      <protection locked="0"/>
    </xf>
    <xf numFmtId="164" fontId="0" fillId="0" borderId="4" xfId="0" applyNumberFormat="1" applyFont="1" applyBorder="1" applyAlignment="1" applyProtection="1"/>
    <xf numFmtId="0" fontId="0" fillId="0" borderId="4" xfId="0" applyBorder="1" applyProtection="1"/>
    <xf numFmtId="43" fontId="0" fillId="0" borderId="4" xfId="0" applyNumberFormat="1" applyFont="1" applyBorder="1" applyProtection="1">
      <protection locked="0"/>
    </xf>
    <xf numFmtId="164" fontId="0" fillId="0" borderId="4" xfId="0" applyNumberFormat="1" applyBorder="1" applyAlignment="1" applyProtection="1"/>
    <xf numFmtId="164" fontId="0" fillId="0" borderId="4" xfId="0" applyNumberFormat="1" applyFont="1" applyFill="1" applyBorder="1" applyAlignment="1"/>
    <xf numFmtId="164" fontId="0" fillId="0" borderId="4" xfId="0" applyNumberFormat="1" applyFont="1" applyBorder="1" applyAlignment="1" applyProtection="1">
      <alignment horizontal="center" vertical="center"/>
    </xf>
    <xf numFmtId="0" fontId="0" fillId="0" borderId="4" xfId="0" applyFont="1" applyBorder="1" applyAlignment="1" applyProtection="1">
      <alignment horizontal="left"/>
      <protection locked="0"/>
    </xf>
    <xf numFmtId="0" fontId="0" fillId="0" borderId="4" xfId="0" applyFont="1" applyBorder="1" applyAlignment="1" applyProtection="1">
      <alignment horizontal="left" vertical="top"/>
    </xf>
    <xf numFmtId="169" fontId="0" fillId="0" borderId="4" xfId="1" applyNumberFormat="1" applyFont="1" applyBorder="1" applyProtection="1"/>
    <xf numFmtId="0" fontId="0" fillId="0" borderId="4" xfId="0" applyBorder="1" applyAlignment="1" applyProtection="1">
      <alignment horizontal="center"/>
    </xf>
    <xf numFmtId="0" fontId="0" fillId="0" borderId="4" xfId="0" applyFont="1" applyBorder="1" applyAlignment="1" applyProtection="1">
      <alignment horizontal="center"/>
    </xf>
    <xf numFmtId="164" fontId="0" fillId="0" borderId="4" xfId="1" applyNumberFormat="1" applyFont="1" applyBorder="1" applyAlignment="1" applyProtection="1">
      <alignment horizontal="center"/>
    </xf>
    <xf numFmtId="0" fontId="0" fillId="0" borderId="4" xfId="0" applyFont="1" applyBorder="1" applyAlignment="1" applyProtection="1">
      <alignment horizontal="left" vertical="top"/>
      <protection locked="0"/>
    </xf>
    <xf numFmtId="43" fontId="0" fillId="0" borderId="4" xfId="1" applyNumberFormat="1" applyFont="1" applyBorder="1" applyProtection="1">
      <protection locked="0"/>
    </xf>
    <xf numFmtId="164" fontId="0" fillId="0" borderId="21" xfId="0" applyNumberFormat="1" applyFont="1" applyBorder="1" applyAlignment="1" applyProtection="1">
      <alignment horizontal="center"/>
      <protection locked="0"/>
    </xf>
    <xf numFmtId="164" fontId="0" fillId="0" borderId="6" xfId="0" applyNumberFormat="1" applyFont="1" applyBorder="1" applyAlignment="1" applyProtection="1">
      <alignment horizontal="center"/>
      <protection locked="0"/>
    </xf>
    <xf numFmtId="41" fontId="0" fillId="0" borderId="11" xfId="0" applyNumberFormat="1" applyFont="1" applyBorder="1" applyProtection="1"/>
    <xf numFmtId="0" fontId="0" fillId="0" borderId="4" xfId="0" applyBorder="1" applyAlignment="1" applyProtection="1">
      <alignment vertical="top" wrapText="1"/>
      <protection locked="0"/>
    </xf>
    <xf numFmtId="164" fontId="0" fillId="0" borderId="0" xfId="0" applyNumberFormat="1" applyFont="1" applyAlignment="1" applyProtection="1">
      <alignment horizontal="center"/>
      <protection locked="0"/>
    </xf>
    <xf numFmtId="0" fontId="1" fillId="0" borderId="4" xfId="0" applyFont="1" applyBorder="1" applyProtection="1">
      <protection locked="0"/>
    </xf>
    <xf numFmtId="0" fontId="0" fillId="14" borderId="6" xfId="0" applyFill="1" applyBorder="1" applyAlignment="1">
      <alignment horizontal="left"/>
    </xf>
    <xf numFmtId="41" fontId="0" fillId="0" borderId="11" xfId="0" applyNumberFormat="1" applyFont="1" applyFill="1" applyBorder="1" applyProtection="1">
      <protection locked="0"/>
    </xf>
    <xf numFmtId="169" fontId="0" fillId="0" borderId="4" xfId="0" applyNumberFormat="1" applyFont="1" applyBorder="1" applyProtection="1"/>
    <xf numFmtId="0" fontId="0" fillId="0" borderId="4" xfId="0" applyBorder="1" applyAlignment="1" applyProtection="1">
      <alignment horizontal="left" vertical="top"/>
    </xf>
    <xf numFmtId="164" fontId="1" fillId="0" borderId="4" xfId="0" applyNumberFormat="1" applyFont="1" applyBorder="1" applyProtection="1">
      <protection locked="0"/>
    </xf>
    <xf numFmtId="0" fontId="23" fillId="0" borderId="4" xfId="0" applyFont="1" applyFill="1" applyBorder="1"/>
    <xf numFmtId="0" fontId="0" fillId="0" borderId="4" xfId="0" applyBorder="1" applyAlignment="1" applyProtection="1">
      <alignment horizontal="left" vertical="top"/>
      <protection locked="0"/>
    </xf>
    <xf numFmtId="164" fontId="0" fillId="0" borderId="21" xfId="0" applyNumberFormat="1" applyBorder="1" applyAlignment="1" applyProtection="1">
      <alignment horizontal="center"/>
      <protection locked="0"/>
    </xf>
    <xf numFmtId="41" fontId="0" fillId="0" borderId="11" xfId="0" applyNumberFormat="1" applyFill="1" applyBorder="1"/>
    <xf numFmtId="0" fontId="0" fillId="0" borderId="0" xfId="0" applyNumberFormat="1" applyBorder="1" applyProtection="1"/>
    <xf numFmtId="0" fontId="0" fillId="0" borderId="0" xfId="0" applyNumberFormat="1" applyFill="1" applyBorder="1" applyProtection="1"/>
    <xf numFmtId="0" fontId="0" fillId="0" borderId="4" xfId="0" applyNumberFormat="1" applyBorder="1" applyAlignment="1" applyProtection="1">
      <alignment horizontal="left"/>
      <protection locked="0"/>
    </xf>
    <xf numFmtId="15" fontId="0" fillId="15" borderId="4" xfId="0" applyNumberFormat="1" applyFont="1" applyFill="1" applyBorder="1" applyAlignment="1">
      <alignment horizontal="center" vertical="center"/>
    </xf>
    <xf numFmtId="0" fontId="0" fillId="15" borderId="4" xfId="0" applyFont="1" applyFill="1" applyBorder="1" applyAlignment="1">
      <alignment horizontal="left" vertical="center"/>
    </xf>
    <xf numFmtId="0" fontId="0" fillId="15" borderId="4" xfId="0" applyFont="1" applyFill="1" applyBorder="1" applyAlignment="1">
      <alignment vertical="center"/>
    </xf>
    <xf numFmtId="0" fontId="0" fillId="15" borderId="4" xfId="0" applyFont="1" applyFill="1" applyBorder="1" applyAlignment="1">
      <alignment horizontal="center" vertical="center"/>
    </xf>
    <xf numFmtId="15" fontId="0" fillId="15" borderId="4" xfId="0" applyNumberFormat="1" applyFill="1" applyBorder="1" applyAlignment="1">
      <alignment horizontal="center" vertical="center"/>
    </xf>
    <xf numFmtId="0" fontId="0" fillId="15" borderId="4" xfId="0" applyFill="1" applyBorder="1" applyAlignment="1">
      <alignment horizontal="left" vertical="center"/>
    </xf>
    <xf numFmtId="0" fontId="0" fillId="15" borderId="4" xfId="0" applyFill="1" applyBorder="1" applyAlignment="1">
      <alignment vertical="center"/>
    </xf>
    <xf numFmtId="0" fontId="0" fillId="15" borderId="4" xfId="0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left" vertical="top"/>
    </xf>
    <xf numFmtId="164" fontId="6" fillId="0" borderId="4" xfId="0" applyNumberFormat="1" applyFont="1" applyFill="1" applyBorder="1" applyAlignment="1">
      <alignment vertical="top"/>
    </xf>
    <xf numFmtId="164" fontId="0" fillId="0" borderId="4" xfId="0" applyNumberFormat="1" applyFont="1" applyFill="1" applyBorder="1" applyAlignment="1">
      <alignment horizontal="left" vertical="top"/>
    </xf>
    <xf numFmtId="164" fontId="18" fillId="0" borderId="4" xfId="0" applyNumberFormat="1" applyFont="1" applyFill="1" applyBorder="1" applyAlignment="1">
      <alignment horizontal="left" vertical="top"/>
    </xf>
    <xf numFmtId="170" fontId="0" fillId="0" borderId="4" xfId="0" applyNumberFormat="1" applyFont="1" applyFill="1" applyBorder="1" applyAlignment="1">
      <alignment horizontal="right" vertical="top" wrapText="1"/>
    </xf>
    <xf numFmtId="43" fontId="0" fillId="0" borderId="4" xfId="1" applyFont="1" applyBorder="1" applyProtection="1">
      <protection locked="0"/>
    </xf>
    <xf numFmtId="164" fontId="0" fillId="0" borderId="4" xfId="1" applyNumberFormat="1" applyFont="1" applyBorder="1" applyProtection="1">
      <protection locked="0"/>
    </xf>
    <xf numFmtId="16" fontId="0" fillId="0" borderId="4" xfId="0" applyNumberFormat="1" applyBorder="1" applyProtection="1">
      <protection locked="0"/>
    </xf>
    <xf numFmtId="0" fontId="0" fillId="0" borderId="4" xfId="0" applyFont="1" applyBorder="1" applyAlignment="1" applyProtection="1">
      <protection locked="0"/>
    </xf>
    <xf numFmtId="169" fontId="0" fillId="0" borderId="4" xfId="0" applyNumberFormat="1" applyBorder="1"/>
    <xf numFmtId="164" fontId="0" fillId="0" borderId="0" xfId="1" applyNumberFormat="1" applyFont="1" applyBorder="1" applyAlignment="1" applyProtection="1"/>
    <xf numFmtId="0" fontId="18" fillId="0" borderId="4" xfId="0" applyFont="1" applyBorder="1" applyAlignment="1" applyProtection="1">
      <alignment horizontal="left"/>
    </xf>
    <xf numFmtId="0" fontId="18" fillId="0" borderId="4" xfId="0" applyFont="1" applyBorder="1" applyAlignment="1" applyProtection="1"/>
    <xf numFmtId="0" fontId="0" fillId="0" borderId="1" xfId="0" applyFont="1" applyFill="1" applyBorder="1" applyAlignment="1"/>
    <xf numFmtId="0" fontId="0" fillId="0" borderId="0" xfId="0" applyBorder="1" applyAlignment="1" applyProtection="1">
      <alignment horizontal="center" vertical="top"/>
    </xf>
    <xf numFmtId="164" fontId="0" fillId="0" borderId="4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top"/>
    </xf>
    <xf numFmtId="0" fontId="0" fillId="0" borderId="0" xfId="0" applyBorder="1" applyProtection="1">
      <protection locked="0"/>
    </xf>
    <xf numFmtId="0" fontId="0" fillId="0" borderId="4" xfId="0" applyBorder="1" applyAlignment="1" applyProtection="1">
      <alignment wrapText="1"/>
    </xf>
    <xf numFmtId="169" fontId="18" fillId="0" borderId="4" xfId="1" applyNumberFormat="1" applyFont="1" applyBorder="1" applyAlignment="1">
      <alignment horizontal="center"/>
    </xf>
    <xf numFmtId="0" fontId="18" fillId="0" borderId="4" xfId="0" applyFont="1" applyBorder="1" applyAlignment="1">
      <alignment horizontal="left"/>
    </xf>
    <xf numFmtId="0" fontId="18" fillId="0" borderId="4" xfId="0" applyFont="1" applyBorder="1" applyAlignment="1"/>
    <xf numFmtId="0" fontId="0" fillId="0" borderId="4" xfId="0" quotePrefix="1" applyBorder="1"/>
    <xf numFmtId="0" fontId="25" fillId="0" borderId="4" xfId="0" applyFont="1" applyBorder="1" applyAlignment="1">
      <alignment horizontal="left"/>
    </xf>
    <xf numFmtId="0" fontId="25" fillId="0" borderId="4" xfId="0" applyFont="1" applyBorder="1" applyAlignment="1"/>
    <xf numFmtId="0" fontId="0" fillId="0" borderId="21" xfId="0" applyBorder="1"/>
    <xf numFmtId="164" fontId="0" fillId="0" borderId="0" xfId="0" applyNumberFormat="1" applyBorder="1" applyAlignment="1">
      <alignment horizontal="center"/>
    </xf>
    <xf numFmtId="0" fontId="0" fillId="0" borderId="4" xfId="0" applyNumberFormat="1" applyFont="1" applyBorder="1" applyAlignment="1" applyProtection="1">
      <alignment horizontal="left" vertical="top"/>
    </xf>
    <xf numFmtId="0" fontId="24" fillId="0" borderId="4" xfId="0" applyFont="1" applyBorder="1"/>
    <xf numFmtId="0" fontId="0" fillId="0" borderId="4" xfId="1" applyNumberFormat="1" applyFont="1" applyBorder="1" applyAlignment="1" applyProtection="1">
      <alignment horizontal="left" vertical="top"/>
    </xf>
    <xf numFmtId="0" fontId="0" fillId="0" borderId="0" xfId="0" applyBorder="1" applyProtection="1"/>
    <xf numFmtId="169" fontId="0" fillId="0" borderId="4" xfId="0" applyNumberFormat="1" applyBorder="1" applyAlignment="1" applyProtection="1">
      <protection locked="0"/>
    </xf>
    <xf numFmtId="164" fontId="0" fillId="0" borderId="0" xfId="0" applyNumberFormat="1" applyBorder="1" applyAlignment="1" applyProtection="1">
      <alignment horizontal="center"/>
    </xf>
    <xf numFmtId="0" fontId="18" fillId="0" borderId="4" xfId="0" applyFont="1" applyBorder="1" applyAlignment="1">
      <alignment horizontal="left" vertical="top"/>
    </xf>
    <xf numFmtId="0" fontId="0" fillId="0" borderId="9" xfId="0" applyBorder="1" applyAlignment="1">
      <alignment horizontal="left"/>
    </xf>
    <xf numFmtId="0" fontId="0" fillId="0" borderId="0" xfId="0" applyNumberFormat="1" applyAlignment="1">
      <alignment horizontal="center"/>
    </xf>
    <xf numFmtId="164" fontId="0" fillId="0" borderId="11" xfId="0" applyNumberFormat="1" applyBorder="1"/>
    <xf numFmtId="0" fontId="0" fillId="0" borderId="21" xfId="0" applyBorder="1" applyProtection="1">
      <protection locked="0"/>
    </xf>
    <xf numFmtId="0" fontId="0" fillId="0" borderId="21" xfId="0" applyBorder="1" applyAlignment="1" applyProtection="1">
      <alignment horizontal="center"/>
      <protection locked="0"/>
    </xf>
    <xf numFmtId="43" fontId="0" fillId="0" borderId="21" xfId="0" applyNumberFormat="1" applyFont="1" applyBorder="1" applyProtection="1">
      <protection locked="0"/>
    </xf>
    <xf numFmtId="0" fontId="0" fillId="0" borderId="21" xfId="0" applyFont="1" applyBorder="1" applyAlignment="1" applyProtection="1">
      <alignment horizontal="center"/>
      <protection locked="0"/>
    </xf>
    <xf numFmtId="0" fontId="0" fillId="0" borderId="21" xfId="0" applyBorder="1" applyAlignment="1" applyProtection="1">
      <alignment horizontal="left"/>
      <protection locked="0"/>
    </xf>
    <xf numFmtId="0" fontId="0" fillId="0" borderId="21" xfId="0" applyBorder="1" applyAlignment="1" applyProtection="1">
      <alignment horizontal="center" vertical="top"/>
      <protection locked="0"/>
    </xf>
    <xf numFmtId="43" fontId="0" fillId="0" borderId="21" xfId="0" applyNumberFormat="1" applyBorder="1" applyProtection="1">
      <protection locked="0"/>
    </xf>
    <xf numFmtId="0" fontId="0" fillId="0" borderId="21" xfId="0" applyBorder="1" applyAlignment="1">
      <alignment horizontal="center"/>
    </xf>
    <xf numFmtId="0" fontId="0" fillId="0" borderId="21" xfId="0" applyNumberFormat="1" applyFont="1" applyBorder="1" applyAlignment="1" applyProtection="1">
      <alignment horizontal="center"/>
      <protection locked="0"/>
    </xf>
    <xf numFmtId="0" fontId="0" fillId="15" borderId="21" xfId="0" applyFill="1" applyBorder="1" applyAlignment="1">
      <alignment horizontal="left" vertical="center"/>
    </xf>
    <xf numFmtId="0" fontId="0" fillId="15" borderId="21" xfId="0" applyFont="1" applyFill="1" applyBorder="1" applyAlignment="1">
      <alignment horizontal="left" vertical="center"/>
    </xf>
    <xf numFmtId="0" fontId="0" fillId="0" borderId="21" xfId="0" applyFont="1" applyBorder="1" applyProtection="1">
      <protection locked="0"/>
    </xf>
    <xf numFmtId="0" fontId="0" fillId="0" borderId="21" xfId="0" applyFont="1" applyBorder="1" applyAlignment="1" applyProtection="1">
      <alignment horizontal="right"/>
      <protection locked="0"/>
    </xf>
    <xf numFmtId="164" fontId="0" fillId="0" borderId="21" xfId="0" applyNumberFormat="1" applyBorder="1" applyAlignment="1">
      <alignment horizontal="center"/>
    </xf>
    <xf numFmtId="164" fontId="0" fillId="0" borderId="21" xfId="0" applyNumberFormat="1" applyBorder="1"/>
    <xf numFmtId="0" fontId="0" fillId="0" borderId="21" xfId="0" applyNumberFormat="1" applyBorder="1" applyAlignment="1" applyProtection="1">
      <alignment horizontal="center"/>
      <protection locked="0"/>
    </xf>
    <xf numFmtId="164" fontId="0" fillId="0" borderId="21" xfId="0" applyNumberFormat="1" applyFont="1" applyBorder="1" applyProtection="1">
      <protection locked="0"/>
    </xf>
    <xf numFmtId="169" fontId="0" fillId="0" borderId="21" xfId="1" applyNumberFormat="1" applyFont="1" applyBorder="1"/>
    <xf numFmtId="169" fontId="0" fillId="0" borderId="21" xfId="0" applyNumberFormat="1" applyBorder="1"/>
    <xf numFmtId="43" fontId="0" fillId="0" borderId="21" xfId="1" applyFont="1" applyBorder="1" applyProtection="1">
      <protection locked="0"/>
    </xf>
    <xf numFmtId="164" fontId="0" fillId="0" borderId="21" xfId="1" applyNumberFormat="1" applyFont="1" applyBorder="1" applyProtection="1">
      <protection locked="0"/>
    </xf>
    <xf numFmtId="16" fontId="0" fillId="0" borderId="21" xfId="0" applyNumberFormat="1" applyBorder="1" applyAlignment="1" applyProtection="1">
      <alignment horizontal="left"/>
      <protection locked="0"/>
    </xf>
    <xf numFmtId="43" fontId="0" fillId="0" borderId="4" xfId="1" applyNumberFormat="1" applyFont="1" applyBorder="1" applyAlignment="1" applyProtection="1">
      <protection locked="0"/>
    </xf>
    <xf numFmtId="41" fontId="0" fillId="0" borderId="4" xfId="0" applyNumberFormat="1" applyBorder="1" applyProtection="1"/>
    <xf numFmtId="41" fontId="0" fillId="0" borderId="4" xfId="0" applyNumberFormat="1" applyFont="1" applyFill="1" applyBorder="1" applyProtection="1"/>
    <xf numFmtId="169" fontId="0" fillId="0" borderId="4" xfId="1" applyNumberFormat="1" applyFont="1" applyFill="1" applyBorder="1" applyAlignment="1"/>
    <xf numFmtId="0" fontId="13" fillId="0" borderId="4" xfId="0" applyFont="1" applyBorder="1"/>
    <xf numFmtId="164" fontId="26" fillId="0" borderId="4" xfId="0" applyNumberFormat="1" applyFont="1" applyBorder="1" applyProtection="1">
      <protection locked="0"/>
    </xf>
    <xf numFmtId="164" fontId="0" fillId="0" borderId="4" xfId="0" applyNumberFormat="1" applyBorder="1" applyAlignment="1" applyProtection="1">
      <alignment horizontal="center" vertical="top"/>
    </xf>
    <xf numFmtId="0" fontId="0" fillId="0" borderId="4" xfId="0" applyNumberFormat="1" applyBorder="1" applyAlignment="1" applyProtection="1"/>
    <xf numFmtId="0" fontId="0" fillId="0" borderId="4" xfId="0" quotePrefix="1" applyBorder="1" applyAlignment="1">
      <alignment horizontal="left"/>
    </xf>
    <xf numFmtId="14" fontId="0" fillId="0" borderId="4" xfId="0" applyNumberFormat="1" applyBorder="1" applyAlignment="1" applyProtection="1">
      <alignment horizontal="center"/>
      <protection locked="0"/>
    </xf>
    <xf numFmtId="0" fontId="27" fillId="0" borderId="0" xfId="0" applyFont="1" applyAlignment="1">
      <alignment horizontal="center" vertical="center"/>
    </xf>
    <xf numFmtId="0" fontId="0" fillId="0" borderId="22" xfId="0" applyBorder="1" applyAlignment="1">
      <alignment horizontal="center"/>
    </xf>
    <xf numFmtId="169" fontId="0" fillId="0" borderId="0" xfId="1" applyNumberFormat="1" applyFont="1"/>
    <xf numFmtId="43" fontId="0" fillId="0" borderId="11" xfId="0" applyNumberFormat="1" applyBorder="1"/>
    <xf numFmtId="0" fontId="0" fillId="0" borderId="23" xfId="0" applyBorder="1" applyAlignment="1">
      <alignment horizontal="center"/>
    </xf>
    <xf numFmtId="0" fontId="0" fillId="0" borderId="7" xfId="0" applyBorder="1"/>
    <xf numFmtId="169" fontId="0" fillId="0" borderId="7" xfId="1" applyNumberFormat="1" applyFont="1" applyBorder="1" applyAlignment="1"/>
    <xf numFmtId="0" fontId="0" fillId="0" borderId="7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left"/>
    </xf>
    <xf numFmtId="0" fontId="0" fillId="0" borderId="7" xfId="0" applyNumberFormat="1" applyBorder="1" applyAlignment="1">
      <alignment horizontal="center"/>
    </xf>
    <xf numFmtId="0" fontId="0" fillId="0" borderId="7" xfId="0" applyBorder="1" applyAlignment="1"/>
    <xf numFmtId="0" fontId="0" fillId="0" borderId="7" xfId="0" applyBorder="1" applyAlignment="1">
      <alignment horizontal="right"/>
    </xf>
    <xf numFmtId="164" fontId="0" fillId="0" borderId="7" xfId="0" applyNumberFormat="1" applyBorder="1"/>
    <xf numFmtId="169" fontId="0" fillId="0" borderId="7" xfId="1" applyNumberFormat="1" applyFont="1" applyBorder="1"/>
    <xf numFmtId="43" fontId="0" fillId="0" borderId="24" xfId="0" applyNumberFormat="1" applyBorder="1"/>
    <xf numFmtId="0" fontId="0" fillId="10" borderId="4" xfId="0" applyFill="1" applyBorder="1" applyAlignment="1" applyProtection="1">
      <protection locked="0"/>
    </xf>
    <xf numFmtId="0" fontId="0" fillId="0" borderId="0" xfId="0" applyAlignment="1">
      <alignment vertical="top"/>
    </xf>
    <xf numFmtId="0" fontId="0" fillId="0" borderId="4" xfId="0" applyFill="1" applyBorder="1" applyAlignment="1">
      <alignment vertical="top" wrapText="1"/>
    </xf>
    <xf numFmtId="14" fontId="0" fillId="0" borderId="4" xfId="1" applyNumberFormat="1" applyFont="1" applyFill="1" applyBorder="1" applyProtection="1">
      <protection locked="0"/>
    </xf>
    <xf numFmtId="166" fontId="28" fillId="0" borderId="1" xfId="0" applyNumberFormat="1" applyFont="1" applyFill="1" applyBorder="1" applyAlignment="1" applyProtection="1"/>
    <xf numFmtId="171" fontId="28" fillId="10" borderId="1" xfId="0" applyNumberFormat="1" applyFont="1" applyFill="1" applyBorder="1" applyAlignment="1" applyProtection="1"/>
    <xf numFmtId="172" fontId="28" fillId="10" borderId="1" xfId="0" applyNumberFormat="1" applyFont="1" applyFill="1" applyBorder="1" applyAlignment="1" applyProtection="1"/>
    <xf numFmtId="166" fontId="28" fillId="0" borderId="1" xfId="0" applyNumberFormat="1" applyFont="1" applyFill="1" applyBorder="1" applyProtection="1"/>
    <xf numFmtId="171" fontId="28" fillId="10" borderId="1" xfId="0" applyNumberFormat="1" applyFont="1" applyFill="1" applyBorder="1" applyProtection="1"/>
    <xf numFmtId="172" fontId="28" fillId="10" borderId="1" xfId="0" applyNumberFormat="1" applyFont="1" applyFill="1" applyBorder="1" applyProtection="1"/>
    <xf numFmtId="166" fontId="28" fillId="0" borderId="1" xfId="0" applyNumberFormat="1" applyFont="1" applyFill="1" applyBorder="1"/>
    <xf numFmtId="171" fontId="28" fillId="10" borderId="1" xfId="0" applyNumberFormat="1" applyFont="1" applyFill="1" applyBorder="1"/>
    <xf numFmtId="172" fontId="28" fillId="10" borderId="1" xfId="0" applyNumberFormat="1" applyFont="1" applyFill="1" applyBorder="1"/>
    <xf numFmtId="0" fontId="28" fillId="0" borderId="4" xfId="0" applyFont="1" applyFill="1" applyBorder="1" applyAlignment="1"/>
    <xf numFmtId="164" fontId="28" fillId="0" borderId="4" xfId="0" applyNumberFormat="1" applyFont="1" applyFill="1" applyBorder="1" applyAlignment="1"/>
    <xf numFmtId="166" fontId="28" fillId="0" borderId="4" xfId="0" applyNumberFormat="1" applyFont="1" applyFill="1" applyBorder="1" applyAlignment="1"/>
    <xf numFmtId="0" fontId="28" fillId="0" borderId="0" xfId="0" applyFont="1" applyFill="1" applyBorder="1" applyAlignment="1"/>
    <xf numFmtId="41" fontId="29" fillId="0" borderId="0" xfId="0" applyNumberFormat="1" applyFont="1" applyFill="1" applyBorder="1" applyAlignment="1"/>
    <xf numFmtId="167" fontId="28" fillId="0" borderId="0" xfId="0" applyNumberFormat="1" applyFont="1" applyFill="1" applyBorder="1" applyAlignment="1"/>
    <xf numFmtId="43" fontId="0" fillId="0" borderId="4" xfId="0" applyNumberFormat="1" applyFill="1" applyBorder="1" applyAlignment="1">
      <alignment horizontal="center" vertical="top"/>
    </xf>
    <xf numFmtId="43" fontId="0" fillId="0" borderId="4" xfId="0" applyNumberFormat="1" applyFill="1" applyBorder="1" applyAlignment="1" applyProtection="1">
      <alignment horizontal="center" vertical="top"/>
      <protection locked="0"/>
    </xf>
    <xf numFmtId="43" fontId="0" fillId="0" borderId="4" xfId="0" applyNumberFormat="1" applyFill="1" applyBorder="1" applyProtection="1"/>
    <xf numFmtId="41" fontId="0" fillId="0" borderId="4" xfId="1" applyNumberFormat="1" applyFont="1" applyFill="1" applyBorder="1"/>
    <xf numFmtId="43" fontId="0" fillId="0" borderId="0" xfId="0" applyNumberFormat="1" applyBorder="1"/>
    <xf numFmtId="0" fontId="0" fillId="9" borderId="4" xfId="0" applyNumberFormat="1" applyFill="1" applyBorder="1" applyAlignment="1" applyProtection="1">
      <alignment horizontal="left" vertical="top"/>
      <protection locked="0"/>
    </xf>
    <xf numFmtId="0" fontId="0" fillId="0" borderId="4" xfId="0" applyNumberFormat="1" applyFont="1" applyFill="1" applyBorder="1" applyProtection="1"/>
    <xf numFmtId="0" fontId="0" fillId="0" borderId="4" xfId="0" applyNumberFormat="1" applyFill="1" applyBorder="1" applyAlignment="1">
      <alignment horizontal="left" vertical="top"/>
    </xf>
    <xf numFmtId="0" fontId="0" fillId="0" borderId="4" xfId="0" applyNumberFormat="1" applyFont="1" applyBorder="1" applyAlignment="1">
      <alignment horizontal="left" vertical="top"/>
    </xf>
    <xf numFmtId="0" fontId="0" fillId="0" borderId="4" xfId="0" applyFont="1" applyBorder="1" applyAlignment="1" applyProtection="1">
      <alignment vertical="top" wrapText="1"/>
      <protection locked="0"/>
    </xf>
    <xf numFmtId="16" fontId="0" fillId="0" borderId="4" xfId="0" applyNumberFormat="1" applyFill="1" applyBorder="1"/>
    <xf numFmtId="16" fontId="0" fillId="0" borderId="4" xfId="0" applyNumberFormat="1" applyFill="1" applyBorder="1" applyProtection="1"/>
    <xf numFmtId="16" fontId="0" fillId="0" borderId="4" xfId="0" applyNumberFormat="1" applyFont="1" applyFill="1" applyBorder="1" applyProtection="1"/>
    <xf numFmtId="0" fontId="0" fillId="0" borderId="4" xfId="0" quotePrefix="1" applyFill="1" applyBorder="1" applyAlignment="1">
      <alignment horizontal="center"/>
    </xf>
    <xf numFmtId="166" fontId="0" fillId="0" borderId="1" xfId="0" applyNumberFormat="1" applyFill="1" applyBorder="1"/>
    <xf numFmtId="169" fontId="0" fillId="0" borderId="4" xfId="1" applyNumberFormat="1" applyFont="1" applyBorder="1" applyAlignment="1" applyProtection="1">
      <alignment horizontal="left" vertical="top"/>
      <protection locked="0"/>
    </xf>
    <xf numFmtId="169" fontId="0" fillId="0" borderId="4" xfId="0" applyNumberFormat="1" applyFont="1" applyBorder="1" applyAlignment="1" applyProtection="1">
      <alignment horizontal="left" vertical="top"/>
      <protection locked="0"/>
    </xf>
    <xf numFmtId="43" fontId="0" fillId="0" borderId="4" xfId="0" applyNumberFormat="1" applyFill="1" applyBorder="1" applyAlignment="1" applyProtection="1">
      <alignment horizontal="left"/>
      <protection locked="0"/>
    </xf>
  </cellXfs>
  <cellStyles count="2">
    <cellStyle name="Comma" xfId="1" builtinId="3"/>
    <cellStyle name="Normal" xfId="0" builtinId="0"/>
  </cellStyles>
  <dxfs count="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revisionHeaders" Target="revisions/revisionHeaders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ist%20Project%202015_21%20Agust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engsih/AppData/Local/Microsoft/Windows/Temporary%20Internet%20Files/Content.Outlook/XFLY063R/WO%20-%20155%20dan%2015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2014"/>
      <sheetName val="2015"/>
      <sheetName val="Input Validation"/>
      <sheetName val="Price List"/>
      <sheetName val="Sheet1"/>
      <sheetName val="Sheet2"/>
      <sheetName val="Sheet3"/>
      <sheetName val="Sheet4"/>
    </sheetNames>
    <sheetDataSet>
      <sheetData sheetId="0"/>
      <sheetData sheetId="1"/>
      <sheetData sheetId="2"/>
      <sheetData sheetId="3"/>
      <sheetData sheetId="4">
        <row r="1">
          <cell r="A1" t="str">
            <v>Project Category</v>
          </cell>
          <cell r="B1" t="str">
            <v>Jabodetabek</v>
          </cell>
          <cell r="C1" t="str">
            <v>Central Java</v>
          </cell>
          <cell r="D1" t="str">
            <v>West Java</v>
          </cell>
          <cell r="E1" t="str">
            <v>East Java</v>
          </cell>
          <cell r="F1" t="str">
            <v>Bali Nusra</v>
          </cell>
          <cell r="G1" t="str">
            <v>Kalimantan</v>
          </cell>
          <cell r="H1" t="str">
            <v>Southern Sumatra</v>
          </cell>
          <cell r="I1" t="str">
            <v>Central Sumatra</v>
          </cell>
          <cell r="J1" t="str">
            <v>Northern Sumatra</v>
          </cell>
          <cell r="K1" t="str">
            <v>Sulawesi Papua</v>
          </cell>
        </row>
        <row r="2">
          <cell r="A2" t="str">
            <v>HW - 1.1. - CME Site Survey For New Site GF</v>
          </cell>
          <cell r="B2">
            <v>3050000</v>
          </cell>
          <cell r="C2">
            <v>4600000</v>
          </cell>
          <cell r="D2">
            <v>4600000</v>
          </cell>
          <cell r="E2">
            <v>4600000</v>
          </cell>
          <cell r="F2">
            <v>5150000</v>
          </cell>
          <cell r="G2">
            <v>5500000</v>
          </cell>
          <cell r="H2">
            <v>5250000</v>
          </cell>
          <cell r="I2">
            <v>5300000</v>
          </cell>
          <cell r="J2">
            <v>6300000</v>
          </cell>
          <cell r="K2">
            <v>5900000</v>
          </cell>
        </row>
        <row r="3">
          <cell r="A3" t="str">
            <v>HW - 1.2. - CME Site Design For New Site GF</v>
          </cell>
          <cell r="B3">
            <v>3750000</v>
          </cell>
          <cell r="C3">
            <v>3750000</v>
          </cell>
          <cell r="D3">
            <v>3750000</v>
          </cell>
          <cell r="E3">
            <v>3750000</v>
          </cell>
          <cell r="F3">
            <v>3750000</v>
          </cell>
          <cell r="G3">
            <v>3750000</v>
          </cell>
          <cell r="H3">
            <v>3750000</v>
          </cell>
          <cell r="I3">
            <v>3750000</v>
          </cell>
          <cell r="J3">
            <v>3750000</v>
          </cell>
          <cell r="K3">
            <v>3750000</v>
          </cell>
        </row>
        <row r="4">
          <cell r="A4" t="str">
            <v>HW - 1.3. - CME Site Survey For New Site RT</v>
          </cell>
          <cell r="B4">
            <v>3150000</v>
          </cell>
          <cell r="C4">
            <v>4700000</v>
          </cell>
          <cell r="D4">
            <v>4700000</v>
          </cell>
          <cell r="E4">
            <v>4700000</v>
          </cell>
          <cell r="F4">
            <v>5250000</v>
          </cell>
          <cell r="G4">
            <v>5600000</v>
          </cell>
          <cell r="H4">
            <v>5350000</v>
          </cell>
          <cell r="I4">
            <v>5400000</v>
          </cell>
          <cell r="J4">
            <v>6400000</v>
          </cell>
          <cell r="K4">
            <v>6000000</v>
          </cell>
        </row>
        <row r="5">
          <cell r="A5" t="str">
            <v>HW - 1.4. - CME Site Design For New Site RT</v>
          </cell>
          <cell r="B5">
            <v>5000000</v>
          </cell>
          <cell r="C5">
            <v>5000000</v>
          </cell>
          <cell r="D5">
            <v>5000000</v>
          </cell>
          <cell r="E5">
            <v>5000000</v>
          </cell>
          <cell r="F5">
            <v>5000000</v>
          </cell>
          <cell r="G5">
            <v>5000000</v>
          </cell>
          <cell r="H5">
            <v>5000000</v>
          </cell>
          <cell r="I5">
            <v>5000000</v>
          </cell>
          <cell r="J5">
            <v>5000000</v>
          </cell>
          <cell r="K5">
            <v>5000000</v>
          </cell>
        </row>
        <row r="6">
          <cell r="A6" t="str">
            <v>HW - 2.1. - CME Site Survey For Sharing/Existing Site</v>
          </cell>
          <cell r="B6">
            <v>3050000</v>
          </cell>
          <cell r="C6">
            <v>4600000</v>
          </cell>
          <cell r="D6">
            <v>4600000</v>
          </cell>
          <cell r="E6">
            <v>4600000</v>
          </cell>
          <cell r="F6">
            <v>5150000</v>
          </cell>
          <cell r="G6">
            <v>5500000</v>
          </cell>
          <cell r="H6">
            <v>5250000</v>
          </cell>
          <cell r="I6">
            <v>5300000</v>
          </cell>
          <cell r="J6">
            <v>6300000</v>
          </cell>
          <cell r="K6">
            <v>5900000</v>
          </cell>
        </row>
        <row r="7">
          <cell r="A7" t="str">
            <v>HW - 2.2. - CME Site Design For Sharing/Existing Site</v>
          </cell>
          <cell r="B7">
            <v>1250000</v>
          </cell>
          <cell r="C7">
            <v>1250000</v>
          </cell>
          <cell r="D7">
            <v>1250000</v>
          </cell>
          <cell r="E7">
            <v>1250000</v>
          </cell>
          <cell r="F7">
            <v>1250000</v>
          </cell>
          <cell r="G7">
            <v>1250000</v>
          </cell>
          <cell r="H7">
            <v>1250000</v>
          </cell>
          <cell r="I7">
            <v>1250000</v>
          </cell>
          <cell r="J7">
            <v>1250000</v>
          </cell>
          <cell r="K7">
            <v>1250000</v>
          </cell>
        </row>
        <row r="8">
          <cell r="A8" t="str">
            <v>HW - 2.3. - Tower/Building/CME Facilities Analysis</v>
          </cell>
          <cell r="B8">
            <v>2200000</v>
          </cell>
          <cell r="C8">
            <v>2200000</v>
          </cell>
          <cell r="D8">
            <v>2200000</v>
          </cell>
          <cell r="E8">
            <v>2200000</v>
          </cell>
          <cell r="F8">
            <v>2200000</v>
          </cell>
          <cell r="G8">
            <v>2200000</v>
          </cell>
          <cell r="H8">
            <v>2200000</v>
          </cell>
          <cell r="I8">
            <v>2200000</v>
          </cell>
          <cell r="J8">
            <v>2200000</v>
          </cell>
          <cell r="K8">
            <v>2200000</v>
          </cell>
        </row>
        <row r="9">
          <cell r="A9" t="str">
            <v>HW - 2.4. - Detail Drawing for Tower/Building Strengthened/improvement</v>
          </cell>
          <cell r="B9">
            <v>1250000</v>
          </cell>
          <cell r="C9">
            <v>1250000</v>
          </cell>
          <cell r="D9">
            <v>1250000</v>
          </cell>
          <cell r="E9">
            <v>1250000</v>
          </cell>
          <cell r="F9">
            <v>1250000</v>
          </cell>
          <cell r="G9">
            <v>1250000</v>
          </cell>
          <cell r="H9">
            <v>1250000</v>
          </cell>
          <cell r="I9">
            <v>1250000</v>
          </cell>
          <cell r="J9">
            <v>1250000</v>
          </cell>
          <cell r="K9">
            <v>1250000</v>
          </cell>
        </row>
        <row r="10">
          <cell r="A10" t="str">
            <v>HW - 2.5. - As-Plan Documentation</v>
          </cell>
          <cell r="B10">
            <v>750000</v>
          </cell>
          <cell r="C10">
            <v>750000</v>
          </cell>
          <cell r="D10">
            <v>750000</v>
          </cell>
          <cell r="E10">
            <v>750000</v>
          </cell>
          <cell r="F10">
            <v>750000</v>
          </cell>
          <cell r="G10">
            <v>750000</v>
          </cell>
          <cell r="H10">
            <v>750000</v>
          </cell>
          <cell r="I10">
            <v>750000</v>
          </cell>
          <cell r="J10">
            <v>750000</v>
          </cell>
          <cell r="K10">
            <v>750000</v>
          </cell>
        </row>
        <row r="11">
          <cell r="A11" t="str">
            <v>HW - 3.1. - Site Survey For Existing Foundation</v>
          </cell>
          <cell r="B11">
            <v>3050000</v>
          </cell>
          <cell r="C11">
            <v>4600000</v>
          </cell>
          <cell r="D11">
            <v>4600000</v>
          </cell>
          <cell r="E11">
            <v>4600000</v>
          </cell>
          <cell r="F11">
            <v>5150000</v>
          </cell>
          <cell r="G11">
            <v>5500000</v>
          </cell>
          <cell r="H11">
            <v>5250000</v>
          </cell>
          <cell r="I11">
            <v>5300000</v>
          </cell>
          <cell r="J11">
            <v>6300000</v>
          </cell>
          <cell r="K11">
            <v>5900000</v>
          </cell>
        </row>
        <row r="12">
          <cell r="A12" t="str">
            <v>HW - 3.2. - Site Design For Existing Foundation</v>
          </cell>
          <cell r="B12">
            <v>2200000</v>
          </cell>
          <cell r="C12">
            <v>2200000</v>
          </cell>
          <cell r="D12">
            <v>2200000</v>
          </cell>
          <cell r="E12">
            <v>2200000</v>
          </cell>
          <cell r="F12">
            <v>2200000</v>
          </cell>
          <cell r="G12">
            <v>2200000</v>
          </cell>
          <cell r="H12">
            <v>2200000</v>
          </cell>
          <cell r="I12">
            <v>2200000</v>
          </cell>
          <cell r="J12">
            <v>2200000</v>
          </cell>
          <cell r="K12">
            <v>2200000</v>
          </cell>
        </row>
        <row r="13">
          <cell r="A13" t="str">
            <v>HW - 3.1. - Site Survey For Existing Foundation</v>
          </cell>
          <cell r="B13">
            <v>4500000</v>
          </cell>
          <cell r="C13">
            <v>5400000</v>
          </cell>
          <cell r="D13">
            <v>5400000</v>
          </cell>
          <cell r="E13">
            <v>5400000</v>
          </cell>
          <cell r="F13">
            <v>6200000</v>
          </cell>
          <cell r="G13">
            <v>7000000</v>
          </cell>
          <cell r="H13">
            <v>6200000</v>
          </cell>
          <cell r="I13">
            <v>6500000</v>
          </cell>
          <cell r="J13">
            <v>7000000</v>
          </cell>
          <cell r="K13">
            <v>8000000</v>
          </cell>
        </row>
        <row r="14">
          <cell r="A14" t="str">
            <v>HW - 3.2. - Site Design For Existing Foundation</v>
          </cell>
          <cell r="B14">
            <v>2000000</v>
          </cell>
          <cell r="C14">
            <v>2000000</v>
          </cell>
          <cell r="D14">
            <v>2000000</v>
          </cell>
          <cell r="E14">
            <v>2000000</v>
          </cell>
          <cell r="F14">
            <v>2000000</v>
          </cell>
          <cell r="G14">
            <v>2000000</v>
          </cell>
          <cell r="H14">
            <v>2000000</v>
          </cell>
          <cell r="I14">
            <v>2000000</v>
          </cell>
          <cell r="J14">
            <v>2000000</v>
          </cell>
          <cell r="K14">
            <v>2000000</v>
          </cell>
        </row>
        <row r="15">
          <cell r="A15" t="str">
            <v>HW - Proformeter</v>
          </cell>
          <cell r="B15">
            <v>8000000</v>
          </cell>
          <cell r="C15">
            <v>8500000</v>
          </cell>
          <cell r="D15">
            <v>8500000</v>
          </cell>
          <cell r="E15">
            <v>8500000</v>
          </cell>
          <cell r="F15">
            <v>11200000</v>
          </cell>
          <cell r="G15">
            <v>11200000</v>
          </cell>
          <cell r="H15">
            <v>11200000</v>
          </cell>
          <cell r="I15">
            <v>11200000</v>
          </cell>
          <cell r="J15">
            <v>13500000</v>
          </cell>
          <cell r="K15">
            <v>12500000</v>
          </cell>
        </row>
        <row r="16">
          <cell r="A16" t="str">
            <v>ISAT - Survey</v>
          </cell>
          <cell r="B16">
            <v>1500000</v>
          </cell>
          <cell r="C16">
            <v>2000000</v>
          </cell>
          <cell r="D16">
            <v>2000000</v>
          </cell>
          <cell r="E16">
            <v>2500000</v>
          </cell>
          <cell r="F16">
            <v>4000000</v>
          </cell>
          <cell r="G16">
            <v>4500000</v>
          </cell>
          <cell r="H16">
            <v>4000000</v>
          </cell>
          <cell r="I16">
            <v>4000000</v>
          </cell>
          <cell r="J16">
            <v>4000000</v>
          </cell>
          <cell r="K16">
            <v>5500000</v>
          </cell>
        </row>
        <row r="17">
          <cell r="A17" t="str">
            <v>ISAT - ATP</v>
          </cell>
          <cell r="B17">
            <v>2500000</v>
          </cell>
          <cell r="C17">
            <v>2500000</v>
          </cell>
          <cell r="D17">
            <v>2500000</v>
          </cell>
          <cell r="E17">
            <v>2500000</v>
          </cell>
          <cell r="F17">
            <v>2500000</v>
          </cell>
          <cell r="G17">
            <v>2500000</v>
          </cell>
          <cell r="H17">
            <v>2500000</v>
          </cell>
          <cell r="I17">
            <v>2500000</v>
          </cell>
          <cell r="J17">
            <v>2500000</v>
          </cell>
          <cell r="K17">
            <v>2500000</v>
          </cell>
        </row>
        <row r="18">
          <cell r="A18" t="str">
            <v>ISAT - Engineering Services</v>
          </cell>
          <cell r="B18">
            <v>3500000</v>
          </cell>
          <cell r="C18">
            <v>3500000</v>
          </cell>
          <cell r="D18">
            <v>3500000</v>
          </cell>
          <cell r="E18">
            <v>3500000</v>
          </cell>
          <cell r="F18">
            <v>3500000</v>
          </cell>
          <cell r="G18">
            <v>3500000</v>
          </cell>
          <cell r="H18">
            <v>3500000</v>
          </cell>
          <cell r="I18">
            <v>3500000</v>
          </cell>
          <cell r="J18">
            <v>3500000</v>
          </cell>
          <cell r="K18">
            <v>3500000</v>
          </cell>
        </row>
        <row r="19">
          <cell r="A19" t="str">
            <v xml:space="preserve">ISAT - BoQ Verification </v>
          </cell>
          <cell r="B19">
            <v>250000</v>
          </cell>
          <cell r="C19">
            <v>250000</v>
          </cell>
          <cell r="D19">
            <v>250000</v>
          </cell>
          <cell r="E19">
            <v>250000</v>
          </cell>
          <cell r="F19">
            <v>250000</v>
          </cell>
          <cell r="G19">
            <v>250000</v>
          </cell>
          <cell r="H19">
            <v>250000</v>
          </cell>
          <cell r="I19">
            <v>250000</v>
          </cell>
          <cell r="J19">
            <v>250000</v>
          </cell>
          <cell r="K19">
            <v>250000</v>
          </cell>
        </row>
        <row r="20">
          <cell r="A20" t="str">
            <v>Protel - GF-1</v>
          </cell>
          <cell r="B20">
            <v>8249999.9999999991</v>
          </cell>
          <cell r="C20">
            <v>8249999.9999999991</v>
          </cell>
          <cell r="D20">
            <v>8249999.9999999991</v>
          </cell>
          <cell r="E20">
            <v>8249999.9999999991</v>
          </cell>
          <cell r="F20">
            <v>8249999.9999999991</v>
          </cell>
          <cell r="G20">
            <v>8249999.9999999991</v>
          </cell>
          <cell r="H20">
            <v>8249999.9999999991</v>
          </cell>
          <cell r="I20">
            <v>8249999.9999999991</v>
          </cell>
          <cell r="J20">
            <v>8249999.9999999991</v>
          </cell>
          <cell r="K20">
            <v>8249999.9999999991</v>
          </cell>
        </row>
        <row r="21">
          <cell r="A21" t="str">
            <v>Protel - GF-1+ST</v>
          </cell>
          <cell r="B21">
            <v>12250000</v>
          </cell>
          <cell r="C21">
            <v>12250000</v>
          </cell>
          <cell r="D21">
            <v>12250000</v>
          </cell>
          <cell r="E21">
            <v>12250000</v>
          </cell>
          <cell r="F21">
            <v>12250000</v>
          </cell>
          <cell r="G21">
            <v>12250000</v>
          </cell>
          <cell r="H21">
            <v>12250000</v>
          </cell>
          <cell r="I21">
            <v>12250000</v>
          </cell>
          <cell r="J21">
            <v>12250000</v>
          </cell>
          <cell r="K21">
            <v>12250000</v>
          </cell>
        </row>
        <row r="22">
          <cell r="A22" t="str">
            <v>Protel - GF-2</v>
          </cell>
          <cell r="B22">
            <v>3250000</v>
          </cell>
          <cell r="C22">
            <v>3250000</v>
          </cell>
          <cell r="D22">
            <v>3250000</v>
          </cell>
          <cell r="E22">
            <v>3250000</v>
          </cell>
          <cell r="F22">
            <v>3250000</v>
          </cell>
          <cell r="G22">
            <v>3250000</v>
          </cell>
          <cell r="H22">
            <v>3250000</v>
          </cell>
          <cell r="I22">
            <v>3250000</v>
          </cell>
          <cell r="J22">
            <v>3250000</v>
          </cell>
          <cell r="K22">
            <v>3250000</v>
          </cell>
        </row>
        <row r="23">
          <cell r="A23" t="str">
            <v>Protel - GF-E</v>
          </cell>
          <cell r="B23">
            <v>4375000</v>
          </cell>
          <cell r="C23">
            <v>4375000</v>
          </cell>
          <cell r="D23">
            <v>4375000</v>
          </cell>
          <cell r="E23">
            <v>4375000</v>
          </cell>
          <cell r="F23">
            <v>4375000</v>
          </cell>
          <cell r="G23">
            <v>4375000</v>
          </cell>
          <cell r="H23">
            <v>4375000</v>
          </cell>
          <cell r="I23">
            <v>4375000</v>
          </cell>
          <cell r="J23">
            <v>4375000</v>
          </cell>
          <cell r="K23">
            <v>4375000</v>
          </cell>
        </row>
        <row r="24">
          <cell r="A24" t="str">
            <v>Protel - OM</v>
          </cell>
          <cell r="B24">
            <v>7500000</v>
          </cell>
          <cell r="C24">
            <v>7500000</v>
          </cell>
          <cell r="D24">
            <v>7500000</v>
          </cell>
          <cell r="E24">
            <v>7500000</v>
          </cell>
          <cell r="F24">
            <v>7500000</v>
          </cell>
          <cell r="G24">
            <v>7500000</v>
          </cell>
          <cell r="H24">
            <v>7500000</v>
          </cell>
          <cell r="I24">
            <v>7500000</v>
          </cell>
          <cell r="J24">
            <v>7500000</v>
          </cell>
          <cell r="K24">
            <v>7500000</v>
          </cell>
        </row>
        <row r="25">
          <cell r="A25" t="str">
            <v>Protel - RT-1</v>
          </cell>
          <cell r="B25">
            <v>10500000</v>
          </cell>
          <cell r="C25">
            <v>10500000</v>
          </cell>
          <cell r="D25">
            <v>10500000</v>
          </cell>
          <cell r="E25">
            <v>10500000</v>
          </cell>
          <cell r="F25">
            <v>10500000</v>
          </cell>
          <cell r="G25">
            <v>10500000</v>
          </cell>
          <cell r="H25">
            <v>10500000</v>
          </cell>
          <cell r="I25">
            <v>10500000</v>
          </cell>
          <cell r="J25">
            <v>10500000</v>
          </cell>
          <cell r="K25">
            <v>10500000</v>
          </cell>
        </row>
        <row r="26">
          <cell r="A26" t="str">
            <v>Protel - RT-1+HT</v>
          </cell>
          <cell r="B26">
            <v>13000000</v>
          </cell>
          <cell r="C26">
            <v>13000000</v>
          </cell>
          <cell r="D26">
            <v>13000000</v>
          </cell>
          <cell r="E26">
            <v>13000000</v>
          </cell>
          <cell r="F26">
            <v>13000000</v>
          </cell>
          <cell r="G26">
            <v>13000000</v>
          </cell>
          <cell r="H26">
            <v>13000000</v>
          </cell>
          <cell r="I26">
            <v>13000000</v>
          </cell>
          <cell r="J26">
            <v>13000000</v>
          </cell>
          <cell r="K26">
            <v>13000000</v>
          </cell>
        </row>
        <row r="27">
          <cell r="A27" t="str">
            <v>Protel - RT-2</v>
          </cell>
          <cell r="B27">
            <v>4250000</v>
          </cell>
          <cell r="C27">
            <v>4250000</v>
          </cell>
          <cell r="D27">
            <v>4250000</v>
          </cell>
          <cell r="E27">
            <v>4250000</v>
          </cell>
          <cell r="F27">
            <v>4250000</v>
          </cell>
          <cell r="G27">
            <v>4250000</v>
          </cell>
          <cell r="H27">
            <v>4250000</v>
          </cell>
          <cell r="I27">
            <v>4250000</v>
          </cell>
          <cell r="J27">
            <v>4250000</v>
          </cell>
          <cell r="K27">
            <v>4250000</v>
          </cell>
        </row>
        <row r="28">
          <cell r="A28" t="str">
            <v>Protel - RT-E</v>
          </cell>
          <cell r="B28">
            <v>5500000</v>
          </cell>
          <cell r="C28">
            <v>5500000</v>
          </cell>
          <cell r="D28">
            <v>5500000</v>
          </cell>
          <cell r="E28">
            <v>5500000</v>
          </cell>
          <cell r="F28">
            <v>5500000</v>
          </cell>
          <cell r="G28">
            <v>5500000</v>
          </cell>
          <cell r="H28">
            <v>5500000</v>
          </cell>
          <cell r="I28">
            <v>5500000</v>
          </cell>
          <cell r="J28">
            <v>5500000</v>
          </cell>
          <cell r="K28">
            <v>5500000</v>
          </cell>
        </row>
        <row r="29">
          <cell r="A29" t="str">
            <v>Protel - RT-P</v>
          </cell>
          <cell r="B29">
            <v>6000000</v>
          </cell>
          <cell r="C29">
            <v>6000000</v>
          </cell>
          <cell r="D29">
            <v>6000000</v>
          </cell>
          <cell r="E29">
            <v>6000000</v>
          </cell>
          <cell r="F29">
            <v>6000000</v>
          </cell>
          <cell r="G29">
            <v>6000000</v>
          </cell>
          <cell r="H29">
            <v>6000000</v>
          </cell>
          <cell r="I29">
            <v>6000000</v>
          </cell>
          <cell r="J29">
            <v>6000000</v>
          </cell>
          <cell r="K29">
            <v>6000000</v>
          </cell>
        </row>
        <row r="30">
          <cell r="A30" t="str">
            <v>Protel - RT-P+HT</v>
          </cell>
          <cell r="B30">
            <v>8500000</v>
          </cell>
          <cell r="C30">
            <v>8500000</v>
          </cell>
          <cell r="D30">
            <v>8500000</v>
          </cell>
          <cell r="E30">
            <v>8500000</v>
          </cell>
          <cell r="F30">
            <v>8500000</v>
          </cell>
          <cell r="G30">
            <v>8500000</v>
          </cell>
          <cell r="H30">
            <v>8500000</v>
          </cell>
          <cell r="I30">
            <v>8500000</v>
          </cell>
          <cell r="J30">
            <v>8500000</v>
          </cell>
          <cell r="K30">
            <v>8500000</v>
          </cell>
        </row>
        <row r="31">
          <cell r="A31" t="str">
            <v>Protel - RT-New</v>
          </cell>
          <cell r="B31">
            <v>6000000</v>
          </cell>
          <cell r="C31">
            <v>6000000</v>
          </cell>
          <cell r="D31">
            <v>6000000</v>
          </cell>
          <cell r="E31">
            <v>6000000</v>
          </cell>
          <cell r="F31">
            <v>6000000</v>
          </cell>
          <cell r="G31">
            <v>6000000</v>
          </cell>
          <cell r="H31">
            <v>6000000</v>
          </cell>
          <cell r="I31">
            <v>6000000</v>
          </cell>
          <cell r="J31">
            <v>6000000</v>
          </cell>
          <cell r="K31">
            <v>6000000</v>
          </cell>
        </row>
        <row r="32">
          <cell r="A32" t="str">
            <v>Protel - GF -SS</v>
          </cell>
          <cell r="B32">
            <v>8500000</v>
          </cell>
          <cell r="C32">
            <v>8500000</v>
          </cell>
          <cell r="D32">
            <v>8500000</v>
          </cell>
          <cell r="E32">
            <v>8500000</v>
          </cell>
          <cell r="F32">
            <v>8500000</v>
          </cell>
          <cell r="G32">
            <v>8500000</v>
          </cell>
          <cell r="H32">
            <v>8500000</v>
          </cell>
          <cell r="I32">
            <v>8500000</v>
          </cell>
          <cell r="J32">
            <v>8500000</v>
          </cell>
          <cell r="K32">
            <v>8500000</v>
          </cell>
        </row>
        <row r="33">
          <cell r="A33" t="str">
            <v>Protel - RT-P+SS</v>
          </cell>
          <cell r="B33">
            <v>8500000</v>
          </cell>
          <cell r="C33">
            <v>8500000</v>
          </cell>
          <cell r="D33">
            <v>8500000</v>
          </cell>
          <cell r="E33">
            <v>8500000</v>
          </cell>
          <cell r="F33">
            <v>8500000</v>
          </cell>
          <cell r="G33">
            <v>8500000</v>
          </cell>
          <cell r="H33">
            <v>8500000</v>
          </cell>
          <cell r="I33">
            <v>8500000</v>
          </cell>
          <cell r="J33">
            <v>8500000</v>
          </cell>
          <cell r="K33">
            <v>8500000</v>
          </cell>
        </row>
        <row r="34">
          <cell r="A34" t="str">
            <v>Protel - SS</v>
          </cell>
          <cell r="B34">
            <v>2500000</v>
          </cell>
          <cell r="C34">
            <v>2500000</v>
          </cell>
          <cell r="D34">
            <v>2500000</v>
          </cell>
          <cell r="E34">
            <v>2500000</v>
          </cell>
          <cell r="F34">
            <v>2500000</v>
          </cell>
          <cell r="G34">
            <v>2500000</v>
          </cell>
          <cell r="H34">
            <v>2500000</v>
          </cell>
          <cell r="I34">
            <v>2500000</v>
          </cell>
          <cell r="J34">
            <v>2500000</v>
          </cell>
          <cell r="K34">
            <v>2500000</v>
          </cell>
        </row>
        <row r="35">
          <cell r="A35" t="str">
            <v>TBG - Analisa Baru Kapasitas Tower &amp; Pondasi</v>
          </cell>
          <cell r="B35">
            <v>2000000</v>
          </cell>
          <cell r="C35">
            <v>2000000</v>
          </cell>
          <cell r="D35">
            <v>2000000</v>
          </cell>
          <cell r="E35">
            <v>2000000</v>
          </cell>
          <cell r="F35">
            <v>2000000</v>
          </cell>
          <cell r="G35">
            <v>2000000</v>
          </cell>
          <cell r="H35">
            <v>2000000</v>
          </cell>
          <cell r="I35">
            <v>2000000</v>
          </cell>
          <cell r="J35">
            <v>2000000</v>
          </cell>
          <cell r="K35">
            <v>2000000</v>
          </cell>
        </row>
        <row r="36">
          <cell r="A36" t="str">
            <v xml:space="preserve">TBG - Analisa Kekuatan Pondasi </v>
          </cell>
          <cell r="B36">
            <v>1000000</v>
          </cell>
          <cell r="C36">
            <v>1000000</v>
          </cell>
          <cell r="D36">
            <v>1000000</v>
          </cell>
          <cell r="E36">
            <v>1000000</v>
          </cell>
          <cell r="F36">
            <v>1000000</v>
          </cell>
          <cell r="G36">
            <v>1000000</v>
          </cell>
          <cell r="H36">
            <v>1000000</v>
          </cell>
          <cell r="I36">
            <v>1000000</v>
          </cell>
          <cell r="J36">
            <v>1000000</v>
          </cell>
          <cell r="K36">
            <v>1000000</v>
          </cell>
        </row>
        <row r="37">
          <cell r="A37" t="str">
            <v>TBG - Analisa Validasi Tower</v>
          </cell>
          <cell r="B37">
            <v>750000</v>
          </cell>
          <cell r="C37">
            <v>750000</v>
          </cell>
          <cell r="D37">
            <v>750000</v>
          </cell>
          <cell r="E37">
            <v>750000</v>
          </cell>
          <cell r="F37">
            <v>750000</v>
          </cell>
          <cell r="G37">
            <v>750000</v>
          </cell>
          <cell r="H37">
            <v>750000</v>
          </cell>
          <cell r="I37">
            <v>750000</v>
          </cell>
          <cell r="J37">
            <v>750000</v>
          </cell>
          <cell r="K37">
            <v>750000</v>
          </cell>
        </row>
        <row r="38">
          <cell r="A38" t="str">
            <v>TBG - Analisa Tower Dan Gedung</v>
          </cell>
          <cell r="B38">
            <v>2000000</v>
          </cell>
          <cell r="C38">
            <v>2000000</v>
          </cell>
          <cell r="D38">
            <v>2000000</v>
          </cell>
          <cell r="E38">
            <v>2000000</v>
          </cell>
          <cell r="F38">
            <v>2000000</v>
          </cell>
          <cell r="G38">
            <v>2000000</v>
          </cell>
          <cell r="H38">
            <v>2000000</v>
          </cell>
          <cell r="I38">
            <v>2000000</v>
          </cell>
          <cell r="J38">
            <v>2000000</v>
          </cell>
          <cell r="K38">
            <v>2000000</v>
          </cell>
        </row>
        <row r="39">
          <cell r="A39" t="str">
            <v>TBG - Analisa Tower Dan Pondasi</v>
          </cell>
          <cell r="B39">
            <v>2000000</v>
          </cell>
          <cell r="C39">
            <v>2000000</v>
          </cell>
          <cell r="D39">
            <v>2000000</v>
          </cell>
          <cell r="E39">
            <v>2000000</v>
          </cell>
          <cell r="F39">
            <v>2000000</v>
          </cell>
          <cell r="G39">
            <v>2000000</v>
          </cell>
          <cell r="H39">
            <v>2000000</v>
          </cell>
          <cell r="I39">
            <v>2000000</v>
          </cell>
          <cell r="J39">
            <v>2000000</v>
          </cell>
          <cell r="K39">
            <v>2000000</v>
          </cell>
        </row>
        <row r="40">
          <cell r="A40" t="str">
            <v>TBG - Analisa Ulang Tower Dan Pondasi</v>
          </cell>
          <cell r="B40">
            <v>1500000</v>
          </cell>
          <cell r="C40">
            <v>1500000</v>
          </cell>
          <cell r="D40">
            <v>1500000</v>
          </cell>
          <cell r="E40">
            <v>1500000</v>
          </cell>
          <cell r="F40">
            <v>1500000</v>
          </cell>
          <cell r="G40">
            <v>1500000</v>
          </cell>
          <cell r="H40">
            <v>1500000</v>
          </cell>
          <cell r="I40">
            <v>1500000</v>
          </cell>
          <cell r="J40">
            <v>1500000</v>
          </cell>
          <cell r="K40">
            <v>1500000</v>
          </cell>
        </row>
        <row r="41">
          <cell r="A41" t="str">
            <v>TBG - Analisa Perkuatan Pondasi</v>
          </cell>
          <cell r="B41">
            <v>2000000</v>
          </cell>
          <cell r="C41">
            <v>2000000</v>
          </cell>
          <cell r="D41">
            <v>2000000</v>
          </cell>
          <cell r="E41">
            <v>2000000</v>
          </cell>
          <cell r="F41">
            <v>2000000</v>
          </cell>
          <cell r="G41">
            <v>2000000</v>
          </cell>
          <cell r="H41">
            <v>2000000</v>
          </cell>
          <cell r="I41">
            <v>2000000</v>
          </cell>
          <cell r="J41">
            <v>2000000</v>
          </cell>
          <cell r="K41">
            <v>2000000</v>
          </cell>
        </row>
        <row r="42">
          <cell r="A42" t="str">
            <v xml:space="preserve">TBG - Analisa Perkuatan Tower </v>
          </cell>
          <cell r="B42">
            <v>2000000</v>
          </cell>
          <cell r="C42">
            <v>2000000</v>
          </cell>
          <cell r="D42">
            <v>2000000</v>
          </cell>
          <cell r="E42">
            <v>2000000</v>
          </cell>
          <cell r="F42">
            <v>2000000</v>
          </cell>
          <cell r="G42">
            <v>2000000</v>
          </cell>
          <cell r="H42">
            <v>2000000</v>
          </cell>
          <cell r="I42">
            <v>2000000</v>
          </cell>
          <cell r="J42">
            <v>2000000</v>
          </cell>
          <cell r="K42">
            <v>2000000</v>
          </cell>
        </row>
        <row r="43">
          <cell r="A43" t="str">
            <v>TBG - Analisa Perkuatan Tower  &amp; Pondasi</v>
          </cell>
          <cell r="B43">
            <v>2000000</v>
          </cell>
          <cell r="C43">
            <v>2000000</v>
          </cell>
          <cell r="D43">
            <v>2000000</v>
          </cell>
          <cell r="E43">
            <v>2000000</v>
          </cell>
          <cell r="F43">
            <v>2000000</v>
          </cell>
          <cell r="G43">
            <v>2000000</v>
          </cell>
          <cell r="H43">
            <v>2000000</v>
          </cell>
          <cell r="I43">
            <v>2000000</v>
          </cell>
          <cell r="J43">
            <v>2000000</v>
          </cell>
          <cell r="K43">
            <v>2000000</v>
          </cell>
        </row>
        <row r="44">
          <cell r="A44" t="str">
            <v>TBG - Analisa Perkuatan Tower  &amp; Gedung</v>
          </cell>
          <cell r="B44">
            <v>2500000</v>
          </cell>
          <cell r="C44">
            <v>2500000</v>
          </cell>
          <cell r="D44">
            <v>2500000</v>
          </cell>
          <cell r="E44">
            <v>2500000</v>
          </cell>
          <cell r="F44">
            <v>2500000</v>
          </cell>
          <cell r="G44">
            <v>2500000</v>
          </cell>
          <cell r="H44">
            <v>2500000</v>
          </cell>
          <cell r="I44">
            <v>2500000</v>
          </cell>
          <cell r="J44">
            <v>2500000</v>
          </cell>
          <cell r="K44">
            <v>2500000</v>
          </cell>
        </row>
        <row r="45">
          <cell r="A45" t="str">
            <v>TBG - DCP Test</v>
          </cell>
          <cell r="B45">
            <v>2500000</v>
          </cell>
          <cell r="C45">
            <v>2500000</v>
          </cell>
          <cell r="D45">
            <v>2500000</v>
          </cell>
          <cell r="E45">
            <v>2500000</v>
          </cell>
          <cell r="F45">
            <v>2500000</v>
          </cell>
          <cell r="G45">
            <v>2500000</v>
          </cell>
          <cell r="H45">
            <v>2500000</v>
          </cell>
          <cell r="I45">
            <v>2500000</v>
          </cell>
          <cell r="J45">
            <v>2500000</v>
          </cell>
          <cell r="K45">
            <v>2500000</v>
          </cell>
        </row>
        <row r="46">
          <cell r="A46" t="str">
            <v xml:space="preserve">TBG - New Design </v>
          </cell>
          <cell r="B46">
            <v>17000000</v>
          </cell>
          <cell r="C46">
            <v>17000000</v>
          </cell>
          <cell r="D46">
            <v>17000000</v>
          </cell>
          <cell r="E46">
            <v>17000000</v>
          </cell>
          <cell r="F46">
            <v>17000000</v>
          </cell>
          <cell r="G46">
            <v>17000000</v>
          </cell>
          <cell r="H46">
            <v>17000000</v>
          </cell>
          <cell r="I46">
            <v>17000000</v>
          </cell>
          <cell r="J46">
            <v>17000000</v>
          </cell>
          <cell r="K46">
            <v>17000000</v>
          </cell>
        </row>
        <row r="47">
          <cell r="A47" t="str">
            <v>TBG - New ESR</v>
          </cell>
          <cell r="B47">
            <v>1000000</v>
          </cell>
          <cell r="C47">
            <v>1000000</v>
          </cell>
          <cell r="D47">
            <v>1000000</v>
          </cell>
          <cell r="E47">
            <v>1000000</v>
          </cell>
          <cell r="F47">
            <v>1000000</v>
          </cell>
          <cell r="G47">
            <v>1000000</v>
          </cell>
          <cell r="H47">
            <v>1000000</v>
          </cell>
          <cell r="I47">
            <v>1000000</v>
          </cell>
          <cell r="J47">
            <v>1000000</v>
          </cell>
          <cell r="K47">
            <v>1000000</v>
          </cell>
        </row>
        <row r="48">
          <cell r="A48" t="str">
            <v>TBG - New ESR &amp; Parsial Audit Tower</v>
          </cell>
          <cell r="B48">
            <v>2750000</v>
          </cell>
          <cell r="C48">
            <v>2750000</v>
          </cell>
          <cell r="D48">
            <v>2750000</v>
          </cell>
          <cell r="E48">
            <v>2750000</v>
          </cell>
          <cell r="F48">
            <v>2750000</v>
          </cell>
          <cell r="G48">
            <v>2750000</v>
          </cell>
          <cell r="H48">
            <v>2750000</v>
          </cell>
          <cell r="I48">
            <v>2750000</v>
          </cell>
          <cell r="J48">
            <v>2750000</v>
          </cell>
          <cell r="K48">
            <v>2750000</v>
          </cell>
        </row>
        <row r="49">
          <cell r="A49" t="str">
            <v>TBG - Parsial Audit Tower</v>
          </cell>
          <cell r="B49">
            <v>1750000</v>
          </cell>
          <cell r="C49">
            <v>1750000</v>
          </cell>
          <cell r="D49">
            <v>1750000</v>
          </cell>
          <cell r="E49">
            <v>1750000</v>
          </cell>
          <cell r="F49">
            <v>1750000</v>
          </cell>
          <cell r="G49">
            <v>1750000</v>
          </cell>
          <cell r="H49">
            <v>1750000</v>
          </cell>
          <cell r="I49">
            <v>1750000</v>
          </cell>
          <cell r="J49">
            <v>1750000</v>
          </cell>
          <cell r="K49">
            <v>1750000</v>
          </cell>
        </row>
        <row r="50">
          <cell r="A50" t="str">
            <v>TBG - SAB, Desain Perkuatan</v>
          </cell>
          <cell r="B50">
            <v>8000000</v>
          </cell>
          <cell r="C50">
            <v>8000000</v>
          </cell>
          <cell r="D50">
            <v>8000000</v>
          </cell>
          <cell r="E50">
            <v>8000000</v>
          </cell>
          <cell r="F50">
            <v>8000000</v>
          </cell>
          <cell r="G50">
            <v>8000000</v>
          </cell>
          <cell r="H50">
            <v>8000000</v>
          </cell>
          <cell r="I50">
            <v>8000000</v>
          </cell>
          <cell r="J50">
            <v>8000000</v>
          </cell>
          <cell r="K50">
            <v>8000000</v>
          </cell>
        </row>
        <row r="51">
          <cell r="A51" t="str">
            <v>TBG - Soil Test</v>
          </cell>
          <cell r="B51">
            <v>4500000</v>
          </cell>
          <cell r="C51">
            <v>4500000</v>
          </cell>
          <cell r="D51">
            <v>4500000</v>
          </cell>
          <cell r="E51">
            <v>4500000</v>
          </cell>
          <cell r="F51">
            <v>5000000</v>
          </cell>
          <cell r="G51">
            <v>8000000</v>
          </cell>
          <cell r="H51">
            <v>8000000</v>
          </cell>
          <cell r="I51">
            <v>8000000</v>
          </cell>
          <cell r="J51">
            <v>8000000</v>
          </cell>
          <cell r="K51">
            <v>0</v>
          </cell>
        </row>
        <row r="52">
          <cell r="A52" t="str">
            <v>TBG - Supervisi ATP</v>
          </cell>
          <cell r="B52">
            <v>2500000</v>
          </cell>
          <cell r="C52">
            <v>2500000</v>
          </cell>
          <cell r="D52">
            <v>2500000</v>
          </cell>
          <cell r="E52">
            <v>2500000</v>
          </cell>
          <cell r="F52">
            <v>3100000</v>
          </cell>
          <cell r="G52">
            <v>0</v>
          </cell>
          <cell r="H52">
            <v>3100000</v>
          </cell>
          <cell r="I52">
            <v>3100000</v>
          </cell>
          <cell r="J52">
            <v>3100000</v>
          </cell>
          <cell r="K52">
            <v>0</v>
          </cell>
        </row>
        <row r="53">
          <cell r="A53" t="str">
            <v>TBG - Survey Analisa Baru Kapasitas Tower</v>
          </cell>
          <cell r="B53">
            <v>5000000</v>
          </cell>
          <cell r="C53">
            <v>5000000</v>
          </cell>
          <cell r="D53">
            <v>5000000</v>
          </cell>
          <cell r="E53">
            <v>5000000</v>
          </cell>
          <cell r="F53">
            <v>5000000</v>
          </cell>
          <cell r="G53">
            <v>5000000</v>
          </cell>
          <cell r="H53">
            <v>5000000</v>
          </cell>
          <cell r="I53">
            <v>5000000</v>
          </cell>
          <cell r="J53">
            <v>5000000</v>
          </cell>
          <cell r="K53">
            <v>5000000</v>
          </cell>
        </row>
        <row r="54">
          <cell r="A54" t="str">
            <v>TBG - Survey Analisa Baru Kapasitas Tower &amp; Gedung</v>
          </cell>
          <cell r="B54">
            <v>8000000</v>
          </cell>
          <cell r="C54">
            <v>8000000</v>
          </cell>
          <cell r="D54">
            <v>8000000</v>
          </cell>
          <cell r="E54">
            <v>8000000</v>
          </cell>
          <cell r="F54">
            <v>8000000</v>
          </cell>
          <cell r="G54">
            <v>8000000</v>
          </cell>
          <cell r="H54">
            <v>8000000</v>
          </cell>
          <cell r="I54">
            <v>8000000</v>
          </cell>
          <cell r="J54">
            <v>8000000</v>
          </cell>
          <cell r="K54">
            <v>8000000</v>
          </cell>
        </row>
        <row r="55">
          <cell r="A55" t="str">
            <v>TBG - Survey Analisa Baru Kapasitas Tower &amp; Pondasi</v>
          </cell>
          <cell r="B55">
            <v>8000000</v>
          </cell>
          <cell r="C55">
            <v>8000000</v>
          </cell>
          <cell r="D55">
            <v>8000000</v>
          </cell>
          <cell r="E55">
            <v>8000000</v>
          </cell>
          <cell r="F55">
            <v>8000000</v>
          </cell>
          <cell r="G55">
            <v>8000000</v>
          </cell>
          <cell r="H55">
            <v>8000000</v>
          </cell>
          <cell r="I55">
            <v>8000000</v>
          </cell>
          <cell r="J55">
            <v>8000000</v>
          </cell>
          <cell r="K55">
            <v>8000000</v>
          </cell>
        </row>
        <row r="56">
          <cell r="A56" t="str">
            <v>TBG - Survey Analisa Kekuatan Pondasi</v>
          </cell>
          <cell r="B56">
            <v>3500000</v>
          </cell>
          <cell r="C56">
            <v>3500000</v>
          </cell>
          <cell r="D56">
            <v>3500000</v>
          </cell>
          <cell r="E56">
            <v>3500000</v>
          </cell>
          <cell r="F56">
            <v>3500000</v>
          </cell>
          <cell r="G56">
            <v>3500000</v>
          </cell>
          <cell r="H56">
            <v>3500000</v>
          </cell>
          <cell r="I56">
            <v>3500000</v>
          </cell>
          <cell r="J56">
            <v>3500000</v>
          </cell>
          <cell r="K56">
            <v>3500000</v>
          </cell>
        </row>
        <row r="57">
          <cell r="A57" t="str">
            <v>TBG - Survey Analisa Kekuatan Pondasi &amp; Perkuatan</v>
          </cell>
          <cell r="B57">
            <v>7000000</v>
          </cell>
          <cell r="C57">
            <v>7000000</v>
          </cell>
          <cell r="D57">
            <v>7000000</v>
          </cell>
          <cell r="E57">
            <v>7000000</v>
          </cell>
          <cell r="F57">
            <v>7000000</v>
          </cell>
          <cell r="G57">
            <v>7000000</v>
          </cell>
          <cell r="H57">
            <v>7000000</v>
          </cell>
          <cell r="I57">
            <v>7000000</v>
          </cell>
          <cell r="J57">
            <v>7000000</v>
          </cell>
          <cell r="K57">
            <v>7000000</v>
          </cell>
        </row>
        <row r="58">
          <cell r="A58" t="str">
            <v xml:space="preserve">TBG - Survey Analisa Kekuatan Tower </v>
          </cell>
          <cell r="B58">
            <v>4500000</v>
          </cell>
          <cell r="C58">
            <v>4500000</v>
          </cell>
          <cell r="D58">
            <v>4500000</v>
          </cell>
          <cell r="E58">
            <v>4500000</v>
          </cell>
          <cell r="F58">
            <v>4500000</v>
          </cell>
          <cell r="G58">
            <v>4500000</v>
          </cell>
          <cell r="H58">
            <v>4500000</v>
          </cell>
          <cell r="I58">
            <v>4500000</v>
          </cell>
          <cell r="J58">
            <v>4500000</v>
          </cell>
          <cell r="K58">
            <v>4500000</v>
          </cell>
        </row>
        <row r="59">
          <cell r="A59" t="str">
            <v>TBG - Survey Analisa Kekuatan Tower &amp; Perkuatan</v>
          </cell>
          <cell r="B59">
            <v>6500000</v>
          </cell>
          <cell r="C59">
            <v>6500000</v>
          </cell>
          <cell r="D59">
            <v>6500000</v>
          </cell>
          <cell r="E59">
            <v>6500000</v>
          </cell>
          <cell r="F59">
            <v>6500000</v>
          </cell>
          <cell r="G59">
            <v>6500000</v>
          </cell>
          <cell r="H59">
            <v>6500000</v>
          </cell>
          <cell r="I59">
            <v>6500000</v>
          </cell>
          <cell r="J59">
            <v>6500000</v>
          </cell>
          <cell r="K59">
            <v>6500000</v>
          </cell>
        </row>
        <row r="60">
          <cell r="A60" t="str">
            <v>TBG - Survey Analisa Pondasi, Validasi Tower, DCP Test</v>
          </cell>
          <cell r="B60">
            <v>6250000</v>
          </cell>
          <cell r="C60">
            <v>6250000</v>
          </cell>
          <cell r="D60">
            <v>6250000</v>
          </cell>
          <cell r="E60">
            <v>6250000</v>
          </cell>
          <cell r="F60">
            <v>6250000</v>
          </cell>
          <cell r="G60">
            <v>6250000</v>
          </cell>
          <cell r="H60">
            <v>6250000</v>
          </cell>
          <cell r="I60">
            <v>6250000</v>
          </cell>
          <cell r="J60">
            <v>6250000</v>
          </cell>
          <cell r="K60">
            <v>6250000</v>
          </cell>
        </row>
        <row r="61">
          <cell r="A61" t="str">
            <v>TBG - Survey Tower (Rooftop)</v>
          </cell>
          <cell r="B61">
            <v>6000000</v>
          </cell>
          <cell r="C61">
            <v>6000000</v>
          </cell>
          <cell r="D61">
            <v>6000000</v>
          </cell>
          <cell r="E61">
            <v>6000000</v>
          </cell>
          <cell r="F61">
            <v>6000000</v>
          </cell>
          <cell r="G61">
            <v>6000000</v>
          </cell>
          <cell r="H61">
            <v>6000000</v>
          </cell>
          <cell r="I61">
            <v>6000000</v>
          </cell>
          <cell r="J61">
            <v>6000000</v>
          </cell>
          <cell r="K61">
            <v>6000000</v>
          </cell>
        </row>
        <row r="62">
          <cell r="A62" t="str">
            <v>TBG - Survey Tower Dan Gedung</v>
          </cell>
          <cell r="B62">
            <v>6000000</v>
          </cell>
          <cell r="C62">
            <v>6000000</v>
          </cell>
          <cell r="D62">
            <v>6000000</v>
          </cell>
          <cell r="E62">
            <v>6000000</v>
          </cell>
          <cell r="F62">
            <v>6000000</v>
          </cell>
          <cell r="G62">
            <v>6000000</v>
          </cell>
          <cell r="H62">
            <v>6000000</v>
          </cell>
          <cell r="I62">
            <v>6000000</v>
          </cell>
          <cell r="J62">
            <v>6000000</v>
          </cell>
          <cell r="K62">
            <v>6000000</v>
          </cell>
        </row>
        <row r="63">
          <cell r="A63" t="str">
            <v>TBG - Template Ms Tower</v>
          </cell>
          <cell r="B63">
            <v>3000000</v>
          </cell>
          <cell r="C63">
            <v>3000000</v>
          </cell>
          <cell r="D63">
            <v>3000000</v>
          </cell>
          <cell r="E63">
            <v>3000000</v>
          </cell>
          <cell r="F63">
            <v>3000000</v>
          </cell>
          <cell r="G63">
            <v>3000000</v>
          </cell>
          <cell r="H63">
            <v>3000000</v>
          </cell>
          <cell r="I63">
            <v>3000000</v>
          </cell>
          <cell r="J63">
            <v>3000000</v>
          </cell>
          <cell r="K63">
            <v>3000000</v>
          </cell>
        </row>
        <row r="64">
          <cell r="A64" t="str">
            <v>TBG - Validasi Tower Dan Analisa Kekuatan Pondasi</v>
          </cell>
          <cell r="B64">
            <v>1750000</v>
          </cell>
          <cell r="C64">
            <v>1750000</v>
          </cell>
          <cell r="D64">
            <v>1750000</v>
          </cell>
          <cell r="E64">
            <v>1750000</v>
          </cell>
          <cell r="F64">
            <v>1750000</v>
          </cell>
          <cell r="G64">
            <v>1750000</v>
          </cell>
          <cell r="H64">
            <v>1750000</v>
          </cell>
          <cell r="I64">
            <v>1750000</v>
          </cell>
          <cell r="J64">
            <v>1750000</v>
          </cell>
          <cell r="K64">
            <v>1750000</v>
          </cell>
        </row>
        <row r="65">
          <cell r="A65" t="str">
            <v>TBG - Analisa Kekuatan Pondasi</v>
          </cell>
          <cell r="B65">
            <v>1000000</v>
          </cell>
          <cell r="C65">
            <v>1000000</v>
          </cell>
          <cell r="D65">
            <v>1000000</v>
          </cell>
          <cell r="E65">
            <v>1000000</v>
          </cell>
          <cell r="F65">
            <v>1000000</v>
          </cell>
          <cell r="G65">
            <v>1000000</v>
          </cell>
          <cell r="H65">
            <v>1000000</v>
          </cell>
          <cell r="I65">
            <v>1000000</v>
          </cell>
          <cell r="J65">
            <v>1000000</v>
          </cell>
          <cell r="K65">
            <v>1000000</v>
          </cell>
        </row>
        <row r="66">
          <cell r="A66" t="str">
            <v>TBG - Survey Investigasi Dan Verticality, Analisa Kelongsoran dan Design Perbaikan</v>
          </cell>
          <cell r="B66">
            <v>5500000</v>
          </cell>
          <cell r="C66">
            <v>5500000</v>
          </cell>
          <cell r="D66">
            <v>5500000</v>
          </cell>
          <cell r="E66">
            <v>5500000</v>
          </cell>
          <cell r="F66">
            <v>5500000</v>
          </cell>
          <cell r="G66">
            <v>5500000</v>
          </cell>
          <cell r="H66">
            <v>5500000</v>
          </cell>
          <cell r="I66">
            <v>5500000</v>
          </cell>
          <cell r="J66">
            <v>5500000</v>
          </cell>
          <cell r="K66">
            <v>5500000</v>
          </cell>
        </row>
        <row r="67">
          <cell r="A67" t="str">
            <v>TBG - Desain analisa flexible Baseframe</v>
          </cell>
          <cell r="B67">
            <v>3000000</v>
          </cell>
          <cell r="C67">
            <v>3000000</v>
          </cell>
          <cell r="D67">
            <v>3000000</v>
          </cell>
          <cell r="E67">
            <v>3000000</v>
          </cell>
          <cell r="F67">
            <v>3000000</v>
          </cell>
          <cell r="G67">
            <v>3000000</v>
          </cell>
          <cell r="H67">
            <v>3000000</v>
          </cell>
          <cell r="I67">
            <v>3000000</v>
          </cell>
          <cell r="J67">
            <v>3000000</v>
          </cell>
          <cell r="K67">
            <v>3000000</v>
          </cell>
        </row>
        <row r="68">
          <cell r="A68" t="str">
            <v>TBG - Desain analisa flexible Stacking shelter</v>
          </cell>
          <cell r="B68">
            <v>3000000</v>
          </cell>
          <cell r="C68">
            <v>3000000</v>
          </cell>
          <cell r="D68">
            <v>3000000</v>
          </cell>
          <cell r="E68">
            <v>3000000</v>
          </cell>
          <cell r="F68">
            <v>3000000</v>
          </cell>
          <cell r="G68">
            <v>3000000</v>
          </cell>
          <cell r="H68">
            <v>3000000</v>
          </cell>
          <cell r="I68">
            <v>3000000</v>
          </cell>
          <cell r="J68">
            <v>3000000</v>
          </cell>
          <cell r="K68">
            <v>3000000</v>
          </cell>
        </row>
        <row r="69">
          <cell r="A69" t="str">
            <v>TBG - Pekerjaan Supervisi Implementasi (Boredpile, perkuatan Kolom, Erection Tower Kamuflase)</v>
          </cell>
          <cell r="B69">
            <v>52500000</v>
          </cell>
          <cell r="C69">
            <v>52500000</v>
          </cell>
          <cell r="D69">
            <v>52500000</v>
          </cell>
          <cell r="E69">
            <v>52500000</v>
          </cell>
          <cell r="F69">
            <v>52500000</v>
          </cell>
          <cell r="G69">
            <v>52500000</v>
          </cell>
          <cell r="H69">
            <v>52500000</v>
          </cell>
          <cell r="I69">
            <v>52500000</v>
          </cell>
          <cell r="J69">
            <v>52500000</v>
          </cell>
          <cell r="K69">
            <v>52500000</v>
          </cell>
        </row>
        <row r="70">
          <cell r="A70" t="str">
            <v>TBG - Survey Analisa Kekuatan Tower &amp; Pondasi</v>
          </cell>
          <cell r="B70">
            <v>4500000</v>
          </cell>
          <cell r="C70">
            <v>4500000</v>
          </cell>
          <cell r="D70">
            <v>4500000</v>
          </cell>
          <cell r="E70">
            <v>4500000</v>
          </cell>
          <cell r="F70">
            <v>4500000</v>
          </cell>
          <cell r="G70">
            <v>4500000</v>
          </cell>
          <cell r="H70">
            <v>4500000</v>
          </cell>
          <cell r="I70">
            <v>4500000</v>
          </cell>
          <cell r="J70">
            <v>4500000</v>
          </cell>
          <cell r="K70">
            <v>4500000</v>
          </cell>
        </row>
        <row r="71">
          <cell r="A71" t="str">
            <v>TBG - Survey Pondasi</v>
          </cell>
          <cell r="B71">
            <v>2500000</v>
          </cell>
          <cell r="C71">
            <v>2500000</v>
          </cell>
          <cell r="D71">
            <v>2500000</v>
          </cell>
          <cell r="E71">
            <v>2500000</v>
          </cell>
          <cell r="F71">
            <v>2500000</v>
          </cell>
          <cell r="G71">
            <v>2500000</v>
          </cell>
          <cell r="H71">
            <v>2500000</v>
          </cell>
          <cell r="I71">
            <v>2500000</v>
          </cell>
          <cell r="J71">
            <v>2500000</v>
          </cell>
          <cell r="K71">
            <v>2500000</v>
          </cell>
        </row>
        <row r="72">
          <cell r="A72" t="str">
            <v>TBG - Survey Tower</v>
          </cell>
          <cell r="B72">
            <v>1500000</v>
          </cell>
          <cell r="C72">
            <v>1500000</v>
          </cell>
          <cell r="D72">
            <v>1500000</v>
          </cell>
          <cell r="E72">
            <v>1500000</v>
          </cell>
          <cell r="F72">
            <v>1500000</v>
          </cell>
          <cell r="G72">
            <v>1500000</v>
          </cell>
          <cell r="H72">
            <v>1500000</v>
          </cell>
          <cell r="I72">
            <v>1500000</v>
          </cell>
          <cell r="J72">
            <v>1500000</v>
          </cell>
          <cell r="K72">
            <v>1500000</v>
          </cell>
        </row>
        <row r="73">
          <cell r="A73" t="str">
            <v>TBG - Analisa dan Desain Pondasi New Site Greenfield</v>
          </cell>
          <cell r="B73">
            <v>2000000</v>
          </cell>
          <cell r="C73">
            <v>2000000</v>
          </cell>
          <cell r="D73">
            <v>2000000</v>
          </cell>
          <cell r="E73">
            <v>2000000</v>
          </cell>
          <cell r="F73">
            <v>2000000</v>
          </cell>
          <cell r="G73">
            <v>2000000</v>
          </cell>
          <cell r="H73">
            <v>2000000</v>
          </cell>
          <cell r="I73">
            <v>2000000</v>
          </cell>
          <cell r="J73">
            <v>2000000</v>
          </cell>
          <cell r="K73">
            <v>2000000</v>
          </cell>
        </row>
        <row r="74">
          <cell r="A74" t="str">
            <v>N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 t="str">
            <v>TBG - Mob Demob</v>
          </cell>
          <cell r="B75">
            <v>0</v>
          </cell>
          <cell r="C75">
            <v>1100000</v>
          </cell>
          <cell r="D75">
            <v>1100000</v>
          </cell>
          <cell r="E75">
            <v>1100000</v>
          </cell>
          <cell r="F75">
            <v>2200000</v>
          </cell>
          <cell r="G75">
            <v>3300000</v>
          </cell>
          <cell r="H75">
            <v>2200000</v>
          </cell>
          <cell r="I75">
            <v>2200000</v>
          </cell>
          <cell r="J75">
            <v>2200000</v>
          </cell>
          <cell r="K75">
            <v>3300000</v>
          </cell>
        </row>
        <row r="76">
          <cell r="A76" t="str">
            <v>IBS - Tower Assessment</v>
          </cell>
          <cell r="B76">
            <v>900000</v>
          </cell>
          <cell r="C76">
            <v>900000</v>
          </cell>
          <cell r="D76">
            <v>900000</v>
          </cell>
          <cell r="E76">
            <v>900000</v>
          </cell>
          <cell r="F76">
            <v>900000</v>
          </cell>
          <cell r="G76">
            <v>900000</v>
          </cell>
          <cell r="H76">
            <v>900000</v>
          </cell>
          <cell r="I76">
            <v>900000</v>
          </cell>
          <cell r="J76">
            <v>900000</v>
          </cell>
          <cell r="K76">
            <v>900000</v>
          </cell>
        </row>
        <row r="77">
          <cell r="A77" t="str">
            <v>IBS - Hammer Test &amp; Building Condition Survey (4 Point Column, 4 Point Beam, 2 Point Slab @ 10) + Drawing</v>
          </cell>
          <cell r="B77">
            <v>1200000</v>
          </cell>
          <cell r="C77">
            <v>1200000</v>
          </cell>
          <cell r="D77">
            <v>1200000</v>
          </cell>
          <cell r="E77">
            <v>1200000</v>
          </cell>
          <cell r="F77">
            <v>1200000</v>
          </cell>
          <cell r="G77">
            <v>1200000</v>
          </cell>
          <cell r="H77">
            <v>1200000</v>
          </cell>
          <cell r="I77">
            <v>1200000</v>
          </cell>
          <cell r="J77">
            <v>1200000</v>
          </cell>
          <cell r="K77">
            <v>1200000</v>
          </cell>
        </row>
        <row r="78">
          <cell r="A78" t="str">
            <v>IBS - Mini Tower / Pole Baseframe &amp; Shelter Baseframe Design Analysis + Drawing + BOQ + Guarantee Letter</v>
          </cell>
          <cell r="B78">
            <v>1500000</v>
          </cell>
          <cell r="C78">
            <v>1500000</v>
          </cell>
          <cell r="D78">
            <v>1500000</v>
          </cell>
          <cell r="E78">
            <v>1500000</v>
          </cell>
          <cell r="F78">
            <v>1500000</v>
          </cell>
          <cell r="G78">
            <v>1500000</v>
          </cell>
          <cell r="H78">
            <v>1500000</v>
          </cell>
          <cell r="I78">
            <v>1500000</v>
          </cell>
          <cell r="J78">
            <v>1500000</v>
          </cell>
          <cell r="K78">
            <v>1500000</v>
          </cell>
        </row>
        <row r="79">
          <cell r="A79" t="str">
            <v>IBS - Existing Building Strength Analysis Report</v>
          </cell>
          <cell r="B79">
            <v>1300000</v>
          </cell>
          <cell r="C79">
            <v>1300000</v>
          </cell>
          <cell r="D79">
            <v>1300000</v>
          </cell>
          <cell r="E79">
            <v>1300000</v>
          </cell>
          <cell r="F79">
            <v>1300000</v>
          </cell>
          <cell r="G79">
            <v>1300000</v>
          </cell>
          <cell r="H79">
            <v>1300000</v>
          </cell>
          <cell r="I79">
            <v>1300000</v>
          </cell>
          <cell r="J79">
            <v>1300000</v>
          </cell>
          <cell r="K79">
            <v>1300000</v>
          </cell>
        </row>
        <row r="80">
          <cell r="A80" t="str">
            <v>IBS - Detail Site Construction Drawing (as per Drawing List) - Type RT</v>
          </cell>
          <cell r="B80">
            <v>1200000</v>
          </cell>
          <cell r="C80">
            <v>1200000</v>
          </cell>
          <cell r="D80">
            <v>1200000</v>
          </cell>
          <cell r="E80">
            <v>1200000</v>
          </cell>
          <cell r="F80">
            <v>1200000</v>
          </cell>
          <cell r="G80">
            <v>1200000</v>
          </cell>
          <cell r="H80">
            <v>1200000</v>
          </cell>
          <cell r="I80">
            <v>1200000</v>
          </cell>
          <cell r="J80">
            <v>1200000</v>
          </cell>
          <cell r="K80">
            <v>1200000</v>
          </cell>
        </row>
        <row r="81">
          <cell r="A81" t="str">
            <v>IBS - Site Bill of Quantity - Type RT</v>
          </cell>
          <cell r="B81">
            <v>700000</v>
          </cell>
          <cell r="C81">
            <v>700000</v>
          </cell>
          <cell r="D81">
            <v>700000</v>
          </cell>
          <cell r="E81">
            <v>700000</v>
          </cell>
          <cell r="F81">
            <v>700000</v>
          </cell>
          <cell r="G81">
            <v>700000</v>
          </cell>
          <cell r="H81">
            <v>700000</v>
          </cell>
          <cell r="I81">
            <v>700000</v>
          </cell>
          <cell r="J81">
            <v>700000</v>
          </cell>
          <cell r="K81">
            <v>700000</v>
          </cell>
        </row>
        <row r="82">
          <cell r="A82" t="str">
            <v>IBS - Building Strengthening Design + Detail Drawing + BOQ + Guarantee Letter</v>
          </cell>
          <cell r="B82">
            <v>1700000</v>
          </cell>
          <cell r="C82">
            <v>1700000</v>
          </cell>
          <cell r="D82">
            <v>1700000</v>
          </cell>
          <cell r="E82">
            <v>1700000</v>
          </cell>
          <cell r="F82">
            <v>1700000</v>
          </cell>
          <cell r="G82">
            <v>1700000</v>
          </cell>
          <cell r="H82">
            <v>1700000</v>
          </cell>
          <cell r="I82">
            <v>1700000</v>
          </cell>
          <cell r="J82">
            <v>1700000</v>
          </cell>
          <cell r="K82">
            <v>1700000</v>
          </cell>
        </row>
        <row r="83">
          <cell r="A83" t="str">
            <v>IBS - Existing Tower Survey (SST) + Outline Drawing + Antenna Information + Documentation</v>
          </cell>
          <cell r="B83">
            <v>1700000</v>
          </cell>
          <cell r="C83">
            <v>1700000</v>
          </cell>
          <cell r="D83">
            <v>1700000</v>
          </cell>
          <cell r="E83">
            <v>1700000</v>
          </cell>
          <cell r="F83">
            <v>1700000</v>
          </cell>
          <cell r="G83">
            <v>1700000</v>
          </cell>
          <cell r="H83">
            <v>1700000</v>
          </cell>
          <cell r="I83">
            <v>1700000</v>
          </cell>
          <cell r="J83">
            <v>1700000</v>
          </cell>
          <cell r="K83">
            <v>1700000</v>
          </cell>
        </row>
        <row r="84">
          <cell r="A84" t="str">
            <v>IBS - Existing Tower Survey (SST) + Outline &amp; Erection Drawing + Antenna Information + Documentation</v>
          </cell>
          <cell r="B84">
            <v>1800000</v>
          </cell>
          <cell r="C84">
            <v>1800000</v>
          </cell>
          <cell r="D84">
            <v>1800000</v>
          </cell>
          <cell r="E84">
            <v>1800000</v>
          </cell>
          <cell r="F84">
            <v>1800000</v>
          </cell>
          <cell r="G84">
            <v>1800000</v>
          </cell>
          <cell r="H84">
            <v>1800000</v>
          </cell>
          <cell r="I84">
            <v>1800000</v>
          </cell>
          <cell r="J84">
            <v>1800000</v>
          </cell>
          <cell r="K84">
            <v>1800000</v>
          </cell>
        </row>
        <row r="85">
          <cell r="A85" t="str">
            <v>IBS - Existing Tower Strength (SST/MT/Pole) Analysis Report</v>
          </cell>
          <cell r="B85">
            <v>1250000</v>
          </cell>
          <cell r="C85">
            <v>1250000</v>
          </cell>
          <cell r="D85">
            <v>1250000</v>
          </cell>
          <cell r="E85">
            <v>1250000</v>
          </cell>
          <cell r="F85">
            <v>1250000</v>
          </cell>
          <cell r="G85">
            <v>1250000</v>
          </cell>
          <cell r="H85">
            <v>1250000</v>
          </cell>
          <cell r="I85">
            <v>1250000</v>
          </cell>
          <cell r="J85">
            <v>1250000</v>
          </cell>
          <cell r="K85">
            <v>1250000</v>
          </cell>
        </row>
        <row r="86">
          <cell r="A86" t="str">
            <v>IBS - Strengthening Tower Design + Detail Drawing + BOQ + Guarantee Letter</v>
          </cell>
          <cell r="B86">
            <v>2000000</v>
          </cell>
          <cell r="C86">
            <v>2000000</v>
          </cell>
          <cell r="D86">
            <v>2000000</v>
          </cell>
          <cell r="E86">
            <v>2000000</v>
          </cell>
          <cell r="F86">
            <v>2000000</v>
          </cell>
          <cell r="G86">
            <v>2000000</v>
          </cell>
          <cell r="H86">
            <v>2000000</v>
          </cell>
          <cell r="I86">
            <v>2000000</v>
          </cell>
          <cell r="J86">
            <v>2000000</v>
          </cell>
          <cell r="K86">
            <v>2000000</v>
          </cell>
        </row>
        <row r="87">
          <cell r="A87" t="str">
            <v>IBS - Existing Foundation Survey + Detail Drawing, include Rebar Identification + Hammer Test (1 Pedestial + 1 Slab + Tiebeam [if any] @ 10 hit) + Documentation</v>
          </cell>
          <cell r="B87">
            <v>3500000</v>
          </cell>
          <cell r="C87">
            <v>3500000</v>
          </cell>
          <cell r="D87">
            <v>3500000</v>
          </cell>
          <cell r="E87">
            <v>3500000</v>
          </cell>
          <cell r="F87">
            <v>3500000</v>
          </cell>
          <cell r="G87">
            <v>3500000</v>
          </cell>
          <cell r="H87">
            <v>3500000</v>
          </cell>
          <cell r="I87">
            <v>3500000</v>
          </cell>
          <cell r="J87">
            <v>3500000</v>
          </cell>
          <cell r="K87">
            <v>3500000</v>
          </cell>
        </row>
        <row r="88">
          <cell r="A88" t="str">
            <v>IBS - Existing Foundation Analysis Report</v>
          </cell>
          <cell r="B88">
            <v>1900000</v>
          </cell>
          <cell r="C88">
            <v>1900000</v>
          </cell>
          <cell r="D88">
            <v>1900000</v>
          </cell>
          <cell r="E88">
            <v>1900000</v>
          </cell>
          <cell r="F88">
            <v>1900000</v>
          </cell>
          <cell r="G88">
            <v>1900000</v>
          </cell>
          <cell r="H88">
            <v>1900000</v>
          </cell>
          <cell r="I88">
            <v>1900000</v>
          </cell>
          <cell r="J88">
            <v>1900000</v>
          </cell>
          <cell r="K88">
            <v>1900000</v>
          </cell>
        </row>
        <row r="89">
          <cell r="A89" t="str">
            <v>IBS - Strengthening Foundation Design + Detail Drawing + BOQ + Guarantee Letter</v>
          </cell>
          <cell r="B89">
            <v>2200000</v>
          </cell>
          <cell r="C89">
            <v>2200000</v>
          </cell>
          <cell r="D89">
            <v>2200000</v>
          </cell>
          <cell r="E89">
            <v>2200000</v>
          </cell>
          <cell r="F89">
            <v>2200000</v>
          </cell>
          <cell r="G89">
            <v>2200000</v>
          </cell>
          <cell r="H89">
            <v>2200000</v>
          </cell>
          <cell r="I89">
            <v>2200000</v>
          </cell>
          <cell r="J89">
            <v>2200000</v>
          </cell>
          <cell r="K89">
            <v>2200000</v>
          </cell>
        </row>
        <row r="90">
          <cell r="A90" t="str">
            <v>IBS - Slope Stability Analysis + Site Condition Survey + Permeability Test (1 Bore, 2 Sample up to 6 m depth)</v>
          </cell>
          <cell r="B90">
            <v>7000000</v>
          </cell>
          <cell r="C90">
            <v>7000000</v>
          </cell>
          <cell r="D90">
            <v>7000000</v>
          </cell>
          <cell r="E90">
            <v>7000000</v>
          </cell>
          <cell r="F90">
            <v>7000000</v>
          </cell>
          <cell r="G90">
            <v>7000000</v>
          </cell>
          <cell r="H90">
            <v>7000000</v>
          </cell>
          <cell r="I90">
            <v>7000000</v>
          </cell>
          <cell r="J90">
            <v>7000000</v>
          </cell>
          <cell r="K90">
            <v>7000000</v>
          </cell>
        </row>
        <row r="91">
          <cell r="A91" t="str">
            <v>IBS - Slope Stability Strengthening / Improvement Design + Detail Drawing + BOQ + MOP + Guarantee Letter</v>
          </cell>
          <cell r="B91">
            <v>7000000</v>
          </cell>
          <cell r="C91">
            <v>7000000</v>
          </cell>
          <cell r="D91">
            <v>7000000</v>
          </cell>
          <cell r="E91">
            <v>7000000</v>
          </cell>
          <cell r="F91">
            <v>7000000</v>
          </cell>
          <cell r="G91">
            <v>7000000</v>
          </cell>
          <cell r="H91">
            <v>7000000</v>
          </cell>
          <cell r="I91">
            <v>7000000</v>
          </cell>
          <cell r="J91">
            <v>7000000</v>
          </cell>
          <cell r="K91">
            <v>7000000</v>
          </cell>
        </row>
        <row r="92">
          <cell r="A92" t="str">
            <v>IBS - Stacking Shelter Design + Detail Drawing + BOQ + Guarantee Letter</v>
          </cell>
          <cell r="B92">
            <v>2500000</v>
          </cell>
          <cell r="C92">
            <v>2500000</v>
          </cell>
          <cell r="D92">
            <v>2500000</v>
          </cell>
          <cell r="E92">
            <v>2500000</v>
          </cell>
          <cell r="F92">
            <v>2500000</v>
          </cell>
          <cell r="G92">
            <v>2500000</v>
          </cell>
          <cell r="H92">
            <v>2500000</v>
          </cell>
          <cell r="I92">
            <v>2500000</v>
          </cell>
          <cell r="J92">
            <v>2500000</v>
          </cell>
          <cell r="K92">
            <v>2500000</v>
          </cell>
        </row>
        <row r="93">
          <cell r="A93" t="str">
            <v>IBS - Soil Test</v>
          </cell>
          <cell r="B93">
            <v>4500000</v>
          </cell>
          <cell r="C93">
            <v>4500000</v>
          </cell>
          <cell r="D93">
            <v>4500000</v>
          </cell>
          <cell r="E93">
            <v>4500000</v>
          </cell>
          <cell r="F93">
            <v>4500000</v>
          </cell>
          <cell r="G93">
            <v>4500000</v>
          </cell>
          <cell r="H93">
            <v>4500000</v>
          </cell>
          <cell r="I93">
            <v>4500000</v>
          </cell>
          <cell r="J93">
            <v>4500000</v>
          </cell>
          <cell r="K93">
            <v>4500000</v>
          </cell>
        </row>
        <row r="94">
          <cell r="A94" t="str">
            <v>IBS - Special Design Foundation Analysis + Drawing + Guarantee Letter</v>
          </cell>
          <cell r="B94">
            <v>1500000</v>
          </cell>
          <cell r="C94">
            <v>1500000</v>
          </cell>
          <cell r="D94">
            <v>1500000</v>
          </cell>
          <cell r="E94">
            <v>1500000</v>
          </cell>
          <cell r="F94">
            <v>1500000</v>
          </cell>
          <cell r="G94">
            <v>1500000</v>
          </cell>
          <cell r="H94">
            <v>1500000</v>
          </cell>
          <cell r="I94">
            <v>1500000</v>
          </cell>
          <cell r="J94">
            <v>1500000</v>
          </cell>
          <cell r="K94">
            <v>1500000</v>
          </cell>
        </row>
        <row r="95">
          <cell r="A95" t="str">
            <v>IBS - Detail Site Construction Drawing (as per Drawing List) - Type GF</v>
          </cell>
          <cell r="B95">
            <v>1000000</v>
          </cell>
          <cell r="C95">
            <v>1000000</v>
          </cell>
          <cell r="D95">
            <v>1000000</v>
          </cell>
          <cell r="E95">
            <v>1000000</v>
          </cell>
          <cell r="F95">
            <v>1000000</v>
          </cell>
          <cell r="G95">
            <v>1000000</v>
          </cell>
          <cell r="H95">
            <v>1000000</v>
          </cell>
          <cell r="I95">
            <v>1000000</v>
          </cell>
          <cell r="J95">
            <v>1000000</v>
          </cell>
          <cell r="K95">
            <v>1000000</v>
          </cell>
        </row>
        <row r="96">
          <cell r="A96" t="str">
            <v>IBS - CME Works Bill of Quantity - Type GF</v>
          </cell>
          <cell r="B96">
            <v>1000000</v>
          </cell>
          <cell r="C96">
            <v>1000000</v>
          </cell>
          <cell r="D96">
            <v>1000000</v>
          </cell>
          <cell r="E96">
            <v>1000000</v>
          </cell>
          <cell r="F96">
            <v>1000000</v>
          </cell>
          <cell r="G96">
            <v>1000000</v>
          </cell>
          <cell r="H96">
            <v>1000000</v>
          </cell>
          <cell r="I96">
            <v>1000000</v>
          </cell>
          <cell r="J96">
            <v>1000000</v>
          </cell>
          <cell r="K96">
            <v>1000000</v>
          </cell>
        </row>
        <row r="97">
          <cell r="A97" t="str">
            <v xml:space="preserve">IBS - Mob Demob </v>
          </cell>
          <cell r="B97">
            <v>300000</v>
          </cell>
          <cell r="C97">
            <v>1700000</v>
          </cell>
          <cell r="D97">
            <v>1000000</v>
          </cell>
          <cell r="E97">
            <v>1700000</v>
          </cell>
          <cell r="F97">
            <v>2500000</v>
          </cell>
          <cell r="G97">
            <v>2500000</v>
          </cell>
          <cell r="H97">
            <v>1700000</v>
          </cell>
          <cell r="I97">
            <v>2500000</v>
          </cell>
          <cell r="J97">
            <v>2500000</v>
          </cell>
          <cell r="K97">
            <v>3400000</v>
          </cell>
        </row>
        <row r="98">
          <cell r="A98" t="str">
            <v>SMART - Colo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7000000</v>
          </cell>
          <cell r="K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</sheetData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5"/>
    </sheetNames>
    <sheetDataSet>
      <sheetData sheetId="0" refreshError="1"/>
    </sheetDataSet>
  </externalBook>
</externalLink>
</file>

<file path=xl/revisions/_rels/revisionHeaders.xml.rels><?xml version="1.0" encoding="UTF-8" standalone="yes"?>
<Relationships xmlns="http://schemas.openxmlformats.org/package/2006/relationships"><Relationship Id="rId714" Type="http://schemas.openxmlformats.org/officeDocument/2006/relationships/revisionLog" Target="revisionLog104.xml"/><Relationship Id="rId692" Type="http://schemas.openxmlformats.org/officeDocument/2006/relationships/revisionLog" Target="revisionLog82.xml"/><Relationship Id="rId701" Type="http://schemas.openxmlformats.org/officeDocument/2006/relationships/revisionLog" Target="revisionLog91.xml"/><Relationship Id="rId706" Type="http://schemas.openxmlformats.org/officeDocument/2006/relationships/revisionLog" Target="revisionLog96.xml"/><Relationship Id="rId705" Type="http://schemas.openxmlformats.org/officeDocument/2006/relationships/revisionLog" Target="revisionLog95.xml"/><Relationship Id="rId696" Type="http://schemas.openxmlformats.org/officeDocument/2006/relationships/revisionLog" Target="revisionLog86.xml"/><Relationship Id="rId688" Type="http://schemas.openxmlformats.org/officeDocument/2006/relationships/revisionLog" Target="revisionLog78.xml"/><Relationship Id="rId683" Type="http://schemas.openxmlformats.org/officeDocument/2006/relationships/revisionLog" Target="revisionLog73.xml"/><Relationship Id="rId687" Type="http://schemas.openxmlformats.org/officeDocument/2006/relationships/revisionLog" Target="revisionLog77.xml"/><Relationship Id="rId700" Type="http://schemas.openxmlformats.org/officeDocument/2006/relationships/revisionLog" Target="revisionLog90.xml"/><Relationship Id="rId713" Type="http://schemas.openxmlformats.org/officeDocument/2006/relationships/revisionLog" Target="revisionLog103.xml"/><Relationship Id="rId691" Type="http://schemas.openxmlformats.org/officeDocument/2006/relationships/revisionLog" Target="revisionLog81.xml"/><Relationship Id="rId712" Type="http://schemas.openxmlformats.org/officeDocument/2006/relationships/revisionLog" Target="revisionLog102.xml"/><Relationship Id="rId709" Type="http://schemas.openxmlformats.org/officeDocument/2006/relationships/revisionLog" Target="revisionLog99.xml"/><Relationship Id="rId682" Type="http://schemas.openxmlformats.org/officeDocument/2006/relationships/revisionLog" Target="revisionLog72.xml"/><Relationship Id="rId704" Type="http://schemas.openxmlformats.org/officeDocument/2006/relationships/revisionLog" Target="revisionLog94.xml"/><Relationship Id="rId690" Type="http://schemas.openxmlformats.org/officeDocument/2006/relationships/revisionLog" Target="revisionLog80.xml"/><Relationship Id="rId695" Type="http://schemas.openxmlformats.org/officeDocument/2006/relationships/revisionLog" Target="revisionLog85.xml"/><Relationship Id="rId708" Type="http://schemas.openxmlformats.org/officeDocument/2006/relationships/revisionLog" Target="revisionLog98.xml"/><Relationship Id="rId699" Type="http://schemas.openxmlformats.org/officeDocument/2006/relationships/revisionLog" Target="revisionLog89.xml"/><Relationship Id="rId694" Type="http://schemas.openxmlformats.org/officeDocument/2006/relationships/revisionLog" Target="revisionLog84.xml"/><Relationship Id="rId686" Type="http://schemas.openxmlformats.org/officeDocument/2006/relationships/revisionLog" Target="revisionLog76.xml"/><Relationship Id="rId703" Type="http://schemas.openxmlformats.org/officeDocument/2006/relationships/revisionLog" Target="revisionLog93.xml"/><Relationship Id="rId711" Type="http://schemas.openxmlformats.org/officeDocument/2006/relationships/revisionLog" Target="revisionLog101.xml"/><Relationship Id="rId716" Type="http://schemas.openxmlformats.org/officeDocument/2006/relationships/revisionLog" Target="revisionLog1.xml"/><Relationship Id="rId715" Type="http://schemas.openxmlformats.org/officeDocument/2006/relationships/revisionLog" Target="revisionLog105.xml"/><Relationship Id="rId685" Type="http://schemas.openxmlformats.org/officeDocument/2006/relationships/revisionLog" Target="revisionLog75.xml"/><Relationship Id="rId707" Type="http://schemas.openxmlformats.org/officeDocument/2006/relationships/revisionLog" Target="revisionLog97.xml"/><Relationship Id="rId693" Type="http://schemas.openxmlformats.org/officeDocument/2006/relationships/revisionLog" Target="revisionLog83.xml"/><Relationship Id="rId698" Type="http://schemas.openxmlformats.org/officeDocument/2006/relationships/revisionLog" Target="revisionLog88.xml"/><Relationship Id="rId702" Type="http://schemas.openxmlformats.org/officeDocument/2006/relationships/revisionLog" Target="revisionLog92.xml"/><Relationship Id="rId710" Type="http://schemas.openxmlformats.org/officeDocument/2006/relationships/revisionLog" Target="revisionLog100.xml"/><Relationship Id="rId697" Type="http://schemas.openxmlformats.org/officeDocument/2006/relationships/revisionLog" Target="revisionLog87.xml"/><Relationship Id="rId689" Type="http://schemas.openxmlformats.org/officeDocument/2006/relationships/revisionLog" Target="revisionLog79.xml"/><Relationship Id="rId684" Type="http://schemas.openxmlformats.org/officeDocument/2006/relationships/revisionLog" Target="revisionLog74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A1BAAA90-DA93-4D1B-9027-6ED86562BAAA}" diskRevisions="1" revisionId="14603" version="3">
  <header guid="{7AA002E8-751A-4079-A0B0-4ACC413CCD9F}" dateTime="2015-11-10T09:11:12" maxSheetId="4" userName="Nurul HUDA" r:id="rId682" minRId="14057" maxRId="14059">
    <sheetIdMap count="3">
      <sheetId val="1"/>
      <sheetId val="2"/>
      <sheetId val="3"/>
    </sheetIdMap>
  </header>
  <header guid="{F3BDCFAA-5794-49F8-8A65-F20DAAA76C4F}" dateTime="2015-11-10T14:18:35" maxSheetId="4" userName="Nurul HUDA" r:id="rId683" minRId="14064" maxRId="14076">
    <sheetIdMap count="3">
      <sheetId val="1"/>
      <sheetId val="2"/>
      <sheetId val="3"/>
    </sheetIdMap>
  </header>
  <header guid="{99527A67-DD76-45BF-9187-3863D56E288B}" dateTime="2015-11-10T14:20:18" maxSheetId="4" userName="Nurul HUDA" r:id="rId684" minRId="14081" maxRId="14082">
    <sheetIdMap count="3">
      <sheetId val="1"/>
      <sheetId val="2"/>
      <sheetId val="3"/>
    </sheetIdMap>
  </header>
  <header guid="{468A2CC4-3AFE-41F1-BB2A-1DD87840650E}" dateTime="2015-11-10T15:19:27" maxSheetId="4" userName="Nurul HUDA" r:id="rId685" minRId="14087" maxRId="14107">
    <sheetIdMap count="3">
      <sheetId val="1"/>
      <sheetId val="2"/>
      <sheetId val="3"/>
    </sheetIdMap>
  </header>
  <header guid="{03CE27A1-C556-4A4D-87EB-9BD5B744E472}" dateTime="2015-11-10T16:07:20" maxSheetId="4" userName="Nurul HUDA" r:id="rId686" minRId="14108" maxRId="14116">
    <sheetIdMap count="3">
      <sheetId val="1"/>
      <sheetId val="2"/>
      <sheetId val="3"/>
    </sheetIdMap>
  </header>
  <header guid="{22D79B88-8458-4CA2-930B-85112BED6357}" dateTime="2015-11-10T16:07:56" maxSheetId="4" userName="Nengsih" r:id="rId687" minRId="14117" maxRId="14118">
    <sheetIdMap count="3">
      <sheetId val="1"/>
      <sheetId val="2"/>
      <sheetId val="3"/>
    </sheetIdMap>
  </header>
  <header guid="{F0F60672-F586-4AD9-BEDC-B8E124FBEE61}" dateTime="2015-11-10T16:15:53" maxSheetId="4" userName="Nengsih" r:id="rId688" minRId="14123" maxRId="14131">
    <sheetIdMap count="3">
      <sheetId val="1"/>
      <sheetId val="2"/>
      <sheetId val="3"/>
    </sheetIdMap>
  </header>
  <header guid="{6036E119-22B5-41C5-9E85-523C7531234C}" dateTime="2015-11-10T16:16:14" maxSheetId="4" userName="Nengsih" r:id="rId689">
    <sheetIdMap count="3">
      <sheetId val="1"/>
      <sheetId val="2"/>
      <sheetId val="3"/>
    </sheetIdMap>
  </header>
  <header guid="{4C38A0D4-E425-4B8D-8094-B4ACA05876BB}" dateTime="2015-11-10T16:47:33" maxSheetId="4" userName="Nengsih" r:id="rId690">
    <sheetIdMap count="3">
      <sheetId val="1"/>
      <sheetId val="2"/>
      <sheetId val="3"/>
    </sheetIdMap>
  </header>
  <header guid="{ED371171-20D5-40C9-AA02-C0A300D2E554}" dateTime="2015-11-10T16:47:44" maxSheetId="4" userName="Nengsih" r:id="rId691">
    <sheetIdMap count="3">
      <sheetId val="1"/>
      <sheetId val="2"/>
      <sheetId val="3"/>
    </sheetIdMap>
  </header>
  <header guid="{12CCEA3F-A0E0-48D7-B437-2E9BD68E7721}" dateTime="2015-11-10T16:55:18" maxSheetId="4" userName="Nengsih" r:id="rId692">
    <sheetIdMap count="3">
      <sheetId val="1"/>
      <sheetId val="2"/>
      <sheetId val="3"/>
    </sheetIdMap>
  </header>
  <header guid="{78F8E3DF-E115-4A03-8D43-DA1EF8B0D6A7}" dateTime="2015-11-10T16:55:42" maxSheetId="4" userName="Nengsih" r:id="rId693">
    <sheetIdMap count="3">
      <sheetId val="1"/>
      <sheetId val="2"/>
      <sheetId val="3"/>
    </sheetIdMap>
  </header>
  <header guid="{B3D17E77-A8D5-49CE-89C5-55C1F9473CAC}" dateTime="2015-11-11T09:23:04" maxSheetId="4" userName="Nurul HUDA" r:id="rId694">
    <sheetIdMap count="3">
      <sheetId val="1"/>
      <sheetId val="2"/>
      <sheetId val="3"/>
    </sheetIdMap>
  </header>
  <header guid="{F2050333-C0EF-44C1-9E2E-6C20CC91F058}" dateTime="2015-11-11T09:24:07" maxSheetId="4" userName="Nengsih" r:id="rId695" minRId="14160" maxRId="14166">
    <sheetIdMap count="3">
      <sheetId val="1"/>
      <sheetId val="2"/>
      <sheetId val="3"/>
    </sheetIdMap>
  </header>
  <header guid="{F52CD0DE-C571-4C4A-9849-638A464DDF81}" dateTime="2015-11-11T09:37:34" maxSheetId="4" userName="Nurul HUDA" r:id="rId696" minRId="14171" maxRId="14175">
    <sheetIdMap count="3">
      <sheetId val="1"/>
      <sheetId val="2"/>
      <sheetId val="3"/>
    </sheetIdMap>
  </header>
  <header guid="{22027762-5D8D-4D3C-BA8D-D31D54056A87}" dateTime="2015-11-11T15:44:41" maxSheetId="4" userName="Nengsih" r:id="rId697" minRId="14179" maxRId="14195">
    <sheetIdMap count="3">
      <sheetId val="1"/>
      <sheetId val="2"/>
      <sheetId val="3"/>
    </sheetIdMap>
  </header>
  <header guid="{AA9C0628-F2DF-4188-AFD5-17D9503D5E7D}" dateTime="2015-11-11T15:45:09" maxSheetId="4" userName="Nengsih" r:id="rId698" minRId="14199">
    <sheetIdMap count="3">
      <sheetId val="1"/>
      <sheetId val="2"/>
      <sheetId val="3"/>
    </sheetIdMap>
  </header>
  <header guid="{B1F61A7E-35C9-4B37-B7E1-E8D03798BA54}" dateTime="2015-11-11T15:48:38" maxSheetId="4" userName="Nengsih" r:id="rId699" minRId="14203" maxRId="14204">
    <sheetIdMap count="3">
      <sheetId val="1"/>
      <sheetId val="2"/>
      <sheetId val="3"/>
    </sheetIdMap>
  </header>
  <header guid="{B8333087-6D50-45A9-A557-65255333B2B9}" dateTime="2015-11-11T16:06:23" maxSheetId="4" userName="Nengsih" r:id="rId700">
    <sheetIdMap count="3">
      <sheetId val="1"/>
      <sheetId val="2"/>
      <sheetId val="3"/>
    </sheetIdMap>
  </header>
  <header guid="{070995AC-3094-4285-9DF4-C16527B0D720}" dateTime="2015-11-11T16:07:05" maxSheetId="4" userName="Nengsih" r:id="rId701" minRId="14211" maxRId="14220">
    <sheetIdMap count="3">
      <sheetId val="1"/>
      <sheetId val="2"/>
      <sheetId val="3"/>
    </sheetIdMap>
  </header>
  <header guid="{3834D73B-DDD4-456A-A323-5D34F437B522}" dateTime="2015-11-11T16:44:37" maxSheetId="4" userName="Nengsih" r:id="rId702">
    <sheetIdMap count="3">
      <sheetId val="1"/>
      <sheetId val="2"/>
      <sheetId val="3"/>
    </sheetIdMap>
  </header>
  <header guid="{2014F417-F3FB-4847-BD95-86FB2C0AE52F}" dateTime="2015-11-12T09:16:06" maxSheetId="4" userName="Nengsih" r:id="rId703" minRId="14227" maxRId="14314">
    <sheetIdMap count="3">
      <sheetId val="1"/>
      <sheetId val="2"/>
      <sheetId val="3"/>
    </sheetIdMap>
  </header>
  <header guid="{6BDA412A-8AA9-476D-A170-91D76A226560}" dateTime="2015-11-12T09:18:45" maxSheetId="4" userName="Nengsih" r:id="rId704" minRId="14319" maxRId="14327">
    <sheetIdMap count="3">
      <sheetId val="1"/>
      <sheetId val="2"/>
      <sheetId val="3"/>
    </sheetIdMap>
  </header>
  <header guid="{6C7A41D3-1E15-41AB-9A8E-EE78803E3732}" dateTime="2015-11-12T09:19:36" maxSheetId="4" userName="Nengsih" r:id="rId705">
    <sheetIdMap count="3">
      <sheetId val="1"/>
      <sheetId val="2"/>
      <sheetId val="3"/>
    </sheetIdMap>
  </header>
  <header guid="{10F2E375-9E28-4BB5-A762-2BCB26D65B38}" dateTime="2015-11-12T09:21:46" maxSheetId="4" userName="Nengsih" r:id="rId706">
    <sheetIdMap count="3">
      <sheetId val="1"/>
      <sheetId val="2"/>
      <sheetId val="3"/>
    </sheetIdMap>
  </header>
  <header guid="{CB619954-B24C-4877-B348-216E3153509C}" dateTime="2015-11-12T09:42:58" maxSheetId="4" userName="Nengsih" r:id="rId707">
    <sheetIdMap count="3">
      <sheetId val="1"/>
      <sheetId val="2"/>
      <sheetId val="3"/>
    </sheetIdMap>
  </header>
  <header guid="{A503C714-D2A3-4E88-842F-5D74CA90DBEE}" dateTime="2015-11-12T11:14:49" maxSheetId="4" userName="Rini" r:id="rId708" minRId="14344" maxRId="14539">
    <sheetIdMap count="3">
      <sheetId val="1"/>
      <sheetId val="2"/>
      <sheetId val="3"/>
    </sheetIdMap>
  </header>
  <header guid="{E7ADF81A-C4AD-4B53-AC7F-5EE564708548}" dateTime="2015-11-12T14:09:03" maxSheetId="4" userName="Nurul HUDA" r:id="rId709" minRId="14544" maxRId="14552">
    <sheetIdMap count="3">
      <sheetId val="1"/>
      <sheetId val="2"/>
      <sheetId val="3"/>
    </sheetIdMap>
  </header>
  <header guid="{F8571028-8E93-4DCA-A055-A27D0829F0A7}" dateTime="2015-11-12T14:09:18" maxSheetId="4" userName="Nurul HUDA" r:id="rId710">
    <sheetIdMap count="3">
      <sheetId val="1"/>
      <sheetId val="2"/>
      <sheetId val="3"/>
    </sheetIdMap>
  </header>
  <header guid="{DFD45F54-6A31-464B-8230-32838E8F7A56}" dateTime="2015-11-12T14:13:56" maxSheetId="4" userName="Eko" r:id="rId711">
    <sheetIdMap count="3">
      <sheetId val="1"/>
      <sheetId val="2"/>
      <sheetId val="3"/>
    </sheetIdMap>
  </header>
  <header guid="{E537CB1C-29A6-4232-A6AD-219EB288C6CF}" dateTime="2015-11-12T14:13:57" maxSheetId="4" userName="Eko" r:id="rId712">
    <sheetIdMap count="3">
      <sheetId val="1"/>
      <sheetId val="2"/>
      <sheetId val="3"/>
    </sheetIdMap>
  </header>
  <header guid="{A3197AB0-659D-4C0D-8D58-D3081BB235AC}" dateTime="2015-11-12T14:14:36" maxSheetId="4" userName="Eko" r:id="rId713">
    <sheetIdMap count="3">
      <sheetId val="1"/>
      <sheetId val="2"/>
      <sheetId val="3"/>
    </sheetIdMap>
  </header>
  <header guid="{79B273B2-CD15-42E6-A3A9-44A6C388AC42}" dateTime="2015-11-12T14:15:21" maxSheetId="4" userName="Eko" r:id="rId714">
    <sheetIdMap count="3">
      <sheetId val="1"/>
      <sheetId val="2"/>
      <sheetId val="3"/>
    </sheetIdMap>
  </header>
  <header guid="{BF7819DB-AE6C-4A6F-B83B-E78A5EA715AE}" dateTime="2015-12-09T19:34:30" maxSheetId="5" userName="Tuti" r:id="rId715" minRId="14571" maxRId="14599">
    <sheetIdMap count="4">
      <sheetId val="1"/>
      <sheetId val="4"/>
      <sheetId val="2"/>
      <sheetId val="3"/>
    </sheetIdMap>
  </header>
  <header guid="{A1BAAA90-DA93-4D1B-9027-6ED86562BAAA}" dateTime="2015-12-09T21:02:00" maxSheetId="5" userName="Tuti" r:id="rId716">
    <sheetIdMap count="4">
      <sheetId val="1"/>
      <sheetId val="4"/>
      <sheetId val="2"/>
      <sheetId val="3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A780DAE-C380-4D8C-AD18-ABE11088944D}" action="delete"/>
  <rdn rId="0" localSheetId="1" customView="1" name="Z_2A780DAE_C380_4D8C_AD18_ABE11088944D_.wvu.FilterData" hidden="1" oldHidden="1">
    <formula>'2014'!$B$4:$CE$1616</formula>
    <oldFormula>'2014'!$B$4:$CE$1616</oldFormula>
  </rdn>
  <rdn rId="0" localSheetId="2" customView="1" name="Z_2A780DAE_C380_4D8C_AD18_ABE11088944D_.wvu.FilterData" hidden="1" oldHidden="1">
    <formula>'2015'!$A$3:$XFA$1705</formula>
    <oldFormula>'2015'!$A$3:$XFA$1705</oldFormula>
  </rdn>
  <rcv guid="{2A780DAE-C380-4D8C-AD18-ABE11088944D}" action="add"/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57" sId="2" numFmtId="19">
    <oc r="BA827">
      <v>42173</v>
    </oc>
    <nc r="BA827"/>
  </rcc>
  <rcc rId="14058" sId="2" numFmtId="34">
    <oc r="BE827">
      <v>2000000</v>
    </oc>
    <nc r="BE827"/>
  </rcc>
  <rcc rId="14059" sId="2">
    <oc r="BH827" t="inlineStr">
      <is>
        <t>BAST Submit</t>
      </is>
    </oc>
    <nc r="BH827" t="inlineStr">
      <is>
        <t>BAST Revision</t>
      </is>
    </nc>
  </rcc>
  <rcv guid="{A6B86D91-09DA-4E33-BEBE-73F259FF0B0D}" action="delete"/>
  <rdn rId="0" localSheetId="1" customView="1" name="Z_A6B86D91_09DA_4E33_BEBE_73F259FF0B0D_.wvu.Cols" hidden="1" oldHidden="1">
    <formula>'2014'!$M:$V</formula>
    <oldFormula>'2014'!$M:$V</oldFormula>
  </rdn>
  <rdn rId="0" localSheetId="1" customView="1" name="Z_A6B86D91_09DA_4E33_BEBE_73F259FF0B0D_.wvu.FilterData" hidden="1" oldHidden="1">
    <formula>'2014'!$A$4:$CD$1616</formula>
    <oldFormula>'2014'!$A$4:$CD$1616</oldFormula>
  </rdn>
  <rdn rId="0" localSheetId="2" customView="1" name="Z_A6B86D91_09DA_4E33_BEBE_73F259FF0B0D_.wvu.Cols" hidden="1" oldHidden="1">
    <formula>'2015'!$E:$K,'2015'!$M:$W,'2015'!$Z:$AU,'2015'!$AW:$AY</formula>
    <oldFormula>'2015'!$E:$K,'2015'!$M:$W,'2015'!$Z:$AU,'2015'!$AW:$AY</oldFormula>
  </rdn>
  <rdn rId="0" localSheetId="2" customView="1" name="Z_A6B86D91_09DA_4E33_BEBE_73F259FF0B0D_.wvu.FilterData" hidden="1" oldHidden="1">
    <formula>'2015'!$A$3:$XFA$1705</formula>
    <oldFormula>'2015'!$A$3:$XFA$1705</oldFormula>
  </rdn>
  <rcv guid="{A6B86D91-09DA-4E33-BEBE-73F259FF0B0D}" action="add"/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64" sId="2">
    <nc r="BD1069">
      <f>+E1069</f>
    </nc>
  </rcc>
  <rcc rId="14065" sId="2">
    <nc r="BD902">
      <f>+E902</f>
    </nc>
  </rcc>
  <rcc rId="14066" sId="2">
    <nc r="BD1068">
      <f>+E1068</f>
    </nc>
  </rcc>
  <rcc rId="14067" sId="2">
    <nc r="BE902">
      <f>+BD902</f>
    </nc>
  </rcc>
  <rcc rId="14068" sId="2">
    <nc r="BE1068">
      <f>+BD1068</f>
    </nc>
  </rcc>
  <rcc rId="14069" sId="2">
    <nc r="BE1069">
      <f>+BD1069</f>
    </nc>
  </rcc>
  <rcc rId="14070" sId="2">
    <nc r="BH1069" t="inlineStr">
      <is>
        <t>Prepare doc. BAST</t>
      </is>
    </nc>
  </rcc>
  <rcc rId="14071" sId="2">
    <nc r="BH1068" t="inlineStr">
      <is>
        <t>Prepare doc. BAST</t>
      </is>
    </nc>
  </rcc>
  <rcc rId="14072" sId="2">
    <nc r="BH902" t="inlineStr">
      <is>
        <t>Prepare doc. BAST</t>
      </is>
    </nc>
  </rcc>
  <rcc rId="14073" sId="2" numFmtId="19">
    <nc r="BA902">
      <v>42321</v>
    </nc>
  </rcc>
  <rcc rId="14074" sId="2" numFmtId="19">
    <nc r="BA1068">
      <v>42321</v>
    </nc>
  </rcc>
  <rcc rId="14075" sId="2" numFmtId="19">
    <nc r="BA1069">
      <v>42321</v>
    </nc>
  </rcc>
  <rcc rId="14076" sId="2" numFmtId="19">
    <nc r="BA1535">
      <v>42321</v>
    </nc>
  </rcc>
  <rcv guid="{A6B86D91-09DA-4E33-BEBE-73F259FF0B0D}" action="delete"/>
  <rdn rId="0" localSheetId="1" customView="1" name="Z_A6B86D91_09DA_4E33_BEBE_73F259FF0B0D_.wvu.Cols" hidden="1" oldHidden="1">
    <formula>'2014'!$M:$V</formula>
    <oldFormula>'2014'!$M:$V</oldFormula>
  </rdn>
  <rdn rId="0" localSheetId="1" customView="1" name="Z_A6B86D91_09DA_4E33_BEBE_73F259FF0B0D_.wvu.FilterData" hidden="1" oldHidden="1">
    <formula>'2014'!$A$4:$CD$1616</formula>
    <oldFormula>'2014'!$A$4:$CD$1616</oldFormula>
  </rdn>
  <rdn rId="0" localSheetId="2" customView="1" name="Z_A6B86D91_09DA_4E33_BEBE_73F259FF0B0D_.wvu.Cols" hidden="1" oldHidden="1">
    <formula>'2015'!$E:$K,'2015'!$M:$W,'2015'!$Z:$AU,'2015'!$AW:$AY</formula>
    <oldFormula>'2015'!$E:$K,'2015'!$M:$W,'2015'!$Z:$AU,'2015'!$AW:$AY</oldFormula>
  </rdn>
  <rdn rId="0" localSheetId="2" customView="1" name="Z_A6B86D91_09DA_4E33_BEBE_73F259FF0B0D_.wvu.FilterData" hidden="1" oldHidden="1">
    <formula>'2015'!$A$3:$XFA$1705</formula>
    <oldFormula>'2015'!$A$3:$XFA$1705</oldFormula>
  </rdn>
  <rcv guid="{A6B86D91-09DA-4E33-BEBE-73F259FF0B0D}" action="add"/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81" sId="2">
    <nc r="X1068" t="inlineStr">
      <is>
        <t>15TS06R0094</t>
      </is>
    </nc>
  </rcc>
  <rcc rId="14082" sId="2">
    <nc r="X1069" t="inlineStr">
      <is>
        <t>15TS06R0095</t>
      </is>
    </nc>
  </rcc>
  <rcv guid="{A6B86D91-09DA-4E33-BEBE-73F259FF0B0D}" action="delete"/>
  <rdn rId="0" localSheetId="1" customView="1" name="Z_A6B86D91_09DA_4E33_BEBE_73F259FF0B0D_.wvu.Cols" hidden="1" oldHidden="1">
    <formula>'2014'!$M:$V</formula>
    <oldFormula>'2014'!$M:$V</oldFormula>
  </rdn>
  <rdn rId="0" localSheetId="1" customView="1" name="Z_A6B86D91_09DA_4E33_BEBE_73F259FF0B0D_.wvu.FilterData" hidden="1" oldHidden="1">
    <formula>'2014'!$A$4:$CD$1616</formula>
    <oldFormula>'2014'!$A$4:$CD$1616</oldFormula>
  </rdn>
  <rdn rId="0" localSheetId="2" customView="1" name="Z_A6B86D91_09DA_4E33_BEBE_73F259FF0B0D_.wvu.Cols" hidden="1" oldHidden="1">
    <formula>'2015'!$E:$K,'2015'!$M:$W,'2015'!$Z:$AU,'2015'!$AW:$AY</formula>
    <oldFormula>'2015'!$E:$K,'2015'!$M:$W,'2015'!$Z:$AU,'2015'!$AW:$AY</oldFormula>
  </rdn>
  <rdn rId="0" localSheetId="2" customView="1" name="Z_A6B86D91_09DA_4E33_BEBE_73F259FF0B0D_.wvu.FilterData" hidden="1" oldHidden="1">
    <formula>'2015'!$A$3:$XFA$1705</formula>
    <oldFormula>'2015'!$A$3:$XFA$1705</oldFormula>
  </rdn>
  <rcv guid="{A6B86D91-09DA-4E33-BEBE-73F259FF0B0D}" action="add"/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87" sId="2" numFmtId="19">
    <nc r="BA959">
      <v>42321</v>
    </nc>
  </rcc>
  <rcc rId="14088" sId="2" numFmtId="19">
    <nc r="BA963">
      <v>42321</v>
    </nc>
  </rcc>
  <rcc rId="14089" sId="2" numFmtId="19">
    <nc r="BA964">
      <v>42321</v>
    </nc>
  </rcc>
  <rcc rId="14090" sId="2" numFmtId="19">
    <nc r="BA968">
      <v>42321</v>
    </nc>
  </rcc>
  <rcc rId="14091" sId="2" numFmtId="19">
    <nc r="BA976">
      <v>42321</v>
    </nc>
  </rcc>
  <rcc rId="14092" sId="2" numFmtId="19">
    <nc r="BA1193">
      <v>42321</v>
    </nc>
  </rcc>
  <rcc rId="14093" sId="2" numFmtId="19">
    <nc r="BA1336">
      <v>42321</v>
    </nc>
  </rcc>
  <rcc rId="14094" sId="2">
    <nc r="BD959">
      <f>+E959</f>
    </nc>
  </rcc>
  <rcc rId="14095" sId="2">
    <nc r="BD963">
      <f>+E963</f>
    </nc>
  </rcc>
  <rcc rId="14096" sId="2">
    <nc r="BD964">
      <f>+E964</f>
    </nc>
  </rcc>
  <rcc rId="14097" sId="2">
    <nc r="BD968">
      <f>+E968</f>
    </nc>
  </rcc>
  <rcc rId="14098" sId="2">
    <nc r="BD976">
      <f>+E976</f>
    </nc>
  </rcc>
  <rcc rId="14099" sId="2">
    <oc r="BD1069">
      <f>+E1069</f>
    </oc>
    <nc r="BD1069">
      <f>+E1069</f>
    </nc>
  </rcc>
  <rcc rId="14100" sId="2">
    <nc r="BD1193">
      <f>+E1193</f>
    </nc>
  </rcc>
  <rcc rId="14101" sId="2">
    <nc r="BE959">
      <f>+BD959</f>
    </nc>
  </rcc>
  <rcc rId="14102" sId="2">
    <nc r="BE963">
      <f>+BD963</f>
    </nc>
  </rcc>
  <rcc rId="14103" sId="2">
    <nc r="BE964">
      <f>+BD964</f>
    </nc>
  </rcc>
  <rcc rId="14104" sId="2">
    <nc r="BE968">
      <f>+BD968</f>
    </nc>
  </rcc>
  <rcc rId="14105" sId="2">
    <nc r="BE976">
      <f>+BD976</f>
    </nc>
  </rcc>
  <rcc rId="14106" sId="2">
    <nc r="BE1193">
      <f>+BD1193</f>
    </nc>
  </rcc>
  <rcc rId="14107" sId="2">
    <nc r="BE1336">
      <f>+BD1336</f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08" sId="2" numFmtId="19">
    <nc r="BA673">
      <v>42321</v>
    </nc>
  </rcc>
  <rcc rId="14109" sId="2" numFmtId="19">
    <nc r="BA669">
      <v>42321</v>
    </nc>
  </rcc>
  <rcc rId="14110" sId="2" numFmtId="19">
    <nc r="BA1018">
      <v>42321</v>
    </nc>
  </rcc>
  <rcc rId="14111" sId="2" numFmtId="19">
    <nc r="BA1019">
      <v>42321</v>
    </nc>
  </rcc>
  <rcc rId="14112" sId="2" numFmtId="19">
    <nc r="BA1216">
      <v>42321</v>
    </nc>
  </rcc>
  <rcc rId="14113" sId="2" numFmtId="19">
    <nc r="BA988">
      <v>42321</v>
    </nc>
  </rcc>
  <rcc rId="14114" sId="2" numFmtId="19">
    <nc r="BA967">
      <v>42321</v>
    </nc>
  </rcc>
  <rcc rId="14115" sId="2" numFmtId="19">
    <nc r="BA970">
      <v>42321</v>
    </nc>
  </rcc>
  <rcc rId="14116" sId="2" numFmtId="19">
    <nc r="BA974">
      <v>42321</v>
    </nc>
  </rc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17" sId="1" odxf="1" dxf="1">
    <nc r="AW637" t="inlineStr">
      <is>
        <t>060/LPP-HK/VIII/2015</t>
      </is>
    </nc>
    <odxf/>
    <ndxf/>
  </rcc>
  <rcc rId="14118" sId="1" odxf="1" dxf="1">
    <nc r="AW639" t="inlineStr">
      <is>
        <t>060/LPP-HK/VIII/2015</t>
      </is>
    </nc>
    <odxf/>
    <ndxf/>
  </rcc>
  <rcv guid="{D555994A-D91C-4D60-87AA-0FF4194EE3F6}" action="delete"/>
  <rdn rId="0" localSheetId="1" customView="1" name="Z_D555994A_D91C_4D60_87AA_0FF4194EE3F6_.wvu.Cols" hidden="1" oldHidden="1">
    <formula>'2014'!$M:$S,'2014'!$U:$U,'2014'!$Z:$AR</formula>
    <oldFormula>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Cols" hidden="1" oldHidden="1">
    <formula>'2015'!$C:$I</formula>
    <oldFormula>'2015'!$C:$I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23" sId="1" odxf="1" dxf="1">
    <nc r="AV229" t="inlineStr">
      <is>
        <t>100/LPP-HK/IX/2015</t>
      </is>
    </nc>
    <odxf/>
    <ndxf/>
  </rcc>
  <rcc rId="14124" sId="1">
    <nc r="AV402" t="inlineStr">
      <is>
        <t>062/LPP-HK/VIII/2015</t>
      </is>
    </nc>
  </rcc>
  <rcc rId="14125" sId="1">
    <nc r="AV638" t="inlineStr">
      <is>
        <t>062/LPP-HK/VIII/2015</t>
      </is>
    </nc>
  </rcc>
  <rcc rId="14126" sId="1">
    <nc r="AV643" t="inlineStr">
      <is>
        <t>061/LPP-HK/VIII/2015</t>
      </is>
    </nc>
  </rcc>
  <rcc rId="14127" sId="1">
    <nc r="AV1559" t="inlineStr">
      <is>
        <t>070/LPP-HK/VIII/2015</t>
      </is>
    </nc>
  </rcc>
  <rcc rId="14128" sId="1">
    <nc r="AV1554" t="inlineStr">
      <is>
        <t>070/LPP-HK/VIII/2015</t>
      </is>
    </nc>
  </rcc>
  <rcc rId="14129" sId="1">
    <nc r="AV1553" t="inlineStr">
      <is>
        <t>070/LPP-HK/VIII/2015</t>
      </is>
    </nc>
  </rcc>
  <rcc rId="14130" sId="1">
    <nc r="AV844" t="inlineStr">
      <is>
        <t>062/LPP-HK/VIII/2015</t>
      </is>
    </nc>
  </rcc>
  <rcc rId="14131" sId="1">
    <nc r="AV1386" t="inlineStr">
      <is>
        <t>062/LPP-HK/VIII/2015</t>
      </is>
    </nc>
  </rcc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Cols" hidden="1" oldHidden="1">
    <formula>'2015'!$C:$I</formula>
    <oldFormula>'2015'!$C:$I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Cols" hidden="1" oldHidden="1">
    <formula>'2015'!$C:$I</formula>
    <oldFormula>'2015'!$C:$I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Cols" hidden="1" oldHidden="1">
    <formula>'2015'!$C:$I</formula>
    <oldFormula>'2015'!$C:$I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Cols" hidden="1" oldHidden="1">
    <formula>'2015'!$C:$I</formula>
    <oldFormula>'2015'!$C:$I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Cols" hidden="1" oldHidden="1">
    <formula>'2015'!$C:$I</formula>
    <oldFormula>'2015'!$C:$I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Cols" hidden="1" oldHidden="1">
    <formula>'2015'!$C:$I</formula>
    <oldFormula>'2015'!$C:$I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2" customView="1" name="Z_A6B86D91_09DA_4E33_BEBE_73F259FF0B0D_.wvu.Cols" hidden="1" oldHidden="1">
    <oldFormula>'2015'!$E:$K,'2015'!$M:$W,'2015'!$Z:$AU,'2015'!$AW:$AY</oldFormula>
  </rdn>
  <rcv guid="{A6B86D91-09DA-4E33-BEBE-73F259FF0B0D}" action="delete"/>
  <rdn rId="0" localSheetId="1" customView="1" name="Z_A6B86D91_09DA_4E33_BEBE_73F259FF0B0D_.wvu.Cols" hidden="1" oldHidden="1">
    <formula>'2014'!$M:$V</formula>
    <oldFormula>'2014'!$M:$V</oldFormula>
  </rdn>
  <rdn rId="0" localSheetId="1" customView="1" name="Z_A6B86D91_09DA_4E33_BEBE_73F259FF0B0D_.wvu.FilterData" hidden="1" oldHidden="1">
    <formula>'2014'!$A$4:$CD$1616</formula>
    <oldFormula>'2014'!$A$4:$CD$1616</oldFormula>
  </rdn>
  <rdn rId="0" localSheetId="2" customView="1" name="Z_A6B86D91_09DA_4E33_BEBE_73F259FF0B0D_.wvu.FilterData" hidden="1" oldHidden="1">
    <formula>'2015'!$A$3:$XFA$1705</formula>
    <oldFormula>'2015'!$A$3:$XFA$1705</oldFormula>
  </rdn>
  <rcv guid="{A6B86D91-09DA-4E33-BEBE-73F259FF0B0D}" action="add"/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60" sId="2">
    <nc r="C1574">
      <v>4500074415</v>
    </nc>
  </rcc>
  <rcc rId="14161" sId="2">
    <nc r="D1574" t="inlineStr">
      <is>
        <t xml:space="preserve">Pole and Building Analysis Colo App Rev 7 - RT </t>
      </is>
    </nc>
  </rcc>
  <rcc rId="14162" sId="2" numFmtId="34">
    <nc r="E1574">
      <v>6000000</v>
    </nc>
  </rcc>
  <rcc rId="14163" sId="2">
    <nc r="F1574" t="inlineStr">
      <is>
        <t>Nov</t>
      </is>
    </nc>
  </rcc>
  <rcc rId="14164" sId="2">
    <nc r="G1574">
      <v>2015</v>
    </nc>
  </rcc>
  <rcc rId="14165" sId="2" numFmtId="19">
    <nc r="H1574">
      <v>42312</v>
    </nc>
  </rcc>
  <rcc rId="14166" sId="2" numFmtId="19">
    <nc r="I1574">
      <v>42319</v>
    </nc>
  </rcc>
  <rdn rId="0" localSheetId="2" customView="1" name="Z_D555994A_D91C_4D60_87AA_0FF4194EE3F6_.wvu.Cols" hidden="1" oldHidden="1">
    <oldFormula>'2015'!$C:$I</oldFormula>
  </rdn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71" sId="2" numFmtId="19">
    <nc r="BA1574">
      <v>42320</v>
    </nc>
  </rcc>
  <rcc rId="14172" sId="2">
    <nc r="BD1574">
      <f>+E1574</f>
    </nc>
  </rcc>
  <rcc rId="14173" sId="2">
    <nc r="BE1574">
      <f>+BD1574</f>
    </nc>
  </rcc>
  <rcc rId="14174" sId="2">
    <nc r="BH1574" t="inlineStr">
      <is>
        <t>BAST Submit</t>
      </is>
    </nc>
  </rcc>
  <rcc rId="14175" sId="2">
    <nc r="AZ1574" t="inlineStr">
      <is>
        <t>0365/HK-PRO/XI/2015</t>
      </is>
    </nc>
  </rcc>
  <rcv guid="{A6B86D91-09DA-4E33-BEBE-73F259FF0B0D}" action="delete"/>
  <rdn rId="0" localSheetId="1" customView="1" name="Z_A6B86D91_09DA_4E33_BEBE_73F259FF0B0D_.wvu.Cols" hidden="1" oldHidden="1">
    <formula>'2014'!$M:$V</formula>
    <oldFormula>'2014'!$M:$V</oldFormula>
  </rdn>
  <rdn rId="0" localSheetId="1" customView="1" name="Z_A6B86D91_09DA_4E33_BEBE_73F259FF0B0D_.wvu.FilterData" hidden="1" oldHidden="1">
    <formula>'2014'!$A$4:$CD$1616</formula>
    <oldFormula>'2014'!$A$4:$CD$1616</oldFormula>
  </rdn>
  <rdn rId="0" localSheetId="2" customView="1" name="Z_A6B86D91_09DA_4E33_BEBE_73F259FF0B0D_.wvu.FilterData" hidden="1" oldHidden="1">
    <formula>'2015'!$A$3:$XFA$1705</formula>
    <oldFormula>'2015'!$A$3:$XFA$1705</oldFormula>
  </rdn>
  <rcv guid="{A6B86D91-09DA-4E33-BEBE-73F259FF0B0D}" action="add"/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79" sId="2">
    <nc r="J1600" t="inlineStr">
      <is>
        <t>Others</t>
      </is>
    </nc>
  </rcc>
  <rcc rId="14180" sId="2">
    <nc r="L1600" t="inlineStr">
      <is>
        <t>PT. Hamatek Indo</t>
      </is>
    </nc>
  </rcc>
  <rcc rId="14181" sId="2" odxf="1" dxf="1">
    <nc r="M1600" t="inlineStr">
      <is>
        <t>N</t>
      </is>
    </nc>
    <odxf>
      <alignment horizontal="left" readingOrder="0"/>
      <protection locked="1"/>
    </odxf>
    <ndxf>
      <alignment horizontal="center" readingOrder="0"/>
      <protection locked="0"/>
    </ndxf>
  </rcc>
  <rcc rId="14182" sId="2" odxf="1" dxf="1">
    <nc r="N1600" t="inlineStr">
      <is>
        <t>N</t>
      </is>
    </nc>
    <odxf>
      <alignment horizontal="left" readingOrder="0"/>
      <protection locked="1"/>
    </odxf>
    <ndxf>
      <alignment horizontal="center" readingOrder="0"/>
      <protection locked="0"/>
    </ndxf>
  </rcc>
  <rcc rId="14183" sId="2" odxf="1" dxf="1">
    <nc r="O1600" t="inlineStr">
      <is>
        <t>N</t>
      </is>
    </nc>
    <odxf>
      <protection locked="1"/>
    </odxf>
    <ndxf>
      <protection locked="0"/>
    </ndxf>
  </rcc>
  <rcc rId="14184" sId="2">
    <nc r="X1600" t="inlineStr">
      <is>
        <t>HUO-15.120</t>
      </is>
    </nc>
  </rcc>
  <rcc rId="14185" sId="2">
    <nc r="Z1600" t="inlineStr">
      <is>
        <t>Pekerjaan Analisa dan Drawing Deck Including (Survey, Analisa dan Design, APD, Guarantee Letter)</t>
      </is>
    </nc>
  </rcc>
  <rcc rId="14186" sId="2" odxf="1" dxf="1">
    <nc r="B1600" t="inlineStr">
      <is>
        <t>HK-15-01597</t>
      </is>
    </nc>
    <odxf>
      <fill>
        <patternFill patternType="none">
          <bgColor indexed="65"/>
        </patternFill>
      </fill>
      <protection locked="1"/>
    </odxf>
    <ndxf>
      <fill>
        <patternFill patternType="solid">
          <bgColor theme="0"/>
        </patternFill>
      </fill>
      <protection locked="0"/>
    </ndxf>
  </rcc>
  <rcc rId="14187" sId="2" odxf="1" dxf="1">
    <nc r="A1599">
      <v>1596</v>
    </nc>
    <odxf>
      <protection locked="1"/>
    </odxf>
    <ndxf>
      <protection locked="0"/>
    </ndxf>
  </rcc>
  <rcc rId="14188" sId="2" odxf="1" dxf="1">
    <nc r="A1600">
      <v>1597</v>
    </nc>
    <odxf>
      <protection locked="1"/>
    </odxf>
    <ndxf>
      <protection locked="0"/>
    </ndxf>
  </rcc>
  <rcc rId="14189" sId="2">
    <nc r="C1600" t="inlineStr">
      <is>
        <t>3760-HJO-15-120</t>
      </is>
    </nc>
  </rcc>
  <rcc rId="14190" sId="2">
    <nc r="D1600" t="inlineStr">
      <is>
        <t>Pekerjaan Analisa dan Drawing Deck Ducting Include (Survey, Analisa dan Design, APD, Guarantee Letter)</t>
      </is>
    </nc>
  </rcc>
  <rcc rId="14191" sId="2" numFmtId="34">
    <nc r="E1600">
      <v>10000000</v>
    </nc>
  </rcc>
  <rcc rId="14192" sId="2">
    <nc r="F1600" t="inlineStr">
      <is>
        <t>Nov</t>
      </is>
    </nc>
  </rcc>
  <rcc rId="14193" sId="2">
    <nc r="G1600">
      <v>2015</v>
    </nc>
  </rcc>
  <rcc rId="14194" sId="2" numFmtId="19">
    <nc r="H1600">
      <v>42317</v>
    </nc>
  </rcc>
  <rcc rId="14195" sId="2" numFmtId="19">
    <nc r="I1600">
      <v>42319</v>
    </nc>
  </rcc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99" sId="2" numFmtId="34">
    <nc r="BD1600">
      <v>10000000</v>
    </nc>
  </rcc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03" sId="2" numFmtId="19">
    <nc r="BG1600">
      <v>42320</v>
    </nc>
  </rcc>
  <rcc rId="14204" sId="2">
    <nc r="BH1600" t="inlineStr">
      <is>
        <t>Req. Invoice</t>
      </is>
    </nc>
  </rcc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11" sId="2">
    <oc r="C1527">
      <v>41000304491</v>
    </oc>
    <nc r="C1527">
      <v>4100030491</v>
    </nc>
  </rcc>
  <rcc rId="14212" sId="2">
    <oc r="C1526">
      <v>41000304491</v>
    </oc>
    <nc r="C1526">
      <v>4100030491</v>
    </nc>
  </rcc>
  <rcc rId="14213" sId="2">
    <oc r="C1525">
      <v>41000304491</v>
    </oc>
    <nc r="C1525">
      <v>4100030491</v>
    </nc>
  </rcc>
  <rcc rId="14214" sId="2">
    <oc r="C1528">
      <v>41000304491</v>
    </oc>
    <nc r="C1528">
      <v>4100030491</v>
    </nc>
  </rcc>
  <rcc rId="14215" sId="2">
    <oc r="C1529">
      <v>41000304491</v>
    </oc>
    <nc r="C1529">
      <v>4100030491</v>
    </nc>
  </rcc>
  <rcc rId="14216" sId="2">
    <oc r="C1530">
      <v>41000304491</v>
    </oc>
    <nc r="C1530">
      <v>4100030491</v>
    </nc>
  </rcc>
  <rcc rId="14217" sId="2">
    <oc r="C1531">
      <v>41000304491</v>
    </oc>
    <nc r="C1531">
      <v>4100030491</v>
    </nc>
  </rcc>
  <rcc rId="14218" sId="2">
    <oc r="C1532">
      <v>41000304491</v>
    </oc>
    <nc r="C1532">
      <v>4100030491</v>
    </nc>
  </rcc>
  <rcc rId="14219" sId="2">
    <oc r="C1533">
      <v>41000304491</v>
    </oc>
    <nc r="C1533">
      <v>4100030491</v>
    </nc>
  </rcc>
  <rcc rId="14220" sId="2">
    <oc r="C1534">
      <v>41000304491</v>
    </oc>
    <nc r="C1534">
      <v>4100030491</v>
    </nc>
  </rcc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27" sId="2" odxf="1" dxf="1">
    <nc r="J1601" t="inlineStr">
      <is>
        <t>Mitratel</t>
      </is>
    </nc>
    <odxf>
      <protection locked="1"/>
    </odxf>
    <ndxf>
      <protection locked="0"/>
    </ndxf>
  </rcc>
  <rfmt sheetId="2" sqref="K1601" start="0" length="0">
    <dxf>
      <protection locked="0"/>
    </dxf>
  </rfmt>
  <rcc rId="14228" sId="2" odxf="1" dxf="1">
    <nc r="L1601" t="inlineStr">
      <is>
        <t>DMT-Mitratel</t>
      </is>
    </nc>
    <odxf>
      <protection locked="1"/>
    </odxf>
    <ndxf>
      <protection locked="0"/>
    </ndxf>
  </rcc>
  <rcc rId="14229" sId="2" odxf="1" dxf="1">
    <nc r="M1601" t="inlineStr">
      <is>
        <t>Mitratel-SES</t>
      </is>
    </nc>
    <odxf>
      <alignment horizontal="left" readingOrder="0"/>
      <protection locked="1"/>
    </odxf>
    <ndxf>
      <alignment horizontal="general" readingOrder="0"/>
      <protection locked="0"/>
    </ndxf>
  </rcc>
  <rcc rId="14230" sId="2" odxf="1" dxf="1">
    <nc r="N1601" t="inlineStr">
      <is>
        <t>N</t>
      </is>
    </nc>
    <odxf>
      <alignment horizontal="left" readingOrder="0"/>
      <protection locked="1"/>
    </odxf>
    <ndxf>
      <alignment horizontal="center" readingOrder="0"/>
      <protection locked="0"/>
    </ndxf>
  </rcc>
  <rcc rId="14231" sId="2">
    <nc r="O1601" t="inlineStr">
      <is>
        <t>N</t>
      </is>
    </nc>
  </rcc>
  <rcc rId="14232" sId="2" odxf="1" dxf="1">
    <nc r="J1602" t="inlineStr">
      <is>
        <t>Mitratel</t>
      </is>
    </nc>
    <odxf>
      <protection locked="1"/>
    </odxf>
    <ndxf>
      <protection locked="0"/>
    </ndxf>
  </rcc>
  <rfmt sheetId="2" sqref="K1602" start="0" length="0">
    <dxf>
      <protection locked="0"/>
    </dxf>
  </rfmt>
  <rcc rId="14233" sId="2" odxf="1" dxf="1">
    <nc r="L1602" t="inlineStr">
      <is>
        <t>DMT-Mitratel</t>
      </is>
    </nc>
    <odxf>
      <protection locked="1"/>
    </odxf>
    <ndxf>
      <protection locked="0"/>
    </ndxf>
  </rcc>
  <rcc rId="14234" sId="2" odxf="1" dxf="1">
    <nc r="M1602" t="inlineStr">
      <is>
        <t>Mitratel-SES</t>
      </is>
    </nc>
    <odxf>
      <alignment horizontal="left" readingOrder="0"/>
      <protection locked="1"/>
    </odxf>
    <ndxf>
      <alignment horizontal="general" readingOrder="0"/>
      <protection locked="0"/>
    </ndxf>
  </rcc>
  <rcc rId="14235" sId="2" odxf="1" dxf="1">
    <nc r="N1602" t="inlineStr">
      <is>
        <t>N</t>
      </is>
    </nc>
    <odxf>
      <alignment horizontal="left" readingOrder="0"/>
      <protection locked="1"/>
    </odxf>
    <ndxf>
      <alignment horizontal="center" readingOrder="0"/>
      <protection locked="0"/>
    </ndxf>
  </rcc>
  <rcc rId="14236" sId="2">
    <nc r="O1602" t="inlineStr">
      <is>
        <t>N</t>
      </is>
    </nc>
  </rcc>
  <rcc rId="14237" sId="2" odxf="1" dxf="1">
    <nc r="J1603" t="inlineStr">
      <is>
        <t>Mitratel</t>
      </is>
    </nc>
    <odxf>
      <protection locked="1"/>
    </odxf>
    <ndxf>
      <protection locked="0"/>
    </ndxf>
  </rcc>
  <rfmt sheetId="2" sqref="K1603" start="0" length="0">
    <dxf>
      <protection locked="0"/>
    </dxf>
  </rfmt>
  <rcc rId="14238" sId="2" odxf="1" dxf="1">
    <nc r="L1603" t="inlineStr">
      <is>
        <t>DMT-Mitratel</t>
      </is>
    </nc>
    <odxf>
      <protection locked="1"/>
    </odxf>
    <ndxf>
      <protection locked="0"/>
    </ndxf>
  </rcc>
  <rcc rId="14239" sId="2" odxf="1" dxf="1">
    <nc r="M1603" t="inlineStr">
      <is>
        <t>Mitratel-SES</t>
      </is>
    </nc>
    <odxf>
      <alignment horizontal="left" readingOrder="0"/>
      <protection locked="1"/>
    </odxf>
    <ndxf>
      <alignment horizontal="general" readingOrder="0"/>
      <protection locked="0"/>
    </ndxf>
  </rcc>
  <rcc rId="14240" sId="2" odxf="1" dxf="1">
    <nc r="N1603" t="inlineStr">
      <is>
        <t>N</t>
      </is>
    </nc>
    <odxf>
      <alignment horizontal="left" readingOrder="0"/>
      <protection locked="1"/>
    </odxf>
    <ndxf>
      <alignment horizontal="center" readingOrder="0"/>
      <protection locked="0"/>
    </ndxf>
  </rcc>
  <rcc rId="14241" sId="2">
    <nc r="O1603" t="inlineStr">
      <is>
        <t>N</t>
      </is>
    </nc>
  </rcc>
  <rcc rId="14242" sId="2" odxf="1" dxf="1">
    <nc r="J1604" t="inlineStr">
      <is>
        <t>Mitratel</t>
      </is>
    </nc>
    <odxf>
      <protection locked="1"/>
    </odxf>
    <ndxf>
      <protection locked="0"/>
    </ndxf>
  </rcc>
  <rfmt sheetId="2" sqref="K1604" start="0" length="0">
    <dxf>
      <protection locked="0"/>
    </dxf>
  </rfmt>
  <rcc rId="14243" sId="2" odxf="1" dxf="1">
    <nc r="L1604" t="inlineStr">
      <is>
        <t>DMT-Mitratel</t>
      </is>
    </nc>
    <odxf>
      <protection locked="1"/>
    </odxf>
    <ndxf>
      <protection locked="0"/>
    </ndxf>
  </rcc>
  <rcc rId="14244" sId="2" odxf="1" dxf="1">
    <nc r="M1604" t="inlineStr">
      <is>
        <t>Mitratel-SES</t>
      </is>
    </nc>
    <odxf>
      <alignment horizontal="left" readingOrder="0"/>
      <protection locked="1"/>
    </odxf>
    <ndxf>
      <alignment horizontal="general" readingOrder="0"/>
      <protection locked="0"/>
    </ndxf>
  </rcc>
  <rcc rId="14245" sId="2" odxf="1" dxf="1">
    <nc r="N1604" t="inlineStr">
      <is>
        <t>N</t>
      </is>
    </nc>
    <odxf>
      <alignment horizontal="left" readingOrder="0"/>
      <protection locked="1"/>
    </odxf>
    <ndxf>
      <alignment horizontal="center" readingOrder="0"/>
      <protection locked="0"/>
    </ndxf>
  </rcc>
  <rcc rId="14246" sId="2">
    <nc r="O1604" t="inlineStr">
      <is>
        <t>N</t>
      </is>
    </nc>
  </rcc>
  <rcc rId="14247" sId="2" odxf="1" dxf="1">
    <nc r="J1605" t="inlineStr">
      <is>
        <t>Mitratel</t>
      </is>
    </nc>
    <odxf>
      <protection locked="1"/>
    </odxf>
    <ndxf>
      <protection locked="0"/>
    </ndxf>
  </rcc>
  <rfmt sheetId="2" sqref="K1605" start="0" length="0">
    <dxf>
      <protection locked="0"/>
    </dxf>
  </rfmt>
  <rcc rId="14248" sId="2" odxf="1" dxf="1">
    <nc r="L1605" t="inlineStr">
      <is>
        <t>DMT-Mitratel</t>
      </is>
    </nc>
    <odxf>
      <protection locked="1"/>
    </odxf>
    <ndxf>
      <protection locked="0"/>
    </ndxf>
  </rcc>
  <rcc rId="14249" sId="2" odxf="1" dxf="1">
    <nc r="M1605" t="inlineStr">
      <is>
        <t>Mitratel-SES</t>
      </is>
    </nc>
    <odxf>
      <alignment horizontal="left" readingOrder="0"/>
      <protection locked="1"/>
    </odxf>
    <ndxf>
      <alignment horizontal="general" readingOrder="0"/>
      <protection locked="0"/>
    </ndxf>
  </rcc>
  <rcc rId="14250" sId="2" odxf="1" dxf="1">
    <nc r="N1605" t="inlineStr">
      <is>
        <t>N</t>
      </is>
    </nc>
    <odxf>
      <alignment horizontal="left" readingOrder="0"/>
      <protection locked="1"/>
    </odxf>
    <ndxf>
      <alignment horizontal="center" readingOrder="0"/>
      <protection locked="0"/>
    </ndxf>
  </rcc>
  <rcc rId="14251" sId="2">
    <nc r="O1605" t="inlineStr">
      <is>
        <t>N</t>
      </is>
    </nc>
  </rcc>
  <rfmt sheetId="2" sqref="J1606" start="0" length="0">
    <dxf>
      <protection locked="0"/>
    </dxf>
  </rfmt>
  <rfmt sheetId="2" sqref="K1606" start="0" length="0">
    <dxf>
      <protection locked="0"/>
    </dxf>
  </rfmt>
  <rfmt sheetId="2" sqref="L1606" start="0" length="0">
    <dxf>
      <protection locked="0"/>
    </dxf>
  </rfmt>
  <rfmt sheetId="2" sqref="M1606" start="0" length="0">
    <dxf>
      <alignment horizontal="general" readingOrder="0"/>
      <protection locked="0"/>
    </dxf>
  </rfmt>
  <rfmt sheetId="2" sqref="N1606" start="0" length="0">
    <dxf>
      <alignment horizontal="center" readingOrder="0"/>
      <protection locked="0"/>
    </dxf>
  </rfmt>
  <rcc rId="14252" sId="2">
    <nc r="Q1600">
      <v>2015</v>
    </nc>
  </rcc>
  <rcc rId="14253" sId="2">
    <nc r="R1600" t="inlineStr">
      <is>
        <t>Nov</t>
      </is>
    </nc>
  </rcc>
  <rcc rId="14254" sId="2">
    <nc r="Q1601">
      <v>2015</v>
    </nc>
  </rcc>
  <rcc rId="14255" sId="2">
    <nc r="R1601" t="inlineStr">
      <is>
        <t>Nov</t>
      </is>
    </nc>
  </rcc>
  <rcc rId="14256" sId="2">
    <nc r="Q1602">
      <v>2015</v>
    </nc>
  </rcc>
  <rcc rId="14257" sId="2">
    <nc r="R1602" t="inlineStr">
      <is>
        <t>Nov</t>
      </is>
    </nc>
  </rcc>
  <rcc rId="14258" sId="2">
    <nc r="Q1603">
      <v>2015</v>
    </nc>
  </rcc>
  <rcc rId="14259" sId="2">
    <nc r="R1603" t="inlineStr">
      <is>
        <t>Nov</t>
      </is>
    </nc>
  </rcc>
  <rcc rId="14260" sId="2">
    <nc r="Q1604">
      <v>2015</v>
    </nc>
  </rcc>
  <rcc rId="14261" sId="2">
    <nc r="R1604" t="inlineStr">
      <is>
        <t>Nov</t>
      </is>
    </nc>
  </rcc>
  <rcc rId="14262" sId="2">
    <nc r="Q1605">
      <v>2015</v>
    </nc>
  </rcc>
  <rcc rId="14263" sId="2">
    <nc r="R1605" t="inlineStr">
      <is>
        <t>Nov</t>
      </is>
    </nc>
  </rcc>
  <rcc rId="14264" sId="2" numFmtId="19">
    <nc r="S1600">
      <v>42319</v>
    </nc>
  </rcc>
  <rcc rId="14265" sId="2" numFmtId="19">
    <nc r="S1601">
      <v>42319</v>
    </nc>
  </rcc>
  <rcc rId="14266" sId="2" numFmtId="19">
    <nc r="S1602">
      <v>42319</v>
    </nc>
  </rcc>
  <rcc rId="14267" sId="2" numFmtId="19">
    <nc r="S1603">
      <v>42319</v>
    </nc>
  </rcc>
  <rcc rId="14268" sId="2" numFmtId="19">
    <nc r="S1604">
      <v>42319</v>
    </nc>
  </rcc>
  <rcc rId="14269" sId="2" numFmtId="19">
    <nc r="S1605">
      <v>42319</v>
    </nc>
  </rcc>
  <rcc rId="14270" sId="2">
    <nc r="W1601" t="inlineStr">
      <is>
        <t>Dodi Ruswandi</t>
      </is>
    </nc>
  </rcc>
  <rcc rId="14271" sId="2">
    <nc r="W1602" t="inlineStr">
      <is>
        <t>Dodi Ruswandi</t>
      </is>
    </nc>
  </rcc>
  <rcc rId="14272" sId="2">
    <nc r="W1603" t="inlineStr">
      <is>
        <t>Dodi Ruswandi</t>
      </is>
    </nc>
  </rcc>
  <rcc rId="14273" sId="2">
    <nc r="W1604" t="inlineStr">
      <is>
        <t>Dodi Ruswandi</t>
      </is>
    </nc>
  </rcc>
  <rcc rId="14274" sId="2">
    <nc r="W1605" t="inlineStr">
      <is>
        <t>Dodi Ruswandi</t>
      </is>
    </nc>
  </rcc>
  <rcc rId="14275" sId="2" xfDxf="1" dxf="1">
    <nc r="X1601" t="inlineStr">
      <is>
        <t>M01-JA-13234</t>
      </is>
    </nc>
    <ndxf>
      <alignment horizontal="center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cc rId="14276" sId="2" xfDxf="1" dxf="1">
    <nc r="Y1601" t="inlineStr">
      <is>
        <t>Amir Hamzah</t>
      </is>
    </nc>
    <ndxf>
      <alignment horizontal="left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cc rId="14277" sId="2" xfDxf="1" dxf="1">
    <nc r="X1602" t="inlineStr">
      <is>
        <t>M01-SS-13699</t>
      </is>
    </nc>
    <ndxf>
      <alignment horizontal="center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cc rId="14278" sId="2" xfDxf="1" dxf="1">
    <nc r="Y1602" t="inlineStr">
      <is>
        <t>Jakabaring</t>
      </is>
    </nc>
    <ndxf>
      <alignment horizontal="left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cc rId="14279" sId="2" xfDxf="1" dxf="1">
    <nc r="X1603" t="inlineStr">
      <is>
        <t>M01-BE-47504</t>
      </is>
    </nc>
    <ndxf>
      <alignment horizontal="center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cc rId="14280" sId="2" xfDxf="1" dxf="1">
    <nc r="Y1603" t="inlineStr">
      <is>
        <t>AHMAD YANI MANNA</t>
      </is>
    </nc>
    <ndxf>
      <alignment horizontal="left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cc rId="14281" sId="2" xfDxf="1" dxf="1">
    <nc r="X1604" t="inlineStr">
      <is>
        <t>M01-BE-13169</t>
      </is>
    </nc>
    <ndxf>
      <alignment horizontal="center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cc rId="14282" sId="2" xfDxf="1" dxf="1">
    <nc r="Y1604" t="inlineStr">
      <is>
        <t>Lingkar Barat Bengku</t>
      </is>
    </nc>
    <ndxf>
      <alignment horizontal="left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cc rId="14283" sId="2" xfDxf="1" dxf="1">
    <nc r="X1605" t="inlineStr">
      <is>
        <t>M01-KB-19652</t>
      </is>
    </nc>
    <ndxf>
      <alignment horizontal="center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cc rId="14284" sId="2" xfDxf="1" dxf="1">
    <nc r="Y1605" t="inlineStr">
      <is>
        <t>Pemangkat 6 _ TSEL</t>
      </is>
    </nc>
    <ndxf>
      <alignment horizontal="left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cc rId="14285" sId="2" xfDxf="1" dxf="1">
    <nc r="X1606" t="inlineStr">
      <is>
        <t>M01-KB-19345</t>
      </is>
    </nc>
    <ndxf>
      <alignment horizontal="center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cc rId="14286" sId="2" xfDxf="1" dxf="1">
    <nc r="Y1606" t="inlineStr">
      <is>
        <t>A_Yani_II</t>
      </is>
    </nc>
    <ndxf>
      <alignment horizontal="left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cc rId="14287" sId="2">
    <nc r="J1606" t="inlineStr">
      <is>
        <t>Mitratel</t>
      </is>
    </nc>
  </rcc>
  <rcc rId="14288" sId="2">
    <nc r="L1606" t="inlineStr">
      <is>
        <t>DMT-Mitratel</t>
      </is>
    </nc>
  </rcc>
  <rcc rId="14289" sId="2">
    <nc r="M1606" t="inlineStr">
      <is>
        <t>Mitratel-SES</t>
      </is>
    </nc>
  </rcc>
  <rcc rId="14290" sId="2">
    <nc r="N1606" t="inlineStr">
      <is>
        <t>N</t>
      </is>
    </nc>
  </rcc>
  <rcc rId="14291" sId="2">
    <nc r="O1606" t="inlineStr">
      <is>
        <t>N</t>
      </is>
    </nc>
  </rcc>
  <rcc rId="14292" sId="2">
    <oc r="P1606">
      <f>(IF(AH1606='Z:\ADMIN\2015\List Project 2015\[List Project 2015_21 Agustus.xlsx]xrice List'!$B$1,VLOOKUP(M1606,'Z:\ADMIN\2015\List Project 2015\[List Project 2015_21 Agustus.xlsx]xrice List'!$A$1:$K$104,2,0),IF(AH1606='Z:\ADMIN\2015\List Project 2015\[List Project 2015_21 Agustus.xlsx]xrice List'!$C$1,VLOOKUP(M1606,'Z:\ADMIN\2015\List Project 2015\[List Project 2015_21 Agustus.xlsx]xrice List'!$A$1:$K$104,3,0),IF(AH1606='Z:\ADMIN\2015\List Project 2015\[List Project 2015_21 Agustus.xlsx]xrice List'!$D$1,VLOOKUP(M1606,'Z:\ADMIN\2015\List Project 2015\[List Project 2015_21 Agustus.xlsx]xrice List'!$A$1:$K$104,4,0),IF(AH1606='Z:\ADMIN\2015\List Project 2015\[List Project 2015_21 Agustus.xlsx]xrice List'!$E$1,VLOOKUP(M1606,'Z:\ADMIN\2015\List Project 2015\[List Project 2015_21 Agustus.xlsx]xrice List'!$A$1:$K$104,5,0),IF(AH1606='Z:\ADMIN\2015\List Project 2015\[List Project 2015_21 Agustus.xlsx]xrice List'!$F$1,VLOOKUP(M1606,'Z:\ADMIN\2015\List Project 2015\[List Project 2015_21 Agustus.xlsx]xrice List'!$A$1:$K$104,6,0),IF(AH1606='Z:\ADMIN\2015\List Project 2015\[List Project 2015_21 Agustus.xlsx]xrice List'!$G$1,VLOOKUP(M1606,'Z:\ADMIN\2015\List Project 2015\[List Project 2015_21 Agustus.xlsx]xrice List'!$A$1:$K$104,7,0),IF(AH1606='Z:\ADMIN\2015\List Project 2015\[List Project 2015_21 Agustus.xlsx]xrice List'!$H$1,VLOOKUP(M1606,'Z:\ADMIN\2015\List Project 2015\[List Project 2015_21 Agustus.xlsx]xrice List'!$A$1:$K$104,8,0),IF(AH1606='Z:\ADMIN\2015\List Project 2015\[List Project 2015_21 Agustus.xlsx]xrice List'!$I$1,VLOOKUP(M1606,'Z:\ADMIN\2015\List Project 2015\[List Project 2015_21 Agustus.xlsx]xrice List'!$A$1:$K$104,9,0),IF(AH1606='Z:\ADMIN\2015\List Project 2015\[List Project 2015_21 Agustus.xlsx]xrice List'!$J$1,VLOOKUP(M1606,'Z:\ADMIN\2015\List Project 2015\[List Project 2015_21 Agustus.xlsx]xrice List'!$A$1:$K$104,10,0),IF(AH1606='Z:\ADMIN\2015\List Project 2015\[List Project 2015_21 Agustus.xlsx]xrice List'!$K$1,VLOOKUP(M1606,'Z:\ADMIN\2015\List Project 2015\[List Project 2015_21 Agustus.xlsx]xrice List'!$A$1:$K$104,11,0))))))))))))+(IF(AH1606='Z:\ADMIN\2015\List Project 2015\[List Project 2015_21 Agustus.xlsx]xrice List'!$B$1,VLOOKUP(N1606,'Z:\ADMIN\2015\List Project 2015\[List Project 2015_21 Agustus.xlsx]xrice List'!$A$1:$K$104,2,0),IF(AH1606='Z:\ADMIN\2015\List Project 2015\[List Project 2015_21 Agustus.xlsx]xrice List'!$C$1,VLOOKUP(N1606,'Z:\ADMIN\2015\List Project 2015\[List Project 2015_21 Agustus.xlsx]xrice List'!$A$1:$K$104,3,0),IF(AH1606='Z:\ADMIN\2015\List Project 2015\[List Project 2015_21 Agustus.xlsx]xrice List'!$D$1,VLOOKUP(N1606,'Z:\ADMIN\2015\List Project 2015\[List Project 2015_21 Agustus.xlsx]xrice List'!$A$1:$K$104,4,0),IF(AH1606='Z:\ADMIN\2015\List Project 2015\[List Project 2015_21 Agustus.xlsx]xrice List'!$E$1,VLOOKUP(N1606,'Z:\ADMIN\2015\List Project 2015\[List Project 2015_21 Agustus.xlsx]xrice List'!$A$1:$K$104,5,0),IF(AH1606='Z:\ADMIN\2015\List Project 2015\[List Project 2015_21 Agustus.xlsx]xrice List'!$F$1,VLOOKUP(N1606,'Z:\ADMIN\2015\List Project 2015\[List Project 2015_21 Agustus.xlsx]xrice List'!$A$1:$K$104,6,0),IF(AH1606='Z:\ADMIN\2015\List Project 2015\[List Project 2015_21 Agustus.xlsx]xrice List'!$G$1,VLOOKUP(N1606,'Z:\ADMIN\2015\List Project 2015\[List Project 2015_21 Agustus.xlsx]xrice List'!$A$1:$K$104,7,0),IF(AH1606='Z:\ADMIN\2015\List Project 2015\[List Project 2015_21 Agustus.xlsx]xrice List'!$H$1,VLOOKUP(N1606,'Z:\ADMIN\2015\List Project 2015\[List Project 2015_21 Agustus.xlsx]xrice List'!$A$1:$K$104,8,0),IF(AH1606='Z:\ADMIN\2015\List Project 2015\[List Project 2015_21 Agustus.xlsx]xrice List'!$I$1,VLOOKUP(N1606,'Z:\ADMIN\2015\List Project 2015\[List Project 2015_21 Agustus.xlsx]xrice List'!$A$1:$K$104,9,0),IF(AH1606='Z:\ADMIN\2015\List Project 2015\[List Project 2015_21 Agustus.xlsx]xrice List'!$J$1,VLOOKUP(N1606,'Z:\ADMIN\2015\List Project 2015\[List Project 2015_21 Agustus.xlsx]xrice List'!$A$1:$K$104,10,0),IF(AH1606='Z:\ADMIN\2015\List Project 2015\[List Project 2015_21 Agustus.xlsx]xrice List'!$K$1,VLOOKUP(N1606,'Z:\ADMIN\2015\List Project 2015\[List Project 2015_21 Agustus.xlsx]xrice List'!$A$1:$K$104,11,0))))))))))))+(IF(AH1606='Z:\ADMIN\2015\List Project 2015\[List Project 2015_21 Agustus.xlsx]xrice List'!$B$1,VLOOKUP(O1606,'Z:\ADMIN\2015\List Project 2015\[List Project 2015_21 Agustus.xlsx]xrice List'!$A$1:$K$104,2,0),IF(AH1606='Z:\ADMIN\2015\List Project 2015\[List Project 2015_21 Agustus.xlsx]xrice List'!$C$1,VLOOKUP(O1606,'Z:\ADMIN\2015\List Project 2015\[List Project 2015_21 Agustus.xlsx]xrice List'!$A$1:$K$104,3,0),IF(AH1606='Z:\ADMIN\2015\List Project 2015\[List Project 2015_21 Agustus.xlsx]xrice List'!$D$1,VLOOKUP(O1606,'Z:\ADMIN\2015\List Project 2015\[List Project 2015_21 Agustus.xlsx]xrice List'!$A$1:$K$104,4,0),IF(AH1606='Z:\ADMIN\2015\List Project 2015\[List Project 2015_21 Agustus.xlsx]xrice List'!$E$1,VLOOKUP(O1606,'Z:\ADMIN\2015\List Project 2015\[List Project 2015_21 Agustus.xlsx]xrice List'!$A$1:$K$104,5,0),IF(AH1606='Z:\ADMIN\2015\List Project 2015\[List Project 2015_21 Agustus.xlsx]xrice List'!$F$1,VLOOKUP(O1606,'Z:\ADMIN\2015\List Project 2015\[List Project 2015_21 Agustus.xlsx]xrice List'!$A$1:$K$104,6,0),IF(AH1606='Z:\ADMIN\2015\List Project 2015\[List Project 2015_21 Agustus.xlsx]xrice List'!$G$1,VLOOKUP(O1606,'Z:\ADMIN\2015\List Project 2015\[List Project 2015_21 Agustus.xlsx]xrice List'!$A$1:$K$104,7,0),IF(AH1606='Z:\ADMIN\2015\List Project 2015\[List Project 2015_21 Agustus.xlsx]xrice List'!$H$1,VLOOKUP(O1606,'Z:\ADMIN\2015\List Project 2015\[List Project 2015_21 Agustus.xlsx]xrice List'!$A$1:$K$104,8,0),IF(AH1606='Z:\ADMIN\2015\List Project 2015\[List Project 2015_21 Agustus.xlsx]xrice List'!$I$1,VLOOKUP(O1606,'Z:\ADMIN\2015\List Project 2015\[List Project 2015_21 Agustus.xlsx]xrice List'!$A$1:$K$104,9,0),IF(AH1606='Z:\ADMIN\2015\List Project 2015\[List Project 2015_21 Agustus.xlsx]xrice List'!$J$1,VLOOKUP(O1606,'Z:\ADMIN\2015\List Project 2015\[List Project 2015_21 Agustus.xlsx]xrice List'!$A$1:$K$104,10,0),IF(AH1606='Z:\ADMIN\2015\List Project 2015\[List Project 2015_21 Agustus.xlsx]xrice List'!$K$1,VLOOKUP(O1606,'Z:\ADMIN\2015\List Project 2015\[List Project 2015_21 Agustus.xlsx]xrice List'!$A$1:$K$104,11,0))))))))))))</f>
    </oc>
    <nc r="P1606">
      <f>(IF(AH1606='Z:\ADMIN\2015\List Project 2015\[List Project 2015_21 Agustus.xlsx]xrice List'!$B$1,VLOOKUP(M1606,'Z:\ADMIN\2015\List Project 2015\[List Project 2015_21 Agustus.xlsx]xrice List'!$A$1:$K$104,2,0),IF(AH1606='Z:\ADMIN\2015\List Project 2015\[List Project 2015_21 Agustus.xlsx]xrice List'!$C$1,VLOOKUP(M1606,'Z:\ADMIN\2015\List Project 2015\[List Project 2015_21 Agustus.xlsx]xrice List'!$A$1:$K$104,3,0),IF(AH1606='Z:\ADMIN\2015\List Project 2015\[List Project 2015_21 Agustus.xlsx]xrice List'!$D$1,VLOOKUP(M1606,'Z:\ADMIN\2015\List Project 2015\[List Project 2015_21 Agustus.xlsx]xrice List'!$A$1:$K$104,4,0),IF(AH1606='Z:\ADMIN\2015\List Project 2015\[List Project 2015_21 Agustus.xlsx]xrice List'!$E$1,VLOOKUP(M1606,'Z:\ADMIN\2015\List Project 2015\[List Project 2015_21 Agustus.xlsx]xrice List'!$A$1:$K$104,5,0),IF(AH1606='Z:\ADMIN\2015\List Project 2015\[List Project 2015_21 Agustus.xlsx]xrice List'!$F$1,VLOOKUP(M1606,'Z:\ADMIN\2015\List Project 2015\[List Project 2015_21 Agustus.xlsx]xrice List'!$A$1:$K$104,6,0),IF(AH1606='Z:\ADMIN\2015\List Project 2015\[List Project 2015_21 Agustus.xlsx]xrice List'!$G$1,VLOOKUP(M1606,'Z:\ADMIN\2015\List Project 2015\[List Project 2015_21 Agustus.xlsx]xrice List'!$A$1:$K$104,7,0),IF(AH1606='Z:\ADMIN\2015\List Project 2015\[List Project 2015_21 Agustus.xlsx]xrice List'!$H$1,VLOOKUP(M1606,'Z:\ADMIN\2015\List Project 2015\[List Project 2015_21 Agustus.xlsx]xrice List'!$A$1:$K$104,8,0),IF(AH1606='Z:\ADMIN\2015\List Project 2015\[List Project 2015_21 Agustus.xlsx]xrice List'!$I$1,VLOOKUP(M1606,'Z:\ADMIN\2015\List Project 2015\[List Project 2015_21 Agustus.xlsx]xrice List'!$A$1:$K$104,9,0),IF(AH1606='Z:\ADMIN\2015\List Project 2015\[List Project 2015_21 Agustus.xlsx]xrice List'!$J$1,VLOOKUP(M1606,'Z:\ADMIN\2015\List Project 2015\[List Project 2015_21 Agustus.xlsx]xrice List'!$A$1:$K$104,10,0),IF(AH1606='Z:\ADMIN\2015\List Project 2015\[List Project 2015_21 Agustus.xlsx]xrice List'!$K$1,VLOOKUP(M1606,'Z:\ADMIN\2015\List Project 2015\[List Project 2015_21 Agustus.xlsx]xrice List'!$A$1:$K$104,11,0))))))))))))+(IF(AH1606='Z:\ADMIN\2015\List Project 2015\[List Project 2015_21 Agustus.xlsx]xrice List'!$B$1,VLOOKUP(N1606,'Z:\ADMIN\2015\List Project 2015\[List Project 2015_21 Agustus.xlsx]xrice List'!$A$1:$K$104,2,0),IF(AH1606='Z:\ADMIN\2015\List Project 2015\[List Project 2015_21 Agustus.xlsx]xrice List'!$C$1,VLOOKUP(N1606,'Z:\ADMIN\2015\List Project 2015\[List Project 2015_21 Agustus.xlsx]xrice List'!$A$1:$K$104,3,0),IF(AH1606='Z:\ADMIN\2015\List Project 2015\[List Project 2015_21 Agustus.xlsx]xrice List'!$D$1,VLOOKUP(N1606,'Z:\ADMIN\2015\List Project 2015\[List Project 2015_21 Agustus.xlsx]xrice List'!$A$1:$K$104,4,0),IF(AH1606='Z:\ADMIN\2015\List Project 2015\[List Project 2015_21 Agustus.xlsx]xrice List'!$E$1,VLOOKUP(N1606,'Z:\ADMIN\2015\List Project 2015\[List Project 2015_21 Agustus.xlsx]xrice List'!$A$1:$K$104,5,0),IF(AH1606='Z:\ADMIN\2015\List Project 2015\[List Project 2015_21 Agustus.xlsx]xrice List'!$F$1,VLOOKUP(N1606,'Z:\ADMIN\2015\List Project 2015\[List Project 2015_21 Agustus.xlsx]xrice List'!$A$1:$K$104,6,0),IF(AH1606='Z:\ADMIN\2015\List Project 2015\[List Project 2015_21 Agustus.xlsx]xrice List'!$G$1,VLOOKUP(N1606,'Z:\ADMIN\2015\List Project 2015\[List Project 2015_21 Agustus.xlsx]xrice List'!$A$1:$K$104,7,0),IF(AH1606='Z:\ADMIN\2015\List Project 2015\[List Project 2015_21 Agustus.xlsx]xrice List'!$H$1,VLOOKUP(N1606,'Z:\ADMIN\2015\List Project 2015\[List Project 2015_21 Agustus.xlsx]xrice List'!$A$1:$K$104,8,0),IF(AH1606='Z:\ADMIN\2015\List Project 2015\[List Project 2015_21 Agustus.xlsx]xrice List'!$I$1,VLOOKUP(N1606,'Z:\ADMIN\2015\List Project 2015\[List Project 2015_21 Agustus.xlsx]xrice List'!$A$1:$K$104,9,0),IF(AH1606='Z:\ADMIN\2015\List Project 2015\[List Project 2015_21 Agustus.xlsx]xrice List'!$J$1,VLOOKUP(N1606,'Z:\ADMIN\2015\List Project 2015\[List Project 2015_21 Agustus.xlsx]xrice List'!$A$1:$K$104,10,0),IF(AH1606='Z:\ADMIN\2015\List Project 2015\[List Project 2015_21 Agustus.xlsx]xrice List'!$K$1,VLOOKUP(N1606,'Z:\ADMIN\2015\List Project 2015\[List Project 2015_21 Agustus.xlsx]xrice List'!$A$1:$K$104,11,0))))))))))))+(IF(AH1606='Z:\ADMIN\2015\List Project 2015\[List Project 2015_21 Agustus.xlsx]xrice List'!$B$1,VLOOKUP(O1606,'Z:\ADMIN\2015\List Project 2015\[List Project 2015_21 Agustus.xlsx]xrice List'!$A$1:$K$104,2,0),IF(AH1606='Z:\ADMIN\2015\List Project 2015\[List Project 2015_21 Agustus.xlsx]xrice List'!$C$1,VLOOKUP(O1606,'Z:\ADMIN\2015\List Project 2015\[List Project 2015_21 Agustus.xlsx]xrice List'!$A$1:$K$104,3,0),IF(AH1606='Z:\ADMIN\2015\List Project 2015\[List Project 2015_21 Agustus.xlsx]xrice List'!$D$1,VLOOKUP(O1606,'Z:\ADMIN\2015\List Project 2015\[List Project 2015_21 Agustus.xlsx]xrice List'!$A$1:$K$104,4,0),IF(AH1606='Z:\ADMIN\2015\List Project 2015\[List Project 2015_21 Agustus.xlsx]xrice List'!$E$1,VLOOKUP(O1606,'Z:\ADMIN\2015\List Project 2015\[List Project 2015_21 Agustus.xlsx]xrice List'!$A$1:$K$104,5,0),IF(AH1606='Z:\ADMIN\2015\List Project 2015\[List Project 2015_21 Agustus.xlsx]xrice List'!$F$1,VLOOKUP(O1606,'Z:\ADMIN\2015\List Project 2015\[List Project 2015_21 Agustus.xlsx]xrice List'!$A$1:$K$104,6,0),IF(AH1606='Z:\ADMIN\2015\List Project 2015\[List Project 2015_21 Agustus.xlsx]xrice List'!$G$1,VLOOKUP(O1606,'Z:\ADMIN\2015\List Project 2015\[List Project 2015_21 Agustus.xlsx]xrice List'!$A$1:$K$104,7,0),IF(AH1606='Z:\ADMIN\2015\List Project 2015\[List Project 2015_21 Agustus.xlsx]xrice List'!$H$1,VLOOKUP(O1606,'Z:\ADMIN\2015\List Project 2015\[List Project 2015_21 Agustus.xlsx]xrice List'!$A$1:$K$104,8,0),IF(AH1606='Z:\ADMIN\2015\List Project 2015\[List Project 2015_21 Agustus.xlsx]xrice List'!$I$1,VLOOKUP(O1606,'Z:\ADMIN\2015\List Project 2015\[List Project 2015_21 Agustus.xlsx]xrice List'!$A$1:$K$104,9,0),IF(AH1606='Z:\ADMIN\2015\List Project 2015\[List Project 2015_21 Agustus.xlsx]xrice List'!$J$1,VLOOKUP(O1606,'Z:\ADMIN\2015\List Project 2015\[List Project 2015_21 Agustus.xlsx]xrice List'!$A$1:$K$104,10,0),IF(AH1606='Z:\ADMIN\2015\List Project 2015\[List Project 2015_21 Agustus.xlsx]xrice List'!$K$1,VLOOKUP(O1606,'Z:\ADMIN\2015\List Project 2015\[List Project 2015_21 Agustus.xlsx]xrice List'!$A$1:$K$104,11,0))))))))))))</f>
    </nc>
  </rcc>
  <rcc rId="14293" sId="2">
    <nc r="Q1606">
      <v>2015</v>
    </nc>
  </rcc>
  <rcc rId="14294" sId="2">
    <nc r="R1606" t="inlineStr">
      <is>
        <t>Nov</t>
      </is>
    </nc>
  </rcc>
  <rcc rId="14295" sId="2" numFmtId="19">
    <nc r="S1606">
      <v>42319</v>
    </nc>
  </rcc>
  <rcc rId="14296" sId="2">
    <nc r="W1606" t="inlineStr">
      <is>
        <t>Dodi Ruswandi</t>
      </is>
    </nc>
  </rcc>
  <rcc rId="14297" sId="2">
    <nc r="Z1601" t="inlineStr">
      <is>
        <t>Survey Perkuatan</t>
      </is>
    </nc>
  </rcc>
  <rcc rId="14298" sId="2">
    <nc r="Z1602" t="inlineStr">
      <is>
        <t>Survey Perkuatan</t>
      </is>
    </nc>
  </rcc>
  <rcc rId="14299" sId="2">
    <nc r="Z1603" t="inlineStr">
      <is>
        <t>Survey Perkuatan</t>
      </is>
    </nc>
  </rcc>
  <rcc rId="14300" sId="2">
    <nc r="Z1604" t="inlineStr">
      <is>
        <t>Survey Perkuatan</t>
      </is>
    </nc>
  </rcc>
  <rcc rId="14301" sId="2">
    <nc r="Z1605" t="inlineStr">
      <is>
        <t>Survey Perkuatan</t>
      </is>
    </nc>
  </rcc>
  <rcc rId="14302" sId="2">
    <nc r="Z1606" t="inlineStr">
      <is>
        <t>Survey Perkuatan</t>
      </is>
    </nc>
  </rcc>
  <rcc rId="14303" sId="2" odxf="1" dxf="1">
    <nc r="B1601" t="inlineStr">
      <is>
        <t>HK-15-01598</t>
      </is>
    </nc>
    <odxf>
      <fill>
        <patternFill patternType="none">
          <bgColor indexed="65"/>
        </patternFill>
      </fill>
      <protection locked="1"/>
    </odxf>
    <ndxf>
      <fill>
        <patternFill patternType="solid">
          <bgColor theme="0"/>
        </patternFill>
      </fill>
      <protection locked="0"/>
    </ndxf>
  </rcc>
  <rcc rId="14304" sId="2" odxf="1" dxf="1">
    <nc r="B1602" t="inlineStr">
      <is>
        <t>HK-15-01599</t>
      </is>
    </nc>
    <odxf>
      <fill>
        <patternFill patternType="none">
          <bgColor indexed="65"/>
        </patternFill>
      </fill>
      <protection locked="1"/>
    </odxf>
    <ndxf>
      <fill>
        <patternFill patternType="solid">
          <bgColor theme="0"/>
        </patternFill>
      </fill>
      <protection locked="0"/>
    </ndxf>
  </rcc>
  <rcc rId="14305" sId="2" odxf="1" dxf="1">
    <nc r="B1603" t="inlineStr">
      <is>
        <t>HK-15-01600</t>
      </is>
    </nc>
    <odxf>
      <fill>
        <patternFill patternType="none">
          <bgColor indexed="65"/>
        </patternFill>
      </fill>
      <protection locked="1"/>
    </odxf>
    <ndxf>
      <fill>
        <patternFill patternType="solid">
          <bgColor theme="0"/>
        </patternFill>
      </fill>
      <protection locked="0"/>
    </ndxf>
  </rcc>
  <rcc rId="14306" sId="2" odxf="1" dxf="1">
    <nc r="B1604" t="inlineStr">
      <is>
        <t>HK-15-01601</t>
      </is>
    </nc>
    <odxf>
      <fill>
        <patternFill patternType="none">
          <bgColor indexed="65"/>
        </patternFill>
      </fill>
      <protection locked="1"/>
    </odxf>
    <ndxf>
      <fill>
        <patternFill patternType="solid">
          <bgColor theme="0"/>
        </patternFill>
      </fill>
      <protection locked="0"/>
    </ndxf>
  </rcc>
  <rcc rId="14307" sId="2" odxf="1" dxf="1">
    <nc r="B1605" t="inlineStr">
      <is>
        <t>HK-15-01602</t>
      </is>
    </nc>
    <odxf>
      <fill>
        <patternFill patternType="none">
          <bgColor indexed="65"/>
        </patternFill>
      </fill>
      <protection locked="1"/>
    </odxf>
    <ndxf>
      <fill>
        <patternFill patternType="solid">
          <bgColor theme="0"/>
        </patternFill>
      </fill>
      <protection locked="0"/>
    </ndxf>
  </rcc>
  <rcc rId="14308" sId="2" odxf="1" dxf="1">
    <nc r="B1606" t="inlineStr">
      <is>
        <t>HK-15-01603</t>
      </is>
    </nc>
    <odxf>
      <fill>
        <patternFill patternType="none">
          <bgColor indexed="65"/>
        </patternFill>
      </fill>
      <protection locked="1"/>
    </odxf>
    <ndxf>
      <fill>
        <patternFill patternType="solid">
          <bgColor theme="0"/>
        </patternFill>
      </fill>
      <protection locked="0"/>
    </ndxf>
  </rcc>
  <rcc rId="14309" sId="2" odxf="1" dxf="1">
    <nc r="A1601">
      <v>1598</v>
    </nc>
    <odxf>
      <protection locked="1"/>
    </odxf>
    <ndxf>
      <protection locked="0"/>
    </ndxf>
  </rcc>
  <rcc rId="14310" sId="2" odxf="1" dxf="1">
    <nc r="A1602">
      <v>1599</v>
    </nc>
    <odxf>
      <protection locked="1"/>
    </odxf>
    <ndxf>
      <protection locked="0"/>
    </ndxf>
  </rcc>
  <rcc rId="14311" sId="2" odxf="1" dxf="1">
    <nc r="A1603">
      <v>1600</v>
    </nc>
    <odxf>
      <protection locked="1"/>
    </odxf>
    <ndxf>
      <protection locked="0"/>
    </ndxf>
  </rcc>
  <rcc rId="14312" sId="2" odxf="1" dxf="1">
    <nc r="A1604">
      <v>1601</v>
    </nc>
    <odxf>
      <protection locked="1"/>
    </odxf>
    <ndxf>
      <protection locked="0"/>
    </ndxf>
  </rcc>
  <rcc rId="14313" sId="2" odxf="1" dxf="1">
    <nc r="A1605">
      <v>1602</v>
    </nc>
    <odxf>
      <protection locked="1"/>
    </odxf>
    <ndxf>
      <protection locked="0"/>
    </ndxf>
  </rcc>
  <rcc rId="14314" sId="2" odxf="1" dxf="1">
    <nc r="A1606">
      <v>1603</v>
    </nc>
    <odxf>
      <protection locked="1"/>
    </odxf>
    <ndxf>
      <protection locked="0"/>
    </ndxf>
  </rcc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Cols" hidden="1" oldHidden="1">
    <formula>'2015'!$C:$I</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19" sId="2">
    <oc r="BH251" t="inlineStr">
      <is>
        <t>PO NY Received</t>
      </is>
    </oc>
    <nc r="BH251" t="inlineStr">
      <is>
        <t>Cancel</t>
      </is>
    </nc>
  </rcc>
  <rcc rId="14320" sId="2">
    <oc r="BH421" t="inlineStr">
      <is>
        <t>PO NY Received</t>
      </is>
    </oc>
    <nc r="BH421" t="inlineStr">
      <is>
        <t>Cancel - dobel input</t>
      </is>
    </nc>
  </rcc>
  <rcc rId="14321" sId="2">
    <oc r="BH509" t="inlineStr">
      <is>
        <t>On process in Engineer</t>
      </is>
    </oc>
    <nc r="BH509" t="inlineStr">
      <is>
        <t>Paid</t>
      </is>
    </nc>
  </rcc>
  <rcc rId="14322" sId="2">
    <oc r="BH527" t="inlineStr">
      <is>
        <t>PO NY Received</t>
      </is>
    </oc>
    <nc r="BH527" t="inlineStr">
      <is>
        <t>Hold</t>
      </is>
    </nc>
  </rcc>
  <rcc rId="14323" sId="2">
    <oc r="BH735" t="inlineStr">
      <is>
        <t>PO NY Received</t>
      </is>
    </oc>
    <nc r="BH735" t="inlineStr">
      <is>
        <t>Cancel</t>
      </is>
    </nc>
  </rcc>
  <rcc rId="14324" sId="2">
    <oc r="BH776" t="inlineStr">
      <is>
        <t>PO NY Received</t>
      </is>
    </oc>
    <nc r="BH776" t="inlineStr">
      <is>
        <t>Hold</t>
      </is>
    </nc>
  </rcc>
  <rcc rId="14325" sId="2">
    <oc r="BH778" t="inlineStr">
      <is>
        <t>PO NY Received</t>
      </is>
    </oc>
    <nc r="BH778" t="inlineStr">
      <is>
        <t>Hold</t>
      </is>
    </nc>
  </rcc>
  <rcc rId="14326" sId="2">
    <oc r="BH779" t="inlineStr">
      <is>
        <t>PO NY Received</t>
      </is>
    </oc>
    <nc r="BH779" t="inlineStr">
      <is>
        <t>Hold</t>
      </is>
    </nc>
  </rcc>
  <rcc rId="14327" sId="2">
    <oc r="BH813" t="inlineStr">
      <is>
        <t>PO NY Received</t>
      </is>
    </oc>
    <nc r="BH813" t="inlineStr">
      <is>
        <t>Cancel</t>
      </is>
    </nc>
  </rcc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Cols" hidden="1" oldHidden="1">
    <formula>'2015'!$C:$I</formula>
    <oldFormula>'2015'!$C:$I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Cols" hidden="1" oldHidden="1">
    <formula>'2015'!$C:$I</formula>
    <oldFormula>'2015'!$C:$I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Cols" hidden="1" oldHidden="1">
    <formula>'2015'!$C:$I</formula>
    <oldFormula>'2015'!$C:$I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555994A-D91C-4D60-87AA-0FF4194EE3F6}" action="delete"/>
  <rdn rId="0" localSheetId="1" customView="1" name="Z_D555994A_D91C_4D60_87AA_0FF4194EE3F6_.wvu.Cols" hidden="1" oldHidden="1">
    <formula>'2014'!$A:$B,'2014'!$M:$S,'2014'!$U:$U,'2014'!$Z:$AR</formula>
    <oldFormula>'2014'!$A:$B,'2014'!$M:$S,'2014'!$U:$U,'2014'!$Z:$AR</oldFormula>
  </rdn>
  <rdn rId="0" localSheetId="1" customView="1" name="Z_D555994A_D91C_4D60_87AA_0FF4194EE3F6_.wvu.FilterData" hidden="1" oldHidden="1">
    <formula>'2014'!$A$4:$CD$1616</formula>
    <oldFormula>'2014'!$A$4:$CD$1616</oldFormula>
  </rdn>
  <rdn rId="0" localSheetId="2" customView="1" name="Z_D555994A_D91C_4D60_87AA_0FF4194EE3F6_.wvu.Cols" hidden="1" oldHidden="1">
    <formula>'2015'!$C:$I</formula>
    <oldFormula>'2015'!$C:$I</oldFormula>
  </rdn>
  <rdn rId="0" localSheetId="2" customView="1" name="Z_D555994A_D91C_4D60_87AA_0FF4194EE3F6_.wvu.FilterData" hidden="1" oldHidden="1">
    <formula>'2015'!$A$3:$XFA$1705</formula>
    <oldFormula>'2015'!$A$3:$XFA$1705</oldFormula>
  </rdn>
  <rcv guid="{D555994A-D91C-4D60-87AA-0FF4194EE3F6}" action="add"/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44" sId="2">
    <nc r="BI78" t="inlineStr">
      <is>
        <t>0926/HK-KEU/XI/2015</t>
      </is>
    </nc>
  </rcc>
  <rcc rId="14345" sId="2" numFmtId="19">
    <nc r="BJ78">
      <v>42319</v>
    </nc>
  </rcc>
  <rcc rId="14346" sId="2" numFmtId="19">
    <nc r="BK78">
      <v>42340</v>
    </nc>
  </rcc>
  <rcc rId="14347" sId="2">
    <nc r="BI712" t="inlineStr">
      <is>
        <t>0908/HK-KEU/XI/2015</t>
      </is>
    </nc>
  </rcc>
  <rcc rId="14348" sId="2" numFmtId="19">
    <nc r="BJ712">
      <v>42318</v>
    </nc>
  </rcc>
  <rcc rId="14349" sId="2" numFmtId="19">
    <nc r="BK712">
      <v>42339</v>
    </nc>
  </rcc>
  <rcc rId="14350" sId="2">
    <nc r="BI721" t="inlineStr">
      <is>
        <t>0907/HK-KEU/XI/2015</t>
      </is>
    </nc>
  </rcc>
  <rcc rId="14351" sId="2" numFmtId="19">
    <nc r="BJ721">
      <v>42318</v>
    </nc>
  </rcc>
  <rcc rId="14352" sId="2" numFmtId="19">
    <nc r="BK721">
      <v>42339</v>
    </nc>
  </rcc>
  <rcc rId="14353" sId="2">
    <nc r="BI722" t="inlineStr">
      <is>
        <t>0907/HK-KEU/XI/2015</t>
      </is>
    </nc>
  </rcc>
  <rcc rId="14354" sId="2" numFmtId="19">
    <nc r="BJ722">
      <v>42318</v>
    </nc>
  </rcc>
  <rcc rId="14355" sId="2" numFmtId="19">
    <nc r="BK722">
      <v>42339</v>
    </nc>
  </rcc>
  <rcc rId="14356" sId="2">
    <nc r="BI723" t="inlineStr">
      <is>
        <t>0911/HK-KEU/XI/2015</t>
      </is>
    </nc>
  </rcc>
  <rcc rId="14357" sId="2" numFmtId="19">
    <nc r="BJ723">
      <v>42318</v>
    </nc>
  </rcc>
  <rcc rId="14358" sId="2" numFmtId="19">
    <nc r="BK723">
      <v>42339</v>
    </nc>
  </rcc>
  <rcc rId="14359" sId="2">
    <nc r="BI824" t="inlineStr">
      <is>
        <t>0912/HK-KEU/XI/2015</t>
      </is>
    </nc>
  </rcc>
  <rcc rId="14360" sId="2" numFmtId="19">
    <nc r="BJ824">
      <v>42318</v>
    </nc>
  </rcc>
  <rcc rId="14361" sId="2" numFmtId="19">
    <nc r="BK824">
      <v>42339</v>
    </nc>
  </rcc>
  <rcc rId="14362" sId="2">
    <nc r="BI901" t="inlineStr">
      <is>
        <t>0920/HK-KEU/XI/2015</t>
      </is>
    </nc>
  </rcc>
  <rcc rId="14363" sId="2" numFmtId="19">
    <nc r="BJ901">
      <v>42318</v>
    </nc>
  </rcc>
  <rcc rId="14364" sId="2" numFmtId="19">
    <nc r="BK901">
      <v>42339</v>
    </nc>
  </rcc>
  <rcc rId="14365" sId="2">
    <nc r="BI903" t="inlineStr">
      <is>
        <t>0920/HK-KEU/XI/2015</t>
      </is>
    </nc>
  </rcc>
  <rcc rId="14366" sId="2" numFmtId="19">
    <nc r="BJ903">
      <v>42318</v>
    </nc>
  </rcc>
  <rcc rId="14367" sId="2" numFmtId="19">
    <nc r="BK903">
      <v>42339</v>
    </nc>
  </rcc>
  <rcc rId="14368" sId="2">
    <nc r="BI904" t="inlineStr">
      <is>
        <t>0920/HK-KEU/XI/2015</t>
      </is>
    </nc>
  </rcc>
  <rcc rId="14369" sId="2" numFmtId="19">
    <nc r="BJ904">
      <v>42318</v>
    </nc>
  </rcc>
  <rcc rId="14370" sId="2" numFmtId="19">
    <nc r="BK904">
      <v>42339</v>
    </nc>
  </rcc>
  <rcc rId="14371" sId="2">
    <nc r="BI905" t="inlineStr">
      <is>
        <t>0920/HK-KEU/XI/2015</t>
      </is>
    </nc>
  </rcc>
  <rcc rId="14372" sId="2" numFmtId="19">
    <nc r="BJ905">
      <v>42318</v>
    </nc>
  </rcc>
  <rcc rId="14373" sId="2" numFmtId="19">
    <nc r="BK905">
      <v>42339</v>
    </nc>
  </rcc>
  <rcc rId="14374" sId="2">
    <nc r="BI914" t="inlineStr">
      <is>
        <t>0909/HK-KEU/XI/2015</t>
      </is>
    </nc>
  </rcc>
  <rcc rId="14375" sId="2" numFmtId="19">
    <nc r="BJ914">
      <v>42318</v>
    </nc>
  </rcc>
  <rcc rId="14376" sId="2" numFmtId="19">
    <nc r="BK914">
      <v>42339</v>
    </nc>
  </rcc>
  <rcc rId="14377" sId="2">
    <nc r="BI983" t="inlineStr">
      <is>
        <t>0913/HK-KEU/XI/2015</t>
      </is>
    </nc>
  </rcc>
  <rcc rId="14378" sId="2" numFmtId="19">
    <nc r="BJ983">
      <v>42318</v>
    </nc>
  </rcc>
  <rcc rId="14379" sId="2" numFmtId="19">
    <nc r="BK983">
      <v>42339</v>
    </nc>
  </rcc>
  <rcc rId="14380" sId="2">
    <nc r="BI984" t="inlineStr">
      <is>
        <t>0913/HK-KEU/XI/2015</t>
      </is>
    </nc>
  </rcc>
  <rcc rId="14381" sId="2" numFmtId="19">
    <nc r="BJ984">
      <v>42318</v>
    </nc>
  </rcc>
  <rcc rId="14382" sId="2" numFmtId="19">
    <nc r="BK984">
      <v>42339</v>
    </nc>
  </rcc>
  <rcc rId="14383" sId="2">
    <nc r="BI987" t="inlineStr">
      <is>
        <t>0913/HK-KEU/XI/2015</t>
      </is>
    </nc>
  </rcc>
  <rcc rId="14384" sId="2" numFmtId="19">
    <nc r="BJ987">
      <v>42318</v>
    </nc>
  </rcc>
  <rcc rId="14385" sId="2" numFmtId="19">
    <nc r="BK987">
      <v>42339</v>
    </nc>
  </rcc>
  <rcc rId="14386" sId="2">
    <nc r="BI989" t="inlineStr">
      <is>
        <t>0913/HK-KEU/XI/2015</t>
      </is>
    </nc>
  </rcc>
  <rcc rId="14387" sId="2" numFmtId="19">
    <nc r="BJ989">
      <v>42318</v>
    </nc>
  </rcc>
  <rcc rId="14388" sId="2" numFmtId="19">
    <nc r="BK989">
      <v>42339</v>
    </nc>
  </rcc>
  <rcc rId="14389" sId="2">
    <nc r="BI994" t="inlineStr">
      <is>
        <t>0913/HK-KEU/XI/2015</t>
      </is>
    </nc>
  </rcc>
  <rcc rId="14390" sId="2" numFmtId="19">
    <nc r="BJ994">
      <v>42318</v>
    </nc>
  </rcc>
  <rcc rId="14391" sId="2" numFmtId="19">
    <nc r="BK994">
      <v>42339</v>
    </nc>
  </rcc>
  <rcc rId="14392" sId="2">
    <nc r="BI995" t="inlineStr">
      <is>
        <t>0913/HK-KEU/XI/2015</t>
      </is>
    </nc>
  </rcc>
  <rcc rId="14393" sId="2" numFmtId="19">
    <nc r="BJ995">
      <v>42318</v>
    </nc>
  </rcc>
  <rcc rId="14394" sId="2" numFmtId="19">
    <nc r="BK995">
      <v>42339</v>
    </nc>
  </rcc>
  <rcc rId="14395" sId="2">
    <nc r="BI996" t="inlineStr">
      <is>
        <t>0913/HK-KEU/XI/2015</t>
      </is>
    </nc>
  </rcc>
  <rcc rId="14396" sId="2" numFmtId="19">
    <nc r="BJ996">
      <v>42318</v>
    </nc>
  </rcc>
  <rcc rId="14397" sId="2" numFmtId="19">
    <nc r="BK996">
      <v>42339</v>
    </nc>
  </rcc>
  <rcc rId="14398" sId="2">
    <nc r="BI997" t="inlineStr">
      <is>
        <t>0913/HK-KEU/XI/2015</t>
      </is>
    </nc>
  </rcc>
  <rcc rId="14399" sId="2" numFmtId="19">
    <nc r="BJ997">
      <v>42318</v>
    </nc>
  </rcc>
  <rcc rId="14400" sId="2" numFmtId="19">
    <nc r="BK997">
      <v>42339</v>
    </nc>
  </rcc>
  <rcc rId="14401" sId="2">
    <nc r="BI998" t="inlineStr">
      <is>
        <t>0913/HK-KEU/XI/2015</t>
      </is>
    </nc>
  </rcc>
  <rcc rId="14402" sId="2" numFmtId="19">
    <nc r="BJ998">
      <v>42318</v>
    </nc>
  </rcc>
  <rcc rId="14403" sId="2" numFmtId="19">
    <nc r="BK998">
      <v>42339</v>
    </nc>
  </rcc>
  <rcc rId="14404" sId="2">
    <nc r="BI999" t="inlineStr">
      <is>
        <t>0913/HK-KEU/XI/2015</t>
      </is>
    </nc>
  </rcc>
  <rcc rId="14405" sId="2" numFmtId="19">
    <nc r="BJ999">
      <v>42318</v>
    </nc>
  </rcc>
  <rcc rId="14406" sId="2" numFmtId="19">
    <nc r="BK999">
      <v>42339</v>
    </nc>
  </rcc>
  <rcc rId="14407" sId="2">
    <nc r="BI1001" t="inlineStr">
      <is>
        <t>0913/HK-KEU/XI/2015</t>
      </is>
    </nc>
  </rcc>
  <rcc rId="14408" sId="2" numFmtId="19">
    <nc r="BJ1001">
      <v>42318</v>
    </nc>
  </rcc>
  <rcc rId="14409" sId="2" numFmtId="19">
    <nc r="BK1001">
      <v>42339</v>
    </nc>
  </rcc>
  <rcc rId="14410" sId="2">
    <nc r="BI1002" t="inlineStr">
      <is>
        <t>0913/HK-KEU/XI/2015</t>
      </is>
    </nc>
  </rcc>
  <rcc rId="14411" sId="2" numFmtId="19">
    <nc r="BJ1002">
      <v>42318</v>
    </nc>
  </rcc>
  <rcc rId="14412" sId="2" numFmtId="19">
    <nc r="BK1002">
      <v>42339</v>
    </nc>
  </rcc>
  <rcc rId="14413" sId="2">
    <nc r="BI1003" t="inlineStr">
      <is>
        <t>0913/HK-KEU/XI/2015</t>
      </is>
    </nc>
  </rcc>
  <rcc rId="14414" sId="2" numFmtId="19">
    <nc r="BJ1003">
      <v>42318</v>
    </nc>
  </rcc>
  <rcc rId="14415" sId="2" numFmtId="19">
    <nc r="BK1003">
      <v>42339</v>
    </nc>
  </rcc>
  <rcc rId="14416" sId="2">
    <nc r="BI1005" t="inlineStr">
      <is>
        <t>0913/HK-KEU/XI/2015</t>
      </is>
    </nc>
  </rcc>
  <rcc rId="14417" sId="2" numFmtId="19">
    <nc r="BJ1005">
      <v>42318</v>
    </nc>
  </rcc>
  <rcc rId="14418" sId="2" numFmtId="19">
    <nc r="BK1005">
      <v>42339</v>
    </nc>
  </rcc>
  <rcc rId="14419" sId="2">
    <nc r="BI1006" t="inlineStr">
      <is>
        <t>0913/HK-KEU/XI/2015</t>
      </is>
    </nc>
  </rcc>
  <rcc rId="14420" sId="2" numFmtId="19">
    <nc r="BJ1006">
      <v>42318</v>
    </nc>
  </rcc>
  <rcc rId="14421" sId="2" numFmtId="19">
    <nc r="BK1006">
      <v>42339</v>
    </nc>
  </rcc>
  <rcc rId="14422" sId="2">
    <nc r="BI1007" t="inlineStr">
      <is>
        <t>0913/HK-KEU/XI/2015</t>
      </is>
    </nc>
  </rcc>
  <rcc rId="14423" sId="2" numFmtId="19">
    <nc r="BJ1007">
      <v>42318</v>
    </nc>
  </rcc>
  <rcc rId="14424" sId="2" numFmtId="19">
    <nc r="BK1007">
      <v>42339</v>
    </nc>
  </rcc>
  <rcc rId="14425" sId="2">
    <nc r="BI1009" t="inlineStr">
      <is>
        <t>0913/HK-KEU/XI/2015</t>
      </is>
    </nc>
  </rcc>
  <rcc rId="14426" sId="2" numFmtId="19">
    <nc r="BJ1009">
      <v>42318</v>
    </nc>
  </rcc>
  <rcc rId="14427" sId="2" numFmtId="19">
    <nc r="BK1009">
      <v>42339</v>
    </nc>
  </rcc>
  <rcc rId="14428" sId="2">
    <nc r="BI1010" t="inlineStr">
      <is>
        <t>0913/HK-KEU/XI/2015</t>
      </is>
    </nc>
  </rcc>
  <rcc rId="14429" sId="2" numFmtId="19">
    <nc r="BJ1010">
      <v>42318</v>
    </nc>
  </rcc>
  <rcc rId="14430" sId="2" numFmtId="19">
    <nc r="BK1010">
      <v>42339</v>
    </nc>
  </rcc>
  <rcc rId="14431" sId="2">
    <nc r="BI1012" t="inlineStr">
      <is>
        <t>0913/HK-KEU/XI/2015</t>
      </is>
    </nc>
  </rcc>
  <rcc rId="14432" sId="2" numFmtId="19">
    <nc r="BJ1012">
      <v>42318</v>
    </nc>
  </rcc>
  <rcc rId="14433" sId="2" numFmtId="19">
    <nc r="BK1012">
      <v>42339</v>
    </nc>
  </rcc>
  <rcc rId="14434" sId="2">
    <nc r="BI1013" t="inlineStr">
      <is>
        <t>0914/HK-KEU/XI/2015</t>
      </is>
    </nc>
  </rcc>
  <rcc rId="14435" sId="2" numFmtId="19">
    <nc r="BJ1013">
      <v>42318</v>
    </nc>
  </rcc>
  <rcc rId="14436" sId="2" numFmtId="19">
    <nc r="BK1013">
      <v>42339</v>
    </nc>
  </rcc>
  <rcc rId="14437" sId="2">
    <nc r="BI1022" t="inlineStr">
      <is>
        <t>0919/HK-KEU/XI/2015</t>
      </is>
    </nc>
  </rcc>
  <rcc rId="14438" sId="2" numFmtId="19">
    <nc r="BJ1022">
      <v>42318</v>
    </nc>
  </rcc>
  <rcc rId="14439" sId="2" numFmtId="19">
    <nc r="BK1022">
      <v>42339</v>
    </nc>
  </rcc>
  <rcc rId="14440" sId="2">
    <nc r="BI1030" t="inlineStr">
      <is>
        <t>0919/HK-KEU/XI/2015</t>
      </is>
    </nc>
  </rcc>
  <rcc rId="14441" sId="2" numFmtId="19">
    <nc r="BJ1030">
      <v>42318</v>
    </nc>
  </rcc>
  <rcc rId="14442" sId="2" numFmtId="19">
    <nc r="BK1030">
      <v>42339</v>
    </nc>
  </rcc>
  <rcc rId="14443" sId="2">
    <nc r="BI1042" t="inlineStr">
      <is>
        <t>0916/HK-KEU/XI/2015</t>
      </is>
    </nc>
  </rcc>
  <rcc rId="14444" sId="2" numFmtId="19">
    <nc r="BJ1042">
      <v>42318</v>
    </nc>
  </rcc>
  <rcc rId="14445" sId="2" numFmtId="19">
    <nc r="BK1042">
      <v>42339</v>
    </nc>
  </rcc>
  <rcc rId="14446" sId="2">
    <nc r="BI1120" t="inlineStr">
      <is>
        <t>0917/HK-KEU/XI/2015</t>
      </is>
    </nc>
  </rcc>
  <rcc rId="14447" sId="2" numFmtId="19">
    <nc r="BJ1120">
      <v>42318</v>
    </nc>
  </rcc>
  <rcc rId="14448" sId="2" numFmtId="19">
    <nc r="BK1120">
      <v>42339</v>
    </nc>
  </rcc>
  <rcc rId="14449" sId="2">
    <nc r="BI1122" t="inlineStr">
      <is>
        <t>0917/HK-KEU/XI/2015</t>
      </is>
    </nc>
  </rcc>
  <rcc rId="14450" sId="2" numFmtId="19">
    <nc r="BJ1122">
      <v>42318</v>
    </nc>
  </rcc>
  <rcc rId="14451" sId="2" numFmtId="19">
    <nc r="BK1122">
      <v>42339</v>
    </nc>
  </rcc>
  <rcc rId="14452" sId="2">
    <nc r="BI1125" t="inlineStr">
      <is>
        <t>0910/HK-KEU/XI/2015</t>
      </is>
    </nc>
  </rcc>
  <rcc rId="14453" sId="2" numFmtId="19">
    <nc r="BJ1125">
      <v>42318</v>
    </nc>
  </rcc>
  <rcc rId="14454" sId="2" numFmtId="19">
    <nc r="BK1125">
      <v>42339</v>
    </nc>
  </rcc>
  <rcc rId="14455" sId="2">
    <nc r="BI1280" t="inlineStr">
      <is>
        <t>0918/HK-KEU/XI/2015</t>
      </is>
    </nc>
  </rcc>
  <rcc rId="14456" sId="2" numFmtId="19">
    <nc r="BJ1280">
      <v>42318</v>
    </nc>
  </rcc>
  <rcc rId="14457" sId="2" numFmtId="19">
    <nc r="BK1280">
      <v>42339</v>
    </nc>
  </rcc>
  <rcc rId="14458" sId="2">
    <nc r="BI1281" t="inlineStr">
      <is>
        <t>0918/HK-KEU/XI/2015</t>
      </is>
    </nc>
  </rcc>
  <rcc rId="14459" sId="2" numFmtId="19">
    <nc r="BJ1281">
      <v>42318</v>
    </nc>
  </rcc>
  <rcc rId="14460" sId="2" numFmtId="19">
    <nc r="BK1281">
      <v>42339</v>
    </nc>
  </rcc>
  <rcc rId="14461" sId="2">
    <nc r="BI1291" t="inlineStr">
      <is>
        <t>0921/HK-KEU/XI/2015</t>
      </is>
    </nc>
  </rcc>
  <rcc rId="14462" sId="2" numFmtId="19">
    <nc r="BJ1291">
      <v>42318</v>
    </nc>
  </rcc>
  <rcc rId="14463" sId="2" numFmtId="19">
    <nc r="BK1291">
      <v>42339</v>
    </nc>
  </rcc>
  <rcc rId="14464" sId="2">
    <nc r="BI1293" t="inlineStr">
      <is>
        <t>0921/HK-KEU/XI/2015</t>
      </is>
    </nc>
  </rcc>
  <rcc rId="14465" sId="2" numFmtId="19">
    <nc r="BJ1293">
      <v>42318</v>
    </nc>
  </rcc>
  <rcc rId="14466" sId="2" numFmtId="19">
    <nc r="BK1293">
      <v>42339</v>
    </nc>
  </rcc>
  <rcc rId="14467" sId="2">
    <nc r="BI1294" t="inlineStr">
      <is>
        <t>0921/HK-KEU/XI/2015</t>
      </is>
    </nc>
  </rcc>
  <rcc rId="14468" sId="2" numFmtId="19">
    <nc r="BJ1294">
      <v>42318</v>
    </nc>
  </rcc>
  <rcc rId="14469" sId="2" numFmtId="19">
    <nc r="BK1294">
      <v>42339</v>
    </nc>
  </rcc>
  <rcc rId="14470" sId="2">
    <nc r="BI1295" t="inlineStr">
      <is>
        <t>0921/HK-KEU/XI/2015</t>
      </is>
    </nc>
  </rcc>
  <rcc rId="14471" sId="2" numFmtId="19">
    <nc r="BJ1295">
      <v>42318</v>
    </nc>
  </rcc>
  <rcc rId="14472" sId="2" numFmtId="19">
    <nc r="BK1295">
      <v>42339</v>
    </nc>
  </rcc>
  <rcc rId="14473" sId="2">
    <nc r="BI1337" t="inlineStr">
      <is>
        <t>0915/HK-KEU/XI/2015</t>
      </is>
    </nc>
  </rcc>
  <rcc rId="14474" sId="2" numFmtId="19">
    <nc r="BJ1337">
      <v>42318</v>
    </nc>
  </rcc>
  <rcc rId="14475" sId="2" numFmtId="19">
    <nc r="BK1337">
      <v>42339</v>
    </nc>
  </rcc>
  <rcc rId="14476" sId="2">
    <nc r="BI1550" t="inlineStr">
      <is>
        <t>0923/HK-KEU/XI/2015</t>
      </is>
    </nc>
  </rcc>
  <rcc rId="14477" sId="2" numFmtId="19">
    <nc r="BJ1550">
      <v>42318</v>
    </nc>
  </rcc>
  <rcc rId="14478" sId="2" numFmtId="19">
    <nc r="BK1550">
      <v>42339</v>
    </nc>
  </rcc>
  <rcc rId="14479" sId="2">
    <nc r="BI1551" t="inlineStr">
      <is>
        <t>0925/HK-KEU/XI/2015</t>
      </is>
    </nc>
  </rcc>
  <rcc rId="14480" sId="2" numFmtId="19">
    <nc r="BJ1551">
      <v>42318</v>
    </nc>
  </rcc>
  <rcc rId="14481" sId="2" numFmtId="19">
    <nc r="BK1551">
      <v>42339</v>
    </nc>
  </rcc>
  <rcc rId="14482" sId="2">
    <nc r="BI1553" t="inlineStr">
      <is>
        <t>0922/HK-KEU/XI/2015</t>
      </is>
    </nc>
  </rcc>
  <rcc rId="14483" sId="2" numFmtId="19">
    <nc r="BJ1553">
      <v>42318</v>
    </nc>
  </rcc>
  <rcc rId="14484" sId="2" numFmtId="19">
    <nc r="BK1553">
      <v>42339</v>
    </nc>
  </rcc>
  <rcc rId="14485" sId="2">
    <nc r="BI1560" t="inlineStr">
      <is>
        <t>0924/HK-KEU/XI/2015</t>
      </is>
    </nc>
  </rcc>
  <rcc rId="14486" sId="2" numFmtId="19">
    <nc r="BJ1560">
      <v>42318</v>
    </nc>
  </rcc>
  <rcc rId="14487" sId="2" numFmtId="19">
    <nc r="BK1560">
      <v>42339</v>
    </nc>
  </rcc>
  <rcc rId="14488" sId="2">
    <nc r="BI1600" t="inlineStr">
      <is>
        <t>0931/HK-KEU/XI/2015</t>
      </is>
    </nc>
  </rcc>
  <rcc rId="14489" sId="2" numFmtId="19">
    <nc r="BJ1600">
      <v>42318</v>
    </nc>
  </rcc>
  <rcc rId="14490" sId="2" numFmtId="19">
    <nc r="BK1600">
      <v>42339</v>
    </nc>
  </rcc>
  <rcc rId="14491" sId="2">
    <oc r="BH78" t="inlineStr">
      <is>
        <t>Req. Invoiced</t>
      </is>
    </oc>
    <nc r="BH78" t="inlineStr">
      <is>
        <t>Invoiced</t>
      </is>
    </nc>
  </rcc>
  <rcc rId="14492" sId="2">
    <oc r="BH712" t="inlineStr">
      <is>
        <t>Req. Invoiced</t>
      </is>
    </oc>
    <nc r="BH712" t="inlineStr">
      <is>
        <t>Invoiced</t>
      </is>
    </nc>
  </rcc>
  <rcc rId="14493" sId="2">
    <oc r="BH721" t="inlineStr">
      <is>
        <t>Req. Invoiced</t>
      </is>
    </oc>
    <nc r="BH721" t="inlineStr">
      <is>
        <t>Invoiced</t>
      </is>
    </nc>
  </rcc>
  <rcc rId="14494" sId="2">
    <oc r="BH722" t="inlineStr">
      <is>
        <t>Req. Invoiced</t>
      </is>
    </oc>
    <nc r="BH722" t="inlineStr">
      <is>
        <t>Invoiced</t>
      </is>
    </nc>
  </rcc>
  <rcc rId="14495" sId="2">
    <oc r="BH723" t="inlineStr">
      <is>
        <t>Req. Invoiced</t>
      </is>
    </oc>
    <nc r="BH723" t="inlineStr">
      <is>
        <t>Invoiced</t>
      </is>
    </nc>
  </rcc>
  <rcc rId="14496" sId="2">
    <oc r="BH824" t="inlineStr">
      <is>
        <t>Req. Invoiced</t>
      </is>
    </oc>
    <nc r="BH824" t="inlineStr">
      <is>
        <t>Invoiced</t>
      </is>
    </nc>
  </rcc>
  <rcc rId="14497" sId="2">
    <oc r="BH901" t="inlineStr">
      <is>
        <t>Req. Invoiced</t>
      </is>
    </oc>
    <nc r="BH901" t="inlineStr">
      <is>
        <t>Invoiced</t>
      </is>
    </nc>
  </rcc>
  <rcc rId="14498" sId="2">
    <oc r="BH903" t="inlineStr">
      <is>
        <t>Req. Invoiced</t>
      </is>
    </oc>
    <nc r="BH903" t="inlineStr">
      <is>
        <t>Invoiced</t>
      </is>
    </nc>
  </rcc>
  <rcc rId="14499" sId="2">
    <oc r="BH904" t="inlineStr">
      <is>
        <t>Req. Invoiced</t>
      </is>
    </oc>
    <nc r="BH904" t="inlineStr">
      <is>
        <t>Invoiced</t>
      </is>
    </nc>
  </rcc>
  <rcc rId="14500" sId="2">
    <oc r="BH905" t="inlineStr">
      <is>
        <t>Req. Invoiced</t>
      </is>
    </oc>
    <nc r="BH905" t="inlineStr">
      <is>
        <t>Invoiced</t>
      </is>
    </nc>
  </rcc>
  <rcc rId="14501" sId="2">
    <oc r="BH914" t="inlineStr">
      <is>
        <t>Req. Invoiced</t>
      </is>
    </oc>
    <nc r="BH914" t="inlineStr">
      <is>
        <t>Invoiced</t>
      </is>
    </nc>
  </rcc>
  <rcc rId="14502" sId="2">
    <oc r="BH983" t="inlineStr">
      <is>
        <t>Req. Invoiced</t>
      </is>
    </oc>
    <nc r="BH983" t="inlineStr">
      <is>
        <t>Invoiced</t>
      </is>
    </nc>
  </rcc>
  <rcc rId="14503" sId="2">
    <oc r="BH984" t="inlineStr">
      <is>
        <t>Req. Invoiced</t>
      </is>
    </oc>
    <nc r="BH984" t="inlineStr">
      <is>
        <t>Invoiced</t>
      </is>
    </nc>
  </rcc>
  <rcc rId="14504" sId="2">
    <oc r="BH987" t="inlineStr">
      <is>
        <t>Req. Invoiced</t>
      </is>
    </oc>
    <nc r="BH987" t="inlineStr">
      <is>
        <t>Invoiced</t>
      </is>
    </nc>
  </rcc>
  <rcc rId="14505" sId="2">
    <oc r="BH989" t="inlineStr">
      <is>
        <t>Req. Invoiced</t>
      </is>
    </oc>
    <nc r="BH989" t="inlineStr">
      <is>
        <t>Invoiced</t>
      </is>
    </nc>
  </rcc>
  <rcc rId="14506" sId="2">
    <oc r="BH994" t="inlineStr">
      <is>
        <t>Req. Invoiced</t>
      </is>
    </oc>
    <nc r="BH994" t="inlineStr">
      <is>
        <t>Invoiced</t>
      </is>
    </nc>
  </rcc>
  <rcc rId="14507" sId="2">
    <oc r="BH995" t="inlineStr">
      <is>
        <t>Req. Invoiced</t>
      </is>
    </oc>
    <nc r="BH995" t="inlineStr">
      <is>
        <t>Invoiced</t>
      </is>
    </nc>
  </rcc>
  <rcc rId="14508" sId="2">
    <oc r="BH996" t="inlineStr">
      <is>
        <t>Req. Invoiced</t>
      </is>
    </oc>
    <nc r="BH996" t="inlineStr">
      <is>
        <t>Invoiced</t>
      </is>
    </nc>
  </rcc>
  <rcc rId="14509" sId="2">
    <oc r="BH997" t="inlineStr">
      <is>
        <t>Req. Invoiced</t>
      </is>
    </oc>
    <nc r="BH997" t="inlineStr">
      <is>
        <t>Invoiced</t>
      </is>
    </nc>
  </rcc>
  <rcc rId="14510" sId="2">
    <oc r="BH998" t="inlineStr">
      <is>
        <t>Req. Invoiced</t>
      </is>
    </oc>
    <nc r="BH998" t="inlineStr">
      <is>
        <t>Invoiced</t>
      </is>
    </nc>
  </rcc>
  <rcc rId="14511" sId="2">
    <oc r="BH999" t="inlineStr">
      <is>
        <t>Req. Invoiced</t>
      </is>
    </oc>
    <nc r="BH999" t="inlineStr">
      <is>
        <t>Invoiced</t>
      </is>
    </nc>
  </rcc>
  <rcc rId="14512" sId="2">
    <oc r="BH1001" t="inlineStr">
      <is>
        <t>Req. Invoiced</t>
      </is>
    </oc>
    <nc r="BH1001" t="inlineStr">
      <is>
        <t>Invoiced</t>
      </is>
    </nc>
  </rcc>
  <rcc rId="14513" sId="2">
    <oc r="BH1002" t="inlineStr">
      <is>
        <t>Req. Invoiced</t>
      </is>
    </oc>
    <nc r="BH1002" t="inlineStr">
      <is>
        <t>Invoiced</t>
      </is>
    </nc>
  </rcc>
  <rcc rId="14514" sId="2">
    <oc r="BH1003" t="inlineStr">
      <is>
        <t>Req. Invoiced</t>
      </is>
    </oc>
    <nc r="BH1003" t="inlineStr">
      <is>
        <t>Invoiced</t>
      </is>
    </nc>
  </rcc>
  <rcc rId="14515" sId="2">
    <oc r="BH1005" t="inlineStr">
      <is>
        <t>Req. Invoiced</t>
      </is>
    </oc>
    <nc r="BH1005" t="inlineStr">
      <is>
        <t>Invoiced</t>
      </is>
    </nc>
  </rcc>
  <rcc rId="14516" sId="2">
    <oc r="BH1006" t="inlineStr">
      <is>
        <t>Req. Invoiced</t>
      </is>
    </oc>
    <nc r="BH1006" t="inlineStr">
      <is>
        <t>Invoiced</t>
      </is>
    </nc>
  </rcc>
  <rcc rId="14517" sId="2">
    <oc r="BH1007" t="inlineStr">
      <is>
        <t>Req. Invoiced</t>
      </is>
    </oc>
    <nc r="BH1007" t="inlineStr">
      <is>
        <t>Invoiced</t>
      </is>
    </nc>
  </rcc>
  <rcc rId="14518" sId="2">
    <oc r="BH1009" t="inlineStr">
      <is>
        <t>Req. Invoiced</t>
      </is>
    </oc>
    <nc r="BH1009" t="inlineStr">
      <is>
        <t>Invoiced</t>
      </is>
    </nc>
  </rcc>
  <rcc rId="14519" sId="2">
    <oc r="BH1010" t="inlineStr">
      <is>
        <t>Req. Invoiced</t>
      </is>
    </oc>
    <nc r="BH1010" t="inlineStr">
      <is>
        <t>Invoiced</t>
      </is>
    </nc>
  </rcc>
  <rcc rId="14520" sId="2">
    <oc r="BH1012" t="inlineStr">
      <is>
        <t>Req. Invoiced</t>
      </is>
    </oc>
    <nc r="BH1012" t="inlineStr">
      <is>
        <t>Invoiced</t>
      </is>
    </nc>
  </rcc>
  <rcc rId="14521" sId="2">
    <oc r="BH1013" t="inlineStr">
      <is>
        <t>Req. Invoiced</t>
      </is>
    </oc>
    <nc r="BH1013" t="inlineStr">
      <is>
        <t>Invoiced</t>
      </is>
    </nc>
  </rcc>
  <rcc rId="14522" sId="2">
    <oc r="BH1022" t="inlineStr">
      <is>
        <t>Req. Invoiced</t>
      </is>
    </oc>
    <nc r="BH1022" t="inlineStr">
      <is>
        <t>Invoiced</t>
      </is>
    </nc>
  </rcc>
  <rcc rId="14523" sId="2">
    <oc r="BH1030" t="inlineStr">
      <is>
        <t>Req. Invoiced</t>
      </is>
    </oc>
    <nc r="BH1030" t="inlineStr">
      <is>
        <t>Invoiced</t>
      </is>
    </nc>
  </rcc>
  <rcc rId="14524" sId="2">
    <oc r="BH1042" t="inlineStr">
      <is>
        <t>Req. Invoiced</t>
      </is>
    </oc>
    <nc r="BH1042" t="inlineStr">
      <is>
        <t>Invoiced</t>
      </is>
    </nc>
  </rcc>
  <rcc rId="14525" sId="2">
    <oc r="BH1120" t="inlineStr">
      <is>
        <t>Req. Invoiced</t>
      </is>
    </oc>
    <nc r="BH1120" t="inlineStr">
      <is>
        <t>Invoiced</t>
      </is>
    </nc>
  </rcc>
  <rcc rId="14526" sId="2">
    <oc r="BH1122" t="inlineStr">
      <is>
        <t>Req. Invoiced</t>
      </is>
    </oc>
    <nc r="BH1122" t="inlineStr">
      <is>
        <t>Invoiced</t>
      </is>
    </nc>
  </rcc>
  <rcc rId="14527" sId="2">
    <oc r="BH1125" t="inlineStr">
      <is>
        <t>Req. Invoiced</t>
      </is>
    </oc>
    <nc r="BH1125" t="inlineStr">
      <is>
        <t>Invoiced</t>
      </is>
    </nc>
  </rcc>
  <rcc rId="14528" sId="2">
    <oc r="BH1280" t="inlineStr">
      <is>
        <t>Req. Invoiced</t>
      </is>
    </oc>
    <nc r="BH1280" t="inlineStr">
      <is>
        <t>Invoiced</t>
      </is>
    </nc>
  </rcc>
  <rcc rId="14529" sId="2">
    <oc r="BH1281" t="inlineStr">
      <is>
        <t>Req. Invoiced</t>
      </is>
    </oc>
    <nc r="BH1281" t="inlineStr">
      <is>
        <t>Invoiced</t>
      </is>
    </nc>
  </rcc>
  <rcc rId="14530" sId="2">
    <oc r="BH1291" t="inlineStr">
      <is>
        <t>Req. Invoiced</t>
      </is>
    </oc>
    <nc r="BH1291" t="inlineStr">
      <is>
        <t>Invoiced</t>
      </is>
    </nc>
  </rcc>
  <rcc rId="14531" sId="2">
    <oc r="BH1293" t="inlineStr">
      <is>
        <t>Req. Invoiced</t>
      </is>
    </oc>
    <nc r="BH1293" t="inlineStr">
      <is>
        <t>Invoiced</t>
      </is>
    </nc>
  </rcc>
  <rcc rId="14532" sId="2">
    <oc r="BH1294" t="inlineStr">
      <is>
        <t>Req. Invoiced</t>
      </is>
    </oc>
    <nc r="BH1294" t="inlineStr">
      <is>
        <t>Invoiced</t>
      </is>
    </nc>
  </rcc>
  <rcc rId="14533" sId="2">
    <oc r="BH1295" t="inlineStr">
      <is>
        <t>Req. Invoiced</t>
      </is>
    </oc>
    <nc r="BH1295" t="inlineStr">
      <is>
        <t>Invoiced</t>
      </is>
    </nc>
  </rcc>
  <rcc rId="14534" sId="2">
    <oc r="BH1337" t="inlineStr">
      <is>
        <t>Req. Invoiced</t>
      </is>
    </oc>
    <nc r="BH1337" t="inlineStr">
      <is>
        <t>Invoiced</t>
      </is>
    </nc>
  </rcc>
  <rcc rId="14535" sId="2">
    <oc r="BH1550" t="inlineStr">
      <is>
        <t>Req. Invoiced</t>
      </is>
    </oc>
    <nc r="BH1550" t="inlineStr">
      <is>
        <t>Invoiced</t>
      </is>
    </nc>
  </rcc>
  <rcc rId="14536" sId="2">
    <oc r="BH1551" t="inlineStr">
      <is>
        <t>Req. Invoiced</t>
      </is>
    </oc>
    <nc r="BH1551" t="inlineStr">
      <is>
        <t>Invoiced</t>
      </is>
    </nc>
  </rcc>
  <rcc rId="14537" sId="2">
    <oc r="BH1553" t="inlineStr">
      <is>
        <t>Req. Invoiced</t>
      </is>
    </oc>
    <nc r="BH1553" t="inlineStr">
      <is>
        <t>Invoiced</t>
      </is>
    </nc>
  </rcc>
  <rcc rId="14538" sId="2">
    <oc r="BH1560" t="inlineStr">
      <is>
        <t>Req. Invoiced</t>
      </is>
    </oc>
    <nc r="BH1560" t="inlineStr">
      <is>
        <t>Invoiced</t>
      </is>
    </nc>
  </rcc>
  <rcc rId="14539" sId="2">
    <oc r="BH1600" t="inlineStr">
      <is>
        <t>Req. Invoice</t>
      </is>
    </oc>
    <nc r="BH1600" t="inlineStr">
      <is>
        <t>Invoiced</t>
      </is>
    </nc>
  </rcc>
  <rcv guid="{7288B02A-BDC2-4832-92C6-19C1613D2D94}" action="delete"/>
  <rdn rId="0" localSheetId="1" customView="1" name="Z_7288B02A_BDC2_4832_92C6_19C1613D2D94_.wvu.Cols" hidden="1" oldHidden="1">
    <formula>'2014'!$E:$J,'2014'!$L:$V,'2014'!$Y:$AV,'2014'!$AX:$AX</formula>
    <oldFormula>'2014'!$E:$J,'2014'!$L:$V,'2014'!$Y:$AV,'2014'!$AX:$AX</oldFormula>
  </rdn>
  <rdn rId="0" localSheetId="1" customView="1" name="Z_7288B02A_BDC2_4832_92C6_19C1613D2D94_.wvu.FilterData" hidden="1" oldHidden="1">
    <formula>'2014'!$A$4:$CD$1616</formula>
    <oldFormula>'2014'!$A$4:$CD$1616</oldFormula>
  </rdn>
  <rdn rId="0" localSheetId="2" customView="1" name="Z_7288B02A_BDC2_4832_92C6_19C1613D2D94_.wvu.Cols" hidden="1" oldHidden="1">
    <formula>'2015'!$D:$K,'2015'!$M:$W,'2015'!$AA:$AG,'2015'!$AI:$AY</formula>
    <oldFormula>'2015'!$D:$K,'2015'!$M:$W,'2015'!$AA:$AG,'2015'!$AI:$AY</oldFormula>
  </rdn>
  <rdn rId="0" localSheetId="2" customView="1" name="Z_7288B02A_BDC2_4832_92C6_19C1613D2D94_.wvu.FilterData" hidden="1" oldHidden="1">
    <formula>'2015'!$A$3:$BM$1705</formula>
    <oldFormula>'2015'!$A$3:$BM$1705</oldFormula>
  </rdn>
  <rcv guid="{7288B02A-BDC2-4832-92C6-19C1613D2D94}" action="add"/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44" sId="2" odxf="1" dxf="1">
    <oc r="BQ78" t="inlineStr">
      <is>
        <t>PO NY Received</t>
      </is>
    </oc>
    <nc r="BQ78">
      <f>+BD78</f>
    </nc>
    <odxf>
      <numFmt numFmtId="0" formatCode="General"/>
    </odxf>
    <ndxf>
      <numFmt numFmtId="35" formatCode="_(* #,##0.00_);_(* \(#,##0.00\);_(* &quot;-&quot;??_);_(@_)"/>
    </ndxf>
  </rcc>
  <rcc rId="14545" sId="2">
    <nc r="BD1582">
      <f>+E1582</f>
    </nc>
  </rcc>
  <rcc rId="14546" sId="2">
    <nc r="BD1581">
      <f>+P1581</f>
    </nc>
  </rcc>
  <rcc rId="14547" sId="2">
    <nc r="BD1580">
      <f>+P1580</f>
    </nc>
  </rcc>
  <rcc rId="14548" sId="2">
    <nc r="BD1578">
      <f>+P1578</f>
    </nc>
  </rcc>
  <rcc rId="14549" sId="2">
    <nc r="BD1577">
      <f>+P1577</f>
    </nc>
  </rcc>
  <rcc rId="14550" sId="2">
    <nc r="BD1576">
      <f>+P1576</f>
    </nc>
  </rcc>
  <rcc rId="14551" sId="2">
    <nc r="BD1579">
      <f>+P1579</f>
    </nc>
  </rcc>
  <rcc rId="14552" sId="2" numFmtId="34">
    <nc r="BQ1579">
      <v>6000000</v>
    </nc>
  </rcc>
  <rcv guid="{A6B86D91-09DA-4E33-BEBE-73F259FF0B0D}" action="delete"/>
  <rdn rId="0" localSheetId="1" customView="1" name="Z_A6B86D91_09DA_4E33_BEBE_73F259FF0B0D_.wvu.Cols" hidden="1" oldHidden="1">
    <formula>'2014'!$M:$V</formula>
    <oldFormula>'2014'!$M:$V</oldFormula>
  </rdn>
  <rdn rId="0" localSheetId="1" customView="1" name="Z_A6B86D91_09DA_4E33_BEBE_73F259FF0B0D_.wvu.FilterData" hidden="1" oldHidden="1">
    <formula>'2014'!$A$4:$CD$1616</formula>
    <oldFormula>'2014'!$A$4:$CD$1616</oldFormula>
  </rdn>
  <rdn rId="0" localSheetId="2" customView="1" name="Z_A6B86D91_09DA_4E33_BEBE_73F259FF0B0D_.wvu.FilterData" hidden="1" oldHidden="1">
    <formula>'2015'!$A$3:$XFA$1705</formula>
    <oldFormula>'2015'!$A$3:$XFA$1705</oldFormula>
  </rdn>
  <rcv guid="{A6B86D91-09DA-4E33-BEBE-73F259FF0B0D}" action="add"/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A6B86D91-09DA-4E33-BEBE-73F259FF0B0D}" action="delete"/>
  <rdn rId="0" localSheetId="1" customView="1" name="Z_A6B86D91_09DA_4E33_BEBE_73F259FF0B0D_.wvu.Cols" hidden="1" oldHidden="1">
    <formula>'2014'!$M:$V</formula>
    <oldFormula>'2014'!$M:$V</oldFormula>
  </rdn>
  <rdn rId="0" localSheetId="1" customView="1" name="Z_A6B86D91_09DA_4E33_BEBE_73F259FF0B0D_.wvu.FilterData" hidden="1" oldHidden="1">
    <formula>'2014'!$A$4:$CD$1616</formula>
    <oldFormula>'2014'!$A$4:$CD$1616</oldFormula>
  </rdn>
  <rdn rId="0" localSheetId="2" customView="1" name="Z_A6B86D91_09DA_4E33_BEBE_73F259FF0B0D_.wvu.FilterData" hidden="1" oldHidden="1">
    <formula>'2015'!$A$3:$XFA$1705</formula>
    <oldFormula>'2015'!$A$3:$XFA$1705</oldFormula>
  </rdn>
  <rcv guid="{A6B86D91-09DA-4E33-BEBE-73F259FF0B0D}" action="add"/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64A13FF_11AC_41EA_BF5D_653BD59524F3_.wvu.Cols" hidden="1" oldHidden="1">
    <formula>'2014'!$M:$V</formula>
  </rdn>
  <rdn rId="0" localSheetId="1" customView="1" name="Z_B64A13FF_11AC_41EA_BF5D_653BD59524F3_.wvu.FilterData" hidden="1" oldHidden="1">
    <formula>'2014'!$A$4:$CD$1616</formula>
  </rdn>
  <rdn rId="0" localSheetId="2" customView="1" name="Z_B64A13FF_11AC_41EA_BF5D_653BD59524F3_.wvu.FilterData" hidden="1" oldHidden="1">
    <formula>'2015'!$A$3:$XFA$1705</formula>
  </rdn>
  <rcv guid="{B64A13FF-11AC-41EA-BF5D-653BD59524F3}" action="add"/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B64A13FF-11AC-41EA-BF5D-653BD59524F3}" action="delete"/>
  <rdn rId="0" localSheetId="1" customView="1" name="Z_B64A13FF_11AC_41EA_BF5D_653BD59524F3_.wvu.Cols" hidden="1" oldHidden="1">
    <formula>'2014'!$M:$V</formula>
    <oldFormula>'2014'!$M:$V</oldFormula>
  </rdn>
  <rdn rId="0" localSheetId="1" customView="1" name="Z_B64A13FF_11AC_41EA_BF5D_653BD59524F3_.wvu.FilterData" hidden="1" oldHidden="1">
    <formula>'2014'!$A$4:$CD$1616</formula>
    <oldFormula>'2014'!$A$4:$CD$1616</oldFormula>
  </rdn>
  <rdn rId="0" localSheetId="2" customView="1" name="Z_B64A13FF_11AC_41EA_BF5D_653BD59524F3_.wvu.FilterData" hidden="1" oldHidden="1">
    <formula>'2015'!$A$3:$XFA$1705</formula>
    <oldFormula>'2015'!$A$3:$XFA$1705</oldFormula>
  </rdn>
  <rcv guid="{B64A13FF-11AC-41EA-BF5D-653BD59524F3}" action="add"/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B64A13FF-11AC-41EA-BF5D-653BD59524F3}" action="delete"/>
  <rdn rId="0" localSheetId="1" customView="1" name="Z_B64A13FF_11AC_41EA_BF5D_653BD59524F3_.wvu.Cols" hidden="1" oldHidden="1">
    <formula>'2014'!$M:$V</formula>
    <oldFormula>'2014'!$M:$V</oldFormula>
  </rdn>
  <rdn rId="0" localSheetId="1" customView="1" name="Z_B64A13FF_11AC_41EA_BF5D_653BD59524F3_.wvu.FilterData" hidden="1" oldHidden="1">
    <formula>'2014'!$A$4:$CD$1616</formula>
    <oldFormula>'2014'!$A$4:$CD$1616</oldFormula>
  </rdn>
  <rdn rId="0" localSheetId="2" customView="1" name="Z_B64A13FF_11AC_41EA_BF5D_653BD59524F3_.wvu.FilterData" hidden="1" oldHidden="1">
    <formula>'2015'!$A$3:$XFA$1705</formula>
    <oldFormula>'2015'!$A$3:$XFA$1705</oldFormula>
  </rdn>
  <rcv guid="{B64A13FF-11AC-41EA-BF5D-653BD59524F3}" action="add"/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64A13FF_11AC_41EA_BF5D_653BD59524F3_.wvu.Cols" hidden="1" oldHidden="1">
    <oldFormula>'2014'!$M:$V</oldFormula>
  </rdn>
  <rcv guid="{B64A13FF-11AC-41EA-BF5D-653BD59524F3}" action="delete"/>
  <rdn rId="0" localSheetId="1" customView="1" name="Z_B64A13FF_11AC_41EA_BF5D_653BD59524F3_.wvu.FilterData" hidden="1" oldHidden="1">
    <formula>'2014'!$A$4:$CD$1616</formula>
    <oldFormula>'2014'!$A$4:$CD$1616</oldFormula>
  </rdn>
  <rdn rId="0" localSheetId="2" customView="1" name="Z_B64A13FF_11AC_41EA_BF5D_653BD59524F3_.wvu.FilterData" hidden="1" oldHidden="1">
    <formula>'2015'!$A$3:$XFA$1705</formula>
    <oldFormula>'2015'!$A$3:$XFA$1705</oldFormula>
  </rdn>
  <rcv guid="{B64A13FF-11AC-41EA-BF5D-653BD59524F3}" action="add"/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571" sId="1" ref="A1:A1048576" action="insertCol">
    <undo index="6" exp="area" ref3D="1" dr="$AX$1:$AX$1048576" dn="Z_2C536967_5B4C_45AD_B02D_B2F898C00F37_.wvu.Cols" sId="1"/>
    <undo index="4" exp="area" ref3D="1" dr="$Y$1:$AV$1048576" dn="Z_2C536967_5B4C_45AD_B02D_B2F898C00F37_.wvu.Cols" sId="1"/>
    <undo index="2" exp="area" ref3D="1" dr="$L$1:$V$1048576" dn="Z_2C536967_5B4C_45AD_B02D_B2F898C00F37_.wvu.Cols" sId="1"/>
    <undo index="1" exp="area" ref3D="1" dr="$E$1:$J$1048576" dn="Z_2C536967_5B4C_45AD_B02D_B2F898C00F37_.wvu.Cols" sId="1"/>
    <undo index="6" exp="area" ref3D="1" dr="$AX$1:$AX$1048576" dn="Z_BE7F4884_3EC0_414E_BD96_6E68F9EF45E2_.wvu.Cols" sId="1"/>
    <undo index="4" exp="area" ref3D="1" dr="$Y$1:$AV$1048576" dn="Z_BE7F4884_3EC0_414E_BD96_6E68F9EF45E2_.wvu.Cols" sId="1"/>
    <undo index="2" exp="area" ref3D="1" dr="$L$1:$V$1048576" dn="Z_BE7F4884_3EC0_414E_BD96_6E68F9EF45E2_.wvu.Cols" sId="1"/>
    <undo index="1" exp="area" ref3D="1" dr="$E$1:$J$1048576" dn="Z_BE7F4884_3EC0_414E_BD96_6E68F9EF45E2_.wvu.Cols" sId="1"/>
    <undo index="0" exp="area" ref3D="1" dr="$M$1:$V$1048576" dn="Z_A6B86D91_09DA_4E33_BEBE_73F259FF0B0D_.wvu.Cols" sId="1"/>
    <undo index="6" exp="area" ref3D="1" dr="$AX$1:$AX$1048576" dn="Z_7288B02A_BDC2_4832_92C6_19C1613D2D94_.wvu.Cols" sId="1"/>
    <undo index="4" exp="area" ref3D="1" dr="$Y$1:$AV$1048576" dn="Z_7288B02A_BDC2_4832_92C6_19C1613D2D94_.wvu.Cols" sId="1"/>
    <undo index="2" exp="area" ref3D="1" dr="$L$1:$V$1048576" dn="Z_7288B02A_BDC2_4832_92C6_19C1613D2D94_.wvu.Cols" sId="1"/>
    <undo index="1" exp="area" ref3D="1" dr="$E$1:$J$1048576" dn="Z_7288B02A_BDC2_4832_92C6_19C1613D2D94_.wvu.Cols" sId="1"/>
    <undo index="6" exp="area" ref3D="1" dr="$Z$1:$AR$1048576" dn="Z_D555994A_D91C_4D60_87AA_0FF4194EE3F6_.wvu.Cols" sId="1"/>
    <undo index="4" exp="area" ref3D="1" dr="$U$1:$U$1048576" dn="Z_D555994A_D91C_4D60_87AA_0FF4194EE3F6_.wvu.Cols" sId="1"/>
    <undo index="2" exp="area" ref3D="1" dr="$M$1:$S$1048576" dn="Z_D555994A_D91C_4D60_87AA_0FF4194EE3F6_.wvu.Cols" sId="1"/>
    <undo index="1" exp="area" ref3D="1" dr="$A$1:$B$1048576" dn="Z_D555994A_D91C_4D60_87AA_0FF4194EE3F6_.wvu.Cols" sId="1"/>
  </rrc>
  <rcc rId="14572" sId="1">
    <nc r="A5" t="inlineStr">
      <is>
        <t>insert into prj_proyek (kodePerusahaan, kodeCustomer, kodeManager, kodeUang, kodeStatus, kodeJenis, kodeTipe, kodePengerjaan, kodeTenant, kodeKategori1, kodeKategori2, kodeKategori3, idProyek, hkidProyek, keteranganProyek, nilaiProyek, lokasiProyek, provinsiProyek, kotaProyek,</t>
      </is>
    </nc>
  </rcc>
  <rcc rId="14573" sId="1">
    <nc r="A5" t="inlineStr">
      <is>
        <t>insert into prj_proyek (kodePerusahaan, kodeCustomer, kodeManager, kodeUang, kodeStatus, kodeJenis, kodeTipe, kodePengerjaan, kodeTenant, kodeKategori1, kodeKategori2, kodeKategori3, idProyek, hkidProyek, keteranganProyek, nilaiProyek, lokasiProyek, provinsiProyek, kotaProyek) values ("1200000001","""&amp;&amp;"""</t>
      </is>
    </nc>
  </rcc>
  <ris rId="14574" sheetId="4" name="[1. List Project 2015_November (version 1).xlsb]Sheet1" sheetPosition="1"/>
  <rcc rId="14575" sId="4">
    <nc r="B7" t="inlineStr">
      <is>
        <t>kodeperusahaan</t>
      </is>
    </nc>
  </rcc>
  <rrc rId="14576" sId="4" eol="1" ref="A8:XFD8" action="insertRow"/>
  <rcc rId="14577" sId="4">
    <nc r="B8" t="inlineStr">
      <is>
        <t>kodecustomer</t>
      </is>
    </nc>
  </rcc>
  <rcc rId="14578" sId="4">
    <nc r="C8" t="inlineStr">
      <is>
        <t>master data</t>
      </is>
    </nc>
  </rcc>
  <rrc rId="14579" sId="4" eol="1" ref="A9:XFD9" action="insertRow"/>
  <rcc rId="14580" sId="4">
    <nc r="B9" t="inlineStr">
      <is>
        <t>kodemanager</t>
      </is>
    </nc>
  </rcc>
  <rcc rId="14581" sId="4">
    <nc r="C9" t="inlineStr">
      <is>
        <t>master data emp</t>
      </is>
    </nc>
  </rcc>
  <rcc rId="14582" sId="4">
    <nc r="B6" t="inlineStr">
      <is>
        <t>kodeproyek</t>
      </is>
    </nc>
  </rcc>
  <rcc rId="14583" sId="4">
    <nc r="C6" t="inlineStr">
      <is>
        <t>otomatis</t>
      </is>
    </nc>
  </rcc>
  <rcc rId="14584" sId="4">
    <nc r="C7">
      <v>1200000001</v>
    </nc>
  </rcc>
  <rrc rId="14585" sId="4" eol="1" ref="A10:XFD10" action="insertRow"/>
  <rcc rId="14586" sId="4">
    <nc r="B10" t="inlineStr">
      <is>
        <t>kodeUang</t>
      </is>
    </nc>
  </rcc>
  <rcc rId="14587" sId="4">
    <nc r="C10" t="inlineStr">
      <is>
        <t>IDR</t>
      </is>
    </nc>
  </rcc>
  <rrc rId="14588" sId="4" eol="1" ref="A11:XFD11" action="insertRow"/>
  <rcc rId="14589" sId="4">
    <nc r="B11" t="inlineStr">
      <is>
        <t>kodeStatus</t>
      </is>
    </nc>
  </rcc>
  <rcc rId="14590" sId="4">
    <nc r="A11" t="inlineStr">
      <is>
        <t>status engineer</t>
      </is>
    </nc>
  </rcc>
  <rcc rId="14591" sId="4">
    <nc r="C11" t="inlineStr">
      <is>
        <t>belum ada masternya</t>
      </is>
    </nc>
  </rcc>
  <rrc rId="14592" sId="4" eol="1" ref="A12:XFD12" action="insertRow"/>
  <rcc rId="14593" sId="4">
    <nc r="B12" t="inlineStr">
      <is>
        <t>kodeJenis</t>
      </is>
    </nc>
  </rcc>
  <rcc rId="14594" sId="4">
    <nc r="A12" t="inlineStr">
      <is>
        <t>current status</t>
      </is>
    </nc>
  </rcc>
  <rcc rId="14595" sId="4">
    <nc r="C12" t="inlineStr">
      <is>
        <t>master cs</t>
      </is>
    </nc>
  </rcc>
  <rrc rId="14596" sId="4" eol="1" ref="A13:XFD13" action="insertRow"/>
  <rcc rId="14597" sId="4">
    <nc r="B13" t="inlineStr">
      <is>
        <t>kodeTipe</t>
      </is>
    </nc>
  </rcc>
  <rcc rId="14598" sId="4">
    <nc r="A13" t="inlineStr">
      <is>
        <t>kategori</t>
      </is>
    </nc>
  </rcc>
  <rcc rId="14599" sId="4">
    <nc r="C13" t="inlineStr">
      <is>
        <t>belum nemu</t>
      </is>
    </nc>
  </rcc>
  <rdn rId="0" localSheetId="1" customView="1" name="Z_2A780DAE_C380_4D8C_AD18_ABE11088944D_.wvu.FilterData" hidden="1" oldHidden="1">
    <formula>'2014'!$B$4:$CE$1616</formula>
  </rdn>
  <rdn rId="0" localSheetId="2" customView="1" name="Z_2A780DAE_C380_4D8C_AD18_ABE11088944D_.wvu.FilterData" hidden="1" oldHidden="1">
    <formula>'2015'!$A$3:$XFA$1705</formula>
  </rdn>
  <rcv guid="{2A780DAE-C380-4D8C-AD18-ABE11088944D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4.bin"/><Relationship Id="rId3" Type="http://schemas.openxmlformats.org/officeDocument/2006/relationships/printerSettings" Target="../printerSettings/printerSettings9.bin"/><Relationship Id="rId7" Type="http://schemas.openxmlformats.org/officeDocument/2006/relationships/printerSettings" Target="../printerSettings/printerSettings13.bin"/><Relationship Id="rId12" Type="http://schemas.openxmlformats.org/officeDocument/2006/relationships/comments" Target="../comments1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printerSettings" Target="../printerSettings/printerSettings12.bin"/><Relationship Id="rId11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1.bin"/><Relationship Id="rId10" Type="http://schemas.openxmlformats.org/officeDocument/2006/relationships/printerSettings" Target="../printerSettings/printerSettings16.bin"/><Relationship Id="rId4" Type="http://schemas.openxmlformats.org/officeDocument/2006/relationships/printerSettings" Target="../printerSettings/printerSettings10.bin"/><Relationship Id="rId9" Type="http://schemas.openxmlformats.org/officeDocument/2006/relationships/printerSettings" Target="../printerSettings/printerSettings15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6" Type="http://schemas.openxmlformats.org/officeDocument/2006/relationships/printerSettings" Target="../printerSettings/printerSettings22.bin"/><Relationship Id="rId5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048576"/>
  <sheetViews>
    <sheetView tabSelected="1" topLeftCell="A128" zoomScale="85" zoomScaleNormal="85" workbookViewId="0">
      <selection activeCell="D146" sqref="D146"/>
    </sheetView>
  </sheetViews>
  <sheetFormatPr defaultRowHeight="15" outlineLevelCol="1" x14ac:dyDescent="0.25"/>
  <cols>
    <col min="2" max="2" width="8.5703125" style="1" customWidth="1"/>
    <col min="3" max="3" width="13" customWidth="1"/>
    <col min="4" max="4" width="18.85546875" customWidth="1"/>
    <col min="5" max="5" width="16.85546875" customWidth="1"/>
    <col min="6" max="6" width="15.42578125" style="474" customWidth="1"/>
    <col min="7" max="8" width="11.140625" style="1" customWidth="1"/>
    <col min="9" max="10" width="16.42578125" style="256" customWidth="1"/>
    <col min="11" max="11" width="13.140625" style="1" customWidth="1"/>
    <col min="12" max="12" width="11.28515625" customWidth="1"/>
    <col min="13" max="13" width="32" style="434" customWidth="1"/>
    <col min="14" max="14" width="16.7109375" customWidth="1"/>
    <col min="15" max="15" width="16" style="1" customWidth="1"/>
    <col min="16" max="16" width="15.42578125" style="1" customWidth="1"/>
    <col min="17" max="17" width="13.85546875" customWidth="1" outlineLevel="1"/>
    <col min="18" max="18" width="8.7109375" style="1" customWidth="1"/>
    <col min="19" max="20" width="9.28515625" style="1" customWidth="1"/>
    <col min="21" max="21" width="11.28515625" style="256" customWidth="1"/>
    <col min="22" max="22" width="11.28515625" style="751" customWidth="1"/>
    <col min="23" max="23" width="14.5703125" style="1" customWidth="1"/>
    <col min="24" max="24" width="13.42578125" style="434" customWidth="1"/>
    <col min="25" max="25" width="28.42578125" style="362" customWidth="1"/>
    <col min="26" max="26" width="13.7109375" customWidth="1"/>
    <col min="27" max="27" width="18.42578125" style="1" customWidth="1"/>
    <col min="28" max="28" width="10.85546875" customWidth="1"/>
    <col min="29" max="29" width="23.42578125" style="1" customWidth="1"/>
    <col min="30" max="30" width="20" style="1" customWidth="1"/>
    <col min="31" max="31" width="17.42578125" style="1" customWidth="1"/>
    <col min="32" max="32" width="16.140625" customWidth="1"/>
    <col min="33" max="33" width="40.42578125" customWidth="1"/>
    <col min="34" max="35" width="16.140625" style="93" customWidth="1"/>
    <col min="36" max="36" width="18" customWidth="1"/>
    <col min="37" max="37" width="18.28515625" customWidth="1"/>
    <col min="38" max="38" width="16.140625" customWidth="1"/>
    <col min="39" max="39" width="17.140625" customWidth="1"/>
    <col min="40" max="40" width="18.85546875" style="256" customWidth="1"/>
    <col min="41" max="41" width="18.28515625" style="91" customWidth="1"/>
    <col min="42" max="42" width="18.140625" customWidth="1"/>
    <col min="43" max="43" width="26.140625" style="751" customWidth="1"/>
    <col min="44" max="44" width="16.5703125" style="751" customWidth="1"/>
    <col min="45" max="45" width="27.7109375" customWidth="1"/>
    <col min="46" max="46" width="40.85546875" customWidth="1"/>
    <col min="47" max="47" width="9.7109375" style="91" customWidth="1"/>
    <col min="48" max="48" width="10.85546875" style="91" customWidth="1"/>
    <col min="49" max="49" width="17.5703125" customWidth="1"/>
    <col min="50" max="50" width="21.7109375" customWidth="1"/>
    <col min="51" max="51" width="12.7109375" customWidth="1"/>
    <col min="52" max="52" width="11.140625" style="256" customWidth="1"/>
    <col min="53" max="53" width="15" style="256" customWidth="1"/>
    <col min="54" max="54" width="14.42578125" customWidth="1"/>
    <col min="55" max="55" width="20.140625" style="787" customWidth="1" outlineLevel="1"/>
    <col min="56" max="56" width="15.28515625" customWidth="1" outlineLevel="1"/>
    <col min="57" max="57" width="16.7109375" customWidth="1" outlineLevel="1"/>
    <col min="58" max="58" width="15.28515625" style="91" customWidth="1"/>
    <col min="59" max="59" width="19.85546875" style="434" customWidth="1"/>
    <col min="60" max="60" width="22.42578125" customWidth="1"/>
    <col min="61" max="61" width="14.7109375" style="91" customWidth="1"/>
    <col min="62" max="63" width="17.7109375" style="91" customWidth="1"/>
    <col min="64" max="64" width="22.28515625" style="92" bestFit="1" customWidth="1"/>
    <col min="65" max="65" width="21.28515625" bestFit="1" customWidth="1"/>
    <col min="66" max="66" width="23.5703125" customWidth="1"/>
    <col min="67" max="67" width="9.28515625" bestFit="1" customWidth="1"/>
    <col min="69" max="69" width="11.7109375" customWidth="1"/>
    <col min="70" max="70" width="15.85546875" customWidth="1"/>
    <col min="71" max="74" width="11.7109375" customWidth="1"/>
    <col min="75" max="75" width="25.140625" customWidth="1"/>
    <col min="76" max="76" width="11.7109375" customWidth="1"/>
    <col min="77" max="77" width="13.28515625" bestFit="1" customWidth="1"/>
    <col min="83" max="83" width="11.5703125" bestFit="1" customWidth="1"/>
  </cols>
  <sheetData>
    <row r="1" spans="1:83" s="463" customFormat="1" x14ac:dyDescent="0.25">
      <c r="B1" s="463" t="s">
        <v>0</v>
      </c>
      <c r="C1" s="464" t="s">
        <v>1</v>
      </c>
      <c r="D1" s="464" t="s">
        <v>1</v>
      </c>
      <c r="E1" s="464" t="s">
        <v>1</v>
      </c>
      <c r="F1" s="465" t="s">
        <v>1</v>
      </c>
      <c r="G1" s="464" t="s">
        <v>1</v>
      </c>
      <c r="H1" s="464" t="s">
        <v>1</v>
      </c>
      <c r="I1" s="466" t="s">
        <v>1</v>
      </c>
      <c r="J1" s="464"/>
      <c r="K1" s="464" t="s">
        <v>1</v>
      </c>
      <c r="L1" s="464" t="s">
        <v>1</v>
      </c>
      <c r="M1" s="464" t="s">
        <v>1</v>
      </c>
      <c r="N1" s="464" t="s">
        <v>1</v>
      </c>
      <c r="O1" s="464" t="s">
        <v>1</v>
      </c>
      <c r="P1" s="464" t="s">
        <v>1</v>
      </c>
      <c r="Q1" s="464" t="s">
        <v>1</v>
      </c>
      <c r="R1" s="464" t="s">
        <v>1</v>
      </c>
      <c r="S1" s="464" t="s">
        <v>1</v>
      </c>
      <c r="T1" s="467" t="s">
        <v>1984</v>
      </c>
      <c r="U1" s="464" t="s">
        <v>1</v>
      </c>
      <c r="V1" s="468"/>
      <c r="W1" s="464" t="s">
        <v>1</v>
      </c>
      <c r="X1" s="464" t="s">
        <v>1</v>
      </c>
      <c r="Y1" s="464" t="s">
        <v>1</v>
      </c>
      <c r="Z1" s="464" t="s">
        <v>1</v>
      </c>
      <c r="AA1" s="464" t="s">
        <v>1</v>
      </c>
      <c r="AB1" s="464" t="s">
        <v>1</v>
      </c>
      <c r="AC1" s="467" t="s">
        <v>1984</v>
      </c>
      <c r="AD1" s="467" t="s">
        <v>1984</v>
      </c>
      <c r="AE1" s="467" t="s">
        <v>1984</v>
      </c>
      <c r="AF1" s="464" t="s">
        <v>1</v>
      </c>
      <c r="AG1" s="464" t="s">
        <v>1</v>
      </c>
      <c r="AH1" s="464" t="s">
        <v>1</v>
      </c>
      <c r="AI1" s="464" t="s">
        <v>1</v>
      </c>
      <c r="AJ1" s="467" t="s">
        <v>1984</v>
      </c>
      <c r="AK1" s="467" t="s">
        <v>1984</v>
      </c>
      <c r="AL1" s="467" t="s">
        <v>1984</v>
      </c>
      <c r="AM1" s="467" t="s">
        <v>1984</v>
      </c>
      <c r="AN1" s="467" t="s">
        <v>1984</v>
      </c>
      <c r="AO1" s="467" t="s">
        <v>1984</v>
      </c>
      <c r="AP1" s="467" t="s">
        <v>1984</v>
      </c>
      <c r="AQ1" s="467" t="s">
        <v>1984</v>
      </c>
      <c r="AR1" s="467" t="s">
        <v>1984</v>
      </c>
      <c r="AS1" s="467" t="s">
        <v>1984</v>
      </c>
      <c r="AT1" s="469" t="s">
        <v>8433</v>
      </c>
      <c r="AU1" s="470" t="s">
        <v>8433</v>
      </c>
      <c r="AV1" s="469" t="s">
        <v>8433</v>
      </c>
      <c r="AW1" s="469" t="s">
        <v>8433</v>
      </c>
      <c r="AX1" s="469" t="s">
        <v>8433</v>
      </c>
      <c r="AY1" s="469"/>
      <c r="AZ1" s="469" t="s">
        <v>8433</v>
      </c>
      <c r="BA1" s="469" t="s">
        <v>8433</v>
      </c>
      <c r="BB1" s="469" t="s">
        <v>8433</v>
      </c>
      <c r="BC1" s="471" t="s">
        <v>8433</v>
      </c>
      <c r="BD1" s="469" t="s">
        <v>8433</v>
      </c>
      <c r="BE1" s="469" t="s">
        <v>8433</v>
      </c>
      <c r="BF1" s="469" t="s">
        <v>8433</v>
      </c>
      <c r="BG1" s="464" t="s">
        <v>8434</v>
      </c>
      <c r="BH1" s="472" t="s">
        <v>7</v>
      </c>
      <c r="BI1" s="472" t="s">
        <v>7</v>
      </c>
      <c r="BJ1" s="472" t="s">
        <v>7</v>
      </c>
      <c r="BK1" s="467" t="s">
        <v>1984</v>
      </c>
      <c r="BL1" s="473"/>
    </row>
    <row r="2" spans="1:83" s="1" customFormat="1" x14ac:dyDescent="0.25">
      <c r="B2" s="26">
        <f>SUBTOTAL(3,B5:B1605)</f>
        <v>1601</v>
      </c>
      <c r="C2" s="26">
        <f>SUBTOTAL(3,C5:C1605)</f>
        <v>1600</v>
      </c>
      <c r="D2" s="26">
        <f>SUBTOTAL(3,D5:D1605)</f>
        <v>1498</v>
      </c>
      <c r="E2" s="26">
        <f>SUBTOTAL(3,E5:E1605)</f>
        <v>1574</v>
      </c>
      <c r="F2" s="474">
        <f>SUBTOTAL(9,F5:F1702)</f>
        <v>4575801022</v>
      </c>
      <c r="G2" s="26">
        <f>SUBTOTAL(3,G5:G1605)</f>
        <v>1417</v>
      </c>
      <c r="H2" s="26">
        <f>SUBTOTAL(3,H5:H1605)</f>
        <v>1446</v>
      </c>
      <c r="I2" s="28">
        <f>SUBTOTAL(3,I5:I1605)</f>
        <v>1418</v>
      </c>
      <c r="J2" s="26"/>
      <c r="K2" s="26">
        <f t="shared" ref="K2:BB2" si="0">SUBTOTAL(3,K5:K1605)</f>
        <v>1595</v>
      </c>
      <c r="L2" s="26">
        <f t="shared" si="0"/>
        <v>1594</v>
      </c>
      <c r="M2" s="26">
        <f t="shared" si="0"/>
        <v>1582</v>
      </c>
      <c r="N2" s="26">
        <f t="shared" si="0"/>
        <v>1511</v>
      </c>
      <c r="O2" s="26">
        <f t="shared" si="0"/>
        <v>1503</v>
      </c>
      <c r="P2" s="26">
        <f t="shared" si="0"/>
        <v>1503</v>
      </c>
      <c r="Q2" s="26">
        <f t="shared" si="0"/>
        <v>1519</v>
      </c>
      <c r="R2" s="26">
        <f t="shared" si="0"/>
        <v>104</v>
      </c>
      <c r="S2" s="26">
        <f t="shared" si="0"/>
        <v>55</v>
      </c>
      <c r="T2" s="26">
        <f t="shared" si="0"/>
        <v>1</v>
      </c>
      <c r="U2" s="26">
        <f t="shared" si="0"/>
        <v>1303</v>
      </c>
      <c r="V2" s="26">
        <f t="shared" si="0"/>
        <v>1498</v>
      </c>
      <c r="W2" s="26">
        <f t="shared" si="0"/>
        <v>94</v>
      </c>
      <c r="X2" s="26">
        <f t="shared" si="0"/>
        <v>1539</v>
      </c>
      <c r="Y2" s="26">
        <f t="shared" si="0"/>
        <v>1562</v>
      </c>
      <c r="Z2" s="26">
        <f t="shared" si="0"/>
        <v>1559</v>
      </c>
      <c r="AA2" s="26">
        <f t="shared" si="0"/>
        <v>79</v>
      </c>
      <c r="AB2" s="26">
        <f t="shared" si="0"/>
        <v>1075</v>
      </c>
      <c r="AC2" s="26">
        <f t="shared" si="0"/>
        <v>103</v>
      </c>
      <c r="AD2" s="26">
        <f t="shared" si="0"/>
        <v>90</v>
      </c>
      <c r="AE2" s="26">
        <f t="shared" si="0"/>
        <v>89</v>
      </c>
      <c r="AF2" s="26">
        <f t="shared" si="0"/>
        <v>1238</v>
      </c>
      <c r="AG2" s="26">
        <f t="shared" si="0"/>
        <v>555</v>
      </c>
      <c r="AH2" s="26">
        <f t="shared" si="0"/>
        <v>49</v>
      </c>
      <c r="AI2" s="26">
        <f t="shared" si="0"/>
        <v>49</v>
      </c>
      <c r="AJ2" s="26">
        <f t="shared" si="0"/>
        <v>16</v>
      </c>
      <c r="AK2" s="26">
        <f t="shared" si="0"/>
        <v>13</v>
      </c>
      <c r="AL2" s="26">
        <f t="shared" si="0"/>
        <v>9</v>
      </c>
      <c r="AM2" s="26">
        <f t="shared" si="0"/>
        <v>15</v>
      </c>
      <c r="AN2" s="26">
        <f t="shared" si="0"/>
        <v>9</v>
      </c>
      <c r="AO2" s="26">
        <f t="shared" si="0"/>
        <v>7</v>
      </c>
      <c r="AP2" s="26">
        <f t="shared" si="0"/>
        <v>51</v>
      </c>
      <c r="AQ2" s="26">
        <f t="shared" si="0"/>
        <v>15</v>
      </c>
      <c r="AR2" s="26">
        <f t="shared" ca="1" si="0"/>
        <v>1132</v>
      </c>
      <c r="AS2" s="26">
        <f t="shared" si="0"/>
        <v>26</v>
      </c>
      <c r="AT2" s="26">
        <f t="shared" ca="1" si="0"/>
        <v>475</v>
      </c>
      <c r="AU2" s="28">
        <f t="shared" si="0"/>
        <v>764</v>
      </c>
      <c r="AV2" s="26">
        <f t="shared" si="0"/>
        <v>443</v>
      </c>
      <c r="AW2" s="26">
        <f t="shared" si="0"/>
        <v>9</v>
      </c>
      <c r="AX2" s="26">
        <f t="shared" si="0"/>
        <v>664</v>
      </c>
      <c r="AY2" s="26">
        <f t="shared" si="0"/>
        <v>754</v>
      </c>
      <c r="AZ2" s="26">
        <f t="shared" si="0"/>
        <v>1188</v>
      </c>
      <c r="BA2" s="26">
        <f t="shared" si="0"/>
        <v>1112</v>
      </c>
      <c r="BB2" s="26">
        <f t="shared" si="0"/>
        <v>158</v>
      </c>
      <c r="BC2" s="475">
        <f>SUBTOTAL(9,BC5:BC1605)</f>
        <v>4548301022</v>
      </c>
      <c r="BD2" s="475">
        <f>SUBTOTAL(9,BD5:BD1605)</f>
        <v>540310000</v>
      </c>
      <c r="BE2" s="475">
        <f>SUBTOTAL(9,BE5:BE1605)</f>
        <v>2674825692</v>
      </c>
      <c r="BF2" s="26">
        <f t="shared" ref="BF2:BK2" si="1">SUBTOTAL(3,BF5:BF1605)</f>
        <v>1150</v>
      </c>
      <c r="BG2" s="26">
        <f t="shared" si="1"/>
        <v>1584</v>
      </c>
      <c r="BH2" s="26">
        <f>SUBTOTAL(3,BH5:BH1605)</f>
        <v>1269</v>
      </c>
      <c r="BI2" s="26">
        <f>SUBTOTAL(3,BI5:BI1605)</f>
        <v>1132</v>
      </c>
      <c r="BJ2" s="26">
        <f>SUBTOTAL(3,BJ5:BJ1605)</f>
        <v>1042</v>
      </c>
      <c r="BK2" s="26">
        <f t="shared" si="1"/>
        <v>1408</v>
      </c>
      <c r="BL2" s="475">
        <f>SUBTOTAL(9,BL5:BL1702)</f>
        <v>4633151022</v>
      </c>
      <c r="BQ2" s="21">
        <v>4500063378</v>
      </c>
      <c r="BR2" s="22">
        <v>41984</v>
      </c>
      <c r="BS2" s="23" t="s">
        <v>9</v>
      </c>
      <c r="BT2" s="24">
        <v>41992</v>
      </c>
      <c r="BU2" s="23"/>
      <c r="BV2" s="23" t="s">
        <v>10</v>
      </c>
      <c r="BW2" s="23" t="s">
        <v>11</v>
      </c>
      <c r="BX2" s="23" t="s">
        <v>12</v>
      </c>
      <c r="BY2" s="25">
        <v>4375000</v>
      </c>
      <c r="CE2" s="476">
        <f>SUBTOTAL(9,CE5:CE1567)</f>
        <v>1157960000</v>
      </c>
    </row>
    <row r="3" spans="1:83" s="59" customFormat="1" ht="45" x14ac:dyDescent="0.25">
      <c r="B3" s="454" t="s">
        <v>18</v>
      </c>
      <c r="C3" s="454" t="s">
        <v>19</v>
      </c>
      <c r="D3" s="477" t="s">
        <v>20</v>
      </c>
      <c r="E3" s="478" t="s">
        <v>21</v>
      </c>
      <c r="F3" s="479" t="s">
        <v>22</v>
      </c>
      <c r="G3" s="478" t="s">
        <v>8435</v>
      </c>
      <c r="H3" s="478" t="s">
        <v>24</v>
      </c>
      <c r="I3" s="480" t="s">
        <v>25</v>
      </c>
      <c r="J3" s="480" t="s">
        <v>8436</v>
      </c>
      <c r="K3" s="454" t="s">
        <v>27</v>
      </c>
      <c r="L3" s="453" t="s">
        <v>28</v>
      </c>
      <c r="M3" s="453" t="s">
        <v>29</v>
      </c>
      <c r="N3" s="454" t="s">
        <v>30</v>
      </c>
      <c r="O3" s="454" t="s">
        <v>31</v>
      </c>
      <c r="P3" s="454" t="s">
        <v>32</v>
      </c>
      <c r="Q3" s="454" t="s">
        <v>33</v>
      </c>
      <c r="R3" s="454" t="s">
        <v>34</v>
      </c>
      <c r="S3" s="454" t="s">
        <v>35</v>
      </c>
      <c r="T3" s="454" t="s">
        <v>37</v>
      </c>
      <c r="U3" s="456" t="s">
        <v>36</v>
      </c>
      <c r="V3" s="481" t="s">
        <v>39</v>
      </c>
      <c r="W3" s="482" t="s">
        <v>40</v>
      </c>
      <c r="X3" s="483" t="s">
        <v>41</v>
      </c>
      <c r="Y3" s="483" t="s">
        <v>42</v>
      </c>
      <c r="Z3" s="454" t="s">
        <v>43</v>
      </c>
      <c r="AA3" s="454" t="s">
        <v>44</v>
      </c>
      <c r="AB3" s="454" t="s">
        <v>45</v>
      </c>
      <c r="AC3" s="454" t="s">
        <v>8437</v>
      </c>
      <c r="AD3" s="454" t="s">
        <v>8438</v>
      </c>
      <c r="AE3" s="454" t="s">
        <v>8439</v>
      </c>
      <c r="AF3" s="453" t="s">
        <v>51</v>
      </c>
      <c r="AG3" s="453" t="s">
        <v>52</v>
      </c>
      <c r="AH3" s="453" t="s">
        <v>53</v>
      </c>
      <c r="AI3" s="453" t="s">
        <v>54</v>
      </c>
      <c r="AJ3" s="453" t="s">
        <v>55</v>
      </c>
      <c r="AK3" s="453" t="s">
        <v>56</v>
      </c>
      <c r="AL3" s="453" t="s">
        <v>57</v>
      </c>
      <c r="AM3" s="453" t="s">
        <v>58</v>
      </c>
      <c r="AN3" s="456" t="s">
        <v>59</v>
      </c>
      <c r="AO3" s="456" t="s">
        <v>60</v>
      </c>
      <c r="AP3" s="455" t="s">
        <v>61</v>
      </c>
      <c r="AQ3" s="481" t="s">
        <v>62</v>
      </c>
      <c r="AR3" s="481" t="s">
        <v>63</v>
      </c>
      <c r="AS3" s="455" t="s">
        <v>64</v>
      </c>
      <c r="AT3" s="454" t="s">
        <v>65</v>
      </c>
      <c r="AU3" s="456" t="s">
        <v>66</v>
      </c>
      <c r="AV3" s="456" t="s">
        <v>67</v>
      </c>
      <c r="AW3" s="456" t="s">
        <v>68</v>
      </c>
      <c r="AX3" s="484" t="s">
        <v>69</v>
      </c>
      <c r="AY3" s="484" t="s">
        <v>8440</v>
      </c>
      <c r="AZ3" s="456" t="s">
        <v>8441</v>
      </c>
      <c r="BA3" s="456" t="s">
        <v>70</v>
      </c>
      <c r="BB3" s="456" t="s">
        <v>71</v>
      </c>
      <c r="BC3" s="485" t="s">
        <v>22</v>
      </c>
      <c r="BD3" s="484" t="s">
        <v>72</v>
      </c>
      <c r="BE3" s="484" t="s">
        <v>73</v>
      </c>
      <c r="BF3" s="456" t="s">
        <v>74</v>
      </c>
      <c r="BG3" s="453" t="s">
        <v>75</v>
      </c>
      <c r="BH3" s="453" t="s">
        <v>76</v>
      </c>
      <c r="BI3" s="482" t="s">
        <v>77</v>
      </c>
      <c r="BJ3" s="482" t="s">
        <v>79</v>
      </c>
      <c r="BK3" s="456" t="s">
        <v>80</v>
      </c>
      <c r="BL3" s="486" t="s">
        <v>83</v>
      </c>
      <c r="BM3" s="59" t="s">
        <v>8442</v>
      </c>
      <c r="BN3" s="59" t="s">
        <v>8443</v>
      </c>
      <c r="BO3" s="59" t="s">
        <v>75</v>
      </c>
      <c r="BQ3" s="32" t="s">
        <v>13</v>
      </c>
      <c r="BR3" s="33"/>
      <c r="BS3" s="33" t="s">
        <v>14</v>
      </c>
      <c r="BT3" s="33"/>
      <c r="BU3" s="34" t="s">
        <v>15</v>
      </c>
      <c r="BV3" s="34"/>
      <c r="BW3" s="34" t="s">
        <v>16</v>
      </c>
      <c r="BX3" s="33" t="s">
        <v>17</v>
      </c>
      <c r="BY3" s="35"/>
      <c r="CD3" s="59" t="s">
        <v>8444</v>
      </c>
      <c r="CE3" s="59" t="s">
        <v>90</v>
      </c>
    </row>
    <row r="4" spans="1:83" s="59" customFormat="1" x14ac:dyDescent="0.25">
      <c r="B4" s="487"/>
      <c r="C4" s="488"/>
      <c r="D4" s="489"/>
      <c r="E4" s="488"/>
      <c r="F4" s="490"/>
      <c r="G4" s="488"/>
      <c r="H4" s="488"/>
      <c r="I4" s="491"/>
      <c r="J4" s="491"/>
      <c r="K4" s="488"/>
      <c r="L4" s="489"/>
      <c r="M4" s="489"/>
      <c r="N4" s="488"/>
      <c r="O4" s="488"/>
      <c r="P4" s="488"/>
      <c r="Q4" s="488"/>
      <c r="R4" s="488"/>
      <c r="S4" s="488"/>
      <c r="T4" s="488"/>
      <c r="U4" s="492"/>
      <c r="V4" s="493"/>
      <c r="W4" s="491"/>
      <c r="X4" s="494"/>
      <c r="Y4" s="495"/>
      <c r="Z4" s="488"/>
      <c r="AA4" s="488"/>
      <c r="AB4" s="488"/>
      <c r="AC4" s="488"/>
      <c r="AD4" s="488"/>
      <c r="AE4" s="488"/>
      <c r="AF4" s="489"/>
      <c r="AG4" s="489"/>
      <c r="AH4" s="489"/>
      <c r="AI4" s="489"/>
      <c r="AJ4" s="489"/>
      <c r="AK4" s="489"/>
      <c r="AL4" s="489"/>
      <c r="AM4" s="489"/>
      <c r="AN4" s="492"/>
      <c r="AO4" s="492"/>
      <c r="AP4" s="496"/>
      <c r="AQ4" s="493"/>
      <c r="AR4" s="493"/>
      <c r="AS4" s="496"/>
      <c r="AT4" s="488"/>
      <c r="AU4" s="492"/>
      <c r="AV4" s="497"/>
      <c r="AW4" s="492"/>
      <c r="AX4" s="498"/>
      <c r="AY4" s="498"/>
      <c r="AZ4" s="256"/>
      <c r="BA4" s="492"/>
      <c r="BB4" s="492"/>
      <c r="BC4" s="499"/>
      <c r="BD4" s="498"/>
      <c r="BE4" s="498"/>
      <c r="BF4" s="492"/>
      <c r="BG4" s="489"/>
      <c r="BH4" s="489"/>
      <c r="BI4" s="491"/>
      <c r="BJ4" s="500"/>
      <c r="BK4" s="501"/>
      <c r="BL4" s="502"/>
      <c r="BQ4" s="32" t="s">
        <v>18</v>
      </c>
      <c r="BR4" s="61" t="s">
        <v>84</v>
      </c>
      <c r="BS4" s="33" t="s">
        <v>18</v>
      </c>
      <c r="BT4" s="33" t="s">
        <v>84</v>
      </c>
      <c r="BU4" s="62" t="s">
        <v>85</v>
      </c>
      <c r="BV4" s="34" t="s">
        <v>86</v>
      </c>
      <c r="BW4" s="34"/>
      <c r="BX4" s="33" t="s">
        <v>87</v>
      </c>
      <c r="BY4" s="63" t="s">
        <v>88</v>
      </c>
    </row>
    <row r="5" spans="1:83" s="163" customFormat="1" ht="15" customHeight="1" x14ac:dyDescent="0.25">
      <c r="A5" s="163" t="s">
        <v>15512</v>
      </c>
      <c r="B5" s="503">
        <v>1</v>
      </c>
      <c r="C5" s="504" t="s">
        <v>8445</v>
      </c>
      <c r="D5" s="504" t="s">
        <v>8446</v>
      </c>
      <c r="E5" s="504" t="s">
        <v>2518</v>
      </c>
      <c r="F5" s="505">
        <v>3100000</v>
      </c>
      <c r="G5" s="506">
        <v>9</v>
      </c>
      <c r="H5" s="506">
        <v>2013</v>
      </c>
      <c r="I5" s="507">
        <v>41547</v>
      </c>
      <c r="J5" s="507"/>
      <c r="K5" s="506" t="s">
        <v>8275</v>
      </c>
      <c r="L5" s="504" t="s">
        <v>8275</v>
      </c>
      <c r="M5" s="508" t="s">
        <v>770</v>
      </c>
      <c r="N5" s="504" t="s">
        <v>98</v>
      </c>
      <c r="O5" s="506" t="s">
        <v>98</v>
      </c>
      <c r="P5" s="506" t="s">
        <v>98</v>
      </c>
      <c r="Q5" s="509">
        <v>0</v>
      </c>
      <c r="R5" s="506"/>
      <c r="S5" s="506"/>
      <c r="T5" s="506"/>
      <c r="U5" s="510"/>
      <c r="V5" s="511">
        <f t="shared" ref="V5:V68" si="2">U5-I5</f>
        <v>-41547</v>
      </c>
      <c r="W5" s="506"/>
      <c r="X5" s="508">
        <v>60071104</v>
      </c>
      <c r="Y5" s="512" t="s">
        <v>8447</v>
      </c>
      <c r="Z5" s="504" t="s">
        <v>2518</v>
      </c>
      <c r="AA5" s="506"/>
      <c r="AB5" s="504" t="s">
        <v>2141</v>
      </c>
      <c r="AC5" s="506"/>
      <c r="AD5" s="506"/>
      <c r="AE5" s="506"/>
      <c r="AF5" s="504" t="s">
        <v>8448</v>
      </c>
      <c r="AG5" s="504" t="s">
        <v>8449</v>
      </c>
      <c r="AH5" s="513"/>
      <c r="AI5" s="514"/>
      <c r="AJ5" s="504"/>
      <c r="AK5" s="504"/>
      <c r="AL5" s="504"/>
      <c r="AM5" s="510"/>
      <c r="AN5" s="510"/>
      <c r="AO5" s="510"/>
      <c r="AP5" s="504"/>
      <c r="AQ5" s="511"/>
      <c r="AR5" s="511">
        <f t="shared" ref="AR5:AR49" ca="1" si="3">IF(AN5="",TODAY()-AM5,0)</f>
        <v>42347</v>
      </c>
      <c r="AS5" s="504"/>
      <c r="AT5" s="504"/>
      <c r="AU5" s="515"/>
      <c r="AV5" s="515"/>
      <c r="AW5" s="504"/>
      <c r="AX5" s="504"/>
      <c r="AY5" s="504"/>
      <c r="AZ5" s="510">
        <v>42194</v>
      </c>
      <c r="BA5" s="120">
        <v>42215</v>
      </c>
      <c r="BB5" s="504"/>
      <c r="BC5" s="505">
        <f t="shared" ref="BC5:BC68" si="4">F5</f>
        <v>3100000</v>
      </c>
      <c r="BD5" s="516">
        <v>0</v>
      </c>
      <c r="BE5" s="516">
        <f>+BC5</f>
        <v>3100000</v>
      </c>
      <c r="BF5" s="122">
        <v>42216</v>
      </c>
      <c r="BG5" s="141" t="s">
        <v>116</v>
      </c>
      <c r="BH5" s="504" t="s">
        <v>8450</v>
      </c>
      <c r="BI5" s="515">
        <v>42220</v>
      </c>
      <c r="BJ5" s="517">
        <v>42236</v>
      </c>
      <c r="BK5" s="517" t="s">
        <v>167</v>
      </c>
      <c r="BL5" s="518">
        <f t="shared" ref="BL5:BL68" si="5">F5</f>
        <v>3100000</v>
      </c>
      <c r="BM5" s="163" t="s">
        <v>8451</v>
      </c>
      <c r="BN5" s="163" t="s">
        <v>8452</v>
      </c>
      <c r="BO5" s="163" t="s">
        <v>8315</v>
      </c>
      <c r="BQ5" s="519" t="str">
        <f t="shared" ref="BQ5:BQ68" si="6">+K5</f>
        <v>TBG - SMI</v>
      </c>
      <c r="BR5" s="519" t="str">
        <f t="shared" ref="BR5:BR68" si="7">+C5</f>
        <v>HK-13-0111</v>
      </c>
      <c r="BS5" s="520">
        <f t="shared" ref="BS5:BS68" si="8">+H5</f>
        <v>2013</v>
      </c>
      <c r="BT5" s="519">
        <f t="shared" ref="BT5:BU68" si="9">+AZ5</f>
        <v>42194</v>
      </c>
      <c r="BU5" s="520">
        <f t="shared" si="9"/>
        <v>42215</v>
      </c>
      <c r="BV5" s="519"/>
      <c r="BW5" s="519" t="str">
        <f t="shared" ref="BW5:BW68" si="10">"Site : "&amp;Y5&amp;" - "&amp;X5</f>
        <v>Site : PINANG_MERAH - 60071104</v>
      </c>
      <c r="BX5" s="519" t="str">
        <f t="shared" ref="BX5:BX68" si="11">"Tipe Tower : "&amp;AB5</f>
        <v>Tipe Tower : GB-4L-ISAT-72-120-LT-2007.08-DCK</v>
      </c>
      <c r="BY5" s="519" t="str">
        <f t="shared" ref="BY5:BZ68" si="12">+D5</f>
        <v>PO/SMI/13/002654</v>
      </c>
      <c r="BZ5" s="165" t="str">
        <f t="shared" si="12"/>
        <v>SUPERVISI ATP</v>
      </c>
      <c r="CD5" s="59"/>
    </row>
    <row r="6" spans="1:83" ht="15" customHeight="1" x14ac:dyDescent="0.25">
      <c r="B6" s="521">
        <f t="shared" ref="B6:B69" si="13">B5+1</f>
        <v>2</v>
      </c>
      <c r="C6" s="126" t="s">
        <v>8445</v>
      </c>
      <c r="D6" s="126" t="s">
        <v>8446</v>
      </c>
      <c r="E6" s="121" t="s">
        <v>2518</v>
      </c>
      <c r="F6" s="522">
        <v>3100000</v>
      </c>
      <c r="G6" s="127">
        <v>9</v>
      </c>
      <c r="H6" s="103">
        <v>2013</v>
      </c>
      <c r="I6" s="128">
        <v>41547</v>
      </c>
      <c r="J6" s="128"/>
      <c r="K6" s="127" t="s">
        <v>8275</v>
      </c>
      <c r="L6" s="126" t="s">
        <v>8275</v>
      </c>
      <c r="M6" s="141" t="s">
        <v>770</v>
      </c>
      <c r="N6" s="126" t="s">
        <v>98</v>
      </c>
      <c r="O6" s="127" t="s">
        <v>98</v>
      </c>
      <c r="P6" s="127" t="s">
        <v>98</v>
      </c>
      <c r="Q6" s="345">
        <v>0</v>
      </c>
      <c r="R6" s="103"/>
      <c r="S6" s="127"/>
      <c r="T6" s="127"/>
      <c r="U6" s="120"/>
      <c r="V6" s="523">
        <f t="shared" si="2"/>
        <v>-41547</v>
      </c>
      <c r="W6" s="127"/>
      <c r="X6" s="141">
        <v>90019104</v>
      </c>
      <c r="Y6" s="424" t="s">
        <v>8453</v>
      </c>
      <c r="Z6" s="126" t="s">
        <v>2518</v>
      </c>
      <c r="AA6" s="103"/>
      <c r="AB6" s="126" t="s">
        <v>2141</v>
      </c>
      <c r="AC6" s="103"/>
      <c r="AD6" s="103"/>
      <c r="AE6" s="103"/>
      <c r="AF6" s="121" t="s">
        <v>8448</v>
      </c>
      <c r="AG6" s="126" t="s">
        <v>8454</v>
      </c>
      <c r="AH6" s="524"/>
      <c r="AI6" s="524"/>
      <c r="AJ6" s="121"/>
      <c r="AK6" s="121"/>
      <c r="AL6" s="121"/>
      <c r="AM6" s="120"/>
      <c r="AN6" s="120"/>
      <c r="AO6" s="120"/>
      <c r="AP6" s="121"/>
      <c r="AQ6" s="525"/>
      <c r="AR6" s="525">
        <f t="shared" ca="1" si="3"/>
        <v>42347</v>
      </c>
      <c r="AS6" s="121"/>
      <c r="AT6" s="121"/>
      <c r="AU6" s="122"/>
      <c r="AV6" s="122"/>
      <c r="AW6" s="121"/>
      <c r="AX6" s="121" t="s">
        <v>8455</v>
      </c>
      <c r="AY6" s="121">
        <v>0</v>
      </c>
      <c r="AZ6" s="120">
        <v>41977</v>
      </c>
      <c r="BA6" s="120">
        <v>41991</v>
      </c>
      <c r="BB6" s="121"/>
      <c r="BC6" s="522">
        <f t="shared" si="4"/>
        <v>3100000</v>
      </c>
      <c r="BD6" s="121"/>
      <c r="BE6" s="516">
        <v>3100000</v>
      </c>
      <c r="BF6" s="122">
        <v>42009</v>
      </c>
      <c r="BG6" s="141" t="s">
        <v>116</v>
      </c>
      <c r="BH6" s="121" t="s">
        <v>8456</v>
      </c>
      <c r="BI6" s="122">
        <v>42011</v>
      </c>
      <c r="BJ6" s="190">
        <v>42026</v>
      </c>
      <c r="BK6" s="526" t="s">
        <v>167</v>
      </c>
      <c r="BL6" s="527">
        <f t="shared" si="5"/>
        <v>3100000</v>
      </c>
      <c r="BM6" t="s">
        <v>8451</v>
      </c>
      <c r="BN6" t="s">
        <v>8452</v>
      </c>
      <c r="BO6" t="s">
        <v>8315</v>
      </c>
      <c r="BQ6" s="528" t="str">
        <f t="shared" si="6"/>
        <v>TBG - SMI</v>
      </c>
      <c r="BR6" s="528" t="str">
        <f t="shared" si="7"/>
        <v>HK-13-0111</v>
      </c>
      <c r="BS6" s="529">
        <f t="shared" si="8"/>
        <v>2013</v>
      </c>
      <c r="BT6" s="528">
        <f t="shared" si="9"/>
        <v>41977</v>
      </c>
      <c r="BU6" s="529">
        <f t="shared" si="9"/>
        <v>41991</v>
      </c>
      <c r="BV6" s="383"/>
      <c r="BW6" s="383" t="str">
        <f t="shared" si="10"/>
        <v>Site : TABA_LAGAN - 90019104</v>
      </c>
      <c r="BX6" s="383" t="str">
        <f t="shared" si="11"/>
        <v>Tipe Tower : GB-4L-ISAT-72-120-LT-2007.08-DCK</v>
      </c>
      <c r="BY6" s="530" t="str">
        <f t="shared" si="12"/>
        <v>PO/SMI/13/002654</v>
      </c>
      <c r="BZ6" s="92" t="str">
        <f t="shared" si="12"/>
        <v>SUPERVISI ATP</v>
      </c>
      <c r="CD6" s="531"/>
    </row>
    <row r="7" spans="1:83" ht="15" customHeight="1" x14ac:dyDescent="0.25">
      <c r="B7" s="521">
        <f t="shared" si="13"/>
        <v>3</v>
      </c>
      <c r="C7" s="126" t="s">
        <v>8457</v>
      </c>
      <c r="D7" s="126" t="s">
        <v>8458</v>
      </c>
      <c r="E7" s="121" t="s">
        <v>8459</v>
      </c>
      <c r="F7" s="522">
        <v>2000000</v>
      </c>
      <c r="G7" s="127">
        <v>11</v>
      </c>
      <c r="H7" s="103">
        <v>2013</v>
      </c>
      <c r="I7" s="128">
        <v>41603</v>
      </c>
      <c r="J7" s="128"/>
      <c r="K7" s="127" t="s">
        <v>8275</v>
      </c>
      <c r="L7" s="126" t="s">
        <v>8275</v>
      </c>
      <c r="M7" s="141" t="s">
        <v>770</v>
      </c>
      <c r="N7" s="126" t="s">
        <v>98</v>
      </c>
      <c r="O7" s="127" t="s">
        <v>98</v>
      </c>
      <c r="P7" s="127" t="s">
        <v>98</v>
      </c>
      <c r="Q7" s="345">
        <v>0</v>
      </c>
      <c r="R7" s="103"/>
      <c r="S7" s="127"/>
      <c r="T7" s="127"/>
      <c r="U7" s="120"/>
      <c r="V7" s="523">
        <f t="shared" si="2"/>
        <v>-41603</v>
      </c>
      <c r="W7" s="127"/>
      <c r="X7" s="141">
        <v>121133104</v>
      </c>
      <c r="Y7" s="424" t="s">
        <v>8460</v>
      </c>
      <c r="Z7" s="126" t="s">
        <v>8459</v>
      </c>
      <c r="AA7" s="103"/>
      <c r="AB7" s="126" t="s">
        <v>8461</v>
      </c>
      <c r="AC7" s="103"/>
      <c r="AD7" s="103"/>
      <c r="AE7" s="103"/>
      <c r="AF7" s="121" t="s">
        <v>8462</v>
      </c>
      <c r="AG7" s="126" t="s">
        <v>8463</v>
      </c>
      <c r="AH7" s="524"/>
      <c r="AI7" s="524"/>
      <c r="AJ7" s="121"/>
      <c r="AK7" s="121"/>
      <c r="AL7" s="121"/>
      <c r="AM7" s="120"/>
      <c r="AN7" s="120"/>
      <c r="AO7" s="120"/>
      <c r="AP7" s="121"/>
      <c r="AQ7" s="525"/>
      <c r="AR7" s="525">
        <f t="shared" ca="1" si="3"/>
        <v>42347</v>
      </c>
      <c r="AS7" s="121"/>
      <c r="AT7" s="121"/>
      <c r="AU7" s="122"/>
      <c r="AV7" s="122"/>
      <c r="AW7" s="121"/>
      <c r="AX7" s="121" t="s">
        <v>8464</v>
      </c>
      <c r="AY7" s="121">
        <v>0</v>
      </c>
      <c r="AZ7" s="120">
        <v>42012</v>
      </c>
      <c r="BA7" s="120">
        <v>42026</v>
      </c>
      <c r="BB7" s="121"/>
      <c r="BC7" s="522">
        <f t="shared" si="4"/>
        <v>2000000</v>
      </c>
      <c r="BD7" s="516">
        <v>0</v>
      </c>
      <c r="BE7" s="516">
        <f>+BC7</f>
        <v>2000000</v>
      </c>
      <c r="BF7" s="122">
        <v>42026</v>
      </c>
      <c r="BG7" s="141" t="s">
        <v>116</v>
      </c>
      <c r="BH7" s="121" t="s">
        <v>8465</v>
      </c>
      <c r="BI7" s="122">
        <v>42031</v>
      </c>
      <c r="BJ7" s="190">
        <v>42047</v>
      </c>
      <c r="BK7" s="526" t="s">
        <v>167</v>
      </c>
      <c r="BL7" s="527">
        <f t="shared" si="5"/>
        <v>2000000</v>
      </c>
      <c r="BM7" t="s">
        <v>8451</v>
      </c>
      <c r="BN7" s="532" t="s">
        <v>8452</v>
      </c>
      <c r="BO7" t="s">
        <v>8315</v>
      </c>
      <c r="BQ7" s="528" t="str">
        <f t="shared" si="6"/>
        <v>TBG - SMI</v>
      </c>
      <c r="BR7" s="528" t="str">
        <f t="shared" si="7"/>
        <v>HK-13-0203</v>
      </c>
      <c r="BS7" s="529">
        <f t="shared" si="8"/>
        <v>2013</v>
      </c>
      <c r="BT7" s="528">
        <f t="shared" si="9"/>
        <v>42012</v>
      </c>
      <c r="BU7" s="529">
        <f t="shared" si="9"/>
        <v>42026</v>
      </c>
      <c r="BV7" s="383"/>
      <c r="BW7" s="383" t="str">
        <f t="shared" si="10"/>
        <v>Site : Cilimus - 121133104</v>
      </c>
      <c r="BX7" s="383" t="str">
        <f t="shared" si="11"/>
        <v>Tipe Tower : GB-4L-55-WJ:03KNG002</v>
      </c>
      <c r="BY7" s="530" t="str">
        <f t="shared" si="12"/>
        <v>PO/SMI/13/003285</v>
      </c>
      <c r="BZ7" s="92" t="str">
        <f t="shared" si="12"/>
        <v>DESAIN PERKUATAN TOWER DAN PONDASI</v>
      </c>
      <c r="CD7" s="531"/>
    </row>
    <row r="8" spans="1:83" ht="15" customHeight="1" x14ac:dyDescent="0.25">
      <c r="B8" s="521">
        <f t="shared" si="13"/>
        <v>4</v>
      </c>
      <c r="C8" s="126" t="s">
        <v>8466</v>
      </c>
      <c r="D8" s="126" t="s">
        <v>8467</v>
      </c>
      <c r="E8" s="121" t="s">
        <v>2518</v>
      </c>
      <c r="F8" s="522">
        <v>2500000</v>
      </c>
      <c r="G8" s="127">
        <v>6</v>
      </c>
      <c r="H8" s="103">
        <v>2013</v>
      </c>
      <c r="I8" s="128">
        <v>41438</v>
      </c>
      <c r="J8" s="128"/>
      <c r="K8" s="127" t="s">
        <v>8275</v>
      </c>
      <c r="L8" s="126" t="s">
        <v>8275</v>
      </c>
      <c r="M8" s="141" t="s">
        <v>770</v>
      </c>
      <c r="N8" s="126" t="s">
        <v>98</v>
      </c>
      <c r="O8" s="127" t="s">
        <v>98</v>
      </c>
      <c r="P8" s="127" t="s">
        <v>98</v>
      </c>
      <c r="Q8" s="345">
        <v>0</v>
      </c>
      <c r="R8" s="103"/>
      <c r="S8" s="127"/>
      <c r="T8" s="127"/>
      <c r="U8" s="120"/>
      <c r="V8" s="523">
        <f t="shared" si="2"/>
        <v>-41438</v>
      </c>
      <c r="W8" s="127"/>
      <c r="X8" s="141">
        <v>140653104</v>
      </c>
      <c r="Y8" s="424" t="s">
        <v>8468</v>
      </c>
      <c r="Z8" s="126" t="s">
        <v>2518</v>
      </c>
      <c r="AA8" s="103"/>
      <c r="AB8" s="126" t="s">
        <v>8469</v>
      </c>
      <c r="AC8" s="103"/>
      <c r="AD8" s="103"/>
      <c r="AE8" s="103"/>
      <c r="AF8" s="121" t="s">
        <v>8470</v>
      </c>
      <c r="AG8" s="126" t="s">
        <v>8471</v>
      </c>
      <c r="AH8" s="524"/>
      <c r="AI8" s="524"/>
      <c r="AJ8" s="121"/>
      <c r="AK8" s="121"/>
      <c r="AL8" s="121"/>
      <c r="AM8" s="120"/>
      <c r="AN8" s="120"/>
      <c r="AO8" s="120"/>
      <c r="AP8" s="121"/>
      <c r="AQ8" s="525"/>
      <c r="AR8" s="525">
        <f t="shared" ca="1" si="3"/>
        <v>42347</v>
      </c>
      <c r="AS8" s="121"/>
      <c r="AT8" s="121"/>
      <c r="AU8" s="122"/>
      <c r="AV8" s="122"/>
      <c r="AW8" s="121"/>
      <c r="AX8" s="121"/>
      <c r="AY8" s="121">
        <v>0</v>
      </c>
      <c r="AZ8" s="120"/>
      <c r="BA8" s="120"/>
      <c r="BB8" s="121"/>
      <c r="BC8" s="522">
        <f t="shared" si="4"/>
        <v>2500000</v>
      </c>
      <c r="BD8" s="121"/>
      <c r="BE8" s="516"/>
      <c r="BF8" s="122"/>
      <c r="BG8" s="141" t="s">
        <v>1641</v>
      </c>
      <c r="BH8" s="121" t="s">
        <v>2064</v>
      </c>
      <c r="BI8" s="122"/>
      <c r="BJ8" s="190"/>
      <c r="BK8" s="526" t="s">
        <v>167</v>
      </c>
      <c r="BL8" s="527">
        <f t="shared" si="5"/>
        <v>2500000</v>
      </c>
      <c r="BM8" t="e">
        <v>#N/A</v>
      </c>
      <c r="BN8" t="s">
        <v>8472</v>
      </c>
      <c r="BQ8" s="528" t="str">
        <f t="shared" si="6"/>
        <v>TBG - SMI</v>
      </c>
      <c r="BR8" s="528" t="str">
        <f t="shared" si="7"/>
        <v>HK-13-0751</v>
      </c>
      <c r="BS8" s="529">
        <f t="shared" si="8"/>
        <v>2013</v>
      </c>
      <c r="BT8" s="528">
        <f t="shared" si="9"/>
        <v>0</v>
      </c>
      <c r="BU8" s="529">
        <f t="shared" si="9"/>
        <v>0</v>
      </c>
      <c r="BV8" s="383"/>
      <c r="BW8" s="383" t="str">
        <f t="shared" si="10"/>
        <v>Site : KARANGANYARKBM - 140653104</v>
      </c>
      <c r="BX8" s="383" t="str">
        <f t="shared" si="11"/>
        <v>Tipe Tower : GB-4L-ISAT-70-MED-2003.04:03IND018</v>
      </c>
      <c r="BY8" s="530" t="str">
        <f t="shared" si="12"/>
        <v>PO/SMI/13/001169</v>
      </c>
      <c r="BZ8" s="92" t="str">
        <f t="shared" si="12"/>
        <v>SUPERVISI ATP</v>
      </c>
      <c r="CD8" s="531"/>
    </row>
    <row r="9" spans="1:83" ht="15" customHeight="1" x14ac:dyDescent="0.25">
      <c r="B9" s="521">
        <f t="shared" si="13"/>
        <v>5</v>
      </c>
      <c r="C9" s="126" t="s">
        <v>8466</v>
      </c>
      <c r="D9" s="126" t="s">
        <v>8467</v>
      </c>
      <c r="E9" s="121" t="s">
        <v>2518</v>
      </c>
      <c r="F9" s="522">
        <v>2500000</v>
      </c>
      <c r="G9" s="127">
        <v>6</v>
      </c>
      <c r="H9" s="103">
        <v>2013</v>
      </c>
      <c r="I9" s="128">
        <v>41438</v>
      </c>
      <c r="J9" s="128"/>
      <c r="K9" s="127" t="s">
        <v>8275</v>
      </c>
      <c r="L9" s="126" t="s">
        <v>8275</v>
      </c>
      <c r="M9" s="141" t="s">
        <v>770</v>
      </c>
      <c r="N9" s="126" t="s">
        <v>98</v>
      </c>
      <c r="O9" s="127" t="s">
        <v>98</v>
      </c>
      <c r="P9" s="127" t="s">
        <v>98</v>
      </c>
      <c r="Q9" s="345">
        <v>0</v>
      </c>
      <c r="R9" s="103"/>
      <c r="S9" s="127"/>
      <c r="T9" s="127"/>
      <c r="U9" s="120"/>
      <c r="V9" s="523">
        <f t="shared" si="2"/>
        <v>-41438</v>
      </c>
      <c r="W9" s="127"/>
      <c r="X9" s="141">
        <v>150087104</v>
      </c>
      <c r="Y9" s="424" t="s">
        <v>8473</v>
      </c>
      <c r="Z9" s="126" t="s">
        <v>2518</v>
      </c>
      <c r="AA9" s="103"/>
      <c r="AB9" s="126" t="s">
        <v>2141</v>
      </c>
      <c r="AC9" s="103"/>
      <c r="AD9" s="103"/>
      <c r="AE9" s="103"/>
      <c r="AF9" s="121" t="s">
        <v>8474</v>
      </c>
      <c r="AG9" s="126" t="s">
        <v>8475</v>
      </c>
      <c r="AH9" s="524"/>
      <c r="AI9" s="524"/>
      <c r="AJ9" s="121"/>
      <c r="AK9" s="121"/>
      <c r="AL9" s="121"/>
      <c r="AM9" s="120"/>
      <c r="AN9" s="120"/>
      <c r="AO9" s="120"/>
      <c r="AP9" s="121"/>
      <c r="AQ9" s="525"/>
      <c r="AR9" s="525">
        <f t="shared" ca="1" si="3"/>
        <v>42347</v>
      </c>
      <c r="AS9" s="121"/>
      <c r="AT9" s="121"/>
      <c r="AU9" s="122"/>
      <c r="AV9" s="122"/>
      <c r="AW9" s="121"/>
      <c r="AX9" s="121"/>
      <c r="AY9" s="121">
        <v>0</v>
      </c>
      <c r="AZ9" s="120"/>
      <c r="BA9" s="120"/>
      <c r="BB9" s="121"/>
      <c r="BC9" s="522">
        <f t="shared" si="4"/>
        <v>2500000</v>
      </c>
      <c r="BD9" s="121"/>
      <c r="BE9" s="516"/>
      <c r="BF9" s="122"/>
      <c r="BG9" s="141" t="s">
        <v>1641</v>
      </c>
      <c r="BH9" s="121" t="s">
        <v>2064</v>
      </c>
      <c r="BI9" s="122"/>
      <c r="BJ9" s="190"/>
      <c r="BK9" s="526" t="s">
        <v>167</v>
      </c>
      <c r="BL9" s="527">
        <f t="shared" si="5"/>
        <v>2500000</v>
      </c>
      <c r="BM9" t="s">
        <v>8476</v>
      </c>
      <c r="BN9" t="s">
        <v>8477</v>
      </c>
      <c r="BO9" t="s">
        <v>8478</v>
      </c>
      <c r="BQ9" s="528" t="str">
        <f t="shared" si="6"/>
        <v>TBG - SMI</v>
      </c>
      <c r="BR9" s="528" t="str">
        <f t="shared" si="7"/>
        <v>HK-13-0751</v>
      </c>
      <c r="BS9" s="529">
        <f t="shared" si="8"/>
        <v>2013</v>
      </c>
      <c r="BT9" s="528">
        <f t="shared" si="9"/>
        <v>0</v>
      </c>
      <c r="BU9" s="529">
        <f t="shared" si="9"/>
        <v>0</v>
      </c>
      <c r="BV9" s="383"/>
      <c r="BW9" s="383" t="str">
        <f t="shared" si="10"/>
        <v>Site : KEMADANG - 150087104</v>
      </c>
      <c r="BX9" s="383" t="str">
        <f t="shared" si="11"/>
        <v>Tipe Tower : GB-4L-ISAT-72-120-LT-2007.08-DCK</v>
      </c>
      <c r="BY9" s="530" t="str">
        <f t="shared" si="12"/>
        <v>PO/SMI/13/001169</v>
      </c>
      <c r="BZ9" s="92" t="str">
        <f t="shared" si="12"/>
        <v>SUPERVISI ATP</v>
      </c>
      <c r="CD9" s="531"/>
    </row>
    <row r="10" spans="1:83" ht="15" customHeight="1" x14ac:dyDescent="0.25">
      <c r="B10" s="521">
        <f t="shared" si="13"/>
        <v>6</v>
      </c>
      <c r="C10" s="126" t="s">
        <v>8466</v>
      </c>
      <c r="D10" s="126" t="s">
        <v>8467</v>
      </c>
      <c r="E10" s="121" t="s">
        <v>2518</v>
      </c>
      <c r="F10" s="522">
        <v>2500000</v>
      </c>
      <c r="G10" s="127">
        <v>6</v>
      </c>
      <c r="H10" s="103">
        <v>2013</v>
      </c>
      <c r="I10" s="128">
        <v>41438</v>
      </c>
      <c r="J10" s="128"/>
      <c r="K10" s="127" t="s">
        <v>8275</v>
      </c>
      <c r="L10" s="126" t="s">
        <v>8275</v>
      </c>
      <c r="M10" s="141" t="s">
        <v>770</v>
      </c>
      <c r="N10" s="126" t="s">
        <v>98</v>
      </c>
      <c r="O10" s="127" t="s">
        <v>98</v>
      </c>
      <c r="P10" s="127" t="s">
        <v>98</v>
      </c>
      <c r="Q10" s="345">
        <v>0</v>
      </c>
      <c r="R10" s="103"/>
      <c r="S10" s="127"/>
      <c r="T10" s="127"/>
      <c r="U10" s="120"/>
      <c r="V10" s="523">
        <f t="shared" si="2"/>
        <v>-41438</v>
      </c>
      <c r="W10" s="127"/>
      <c r="X10" s="141">
        <v>140605104</v>
      </c>
      <c r="Y10" s="424" t="s">
        <v>8479</v>
      </c>
      <c r="Z10" s="126" t="s">
        <v>2518</v>
      </c>
      <c r="AA10" s="103"/>
      <c r="AB10" s="126" t="s">
        <v>8469</v>
      </c>
      <c r="AC10" s="103"/>
      <c r="AD10" s="103"/>
      <c r="AE10" s="103"/>
      <c r="AF10" s="121" t="s">
        <v>8480</v>
      </c>
      <c r="AG10" s="126" t="s">
        <v>8481</v>
      </c>
      <c r="AH10" s="524"/>
      <c r="AI10" s="524"/>
      <c r="AJ10" s="121"/>
      <c r="AK10" s="121"/>
      <c r="AL10" s="121"/>
      <c r="AM10" s="120"/>
      <c r="AN10" s="120"/>
      <c r="AO10" s="120"/>
      <c r="AP10" s="121"/>
      <c r="AQ10" s="525"/>
      <c r="AR10" s="525">
        <f t="shared" ca="1" si="3"/>
        <v>42347</v>
      </c>
      <c r="AS10" s="121"/>
      <c r="AT10" s="121"/>
      <c r="AU10" s="122"/>
      <c r="AV10" s="122"/>
      <c r="AW10" s="121"/>
      <c r="AX10" s="121"/>
      <c r="AY10" s="121">
        <v>0</v>
      </c>
      <c r="AZ10" s="120"/>
      <c r="BA10" s="120"/>
      <c r="BB10" s="121"/>
      <c r="BC10" s="522">
        <f t="shared" si="4"/>
        <v>2500000</v>
      </c>
      <c r="BD10" s="121"/>
      <c r="BE10" s="516"/>
      <c r="BF10" s="122"/>
      <c r="BG10" s="141" t="s">
        <v>1641</v>
      </c>
      <c r="BH10" s="121" t="s">
        <v>2064</v>
      </c>
      <c r="BI10" s="122"/>
      <c r="BJ10" s="190"/>
      <c r="BK10" s="526" t="s">
        <v>167</v>
      </c>
      <c r="BL10" s="527">
        <f t="shared" si="5"/>
        <v>2500000</v>
      </c>
      <c r="BM10" t="s">
        <v>8476</v>
      </c>
      <c r="BN10" t="s">
        <v>8477</v>
      </c>
      <c r="BO10" t="s">
        <v>8478</v>
      </c>
      <c r="BQ10" t="str">
        <f t="shared" si="6"/>
        <v>TBG - SMI</v>
      </c>
      <c r="BR10" t="str">
        <f t="shared" si="7"/>
        <v>HK-13-0751</v>
      </c>
      <c r="BS10" s="91">
        <f t="shared" si="8"/>
        <v>2013</v>
      </c>
      <c r="BT10">
        <f t="shared" si="9"/>
        <v>0</v>
      </c>
      <c r="BU10" s="91">
        <f t="shared" si="9"/>
        <v>0</v>
      </c>
      <c r="BW10" t="str">
        <f t="shared" si="10"/>
        <v>Site : KROYA - 140605104</v>
      </c>
      <c r="BX10" t="str">
        <f t="shared" si="11"/>
        <v>Tipe Tower : GB-4L-ISAT-70-MED-2003.04:03IND018</v>
      </c>
      <c r="BY10" t="str">
        <f t="shared" si="12"/>
        <v>PO/SMI/13/001169</v>
      </c>
      <c r="BZ10" s="92" t="str">
        <f t="shared" si="12"/>
        <v>SUPERVISI ATP</v>
      </c>
      <c r="CD10" s="531"/>
    </row>
    <row r="11" spans="1:83" ht="15" customHeight="1" x14ac:dyDescent="0.25">
      <c r="B11" s="103">
        <f t="shared" si="13"/>
        <v>7</v>
      </c>
      <c r="C11" s="126" t="s">
        <v>8466</v>
      </c>
      <c r="D11" s="126" t="s">
        <v>8467</v>
      </c>
      <c r="E11" s="121" t="s">
        <v>2518</v>
      </c>
      <c r="F11" s="522">
        <v>2500000</v>
      </c>
      <c r="G11" s="127">
        <v>6</v>
      </c>
      <c r="H11" s="103">
        <v>2013</v>
      </c>
      <c r="I11" s="128">
        <v>41438</v>
      </c>
      <c r="J11" s="128"/>
      <c r="K11" s="127" t="s">
        <v>8275</v>
      </c>
      <c r="L11" s="126" t="s">
        <v>8275</v>
      </c>
      <c r="M11" s="141" t="s">
        <v>770</v>
      </c>
      <c r="N11" s="126" t="s">
        <v>98</v>
      </c>
      <c r="O11" s="127" t="s">
        <v>98</v>
      </c>
      <c r="P11" s="127" t="s">
        <v>98</v>
      </c>
      <c r="Q11" s="345">
        <v>0</v>
      </c>
      <c r="R11" s="103"/>
      <c r="S11" s="127"/>
      <c r="T11" s="127"/>
      <c r="U11" s="120"/>
      <c r="V11" s="523">
        <f t="shared" si="2"/>
        <v>-41438</v>
      </c>
      <c r="W11" s="127"/>
      <c r="X11" s="141">
        <v>140858104</v>
      </c>
      <c r="Y11" s="424" t="s">
        <v>8482</v>
      </c>
      <c r="Z11" s="126" t="s">
        <v>2518</v>
      </c>
      <c r="AA11" s="103"/>
      <c r="AB11" s="126" t="s">
        <v>2141</v>
      </c>
      <c r="AC11" s="103"/>
      <c r="AD11" s="103"/>
      <c r="AE11" s="103"/>
      <c r="AF11" s="121" t="s">
        <v>8483</v>
      </c>
      <c r="AG11" s="126" t="s">
        <v>8484</v>
      </c>
      <c r="AH11" s="524"/>
      <c r="AI11" s="524"/>
      <c r="AJ11" s="121"/>
      <c r="AK11" s="121"/>
      <c r="AL11" s="121"/>
      <c r="AM11" s="120"/>
      <c r="AN11" s="120"/>
      <c r="AO11" s="120"/>
      <c r="AP11" s="121"/>
      <c r="AQ11" s="525"/>
      <c r="AR11" s="525">
        <f t="shared" ca="1" si="3"/>
        <v>42347</v>
      </c>
      <c r="AS11" s="121"/>
      <c r="AT11" s="121"/>
      <c r="AU11" s="122"/>
      <c r="AV11" s="122"/>
      <c r="AW11" s="121"/>
      <c r="AX11" s="121"/>
      <c r="AY11" s="121">
        <v>0</v>
      </c>
      <c r="AZ11" s="120"/>
      <c r="BA11" s="120"/>
      <c r="BB11" s="121"/>
      <c r="BC11" s="522">
        <f t="shared" si="4"/>
        <v>2500000</v>
      </c>
      <c r="BD11" s="121"/>
      <c r="BE11" s="516"/>
      <c r="BF11" s="122"/>
      <c r="BG11" s="141" t="s">
        <v>1641</v>
      </c>
      <c r="BH11" s="121" t="s">
        <v>2064</v>
      </c>
      <c r="BI11" s="122"/>
      <c r="BJ11" s="190"/>
      <c r="BK11" s="526" t="s">
        <v>167</v>
      </c>
      <c r="BL11" s="533">
        <f t="shared" si="5"/>
        <v>2500000</v>
      </c>
      <c r="BM11" t="s">
        <v>8476</v>
      </c>
      <c r="BN11" t="s">
        <v>8477</v>
      </c>
      <c r="BO11" t="s">
        <v>8478</v>
      </c>
      <c r="BQ11" t="str">
        <f t="shared" si="6"/>
        <v>TBG - SMI</v>
      </c>
      <c r="BR11" t="str">
        <f t="shared" si="7"/>
        <v>HK-13-0751</v>
      </c>
      <c r="BS11" s="91">
        <f t="shared" si="8"/>
        <v>2013</v>
      </c>
      <c r="BT11">
        <f t="shared" si="9"/>
        <v>0</v>
      </c>
      <c r="BU11" s="91">
        <f t="shared" si="9"/>
        <v>0</v>
      </c>
      <c r="BW11" t="str">
        <f t="shared" si="10"/>
        <v>Site : KULUREJO - 140858104</v>
      </c>
      <c r="BX11" t="str">
        <f t="shared" si="11"/>
        <v>Tipe Tower : GB-4L-ISAT-72-120-LT-2007.08-DCK</v>
      </c>
      <c r="BY11" t="str">
        <f t="shared" si="12"/>
        <v>PO/SMI/13/001169</v>
      </c>
      <c r="BZ11" s="92" t="str">
        <f t="shared" si="12"/>
        <v>SUPERVISI ATP</v>
      </c>
      <c r="CD11" s="531"/>
    </row>
    <row r="12" spans="1:83" ht="15" customHeight="1" x14ac:dyDescent="0.25">
      <c r="B12" s="103">
        <f t="shared" si="13"/>
        <v>8</v>
      </c>
      <c r="C12" s="126" t="s">
        <v>8466</v>
      </c>
      <c r="D12" s="126" t="s">
        <v>8467</v>
      </c>
      <c r="E12" s="121" t="s">
        <v>2518</v>
      </c>
      <c r="F12" s="522">
        <v>2500000</v>
      </c>
      <c r="G12" s="127">
        <v>6</v>
      </c>
      <c r="H12" s="103">
        <v>2013</v>
      </c>
      <c r="I12" s="128">
        <v>41438</v>
      </c>
      <c r="J12" s="128"/>
      <c r="K12" s="127" t="s">
        <v>8275</v>
      </c>
      <c r="L12" s="126" t="s">
        <v>8275</v>
      </c>
      <c r="M12" s="141" t="s">
        <v>770</v>
      </c>
      <c r="N12" s="126" t="s">
        <v>98</v>
      </c>
      <c r="O12" s="127" t="s">
        <v>98</v>
      </c>
      <c r="P12" s="127" t="s">
        <v>98</v>
      </c>
      <c r="Q12" s="345">
        <v>0</v>
      </c>
      <c r="R12" s="103"/>
      <c r="S12" s="127"/>
      <c r="T12" s="127"/>
      <c r="U12" s="120"/>
      <c r="V12" s="523">
        <f t="shared" si="2"/>
        <v>-41438</v>
      </c>
      <c r="W12" s="127"/>
      <c r="X12" s="141">
        <v>140547104</v>
      </c>
      <c r="Y12" s="424" t="s">
        <v>8485</v>
      </c>
      <c r="Z12" s="126" t="s">
        <v>2518</v>
      </c>
      <c r="AA12" s="103"/>
      <c r="AB12" s="126" t="s">
        <v>8469</v>
      </c>
      <c r="AC12" s="103"/>
      <c r="AD12" s="103"/>
      <c r="AE12" s="103"/>
      <c r="AF12" s="121" t="s">
        <v>8486</v>
      </c>
      <c r="AG12" s="126" t="s">
        <v>8487</v>
      </c>
      <c r="AH12" s="524"/>
      <c r="AI12" s="524"/>
      <c r="AJ12" s="121"/>
      <c r="AK12" s="121"/>
      <c r="AL12" s="121"/>
      <c r="AM12" s="120"/>
      <c r="AN12" s="120"/>
      <c r="AO12" s="120"/>
      <c r="AP12" s="121"/>
      <c r="AQ12" s="525"/>
      <c r="AR12" s="525">
        <f t="shared" ca="1" si="3"/>
        <v>42347</v>
      </c>
      <c r="AS12" s="121"/>
      <c r="AT12" s="121"/>
      <c r="AU12" s="122"/>
      <c r="AV12" s="122"/>
      <c r="AW12" s="121"/>
      <c r="AX12" s="121"/>
      <c r="AY12" s="121">
        <v>0</v>
      </c>
      <c r="AZ12" s="120"/>
      <c r="BA12" s="120"/>
      <c r="BB12" s="121"/>
      <c r="BC12" s="522">
        <f t="shared" si="4"/>
        <v>2500000</v>
      </c>
      <c r="BD12" s="121"/>
      <c r="BE12" s="516"/>
      <c r="BF12" s="122"/>
      <c r="BG12" s="141" t="s">
        <v>1641</v>
      </c>
      <c r="BH12" s="121" t="s">
        <v>2064</v>
      </c>
      <c r="BI12" s="122"/>
      <c r="BJ12" s="190"/>
      <c r="BK12" s="526" t="s">
        <v>167</v>
      </c>
      <c r="BL12" s="534">
        <f t="shared" si="5"/>
        <v>2500000</v>
      </c>
      <c r="BM12" t="s">
        <v>8476</v>
      </c>
      <c r="BN12" t="s">
        <v>8477</v>
      </c>
      <c r="BO12" t="s">
        <v>8478</v>
      </c>
      <c r="BQ12" t="str">
        <f t="shared" si="6"/>
        <v>TBG - SMI</v>
      </c>
      <c r="BR12" t="str">
        <f t="shared" si="7"/>
        <v>HK-13-0751</v>
      </c>
      <c r="BS12" s="91">
        <f t="shared" si="8"/>
        <v>2013</v>
      </c>
      <c r="BT12">
        <f t="shared" si="9"/>
        <v>0</v>
      </c>
      <c r="BU12" s="91">
        <f t="shared" si="9"/>
        <v>0</v>
      </c>
      <c r="BW12" t="str">
        <f t="shared" si="10"/>
        <v>Site : MANDIRAJA - 140547104</v>
      </c>
      <c r="BX12" t="str">
        <f t="shared" si="11"/>
        <v>Tipe Tower : GB-4L-ISAT-70-MED-2003.04:03IND018</v>
      </c>
      <c r="BY12" t="str">
        <f t="shared" si="12"/>
        <v>PO/SMI/13/001169</v>
      </c>
      <c r="BZ12" s="92" t="str">
        <f t="shared" si="12"/>
        <v>SUPERVISI ATP</v>
      </c>
      <c r="CD12" s="531"/>
    </row>
    <row r="13" spans="1:83" ht="15" customHeight="1" x14ac:dyDescent="0.25">
      <c r="B13" s="103">
        <f t="shared" si="13"/>
        <v>9</v>
      </c>
      <c r="C13" s="126" t="s">
        <v>8466</v>
      </c>
      <c r="D13" s="126" t="s">
        <v>8467</v>
      </c>
      <c r="E13" s="121" t="s">
        <v>2518</v>
      </c>
      <c r="F13" s="522">
        <v>2500000</v>
      </c>
      <c r="G13" s="127">
        <v>6</v>
      </c>
      <c r="H13" s="103">
        <v>2013</v>
      </c>
      <c r="I13" s="128">
        <v>41438</v>
      </c>
      <c r="J13" s="128"/>
      <c r="K13" s="127" t="s">
        <v>8275</v>
      </c>
      <c r="L13" s="126" t="s">
        <v>8275</v>
      </c>
      <c r="M13" s="141" t="s">
        <v>770</v>
      </c>
      <c r="N13" s="126" t="s">
        <v>98</v>
      </c>
      <c r="O13" s="127" t="s">
        <v>98</v>
      </c>
      <c r="P13" s="127" t="s">
        <v>98</v>
      </c>
      <c r="Q13" s="345">
        <v>0</v>
      </c>
      <c r="R13" s="103"/>
      <c r="S13" s="127"/>
      <c r="T13" s="127"/>
      <c r="U13" s="120"/>
      <c r="V13" s="523">
        <f t="shared" si="2"/>
        <v>-41438</v>
      </c>
      <c r="W13" s="127"/>
      <c r="X13" s="141">
        <v>150083104</v>
      </c>
      <c r="Y13" s="424" t="s">
        <v>8488</v>
      </c>
      <c r="Z13" s="126" t="s">
        <v>2518</v>
      </c>
      <c r="AA13" s="103"/>
      <c r="AB13" s="126" t="s">
        <v>2141</v>
      </c>
      <c r="AC13" s="103"/>
      <c r="AD13" s="103"/>
      <c r="AE13" s="103"/>
      <c r="AF13" s="121" t="s">
        <v>8474</v>
      </c>
      <c r="AG13" s="126" t="s">
        <v>8489</v>
      </c>
      <c r="AH13" s="524"/>
      <c r="AI13" s="524"/>
      <c r="AJ13" s="121"/>
      <c r="AK13" s="121"/>
      <c r="AL13" s="121"/>
      <c r="AM13" s="120"/>
      <c r="AN13" s="120"/>
      <c r="AO13" s="120"/>
      <c r="AP13" s="121"/>
      <c r="AQ13" s="525"/>
      <c r="AR13" s="525">
        <f t="shared" ca="1" si="3"/>
        <v>42347</v>
      </c>
      <c r="AS13" s="121"/>
      <c r="AT13" s="121"/>
      <c r="AU13" s="122"/>
      <c r="AV13" s="122"/>
      <c r="AW13" s="121"/>
      <c r="AX13" s="121"/>
      <c r="AY13" s="121">
        <v>0</v>
      </c>
      <c r="AZ13" s="120"/>
      <c r="BA13" s="120"/>
      <c r="BB13" s="121"/>
      <c r="BC13" s="522">
        <f t="shared" si="4"/>
        <v>2500000</v>
      </c>
      <c r="BD13" s="121"/>
      <c r="BE13" s="516"/>
      <c r="BF13" s="122"/>
      <c r="BG13" s="141" t="s">
        <v>1641</v>
      </c>
      <c r="BH13" s="121" t="s">
        <v>2064</v>
      </c>
      <c r="BI13" s="122"/>
      <c r="BJ13" s="190"/>
      <c r="BK13" s="526" t="s">
        <v>167</v>
      </c>
      <c r="BL13" s="534">
        <f t="shared" si="5"/>
        <v>2500000</v>
      </c>
      <c r="BM13" t="s">
        <v>8476</v>
      </c>
      <c r="BN13" t="s">
        <v>8477</v>
      </c>
      <c r="BO13" t="s">
        <v>8478</v>
      </c>
      <c r="BQ13" t="str">
        <f t="shared" si="6"/>
        <v>TBG - SMI</v>
      </c>
      <c r="BR13" t="str">
        <f t="shared" si="7"/>
        <v>HK-13-0751</v>
      </c>
      <c r="BS13" s="91">
        <f t="shared" si="8"/>
        <v>2013</v>
      </c>
      <c r="BT13">
        <f t="shared" si="9"/>
        <v>0</v>
      </c>
      <c r="BU13" s="91">
        <f t="shared" si="9"/>
        <v>0</v>
      </c>
      <c r="BW13" t="str">
        <f t="shared" si="10"/>
        <v>Site : SAPTOSARI - 150083104</v>
      </c>
      <c r="BX13" t="str">
        <f t="shared" si="11"/>
        <v>Tipe Tower : GB-4L-ISAT-72-120-LT-2007.08-DCK</v>
      </c>
      <c r="BY13" t="str">
        <f t="shared" si="12"/>
        <v>PO/SMI/13/001169</v>
      </c>
      <c r="BZ13" s="92" t="str">
        <f t="shared" si="12"/>
        <v>SUPERVISI ATP</v>
      </c>
      <c r="CD13" s="531"/>
    </row>
    <row r="14" spans="1:83" ht="15" customHeight="1" x14ac:dyDescent="0.25">
      <c r="B14" s="103">
        <f t="shared" si="13"/>
        <v>10</v>
      </c>
      <c r="C14" s="126" t="s">
        <v>8490</v>
      </c>
      <c r="D14" s="126" t="s">
        <v>8491</v>
      </c>
      <c r="E14" s="121" t="s">
        <v>2518</v>
      </c>
      <c r="F14" s="522">
        <v>2500000</v>
      </c>
      <c r="G14" s="127">
        <v>6</v>
      </c>
      <c r="H14" s="103">
        <v>2013</v>
      </c>
      <c r="I14" s="128">
        <v>41438</v>
      </c>
      <c r="J14" s="128"/>
      <c r="K14" s="127" t="s">
        <v>8275</v>
      </c>
      <c r="L14" s="126" t="s">
        <v>8275</v>
      </c>
      <c r="M14" s="141" t="s">
        <v>770</v>
      </c>
      <c r="N14" s="126" t="s">
        <v>98</v>
      </c>
      <c r="O14" s="127" t="s">
        <v>98</v>
      </c>
      <c r="P14" s="127" t="s">
        <v>98</v>
      </c>
      <c r="Q14" s="345">
        <v>0</v>
      </c>
      <c r="R14" s="103"/>
      <c r="S14" s="127"/>
      <c r="T14" s="127"/>
      <c r="U14" s="120"/>
      <c r="V14" s="523">
        <f t="shared" si="2"/>
        <v>-41438</v>
      </c>
      <c r="W14" s="127"/>
      <c r="X14" s="141">
        <v>140748104</v>
      </c>
      <c r="Y14" s="424" t="s">
        <v>8492</v>
      </c>
      <c r="Z14" s="126" t="s">
        <v>2518</v>
      </c>
      <c r="AA14" s="103"/>
      <c r="AB14" s="126" t="s">
        <v>8469</v>
      </c>
      <c r="AC14" s="103"/>
      <c r="AD14" s="103"/>
      <c r="AE14" s="103"/>
      <c r="AF14" s="121" t="s">
        <v>8493</v>
      </c>
      <c r="AG14" s="126" t="s">
        <v>8494</v>
      </c>
      <c r="AH14" s="524"/>
      <c r="AI14" s="524"/>
      <c r="AJ14" s="121"/>
      <c r="AK14" s="121"/>
      <c r="AL14" s="121"/>
      <c r="AM14" s="120"/>
      <c r="AN14" s="120"/>
      <c r="AO14" s="120"/>
      <c r="AP14" s="121"/>
      <c r="AQ14" s="525"/>
      <c r="AR14" s="525">
        <f t="shared" ca="1" si="3"/>
        <v>42347</v>
      </c>
      <c r="AS14" s="121"/>
      <c r="AT14" s="121"/>
      <c r="AU14" s="122"/>
      <c r="AV14" s="122"/>
      <c r="AW14" s="121"/>
      <c r="AX14" s="121"/>
      <c r="AY14" s="121">
        <v>0</v>
      </c>
      <c r="AZ14" s="120"/>
      <c r="BA14" s="120"/>
      <c r="BB14" s="121"/>
      <c r="BC14" s="522">
        <f t="shared" si="4"/>
        <v>2500000</v>
      </c>
      <c r="BD14" s="121"/>
      <c r="BE14" s="516"/>
      <c r="BF14" s="122"/>
      <c r="BG14" s="141" t="s">
        <v>1641</v>
      </c>
      <c r="BH14" s="121" t="s">
        <v>2064</v>
      </c>
      <c r="BI14" s="122"/>
      <c r="BJ14" s="190"/>
      <c r="BK14" s="526" t="s">
        <v>167</v>
      </c>
      <c r="BL14" s="534">
        <f t="shared" si="5"/>
        <v>2500000</v>
      </c>
      <c r="BM14" t="s">
        <v>8476</v>
      </c>
      <c r="BN14" t="s">
        <v>8477</v>
      </c>
      <c r="BO14" t="s">
        <v>8478</v>
      </c>
      <c r="BQ14" t="str">
        <f t="shared" si="6"/>
        <v>TBG - SMI</v>
      </c>
      <c r="BR14" t="str">
        <f t="shared" si="7"/>
        <v>HK-13-0752</v>
      </c>
      <c r="BS14" s="91">
        <f t="shared" si="8"/>
        <v>2013</v>
      </c>
      <c r="BT14">
        <f t="shared" si="9"/>
        <v>0</v>
      </c>
      <c r="BU14" s="91">
        <f t="shared" si="9"/>
        <v>0</v>
      </c>
      <c r="BW14" t="str">
        <f t="shared" si="10"/>
        <v>Site : BAYAN - 140748104</v>
      </c>
      <c r="BX14" t="str">
        <f t="shared" si="11"/>
        <v>Tipe Tower : GB-4L-ISAT-70-MED-2003.04:03IND018</v>
      </c>
      <c r="BY14" t="str">
        <f t="shared" si="12"/>
        <v>PO/SMI/13/001170</v>
      </c>
      <c r="BZ14" s="92" t="str">
        <f t="shared" si="12"/>
        <v>SUPERVISI ATP</v>
      </c>
      <c r="CD14" s="531"/>
    </row>
    <row r="15" spans="1:83" ht="15" customHeight="1" x14ac:dyDescent="0.25">
      <c r="B15" s="103">
        <f t="shared" si="13"/>
        <v>11</v>
      </c>
      <c r="C15" s="126" t="s">
        <v>8490</v>
      </c>
      <c r="D15" s="126" t="s">
        <v>8491</v>
      </c>
      <c r="E15" s="121" t="s">
        <v>2518</v>
      </c>
      <c r="F15" s="522">
        <v>2500000</v>
      </c>
      <c r="G15" s="127">
        <v>6</v>
      </c>
      <c r="H15" s="103">
        <v>2013</v>
      </c>
      <c r="I15" s="128">
        <v>41438</v>
      </c>
      <c r="J15" s="128"/>
      <c r="K15" s="127" t="s">
        <v>8275</v>
      </c>
      <c r="L15" s="126" t="s">
        <v>8275</v>
      </c>
      <c r="M15" s="141" t="s">
        <v>770</v>
      </c>
      <c r="N15" s="126" t="s">
        <v>98</v>
      </c>
      <c r="O15" s="127" t="s">
        <v>98</v>
      </c>
      <c r="P15" s="127" t="s">
        <v>98</v>
      </c>
      <c r="Q15" s="345">
        <v>0</v>
      </c>
      <c r="R15" s="103"/>
      <c r="S15" s="127"/>
      <c r="T15" s="127"/>
      <c r="U15" s="120"/>
      <c r="V15" s="523">
        <f t="shared" si="2"/>
        <v>-41438</v>
      </c>
      <c r="W15" s="127"/>
      <c r="X15" s="141">
        <v>140745104</v>
      </c>
      <c r="Y15" s="424" t="s">
        <v>8495</v>
      </c>
      <c r="Z15" s="126" t="s">
        <v>2518</v>
      </c>
      <c r="AA15" s="103"/>
      <c r="AB15" s="126" t="s">
        <v>8469</v>
      </c>
      <c r="AC15" s="103"/>
      <c r="AD15" s="103"/>
      <c r="AE15" s="103"/>
      <c r="AF15" s="121" t="s">
        <v>8493</v>
      </c>
      <c r="AG15" s="126" t="s">
        <v>8496</v>
      </c>
      <c r="AH15" s="524"/>
      <c r="AI15" s="524"/>
      <c r="AJ15" s="121"/>
      <c r="AK15" s="121"/>
      <c r="AL15" s="121"/>
      <c r="AM15" s="120"/>
      <c r="AN15" s="120"/>
      <c r="AO15" s="120"/>
      <c r="AP15" s="121"/>
      <c r="AQ15" s="525"/>
      <c r="AR15" s="525">
        <f t="shared" ca="1" si="3"/>
        <v>42347</v>
      </c>
      <c r="AS15" s="121"/>
      <c r="AT15" s="121"/>
      <c r="AU15" s="122"/>
      <c r="AV15" s="122"/>
      <c r="AW15" s="121"/>
      <c r="AX15" s="121"/>
      <c r="AY15" s="121">
        <v>0</v>
      </c>
      <c r="AZ15" s="120"/>
      <c r="BA15" s="120"/>
      <c r="BB15" s="121"/>
      <c r="BC15" s="522">
        <f t="shared" si="4"/>
        <v>2500000</v>
      </c>
      <c r="BD15" s="121"/>
      <c r="BE15" s="516"/>
      <c r="BF15" s="122"/>
      <c r="BG15" s="141" t="s">
        <v>1641</v>
      </c>
      <c r="BH15" s="121" t="s">
        <v>2064</v>
      </c>
      <c r="BI15" s="122"/>
      <c r="BJ15" s="190"/>
      <c r="BK15" s="526" t="s">
        <v>167</v>
      </c>
      <c r="BL15" s="534">
        <f t="shared" si="5"/>
        <v>2500000</v>
      </c>
      <c r="BM15" t="s">
        <v>8476</v>
      </c>
      <c r="BN15" t="s">
        <v>8477</v>
      </c>
      <c r="BO15" t="s">
        <v>8478</v>
      </c>
      <c r="BQ15" t="str">
        <f t="shared" si="6"/>
        <v>TBG - SMI</v>
      </c>
      <c r="BR15" t="str">
        <f t="shared" si="7"/>
        <v>HK-13-0752</v>
      </c>
      <c r="BS15" s="91">
        <f t="shared" si="8"/>
        <v>2013</v>
      </c>
      <c r="BT15">
        <f t="shared" si="9"/>
        <v>0</v>
      </c>
      <c r="BU15" s="91">
        <f t="shared" si="9"/>
        <v>0</v>
      </c>
      <c r="BW15" t="str">
        <f t="shared" si="10"/>
        <v>Site : BENER - 140745104</v>
      </c>
      <c r="BX15" t="str">
        <f t="shared" si="11"/>
        <v>Tipe Tower : GB-4L-ISAT-70-MED-2003.04:03IND018</v>
      </c>
      <c r="BY15" t="str">
        <f t="shared" si="12"/>
        <v>PO/SMI/13/001170</v>
      </c>
      <c r="BZ15" s="92" t="str">
        <f t="shared" si="12"/>
        <v>SUPERVISI ATP</v>
      </c>
      <c r="CD15" s="531"/>
    </row>
    <row r="16" spans="1:83" ht="15" customHeight="1" x14ac:dyDescent="0.25">
      <c r="B16" s="103">
        <f t="shared" si="13"/>
        <v>12</v>
      </c>
      <c r="C16" s="126" t="s">
        <v>8490</v>
      </c>
      <c r="D16" s="126" t="s">
        <v>8491</v>
      </c>
      <c r="E16" s="121" t="s">
        <v>2518</v>
      </c>
      <c r="F16" s="522">
        <v>2500000</v>
      </c>
      <c r="G16" s="127">
        <v>6</v>
      </c>
      <c r="H16" s="103">
        <v>2013</v>
      </c>
      <c r="I16" s="128">
        <v>41438</v>
      </c>
      <c r="J16" s="128"/>
      <c r="K16" s="127" t="s">
        <v>8275</v>
      </c>
      <c r="L16" s="126" t="s">
        <v>8275</v>
      </c>
      <c r="M16" s="141" t="s">
        <v>770</v>
      </c>
      <c r="N16" s="126" t="s">
        <v>98</v>
      </c>
      <c r="O16" s="127" t="s">
        <v>98</v>
      </c>
      <c r="P16" s="127" t="s">
        <v>98</v>
      </c>
      <c r="Q16" s="345">
        <v>0</v>
      </c>
      <c r="R16" s="103"/>
      <c r="S16" s="127"/>
      <c r="T16" s="127"/>
      <c r="U16" s="120"/>
      <c r="V16" s="523">
        <f t="shared" si="2"/>
        <v>-41438</v>
      </c>
      <c r="W16" s="127"/>
      <c r="X16" s="141">
        <v>140766104</v>
      </c>
      <c r="Y16" s="424" t="s">
        <v>8497</v>
      </c>
      <c r="Z16" s="126" t="s">
        <v>2518</v>
      </c>
      <c r="AA16" s="103"/>
      <c r="AB16" s="126" t="s">
        <v>8469</v>
      </c>
      <c r="AC16" s="103"/>
      <c r="AD16" s="103"/>
      <c r="AE16" s="103"/>
      <c r="AF16" s="121" t="s">
        <v>360</v>
      </c>
      <c r="AG16" s="126" t="s">
        <v>8498</v>
      </c>
      <c r="AH16" s="524"/>
      <c r="AI16" s="524"/>
      <c r="AJ16" s="121"/>
      <c r="AK16" s="121"/>
      <c r="AL16" s="121"/>
      <c r="AM16" s="120"/>
      <c r="AN16" s="120"/>
      <c r="AO16" s="120"/>
      <c r="AP16" s="121"/>
      <c r="AQ16" s="525"/>
      <c r="AR16" s="525">
        <f t="shared" ca="1" si="3"/>
        <v>42347</v>
      </c>
      <c r="AS16" s="121"/>
      <c r="AT16" s="121"/>
      <c r="AU16" s="122"/>
      <c r="AV16" s="122"/>
      <c r="AW16" s="121"/>
      <c r="AX16" s="121"/>
      <c r="AY16" s="121">
        <v>0</v>
      </c>
      <c r="AZ16" s="120"/>
      <c r="BA16" s="120"/>
      <c r="BB16" s="121"/>
      <c r="BC16" s="522">
        <f t="shared" si="4"/>
        <v>2500000</v>
      </c>
      <c r="BD16" s="121"/>
      <c r="BE16" s="516"/>
      <c r="BF16" s="122"/>
      <c r="BG16" s="141" t="s">
        <v>1641</v>
      </c>
      <c r="BH16" s="121" t="s">
        <v>2064</v>
      </c>
      <c r="BI16" s="122"/>
      <c r="BJ16" s="190"/>
      <c r="BK16" s="526" t="s">
        <v>167</v>
      </c>
      <c r="BL16" s="534">
        <f t="shared" si="5"/>
        <v>2500000</v>
      </c>
      <c r="BM16" t="s">
        <v>8476</v>
      </c>
      <c r="BN16" t="s">
        <v>8477</v>
      </c>
      <c r="BO16" t="s">
        <v>8478</v>
      </c>
      <c r="BQ16" t="str">
        <f t="shared" si="6"/>
        <v>TBG - SMI</v>
      </c>
      <c r="BR16" t="str">
        <f t="shared" si="7"/>
        <v>HK-13-0752</v>
      </c>
      <c r="BS16" s="91">
        <f t="shared" si="8"/>
        <v>2013</v>
      </c>
      <c r="BT16">
        <f t="shared" si="9"/>
        <v>0</v>
      </c>
      <c r="BU16" s="91">
        <f t="shared" si="9"/>
        <v>0</v>
      </c>
      <c r="BW16" t="str">
        <f t="shared" si="10"/>
        <v>Site : JATILAWANG - 140766104</v>
      </c>
      <c r="BX16" t="str">
        <f t="shared" si="11"/>
        <v>Tipe Tower : GB-4L-ISAT-70-MED-2003.04:03IND018</v>
      </c>
      <c r="BY16" t="str">
        <f t="shared" si="12"/>
        <v>PO/SMI/13/001170</v>
      </c>
      <c r="BZ16" s="92" t="str">
        <f t="shared" si="12"/>
        <v>SUPERVISI ATP</v>
      </c>
      <c r="CD16" s="531"/>
    </row>
    <row r="17" spans="2:82" ht="15" customHeight="1" x14ac:dyDescent="0.25">
      <c r="B17" s="103">
        <f t="shared" si="13"/>
        <v>13</v>
      </c>
      <c r="C17" s="126" t="s">
        <v>8490</v>
      </c>
      <c r="D17" s="126" t="s">
        <v>8491</v>
      </c>
      <c r="E17" s="121" t="s">
        <v>2518</v>
      </c>
      <c r="F17" s="522">
        <v>2500000</v>
      </c>
      <c r="G17" s="127">
        <v>6</v>
      </c>
      <c r="H17" s="103">
        <v>2013</v>
      </c>
      <c r="I17" s="128">
        <v>41438</v>
      </c>
      <c r="J17" s="128"/>
      <c r="K17" s="127" t="s">
        <v>8275</v>
      </c>
      <c r="L17" s="126" t="s">
        <v>8275</v>
      </c>
      <c r="M17" s="141" t="s">
        <v>770</v>
      </c>
      <c r="N17" s="126" t="s">
        <v>98</v>
      </c>
      <c r="O17" s="127" t="s">
        <v>98</v>
      </c>
      <c r="P17" s="127" t="s">
        <v>98</v>
      </c>
      <c r="Q17" s="345">
        <v>0</v>
      </c>
      <c r="R17" s="103"/>
      <c r="S17" s="127"/>
      <c r="T17" s="127"/>
      <c r="U17" s="120"/>
      <c r="V17" s="523">
        <f t="shared" si="2"/>
        <v>-41438</v>
      </c>
      <c r="W17" s="127"/>
      <c r="X17" s="141">
        <v>140654104</v>
      </c>
      <c r="Y17" s="424" t="s">
        <v>8499</v>
      </c>
      <c r="Z17" s="126" t="s">
        <v>2518</v>
      </c>
      <c r="AA17" s="103"/>
      <c r="AB17" s="126" t="s">
        <v>8469</v>
      </c>
      <c r="AC17" s="103"/>
      <c r="AD17" s="103"/>
      <c r="AE17" s="103"/>
      <c r="AF17" s="121" t="s">
        <v>8470</v>
      </c>
      <c r="AG17" s="126" t="s">
        <v>8500</v>
      </c>
      <c r="AH17" s="524"/>
      <c r="AI17" s="524"/>
      <c r="AJ17" s="121"/>
      <c r="AK17" s="121"/>
      <c r="AL17" s="121"/>
      <c r="AM17" s="120"/>
      <c r="AN17" s="120"/>
      <c r="AO17" s="120"/>
      <c r="AP17" s="121"/>
      <c r="AQ17" s="525"/>
      <c r="AR17" s="525">
        <f t="shared" ca="1" si="3"/>
        <v>42347</v>
      </c>
      <c r="AS17" s="121"/>
      <c r="AT17" s="121"/>
      <c r="AU17" s="122"/>
      <c r="AV17" s="122"/>
      <c r="AW17" s="121"/>
      <c r="AX17" s="121"/>
      <c r="AY17" s="121">
        <v>0</v>
      </c>
      <c r="AZ17" s="120"/>
      <c r="BA17" s="120"/>
      <c r="BB17" s="121"/>
      <c r="BC17" s="522">
        <f t="shared" si="4"/>
        <v>2500000</v>
      </c>
      <c r="BD17" s="121"/>
      <c r="BE17" s="516"/>
      <c r="BF17" s="122"/>
      <c r="BG17" s="141" t="s">
        <v>1641</v>
      </c>
      <c r="BH17" s="121" t="s">
        <v>2064</v>
      </c>
      <c r="BI17" s="122"/>
      <c r="BJ17" s="190"/>
      <c r="BK17" s="526" t="s">
        <v>167</v>
      </c>
      <c r="BL17" s="534">
        <f t="shared" si="5"/>
        <v>2500000</v>
      </c>
      <c r="BM17" t="s">
        <v>8476</v>
      </c>
      <c r="BN17" t="s">
        <v>8477</v>
      </c>
      <c r="BO17" t="s">
        <v>8478</v>
      </c>
      <c r="BQ17" t="str">
        <f t="shared" si="6"/>
        <v>TBG - SMI</v>
      </c>
      <c r="BR17" t="str">
        <f t="shared" si="7"/>
        <v>HK-13-0752</v>
      </c>
      <c r="BS17" s="91">
        <f t="shared" si="8"/>
        <v>2013</v>
      </c>
      <c r="BT17">
        <f t="shared" si="9"/>
        <v>0</v>
      </c>
      <c r="BU17" s="91">
        <f t="shared" si="9"/>
        <v>0</v>
      </c>
      <c r="BW17" t="str">
        <f t="shared" si="10"/>
        <v>Site : KEBUMENTIMUR - 140654104</v>
      </c>
      <c r="BX17" t="str">
        <f t="shared" si="11"/>
        <v>Tipe Tower : GB-4L-ISAT-70-MED-2003.04:03IND018</v>
      </c>
      <c r="BY17" t="str">
        <f t="shared" si="12"/>
        <v>PO/SMI/13/001170</v>
      </c>
      <c r="BZ17" s="92" t="str">
        <f t="shared" si="12"/>
        <v>SUPERVISI ATP</v>
      </c>
      <c r="CD17" s="531"/>
    </row>
    <row r="18" spans="2:82" ht="15" customHeight="1" x14ac:dyDescent="0.25">
      <c r="B18" s="103">
        <f t="shared" si="13"/>
        <v>14</v>
      </c>
      <c r="C18" s="126" t="s">
        <v>8490</v>
      </c>
      <c r="D18" s="126" t="s">
        <v>8491</v>
      </c>
      <c r="E18" s="121" t="s">
        <v>2518</v>
      </c>
      <c r="F18" s="522">
        <v>2500000</v>
      </c>
      <c r="G18" s="127">
        <v>6</v>
      </c>
      <c r="H18" s="103">
        <v>2013</v>
      </c>
      <c r="I18" s="128">
        <v>41438</v>
      </c>
      <c r="J18" s="128"/>
      <c r="K18" s="127" t="s">
        <v>8275</v>
      </c>
      <c r="L18" s="126" t="s">
        <v>8275</v>
      </c>
      <c r="M18" s="141" t="s">
        <v>770</v>
      </c>
      <c r="N18" s="126" t="s">
        <v>98</v>
      </c>
      <c r="O18" s="127" t="s">
        <v>98</v>
      </c>
      <c r="P18" s="127" t="s">
        <v>98</v>
      </c>
      <c r="Q18" s="345">
        <v>0</v>
      </c>
      <c r="R18" s="103"/>
      <c r="S18" s="127"/>
      <c r="T18" s="127"/>
      <c r="U18" s="120"/>
      <c r="V18" s="523">
        <f t="shared" si="2"/>
        <v>-41438</v>
      </c>
      <c r="W18" s="127"/>
      <c r="X18" s="141">
        <v>140771104</v>
      </c>
      <c r="Y18" s="424" t="s">
        <v>8501</v>
      </c>
      <c r="Z18" s="126" t="s">
        <v>2518</v>
      </c>
      <c r="AA18" s="103"/>
      <c r="AB18" s="126" t="s">
        <v>8469</v>
      </c>
      <c r="AC18" s="103"/>
      <c r="AD18" s="103"/>
      <c r="AE18" s="103"/>
      <c r="AF18" s="121" t="s">
        <v>360</v>
      </c>
      <c r="AG18" s="126" t="s">
        <v>8502</v>
      </c>
      <c r="AH18" s="524"/>
      <c r="AI18" s="524"/>
      <c r="AJ18" s="121"/>
      <c r="AK18" s="121"/>
      <c r="AL18" s="121"/>
      <c r="AM18" s="120"/>
      <c r="AN18" s="120"/>
      <c r="AO18" s="120"/>
      <c r="AP18" s="121"/>
      <c r="AQ18" s="525"/>
      <c r="AR18" s="525">
        <f t="shared" ca="1" si="3"/>
        <v>42347</v>
      </c>
      <c r="AS18" s="121"/>
      <c r="AT18" s="121"/>
      <c r="AU18" s="122"/>
      <c r="AV18" s="122"/>
      <c r="AW18" s="121"/>
      <c r="AX18" s="121"/>
      <c r="AY18" s="121">
        <v>0</v>
      </c>
      <c r="AZ18" s="120"/>
      <c r="BA18" s="120"/>
      <c r="BB18" s="121"/>
      <c r="BC18" s="522">
        <f t="shared" si="4"/>
        <v>2500000</v>
      </c>
      <c r="BD18" s="121"/>
      <c r="BE18" s="516"/>
      <c r="BF18" s="122"/>
      <c r="BG18" s="141" t="s">
        <v>1641</v>
      </c>
      <c r="BH18" s="121" t="s">
        <v>2064</v>
      </c>
      <c r="BI18" s="122"/>
      <c r="BJ18" s="190"/>
      <c r="BK18" s="526" t="s">
        <v>167</v>
      </c>
      <c r="BL18" s="534">
        <f t="shared" si="5"/>
        <v>2500000</v>
      </c>
      <c r="BM18" t="s">
        <v>8476</v>
      </c>
      <c r="BN18" t="s">
        <v>8477</v>
      </c>
      <c r="BO18" t="s">
        <v>8478</v>
      </c>
      <c r="BQ18" t="str">
        <f t="shared" si="6"/>
        <v>TBG - SMI</v>
      </c>
      <c r="BR18" t="str">
        <f t="shared" si="7"/>
        <v>HK-13-0752</v>
      </c>
      <c r="BS18" s="91">
        <f t="shared" si="8"/>
        <v>2013</v>
      </c>
      <c r="BT18">
        <f t="shared" si="9"/>
        <v>0</v>
      </c>
      <c r="BU18" s="91">
        <f t="shared" si="9"/>
        <v>0</v>
      </c>
      <c r="BW18" t="str">
        <f t="shared" si="10"/>
        <v>Site : PEKUNCEN - 140771104</v>
      </c>
      <c r="BX18" t="str">
        <f t="shared" si="11"/>
        <v>Tipe Tower : GB-4L-ISAT-70-MED-2003.04:03IND018</v>
      </c>
      <c r="BY18" t="str">
        <f t="shared" si="12"/>
        <v>PO/SMI/13/001170</v>
      </c>
      <c r="BZ18" s="92" t="str">
        <f t="shared" si="12"/>
        <v>SUPERVISI ATP</v>
      </c>
      <c r="CD18" s="531"/>
    </row>
    <row r="19" spans="2:82" ht="15" customHeight="1" x14ac:dyDescent="0.25">
      <c r="B19" s="103">
        <f t="shared" si="13"/>
        <v>15</v>
      </c>
      <c r="C19" s="126" t="s">
        <v>8490</v>
      </c>
      <c r="D19" s="126" t="s">
        <v>8491</v>
      </c>
      <c r="E19" s="121" t="s">
        <v>2518</v>
      </c>
      <c r="F19" s="522">
        <v>2500000</v>
      </c>
      <c r="G19" s="127">
        <v>6</v>
      </c>
      <c r="H19" s="103">
        <v>2013</v>
      </c>
      <c r="I19" s="128">
        <v>41438</v>
      </c>
      <c r="J19" s="128"/>
      <c r="K19" s="127" t="s">
        <v>8275</v>
      </c>
      <c r="L19" s="126" t="s">
        <v>8275</v>
      </c>
      <c r="M19" s="141" t="s">
        <v>770</v>
      </c>
      <c r="N19" s="126" t="s">
        <v>98</v>
      </c>
      <c r="O19" s="127" t="s">
        <v>98</v>
      </c>
      <c r="P19" s="127" t="s">
        <v>98</v>
      </c>
      <c r="Q19" s="345">
        <v>0</v>
      </c>
      <c r="R19" s="103"/>
      <c r="S19" s="127"/>
      <c r="T19" s="127"/>
      <c r="U19" s="120"/>
      <c r="V19" s="523">
        <f t="shared" si="2"/>
        <v>-41438</v>
      </c>
      <c r="W19" s="127"/>
      <c r="X19" s="141">
        <v>150080104</v>
      </c>
      <c r="Y19" s="424" t="s">
        <v>8503</v>
      </c>
      <c r="Z19" s="126" t="s">
        <v>2518</v>
      </c>
      <c r="AA19" s="103"/>
      <c r="AB19" s="126" t="s">
        <v>8469</v>
      </c>
      <c r="AC19" s="103"/>
      <c r="AD19" s="103"/>
      <c r="AE19" s="103"/>
      <c r="AF19" s="121" t="s">
        <v>8474</v>
      </c>
      <c r="AG19" s="126" t="s">
        <v>8504</v>
      </c>
      <c r="AH19" s="524"/>
      <c r="AI19" s="524"/>
      <c r="AJ19" s="121"/>
      <c r="AK19" s="121"/>
      <c r="AL19" s="121"/>
      <c r="AM19" s="120"/>
      <c r="AN19" s="120"/>
      <c r="AO19" s="120"/>
      <c r="AP19" s="121"/>
      <c r="AQ19" s="525"/>
      <c r="AR19" s="525">
        <f t="shared" ca="1" si="3"/>
        <v>42347</v>
      </c>
      <c r="AS19" s="121"/>
      <c r="AT19" s="121"/>
      <c r="AU19" s="122"/>
      <c r="AV19" s="122"/>
      <c r="AW19" s="121"/>
      <c r="AX19" s="121"/>
      <c r="AY19" s="121">
        <v>0</v>
      </c>
      <c r="AZ19" s="120"/>
      <c r="BA19" s="120"/>
      <c r="BB19" s="121"/>
      <c r="BC19" s="522">
        <f t="shared" si="4"/>
        <v>2500000</v>
      </c>
      <c r="BD19" s="121"/>
      <c r="BE19" s="516"/>
      <c r="BF19" s="122"/>
      <c r="BG19" s="141" t="s">
        <v>1641</v>
      </c>
      <c r="BH19" s="121" t="s">
        <v>2064</v>
      </c>
      <c r="BI19" s="122"/>
      <c r="BJ19" s="190"/>
      <c r="BK19" s="526" t="s">
        <v>167</v>
      </c>
      <c r="BL19" s="534">
        <f t="shared" si="5"/>
        <v>2500000</v>
      </c>
      <c r="BM19" t="s">
        <v>8476</v>
      </c>
      <c r="BN19" t="s">
        <v>8477</v>
      </c>
      <c r="BO19" t="s">
        <v>8478</v>
      </c>
      <c r="BQ19" t="str">
        <f t="shared" si="6"/>
        <v>TBG - SMI</v>
      </c>
      <c r="BR19" t="str">
        <f t="shared" si="7"/>
        <v>HK-13-0752</v>
      </c>
      <c r="BS19" s="91">
        <f t="shared" si="8"/>
        <v>2013</v>
      </c>
      <c r="BT19">
        <f t="shared" si="9"/>
        <v>0</v>
      </c>
      <c r="BU19" s="91">
        <f t="shared" si="9"/>
        <v>0</v>
      </c>
      <c r="BW19" t="str">
        <f t="shared" si="10"/>
        <v>Site : PONJONG - 150080104</v>
      </c>
      <c r="BX19" t="str">
        <f t="shared" si="11"/>
        <v>Tipe Tower : GB-4L-ISAT-70-MED-2003.04:03IND018</v>
      </c>
      <c r="BY19" t="str">
        <f t="shared" si="12"/>
        <v>PO/SMI/13/001170</v>
      </c>
      <c r="BZ19" s="92" t="str">
        <f t="shared" si="12"/>
        <v>SUPERVISI ATP</v>
      </c>
      <c r="CD19" s="531"/>
    </row>
    <row r="20" spans="2:82" ht="15" customHeight="1" x14ac:dyDescent="0.25">
      <c r="B20" s="103">
        <f t="shared" si="13"/>
        <v>16</v>
      </c>
      <c r="C20" s="126" t="s">
        <v>8490</v>
      </c>
      <c r="D20" s="126" t="s">
        <v>8491</v>
      </c>
      <c r="E20" s="121" t="s">
        <v>2518</v>
      </c>
      <c r="F20" s="522">
        <v>2500000</v>
      </c>
      <c r="G20" s="127">
        <v>6</v>
      </c>
      <c r="H20" s="103">
        <v>2013</v>
      </c>
      <c r="I20" s="128">
        <v>41438</v>
      </c>
      <c r="J20" s="128"/>
      <c r="K20" s="127" t="s">
        <v>8275</v>
      </c>
      <c r="L20" s="126" t="s">
        <v>8275</v>
      </c>
      <c r="M20" s="141" t="s">
        <v>770</v>
      </c>
      <c r="N20" s="126" t="s">
        <v>98</v>
      </c>
      <c r="O20" s="127" t="s">
        <v>98</v>
      </c>
      <c r="P20" s="127" t="s">
        <v>98</v>
      </c>
      <c r="Q20" s="345">
        <v>0</v>
      </c>
      <c r="R20" s="103"/>
      <c r="S20" s="127"/>
      <c r="T20" s="127"/>
      <c r="U20" s="120"/>
      <c r="V20" s="523">
        <f t="shared" si="2"/>
        <v>-41438</v>
      </c>
      <c r="W20" s="127"/>
      <c r="X20" s="141">
        <v>140746104</v>
      </c>
      <c r="Y20" s="424" t="s">
        <v>8505</v>
      </c>
      <c r="Z20" s="126" t="s">
        <v>2518</v>
      </c>
      <c r="AA20" s="103"/>
      <c r="AB20" s="126" t="s">
        <v>8469</v>
      </c>
      <c r="AC20" s="103"/>
      <c r="AD20" s="103"/>
      <c r="AE20" s="103"/>
      <c r="AF20" s="121" t="s">
        <v>8493</v>
      </c>
      <c r="AG20" s="126" t="s">
        <v>8506</v>
      </c>
      <c r="AH20" s="524"/>
      <c r="AI20" s="524"/>
      <c r="AJ20" s="121"/>
      <c r="AK20" s="121"/>
      <c r="AL20" s="121"/>
      <c r="AM20" s="120"/>
      <c r="AN20" s="120"/>
      <c r="AO20" s="120"/>
      <c r="AP20" s="121"/>
      <c r="AQ20" s="525"/>
      <c r="AR20" s="525">
        <f t="shared" ca="1" si="3"/>
        <v>42347</v>
      </c>
      <c r="AS20" s="121"/>
      <c r="AT20" s="121"/>
      <c r="AU20" s="122"/>
      <c r="AV20" s="122"/>
      <c r="AW20" s="121"/>
      <c r="AX20" s="121"/>
      <c r="AY20" s="121">
        <v>0</v>
      </c>
      <c r="AZ20" s="120"/>
      <c r="BA20" s="120"/>
      <c r="BB20" s="121"/>
      <c r="BC20" s="522">
        <f t="shared" si="4"/>
        <v>2500000</v>
      </c>
      <c r="BD20" s="121"/>
      <c r="BE20" s="516"/>
      <c r="BF20" s="122"/>
      <c r="BG20" s="141" t="s">
        <v>1641</v>
      </c>
      <c r="BH20" s="121" t="s">
        <v>2064</v>
      </c>
      <c r="BI20" s="122"/>
      <c r="BJ20" s="190"/>
      <c r="BK20" s="526" t="s">
        <v>167</v>
      </c>
      <c r="BL20" s="534">
        <f t="shared" si="5"/>
        <v>2500000</v>
      </c>
      <c r="BM20" t="s">
        <v>8476</v>
      </c>
      <c r="BN20" t="s">
        <v>8477</v>
      </c>
      <c r="BO20" t="s">
        <v>8478</v>
      </c>
      <c r="BQ20" t="str">
        <f t="shared" si="6"/>
        <v>TBG - SMI</v>
      </c>
      <c r="BR20" t="str">
        <f t="shared" si="7"/>
        <v>HK-13-0752</v>
      </c>
      <c r="BS20" s="91">
        <f t="shared" si="8"/>
        <v>2013</v>
      </c>
      <c r="BT20">
        <f t="shared" si="9"/>
        <v>0</v>
      </c>
      <c r="BU20" s="91">
        <f t="shared" si="9"/>
        <v>0</v>
      </c>
      <c r="BW20" t="str">
        <f t="shared" si="10"/>
        <v>Site : PURWOREJOUTARA - 140746104</v>
      </c>
      <c r="BX20" t="str">
        <f t="shared" si="11"/>
        <v>Tipe Tower : GB-4L-ISAT-70-MED-2003.04:03IND018</v>
      </c>
      <c r="BY20" t="str">
        <f t="shared" si="12"/>
        <v>PO/SMI/13/001170</v>
      </c>
      <c r="BZ20" s="92" t="str">
        <f t="shared" si="12"/>
        <v>SUPERVISI ATP</v>
      </c>
      <c r="CD20" s="531"/>
    </row>
    <row r="21" spans="2:82" ht="15" customHeight="1" x14ac:dyDescent="0.25">
      <c r="B21" s="103">
        <f t="shared" si="13"/>
        <v>17</v>
      </c>
      <c r="C21" s="126" t="s">
        <v>8490</v>
      </c>
      <c r="D21" s="126" t="s">
        <v>8491</v>
      </c>
      <c r="E21" s="121" t="s">
        <v>2518</v>
      </c>
      <c r="F21" s="522">
        <v>2500000</v>
      </c>
      <c r="G21" s="127">
        <v>6</v>
      </c>
      <c r="H21" s="103">
        <v>2013</v>
      </c>
      <c r="I21" s="128">
        <v>41438</v>
      </c>
      <c r="J21" s="128"/>
      <c r="K21" s="127" t="s">
        <v>8275</v>
      </c>
      <c r="L21" s="126" t="s">
        <v>8275</v>
      </c>
      <c r="M21" s="141" t="s">
        <v>770</v>
      </c>
      <c r="N21" s="126" t="s">
        <v>98</v>
      </c>
      <c r="O21" s="127" t="s">
        <v>98</v>
      </c>
      <c r="P21" s="127" t="s">
        <v>98</v>
      </c>
      <c r="Q21" s="345">
        <v>0</v>
      </c>
      <c r="R21" s="103"/>
      <c r="S21" s="127"/>
      <c r="T21" s="127"/>
      <c r="U21" s="120"/>
      <c r="V21" s="523">
        <f t="shared" si="2"/>
        <v>-41438</v>
      </c>
      <c r="W21" s="127"/>
      <c r="X21" s="141">
        <v>140818104</v>
      </c>
      <c r="Y21" s="424" t="s">
        <v>8507</v>
      </c>
      <c r="Z21" s="126" t="s">
        <v>2518</v>
      </c>
      <c r="AA21" s="103"/>
      <c r="AB21" s="126" t="s">
        <v>8469</v>
      </c>
      <c r="AC21" s="103"/>
      <c r="AD21" s="103"/>
      <c r="AE21" s="103"/>
      <c r="AF21" s="121" t="s">
        <v>8508</v>
      </c>
      <c r="AG21" s="126" t="s">
        <v>8509</v>
      </c>
      <c r="AH21" s="524"/>
      <c r="AI21" s="524"/>
      <c r="AJ21" s="121"/>
      <c r="AK21" s="121"/>
      <c r="AL21" s="121"/>
      <c r="AM21" s="120"/>
      <c r="AN21" s="120"/>
      <c r="AO21" s="120"/>
      <c r="AP21" s="121"/>
      <c r="AQ21" s="525"/>
      <c r="AR21" s="525">
        <f t="shared" ca="1" si="3"/>
        <v>42347</v>
      </c>
      <c r="AS21" s="121"/>
      <c r="AT21" s="121"/>
      <c r="AU21" s="122"/>
      <c r="AV21" s="122"/>
      <c r="AW21" s="121"/>
      <c r="AX21" s="121"/>
      <c r="AY21" s="121">
        <v>0</v>
      </c>
      <c r="AZ21" s="120"/>
      <c r="BA21" s="120"/>
      <c r="BB21" s="121"/>
      <c r="BC21" s="522">
        <f t="shared" si="4"/>
        <v>2500000</v>
      </c>
      <c r="BD21" s="121"/>
      <c r="BE21" s="516"/>
      <c r="BF21" s="122"/>
      <c r="BG21" s="141" t="s">
        <v>1641</v>
      </c>
      <c r="BH21" s="121" t="s">
        <v>2064</v>
      </c>
      <c r="BI21" s="122"/>
      <c r="BJ21" s="190"/>
      <c r="BK21" s="526" t="s">
        <v>167</v>
      </c>
      <c r="BL21" s="534">
        <f t="shared" si="5"/>
        <v>2500000</v>
      </c>
      <c r="BM21" t="s">
        <v>8476</v>
      </c>
      <c r="BN21" t="s">
        <v>8477</v>
      </c>
      <c r="BO21" t="s">
        <v>8478</v>
      </c>
      <c r="BQ21" t="str">
        <f t="shared" si="6"/>
        <v>TBG - SMI</v>
      </c>
      <c r="BR21" t="str">
        <f t="shared" si="7"/>
        <v>HK-13-0752</v>
      </c>
      <c r="BS21" s="91">
        <f t="shared" si="8"/>
        <v>2013</v>
      </c>
      <c r="BT21">
        <f t="shared" si="9"/>
        <v>0</v>
      </c>
      <c r="BU21" s="91">
        <f t="shared" si="9"/>
        <v>0</v>
      </c>
      <c r="BW21" t="str">
        <f t="shared" si="10"/>
        <v>Site : SUMBERLAWANG - 140818104</v>
      </c>
      <c r="BX21" t="str">
        <f t="shared" si="11"/>
        <v>Tipe Tower : GB-4L-ISAT-70-MED-2003.04:03IND018</v>
      </c>
      <c r="BY21" t="str">
        <f t="shared" si="12"/>
        <v>PO/SMI/13/001170</v>
      </c>
      <c r="BZ21" s="92" t="str">
        <f t="shared" si="12"/>
        <v>SUPERVISI ATP</v>
      </c>
      <c r="CD21" s="531"/>
    </row>
    <row r="22" spans="2:82" ht="15" customHeight="1" x14ac:dyDescent="0.25">
      <c r="B22" s="103">
        <f t="shared" si="13"/>
        <v>18</v>
      </c>
      <c r="C22" s="126" t="s">
        <v>8490</v>
      </c>
      <c r="D22" s="126" t="s">
        <v>8491</v>
      </c>
      <c r="E22" s="121" t="s">
        <v>2518</v>
      </c>
      <c r="F22" s="522">
        <v>2500000</v>
      </c>
      <c r="G22" s="127">
        <v>6</v>
      </c>
      <c r="H22" s="103">
        <v>2013</v>
      </c>
      <c r="I22" s="128">
        <v>41438</v>
      </c>
      <c r="J22" s="128"/>
      <c r="K22" s="127" t="s">
        <v>8275</v>
      </c>
      <c r="L22" s="126" t="s">
        <v>8275</v>
      </c>
      <c r="M22" s="141" t="s">
        <v>770</v>
      </c>
      <c r="N22" s="126" t="s">
        <v>98</v>
      </c>
      <c r="O22" s="127" t="s">
        <v>98</v>
      </c>
      <c r="P22" s="127" t="s">
        <v>98</v>
      </c>
      <c r="Q22" s="345">
        <v>0</v>
      </c>
      <c r="R22" s="103"/>
      <c r="S22" s="127"/>
      <c r="T22" s="127"/>
      <c r="U22" s="120"/>
      <c r="V22" s="523">
        <f t="shared" si="2"/>
        <v>-41438</v>
      </c>
      <c r="W22" s="127"/>
      <c r="X22" s="141">
        <v>140770104</v>
      </c>
      <c r="Y22" s="424" t="s">
        <v>8510</v>
      </c>
      <c r="Z22" s="126" t="s">
        <v>2518</v>
      </c>
      <c r="AA22" s="103"/>
      <c r="AB22" s="126" t="s">
        <v>8469</v>
      </c>
      <c r="AC22" s="103"/>
      <c r="AD22" s="103"/>
      <c r="AE22" s="103"/>
      <c r="AF22" s="121" t="s">
        <v>360</v>
      </c>
      <c r="AG22" s="126" t="s">
        <v>8511</v>
      </c>
      <c r="AH22" s="524"/>
      <c r="AI22" s="524"/>
      <c r="AJ22" s="121"/>
      <c r="AK22" s="121"/>
      <c r="AL22" s="121"/>
      <c r="AM22" s="120"/>
      <c r="AN22" s="120"/>
      <c r="AO22" s="120"/>
      <c r="AP22" s="121"/>
      <c r="AQ22" s="525"/>
      <c r="AR22" s="525">
        <f t="shared" ca="1" si="3"/>
        <v>42347</v>
      </c>
      <c r="AS22" s="121"/>
      <c r="AT22" s="121"/>
      <c r="AU22" s="122"/>
      <c r="AV22" s="122"/>
      <c r="AW22" s="121"/>
      <c r="AX22" s="121"/>
      <c r="AY22" s="121">
        <v>0</v>
      </c>
      <c r="AZ22" s="120"/>
      <c r="BA22" s="120"/>
      <c r="BB22" s="121"/>
      <c r="BC22" s="522">
        <f t="shared" si="4"/>
        <v>2500000</v>
      </c>
      <c r="BD22" s="121"/>
      <c r="BE22" s="516"/>
      <c r="BF22" s="122"/>
      <c r="BG22" s="141" t="s">
        <v>1641</v>
      </c>
      <c r="BH22" s="121" t="s">
        <v>2064</v>
      </c>
      <c r="BI22" s="122"/>
      <c r="BJ22" s="190"/>
      <c r="BK22" s="526" t="s">
        <v>167</v>
      </c>
      <c r="BL22" s="534">
        <f t="shared" si="5"/>
        <v>2500000</v>
      </c>
      <c r="BM22" t="s">
        <v>8476</v>
      </c>
      <c r="BN22" t="s">
        <v>8477</v>
      </c>
      <c r="BO22" t="s">
        <v>8478</v>
      </c>
      <c r="BQ22" t="str">
        <f t="shared" si="6"/>
        <v>TBG - SMI</v>
      </c>
      <c r="BR22" t="str">
        <f t="shared" si="7"/>
        <v>HK-13-0752</v>
      </c>
      <c r="BS22" s="91">
        <f t="shared" si="8"/>
        <v>2013</v>
      </c>
      <c r="BT22">
        <f t="shared" si="9"/>
        <v>0</v>
      </c>
      <c r="BU22" s="91">
        <f t="shared" si="9"/>
        <v>0</v>
      </c>
      <c r="BW22" t="str">
        <f t="shared" si="10"/>
        <v>Site : TAMBAKPWT - 140770104</v>
      </c>
      <c r="BX22" t="str">
        <f t="shared" si="11"/>
        <v>Tipe Tower : GB-4L-ISAT-70-MED-2003.04:03IND018</v>
      </c>
      <c r="BY22" t="str">
        <f t="shared" si="12"/>
        <v>PO/SMI/13/001170</v>
      </c>
      <c r="BZ22" s="92" t="str">
        <f t="shared" si="12"/>
        <v>SUPERVISI ATP</v>
      </c>
      <c r="CD22" s="531"/>
    </row>
    <row r="23" spans="2:82" ht="15" customHeight="1" x14ac:dyDescent="0.25">
      <c r="B23" s="103">
        <f t="shared" si="13"/>
        <v>19</v>
      </c>
      <c r="C23" s="126" t="s">
        <v>8512</v>
      </c>
      <c r="D23" s="126" t="s">
        <v>8513</v>
      </c>
      <c r="E23" s="121" t="s">
        <v>2518</v>
      </c>
      <c r="F23" s="522">
        <v>2500000</v>
      </c>
      <c r="G23" s="127">
        <v>6</v>
      </c>
      <c r="H23" s="103">
        <v>2013</v>
      </c>
      <c r="I23" s="128">
        <v>41438</v>
      </c>
      <c r="J23" s="128"/>
      <c r="K23" s="127" t="s">
        <v>8275</v>
      </c>
      <c r="L23" s="126" t="s">
        <v>8275</v>
      </c>
      <c r="M23" s="141" t="s">
        <v>770</v>
      </c>
      <c r="N23" s="126" t="s">
        <v>98</v>
      </c>
      <c r="O23" s="127" t="s">
        <v>98</v>
      </c>
      <c r="P23" s="127" t="s">
        <v>98</v>
      </c>
      <c r="Q23" s="345">
        <v>0</v>
      </c>
      <c r="R23" s="103"/>
      <c r="S23" s="127"/>
      <c r="T23" s="127"/>
      <c r="U23" s="120"/>
      <c r="V23" s="523">
        <f t="shared" si="2"/>
        <v>-41438</v>
      </c>
      <c r="W23" s="127"/>
      <c r="X23" s="141">
        <v>160600104</v>
      </c>
      <c r="Y23" s="424" t="s">
        <v>8514</v>
      </c>
      <c r="Z23" s="126" t="s">
        <v>2518</v>
      </c>
      <c r="AA23" s="103"/>
      <c r="AB23" s="126" t="s">
        <v>2141</v>
      </c>
      <c r="AC23" s="103"/>
      <c r="AD23" s="103"/>
      <c r="AE23" s="103"/>
      <c r="AF23" s="121" t="s">
        <v>8515</v>
      </c>
      <c r="AG23" s="126" t="s">
        <v>8516</v>
      </c>
      <c r="AH23" s="524"/>
      <c r="AI23" s="524"/>
      <c r="AJ23" s="121"/>
      <c r="AK23" s="121"/>
      <c r="AL23" s="121"/>
      <c r="AM23" s="120"/>
      <c r="AN23" s="120"/>
      <c r="AO23" s="120"/>
      <c r="AP23" s="121"/>
      <c r="AQ23" s="525"/>
      <c r="AR23" s="525">
        <f t="shared" ca="1" si="3"/>
        <v>42347</v>
      </c>
      <c r="AS23" s="121"/>
      <c r="AT23" s="121"/>
      <c r="AU23" s="122"/>
      <c r="AV23" s="122"/>
      <c r="AW23" s="121"/>
      <c r="AX23" s="121"/>
      <c r="AY23" s="121">
        <v>0</v>
      </c>
      <c r="AZ23" s="120"/>
      <c r="BA23" s="120"/>
      <c r="BB23" s="121"/>
      <c r="BC23" s="522">
        <f t="shared" si="4"/>
        <v>2500000</v>
      </c>
      <c r="BD23" s="121"/>
      <c r="BE23" s="516"/>
      <c r="BF23" s="122"/>
      <c r="BG23" s="141" t="s">
        <v>1641</v>
      </c>
      <c r="BH23" s="121" t="s">
        <v>2064</v>
      </c>
      <c r="BI23" s="122"/>
      <c r="BJ23" s="190"/>
      <c r="BK23" s="526" t="s">
        <v>167</v>
      </c>
      <c r="BL23" s="534">
        <f t="shared" si="5"/>
        <v>2500000</v>
      </c>
      <c r="BM23" t="s">
        <v>8476</v>
      </c>
      <c r="BN23" t="s">
        <v>8477</v>
      </c>
      <c r="BO23" t="s">
        <v>8478</v>
      </c>
      <c r="BQ23" t="str">
        <f t="shared" si="6"/>
        <v>TBG - SMI</v>
      </c>
      <c r="BR23" t="str">
        <f t="shared" si="7"/>
        <v>HK-13-0753</v>
      </c>
      <c r="BS23" s="91">
        <f t="shared" si="8"/>
        <v>2013</v>
      </c>
      <c r="BT23">
        <f t="shared" si="9"/>
        <v>0</v>
      </c>
      <c r="BU23" s="91">
        <f t="shared" si="9"/>
        <v>0</v>
      </c>
      <c r="BW23" t="str">
        <f t="shared" si="10"/>
        <v>Site : BALONG_CABE - 160600104</v>
      </c>
      <c r="BX23" t="str">
        <f t="shared" si="11"/>
        <v>Tipe Tower : GB-4L-ISAT-72-120-LT-2007.08-DCK</v>
      </c>
      <c r="BY23" t="str">
        <f t="shared" si="12"/>
        <v>PO/SMI/13/001171</v>
      </c>
      <c r="BZ23" s="92" t="str">
        <f t="shared" si="12"/>
        <v>SUPERVISI ATP</v>
      </c>
      <c r="CD23" s="531"/>
    </row>
    <row r="24" spans="2:82" ht="15" customHeight="1" x14ac:dyDescent="0.25">
      <c r="B24" s="103">
        <f t="shared" si="13"/>
        <v>20</v>
      </c>
      <c r="C24" s="126" t="s">
        <v>8512</v>
      </c>
      <c r="D24" s="126" t="s">
        <v>8513</v>
      </c>
      <c r="E24" s="121" t="s">
        <v>2518</v>
      </c>
      <c r="F24" s="522">
        <v>2500000</v>
      </c>
      <c r="G24" s="127">
        <v>6</v>
      </c>
      <c r="H24" s="103">
        <v>2013</v>
      </c>
      <c r="I24" s="128">
        <v>41438</v>
      </c>
      <c r="J24" s="128"/>
      <c r="K24" s="127" t="s">
        <v>8275</v>
      </c>
      <c r="L24" s="126" t="s">
        <v>8275</v>
      </c>
      <c r="M24" s="141" t="s">
        <v>770</v>
      </c>
      <c r="N24" s="126" t="s">
        <v>98</v>
      </c>
      <c r="O24" s="127" t="s">
        <v>98</v>
      </c>
      <c r="P24" s="127" t="s">
        <v>98</v>
      </c>
      <c r="Q24" s="345">
        <v>0</v>
      </c>
      <c r="R24" s="103"/>
      <c r="S24" s="127"/>
      <c r="T24" s="127"/>
      <c r="U24" s="120"/>
      <c r="V24" s="523">
        <f t="shared" si="2"/>
        <v>-41438</v>
      </c>
      <c r="W24" s="127"/>
      <c r="X24" s="141">
        <v>160596104</v>
      </c>
      <c r="Y24" s="424" t="s">
        <v>8517</v>
      </c>
      <c r="Z24" s="126" t="s">
        <v>2518</v>
      </c>
      <c r="AA24" s="103"/>
      <c r="AB24" s="126" t="s">
        <v>2141</v>
      </c>
      <c r="AC24" s="103"/>
      <c r="AD24" s="103"/>
      <c r="AE24" s="103"/>
      <c r="AF24" s="121" t="s">
        <v>8515</v>
      </c>
      <c r="AG24" s="126" t="s">
        <v>8518</v>
      </c>
      <c r="AH24" s="524"/>
      <c r="AI24" s="524"/>
      <c r="AJ24" s="121"/>
      <c r="AK24" s="121"/>
      <c r="AL24" s="121"/>
      <c r="AM24" s="120"/>
      <c r="AN24" s="120"/>
      <c r="AO24" s="120"/>
      <c r="AP24" s="121"/>
      <c r="AQ24" s="525"/>
      <c r="AR24" s="525">
        <f t="shared" ca="1" si="3"/>
        <v>42347</v>
      </c>
      <c r="AS24" s="121"/>
      <c r="AT24" s="121"/>
      <c r="AU24" s="122"/>
      <c r="AV24" s="122"/>
      <c r="AW24" s="121"/>
      <c r="AX24" s="121"/>
      <c r="AY24" s="121">
        <v>0</v>
      </c>
      <c r="AZ24" s="120"/>
      <c r="BA24" s="120"/>
      <c r="BB24" s="121"/>
      <c r="BC24" s="522">
        <f t="shared" si="4"/>
        <v>2500000</v>
      </c>
      <c r="BD24" s="121"/>
      <c r="BE24" s="516"/>
      <c r="BF24" s="122"/>
      <c r="BG24" s="141" t="s">
        <v>1641</v>
      </c>
      <c r="BH24" s="121" t="s">
        <v>2064</v>
      </c>
      <c r="BI24" s="122"/>
      <c r="BJ24" s="190"/>
      <c r="BK24" s="526" t="s">
        <v>167</v>
      </c>
      <c r="BL24" s="534">
        <f t="shared" si="5"/>
        <v>2500000</v>
      </c>
      <c r="BM24" t="s">
        <v>8476</v>
      </c>
      <c r="BN24" t="s">
        <v>8477</v>
      </c>
      <c r="BO24" t="s">
        <v>8478</v>
      </c>
      <c r="BQ24" t="str">
        <f t="shared" si="6"/>
        <v>TBG - SMI</v>
      </c>
      <c r="BR24" t="str">
        <f t="shared" si="7"/>
        <v>HK-13-0753</v>
      </c>
      <c r="BS24" s="91">
        <f t="shared" si="8"/>
        <v>2013</v>
      </c>
      <c r="BT24">
        <f t="shared" si="9"/>
        <v>0</v>
      </c>
      <c r="BU24" s="91">
        <f t="shared" si="9"/>
        <v>0</v>
      </c>
      <c r="BW24" t="str">
        <f t="shared" si="10"/>
        <v>Site : KLEPEK - 160596104</v>
      </c>
      <c r="BX24" t="str">
        <f t="shared" si="11"/>
        <v>Tipe Tower : GB-4L-ISAT-72-120-LT-2007.08-DCK</v>
      </c>
      <c r="BY24" t="str">
        <f t="shared" si="12"/>
        <v>PO/SMI/13/001171</v>
      </c>
      <c r="BZ24" s="92" t="str">
        <f t="shared" si="12"/>
        <v>SUPERVISI ATP</v>
      </c>
      <c r="CD24" s="531"/>
    </row>
    <row r="25" spans="2:82" ht="15" customHeight="1" x14ac:dyDescent="0.25">
      <c r="B25" s="103">
        <f t="shared" si="13"/>
        <v>21</v>
      </c>
      <c r="C25" s="126" t="s">
        <v>8519</v>
      </c>
      <c r="D25" s="126" t="s">
        <v>8520</v>
      </c>
      <c r="E25" s="121" t="s">
        <v>2518</v>
      </c>
      <c r="F25" s="522">
        <v>2500000</v>
      </c>
      <c r="G25" s="127">
        <v>6</v>
      </c>
      <c r="H25" s="103">
        <v>2013</v>
      </c>
      <c r="I25" s="128">
        <v>41438</v>
      </c>
      <c r="J25" s="128"/>
      <c r="K25" s="127" t="s">
        <v>8275</v>
      </c>
      <c r="L25" s="126" t="s">
        <v>8275</v>
      </c>
      <c r="M25" s="141" t="s">
        <v>770</v>
      </c>
      <c r="N25" s="126" t="s">
        <v>98</v>
      </c>
      <c r="O25" s="127" t="s">
        <v>98</v>
      </c>
      <c r="P25" s="127" t="s">
        <v>98</v>
      </c>
      <c r="Q25" s="345">
        <v>0</v>
      </c>
      <c r="R25" s="103"/>
      <c r="S25" s="127"/>
      <c r="T25" s="127"/>
      <c r="U25" s="120"/>
      <c r="V25" s="523">
        <f t="shared" si="2"/>
        <v>-41438</v>
      </c>
      <c r="W25" s="127"/>
      <c r="X25" s="141">
        <v>160805104</v>
      </c>
      <c r="Y25" s="424" t="s">
        <v>8521</v>
      </c>
      <c r="Z25" s="126" t="s">
        <v>2518</v>
      </c>
      <c r="AA25" s="103"/>
      <c r="AB25" s="126" t="s">
        <v>2141</v>
      </c>
      <c r="AC25" s="103"/>
      <c r="AD25" s="103"/>
      <c r="AE25" s="103"/>
      <c r="AF25" s="121" t="s">
        <v>8522</v>
      </c>
      <c r="AG25" s="126" t="s">
        <v>8523</v>
      </c>
      <c r="AH25" s="524"/>
      <c r="AI25" s="524"/>
      <c r="AJ25" s="121"/>
      <c r="AK25" s="121"/>
      <c r="AL25" s="121"/>
      <c r="AM25" s="120"/>
      <c r="AN25" s="120"/>
      <c r="AO25" s="120"/>
      <c r="AP25" s="121"/>
      <c r="AQ25" s="525"/>
      <c r="AR25" s="525">
        <f t="shared" ca="1" si="3"/>
        <v>42347</v>
      </c>
      <c r="AS25" s="121"/>
      <c r="AT25" s="121"/>
      <c r="AU25" s="122"/>
      <c r="AV25" s="122"/>
      <c r="AW25" s="121"/>
      <c r="AX25" s="121"/>
      <c r="AY25" s="121">
        <v>0</v>
      </c>
      <c r="AZ25" s="120"/>
      <c r="BA25" s="120"/>
      <c r="BB25" s="121"/>
      <c r="BC25" s="522">
        <f t="shared" si="4"/>
        <v>2500000</v>
      </c>
      <c r="BD25" s="121"/>
      <c r="BE25" s="516"/>
      <c r="BF25" s="122"/>
      <c r="BG25" s="141" t="s">
        <v>1641</v>
      </c>
      <c r="BH25" s="121" t="s">
        <v>2064</v>
      </c>
      <c r="BI25" s="122"/>
      <c r="BJ25" s="190"/>
      <c r="BK25" s="526" t="s">
        <v>167</v>
      </c>
      <c r="BL25" s="534">
        <f t="shared" si="5"/>
        <v>2500000</v>
      </c>
      <c r="BM25" t="s">
        <v>8476</v>
      </c>
      <c r="BN25" t="s">
        <v>8477</v>
      </c>
      <c r="BO25" t="s">
        <v>8478</v>
      </c>
      <c r="BQ25" t="str">
        <f t="shared" si="6"/>
        <v>TBG - SMI</v>
      </c>
      <c r="BR25" t="str">
        <f t="shared" si="7"/>
        <v>HK-13-0754</v>
      </c>
      <c r="BS25" s="91">
        <f t="shared" si="8"/>
        <v>2013</v>
      </c>
      <c r="BT25">
        <f t="shared" si="9"/>
        <v>0</v>
      </c>
      <c r="BU25" s="91">
        <f t="shared" si="9"/>
        <v>0</v>
      </c>
      <c r="BW25" t="str">
        <f t="shared" si="10"/>
        <v>Site : KEMLAGILOR - 160805104</v>
      </c>
      <c r="BX25" t="str">
        <f t="shared" si="11"/>
        <v>Tipe Tower : GB-4L-ISAT-72-120-LT-2007.08-DCK</v>
      </c>
      <c r="BY25" t="str">
        <f t="shared" si="12"/>
        <v>PO/SMI/13/001172</v>
      </c>
      <c r="BZ25" s="92" t="str">
        <f t="shared" si="12"/>
        <v>SUPERVISI ATP</v>
      </c>
      <c r="CD25" s="531"/>
    </row>
    <row r="26" spans="2:82" ht="15" customHeight="1" x14ac:dyDescent="0.25">
      <c r="B26" s="103">
        <f t="shared" si="13"/>
        <v>22</v>
      </c>
      <c r="C26" s="126" t="s">
        <v>8524</v>
      </c>
      <c r="D26" s="126" t="s">
        <v>8525</v>
      </c>
      <c r="E26" s="121" t="s">
        <v>2518</v>
      </c>
      <c r="F26" s="522">
        <v>2500000</v>
      </c>
      <c r="G26" s="127">
        <v>6</v>
      </c>
      <c r="H26" s="103">
        <v>2013</v>
      </c>
      <c r="I26" s="128">
        <v>41438</v>
      </c>
      <c r="J26" s="128"/>
      <c r="K26" s="127" t="s">
        <v>8275</v>
      </c>
      <c r="L26" s="126" t="s">
        <v>8275</v>
      </c>
      <c r="M26" s="141" t="s">
        <v>770</v>
      </c>
      <c r="N26" s="126" t="s">
        <v>98</v>
      </c>
      <c r="O26" s="127" t="s">
        <v>98</v>
      </c>
      <c r="P26" s="127" t="s">
        <v>98</v>
      </c>
      <c r="Q26" s="345">
        <v>0</v>
      </c>
      <c r="R26" s="103"/>
      <c r="S26" s="127"/>
      <c r="T26" s="127"/>
      <c r="U26" s="120"/>
      <c r="V26" s="523">
        <f t="shared" si="2"/>
        <v>-41438</v>
      </c>
      <c r="W26" s="127"/>
      <c r="X26" s="141">
        <v>160589104</v>
      </c>
      <c r="Y26" s="424" t="s">
        <v>8526</v>
      </c>
      <c r="Z26" s="126" t="s">
        <v>2518</v>
      </c>
      <c r="AA26" s="103"/>
      <c r="AB26" s="126" t="s">
        <v>8469</v>
      </c>
      <c r="AC26" s="103"/>
      <c r="AD26" s="103"/>
      <c r="AE26" s="103"/>
      <c r="AF26" s="121" t="s">
        <v>161</v>
      </c>
      <c r="AG26" s="126" t="s">
        <v>8527</v>
      </c>
      <c r="AH26" s="524"/>
      <c r="AI26" s="524"/>
      <c r="AJ26" s="121"/>
      <c r="AK26" s="121"/>
      <c r="AL26" s="121"/>
      <c r="AM26" s="120"/>
      <c r="AN26" s="120"/>
      <c r="AO26" s="120"/>
      <c r="AP26" s="121"/>
      <c r="AQ26" s="525"/>
      <c r="AR26" s="525">
        <f t="shared" ca="1" si="3"/>
        <v>42347</v>
      </c>
      <c r="AS26" s="121"/>
      <c r="AT26" s="121"/>
      <c r="AU26" s="122"/>
      <c r="AV26" s="122"/>
      <c r="AW26" s="121"/>
      <c r="AX26" s="121" t="s">
        <v>8528</v>
      </c>
      <c r="AY26" s="121">
        <v>0</v>
      </c>
      <c r="AZ26" s="120">
        <v>42089</v>
      </c>
      <c r="BA26" s="120">
        <v>42121</v>
      </c>
      <c r="BB26" s="121"/>
      <c r="BC26" s="522">
        <f t="shared" si="4"/>
        <v>2500000</v>
      </c>
      <c r="BD26" s="516">
        <v>0</v>
      </c>
      <c r="BE26" s="516">
        <f>+BC26</f>
        <v>2500000</v>
      </c>
      <c r="BF26" s="122">
        <v>42122</v>
      </c>
      <c r="BG26" s="141" t="s">
        <v>116</v>
      </c>
      <c r="BH26" s="126" t="s">
        <v>8529</v>
      </c>
      <c r="BI26" s="122">
        <v>42123</v>
      </c>
      <c r="BJ26" s="190">
        <v>42139</v>
      </c>
      <c r="BK26" s="526" t="s">
        <v>167</v>
      </c>
      <c r="BL26" s="534">
        <f t="shared" si="5"/>
        <v>2500000</v>
      </c>
      <c r="BM26" t="s">
        <v>8476</v>
      </c>
      <c r="BN26" t="s">
        <v>8477</v>
      </c>
      <c r="BO26" t="s">
        <v>8478</v>
      </c>
      <c r="BQ26" t="str">
        <f t="shared" si="6"/>
        <v>TBG - SMI</v>
      </c>
      <c r="BR26" t="str">
        <f t="shared" si="7"/>
        <v>HK-13-0755</v>
      </c>
      <c r="BS26" s="91">
        <f t="shared" si="8"/>
        <v>2013</v>
      </c>
      <c r="BT26">
        <f t="shared" si="9"/>
        <v>42089</v>
      </c>
      <c r="BU26" s="91">
        <f t="shared" si="9"/>
        <v>42121</v>
      </c>
      <c r="BW26" t="str">
        <f t="shared" si="10"/>
        <v>Site : KEDUNG_ADEM - 160589104</v>
      </c>
      <c r="BX26" t="str">
        <f t="shared" si="11"/>
        <v>Tipe Tower : GB-4L-ISAT-70-MED-2003.04:03IND018</v>
      </c>
      <c r="BY26" t="str">
        <f t="shared" si="12"/>
        <v>PO/SMI/13/001174</v>
      </c>
      <c r="BZ26" s="92" t="str">
        <f t="shared" si="12"/>
        <v>SUPERVISI ATP</v>
      </c>
      <c r="CD26" s="531"/>
    </row>
    <row r="27" spans="2:82" ht="15" customHeight="1" x14ac:dyDescent="0.25">
      <c r="B27" s="103">
        <f t="shared" si="13"/>
        <v>23</v>
      </c>
      <c r="C27" s="126" t="s">
        <v>8524</v>
      </c>
      <c r="D27" s="126" t="s">
        <v>8525</v>
      </c>
      <c r="E27" s="121" t="s">
        <v>2518</v>
      </c>
      <c r="F27" s="522">
        <v>2500000</v>
      </c>
      <c r="G27" s="127">
        <v>6</v>
      </c>
      <c r="H27" s="103">
        <v>2013</v>
      </c>
      <c r="I27" s="128">
        <v>41438</v>
      </c>
      <c r="J27" s="128"/>
      <c r="K27" s="127" t="s">
        <v>8275</v>
      </c>
      <c r="L27" s="126" t="s">
        <v>8275</v>
      </c>
      <c r="M27" s="141" t="s">
        <v>770</v>
      </c>
      <c r="N27" s="126" t="s">
        <v>98</v>
      </c>
      <c r="O27" s="127" t="s">
        <v>98</v>
      </c>
      <c r="P27" s="127" t="s">
        <v>98</v>
      </c>
      <c r="Q27" s="345">
        <v>0</v>
      </c>
      <c r="R27" s="103"/>
      <c r="S27" s="127"/>
      <c r="T27" s="127"/>
      <c r="U27" s="120"/>
      <c r="V27" s="523">
        <f t="shared" si="2"/>
        <v>-41438</v>
      </c>
      <c r="W27" s="127"/>
      <c r="X27" s="141">
        <v>160801104</v>
      </c>
      <c r="Y27" s="424" t="s">
        <v>8530</v>
      </c>
      <c r="Z27" s="126" t="s">
        <v>2518</v>
      </c>
      <c r="AA27" s="103"/>
      <c r="AB27" s="126" t="s">
        <v>2141</v>
      </c>
      <c r="AC27" s="103"/>
      <c r="AD27" s="103"/>
      <c r="AE27" s="103"/>
      <c r="AF27" s="121" t="s">
        <v>161</v>
      </c>
      <c r="AG27" s="126" t="s">
        <v>8531</v>
      </c>
      <c r="AH27" s="524"/>
      <c r="AI27" s="524"/>
      <c r="AJ27" s="121"/>
      <c r="AK27" s="121"/>
      <c r="AL27" s="121"/>
      <c r="AM27" s="120"/>
      <c r="AN27" s="120"/>
      <c r="AO27" s="120"/>
      <c r="AP27" s="121"/>
      <c r="AQ27" s="525"/>
      <c r="AR27" s="525">
        <f t="shared" ca="1" si="3"/>
        <v>42347</v>
      </c>
      <c r="AS27" s="121"/>
      <c r="AT27" s="121"/>
      <c r="AU27" s="122"/>
      <c r="AV27" s="122"/>
      <c r="AW27" s="121"/>
      <c r="AX27" s="504" t="s">
        <v>8532</v>
      </c>
      <c r="AY27" s="121">
        <v>0</v>
      </c>
      <c r="AZ27" s="120">
        <v>42121</v>
      </c>
      <c r="BA27" s="120">
        <v>42135</v>
      </c>
      <c r="BB27" s="121"/>
      <c r="BC27" s="522">
        <f t="shared" si="4"/>
        <v>2500000</v>
      </c>
      <c r="BD27" s="516">
        <v>0</v>
      </c>
      <c r="BE27" s="516">
        <f>+BC27</f>
        <v>2500000</v>
      </c>
      <c r="BF27" s="122">
        <v>42135</v>
      </c>
      <c r="BG27" s="141" t="s">
        <v>116</v>
      </c>
      <c r="BH27" s="104" t="s">
        <v>8533</v>
      </c>
      <c r="BI27" s="87">
        <v>42142</v>
      </c>
      <c r="BJ27" s="535">
        <v>42159</v>
      </c>
      <c r="BK27" s="536" t="s">
        <v>167</v>
      </c>
      <c r="BL27" s="534">
        <f t="shared" si="5"/>
        <v>2500000</v>
      </c>
      <c r="BM27" s="537" t="s">
        <v>8476</v>
      </c>
      <c r="BN27" s="537" t="s">
        <v>8477</v>
      </c>
      <c r="BO27" s="537" t="s">
        <v>8478</v>
      </c>
      <c r="BP27" s="537"/>
      <c r="BQ27" s="538" t="str">
        <f t="shared" si="6"/>
        <v>TBG - SMI</v>
      </c>
      <c r="BR27" t="str">
        <f t="shared" si="7"/>
        <v>HK-13-0755</v>
      </c>
      <c r="BS27" s="91">
        <f t="shared" si="8"/>
        <v>2013</v>
      </c>
      <c r="BT27">
        <f t="shared" si="9"/>
        <v>42121</v>
      </c>
      <c r="BU27" s="91">
        <f t="shared" si="9"/>
        <v>42135</v>
      </c>
      <c r="BW27" t="str">
        <f t="shared" si="10"/>
        <v>Site : MBLULUK - 160801104</v>
      </c>
      <c r="BX27" t="str">
        <f t="shared" si="11"/>
        <v>Tipe Tower : GB-4L-ISAT-72-120-LT-2007.08-DCK</v>
      </c>
      <c r="BY27" t="str">
        <f t="shared" si="12"/>
        <v>PO/SMI/13/001174</v>
      </c>
      <c r="BZ27" s="92" t="str">
        <f t="shared" si="12"/>
        <v>SUPERVISI ATP</v>
      </c>
      <c r="CD27" s="531"/>
    </row>
    <row r="28" spans="2:82" ht="15" customHeight="1" x14ac:dyDescent="0.25">
      <c r="B28" s="103">
        <f t="shared" si="13"/>
        <v>24</v>
      </c>
      <c r="C28" s="126" t="s">
        <v>8524</v>
      </c>
      <c r="D28" s="126" t="s">
        <v>8525</v>
      </c>
      <c r="E28" s="121" t="s">
        <v>2518</v>
      </c>
      <c r="F28" s="522">
        <v>2500000</v>
      </c>
      <c r="G28" s="127">
        <v>6</v>
      </c>
      <c r="H28" s="103">
        <v>2013</v>
      </c>
      <c r="I28" s="128">
        <v>41438</v>
      </c>
      <c r="J28" s="128"/>
      <c r="K28" s="127" t="s">
        <v>8275</v>
      </c>
      <c r="L28" s="126" t="s">
        <v>8275</v>
      </c>
      <c r="M28" s="141" t="s">
        <v>770</v>
      </c>
      <c r="N28" s="126" t="s">
        <v>98</v>
      </c>
      <c r="O28" s="127" t="s">
        <v>98</v>
      </c>
      <c r="P28" s="127" t="s">
        <v>98</v>
      </c>
      <c r="Q28" s="345">
        <v>0</v>
      </c>
      <c r="R28" s="103"/>
      <c r="S28" s="127"/>
      <c r="T28" s="127"/>
      <c r="U28" s="120"/>
      <c r="V28" s="523">
        <f t="shared" si="2"/>
        <v>-41438</v>
      </c>
      <c r="W28" s="127"/>
      <c r="X28" s="141">
        <v>160631104</v>
      </c>
      <c r="Y28" s="424" t="s">
        <v>8534</v>
      </c>
      <c r="Z28" s="126" t="s">
        <v>2518</v>
      </c>
      <c r="AA28" s="103"/>
      <c r="AB28" s="126" t="s">
        <v>2141</v>
      </c>
      <c r="AC28" s="103"/>
      <c r="AD28" s="103"/>
      <c r="AE28" s="103"/>
      <c r="AF28" s="121" t="s">
        <v>161</v>
      </c>
      <c r="AG28" s="126" t="s">
        <v>8535</v>
      </c>
      <c r="AH28" s="524"/>
      <c r="AI28" s="524"/>
      <c r="AJ28" s="121"/>
      <c r="AK28" s="121"/>
      <c r="AL28" s="121"/>
      <c r="AM28" s="120"/>
      <c r="AN28" s="120"/>
      <c r="AO28" s="120"/>
      <c r="AP28" s="121"/>
      <c r="AQ28" s="525"/>
      <c r="AR28" s="525">
        <f t="shared" ca="1" si="3"/>
        <v>42347</v>
      </c>
      <c r="AS28" s="121"/>
      <c r="AT28" s="121"/>
      <c r="AU28" s="122"/>
      <c r="AV28" s="122"/>
      <c r="AW28" s="121"/>
      <c r="AX28" s="121"/>
      <c r="AY28" s="121">
        <v>0</v>
      </c>
      <c r="AZ28" s="120"/>
      <c r="BA28" s="120"/>
      <c r="BB28" s="121"/>
      <c r="BC28" s="522">
        <f t="shared" si="4"/>
        <v>2500000</v>
      </c>
      <c r="BD28" s="121"/>
      <c r="BE28" s="516"/>
      <c r="BF28" s="122"/>
      <c r="BG28" s="141" t="s">
        <v>1641</v>
      </c>
      <c r="BH28" s="121" t="s">
        <v>2064</v>
      </c>
      <c r="BI28" s="122"/>
      <c r="BJ28" s="190"/>
      <c r="BK28" s="526" t="s">
        <v>167</v>
      </c>
      <c r="BL28" s="534">
        <f t="shared" si="5"/>
        <v>2500000</v>
      </c>
      <c r="BM28" t="s">
        <v>8451</v>
      </c>
      <c r="BN28" t="s">
        <v>8536</v>
      </c>
      <c r="BO28" t="s">
        <v>776</v>
      </c>
      <c r="BQ28" t="str">
        <f t="shared" si="6"/>
        <v>TBG - SMI</v>
      </c>
      <c r="BR28" t="str">
        <f t="shared" si="7"/>
        <v>HK-13-0755</v>
      </c>
      <c r="BS28" s="91">
        <f t="shared" si="8"/>
        <v>2013</v>
      </c>
      <c r="BT28">
        <f t="shared" si="9"/>
        <v>0</v>
      </c>
      <c r="BU28" s="91">
        <f t="shared" si="9"/>
        <v>0</v>
      </c>
      <c r="BW28" t="str">
        <f t="shared" si="10"/>
        <v>Site : PASARDOKO - 160631104</v>
      </c>
      <c r="BX28" t="str">
        <f t="shared" si="11"/>
        <v>Tipe Tower : GB-4L-ISAT-72-120-LT-2007.08-DCK</v>
      </c>
      <c r="BY28" t="str">
        <f t="shared" si="12"/>
        <v>PO/SMI/13/001174</v>
      </c>
      <c r="BZ28" s="92" t="str">
        <f t="shared" si="12"/>
        <v>SUPERVISI ATP</v>
      </c>
      <c r="CD28" s="531"/>
    </row>
    <row r="29" spans="2:82" ht="15" customHeight="1" x14ac:dyDescent="0.25">
      <c r="B29" s="103">
        <f t="shared" si="13"/>
        <v>25</v>
      </c>
      <c r="C29" s="126" t="s">
        <v>8537</v>
      </c>
      <c r="D29" s="126" t="s">
        <v>8538</v>
      </c>
      <c r="E29" s="121" t="s">
        <v>2518</v>
      </c>
      <c r="F29" s="522">
        <v>2500000</v>
      </c>
      <c r="G29" s="127">
        <v>6</v>
      </c>
      <c r="H29" s="103">
        <v>2013</v>
      </c>
      <c r="I29" s="128">
        <v>41438</v>
      </c>
      <c r="J29" s="128"/>
      <c r="K29" s="127" t="s">
        <v>8275</v>
      </c>
      <c r="L29" s="126" t="s">
        <v>8275</v>
      </c>
      <c r="M29" s="141" t="s">
        <v>770</v>
      </c>
      <c r="N29" s="126" t="s">
        <v>98</v>
      </c>
      <c r="O29" s="127" t="s">
        <v>98</v>
      </c>
      <c r="P29" s="127" t="s">
        <v>98</v>
      </c>
      <c r="Q29" s="345">
        <v>0</v>
      </c>
      <c r="R29" s="103"/>
      <c r="S29" s="127"/>
      <c r="T29" s="127"/>
      <c r="U29" s="120"/>
      <c r="V29" s="523">
        <f t="shared" si="2"/>
        <v>-41438</v>
      </c>
      <c r="W29" s="127"/>
      <c r="X29" s="141">
        <v>121201104</v>
      </c>
      <c r="Y29" s="424" t="s">
        <v>8539</v>
      </c>
      <c r="Z29" s="126" t="s">
        <v>2518</v>
      </c>
      <c r="AA29" s="103"/>
      <c r="AB29" s="126" t="s">
        <v>2141</v>
      </c>
      <c r="AC29" s="103"/>
      <c r="AD29" s="103"/>
      <c r="AE29" s="103"/>
      <c r="AF29" s="121" t="s">
        <v>8540</v>
      </c>
      <c r="AG29" s="126" t="s">
        <v>8541</v>
      </c>
      <c r="AH29" s="524"/>
      <c r="AI29" s="524"/>
      <c r="AJ29" s="121"/>
      <c r="AK29" s="121"/>
      <c r="AL29" s="121"/>
      <c r="AM29" s="120"/>
      <c r="AN29" s="120"/>
      <c r="AO29" s="120"/>
      <c r="AP29" s="121"/>
      <c r="AQ29" s="525"/>
      <c r="AR29" s="525">
        <f t="shared" ca="1" si="3"/>
        <v>42347</v>
      </c>
      <c r="AS29" s="121"/>
      <c r="AT29" s="121"/>
      <c r="AU29" s="122"/>
      <c r="AV29" s="122"/>
      <c r="AW29" s="121"/>
      <c r="AX29" s="121"/>
      <c r="AY29" s="121">
        <v>0</v>
      </c>
      <c r="AZ29" s="120"/>
      <c r="BA29" s="120"/>
      <c r="BB29" s="121"/>
      <c r="BC29" s="522">
        <f t="shared" si="4"/>
        <v>2500000</v>
      </c>
      <c r="BD29" s="121"/>
      <c r="BE29" s="516"/>
      <c r="BF29" s="122"/>
      <c r="BG29" s="141" t="s">
        <v>1641</v>
      </c>
      <c r="BH29" s="121" t="s">
        <v>2064</v>
      </c>
      <c r="BI29" s="122"/>
      <c r="BJ29" s="190"/>
      <c r="BK29" s="526" t="s">
        <v>167</v>
      </c>
      <c r="BL29" s="534">
        <f t="shared" si="5"/>
        <v>2500000</v>
      </c>
      <c r="BM29" t="s">
        <v>8451</v>
      </c>
      <c r="BN29" t="s">
        <v>8536</v>
      </c>
      <c r="BO29" t="s">
        <v>776</v>
      </c>
      <c r="BQ29" t="str">
        <f t="shared" si="6"/>
        <v>TBG - SMI</v>
      </c>
      <c r="BR29" t="str">
        <f t="shared" si="7"/>
        <v>HK-13-0756</v>
      </c>
      <c r="BS29" s="91">
        <f t="shared" si="8"/>
        <v>2013</v>
      </c>
      <c r="BT29">
        <f t="shared" si="9"/>
        <v>0</v>
      </c>
      <c r="BU29" s="91">
        <f t="shared" si="9"/>
        <v>0</v>
      </c>
      <c r="BW29" t="str">
        <f t="shared" si="10"/>
        <v>Site : CIGASONG - 121201104</v>
      </c>
      <c r="BX29" t="str">
        <f t="shared" si="11"/>
        <v>Tipe Tower : GB-4L-ISAT-72-120-LT-2007.08-DCK</v>
      </c>
      <c r="BY29" t="str">
        <f t="shared" si="12"/>
        <v>PO/SMI/13/001175</v>
      </c>
      <c r="BZ29" s="92" t="str">
        <f t="shared" si="12"/>
        <v>SUPERVISI ATP</v>
      </c>
      <c r="CD29" s="531"/>
    </row>
    <row r="30" spans="2:82" ht="15" customHeight="1" x14ac:dyDescent="0.25">
      <c r="B30" s="103">
        <f t="shared" si="13"/>
        <v>26</v>
      </c>
      <c r="C30" s="126" t="s">
        <v>8537</v>
      </c>
      <c r="D30" s="126" t="s">
        <v>8538</v>
      </c>
      <c r="E30" s="121" t="s">
        <v>2518</v>
      </c>
      <c r="F30" s="522">
        <v>2500000</v>
      </c>
      <c r="G30" s="127">
        <v>6</v>
      </c>
      <c r="H30" s="103">
        <v>2013</v>
      </c>
      <c r="I30" s="128">
        <v>41438</v>
      </c>
      <c r="J30" s="128"/>
      <c r="K30" s="127" t="s">
        <v>8275</v>
      </c>
      <c r="L30" s="126" t="s">
        <v>8275</v>
      </c>
      <c r="M30" s="141" t="s">
        <v>770</v>
      </c>
      <c r="N30" s="126" t="s">
        <v>98</v>
      </c>
      <c r="O30" s="127" t="s">
        <v>98</v>
      </c>
      <c r="P30" s="127" t="s">
        <v>98</v>
      </c>
      <c r="Q30" s="345">
        <v>0</v>
      </c>
      <c r="R30" s="103"/>
      <c r="S30" s="127"/>
      <c r="T30" s="127"/>
      <c r="U30" s="120"/>
      <c r="V30" s="523">
        <f t="shared" si="2"/>
        <v>-41438</v>
      </c>
      <c r="W30" s="127"/>
      <c r="X30" s="141">
        <v>121200104</v>
      </c>
      <c r="Y30" s="424" t="s">
        <v>8542</v>
      </c>
      <c r="Z30" s="126" t="s">
        <v>2518</v>
      </c>
      <c r="AA30" s="103"/>
      <c r="AB30" s="126" t="s">
        <v>2141</v>
      </c>
      <c r="AC30" s="103"/>
      <c r="AD30" s="103"/>
      <c r="AE30" s="103"/>
      <c r="AF30" s="121" t="s">
        <v>8540</v>
      </c>
      <c r="AG30" s="126" t="s">
        <v>8543</v>
      </c>
      <c r="AH30" s="524"/>
      <c r="AI30" s="524"/>
      <c r="AJ30" s="121"/>
      <c r="AK30" s="121"/>
      <c r="AL30" s="121"/>
      <c r="AM30" s="120"/>
      <c r="AN30" s="120"/>
      <c r="AO30" s="120"/>
      <c r="AP30" s="121"/>
      <c r="AQ30" s="525"/>
      <c r="AR30" s="525">
        <f t="shared" ca="1" si="3"/>
        <v>42347</v>
      </c>
      <c r="AS30" s="121"/>
      <c r="AT30" s="121"/>
      <c r="AU30" s="122"/>
      <c r="AV30" s="122"/>
      <c r="AW30" s="121"/>
      <c r="AX30" s="121"/>
      <c r="AY30" s="121">
        <v>0</v>
      </c>
      <c r="AZ30" s="120"/>
      <c r="BA30" s="120"/>
      <c r="BB30" s="121"/>
      <c r="BC30" s="522">
        <f t="shared" si="4"/>
        <v>2500000</v>
      </c>
      <c r="BD30" s="121"/>
      <c r="BE30" s="516"/>
      <c r="BF30" s="122"/>
      <c r="BG30" s="141" t="s">
        <v>1641</v>
      </c>
      <c r="BH30" s="121" t="s">
        <v>2064</v>
      </c>
      <c r="BI30" s="122"/>
      <c r="BJ30" s="190"/>
      <c r="BK30" s="526" t="s">
        <v>167</v>
      </c>
      <c r="BL30" s="534">
        <f t="shared" si="5"/>
        <v>2500000</v>
      </c>
      <c r="BM30" t="s">
        <v>8476</v>
      </c>
      <c r="BN30" t="s">
        <v>8477</v>
      </c>
      <c r="BO30" t="s">
        <v>8478</v>
      </c>
      <c r="BQ30" t="str">
        <f t="shared" si="6"/>
        <v>TBG - SMI</v>
      </c>
      <c r="BR30" t="str">
        <f t="shared" si="7"/>
        <v>HK-13-0756</v>
      </c>
      <c r="BS30" s="91">
        <f t="shared" si="8"/>
        <v>2013</v>
      </c>
      <c r="BT30">
        <f t="shared" si="9"/>
        <v>0</v>
      </c>
      <c r="BU30" s="91">
        <f t="shared" si="9"/>
        <v>0</v>
      </c>
      <c r="BW30" t="str">
        <f t="shared" si="10"/>
        <v>Site : PAJAJAR - 121200104</v>
      </c>
      <c r="BX30" t="str">
        <f t="shared" si="11"/>
        <v>Tipe Tower : GB-4L-ISAT-72-120-LT-2007.08-DCK</v>
      </c>
      <c r="BY30" t="str">
        <f t="shared" si="12"/>
        <v>PO/SMI/13/001175</v>
      </c>
      <c r="BZ30" s="92" t="str">
        <f t="shared" si="12"/>
        <v>SUPERVISI ATP</v>
      </c>
      <c r="CD30" s="531"/>
    </row>
    <row r="31" spans="2:82" ht="15" customHeight="1" x14ac:dyDescent="0.25">
      <c r="B31" s="103">
        <f t="shared" si="13"/>
        <v>27</v>
      </c>
      <c r="C31" s="126" t="s">
        <v>8537</v>
      </c>
      <c r="D31" s="126" t="s">
        <v>8538</v>
      </c>
      <c r="E31" s="121" t="s">
        <v>2518</v>
      </c>
      <c r="F31" s="522">
        <v>2500000</v>
      </c>
      <c r="G31" s="127">
        <v>6</v>
      </c>
      <c r="H31" s="103">
        <v>2013</v>
      </c>
      <c r="I31" s="128">
        <v>41438</v>
      </c>
      <c r="J31" s="128"/>
      <c r="K31" s="127" t="s">
        <v>8275</v>
      </c>
      <c r="L31" s="126" t="s">
        <v>8275</v>
      </c>
      <c r="M31" s="141" t="s">
        <v>770</v>
      </c>
      <c r="N31" s="126" t="s">
        <v>98</v>
      </c>
      <c r="O31" s="127" t="s">
        <v>98</v>
      </c>
      <c r="P31" s="127" t="s">
        <v>98</v>
      </c>
      <c r="Q31" s="345">
        <v>0</v>
      </c>
      <c r="R31" s="103"/>
      <c r="S31" s="127"/>
      <c r="T31" s="127"/>
      <c r="U31" s="120"/>
      <c r="V31" s="523">
        <f t="shared" si="2"/>
        <v>-41438</v>
      </c>
      <c r="W31" s="127"/>
      <c r="X31" s="141">
        <v>121198104</v>
      </c>
      <c r="Y31" s="424" t="s">
        <v>8544</v>
      </c>
      <c r="Z31" s="126" t="s">
        <v>2518</v>
      </c>
      <c r="AA31" s="103"/>
      <c r="AB31" s="126" t="s">
        <v>2141</v>
      </c>
      <c r="AC31" s="103"/>
      <c r="AD31" s="103"/>
      <c r="AE31" s="103"/>
      <c r="AF31" s="121" t="s">
        <v>8540</v>
      </c>
      <c r="AG31" s="126" t="s">
        <v>8545</v>
      </c>
      <c r="AH31" s="524"/>
      <c r="AI31" s="524"/>
      <c r="AJ31" s="121"/>
      <c r="AK31" s="121"/>
      <c r="AL31" s="121"/>
      <c r="AM31" s="120"/>
      <c r="AN31" s="120"/>
      <c r="AO31" s="120"/>
      <c r="AP31" s="121"/>
      <c r="AQ31" s="525"/>
      <c r="AR31" s="525">
        <f t="shared" ca="1" si="3"/>
        <v>42347</v>
      </c>
      <c r="AS31" s="121"/>
      <c r="AT31" s="121"/>
      <c r="AU31" s="122"/>
      <c r="AV31" s="122"/>
      <c r="AW31" s="121"/>
      <c r="AX31" s="121"/>
      <c r="AY31" s="121">
        <v>0</v>
      </c>
      <c r="AZ31" s="120"/>
      <c r="BA31" s="120"/>
      <c r="BB31" s="121"/>
      <c r="BC31" s="522">
        <f t="shared" si="4"/>
        <v>2500000</v>
      </c>
      <c r="BD31" s="121"/>
      <c r="BE31" s="516"/>
      <c r="BF31" s="122"/>
      <c r="BG31" s="141" t="s">
        <v>1641</v>
      </c>
      <c r="BH31" s="121" t="s">
        <v>2064</v>
      </c>
      <c r="BI31" s="122"/>
      <c r="BJ31" s="190"/>
      <c r="BK31" s="526" t="s">
        <v>167</v>
      </c>
      <c r="BL31" s="534">
        <f t="shared" si="5"/>
        <v>2500000</v>
      </c>
      <c r="BM31" t="s">
        <v>8476</v>
      </c>
      <c r="BN31" t="s">
        <v>8477</v>
      </c>
      <c r="BO31" t="s">
        <v>8478</v>
      </c>
      <c r="BQ31" t="str">
        <f t="shared" si="6"/>
        <v>TBG - SMI</v>
      </c>
      <c r="BR31" t="str">
        <f t="shared" si="7"/>
        <v>HK-13-0756</v>
      </c>
      <c r="BS31" s="91">
        <f t="shared" si="8"/>
        <v>2013</v>
      </c>
      <c r="BT31">
        <f t="shared" si="9"/>
        <v>0</v>
      </c>
      <c r="BU31" s="91">
        <f t="shared" si="9"/>
        <v>0</v>
      </c>
      <c r="BW31" t="str">
        <f t="shared" si="10"/>
        <v>Site : PALASAH - 121198104</v>
      </c>
      <c r="BX31" t="str">
        <f t="shared" si="11"/>
        <v>Tipe Tower : GB-4L-ISAT-72-120-LT-2007.08-DCK</v>
      </c>
      <c r="BY31" t="str">
        <f t="shared" si="12"/>
        <v>PO/SMI/13/001175</v>
      </c>
      <c r="BZ31" s="92" t="str">
        <f t="shared" si="12"/>
        <v>SUPERVISI ATP</v>
      </c>
      <c r="CD31" s="531"/>
    </row>
    <row r="32" spans="2:82" ht="15" customHeight="1" x14ac:dyDescent="0.25">
      <c r="B32" s="103">
        <f t="shared" si="13"/>
        <v>28</v>
      </c>
      <c r="C32" s="126" t="s">
        <v>8537</v>
      </c>
      <c r="D32" s="126" t="s">
        <v>8538</v>
      </c>
      <c r="E32" s="121" t="s">
        <v>2518</v>
      </c>
      <c r="F32" s="522">
        <v>2500000</v>
      </c>
      <c r="G32" s="127">
        <v>6</v>
      </c>
      <c r="H32" s="103">
        <v>2013</v>
      </c>
      <c r="I32" s="128">
        <v>41438</v>
      </c>
      <c r="J32" s="128"/>
      <c r="K32" s="127" t="s">
        <v>8275</v>
      </c>
      <c r="L32" s="126" t="s">
        <v>8275</v>
      </c>
      <c r="M32" s="141" t="s">
        <v>770</v>
      </c>
      <c r="N32" s="126" t="s">
        <v>98</v>
      </c>
      <c r="O32" s="127" t="s">
        <v>98</v>
      </c>
      <c r="P32" s="127" t="s">
        <v>98</v>
      </c>
      <c r="Q32" s="345">
        <v>0</v>
      </c>
      <c r="R32" s="103"/>
      <c r="S32" s="127"/>
      <c r="T32" s="127"/>
      <c r="U32" s="120"/>
      <c r="V32" s="523">
        <f t="shared" si="2"/>
        <v>-41438</v>
      </c>
      <c r="W32" s="127"/>
      <c r="X32" s="141">
        <v>121209104</v>
      </c>
      <c r="Y32" s="424" t="s">
        <v>8546</v>
      </c>
      <c r="Z32" s="126" t="s">
        <v>2518</v>
      </c>
      <c r="AA32" s="103"/>
      <c r="AB32" s="126" t="s">
        <v>2141</v>
      </c>
      <c r="AC32" s="103"/>
      <c r="AD32" s="103"/>
      <c r="AE32" s="103"/>
      <c r="AF32" s="121" t="s">
        <v>8540</v>
      </c>
      <c r="AG32" s="126" t="s">
        <v>8547</v>
      </c>
      <c r="AH32" s="524"/>
      <c r="AI32" s="524"/>
      <c r="AJ32" s="121"/>
      <c r="AK32" s="121"/>
      <c r="AL32" s="121"/>
      <c r="AM32" s="120"/>
      <c r="AN32" s="120"/>
      <c r="AO32" s="120"/>
      <c r="AP32" s="121"/>
      <c r="AQ32" s="525"/>
      <c r="AR32" s="525">
        <f t="shared" ca="1" si="3"/>
        <v>42347</v>
      </c>
      <c r="AS32" s="121"/>
      <c r="AT32" s="121"/>
      <c r="AU32" s="122"/>
      <c r="AV32" s="122"/>
      <c r="AW32" s="121"/>
      <c r="AX32" s="121"/>
      <c r="AY32" s="121">
        <v>0</v>
      </c>
      <c r="AZ32" s="120"/>
      <c r="BA32" s="120"/>
      <c r="BB32" s="121"/>
      <c r="BC32" s="522">
        <f t="shared" si="4"/>
        <v>2500000</v>
      </c>
      <c r="BD32" s="121"/>
      <c r="BE32" s="516"/>
      <c r="BF32" s="122"/>
      <c r="BG32" s="141" t="s">
        <v>1641</v>
      </c>
      <c r="BH32" s="121" t="s">
        <v>2064</v>
      </c>
      <c r="BI32" s="122"/>
      <c r="BJ32" s="190"/>
      <c r="BK32" s="526" t="s">
        <v>167</v>
      </c>
      <c r="BL32" s="534">
        <f t="shared" si="5"/>
        <v>2500000</v>
      </c>
      <c r="BM32" t="s">
        <v>8476</v>
      </c>
      <c r="BN32" t="s">
        <v>8477</v>
      </c>
      <c r="BO32" t="s">
        <v>8478</v>
      </c>
      <c r="BQ32" t="str">
        <f t="shared" si="6"/>
        <v>TBG - SMI</v>
      </c>
      <c r="BR32" t="str">
        <f t="shared" si="7"/>
        <v>HK-13-0756</v>
      </c>
      <c r="BS32" s="91">
        <f t="shared" si="8"/>
        <v>2013</v>
      </c>
      <c r="BT32">
        <f t="shared" si="9"/>
        <v>0</v>
      </c>
      <c r="BU32" s="91">
        <f t="shared" si="9"/>
        <v>0</v>
      </c>
      <c r="BW32" t="str">
        <f t="shared" si="10"/>
        <v>Site : SIDAMUKTI - 121209104</v>
      </c>
      <c r="BX32" t="str">
        <f t="shared" si="11"/>
        <v>Tipe Tower : GB-4L-ISAT-72-120-LT-2007.08-DCK</v>
      </c>
      <c r="BY32" t="str">
        <f t="shared" si="12"/>
        <v>PO/SMI/13/001175</v>
      </c>
      <c r="BZ32" s="92" t="str">
        <f t="shared" si="12"/>
        <v>SUPERVISI ATP</v>
      </c>
      <c r="CD32" s="531"/>
    </row>
    <row r="33" spans="2:82" ht="15" customHeight="1" x14ac:dyDescent="0.25">
      <c r="B33" s="103">
        <f t="shared" si="13"/>
        <v>29</v>
      </c>
      <c r="C33" s="126" t="s">
        <v>8537</v>
      </c>
      <c r="D33" s="126" t="s">
        <v>8538</v>
      </c>
      <c r="E33" s="121" t="s">
        <v>2518</v>
      </c>
      <c r="F33" s="522">
        <v>2500000</v>
      </c>
      <c r="G33" s="127">
        <v>6</v>
      </c>
      <c r="H33" s="103">
        <v>2013</v>
      </c>
      <c r="I33" s="128">
        <v>41438</v>
      </c>
      <c r="J33" s="128"/>
      <c r="K33" s="127" t="s">
        <v>8275</v>
      </c>
      <c r="L33" s="126" t="s">
        <v>8275</v>
      </c>
      <c r="M33" s="141" t="s">
        <v>770</v>
      </c>
      <c r="N33" s="126" t="s">
        <v>98</v>
      </c>
      <c r="O33" s="127" t="s">
        <v>98</v>
      </c>
      <c r="P33" s="127" t="s">
        <v>98</v>
      </c>
      <c r="Q33" s="345">
        <v>0</v>
      </c>
      <c r="R33" s="103"/>
      <c r="S33" s="127"/>
      <c r="T33" s="127"/>
      <c r="U33" s="120"/>
      <c r="V33" s="523">
        <f t="shared" si="2"/>
        <v>-41438</v>
      </c>
      <c r="W33" s="127"/>
      <c r="X33" s="141">
        <v>121003104</v>
      </c>
      <c r="Y33" s="424" t="s">
        <v>8548</v>
      </c>
      <c r="Z33" s="126" t="s">
        <v>2518</v>
      </c>
      <c r="AA33" s="103"/>
      <c r="AB33" s="126" t="s">
        <v>2141</v>
      </c>
      <c r="AC33" s="103"/>
      <c r="AD33" s="103"/>
      <c r="AE33" s="103"/>
      <c r="AF33" s="121" t="s">
        <v>8549</v>
      </c>
      <c r="AG33" s="126" t="s">
        <v>8550</v>
      </c>
      <c r="AH33" s="524"/>
      <c r="AI33" s="524"/>
      <c r="AJ33" s="121"/>
      <c r="AK33" s="121"/>
      <c r="AL33" s="121"/>
      <c r="AM33" s="120"/>
      <c r="AN33" s="120"/>
      <c r="AO33" s="120"/>
      <c r="AP33" s="121"/>
      <c r="AQ33" s="525"/>
      <c r="AR33" s="525">
        <f t="shared" ca="1" si="3"/>
        <v>42347</v>
      </c>
      <c r="AS33" s="121"/>
      <c r="AT33" s="121"/>
      <c r="AU33" s="122"/>
      <c r="AV33" s="122"/>
      <c r="AW33" s="121"/>
      <c r="AX33" s="121"/>
      <c r="AY33" s="121">
        <v>0</v>
      </c>
      <c r="AZ33" s="120"/>
      <c r="BA33" s="120"/>
      <c r="BB33" s="121"/>
      <c r="BC33" s="522">
        <f t="shared" si="4"/>
        <v>2500000</v>
      </c>
      <c r="BD33" s="121"/>
      <c r="BE33" s="516"/>
      <c r="BF33" s="122"/>
      <c r="BG33" s="141" t="s">
        <v>1641</v>
      </c>
      <c r="BH33" s="121" t="s">
        <v>2064</v>
      </c>
      <c r="BI33" s="122"/>
      <c r="BJ33" s="190"/>
      <c r="BK33" s="526" t="s">
        <v>167</v>
      </c>
      <c r="BL33" s="534">
        <f t="shared" si="5"/>
        <v>2500000</v>
      </c>
      <c r="BM33" t="s">
        <v>8476</v>
      </c>
      <c r="BN33" t="s">
        <v>8477</v>
      </c>
      <c r="BO33" t="s">
        <v>8478</v>
      </c>
      <c r="BQ33" t="str">
        <f t="shared" si="6"/>
        <v>TBG - SMI</v>
      </c>
      <c r="BR33" t="str">
        <f t="shared" si="7"/>
        <v>HK-13-0756</v>
      </c>
      <c r="BS33" s="91">
        <f t="shared" si="8"/>
        <v>2013</v>
      </c>
      <c r="BT33">
        <f t="shared" si="9"/>
        <v>0</v>
      </c>
      <c r="BU33" s="91">
        <f t="shared" si="9"/>
        <v>0</v>
      </c>
      <c r="BW33" t="str">
        <f t="shared" si="10"/>
        <v>Site : SUKADANA_CMS - 121003104</v>
      </c>
      <c r="BX33" t="str">
        <f t="shared" si="11"/>
        <v>Tipe Tower : GB-4L-ISAT-72-120-LT-2007.08-DCK</v>
      </c>
      <c r="BY33" t="str">
        <f t="shared" si="12"/>
        <v>PO/SMI/13/001175</v>
      </c>
      <c r="BZ33" s="92" t="str">
        <f t="shared" si="12"/>
        <v>SUPERVISI ATP</v>
      </c>
      <c r="CD33" s="531"/>
    </row>
    <row r="34" spans="2:82" ht="15" customHeight="1" x14ac:dyDescent="0.25">
      <c r="B34" s="103">
        <f t="shared" si="13"/>
        <v>30</v>
      </c>
      <c r="C34" s="126" t="s">
        <v>8537</v>
      </c>
      <c r="D34" s="126" t="s">
        <v>8538</v>
      </c>
      <c r="E34" s="121" t="s">
        <v>2518</v>
      </c>
      <c r="F34" s="522">
        <v>2500000</v>
      </c>
      <c r="G34" s="127">
        <v>6</v>
      </c>
      <c r="H34" s="103">
        <v>2013</v>
      </c>
      <c r="I34" s="128">
        <v>41438</v>
      </c>
      <c r="J34" s="128"/>
      <c r="K34" s="127" t="s">
        <v>8275</v>
      </c>
      <c r="L34" s="126" t="s">
        <v>8275</v>
      </c>
      <c r="M34" s="141" t="s">
        <v>770</v>
      </c>
      <c r="N34" s="126" t="s">
        <v>98</v>
      </c>
      <c r="O34" s="127" t="s">
        <v>98</v>
      </c>
      <c r="P34" s="127" t="s">
        <v>98</v>
      </c>
      <c r="Q34" s="345">
        <v>0</v>
      </c>
      <c r="R34" s="103"/>
      <c r="S34" s="127"/>
      <c r="T34" s="127"/>
      <c r="U34" s="120"/>
      <c r="V34" s="523">
        <f t="shared" si="2"/>
        <v>-41438</v>
      </c>
      <c r="W34" s="127"/>
      <c r="X34" s="141">
        <v>121007104</v>
      </c>
      <c r="Y34" s="424" t="s">
        <v>8551</v>
      </c>
      <c r="Z34" s="126" t="s">
        <v>2518</v>
      </c>
      <c r="AA34" s="103"/>
      <c r="AB34" s="126" t="s">
        <v>2141</v>
      </c>
      <c r="AC34" s="103"/>
      <c r="AD34" s="103"/>
      <c r="AE34" s="103"/>
      <c r="AF34" s="121" t="s">
        <v>8552</v>
      </c>
      <c r="AG34" s="126" t="s">
        <v>8553</v>
      </c>
      <c r="AH34" s="524"/>
      <c r="AI34" s="524"/>
      <c r="AJ34" s="121"/>
      <c r="AK34" s="121"/>
      <c r="AL34" s="121"/>
      <c r="AM34" s="120"/>
      <c r="AN34" s="120"/>
      <c r="AO34" s="120"/>
      <c r="AP34" s="121"/>
      <c r="AQ34" s="525"/>
      <c r="AR34" s="525">
        <f t="shared" ca="1" si="3"/>
        <v>42347</v>
      </c>
      <c r="AS34" s="121"/>
      <c r="AT34" s="121"/>
      <c r="AU34" s="122"/>
      <c r="AV34" s="122"/>
      <c r="AW34" s="121"/>
      <c r="AX34" s="121"/>
      <c r="AY34" s="121">
        <v>0</v>
      </c>
      <c r="AZ34" s="120"/>
      <c r="BA34" s="120"/>
      <c r="BB34" s="121"/>
      <c r="BC34" s="522">
        <f t="shared" si="4"/>
        <v>2500000</v>
      </c>
      <c r="BD34" s="121"/>
      <c r="BE34" s="516"/>
      <c r="BF34" s="122"/>
      <c r="BG34" s="141" t="s">
        <v>1641</v>
      </c>
      <c r="BH34" s="121" t="s">
        <v>2064</v>
      </c>
      <c r="BI34" s="122"/>
      <c r="BJ34" s="190"/>
      <c r="BK34" s="526" t="s">
        <v>167</v>
      </c>
      <c r="BL34" s="534">
        <f t="shared" si="5"/>
        <v>2500000</v>
      </c>
      <c r="BM34" t="s">
        <v>8476</v>
      </c>
      <c r="BN34" t="s">
        <v>8477</v>
      </c>
      <c r="BO34" t="s">
        <v>8478</v>
      </c>
      <c r="BQ34" t="str">
        <f t="shared" si="6"/>
        <v>TBG - SMI</v>
      </c>
      <c r="BR34" t="str">
        <f t="shared" si="7"/>
        <v>HK-13-0756</v>
      </c>
      <c r="BS34" s="91">
        <f t="shared" si="8"/>
        <v>2013</v>
      </c>
      <c r="BT34">
        <f t="shared" si="9"/>
        <v>0</v>
      </c>
      <c r="BU34" s="91">
        <f t="shared" si="9"/>
        <v>0</v>
      </c>
      <c r="BW34" t="str">
        <f t="shared" si="10"/>
        <v>Site : TAMBAKSARI - 121007104</v>
      </c>
      <c r="BX34" t="str">
        <f t="shared" si="11"/>
        <v>Tipe Tower : GB-4L-ISAT-72-120-LT-2007.08-DCK</v>
      </c>
      <c r="BY34" t="str">
        <f t="shared" si="12"/>
        <v>PO/SMI/13/001175</v>
      </c>
      <c r="BZ34" s="92" t="str">
        <f t="shared" si="12"/>
        <v>SUPERVISI ATP</v>
      </c>
      <c r="CD34" s="531"/>
    </row>
    <row r="35" spans="2:82" ht="15" customHeight="1" x14ac:dyDescent="0.25">
      <c r="B35" s="103">
        <f t="shared" si="13"/>
        <v>31</v>
      </c>
      <c r="C35" s="126" t="s">
        <v>8554</v>
      </c>
      <c r="D35" s="126" t="s">
        <v>8555</v>
      </c>
      <c r="E35" s="121" t="s">
        <v>2518</v>
      </c>
      <c r="F35" s="522">
        <v>2500000</v>
      </c>
      <c r="G35" s="127">
        <v>6</v>
      </c>
      <c r="H35" s="103">
        <v>2013</v>
      </c>
      <c r="I35" s="128">
        <v>41438</v>
      </c>
      <c r="J35" s="128"/>
      <c r="K35" s="127" t="s">
        <v>8275</v>
      </c>
      <c r="L35" s="126" t="s">
        <v>8275</v>
      </c>
      <c r="M35" s="141" t="s">
        <v>770</v>
      </c>
      <c r="N35" s="126" t="s">
        <v>98</v>
      </c>
      <c r="O35" s="127" t="s">
        <v>98</v>
      </c>
      <c r="P35" s="127" t="s">
        <v>98</v>
      </c>
      <c r="Q35" s="345">
        <v>0</v>
      </c>
      <c r="R35" s="103"/>
      <c r="S35" s="127"/>
      <c r="T35" s="127"/>
      <c r="U35" s="120"/>
      <c r="V35" s="523">
        <f t="shared" si="2"/>
        <v>-41438</v>
      </c>
      <c r="W35" s="127"/>
      <c r="X35" s="141">
        <v>160941104</v>
      </c>
      <c r="Y35" s="424" t="s">
        <v>8556</v>
      </c>
      <c r="Z35" s="126" t="s">
        <v>2518</v>
      </c>
      <c r="AA35" s="103"/>
      <c r="AB35" s="126" t="s">
        <v>8469</v>
      </c>
      <c r="AC35" s="103"/>
      <c r="AD35" s="103"/>
      <c r="AE35" s="103"/>
      <c r="AF35" s="121" t="s">
        <v>161</v>
      </c>
      <c r="AG35" s="126" t="s">
        <v>8557</v>
      </c>
      <c r="AH35" s="524"/>
      <c r="AI35" s="524"/>
      <c r="AJ35" s="121"/>
      <c r="AK35" s="121"/>
      <c r="AL35" s="121"/>
      <c r="AM35" s="120"/>
      <c r="AN35" s="120"/>
      <c r="AO35" s="120"/>
      <c r="AP35" s="121"/>
      <c r="AQ35" s="525"/>
      <c r="AR35" s="525">
        <f t="shared" ca="1" si="3"/>
        <v>42347</v>
      </c>
      <c r="AS35" s="121"/>
      <c r="AT35" s="121"/>
      <c r="AU35" s="122"/>
      <c r="AV35" s="122"/>
      <c r="AW35" s="121"/>
      <c r="AX35" s="121" t="s">
        <v>8558</v>
      </c>
      <c r="AY35" s="121">
        <v>0</v>
      </c>
      <c r="AZ35" s="120">
        <v>42089</v>
      </c>
      <c r="BA35" s="120">
        <v>42121</v>
      </c>
      <c r="BB35" s="121"/>
      <c r="BC35" s="522">
        <f t="shared" si="4"/>
        <v>2500000</v>
      </c>
      <c r="BD35" s="516">
        <v>0</v>
      </c>
      <c r="BE35" s="516">
        <f>+BC35</f>
        <v>2500000</v>
      </c>
      <c r="BF35" s="122">
        <v>42122</v>
      </c>
      <c r="BG35" s="141" t="s">
        <v>116</v>
      </c>
      <c r="BH35" s="126" t="s">
        <v>8559</v>
      </c>
      <c r="BI35" s="122">
        <v>42123</v>
      </c>
      <c r="BJ35" s="190">
        <v>42139</v>
      </c>
      <c r="BK35" s="526" t="s">
        <v>167</v>
      </c>
      <c r="BL35" s="534">
        <f t="shared" si="5"/>
        <v>2500000</v>
      </c>
      <c r="BM35" t="s">
        <v>8476</v>
      </c>
      <c r="BN35" t="s">
        <v>8477</v>
      </c>
      <c r="BO35" t="s">
        <v>8478</v>
      </c>
      <c r="BQ35" t="str">
        <f t="shared" si="6"/>
        <v>TBG - SMI</v>
      </c>
      <c r="BR35" t="str">
        <f t="shared" si="7"/>
        <v>HK-13-0757</v>
      </c>
      <c r="BS35" s="91">
        <f t="shared" si="8"/>
        <v>2013</v>
      </c>
      <c r="BT35">
        <f t="shared" si="9"/>
        <v>42089</v>
      </c>
      <c r="BU35" s="91">
        <f t="shared" si="9"/>
        <v>42121</v>
      </c>
      <c r="BW35" t="str">
        <f t="shared" si="10"/>
        <v>Site : PALANG - 160941104</v>
      </c>
      <c r="BX35" t="str">
        <f t="shared" si="11"/>
        <v>Tipe Tower : GB-4L-ISAT-70-MED-2003.04:03IND018</v>
      </c>
      <c r="BY35" t="str">
        <f t="shared" si="12"/>
        <v>PO/SMI/13/001181</v>
      </c>
      <c r="BZ35" s="92" t="str">
        <f t="shared" si="12"/>
        <v>SUPERVISI ATP</v>
      </c>
      <c r="CD35" s="531"/>
    </row>
    <row r="36" spans="2:82" ht="15" customHeight="1" x14ac:dyDescent="0.25">
      <c r="B36" s="103">
        <f t="shared" si="13"/>
        <v>32</v>
      </c>
      <c r="C36" s="126" t="s">
        <v>8554</v>
      </c>
      <c r="D36" s="126" t="s">
        <v>8555</v>
      </c>
      <c r="E36" s="121" t="s">
        <v>2518</v>
      </c>
      <c r="F36" s="522">
        <v>2500000</v>
      </c>
      <c r="G36" s="127">
        <v>6</v>
      </c>
      <c r="H36" s="103">
        <v>2013</v>
      </c>
      <c r="I36" s="128">
        <v>41438</v>
      </c>
      <c r="J36" s="128"/>
      <c r="K36" s="127" t="s">
        <v>8275</v>
      </c>
      <c r="L36" s="126" t="s">
        <v>8275</v>
      </c>
      <c r="M36" s="141" t="s">
        <v>770</v>
      </c>
      <c r="N36" s="126" t="s">
        <v>98</v>
      </c>
      <c r="O36" s="127" t="s">
        <v>98</v>
      </c>
      <c r="P36" s="127" t="s">
        <v>98</v>
      </c>
      <c r="Q36" s="345">
        <v>0</v>
      </c>
      <c r="R36" s="103"/>
      <c r="S36" s="127"/>
      <c r="T36" s="127"/>
      <c r="U36" s="120"/>
      <c r="V36" s="523">
        <f t="shared" si="2"/>
        <v>-41438</v>
      </c>
      <c r="W36" s="127"/>
      <c r="X36" s="141">
        <v>160803104</v>
      </c>
      <c r="Y36" s="424" t="s">
        <v>8560</v>
      </c>
      <c r="Z36" s="126" t="s">
        <v>2518</v>
      </c>
      <c r="AA36" s="103"/>
      <c r="AB36" s="126" t="s">
        <v>2141</v>
      </c>
      <c r="AC36" s="103"/>
      <c r="AD36" s="103"/>
      <c r="AE36" s="103"/>
      <c r="AF36" s="121" t="s">
        <v>8522</v>
      </c>
      <c r="AG36" s="126" t="s">
        <v>8561</v>
      </c>
      <c r="AH36" s="524"/>
      <c r="AI36" s="524"/>
      <c r="AJ36" s="121"/>
      <c r="AK36" s="121"/>
      <c r="AL36" s="121"/>
      <c r="AM36" s="120"/>
      <c r="AN36" s="120"/>
      <c r="AO36" s="120"/>
      <c r="AP36" s="121"/>
      <c r="AQ36" s="525"/>
      <c r="AR36" s="525">
        <f t="shared" ca="1" si="3"/>
        <v>42347</v>
      </c>
      <c r="AS36" s="121"/>
      <c r="AT36" s="121"/>
      <c r="AU36" s="122"/>
      <c r="AV36" s="122"/>
      <c r="AW36" s="121"/>
      <c r="AX36" s="121"/>
      <c r="AY36" s="121">
        <v>0</v>
      </c>
      <c r="AZ36" s="120"/>
      <c r="BA36" s="120"/>
      <c r="BB36" s="121"/>
      <c r="BC36" s="522">
        <f t="shared" si="4"/>
        <v>2500000</v>
      </c>
      <c r="BD36" s="516"/>
      <c r="BE36" s="516"/>
      <c r="BF36" s="122"/>
      <c r="BG36" s="141" t="s">
        <v>1641</v>
      </c>
      <c r="BH36" s="121" t="s">
        <v>2064</v>
      </c>
      <c r="BI36" s="122"/>
      <c r="BJ36" s="190"/>
      <c r="BK36" s="526" t="s">
        <v>167</v>
      </c>
      <c r="BL36" s="534">
        <f t="shared" si="5"/>
        <v>2500000</v>
      </c>
      <c r="BM36" t="s">
        <v>8451</v>
      </c>
      <c r="BN36" t="s">
        <v>8536</v>
      </c>
      <c r="BO36" t="s">
        <v>776</v>
      </c>
      <c r="BQ36" t="str">
        <f t="shared" si="6"/>
        <v>TBG - SMI</v>
      </c>
      <c r="BR36" t="str">
        <f t="shared" si="7"/>
        <v>HK-13-0757</v>
      </c>
      <c r="BS36" s="91">
        <f t="shared" si="8"/>
        <v>2013</v>
      </c>
      <c r="BT36">
        <f t="shared" si="9"/>
        <v>0</v>
      </c>
      <c r="BU36" s="91">
        <f t="shared" si="9"/>
        <v>0</v>
      </c>
      <c r="BW36" t="str">
        <f t="shared" si="10"/>
        <v>Site : PELANG - 160803104</v>
      </c>
      <c r="BX36" t="str">
        <f t="shared" si="11"/>
        <v>Tipe Tower : GB-4L-ISAT-72-120-LT-2007.08-DCK</v>
      </c>
      <c r="BY36" t="str">
        <f t="shared" si="12"/>
        <v>PO/SMI/13/001181</v>
      </c>
      <c r="BZ36" s="92" t="str">
        <f t="shared" si="12"/>
        <v>SUPERVISI ATP</v>
      </c>
      <c r="CD36" s="531"/>
    </row>
    <row r="37" spans="2:82" ht="15" customHeight="1" x14ac:dyDescent="0.25">
      <c r="B37" s="103">
        <f t="shared" si="13"/>
        <v>33</v>
      </c>
      <c r="C37" s="126" t="s">
        <v>8554</v>
      </c>
      <c r="D37" s="126" t="s">
        <v>8555</v>
      </c>
      <c r="E37" s="121" t="s">
        <v>2518</v>
      </c>
      <c r="F37" s="522">
        <v>2500000</v>
      </c>
      <c r="G37" s="127">
        <v>6</v>
      </c>
      <c r="H37" s="103">
        <v>2013</v>
      </c>
      <c r="I37" s="128">
        <v>41438</v>
      </c>
      <c r="J37" s="128"/>
      <c r="K37" s="127" t="s">
        <v>8275</v>
      </c>
      <c r="L37" s="126" t="s">
        <v>8275</v>
      </c>
      <c r="M37" s="141" t="s">
        <v>770</v>
      </c>
      <c r="N37" s="126" t="s">
        <v>98</v>
      </c>
      <c r="O37" s="127" t="s">
        <v>98</v>
      </c>
      <c r="P37" s="127" t="s">
        <v>98</v>
      </c>
      <c r="Q37" s="345">
        <v>0</v>
      </c>
      <c r="R37" s="103"/>
      <c r="S37" s="127"/>
      <c r="T37" s="127"/>
      <c r="U37" s="120"/>
      <c r="V37" s="523">
        <f t="shared" si="2"/>
        <v>-41438</v>
      </c>
      <c r="W37" s="127"/>
      <c r="X37" s="141">
        <v>160804104</v>
      </c>
      <c r="Y37" s="424" t="s">
        <v>8562</v>
      </c>
      <c r="Z37" s="126" t="s">
        <v>2518</v>
      </c>
      <c r="AA37" s="103"/>
      <c r="AB37" s="126" t="s">
        <v>2141</v>
      </c>
      <c r="AC37" s="103"/>
      <c r="AD37" s="103"/>
      <c r="AE37" s="103"/>
      <c r="AF37" s="121" t="s">
        <v>8522</v>
      </c>
      <c r="AG37" s="126" t="s">
        <v>8563</v>
      </c>
      <c r="AH37" s="524"/>
      <c r="AI37" s="524"/>
      <c r="AJ37" s="121"/>
      <c r="AK37" s="121"/>
      <c r="AL37" s="121"/>
      <c r="AM37" s="120"/>
      <c r="AN37" s="120"/>
      <c r="AO37" s="120"/>
      <c r="AP37" s="121"/>
      <c r="AQ37" s="525"/>
      <c r="AR37" s="525">
        <f t="shared" ca="1" si="3"/>
        <v>42347</v>
      </c>
      <c r="AS37" s="121"/>
      <c r="AT37" s="121"/>
      <c r="AU37" s="122"/>
      <c r="AV37" s="122"/>
      <c r="AW37" s="121"/>
      <c r="AX37" s="121"/>
      <c r="AY37" s="121">
        <v>0</v>
      </c>
      <c r="AZ37" s="120"/>
      <c r="BA37" s="120"/>
      <c r="BB37" s="121"/>
      <c r="BC37" s="522">
        <f t="shared" si="4"/>
        <v>2500000</v>
      </c>
      <c r="BD37" s="516"/>
      <c r="BE37" s="516"/>
      <c r="BF37" s="122"/>
      <c r="BG37" s="141" t="s">
        <v>1641</v>
      </c>
      <c r="BH37" s="121" t="s">
        <v>2064</v>
      </c>
      <c r="BI37" s="122"/>
      <c r="BJ37" s="190"/>
      <c r="BK37" s="526" t="s">
        <v>167</v>
      </c>
      <c r="BL37" s="534">
        <f t="shared" si="5"/>
        <v>2500000</v>
      </c>
      <c r="BM37" t="s">
        <v>8451</v>
      </c>
      <c r="BN37" t="s">
        <v>8536</v>
      </c>
      <c r="BO37" t="s">
        <v>776</v>
      </c>
      <c r="BQ37" t="str">
        <f t="shared" si="6"/>
        <v>TBG - SMI</v>
      </c>
      <c r="BR37" t="str">
        <f t="shared" si="7"/>
        <v>HK-13-0757</v>
      </c>
      <c r="BS37" s="91">
        <f t="shared" si="8"/>
        <v>2013</v>
      </c>
      <c r="BT37">
        <f t="shared" si="9"/>
        <v>0</v>
      </c>
      <c r="BU37" s="91">
        <f t="shared" si="9"/>
        <v>0</v>
      </c>
      <c r="BW37" t="str">
        <f t="shared" si="10"/>
        <v>Site : SARIREJO - 160804104</v>
      </c>
      <c r="BX37" t="str">
        <f t="shared" si="11"/>
        <v>Tipe Tower : GB-4L-ISAT-72-120-LT-2007.08-DCK</v>
      </c>
      <c r="BY37" t="str">
        <f t="shared" si="12"/>
        <v>PO/SMI/13/001181</v>
      </c>
      <c r="BZ37" s="92" t="str">
        <f t="shared" si="12"/>
        <v>SUPERVISI ATP</v>
      </c>
      <c r="CD37" s="531"/>
    </row>
    <row r="38" spans="2:82" ht="15" customHeight="1" x14ac:dyDescent="0.25">
      <c r="B38" s="103">
        <f t="shared" si="13"/>
        <v>34</v>
      </c>
      <c r="C38" s="126" t="s">
        <v>8554</v>
      </c>
      <c r="D38" s="126" t="s">
        <v>8555</v>
      </c>
      <c r="E38" s="121" t="s">
        <v>2518</v>
      </c>
      <c r="F38" s="522">
        <v>2500000</v>
      </c>
      <c r="G38" s="127">
        <v>6</v>
      </c>
      <c r="H38" s="103">
        <v>2013</v>
      </c>
      <c r="I38" s="128">
        <v>41438</v>
      </c>
      <c r="J38" s="128"/>
      <c r="K38" s="127" t="s">
        <v>8275</v>
      </c>
      <c r="L38" s="126" t="s">
        <v>8275</v>
      </c>
      <c r="M38" s="141" t="s">
        <v>770</v>
      </c>
      <c r="N38" s="126" t="s">
        <v>98</v>
      </c>
      <c r="O38" s="127" t="s">
        <v>98</v>
      </c>
      <c r="P38" s="127" t="s">
        <v>98</v>
      </c>
      <c r="Q38" s="345">
        <v>0</v>
      </c>
      <c r="R38" s="103"/>
      <c r="S38" s="127"/>
      <c r="T38" s="127"/>
      <c r="U38" s="120"/>
      <c r="V38" s="523">
        <f t="shared" si="2"/>
        <v>-41438</v>
      </c>
      <c r="W38" s="127"/>
      <c r="X38" s="141">
        <v>160695104</v>
      </c>
      <c r="Y38" s="424" t="s">
        <v>8564</v>
      </c>
      <c r="Z38" s="126" t="s">
        <v>2518</v>
      </c>
      <c r="AA38" s="103"/>
      <c r="AB38" s="126" t="s">
        <v>8469</v>
      </c>
      <c r="AC38" s="103"/>
      <c r="AD38" s="103"/>
      <c r="AE38" s="103"/>
      <c r="AF38" s="121" t="s">
        <v>210</v>
      </c>
      <c r="AG38" s="126" t="s">
        <v>8565</v>
      </c>
      <c r="AH38" s="524"/>
      <c r="AI38" s="524"/>
      <c r="AJ38" s="121"/>
      <c r="AK38" s="121"/>
      <c r="AL38" s="121"/>
      <c r="AM38" s="120"/>
      <c r="AN38" s="120"/>
      <c r="AO38" s="120"/>
      <c r="AP38" s="121"/>
      <c r="AQ38" s="525"/>
      <c r="AR38" s="525">
        <f t="shared" ca="1" si="3"/>
        <v>42347</v>
      </c>
      <c r="AS38" s="121"/>
      <c r="AT38" s="121"/>
      <c r="AU38" s="122"/>
      <c r="AV38" s="122"/>
      <c r="AW38" s="121"/>
      <c r="AX38" s="121" t="s">
        <v>8566</v>
      </c>
      <c r="AY38" s="121">
        <v>0</v>
      </c>
      <c r="AZ38" s="120">
        <v>42096</v>
      </c>
      <c r="BA38" s="120">
        <v>42107</v>
      </c>
      <c r="BB38" s="121"/>
      <c r="BC38" s="522">
        <f t="shared" si="4"/>
        <v>2500000</v>
      </c>
      <c r="BD38" s="516">
        <v>0</v>
      </c>
      <c r="BE38" s="516">
        <f>+BC38</f>
        <v>2500000</v>
      </c>
      <c r="BF38" s="122">
        <v>42108</v>
      </c>
      <c r="BG38" s="141" t="s">
        <v>116</v>
      </c>
      <c r="BH38" s="539" t="s">
        <v>8567</v>
      </c>
      <c r="BI38" s="114">
        <v>42109</v>
      </c>
      <c r="BJ38" s="114">
        <v>42124</v>
      </c>
      <c r="BK38" s="114"/>
      <c r="BL38" s="534">
        <f t="shared" si="5"/>
        <v>2500000</v>
      </c>
      <c r="BM38" s="537"/>
      <c r="BN38" s="537"/>
      <c r="BO38" s="537"/>
      <c r="BP38" s="537"/>
      <c r="BQ38" s="538" t="str">
        <f t="shared" si="6"/>
        <v>TBG - SMI</v>
      </c>
      <c r="BR38" t="str">
        <f t="shared" si="7"/>
        <v>HK-13-0757</v>
      </c>
      <c r="BS38" s="91">
        <f t="shared" si="8"/>
        <v>2013</v>
      </c>
      <c r="BT38">
        <f t="shared" si="9"/>
        <v>42096</v>
      </c>
      <c r="BU38" s="91">
        <f t="shared" si="9"/>
        <v>42107</v>
      </c>
      <c r="BW38" t="str">
        <f t="shared" si="10"/>
        <v>Site : SEKAPUK - 160695104</v>
      </c>
      <c r="BX38" t="str">
        <f t="shared" si="11"/>
        <v>Tipe Tower : GB-4L-ISAT-70-MED-2003.04:03IND018</v>
      </c>
      <c r="BY38" t="str">
        <f t="shared" si="12"/>
        <v>PO/SMI/13/001181</v>
      </c>
      <c r="BZ38" s="92" t="str">
        <f t="shared" si="12"/>
        <v>SUPERVISI ATP</v>
      </c>
      <c r="CD38" s="531"/>
    </row>
    <row r="39" spans="2:82" ht="15" customHeight="1" x14ac:dyDescent="0.25">
      <c r="B39" s="103">
        <f t="shared" si="13"/>
        <v>35</v>
      </c>
      <c r="C39" s="126" t="s">
        <v>8568</v>
      </c>
      <c r="D39" s="126" t="s">
        <v>8569</v>
      </c>
      <c r="E39" s="121" t="s">
        <v>2518</v>
      </c>
      <c r="F39" s="522">
        <v>2500000</v>
      </c>
      <c r="G39" s="127">
        <v>6</v>
      </c>
      <c r="H39" s="103">
        <v>2013</v>
      </c>
      <c r="I39" s="128">
        <v>41438</v>
      </c>
      <c r="J39" s="128"/>
      <c r="K39" s="127" t="s">
        <v>8275</v>
      </c>
      <c r="L39" s="126" t="s">
        <v>8275</v>
      </c>
      <c r="M39" s="141" t="s">
        <v>770</v>
      </c>
      <c r="N39" s="126" t="s">
        <v>98</v>
      </c>
      <c r="O39" s="127" t="s">
        <v>98</v>
      </c>
      <c r="P39" s="127" t="s">
        <v>98</v>
      </c>
      <c r="Q39" s="345">
        <v>0</v>
      </c>
      <c r="R39" s="103"/>
      <c r="S39" s="127"/>
      <c r="T39" s="127"/>
      <c r="U39" s="120"/>
      <c r="V39" s="523">
        <f t="shared" si="2"/>
        <v>-41438</v>
      </c>
      <c r="W39" s="127"/>
      <c r="X39" s="141">
        <v>121189104</v>
      </c>
      <c r="Y39" s="424" t="s">
        <v>8570</v>
      </c>
      <c r="Z39" s="126" t="s">
        <v>2518</v>
      </c>
      <c r="AA39" s="103"/>
      <c r="AB39" s="126" t="s">
        <v>8469</v>
      </c>
      <c r="AC39" s="103"/>
      <c r="AD39" s="103"/>
      <c r="AE39" s="103"/>
      <c r="AF39" s="121" t="s">
        <v>8540</v>
      </c>
      <c r="AG39" s="126" t="s">
        <v>8571</v>
      </c>
      <c r="AH39" s="524"/>
      <c r="AI39" s="524"/>
      <c r="AJ39" s="121"/>
      <c r="AK39" s="121"/>
      <c r="AL39" s="121"/>
      <c r="AM39" s="120"/>
      <c r="AN39" s="120"/>
      <c r="AO39" s="120"/>
      <c r="AP39" s="121"/>
      <c r="AQ39" s="525"/>
      <c r="AR39" s="525">
        <f t="shared" ca="1" si="3"/>
        <v>42347</v>
      </c>
      <c r="AS39" s="121"/>
      <c r="AT39" s="121"/>
      <c r="AU39" s="122"/>
      <c r="AV39" s="122"/>
      <c r="AW39" s="121"/>
      <c r="AX39" s="121"/>
      <c r="AY39" s="121">
        <v>0</v>
      </c>
      <c r="AZ39" s="120"/>
      <c r="BA39" s="120"/>
      <c r="BB39" s="121"/>
      <c r="BC39" s="522">
        <f t="shared" si="4"/>
        <v>2500000</v>
      </c>
      <c r="BD39" s="121"/>
      <c r="BE39" s="516"/>
      <c r="BF39" s="122"/>
      <c r="BG39" s="141" t="s">
        <v>1641</v>
      </c>
      <c r="BH39" s="121" t="s">
        <v>2064</v>
      </c>
      <c r="BI39" s="122"/>
      <c r="BJ39" s="190"/>
      <c r="BK39" s="526" t="s">
        <v>167</v>
      </c>
      <c r="BL39" s="534">
        <f t="shared" si="5"/>
        <v>2500000</v>
      </c>
      <c r="BM39" t="s">
        <v>8451</v>
      </c>
      <c r="BN39" t="s">
        <v>8536</v>
      </c>
      <c r="BO39" t="s">
        <v>776</v>
      </c>
      <c r="BQ39" t="str">
        <f t="shared" si="6"/>
        <v>TBG - SMI</v>
      </c>
      <c r="BR39" t="str">
        <f t="shared" si="7"/>
        <v>HK-13-0758</v>
      </c>
      <c r="BS39" s="91">
        <f t="shared" si="8"/>
        <v>2013</v>
      </c>
      <c r="BT39">
        <f t="shared" si="9"/>
        <v>0</v>
      </c>
      <c r="BU39" s="91">
        <f t="shared" si="9"/>
        <v>0</v>
      </c>
      <c r="BW39" t="str">
        <f t="shared" si="10"/>
        <v>Site : EJE_DAWUAN - 121189104</v>
      </c>
      <c r="BX39" t="str">
        <f t="shared" si="11"/>
        <v>Tipe Tower : GB-4L-ISAT-70-MED-2003.04:03IND018</v>
      </c>
      <c r="BY39" t="str">
        <f t="shared" si="12"/>
        <v>PO/SMI/13/001184</v>
      </c>
      <c r="BZ39" s="92" t="str">
        <f t="shared" si="12"/>
        <v>SUPERVISI ATP</v>
      </c>
      <c r="CD39" s="531"/>
    </row>
    <row r="40" spans="2:82" ht="15" customHeight="1" x14ac:dyDescent="0.25">
      <c r="B40" s="103">
        <f t="shared" si="13"/>
        <v>36</v>
      </c>
      <c r="C40" s="126" t="s">
        <v>8568</v>
      </c>
      <c r="D40" s="126" t="s">
        <v>8569</v>
      </c>
      <c r="E40" s="121" t="s">
        <v>2518</v>
      </c>
      <c r="F40" s="522">
        <v>2500000</v>
      </c>
      <c r="G40" s="127">
        <v>6</v>
      </c>
      <c r="H40" s="103">
        <v>2013</v>
      </c>
      <c r="I40" s="128">
        <v>41438</v>
      </c>
      <c r="J40" s="128"/>
      <c r="K40" s="127" t="s">
        <v>8275</v>
      </c>
      <c r="L40" s="126" t="s">
        <v>8275</v>
      </c>
      <c r="M40" s="141" t="s">
        <v>770</v>
      </c>
      <c r="N40" s="126" t="s">
        <v>98</v>
      </c>
      <c r="O40" s="127" t="s">
        <v>98</v>
      </c>
      <c r="P40" s="127" t="s">
        <v>98</v>
      </c>
      <c r="Q40" s="345">
        <v>0</v>
      </c>
      <c r="R40" s="103"/>
      <c r="S40" s="127"/>
      <c r="T40" s="127"/>
      <c r="U40" s="120"/>
      <c r="V40" s="523">
        <f t="shared" si="2"/>
        <v>-41438</v>
      </c>
      <c r="W40" s="127"/>
      <c r="X40" s="141">
        <v>121188104</v>
      </c>
      <c r="Y40" s="424" t="s">
        <v>8572</v>
      </c>
      <c r="Z40" s="126" t="s">
        <v>2518</v>
      </c>
      <c r="AA40" s="103"/>
      <c r="AB40" s="126" t="s">
        <v>8469</v>
      </c>
      <c r="AC40" s="103"/>
      <c r="AD40" s="103"/>
      <c r="AE40" s="103"/>
      <c r="AF40" s="121" t="s">
        <v>8540</v>
      </c>
      <c r="AG40" s="126" t="s">
        <v>8573</v>
      </c>
      <c r="AH40" s="524"/>
      <c r="AI40" s="524"/>
      <c r="AJ40" s="121"/>
      <c r="AK40" s="121"/>
      <c r="AL40" s="121"/>
      <c r="AM40" s="120"/>
      <c r="AN40" s="120"/>
      <c r="AO40" s="120"/>
      <c r="AP40" s="121"/>
      <c r="AQ40" s="525"/>
      <c r="AR40" s="525">
        <f t="shared" ca="1" si="3"/>
        <v>42347</v>
      </c>
      <c r="AS40" s="121"/>
      <c r="AT40" s="121"/>
      <c r="AU40" s="122"/>
      <c r="AV40" s="122"/>
      <c r="AW40" s="121"/>
      <c r="AX40" s="121"/>
      <c r="AY40" s="121">
        <v>0</v>
      </c>
      <c r="AZ40" s="120"/>
      <c r="BA40" s="120"/>
      <c r="BB40" s="121"/>
      <c r="BC40" s="522">
        <f t="shared" si="4"/>
        <v>2500000</v>
      </c>
      <c r="BD40" s="121"/>
      <c r="BE40" s="516"/>
      <c r="BF40" s="122"/>
      <c r="BG40" s="141" t="s">
        <v>1641</v>
      </c>
      <c r="BH40" s="121" t="s">
        <v>2064</v>
      </c>
      <c r="BI40" s="122"/>
      <c r="BJ40" s="190"/>
      <c r="BK40" s="526" t="s">
        <v>167</v>
      </c>
      <c r="BL40" s="534">
        <f t="shared" si="5"/>
        <v>2500000</v>
      </c>
      <c r="BM40" t="s">
        <v>8476</v>
      </c>
      <c r="BN40" t="s">
        <v>8477</v>
      </c>
      <c r="BO40" t="s">
        <v>8478</v>
      </c>
      <c r="BQ40" t="str">
        <f t="shared" si="6"/>
        <v>TBG - SMI</v>
      </c>
      <c r="BR40" t="str">
        <f t="shared" si="7"/>
        <v>HK-13-0758</v>
      </c>
      <c r="BS40" s="91">
        <f t="shared" si="8"/>
        <v>2013</v>
      </c>
      <c r="BT40">
        <f t="shared" si="9"/>
        <v>0</v>
      </c>
      <c r="BU40" s="91">
        <f t="shared" si="9"/>
        <v>0</v>
      </c>
      <c r="BW40" t="str">
        <f t="shared" si="10"/>
        <v>Site : SUKAHAJI - 121188104</v>
      </c>
      <c r="BX40" t="str">
        <f t="shared" si="11"/>
        <v>Tipe Tower : GB-4L-ISAT-70-MED-2003.04:03IND018</v>
      </c>
      <c r="BY40" t="str">
        <f t="shared" si="12"/>
        <v>PO/SMI/13/001184</v>
      </c>
      <c r="BZ40" s="92" t="str">
        <f t="shared" si="12"/>
        <v>SUPERVISI ATP</v>
      </c>
      <c r="CD40" s="531"/>
    </row>
    <row r="41" spans="2:82" ht="15" customHeight="1" x14ac:dyDescent="0.25">
      <c r="B41" s="103">
        <f t="shared" si="13"/>
        <v>37</v>
      </c>
      <c r="C41" s="126" t="s">
        <v>8568</v>
      </c>
      <c r="D41" s="126" t="s">
        <v>8569</v>
      </c>
      <c r="E41" s="121" t="s">
        <v>2518</v>
      </c>
      <c r="F41" s="522">
        <v>2500000</v>
      </c>
      <c r="G41" s="127">
        <v>6</v>
      </c>
      <c r="H41" s="103">
        <v>2013</v>
      </c>
      <c r="I41" s="128">
        <v>41438</v>
      </c>
      <c r="J41" s="128"/>
      <c r="K41" s="127" t="s">
        <v>8275</v>
      </c>
      <c r="L41" s="126" t="s">
        <v>8275</v>
      </c>
      <c r="M41" s="141" t="s">
        <v>770</v>
      </c>
      <c r="N41" s="126" t="s">
        <v>98</v>
      </c>
      <c r="O41" s="127" t="s">
        <v>98</v>
      </c>
      <c r="P41" s="127" t="s">
        <v>98</v>
      </c>
      <c r="Q41" s="345">
        <v>0</v>
      </c>
      <c r="R41" s="103"/>
      <c r="S41" s="127"/>
      <c r="T41" s="127"/>
      <c r="U41" s="120"/>
      <c r="V41" s="523">
        <f t="shared" si="2"/>
        <v>-41438</v>
      </c>
      <c r="W41" s="127"/>
      <c r="X41" s="141">
        <v>120852104</v>
      </c>
      <c r="Y41" s="424" t="s">
        <v>8574</v>
      </c>
      <c r="Z41" s="126" t="s">
        <v>2518</v>
      </c>
      <c r="AA41" s="103"/>
      <c r="AB41" s="126" t="s">
        <v>8469</v>
      </c>
      <c r="AC41" s="103"/>
      <c r="AD41" s="103"/>
      <c r="AE41" s="103"/>
      <c r="AF41" s="121" t="s">
        <v>8575</v>
      </c>
      <c r="AG41" s="126" t="s">
        <v>8576</v>
      </c>
      <c r="AH41" s="524"/>
      <c r="AI41" s="524"/>
      <c r="AJ41" s="121"/>
      <c r="AK41" s="121"/>
      <c r="AL41" s="121"/>
      <c r="AM41" s="120"/>
      <c r="AN41" s="120"/>
      <c r="AO41" s="120"/>
      <c r="AP41" s="121"/>
      <c r="AQ41" s="525"/>
      <c r="AR41" s="525">
        <f t="shared" ca="1" si="3"/>
        <v>42347</v>
      </c>
      <c r="AS41" s="121"/>
      <c r="AT41" s="121"/>
      <c r="AU41" s="122"/>
      <c r="AV41" s="122"/>
      <c r="AW41" s="121"/>
      <c r="AX41" s="121"/>
      <c r="AY41" s="121">
        <v>0</v>
      </c>
      <c r="AZ41" s="120"/>
      <c r="BA41" s="120"/>
      <c r="BB41" s="121"/>
      <c r="BC41" s="522">
        <f t="shared" si="4"/>
        <v>2500000</v>
      </c>
      <c r="BD41" s="121"/>
      <c r="BE41" s="516"/>
      <c r="BF41" s="122"/>
      <c r="BG41" s="141" t="s">
        <v>1641</v>
      </c>
      <c r="BH41" s="121" t="s">
        <v>2064</v>
      </c>
      <c r="BI41" s="122"/>
      <c r="BJ41" s="190"/>
      <c r="BK41" s="526" t="s">
        <v>167</v>
      </c>
      <c r="BL41" s="534">
        <f t="shared" si="5"/>
        <v>2500000</v>
      </c>
      <c r="BM41" t="s">
        <v>8476</v>
      </c>
      <c r="BN41" t="s">
        <v>8477</v>
      </c>
      <c r="BO41" t="s">
        <v>8478</v>
      </c>
      <c r="BQ41" t="str">
        <f t="shared" si="6"/>
        <v>TBG - SMI</v>
      </c>
      <c r="BR41" t="str">
        <f t="shared" si="7"/>
        <v>HK-13-0758</v>
      </c>
      <c r="BS41" s="91">
        <f t="shared" si="8"/>
        <v>2013</v>
      </c>
      <c r="BT41">
        <f t="shared" si="9"/>
        <v>0</v>
      </c>
      <c r="BU41" s="91">
        <f t="shared" si="9"/>
        <v>0</v>
      </c>
      <c r="BW41" t="str">
        <f t="shared" si="10"/>
        <v>Site : TOSINBANJAR - 120852104</v>
      </c>
      <c r="BX41" t="str">
        <f t="shared" si="11"/>
        <v>Tipe Tower : GB-4L-ISAT-70-MED-2003.04:03IND018</v>
      </c>
      <c r="BY41" t="str">
        <f t="shared" si="12"/>
        <v>PO/SMI/13/001184</v>
      </c>
      <c r="BZ41" s="92" t="str">
        <f t="shared" si="12"/>
        <v>SUPERVISI ATP</v>
      </c>
      <c r="CD41" s="531"/>
    </row>
    <row r="42" spans="2:82" ht="15" customHeight="1" x14ac:dyDescent="0.25">
      <c r="B42" s="103">
        <f t="shared" si="13"/>
        <v>38</v>
      </c>
      <c r="C42" s="126" t="s">
        <v>8577</v>
      </c>
      <c r="D42" s="126" t="s">
        <v>8578</v>
      </c>
      <c r="E42" s="121" t="s">
        <v>2518</v>
      </c>
      <c r="F42" s="522">
        <v>2500000</v>
      </c>
      <c r="G42" s="127">
        <v>6</v>
      </c>
      <c r="H42" s="103">
        <v>2013</v>
      </c>
      <c r="I42" s="128">
        <v>41438</v>
      </c>
      <c r="J42" s="128"/>
      <c r="K42" s="127" t="s">
        <v>8275</v>
      </c>
      <c r="L42" s="126" t="s">
        <v>8275</v>
      </c>
      <c r="M42" s="141" t="s">
        <v>770</v>
      </c>
      <c r="N42" s="126" t="s">
        <v>98</v>
      </c>
      <c r="O42" s="127" t="s">
        <v>98</v>
      </c>
      <c r="P42" s="127" t="s">
        <v>98</v>
      </c>
      <c r="Q42" s="345">
        <v>0</v>
      </c>
      <c r="R42" s="103"/>
      <c r="S42" s="127"/>
      <c r="T42" s="127"/>
      <c r="U42" s="120"/>
      <c r="V42" s="523">
        <f t="shared" si="2"/>
        <v>-41438</v>
      </c>
      <c r="W42" s="127"/>
      <c r="X42" s="141">
        <v>140747104</v>
      </c>
      <c r="Y42" s="424" t="s">
        <v>8579</v>
      </c>
      <c r="Z42" s="126" t="s">
        <v>2518</v>
      </c>
      <c r="AA42" s="103"/>
      <c r="AB42" s="126" t="s">
        <v>8469</v>
      </c>
      <c r="AC42" s="103"/>
      <c r="AD42" s="103"/>
      <c r="AE42" s="103"/>
      <c r="AF42" s="121" t="s">
        <v>741</v>
      </c>
      <c r="AG42" s="126" t="s">
        <v>8580</v>
      </c>
      <c r="AH42" s="524"/>
      <c r="AI42" s="524"/>
      <c r="AJ42" s="121"/>
      <c r="AK42" s="121"/>
      <c r="AL42" s="121"/>
      <c r="AM42" s="120"/>
      <c r="AN42" s="120"/>
      <c r="AO42" s="120"/>
      <c r="AP42" s="121"/>
      <c r="AQ42" s="525"/>
      <c r="AR42" s="525">
        <f t="shared" ca="1" si="3"/>
        <v>42347</v>
      </c>
      <c r="AS42" s="121"/>
      <c r="AT42" s="121"/>
      <c r="AU42" s="122"/>
      <c r="AV42" s="122"/>
      <c r="AW42" s="121"/>
      <c r="AX42" s="121"/>
      <c r="AY42" s="121">
        <v>0</v>
      </c>
      <c r="AZ42" s="120"/>
      <c r="BA42" s="120"/>
      <c r="BB42" s="121"/>
      <c r="BC42" s="522">
        <f t="shared" si="4"/>
        <v>2500000</v>
      </c>
      <c r="BD42" s="121"/>
      <c r="BE42" s="516"/>
      <c r="BF42" s="122"/>
      <c r="BG42" s="141" t="s">
        <v>1641</v>
      </c>
      <c r="BH42" s="121" t="s">
        <v>2064</v>
      </c>
      <c r="BI42" s="122"/>
      <c r="BJ42" s="190"/>
      <c r="BK42" s="526" t="s">
        <v>167</v>
      </c>
      <c r="BL42" s="534">
        <f t="shared" si="5"/>
        <v>2500000</v>
      </c>
      <c r="BM42" t="s">
        <v>8476</v>
      </c>
      <c r="BN42" t="s">
        <v>8477</v>
      </c>
      <c r="BO42" t="s">
        <v>8478</v>
      </c>
      <c r="BQ42" t="str">
        <f t="shared" si="6"/>
        <v>TBG - SMI</v>
      </c>
      <c r="BR42" t="str">
        <f t="shared" si="7"/>
        <v>HK-13-0759</v>
      </c>
      <c r="BS42" s="91">
        <f t="shared" si="8"/>
        <v>2013</v>
      </c>
      <c r="BT42">
        <f t="shared" si="9"/>
        <v>0</v>
      </c>
      <c r="BU42" s="91">
        <f t="shared" si="9"/>
        <v>0</v>
      </c>
      <c r="BW42" t="str">
        <f t="shared" si="10"/>
        <v>Site : PURWOREJOBARAT - 140747104</v>
      </c>
      <c r="BX42" t="str">
        <f t="shared" si="11"/>
        <v>Tipe Tower : GB-4L-ISAT-70-MED-2003.04:03IND018</v>
      </c>
      <c r="BY42" t="str">
        <f t="shared" si="12"/>
        <v>PO/SMI/13/001185</v>
      </c>
      <c r="BZ42" s="92" t="str">
        <f t="shared" si="12"/>
        <v>SUPERVISI ATP</v>
      </c>
      <c r="CD42" s="531"/>
    </row>
    <row r="43" spans="2:82" ht="15" customHeight="1" x14ac:dyDescent="0.25">
      <c r="B43" s="103">
        <f t="shared" si="13"/>
        <v>39</v>
      </c>
      <c r="C43" s="126" t="s">
        <v>8577</v>
      </c>
      <c r="D43" s="126" t="s">
        <v>8578</v>
      </c>
      <c r="E43" s="121" t="s">
        <v>2518</v>
      </c>
      <c r="F43" s="522">
        <v>3500000</v>
      </c>
      <c r="G43" s="127">
        <v>6</v>
      </c>
      <c r="H43" s="103">
        <v>2013</v>
      </c>
      <c r="I43" s="128">
        <v>41438</v>
      </c>
      <c r="J43" s="128"/>
      <c r="K43" s="127" t="s">
        <v>8275</v>
      </c>
      <c r="L43" s="126" t="s">
        <v>8275</v>
      </c>
      <c r="M43" s="141" t="s">
        <v>770</v>
      </c>
      <c r="N43" s="126" t="s">
        <v>98</v>
      </c>
      <c r="O43" s="127" t="s">
        <v>98</v>
      </c>
      <c r="P43" s="127" t="s">
        <v>98</v>
      </c>
      <c r="Q43" s="345">
        <v>0</v>
      </c>
      <c r="R43" s="103"/>
      <c r="S43" s="127"/>
      <c r="T43" s="127"/>
      <c r="U43" s="120"/>
      <c r="V43" s="523">
        <f t="shared" si="2"/>
        <v>-41438</v>
      </c>
      <c r="W43" s="127"/>
      <c r="X43" s="141">
        <v>140600104</v>
      </c>
      <c r="Y43" s="424" t="s">
        <v>8581</v>
      </c>
      <c r="Z43" s="126" t="s">
        <v>2518</v>
      </c>
      <c r="AA43" s="103"/>
      <c r="AB43" s="126" t="s">
        <v>8469</v>
      </c>
      <c r="AC43" s="103"/>
      <c r="AD43" s="103"/>
      <c r="AE43" s="103"/>
      <c r="AF43" s="121" t="s">
        <v>8480</v>
      </c>
      <c r="AG43" s="126" t="s">
        <v>8582</v>
      </c>
      <c r="AH43" s="524"/>
      <c r="AI43" s="524"/>
      <c r="AJ43" s="121"/>
      <c r="AK43" s="121"/>
      <c r="AL43" s="121"/>
      <c r="AM43" s="120"/>
      <c r="AN43" s="120"/>
      <c r="AO43" s="120"/>
      <c r="AP43" s="121"/>
      <c r="AQ43" s="525"/>
      <c r="AR43" s="525">
        <f t="shared" ca="1" si="3"/>
        <v>42347</v>
      </c>
      <c r="AS43" s="121"/>
      <c r="AT43" s="121"/>
      <c r="AU43" s="122"/>
      <c r="AV43" s="122"/>
      <c r="AW43" s="121"/>
      <c r="AX43" s="121"/>
      <c r="AY43" s="121">
        <v>0</v>
      </c>
      <c r="AZ43" s="120"/>
      <c r="BA43" s="120"/>
      <c r="BB43" s="121"/>
      <c r="BC43" s="522">
        <f t="shared" si="4"/>
        <v>3500000</v>
      </c>
      <c r="BD43" s="121"/>
      <c r="BE43" s="516"/>
      <c r="BF43" s="122" t="s">
        <v>8583</v>
      </c>
      <c r="BG43" s="141" t="s">
        <v>1641</v>
      </c>
      <c r="BH43" s="121" t="s">
        <v>2064</v>
      </c>
      <c r="BI43" s="122"/>
      <c r="BJ43" s="190"/>
      <c r="BK43" s="526" t="s">
        <v>167</v>
      </c>
      <c r="BL43" s="534">
        <f t="shared" si="5"/>
        <v>3500000</v>
      </c>
      <c r="BM43" t="s">
        <v>8476</v>
      </c>
      <c r="BN43" t="s">
        <v>8477</v>
      </c>
      <c r="BO43" t="s">
        <v>8478</v>
      </c>
      <c r="BQ43" t="str">
        <f t="shared" si="6"/>
        <v>TBG - SMI</v>
      </c>
      <c r="BR43" t="str">
        <f t="shared" si="7"/>
        <v>HK-13-0759</v>
      </c>
      <c r="BS43" s="91">
        <f t="shared" si="8"/>
        <v>2013</v>
      </c>
      <c r="BT43">
        <f t="shared" si="9"/>
        <v>0</v>
      </c>
      <c r="BU43" s="91">
        <f t="shared" si="9"/>
        <v>0</v>
      </c>
      <c r="BW43" t="str">
        <f t="shared" si="10"/>
        <v>Site : WANAREJA - 140600104</v>
      </c>
      <c r="BX43" t="str">
        <f t="shared" si="11"/>
        <v>Tipe Tower : GB-4L-ISAT-70-MED-2003.04:03IND018</v>
      </c>
      <c r="BY43" t="str">
        <f t="shared" si="12"/>
        <v>PO/SMI/13/001185</v>
      </c>
      <c r="BZ43" s="92" t="str">
        <f t="shared" si="12"/>
        <v>SUPERVISI ATP</v>
      </c>
      <c r="CD43" s="531"/>
    </row>
    <row r="44" spans="2:82" ht="15" customHeight="1" x14ac:dyDescent="0.25">
      <c r="B44" s="103">
        <f t="shared" si="13"/>
        <v>40</v>
      </c>
      <c r="C44" s="126" t="s">
        <v>8584</v>
      </c>
      <c r="D44" s="126" t="s">
        <v>8585</v>
      </c>
      <c r="E44" s="121" t="s">
        <v>2518</v>
      </c>
      <c r="F44" s="522">
        <v>2500000</v>
      </c>
      <c r="G44" s="127">
        <v>7</v>
      </c>
      <c r="H44" s="103">
        <v>2013</v>
      </c>
      <c r="I44" s="128">
        <v>41464</v>
      </c>
      <c r="J44" s="128"/>
      <c r="K44" s="127" t="s">
        <v>8275</v>
      </c>
      <c r="L44" s="126" t="s">
        <v>8275</v>
      </c>
      <c r="M44" s="141" t="s">
        <v>770</v>
      </c>
      <c r="N44" s="126" t="s">
        <v>98</v>
      </c>
      <c r="O44" s="127" t="s">
        <v>98</v>
      </c>
      <c r="P44" s="127" t="s">
        <v>98</v>
      </c>
      <c r="Q44" s="345">
        <v>0</v>
      </c>
      <c r="R44" s="103"/>
      <c r="S44" s="127"/>
      <c r="T44" s="127"/>
      <c r="U44" s="120"/>
      <c r="V44" s="523">
        <f t="shared" si="2"/>
        <v>-41464</v>
      </c>
      <c r="W44" s="127"/>
      <c r="X44" s="141">
        <v>140867104</v>
      </c>
      <c r="Y44" s="424" t="s">
        <v>8586</v>
      </c>
      <c r="Z44" s="126" t="s">
        <v>2518</v>
      </c>
      <c r="AA44" s="103"/>
      <c r="AB44" s="126" t="s">
        <v>8469</v>
      </c>
      <c r="AC44" s="103"/>
      <c r="AD44" s="103"/>
      <c r="AE44" s="103"/>
      <c r="AF44" s="121" t="s">
        <v>8587</v>
      </c>
      <c r="AG44" s="126" t="s">
        <v>8588</v>
      </c>
      <c r="AH44" s="524"/>
      <c r="AI44" s="524"/>
      <c r="AJ44" s="121"/>
      <c r="AK44" s="121"/>
      <c r="AL44" s="121"/>
      <c r="AM44" s="120"/>
      <c r="AN44" s="120"/>
      <c r="AO44" s="120"/>
      <c r="AP44" s="121"/>
      <c r="AQ44" s="525"/>
      <c r="AR44" s="525">
        <f t="shared" ca="1" si="3"/>
        <v>42347</v>
      </c>
      <c r="AS44" s="121"/>
      <c r="AT44" s="121"/>
      <c r="AU44" s="122"/>
      <c r="AV44" s="122"/>
      <c r="AW44" s="121"/>
      <c r="AX44" s="121"/>
      <c r="AY44" s="121">
        <v>0</v>
      </c>
      <c r="AZ44" s="120"/>
      <c r="BA44" s="120"/>
      <c r="BB44" s="121"/>
      <c r="BC44" s="522">
        <f t="shared" si="4"/>
        <v>2500000</v>
      </c>
      <c r="BD44" s="121"/>
      <c r="BE44" s="516"/>
      <c r="BF44" s="122"/>
      <c r="BG44" s="141" t="s">
        <v>1641</v>
      </c>
      <c r="BH44" s="121" t="s">
        <v>2064</v>
      </c>
      <c r="BI44" s="122"/>
      <c r="BJ44" s="190"/>
      <c r="BK44" s="526" t="s">
        <v>167</v>
      </c>
      <c r="BL44" s="534">
        <f t="shared" si="5"/>
        <v>2500000</v>
      </c>
      <c r="BM44" t="s">
        <v>8476</v>
      </c>
      <c r="BN44" t="s">
        <v>8477</v>
      </c>
      <c r="BO44" t="s">
        <v>8478</v>
      </c>
      <c r="BQ44" t="str">
        <f t="shared" si="6"/>
        <v>TBG - SMI</v>
      </c>
      <c r="BR44" t="str">
        <f t="shared" si="7"/>
        <v>HK-13-0760</v>
      </c>
      <c r="BS44" s="91">
        <f t="shared" si="8"/>
        <v>2013</v>
      </c>
      <c r="BT44">
        <f t="shared" si="9"/>
        <v>0</v>
      </c>
      <c r="BU44" s="91">
        <f t="shared" si="9"/>
        <v>0</v>
      </c>
      <c r="BW44" t="str">
        <f t="shared" si="10"/>
        <v>Site : GARUNG - 140867104</v>
      </c>
      <c r="BX44" t="str">
        <f t="shared" si="11"/>
        <v>Tipe Tower : GB-4L-ISAT-70-MED-2003.04:03IND018</v>
      </c>
      <c r="BY44" t="str">
        <f t="shared" si="12"/>
        <v>PO/SMI/13/001681-1</v>
      </c>
      <c r="BZ44" s="92" t="str">
        <f t="shared" si="12"/>
        <v>SUPERVISI ATP</v>
      </c>
      <c r="CD44" s="531"/>
    </row>
    <row r="45" spans="2:82" ht="15" customHeight="1" x14ac:dyDescent="0.25">
      <c r="B45" s="103">
        <f t="shared" si="13"/>
        <v>41</v>
      </c>
      <c r="C45" s="126" t="s">
        <v>8589</v>
      </c>
      <c r="D45" s="126" t="s">
        <v>8590</v>
      </c>
      <c r="E45" s="121" t="s">
        <v>2518</v>
      </c>
      <c r="F45" s="522">
        <v>3500000</v>
      </c>
      <c r="G45" s="127">
        <v>7</v>
      </c>
      <c r="H45" s="103">
        <v>2013</v>
      </c>
      <c r="I45" s="128">
        <v>41473</v>
      </c>
      <c r="J45" s="128"/>
      <c r="K45" s="127" t="s">
        <v>8275</v>
      </c>
      <c r="L45" s="126" t="s">
        <v>8275</v>
      </c>
      <c r="M45" s="141" t="s">
        <v>770</v>
      </c>
      <c r="N45" s="126" t="s">
        <v>98</v>
      </c>
      <c r="O45" s="127" t="s">
        <v>98</v>
      </c>
      <c r="P45" s="127" t="s">
        <v>98</v>
      </c>
      <c r="Q45" s="345">
        <v>0</v>
      </c>
      <c r="R45" s="103"/>
      <c r="S45" s="127"/>
      <c r="T45" s="127"/>
      <c r="U45" s="120"/>
      <c r="V45" s="523">
        <f t="shared" si="2"/>
        <v>-41473</v>
      </c>
      <c r="W45" s="127"/>
      <c r="X45" s="141">
        <v>121410104</v>
      </c>
      <c r="Y45" s="424" t="s">
        <v>8591</v>
      </c>
      <c r="Z45" s="126" t="s">
        <v>2518</v>
      </c>
      <c r="AA45" s="103"/>
      <c r="AB45" s="126" t="s">
        <v>2141</v>
      </c>
      <c r="AC45" s="103"/>
      <c r="AD45" s="103"/>
      <c r="AE45" s="103"/>
      <c r="AF45" s="121" t="s">
        <v>8592</v>
      </c>
      <c r="AG45" s="126" t="s">
        <v>8593</v>
      </c>
      <c r="AH45" s="524"/>
      <c r="AI45" s="524"/>
      <c r="AJ45" s="121"/>
      <c r="AK45" s="121"/>
      <c r="AL45" s="121"/>
      <c r="AM45" s="120"/>
      <c r="AN45" s="120"/>
      <c r="AO45" s="120"/>
      <c r="AP45" s="121"/>
      <c r="AQ45" s="525"/>
      <c r="AR45" s="525">
        <f t="shared" ca="1" si="3"/>
        <v>42347</v>
      </c>
      <c r="AS45" s="121"/>
      <c r="AT45" s="121"/>
      <c r="AU45" s="122"/>
      <c r="AV45" s="122"/>
      <c r="AW45" s="121"/>
      <c r="AX45" s="121"/>
      <c r="AY45" s="121">
        <v>0</v>
      </c>
      <c r="AZ45" s="120"/>
      <c r="BA45" s="120"/>
      <c r="BB45" s="121"/>
      <c r="BC45" s="522">
        <f t="shared" si="4"/>
        <v>3500000</v>
      </c>
      <c r="BD45" s="121"/>
      <c r="BE45" s="516"/>
      <c r="BF45" s="122"/>
      <c r="BG45" s="141" t="s">
        <v>1641</v>
      </c>
      <c r="BH45" s="121" t="s">
        <v>2064</v>
      </c>
      <c r="BI45" s="122"/>
      <c r="BJ45" s="190"/>
      <c r="BK45" s="526" t="s">
        <v>167</v>
      </c>
      <c r="BL45" s="534">
        <f t="shared" si="5"/>
        <v>3500000</v>
      </c>
      <c r="BM45" t="s">
        <v>8594</v>
      </c>
      <c r="BN45" t="s">
        <v>8595</v>
      </c>
      <c r="BO45" t="s">
        <v>8478</v>
      </c>
      <c r="BQ45" t="str">
        <f t="shared" si="6"/>
        <v>TBG - SMI</v>
      </c>
      <c r="BR45" t="str">
        <f t="shared" si="7"/>
        <v>HK-13-0761</v>
      </c>
      <c r="BS45" s="91">
        <f t="shared" si="8"/>
        <v>2013</v>
      </c>
      <c r="BT45">
        <f t="shared" si="9"/>
        <v>0</v>
      </c>
      <c r="BU45" s="91">
        <f t="shared" si="9"/>
        <v>0</v>
      </c>
      <c r="BW45" t="str">
        <f t="shared" si="10"/>
        <v>Site : CIHANJAWAR - 121410104</v>
      </c>
      <c r="BX45" t="str">
        <f t="shared" si="11"/>
        <v>Tipe Tower : GB-4L-ISAT-72-120-LT-2007.08-DCK</v>
      </c>
      <c r="BY45" t="str">
        <f t="shared" si="12"/>
        <v>PO/SMI/13/001837</v>
      </c>
      <c r="BZ45" s="92" t="str">
        <f t="shared" si="12"/>
        <v>SUPERVISI ATP</v>
      </c>
      <c r="CD45" s="531"/>
    </row>
    <row r="46" spans="2:82" ht="15" customHeight="1" x14ac:dyDescent="0.25">
      <c r="B46" s="103">
        <f t="shared" si="13"/>
        <v>42</v>
      </c>
      <c r="C46" s="126" t="s">
        <v>8596</v>
      </c>
      <c r="D46" s="126" t="s">
        <v>8597</v>
      </c>
      <c r="E46" s="121" t="s">
        <v>2518</v>
      </c>
      <c r="F46" s="522">
        <v>3500000</v>
      </c>
      <c r="G46" s="127">
        <v>7</v>
      </c>
      <c r="H46" s="103">
        <v>2013</v>
      </c>
      <c r="I46" s="128">
        <v>41473</v>
      </c>
      <c r="J46" s="128"/>
      <c r="K46" s="127" t="s">
        <v>8275</v>
      </c>
      <c r="L46" s="126" t="s">
        <v>8275</v>
      </c>
      <c r="M46" s="141" t="s">
        <v>770</v>
      </c>
      <c r="N46" s="126" t="s">
        <v>98</v>
      </c>
      <c r="O46" s="127" t="s">
        <v>98</v>
      </c>
      <c r="P46" s="127" t="s">
        <v>98</v>
      </c>
      <c r="Q46" s="345">
        <v>0</v>
      </c>
      <c r="R46" s="103"/>
      <c r="S46" s="127"/>
      <c r="T46" s="127"/>
      <c r="U46" s="120"/>
      <c r="V46" s="523">
        <f t="shared" si="2"/>
        <v>-41473</v>
      </c>
      <c r="W46" s="127"/>
      <c r="X46" s="141">
        <v>121395104</v>
      </c>
      <c r="Y46" s="424" t="s">
        <v>8598</v>
      </c>
      <c r="Z46" s="126" t="s">
        <v>2518</v>
      </c>
      <c r="AA46" s="103"/>
      <c r="AB46" s="126" t="s">
        <v>2141</v>
      </c>
      <c r="AC46" s="103"/>
      <c r="AD46" s="103"/>
      <c r="AE46" s="103"/>
      <c r="AF46" s="121" t="s">
        <v>8592</v>
      </c>
      <c r="AG46" s="126" t="s">
        <v>8599</v>
      </c>
      <c r="AH46" s="524"/>
      <c r="AI46" s="524"/>
      <c r="AJ46" s="121"/>
      <c r="AK46" s="121"/>
      <c r="AL46" s="121"/>
      <c r="AM46" s="120"/>
      <c r="AN46" s="120"/>
      <c r="AO46" s="120"/>
      <c r="AP46" s="121"/>
      <c r="AQ46" s="525"/>
      <c r="AR46" s="525">
        <f t="shared" ca="1" si="3"/>
        <v>42347</v>
      </c>
      <c r="AS46" s="121"/>
      <c r="AT46" s="121"/>
      <c r="AU46" s="122"/>
      <c r="AV46" s="122"/>
      <c r="AW46" s="121"/>
      <c r="AX46" s="121"/>
      <c r="AY46" s="121">
        <v>0</v>
      </c>
      <c r="AZ46" s="120"/>
      <c r="BA46" s="120"/>
      <c r="BB46" s="121"/>
      <c r="BC46" s="522">
        <f t="shared" si="4"/>
        <v>3500000</v>
      </c>
      <c r="BD46" s="121"/>
      <c r="BE46" s="516"/>
      <c r="BF46" s="122"/>
      <c r="BG46" s="141" t="s">
        <v>1641</v>
      </c>
      <c r="BH46" s="121" t="s">
        <v>2064</v>
      </c>
      <c r="BI46" s="122"/>
      <c r="BJ46" s="190"/>
      <c r="BK46" s="526" t="s">
        <v>167</v>
      </c>
      <c r="BL46" s="534">
        <f t="shared" si="5"/>
        <v>3500000</v>
      </c>
      <c r="BM46" t="s">
        <v>8600</v>
      </c>
      <c r="BN46" t="s">
        <v>8601</v>
      </c>
      <c r="BO46" t="s">
        <v>8602</v>
      </c>
      <c r="BQ46" t="str">
        <f t="shared" si="6"/>
        <v>TBG - SMI</v>
      </c>
      <c r="BR46" t="str">
        <f t="shared" si="7"/>
        <v>HK-13-0762</v>
      </c>
      <c r="BS46" s="91">
        <f t="shared" si="8"/>
        <v>2013</v>
      </c>
      <c r="BT46">
        <f t="shared" si="9"/>
        <v>0</v>
      </c>
      <c r="BU46" s="91">
        <f t="shared" si="9"/>
        <v>0</v>
      </c>
      <c r="BW46" t="str">
        <f t="shared" si="10"/>
        <v>Site : MANGGAH_DUA - 121395104</v>
      </c>
      <c r="BX46" t="str">
        <f t="shared" si="11"/>
        <v>Tipe Tower : GB-4L-ISAT-72-120-LT-2007.08-DCK</v>
      </c>
      <c r="BY46" t="str">
        <f t="shared" si="12"/>
        <v>PO/SMI/13/001840</v>
      </c>
      <c r="BZ46" s="92" t="str">
        <f t="shared" si="12"/>
        <v>SUPERVISI ATP</v>
      </c>
      <c r="CD46" s="531"/>
    </row>
    <row r="47" spans="2:82" ht="15" customHeight="1" x14ac:dyDescent="0.25">
      <c r="B47" s="103">
        <f t="shared" si="13"/>
        <v>43</v>
      </c>
      <c r="C47" s="126" t="s">
        <v>8603</v>
      </c>
      <c r="D47" s="126" t="s">
        <v>8604</v>
      </c>
      <c r="E47" s="121" t="s">
        <v>2518</v>
      </c>
      <c r="F47" s="522">
        <v>3500000</v>
      </c>
      <c r="G47" s="127">
        <v>7</v>
      </c>
      <c r="H47" s="103">
        <v>2013</v>
      </c>
      <c r="I47" s="128">
        <v>41473</v>
      </c>
      <c r="J47" s="128"/>
      <c r="K47" s="127" t="s">
        <v>8275</v>
      </c>
      <c r="L47" s="126" t="s">
        <v>8275</v>
      </c>
      <c r="M47" s="141" t="s">
        <v>770</v>
      </c>
      <c r="N47" s="126" t="s">
        <v>98</v>
      </c>
      <c r="O47" s="127" t="s">
        <v>98</v>
      </c>
      <c r="P47" s="127" t="s">
        <v>98</v>
      </c>
      <c r="Q47" s="345">
        <v>0</v>
      </c>
      <c r="R47" s="103"/>
      <c r="S47" s="127"/>
      <c r="T47" s="127"/>
      <c r="U47" s="120"/>
      <c r="V47" s="523">
        <f t="shared" si="2"/>
        <v>-41473</v>
      </c>
      <c r="W47" s="127"/>
      <c r="X47" s="141">
        <v>121079104</v>
      </c>
      <c r="Y47" s="424" t="s">
        <v>8605</v>
      </c>
      <c r="Z47" s="126" t="s">
        <v>2518</v>
      </c>
      <c r="AA47" s="103"/>
      <c r="AB47" s="126" t="s">
        <v>2141</v>
      </c>
      <c r="AC47" s="103"/>
      <c r="AD47" s="103"/>
      <c r="AE47" s="103"/>
      <c r="AF47" s="121" t="s">
        <v>8606</v>
      </c>
      <c r="AG47" s="126" t="s">
        <v>8607</v>
      </c>
      <c r="AH47" s="524"/>
      <c r="AI47" s="524"/>
      <c r="AJ47" s="121"/>
      <c r="AK47" s="121"/>
      <c r="AL47" s="121"/>
      <c r="AM47" s="120"/>
      <c r="AN47" s="120"/>
      <c r="AO47" s="120"/>
      <c r="AP47" s="121"/>
      <c r="AQ47" s="525"/>
      <c r="AR47" s="525">
        <f t="shared" ca="1" si="3"/>
        <v>42347</v>
      </c>
      <c r="AS47" s="121"/>
      <c r="AT47" s="121"/>
      <c r="AU47" s="122"/>
      <c r="AV47" s="122"/>
      <c r="AW47" s="121"/>
      <c r="AX47" s="121"/>
      <c r="AY47" s="121">
        <v>0</v>
      </c>
      <c r="AZ47" s="120"/>
      <c r="BA47" s="120"/>
      <c r="BB47" s="121"/>
      <c r="BC47" s="522">
        <f t="shared" si="4"/>
        <v>3500000</v>
      </c>
      <c r="BD47" s="121"/>
      <c r="BE47" s="516"/>
      <c r="BF47" s="122"/>
      <c r="BG47" s="141" t="s">
        <v>1641</v>
      </c>
      <c r="BH47" s="121" t="s">
        <v>2064</v>
      </c>
      <c r="BI47" s="122"/>
      <c r="BJ47" s="190"/>
      <c r="BK47" s="526" t="s">
        <v>167</v>
      </c>
      <c r="BL47" s="534">
        <f t="shared" si="5"/>
        <v>3500000</v>
      </c>
      <c r="BM47" t="s">
        <v>8600</v>
      </c>
      <c r="BN47" t="s">
        <v>8601</v>
      </c>
      <c r="BO47" t="s">
        <v>8602</v>
      </c>
      <c r="BQ47" t="str">
        <f t="shared" si="6"/>
        <v>TBG - SMI</v>
      </c>
      <c r="BR47" t="str">
        <f t="shared" si="7"/>
        <v>HK-13-0763</v>
      </c>
      <c r="BS47" s="91">
        <f t="shared" si="8"/>
        <v>2013</v>
      </c>
      <c r="BT47">
        <f t="shared" si="9"/>
        <v>0</v>
      </c>
      <c r="BU47" s="91">
        <f t="shared" si="9"/>
        <v>0</v>
      </c>
      <c r="BW47" t="str">
        <f t="shared" si="10"/>
        <v>Site : CISEWU - 121079104</v>
      </c>
      <c r="BX47" t="str">
        <f t="shared" si="11"/>
        <v>Tipe Tower : GB-4L-ISAT-72-120-LT-2007.08-DCK</v>
      </c>
      <c r="BY47" t="str">
        <f t="shared" si="12"/>
        <v>PO/SMI/13/001845</v>
      </c>
      <c r="BZ47" s="92" t="str">
        <f t="shared" si="12"/>
        <v>SUPERVISI ATP</v>
      </c>
      <c r="CD47" s="531"/>
    </row>
    <row r="48" spans="2:82" ht="15" customHeight="1" x14ac:dyDescent="0.25">
      <c r="B48" s="103">
        <f t="shared" si="13"/>
        <v>44</v>
      </c>
      <c r="C48" s="126" t="s">
        <v>8608</v>
      </c>
      <c r="D48" s="126" t="s">
        <v>8609</v>
      </c>
      <c r="E48" s="121" t="s">
        <v>2518</v>
      </c>
      <c r="F48" s="522">
        <v>2500000</v>
      </c>
      <c r="G48" s="127">
        <v>7</v>
      </c>
      <c r="H48" s="103">
        <v>2013</v>
      </c>
      <c r="I48" s="128">
        <v>41480</v>
      </c>
      <c r="J48" s="128"/>
      <c r="K48" s="127" t="s">
        <v>8275</v>
      </c>
      <c r="L48" s="126" t="s">
        <v>8275</v>
      </c>
      <c r="M48" s="141" t="s">
        <v>770</v>
      </c>
      <c r="N48" s="126" t="s">
        <v>98</v>
      </c>
      <c r="O48" s="127" t="s">
        <v>98</v>
      </c>
      <c r="P48" s="127" t="s">
        <v>98</v>
      </c>
      <c r="Q48" s="345">
        <v>0</v>
      </c>
      <c r="R48" s="103"/>
      <c r="S48" s="127"/>
      <c r="T48" s="127"/>
      <c r="U48" s="120"/>
      <c r="V48" s="523">
        <f t="shared" si="2"/>
        <v>-41480</v>
      </c>
      <c r="W48" s="127"/>
      <c r="X48" s="141">
        <v>160724104</v>
      </c>
      <c r="Y48" s="424" t="s">
        <v>8610</v>
      </c>
      <c r="Z48" s="126" t="s">
        <v>2518</v>
      </c>
      <c r="AA48" s="103"/>
      <c r="AB48" s="126" t="s">
        <v>2141</v>
      </c>
      <c r="AC48" s="103"/>
      <c r="AD48" s="103"/>
      <c r="AE48" s="103"/>
      <c r="AF48" s="121" t="s">
        <v>161</v>
      </c>
      <c r="AG48" s="126" t="s">
        <v>8611</v>
      </c>
      <c r="AH48" s="524"/>
      <c r="AI48" s="524"/>
      <c r="AJ48" s="121"/>
      <c r="AK48" s="121"/>
      <c r="AL48" s="121"/>
      <c r="AM48" s="120"/>
      <c r="AN48" s="120"/>
      <c r="AO48" s="120"/>
      <c r="AP48" s="121"/>
      <c r="AQ48" s="525"/>
      <c r="AR48" s="525">
        <f t="shared" ca="1" si="3"/>
        <v>42347</v>
      </c>
      <c r="AS48" s="121"/>
      <c r="AT48" s="121"/>
      <c r="AU48" s="122"/>
      <c r="AV48" s="122"/>
      <c r="AW48" s="121"/>
      <c r="AX48" s="121" t="s">
        <v>8612</v>
      </c>
      <c r="AY48" s="121">
        <v>0</v>
      </c>
      <c r="AZ48" s="120">
        <v>42114</v>
      </c>
      <c r="BA48" s="120">
        <v>42131</v>
      </c>
      <c r="BB48" s="540"/>
      <c r="BC48" s="522">
        <f t="shared" si="4"/>
        <v>2500000</v>
      </c>
      <c r="BD48" s="516">
        <v>0</v>
      </c>
      <c r="BE48" s="516">
        <f t="shared" ref="BE48:BE58" si="14">+BC48</f>
        <v>2500000</v>
      </c>
      <c r="BF48" s="122">
        <v>42135</v>
      </c>
      <c r="BG48" s="141" t="s">
        <v>116</v>
      </c>
      <c r="BH48" s="121" t="s">
        <v>8613</v>
      </c>
      <c r="BI48" s="122">
        <v>42136</v>
      </c>
      <c r="BJ48" s="190">
        <v>42152</v>
      </c>
      <c r="BK48" s="526" t="s">
        <v>167</v>
      </c>
      <c r="BL48" s="534">
        <f t="shared" si="5"/>
        <v>2500000</v>
      </c>
      <c r="BM48" t="s">
        <v>8600</v>
      </c>
      <c r="BN48" t="s">
        <v>8601</v>
      </c>
      <c r="BO48" t="s">
        <v>8602</v>
      </c>
      <c r="BQ48" t="str">
        <f t="shared" si="6"/>
        <v>TBG - SMI</v>
      </c>
      <c r="BR48" t="str">
        <f t="shared" si="7"/>
        <v>HK-13-0764</v>
      </c>
      <c r="BS48" s="91">
        <f t="shared" si="8"/>
        <v>2013</v>
      </c>
      <c r="BT48">
        <f t="shared" si="9"/>
        <v>42114</v>
      </c>
      <c r="BU48" s="91">
        <f t="shared" si="9"/>
        <v>42131</v>
      </c>
      <c r="BW48" t="str">
        <f t="shared" si="10"/>
        <v>Site : RAMBIPUJI KOTA - 160724104</v>
      </c>
      <c r="BX48" t="str">
        <f t="shared" si="11"/>
        <v>Tipe Tower : GB-4L-ISAT-72-120-LT-2007.08-DCK</v>
      </c>
      <c r="BY48" t="str">
        <f t="shared" si="12"/>
        <v>PO/SMI/13/001961</v>
      </c>
      <c r="BZ48" s="92" t="str">
        <f t="shared" si="12"/>
        <v>SUPERVISI ATP</v>
      </c>
      <c r="CD48" s="531"/>
    </row>
    <row r="49" spans="2:82" ht="15" customHeight="1" x14ac:dyDescent="0.25">
      <c r="B49" s="103">
        <f t="shared" si="13"/>
        <v>45</v>
      </c>
      <c r="C49" s="126" t="s">
        <v>8614</v>
      </c>
      <c r="D49" s="126" t="s">
        <v>8615</v>
      </c>
      <c r="E49" s="121" t="s">
        <v>2518</v>
      </c>
      <c r="F49" s="522">
        <v>2500000</v>
      </c>
      <c r="G49" s="127">
        <v>7</v>
      </c>
      <c r="H49" s="103">
        <v>2013</v>
      </c>
      <c r="I49" s="128">
        <v>41480</v>
      </c>
      <c r="J49" s="128"/>
      <c r="K49" s="127" t="s">
        <v>8275</v>
      </c>
      <c r="L49" s="126" t="s">
        <v>8275</v>
      </c>
      <c r="M49" s="141" t="s">
        <v>770</v>
      </c>
      <c r="N49" s="126" t="s">
        <v>98</v>
      </c>
      <c r="O49" s="127" t="s">
        <v>98</v>
      </c>
      <c r="P49" s="127" t="s">
        <v>98</v>
      </c>
      <c r="Q49" s="345">
        <v>0</v>
      </c>
      <c r="R49" s="103"/>
      <c r="S49" s="127"/>
      <c r="T49" s="127"/>
      <c r="U49" s="120"/>
      <c r="V49" s="523">
        <f t="shared" si="2"/>
        <v>-41480</v>
      </c>
      <c r="W49" s="127"/>
      <c r="X49" s="141">
        <v>160611104</v>
      </c>
      <c r="Y49" s="424" t="s">
        <v>8616</v>
      </c>
      <c r="Z49" s="126" t="s">
        <v>2518</v>
      </c>
      <c r="AA49" s="103"/>
      <c r="AB49" s="126" t="s">
        <v>2141</v>
      </c>
      <c r="AC49" s="103"/>
      <c r="AD49" s="103"/>
      <c r="AE49" s="103"/>
      <c r="AF49" s="121" t="s">
        <v>161</v>
      </c>
      <c r="AG49" s="126" t="s">
        <v>8617</v>
      </c>
      <c r="AH49" s="524"/>
      <c r="AI49" s="524"/>
      <c r="AJ49" s="121"/>
      <c r="AK49" s="121"/>
      <c r="AL49" s="121"/>
      <c r="AM49" s="120"/>
      <c r="AN49" s="120"/>
      <c r="AO49" s="120"/>
      <c r="AP49" s="121"/>
      <c r="AQ49" s="525"/>
      <c r="AR49" s="525">
        <f t="shared" ca="1" si="3"/>
        <v>42347</v>
      </c>
      <c r="AS49" s="121"/>
      <c r="AT49" s="121"/>
      <c r="AU49" s="122"/>
      <c r="AV49" s="122"/>
      <c r="AW49" s="121"/>
      <c r="AX49" s="121" t="s">
        <v>8618</v>
      </c>
      <c r="AY49" s="121">
        <v>0</v>
      </c>
      <c r="AZ49" s="120">
        <v>42089</v>
      </c>
      <c r="BA49" s="120">
        <v>42121</v>
      </c>
      <c r="BB49" s="121"/>
      <c r="BC49" s="522">
        <f t="shared" si="4"/>
        <v>2500000</v>
      </c>
      <c r="BD49" s="516">
        <v>0</v>
      </c>
      <c r="BE49" s="516">
        <f t="shared" si="14"/>
        <v>2500000</v>
      </c>
      <c r="BF49" s="122">
        <v>42122</v>
      </c>
      <c r="BG49" s="141" t="s">
        <v>116</v>
      </c>
      <c r="BH49" s="126" t="s">
        <v>8619</v>
      </c>
      <c r="BI49" s="122">
        <v>42123</v>
      </c>
      <c r="BJ49" s="190">
        <v>42139</v>
      </c>
      <c r="BK49" s="526" t="s">
        <v>167</v>
      </c>
      <c r="BL49" s="534">
        <f t="shared" si="5"/>
        <v>2500000</v>
      </c>
      <c r="BM49" t="s">
        <v>8620</v>
      </c>
      <c r="BN49">
        <v>0</v>
      </c>
      <c r="BO49" t="s">
        <v>8478</v>
      </c>
      <c r="BQ49" t="str">
        <f t="shared" si="6"/>
        <v>TBG - SMI</v>
      </c>
      <c r="BR49" t="str">
        <f t="shared" si="7"/>
        <v>HK-13-0765</v>
      </c>
      <c r="BS49" s="91">
        <f t="shared" si="8"/>
        <v>2013</v>
      </c>
      <c r="BT49">
        <f t="shared" si="9"/>
        <v>42089</v>
      </c>
      <c r="BU49" s="91">
        <f t="shared" si="9"/>
        <v>42121</v>
      </c>
      <c r="BW49" t="str">
        <f t="shared" si="10"/>
        <v>Site : MODUNG - 160611104</v>
      </c>
      <c r="BX49" t="str">
        <f t="shared" si="11"/>
        <v>Tipe Tower : GB-4L-ISAT-72-120-LT-2007.08-DCK</v>
      </c>
      <c r="BY49" t="str">
        <f t="shared" si="12"/>
        <v>PO/SMI/13/001962</v>
      </c>
      <c r="BZ49" s="92" t="str">
        <f t="shared" si="12"/>
        <v>SUPERVISI ATP</v>
      </c>
      <c r="CD49" s="531"/>
    </row>
    <row r="50" spans="2:82" ht="15" customHeight="1" x14ac:dyDescent="0.25">
      <c r="B50" s="103">
        <f t="shared" si="13"/>
        <v>46</v>
      </c>
      <c r="C50" s="126" t="s">
        <v>8614</v>
      </c>
      <c r="D50" s="126" t="s">
        <v>8615</v>
      </c>
      <c r="E50" s="126" t="s">
        <v>8621</v>
      </c>
      <c r="F50" s="522">
        <v>3500000</v>
      </c>
      <c r="G50" s="127">
        <v>7</v>
      </c>
      <c r="H50" s="103">
        <v>2013</v>
      </c>
      <c r="I50" s="128">
        <v>41480</v>
      </c>
      <c r="J50" s="128"/>
      <c r="K50" s="127" t="s">
        <v>8275</v>
      </c>
      <c r="L50" s="126" t="s">
        <v>8275</v>
      </c>
      <c r="M50" s="141" t="s">
        <v>770</v>
      </c>
      <c r="N50" s="126" t="s">
        <v>98</v>
      </c>
      <c r="O50" s="127" t="s">
        <v>98</v>
      </c>
      <c r="P50" s="127" t="s">
        <v>98</v>
      </c>
      <c r="Q50" s="345">
        <v>0</v>
      </c>
      <c r="R50" s="103"/>
      <c r="S50" s="127"/>
      <c r="T50" s="127"/>
      <c r="U50" s="120"/>
      <c r="V50" s="523">
        <f t="shared" si="2"/>
        <v>-41480</v>
      </c>
      <c r="W50" s="127"/>
      <c r="X50" s="141">
        <v>160703104</v>
      </c>
      <c r="Y50" s="424" t="s">
        <v>8622</v>
      </c>
      <c r="Z50" s="126" t="s">
        <v>8621</v>
      </c>
      <c r="AA50" s="103"/>
      <c r="AB50" s="126" t="s">
        <v>2141</v>
      </c>
      <c r="AC50" s="103"/>
      <c r="AD50" s="103"/>
      <c r="AE50" s="103"/>
      <c r="AF50" s="121" t="s">
        <v>210</v>
      </c>
      <c r="AG50" s="126" t="s">
        <v>8623</v>
      </c>
      <c r="AH50" s="524"/>
      <c r="AI50" s="524"/>
      <c r="AJ50" s="121"/>
      <c r="AK50" s="121"/>
      <c r="AL50" s="121"/>
      <c r="AM50" s="120"/>
      <c r="AN50" s="120"/>
      <c r="AO50" s="120"/>
      <c r="AP50" s="121"/>
      <c r="AQ50" s="525"/>
      <c r="AR50" s="525"/>
      <c r="AS50" s="121"/>
      <c r="AT50" s="121"/>
      <c r="AU50" s="122"/>
      <c r="AV50" s="122"/>
      <c r="AW50" s="121"/>
      <c r="AX50" s="121" t="s">
        <v>8624</v>
      </c>
      <c r="AY50" s="121">
        <v>0</v>
      </c>
      <c r="AZ50" s="120">
        <v>42103</v>
      </c>
      <c r="BA50" s="120">
        <v>42121</v>
      </c>
      <c r="BB50" s="121"/>
      <c r="BC50" s="522">
        <f t="shared" si="4"/>
        <v>3500000</v>
      </c>
      <c r="BD50" s="516">
        <v>0</v>
      </c>
      <c r="BE50" s="516">
        <f t="shared" si="14"/>
        <v>3500000</v>
      </c>
      <c r="BF50" s="122">
        <v>42122</v>
      </c>
      <c r="BG50" s="141" t="s">
        <v>116</v>
      </c>
      <c r="BH50" s="121" t="s">
        <v>8625</v>
      </c>
      <c r="BI50" s="122">
        <v>42123</v>
      </c>
      <c r="BJ50" s="190">
        <v>42139</v>
      </c>
      <c r="BK50" s="526" t="s">
        <v>167</v>
      </c>
      <c r="BL50" s="534">
        <f t="shared" si="5"/>
        <v>3500000</v>
      </c>
      <c r="BM50" t="s">
        <v>8451</v>
      </c>
      <c r="BN50" t="s">
        <v>8536</v>
      </c>
      <c r="BO50" t="s">
        <v>776</v>
      </c>
      <c r="BQ50" t="str">
        <f t="shared" si="6"/>
        <v>TBG - SMI</v>
      </c>
      <c r="BR50" t="str">
        <f t="shared" si="7"/>
        <v>HK-13-0765</v>
      </c>
      <c r="BS50" s="91">
        <f t="shared" si="8"/>
        <v>2013</v>
      </c>
      <c r="BT50">
        <f t="shared" si="9"/>
        <v>42103</v>
      </c>
      <c r="BU50" s="91">
        <f t="shared" si="9"/>
        <v>42121</v>
      </c>
      <c r="BW50" t="str">
        <f t="shared" si="10"/>
        <v>Site : SIDORAHARJO - 160703104</v>
      </c>
      <c r="BX50" t="str">
        <f t="shared" si="11"/>
        <v>Tipe Tower : GB-4L-ISAT-72-120-LT-2007.08-DCK</v>
      </c>
      <c r="BY50" t="str">
        <f t="shared" si="12"/>
        <v>PO/SMI/13/001962</v>
      </c>
      <c r="BZ50" s="92" t="str">
        <f t="shared" si="12"/>
        <v>SUPERVISI ATP dan Transport area Jawa Timur</v>
      </c>
      <c r="CD50" s="531"/>
    </row>
    <row r="51" spans="2:82" ht="15" customHeight="1" x14ac:dyDescent="0.25">
      <c r="B51" s="103">
        <f t="shared" si="13"/>
        <v>47</v>
      </c>
      <c r="C51" s="126" t="s">
        <v>8614</v>
      </c>
      <c r="D51" s="126" t="s">
        <v>8615</v>
      </c>
      <c r="E51" s="121" t="s">
        <v>2518</v>
      </c>
      <c r="F51" s="522">
        <v>2500000</v>
      </c>
      <c r="G51" s="127">
        <v>7</v>
      </c>
      <c r="H51" s="103">
        <v>2013</v>
      </c>
      <c r="I51" s="128">
        <v>41480</v>
      </c>
      <c r="J51" s="128"/>
      <c r="K51" s="127" t="s">
        <v>8275</v>
      </c>
      <c r="L51" s="126" t="s">
        <v>8275</v>
      </c>
      <c r="M51" s="141" t="s">
        <v>770</v>
      </c>
      <c r="N51" s="126" t="s">
        <v>98</v>
      </c>
      <c r="O51" s="127" t="s">
        <v>98</v>
      </c>
      <c r="P51" s="127" t="s">
        <v>98</v>
      </c>
      <c r="Q51" s="345">
        <v>0</v>
      </c>
      <c r="R51" s="103"/>
      <c r="S51" s="127"/>
      <c r="T51" s="127"/>
      <c r="U51" s="120"/>
      <c r="V51" s="523">
        <f t="shared" si="2"/>
        <v>-41480</v>
      </c>
      <c r="W51" s="127"/>
      <c r="X51" s="141">
        <v>160846104</v>
      </c>
      <c r="Y51" s="424" t="s">
        <v>8626</v>
      </c>
      <c r="Z51" s="126" t="s">
        <v>2518</v>
      </c>
      <c r="AA51" s="103"/>
      <c r="AB51" s="126" t="s">
        <v>2141</v>
      </c>
      <c r="AC51" s="103"/>
      <c r="AD51" s="103"/>
      <c r="AE51" s="103"/>
      <c r="AF51" s="121" t="s">
        <v>8627</v>
      </c>
      <c r="AG51" s="126" t="s">
        <v>8628</v>
      </c>
      <c r="AH51" s="524"/>
      <c r="AI51" s="524"/>
      <c r="AJ51" s="121"/>
      <c r="AK51" s="121"/>
      <c r="AL51" s="121"/>
      <c r="AM51" s="120"/>
      <c r="AN51" s="120"/>
      <c r="AO51" s="120"/>
      <c r="AP51" s="121"/>
      <c r="AQ51" s="525"/>
      <c r="AR51" s="525"/>
      <c r="AS51" s="121"/>
      <c r="AT51" s="121"/>
      <c r="AU51" s="122"/>
      <c r="AV51" s="122"/>
      <c r="AW51" s="121"/>
      <c r="AX51" s="121" t="s">
        <v>8629</v>
      </c>
      <c r="AY51" s="121">
        <v>0</v>
      </c>
      <c r="AZ51" s="120">
        <v>42100</v>
      </c>
      <c r="BA51" s="120">
        <v>42107</v>
      </c>
      <c r="BB51" s="121"/>
      <c r="BC51" s="522">
        <f t="shared" si="4"/>
        <v>2500000</v>
      </c>
      <c r="BD51" s="516">
        <v>0</v>
      </c>
      <c r="BE51" s="516">
        <f t="shared" si="14"/>
        <v>2500000</v>
      </c>
      <c r="BF51" s="122">
        <v>42108</v>
      </c>
      <c r="BG51" s="141" t="s">
        <v>116</v>
      </c>
      <c r="BH51" s="539" t="s">
        <v>8630</v>
      </c>
      <c r="BI51" s="114">
        <v>42109</v>
      </c>
      <c r="BJ51" s="261">
        <v>42124</v>
      </c>
      <c r="BK51" s="114"/>
      <c r="BL51" s="534">
        <f t="shared" si="5"/>
        <v>2500000</v>
      </c>
      <c r="BM51" s="537"/>
      <c r="BN51" s="537"/>
      <c r="BO51" s="537"/>
      <c r="BP51" s="537"/>
      <c r="BQ51" s="538" t="str">
        <f t="shared" si="6"/>
        <v>TBG - SMI</v>
      </c>
      <c r="BR51" t="str">
        <f t="shared" si="7"/>
        <v>HK-13-0765</v>
      </c>
      <c r="BS51" s="91">
        <f t="shared" si="8"/>
        <v>2013</v>
      </c>
      <c r="BT51">
        <f t="shared" si="9"/>
        <v>42100</v>
      </c>
      <c r="BU51" s="91">
        <f t="shared" si="9"/>
        <v>42107</v>
      </c>
      <c r="BW51" t="str">
        <f t="shared" si="10"/>
        <v>Site : TUMPAK - 160846104</v>
      </c>
      <c r="BX51" t="str">
        <f t="shared" si="11"/>
        <v>Tipe Tower : GB-4L-ISAT-72-120-LT-2007.08-DCK</v>
      </c>
      <c r="BY51" t="str">
        <f t="shared" si="12"/>
        <v>PO/SMI/13/001962</v>
      </c>
      <c r="BZ51" s="92" t="str">
        <f t="shared" si="12"/>
        <v>SUPERVISI ATP</v>
      </c>
      <c r="CD51" s="531"/>
    </row>
    <row r="52" spans="2:82" ht="15" customHeight="1" x14ac:dyDescent="0.25">
      <c r="B52" s="103">
        <f t="shared" si="13"/>
        <v>48</v>
      </c>
      <c r="C52" s="126" t="s">
        <v>8631</v>
      </c>
      <c r="D52" s="126" t="s">
        <v>8632</v>
      </c>
      <c r="E52" s="121" t="s">
        <v>2518</v>
      </c>
      <c r="F52" s="522">
        <v>2500000</v>
      </c>
      <c r="G52" s="127">
        <v>7</v>
      </c>
      <c r="H52" s="103">
        <v>2013</v>
      </c>
      <c r="I52" s="128">
        <v>41480</v>
      </c>
      <c r="J52" s="128"/>
      <c r="K52" s="127" t="s">
        <v>8275</v>
      </c>
      <c r="L52" s="126" t="s">
        <v>8275</v>
      </c>
      <c r="M52" s="141" t="s">
        <v>770</v>
      </c>
      <c r="N52" s="126" t="s">
        <v>98</v>
      </c>
      <c r="O52" s="127" t="s">
        <v>98</v>
      </c>
      <c r="P52" s="127" t="s">
        <v>98</v>
      </c>
      <c r="Q52" s="345">
        <v>0</v>
      </c>
      <c r="R52" s="103"/>
      <c r="S52" s="127"/>
      <c r="T52" s="127"/>
      <c r="U52" s="120"/>
      <c r="V52" s="523">
        <f t="shared" si="2"/>
        <v>-41480</v>
      </c>
      <c r="W52" s="127"/>
      <c r="X52" s="141">
        <v>160603104</v>
      </c>
      <c r="Y52" s="424" t="s">
        <v>4996</v>
      </c>
      <c r="Z52" s="126" t="s">
        <v>2518</v>
      </c>
      <c r="AA52" s="103"/>
      <c r="AB52" s="126" t="s">
        <v>8633</v>
      </c>
      <c r="AC52" s="103"/>
      <c r="AD52" s="103"/>
      <c r="AE52" s="103"/>
      <c r="AF52" s="121" t="s">
        <v>161</v>
      </c>
      <c r="AG52" s="126" t="s">
        <v>8634</v>
      </c>
      <c r="AH52" s="524"/>
      <c r="AI52" s="524"/>
      <c r="AJ52" s="121"/>
      <c r="AK52" s="121"/>
      <c r="AL52" s="121"/>
      <c r="AM52" s="120"/>
      <c r="AN52" s="120"/>
      <c r="AO52" s="120"/>
      <c r="AP52" s="121"/>
      <c r="AQ52" s="525"/>
      <c r="AR52" s="525"/>
      <c r="AS52" s="121"/>
      <c r="AT52" s="121"/>
      <c r="AU52" s="122"/>
      <c r="AV52" s="122"/>
      <c r="AW52" s="121"/>
      <c r="AX52" s="121" t="s">
        <v>8635</v>
      </c>
      <c r="AY52" s="121">
        <v>0</v>
      </c>
      <c r="AZ52" s="120">
        <v>42068</v>
      </c>
      <c r="BA52" s="120">
        <v>42083</v>
      </c>
      <c r="BB52" s="121"/>
      <c r="BC52" s="522">
        <f t="shared" si="4"/>
        <v>2500000</v>
      </c>
      <c r="BD52" s="516">
        <v>0</v>
      </c>
      <c r="BE52" s="516">
        <f t="shared" si="14"/>
        <v>2500000</v>
      </c>
      <c r="BF52" s="122">
        <v>42076</v>
      </c>
      <c r="BG52" s="434" t="s">
        <v>116</v>
      </c>
      <c r="BH52" s="121" t="s">
        <v>8636</v>
      </c>
      <c r="BI52" s="122">
        <v>42123</v>
      </c>
      <c r="BJ52" s="190">
        <v>42139</v>
      </c>
      <c r="BK52" s="526" t="s">
        <v>167</v>
      </c>
      <c r="BL52" s="534">
        <f t="shared" si="5"/>
        <v>2500000</v>
      </c>
      <c r="BM52" t="s">
        <v>8451</v>
      </c>
      <c r="BN52" t="s">
        <v>8536</v>
      </c>
      <c r="BO52" t="s">
        <v>776</v>
      </c>
      <c r="BQ52" t="str">
        <f t="shared" si="6"/>
        <v>TBG - SMI</v>
      </c>
      <c r="BR52" t="str">
        <f t="shared" si="7"/>
        <v>HK-13-0766</v>
      </c>
      <c r="BS52" s="91">
        <f t="shared" si="8"/>
        <v>2013</v>
      </c>
      <c r="BT52">
        <f t="shared" si="9"/>
        <v>42068</v>
      </c>
      <c r="BU52" s="91">
        <f t="shared" si="9"/>
        <v>42083</v>
      </c>
      <c r="BW52" t="str">
        <f t="shared" si="10"/>
        <v>Site : TANJUNGBUMI - 160603104</v>
      </c>
      <c r="BX52" t="str">
        <f t="shared" si="11"/>
        <v>Tipe Tower : GBL-4-ISAT-70-MED-2003</v>
      </c>
      <c r="BY52" t="str">
        <f t="shared" si="12"/>
        <v>PO/SMI/13/001963</v>
      </c>
      <c r="BZ52" s="92" t="str">
        <f t="shared" si="12"/>
        <v>SUPERVISI ATP</v>
      </c>
      <c r="CD52" s="531"/>
    </row>
    <row r="53" spans="2:82" ht="15" customHeight="1" x14ac:dyDescent="0.25">
      <c r="B53" s="103">
        <f t="shared" si="13"/>
        <v>49</v>
      </c>
      <c r="C53" s="126" t="s">
        <v>8637</v>
      </c>
      <c r="D53" s="126" t="s">
        <v>8638</v>
      </c>
      <c r="E53" s="121" t="s">
        <v>2518</v>
      </c>
      <c r="F53" s="522">
        <v>2500000</v>
      </c>
      <c r="G53" s="127">
        <v>7</v>
      </c>
      <c r="H53" s="103">
        <v>2013</v>
      </c>
      <c r="I53" s="128">
        <v>41480</v>
      </c>
      <c r="J53" s="128"/>
      <c r="K53" s="127" t="s">
        <v>8275</v>
      </c>
      <c r="L53" s="126" t="s">
        <v>8275</v>
      </c>
      <c r="M53" s="141" t="s">
        <v>770</v>
      </c>
      <c r="N53" s="126" t="s">
        <v>98</v>
      </c>
      <c r="O53" s="127" t="s">
        <v>98</v>
      </c>
      <c r="P53" s="127" t="s">
        <v>98</v>
      </c>
      <c r="Q53" s="345">
        <v>0</v>
      </c>
      <c r="R53" s="103"/>
      <c r="S53" s="127"/>
      <c r="T53" s="127"/>
      <c r="U53" s="120"/>
      <c r="V53" s="523">
        <f t="shared" si="2"/>
        <v>-41480</v>
      </c>
      <c r="W53" s="127"/>
      <c r="X53" s="141">
        <v>160610104</v>
      </c>
      <c r="Y53" s="424" t="s">
        <v>8639</v>
      </c>
      <c r="Z53" s="126" t="s">
        <v>2518</v>
      </c>
      <c r="AA53" s="103"/>
      <c r="AB53" s="126" t="s">
        <v>2141</v>
      </c>
      <c r="AC53" s="103"/>
      <c r="AD53" s="103"/>
      <c r="AE53" s="103"/>
      <c r="AF53" s="121" t="s">
        <v>8640</v>
      </c>
      <c r="AG53" s="126" t="s">
        <v>8641</v>
      </c>
      <c r="AH53" s="524"/>
      <c r="AI53" s="524"/>
      <c r="AJ53" s="121"/>
      <c r="AK53" s="121"/>
      <c r="AL53" s="121"/>
      <c r="AM53" s="120"/>
      <c r="AN53" s="120"/>
      <c r="AO53" s="120"/>
      <c r="AP53" s="121"/>
      <c r="AQ53" s="525"/>
      <c r="AR53" s="525"/>
      <c r="AS53" s="121"/>
      <c r="AT53" s="121"/>
      <c r="AU53" s="122"/>
      <c r="AV53" s="122"/>
      <c r="AW53" s="121"/>
      <c r="AX53" s="121" t="s">
        <v>8642</v>
      </c>
      <c r="AY53" s="121">
        <v>0</v>
      </c>
      <c r="AZ53" s="120">
        <v>42082</v>
      </c>
      <c r="BA53" s="120">
        <v>42096</v>
      </c>
      <c r="BB53" s="121"/>
      <c r="BC53" s="522">
        <f t="shared" si="4"/>
        <v>2500000</v>
      </c>
      <c r="BD53" s="516">
        <v>0</v>
      </c>
      <c r="BE53" s="516">
        <f t="shared" si="14"/>
        <v>2500000</v>
      </c>
      <c r="BF53" s="122">
        <v>42100</v>
      </c>
      <c r="BG53" s="541" t="s">
        <v>116</v>
      </c>
      <c r="BH53" s="121" t="s">
        <v>8643</v>
      </c>
      <c r="BI53" s="122">
        <v>42101</v>
      </c>
      <c r="BJ53" s="190">
        <v>42117</v>
      </c>
      <c r="BK53" s="526" t="s">
        <v>167</v>
      </c>
      <c r="BL53" s="534">
        <f t="shared" si="5"/>
        <v>2500000</v>
      </c>
      <c r="BM53" t="s">
        <v>8451</v>
      </c>
      <c r="BN53" t="s">
        <v>8644</v>
      </c>
      <c r="BO53" t="s">
        <v>242</v>
      </c>
      <c r="BQ53" t="str">
        <f t="shared" si="6"/>
        <v>TBG - SMI</v>
      </c>
      <c r="BR53" t="str">
        <f t="shared" si="7"/>
        <v>HK-13-0767</v>
      </c>
      <c r="BS53" s="91">
        <f t="shared" si="8"/>
        <v>2013</v>
      </c>
      <c r="BT53">
        <f t="shared" si="9"/>
        <v>42082</v>
      </c>
      <c r="BU53" s="91">
        <f t="shared" si="9"/>
        <v>42096</v>
      </c>
      <c r="BW53" t="str">
        <f t="shared" si="10"/>
        <v>Site : KOKOP - 160610104</v>
      </c>
      <c r="BX53" t="str">
        <f t="shared" si="11"/>
        <v>Tipe Tower : GB-4L-ISAT-72-120-LT-2007.08-DCK</v>
      </c>
      <c r="BY53" t="str">
        <f t="shared" si="12"/>
        <v>PO/SMI/13/001965</v>
      </c>
      <c r="BZ53" s="92" t="str">
        <f t="shared" si="12"/>
        <v>SUPERVISI ATP</v>
      </c>
      <c r="CD53" s="531"/>
    </row>
    <row r="54" spans="2:82" ht="15" customHeight="1" x14ac:dyDescent="0.25">
      <c r="B54" s="103">
        <f t="shared" si="13"/>
        <v>50</v>
      </c>
      <c r="C54" s="126" t="s">
        <v>8637</v>
      </c>
      <c r="D54" s="126" t="s">
        <v>8638</v>
      </c>
      <c r="E54" s="121" t="s">
        <v>8621</v>
      </c>
      <c r="F54" s="522">
        <v>3500000</v>
      </c>
      <c r="G54" s="127">
        <v>7</v>
      </c>
      <c r="H54" s="103">
        <v>2013</v>
      </c>
      <c r="I54" s="128">
        <v>41480</v>
      </c>
      <c r="J54" s="128"/>
      <c r="K54" s="127" t="s">
        <v>8275</v>
      </c>
      <c r="L54" s="126" t="s">
        <v>8275</v>
      </c>
      <c r="M54" s="141" t="s">
        <v>770</v>
      </c>
      <c r="N54" s="126" t="s">
        <v>98</v>
      </c>
      <c r="O54" s="127" t="s">
        <v>98</v>
      </c>
      <c r="P54" s="127" t="s">
        <v>98</v>
      </c>
      <c r="Q54" s="345">
        <v>0</v>
      </c>
      <c r="R54" s="103"/>
      <c r="S54" s="127"/>
      <c r="T54" s="127"/>
      <c r="U54" s="120"/>
      <c r="V54" s="523">
        <f t="shared" si="2"/>
        <v>-41480</v>
      </c>
      <c r="W54" s="127"/>
      <c r="X54" s="141">
        <v>160605104</v>
      </c>
      <c r="Y54" s="424" t="s">
        <v>8645</v>
      </c>
      <c r="Z54" s="126" t="s">
        <v>2518</v>
      </c>
      <c r="AA54" s="103"/>
      <c r="AB54" s="126" t="s">
        <v>8469</v>
      </c>
      <c r="AC54" s="103"/>
      <c r="AD54" s="103"/>
      <c r="AE54" s="103"/>
      <c r="AF54" s="121" t="s">
        <v>8640</v>
      </c>
      <c r="AG54" s="126" t="s">
        <v>8646</v>
      </c>
      <c r="AH54" s="524"/>
      <c r="AI54" s="524"/>
      <c r="AJ54" s="121"/>
      <c r="AK54" s="121"/>
      <c r="AL54" s="121"/>
      <c r="AM54" s="120"/>
      <c r="AN54" s="120"/>
      <c r="AO54" s="120"/>
      <c r="AP54" s="121"/>
      <c r="AQ54" s="525"/>
      <c r="AR54" s="525"/>
      <c r="AS54" s="121"/>
      <c r="AT54" s="121"/>
      <c r="AU54" s="122"/>
      <c r="AV54" s="122"/>
      <c r="AW54" s="121"/>
      <c r="AX54" s="121" t="s">
        <v>8647</v>
      </c>
      <c r="AY54" s="121">
        <v>0</v>
      </c>
      <c r="AZ54" s="120">
        <v>42103</v>
      </c>
      <c r="BA54" s="120">
        <v>42121</v>
      </c>
      <c r="BB54" s="121"/>
      <c r="BC54" s="522">
        <f t="shared" si="4"/>
        <v>3500000</v>
      </c>
      <c r="BD54" s="516">
        <v>0</v>
      </c>
      <c r="BE54" s="516">
        <f t="shared" si="14"/>
        <v>3500000</v>
      </c>
      <c r="BF54" s="122">
        <v>42122</v>
      </c>
      <c r="BG54" s="141" t="s">
        <v>116</v>
      </c>
      <c r="BH54" s="126" t="s">
        <v>8648</v>
      </c>
      <c r="BI54" s="122">
        <v>42123</v>
      </c>
      <c r="BJ54" s="190">
        <v>42139</v>
      </c>
      <c r="BK54" s="526" t="s">
        <v>167</v>
      </c>
      <c r="BL54" s="534">
        <f t="shared" si="5"/>
        <v>3500000</v>
      </c>
      <c r="BM54" t="s">
        <v>8451</v>
      </c>
      <c r="BN54" t="s">
        <v>8536</v>
      </c>
      <c r="BO54" t="s">
        <v>776</v>
      </c>
      <c r="BQ54" t="str">
        <f t="shared" si="6"/>
        <v>TBG - SMI</v>
      </c>
      <c r="BR54" t="str">
        <f t="shared" si="7"/>
        <v>HK-13-0767</v>
      </c>
      <c r="BS54" s="91">
        <f t="shared" si="8"/>
        <v>2013</v>
      </c>
      <c r="BT54">
        <f t="shared" si="9"/>
        <v>42103</v>
      </c>
      <c r="BU54" s="91">
        <f t="shared" si="9"/>
        <v>42121</v>
      </c>
      <c r="BW54" t="str">
        <f t="shared" si="10"/>
        <v>Site : LABANG - 160605104</v>
      </c>
      <c r="BX54" t="str">
        <f t="shared" si="11"/>
        <v>Tipe Tower : GB-4L-ISAT-70-MED-2003.04:03IND018</v>
      </c>
      <c r="BY54" t="str">
        <f t="shared" si="12"/>
        <v>PO/SMI/13/001965</v>
      </c>
      <c r="BZ54" s="92" t="str">
        <f t="shared" si="12"/>
        <v>SUPERVISI ATP dan Transport area Jawa Timur</v>
      </c>
      <c r="CD54" s="531"/>
    </row>
    <row r="55" spans="2:82" ht="15" customHeight="1" x14ac:dyDescent="0.25">
      <c r="B55" s="103">
        <f t="shared" si="13"/>
        <v>51</v>
      </c>
      <c r="C55" s="126" t="s">
        <v>8637</v>
      </c>
      <c r="D55" s="126" t="s">
        <v>8638</v>
      </c>
      <c r="E55" s="121" t="s">
        <v>2518</v>
      </c>
      <c r="F55" s="522">
        <v>2500000</v>
      </c>
      <c r="G55" s="127">
        <v>7</v>
      </c>
      <c r="H55" s="103">
        <v>2013</v>
      </c>
      <c r="I55" s="128">
        <v>41480</v>
      </c>
      <c r="J55" s="128"/>
      <c r="K55" s="127" t="s">
        <v>8275</v>
      </c>
      <c r="L55" s="126" t="s">
        <v>8275</v>
      </c>
      <c r="M55" s="141" t="s">
        <v>770</v>
      </c>
      <c r="N55" s="126" t="s">
        <v>98</v>
      </c>
      <c r="O55" s="127" t="s">
        <v>98</v>
      </c>
      <c r="P55" s="127" t="s">
        <v>98</v>
      </c>
      <c r="Q55" s="345">
        <v>0</v>
      </c>
      <c r="R55" s="103"/>
      <c r="S55" s="127"/>
      <c r="T55" s="127"/>
      <c r="U55" s="120"/>
      <c r="V55" s="523">
        <f t="shared" si="2"/>
        <v>-41480</v>
      </c>
      <c r="W55" s="127"/>
      <c r="X55" s="141">
        <v>160609104</v>
      </c>
      <c r="Y55" s="424" t="s">
        <v>8649</v>
      </c>
      <c r="Z55" s="126" t="s">
        <v>2518</v>
      </c>
      <c r="AA55" s="103"/>
      <c r="AB55" s="126" t="s">
        <v>2141</v>
      </c>
      <c r="AC55" s="103"/>
      <c r="AD55" s="103"/>
      <c r="AE55" s="103"/>
      <c r="AF55" s="121" t="s">
        <v>161</v>
      </c>
      <c r="AG55" s="126" t="s">
        <v>8650</v>
      </c>
      <c r="AH55" s="524"/>
      <c r="AI55" s="524"/>
      <c r="AJ55" s="121"/>
      <c r="AK55" s="121"/>
      <c r="AL55" s="121"/>
      <c r="AM55" s="120"/>
      <c r="AN55" s="120"/>
      <c r="AO55" s="120"/>
      <c r="AP55" s="121"/>
      <c r="AQ55" s="525"/>
      <c r="AR55" s="525"/>
      <c r="AS55" s="121"/>
      <c r="AT55" s="121"/>
      <c r="AU55" s="122"/>
      <c r="AV55" s="122"/>
      <c r="AW55" s="121"/>
      <c r="AX55" s="121" t="s">
        <v>8651</v>
      </c>
      <c r="AY55" s="121">
        <v>0</v>
      </c>
      <c r="AZ55" s="120">
        <v>42089</v>
      </c>
      <c r="BA55" s="120">
        <v>42096</v>
      </c>
      <c r="BB55" s="121"/>
      <c r="BC55" s="522">
        <f t="shared" si="4"/>
        <v>2500000</v>
      </c>
      <c r="BD55" s="516">
        <v>0</v>
      </c>
      <c r="BE55" s="516">
        <f t="shared" si="14"/>
        <v>2500000</v>
      </c>
      <c r="BF55" s="122">
        <v>42100</v>
      </c>
      <c r="BG55" s="541" t="s">
        <v>116</v>
      </c>
      <c r="BH55" s="121" t="s">
        <v>8652</v>
      </c>
      <c r="BI55" s="122">
        <v>42101</v>
      </c>
      <c r="BJ55" s="190">
        <v>42117</v>
      </c>
      <c r="BK55" s="526" t="s">
        <v>167</v>
      </c>
      <c r="BL55" s="534">
        <f t="shared" si="5"/>
        <v>2500000</v>
      </c>
      <c r="BM55" t="s">
        <v>8451</v>
      </c>
      <c r="BN55" t="s">
        <v>8536</v>
      </c>
      <c r="BO55" t="s">
        <v>776</v>
      </c>
      <c r="BQ55" t="str">
        <f t="shared" si="6"/>
        <v>TBG - SMI</v>
      </c>
      <c r="BR55" t="str">
        <f t="shared" si="7"/>
        <v>HK-13-0767</v>
      </c>
      <c r="BS55" s="91">
        <f t="shared" si="8"/>
        <v>2013</v>
      </c>
      <c r="BT55">
        <f t="shared" si="9"/>
        <v>42089</v>
      </c>
      <c r="BU55" s="91">
        <f t="shared" si="9"/>
        <v>42096</v>
      </c>
      <c r="BW55" t="str">
        <f t="shared" si="10"/>
        <v>Site : TRAGAH - 160609104</v>
      </c>
      <c r="BX55" t="str">
        <f t="shared" si="11"/>
        <v>Tipe Tower : GB-4L-ISAT-72-120-LT-2007.08-DCK</v>
      </c>
      <c r="BY55" t="str">
        <f t="shared" si="12"/>
        <v>PO/SMI/13/001965</v>
      </c>
      <c r="BZ55" s="92" t="str">
        <f t="shared" si="12"/>
        <v>SUPERVISI ATP</v>
      </c>
      <c r="CD55" s="531"/>
    </row>
    <row r="56" spans="2:82" ht="15" customHeight="1" x14ac:dyDescent="0.25">
      <c r="B56" s="103">
        <f t="shared" si="13"/>
        <v>52</v>
      </c>
      <c r="C56" s="126" t="s">
        <v>8653</v>
      </c>
      <c r="D56" s="126" t="s">
        <v>8654</v>
      </c>
      <c r="E56" s="121" t="s">
        <v>2518</v>
      </c>
      <c r="F56" s="522">
        <v>2500000</v>
      </c>
      <c r="G56" s="127">
        <v>7</v>
      </c>
      <c r="H56" s="103">
        <v>2013</v>
      </c>
      <c r="I56" s="128">
        <v>41480</v>
      </c>
      <c r="J56" s="128"/>
      <c r="K56" s="127" t="s">
        <v>8275</v>
      </c>
      <c r="L56" s="126" t="s">
        <v>8275</v>
      </c>
      <c r="M56" s="141" t="s">
        <v>770</v>
      </c>
      <c r="N56" s="126" t="s">
        <v>2520</v>
      </c>
      <c r="O56" s="127" t="s">
        <v>98</v>
      </c>
      <c r="P56" s="127" t="s">
        <v>98</v>
      </c>
      <c r="Q56" s="345">
        <v>0</v>
      </c>
      <c r="R56" s="103"/>
      <c r="S56" s="127"/>
      <c r="T56" s="127"/>
      <c r="U56" s="120"/>
      <c r="V56" s="523">
        <f t="shared" si="2"/>
        <v>-41480</v>
      </c>
      <c r="W56" s="127"/>
      <c r="X56" s="141">
        <v>160925104</v>
      </c>
      <c r="Y56" s="424" t="s">
        <v>8655</v>
      </c>
      <c r="Z56" s="126" t="s">
        <v>2518</v>
      </c>
      <c r="AA56" s="103"/>
      <c r="AB56" s="126" t="s">
        <v>8469</v>
      </c>
      <c r="AC56" s="103"/>
      <c r="AD56" s="103"/>
      <c r="AE56" s="103"/>
      <c r="AF56" s="121" t="s">
        <v>1354</v>
      </c>
      <c r="AG56" s="126" t="s">
        <v>8656</v>
      </c>
      <c r="AH56" s="524"/>
      <c r="AI56" s="524"/>
      <c r="AJ56" s="121"/>
      <c r="AK56" s="121"/>
      <c r="AL56" s="121"/>
      <c r="AM56" s="120"/>
      <c r="AN56" s="120"/>
      <c r="AO56" s="120"/>
      <c r="AP56" s="121"/>
      <c r="AQ56" s="525"/>
      <c r="AR56" s="525"/>
      <c r="AS56" s="121"/>
      <c r="AT56" s="121"/>
      <c r="AU56" s="122"/>
      <c r="AV56" s="122"/>
      <c r="AW56" s="121"/>
      <c r="AX56" s="121" t="s">
        <v>8657</v>
      </c>
      <c r="AY56" s="121">
        <v>0</v>
      </c>
      <c r="AZ56" s="120">
        <v>42082</v>
      </c>
      <c r="BA56" s="120">
        <v>42083</v>
      </c>
      <c r="BB56" s="121"/>
      <c r="BC56" s="522">
        <f t="shared" si="4"/>
        <v>2500000</v>
      </c>
      <c r="BD56" s="121"/>
      <c r="BE56" s="516">
        <f t="shared" si="14"/>
        <v>2500000</v>
      </c>
      <c r="BF56" s="122">
        <v>42076</v>
      </c>
      <c r="BG56" s="434" t="s">
        <v>116</v>
      </c>
      <c r="BH56" s="121" t="s">
        <v>8658</v>
      </c>
      <c r="BI56" s="122">
        <v>42087</v>
      </c>
      <c r="BJ56" s="190">
        <v>42103</v>
      </c>
      <c r="BK56" s="526" t="s">
        <v>167</v>
      </c>
      <c r="BL56" s="534">
        <f t="shared" si="5"/>
        <v>2500000</v>
      </c>
      <c r="BM56" t="s">
        <v>8451</v>
      </c>
      <c r="BN56" t="s">
        <v>8536</v>
      </c>
      <c r="BO56" t="s">
        <v>776</v>
      </c>
      <c r="BQ56" t="str">
        <f t="shared" si="6"/>
        <v>TBG - SMI</v>
      </c>
      <c r="BR56" t="str">
        <f t="shared" si="7"/>
        <v>HK-13-0768</v>
      </c>
      <c r="BS56" s="91">
        <f t="shared" si="8"/>
        <v>2013</v>
      </c>
      <c r="BT56">
        <f t="shared" si="9"/>
        <v>42082</v>
      </c>
      <c r="BU56" s="91">
        <f t="shared" si="9"/>
        <v>42083</v>
      </c>
      <c r="BW56" t="str">
        <f t="shared" si="10"/>
        <v>Site : KETAPANG_MDR - 160925104</v>
      </c>
      <c r="BX56" t="str">
        <f t="shared" si="11"/>
        <v>Tipe Tower : GB-4L-ISAT-70-MED-2003.04:03IND018</v>
      </c>
      <c r="BY56" t="str">
        <f t="shared" si="12"/>
        <v>PO/SMI/13/001966</v>
      </c>
      <c r="BZ56" s="92" t="str">
        <f t="shared" si="12"/>
        <v>SUPERVISI ATP</v>
      </c>
      <c r="CD56" s="531"/>
    </row>
    <row r="57" spans="2:82" ht="15" customHeight="1" x14ac:dyDescent="0.25">
      <c r="B57" s="103">
        <f t="shared" si="13"/>
        <v>53</v>
      </c>
      <c r="C57" s="126" t="s">
        <v>8653</v>
      </c>
      <c r="D57" s="126" t="s">
        <v>8654</v>
      </c>
      <c r="E57" s="121" t="s">
        <v>2518</v>
      </c>
      <c r="F57" s="522">
        <v>2500000</v>
      </c>
      <c r="G57" s="127">
        <v>7</v>
      </c>
      <c r="H57" s="103">
        <v>2013</v>
      </c>
      <c r="I57" s="128">
        <v>41480</v>
      </c>
      <c r="J57" s="128"/>
      <c r="K57" s="127" t="s">
        <v>8275</v>
      </c>
      <c r="L57" s="126" t="s">
        <v>8275</v>
      </c>
      <c r="M57" s="141" t="s">
        <v>770</v>
      </c>
      <c r="N57" s="126" t="s">
        <v>2520</v>
      </c>
      <c r="O57" s="127" t="s">
        <v>98</v>
      </c>
      <c r="P57" s="127" t="s">
        <v>98</v>
      </c>
      <c r="Q57" s="345">
        <v>0</v>
      </c>
      <c r="R57" s="103"/>
      <c r="S57" s="127"/>
      <c r="T57" s="127"/>
      <c r="U57" s="120"/>
      <c r="V57" s="523">
        <f t="shared" si="2"/>
        <v>-41480</v>
      </c>
      <c r="W57" s="127"/>
      <c r="X57" s="141">
        <v>160924104</v>
      </c>
      <c r="Y57" s="424" t="s">
        <v>8659</v>
      </c>
      <c r="Z57" s="126" t="s">
        <v>2518</v>
      </c>
      <c r="AA57" s="103"/>
      <c r="AB57" s="126" t="s">
        <v>8469</v>
      </c>
      <c r="AC57" s="103"/>
      <c r="AD57" s="103"/>
      <c r="AE57" s="103"/>
      <c r="AF57" s="121" t="s">
        <v>1354</v>
      </c>
      <c r="AG57" s="126" t="s">
        <v>8660</v>
      </c>
      <c r="AH57" s="524"/>
      <c r="AI57" s="524"/>
      <c r="AJ57" s="121"/>
      <c r="AK57" s="121"/>
      <c r="AL57" s="121"/>
      <c r="AM57" s="120"/>
      <c r="AN57" s="120"/>
      <c r="AO57" s="120"/>
      <c r="AP57" s="121"/>
      <c r="AQ57" s="525"/>
      <c r="AR57" s="525"/>
      <c r="AS57" s="121"/>
      <c r="AT57" s="121"/>
      <c r="AU57" s="122"/>
      <c r="AV57" s="122"/>
      <c r="AW57" s="121"/>
      <c r="AX57" s="121" t="s">
        <v>8661</v>
      </c>
      <c r="AY57" s="121">
        <v>0</v>
      </c>
      <c r="AZ57" s="120">
        <v>42089</v>
      </c>
      <c r="BA57" s="120">
        <v>42096</v>
      </c>
      <c r="BB57" s="121"/>
      <c r="BC57" s="522">
        <f t="shared" si="4"/>
        <v>2500000</v>
      </c>
      <c r="BD57" s="516">
        <v>0</v>
      </c>
      <c r="BE57" s="516">
        <f t="shared" si="14"/>
        <v>2500000</v>
      </c>
      <c r="BF57" s="122">
        <v>42100</v>
      </c>
      <c r="BG57" s="541" t="s">
        <v>116</v>
      </c>
      <c r="BH57" s="121" t="s">
        <v>8662</v>
      </c>
      <c r="BI57" s="122">
        <v>42101</v>
      </c>
      <c r="BJ57" s="190">
        <v>42117</v>
      </c>
      <c r="BK57" s="526" t="s">
        <v>167</v>
      </c>
      <c r="BL57" s="534">
        <f t="shared" si="5"/>
        <v>2500000</v>
      </c>
      <c r="BM57" t="s">
        <v>8451</v>
      </c>
      <c r="BN57" t="s">
        <v>8644</v>
      </c>
      <c r="BO57" t="s">
        <v>242</v>
      </c>
      <c r="BQ57" t="str">
        <f t="shared" si="6"/>
        <v>TBG - SMI</v>
      </c>
      <c r="BR57" t="str">
        <f t="shared" si="7"/>
        <v>HK-13-0768</v>
      </c>
      <c r="BS57" s="91">
        <f t="shared" si="8"/>
        <v>2013</v>
      </c>
      <c r="BT57">
        <f t="shared" si="9"/>
        <v>42089</v>
      </c>
      <c r="BU57" s="91">
        <f t="shared" si="9"/>
        <v>42096</v>
      </c>
      <c r="BW57" t="str">
        <f t="shared" si="10"/>
        <v>Site : SAMPANG_MDR - 160924104</v>
      </c>
      <c r="BX57" t="str">
        <f t="shared" si="11"/>
        <v>Tipe Tower : GB-4L-ISAT-70-MED-2003.04:03IND018</v>
      </c>
      <c r="BY57" t="str">
        <f t="shared" si="12"/>
        <v>PO/SMI/13/001966</v>
      </c>
      <c r="BZ57" s="92" t="str">
        <f t="shared" si="12"/>
        <v>SUPERVISI ATP</v>
      </c>
      <c r="CD57" s="531"/>
    </row>
    <row r="58" spans="2:82" ht="15" customHeight="1" x14ac:dyDescent="0.25">
      <c r="B58" s="103">
        <f t="shared" si="13"/>
        <v>54</v>
      </c>
      <c r="C58" s="126" t="s">
        <v>8653</v>
      </c>
      <c r="D58" s="126" t="s">
        <v>8654</v>
      </c>
      <c r="E58" s="121" t="s">
        <v>8621</v>
      </c>
      <c r="F58" s="522">
        <v>3500000</v>
      </c>
      <c r="G58" s="127">
        <v>7</v>
      </c>
      <c r="H58" s="103">
        <v>2013</v>
      </c>
      <c r="I58" s="128">
        <v>41480</v>
      </c>
      <c r="J58" s="128"/>
      <c r="K58" s="127" t="s">
        <v>8275</v>
      </c>
      <c r="L58" s="126" t="s">
        <v>8275</v>
      </c>
      <c r="M58" s="141" t="s">
        <v>770</v>
      </c>
      <c r="N58" s="126" t="s">
        <v>2520</v>
      </c>
      <c r="O58" s="127" t="s">
        <v>98</v>
      </c>
      <c r="P58" s="127" t="s">
        <v>98</v>
      </c>
      <c r="Q58" s="345">
        <v>0</v>
      </c>
      <c r="R58" s="103"/>
      <c r="S58" s="127"/>
      <c r="T58" s="127"/>
      <c r="U58" s="120"/>
      <c r="V58" s="523">
        <f t="shared" si="2"/>
        <v>-41480</v>
      </c>
      <c r="W58" s="127"/>
      <c r="X58" s="141">
        <v>160602104</v>
      </c>
      <c r="Y58" s="424" t="s">
        <v>4993</v>
      </c>
      <c r="Z58" s="126" t="s">
        <v>2518</v>
      </c>
      <c r="AA58" s="103"/>
      <c r="AB58" s="126" t="s">
        <v>8469</v>
      </c>
      <c r="AC58" s="103"/>
      <c r="AD58" s="103"/>
      <c r="AE58" s="103"/>
      <c r="AF58" s="121" t="s">
        <v>1354</v>
      </c>
      <c r="AG58" s="126" t="s">
        <v>8663</v>
      </c>
      <c r="AH58" s="524"/>
      <c r="AI58" s="524"/>
      <c r="AJ58" s="121"/>
      <c r="AK58" s="121"/>
      <c r="AL58" s="121"/>
      <c r="AM58" s="120"/>
      <c r="AN58" s="120"/>
      <c r="AO58" s="120"/>
      <c r="AP58" s="121"/>
      <c r="AQ58" s="525"/>
      <c r="AR58" s="525"/>
      <c r="AS58" s="121"/>
      <c r="AT58" s="121"/>
      <c r="AU58" s="122"/>
      <c r="AV58" s="122"/>
      <c r="AW58" s="121"/>
      <c r="AX58" s="121" t="s">
        <v>8664</v>
      </c>
      <c r="AY58" s="121">
        <v>0</v>
      </c>
      <c r="AZ58" s="120">
        <v>42103</v>
      </c>
      <c r="BA58" s="120">
        <v>42121</v>
      </c>
      <c r="BB58" s="121"/>
      <c r="BC58" s="522">
        <f t="shared" si="4"/>
        <v>3500000</v>
      </c>
      <c r="BD58" s="516">
        <v>0</v>
      </c>
      <c r="BE58" s="516">
        <f t="shared" si="14"/>
        <v>3500000</v>
      </c>
      <c r="BF58" s="122">
        <v>42122</v>
      </c>
      <c r="BG58" s="141" t="s">
        <v>116</v>
      </c>
      <c r="BH58" s="126" t="s">
        <v>8665</v>
      </c>
      <c r="BI58" s="122">
        <v>42123</v>
      </c>
      <c r="BJ58" s="190">
        <v>42139</v>
      </c>
      <c r="BK58" s="526" t="s">
        <v>167</v>
      </c>
      <c r="BL58" s="534">
        <f t="shared" si="5"/>
        <v>3500000</v>
      </c>
      <c r="BM58" t="s">
        <v>8451</v>
      </c>
      <c r="BN58" t="s">
        <v>8644</v>
      </c>
      <c r="BO58" t="s">
        <v>242</v>
      </c>
      <c r="BQ58" t="str">
        <f t="shared" si="6"/>
        <v>TBG - SMI</v>
      </c>
      <c r="BR58" t="str">
        <f t="shared" si="7"/>
        <v>HK-13-0768</v>
      </c>
      <c r="BS58" s="91">
        <f t="shared" si="8"/>
        <v>2013</v>
      </c>
      <c r="BT58">
        <f t="shared" si="9"/>
        <v>42103</v>
      </c>
      <c r="BU58" s="91">
        <f t="shared" si="9"/>
        <v>42121</v>
      </c>
      <c r="BW58" t="str">
        <f t="shared" si="10"/>
        <v>Site : SEPULU - 160602104</v>
      </c>
      <c r="BX58" t="str">
        <f t="shared" si="11"/>
        <v>Tipe Tower : GB-4L-ISAT-70-MED-2003.04:03IND018</v>
      </c>
      <c r="BY58" t="str">
        <f t="shared" si="12"/>
        <v>PO/SMI/13/001966</v>
      </c>
      <c r="BZ58" s="92" t="str">
        <f t="shared" si="12"/>
        <v>SUPERVISI ATP dan Transport area Jawa Timur</v>
      </c>
      <c r="CD58" s="531"/>
    </row>
    <row r="59" spans="2:82" ht="15" customHeight="1" x14ac:dyDescent="0.25">
      <c r="B59" s="103">
        <f t="shared" si="13"/>
        <v>55</v>
      </c>
      <c r="C59" s="126" t="s">
        <v>8666</v>
      </c>
      <c r="D59" s="126" t="s">
        <v>8667</v>
      </c>
      <c r="E59" s="121" t="s">
        <v>2518</v>
      </c>
      <c r="F59" s="522">
        <v>2500000</v>
      </c>
      <c r="G59" s="127">
        <v>7</v>
      </c>
      <c r="H59" s="103">
        <v>2013</v>
      </c>
      <c r="I59" s="128">
        <v>41480</v>
      </c>
      <c r="J59" s="128"/>
      <c r="K59" s="127" t="s">
        <v>8275</v>
      </c>
      <c r="L59" s="126" t="s">
        <v>8275</v>
      </c>
      <c r="M59" s="141" t="s">
        <v>770</v>
      </c>
      <c r="N59" s="126" t="s">
        <v>98</v>
      </c>
      <c r="O59" s="127" t="s">
        <v>98</v>
      </c>
      <c r="P59" s="127" t="s">
        <v>98</v>
      </c>
      <c r="Q59" s="345">
        <v>0</v>
      </c>
      <c r="R59" s="103"/>
      <c r="S59" s="127"/>
      <c r="T59" s="127"/>
      <c r="U59" s="120"/>
      <c r="V59" s="523">
        <f t="shared" si="2"/>
        <v>-41480</v>
      </c>
      <c r="W59" s="127"/>
      <c r="X59" s="141">
        <v>10192104</v>
      </c>
      <c r="Y59" s="424" t="s">
        <v>8668</v>
      </c>
      <c r="Z59" s="126" t="s">
        <v>2518</v>
      </c>
      <c r="AA59" s="103"/>
      <c r="AB59" s="126" t="s">
        <v>2141</v>
      </c>
      <c r="AC59" s="103"/>
      <c r="AD59" s="103"/>
      <c r="AE59" s="103"/>
      <c r="AF59" s="121" t="s">
        <v>8669</v>
      </c>
      <c r="AG59" s="126" t="s">
        <v>8670</v>
      </c>
      <c r="AH59" s="524"/>
      <c r="AI59" s="524"/>
      <c r="AJ59" s="121"/>
      <c r="AK59" s="121"/>
      <c r="AL59" s="121"/>
      <c r="AM59" s="120"/>
      <c r="AN59" s="120"/>
      <c r="AO59" s="120"/>
      <c r="AP59" s="121"/>
      <c r="AQ59" s="525"/>
      <c r="AR59" s="525"/>
      <c r="AS59" s="121"/>
      <c r="AT59" s="121"/>
      <c r="AU59" s="122"/>
      <c r="AV59" s="122"/>
      <c r="AW59" s="121"/>
      <c r="AX59" s="121"/>
      <c r="AY59" s="121">
        <v>0</v>
      </c>
      <c r="AZ59" s="120">
        <v>42270</v>
      </c>
      <c r="BA59" s="120"/>
      <c r="BB59" s="121"/>
      <c r="BC59" s="522">
        <f t="shared" si="4"/>
        <v>2500000</v>
      </c>
      <c r="BD59" s="516">
        <f>+BC59</f>
        <v>2500000</v>
      </c>
      <c r="BE59" s="516"/>
      <c r="BF59" s="122"/>
      <c r="BG59" s="141" t="s">
        <v>8267</v>
      </c>
      <c r="BH59" s="121" t="s">
        <v>2064</v>
      </c>
      <c r="BI59" s="122"/>
      <c r="BJ59" s="190"/>
      <c r="BK59" s="526" t="s">
        <v>167</v>
      </c>
      <c r="BL59" s="534">
        <f t="shared" si="5"/>
        <v>2500000</v>
      </c>
      <c r="BM59" t="s">
        <v>8451</v>
      </c>
      <c r="BN59" t="s">
        <v>8644</v>
      </c>
      <c r="BO59" t="s">
        <v>242</v>
      </c>
      <c r="BQ59" t="str">
        <f t="shared" si="6"/>
        <v>TBG - SMI</v>
      </c>
      <c r="BR59" t="str">
        <f t="shared" si="7"/>
        <v>HK-13-0770</v>
      </c>
      <c r="BS59" s="91">
        <f t="shared" si="8"/>
        <v>2013</v>
      </c>
      <c r="BT59">
        <f t="shared" si="9"/>
        <v>42270</v>
      </c>
      <c r="BU59" s="91">
        <f t="shared" si="9"/>
        <v>0</v>
      </c>
      <c r="BW59" t="str">
        <f t="shared" si="10"/>
        <v>Site : PULAU BANYAK - 10192104</v>
      </c>
      <c r="BX59" t="str">
        <f t="shared" si="11"/>
        <v>Tipe Tower : GB-4L-ISAT-72-120-LT-2007.08-DCK</v>
      </c>
      <c r="BY59" t="str">
        <f t="shared" si="12"/>
        <v>PO/SMI/13/001973</v>
      </c>
      <c r="BZ59" s="92" t="str">
        <f t="shared" si="12"/>
        <v>SUPERVISI ATP</v>
      </c>
      <c r="CD59" s="531"/>
    </row>
    <row r="60" spans="2:82" ht="15" customHeight="1" x14ac:dyDescent="0.25">
      <c r="B60" s="103">
        <f t="shared" si="13"/>
        <v>56</v>
      </c>
      <c r="C60" s="126" t="s">
        <v>8671</v>
      </c>
      <c r="D60" s="126" t="s">
        <v>8672</v>
      </c>
      <c r="E60" s="121" t="s">
        <v>2518</v>
      </c>
      <c r="F60" s="522">
        <v>2500000</v>
      </c>
      <c r="G60" s="127">
        <v>7</v>
      </c>
      <c r="H60" s="103">
        <v>2013</v>
      </c>
      <c r="I60" s="128">
        <v>41486</v>
      </c>
      <c r="J60" s="128"/>
      <c r="K60" s="127" t="s">
        <v>8275</v>
      </c>
      <c r="L60" s="126" t="s">
        <v>8275</v>
      </c>
      <c r="M60" s="141" t="s">
        <v>770</v>
      </c>
      <c r="N60" s="126" t="s">
        <v>98</v>
      </c>
      <c r="O60" s="127" t="s">
        <v>98</v>
      </c>
      <c r="P60" s="127" t="s">
        <v>98</v>
      </c>
      <c r="Q60" s="345">
        <v>0</v>
      </c>
      <c r="R60" s="103"/>
      <c r="S60" s="127"/>
      <c r="T60" s="127"/>
      <c r="U60" s="120"/>
      <c r="V60" s="523">
        <f t="shared" si="2"/>
        <v>-41486</v>
      </c>
      <c r="W60" s="127"/>
      <c r="X60" s="141">
        <v>140808104</v>
      </c>
      <c r="Y60" s="424" t="s">
        <v>8673</v>
      </c>
      <c r="Z60" s="126" t="s">
        <v>2518</v>
      </c>
      <c r="AA60" s="103"/>
      <c r="AB60" s="126" t="s">
        <v>2119</v>
      </c>
      <c r="AC60" s="103"/>
      <c r="AD60" s="103"/>
      <c r="AE60" s="103"/>
      <c r="AF60" s="121" t="s">
        <v>741</v>
      </c>
      <c r="AG60" s="126" t="s">
        <v>8674</v>
      </c>
      <c r="AH60" s="524"/>
      <c r="AI60" s="524"/>
      <c r="AJ60" s="121"/>
      <c r="AK60" s="121"/>
      <c r="AL60" s="121"/>
      <c r="AM60" s="120"/>
      <c r="AN60" s="120"/>
      <c r="AO60" s="120"/>
      <c r="AP60" s="121"/>
      <c r="AQ60" s="525"/>
      <c r="AR60" s="525"/>
      <c r="AS60" s="121"/>
      <c r="AT60" s="121"/>
      <c r="AU60" s="122"/>
      <c r="AV60" s="122"/>
      <c r="AW60" s="121"/>
      <c r="AX60" s="504" t="s">
        <v>8675</v>
      </c>
      <c r="AY60" s="121">
        <v>0</v>
      </c>
      <c r="AZ60" s="120">
        <v>42117</v>
      </c>
      <c r="BA60" s="120">
        <v>42135</v>
      </c>
      <c r="BB60" s="121"/>
      <c r="BC60" s="522">
        <f t="shared" si="4"/>
        <v>2500000</v>
      </c>
      <c r="BD60" s="516">
        <v>0</v>
      </c>
      <c r="BE60" s="516">
        <f t="shared" ref="BE60:BE66" si="15">+BC60</f>
        <v>2500000</v>
      </c>
      <c r="BF60" s="122">
        <v>42135</v>
      </c>
      <c r="BG60" s="141" t="s">
        <v>116</v>
      </c>
      <c r="BH60" s="121" t="s">
        <v>8676</v>
      </c>
      <c r="BI60" s="122">
        <v>42137</v>
      </c>
      <c r="BJ60" s="190">
        <v>42159</v>
      </c>
      <c r="BK60" s="526" t="s">
        <v>167</v>
      </c>
      <c r="BL60" s="534">
        <f t="shared" si="5"/>
        <v>2500000</v>
      </c>
      <c r="BM60" t="s">
        <v>8677</v>
      </c>
      <c r="BN60" t="s">
        <v>8678</v>
      </c>
      <c r="BO60" t="s">
        <v>8602</v>
      </c>
      <c r="BQ60" t="str">
        <f t="shared" si="6"/>
        <v>TBG - SMI</v>
      </c>
      <c r="BR60" t="str">
        <f t="shared" si="7"/>
        <v>HK-13-0771</v>
      </c>
      <c r="BS60" s="91">
        <f t="shared" si="8"/>
        <v>2013</v>
      </c>
      <c r="BT60">
        <f t="shared" si="9"/>
        <v>42117</v>
      </c>
      <c r="BU60" s="91">
        <f t="shared" si="9"/>
        <v>42135</v>
      </c>
      <c r="BW60" t="str">
        <f t="shared" si="10"/>
        <v>Site : PANGKAH - 140808104</v>
      </c>
      <c r="BX60" t="str">
        <f t="shared" si="11"/>
        <v>Tipe Tower : GB-4L-ISAT-52-120-LT-2007.08-DCK</v>
      </c>
      <c r="BY60" t="str">
        <f t="shared" si="12"/>
        <v>PO/SMI/13/002034</v>
      </c>
      <c r="BZ60" s="92" t="str">
        <f t="shared" si="12"/>
        <v>SUPERVISI ATP</v>
      </c>
      <c r="CD60" s="531"/>
    </row>
    <row r="61" spans="2:82" ht="15" customHeight="1" x14ac:dyDescent="0.25">
      <c r="B61" s="103">
        <f t="shared" si="13"/>
        <v>57</v>
      </c>
      <c r="C61" s="126" t="s">
        <v>8671</v>
      </c>
      <c r="D61" s="126" t="s">
        <v>8672</v>
      </c>
      <c r="E61" s="126" t="s">
        <v>8679</v>
      </c>
      <c r="F61" s="522">
        <v>3500000</v>
      </c>
      <c r="G61" s="103">
        <v>7</v>
      </c>
      <c r="H61" s="103">
        <v>2013</v>
      </c>
      <c r="I61" s="128">
        <v>41486</v>
      </c>
      <c r="J61" s="128"/>
      <c r="K61" s="127" t="s">
        <v>8275</v>
      </c>
      <c r="L61" s="126" t="s">
        <v>8275</v>
      </c>
      <c r="M61" s="141" t="s">
        <v>770</v>
      </c>
      <c r="N61" s="126" t="s">
        <v>98</v>
      </c>
      <c r="O61" s="127" t="s">
        <v>98</v>
      </c>
      <c r="P61" s="127" t="s">
        <v>98</v>
      </c>
      <c r="Q61" s="345">
        <v>0</v>
      </c>
      <c r="R61" s="103"/>
      <c r="S61" s="127"/>
      <c r="T61" s="127"/>
      <c r="U61" s="542"/>
      <c r="V61" s="523">
        <f t="shared" si="2"/>
        <v>-41486</v>
      </c>
      <c r="W61" s="127"/>
      <c r="X61" s="141">
        <v>140809104</v>
      </c>
      <c r="Y61" s="424" t="s">
        <v>8680</v>
      </c>
      <c r="Z61" s="126" t="str">
        <f>+E61</f>
        <v>SUPERVISI ATP dan Transportasi area Jawa tengah</v>
      </c>
      <c r="AA61" s="127"/>
      <c r="AB61" s="126" t="s">
        <v>2119</v>
      </c>
      <c r="AC61" s="127"/>
      <c r="AD61" s="127"/>
      <c r="AE61" s="127"/>
      <c r="AF61" s="121" t="s">
        <v>741</v>
      </c>
      <c r="AG61" s="126" t="s">
        <v>8681</v>
      </c>
      <c r="AH61" s="543"/>
      <c r="AI61" s="543"/>
      <c r="AJ61" s="126"/>
      <c r="AK61" s="126"/>
      <c r="AL61" s="126"/>
      <c r="AM61" s="126"/>
      <c r="AN61" s="542"/>
      <c r="AO61" s="544"/>
      <c r="AP61" s="126"/>
      <c r="AQ61" s="525"/>
      <c r="AR61" s="525"/>
      <c r="AS61" s="126"/>
      <c r="AT61" s="126"/>
      <c r="AU61" s="544"/>
      <c r="AV61" s="544"/>
      <c r="AW61" s="126"/>
      <c r="AX61" s="504" t="s">
        <v>8675</v>
      </c>
      <c r="AY61" s="126">
        <v>0</v>
      </c>
      <c r="AZ61" s="542">
        <v>42117</v>
      </c>
      <c r="BA61" s="542">
        <v>42135</v>
      </c>
      <c r="BB61" s="126"/>
      <c r="BC61" s="522">
        <f t="shared" si="4"/>
        <v>3500000</v>
      </c>
      <c r="BD61" s="545">
        <v>0</v>
      </c>
      <c r="BE61" s="545">
        <f t="shared" si="15"/>
        <v>3500000</v>
      </c>
      <c r="BF61" s="544">
        <v>42135</v>
      </c>
      <c r="BG61" s="141" t="s">
        <v>116</v>
      </c>
      <c r="BH61" s="126" t="s">
        <v>8676</v>
      </c>
      <c r="BI61" s="544">
        <v>42137</v>
      </c>
      <c r="BJ61" s="546">
        <v>42159</v>
      </c>
      <c r="BK61" s="526" t="s">
        <v>167</v>
      </c>
      <c r="BL61" s="534">
        <f t="shared" si="5"/>
        <v>3500000</v>
      </c>
      <c r="BM61" t="s">
        <v>8451</v>
      </c>
      <c r="BN61">
        <v>0</v>
      </c>
      <c r="BO61" t="s">
        <v>8478</v>
      </c>
      <c r="BQ61" t="str">
        <f t="shared" si="6"/>
        <v>TBG - SMI</v>
      </c>
      <c r="BR61" t="str">
        <f t="shared" si="7"/>
        <v>HK-13-0771</v>
      </c>
      <c r="BS61" s="91">
        <f t="shared" si="8"/>
        <v>2013</v>
      </c>
      <c r="BT61">
        <f t="shared" si="9"/>
        <v>42117</v>
      </c>
      <c r="BU61" s="91">
        <f t="shared" si="9"/>
        <v>42135</v>
      </c>
      <c r="BW61" t="str">
        <f t="shared" si="10"/>
        <v>Site : SLAWISELATAN - 140809104</v>
      </c>
      <c r="BX61" t="str">
        <f t="shared" si="11"/>
        <v>Tipe Tower : GB-4L-ISAT-52-120-LT-2007.08-DCK</v>
      </c>
      <c r="BY61" t="str">
        <f t="shared" si="12"/>
        <v>PO/SMI/13/002034</v>
      </c>
      <c r="BZ61" s="92" t="str">
        <f t="shared" si="12"/>
        <v>SUPERVISI ATP dan Transportasi area Jawa tengah</v>
      </c>
      <c r="CD61" s="531"/>
    </row>
    <row r="62" spans="2:82" s="163" customFormat="1" ht="15" customHeight="1" x14ac:dyDescent="0.25">
      <c r="B62" s="94">
        <f t="shared" si="13"/>
        <v>58</v>
      </c>
      <c r="C62" s="504" t="s">
        <v>8682</v>
      </c>
      <c r="D62" s="504" t="s">
        <v>8683</v>
      </c>
      <c r="E62" s="504" t="s">
        <v>2518</v>
      </c>
      <c r="F62" s="505">
        <v>2500000</v>
      </c>
      <c r="G62" s="506">
        <v>7</v>
      </c>
      <c r="H62" s="506">
        <v>2013</v>
      </c>
      <c r="I62" s="507">
        <v>41466</v>
      </c>
      <c r="J62" s="507"/>
      <c r="K62" s="506" t="s">
        <v>8275</v>
      </c>
      <c r="L62" s="504" t="s">
        <v>8275</v>
      </c>
      <c r="M62" s="508" t="s">
        <v>770</v>
      </c>
      <c r="N62" s="504" t="s">
        <v>98</v>
      </c>
      <c r="O62" s="506" t="s">
        <v>98</v>
      </c>
      <c r="P62" s="506" t="s">
        <v>98</v>
      </c>
      <c r="Q62" s="509">
        <v>0</v>
      </c>
      <c r="R62" s="506"/>
      <c r="S62" s="506"/>
      <c r="T62" s="506"/>
      <c r="U62" s="510"/>
      <c r="V62" s="523">
        <f t="shared" si="2"/>
        <v>-41466</v>
      </c>
      <c r="W62" s="506"/>
      <c r="X62" s="508">
        <v>140815104</v>
      </c>
      <c r="Y62" s="512" t="s">
        <v>8684</v>
      </c>
      <c r="Z62" s="504" t="s">
        <v>2518</v>
      </c>
      <c r="AA62" s="506"/>
      <c r="AB62" s="504" t="s">
        <v>2119</v>
      </c>
      <c r="AC62" s="506"/>
      <c r="AD62" s="506"/>
      <c r="AE62" s="506"/>
      <c r="AF62" s="121" t="s">
        <v>741</v>
      </c>
      <c r="AG62" s="504" t="s">
        <v>8685</v>
      </c>
      <c r="AH62" s="513"/>
      <c r="AI62" s="514"/>
      <c r="AJ62" s="504"/>
      <c r="AK62" s="504"/>
      <c r="AL62" s="504"/>
      <c r="AM62" s="510"/>
      <c r="AN62" s="510"/>
      <c r="AO62" s="510"/>
      <c r="AP62" s="504"/>
      <c r="AQ62" s="511"/>
      <c r="AR62" s="511">
        <f t="shared" ref="AR62:AR106" ca="1" si="16">IF(AN62="",TODAY()-AM62,0)</f>
        <v>42347</v>
      </c>
      <c r="AS62" s="504"/>
      <c r="AT62" s="504"/>
      <c r="AU62" s="515"/>
      <c r="AV62" s="515"/>
      <c r="AW62" s="504"/>
      <c r="AX62" s="504" t="s">
        <v>8686</v>
      </c>
      <c r="AY62" s="504">
        <v>0</v>
      </c>
      <c r="AZ62" s="510">
        <v>42117</v>
      </c>
      <c r="BA62" s="98">
        <v>42135</v>
      </c>
      <c r="BB62" s="504"/>
      <c r="BC62" s="522">
        <f t="shared" si="4"/>
        <v>2500000</v>
      </c>
      <c r="BD62" s="119">
        <v>0</v>
      </c>
      <c r="BE62" s="119">
        <f t="shared" si="15"/>
        <v>2500000</v>
      </c>
      <c r="BF62" s="87">
        <v>42135</v>
      </c>
      <c r="BG62" s="116" t="s">
        <v>116</v>
      </c>
      <c r="BH62" s="504" t="s">
        <v>8687</v>
      </c>
      <c r="BI62" s="515">
        <v>42142</v>
      </c>
      <c r="BJ62" s="517">
        <v>42159</v>
      </c>
      <c r="BK62" s="536" t="s">
        <v>167</v>
      </c>
      <c r="BL62" s="534">
        <f t="shared" si="5"/>
        <v>2500000</v>
      </c>
      <c r="BM62" s="163" t="s">
        <v>8451</v>
      </c>
      <c r="BN62" s="163">
        <v>0</v>
      </c>
      <c r="BO62" s="163" t="s">
        <v>8478</v>
      </c>
      <c r="BQ62" s="163" t="str">
        <f t="shared" si="6"/>
        <v>TBG - SMI</v>
      </c>
      <c r="BR62" s="163" t="str">
        <f t="shared" si="7"/>
        <v>HK-13-0772</v>
      </c>
      <c r="BS62" s="164">
        <f t="shared" si="8"/>
        <v>2013</v>
      </c>
      <c r="BT62" s="163">
        <f t="shared" si="9"/>
        <v>42117</v>
      </c>
      <c r="BU62" s="164">
        <f t="shared" si="9"/>
        <v>42135</v>
      </c>
      <c r="BW62" s="163" t="str">
        <f t="shared" si="10"/>
        <v>Site : BULAKPANCING - 140815104</v>
      </c>
      <c r="BX62" s="163" t="str">
        <f t="shared" si="11"/>
        <v>Tipe Tower : GB-4L-ISAT-52-120-LT-2007.08-DCK</v>
      </c>
      <c r="BY62" s="163" t="str">
        <f t="shared" si="12"/>
        <v>PO/SMI/13/002035</v>
      </c>
      <c r="BZ62" s="165" t="str">
        <f t="shared" si="12"/>
        <v>SUPERVISI ATP</v>
      </c>
      <c r="CD62" s="59"/>
    </row>
    <row r="63" spans="2:82" ht="15" customHeight="1" x14ac:dyDescent="0.25">
      <c r="B63" s="103">
        <f t="shared" si="13"/>
        <v>59</v>
      </c>
      <c r="C63" s="126" t="s">
        <v>8682</v>
      </c>
      <c r="D63" s="126" t="s">
        <v>8683</v>
      </c>
      <c r="E63" s="121" t="s">
        <v>2518</v>
      </c>
      <c r="F63" s="522">
        <v>2500000</v>
      </c>
      <c r="G63" s="127">
        <v>7</v>
      </c>
      <c r="H63" s="103">
        <v>2013</v>
      </c>
      <c r="I63" s="128">
        <v>41486</v>
      </c>
      <c r="J63" s="128"/>
      <c r="K63" s="127" t="s">
        <v>8275</v>
      </c>
      <c r="L63" s="126" t="s">
        <v>8275</v>
      </c>
      <c r="M63" s="141" t="s">
        <v>770</v>
      </c>
      <c r="N63" s="126" t="s">
        <v>98</v>
      </c>
      <c r="O63" s="127" t="s">
        <v>98</v>
      </c>
      <c r="P63" s="127" t="s">
        <v>98</v>
      </c>
      <c r="Q63" s="345">
        <v>0</v>
      </c>
      <c r="R63" s="103"/>
      <c r="S63" s="127"/>
      <c r="T63" s="127"/>
      <c r="U63" s="120"/>
      <c r="V63" s="523">
        <f t="shared" si="2"/>
        <v>-41486</v>
      </c>
      <c r="W63" s="127"/>
      <c r="X63" s="141">
        <v>140589104</v>
      </c>
      <c r="Y63" s="424" t="s">
        <v>8688</v>
      </c>
      <c r="Z63" s="126" t="s">
        <v>2518</v>
      </c>
      <c r="AA63" s="103"/>
      <c r="AB63" s="126" t="s">
        <v>2141</v>
      </c>
      <c r="AC63" s="103"/>
      <c r="AD63" s="103"/>
      <c r="AE63" s="103"/>
      <c r="AF63" s="121" t="s">
        <v>8689</v>
      </c>
      <c r="AG63" s="126" t="s">
        <v>8690</v>
      </c>
      <c r="AH63" s="524"/>
      <c r="AI63" s="524"/>
      <c r="AJ63" s="121"/>
      <c r="AK63" s="121"/>
      <c r="AL63" s="121"/>
      <c r="AM63" s="120"/>
      <c r="AN63" s="120"/>
      <c r="AO63" s="120"/>
      <c r="AP63" s="121"/>
      <c r="AQ63" s="525"/>
      <c r="AR63" s="525">
        <f t="shared" ca="1" si="16"/>
        <v>42347</v>
      </c>
      <c r="AS63" s="121"/>
      <c r="AT63" s="121"/>
      <c r="AU63" s="122"/>
      <c r="AV63" s="122"/>
      <c r="AW63" s="121"/>
      <c r="AX63" s="540" t="s">
        <v>8691</v>
      </c>
      <c r="AY63" s="121">
        <v>0</v>
      </c>
      <c r="AZ63" s="547">
        <v>42222</v>
      </c>
      <c r="BA63" s="120">
        <v>42254</v>
      </c>
      <c r="BB63" s="121"/>
      <c r="BC63" s="522">
        <f t="shared" si="4"/>
        <v>2500000</v>
      </c>
      <c r="BD63" s="516">
        <v>0</v>
      </c>
      <c r="BE63" s="516">
        <f t="shared" si="15"/>
        <v>2500000</v>
      </c>
      <c r="BF63" s="122">
        <v>42255</v>
      </c>
      <c r="BG63" s="141" t="s">
        <v>242</v>
      </c>
      <c r="BH63" s="121" t="s">
        <v>8692</v>
      </c>
      <c r="BI63" s="122">
        <v>42256</v>
      </c>
      <c r="BJ63" s="190"/>
      <c r="BK63" s="526" t="s">
        <v>167</v>
      </c>
      <c r="BL63" s="534">
        <f t="shared" si="5"/>
        <v>2500000</v>
      </c>
      <c r="BM63" t="s">
        <v>8451</v>
      </c>
      <c r="BN63">
        <v>0</v>
      </c>
      <c r="BO63" t="s">
        <v>8478</v>
      </c>
      <c r="BQ63" t="str">
        <f t="shared" si="6"/>
        <v>TBG - SMI</v>
      </c>
      <c r="BR63" t="str">
        <f t="shared" si="7"/>
        <v>HK-13-0772</v>
      </c>
      <c r="BS63" s="91">
        <f t="shared" si="8"/>
        <v>2013</v>
      </c>
      <c r="BT63">
        <f t="shared" si="9"/>
        <v>42222</v>
      </c>
      <c r="BU63" s="91">
        <f t="shared" si="9"/>
        <v>42254</v>
      </c>
      <c r="BW63" t="str">
        <f t="shared" si="10"/>
        <v>Site : SINDANGWANGI - 140589104</v>
      </c>
      <c r="BX63" t="str">
        <f t="shared" si="11"/>
        <v>Tipe Tower : GB-4L-ISAT-72-120-LT-2007.08-DCK</v>
      </c>
      <c r="BY63" t="str">
        <f t="shared" si="12"/>
        <v>PO/SMI/13/002035</v>
      </c>
      <c r="BZ63" s="92" t="str">
        <f t="shared" si="12"/>
        <v>SUPERVISI ATP</v>
      </c>
      <c r="CD63" s="531"/>
    </row>
    <row r="64" spans="2:82" ht="15" customHeight="1" x14ac:dyDescent="0.25">
      <c r="B64" s="103">
        <f t="shared" si="13"/>
        <v>60</v>
      </c>
      <c r="C64" s="126" t="s">
        <v>8682</v>
      </c>
      <c r="D64" s="126" t="s">
        <v>8683</v>
      </c>
      <c r="E64" s="121" t="s">
        <v>8693</v>
      </c>
      <c r="F64" s="522">
        <v>3500000</v>
      </c>
      <c r="G64" s="127">
        <v>7</v>
      </c>
      <c r="H64" s="103">
        <v>2013</v>
      </c>
      <c r="I64" s="128">
        <v>41486</v>
      </c>
      <c r="J64" s="128"/>
      <c r="K64" s="127" t="s">
        <v>8275</v>
      </c>
      <c r="L64" s="126" t="s">
        <v>8275</v>
      </c>
      <c r="M64" s="141" t="s">
        <v>770</v>
      </c>
      <c r="N64" s="126" t="s">
        <v>98</v>
      </c>
      <c r="O64" s="127" t="s">
        <v>98</v>
      </c>
      <c r="P64" s="127" t="s">
        <v>98</v>
      </c>
      <c r="Q64" s="345">
        <v>0</v>
      </c>
      <c r="R64" s="103"/>
      <c r="S64" s="127"/>
      <c r="T64" s="127"/>
      <c r="U64" s="120"/>
      <c r="V64" s="523">
        <f t="shared" si="2"/>
        <v>-41486</v>
      </c>
      <c r="W64" s="127"/>
      <c r="X64" s="141">
        <v>140575104</v>
      </c>
      <c r="Y64" s="424" t="s">
        <v>8694</v>
      </c>
      <c r="Z64" s="126" t="s">
        <v>2518</v>
      </c>
      <c r="AA64" s="103"/>
      <c r="AB64" s="126" t="s">
        <v>2114</v>
      </c>
      <c r="AC64" s="103"/>
      <c r="AD64" s="103"/>
      <c r="AE64" s="103"/>
      <c r="AF64" s="121" t="s">
        <v>8689</v>
      </c>
      <c r="AG64" s="126" t="s">
        <v>8695</v>
      </c>
      <c r="AH64" s="524"/>
      <c r="AI64" s="524"/>
      <c r="AJ64" s="121"/>
      <c r="AK64" s="121"/>
      <c r="AL64" s="121"/>
      <c r="AM64" s="120"/>
      <c r="AN64" s="120"/>
      <c r="AO64" s="120"/>
      <c r="AP64" s="121"/>
      <c r="AQ64" s="525"/>
      <c r="AR64" s="525">
        <f t="shared" ca="1" si="16"/>
        <v>42347</v>
      </c>
      <c r="AS64" s="121"/>
      <c r="AT64" s="121"/>
      <c r="AU64" s="122"/>
      <c r="AV64" s="122"/>
      <c r="AW64" s="121"/>
      <c r="AX64" s="540" t="s">
        <v>8691</v>
      </c>
      <c r="AY64" s="121">
        <v>0</v>
      </c>
      <c r="AZ64" s="120">
        <v>42222</v>
      </c>
      <c r="BA64" s="120">
        <v>42254</v>
      </c>
      <c r="BB64" s="121"/>
      <c r="BC64" s="522">
        <f t="shared" si="4"/>
        <v>3500000</v>
      </c>
      <c r="BD64" s="516">
        <v>0</v>
      </c>
      <c r="BE64" s="516">
        <f t="shared" si="15"/>
        <v>3500000</v>
      </c>
      <c r="BF64" s="122">
        <v>42255</v>
      </c>
      <c r="BG64" s="141" t="s">
        <v>242</v>
      </c>
      <c r="BH64" s="121" t="s">
        <v>8692</v>
      </c>
      <c r="BI64" s="122">
        <v>42256</v>
      </c>
      <c r="BJ64" s="190"/>
      <c r="BK64" s="526" t="s">
        <v>167</v>
      </c>
      <c r="BL64" s="534">
        <f t="shared" si="5"/>
        <v>3500000</v>
      </c>
      <c r="BM64" t="s">
        <v>8451</v>
      </c>
      <c r="BN64">
        <v>0</v>
      </c>
      <c r="BO64" t="s">
        <v>8478</v>
      </c>
      <c r="BQ64" t="str">
        <f t="shared" si="6"/>
        <v>TBG - SMI</v>
      </c>
      <c r="BR64" t="str">
        <f t="shared" si="7"/>
        <v>HK-13-0772</v>
      </c>
      <c r="BS64" s="91">
        <f t="shared" si="8"/>
        <v>2013</v>
      </c>
      <c r="BT64">
        <f t="shared" si="9"/>
        <v>42222</v>
      </c>
      <c r="BU64" s="91">
        <f t="shared" si="9"/>
        <v>42254</v>
      </c>
      <c r="BW64" t="str">
        <f t="shared" si="10"/>
        <v>Site : SIRAMPOG - 140575104</v>
      </c>
      <c r="BX64" t="str">
        <f t="shared" si="11"/>
        <v>Tipe Tower : GB-4L-ISAT-70-120-MED-2005.06-RK</v>
      </c>
      <c r="BY64" t="str">
        <f t="shared" si="12"/>
        <v>PO/SMI/13/002035</v>
      </c>
      <c r="BZ64" s="92" t="str">
        <f t="shared" si="12"/>
        <v>SUPERVISI ATP dan Transport area Jawa Tengah</v>
      </c>
      <c r="CD64" s="531"/>
    </row>
    <row r="65" spans="2:82" ht="15" customHeight="1" x14ac:dyDescent="0.25">
      <c r="B65" s="103">
        <f t="shared" si="13"/>
        <v>61</v>
      </c>
      <c r="C65" s="126" t="s">
        <v>8696</v>
      </c>
      <c r="D65" s="126" t="s">
        <v>8697</v>
      </c>
      <c r="E65" s="121" t="s">
        <v>2518</v>
      </c>
      <c r="F65" s="522">
        <v>2500000</v>
      </c>
      <c r="G65" s="127">
        <v>9</v>
      </c>
      <c r="H65" s="103">
        <v>2013</v>
      </c>
      <c r="I65" s="128">
        <v>41520</v>
      </c>
      <c r="J65" s="128"/>
      <c r="K65" s="127" t="s">
        <v>8275</v>
      </c>
      <c r="L65" s="126" t="s">
        <v>8275</v>
      </c>
      <c r="M65" s="141" t="s">
        <v>770</v>
      </c>
      <c r="N65" s="126" t="s">
        <v>98</v>
      </c>
      <c r="O65" s="127" t="s">
        <v>98</v>
      </c>
      <c r="P65" s="127" t="s">
        <v>98</v>
      </c>
      <c r="Q65" s="345">
        <v>0</v>
      </c>
      <c r="R65" s="103"/>
      <c r="S65" s="127"/>
      <c r="T65" s="127"/>
      <c r="U65" s="120"/>
      <c r="V65" s="523">
        <f t="shared" si="2"/>
        <v>-41520</v>
      </c>
      <c r="W65" s="127"/>
      <c r="X65" s="141">
        <v>70182104</v>
      </c>
      <c r="Y65" s="424" t="s">
        <v>8698</v>
      </c>
      <c r="Z65" s="126" t="s">
        <v>2518</v>
      </c>
      <c r="AA65" s="103"/>
      <c r="AB65" s="126" t="s">
        <v>789</v>
      </c>
      <c r="AC65" s="103"/>
      <c r="AD65" s="103"/>
      <c r="AE65" s="103"/>
      <c r="AF65" s="121" t="s">
        <v>437</v>
      </c>
      <c r="AG65" s="126" t="s">
        <v>8699</v>
      </c>
      <c r="AH65" s="524"/>
      <c r="AI65" s="524"/>
      <c r="AJ65" s="121"/>
      <c r="AK65" s="121"/>
      <c r="AL65" s="121"/>
      <c r="AM65" s="120"/>
      <c r="AN65" s="120"/>
      <c r="AO65" s="120"/>
      <c r="AP65" s="121"/>
      <c r="AQ65" s="525"/>
      <c r="AR65" s="525">
        <f t="shared" ca="1" si="16"/>
        <v>42347</v>
      </c>
      <c r="AS65" s="121"/>
      <c r="AT65" s="121"/>
      <c r="AU65" s="122"/>
      <c r="AV65" s="122"/>
      <c r="AW65" s="121"/>
      <c r="AX65" s="121" t="s">
        <v>8700</v>
      </c>
      <c r="AY65" s="121">
        <v>0</v>
      </c>
      <c r="AZ65" s="548">
        <v>42131</v>
      </c>
      <c r="BA65" s="120">
        <v>42145</v>
      </c>
      <c r="BB65" s="121"/>
      <c r="BC65" s="522">
        <f t="shared" si="4"/>
        <v>2500000</v>
      </c>
      <c r="BD65" s="516">
        <v>0</v>
      </c>
      <c r="BE65" s="516">
        <f t="shared" si="15"/>
        <v>2500000</v>
      </c>
      <c r="BF65" s="122">
        <v>42146</v>
      </c>
      <c r="BG65" s="141" t="s">
        <v>116</v>
      </c>
      <c r="BH65" s="121" t="s">
        <v>8701</v>
      </c>
      <c r="BI65" s="122">
        <v>42149</v>
      </c>
      <c r="BJ65" s="190">
        <v>42166</v>
      </c>
      <c r="BK65" s="526" t="s">
        <v>167</v>
      </c>
      <c r="BL65" s="534">
        <f t="shared" si="5"/>
        <v>2500000</v>
      </c>
      <c r="BM65" t="s">
        <v>8451</v>
      </c>
      <c r="BN65">
        <v>0</v>
      </c>
      <c r="BO65" t="s">
        <v>8478</v>
      </c>
      <c r="BQ65" t="str">
        <f t="shared" si="6"/>
        <v>TBG - SMI</v>
      </c>
      <c r="BR65" t="str">
        <f t="shared" si="7"/>
        <v>HK-13-0774</v>
      </c>
      <c r="BS65" s="91">
        <f t="shared" si="8"/>
        <v>2013</v>
      </c>
      <c r="BT65">
        <f t="shared" si="9"/>
        <v>42131</v>
      </c>
      <c r="BU65" s="91">
        <f t="shared" si="9"/>
        <v>42145</v>
      </c>
      <c r="BW65" t="str">
        <f t="shared" si="10"/>
        <v>Site : LUBUK_KARET - 70182104</v>
      </c>
      <c r="BX65" t="str">
        <f t="shared" si="11"/>
        <v>Tipe Tower : GB-4L-ISAT-52-120-LT-2007.08-DCK-R1</v>
      </c>
      <c r="BY65" t="str">
        <f t="shared" si="12"/>
        <v>PO/SMI/13/002240</v>
      </c>
      <c r="BZ65" s="92" t="str">
        <f t="shared" si="12"/>
        <v>SUPERVISI ATP</v>
      </c>
      <c r="CD65" s="531"/>
    </row>
    <row r="66" spans="2:82" ht="15" customHeight="1" x14ac:dyDescent="0.25">
      <c r="B66" s="103">
        <f t="shared" si="13"/>
        <v>62</v>
      </c>
      <c r="C66" s="126" t="s">
        <v>8702</v>
      </c>
      <c r="D66" s="126" t="s">
        <v>8703</v>
      </c>
      <c r="E66" s="121" t="s">
        <v>2518</v>
      </c>
      <c r="F66" s="522">
        <v>2500000</v>
      </c>
      <c r="G66" s="127">
        <v>9</v>
      </c>
      <c r="H66" s="103">
        <v>2013</v>
      </c>
      <c r="I66" s="128">
        <v>41520</v>
      </c>
      <c r="J66" s="128"/>
      <c r="K66" s="127" t="s">
        <v>8275</v>
      </c>
      <c r="L66" s="126" t="s">
        <v>8275</v>
      </c>
      <c r="M66" s="141" t="s">
        <v>770</v>
      </c>
      <c r="N66" s="126" t="s">
        <v>98</v>
      </c>
      <c r="O66" s="127" t="s">
        <v>98</v>
      </c>
      <c r="P66" s="127" t="s">
        <v>98</v>
      </c>
      <c r="Q66" s="345">
        <v>0</v>
      </c>
      <c r="R66" s="103"/>
      <c r="S66" s="127"/>
      <c r="T66" s="127"/>
      <c r="U66" s="120"/>
      <c r="V66" s="523">
        <f t="shared" si="2"/>
        <v>-41520</v>
      </c>
      <c r="W66" s="127"/>
      <c r="X66" s="141">
        <v>100260104</v>
      </c>
      <c r="Y66" s="424" t="s">
        <v>8704</v>
      </c>
      <c r="Z66" s="126" t="s">
        <v>2518</v>
      </c>
      <c r="AA66" s="103"/>
      <c r="AB66" s="126" t="s">
        <v>789</v>
      </c>
      <c r="AC66" s="103"/>
      <c r="AD66" s="103"/>
      <c r="AE66" s="103"/>
      <c r="AF66" s="121" t="s">
        <v>8705</v>
      </c>
      <c r="AG66" s="126" t="s">
        <v>8706</v>
      </c>
      <c r="AH66" s="524"/>
      <c r="AI66" s="524"/>
      <c r="AJ66" s="121"/>
      <c r="AK66" s="121"/>
      <c r="AL66" s="121"/>
      <c r="AM66" s="120"/>
      <c r="AN66" s="120"/>
      <c r="AO66" s="120"/>
      <c r="AP66" s="121"/>
      <c r="AQ66" s="525"/>
      <c r="AR66" s="525">
        <f t="shared" ca="1" si="16"/>
        <v>42347</v>
      </c>
      <c r="AS66" s="121"/>
      <c r="AT66" s="121"/>
      <c r="AU66" s="122"/>
      <c r="AV66" s="122"/>
      <c r="AW66" s="121"/>
      <c r="AX66" s="121" t="s">
        <v>8707</v>
      </c>
      <c r="AY66" s="121">
        <v>0</v>
      </c>
      <c r="AZ66" s="120">
        <v>42135</v>
      </c>
      <c r="BA66" s="120">
        <v>42145</v>
      </c>
      <c r="BB66" s="121"/>
      <c r="BC66" s="522">
        <f t="shared" si="4"/>
        <v>2500000</v>
      </c>
      <c r="BD66" s="516">
        <v>0</v>
      </c>
      <c r="BE66" s="516">
        <f t="shared" si="15"/>
        <v>2500000</v>
      </c>
      <c r="BF66" s="122">
        <v>42146</v>
      </c>
      <c r="BG66" s="141" t="s">
        <v>116</v>
      </c>
      <c r="BH66" s="121" t="s">
        <v>8708</v>
      </c>
      <c r="BI66" s="122">
        <v>42149</v>
      </c>
      <c r="BJ66" s="190">
        <v>42166</v>
      </c>
      <c r="BK66" s="526" t="s">
        <v>167</v>
      </c>
      <c r="BL66" s="534">
        <f t="shared" si="5"/>
        <v>2500000</v>
      </c>
      <c r="BM66" t="s">
        <v>8620</v>
      </c>
      <c r="BN66">
        <v>0</v>
      </c>
      <c r="BO66" t="s">
        <v>8478</v>
      </c>
      <c r="BQ66" t="str">
        <f t="shared" si="6"/>
        <v>TBG - SMI</v>
      </c>
      <c r="BR66" t="str">
        <f t="shared" si="7"/>
        <v>HK-13-0776</v>
      </c>
      <c r="BS66" s="91">
        <f t="shared" si="8"/>
        <v>2013</v>
      </c>
      <c r="BT66">
        <f t="shared" si="9"/>
        <v>42135</v>
      </c>
      <c r="BU66" s="91">
        <f t="shared" si="9"/>
        <v>42145</v>
      </c>
      <c r="BW66" t="str">
        <f t="shared" si="10"/>
        <v>Site : BANJAR_SARI - 100260104</v>
      </c>
      <c r="BX66" t="str">
        <f t="shared" si="11"/>
        <v>Tipe Tower : GB-4L-ISAT-52-120-LT-2007.08-DCK-R1</v>
      </c>
      <c r="BY66" t="str">
        <f t="shared" si="12"/>
        <v>PO/SMI/13/002242</v>
      </c>
      <c r="BZ66" s="92" t="str">
        <f t="shared" si="12"/>
        <v>SUPERVISI ATP</v>
      </c>
      <c r="CD66" s="531"/>
    </row>
    <row r="67" spans="2:82" ht="15" customHeight="1" x14ac:dyDescent="0.25">
      <c r="B67" s="103">
        <f t="shared" si="13"/>
        <v>63</v>
      </c>
      <c r="C67" s="126" t="s">
        <v>8709</v>
      </c>
      <c r="D67" s="126" t="s">
        <v>8710</v>
      </c>
      <c r="E67" s="121" t="s">
        <v>2518</v>
      </c>
      <c r="F67" s="522">
        <v>7500000</v>
      </c>
      <c r="G67" s="127">
        <v>9</v>
      </c>
      <c r="H67" s="103">
        <v>2013</v>
      </c>
      <c r="I67" s="128">
        <v>41547</v>
      </c>
      <c r="J67" s="128"/>
      <c r="K67" s="127" t="s">
        <v>8275</v>
      </c>
      <c r="L67" s="126" t="s">
        <v>8275</v>
      </c>
      <c r="M67" s="141" t="s">
        <v>770</v>
      </c>
      <c r="N67" s="126" t="s">
        <v>98</v>
      </c>
      <c r="O67" s="127" t="s">
        <v>98</v>
      </c>
      <c r="P67" s="127" t="s">
        <v>98</v>
      </c>
      <c r="Q67" s="345">
        <v>0</v>
      </c>
      <c r="R67" s="103"/>
      <c r="S67" s="127"/>
      <c r="T67" s="127"/>
      <c r="U67" s="120"/>
      <c r="V67" s="523">
        <f t="shared" si="2"/>
        <v>-41547</v>
      </c>
      <c r="W67" s="127"/>
      <c r="X67" s="141">
        <v>70230104</v>
      </c>
      <c r="Y67" s="424" t="s">
        <v>8711</v>
      </c>
      <c r="Z67" s="126" t="s">
        <v>2518</v>
      </c>
      <c r="AA67" s="103"/>
      <c r="AB67" s="126" t="s">
        <v>8469</v>
      </c>
      <c r="AC67" s="103"/>
      <c r="AD67" s="103"/>
      <c r="AE67" s="103"/>
      <c r="AF67" s="121" t="s">
        <v>8712</v>
      </c>
      <c r="AG67" s="126" t="s">
        <v>8713</v>
      </c>
      <c r="AH67" s="524"/>
      <c r="AI67" s="524"/>
      <c r="AJ67" s="121"/>
      <c r="AK67" s="121"/>
      <c r="AL67" s="121"/>
      <c r="AM67" s="120"/>
      <c r="AN67" s="120"/>
      <c r="AO67" s="120"/>
      <c r="AP67" s="121"/>
      <c r="AQ67" s="525"/>
      <c r="AR67" s="525">
        <f t="shared" ca="1" si="16"/>
        <v>42347</v>
      </c>
      <c r="AS67" s="121"/>
      <c r="AT67" s="121"/>
      <c r="AU67" s="122"/>
      <c r="AV67" s="122"/>
      <c r="AW67" s="121"/>
      <c r="AX67" s="121"/>
      <c r="AY67" s="121">
        <v>0</v>
      </c>
      <c r="AZ67" s="120"/>
      <c r="BA67" s="120"/>
      <c r="BB67" s="121"/>
      <c r="BC67" s="522">
        <f t="shared" si="4"/>
        <v>7500000</v>
      </c>
      <c r="BD67" s="121"/>
      <c r="BE67" s="516"/>
      <c r="BF67" s="122" t="s">
        <v>8714</v>
      </c>
      <c r="BG67" s="141" t="s">
        <v>1641</v>
      </c>
      <c r="BH67" s="121"/>
      <c r="BI67" s="122"/>
      <c r="BJ67" s="190"/>
      <c r="BK67" s="526" t="s">
        <v>167</v>
      </c>
      <c r="BL67" s="534">
        <f t="shared" si="5"/>
        <v>7500000</v>
      </c>
      <c r="BM67" t="s">
        <v>8620</v>
      </c>
      <c r="BN67">
        <v>0</v>
      </c>
      <c r="BO67" t="s">
        <v>8478</v>
      </c>
      <c r="BQ67" t="str">
        <f t="shared" si="6"/>
        <v>TBG - SMI</v>
      </c>
      <c r="BR67" t="str">
        <f t="shared" si="7"/>
        <v>HK-13-0778</v>
      </c>
      <c r="BS67" s="91">
        <f t="shared" si="8"/>
        <v>2013</v>
      </c>
      <c r="BT67">
        <f t="shared" si="9"/>
        <v>0</v>
      </c>
      <c r="BU67" s="91">
        <f t="shared" si="9"/>
        <v>0</v>
      </c>
      <c r="BW67" t="str">
        <f t="shared" si="10"/>
        <v>Site : GUNUNG_MEGANG - 70230104</v>
      </c>
      <c r="BX67" t="str">
        <f t="shared" si="11"/>
        <v>Tipe Tower : GB-4L-ISAT-70-MED-2003.04:03IND018</v>
      </c>
      <c r="BY67" t="str">
        <f t="shared" si="12"/>
        <v>PO/SMI/13/002651-1</v>
      </c>
      <c r="BZ67" s="92" t="str">
        <f t="shared" si="12"/>
        <v>SUPERVISI ATP</v>
      </c>
      <c r="CD67" s="531"/>
    </row>
    <row r="68" spans="2:82" ht="15" customHeight="1" x14ac:dyDescent="0.25">
      <c r="B68" s="103">
        <f t="shared" si="13"/>
        <v>64</v>
      </c>
      <c r="C68" s="126" t="s">
        <v>8709</v>
      </c>
      <c r="D68" s="126" t="s">
        <v>8710</v>
      </c>
      <c r="E68" s="121" t="s">
        <v>2518</v>
      </c>
      <c r="F68" s="522">
        <v>3100000</v>
      </c>
      <c r="G68" s="127">
        <v>9</v>
      </c>
      <c r="H68" s="103">
        <v>2013</v>
      </c>
      <c r="I68" s="128">
        <v>41547</v>
      </c>
      <c r="J68" s="128"/>
      <c r="K68" s="127" t="s">
        <v>8275</v>
      </c>
      <c r="L68" s="126" t="s">
        <v>8275</v>
      </c>
      <c r="M68" s="141" t="s">
        <v>770</v>
      </c>
      <c r="N68" s="126" t="s">
        <v>98</v>
      </c>
      <c r="O68" s="127" t="s">
        <v>98</v>
      </c>
      <c r="P68" s="127" t="s">
        <v>98</v>
      </c>
      <c r="Q68" s="345">
        <v>0</v>
      </c>
      <c r="R68" s="103"/>
      <c r="S68" s="127"/>
      <c r="T68" s="127"/>
      <c r="U68" s="120"/>
      <c r="V68" s="523">
        <f t="shared" si="2"/>
        <v>-41547</v>
      </c>
      <c r="W68" s="127"/>
      <c r="X68" s="141">
        <v>20300104</v>
      </c>
      <c r="Y68" s="424" t="s">
        <v>8715</v>
      </c>
      <c r="Z68" s="126" t="s">
        <v>2518</v>
      </c>
      <c r="AA68" s="103"/>
      <c r="AB68" s="126" t="s">
        <v>2141</v>
      </c>
      <c r="AC68" s="103"/>
      <c r="AD68" s="103"/>
      <c r="AE68" s="103"/>
      <c r="AF68" s="121" t="s">
        <v>437</v>
      </c>
      <c r="AG68" s="126" t="s">
        <v>8716</v>
      </c>
      <c r="AH68" s="524"/>
      <c r="AI68" s="524"/>
      <c r="AJ68" s="121"/>
      <c r="AK68" s="121"/>
      <c r="AL68" s="121"/>
      <c r="AM68" s="120"/>
      <c r="AN68" s="120"/>
      <c r="AO68" s="120"/>
      <c r="AP68" s="121"/>
      <c r="AQ68" s="525"/>
      <c r="AR68" s="525">
        <f t="shared" ca="1" si="16"/>
        <v>42347</v>
      </c>
      <c r="AS68" s="121"/>
      <c r="AT68" s="121"/>
      <c r="AU68" s="122"/>
      <c r="AV68" s="122"/>
      <c r="AW68" s="121"/>
      <c r="AX68" s="121" t="s">
        <v>8717</v>
      </c>
      <c r="AY68" s="121">
        <v>0</v>
      </c>
      <c r="AZ68" s="120">
        <v>42177</v>
      </c>
      <c r="BA68" s="120">
        <v>42198</v>
      </c>
      <c r="BB68" s="121"/>
      <c r="BC68" s="522">
        <f t="shared" si="4"/>
        <v>3100000</v>
      </c>
      <c r="BD68" s="516"/>
      <c r="BE68" s="516">
        <f t="shared" ref="BE68:BE75" si="17">+BC68</f>
        <v>3100000</v>
      </c>
      <c r="BF68" s="122">
        <v>42208</v>
      </c>
      <c r="BG68" s="141" t="s">
        <v>116</v>
      </c>
      <c r="BH68" s="121" t="s">
        <v>8718</v>
      </c>
      <c r="BI68" s="122">
        <v>42214</v>
      </c>
      <c r="BJ68" s="190">
        <v>42247</v>
      </c>
      <c r="BK68" s="526" t="s">
        <v>167</v>
      </c>
      <c r="BL68" s="534">
        <f t="shared" si="5"/>
        <v>3100000</v>
      </c>
      <c r="BM68" t="s">
        <v>8451</v>
      </c>
      <c r="BN68">
        <v>0</v>
      </c>
      <c r="BO68" t="s">
        <v>8602</v>
      </c>
      <c r="BQ68" t="str">
        <f t="shared" si="6"/>
        <v>TBG - SMI</v>
      </c>
      <c r="BR68" t="str">
        <f t="shared" si="7"/>
        <v>HK-13-0778</v>
      </c>
      <c r="BS68" s="91">
        <f t="shared" si="8"/>
        <v>2013</v>
      </c>
      <c r="BT68">
        <f t="shared" si="9"/>
        <v>42177</v>
      </c>
      <c r="BU68" s="91">
        <f t="shared" si="9"/>
        <v>42198</v>
      </c>
      <c r="BW68" t="str">
        <f t="shared" si="10"/>
        <v>Site : KUNKUN - 20300104</v>
      </c>
      <c r="BX68" t="str">
        <f t="shared" si="11"/>
        <v>Tipe Tower : GB-4L-ISAT-72-120-LT-2007.08-DCK</v>
      </c>
      <c r="BY68" t="str">
        <f t="shared" si="12"/>
        <v>PO/SMI/13/002651-1</v>
      </c>
      <c r="BZ68" s="92" t="str">
        <f t="shared" si="12"/>
        <v>SUPERVISI ATP</v>
      </c>
      <c r="CD68" s="531"/>
    </row>
    <row r="69" spans="2:82" ht="15" customHeight="1" x14ac:dyDescent="0.25">
      <c r="B69" s="103">
        <f t="shared" si="13"/>
        <v>65</v>
      </c>
      <c r="C69" s="126" t="s">
        <v>8709</v>
      </c>
      <c r="D69" s="126" t="s">
        <v>8710</v>
      </c>
      <c r="E69" s="121" t="s">
        <v>2518</v>
      </c>
      <c r="F69" s="522">
        <v>3100000</v>
      </c>
      <c r="G69" s="127">
        <v>9</v>
      </c>
      <c r="H69" s="103">
        <v>2013</v>
      </c>
      <c r="I69" s="128">
        <v>41547</v>
      </c>
      <c r="J69" s="128"/>
      <c r="K69" s="127" t="s">
        <v>8275</v>
      </c>
      <c r="L69" s="126" t="s">
        <v>8275</v>
      </c>
      <c r="M69" s="141" t="s">
        <v>770</v>
      </c>
      <c r="N69" s="126" t="s">
        <v>98</v>
      </c>
      <c r="O69" s="127" t="s">
        <v>98</v>
      </c>
      <c r="P69" s="127" t="s">
        <v>98</v>
      </c>
      <c r="Q69" s="345">
        <v>0</v>
      </c>
      <c r="R69" s="103"/>
      <c r="S69" s="127"/>
      <c r="T69" s="127"/>
      <c r="U69" s="120"/>
      <c r="V69" s="523">
        <f t="shared" ref="V69:V132" si="18">U69-I69</f>
        <v>-41547</v>
      </c>
      <c r="W69" s="127"/>
      <c r="X69" s="141">
        <v>70258104</v>
      </c>
      <c r="Y69" s="424" t="s">
        <v>8719</v>
      </c>
      <c r="Z69" s="126" t="s">
        <v>2518</v>
      </c>
      <c r="AA69" s="103"/>
      <c r="AB69" s="126" t="s">
        <v>2141</v>
      </c>
      <c r="AC69" s="103"/>
      <c r="AD69" s="103"/>
      <c r="AE69" s="103"/>
      <c r="AF69" s="121" t="s">
        <v>8705</v>
      </c>
      <c r="AG69" s="126" t="s">
        <v>8720</v>
      </c>
      <c r="AH69" s="524"/>
      <c r="AI69" s="524"/>
      <c r="AJ69" s="121"/>
      <c r="AK69" s="121"/>
      <c r="AL69" s="121"/>
      <c r="AM69" s="120"/>
      <c r="AN69" s="120"/>
      <c r="AO69" s="120"/>
      <c r="AP69" s="121"/>
      <c r="AQ69" s="525"/>
      <c r="AR69" s="525">
        <f t="shared" ca="1" si="16"/>
        <v>42347</v>
      </c>
      <c r="AS69" s="121"/>
      <c r="AT69" s="121"/>
      <c r="AU69" s="122"/>
      <c r="AV69" s="122"/>
      <c r="AW69" s="121"/>
      <c r="AX69" s="121" t="s">
        <v>8721</v>
      </c>
      <c r="AY69" s="121">
        <v>0</v>
      </c>
      <c r="AZ69" s="120">
        <v>41991</v>
      </c>
      <c r="BA69" s="120">
        <v>42026</v>
      </c>
      <c r="BB69" s="121"/>
      <c r="BC69" s="522">
        <f t="shared" ref="BC69:BC115" si="19">F69</f>
        <v>3100000</v>
      </c>
      <c r="BD69" s="516">
        <v>0</v>
      </c>
      <c r="BE69" s="516">
        <f t="shared" si="17"/>
        <v>3100000</v>
      </c>
      <c r="BF69" s="122">
        <v>42026</v>
      </c>
      <c r="BG69" s="141" t="s">
        <v>116</v>
      </c>
      <c r="BH69" s="121" t="s">
        <v>8722</v>
      </c>
      <c r="BI69" s="122">
        <v>42031</v>
      </c>
      <c r="BJ69" s="190">
        <v>42047</v>
      </c>
      <c r="BK69" s="526" t="s">
        <v>167</v>
      </c>
      <c r="BL69" s="534">
        <f t="shared" ref="BL69:BL132" si="20">F69</f>
        <v>3100000</v>
      </c>
      <c r="BM69" t="s">
        <v>8451</v>
      </c>
      <c r="BN69">
        <v>0</v>
      </c>
      <c r="BO69" t="s">
        <v>8602</v>
      </c>
      <c r="BQ69" t="str">
        <f t="shared" ref="BQ69:BQ132" si="21">+K69</f>
        <v>TBG - SMI</v>
      </c>
      <c r="BR69" t="str">
        <f t="shared" ref="BR69:BR132" si="22">+C69</f>
        <v>HK-13-0778</v>
      </c>
      <c r="BS69" s="91">
        <f t="shared" ref="BS69:BS132" si="23">+H69</f>
        <v>2013</v>
      </c>
      <c r="BT69">
        <f t="shared" ref="BT69:BU132" si="24">+AZ69</f>
        <v>41991</v>
      </c>
      <c r="BU69" s="91">
        <f t="shared" si="24"/>
        <v>42026</v>
      </c>
      <c r="BW69" t="str">
        <f t="shared" ref="BW69:BW132" si="25">"Site : "&amp;Y69&amp;" - "&amp;X69</f>
        <v>Site : PRABUMENANG - 70258104</v>
      </c>
      <c r="BX69" t="str">
        <f t="shared" ref="BX69:BX132" si="26">"Tipe Tower : "&amp;AB69</f>
        <v>Tipe Tower : GB-4L-ISAT-72-120-LT-2007.08-DCK</v>
      </c>
      <c r="BY69" t="str">
        <f t="shared" ref="BY69:BZ132" si="27">+D69</f>
        <v>PO/SMI/13/002651-1</v>
      </c>
      <c r="BZ69" s="92" t="str">
        <f t="shared" si="27"/>
        <v>SUPERVISI ATP</v>
      </c>
      <c r="CD69" s="531"/>
    </row>
    <row r="70" spans="2:82" ht="15" customHeight="1" x14ac:dyDescent="0.25">
      <c r="B70" s="103">
        <f t="shared" ref="B70:B133" si="28">B69+1</f>
        <v>66</v>
      </c>
      <c r="C70" s="126" t="s">
        <v>8709</v>
      </c>
      <c r="D70" s="126" t="s">
        <v>8710</v>
      </c>
      <c r="E70" s="121" t="s">
        <v>2518</v>
      </c>
      <c r="F70" s="522">
        <v>3100000</v>
      </c>
      <c r="G70" s="127">
        <v>9</v>
      </c>
      <c r="H70" s="103">
        <v>2013</v>
      </c>
      <c r="I70" s="128">
        <v>41547</v>
      </c>
      <c r="J70" s="128"/>
      <c r="K70" s="127" t="s">
        <v>8275</v>
      </c>
      <c r="L70" s="126" t="s">
        <v>8275</v>
      </c>
      <c r="M70" s="141" t="s">
        <v>770</v>
      </c>
      <c r="N70" s="126" t="s">
        <v>98</v>
      </c>
      <c r="O70" s="127" t="s">
        <v>98</v>
      </c>
      <c r="P70" s="127" t="s">
        <v>98</v>
      </c>
      <c r="Q70" s="345">
        <v>0</v>
      </c>
      <c r="R70" s="103"/>
      <c r="S70" s="127"/>
      <c r="T70" s="127"/>
      <c r="U70" s="120"/>
      <c r="V70" s="523">
        <f t="shared" si="18"/>
        <v>-41547</v>
      </c>
      <c r="W70" s="127"/>
      <c r="X70" s="141">
        <v>20299104</v>
      </c>
      <c r="Y70" s="424" t="s">
        <v>8723</v>
      </c>
      <c r="Z70" s="126" t="s">
        <v>2518</v>
      </c>
      <c r="AA70" s="103"/>
      <c r="AB70" s="126" t="s">
        <v>2141</v>
      </c>
      <c r="AC70" s="103"/>
      <c r="AD70" s="103"/>
      <c r="AE70" s="103"/>
      <c r="AF70" s="121" t="s">
        <v>437</v>
      </c>
      <c r="AG70" s="126" t="s">
        <v>8724</v>
      </c>
      <c r="AH70" s="524"/>
      <c r="AI70" s="524"/>
      <c r="AJ70" s="121"/>
      <c r="AK70" s="121"/>
      <c r="AL70" s="121"/>
      <c r="AM70" s="120"/>
      <c r="AN70" s="120"/>
      <c r="AO70" s="120"/>
      <c r="AP70" s="121"/>
      <c r="AQ70" s="525"/>
      <c r="AR70" s="525">
        <f t="shared" ca="1" si="16"/>
        <v>42347</v>
      </c>
      <c r="AS70" s="121"/>
      <c r="AT70" s="121"/>
      <c r="AU70" s="122"/>
      <c r="AV70" s="122"/>
      <c r="AW70" s="121"/>
      <c r="AX70" s="121" t="s">
        <v>8717</v>
      </c>
      <c r="AY70" s="121">
        <v>0</v>
      </c>
      <c r="AZ70" s="120">
        <v>42177</v>
      </c>
      <c r="BA70" s="120">
        <v>42198</v>
      </c>
      <c r="BB70" s="121"/>
      <c r="BC70" s="522">
        <f t="shared" si="19"/>
        <v>3100000</v>
      </c>
      <c r="BD70" s="516"/>
      <c r="BE70" s="516">
        <f t="shared" si="17"/>
        <v>3100000</v>
      </c>
      <c r="BF70" s="122">
        <v>42208</v>
      </c>
      <c r="BG70" s="141" t="s">
        <v>116</v>
      </c>
      <c r="BH70" s="121" t="s">
        <v>8718</v>
      </c>
      <c r="BI70" s="122">
        <v>42214</v>
      </c>
      <c r="BJ70" s="190">
        <v>42247</v>
      </c>
      <c r="BK70" s="526" t="s">
        <v>167</v>
      </c>
      <c r="BL70" s="534">
        <f t="shared" si="20"/>
        <v>3100000</v>
      </c>
      <c r="BM70" t="s">
        <v>8451</v>
      </c>
      <c r="BN70">
        <v>0</v>
      </c>
      <c r="BO70" t="s">
        <v>8602</v>
      </c>
      <c r="BQ70" t="str">
        <f t="shared" si="21"/>
        <v>TBG - SMI</v>
      </c>
      <c r="BR70" t="str">
        <f t="shared" si="22"/>
        <v>HK-13-0778</v>
      </c>
      <c r="BS70" s="91">
        <f t="shared" si="23"/>
        <v>2013</v>
      </c>
      <c r="BT70">
        <f t="shared" si="24"/>
        <v>42177</v>
      </c>
      <c r="BU70" s="91">
        <f t="shared" si="24"/>
        <v>42198</v>
      </c>
      <c r="BW70" t="str">
        <f t="shared" si="25"/>
        <v>Site : PYBN TIMUR - 20299104</v>
      </c>
      <c r="BX70" t="str">
        <f t="shared" si="26"/>
        <v>Tipe Tower : GB-4L-ISAT-72-120-LT-2007.08-DCK</v>
      </c>
      <c r="BY70" t="str">
        <f t="shared" si="27"/>
        <v>PO/SMI/13/002651-1</v>
      </c>
      <c r="BZ70" s="92" t="str">
        <f t="shared" si="27"/>
        <v>SUPERVISI ATP</v>
      </c>
      <c r="CD70" s="531"/>
    </row>
    <row r="71" spans="2:82" ht="15" customHeight="1" x14ac:dyDescent="0.25">
      <c r="B71" s="103">
        <f t="shared" si="28"/>
        <v>67</v>
      </c>
      <c r="C71" s="126" t="s">
        <v>8709</v>
      </c>
      <c r="D71" s="126" t="s">
        <v>8710</v>
      </c>
      <c r="E71" s="121" t="s">
        <v>2518</v>
      </c>
      <c r="F71" s="522">
        <v>3100000</v>
      </c>
      <c r="G71" s="127">
        <v>9</v>
      </c>
      <c r="H71" s="103">
        <v>2013</v>
      </c>
      <c r="I71" s="128">
        <v>41547</v>
      </c>
      <c r="J71" s="128"/>
      <c r="K71" s="127" t="s">
        <v>8275</v>
      </c>
      <c r="L71" s="126" t="s">
        <v>8275</v>
      </c>
      <c r="M71" s="141" t="s">
        <v>770</v>
      </c>
      <c r="N71" s="126" t="s">
        <v>98</v>
      </c>
      <c r="O71" s="127" t="s">
        <v>98</v>
      </c>
      <c r="P71" s="127" t="s">
        <v>98</v>
      </c>
      <c r="Q71" s="345">
        <v>0</v>
      </c>
      <c r="R71" s="103"/>
      <c r="S71" s="127"/>
      <c r="T71" s="127"/>
      <c r="U71" s="120"/>
      <c r="V71" s="523">
        <f t="shared" si="18"/>
        <v>-41547</v>
      </c>
      <c r="W71" s="127"/>
      <c r="X71" s="141">
        <v>20263104</v>
      </c>
      <c r="Y71" s="424" t="s">
        <v>8725</v>
      </c>
      <c r="Z71" s="126" t="s">
        <v>2518</v>
      </c>
      <c r="AA71" s="103"/>
      <c r="AB71" s="126" t="s">
        <v>2141</v>
      </c>
      <c r="AC71" s="103"/>
      <c r="AD71" s="103"/>
      <c r="AE71" s="103"/>
      <c r="AF71" s="121" t="s">
        <v>437</v>
      </c>
      <c r="AG71" s="126" t="s">
        <v>8726</v>
      </c>
      <c r="AH71" s="524"/>
      <c r="AI71" s="524"/>
      <c r="AJ71" s="121"/>
      <c r="AK71" s="121"/>
      <c r="AL71" s="121"/>
      <c r="AM71" s="120"/>
      <c r="AN71" s="120"/>
      <c r="AO71" s="120"/>
      <c r="AP71" s="121"/>
      <c r="AQ71" s="525"/>
      <c r="AR71" s="525">
        <f t="shared" ca="1" si="16"/>
        <v>42347</v>
      </c>
      <c r="AS71" s="121"/>
      <c r="AT71" s="121"/>
      <c r="AU71" s="122"/>
      <c r="AV71" s="122"/>
      <c r="AW71" s="121"/>
      <c r="AX71" s="121" t="s">
        <v>8717</v>
      </c>
      <c r="AY71" s="121">
        <v>0</v>
      </c>
      <c r="AZ71" s="120">
        <v>42177</v>
      </c>
      <c r="BA71" s="120">
        <v>42198</v>
      </c>
      <c r="BB71" s="121"/>
      <c r="BC71" s="522">
        <f t="shared" si="19"/>
        <v>3100000</v>
      </c>
      <c r="BD71" s="516"/>
      <c r="BE71" s="516">
        <f t="shared" si="17"/>
        <v>3100000</v>
      </c>
      <c r="BF71" s="122">
        <v>42208</v>
      </c>
      <c r="BG71" s="141" t="s">
        <v>116</v>
      </c>
      <c r="BH71" s="121" t="s">
        <v>8718</v>
      </c>
      <c r="BI71" s="122">
        <v>42214</v>
      </c>
      <c r="BJ71" s="190">
        <v>42247</v>
      </c>
      <c r="BK71" s="526" t="s">
        <v>167</v>
      </c>
      <c r="BL71" s="534">
        <f t="shared" si="20"/>
        <v>3100000</v>
      </c>
      <c r="BM71" t="s">
        <v>8451</v>
      </c>
      <c r="BN71">
        <v>0</v>
      </c>
      <c r="BO71" t="s">
        <v>8602</v>
      </c>
      <c r="BQ71" t="str">
        <f t="shared" si="21"/>
        <v>TBG - SMI</v>
      </c>
      <c r="BR71" t="str">
        <f t="shared" si="22"/>
        <v>HK-13-0778</v>
      </c>
      <c r="BS71" s="91">
        <f t="shared" si="23"/>
        <v>2013</v>
      </c>
      <c r="BT71">
        <f t="shared" si="24"/>
        <v>42177</v>
      </c>
      <c r="BU71" s="91">
        <f t="shared" si="24"/>
        <v>42198</v>
      </c>
      <c r="BW71" t="str">
        <f t="shared" si="25"/>
        <v>Site : RINGROAD_PSP - 20263104</v>
      </c>
      <c r="BX71" t="str">
        <f t="shared" si="26"/>
        <v>Tipe Tower : GB-4L-ISAT-72-120-LT-2007.08-DCK</v>
      </c>
      <c r="BY71" t="str">
        <f t="shared" si="27"/>
        <v>PO/SMI/13/002651-1</v>
      </c>
      <c r="BZ71" s="92" t="str">
        <f t="shared" si="27"/>
        <v>SUPERVISI ATP</v>
      </c>
      <c r="CD71" s="531"/>
    </row>
    <row r="72" spans="2:82" ht="15" customHeight="1" x14ac:dyDescent="0.25">
      <c r="B72" s="103">
        <f t="shared" si="28"/>
        <v>68</v>
      </c>
      <c r="C72" s="126" t="s">
        <v>8709</v>
      </c>
      <c r="D72" s="126" t="s">
        <v>8710</v>
      </c>
      <c r="E72" s="121" t="s">
        <v>2518</v>
      </c>
      <c r="F72" s="522">
        <v>3100000</v>
      </c>
      <c r="G72" s="127">
        <v>9</v>
      </c>
      <c r="H72" s="103">
        <v>2013</v>
      </c>
      <c r="I72" s="128">
        <v>41547</v>
      </c>
      <c r="J72" s="128"/>
      <c r="K72" s="127" t="s">
        <v>8275</v>
      </c>
      <c r="L72" s="126" t="s">
        <v>8275</v>
      </c>
      <c r="M72" s="141" t="s">
        <v>770</v>
      </c>
      <c r="N72" s="126" t="s">
        <v>98</v>
      </c>
      <c r="O72" s="127" t="s">
        <v>98</v>
      </c>
      <c r="P72" s="127" t="s">
        <v>98</v>
      </c>
      <c r="Q72" s="345">
        <v>0</v>
      </c>
      <c r="R72" s="103"/>
      <c r="S72" s="127"/>
      <c r="T72" s="127"/>
      <c r="U72" s="120"/>
      <c r="V72" s="523">
        <f t="shared" si="18"/>
        <v>-41547</v>
      </c>
      <c r="W72" s="127"/>
      <c r="X72" s="141">
        <v>20297104</v>
      </c>
      <c r="Y72" s="424" t="s">
        <v>8727</v>
      </c>
      <c r="Z72" s="126" t="s">
        <v>2518</v>
      </c>
      <c r="AA72" s="103"/>
      <c r="AB72" s="126" t="s">
        <v>2141</v>
      </c>
      <c r="AC72" s="103"/>
      <c r="AD72" s="103"/>
      <c r="AE72" s="103"/>
      <c r="AF72" s="121" t="s">
        <v>437</v>
      </c>
      <c r="AG72" s="126" t="s">
        <v>8728</v>
      </c>
      <c r="AH72" s="524"/>
      <c r="AI72" s="524"/>
      <c r="AJ72" s="121"/>
      <c r="AK72" s="121"/>
      <c r="AL72" s="121"/>
      <c r="AM72" s="120"/>
      <c r="AN72" s="120"/>
      <c r="AO72" s="120"/>
      <c r="AP72" s="121"/>
      <c r="AQ72" s="525"/>
      <c r="AR72" s="525">
        <f t="shared" ca="1" si="16"/>
        <v>42347</v>
      </c>
      <c r="AS72" s="121"/>
      <c r="AT72" s="121"/>
      <c r="AU72" s="122"/>
      <c r="AV72" s="122"/>
      <c r="AW72" s="121"/>
      <c r="AX72" s="121" t="s">
        <v>8717</v>
      </c>
      <c r="AY72" s="121">
        <v>0</v>
      </c>
      <c r="AZ72" s="120">
        <v>42177</v>
      </c>
      <c r="BA72" s="120">
        <v>42198</v>
      </c>
      <c r="BB72" s="121"/>
      <c r="BC72" s="522">
        <f t="shared" si="19"/>
        <v>3100000</v>
      </c>
      <c r="BD72" s="516"/>
      <c r="BE72" s="516">
        <f t="shared" si="17"/>
        <v>3100000</v>
      </c>
      <c r="BF72" s="122">
        <v>42208</v>
      </c>
      <c r="BG72" s="141" t="s">
        <v>116</v>
      </c>
      <c r="BH72" s="121" t="s">
        <v>8718</v>
      </c>
      <c r="BI72" s="122">
        <v>42214</v>
      </c>
      <c r="BJ72" s="190">
        <v>42247</v>
      </c>
      <c r="BK72" s="526" t="s">
        <v>167</v>
      </c>
      <c r="BL72" s="534">
        <f t="shared" si="20"/>
        <v>3100000</v>
      </c>
      <c r="BM72" t="s">
        <v>8451</v>
      </c>
      <c r="BN72">
        <v>0</v>
      </c>
      <c r="BO72" t="s">
        <v>8602</v>
      </c>
      <c r="BQ72" t="str">
        <f t="shared" si="21"/>
        <v>TBG - SMI</v>
      </c>
      <c r="BR72" t="str">
        <f t="shared" si="22"/>
        <v>HK-13-0778</v>
      </c>
      <c r="BS72" s="91">
        <f t="shared" si="23"/>
        <v>2013</v>
      </c>
      <c r="BT72">
        <f t="shared" si="24"/>
        <v>42177</v>
      </c>
      <c r="BU72" s="91">
        <f t="shared" si="24"/>
        <v>42198</v>
      </c>
      <c r="BW72" t="str">
        <f t="shared" si="25"/>
        <v>Site : SINUNUKAN_MDN - 20297104</v>
      </c>
      <c r="BX72" t="str">
        <f t="shared" si="26"/>
        <v>Tipe Tower : GB-4L-ISAT-72-120-LT-2007.08-DCK</v>
      </c>
      <c r="BY72" t="str">
        <f t="shared" si="27"/>
        <v>PO/SMI/13/002651-1</v>
      </c>
      <c r="BZ72" s="92" t="str">
        <f t="shared" si="27"/>
        <v>SUPERVISI ATP</v>
      </c>
      <c r="CD72" s="531"/>
    </row>
    <row r="73" spans="2:82" ht="15" customHeight="1" x14ac:dyDescent="0.25">
      <c r="B73" s="103">
        <f t="shared" si="28"/>
        <v>69</v>
      </c>
      <c r="C73" s="126" t="s">
        <v>8709</v>
      </c>
      <c r="D73" s="126" t="s">
        <v>8710</v>
      </c>
      <c r="E73" s="121" t="s">
        <v>2518</v>
      </c>
      <c r="F73" s="522">
        <v>3100000</v>
      </c>
      <c r="G73" s="127">
        <v>9</v>
      </c>
      <c r="H73" s="103">
        <v>2013</v>
      </c>
      <c r="I73" s="128">
        <v>41547</v>
      </c>
      <c r="J73" s="128"/>
      <c r="K73" s="127" t="s">
        <v>8275</v>
      </c>
      <c r="L73" s="126" t="s">
        <v>8275</v>
      </c>
      <c r="M73" s="141" t="s">
        <v>770</v>
      </c>
      <c r="N73" s="126" t="s">
        <v>98</v>
      </c>
      <c r="O73" s="127" t="s">
        <v>98</v>
      </c>
      <c r="P73" s="127" t="s">
        <v>98</v>
      </c>
      <c r="Q73" s="345">
        <v>0</v>
      </c>
      <c r="R73" s="103"/>
      <c r="S73" s="127"/>
      <c r="T73" s="127"/>
      <c r="U73" s="120"/>
      <c r="V73" s="523">
        <f t="shared" si="18"/>
        <v>-41547</v>
      </c>
      <c r="W73" s="127"/>
      <c r="X73" s="141">
        <v>70232104</v>
      </c>
      <c r="Y73" s="424" t="s">
        <v>8729</v>
      </c>
      <c r="Z73" s="126" t="s">
        <v>2518</v>
      </c>
      <c r="AA73" s="103"/>
      <c r="AB73" s="126" t="s">
        <v>8469</v>
      </c>
      <c r="AC73" s="103"/>
      <c r="AD73" s="103"/>
      <c r="AE73" s="103"/>
      <c r="AF73" s="121" t="s">
        <v>437</v>
      </c>
      <c r="AG73" s="126" t="s">
        <v>8730</v>
      </c>
      <c r="AH73" s="524"/>
      <c r="AI73" s="524"/>
      <c r="AJ73" s="121"/>
      <c r="AK73" s="121"/>
      <c r="AL73" s="121"/>
      <c r="AM73" s="120"/>
      <c r="AN73" s="120"/>
      <c r="AO73" s="120"/>
      <c r="AP73" s="121"/>
      <c r="AQ73" s="525"/>
      <c r="AR73" s="525">
        <f t="shared" ca="1" si="16"/>
        <v>42347</v>
      </c>
      <c r="AS73" s="121"/>
      <c r="AT73" s="121"/>
      <c r="AU73" s="122"/>
      <c r="AV73" s="122"/>
      <c r="AW73" s="121"/>
      <c r="AX73" s="121" t="s">
        <v>8731</v>
      </c>
      <c r="AY73" s="121"/>
      <c r="AZ73" s="120">
        <v>42156</v>
      </c>
      <c r="BA73" s="120">
        <v>42215</v>
      </c>
      <c r="BB73" s="121"/>
      <c r="BC73" s="522">
        <f t="shared" si="19"/>
        <v>3100000</v>
      </c>
      <c r="BD73" s="516">
        <v>0</v>
      </c>
      <c r="BE73" s="516">
        <f t="shared" si="17"/>
        <v>3100000</v>
      </c>
      <c r="BF73" s="122">
        <v>42216</v>
      </c>
      <c r="BG73" s="141" t="s">
        <v>116</v>
      </c>
      <c r="BH73" s="121" t="s">
        <v>8732</v>
      </c>
      <c r="BI73" s="122">
        <v>42220</v>
      </c>
      <c r="BJ73" s="190">
        <v>42247</v>
      </c>
      <c r="BK73" s="526" t="s">
        <v>167</v>
      </c>
      <c r="BL73" s="534">
        <f t="shared" si="20"/>
        <v>3100000</v>
      </c>
      <c r="BM73" t="s">
        <v>8451</v>
      </c>
      <c r="BN73">
        <v>0</v>
      </c>
      <c r="BO73" t="s">
        <v>8602</v>
      </c>
      <c r="BQ73" t="str">
        <f t="shared" si="21"/>
        <v>TBG - SMI</v>
      </c>
      <c r="BR73" t="str">
        <f t="shared" si="22"/>
        <v>HK-13-0778</v>
      </c>
      <c r="BS73" s="91">
        <f t="shared" si="23"/>
        <v>2013</v>
      </c>
      <c r="BT73">
        <f t="shared" si="24"/>
        <v>42156</v>
      </c>
      <c r="BU73" s="91">
        <f t="shared" si="24"/>
        <v>42215</v>
      </c>
      <c r="BW73" t="str">
        <f t="shared" si="25"/>
        <v>Site : TANJUNG_RAMAN - 70232104</v>
      </c>
      <c r="BX73" t="str">
        <f t="shared" si="26"/>
        <v>Tipe Tower : GB-4L-ISAT-70-MED-2003.04:03IND018</v>
      </c>
      <c r="BY73" t="str">
        <f t="shared" si="27"/>
        <v>PO/SMI/13/002651-1</v>
      </c>
      <c r="BZ73" s="92" t="str">
        <f t="shared" si="27"/>
        <v>SUPERVISI ATP</v>
      </c>
      <c r="CD73" s="531"/>
    </row>
    <row r="74" spans="2:82" ht="15" customHeight="1" x14ac:dyDescent="0.25">
      <c r="B74" s="103">
        <f t="shared" si="28"/>
        <v>70</v>
      </c>
      <c r="C74" s="126" t="s">
        <v>8733</v>
      </c>
      <c r="D74" s="126" t="s">
        <v>8734</v>
      </c>
      <c r="E74" s="121" t="s">
        <v>2518</v>
      </c>
      <c r="F74" s="522">
        <v>3100000</v>
      </c>
      <c r="G74" s="127">
        <v>9</v>
      </c>
      <c r="H74" s="103">
        <v>2013</v>
      </c>
      <c r="I74" s="128">
        <v>41547</v>
      </c>
      <c r="J74" s="128"/>
      <c r="K74" s="127" t="s">
        <v>8275</v>
      </c>
      <c r="L74" s="126" t="s">
        <v>8275</v>
      </c>
      <c r="M74" s="141" t="s">
        <v>770</v>
      </c>
      <c r="N74" s="126" t="s">
        <v>98</v>
      </c>
      <c r="O74" s="127" t="s">
        <v>98</v>
      </c>
      <c r="P74" s="127" t="s">
        <v>98</v>
      </c>
      <c r="Q74" s="345">
        <v>0</v>
      </c>
      <c r="R74" s="103"/>
      <c r="S74" s="127"/>
      <c r="T74" s="127"/>
      <c r="U74" s="120"/>
      <c r="V74" s="523">
        <f t="shared" si="18"/>
        <v>-41547</v>
      </c>
      <c r="W74" s="127"/>
      <c r="X74" s="141">
        <v>70195104</v>
      </c>
      <c r="Y74" s="424" t="s">
        <v>8735</v>
      </c>
      <c r="Z74" s="126" t="s">
        <v>2518</v>
      </c>
      <c r="AA74" s="103"/>
      <c r="AB74" s="126" t="s">
        <v>2141</v>
      </c>
      <c r="AC74" s="103"/>
      <c r="AD74" s="103"/>
      <c r="AE74" s="103"/>
      <c r="AF74" s="121" t="s">
        <v>437</v>
      </c>
      <c r="AG74" s="126" t="s">
        <v>8736</v>
      </c>
      <c r="AH74" s="524"/>
      <c r="AI74" s="524"/>
      <c r="AJ74" s="121"/>
      <c r="AK74" s="121"/>
      <c r="AL74" s="121"/>
      <c r="AM74" s="120"/>
      <c r="AN74" s="120"/>
      <c r="AO74" s="120"/>
      <c r="AP74" s="121"/>
      <c r="AQ74" s="525"/>
      <c r="AR74" s="525">
        <f t="shared" ca="1" si="16"/>
        <v>42347</v>
      </c>
      <c r="AS74" s="121"/>
      <c r="AT74" s="121"/>
      <c r="AU74" s="122"/>
      <c r="AV74" s="122"/>
      <c r="AW74" s="121"/>
      <c r="AX74" s="121" t="s">
        <v>8737</v>
      </c>
      <c r="AY74" s="121">
        <v>0</v>
      </c>
      <c r="AZ74" s="120">
        <v>42026</v>
      </c>
      <c r="BA74" s="120">
        <v>42062</v>
      </c>
      <c r="BB74" s="121"/>
      <c r="BC74" s="522">
        <f t="shared" si="19"/>
        <v>3100000</v>
      </c>
      <c r="BD74" s="516">
        <v>0</v>
      </c>
      <c r="BE74" s="516">
        <f t="shared" si="17"/>
        <v>3100000</v>
      </c>
      <c r="BF74" s="122">
        <v>42066</v>
      </c>
      <c r="BG74" s="141" t="s">
        <v>116</v>
      </c>
      <c r="BH74" s="121" t="s">
        <v>8738</v>
      </c>
      <c r="BI74" s="122">
        <v>42068</v>
      </c>
      <c r="BJ74" s="190">
        <v>42095</v>
      </c>
      <c r="BK74" s="526" t="s">
        <v>167</v>
      </c>
      <c r="BL74" s="534">
        <f t="shared" si="20"/>
        <v>3100000</v>
      </c>
      <c r="BM74" t="s">
        <v>8451</v>
      </c>
      <c r="BN74">
        <v>0</v>
      </c>
      <c r="BO74" t="s">
        <v>8602</v>
      </c>
      <c r="BQ74" t="str">
        <f t="shared" si="21"/>
        <v>TBG - SMI</v>
      </c>
      <c r="BR74" t="str">
        <f t="shared" si="22"/>
        <v>HK-13-0779</v>
      </c>
      <c r="BS74" s="91">
        <f t="shared" si="23"/>
        <v>2013</v>
      </c>
      <c r="BT74">
        <f t="shared" si="24"/>
        <v>42026</v>
      </c>
      <c r="BU74" s="91">
        <f t="shared" si="24"/>
        <v>42062</v>
      </c>
      <c r="BW74" t="str">
        <f t="shared" si="25"/>
        <v>Site : LAHAT_CITY - 70195104</v>
      </c>
      <c r="BX74" t="str">
        <f t="shared" si="26"/>
        <v>Tipe Tower : GB-4L-ISAT-72-120-LT-2007.08-DCK</v>
      </c>
      <c r="BY74" t="str">
        <f t="shared" si="27"/>
        <v>PO/SMI/13/002655</v>
      </c>
      <c r="BZ74" s="92" t="str">
        <f t="shared" si="27"/>
        <v>SUPERVISI ATP</v>
      </c>
      <c r="CD74" s="531"/>
    </row>
    <row r="75" spans="2:82" ht="15" customHeight="1" x14ac:dyDescent="0.25">
      <c r="B75" s="103">
        <f t="shared" si="28"/>
        <v>71</v>
      </c>
      <c r="C75" s="126" t="s">
        <v>8733</v>
      </c>
      <c r="D75" s="126" t="s">
        <v>8734</v>
      </c>
      <c r="E75" s="121" t="s">
        <v>2518</v>
      </c>
      <c r="F75" s="522">
        <v>3100000</v>
      </c>
      <c r="G75" s="127">
        <v>9</v>
      </c>
      <c r="H75" s="103">
        <v>2013</v>
      </c>
      <c r="I75" s="128">
        <v>41547</v>
      </c>
      <c r="J75" s="128"/>
      <c r="K75" s="127" t="s">
        <v>8275</v>
      </c>
      <c r="L75" s="126" t="s">
        <v>8275</v>
      </c>
      <c r="M75" s="141" t="s">
        <v>770</v>
      </c>
      <c r="N75" s="126" t="s">
        <v>98</v>
      </c>
      <c r="O75" s="127" t="s">
        <v>98</v>
      </c>
      <c r="P75" s="127" t="s">
        <v>98</v>
      </c>
      <c r="Q75" s="345">
        <v>0</v>
      </c>
      <c r="R75" s="103"/>
      <c r="S75" s="127"/>
      <c r="T75" s="127"/>
      <c r="U75" s="120"/>
      <c r="V75" s="523">
        <f t="shared" si="18"/>
        <v>-41547</v>
      </c>
      <c r="W75" s="127"/>
      <c r="X75" s="141">
        <v>70227104</v>
      </c>
      <c r="Y75" s="424" t="s">
        <v>8739</v>
      </c>
      <c r="Z75" s="126" t="s">
        <v>2518</v>
      </c>
      <c r="AA75" s="103"/>
      <c r="AB75" s="126" t="s">
        <v>2141</v>
      </c>
      <c r="AC75" s="103"/>
      <c r="AD75" s="103"/>
      <c r="AE75" s="103"/>
      <c r="AF75" s="121" t="s">
        <v>8705</v>
      </c>
      <c r="AG75" s="126" t="s">
        <v>8740</v>
      </c>
      <c r="AH75" s="524"/>
      <c r="AI75" s="524"/>
      <c r="AJ75" s="121"/>
      <c r="AK75" s="121"/>
      <c r="AL75" s="121"/>
      <c r="AM75" s="120"/>
      <c r="AN75" s="120"/>
      <c r="AO75" s="120"/>
      <c r="AP75" s="121"/>
      <c r="AQ75" s="525"/>
      <c r="AR75" s="525">
        <f t="shared" ca="1" si="16"/>
        <v>42347</v>
      </c>
      <c r="AS75" s="121"/>
      <c r="AT75" s="121"/>
      <c r="AU75" s="122"/>
      <c r="AV75" s="122"/>
      <c r="AW75" s="121"/>
      <c r="AX75" s="121" t="s">
        <v>8741</v>
      </c>
      <c r="AY75" s="121">
        <v>0</v>
      </c>
      <c r="AZ75" s="120">
        <v>42002</v>
      </c>
      <c r="BA75" s="120">
        <v>42033</v>
      </c>
      <c r="BB75" s="121"/>
      <c r="BC75" s="522">
        <f t="shared" si="19"/>
        <v>3100000</v>
      </c>
      <c r="BD75" s="516">
        <v>0</v>
      </c>
      <c r="BE75" s="516">
        <f t="shared" si="17"/>
        <v>3100000</v>
      </c>
      <c r="BF75" s="122">
        <v>42034</v>
      </c>
      <c r="BG75" s="141" t="s">
        <v>116</v>
      </c>
      <c r="BH75" s="121" t="s">
        <v>8742</v>
      </c>
      <c r="BI75" s="122">
        <v>42038</v>
      </c>
      <c r="BJ75" s="190">
        <v>42055</v>
      </c>
      <c r="BK75" s="526" t="s">
        <v>167</v>
      </c>
      <c r="BL75" s="534">
        <f t="shared" si="20"/>
        <v>3100000</v>
      </c>
      <c r="BM75" t="s">
        <v>8451</v>
      </c>
      <c r="BN75" t="s">
        <v>8743</v>
      </c>
      <c r="BO75" t="s">
        <v>8322</v>
      </c>
      <c r="BQ75" t="str">
        <f t="shared" si="21"/>
        <v>TBG - SMI</v>
      </c>
      <c r="BR75" t="str">
        <f t="shared" si="22"/>
        <v>HK-13-0779</v>
      </c>
      <c r="BS75" s="91">
        <f t="shared" si="23"/>
        <v>2013</v>
      </c>
      <c r="BT75">
        <f t="shared" si="24"/>
        <v>42002</v>
      </c>
      <c r="BU75" s="91">
        <f t="shared" si="24"/>
        <v>42033</v>
      </c>
      <c r="BW75" t="str">
        <f t="shared" si="25"/>
        <v>Site : MARDI_HARJO - 70227104</v>
      </c>
      <c r="BX75" t="str">
        <f t="shared" si="26"/>
        <v>Tipe Tower : GB-4L-ISAT-72-120-LT-2007.08-DCK</v>
      </c>
      <c r="BY75" t="str">
        <f t="shared" si="27"/>
        <v>PO/SMI/13/002655</v>
      </c>
      <c r="BZ75" s="92" t="str">
        <f t="shared" si="27"/>
        <v>SUPERVISI ATP</v>
      </c>
      <c r="CD75" s="531"/>
    </row>
    <row r="76" spans="2:82" ht="15" customHeight="1" x14ac:dyDescent="0.25">
      <c r="B76" s="103">
        <f t="shared" si="28"/>
        <v>72</v>
      </c>
      <c r="C76" s="126" t="s">
        <v>8733</v>
      </c>
      <c r="D76" s="126" t="s">
        <v>8734</v>
      </c>
      <c r="E76" s="121" t="s">
        <v>2518</v>
      </c>
      <c r="F76" s="522">
        <v>9700000</v>
      </c>
      <c r="G76" s="127">
        <v>9</v>
      </c>
      <c r="H76" s="103">
        <v>2013</v>
      </c>
      <c r="I76" s="128">
        <v>41547</v>
      </c>
      <c r="J76" s="128"/>
      <c r="K76" s="127" t="s">
        <v>8275</v>
      </c>
      <c r="L76" s="126" t="s">
        <v>8275</v>
      </c>
      <c r="M76" s="141" t="s">
        <v>770</v>
      </c>
      <c r="N76" s="126" t="s">
        <v>98</v>
      </c>
      <c r="O76" s="127" t="s">
        <v>98</v>
      </c>
      <c r="P76" s="127" t="s">
        <v>98</v>
      </c>
      <c r="Q76" s="345">
        <v>0</v>
      </c>
      <c r="R76" s="103"/>
      <c r="S76" s="127"/>
      <c r="T76" s="127"/>
      <c r="U76" s="120"/>
      <c r="V76" s="523">
        <f t="shared" si="18"/>
        <v>-41547</v>
      </c>
      <c r="W76" s="127"/>
      <c r="X76" s="141">
        <v>70212104</v>
      </c>
      <c r="Y76" s="424" t="s">
        <v>8744</v>
      </c>
      <c r="Z76" s="126" t="s">
        <v>2518</v>
      </c>
      <c r="AA76" s="103"/>
      <c r="AB76" s="126" t="s">
        <v>2141</v>
      </c>
      <c r="AC76" s="103"/>
      <c r="AD76" s="103"/>
      <c r="AE76" s="103"/>
      <c r="AF76" s="121" t="s">
        <v>8745</v>
      </c>
      <c r="AG76" s="126" t="s">
        <v>8746</v>
      </c>
      <c r="AH76" s="524"/>
      <c r="AI76" s="524"/>
      <c r="AJ76" s="121"/>
      <c r="AK76" s="121"/>
      <c r="AL76" s="121"/>
      <c r="AM76" s="120"/>
      <c r="AN76" s="120"/>
      <c r="AO76" s="120"/>
      <c r="AP76" s="121"/>
      <c r="AQ76" s="525"/>
      <c r="AR76" s="525">
        <f t="shared" ca="1" si="16"/>
        <v>42347</v>
      </c>
      <c r="AS76" s="121"/>
      <c r="AT76" s="121"/>
      <c r="AU76" s="122"/>
      <c r="AV76" s="122"/>
      <c r="AW76" s="121"/>
      <c r="AX76" s="121"/>
      <c r="AY76" s="121">
        <v>0</v>
      </c>
      <c r="AZ76" s="120"/>
      <c r="BA76" s="120"/>
      <c r="BB76" s="121"/>
      <c r="BC76" s="522">
        <f t="shared" si="19"/>
        <v>9700000</v>
      </c>
      <c r="BD76" s="121"/>
      <c r="BE76" s="516"/>
      <c r="BF76" s="122" t="s">
        <v>8747</v>
      </c>
      <c r="BG76" s="141" t="s">
        <v>1641</v>
      </c>
      <c r="BH76" s="121"/>
      <c r="BI76" s="122"/>
      <c r="BJ76" s="190"/>
      <c r="BK76" s="526" t="s">
        <v>167</v>
      </c>
      <c r="BL76" s="534">
        <f t="shared" si="20"/>
        <v>9700000</v>
      </c>
      <c r="BM76" t="s">
        <v>8451</v>
      </c>
      <c r="BN76" t="s">
        <v>8743</v>
      </c>
      <c r="BO76" t="s">
        <v>8322</v>
      </c>
      <c r="BQ76" t="str">
        <f t="shared" si="21"/>
        <v>TBG - SMI</v>
      </c>
      <c r="BR76" t="str">
        <f t="shared" si="22"/>
        <v>HK-13-0779</v>
      </c>
      <c r="BS76" s="91">
        <f t="shared" si="23"/>
        <v>2013</v>
      </c>
      <c r="BT76">
        <f t="shared" si="24"/>
        <v>0</v>
      </c>
      <c r="BU76" s="91">
        <f t="shared" si="24"/>
        <v>0</v>
      </c>
      <c r="BW76" t="str">
        <f t="shared" si="25"/>
        <v>Site : MUARA_KARANG - 70212104</v>
      </c>
      <c r="BX76" t="str">
        <f t="shared" si="26"/>
        <v>Tipe Tower : GB-4L-ISAT-72-120-LT-2007.08-DCK</v>
      </c>
      <c r="BY76" t="str">
        <f t="shared" si="27"/>
        <v>PO/SMI/13/002655</v>
      </c>
      <c r="BZ76" s="92" t="str">
        <f t="shared" si="27"/>
        <v>SUPERVISI ATP</v>
      </c>
      <c r="CD76" s="531"/>
    </row>
    <row r="77" spans="2:82" ht="15" customHeight="1" x14ac:dyDescent="0.25">
      <c r="B77" s="103">
        <f t="shared" si="28"/>
        <v>73</v>
      </c>
      <c r="C77" s="126" t="s">
        <v>8733</v>
      </c>
      <c r="D77" s="126" t="s">
        <v>8734</v>
      </c>
      <c r="E77" s="121" t="s">
        <v>2518</v>
      </c>
      <c r="F77" s="522">
        <v>3100000</v>
      </c>
      <c r="G77" s="127">
        <v>9</v>
      </c>
      <c r="H77" s="103">
        <v>2013</v>
      </c>
      <c r="I77" s="128">
        <v>41547</v>
      </c>
      <c r="J77" s="128"/>
      <c r="K77" s="127" t="s">
        <v>8275</v>
      </c>
      <c r="L77" s="126" t="s">
        <v>8275</v>
      </c>
      <c r="M77" s="141" t="s">
        <v>770</v>
      </c>
      <c r="N77" s="126" t="s">
        <v>98</v>
      </c>
      <c r="O77" s="127" t="s">
        <v>98</v>
      </c>
      <c r="P77" s="127" t="s">
        <v>98</v>
      </c>
      <c r="Q77" s="345">
        <v>0</v>
      </c>
      <c r="R77" s="103"/>
      <c r="S77" s="127"/>
      <c r="T77" s="127"/>
      <c r="U77" s="120"/>
      <c r="V77" s="523">
        <f t="shared" si="18"/>
        <v>-41547</v>
      </c>
      <c r="W77" s="127"/>
      <c r="X77" s="141">
        <v>70220104</v>
      </c>
      <c r="Y77" s="424" t="s">
        <v>8748</v>
      </c>
      <c r="Z77" s="126" t="s">
        <v>2518</v>
      </c>
      <c r="AA77" s="103"/>
      <c r="AB77" s="126" t="s">
        <v>2141</v>
      </c>
      <c r="AC77" s="103"/>
      <c r="AD77" s="103"/>
      <c r="AE77" s="103"/>
      <c r="AF77" s="121" t="s">
        <v>437</v>
      </c>
      <c r="AG77" s="126" t="s">
        <v>8749</v>
      </c>
      <c r="AH77" s="524"/>
      <c r="AI77" s="524"/>
      <c r="AJ77" s="121"/>
      <c r="AK77" s="121"/>
      <c r="AL77" s="121"/>
      <c r="AM77" s="120"/>
      <c r="AN77" s="120"/>
      <c r="AO77" s="120"/>
      <c r="AP77" s="121"/>
      <c r="AQ77" s="525"/>
      <c r="AR77" s="525">
        <f t="shared" ca="1" si="16"/>
        <v>42347</v>
      </c>
      <c r="AS77" s="121"/>
      <c r="AT77" s="121"/>
      <c r="AU77" s="122"/>
      <c r="AV77" s="122"/>
      <c r="AW77" s="121"/>
      <c r="AX77" s="121" t="s">
        <v>8750</v>
      </c>
      <c r="AY77" s="121">
        <v>0</v>
      </c>
      <c r="AZ77" s="120">
        <v>42051</v>
      </c>
      <c r="BA77" s="120">
        <v>42062</v>
      </c>
      <c r="BB77" s="121"/>
      <c r="BC77" s="522">
        <f t="shared" si="19"/>
        <v>3100000</v>
      </c>
      <c r="BD77" s="516">
        <v>0</v>
      </c>
      <c r="BE77" s="516">
        <f t="shared" ref="BE77:BE83" si="29">+BC77</f>
        <v>3100000</v>
      </c>
      <c r="BF77" s="122">
        <v>42066</v>
      </c>
      <c r="BG77" s="141" t="s">
        <v>116</v>
      </c>
      <c r="BH77" s="121" t="s">
        <v>8751</v>
      </c>
      <c r="BI77" s="122">
        <v>42068</v>
      </c>
      <c r="BJ77" s="190">
        <v>42095</v>
      </c>
      <c r="BK77" s="526" t="s">
        <v>167</v>
      </c>
      <c r="BL77" s="534">
        <f t="shared" si="20"/>
        <v>3100000</v>
      </c>
      <c r="BM77" t="s">
        <v>8451</v>
      </c>
      <c r="BN77" t="s">
        <v>8743</v>
      </c>
      <c r="BO77" t="s">
        <v>8322</v>
      </c>
      <c r="BQ77" t="str">
        <f t="shared" si="21"/>
        <v>TBG - SMI</v>
      </c>
      <c r="BR77" t="str">
        <f t="shared" si="22"/>
        <v>HK-13-0779</v>
      </c>
      <c r="BS77" s="91">
        <f t="shared" si="23"/>
        <v>2013</v>
      </c>
      <c r="BT77">
        <f t="shared" si="24"/>
        <v>42051</v>
      </c>
      <c r="BU77" s="91">
        <f t="shared" si="24"/>
        <v>42062</v>
      </c>
      <c r="BW77" t="str">
        <f t="shared" si="25"/>
        <v>Site : SELANGIT - 70220104</v>
      </c>
      <c r="BX77" t="str">
        <f t="shared" si="26"/>
        <v>Tipe Tower : GB-4L-ISAT-72-120-LT-2007.08-DCK</v>
      </c>
      <c r="BY77" t="str">
        <f t="shared" si="27"/>
        <v>PO/SMI/13/002655</v>
      </c>
      <c r="BZ77" s="92" t="str">
        <f t="shared" si="27"/>
        <v>SUPERVISI ATP</v>
      </c>
      <c r="CD77" s="531"/>
    </row>
    <row r="78" spans="2:82" ht="15" customHeight="1" x14ac:dyDescent="0.25">
      <c r="B78" s="103">
        <f t="shared" si="28"/>
        <v>74</v>
      </c>
      <c r="C78" s="126" t="s">
        <v>8733</v>
      </c>
      <c r="D78" s="126" t="s">
        <v>8734</v>
      </c>
      <c r="E78" s="121" t="s">
        <v>2518</v>
      </c>
      <c r="F78" s="522">
        <v>3100000</v>
      </c>
      <c r="G78" s="127">
        <v>9</v>
      </c>
      <c r="H78" s="103">
        <v>2013</v>
      </c>
      <c r="I78" s="128">
        <v>41547</v>
      </c>
      <c r="J78" s="128"/>
      <c r="K78" s="127" t="s">
        <v>8275</v>
      </c>
      <c r="L78" s="126" t="s">
        <v>8275</v>
      </c>
      <c r="M78" s="141" t="s">
        <v>770</v>
      </c>
      <c r="N78" s="126" t="s">
        <v>98</v>
      </c>
      <c r="O78" s="127" t="s">
        <v>98</v>
      </c>
      <c r="P78" s="127" t="s">
        <v>98</v>
      </c>
      <c r="Q78" s="345">
        <v>0</v>
      </c>
      <c r="R78" s="103"/>
      <c r="S78" s="127"/>
      <c r="T78" s="127"/>
      <c r="U78" s="120"/>
      <c r="V78" s="523">
        <f t="shared" si="18"/>
        <v>-41547</v>
      </c>
      <c r="W78" s="127"/>
      <c r="X78" s="141">
        <v>70221104</v>
      </c>
      <c r="Y78" s="424" t="s">
        <v>8752</v>
      </c>
      <c r="Z78" s="126" t="s">
        <v>2518</v>
      </c>
      <c r="AA78" s="103"/>
      <c r="AB78" s="126" t="s">
        <v>2141</v>
      </c>
      <c r="AC78" s="103"/>
      <c r="AD78" s="103"/>
      <c r="AE78" s="103"/>
      <c r="AF78" s="121" t="s">
        <v>437</v>
      </c>
      <c r="AG78" s="126" t="s">
        <v>8753</v>
      </c>
      <c r="AH78" s="524"/>
      <c r="AI78" s="524"/>
      <c r="AJ78" s="121"/>
      <c r="AK78" s="121"/>
      <c r="AL78" s="121"/>
      <c r="AM78" s="120"/>
      <c r="AN78" s="120"/>
      <c r="AO78" s="120"/>
      <c r="AP78" s="121"/>
      <c r="AQ78" s="525"/>
      <c r="AR78" s="525">
        <f t="shared" ca="1" si="16"/>
        <v>42347</v>
      </c>
      <c r="AS78" s="121"/>
      <c r="AT78" s="121"/>
      <c r="AU78" s="122"/>
      <c r="AV78" s="122"/>
      <c r="AW78" s="121"/>
      <c r="AX78" s="121" t="s">
        <v>8754</v>
      </c>
      <c r="AY78" s="121">
        <v>0</v>
      </c>
      <c r="AZ78" s="120">
        <v>42152</v>
      </c>
      <c r="BA78" s="120">
        <v>42166</v>
      </c>
      <c r="BB78" s="121"/>
      <c r="BC78" s="522">
        <f t="shared" si="19"/>
        <v>3100000</v>
      </c>
      <c r="BD78" s="516">
        <v>0</v>
      </c>
      <c r="BE78" s="516">
        <f t="shared" si="29"/>
        <v>3100000</v>
      </c>
      <c r="BF78" s="122">
        <v>42167</v>
      </c>
      <c r="BG78" s="141" t="s">
        <v>242</v>
      </c>
      <c r="BH78" s="121" t="s">
        <v>8755</v>
      </c>
      <c r="BI78" s="122">
        <v>42262</v>
      </c>
      <c r="BJ78" s="190"/>
      <c r="BK78" s="526" t="s">
        <v>167</v>
      </c>
      <c r="BL78" s="534">
        <f t="shared" si="20"/>
        <v>3100000</v>
      </c>
      <c r="BM78" t="s">
        <v>8451</v>
      </c>
      <c r="BN78" t="s">
        <v>8743</v>
      </c>
      <c r="BO78" t="s">
        <v>8322</v>
      </c>
      <c r="BQ78" t="str">
        <f t="shared" si="21"/>
        <v>TBG - SMI</v>
      </c>
      <c r="BR78" t="str">
        <f t="shared" si="22"/>
        <v>HK-13-0779</v>
      </c>
      <c r="BS78" s="91">
        <f t="shared" si="23"/>
        <v>2013</v>
      </c>
      <c r="BT78">
        <f t="shared" si="24"/>
        <v>42152</v>
      </c>
      <c r="BU78" s="91">
        <f t="shared" si="24"/>
        <v>42166</v>
      </c>
      <c r="BW78" t="str">
        <f t="shared" si="25"/>
        <v>Site : SIMPANG_SEMAMBANG - 70221104</v>
      </c>
      <c r="BX78" t="str">
        <f t="shared" si="26"/>
        <v>Tipe Tower : GB-4L-ISAT-72-120-LT-2007.08-DCK</v>
      </c>
      <c r="BY78" t="str">
        <f t="shared" si="27"/>
        <v>PO/SMI/13/002655</v>
      </c>
      <c r="BZ78" s="92" t="str">
        <f t="shared" si="27"/>
        <v>SUPERVISI ATP</v>
      </c>
      <c r="CD78" s="531"/>
    </row>
    <row r="79" spans="2:82" ht="15" customHeight="1" x14ac:dyDescent="0.25">
      <c r="B79" s="103">
        <f t="shared" si="28"/>
        <v>75</v>
      </c>
      <c r="C79" s="126" t="s">
        <v>8733</v>
      </c>
      <c r="D79" s="126" t="s">
        <v>8734</v>
      </c>
      <c r="E79" s="121" t="s">
        <v>2518</v>
      </c>
      <c r="F79" s="522">
        <v>3100000</v>
      </c>
      <c r="G79" s="127">
        <v>9</v>
      </c>
      <c r="H79" s="103">
        <v>2013</v>
      </c>
      <c r="I79" s="128">
        <v>41547</v>
      </c>
      <c r="J79" s="128"/>
      <c r="K79" s="127" t="s">
        <v>8275</v>
      </c>
      <c r="L79" s="126" t="s">
        <v>8275</v>
      </c>
      <c r="M79" s="141" t="s">
        <v>770</v>
      </c>
      <c r="N79" s="126" t="s">
        <v>98</v>
      </c>
      <c r="O79" s="127" t="s">
        <v>98</v>
      </c>
      <c r="P79" s="127" t="s">
        <v>98</v>
      </c>
      <c r="Q79" s="345">
        <v>0</v>
      </c>
      <c r="R79" s="103"/>
      <c r="S79" s="127"/>
      <c r="T79" s="127"/>
      <c r="U79" s="120"/>
      <c r="V79" s="523">
        <f t="shared" si="18"/>
        <v>-41547</v>
      </c>
      <c r="W79" s="127"/>
      <c r="X79" s="141">
        <v>70222104</v>
      </c>
      <c r="Y79" s="424" t="s">
        <v>8756</v>
      </c>
      <c r="Z79" s="126" t="s">
        <v>2518</v>
      </c>
      <c r="AA79" s="103"/>
      <c r="AB79" s="126" t="s">
        <v>2141</v>
      </c>
      <c r="AC79" s="103"/>
      <c r="AD79" s="103"/>
      <c r="AE79" s="103"/>
      <c r="AF79" s="121" t="s">
        <v>8705</v>
      </c>
      <c r="AG79" s="126" t="s">
        <v>8757</v>
      </c>
      <c r="AH79" s="524"/>
      <c r="AI79" s="524"/>
      <c r="AJ79" s="121"/>
      <c r="AK79" s="121"/>
      <c r="AL79" s="121"/>
      <c r="AM79" s="120"/>
      <c r="AN79" s="120"/>
      <c r="AO79" s="120"/>
      <c r="AP79" s="121"/>
      <c r="AQ79" s="525"/>
      <c r="AR79" s="525">
        <f t="shared" ca="1" si="16"/>
        <v>42347</v>
      </c>
      <c r="AS79" s="121"/>
      <c r="AT79" s="121"/>
      <c r="AU79" s="122"/>
      <c r="AV79" s="122"/>
      <c r="AW79" s="121"/>
      <c r="AX79" s="121" t="s">
        <v>8758</v>
      </c>
      <c r="AY79" s="121">
        <v>0</v>
      </c>
      <c r="AZ79" s="120">
        <v>42184</v>
      </c>
      <c r="BA79" s="120">
        <v>42213</v>
      </c>
      <c r="BB79" s="121"/>
      <c r="BC79" s="522">
        <f t="shared" si="19"/>
        <v>3100000</v>
      </c>
      <c r="BD79" s="516">
        <v>0</v>
      </c>
      <c r="BE79" s="516">
        <f t="shared" si="29"/>
        <v>3100000</v>
      </c>
      <c r="BF79" s="122">
        <v>42213</v>
      </c>
      <c r="BG79" s="141" t="s">
        <v>116</v>
      </c>
      <c r="BH79" s="121" t="s">
        <v>8759</v>
      </c>
      <c r="BI79" s="122">
        <v>42214</v>
      </c>
      <c r="BJ79" s="190">
        <v>42247</v>
      </c>
      <c r="BK79" s="526" t="s">
        <v>167</v>
      </c>
      <c r="BL79" s="534">
        <f t="shared" si="20"/>
        <v>3100000</v>
      </c>
      <c r="BM79" t="s">
        <v>8451</v>
      </c>
      <c r="BN79" t="s">
        <v>8743</v>
      </c>
      <c r="BO79" t="s">
        <v>8322</v>
      </c>
      <c r="BQ79" t="str">
        <f t="shared" si="21"/>
        <v>TBG - SMI</v>
      </c>
      <c r="BR79" t="str">
        <f t="shared" si="22"/>
        <v>HK-13-0779</v>
      </c>
      <c r="BS79" s="91">
        <f t="shared" si="23"/>
        <v>2013</v>
      </c>
      <c r="BT79">
        <f t="shared" si="24"/>
        <v>42184</v>
      </c>
      <c r="BU79" s="91">
        <f t="shared" si="24"/>
        <v>42213</v>
      </c>
      <c r="BW79" t="str">
        <f t="shared" si="25"/>
        <v>Site : TERAWAS - 70222104</v>
      </c>
      <c r="BX79" t="str">
        <f t="shared" si="26"/>
        <v>Tipe Tower : GB-4L-ISAT-72-120-LT-2007.08-DCK</v>
      </c>
      <c r="BY79" t="str">
        <f t="shared" si="27"/>
        <v>PO/SMI/13/002655</v>
      </c>
      <c r="BZ79" s="92" t="str">
        <f t="shared" si="27"/>
        <v>SUPERVISI ATP</v>
      </c>
      <c r="CD79" s="531"/>
    </row>
    <row r="80" spans="2:82" ht="15" customHeight="1" x14ac:dyDescent="0.25">
      <c r="B80" s="103">
        <f t="shared" si="28"/>
        <v>76</v>
      </c>
      <c r="C80" s="126" t="s">
        <v>8760</v>
      </c>
      <c r="D80" s="126" t="s">
        <v>8761</v>
      </c>
      <c r="E80" s="121" t="s">
        <v>2518</v>
      </c>
      <c r="F80" s="522">
        <v>3100000</v>
      </c>
      <c r="G80" s="127">
        <v>9</v>
      </c>
      <c r="H80" s="103">
        <v>2013</v>
      </c>
      <c r="I80" s="128">
        <v>41547</v>
      </c>
      <c r="J80" s="128"/>
      <c r="K80" s="127" t="s">
        <v>8275</v>
      </c>
      <c r="L80" s="126" t="s">
        <v>8275</v>
      </c>
      <c r="M80" s="141" t="s">
        <v>770</v>
      </c>
      <c r="N80" s="126" t="s">
        <v>98</v>
      </c>
      <c r="O80" s="127" t="s">
        <v>98</v>
      </c>
      <c r="P80" s="127" t="s">
        <v>98</v>
      </c>
      <c r="Q80" s="345">
        <v>0</v>
      </c>
      <c r="R80" s="103"/>
      <c r="S80" s="127"/>
      <c r="T80" s="127"/>
      <c r="U80" s="120"/>
      <c r="V80" s="523">
        <f t="shared" si="18"/>
        <v>-41547</v>
      </c>
      <c r="W80" s="127"/>
      <c r="X80" s="141">
        <v>100247104</v>
      </c>
      <c r="Y80" s="424" t="s">
        <v>8762</v>
      </c>
      <c r="Z80" s="126" t="s">
        <v>2518</v>
      </c>
      <c r="AA80" s="103"/>
      <c r="AB80" s="126" t="s">
        <v>2141</v>
      </c>
      <c r="AC80" s="103"/>
      <c r="AD80" s="103"/>
      <c r="AE80" s="103"/>
      <c r="AF80" s="121" t="s">
        <v>437</v>
      </c>
      <c r="AG80" s="126" t="s">
        <v>8763</v>
      </c>
      <c r="AH80" s="524"/>
      <c r="AI80" s="524"/>
      <c r="AJ80" s="121"/>
      <c r="AK80" s="121"/>
      <c r="AL80" s="121"/>
      <c r="AM80" s="120"/>
      <c r="AN80" s="120"/>
      <c r="AO80" s="120"/>
      <c r="AP80" s="121"/>
      <c r="AQ80" s="525"/>
      <c r="AR80" s="525">
        <f t="shared" ca="1" si="16"/>
        <v>42347</v>
      </c>
      <c r="AS80" s="121"/>
      <c r="AT80" s="121"/>
      <c r="AU80" s="122"/>
      <c r="AV80" s="122"/>
      <c r="AW80" s="121"/>
      <c r="AX80" s="504" t="s">
        <v>8764</v>
      </c>
      <c r="AY80" s="121">
        <v>0</v>
      </c>
      <c r="AZ80" s="120">
        <v>42124</v>
      </c>
      <c r="BA80" s="120">
        <v>42135</v>
      </c>
      <c r="BB80" s="121"/>
      <c r="BC80" s="522">
        <f t="shared" si="19"/>
        <v>3100000</v>
      </c>
      <c r="BD80" s="516">
        <v>0</v>
      </c>
      <c r="BE80" s="516">
        <f t="shared" si="29"/>
        <v>3100000</v>
      </c>
      <c r="BF80" s="122">
        <v>42135</v>
      </c>
      <c r="BG80" s="141" t="s">
        <v>116</v>
      </c>
      <c r="BH80" s="121" t="s">
        <v>8765</v>
      </c>
      <c r="BI80" s="122">
        <v>42137</v>
      </c>
      <c r="BJ80" s="190">
        <v>42178</v>
      </c>
      <c r="BK80" s="526" t="s">
        <v>167</v>
      </c>
      <c r="BL80" s="534">
        <f t="shared" si="20"/>
        <v>3100000</v>
      </c>
      <c r="BM80" t="s">
        <v>8451</v>
      </c>
      <c r="BN80" t="s">
        <v>8743</v>
      </c>
      <c r="BO80" t="s">
        <v>8322</v>
      </c>
      <c r="BQ80" t="str">
        <f t="shared" si="21"/>
        <v>TBG - SMI</v>
      </c>
      <c r="BR80" t="str">
        <f t="shared" si="22"/>
        <v>HK-13-0780</v>
      </c>
      <c r="BS80" s="91">
        <f t="shared" si="23"/>
        <v>2013</v>
      </c>
      <c r="BT80">
        <f t="shared" si="24"/>
        <v>42124</v>
      </c>
      <c r="BU80" s="91">
        <f t="shared" si="24"/>
        <v>42135</v>
      </c>
      <c r="BW80" t="str">
        <f t="shared" si="25"/>
        <v>Site : ABUNG_KUNANG - 100247104</v>
      </c>
      <c r="BX80" t="str">
        <f t="shared" si="26"/>
        <v>Tipe Tower : GB-4L-ISAT-72-120-LT-2007.08-DCK</v>
      </c>
      <c r="BY80" t="str">
        <f t="shared" si="27"/>
        <v>PO/SMI/13/002656</v>
      </c>
      <c r="BZ80" s="92" t="str">
        <f t="shared" si="27"/>
        <v>SUPERVISI ATP</v>
      </c>
      <c r="CD80" s="531"/>
    </row>
    <row r="81" spans="2:82" ht="15" customHeight="1" x14ac:dyDescent="0.25">
      <c r="B81" s="103">
        <f t="shared" si="28"/>
        <v>77</v>
      </c>
      <c r="C81" s="126" t="s">
        <v>8760</v>
      </c>
      <c r="D81" s="126" t="s">
        <v>8761</v>
      </c>
      <c r="E81" s="121" t="s">
        <v>2518</v>
      </c>
      <c r="F81" s="522">
        <v>3100000</v>
      </c>
      <c r="G81" s="127">
        <v>9</v>
      </c>
      <c r="H81" s="103">
        <v>2013</v>
      </c>
      <c r="I81" s="128">
        <v>41547</v>
      </c>
      <c r="J81" s="128"/>
      <c r="K81" s="127" t="s">
        <v>8275</v>
      </c>
      <c r="L81" s="126" t="s">
        <v>8275</v>
      </c>
      <c r="M81" s="141" t="s">
        <v>770</v>
      </c>
      <c r="N81" s="126" t="s">
        <v>98</v>
      </c>
      <c r="O81" s="127" t="s">
        <v>98</v>
      </c>
      <c r="P81" s="127" t="s">
        <v>98</v>
      </c>
      <c r="Q81" s="345">
        <v>0</v>
      </c>
      <c r="R81" s="103"/>
      <c r="S81" s="127"/>
      <c r="T81" s="127"/>
      <c r="U81" s="120"/>
      <c r="V81" s="523">
        <f t="shared" si="18"/>
        <v>-41547</v>
      </c>
      <c r="W81" s="127"/>
      <c r="X81" s="141">
        <v>100248104</v>
      </c>
      <c r="Y81" s="424" t="s">
        <v>8766</v>
      </c>
      <c r="Z81" s="126" t="s">
        <v>2518</v>
      </c>
      <c r="AA81" s="103"/>
      <c r="AB81" s="126" t="s">
        <v>2141</v>
      </c>
      <c r="AC81" s="103"/>
      <c r="AD81" s="103"/>
      <c r="AE81" s="103"/>
      <c r="AF81" s="121" t="s">
        <v>437</v>
      </c>
      <c r="AG81" s="126" t="s">
        <v>8767</v>
      </c>
      <c r="AH81" s="524"/>
      <c r="AI81" s="524"/>
      <c r="AJ81" s="121"/>
      <c r="AK81" s="121"/>
      <c r="AL81" s="121"/>
      <c r="AM81" s="120"/>
      <c r="AN81" s="120"/>
      <c r="AO81" s="120"/>
      <c r="AP81" s="121"/>
      <c r="AQ81" s="525"/>
      <c r="AR81" s="525">
        <f t="shared" ca="1" si="16"/>
        <v>42347</v>
      </c>
      <c r="AS81" s="121"/>
      <c r="AT81" s="121"/>
      <c r="AU81" s="122"/>
      <c r="AV81" s="122"/>
      <c r="AW81" s="121"/>
      <c r="AX81" s="504" t="s">
        <v>8764</v>
      </c>
      <c r="AY81" s="121">
        <v>0</v>
      </c>
      <c r="AZ81" s="120">
        <v>42124</v>
      </c>
      <c r="BA81" s="120">
        <v>42135</v>
      </c>
      <c r="BB81" s="121"/>
      <c r="BC81" s="522">
        <f t="shared" si="19"/>
        <v>3100000</v>
      </c>
      <c r="BD81" s="516">
        <v>0</v>
      </c>
      <c r="BE81" s="516">
        <f t="shared" si="29"/>
        <v>3100000</v>
      </c>
      <c r="BF81" s="122">
        <v>42135</v>
      </c>
      <c r="BG81" s="141" t="s">
        <v>116</v>
      </c>
      <c r="BH81" s="121" t="s">
        <v>8765</v>
      </c>
      <c r="BI81" s="122">
        <v>42137</v>
      </c>
      <c r="BJ81" s="190">
        <v>42178</v>
      </c>
      <c r="BK81" s="526" t="s">
        <v>167</v>
      </c>
      <c r="BL81" s="534">
        <f t="shared" si="20"/>
        <v>3100000</v>
      </c>
      <c r="BM81" t="s">
        <v>8600</v>
      </c>
      <c r="BN81" t="s">
        <v>8768</v>
      </c>
      <c r="BO81" t="s">
        <v>8769</v>
      </c>
      <c r="BQ81" t="str">
        <f t="shared" si="21"/>
        <v>TBG - SMI</v>
      </c>
      <c r="BR81" t="str">
        <f t="shared" si="22"/>
        <v>HK-13-0780</v>
      </c>
      <c r="BS81" s="91">
        <f t="shared" si="23"/>
        <v>2013</v>
      </c>
      <c r="BT81">
        <f t="shared" si="24"/>
        <v>42124</v>
      </c>
      <c r="BU81" s="91">
        <f t="shared" si="24"/>
        <v>42135</v>
      </c>
      <c r="BW81" t="str">
        <f t="shared" si="25"/>
        <v>Site : ABUNG_TINGGI - 100248104</v>
      </c>
      <c r="BX81" t="str">
        <f t="shared" si="26"/>
        <v>Tipe Tower : GB-4L-ISAT-72-120-LT-2007.08-DCK</v>
      </c>
      <c r="BY81" t="str">
        <f t="shared" si="27"/>
        <v>PO/SMI/13/002656</v>
      </c>
      <c r="BZ81" s="92" t="str">
        <f t="shared" si="27"/>
        <v>SUPERVISI ATP</v>
      </c>
      <c r="CD81" s="531"/>
    </row>
    <row r="82" spans="2:82" ht="15" customHeight="1" x14ac:dyDescent="0.25">
      <c r="B82" s="103">
        <f t="shared" si="28"/>
        <v>78</v>
      </c>
      <c r="C82" s="126" t="s">
        <v>8760</v>
      </c>
      <c r="D82" s="126" t="s">
        <v>8761</v>
      </c>
      <c r="E82" s="121" t="s">
        <v>2518</v>
      </c>
      <c r="F82" s="522">
        <v>3100000</v>
      </c>
      <c r="G82" s="127">
        <v>9</v>
      </c>
      <c r="H82" s="103">
        <v>2013</v>
      </c>
      <c r="I82" s="128">
        <v>41547</v>
      </c>
      <c r="J82" s="128"/>
      <c r="K82" s="127" t="s">
        <v>8275</v>
      </c>
      <c r="L82" s="126" t="s">
        <v>8275</v>
      </c>
      <c r="M82" s="141" t="s">
        <v>770</v>
      </c>
      <c r="N82" s="126" t="s">
        <v>98</v>
      </c>
      <c r="O82" s="127" t="s">
        <v>98</v>
      </c>
      <c r="P82" s="127" t="s">
        <v>98</v>
      </c>
      <c r="Q82" s="345">
        <v>0</v>
      </c>
      <c r="R82" s="103"/>
      <c r="S82" s="127"/>
      <c r="T82" s="127"/>
      <c r="U82" s="120"/>
      <c r="V82" s="523">
        <f t="shared" si="18"/>
        <v>-41547</v>
      </c>
      <c r="W82" s="127"/>
      <c r="X82" s="141">
        <v>100252104</v>
      </c>
      <c r="Y82" s="424" t="s">
        <v>8770</v>
      </c>
      <c r="Z82" s="126" t="s">
        <v>2518</v>
      </c>
      <c r="AA82" s="103"/>
      <c r="AB82" s="126" t="s">
        <v>789</v>
      </c>
      <c r="AC82" s="103"/>
      <c r="AD82" s="103"/>
      <c r="AE82" s="103"/>
      <c r="AF82" s="121" t="s">
        <v>8705</v>
      </c>
      <c r="AG82" s="126" t="s">
        <v>8771</v>
      </c>
      <c r="AH82" s="524"/>
      <c r="AI82" s="524"/>
      <c r="AJ82" s="121"/>
      <c r="AK82" s="121"/>
      <c r="AL82" s="121"/>
      <c r="AM82" s="120"/>
      <c r="AN82" s="120"/>
      <c r="AO82" s="120"/>
      <c r="AP82" s="121"/>
      <c r="AQ82" s="525"/>
      <c r="AR82" s="525">
        <f t="shared" ca="1" si="16"/>
        <v>42347</v>
      </c>
      <c r="AS82" s="121"/>
      <c r="AT82" s="121"/>
      <c r="AU82" s="122"/>
      <c r="AV82" s="122"/>
      <c r="AW82" s="121"/>
      <c r="AX82" s="121" t="s">
        <v>8772</v>
      </c>
      <c r="AY82" s="121">
        <v>0</v>
      </c>
      <c r="AZ82" s="120">
        <v>42135</v>
      </c>
      <c r="BA82" s="120">
        <v>42145</v>
      </c>
      <c r="BB82" s="121"/>
      <c r="BC82" s="522">
        <f t="shared" si="19"/>
        <v>3100000</v>
      </c>
      <c r="BD82" s="516">
        <v>0</v>
      </c>
      <c r="BE82" s="516">
        <f t="shared" si="29"/>
        <v>3100000</v>
      </c>
      <c r="BF82" s="122">
        <v>42146</v>
      </c>
      <c r="BG82" s="141" t="s">
        <v>116</v>
      </c>
      <c r="BH82" s="121" t="s">
        <v>8773</v>
      </c>
      <c r="BI82" s="122">
        <v>42149</v>
      </c>
      <c r="BJ82" s="190">
        <v>42177</v>
      </c>
      <c r="BK82" s="526" t="s">
        <v>167</v>
      </c>
      <c r="BL82" s="534">
        <f t="shared" si="20"/>
        <v>3100000</v>
      </c>
      <c r="BM82" t="s">
        <v>8600</v>
      </c>
      <c r="BN82" t="s">
        <v>8768</v>
      </c>
      <c r="BO82" t="s">
        <v>8769</v>
      </c>
      <c r="BQ82" t="str">
        <f t="shared" si="21"/>
        <v>TBG - SMI</v>
      </c>
      <c r="BR82" t="str">
        <f t="shared" si="22"/>
        <v>HK-13-0780</v>
      </c>
      <c r="BS82" s="91">
        <f t="shared" si="23"/>
        <v>2013</v>
      </c>
      <c r="BT82">
        <f t="shared" si="24"/>
        <v>42135</v>
      </c>
      <c r="BU82" s="91">
        <f t="shared" si="24"/>
        <v>42145</v>
      </c>
      <c r="BW82" t="str">
        <f t="shared" si="25"/>
        <v>Site : CANDIMAS - 100252104</v>
      </c>
      <c r="BX82" t="str">
        <f t="shared" si="26"/>
        <v>Tipe Tower : GB-4L-ISAT-52-120-LT-2007.08-DCK-R1</v>
      </c>
      <c r="BY82" t="str">
        <f t="shared" si="27"/>
        <v>PO/SMI/13/002656</v>
      </c>
      <c r="BZ82" s="92" t="str">
        <f t="shared" si="27"/>
        <v>SUPERVISI ATP</v>
      </c>
      <c r="CD82" s="531"/>
    </row>
    <row r="83" spans="2:82" ht="15" customHeight="1" x14ac:dyDescent="0.25">
      <c r="B83" s="103">
        <f t="shared" si="28"/>
        <v>79</v>
      </c>
      <c r="C83" s="126" t="s">
        <v>8760</v>
      </c>
      <c r="D83" s="126" t="s">
        <v>8761</v>
      </c>
      <c r="E83" s="121" t="s">
        <v>2518</v>
      </c>
      <c r="F83" s="522">
        <v>3100000</v>
      </c>
      <c r="G83" s="127">
        <v>9</v>
      </c>
      <c r="H83" s="103">
        <v>2013</v>
      </c>
      <c r="I83" s="128">
        <v>41547</v>
      </c>
      <c r="J83" s="128"/>
      <c r="K83" s="127" t="s">
        <v>8275</v>
      </c>
      <c r="L83" s="126" t="s">
        <v>8275</v>
      </c>
      <c r="M83" s="141" t="s">
        <v>770</v>
      </c>
      <c r="N83" s="126" t="s">
        <v>98</v>
      </c>
      <c r="O83" s="127" t="s">
        <v>98</v>
      </c>
      <c r="P83" s="127" t="s">
        <v>98</v>
      </c>
      <c r="Q83" s="345">
        <v>0</v>
      </c>
      <c r="R83" s="103"/>
      <c r="S83" s="127"/>
      <c r="T83" s="127"/>
      <c r="U83" s="120"/>
      <c r="V83" s="523">
        <f t="shared" si="18"/>
        <v>-41547</v>
      </c>
      <c r="W83" s="127"/>
      <c r="X83" s="141">
        <v>70335104</v>
      </c>
      <c r="Y83" s="424" t="s">
        <v>8774</v>
      </c>
      <c r="Z83" s="126" t="s">
        <v>2518</v>
      </c>
      <c r="AA83" s="103"/>
      <c r="AB83" s="126" t="s">
        <v>2141</v>
      </c>
      <c r="AC83" s="103"/>
      <c r="AD83" s="103"/>
      <c r="AE83" s="103"/>
      <c r="AF83" s="121" t="s">
        <v>8775</v>
      </c>
      <c r="AG83" s="126" t="s">
        <v>8776</v>
      </c>
      <c r="AH83" s="524"/>
      <c r="AI83" s="524"/>
      <c r="AJ83" s="121"/>
      <c r="AK83" s="121"/>
      <c r="AL83" s="121"/>
      <c r="AM83" s="120"/>
      <c r="AN83" s="120"/>
      <c r="AO83" s="120"/>
      <c r="AP83" s="121"/>
      <c r="AQ83" s="525"/>
      <c r="AR83" s="525">
        <f t="shared" ca="1" si="16"/>
        <v>42347</v>
      </c>
      <c r="AS83" s="121"/>
      <c r="AT83" s="121"/>
      <c r="AU83" s="122"/>
      <c r="AV83" s="122"/>
      <c r="AW83" s="121"/>
      <c r="AX83" s="121" t="s">
        <v>8777</v>
      </c>
      <c r="AY83" s="121">
        <v>0</v>
      </c>
      <c r="AZ83" s="120">
        <v>42180</v>
      </c>
      <c r="BA83" s="120">
        <v>42198</v>
      </c>
      <c r="BB83" s="121"/>
      <c r="BC83" s="522">
        <f t="shared" si="19"/>
        <v>3100000</v>
      </c>
      <c r="BD83" s="516" t="s">
        <v>2064</v>
      </c>
      <c r="BE83" s="516">
        <f t="shared" si="29"/>
        <v>3100000</v>
      </c>
      <c r="BF83" s="122">
        <v>42208</v>
      </c>
      <c r="BG83" s="141" t="s">
        <v>116</v>
      </c>
      <c r="BH83" s="121" t="s">
        <v>8759</v>
      </c>
      <c r="BI83" s="122">
        <v>42214</v>
      </c>
      <c r="BJ83" s="190">
        <v>42229</v>
      </c>
      <c r="BK83" s="526" t="s">
        <v>167</v>
      </c>
      <c r="BL83" s="534">
        <f t="shared" si="20"/>
        <v>3100000</v>
      </c>
      <c r="BM83" t="s">
        <v>8600</v>
      </c>
      <c r="BN83" t="s">
        <v>8768</v>
      </c>
      <c r="BO83" t="s">
        <v>8769</v>
      </c>
      <c r="BQ83" t="str">
        <f t="shared" si="21"/>
        <v>TBG - SMI</v>
      </c>
      <c r="BR83" t="str">
        <f t="shared" si="22"/>
        <v>HK-13-0780</v>
      </c>
      <c r="BS83" s="91">
        <f t="shared" si="23"/>
        <v>2013</v>
      </c>
      <c r="BT83">
        <f t="shared" si="24"/>
        <v>42180</v>
      </c>
      <c r="BU83" s="91">
        <f t="shared" si="24"/>
        <v>42198</v>
      </c>
      <c r="BW83" t="str">
        <f t="shared" si="25"/>
        <v>Site : GUNUNG_GARE - 70335104</v>
      </c>
      <c r="BX83" t="str">
        <f t="shared" si="26"/>
        <v>Tipe Tower : GB-4L-ISAT-72-120-LT-2007.08-DCK</v>
      </c>
      <c r="BY83" t="str">
        <f t="shared" si="27"/>
        <v>PO/SMI/13/002656</v>
      </c>
      <c r="BZ83" s="92" t="str">
        <f t="shared" si="27"/>
        <v>SUPERVISI ATP</v>
      </c>
      <c r="CD83" s="531"/>
    </row>
    <row r="84" spans="2:82" ht="15" customHeight="1" x14ac:dyDescent="0.25">
      <c r="B84" s="103">
        <f t="shared" si="28"/>
        <v>80</v>
      </c>
      <c r="C84" s="126" t="s">
        <v>8760</v>
      </c>
      <c r="D84" s="126" t="s">
        <v>8761</v>
      </c>
      <c r="E84" s="121" t="s">
        <v>2518</v>
      </c>
      <c r="F84" s="522">
        <v>3100000</v>
      </c>
      <c r="G84" s="127">
        <v>9</v>
      </c>
      <c r="H84" s="103">
        <v>2013</v>
      </c>
      <c r="I84" s="128">
        <v>41547</v>
      </c>
      <c r="J84" s="128"/>
      <c r="K84" s="127" t="s">
        <v>8275</v>
      </c>
      <c r="L84" s="126" t="s">
        <v>8275</v>
      </c>
      <c r="M84" s="141" t="s">
        <v>770</v>
      </c>
      <c r="N84" s="126" t="s">
        <v>98</v>
      </c>
      <c r="O84" s="127" t="s">
        <v>98</v>
      </c>
      <c r="P84" s="127" t="s">
        <v>98</v>
      </c>
      <c r="Q84" s="345">
        <v>0</v>
      </c>
      <c r="R84" s="103"/>
      <c r="S84" s="127"/>
      <c r="T84" s="127"/>
      <c r="U84" s="120"/>
      <c r="V84" s="523">
        <f t="shared" si="18"/>
        <v>-41547</v>
      </c>
      <c r="W84" s="127"/>
      <c r="X84" s="141">
        <v>70241104</v>
      </c>
      <c r="Y84" s="424" t="s">
        <v>8778</v>
      </c>
      <c r="Z84" s="126" t="s">
        <v>2518</v>
      </c>
      <c r="AA84" s="103"/>
      <c r="AB84" s="126" t="s">
        <v>2141</v>
      </c>
      <c r="AC84" s="103"/>
      <c r="AD84" s="103"/>
      <c r="AE84" s="103"/>
      <c r="AF84" s="121" t="s">
        <v>8712</v>
      </c>
      <c r="AG84" s="126" t="s">
        <v>8779</v>
      </c>
      <c r="AH84" s="524"/>
      <c r="AI84" s="524"/>
      <c r="AJ84" s="121"/>
      <c r="AK84" s="121"/>
      <c r="AL84" s="121"/>
      <c r="AM84" s="120"/>
      <c r="AN84" s="120"/>
      <c r="AO84" s="120"/>
      <c r="AP84" s="121"/>
      <c r="AQ84" s="525"/>
      <c r="AR84" s="525">
        <f t="shared" ca="1" si="16"/>
        <v>42347</v>
      </c>
      <c r="AS84" s="121"/>
      <c r="AT84" s="121"/>
      <c r="AU84" s="122"/>
      <c r="AV84" s="122"/>
      <c r="AW84" s="121"/>
      <c r="AX84" s="121"/>
      <c r="AY84" s="121">
        <v>0</v>
      </c>
      <c r="AZ84" s="120"/>
      <c r="BA84" s="120"/>
      <c r="BB84" s="121"/>
      <c r="BC84" s="522">
        <f t="shared" si="19"/>
        <v>3100000</v>
      </c>
      <c r="BD84" s="121"/>
      <c r="BE84" s="516"/>
      <c r="BF84" s="122"/>
      <c r="BG84" s="141" t="s">
        <v>1641</v>
      </c>
      <c r="BH84" s="121"/>
      <c r="BI84" s="122"/>
      <c r="BJ84" s="190"/>
      <c r="BK84" s="526" t="s">
        <v>167</v>
      </c>
      <c r="BL84" s="534">
        <f t="shared" si="20"/>
        <v>3100000</v>
      </c>
      <c r="BM84" t="s">
        <v>8600</v>
      </c>
      <c r="BN84" t="s">
        <v>8768</v>
      </c>
      <c r="BO84" t="s">
        <v>8769</v>
      </c>
      <c r="BQ84" t="str">
        <f t="shared" si="21"/>
        <v>TBG - SMI</v>
      </c>
      <c r="BR84" t="str">
        <f t="shared" si="22"/>
        <v>HK-13-0780</v>
      </c>
      <c r="BS84" s="91">
        <f t="shared" si="23"/>
        <v>2013</v>
      </c>
      <c r="BT84">
        <f t="shared" si="24"/>
        <v>0</v>
      </c>
      <c r="BU84" s="91">
        <f t="shared" si="24"/>
        <v>0</v>
      </c>
      <c r="BW84" t="str">
        <f t="shared" si="25"/>
        <v>Site : PTPN_VII_SULAI_UNTI - 70241104</v>
      </c>
      <c r="BX84" t="str">
        <f t="shared" si="26"/>
        <v>Tipe Tower : GB-4L-ISAT-72-120-LT-2007.08-DCK</v>
      </c>
      <c r="BY84" t="str">
        <f t="shared" si="27"/>
        <v>PO/SMI/13/002656</v>
      </c>
      <c r="BZ84" s="92" t="str">
        <f t="shared" si="27"/>
        <v>SUPERVISI ATP</v>
      </c>
      <c r="CD84" s="531"/>
    </row>
    <row r="85" spans="2:82" ht="15" customHeight="1" x14ac:dyDescent="0.25">
      <c r="B85" s="103">
        <f t="shared" si="28"/>
        <v>81</v>
      </c>
      <c r="C85" s="126" t="s">
        <v>8760</v>
      </c>
      <c r="D85" s="126" t="s">
        <v>8761</v>
      </c>
      <c r="E85" s="121" t="s">
        <v>2518</v>
      </c>
      <c r="F85" s="522">
        <v>3100000</v>
      </c>
      <c r="G85" s="127">
        <v>9</v>
      </c>
      <c r="H85" s="103">
        <v>2013</v>
      </c>
      <c r="I85" s="128">
        <v>41547</v>
      </c>
      <c r="J85" s="128"/>
      <c r="K85" s="127" t="s">
        <v>8275</v>
      </c>
      <c r="L85" s="126" t="s">
        <v>8275</v>
      </c>
      <c r="M85" s="141" t="s">
        <v>770</v>
      </c>
      <c r="N85" s="126" t="s">
        <v>98</v>
      </c>
      <c r="O85" s="127" t="s">
        <v>98</v>
      </c>
      <c r="P85" s="127" t="s">
        <v>98</v>
      </c>
      <c r="Q85" s="345">
        <v>0</v>
      </c>
      <c r="R85" s="103"/>
      <c r="S85" s="127"/>
      <c r="T85" s="127"/>
      <c r="U85" s="120"/>
      <c r="V85" s="523">
        <f t="shared" si="18"/>
        <v>-41547</v>
      </c>
      <c r="W85" s="127"/>
      <c r="X85" s="141">
        <v>100250104</v>
      </c>
      <c r="Y85" s="424" t="s">
        <v>8780</v>
      </c>
      <c r="Z85" s="126" t="s">
        <v>2518</v>
      </c>
      <c r="AA85" s="103"/>
      <c r="AB85" s="126" t="s">
        <v>2141</v>
      </c>
      <c r="AC85" s="103"/>
      <c r="AD85" s="103"/>
      <c r="AE85" s="103"/>
      <c r="AF85" s="121" t="s">
        <v>8705</v>
      </c>
      <c r="AG85" s="126" t="s">
        <v>8781</v>
      </c>
      <c r="AH85" s="524"/>
      <c r="AI85" s="524"/>
      <c r="AJ85" s="121"/>
      <c r="AK85" s="121"/>
      <c r="AL85" s="121"/>
      <c r="AM85" s="120"/>
      <c r="AN85" s="120"/>
      <c r="AO85" s="120"/>
      <c r="AP85" s="121"/>
      <c r="AQ85" s="525"/>
      <c r="AR85" s="525">
        <f t="shared" ca="1" si="16"/>
        <v>42347</v>
      </c>
      <c r="AS85" s="121"/>
      <c r="AT85" s="121"/>
      <c r="AU85" s="122"/>
      <c r="AV85" s="122"/>
      <c r="AW85" s="121"/>
      <c r="AX85" s="121" t="s">
        <v>8772</v>
      </c>
      <c r="AY85" s="121">
        <v>0</v>
      </c>
      <c r="AZ85" s="120">
        <v>42135</v>
      </c>
      <c r="BA85" s="120">
        <v>42145</v>
      </c>
      <c r="BB85" s="121"/>
      <c r="BC85" s="522">
        <f t="shared" si="19"/>
        <v>3100000</v>
      </c>
      <c r="BD85" s="516">
        <v>0</v>
      </c>
      <c r="BE85" s="516">
        <f>+BC85</f>
        <v>3100000</v>
      </c>
      <c r="BF85" s="122">
        <v>42146</v>
      </c>
      <c r="BG85" s="141" t="s">
        <v>116</v>
      </c>
      <c r="BH85" s="121" t="s">
        <v>8773</v>
      </c>
      <c r="BI85" s="122">
        <v>42149</v>
      </c>
      <c r="BJ85" s="190">
        <v>42177</v>
      </c>
      <c r="BK85" s="526" t="s">
        <v>167</v>
      </c>
      <c r="BL85" s="534">
        <f t="shared" si="20"/>
        <v>3100000</v>
      </c>
      <c r="BM85" t="s">
        <v>8600</v>
      </c>
      <c r="BN85" t="s">
        <v>8768</v>
      </c>
      <c r="BO85" t="s">
        <v>8769</v>
      </c>
      <c r="BQ85" t="str">
        <f t="shared" si="21"/>
        <v>TBG - SMI</v>
      </c>
      <c r="BR85" t="str">
        <f t="shared" si="22"/>
        <v>HK-13-0780</v>
      </c>
      <c r="BS85" s="91">
        <f t="shared" si="23"/>
        <v>2013</v>
      </c>
      <c r="BT85">
        <f t="shared" si="24"/>
        <v>42135</v>
      </c>
      <c r="BU85" s="91">
        <f t="shared" si="24"/>
        <v>42145</v>
      </c>
      <c r="BW85" t="str">
        <f t="shared" si="25"/>
        <v>Site : SIMPANG_PROPAU - 100250104</v>
      </c>
      <c r="BX85" t="str">
        <f t="shared" si="26"/>
        <v>Tipe Tower : GB-4L-ISAT-72-120-LT-2007.08-DCK</v>
      </c>
      <c r="BY85" t="str">
        <f t="shared" si="27"/>
        <v>PO/SMI/13/002656</v>
      </c>
      <c r="BZ85" s="92" t="str">
        <f t="shared" si="27"/>
        <v>SUPERVISI ATP</v>
      </c>
      <c r="CD85" s="531"/>
    </row>
    <row r="86" spans="2:82" ht="15" customHeight="1" x14ac:dyDescent="0.25">
      <c r="B86" s="103">
        <f t="shared" si="28"/>
        <v>82</v>
      </c>
      <c r="C86" s="126" t="s">
        <v>8760</v>
      </c>
      <c r="D86" s="126" t="s">
        <v>8761</v>
      </c>
      <c r="E86" s="121" t="s">
        <v>2518</v>
      </c>
      <c r="F86" s="522">
        <v>7500000</v>
      </c>
      <c r="G86" s="127">
        <v>9</v>
      </c>
      <c r="H86" s="103">
        <v>2013</v>
      </c>
      <c r="I86" s="128">
        <v>41547</v>
      </c>
      <c r="J86" s="128"/>
      <c r="K86" s="127" t="s">
        <v>8275</v>
      </c>
      <c r="L86" s="126" t="s">
        <v>8275</v>
      </c>
      <c r="M86" s="141" t="s">
        <v>770</v>
      </c>
      <c r="N86" s="126" t="s">
        <v>98</v>
      </c>
      <c r="O86" s="127" t="s">
        <v>98</v>
      </c>
      <c r="P86" s="127" t="s">
        <v>98</v>
      </c>
      <c r="Q86" s="345">
        <v>0</v>
      </c>
      <c r="R86" s="103"/>
      <c r="S86" s="127"/>
      <c r="T86" s="127"/>
      <c r="U86" s="120"/>
      <c r="V86" s="523">
        <f t="shared" si="18"/>
        <v>-41547</v>
      </c>
      <c r="W86" s="127"/>
      <c r="X86" s="141">
        <v>70332104</v>
      </c>
      <c r="Y86" s="424" t="s">
        <v>8782</v>
      </c>
      <c r="Z86" s="126" t="s">
        <v>2518</v>
      </c>
      <c r="AA86" s="103"/>
      <c r="AB86" s="126" t="s">
        <v>8469</v>
      </c>
      <c r="AC86" s="103"/>
      <c r="AD86" s="103"/>
      <c r="AE86" s="103"/>
      <c r="AF86" s="121" t="s">
        <v>8705</v>
      </c>
      <c r="AG86" s="126" t="s">
        <v>8783</v>
      </c>
      <c r="AH86" s="524"/>
      <c r="AI86" s="524"/>
      <c r="AJ86" s="121"/>
      <c r="AK86" s="121"/>
      <c r="AL86" s="121"/>
      <c r="AM86" s="120"/>
      <c r="AN86" s="120"/>
      <c r="AO86" s="120"/>
      <c r="AP86" s="121"/>
      <c r="AQ86" s="525"/>
      <c r="AR86" s="525">
        <f t="shared" ca="1" si="16"/>
        <v>42347</v>
      </c>
      <c r="AS86" s="121"/>
      <c r="AT86" s="121"/>
      <c r="AU86" s="122"/>
      <c r="AV86" s="122"/>
      <c r="AW86" s="121"/>
      <c r="AX86" s="121"/>
      <c r="AY86" s="121">
        <v>0</v>
      </c>
      <c r="AZ86" s="120"/>
      <c r="BA86" s="120"/>
      <c r="BB86" s="121"/>
      <c r="BC86" s="522">
        <f t="shared" si="19"/>
        <v>7500000</v>
      </c>
      <c r="BD86" s="121"/>
      <c r="BE86" s="516"/>
      <c r="BF86" s="122" t="s">
        <v>8784</v>
      </c>
      <c r="BG86" s="141" t="s">
        <v>1641</v>
      </c>
      <c r="BH86" s="121"/>
      <c r="BI86" s="122"/>
      <c r="BJ86" s="190"/>
      <c r="BK86" s="526" t="s">
        <v>167</v>
      </c>
      <c r="BL86" s="534">
        <f t="shared" si="20"/>
        <v>7500000</v>
      </c>
      <c r="BM86" t="s">
        <v>8600</v>
      </c>
      <c r="BN86" t="s">
        <v>8768</v>
      </c>
      <c r="BO86" t="s">
        <v>8769</v>
      </c>
      <c r="BQ86" t="str">
        <f t="shared" si="21"/>
        <v>TBG - SMI</v>
      </c>
      <c r="BR86" t="str">
        <f t="shared" si="22"/>
        <v>HK-13-0780</v>
      </c>
      <c r="BS86" s="91">
        <f t="shared" si="23"/>
        <v>2013</v>
      </c>
      <c r="BT86">
        <f t="shared" si="24"/>
        <v>0</v>
      </c>
      <c r="BU86" s="91">
        <f t="shared" si="24"/>
        <v>0</v>
      </c>
      <c r="BW86" t="str">
        <f t="shared" si="25"/>
        <v>Site : TEBAT_AGUNG - 70332104</v>
      </c>
      <c r="BX86" t="str">
        <f t="shared" si="26"/>
        <v>Tipe Tower : GB-4L-ISAT-70-MED-2003.04:03IND018</v>
      </c>
      <c r="BY86" t="str">
        <f t="shared" si="27"/>
        <v>PO/SMI/13/002656</v>
      </c>
      <c r="BZ86" s="92" t="str">
        <f t="shared" si="27"/>
        <v>SUPERVISI ATP</v>
      </c>
      <c r="CD86" s="531"/>
    </row>
    <row r="87" spans="2:82" ht="15" customHeight="1" x14ac:dyDescent="0.25">
      <c r="B87" s="103">
        <f t="shared" si="28"/>
        <v>83</v>
      </c>
      <c r="C87" s="126" t="s">
        <v>8760</v>
      </c>
      <c r="D87" s="126" t="s">
        <v>8761</v>
      </c>
      <c r="E87" s="121" t="s">
        <v>2518</v>
      </c>
      <c r="F87" s="522">
        <v>3100000</v>
      </c>
      <c r="G87" s="127">
        <v>9</v>
      </c>
      <c r="H87" s="103">
        <v>2013</v>
      </c>
      <c r="I87" s="128">
        <v>41547</v>
      </c>
      <c r="J87" s="128"/>
      <c r="K87" s="127" t="s">
        <v>8275</v>
      </c>
      <c r="L87" s="126" t="s">
        <v>8275</v>
      </c>
      <c r="M87" s="141" t="s">
        <v>770</v>
      </c>
      <c r="N87" s="126" t="s">
        <v>98</v>
      </c>
      <c r="O87" s="127" t="s">
        <v>98</v>
      </c>
      <c r="P87" s="127" t="s">
        <v>98</v>
      </c>
      <c r="Q87" s="345">
        <v>0</v>
      </c>
      <c r="R87" s="103"/>
      <c r="S87" s="127"/>
      <c r="T87" s="127"/>
      <c r="U87" s="120"/>
      <c r="V87" s="523">
        <f t="shared" si="18"/>
        <v>-41547</v>
      </c>
      <c r="W87" s="127"/>
      <c r="X87" s="141">
        <v>100173104</v>
      </c>
      <c r="Y87" s="424" t="s">
        <v>8785</v>
      </c>
      <c r="Z87" s="126" t="s">
        <v>2518</v>
      </c>
      <c r="AA87" s="103"/>
      <c r="AB87" s="126" t="s">
        <v>2141</v>
      </c>
      <c r="AC87" s="103"/>
      <c r="AD87" s="103"/>
      <c r="AE87" s="103"/>
      <c r="AF87" s="121" t="s">
        <v>437</v>
      </c>
      <c r="AG87" s="126" t="s">
        <v>8786</v>
      </c>
      <c r="AH87" s="524"/>
      <c r="AI87" s="524"/>
      <c r="AJ87" s="121"/>
      <c r="AK87" s="121"/>
      <c r="AL87" s="121"/>
      <c r="AM87" s="120"/>
      <c r="AN87" s="120"/>
      <c r="AO87" s="120"/>
      <c r="AP87" s="121"/>
      <c r="AQ87" s="525"/>
      <c r="AR87" s="525">
        <f t="shared" ca="1" si="16"/>
        <v>42347</v>
      </c>
      <c r="AS87" s="121"/>
      <c r="AT87" s="121"/>
      <c r="AU87" s="122"/>
      <c r="AV87" s="122"/>
      <c r="AW87" s="121"/>
      <c r="AX87" s="121" t="s">
        <v>8787</v>
      </c>
      <c r="AY87" s="121">
        <v>0</v>
      </c>
      <c r="AZ87" s="120">
        <v>42033</v>
      </c>
      <c r="BA87" s="120">
        <v>42062</v>
      </c>
      <c r="BB87" s="121"/>
      <c r="BC87" s="522">
        <f t="shared" si="19"/>
        <v>3100000</v>
      </c>
      <c r="BD87" s="516">
        <v>0</v>
      </c>
      <c r="BE87" s="516">
        <f>+BC87</f>
        <v>3100000</v>
      </c>
      <c r="BF87" s="122">
        <v>42066</v>
      </c>
      <c r="BG87" s="141" t="s">
        <v>116</v>
      </c>
      <c r="BH87" s="121" t="s">
        <v>8788</v>
      </c>
      <c r="BI87" s="122">
        <v>42068</v>
      </c>
      <c r="BJ87" s="190">
        <v>42095</v>
      </c>
      <c r="BK87" s="526" t="s">
        <v>167</v>
      </c>
      <c r="BL87" s="534">
        <f t="shared" si="20"/>
        <v>3100000</v>
      </c>
      <c r="BM87" t="s">
        <v>8600</v>
      </c>
      <c r="BN87" t="s">
        <v>8768</v>
      </c>
      <c r="BO87" t="s">
        <v>8769</v>
      </c>
      <c r="BQ87" t="str">
        <f t="shared" si="21"/>
        <v>TBG - SMI</v>
      </c>
      <c r="BR87" t="str">
        <f t="shared" si="22"/>
        <v>HK-13-0780</v>
      </c>
      <c r="BS87" s="91">
        <f t="shared" si="23"/>
        <v>2013</v>
      </c>
      <c r="BT87">
        <f t="shared" si="24"/>
        <v>42033</v>
      </c>
      <c r="BU87" s="91">
        <f t="shared" si="24"/>
        <v>42062</v>
      </c>
      <c r="BW87" t="str">
        <f t="shared" si="25"/>
        <v>Site : TEBING_KIMPUL - 100173104</v>
      </c>
      <c r="BX87" t="str">
        <f t="shared" si="26"/>
        <v>Tipe Tower : GB-4L-ISAT-72-120-LT-2007.08-DCK</v>
      </c>
      <c r="BY87" t="str">
        <f t="shared" si="27"/>
        <v>PO/SMI/13/002656</v>
      </c>
      <c r="BZ87" s="92" t="str">
        <f t="shared" si="27"/>
        <v>SUPERVISI ATP</v>
      </c>
      <c r="CD87" s="531"/>
    </row>
    <row r="88" spans="2:82" ht="15" customHeight="1" x14ac:dyDescent="0.25">
      <c r="B88" s="103">
        <f t="shared" si="28"/>
        <v>84</v>
      </c>
      <c r="C88" s="126" t="s">
        <v>8789</v>
      </c>
      <c r="D88" s="126" t="s">
        <v>8790</v>
      </c>
      <c r="E88" s="121" t="s">
        <v>2518</v>
      </c>
      <c r="F88" s="522">
        <v>3100000</v>
      </c>
      <c r="G88" s="127">
        <v>9</v>
      </c>
      <c r="H88" s="103">
        <v>2013</v>
      </c>
      <c r="I88" s="128">
        <v>41547</v>
      </c>
      <c r="J88" s="128"/>
      <c r="K88" s="127" t="s">
        <v>8275</v>
      </c>
      <c r="L88" s="126" t="s">
        <v>8275</v>
      </c>
      <c r="M88" s="141" t="s">
        <v>770</v>
      </c>
      <c r="N88" s="126" t="s">
        <v>98</v>
      </c>
      <c r="O88" s="127" t="s">
        <v>98</v>
      </c>
      <c r="P88" s="127" t="s">
        <v>98</v>
      </c>
      <c r="Q88" s="345">
        <v>0</v>
      </c>
      <c r="R88" s="103"/>
      <c r="S88" s="127"/>
      <c r="T88" s="127"/>
      <c r="U88" s="120"/>
      <c r="V88" s="523">
        <f t="shared" si="18"/>
        <v>-41547</v>
      </c>
      <c r="W88" s="127"/>
      <c r="X88" s="141">
        <v>60066104</v>
      </c>
      <c r="Y88" s="424" t="s">
        <v>8791</v>
      </c>
      <c r="Z88" s="126" t="s">
        <v>2518</v>
      </c>
      <c r="AA88" s="103"/>
      <c r="AB88" s="126" t="s">
        <v>8469</v>
      </c>
      <c r="AC88" s="103"/>
      <c r="AD88" s="103"/>
      <c r="AE88" s="103"/>
      <c r="AF88" s="121" t="s">
        <v>8792</v>
      </c>
      <c r="AG88" s="126" t="s">
        <v>8793</v>
      </c>
      <c r="AH88" s="524"/>
      <c r="AI88" s="524"/>
      <c r="AJ88" s="121"/>
      <c r="AK88" s="121"/>
      <c r="AL88" s="121"/>
      <c r="AM88" s="120"/>
      <c r="AN88" s="120"/>
      <c r="AO88" s="120"/>
      <c r="AP88" s="121"/>
      <c r="AQ88" s="525"/>
      <c r="AR88" s="525">
        <f t="shared" ca="1" si="16"/>
        <v>42347</v>
      </c>
      <c r="AS88" s="121"/>
      <c r="AT88" s="121"/>
      <c r="AU88" s="122"/>
      <c r="AV88" s="122"/>
      <c r="AW88" s="121"/>
      <c r="AX88" s="121" t="s">
        <v>8794</v>
      </c>
      <c r="AY88" s="121">
        <v>0</v>
      </c>
      <c r="AZ88" s="120">
        <v>42135</v>
      </c>
      <c r="BA88" s="120">
        <v>42145</v>
      </c>
      <c r="BB88" s="121"/>
      <c r="BC88" s="522">
        <f t="shared" si="19"/>
        <v>3100000</v>
      </c>
      <c r="BD88" s="516">
        <v>0</v>
      </c>
      <c r="BE88" s="516">
        <f>+BC88</f>
        <v>3100000</v>
      </c>
      <c r="BF88" s="122">
        <v>42146</v>
      </c>
      <c r="BG88" s="141" t="s">
        <v>116</v>
      </c>
      <c r="BH88" s="121" t="s">
        <v>8795</v>
      </c>
      <c r="BI88" s="122">
        <v>42149</v>
      </c>
      <c r="BJ88" s="190">
        <v>42166</v>
      </c>
      <c r="BK88" s="526" t="s">
        <v>167</v>
      </c>
      <c r="BL88" s="534">
        <f t="shared" si="20"/>
        <v>3100000</v>
      </c>
      <c r="BM88" t="s">
        <v>8600</v>
      </c>
      <c r="BN88" t="s">
        <v>8768</v>
      </c>
      <c r="BO88" t="s">
        <v>8769</v>
      </c>
      <c r="BQ88" t="str">
        <f t="shared" si="21"/>
        <v>TBG - SMI</v>
      </c>
      <c r="BR88" t="str">
        <f t="shared" si="22"/>
        <v>HK-13-0781</v>
      </c>
      <c r="BS88" s="91">
        <f t="shared" si="23"/>
        <v>2013</v>
      </c>
      <c r="BT88">
        <f t="shared" si="24"/>
        <v>42135</v>
      </c>
      <c r="BU88" s="91">
        <f t="shared" si="24"/>
        <v>42145</v>
      </c>
      <c r="BW88" t="str">
        <f t="shared" si="25"/>
        <v>Site : BANGKO - 60066104</v>
      </c>
      <c r="BX88" t="str">
        <f t="shared" si="26"/>
        <v>Tipe Tower : GB-4L-ISAT-70-MED-2003.04:03IND018</v>
      </c>
      <c r="BY88" t="str">
        <f t="shared" si="27"/>
        <v>PO/SMI/13/002657</v>
      </c>
      <c r="BZ88" s="92" t="str">
        <f t="shared" si="27"/>
        <v>SUPERVISI ATP</v>
      </c>
      <c r="CD88" s="531"/>
    </row>
    <row r="89" spans="2:82" ht="15" customHeight="1" x14ac:dyDescent="0.25">
      <c r="B89" s="103">
        <f t="shared" si="28"/>
        <v>85</v>
      </c>
      <c r="C89" s="126" t="s">
        <v>8789</v>
      </c>
      <c r="D89" s="126" t="s">
        <v>8790</v>
      </c>
      <c r="E89" s="121" t="s">
        <v>2518</v>
      </c>
      <c r="F89" s="522">
        <v>3100000</v>
      </c>
      <c r="G89" s="127">
        <v>9</v>
      </c>
      <c r="H89" s="103">
        <v>2013</v>
      </c>
      <c r="I89" s="128">
        <v>41547</v>
      </c>
      <c r="J89" s="128"/>
      <c r="K89" s="127" t="s">
        <v>8275</v>
      </c>
      <c r="L89" s="126" t="s">
        <v>8275</v>
      </c>
      <c r="M89" s="141" t="s">
        <v>770</v>
      </c>
      <c r="N89" s="126" t="s">
        <v>98</v>
      </c>
      <c r="O89" s="127" t="s">
        <v>98</v>
      </c>
      <c r="P89" s="127" t="s">
        <v>98</v>
      </c>
      <c r="Q89" s="345">
        <v>0</v>
      </c>
      <c r="R89" s="103"/>
      <c r="S89" s="127"/>
      <c r="T89" s="127"/>
      <c r="U89" s="120"/>
      <c r="V89" s="523">
        <f t="shared" si="18"/>
        <v>-41547</v>
      </c>
      <c r="W89" s="127"/>
      <c r="X89" s="141">
        <v>90040104</v>
      </c>
      <c r="Y89" s="424" t="s">
        <v>8796</v>
      </c>
      <c r="Z89" s="126" t="s">
        <v>2518</v>
      </c>
      <c r="AA89" s="103"/>
      <c r="AB89" s="126" t="s">
        <v>789</v>
      </c>
      <c r="AC89" s="103"/>
      <c r="AD89" s="103"/>
      <c r="AE89" s="103"/>
      <c r="AF89" s="121" t="s">
        <v>8797</v>
      </c>
      <c r="AG89" s="126" t="s">
        <v>8798</v>
      </c>
      <c r="AH89" s="524"/>
      <c r="AI89" s="524"/>
      <c r="AJ89" s="121"/>
      <c r="AK89" s="121"/>
      <c r="AL89" s="121"/>
      <c r="AM89" s="120"/>
      <c r="AN89" s="120"/>
      <c r="AO89" s="120"/>
      <c r="AP89" s="121"/>
      <c r="AQ89" s="525"/>
      <c r="AR89" s="525">
        <f t="shared" ca="1" si="16"/>
        <v>42347</v>
      </c>
      <c r="AS89" s="121"/>
      <c r="AT89" s="121"/>
      <c r="AU89" s="122"/>
      <c r="AV89" s="122"/>
      <c r="AW89" s="121"/>
      <c r="AX89" s="121"/>
      <c r="AY89" s="121">
        <v>0</v>
      </c>
      <c r="AZ89" s="120"/>
      <c r="BA89" s="120"/>
      <c r="BB89" s="121"/>
      <c r="BC89" s="522">
        <f t="shared" si="19"/>
        <v>3100000</v>
      </c>
      <c r="BD89" s="121"/>
      <c r="BE89" s="516"/>
      <c r="BF89" s="122"/>
      <c r="BG89" s="141" t="s">
        <v>1641</v>
      </c>
      <c r="BH89" s="121"/>
      <c r="BI89" s="122"/>
      <c r="BJ89" s="190"/>
      <c r="BK89" s="526" t="s">
        <v>167</v>
      </c>
      <c r="BL89" s="534">
        <f t="shared" si="20"/>
        <v>3100000</v>
      </c>
      <c r="BM89" t="s">
        <v>8451</v>
      </c>
      <c r="BN89" t="s">
        <v>8743</v>
      </c>
      <c r="BO89" t="s">
        <v>8315</v>
      </c>
      <c r="BQ89" t="str">
        <f t="shared" si="21"/>
        <v>TBG - SMI</v>
      </c>
      <c r="BR89" t="str">
        <f t="shared" si="22"/>
        <v>HK-13-0781</v>
      </c>
      <c r="BS89" s="91">
        <f t="shared" si="23"/>
        <v>2013</v>
      </c>
      <c r="BT89">
        <f t="shared" si="24"/>
        <v>0</v>
      </c>
      <c r="BU89" s="91">
        <f t="shared" si="24"/>
        <v>0</v>
      </c>
      <c r="BW89" t="str">
        <f t="shared" si="25"/>
        <v>Site : KEPALA_CURUP - 90040104</v>
      </c>
      <c r="BX89" t="str">
        <f t="shared" si="26"/>
        <v>Tipe Tower : GB-4L-ISAT-52-120-LT-2007.08-DCK-R1</v>
      </c>
      <c r="BY89" t="str">
        <f t="shared" si="27"/>
        <v>PO/SMI/13/002657</v>
      </c>
      <c r="BZ89" s="92" t="str">
        <f t="shared" si="27"/>
        <v>SUPERVISI ATP</v>
      </c>
      <c r="CD89" s="531"/>
    </row>
    <row r="90" spans="2:82" ht="15" customHeight="1" x14ac:dyDescent="0.25">
      <c r="B90" s="103">
        <f t="shared" si="28"/>
        <v>86</v>
      </c>
      <c r="C90" s="126" t="s">
        <v>8789</v>
      </c>
      <c r="D90" s="126" t="s">
        <v>8790</v>
      </c>
      <c r="E90" s="121" t="s">
        <v>2518</v>
      </c>
      <c r="F90" s="522">
        <v>3100000</v>
      </c>
      <c r="G90" s="127">
        <v>9</v>
      </c>
      <c r="H90" s="103">
        <v>2013</v>
      </c>
      <c r="I90" s="128">
        <v>41547</v>
      </c>
      <c r="J90" s="128"/>
      <c r="K90" s="127" t="s">
        <v>8275</v>
      </c>
      <c r="L90" s="126" t="s">
        <v>8275</v>
      </c>
      <c r="M90" s="141" t="s">
        <v>770</v>
      </c>
      <c r="N90" s="126" t="s">
        <v>98</v>
      </c>
      <c r="O90" s="127" t="s">
        <v>98</v>
      </c>
      <c r="P90" s="127" t="s">
        <v>98</v>
      </c>
      <c r="Q90" s="345">
        <v>0</v>
      </c>
      <c r="R90" s="103"/>
      <c r="S90" s="127"/>
      <c r="T90" s="127"/>
      <c r="U90" s="120"/>
      <c r="V90" s="523">
        <f t="shared" si="18"/>
        <v>-41547</v>
      </c>
      <c r="W90" s="127"/>
      <c r="X90" s="141">
        <v>70205104</v>
      </c>
      <c r="Y90" s="424" t="s">
        <v>8799</v>
      </c>
      <c r="Z90" s="126" t="s">
        <v>2518</v>
      </c>
      <c r="AA90" s="103"/>
      <c r="AB90" s="126" t="s">
        <v>2141</v>
      </c>
      <c r="AC90" s="103"/>
      <c r="AD90" s="103"/>
      <c r="AE90" s="103"/>
      <c r="AF90" s="121" t="s">
        <v>8800</v>
      </c>
      <c r="AG90" s="126" t="s">
        <v>8801</v>
      </c>
      <c r="AH90" s="524"/>
      <c r="AI90" s="524"/>
      <c r="AJ90" s="121"/>
      <c r="AK90" s="121"/>
      <c r="AL90" s="121"/>
      <c r="AM90" s="120"/>
      <c r="AN90" s="120"/>
      <c r="AO90" s="120"/>
      <c r="AP90" s="121"/>
      <c r="AQ90" s="525"/>
      <c r="AR90" s="525">
        <f t="shared" ca="1" si="16"/>
        <v>42347</v>
      </c>
      <c r="AS90" s="121"/>
      <c r="AT90" s="121"/>
      <c r="AU90" s="122"/>
      <c r="AV90" s="122"/>
      <c r="AW90" s="121"/>
      <c r="AX90" s="121"/>
      <c r="AY90" s="121">
        <v>0</v>
      </c>
      <c r="AZ90" s="120"/>
      <c r="BA90" s="120"/>
      <c r="BB90" s="121"/>
      <c r="BC90" s="522">
        <f t="shared" si="19"/>
        <v>3100000</v>
      </c>
      <c r="BD90" s="121"/>
      <c r="BE90" s="516"/>
      <c r="BF90" s="122"/>
      <c r="BG90" s="141" t="s">
        <v>1641</v>
      </c>
      <c r="BH90" s="121"/>
      <c r="BI90" s="122"/>
      <c r="BJ90" s="190"/>
      <c r="BK90" s="526" t="s">
        <v>167</v>
      </c>
      <c r="BL90" s="534">
        <f t="shared" si="20"/>
        <v>3100000</v>
      </c>
      <c r="BM90" t="s">
        <v>8451</v>
      </c>
      <c r="BN90" t="s">
        <v>8743</v>
      </c>
      <c r="BO90" t="s">
        <v>8315</v>
      </c>
      <c r="BQ90" t="str">
        <f t="shared" si="21"/>
        <v>TBG - SMI</v>
      </c>
      <c r="BR90" t="str">
        <f t="shared" si="22"/>
        <v>HK-13-0781</v>
      </c>
      <c r="BS90" s="91">
        <f t="shared" si="23"/>
        <v>2013</v>
      </c>
      <c r="BT90">
        <f t="shared" si="24"/>
        <v>0</v>
      </c>
      <c r="BU90" s="91">
        <f t="shared" si="24"/>
        <v>0</v>
      </c>
      <c r="BW90" t="str">
        <f t="shared" si="25"/>
        <v>Site : SP_3_SUMUR - 70205104</v>
      </c>
      <c r="BX90" t="str">
        <f t="shared" si="26"/>
        <v>Tipe Tower : GB-4L-ISAT-72-120-LT-2007.08-DCK</v>
      </c>
      <c r="BY90" t="str">
        <f t="shared" si="27"/>
        <v>PO/SMI/13/002657</v>
      </c>
      <c r="BZ90" s="92" t="str">
        <f t="shared" si="27"/>
        <v>SUPERVISI ATP</v>
      </c>
      <c r="CD90" s="531"/>
    </row>
    <row r="91" spans="2:82" ht="15" customHeight="1" x14ac:dyDescent="0.25">
      <c r="B91" s="103">
        <f t="shared" si="28"/>
        <v>87</v>
      </c>
      <c r="C91" s="126" t="s">
        <v>8789</v>
      </c>
      <c r="D91" s="126" t="s">
        <v>8790</v>
      </c>
      <c r="E91" s="121" t="s">
        <v>2518</v>
      </c>
      <c r="F91" s="522">
        <v>3100000</v>
      </c>
      <c r="G91" s="127">
        <v>9</v>
      </c>
      <c r="H91" s="103">
        <v>2013</v>
      </c>
      <c r="I91" s="128">
        <v>41547</v>
      </c>
      <c r="J91" s="128"/>
      <c r="K91" s="127" t="s">
        <v>8275</v>
      </c>
      <c r="L91" s="126" t="s">
        <v>8275</v>
      </c>
      <c r="M91" s="141" t="s">
        <v>770</v>
      </c>
      <c r="N91" s="126" t="s">
        <v>98</v>
      </c>
      <c r="O91" s="127" t="s">
        <v>98</v>
      </c>
      <c r="P91" s="127" t="s">
        <v>98</v>
      </c>
      <c r="Q91" s="345">
        <v>0</v>
      </c>
      <c r="R91" s="103"/>
      <c r="S91" s="127"/>
      <c r="T91" s="127"/>
      <c r="U91" s="120"/>
      <c r="V91" s="523">
        <f t="shared" si="18"/>
        <v>-41547</v>
      </c>
      <c r="W91" s="127"/>
      <c r="X91" s="141">
        <v>100356104</v>
      </c>
      <c r="Y91" s="424" t="s">
        <v>8802</v>
      </c>
      <c r="Z91" s="126" t="s">
        <v>2518</v>
      </c>
      <c r="AA91" s="103"/>
      <c r="AB91" s="126" t="s">
        <v>2141</v>
      </c>
      <c r="AC91" s="103"/>
      <c r="AD91" s="103"/>
      <c r="AE91" s="103"/>
      <c r="AF91" s="121" t="s">
        <v>8803</v>
      </c>
      <c r="AG91" s="126" t="s">
        <v>8804</v>
      </c>
      <c r="AH91" s="524"/>
      <c r="AI91" s="524"/>
      <c r="AJ91" s="121"/>
      <c r="AK91" s="121"/>
      <c r="AL91" s="121"/>
      <c r="AM91" s="120"/>
      <c r="AN91" s="120"/>
      <c r="AO91" s="120"/>
      <c r="AP91" s="121"/>
      <c r="AQ91" s="525"/>
      <c r="AR91" s="525">
        <f t="shared" ca="1" si="16"/>
        <v>42347</v>
      </c>
      <c r="AS91" s="121"/>
      <c r="AT91" s="121"/>
      <c r="AU91" s="122"/>
      <c r="AV91" s="122"/>
      <c r="AW91" s="121"/>
      <c r="AX91" s="121" t="s">
        <v>8805</v>
      </c>
      <c r="AY91" s="121">
        <v>0</v>
      </c>
      <c r="AZ91" s="120">
        <v>42110</v>
      </c>
      <c r="BA91" s="120">
        <v>42121</v>
      </c>
      <c r="BB91" s="121"/>
      <c r="BC91" s="522">
        <f t="shared" si="19"/>
        <v>3100000</v>
      </c>
      <c r="BD91" s="516">
        <v>0</v>
      </c>
      <c r="BE91" s="516">
        <f>+BC91</f>
        <v>3100000</v>
      </c>
      <c r="BF91" s="122">
        <v>42122</v>
      </c>
      <c r="BG91" s="141" t="s">
        <v>116</v>
      </c>
      <c r="BH91" s="121" t="s">
        <v>8806</v>
      </c>
      <c r="BI91" s="122">
        <v>42123</v>
      </c>
      <c r="BJ91" s="190">
        <v>42139</v>
      </c>
      <c r="BK91" s="526" t="s">
        <v>167</v>
      </c>
      <c r="BL91" s="534">
        <f t="shared" si="20"/>
        <v>3100000</v>
      </c>
      <c r="BM91" t="s">
        <v>8451</v>
      </c>
      <c r="BN91" t="s">
        <v>8743</v>
      </c>
      <c r="BO91" t="s">
        <v>8315</v>
      </c>
      <c r="BQ91" t="str">
        <f t="shared" si="21"/>
        <v>TBG - SMI</v>
      </c>
      <c r="BR91" t="str">
        <f t="shared" si="22"/>
        <v>HK-13-0781</v>
      </c>
      <c r="BS91" s="91">
        <f t="shared" si="23"/>
        <v>2013</v>
      </c>
      <c r="BT91">
        <f t="shared" si="24"/>
        <v>42110</v>
      </c>
      <c r="BU91" s="91">
        <f t="shared" si="24"/>
        <v>42121</v>
      </c>
      <c r="BW91" t="str">
        <f t="shared" si="25"/>
        <v>Site : SP_BATU_NANGKOP - 100356104</v>
      </c>
      <c r="BX91" t="str">
        <f t="shared" si="26"/>
        <v>Tipe Tower : GB-4L-ISAT-72-120-LT-2007.08-DCK</v>
      </c>
      <c r="BY91" t="str">
        <f t="shared" si="27"/>
        <v>PO/SMI/13/002657</v>
      </c>
      <c r="BZ91" s="92" t="str">
        <f t="shared" si="27"/>
        <v>SUPERVISI ATP</v>
      </c>
      <c r="CD91" s="531"/>
    </row>
    <row r="92" spans="2:82" ht="15" customHeight="1" x14ac:dyDescent="0.25">
      <c r="B92" s="103">
        <f t="shared" si="28"/>
        <v>88</v>
      </c>
      <c r="C92" s="126" t="s">
        <v>8789</v>
      </c>
      <c r="D92" s="126" t="s">
        <v>8790</v>
      </c>
      <c r="E92" s="121" t="s">
        <v>2518</v>
      </c>
      <c r="F92" s="522">
        <v>7500000</v>
      </c>
      <c r="G92" s="127">
        <v>9</v>
      </c>
      <c r="H92" s="103">
        <v>2013</v>
      </c>
      <c r="I92" s="128">
        <v>41547</v>
      </c>
      <c r="J92" s="128"/>
      <c r="K92" s="127" t="s">
        <v>8275</v>
      </c>
      <c r="L92" s="126" t="s">
        <v>8275</v>
      </c>
      <c r="M92" s="141" t="s">
        <v>770</v>
      </c>
      <c r="N92" s="126" t="s">
        <v>98</v>
      </c>
      <c r="O92" s="127" t="s">
        <v>98</v>
      </c>
      <c r="P92" s="127" t="s">
        <v>98</v>
      </c>
      <c r="Q92" s="345">
        <v>0</v>
      </c>
      <c r="R92" s="103"/>
      <c r="S92" s="127"/>
      <c r="T92" s="127"/>
      <c r="U92" s="120"/>
      <c r="V92" s="523">
        <f t="shared" si="18"/>
        <v>-41547</v>
      </c>
      <c r="W92" s="127"/>
      <c r="X92" s="141">
        <v>70249104</v>
      </c>
      <c r="Y92" s="424" t="s">
        <v>8807</v>
      </c>
      <c r="Z92" s="126" t="s">
        <v>2518</v>
      </c>
      <c r="AA92" s="103"/>
      <c r="AB92" s="126" t="s">
        <v>2141</v>
      </c>
      <c r="AC92" s="103"/>
      <c r="AD92" s="103"/>
      <c r="AE92" s="103"/>
      <c r="AF92" s="121" t="s">
        <v>8712</v>
      </c>
      <c r="AG92" s="126" t="s">
        <v>8808</v>
      </c>
      <c r="AH92" s="524"/>
      <c r="AI92" s="524"/>
      <c r="AJ92" s="121"/>
      <c r="AK92" s="121"/>
      <c r="AL92" s="121"/>
      <c r="AM92" s="120"/>
      <c r="AN92" s="120"/>
      <c r="AO92" s="120"/>
      <c r="AP92" s="121"/>
      <c r="AQ92" s="525"/>
      <c r="AR92" s="525">
        <f t="shared" ca="1" si="16"/>
        <v>42347</v>
      </c>
      <c r="AS92" s="121"/>
      <c r="AT92" s="121"/>
      <c r="AU92" s="122"/>
      <c r="AV92" s="122"/>
      <c r="AW92" s="121"/>
      <c r="AX92" s="121"/>
      <c r="AY92" s="121">
        <v>0</v>
      </c>
      <c r="AZ92" s="120"/>
      <c r="BA92" s="120"/>
      <c r="BB92" s="121"/>
      <c r="BC92" s="522">
        <f t="shared" si="19"/>
        <v>7500000</v>
      </c>
      <c r="BD92" s="121"/>
      <c r="BE92" s="516"/>
      <c r="BF92" s="122" t="s">
        <v>8784</v>
      </c>
      <c r="BG92" s="141" t="s">
        <v>1641</v>
      </c>
      <c r="BH92" s="121"/>
      <c r="BI92" s="122"/>
      <c r="BJ92" s="190"/>
      <c r="BK92" s="526" t="s">
        <v>167</v>
      </c>
      <c r="BL92" s="534">
        <f t="shared" si="20"/>
        <v>7500000</v>
      </c>
      <c r="BM92" t="s">
        <v>8451</v>
      </c>
      <c r="BN92" t="s">
        <v>8743</v>
      </c>
      <c r="BO92" t="s">
        <v>8315</v>
      </c>
      <c r="BQ92" t="str">
        <f t="shared" si="21"/>
        <v>TBG - SMI</v>
      </c>
      <c r="BR92" t="str">
        <f t="shared" si="22"/>
        <v>HK-13-0781</v>
      </c>
      <c r="BS92" s="91">
        <f t="shared" si="23"/>
        <v>2013</v>
      </c>
      <c r="BT92">
        <f t="shared" si="24"/>
        <v>0</v>
      </c>
      <c r="BU92" s="91">
        <f t="shared" si="24"/>
        <v>0</v>
      </c>
      <c r="BW92" t="str">
        <f t="shared" si="25"/>
        <v>Site : TEMPIRAI - 70249104</v>
      </c>
      <c r="BX92" t="str">
        <f t="shared" si="26"/>
        <v>Tipe Tower : GB-4L-ISAT-72-120-LT-2007.08-DCK</v>
      </c>
      <c r="BY92" t="str">
        <f t="shared" si="27"/>
        <v>PO/SMI/13/002657</v>
      </c>
      <c r="BZ92" s="92" t="str">
        <f t="shared" si="27"/>
        <v>SUPERVISI ATP</v>
      </c>
      <c r="CD92" s="531"/>
    </row>
    <row r="93" spans="2:82" ht="15" customHeight="1" x14ac:dyDescent="0.25">
      <c r="B93" s="103">
        <f t="shared" si="28"/>
        <v>89</v>
      </c>
      <c r="C93" s="126" t="s">
        <v>8809</v>
      </c>
      <c r="D93" s="126" t="s">
        <v>8810</v>
      </c>
      <c r="E93" s="121" t="s">
        <v>2518</v>
      </c>
      <c r="F93" s="522">
        <v>2500000</v>
      </c>
      <c r="G93" s="549"/>
      <c r="H93" s="103">
        <v>2013</v>
      </c>
      <c r="I93" s="128"/>
      <c r="J93" s="128"/>
      <c r="K93" s="127" t="s">
        <v>8275</v>
      </c>
      <c r="L93" s="126" t="s">
        <v>8275</v>
      </c>
      <c r="M93" s="141" t="s">
        <v>770</v>
      </c>
      <c r="N93" s="126" t="s">
        <v>98</v>
      </c>
      <c r="O93" s="127" t="s">
        <v>98</v>
      </c>
      <c r="P93" s="127" t="s">
        <v>98</v>
      </c>
      <c r="Q93" s="345">
        <v>0</v>
      </c>
      <c r="R93" s="103"/>
      <c r="S93" s="127"/>
      <c r="T93" s="127"/>
      <c r="U93" s="120"/>
      <c r="V93" s="523">
        <f t="shared" si="18"/>
        <v>0</v>
      </c>
      <c r="W93" s="127"/>
      <c r="X93" s="141">
        <v>121253104</v>
      </c>
      <c r="Y93" s="424" t="s">
        <v>8811</v>
      </c>
      <c r="Z93" s="126" t="s">
        <v>2518</v>
      </c>
      <c r="AA93" s="103"/>
      <c r="AB93" s="126" t="s">
        <v>789</v>
      </c>
      <c r="AC93" s="103"/>
      <c r="AD93" s="103"/>
      <c r="AE93" s="103"/>
      <c r="AF93" s="121" t="s">
        <v>8812</v>
      </c>
      <c r="AG93" s="126" t="s">
        <v>8813</v>
      </c>
      <c r="AH93" s="524"/>
      <c r="AI93" s="524"/>
      <c r="AJ93" s="121"/>
      <c r="AK93" s="121"/>
      <c r="AL93" s="121"/>
      <c r="AM93" s="120"/>
      <c r="AN93" s="120"/>
      <c r="AO93" s="120"/>
      <c r="AP93" s="121"/>
      <c r="AQ93" s="525"/>
      <c r="AR93" s="525">
        <f t="shared" ca="1" si="16"/>
        <v>42347</v>
      </c>
      <c r="AS93" s="121"/>
      <c r="AT93" s="121"/>
      <c r="AU93" s="122"/>
      <c r="AV93" s="122"/>
      <c r="AW93" s="121"/>
      <c r="AX93" s="121"/>
      <c r="AY93" s="121">
        <v>0</v>
      </c>
      <c r="AZ93" s="120"/>
      <c r="BA93" s="120"/>
      <c r="BB93" s="121"/>
      <c r="BC93" s="522">
        <f t="shared" si="19"/>
        <v>2500000</v>
      </c>
      <c r="BD93" s="121"/>
      <c r="BE93" s="516"/>
      <c r="BF93" s="122"/>
      <c r="BG93" s="141" t="s">
        <v>1641</v>
      </c>
      <c r="BH93" s="121"/>
      <c r="BI93" s="122"/>
      <c r="BJ93" s="190"/>
      <c r="BK93" s="526" t="s">
        <v>167</v>
      </c>
      <c r="BL93" s="534">
        <f t="shared" si="20"/>
        <v>2500000</v>
      </c>
      <c r="BM93" t="s">
        <v>8451</v>
      </c>
      <c r="BN93" t="s">
        <v>8743</v>
      </c>
      <c r="BO93" t="s">
        <v>8315</v>
      </c>
      <c r="BQ93" t="str">
        <f t="shared" si="21"/>
        <v>TBG - SMI</v>
      </c>
      <c r="BR93" t="str">
        <f t="shared" si="22"/>
        <v>HK-13-0782</v>
      </c>
      <c r="BS93" s="91">
        <f t="shared" si="23"/>
        <v>2013</v>
      </c>
      <c r="BT93">
        <f t="shared" si="24"/>
        <v>0</v>
      </c>
      <c r="BU93" s="91">
        <f t="shared" si="24"/>
        <v>0</v>
      </c>
      <c r="BW93" t="str">
        <f t="shared" si="25"/>
        <v>Site : CIRANGGANIS - 121253104</v>
      </c>
      <c r="BX93" t="str">
        <f t="shared" si="26"/>
        <v>Tipe Tower : GB-4L-ISAT-52-120-LT-2007.08-DCK-R1</v>
      </c>
      <c r="BY93" t="str">
        <f t="shared" si="27"/>
        <v>PO/SMI/13/002897</v>
      </c>
      <c r="BZ93" s="92" t="str">
        <f t="shared" si="27"/>
        <v>SUPERVISI ATP</v>
      </c>
      <c r="CD93" s="531"/>
    </row>
    <row r="94" spans="2:82" ht="15" customHeight="1" x14ac:dyDescent="0.25">
      <c r="B94" s="103">
        <f t="shared" si="28"/>
        <v>90</v>
      </c>
      <c r="C94" s="126" t="s">
        <v>8809</v>
      </c>
      <c r="D94" s="126" t="s">
        <v>8810</v>
      </c>
      <c r="E94" s="121" t="s">
        <v>2518</v>
      </c>
      <c r="F94" s="522">
        <v>3600000</v>
      </c>
      <c r="G94" s="549"/>
      <c r="H94" s="103">
        <v>2013</v>
      </c>
      <c r="I94" s="128"/>
      <c r="J94" s="128"/>
      <c r="K94" s="127" t="s">
        <v>8275</v>
      </c>
      <c r="L94" s="126" t="s">
        <v>8275</v>
      </c>
      <c r="M94" s="141" t="s">
        <v>770</v>
      </c>
      <c r="N94" s="126" t="s">
        <v>98</v>
      </c>
      <c r="O94" s="127" t="s">
        <v>98</v>
      </c>
      <c r="P94" s="127" t="s">
        <v>98</v>
      </c>
      <c r="Q94" s="345">
        <v>0</v>
      </c>
      <c r="R94" s="103"/>
      <c r="S94" s="127"/>
      <c r="T94" s="127"/>
      <c r="U94" s="120"/>
      <c r="V94" s="523">
        <f t="shared" si="18"/>
        <v>0</v>
      </c>
      <c r="W94" s="127"/>
      <c r="X94" s="141">
        <v>121264104</v>
      </c>
      <c r="Y94" s="424" t="s">
        <v>8814</v>
      </c>
      <c r="Z94" s="126" t="s">
        <v>2518</v>
      </c>
      <c r="AA94" s="103"/>
      <c r="AB94" s="126" t="s">
        <v>789</v>
      </c>
      <c r="AC94" s="103"/>
      <c r="AD94" s="103"/>
      <c r="AE94" s="103"/>
      <c r="AF94" s="121" t="s">
        <v>8812</v>
      </c>
      <c r="AG94" s="126" t="s">
        <v>8815</v>
      </c>
      <c r="AH94" s="524"/>
      <c r="AI94" s="524"/>
      <c r="AJ94" s="121"/>
      <c r="AK94" s="121"/>
      <c r="AL94" s="121"/>
      <c r="AM94" s="120"/>
      <c r="AN94" s="120"/>
      <c r="AO94" s="120"/>
      <c r="AP94" s="121"/>
      <c r="AQ94" s="525"/>
      <c r="AR94" s="525">
        <f t="shared" ca="1" si="16"/>
        <v>42347</v>
      </c>
      <c r="AS94" s="121"/>
      <c r="AT94" s="121"/>
      <c r="AU94" s="122"/>
      <c r="AV94" s="122"/>
      <c r="AW94" s="121"/>
      <c r="AX94" s="121"/>
      <c r="AY94" s="121">
        <v>0</v>
      </c>
      <c r="AZ94" s="120"/>
      <c r="BA94" s="120"/>
      <c r="BB94" s="121"/>
      <c r="BC94" s="522">
        <f t="shared" si="19"/>
        <v>3600000</v>
      </c>
      <c r="BD94" s="121"/>
      <c r="BE94" s="516"/>
      <c r="BF94" s="122" t="s">
        <v>8816</v>
      </c>
      <c r="BG94" s="141" t="s">
        <v>1641</v>
      </c>
      <c r="BH94" s="121"/>
      <c r="BI94" s="122"/>
      <c r="BJ94" s="190"/>
      <c r="BK94" s="526" t="s">
        <v>167</v>
      </c>
      <c r="BL94" s="534">
        <f t="shared" si="20"/>
        <v>3600000</v>
      </c>
      <c r="BM94" t="s">
        <v>8817</v>
      </c>
      <c r="BN94" t="s">
        <v>8818</v>
      </c>
      <c r="BO94" t="s">
        <v>8478</v>
      </c>
      <c r="BQ94" t="str">
        <f t="shared" si="21"/>
        <v>TBG - SMI</v>
      </c>
      <c r="BR94" t="str">
        <f t="shared" si="22"/>
        <v>HK-13-0782</v>
      </c>
      <c r="BS94" s="91">
        <f t="shared" si="23"/>
        <v>2013</v>
      </c>
      <c r="BT94">
        <f t="shared" si="24"/>
        <v>0</v>
      </c>
      <c r="BU94" s="91">
        <f t="shared" si="24"/>
        <v>0</v>
      </c>
      <c r="BW94" t="str">
        <f t="shared" si="25"/>
        <v>Site : JINGKANG - 121264104</v>
      </c>
      <c r="BX94" t="str">
        <f t="shared" si="26"/>
        <v>Tipe Tower : GB-4L-ISAT-52-120-LT-2007.08-DCK-R1</v>
      </c>
      <c r="BY94" t="str">
        <f t="shared" si="27"/>
        <v>PO/SMI/13/002897</v>
      </c>
      <c r="BZ94" s="92" t="str">
        <f t="shared" si="27"/>
        <v>SUPERVISI ATP</v>
      </c>
      <c r="CD94" s="531"/>
    </row>
    <row r="95" spans="2:82" ht="15" customHeight="1" x14ac:dyDescent="0.25">
      <c r="B95" s="103">
        <f t="shared" si="28"/>
        <v>91</v>
      </c>
      <c r="C95" s="126" t="s">
        <v>8819</v>
      </c>
      <c r="D95" s="126" t="s">
        <v>8820</v>
      </c>
      <c r="E95" s="121" t="s">
        <v>2518</v>
      </c>
      <c r="F95" s="522">
        <v>3600000</v>
      </c>
      <c r="G95" s="549"/>
      <c r="H95" s="103">
        <v>2013</v>
      </c>
      <c r="I95" s="128"/>
      <c r="J95" s="128"/>
      <c r="K95" s="127" t="s">
        <v>8275</v>
      </c>
      <c r="L95" s="126" t="s">
        <v>8275</v>
      </c>
      <c r="M95" s="141" t="s">
        <v>770</v>
      </c>
      <c r="N95" s="126" t="s">
        <v>98</v>
      </c>
      <c r="O95" s="127" t="s">
        <v>98</v>
      </c>
      <c r="P95" s="127" t="s">
        <v>98</v>
      </c>
      <c r="Q95" s="345">
        <v>0</v>
      </c>
      <c r="R95" s="103"/>
      <c r="S95" s="127"/>
      <c r="T95" s="127"/>
      <c r="U95" s="120"/>
      <c r="V95" s="523">
        <f t="shared" si="18"/>
        <v>0</v>
      </c>
      <c r="W95" s="127"/>
      <c r="X95" s="141">
        <v>80140104</v>
      </c>
      <c r="Y95" s="424" t="s">
        <v>8821</v>
      </c>
      <c r="Z95" s="126" t="s">
        <v>2518</v>
      </c>
      <c r="AA95" s="103"/>
      <c r="AB95" s="126" t="s">
        <v>789</v>
      </c>
      <c r="AC95" s="103"/>
      <c r="AD95" s="103"/>
      <c r="AE95" s="103"/>
      <c r="AF95" s="121" t="s">
        <v>8812</v>
      </c>
      <c r="AG95" s="126" t="s">
        <v>8822</v>
      </c>
      <c r="AH95" s="524"/>
      <c r="AI95" s="524"/>
      <c r="AJ95" s="121"/>
      <c r="AK95" s="121"/>
      <c r="AL95" s="121"/>
      <c r="AM95" s="120"/>
      <c r="AN95" s="120"/>
      <c r="AO95" s="120"/>
      <c r="AP95" s="121"/>
      <c r="AQ95" s="525"/>
      <c r="AR95" s="525">
        <f t="shared" ca="1" si="16"/>
        <v>42347</v>
      </c>
      <c r="AS95" s="121"/>
      <c r="AT95" s="121"/>
      <c r="AU95" s="122"/>
      <c r="AV95" s="122"/>
      <c r="AW95" s="121"/>
      <c r="AX95" s="121"/>
      <c r="AY95" s="121">
        <v>0</v>
      </c>
      <c r="AZ95" s="120"/>
      <c r="BA95" s="120"/>
      <c r="BB95" s="121"/>
      <c r="BC95" s="522">
        <f t="shared" si="19"/>
        <v>3600000</v>
      </c>
      <c r="BD95" s="121"/>
      <c r="BE95" s="516"/>
      <c r="BF95" s="122" t="s">
        <v>8816</v>
      </c>
      <c r="BG95" s="141" t="s">
        <v>1641</v>
      </c>
      <c r="BH95" s="121"/>
      <c r="BI95" s="122"/>
      <c r="BJ95" s="190"/>
      <c r="BK95" s="526" t="s">
        <v>167</v>
      </c>
      <c r="BL95" s="534">
        <f t="shared" si="20"/>
        <v>3600000</v>
      </c>
      <c r="BM95" t="s">
        <v>8817</v>
      </c>
      <c r="BN95" t="s">
        <v>8818</v>
      </c>
      <c r="BO95" t="s">
        <v>8478</v>
      </c>
      <c r="BQ95" t="str">
        <f t="shared" si="21"/>
        <v>TBG - SMI</v>
      </c>
      <c r="BR95" t="str">
        <f t="shared" si="22"/>
        <v>HK-13-0783</v>
      </c>
      <c r="BS95" s="91">
        <f t="shared" si="23"/>
        <v>2013</v>
      </c>
      <c r="BT95">
        <f t="shared" si="24"/>
        <v>0</v>
      </c>
      <c r="BU95" s="91">
        <f t="shared" si="24"/>
        <v>0</v>
      </c>
      <c r="BW95" t="str">
        <f t="shared" si="25"/>
        <v>Site : DARMAWANGI - 80140104</v>
      </c>
      <c r="BX95" t="str">
        <f t="shared" si="26"/>
        <v>Tipe Tower : GB-4L-ISAT-52-120-LT-2007.08-DCK-R1</v>
      </c>
      <c r="BY95" t="str">
        <f t="shared" si="27"/>
        <v>PO/SMI/13/002898</v>
      </c>
      <c r="BZ95" s="92" t="str">
        <f t="shared" si="27"/>
        <v>SUPERVISI ATP</v>
      </c>
      <c r="CD95" s="531"/>
    </row>
    <row r="96" spans="2:82" ht="15" customHeight="1" x14ac:dyDescent="0.25">
      <c r="B96" s="103">
        <f t="shared" si="28"/>
        <v>92</v>
      </c>
      <c r="C96" s="126" t="s">
        <v>8823</v>
      </c>
      <c r="D96" s="126" t="s">
        <v>8824</v>
      </c>
      <c r="E96" s="121" t="s">
        <v>2518</v>
      </c>
      <c r="F96" s="522">
        <v>3600000</v>
      </c>
      <c r="G96" s="549"/>
      <c r="H96" s="103">
        <v>2013</v>
      </c>
      <c r="I96" s="128"/>
      <c r="J96" s="128"/>
      <c r="K96" s="127" t="s">
        <v>8275</v>
      </c>
      <c r="L96" s="126" t="s">
        <v>8275</v>
      </c>
      <c r="M96" s="141" t="s">
        <v>770</v>
      </c>
      <c r="N96" s="126" t="s">
        <v>98</v>
      </c>
      <c r="O96" s="127" t="s">
        <v>98</v>
      </c>
      <c r="P96" s="127" t="s">
        <v>98</v>
      </c>
      <c r="Q96" s="345">
        <v>0</v>
      </c>
      <c r="R96" s="103"/>
      <c r="S96" s="127"/>
      <c r="T96" s="127"/>
      <c r="U96" s="120"/>
      <c r="V96" s="523">
        <f t="shared" si="18"/>
        <v>0</v>
      </c>
      <c r="W96" s="127"/>
      <c r="X96" s="141">
        <v>121329104</v>
      </c>
      <c r="Y96" s="424" t="s">
        <v>8825</v>
      </c>
      <c r="Z96" s="126" t="s">
        <v>2518</v>
      </c>
      <c r="AA96" s="103"/>
      <c r="AB96" s="126" t="s">
        <v>2119</v>
      </c>
      <c r="AC96" s="103"/>
      <c r="AD96" s="103"/>
      <c r="AE96" s="103"/>
      <c r="AF96" s="121" t="s">
        <v>8826</v>
      </c>
      <c r="AG96" s="126" t="s">
        <v>8827</v>
      </c>
      <c r="AH96" s="524"/>
      <c r="AI96" s="524"/>
      <c r="AJ96" s="121"/>
      <c r="AK96" s="121"/>
      <c r="AL96" s="121"/>
      <c r="AM96" s="120"/>
      <c r="AN96" s="120"/>
      <c r="AO96" s="120"/>
      <c r="AP96" s="121"/>
      <c r="AQ96" s="525"/>
      <c r="AR96" s="525">
        <f t="shared" ca="1" si="16"/>
        <v>42347</v>
      </c>
      <c r="AS96" s="121"/>
      <c r="AT96" s="121"/>
      <c r="AU96" s="122"/>
      <c r="AV96" s="122"/>
      <c r="AW96" s="121"/>
      <c r="AX96" s="121"/>
      <c r="AY96" s="121">
        <v>0</v>
      </c>
      <c r="AZ96" s="120"/>
      <c r="BA96" s="120"/>
      <c r="BB96" s="121"/>
      <c r="BC96" s="522">
        <f t="shared" si="19"/>
        <v>3600000</v>
      </c>
      <c r="BD96" s="121"/>
      <c r="BE96" s="516"/>
      <c r="BF96" s="122"/>
      <c r="BG96" s="141" t="s">
        <v>1641</v>
      </c>
      <c r="BH96" s="121" t="s">
        <v>2064</v>
      </c>
      <c r="BI96" s="122"/>
      <c r="BJ96" s="190"/>
      <c r="BK96" s="526" t="s">
        <v>167</v>
      </c>
      <c r="BL96" s="534">
        <f t="shared" si="20"/>
        <v>3600000</v>
      </c>
      <c r="BM96" t="s">
        <v>8817</v>
      </c>
      <c r="BN96" t="s">
        <v>8818</v>
      </c>
      <c r="BO96" t="s">
        <v>8478</v>
      </c>
      <c r="BQ96" t="str">
        <f t="shared" si="21"/>
        <v>TBG - SMI</v>
      </c>
      <c r="BR96" t="str">
        <f t="shared" si="22"/>
        <v>HK-13-0784</v>
      </c>
      <c r="BS96" s="91">
        <f t="shared" si="23"/>
        <v>2013</v>
      </c>
      <c r="BT96">
        <f t="shared" si="24"/>
        <v>0</v>
      </c>
      <c r="BU96" s="91">
        <f t="shared" si="24"/>
        <v>0</v>
      </c>
      <c r="BW96" t="str">
        <f t="shared" si="25"/>
        <v>Site : CIAPUS_SOREANG - 121329104</v>
      </c>
      <c r="BX96" t="str">
        <f t="shared" si="26"/>
        <v>Tipe Tower : GB-4L-ISAT-52-120-LT-2007.08-DCK</v>
      </c>
      <c r="BY96" t="str">
        <f t="shared" si="27"/>
        <v>PO/SMI/13/002899</v>
      </c>
      <c r="BZ96" s="92" t="str">
        <f t="shared" si="27"/>
        <v>SUPERVISI ATP</v>
      </c>
      <c r="CD96" s="531"/>
    </row>
    <row r="97" spans="2:82" ht="15" customHeight="1" x14ac:dyDescent="0.25">
      <c r="B97" s="103">
        <f t="shared" si="28"/>
        <v>93</v>
      </c>
      <c r="C97" s="126" t="s">
        <v>8823</v>
      </c>
      <c r="D97" s="126" t="s">
        <v>8824</v>
      </c>
      <c r="E97" s="121" t="s">
        <v>2518</v>
      </c>
      <c r="F97" s="522">
        <v>2500000</v>
      </c>
      <c r="G97" s="549"/>
      <c r="H97" s="103">
        <v>2013</v>
      </c>
      <c r="I97" s="128"/>
      <c r="J97" s="128"/>
      <c r="K97" s="127" t="s">
        <v>8275</v>
      </c>
      <c r="L97" s="126" t="s">
        <v>8275</v>
      </c>
      <c r="M97" s="141" t="s">
        <v>770</v>
      </c>
      <c r="N97" s="126" t="s">
        <v>98</v>
      </c>
      <c r="O97" s="127" t="s">
        <v>98</v>
      </c>
      <c r="P97" s="127" t="s">
        <v>98</v>
      </c>
      <c r="Q97" s="345">
        <v>0</v>
      </c>
      <c r="R97" s="103"/>
      <c r="S97" s="127"/>
      <c r="T97" s="127"/>
      <c r="U97" s="120"/>
      <c r="V97" s="523">
        <f t="shared" si="18"/>
        <v>0</v>
      </c>
      <c r="W97" s="127"/>
      <c r="X97" s="141">
        <v>121321104</v>
      </c>
      <c r="Y97" s="424" t="s">
        <v>8828</v>
      </c>
      <c r="Z97" s="126" t="s">
        <v>2518</v>
      </c>
      <c r="AA97" s="103"/>
      <c r="AB97" s="126" t="s">
        <v>2119</v>
      </c>
      <c r="AC97" s="103"/>
      <c r="AD97" s="103"/>
      <c r="AE97" s="103"/>
      <c r="AF97" s="121" t="s">
        <v>8826</v>
      </c>
      <c r="AG97" s="126" t="s">
        <v>8829</v>
      </c>
      <c r="AH97" s="524"/>
      <c r="AI97" s="524"/>
      <c r="AJ97" s="121"/>
      <c r="AK97" s="121"/>
      <c r="AL97" s="121"/>
      <c r="AM97" s="120"/>
      <c r="AN97" s="120"/>
      <c r="AO97" s="120"/>
      <c r="AP97" s="121"/>
      <c r="AQ97" s="525"/>
      <c r="AR97" s="525">
        <f t="shared" ca="1" si="16"/>
        <v>42347</v>
      </c>
      <c r="AS97" s="121"/>
      <c r="AT97" s="121"/>
      <c r="AU97" s="122"/>
      <c r="AV97" s="122"/>
      <c r="AW97" s="121"/>
      <c r="AX97" s="121"/>
      <c r="AY97" s="121">
        <v>0</v>
      </c>
      <c r="AZ97" s="120"/>
      <c r="BA97" s="120"/>
      <c r="BB97" s="121"/>
      <c r="BC97" s="522">
        <f t="shared" si="19"/>
        <v>2500000</v>
      </c>
      <c r="BD97" s="121"/>
      <c r="BE97" s="516"/>
      <c r="BF97" s="122"/>
      <c r="BG97" s="141" t="s">
        <v>1641</v>
      </c>
      <c r="BH97" s="121" t="s">
        <v>2064</v>
      </c>
      <c r="BI97" s="122"/>
      <c r="BJ97" s="190"/>
      <c r="BK97" s="526" t="s">
        <v>167</v>
      </c>
      <c r="BL97" s="534">
        <f t="shared" si="20"/>
        <v>2500000</v>
      </c>
      <c r="BM97" t="s">
        <v>8817</v>
      </c>
      <c r="BN97" t="s">
        <v>8818</v>
      </c>
      <c r="BO97" t="s">
        <v>8478</v>
      </c>
      <c r="BQ97" t="str">
        <f t="shared" si="21"/>
        <v>TBG - SMI</v>
      </c>
      <c r="BR97" t="str">
        <f t="shared" si="22"/>
        <v>HK-13-0784</v>
      </c>
      <c r="BS97" s="91">
        <f t="shared" si="23"/>
        <v>2013</v>
      </c>
      <c r="BT97">
        <f t="shared" si="24"/>
        <v>0</v>
      </c>
      <c r="BU97" s="91">
        <f t="shared" si="24"/>
        <v>0</v>
      </c>
      <c r="BW97" t="str">
        <f t="shared" si="25"/>
        <v>Site : JAGABAYA_SRG - 121321104</v>
      </c>
      <c r="BX97" t="str">
        <f t="shared" si="26"/>
        <v>Tipe Tower : GB-4L-ISAT-52-120-LT-2007.08-DCK</v>
      </c>
      <c r="BY97" t="str">
        <f t="shared" si="27"/>
        <v>PO/SMI/13/002899</v>
      </c>
      <c r="BZ97" s="92" t="str">
        <f t="shared" si="27"/>
        <v>SUPERVISI ATP</v>
      </c>
      <c r="CD97" s="531"/>
    </row>
    <row r="98" spans="2:82" ht="15" customHeight="1" x14ac:dyDescent="0.25">
      <c r="B98" s="103">
        <f t="shared" si="28"/>
        <v>94</v>
      </c>
      <c r="C98" s="126" t="s">
        <v>8823</v>
      </c>
      <c r="D98" s="126" t="s">
        <v>8824</v>
      </c>
      <c r="E98" s="121" t="s">
        <v>2518</v>
      </c>
      <c r="F98" s="522">
        <v>3600000</v>
      </c>
      <c r="G98" s="549"/>
      <c r="H98" s="103">
        <v>2013</v>
      </c>
      <c r="I98" s="128"/>
      <c r="J98" s="128"/>
      <c r="K98" s="127" t="s">
        <v>8275</v>
      </c>
      <c r="L98" s="126" t="s">
        <v>8275</v>
      </c>
      <c r="M98" s="141" t="s">
        <v>770</v>
      </c>
      <c r="N98" s="126" t="s">
        <v>98</v>
      </c>
      <c r="O98" s="127" t="s">
        <v>98</v>
      </c>
      <c r="P98" s="127" t="s">
        <v>98</v>
      </c>
      <c r="Q98" s="345">
        <v>0</v>
      </c>
      <c r="R98" s="103"/>
      <c r="S98" s="127"/>
      <c r="T98" s="127"/>
      <c r="U98" s="120"/>
      <c r="V98" s="523">
        <f t="shared" si="18"/>
        <v>0</v>
      </c>
      <c r="W98" s="127"/>
      <c r="X98" s="141">
        <v>121322104</v>
      </c>
      <c r="Y98" s="424" t="s">
        <v>8830</v>
      </c>
      <c r="Z98" s="126" t="s">
        <v>2518</v>
      </c>
      <c r="AA98" s="103"/>
      <c r="AB98" s="126" t="s">
        <v>2119</v>
      </c>
      <c r="AC98" s="103"/>
      <c r="AD98" s="103"/>
      <c r="AE98" s="103"/>
      <c r="AF98" s="121" t="s">
        <v>8826</v>
      </c>
      <c r="AG98" s="126" t="s">
        <v>8831</v>
      </c>
      <c r="AH98" s="524"/>
      <c r="AI98" s="524"/>
      <c r="AJ98" s="121"/>
      <c r="AK98" s="121"/>
      <c r="AL98" s="121"/>
      <c r="AM98" s="120"/>
      <c r="AN98" s="120"/>
      <c r="AO98" s="120"/>
      <c r="AP98" s="121"/>
      <c r="AQ98" s="525"/>
      <c r="AR98" s="525">
        <f t="shared" ca="1" si="16"/>
        <v>42347</v>
      </c>
      <c r="AS98" s="121"/>
      <c r="AT98" s="121"/>
      <c r="AU98" s="122"/>
      <c r="AV98" s="122"/>
      <c r="AW98" s="121"/>
      <c r="AX98" s="121"/>
      <c r="AY98" s="121">
        <v>0</v>
      </c>
      <c r="AZ98" s="120"/>
      <c r="BA98" s="120"/>
      <c r="BB98" s="121"/>
      <c r="BC98" s="522">
        <f t="shared" si="19"/>
        <v>3600000</v>
      </c>
      <c r="BD98" s="121"/>
      <c r="BE98" s="516"/>
      <c r="BF98" s="122" t="s">
        <v>8816</v>
      </c>
      <c r="BG98" s="141" t="s">
        <v>1641</v>
      </c>
      <c r="BH98" s="121" t="s">
        <v>2064</v>
      </c>
      <c r="BI98" s="122"/>
      <c r="BJ98" s="190"/>
      <c r="BK98" s="526" t="s">
        <v>167</v>
      </c>
      <c r="BL98" s="534">
        <f t="shared" si="20"/>
        <v>3600000</v>
      </c>
      <c r="BM98" t="s">
        <v>8817</v>
      </c>
      <c r="BN98" t="s">
        <v>8818</v>
      </c>
      <c r="BO98" t="s">
        <v>8478</v>
      </c>
      <c r="BQ98" t="str">
        <f t="shared" si="21"/>
        <v>TBG - SMI</v>
      </c>
      <c r="BR98" t="str">
        <f t="shared" si="22"/>
        <v>HK-13-0784</v>
      </c>
      <c r="BS98" s="91">
        <f t="shared" si="23"/>
        <v>2013</v>
      </c>
      <c r="BT98">
        <f t="shared" si="24"/>
        <v>0</v>
      </c>
      <c r="BU98" s="91">
        <f t="shared" si="24"/>
        <v>0</v>
      </c>
      <c r="BW98" t="str">
        <f t="shared" si="25"/>
        <v>Site : MANDIRANJANG - 121322104</v>
      </c>
      <c r="BX98" t="str">
        <f t="shared" si="26"/>
        <v>Tipe Tower : GB-4L-ISAT-52-120-LT-2007.08-DCK</v>
      </c>
      <c r="BY98" t="str">
        <f t="shared" si="27"/>
        <v>PO/SMI/13/002899</v>
      </c>
      <c r="BZ98" s="92" t="str">
        <f t="shared" si="27"/>
        <v>SUPERVISI ATP</v>
      </c>
      <c r="CD98" s="531"/>
    </row>
    <row r="99" spans="2:82" ht="15" customHeight="1" x14ac:dyDescent="0.25">
      <c r="B99" s="103">
        <f t="shared" si="28"/>
        <v>95</v>
      </c>
      <c r="C99" s="126" t="s">
        <v>8832</v>
      </c>
      <c r="D99" s="126" t="s">
        <v>8833</v>
      </c>
      <c r="E99" s="121" t="s">
        <v>2518</v>
      </c>
      <c r="F99" s="522">
        <v>3100000</v>
      </c>
      <c r="G99" s="549"/>
      <c r="H99" s="103">
        <v>2013</v>
      </c>
      <c r="I99" s="128"/>
      <c r="J99" s="128"/>
      <c r="K99" s="127" t="s">
        <v>8275</v>
      </c>
      <c r="L99" s="126" t="s">
        <v>8275</v>
      </c>
      <c r="M99" s="141" t="s">
        <v>770</v>
      </c>
      <c r="N99" s="126" t="s">
        <v>98</v>
      </c>
      <c r="O99" s="127" t="s">
        <v>98</v>
      </c>
      <c r="P99" s="127" t="s">
        <v>98</v>
      </c>
      <c r="Q99" s="345">
        <v>0</v>
      </c>
      <c r="R99" s="103"/>
      <c r="S99" s="127"/>
      <c r="T99" s="127"/>
      <c r="U99" s="120"/>
      <c r="V99" s="523">
        <f t="shared" si="18"/>
        <v>0</v>
      </c>
      <c r="W99" s="127"/>
      <c r="X99" s="141">
        <v>50111104</v>
      </c>
      <c r="Y99" s="424" t="s">
        <v>8834</v>
      </c>
      <c r="Z99" s="126" t="s">
        <v>2518</v>
      </c>
      <c r="AA99" s="103"/>
      <c r="AB99" s="126" t="s">
        <v>2141</v>
      </c>
      <c r="AC99" s="103"/>
      <c r="AD99" s="103"/>
      <c r="AE99" s="103"/>
      <c r="AF99" s="121" t="s">
        <v>8835</v>
      </c>
      <c r="AG99" s="126" t="s">
        <v>8836</v>
      </c>
      <c r="AH99" s="524"/>
      <c r="AI99" s="524"/>
      <c r="AJ99" s="121"/>
      <c r="AK99" s="121"/>
      <c r="AL99" s="121"/>
      <c r="AM99" s="120"/>
      <c r="AN99" s="120"/>
      <c r="AO99" s="120"/>
      <c r="AP99" s="121"/>
      <c r="AQ99" s="525"/>
      <c r="AR99" s="525">
        <f t="shared" ca="1" si="16"/>
        <v>42347</v>
      </c>
      <c r="AS99" s="121"/>
      <c r="AT99" s="121"/>
      <c r="AU99" s="122"/>
      <c r="AV99" s="122"/>
      <c r="AW99" s="121"/>
      <c r="AX99" s="121"/>
      <c r="AY99" s="121">
        <v>0</v>
      </c>
      <c r="AZ99" s="120"/>
      <c r="BA99" s="120"/>
      <c r="BB99" s="121"/>
      <c r="BC99" s="522">
        <f t="shared" si="19"/>
        <v>3100000</v>
      </c>
      <c r="BD99" s="121"/>
      <c r="BE99" s="516"/>
      <c r="BF99" s="122"/>
      <c r="BG99" s="141" t="s">
        <v>1641</v>
      </c>
      <c r="BH99" s="121" t="s">
        <v>2064</v>
      </c>
      <c r="BI99" s="122"/>
      <c r="BJ99" s="190"/>
      <c r="BK99" s="526" t="s">
        <v>167</v>
      </c>
      <c r="BL99" s="534">
        <f t="shared" si="20"/>
        <v>3100000</v>
      </c>
      <c r="BM99" t="s">
        <v>8817</v>
      </c>
      <c r="BN99" t="s">
        <v>8818</v>
      </c>
      <c r="BO99" t="s">
        <v>8478</v>
      </c>
      <c r="BQ99" t="str">
        <f t="shared" si="21"/>
        <v>TBG - SMI</v>
      </c>
      <c r="BR99" t="str">
        <f t="shared" si="22"/>
        <v>HK-13-0785</v>
      </c>
      <c r="BS99" s="91">
        <f t="shared" si="23"/>
        <v>2013</v>
      </c>
      <c r="BT99">
        <f t="shared" si="24"/>
        <v>0</v>
      </c>
      <c r="BU99" s="91">
        <f t="shared" si="24"/>
        <v>0</v>
      </c>
      <c r="BW99" t="str">
        <f t="shared" si="25"/>
        <v>Site : BERAKIT - 50111104</v>
      </c>
      <c r="BX99" t="str">
        <f t="shared" si="26"/>
        <v>Tipe Tower : GB-4L-ISAT-72-120-LT-2007.08-DCK</v>
      </c>
      <c r="BY99" t="str">
        <f t="shared" si="27"/>
        <v>PO/SMI/13/002906-1</v>
      </c>
      <c r="BZ99" s="92" t="str">
        <f t="shared" si="27"/>
        <v>SUPERVISI ATP</v>
      </c>
      <c r="CD99" s="531"/>
    </row>
    <row r="100" spans="2:82" ht="15" customHeight="1" x14ac:dyDescent="0.25">
      <c r="B100" s="103">
        <f t="shared" si="28"/>
        <v>96</v>
      </c>
      <c r="C100" s="126" t="s">
        <v>8832</v>
      </c>
      <c r="D100" s="126" t="s">
        <v>8833</v>
      </c>
      <c r="E100" s="121" t="s">
        <v>2518</v>
      </c>
      <c r="F100" s="522">
        <v>3100000</v>
      </c>
      <c r="G100" s="549"/>
      <c r="H100" s="103">
        <v>2013</v>
      </c>
      <c r="I100" s="128"/>
      <c r="J100" s="128"/>
      <c r="K100" s="127" t="s">
        <v>8275</v>
      </c>
      <c r="L100" s="126" t="s">
        <v>8275</v>
      </c>
      <c r="M100" s="141" t="s">
        <v>770</v>
      </c>
      <c r="N100" s="126" t="s">
        <v>98</v>
      </c>
      <c r="O100" s="127" t="s">
        <v>98</v>
      </c>
      <c r="P100" s="127" t="s">
        <v>98</v>
      </c>
      <c r="Q100" s="345">
        <v>0</v>
      </c>
      <c r="R100" s="103"/>
      <c r="S100" s="127"/>
      <c r="T100" s="127"/>
      <c r="U100" s="120"/>
      <c r="V100" s="523">
        <f t="shared" si="18"/>
        <v>0</v>
      </c>
      <c r="W100" s="127"/>
      <c r="X100" s="141">
        <v>50110104</v>
      </c>
      <c r="Y100" s="424" t="s">
        <v>8837</v>
      </c>
      <c r="Z100" s="126" t="s">
        <v>2518</v>
      </c>
      <c r="AA100" s="103"/>
      <c r="AB100" s="126" t="s">
        <v>2141</v>
      </c>
      <c r="AC100" s="103"/>
      <c r="AD100" s="103"/>
      <c r="AE100" s="103"/>
      <c r="AF100" s="121" t="s">
        <v>8835</v>
      </c>
      <c r="AG100" s="126" t="s">
        <v>8838</v>
      </c>
      <c r="AH100" s="524"/>
      <c r="AI100" s="524"/>
      <c r="AJ100" s="121"/>
      <c r="AK100" s="121"/>
      <c r="AL100" s="121"/>
      <c r="AM100" s="120"/>
      <c r="AN100" s="120"/>
      <c r="AO100" s="120"/>
      <c r="AP100" s="121"/>
      <c r="AQ100" s="525"/>
      <c r="AR100" s="525">
        <f t="shared" ca="1" si="16"/>
        <v>42347</v>
      </c>
      <c r="AS100" s="121"/>
      <c r="AT100" s="121"/>
      <c r="AU100" s="122"/>
      <c r="AV100" s="122"/>
      <c r="AW100" s="121"/>
      <c r="AX100" s="121"/>
      <c r="AY100" s="121">
        <v>0</v>
      </c>
      <c r="AZ100" s="120"/>
      <c r="BA100" s="120"/>
      <c r="BB100" s="121"/>
      <c r="BC100" s="522">
        <f t="shared" si="19"/>
        <v>3100000</v>
      </c>
      <c r="BD100" s="121"/>
      <c r="BE100" s="516"/>
      <c r="BF100" s="122"/>
      <c r="BG100" s="141" t="s">
        <v>1641</v>
      </c>
      <c r="BH100" s="121" t="s">
        <v>2064</v>
      </c>
      <c r="BI100" s="122"/>
      <c r="BJ100" s="190"/>
      <c r="BK100" s="526" t="s">
        <v>167</v>
      </c>
      <c r="BL100" s="534">
        <f t="shared" si="20"/>
        <v>3100000</v>
      </c>
      <c r="BM100" t="s">
        <v>8839</v>
      </c>
      <c r="BN100" t="s">
        <v>8818</v>
      </c>
      <c r="BO100" t="s">
        <v>8478</v>
      </c>
      <c r="BQ100" t="str">
        <f t="shared" si="21"/>
        <v>TBG - SMI</v>
      </c>
      <c r="BR100" t="str">
        <f t="shared" si="22"/>
        <v>HK-13-0785</v>
      </c>
      <c r="BS100" s="91">
        <f t="shared" si="23"/>
        <v>2013</v>
      </c>
      <c r="BT100">
        <f t="shared" si="24"/>
        <v>0</v>
      </c>
      <c r="BU100" s="91">
        <f t="shared" si="24"/>
        <v>0</v>
      </c>
      <c r="BW100" t="str">
        <f t="shared" si="25"/>
        <v>Site : P_KELOK_KJG - 50110104</v>
      </c>
      <c r="BX100" t="str">
        <f t="shared" si="26"/>
        <v>Tipe Tower : GB-4L-ISAT-72-120-LT-2007.08-DCK</v>
      </c>
      <c r="BY100" t="str">
        <f t="shared" si="27"/>
        <v>PO/SMI/13/002906-1</v>
      </c>
      <c r="BZ100" s="92" t="str">
        <f t="shared" si="27"/>
        <v>SUPERVISI ATP</v>
      </c>
      <c r="CD100" s="531"/>
    </row>
    <row r="101" spans="2:82" ht="15" customHeight="1" x14ac:dyDescent="0.25">
      <c r="B101" s="103">
        <f t="shared" si="28"/>
        <v>97</v>
      </c>
      <c r="C101" s="126" t="s">
        <v>8832</v>
      </c>
      <c r="D101" s="126" t="s">
        <v>8833</v>
      </c>
      <c r="E101" s="121" t="s">
        <v>2518</v>
      </c>
      <c r="F101" s="522">
        <v>3100000</v>
      </c>
      <c r="G101" s="549"/>
      <c r="H101" s="103">
        <v>2013</v>
      </c>
      <c r="I101" s="128"/>
      <c r="J101" s="128"/>
      <c r="K101" s="127" t="s">
        <v>8275</v>
      </c>
      <c r="L101" s="126" t="s">
        <v>8275</v>
      </c>
      <c r="M101" s="141" t="s">
        <v>770</v>
      </c>
      <c r="N101" s="126" t="s">
        <v>98</v>
      </c>
      <c r="O101" s="127" t="s">
        <v>98</v>
      </c>
      <c r="P101" s="127" t="s">
        <v>98</v>
      </c>
      <c r="Q101" s="345">
        <v>0</v>
      </c>
      <c r="R101" s="103"/>
      <c r="S101" s="127"/>
      <c r="T101" s="127"/>
      <c r="U101" s="120"/>
      <c r="V101" s="523">
        <f t="shared" si="18"/>
        <v>0</v>
      </c>
      <c r="W101" s="127"/>
      <c r="X101" s="141">
        <v>50115104</v>
      </c>
      <c r="Y101" s="424" t="s">
        <v>8840</v>
      </c>
      <c r="Z101" s="126" t="s">
        <v>2518</v>
      </c>
      <c r="AA101" s="103"/>
      <c r="AB101" s="126" t="s">
        <v>2141</v>
      </c>
      <c r="AC101" s="103"/>
      <c r="AD101" s="103"/>
      <c r="AE101" s="103"/>
      <c r="AF101" s="121" t="s">
        <v>8835</v>
      </c>
      <c r="AG101" s="126" t="s">
        <v>8841</v>
      </c>
      <c r="AH101" s="524"/>
      <c r="AI101" s="524"/>
      <c r="AJ101" s="121"/>
      <c r="AK101" s="121"/>
      <c r="AL101" s="121"/>
      <c r="AM101" s="120"/>
      <c r="AN101" s="120"/>
      <c r="AO101" s="120"/>
      <c r="AP101" s="121"/>
      <c r="AQ101" s="525"/>
      <c r="AR101" s="525">
        <f t="shared" ca="1" si="16"/>
        <v>42347</v>
      </c>
      <c r="AS101" s="121"/>
      <c r="AT101" s="121"/>
      <c r="AU101" s="122"/>
      <c r="AV101" s="122"/>
      <c r="AW101" s="121"/>
      <c r="AX101" s="121"/>
      <c r="AY101" s="121">
        <v>0</v>
      </c>
      <c r="AZ101" s="120"/>
      <c r="BA101" s="120"/>
      <c r="BB101" s="121"/>
      <c r="BC101" s="522">
        <f t="shared" si="19"/>
        <v>3100000</v>
      </c>
      <c r="BD101" s="121"/>
      <c r="BE101" s="516"/>
      <c r="BF101" s="122"/>
      <c r="BG101" s="141" t="s">
        <v>1641</v>
      </c>
      <c r="BH101" s="121" t="s">
        <v>2064</v>
      </c>
      <c r="BI101" s="122"/>
      <c r="BJ101" s="190"/>
      <c r="BK101" s="526" t="s">
        <v>167</v>
      </c>
      <c r="BL101" s="534">
        <f t="shared" si="20"/>
        <v>3100000</v>
      </c>
      <c r="BM101" t="s">
        <v>8839</v>
      </c>
      <c r="BN101" t="s">
        <v>8818</v>
      </c>
      <c r="BO101" t="s">
        <v>8478</v>
      </c>
      <c r="BQ101" t="str">
        <f t="shared" si="21"/>
        <v>TBG - SMI</v>
      </c>
      <c r="BR101" t="str">
        <f t="shared" si="22"/>
        <v>HK-13-0785</v>
      </c>
      <c r="BS101" s="91">
        <f t="shared" si="23"/>
        <v>2013</v>
      </c>
      <c r="BT101">
        <f t="shared" si="24"/>
        <v>0</v>
      </c>
      <c r="BU101" s="91">
        <f t="shared" si="24"/>
        <v>0</v>
      </c>
      <c r="BW101" t="str">
        <f t="shared" si="25"/>
        <v>Site : P_NUMBING - 50115104</v>
      </c>
      <c r="BX101" t="str">
        <f t="shared" si="26"/>
        <v>Tipe Tower : GB-4L-ISAT-72-120-LT-2007.08-DCK</v>
      </c>
      <c r="BY101" t="str">
        <f t="shared" si="27"/>
        <v>PO/SMI/13/002906-1</v>
      </c>
      <c r="BZ101" s="92" t="str">
        <f t="shared" si="27"/>
        <v>SUPERVISI ATP</v>
      </c>
      <c r="CD101" s="531"/>
    </row>
    <row r="102" spans="2:82" ht="15" customHeight="1" x14ac:dyDescent="0.25">
      <c r="B102" s="103">
        <f t="shared" si="28"/>
        <v>98</v>
      </c>
      <c r="C102" s="126" t="s">
        <v>8832</v>
      </c>
      <c r="D102" s="126" t="s">
        <v>8833</v>
      </c>
      <c r="E102" s="121" t="s">
        <v>2518</v>
      </c>
      <c r="F102" s="522">
        <v>3100000</v>
      </c>
      <c r="G102" s="549"/>
      <c r="H102" s="103">
        <v>2013</v>
      </c>
      <c r="I102" s="128"/>
      <c r="J102" s="128"/>
      <c r="K102" s="127" t="s">
        <v>8275</v>
      </c>
      <c r="L102" s="126" t="s">
        <v>8275</v>
      </c>
      <c r="M102" s="141" t="s">
        <v>770</v>
      </c>
      <c r="N102" s="126" t="s">
        <v>98</v>
      </c>
      <c r="O102" s="127" t="s">
        <v>98</v>
      </c>
      <c r="P102" s="127" t="s">
        <v>98</v>
      </c>
      <c r="Q102" s="345">
        <v>0</v>
      </c>
      <c r="R102" s="103"/>
      <c r="S102" s="127"/>
      <c r="T102" s="127"/>
      <c r="U102" s="120"/>
      <c r="V102" s="523">
        <f t="shared" si="18"/>
        <v>0</v>
      </c>
      <c r="W102" s="127"/>
      <c r="X102" s="141">
        <v>50102104</v>
      </c>
      <c r="Y102" s="424" t="s">
        <v>8842</v>
      </c>
      <c r="Z102" s="126" t="s">
        <v>2518</v>
      </c>
      <c r="AA102" s="103"/>
      <c r="AB102" s="126" t="s">
        <v>8469</v>
      </c>
      <c r="AC102" s="103"/>
      <c r="AD102" s="103"/>
      <c r="AE102" s="103"/>
      <c r="AF102" s="121" t="s">
        <v>8835</v>
      </c>
      <c r="AG102" s="126" t="s">
        <v>8843</v>
      </c>
      <c r="AH102" s="524"/>
      <c r="AI102" s="524"/>
      <c r="AJ102" s="121"/>
      <c r="AK102" s="121"/>
      <c r="AL102" s="121"/>
      <c r="AM102" s="120"/>
      <c r="AN102" s="120"/>
      <c r="AO102" s="120"/>
      <c r="AP102" s="121"/>
      <c r="AQ102" s="525"/>
      <c r="AR102" s="525">
        <f t="shared" ca="1" si="16"/>
        <v>42347</v>
      </c>
      <c r="AS102" s="121"/>
      <c r="AT102" s="121"/>
      <c r="AU102" s="122"/>
      <c r="AV102" s="122"/>
      <c r="AW102" s="121"/>
      <c r="AX102" s="121"/>
      <c r="AY102" s="121">
        <v>0</v>
      </c>
      <c r="AZ102" s="120"/>
      <c r="BA102" s="120"/>
      <c r="BB102" s="121"/>
      <c r="BC102" s="522">
        <f t="shared" si="19"/>
        <v>3100000</v>
      </c>
      <c r="BD102" s="121"/>
      <c r="BE102" s="516"/>
      <c r="BF102" s="122"/>
      <c r="BG102" s="141" t="s">
        <v>1641</v>
      </c>
      <c r="BH102" s="121" t="s">
        <v>2064</v>
      </c>
      <c r="BI102" s="122"/>
      <c r="BJ102" s="190"/>
      <c r="BK102" s="526" t="s">
        <v>167</v>
      </c>
      <c r="BL102" s="534">
        <f t="shared" si="20"/>
        <v>3100000</v>
      </c>
      <c r="BM102" t="s">
        <v>8839</v>
      </c>
      <c r="BN102" t="s">
        <v>8818</v>
      </c>
      <c r="BO102" t="s">
        <v>8478</v>
      </c>
      <c r="BQ102" t="str">
        <f t="shared" si="21"/>
        <v>TBG - SMI</v>
      </c>
      <c r="BR102" t="str">
        <f t="shared" si="22"/>
        <v>HK-13-0785</v>
      </c>
      <c r="BS102" s="91">
        <f t="shared" si="23"/>
        <v>2013</v>
      </c>
      <c r="BT102">
        <f t="shared" si="24"/>
        <v>0</v>
      </c>
      <c r="BU102" s="91">
        <f t="shared" si="24"/>
        <v>0</v>
      </c>
      <c r="BW102" t="str">
        <f t="shared" si="25"/>
        <v>Site : PANTAI_TRIKORA - 50102104</v>
      </c>
      <c r="BX102" t="str">
        <f t="shared" si="26"/>
        <v>Tipe Tower : GB-4L-ISAT-70-MED-2003.04:03IND018</v>
      </c>
      <c r="BY102" t="str">
        <f t="shared" si="27"/>
        <v>PO/SMI/13/002906-1</v>
      </c>
      <c r="BZ102" s="92" t="str">
        <f t="shared" si="27"/>
        <v>SUPERVISI ATP</v>
      </c>
      <c r="CD102" s="531"/>
    </row>
    <row r="103" spans="2:82" ht="15" customHeight="1" x14ac:dyDescent="0.25">
      <c r="B103" s="103">
        <f t="shared" si="28"/>
        <v>99</v>
      </c>
      <c r="C103" s="126" t="s">
        <v>8832</v>
      </c>
      <c r="D103" s="126" t="s">
        <v>8833</v>
      </c>
      <c r="E103" s="121" t="s">
        <v>2518</v>
      </c>
      <c r="F103" s="522">
        <v>3100000</v>
      </c>
      <c r="G103" s="549"/>
      <c r="H103" s="103">
        <v>2013</v>
      </c>
      <c r="I103" s="128"/>
      <c r="J103" s="128"/>
      <c r="K103" s="127" t="s">
        <v>8275</v>
      </c>
      <c r="L103" s="126" t="s">
        <v>8275</v>
      </c>
      <c r="M103" s="141" t="s">
        <v>770</v>
      </c>
      <c r="N103" s="126" t="s">
        <v>98</v>
      </c>
      <c r="O103" s="127" t="s">
        <v>98</v>
      </c>
      <c r="P103" s="127" t="s">
        <v>98</v>
      </c>
      <c r="Q103" s="345">
        <v>0</v>
      </c>
      <c r="R103" s="103"/>
      <c r="S103" s="127"/>
      <c r="T103" s="127"/>
      <c r="U103" s="120"/>
      <c r="V103" s="523">
        <f t="shared" si="18"/>
        <v>0</v>
      </c>
      <c r="W103" s="127"/>
      <c r="X103" s="141">
        <v>50109104</v>
      </c>
      <c r="Y103" s="424" t="s">
        <v>8844</v>
      </c>
      <c r="Z103" s="126" t="s">
        <v>2518</v>
      </c>
      <c r="AA103" s="103"/>
      <c r="AB103" s="126" t="s">
        <v>2141</v>
      </c>
      <c r="AC103" s="103"/>
      <c r="AD103" s="103"/>
      <c r="AE103" s="103"/>
      <c r="AF103" s="121" t="s">
        <v>8835</v>
      </c>
      <c r="AG103" s="126" t="s">
        <v>8845</v>
      </c>
      <c r="AH103" s="524"/>
      <c r="AI103" s="524"/>
      <c r="AJ103" s="121"/>
      <c r="AK103" s="121"/>
      <c r="AL103" s="121"/>
      <c r="AM103" s="120"/>
      <c r="AN103" s="120"/>
      <c r="AO103" s="120"/>
      <c r="AP103" s="121"/>
      <c r="AQ103" s="525"/>
      <c r="AR103" s="525">
        <f t="shared" ca="1" si="16"/>
        <v>42347</v>
      </c>
      <c r="AS103" s="121"/>
      <c r="AT103" s="121"/>
      <c r="AU103" s="122"/>
      <c r="AV103" s="122"/>
      <c r="AW103" s="121"/>
      <c r="AX103" s="121"/>
      <c r="AY103" s="121">
        <v>0</v>
      </c>
      <c r="AZ103" s="120"/>
      <c r="BA103" s="120"/>
      <c r="BB103" s="121"/>
      <c r="BC103" s="522">
        <f t="shared" si="19"/>
        <v>3100000</v>
      </c>
      <c r="BD103" s="121"/>
      <c r="BE103" s="516"/>
      <c r="BF103" s="122"/>
      <c r="BG103" s="141" t="s">
        <v>1641</v>
      </c>
      <c r="BH103" s="121" t="s">
        <v>2064</v>
      </c>
      <c r="BI103" s="122"/>
      <c r="BJ103" s="190"/>
      <c r="BK103" s="526" t="s">
        <v>167</v>
      </c>
      <c r="BL103" s="534">
        <f t="shared" si="20"/>
        <v>3100000</v>
      </c>
      <c r="BM103" t="s">
        <v>8839</v>
      </c>
      <c r="BN103" t="s">
        <v>8818</v>
      </c>
      <c r="BO103" t="s">
        <v>8478</v>
      </c>
      <c r="BQ103" t="str">
        <f t="shared" si="21"/>
        <v>TBG - SMI</v>
      </c>
      <c r="BR103" t="str">
        <f t="shared" si="22"/>
        <v>HK-13-0785</v>
      </c>
      <c r="BS103" s="91">
        <f t="shared" si="23"/>
        <v>2013</v>
      </c>
      <c r="BT103">
        <f t="shared" si="24"/>
        <v>0</v>
      </c>
      <c r="BU103" s="91">
        <f t="shared" si="24"/>
        <v>0</v>
      </c>
      <c r="BW103" t="str">
        <f t="shared" si="25"/>
        <v>Site : TEMBELING - 50109104</v>
      </c>
      <c r="BX103" t="str">
        <f t="shared" si="26"/>
        <v>Tipe Tower : GB-4L-ISAT-72-120-LT-2007.08-DCK</v>
      </c>
      <c r="BY103" t="str">
        <f t="shared" si="27"/>
        <v>PO/SMI/13/002906-1</v>
      </c>
      <c r="BZ103" s="92" t="str">
        <f t="shared" si="27"/>
        <v>SUPERVISI ATP</v>
      </c>
      <c r="CD103" s="531"/>
    </row>
    <row r="104" spans="2:82" ht="15" customHeight="1" x14ac:dyDescent="0.25">
      <c r="B104" s="103">
        <f t="shared" si="28"/>
        <v>100</v>
      </c>
      <c r="C104" s="126" t="s">
        <v>8832</v>
      </c>
      <c r="D104" s="126" t="s">
        <v>8833</v>
      </c>
      <c r="E104" s="121" t="s">
        <v>2518</v>
      </c>
      <c r="F104" s="522">
        <v>9700000</v>
      </c>
      <c r="G104" s="549"/>
      <c r="H104" s="103">
        <v>2013</v>
      </c>
      <c r="I104" s="128"/>
      <c r="J104" s="128"/>
      <c r="K104" s="127" t="s">
        <v>8275</v>
      </c>
      <c r="L104" s="126" t="s">
        <v>8275</v>
      </c>
      <c r="M104" s="141" t="s">
        <v>770</v>
      </c>
      <c r="N104" s="126" t="s">
        <v>98</v>
      </c>
      <c r="O104" s="127" t="s">
        <v>98</v>
      </c>
      <c r="P104" s="127" t="s">
        <v>98</v>
      </c>
      <c r="Q104" s="345">
        <v>0</v>
      </c>
      <c r="R104" s="103"/>
      <c r="S104" s="127"/>
      <c r="T104" s="127"/>
      <c r="U104" s="120"/>
      <c r="V104" s="523">
        <f t="shared" si="18"/>
        <v>0</v>
      </c>
      <c r="W104" s="127"/>
      <c r="X104" s="141">
        <v>50114104</v>
      </c>
      <c r="Y104" s="424" t="s">
        <v>8846</v>
      </c>
      <c r="Z104" s="126" t="s">
        <v>2518</v>
      </c>
      <c r="AA104" s="103"/>
      <c r="AB104" s="126" t="s">
        <v>2141</v>
      </c>
      <c r="AC104" s="103"/>
      <c r="AD104" s="103"/>
      <c r="AE104" s="103"/>
      <c r="AF104" s="121" t="s">
        <v>8835</v>
      </c>
      <c r="AG104" s="126" t="s">
        <v>8847</v>
      </c>
      <c r="AH104" s="524"/>
      <c r="AI104" s="524"/>
      <c r="AJ104" s="121"/>
      <c r="AK104" s="121"/>
      <c r="AL104" s="121"/>
      <c r="AM104" s="120"/>
      <c r="AN104" s="120"/>
      <c r="AO104" s="120"/>
      <c r="AP104" s="121"/>
      <c r="AQ104" s="525"/>
      <c r="AR104" s="525">
        <f t="shared" ca="1" si="16"/>
        <v>42347</v>
      </c>
      <c r="AS104" s="121"/>
      <c r="AT104" s="121"/>
      <c r="AU104" s="122"/>
      <c r="AV104" s="122"/>
      <c r="AW104" s="121"/>
      <c r="AX104" s="121"/>
      <c r="AY104" s="121">
        <v>0</v>
      </c>
      <c r="AZ104" s="120"/>
      <c r="BA104" s="120"/>
      <c r="BB104" s="121"/>
      <c r="BC104" s="522">
        <f t="shared" si="19"/>
        <v>9700000</v>
      </c>
      <c r="BD104" s="121"/>
      <c r="BE104" s="516"/>
      <c r="BF104" s="122" t="s">
        <v>8848</v>
      </c>
      <c r="BG104" s="141" t="s">
        <v>1641</v>
      </c>
      <c r="BH104" s="121" t="s">
        <v>2064</v>
      </c>
      <c r="BI104" s="122"/>
      <c r="BJ104" s="190"/>
      <c r="BK104" s="526" t="s">
        <v>167</v>
      </c>
      <c r="BL104" s="534">
        <f t="shared" si="20"/>
        <v>9700000</v>
      </c>
      <c r="BM104" t="s">
        <v>8839</v>
      </c>
      <c r="BN104" t="s">
        <v>8818</v>
      </c>
      <c r="BO104" t="s">
        <v>8478</v>
      </c>
      <c r="BQ104" t="str">
        <f t="shared" si="21"/>
        <v>TBG - SMI</v>
      </c>
      <c r="BR104" t="str">
        <f t="shared" si="22"/>
        <v>HK-13-0785</v>
      </c>
      <c r="BS104" s="91">
        <f t="shared" si="23"/>
        <v>2013</v>
      </c>
      <c r="BT104">
        <f t="shared" si="24"/>
        <v>0</v>
      </c>
      <c r="BU104" s="91">
        <f t="shared" si="24"/>
        <v>0</v>
      </c>
      <c r="BW104" t="str">
        <f t="shared" si="25"/>
        <v>Site : TNH_MERAH_BTM - 50114104</v>
      </c>
      <c r="BX104" t="str">
        <f t="shared" si="26"/>
        <v>Tipe Tower : GB-4L-ISAT-72-120-LT-2007.08-DCK</v>
      </c>
      <c r="BY104" t="str">
        <f t="shared" si="27"/>
        <v>PO/SMI/13/002906-1</v>
      </c>
      <c r="BZ104" s="92" t="str">
        <f t="shared" si="27"/>
        <v>SUPERVISI ATP</v>
      </c>
      <c r="CD104" s="531"/>
    </row>
    <row r="105" spans="2:82" ht="15" customHeight="1" x14ac:dyDescent="0.25">
      <c r="B105" s="103">
        <f t="shared" si="28"/>
        <v>101</v>
      </c>
      <c r="C105" s="126" t="s">
        <v>8849</v>
      </c>
      <c r="D105" s="126" t="s">
        <v>8850</v>
      </c>
      <c r="E105" s="121" t="s">
        <v>2518</v>
      </c>
      <c r="F105" s="522">
        <v>2500000</v>
      </c>
      <c r="G105" s="549"/>
      <c r="H105" s="103">
        <v>2013</v>
      </c>
      <c r="I105" s="128"/>
      <c r="J105" s="128"/>
      <c r="K105" s="127" t="s">
        <v>8275</v>
      </c>
      <c r="L105" s="126" t="s">
        <v>8275</v>
      </c>
      <c r="M105" s="141" t="s">
        <v>770</v>
      </c>
      <c r="N105" s="126" t="s">
        <v>98</v>
      </c>
      <c r="O105" s="127" t="s">
        <v>98</v>
      </c>
      <c r="P105" s="127" t="s">
        <v>98</v>
      </c>
      <c r="Q105" s="345">
        <v>0</v>
      </c>
      <c r="R105" s="103"/>
      <c r="S105" s="127"/>
      <c r="T105" s="127"/>
      <c r="U105" s="120"/>
      <c r="V105" s="523">
        <f t="shared" si="18"/>
        <v>0</v>
      </c>
      <c r="W105" s="127"/>
      <c r="X105" s="141">
        <v>50108104</v>
      </c>
      <c r="Y105" s="424" t="s">
        <v>8851</v>
      </c>
      <c r="Z105" s="126" t="s">
        <v>2518</v>
      </c>
      <c r="AA105" s="103"/>
      <c r="AB105" s="126" t="s">
        <v>2141</v>
      </c>
      <c r="AC105" s="103"/>
      <c r="AD105" s="103"/>
      <c r="AE105" s="103"/>
      <c r="AF105" s="121" t="s">
        <v>8835</v>
      </c>
      <c r="AG105" s="126" t="s">
        <v>8852</v>
      </c>
      <c r="AH105" s="524"/>
      <c r="AI105" s="524"/>
      <c r="AJ105" s="121"/>
      <c r="AK105" s="121"/>
      <c r="AL105" s="121"/>
      <c r="AM105" s="120"/>
      <c r="AN105" s="120"/>
      <c r="AO105" s="120"/>
      <c r="AP105" s="121"/>
      <c r="AQ105" s="525"/>
      <c r="AR105" s="525">
        <f t="shared" ca="1" si="16"/>
        <v>42347</v>
      </c>
      <c r="AS105" s="121"/>
      <c r="AT105" s="121"/>
      <c r="AU105" s="122"/>
      <c r="AV105" s="122"/>
      <c r="AW105" s="121"/>
      <c r="AX105" s="121"/>
      <c r="AY105" s="121">
        <v>0</v>
      </c>
      <c r="AZ105" s="120"/>
      <c r="BA105" s="120"/>
      <c r="BB105" s="121"/>
      <c r="BC105" s="522">
        <f t="shared" si="19"/>
        <v>2500000</v>
      </c>
      <c r="BD105" s="121"/>
      <c r="BE105" s="516"/>
      <c r="BF105" s="122"/>
      <c r="BG105" s="141" t="s">
        <v>1641</v>
      </c>
      <c r="BH105" s="121" t="s">
        <v>2064</v>
      </c>
      <c r="BI105" s="122"/>
      <c r="BJ105" s="190"/>
      <c r="BK105" s="526" t="s">
        <v>167</v>
      </c>
      <c r="BL105" s="534">
        <f t="shared" si="20"/>
        <v>2500000</v>
      </c>
      <c r="BM105" t="s">
        <v>8839</v>
      </c>
      <c r="BN105" t="s">
        <v>8818</v>
      </c>
      <c r="BO105" t="s">
        <v>8478</v>
      </c>
      <c r="BQ105" t="str">
        <f t="shared" si="21"/>
        <v>TBG - SMI</v>
      </c>
      <c r="BR105" t="str">
        <f t="shared" si="22"/>
        <v>HK-13-0786</v>
      </c>
      <c r="BS105" s="91">
        <f t="shared" si="23"/>
        <v>2013</v>
      </c>
      <c r="BT105">
        <f t="shared" si="24"/>
        <v>0</v>
      </c>
      <c r="BU105" s="91">
        <f t="shared" si="24"/>
        <v>0</v>
      </c>
      <c r="BW105" t="str">
        <f t="shared" si="25"/>
        <v>Site : BUSUNG - 50108104</v>
      </c>
      <c r="BX105" t="str">
        <f t="shared" si="26"/>
        <v>Tipe Tower : GB-4L-ISAT-72-120-LT-2007.08-DCK</v>
      </c>
      <c r="BY105" t="str">
        <f t="shared" si="27"/>
        <v>PO/SMI/13/002907</v>
      </c>
      <c r="BZ105" s="92" t="str">
        <f t="shared" si="27"/>
        <v>SUPERVISI ATP</v>
      </c>
      <c r="CD105" s="531"/>
    </row>
    <row r="106" spans="2:82" ht="15" customHeight="1" x14ac:dyDescent="0.25">
      <c r="B106" s="103">
        <f t="shared" si="28"/>
        <v>102</v>
      </c>
      <c r="C106" s="126" t="s">
        <v>8849</v>
      </c>
      <c r="D106" s="126" t="s">
        <v>8850</v>
      </c>
      <c r="E106" s="121" t="s">
        <v>2518</v>
      </c>
      <c r="F106" s="522">
        <v>2500000</v>
      </c>
      <c r="G106" s="549"/>
      <c r="H106" s="103">
        <v>2013</v>
      </c>
      <c r="I106" s="128"/>
      <c r="J106" s="128"/>
      <c r="K106" s="127" t="s">
        <v>8275</v>
      </c>
      <c r="L106" s="126" t="s">
        <v>8275</v>
      </c>
      <c r="M106" s="141" t="s">
        <v>770</v>
      </c>
      <c r="N106" s="126" t="s">
        <v>98</v>
      </c>
      <c r="O106" s="127" t="s">
        <v>98</v>
      </c>
      <c r="P106" s="127" t="s">
        <v>98</v>
      </c>
      <c r="Q106" s="345">
        <v>0</v>
      </c>
      <c r="R106" s="103"/>
      <c r="S106" s="127"/>
      <c r="T106" s="127"/>
      <c r="U106" s="120"/>
      <c r="V106" s="523">
        <f t="shared" si="18"/>
        <v>0</v>
      </c>
      <c r="W106" s="127"/>
      <c r="X106" s="141">
        <v>121056104</v>
      </c>
      <c r="Y106" s="424" t="s">
        <v>8853</v>
      </c>
      <c r="Z106" s="126" t="s">
        <v>2518</v>
      </c>
      <c r="AA106" s="103"/>
      <c r="AB106" s="126" t="s">
        <v>8854</v>
      </c>
      <c r="AC106" s="103"/>
      <c r="AD106" s="103"/>
      <c r="AE106" s="103"/>
      <c r="AF106" s="121" t="s">
        <v>8855</v>
      </c>
      <c r="AG106" s="126" t="s">
        <v>8856</v>
      </c>
      <c r="AH106" s="524"/>
      <c r="AI106" s="524"/>
      <c r="AJ106" s="121"/>
      <c r="AK106" s="121"/>
      <c r="AL106" s="121"/>
      <c r="AM106" s="120"/>
      <c r="AN106" s="120"/>
      <c r="AO106" s="120"/>
      <c r="AP106" s="121"/>
      <c r="AQ106" s="525"/>
      <c r="AR106" s="525">
        <f t="shared" ca="1" si="16"/>
        <v>42347</v>
      </c>
      <c r="AS106" s="121"/>
      <c r="AT106" s="121"/>
      <c r="AU106" s="122"/>
      <c r="AV106" s="122"/>
      <c r="AW106" s="121"/>
      <c r="AX106" s="121"/>
      <c r="AY106" s="121">
        <v>0</v>
      </c>
      <c r="AZ106" s="120"/>
      <c r="BA106" s="120"/>
      <c r="BB106" s="121"/>
      <c r="BC106" s="522">
        <f t="shared" si="19"/>
        <v>2500000</v>
      </c>
      <c r="BD106" s="121"/>
      <c r="BE106" s="516"/>
      <c r="BF106" s="122"/>
      <c r="BG106" s="141" t="s">
        <v>1641</v>
      </c>
      <c r="BH106" s="121" t="s">
        <v>2064</v>
      </c>
      <c r="BI106" s="122"/>
      <c r="BJ106" s="190"/>
      <c r="BK106" s="526" t="s">
        <v>167</v>
      </c>
      <c r="BL106" s="534">
        <f t="shared" si="20"/>
        <v>2500000</v>
      </c>
      <c r="BM106" t="s">
        <v>8839</v>
      </c>
      <c r="BN106" t="s">
        <v>8818</v>
      </c>
      <c r="BO106" t="s">
        <v>8478</v>
      </c>
      <c r="BQ106" t="str">
        <f t="shared" si="21"/>
        <v>TBG - SMI</v>
      </c>
      <c r="BR106" t="str">
        <f t="shared" si="22"/>
        <v>HK-13-0786</v>
      </c>
      <c r="BS106" s="91">
        <f t="shared" si="23"/>
        <v>2013</v>
      </c>
      <c r="BT106">
        <f t="shared" si="24"/>
        <v>0</v>
      </c>
      <c r="BU106" s="91">
        <f t="shared" si="24"/>
        <v>0</v>
      </c>
      <c r="BW106" t="str">
        <f t="shared" si="25"/>
        <v>Site : D_PONDOK_DUTA - 121056104</v>
      </c>
      <c r="BX106" t="str">
        <f t="shared" si="26"/>
        <v>Tipe Tower : GB-4L-40-WJ:03BDG107</v>
      </c>
      <c r="BY106" t="str">
        <f t="shared" si="27"/>
        <v>PO/SMI/13/002907</v>
      </c>
      <c r="BZ106" s="92" t="str">
        <f t="shared" si="27"/>
        <v>SUPERVISI ATP</v>
      </c>
      <c r="CD106" s="531"/>
    </row>
    <row r="107" spans="2:82" ht="15" customHeight="1" x14ac:dyDescent="0.25">
      <c r="B107" s="103">
        <f t="shared" si="28"/>
        <v>103</v>
      </c>
      <c r="C107" s="126" t="s">
        <v>8849</v>
      </c>
      <c r="D107" s="126" t="s">
        <v>8850</v>
      </c>
      <c r="E107" s="121" t="s">
        <v>2518</v>
      </c>
      <c r="F107" s="522">
        <v>2500000</v>
      </c>
      <c r="G107" s="549"/>
      <c r="H107" s="103">
        <v>2013</v>
      </c>
      <c r="I107" s="128"/>
      <c r="J107" s="128"/>
      <c r="K107" s="127" t="s">
        <v>8275</v>
      </c>
      <c r="L107" s="126" t="s">
        <v>8275</v>
      </c>
      <c r="M107" s="141" t="s">
        <v>770</v>
      </c>
      <c r="N107" s="126" t="s">
        <v>98</v>
      </c>
      <c r="O107" s="127" t="s">
        <v>98</v>
      </c>
      <c r="P107" s="127" t="s">
        <v>98</v>
      </c>
      <c r="Q107" s="345">
        <v>0</v>
      </c>
      <c r="R107" s="103"/>
      <c r="S107" s="127"/>
      <c r="T107" s="127"/>
      <c r="U107" s="120"/>
      <c r="V107" s="523">
        <f t="shared" si="18"/>
        <v>0</v>
      </c>
      <c r="W107" s="127"/>
      <c r="X107" s="141">
        <v>121051104</v>
      </c>
      <c r="Y107" s="424" t="s">
        <v>8857</v>
      </c>
      <c r="Z107" s="126" t="s">
        <v>2518</v>
      </c>
      <c r="AA107" s="103"/>
      <c r="AB107" s="126" t="s">
        <v>8858</v>
      </c>
      <c r="AC107" s="103"/>
      <c r="AD107" s="103"/>
      <c r="AE107" s="103"/>
      <c r="AF107" s="121" t="s">
        <v>8859</v>
      </c>
      <c r="AG107" s="126" t="s">
        <v>8860</v>
      </c>
      <c r="AH107" s="524"/>
      <c r="AI107" s="524"/>
      <c r="AJ107" s="121"/>
      <c r="AK107" s="121"/>
      <c r="AL107" s="121"/>
      <c r="AM107" s="120"/>
      <c r="AN107" s="120"/>
      <c r="AO107" s="120"/>
      <c r="AP107" s="121"/>
      <c r="AQ107" s="525"/>
      <c r="AR107" s="525"/>
      <c r="AS107" s="121"/>
      <c r="AT107" s="121"/>
      <c r="AU107" s="122"/>
      <c r="AV107" s="122"/>
      <c r="AW107" s="121"/>
      <c r="AX107" s="121"/>
      <c r="AY107" s="121">
        <v>0</v>
      </c>
      <c r="AZ107" s="120"/>
      <c r="BA107" s="120"/>
      <c r="BB107" s="121"/>
      <c r="BC107" s="522">
        <f t="shared" si="19"/>
        <v>2500000</v>
      </c>
      <c r="BD107" s="121"/>
      <c r="BE107" s="516"/>
      <c r="BF107" s="122"/>
      <c r="BG107" s="141" t="s">
        <v>1641</v>
      </c>
      <c r="BH107" s="121" t="s">
        <v>2064</v>
      </c>
      <c r="BI107" s="122"/>
      <c r="BJ107" s="190"/>
      <c r="BK107" s="526" t="s">
        <v>167</v>
      </c>
      <c r="BL107" s="534">
        <f t="shared" si="20"/>
        <v>2500000</v>
      </c>
      <c r="BM107" t="s">
        <v>8839</v>
      </c>
      <c r="BN107" t="s">
        <v>8818</v>
      </c>
      <c r="BO107" t="s">
        <v>8478</v>
      </c>
      <c r="BQ107" t="str">
        <f t="shared" si="21"/>
        <v>TBG - SMI</v>
      </c>
      <c r="BR107" t="str">
        <f t="shared" si="22"/>
        <v>HK-13-0786</v>
      </c>
      <c r="BS107" s="91">
        <f t="shared" si="23"/>
        <v>2013</v>
      </c>
      <c r="BT107">
        <f t="shared" si="24"/>
        <v>0</v>
      </c>
      <c r="BU107" s="91">
        <f t="shared" si="24"/>
        <v>0</v>
      </c>
      <c r="BW107" t="str">
        <f t="shared" si="25"/>
        <v>Site : HARAPANBARU_TB - 121051104</v>
      </c>
      <c r="BX107" t="str">
        <f t="shared" si="26"/>
        <v>Tipe Tower : GB-4L-42-JB:03DPK014</v>
      </c>
      <c r="BY107" t="str">
        <f t="shared" si="27"/>
        <v>PO/SMI/13/002907</v>
      </c>
      <c r="BZ107" s="92" t="str">
        <f t="shared" si="27"/>
        <v>SUPERVISI ATP</v>
      </c>
      <c r="CD107" s="531"/>
    </row>
    <row r="108" spans="2:82" ht="15" customHeight="1" x14ac:dyDescent="0.25">
      <c r="B108" s="103">
        <f t="shared" si="28"/>
        <v>104</v>
      </c>
      <c r="C108" s="126" t="s">
        <v>8849</v>
      </c>
      <c r="D108" s="126" t="s">
        <v>8850</v>
      </c>
      <c r="E108" s="121" t="s">
        <v>2518</v>
      </c>
      <c r="F108" s="522">
        <v>2500000</v>
      </c>
      <c r="G108" s="549"/>
      <c r="H108" s="103">
        <v>2013</v>
      </c>
      <c r="I108" s="128"/>
      <c r="J108" s="128"/>
      <c r="K108" s="127" t="s">
        <v>8275</v>
      </c>
      <c r="L108" s="126" t="s">
        <v>8275</v>
      </c>
      <c r="M108" s="141" t="s">
        <v>770</v>
      </c>
      <c r="N108" s="126" t="s">
        <v>98</v>
      </c>
      <c r="O108" s="127" t="s">
        <v>98</v>
      </c>
      <c r="P108" s="127" t="s">
        <v>98</v>
      </c>
      <c r="Q108" s="345">
        <v>0</v>
      </c>
      <c r="R108" s="103"/>
      <c r="S108" s="127"/>
      <c r="T108" s="127"/>
      <c r="U108" s="120"/>
      <c r="V108" s="523">
        <f t="shared" si="18"/>
        <v>0</v>
      </c>
      <c r="W108" s="127"/>
      <c r="X108" s="141">
        <v>50074104</v>
      </c>
      <c r="Y108" s="424" t="s">
        <v>8861</v>
      </c>
      <c r="Z108" s="126" t="s">
        <v>2518</v>
      </c>
      <c r="AA108" s="103"/>
      <c r="AB108" s="126" t="s">
        <v>8862</v>
      </c>
      <c r="AC108" s="103"/>
      <c r="AD108" s="103"/>
      <c r="AE108" s="103"/>
      <c r="AF108" s="121" t="s">
        <v>8863</v>
      </c>
      <c r="AG108" s="126" t="s">
        <v>8864</v>
      </c>
      <c r="AH108" s="524"/>
      <c r="AI108" s="524"/>
      <c r="AJ108" s="121"/>
      <c r="AK108" s="121"/>
      <c r="AL108" s="121"/>
      <c r="AM108" s="120"/>
      <c r="AN108" s="120"/>
      <c r="AO108" s="120"/>
      <c r="AP108" s="121"/>
      <c r="AQ108" s="525"/>
      <c r="AR108" s="525"/>
      <c r="AS108" s="121"/>
      <c r="AT108" s="121"/>
      <c r="AU108" s="122"/>
      <c r="AV108" s="122"/>
      <c r="AW108" s="121"/>
      <c r="AX108" s="121"/>
      <c r="AY108" s="121">
        <v>0</v>
      </c>
      <c r="AZ108" s="120"/>
      <c r="BA108" s="120"/>
      <c r="BB108" s="121"/>
      <c r="BC108" s="522">
        <f t="shared" si="19"/>
        <v>2500000</v>
      </c>
      <c r="BD108" s="121"/>
      <c r="BE108" s="516"/>
      <c r="BF108" s="122"/>
      <c r="BG108" s="141" t="s">
        <v>1641</v>
      </c>
      <c r="BH108" s="121" t="s">
        <v>2064</v>
      </c>
      <c r="BI108" s="122"/>
      <c r="BJ108" s="190"/>
      <c r="BK108" s="526" t="s">
        <v>167</v>
      </c>
      <c r="BL108" s="534">
        <f t="shared" si="20"/>
        <v>2500000</v>
      </c>
      <c r="BM108" t="s">
        <v>8839</v>
      </c>
      <c r="BN108" t="s">
        <v>8818</v>
      </c>
      <c r="BO108" t="s">
        <v>8478</v>
      </c>
      <c r="BQ108" t="str">
        <f t="shared" si="21"/>
        <v>TBG - SMI</v>
      </c>
      <c r="BR108" t="str">
        <f t="shared" si="22"/>
        <v>HK-13-0786</v>
      </c>
      <c r="BS108" s="91">
        <f t="shared" si="23"/>
        <v>2013</v>
      </c>
      <c r="BT108">
        <f t="shared" si="24"/>
        <v>0</v>
      </c>
      <c r="BU108" s="91">
        <f t="shared" si="24"/>
        <v>0</v>
      </c>
      <c r="BW108" t="str">
        <f t="shared" si="25"/>
        <v>Site : LEGENDA_MALAKA - 50074104</v>
      </c>
      <c r="BX108" t="str">
        <f t="shared" si="26"/>
        <v>Tipe Tower : GB-4L-52-CJ:15BTL050</v>
      </c>
      <c r="BY108" t="str">
        <f t="shared" si="27"/>
        <v>PO/SMI/13/002907</v>
      </c>
      <c r="BZ108" s="92" t="str">
        <f t="shared" si="27"/>
        <v>SUPERVISI ATP</v>
      </c>
      <c r="CD108" s="531"/>
    </row>
    <row r="109" spans="2:82" ht="15" customHeight="1" x14ac:dyDescent="0.25">
      <c r="B109" s="103">
        <f t="shared" si="28"/>
        <v>105</v>
      </c>
      <c r="C109" s="126" t="s">
        <v>8849</v>
      </c>
      <c r="D109" s="126" t="s">
        <v>8850</v>
      </c>
      <c r="E109" s="121" t="s">
        <v>2518</v>
      </c>
      <c r="F109" s="522">
        <v>2500000</v>
      </c>
      <c r="G109" s="549"/>
      <c r="H109" s="103">
        <v>2013</v>
      </c>
      <c r="I109" s="128"/>
      <c r="J109" s="128"/>
      <c r="K109" s="127" t="s">
        <v>8275</v>
      </c>
      <c r="L109" s="126" t="s">
        <v>8275</v>
      </c>
      <c r="M109" s="141" t="s">
        <v>770</v>
      </c>
      <c r="N109" s="126" t="s">
        <v>98</v>
      </c>
      <c r="O109" s="127" t="s">
        <v>98</v>
      </c>
      <c r="P109" s="127" t="s">
        <v>98</v>
      </c>
      <c r="Q109" s="345">
        <v>0</v>
      </c>
      <c r="R109" s="103"/>
      <c r="S109" s="127"/>
      <c r="T109" s="127"/>
      <c r="U109" s="120"/>
      <c r="V109" s="523">
        <f t="shared" si="18"/>
        <v>0</v>
      </c>
      <c r="W109" s="127"/>
      <c r="X109" s="141">
        <v>50101104</v>
      </c>
      <c r="Y109" s="424" t="s">
        <v>8865</v>
      </c>
      <c r="Z109" s="126" t="s">
        <v>2518</v>
      </c>
      <c r="AA109" s="103"/>
      <c r="AB109" s="126" t="s">
        <v>2141</v>
      </c>
      <c r="AC109" s="103"/>
      <c r="AD109" s="103"/>
      <c r="AE109" s="103"/>
      <c r="AF109" s="121" t="s">
        <v>8835</v>
      </c>
      <c r="AG109" s="126" t="s">
        <v>8866</v>
      </c>
      <c r="AH109" s="524"/>
      <c r="AI109" s="524"/>
      <c r="AJ109" s="121"/>
      <c r="AK109" s="121"/>
      <c r="AL109" s="121"/>
      <c r="AM109" s="120"/>
      <c r="AN109" s="120"/>
      <c r="AO109" s="120"/>
      <c r="AP109" s="121"/>
      <c r="AQ109" s="525"/>
      <c r="AR109" s="525"/>
      <c r="AS109" s="121"/>
      <c r="AT109" s="121"/>
      <c r="AU109" s="122"/>
      <c r="AV109" s="122"/>
      <c r="AW109" s="121"/>
      <c r="AX109" s="121"/>
      <c r="AY109" s="121">
        <v>0</v>
      </c>
      <c r="AZ109" s="120"/>
      <c r="BA109" s="120"/>
      <c r="BB109" s="121"/>
      <c r="BC109" s="522">
        <f t="shared" si="19"/>
        <v>2500000</v>
      </c>
      <c r="BD109" s="121"/>
      <c r="BE109" s="516"/>
      <c r="BF109" s="122"/>
      <c r="BG109" s="141" t="s">
        <v>1641</v>
      </c>
      <c r="BH109" s="121" t="s">
        <v>2064</v>
      </c>
      <c r="BI109" s="122"/>
      <c r="BJ109" s="190"/>
      <c r="BK109" s="526" t="s">
        <v>167</v>
      </c>
      <c r="BL109" s="534">
        <f t="shared" si="20"/>
        <v>2500000</v>
      </c>
      <c r="BM109" t="s">
        <v>8839</v>
      </c>
      <c r="BN109" t="s">
        <v>8818</v>
      </c>
      <c r="BO109" t="s">
        <v>8478</v>
      </c>
      <c r="BQ109" t="str">
        <f t="shared" si="21"/>
        <v>TBG - SMI</v>
      </c>
      <c r="BR109" t="str">
        <f t="shared" si="22"/>
        <v>HK-13-0786</v>
      </c>
      <c r="BS109" s="91">
        <f t="shared" si="23"/>
        <v>2013</v>
      </c>
      <c r="BT109">
        <f t="shared" si="24"/>
        <v>0</v>
      </c>
      <c r="BU109" s="91">
        <f t="shared" si="24"/>
        <v>0</v>
      </c>
      <c r="BW109" t="str">
        <f t="shared" si="25"/>
        <v>Site : P_DOMPAK - 50101104</v>
      </c>
      <c r="BX109" t="str">
        <f t="shared" si="26"/>
        <v>Tipe Tower : GB-4L-ISAT-72-120-LT-2007.08-DCK</v>
      </c>
      <c r="BY109" t="str">
        <f t="shared" si="27"/>
        <v>PO/SMI/13/002907</v>
      </c>
      <c r="BZ109" s="92" t="str">
        <f t="shared" si="27"/>
        <v>SUPERVISI ATP</v>
      </c>
      <c r="CD109" s="531"/>
    </row>
    <row r="110" spans="2:82" ht="15" customHeight="1" x14ac:dyDescent="0.25">
      <c r="B110" s="103">
        <f t="shared" si="28"/>
        <v>106</v>
      </c>
      <c r="C110" s="126" t="s">
        <v>8849</v>
      </c>
      <c r="D110" s="126" t="s">
        <v>8850</v>
      </c>
      <c r="E110" s="121" t="s">
        <v>2518</v>
      </c>
      <c r="F110" s="522">
        <v>2500000</v>
      </c>
      <c r="G110" s="549"/>
      <c r="H110" s="103">
        <v>2013</v>
      </c>
      <c r="I110" s="128"/>
      <c r="J110" s="128"/>
      <c r="K110" s="127" t="s">
        <v>8275</v>
      </c>
      <c r="L110" s="126" t="s">
        <v>8275</v>
      </c>
      <c r="M110" s="141" t="s">
        <v>770</v>
      </c>
      <c r="N110" s="126" t="s">
        <v>98</v>
      </c>
      <c r="O110" s="127" t="s">
        <v>98</v>
      </c>
      <c r="P110" s="127" t="s">
        <v>98</v>
      </c>
      <c r="Q110" s="345">
        <v>0</v>
      </c>
      <c r="R110" s="103"/>
      <c r="S110" s="127"/>
      <c r="T110" s="127"/>
      <c r="U110" s="120"/>
      <c r="V110" s="523">
        <f t="shared" si="18"/>
        <v>0</v>
      </c>
      <c r="W110" s="127"/>
      <c r="X110" s="141">
        <v>50073104</v>
      </c>
      <c r="Y110" s="424" t="s">
        <v>8867</v>
      </c>
      <c r="Z110" s="126" t="s">
        <v>2518</v>
      </c>
      <c r="AA110" s="103"/>
      <c r="AB110" s="126" t="s">
        <v>8868</v>
      </c>
      <c r="AC110" s="103"/>
      <c r="AD110" s="103"/>
      <c r="AE110" s="103"/>
      <c r="AF110" s="121" t="s">
        <v>8863</v>
      </c>
      <c r="AG110" s="126" t="s">
        <v>8869</v>
      </c>
      <c r="AH110" s="524"/>
      <c r="AI110" s="524"/>
      <c r="AJ110" s="121"/>
      <c r="AK110" s="121"/>
      <c r="AL110" s="121"/>
      <c r="AM110" s="120"/>
      <c r="AN110" s="120"/>
      <c r="AO110" s="120"/>
      <c r="AP110" s="121"/>
      <c r="AQ110" s="525"/>
      <c r="AR110" s="525"/>
      <c r="AS110" s="121"/>
      <c r="AT110" s="121"/>
      <c r="AU110" s="122"/>
      <c r="AV110" s="122"/>
      <c r="AW110" s="121"/>
      <c r="AX110" s="121"/>
      <c r="AY110" s="121">
        <v>0</v>
      </c>
      <c r="AZ110" s="120"/>
      <c r="BA110" s="120"/>
      <c r="BB110" s="121"/>
      <c r="BC110" s="522">
        <f t="shared" si="19"/>
        <v>2500000</v>
      </c>
      <c r="BD110" s="121"/>
      <c r="BE110" s="516"/>
      <c r="BF110" s="122"/>
      <c r="BG110" s="141" t="s">
        <v>1641</v>
      </c>
      <c r="BH110" s="121" t="s">
        <v>2064</v>
      </c>
      <c r="BI110" s="122"/>
      <c r="BJ110" s="190"/>
      <c r="BK110" s="526" t="s">
        <v>167</v>
      </c>
      <c r="BL110" s="534">
        <f t="shared" si="20"/>
        <v>2500000</v>
      </c>
      <c r="BM110" t="s">
        <v>8839</v>
      </c>
      <c r="BN110" t="s">
        <v>8818</v>
      </c>
      <c r="BO110" t="s">
        <v>8478</v>
      </c>
      <c r="BQ110" t="str">
        <f t="shared" si="21"/>
        <v>TBG - SMI</v>
      </c>
      <c r="BR110" t="str">
        <f t="shared" si="22"/>
        <v>HK-13-0786</v>
      </c>
      <c r="BS110" s="91">
        <f t="shared" si="23"/>
        <v>2013</v>
      </c>
      <c r="BT110">
        <f t="shared" si="24"/>
        <v>0</v>
      </c>
      <c r="BU110" s="91">
        <f t="shared" si="24"/>
        <v>0</v>
      </c>
      <c r="BW110" t="str">
        <f t="shared" si="25"/>
        <v>Site : PANBIL - 50073104</v>
      </c>
      <c r="BX110" t="str">
        <f t="shared" si="26"/>
        <v>Tipe Tower : GB-4L-52-JB:02SRG081</v>
      </c>
      <c r="BY110" t="str">
        <f t="shared" si="27"/>
        <v>PO/SMI/13/002907</v>
      </c>
      <c r="BZ110" s="92" t="str">
        <f t="shared" si="27"/>
        <v>SUPERVISI ATP</v>
      </c>
      <c r="CD110" s="531"/>
    </row>
    <row r="111" spans="2:82" ht="15" customHeight="1" x14ac:dyDescent="0.25">
      <c r="B111" s="103">
        <f t="shared" si="28"/>
        <v>107</v>
      </c>
      <c r="C111" s="126" t="s">
        <v>8849</v>
      </c>
      <c r="D111" s="126" t="s">
        <v>8850</v>
      </c>
      <c r="E111" s="121" t="s">
        <v>2518</v>
      </c>
      <c r="F111" s="522">
        <v>2500000</v>
      </c>
      <c r="G111" s="549"/>
      <c r="H111" s="103">
        <v>2013</v>
      </c>
      <c r="I111" s="128"/>
      <c r="J111" s="128"/>
      <c r="K111" s="127" t="s">
        <v>8275</v>
      </c>
      <c r="L111" s="126" t="s">
        <v>8275</v>
      </c>
      <c r="M111" s="141" t="s">
        <v>770</v>
      </c>
      <c r="N111" s="126" t="s">
        <v>98</v>
      </c>
      <c r="O111" s="127" t="s">
        <v>98</v>
      </c>
      <c r="P111" s="127" t="s">
        <v>98</v>
      </c>
      <c r="Q111" s="345">
        <v>0</v>
      </c>
      <c r="R111" s="103"/>
      <c r="S111" s="127"/>
      <c r="T111" s="127"/>
      <c r="U111" s="120"/>
      <c r="V111" s="523">
        <f t="shared" si="18"/>
        <v>0</v>
      </c>
      <c r="W111" s="127"/>
      <c r="X111" s="141">
        <v>50105104</v>
      </c>
      <c r="Y111" s="424" t="s">
        <v>8870</v>
      </c>
      <c r="Z111" s="126" t="s">
        <v>2518</v>
      </c>
      <c r="AA111" s="103"/>
      <c r="AB111" s="126" t="s">
        <v>2141</v>
      </c>
      <c r="AC111" s="103"/>
      <c r="AD111" s="103"/>
      <c r="AE111" s="103"/>
      <c r="AF111" s="121" t="s">
        <v>8835</v>
      </c>
      <c r="AG111" s="126" t="s">
        <v>8871</v>
      </c>
      <c r="AH111" s="524"/>
      <c r="AI111" s="524"/>
      <c r="AJ111" s="121"/>
      <c r="AK111" s="121"/>
      <c r="AL111" s="121"/>
      <c r="AM111" s="120"/>
      <c r="AN111" s="120"/>
      <c r="AO111" s="120"/>
      <c r="AP111" s="121"/>
      <c r="AQ111" s="525"/>
      <c r="AR111" s="525"/>
      <c r="AS111" s="121"/>
      <c r="AT111" s="121"/>
      <c r="AU111" s="122"/>
      <c r="AV111" s="122"/>
      <c r="AW111" s="121"/>
      <c r="AX111" s="121"/>
      <c r="AY111" s="121">
        <v>0</v>
      </c>
      <c r="AZ111" s="120"/>
      <c r="BA111" s="120"/>
      <c r="BB111" s="121"/>
      <c r="BC111" s="522">
        <f t="shared" si="19"/>
        <v>2500000</v>
      </c>
      <c r="BD111" s="121"/>
      <c r="BE111" s="516"/>
      <c r="BF111" s="122"/>
      <c r="BG111" s="141" t="s">
        <v>1641</v>
      </c>
      <c r="BH111" s="121" t="s">
        <v>2064</v>
      </c>
      <c r="BI111" s="122"/>
      <c r="BJ111" s="190"/>
      <c r="BK111" s="526" t="s">
        <v>167</v>
      </c>
      <c r="BL111" s="534">
        <f t="shared" si="20"/>
        <v>2500000</v>
      </c>
      <c r="BM111" t="s">
        <v>8839</v>
      </c>
      <c r="BN111" t="s">
        <v>8818</v>
      </c>
      <c r="BO111" t="s">
        <v>8478</v>
      </c>
      <c r="BQ111" t="str">
        <f t="shared" si="21"/>
        <v>TBG - SMI</v>
      </c>
      <c r="BR111" t="str">
        <f t="shared" si="22"/>
        <v>HK-13-0786</v>
      </c>
      <c r="BS111" s="91">
        <f t="shared" si="23"/>
        <v>2013</v>
      </c>
      <c r="BT111">
        <f t="shared" si="24"/>
        <v>0</v>
      </c>
      <c r="BU111" s="91">
        <f t="shared" si="24"/>
        <v>0</v>
      </c>
      <c r="BW111" t="str">
        <f t="shared" si="25"/>
        <v>Site : ROAD TO LOBAM / TELUK _SASAH - 50105104</v>
      </c>
      <c r="BX111" t="str">
        <f t="shared" si="26"/>
        <v>Tipe Tower : GB-4L-ISAT-72-120-LT-2007.08-DCK</v>
      </c>
      <c r="BY111" t="str">
        <f t="shared" si="27"/>
        <v>PO/SMI/13/002907</v>
      </c>
      <c r="BZ111" s="92" t="str">
        <f t="shared" si="27"/>
        <v>SUPERVISI ATP</v>
      </c>
      <c r="CD111" s="531"/>
    </row>
    <row r="112" spans="2:82" ht="15" customHeight="1" x14ac:dyDescent="0.25">
      <c r="B112" s="103">
        <f t="shared" si="28"/>
        <v>108</v>
      </c>
      <c r="C112" s="126" t="s">
        <v>8849</v>
      </c>
      <c r="D112" s="126" t="s">
        <v>8850</v>
      </c>
      <c r="E112" s="121" t="s">
        <v>2518</v>
      </c>
      <c r="F112" s="522">
        <v>2500000</v>
      </c>
      <c r="G112" s="549"/>
      <c r="H112" s="103">
        <v>2013</v>
      </c>
      <c r="I112" s="128"/>
      <c r="J112" s="128"/>
      <c r="K112" s="127" t="s">
        <v>8275</v>
      </c>
      <c r="L112" s="126" t="s">
        <v>8275</v>
      </c>
      <c r="M112" s="141" t="s">
        <v>770</v>
      </c>
      <c r="N112" s="126" t="s">
        <v>98</v>
      </c>
      <c r="O112" s="127" t="s">
        <v>98</v>
      </c>
      <c r="P112" s="127" t="s">
        <v>98</v>
      </c>
      <c r="Q112" s="345">
        <v>0</v>
      </c>
      <c r="R112" s="103"/>
      <c r="S112" s="127"/>
      <c r="T112" s="127"/>
      <c r="U112" s="120"/>
      <c r="V112" s="523">
        <f t="shared" si="18"/>
        <v>0</v>
      </c>
      <c r="W112" s="127"/>
      <c r="X112" s="141">
        <v>50075104</v>
      </c>
      <c r="Y112" s="424" t="s">
        <v>8872</v>
      </c>
      <c r="Z112" s="126" t="s">
        <v>2518</v>
      </c>
      <c r="AA112" s="103"/>
      <c r="AB112" s="126" t="s">
        <v>8862</v>
      </c>
      <c r="AC112" s="103"/>
      <c r="AD112" s="103"/>
      <c r="AE112" s="103"/>
      <c r="AF112" s="121" t="s">
        <v>8863</v>
      </c>
      <c r="AG112" s="126" t="s">
        <v>8873</v>
      </c>
      <c r="AH112" s="524"/>
      <c r="AI112" s="524"/>
      <c r="AJ112" s="121"/>
      <c r="AK112" s="121"/>
      <c r="AL112" s="121"/>
      <c r="AM112" s="120"/>
      <c r="AN112" s="120"/>
      <c r="AO112" s="120"/>
      <c r="AP112" s="121"/>
      <c r="AQ112" s="525"/>
      <c r="AR112" s="525"/>
      <c r="AS112" s="121"/>
      <c r="AT112" s="121"/>
      <c r="AU112" s="122"/>
      <c r="AV112" s="122"/>
      <c r="AW112" s="121"/>
      <c r="AX112" s="121"/>
      <c r="AY112" s="121">
        <v>0</v>
      </c>
      <c r="AZ112" s="120"/>
      <c r="BA112" s="120"/>
      <c r="BB112" s="121"/>
      <c r="BC112" s="522">
        <f t="shared" si="19"/>
        <v>2500000</v>
      </c>
      <c r="BD112" s="121"/>
      <c r="BE112" s="516"/>
      <c r="BF112" s="122"/>
      <c r="BG112" s="141" t="s">
        <v>1641</v>
      </c>
      <c r="BH112" s="121" t="s">
        <v>2064</v>
      </c>
      <c r="BI112" s="122"/>
      <c r="BJ112" s="190"/>
      <c r="BK112" s="526" t="s">
        <v>167</v>
      </c>
      <c r="BL112" s="534">
        <f t="shared" si="20"/>
        <v>2500000</v>
      </c>
      <c r="BM112" t="s">
        <v>8839</v>
      </c>
      <c r="BN112" t="s">
        <v>8818</v>
      </c>
      <c r="BO112" t="s">
        <v>8478</v>
      </c>
      <c r="BQ112" t="str">
        <f t="shared" si="21"/>
        <v>TBG - SMI</v>
      </c>
      <c r="BR112" t="str">
        <f t="shared" si="22"/>
        <v>HK-13-0786</v>
      </c>
      <c r="BS112" s="91">
        <f t="shared" si="23"/>
        <v>2013</v>
      </c>
      <c r="BT112">
        <f t="shared" si="24"/>
        <v>0</v>
      </c>
      <c r="BU112" s="91">
        <f t="shared" si="24"/>
        <v>0</v>
      </c>
      <c r="BW112" t="str">
        <f t="shared" si="25"/>
        <v>Site : SCTV - 50075104</v>
      </c>
      <c r="BX112" t="str">
        <f t="shared" si="26"/>
        <v>Tipe Tower : GB-4L-52-CJ:15BTL050</v>
      </c>
      <c r="BY112" t="str">
        <f t="shared" si="27"/>
        <v>PO/SMI/13/002907</v>
      </c>
      <c r="BZ112" s="92" t="str">
        <f t="shared" si="27"/>
        <v>SUPERVISI ATP</v>
      </c>
      <c r="CD112" s="531"/>
    </row>
    <row r="113" spans="2:82" ht="15" customHeight="1" x14ac:dyDescent="0.25">
      <c r="B113" s="103">
        <f t="shared" si="28"/>
        <v>109</v>
      </c>
      <c r="C113" s="126" t="s">
        <v>8849</v>
      </c>
      <c r="D113" s="126" t="s">
        <v>8850</v>
      </c>
      <c r="E113" s="121" t="s">
        <v>2518</v>
      </c>
      <c r="F113" s="522">
        <v>4700000</v>
      </c>
      <c r="G113" s="549"/>
      <c r="H113" s="103">
        <v>2013</v>
      </c>
      <c r="I113" s="128"/>
      <c r="J113" s="128"/>
      <c r="K113" s="127" t="s">
        <v>8275</v>
      </c>
      <c r="L113" s="126" t="s">
        <v>8275</v>
      </c>
      <c r="M113" s="141" t="s">
        <v>770</v>
      </c>
      <c r="N113" s="126" t="s">
        <v>98</v>
      </c>
      <c r="O113" s="127" t="s">
        <v>98</v>
      </c>
      <c r="P113" s="127" t="s">
        <v>98</v>
      </c>
      <c r="Q113" s="345">
        <v>0</v>
      </c>
      <c r="R113" s="103"/>
      <c r="S113" s="127"/>
      <c r="T113" s="127"/>
      <c r="U113" s="120"/>
      <c r="V113" s="523">
        <f t="shared" si="18"/>
        <v>0</v>
      </c>
      <c r="W113" s="127"/>
      <c r="X113" s="141">
        <v>121053104</v>
      </c>
      <c r="Y113" s="424" t="s">
        <v>8874</v>
      </c>
      <c r="Z113" s="126" t="s">
        <v>2518</v>
      </c>
      <c r="AA113" s="103"/>
      <c r="AB113" s="126" t="s">
        <v>8862</v>
      </c>
      <c r="AC113" s="103"/>
      <c r="AD113" s="103"/>
      <c r="AE113" s="103"/>
      <c r="AF113" s="121" t="s">
        <v>8859</v>
      </c>
      <c r="AG113" s="126" t="s">
        <v>8875</v>
      </c>
      <c r="AH113" s="524"/>
      <c r="AI113" s="524"/>
      <c r="AJ113" s="121"/>
      <c r="AK113" s="121"/>
      <c r="AL113" s="121"/>
      <c r="AM113" s="120"/>
      <c r="AN113" s="120"/>
      <c r="AO113" s="120"/>
      <c r="AP113" s="121"/>
      <c r="AQ113" s="525"/>
      <c r="AR113" s="525"/>
      <c r="AS113" s="121"/>
      <c r="AT113" s="121"/>
      <c r="AU113" s="122"/>
      <c r="AV113" s="122"/>
      <c r="AW113" s="121"/>
      <c r="AX113" s="121"/>
      <c r="AY113" s="121">
        <v>0</v>
      </c>
      <c r="AZ113" s="120"/>
      <c r="BA113" s="120"/>
      <c r="BB113" s="121"/>
      <c r="BC113" s="522">
        <f t="shared" si="19"/>
        <v>4700000</v>
      </c>
      <c r="BD113" s="121"/>
      <c r="BE113" s="516"/>
      <c r="BF113" s="122" t="s">
        <v>8876</v>
      </c>
      <c r="BG113" s="141" t="s">
        <v>1641</v>
      </c>
      <c r="BH113" s="121" t="s">
        <v>2064</v>
      </c>
      <c r="BI113" s="122"/>
      <c r="BJ113" s="190"/>
      <c r="BK113" s="526" t="s">
        <v>167</v>
      </c>
      <c r="BL113" s="534">
        <f t="shared" si="20"/>
        <v>4700000</v>
      </c>
      <c r="BM113" t="s">
        <v>8839</v>
      </c>
      <c r="BN113" t="s">
        <v>8818</v>
      </c>
      <c r="BO113" t="s">
        <v>8478</v>
      </c>
      <c r="BQ113" t="str">
        <f t="shared" si="21"/>
        <v>TBG - SMI</v>
      </c>
      <c r="BR113" t="str">
        <f t="shared" si="22"/>
        <v>HK-13-0786</v>
      </c>
      <c r="BS113" s="91">
        <f t="shared" si="23"/>
        <v>2013</v>
      </c>
      <c r="BT113">
        <f t="shared" si="24"/>
        <v>0</v>
      </c>
      <c r="BU113" s="91">
        <f t="shared" si="24"/>
        <v>0</v>
      </c>
      <c r="BW113" t="str">
        <f t="shared" si="25"/>
        <v>Site : TAPOS - 121053104</v>
      </c>
      <c r="BX113" t="str">
        <f t="shared" si="26"/>
        <v>Tipe Tower : GB-4L-52-CJ:15BTL050</v>
      </c>
      <c r="BY113" t="str">
        <f t="shared" si="27"/>
        <v>PO/SMI/13/002907</v>
      </c>
      <c r="BZ113" s="92" t="str">
        <f t="shared" si="27"/>
        <v>SUPERVISI ATP</v>
      </c>
      <c r="CD113" s="531"/>
    </row>
    <row r="114" spans="2:82" ht="15" customHeight="1" x14ac:dyDescent="0.25">
      <c r="B114" s="103">
        <f t="shared" si="28"/>
        <v>110</v>
      </c>
      <c r="C114" s="126" t="s">
        <v>8877</v>
      </c>
      <c r="D114" s="126" t="s">
        <v>8878</v>
      </c>
      <c r="E114" s="121" t="s">
        <v>8879</v>
      </c>
      <c r="F114" s="522">
        <v>3600000</v>
      </c>
      <c r="G114" s="549"/>
      <c r="H114" s="103">
        <v>2014</v>
      </c>
      <c r="I114" s="128"/>
      <c r="J114" s="128"/>
      <c r="K114" s="127" t="s">
        <v>8275</v>
      </c>
      <c r="L114" s="126" t="s">
        <v>8275</v>
      </c>
      <c r="M114" s="141" t="s">
        <v>770</v>
      </c>
      <c r="N114" s="126" t="s">
        <v>98</v>
      </c>
      <c r="O114" s="127" t="s">
        <v>98</v>
      </c>
      <c r="P114" s="127" t="s">
        <v>98</v>
      </c>
      <c r="Q114" s="345">
        <v>0</v>
      </c>
      <c r="R114" s="103"/>
      <c r="S114" s="127"/>
      <c r="T114" s="127"/>
      <c r="U114" s="120"/>
      <c r="V114" s="523">
        <f t="shared" si="18"/>
        <v>0</v>
      </c>
      <c r="W114" s="127"/>
      <c r="X114" s="141">
        <v>160826104</v>
      </c>
      <c r="Y114" s="424" t="s">
        <v>8880</v>
      </c>
      <c r="Z114" s="126" t="s">
        <v>2518</v>
      </c>
      <c r="AA114" s="103"/>
      <c r="AB114" s="126" t="s">
        <v>2119</v>
      </c>
      <c r="AC114" s="103"/>
      <c r="AD114" s="103"/>
      <c r="AE114" s="103"/>
      <c r="AF114" s="121" t="s">
        <v>161</v>
      </c>
      <c r="AG114" s="126" t="s">
        <v>8881</v>
      </c>
      <c r="AH114" s="524"/>
      <c r="AI114" s="524"/>
      <c r="AJ114" s="121"/>
      <c r="AK114" s="121"/>
      <c r="AL114" s="121"/>
      <c r="AM114" s="120"/>
      <c r="AN114" s="120"/>
      <c r="AO114" s="120"/>
      <c r="AP114" s="121"/>
      <c r="AQ114" s="525"/>
      <c r="AR114" s="525"/>
      <c r="AS114" s="121"/>
      <c r="AT114" s="121"/>
      <c r="AU114" s="122"/>
      <c r="AV114" s="122"/>
      <c r="AW114" s="121"/>
      <c r="AX114" s="121" t="s">
        <v>8882</v>
      </c>
      <c r="AY114" s="121">
        <v>0</v>
      </c>
      <c r="AZ114" s="120">
        <v>42152</v>
      </c>
      <c r="BA114" s="120">
        <v>42166</v>
      </c>
      <c r="BB114" s="121"/>
      <c r="BC114" s="522">
        <f t="shared" si="19"/>
        <v>3600000</v>
      </c>
      <c r="BD114" s="516">
        <v>0</v>
      </c>
      <c r="BE114" s="516">
        <f t="shared" ref="BE114:BE138" si="30">+BC114</f>
        <v>3600000</v>
      </c>
      <c r="BF114" s="122">
        <v>42167</v>
      </c>
      <c r="BG114" s="141" t="s">
        <v>116</v>
      </c>
      <c r="BH114" s="121" t="s">
        <v>8883</v>
      </c>
      <c r="BI114" s="122">
        <v>42170</v>
      </c>
      <c r="BJ114" s="190">
        <v>42187</v>
      </c>
      <c r="BK114" s="526" t="s">
        <v>167</v>
      </c>
      <c r="BL114" s="534">
        <f t="shared" si="20"/>
        <v>3600000</v>
      </c>
      <c r="BM114" t="s">
        <v>8839</v>
      </c>
      <c r="BN114" t="s">
        <v>8818</v>
      </c>
      <c r="BO114" t="s">
        <v>8478</v>
      </c>
      <c r="BQ114" t="str">
        <f t="shared" si="21"/>
        <v>TBG - SMI</v>
      </c>
      <c r="BR114" t="str">
        <f t="shared" si="22"/>
        <v>HK-13-0789</v>
      </c>
      <c r="BS114" s="91">
        <f t="shared" si="23"/>
        <v>2014</v>
      </c>
      <c r="BT114">
        <f t="shared" si="24"/>
        <v>42152</v>
      </c>
      <c r="BU114" s="91">
        <f t="shared" si="24"/>
        <v>42166</v>
      </c>
      <c r="BW114" t="str">
        <f t="shared" si="25"/>
        <v>Site : JIWAN - 160826104</v>
      </c>
      <c r="BX114" t="str">
        <f t="shared" si="26"/>
        <v>Tipe Tower : GB-4L-ISAT-52-120-LT-2007.08-DCK</v>
      </c>
      <c r="BY114" t="str">
        <f t="shared" si="27"/>
        <v>PO/SMI/14/N002471</v>
      </c>
      <c r="BZ114" s="92" t="str">
        <f t="shared" si="27"/>
        <v>SUPERVISI ATP &amp; Transportasi Area Jawa Timur</v>
      </c>
      <c r="CD114" s="531"/>
    </row>
    <row r="115" spans="2:82" ht="15" customHeight="1" x14ac:dyDescent="0.25">
      <c r="B115" s="103">
        <f t="shared" si="28"/>
        <v>111</v>
      </c>
      <c r="C115" s="126" t="s">
        <v>8884</v>
      </c>
      <c r="D115" s="126" t="s">
        <v>8885</v>
      </c>
      <c r="E115" s="121" t="s">
        <v>2518</v>
      </c>
      <c r="F115" s="522">
        <v>2500000</v>
      </c>
      <c r="G115" s="549" t="s">
        <v>804</v>
      </c>
      <c r="H115" s="103">
        <v>2015</v>
      </c>
      <c r="I115" s="128">
        <v>42051</v>
      </c>
      <c r="J115" s="128"/>
      <c r="K115" s="127" t="s">
        <v>8275</v>
      </c>
      <c r="L115" s="126" t="s">
        <v>8275</v>
      </c>
      <c r="M115" s="141" t="s">
        <v>770</v>
      </c>
      <c r="N115" s="126" t="s">
        <v>98</v>
      </c>
      <c r="O115" s="127" t="s">
        <v>98</v>
      </c>
      <c r="P115" s="127" t="s">
        <v>98</v>
      </c>
      <c r="Q115" s="345">
        <v>0</v>
      </c>
      <c r="R115" s="103"/>
      <c r="S115" s="127"/>
      <c r="T115" s="127"/>
      <c r="U115" s="120"/>
      <c r="V115" s="523">
        <f t="shared" si="18"/>
        <v>-42051</v>
      </c>
      <c r="W115" s="127"/>
      <c r="X115" s="141">
        <v>160897104</v>
      </c>
      <c r="Y115" s="424" t="s">
        <v>8886</v>
      </c>
      <c r="Z115" s="126" t="s">
        <v>2518</v>
      </c>
      <c r="AA115" s="103"/>
      <c r="AB115" s="126" t="s">
        <v>2119</v>
      </c>
      <c r="AC115" s="103"/>
      <c r="AD115" s="103"/>
      <c r="AE115" s="103"/>
      <c r="AF115" s="121" t="s">
        <v>1354</v>
      </c>
      <c r="AG115" s="126" t="s">
        <v>8887</v>
      </c>
      <c r="AH115" s="524"/>
      <c r="AI115" s="524"/>
      <c r="AJ115" s="121"/>
      <c r="AK115" s="121"/>
      <c r="AL115" s="121"/>
      <c r="AM115" s="120"/>
      <c r="AN115" s="120"/>
      <c r="AO115" s="120"/>
      <c r="AP115" s="121"/>
      <c r="AQ115" s="525"/>
      <c r="AR115" s="525"/>
      <c r="AS115" s="121"/>
      <c r="AT115" s="121"/>
      <c r="AU115" s="122"/>
      <c r="AV115" s="122"/>
      <c r="AW115" s="121"/>
      <c r="AX115" s="121" t="s">
        <v>8888</v>
      </c>
      <c r="AY115" s="121">
        <v>0</v>
      </c>
      <c r="AZ115" s="120">
        <v>42058</v>
      </c>
      <c r="BA115" s="120">
        <v>42083</v>
      </c>
      <c r="BB115" s="121"/>
      <c r="BC115" s="522">
        <f t="shared" si="19"/>
        <v>2500000</v>
      </c>
      <c r="BD115" s="516">
        <v>0</v>
      </c>
      <c r="BE115" s="516">
        <f t="shared" si="30"/>
        <v>2500000</v>
      </c>
      <c r="BF115" s="122">
        <v>42076</v>
      </c>
      <c r="BG115" s="434" t="s">
        <v>116</v>
      </c>
      <c r="BH115" s="121" t="s">
        <v>8889</v>
      </c>
      <c r="BI115" s="122">
        <v>42087</v>
      </c>
      <c r="BJ115" s="190">
        <v>42103</v>
      </c>
      <c r="BK115" s="526" t="s">
        <v>167</v>
      </c>
      <c r="BL115" s="534">
        <f t="shared" si="20"/>
        <v>2500000</v>
      </c>
      <c r="BM115" t="s">
        <v>8620</v>
      </c>
      <c r="BN115" t="s">
        <v>8890</v>
      </c>
      <c r="BO115" t="s">
        <v>8315</v>
      </c>
      <c r="BQ115" t="str">
        <f t="shared" si="21"/>
        <v>TBG - SMI</v>
      </c>
      <c r="BR115" t="str">
        <f t="shared" si="22"/>
        <v>HK-13-0790</v>
      </c>
      <c r="BS115" s="91">
        <f t="shared" si="23"/>
        <v>2015</v>
      </c>
      <c r="BT115">
        <f t="shared" si="24"/>
        <v>42058</v>
      </c>
      <c r="BU115" s="91">
        <f t="shared" si="24"/>
        <v>42083</v>
      </c>
      <c r="BW115" t="str">
        <f t="shared" si="25"/>
        <v>Site : DANYANG - 160897104</v>
      </c>
      <c r="BX115" t="str">
        <f t="shared" si="26"/>
        <v>Tipe Tower : GB-4L-ISAT-52-120-LT-2007.08-DCK</v>
      </c>
      <c r="BY115" t="str">
        <f t="shared" si="27"/>
        <v>PO/SMI/15/N000134</v>
      </c>
      <c r="BZ115" s="92" t="str">
        <f t="shared" si="27"/>
        <v>SUPERVISI ATP</v>
      </c>
      <c r="CD115" s="531"/>
    </row>
    <row r="116" spans="2:82" ht="15" customHeight="1" x14ac:dyDescent="0.25">
      <c r="B116" s="103">
        <f t="shared" si="28"/>
        <v>112</v>
      </c>
      <c r="C116" s="126" t="s">
        <v>8884</v>
      </c>
      <c r="D116" s="126" t="s">
        <v>8885</v>
      </c>
      <c r="E116" s="121" t="s">
        <v>8891</v>
      </c>
      <c r="F116" s="522">
        <v>3600000</v>
      </c>
      <c r="G116" s="549" t="s">
        <v>804</v>
      </c>
      <c r="H116" s="103">
        <v>2015</v>
      </c>
      <c r="I116" s="128">
        <v>42051</v>
      </c>
      <c r="J116" s="128"/>
      <c r="K116" s="127" t="s">
        <v>8275</v>
      </c>
      <c r="L116" s="126" t="s">
        <v>8275</v>
      </c>
      <c r="M116" s="141" t="s">
        <v>770</v>
      </c>
      <c r="N116" s="126" t="s">
        <v>98</v>
      </c>
      <c r="O116" s="127" t="s">
        <v>98</v>
      </c>
      <c r="P116" s="127" t="s">
        <v>98</v>
      </c>
      <c r="Q116" s="345">
        <v>0</v>
      </c>
      <c r="R116" s="103"/>
      <c r="S116" s="127"/>
      <c r="T116" s="127"/>
      <c r="U116" s="120"/>
      <c r="V116" s="523">
        <f t="shared" si="18"/>
        <v>-42051</v>
      </c>
      <c r="W116" s="127"/>
      <c r="X116" s="141">
        <v>160828104</v>
      </c>
      <c r="Y116" s="424" t="s">
        <v>8892</v>
      </c>
      <c r="Z116" s="126" t="s">
        <v>2518</v>
      </c>
      <c r="AA116" s="103"/>
      <c r="AB116" s="126" t="s">
        <v>2119</v>
      </c>
      <c r="AC116" s="103"/>
      <c r="AD116" s="103"/>
      <c r="AE116" s="103"/>
      <c r="AF116" s="121" t="s">
        <v>1354</v>
      </c>
      <c r="AG116" s="126" t="s">
        <v>8893</v>
      </c>
      <c r="AH116" s="524"/>
      <c r="AI116" s="524"/>
      <c r="AJ116" s="121"/>
      <c r="AK116" s="121"/>
      <c r="AL116" s="121"/>
      <c r="AM116" s="120"/>
      <c r="AN116" s="120"/>
      <c r="AO116" s="120"/>
      <c r="AP116" s="121"/>
      <c r="AQ116" s="525"/>
      <c r="AR116" s="525"/>
      <c r="AS116" s="121"/>
      <c r="AT116" s="121"/>
      <c r="AU116" s="122"/>
      <c r="AV116" s="122"/>
      <c r="AW116" s="121"/>
      <c r="AX116" s="121" t="s">
        <v>8888</v>
      </c>
      <c r="AY116" s="121">
        <v>0</v>
      </c>
      <c r="AZ116" s="120">
        <v>42058</v>
      </c>
      <c r="BA116" s="120">
        <v>42083</v>
      </c>
      <c r="BB116" s="121"/>
      <c r="BC116" s="522">
        <v>3600000</v>
      </c>
      <c r="BD116" s="516">
        <v>0</v>
      </c>
      <c r="BE116" s="516">
        <f t="shared" si="30"/>
        <v>3600000</v>
      </c>
      <c r="BF116" s="122">
        <v>42076</v>
      </c>
      <c r="BG116" s="434" t="s">
        <v>116</v>
      </c>
      <c r="BH116" s="121" t="s">
        <v>8889</v>
      </c>
      <c r="BI116" s="122">
        <v>42087</v>
      </c>
      <c r="BJ116" s="190">
        <v>42103</v>
      </c>
      <c r="BK116" s="526" t="s">
        <v>167</v>
      </c>
      <c r="BL116" s="534">
        <f t="shared" si="20"/>
        <v>3600000</v>
      </c>
      <c r="BM116" t="s">
        <v>8620</v>
      </c>
      <c r="BN116" t="s">
        <v>8644</v>
      </c>
      <c r="BO116" t="s">
        <v>242</v>
      </c>
      <c r="BQ116" t="str">
        <f t="shared" si="21"/>
        <v>TBG - SMI</v>
      </c>
      <c r="BR116" t="str">
        <f t="shared" si="22"/>
        <v>HK-13-0790</v>
      </c>
      <c r="BS116" s="91">
        <f t="shared" si="23"/>
        <v>2015</v>
      </c>
      <c r="BT116">
        <f t="shared" si="24"/>
        <v>42058</v>
      </c>
      <c r="BU116" s="91">
        <f t="shared" si="24"/>
        <v>42083</v>
      </c>
      <c r="BW116" t="str">
        <f t="shared" si="25"/>
        <v>Site : GEGER_MDN - 160828104</v>
      </c>
      <c r="BX116" t="str">
        <f t="shared" si="26"/>
        <v>Tipe Tower : GB-4L-ISAT-52-120-LT-2007.08-DCK</v>
      </c>
      <c r="BY116" t="str">
        <f t="shared" si="27"/>
        <v>PO/SMI/15/N000134</v>
      </c>
      <c r="BZ116" s="92" t="str">
        <f t="shared" si="27"/>
        <v>SUPERVISI ATP Dan Transportasi Area Jawa Timur</v>
      </c>
      <c r="CD116" s="531"/>
    </row>
    <row r="117" spans="2:82" ht="15" customHeight="1" x14ac:dyDescent="0.25">
      <c r="B117" s="103">
        <f t="shared" si="28"/>
        <v>113</v>
      </c>
      <c r="C117" s="126" t="s">
        <v>8884</v>
      </c>
      <c r="D117" s="126" t="s">
        <v>8894</v>
      </c>
      <c r="E117" s="121" t="s">
        <v>2518</v>
      </c>
      <c r="F117" s="522">
        <v>2500000</v>
      </c>
      <c r="G117" s="549" t="s">
        <v>804</v>
      </c>
      <c r="H117" s="103">
        <v>2015</v>
      </c>
      <c r="I117" s="128">
        <v>42053</v>
      </c>
      <c r="J117" s="128"/>
      <c r="K117" s="127" t="s">
        <v>8275</v>
      </c>
      <c r="L117" s="126" t="s">
        <v>8275</v>
      </c>
      <c r="M117" s="141" t="s">
        <v>770</v>
      </c>
      <c r="N117" s="126" t="s">
        <v>98</v>
      </c>
      <c r="O117" s="127" t="s">
        <v>98</v>
      </c>
      <c r="P117" s="127" t="s">
        <v>98</v>
      </c>
      <c r="Q117" s="345">
        <v>0</v>
      </c>
      <c r="R117" s="103"/>
      <c r="S117" s="127"/>
      <c r="T117" s="127"/>
      <c r="U117" s="120"/>
      <c r="V117" s="523">
        <f t="shared" si="18"/>
        <v>-42053</v>
      </c>
      <c r="W117" s="127"/>
      <c r="X117" s="141">
        <v>140612104</v>
      </c>
      <c r="Y117" s="424" t="s">
        <v>8895</v>
      </c>
      <c r="Z117" s="126" t="s">
        <v>2518</v>
      </c>
      <c r="AA117" s="103"/>
      <c r="AB117" s="126" t="s">
        <v>2119</v>
      </c>
      <c r="AC117" s="103"/>
      <c r="AD117" s="103"/>
      <c r="AE117" s="103"/>
      <c r="AF117" s="121" t="s">
        <v>8480</v>
      </c>
      <c r="AG117" s="126" t="s">
        <v>8896</v>
      </c>
      <c r="AH117" s="524"/>
      <c r="AI117" s="524"/>
      <c r="AJ117" s="121"/>
      <c r="AK117" s="121"/>
      <c r="AL117" s="121"/>
      <c r="AM117" s="120"/>
      <c r="AN117" s="120"/>
      <c r="AO117" s="120"/>
      <c r="AP117" s="121"/>
      <c r="AQ117" s="525"/>
      <c r="AR117" s="525"/>
      <c r="AS117" s="121"/>
      <c r="AT117" s="121"/>
      <c r="AU117" s="122"/>
      <c r="AV117" s="122"/>
      <c r="AW117" s="121"/>
      <c r="AX117" s="121" t="s">
        <v>8897</v>
      </c>
      <c r="AY117" s="121">
        <v>0</v>
      </c>
      <c r="AZ117" s="120">
        <v>42103</v>
      </c>
      <c r="BA117" s="120">
        <v>42121</v>
      </c>
      <c r="BB117" s="121"/>
      <c r="BC117" s="522">
        <f t="shared" ref="BC117:BC134" si="31">F117</f>
        <v>2500000</v>
      </c>
      <c r="BD117" s="516">
        <v>0</v>
      </c>
      <c r="BE117" s="516">
        <f t="shared" si="30"/>
        <v>2500000</v>
      </c>
      <c r="BF117" s="122">
        <v>42122</v>
      </c>
      <c r="BG117" s="141" t="s">
        <v>116</v>
      </c>
      <c r="BH117" s="126" t="s">
        <v>8898</v>
      </c>
      <c r="BI117" s="122">
        <v>42123</v>
      </c>
      <c r="BJ117" s="190">
        <v>42139</v>
      </c>
      <c r="BK117" s="526" t="s">
        <v>167</v>
      </c>
      <c r="BL117" s="534">
        <f t="shared" si="20"/>
        <v>2500000</v>
      </c>
      <c r="BM117" t="s">
        <v>8620</v>
      </c>
      <c r="BN117" t="s">
        <v>8644</v>
      </c>
      <c r="BO117" t="s">
        <v>242</v>
      </c>
      <c r="BQ117" t="str">
        <f t="shared" si="21"/>
        <v>TBG - SMI</v>
      </c>
      <c r="BR117" t="str">
        <f t="shared" si="22"/>
        <v>HK-13-0790</v>
      </c>
      <c r="BS117" s="91">
        <f t="shared" si="23"/>
        <v>2015</v>
      </c>
      <c r="BT117">
        <f t="shared" si="24"/>
        <v>42103</v>
      </c>
      <c r="BU117" s="91">
        <f t="shared" si="24"/>
        <v>42121</v>
      </c>
      <c r="BW117" t="str">
        <f t="shared" si="25"/>
        <v>Site : GLEMPANGMAOS - 140612104</v>
      </c>
      <c r="BX117" t="str">
        <f t="shared" si="26"/>
        <v>Tipe Tower : GB-4L-ISAT-52-120-LT-2007.08-DCK</v>
      </c>
      <c r="BY117" t="str">
        <f t="shared" si="27"/>
        <v>PO/SMI/15/N000138</v>
      </c>
      <c r="BZ117" s="92" t="str">
        <f t="shared" si="27"/>
        <v>SUPERVISI ATP</v>
      </c>
      <c r="CD117" s="531"/>
    </row>
    <row r="118" spans="2:82" ht="15" customHeight="1" x14ac:dyDescent="0.25">
      <c r="B118" s="103">
        <f t="shared" si="28"/>
        <v>114</v>
      </c>
      <c r="C118" s="126" t="s">
        <v>8884</v>
      </c>
      <c r="D118" s="126" t="s">
        <v>8894</v>
      </c>
      <c r="E118" s="121" t="s">
        <v>8899</v>
      </c>
      <c r="F118" s="522">
        <v>3600000</v>
      </c>
      <c r="G118" s="550" t="s">
        <v>804</v>
      </c>
      <c r="H118" s="103">
        <v>2015</v>
      </c>
      <c r="I118" s="128">
        <v>42053</v>
      </c>
      <c r="J118" s="128"/>
      <c r="K118" s="127" t="s">
        <v>8275</v>
      </c>
      <c r="L118" s="126" t="s">
        <v>8275</v>
      </c>
      <c r="M118" s="141" t="s">
        <v>770</v>
      </c>
      <c r="N118" s="126" t="s">
        <v>98</v>
      </c>
      <c r="O118" s="127" t="s">
        <v>98</v>
      </c>
      <c r="P118" s="127" t="s">
        <v>98</v>
      </c>
      <c r="Q118" s="345">
        <v>0</v>
      </c>
      <c r="R118" s="103"/>
      <c r="S118" s="127"/>
      <c r="T118" s="127"/>
      <c r="U118" s="542"/>
      <c r="V118" s="523">
        <f t="shared" si="18"/>
        <v>-42053</v>
      </c>
      <c r="W118" s="127"/>
      <c r="X118" s="141">
        <v>140684104</v>
      </c>
      <c r="Y118" s="424" t="s">
        <v>8900</v>
      </c>
      <c r="Z118" s="126" t="s">
        <v>2518</v>
      </c>
      <c r="AA118" s="127"/>
      <c r="AB118" s="126" t="s">
        <v>789</v>
      </c>
      <c r="AC118" s="127"/>
      <c r="AD118" s="127"/>
      <c r="AE118" s="127"/>
      <c r="AF118" s="126" t="s">
        <v>8901</v>
      </c>
      <c r="AG118" s="126" t="s">
        <v>8902</v>
      </c>
      <c r="AH118" s="543"/>
      <c r="AI118" s="543"/>
      <c r="AJ118" s="126"/>
      <c r="AK118" s="126"/>
      <c r="AL118" s="126"/>
      <c r="AM118" s="126"/>
      <c r="AN118" s="542"/>
      <c r="AO118" s="544"/>
      <c r="AP118" s="126"/>
      <c r="AQ118" s="525"/>
      <c r="AR118" s="525"/>
      <c r="AS118" s="126"/>
      <c r="AT118" s="126"/>
      <c r="AU118" s="544"/>
      <c r="AV118" s="544"/>
      <c r="AW118" s="126"/>
      <c r="AX118" s="121" t="s">
        <v>8897</v>
      </c>
      <c r="AY118" s="126">
        <v>0</v>
      </c>
      <c r="AZ118" s="120">
        <v>42103</v>
      </c>
      <c r="BA118" s="120">
        <v>42121</v>
      </c>
      <c r="BB118" s="126"/>
      <c r="BC118" s="522">
        <f t="shared" si="31"/>
        <v>3600000</v>
      </c>
      <c r="BD118" s="516">
        <v>0</v>
      </c>
      <c r="BE118" s="516">
        <f t="shared" si="30"/>
        <v>3600000</v>
      </c>
      <c r="BF118" s="122">
        <v>42122</v>
      </c>
      <c r="BG118" s="141" t="s">
        <v>116</v>
      </c>
      <c r="BH118" s="126" t="s">
        <v>8898</v>
      </c>
      <c r="BI118" s="122">
        <v>42123</v>
      </c>
      <c r="BJ118" s="546">
        <v>42139</v>
      </c>
      <c r="BK118" s="526" t="s">
        <v>167</v>
      </c>
      <c r="BL118" s="534">
        <f t="shared" si="20"/>
        <v>3600000</v>
      </c>
      <c r="BM118" t="s">
        <v>8620</v>
      </c>
      <c r="BN118" t="s">
        <v>8644</v>
      </c>
      <c r="BO118" t="s">
        <v>242</v>
      </c>
      <c r="BQ118" t="str">
        <f t="shared" si="21"/>
        <v>TBG - SMI</v>
      </c>
      <c r="BR118" t="str">
        <f t="shared" si="22"/>
        <v>HK-13-0790</v>
      </c>
      <c r="BS118" s="91">
        <f t="shared" si="23"/>
        <v>2015</v>
      </c>
      <c r="BT118">
        <f t="shared" si="24"/>
        <v>42103</v>
      </c>
      <c r="BU118" s="91">
        <f t="shared" si="24"/>
        <v>42121</v>
      </c>
      <c r="BW118" t="str">
        <f t="shared" si="25"/>
        <v>Site : JAMBAKAN - 140684104</v>
      </c>
      <c r="BX118" t="str">
        <f t="shared" si="26"/>
        <v>Tipe Tower : GB-4L-ISAT-52-120-LT-2007.08-DCK-R1</v>
      </c>
      <c r="BY118" t="str">
        <f t="shared" si="27"/>
        <v>PO/SMI/15/N000138</v>
      </c>
      <c r="BZ118" s="92" t="str">
        <f t="shared" si="27"/>
        <v>SUPERVISI ATP Dan Transportasi Area Jawa Tengah</v>
      </c>
      <c r="CD118" s="531"/>
    </row>
    <row r="119" spans="2:82" ht="15" customHeight="1" x14ac:dyDescent="0.25">
      <c r="B119" s="103">
        <f t="shared" si="28"/>
        <v>115</v>
      </c>
      <c r="C119" s="126" t="s">
        <v>8903</v>
      </c>
      <c r="D119" s="126" t="s">
        <v>8904</v>
      </c>
      <c r="E119" s="121" t="s">
        <v>2518</v>
      </c>
      <c r="F119" s="522">
        <v>2500000</v>
      </c>
      <c r="G119" s="127" t="s">
        <v>335</v>
      </c>
      <c r="H119" s="103">
        <v>2015</v>
      </c>
      <c r="I119" s="128">
        <v>42158</v>
      </c>
      <c r="J119" s="128">
        <v>42171</v>
      </c>
      <c r="K119" s="127" t="s">
        <v>8275</v>
      </c>
      <c r="L119" s="126" t="s">
        <v>8275</v>
      </c>
      <c r="M119" s="141" t="s">
        <v>770</v>
      </c>
      <c r="N119" s="126" t="s">
        <v>98</v>
      </c>
      <c r="O119" s="127" t="s">
        <v>98</v>
      </c>
      <c r="P119" s="127" t="s">
        <v>98</v>
      </c>
      <c r="Q119" s="345">
        <v>0</v>
      </c>
      <c r="R119" s="103"/>
      <c r="S119" s="127"/>
      <c r="T119" s="127"/>
      <c r="U119" s="120"/>
      <c r="V119" s="523">
        <f t="shared" si="18"/>
        <v>-42158</v>
      </c>
      <c r="W119" s="127"/>
      <c r="X119" s="141">
        <v>121352104</v>
      </c>
      <c r="Y119" s="424" t="s">
        <v>8905</v>
      </c>
      <c r="Z119" s="126" t="s">
        <v>2518</v>
      </c>
      <c r="AA119" s="103"/>
      <c r="AB119" s="126" t="s">
        <v>2119</v>
      </c>
      <c r="AC119" s="103"/>
      <c r="AD119" s="103"/>
      <c r="AE119" s="103"/>
      <c r="AF119" s="121" t="s">
        <v>8906</v>
      </c>
      <c r="AG119" s="126" t="s">
        <v>8907</v>
      </c>
      <c r="AH119" s="524"/>
      <c r="AI119" s="524"/>
      <c r="AJ119" s="121"/>
      <c r="AK119" s="121"/>
      <c r="AL119" s="121"/>
      <c r="AM119" s="120"/>
      <c r="AN119" s="120"/>
      <c r="AO119" s="120"/>
      <c r="AP119" s="121"/>
      <c r="AQ119" s="525"/>
      <c r="AR119" s="525">
        <f t="shared" ref="AR119:AR134" ca="1" si="32">IF(AN119="",TODAY()-AM119,0)</f>
        <v>42347</v>
      </c>
      <c r="AS119" s="121"/>
      <c r="AT119" s="121"/>
      <c r="AU119" s="122"/>
      <c r="AV119" s="122"/>
      <c r="AW119" s="121"/>
      <c r="AX119" s="121" t="s">
        <v>8908</v>
      </c>
      <c r="AY119" s="121"/>
      <c r="AZ119" s="120">
        <v>42173</v>
      </c>
      <c r="BA119" s="120">
        <v>42215</v>
      </c>
      <c r="BB119" s="121"/>
      <c r="BC119" s="522">
        <f t="shared" si="31"/>
        <v>2500000</v>
      </c>
      <c r="BD119" s="516"/>
      <c r="BE119" s="516">
        <f t="shared" si="30"/>
        <v>2500000</v>
      </c>
      <c r="BF119" s="122">
        <v>42216</v>
      </c>
      <c r="BG119" s="141" t="s">
        <v>116</v>
      </c>
      <c r="BH119" s="121" t="s">
        <v>8909</v>
      </c>
      <c r="BI119" s="122">
        <v>42220</v>
      </c>
      <c r="BJ119" s="190">
        <v>42236</v>
      </c>
      <c r="BK119" s="526" t="s">
        <v>167</v>
      </c>
      <c r="BL119" s="534">
        <f t="shared" si="20"/>
        <v>2500000</v>
      </c>
      <c r="BM119" t="s">
        <v>8620</v>
      </c>
      <c r="BN119" t="s">
        <v>8644</v>
      </c>
      <c r="BO119" t="s">
        <v>242</v>
      </c>
      <c r="BQ119" t="str">
        <f t="shared" si="21"/>
        <v>TBG - SMI</v>
      </c>
      <c r="BR119" t="str">
        <f t="shared" si="22"/>
        <v>HK-13-0017</v>
      </c>
      <c r="BS119" s="91">
        <f t="shared" si="23"/>
        <v>2015</v>
      </c>
      <c r="BT119">
        <f t="shared" si="24"/>
        <v>42173</v>
      </c>
      <c r="BU119" s="91">
        <f t="shared" si="24"/>
        <v>42215</v>
      </c>
      <c r="BW119" t="str">
        <f t="shared" si="25"/>
        <v>Site : BOJONGJAYA - 121352104</v>
      </c>
      <c r="BX119" t="str">
        <f t="shared" si="26"/>
        <v>Tipe Tower : GB-4L-ISAT-52-120-LT-2007.08-DCK</v>
      </c>
      <c r="BY119" t="str">
        <f t="shared" si="27"/>
        <v>PO/SMI/15/N000595</v>
      </c>
      <c r="BZ119" s="92" t="str">
        <f t="shared" si="27"/>
        <v>SUPERVISI ATP</v>
      </c>
      <c r="CD119" s="531"/>
    </row>
    <row r="120" spans="2:82" ht="15" customHeight="1" x14ac:dyDescent="0.25">
      <c r="B120" s="103">
        <f t="shared" si="28"/>
        <v>116</v>
      </c>
      <c r="C120" s="126" t="s">
        <v>8910</v>
      </c>
      <c r="D120" s="126" t="s">
        <v>8911</v>
      </c>
      <c r="E120" s="121" t="s">
        <v>2518</v>
      </c>
      <c r="F120" s="522">
        <v>2500000</v>
      </c>
      <c r="G120" s="127" t="s">
        <v>335</v>
      </c>
      <c r="H120" s="103">
        <v>2015</v>
      </c>
      <c r="I120" s="128">
        <v>42158</v>
      </c>
      <c r="J120" s="128">
        <v>42171</v>
      </c>
      <c r="K120" s="127" t="s">
        <v>8275</v>
      </c>
      <c r="L120" s="126" t="s">
        <v>8275</v>
      </c>
      <c r="M120" s="141" t="s">
        <v>770</v>
      </c>
      <c r="N120" s="126" t="s">
        <v>98</v>
      </c>
      <c r="O120" s="127" t="s">
        <v>98</v>
      </c>
      <c r="P120" s="127" t="s">
        <v>98</v>
      </c>
      <c r="Q120" s="345">
        <v>0</v>
      </c>
      <c r="R120" s="103"/>
      <c r="S120" s="127"/>
      <c r="T120" s="127"/>
      <c r="U120" s="120"/>
      <c r="V120" s="523">
        <f t="shared" si="18"/>
        <v>-42158</v>
      </c>
      <c r="W120" s="127"/>
      <c r="X120" s="141">
        <v>130205104</v>
      </c>
      <c r="Y120" s="424" t="s">
        <v>8912</v>
      </c>
      <c r="Z120" s="126" t="s">
        <v>2518</v>
      </c>
      <c r="AA120" s="103"/>
      <c r="AB120" s="126" t="s">
        <v>2119</v>
      </c>
      <c r="AC120" s="103"/>
      <c r="AD120" s="103"/>
      <c r="AE120" s="103"/>
      <c r="AF120" s="121" t="s">
        <v>8855</v>
      </c>
      <c r="AG120" s="126" t="s">
        <v>8913</v>
      </c>
      <c r="AH120" s="524"/>
      <c r="AI120" s="524"/>
      <c r="AJ120" s="121"/>
      <c r="AK120" s="121"/>
      <c r="AL120" s="121"/>
      <c r="AM120" s="120"/>
      <c r="AN120" s="120"/>
      <c r="AO120" s="120"/>
      <c r="AP120" s="121"/>
      <c r="AQ120" s="525"/>
      <c r="AR120" s="525">
        <f t="shared" ca="1" si="32"/>
        <v>42347</v>
      </c>
      <c r="AS120" s="121"/>
      <c r="AT120" s="121"/>
      <c r="AU120" s="122"/>
      <c r="AV120" s="122"/>
      <c r="AW120" s="121"/>
      <c r="AX120" s="121" t="s">
        <v>8914</v>
      </c>
      <c r="AY120" s="121"/>
      <c r="AZ120" s="120">
        <v>42173</v>
      </c>
      <c r="BA120" s="120">
        <v>42215</v>
      </c>
      <c r="BB120" s="121"/>
      <c r="BC120" s="522">
        <f t="shared" si="31"/>
        <v>2500000</v>
      </c>
      <c r="BD120" s="516"/>
      <c r="BE120" s="516">
        <f t="shared" si="30"/>
        <v>2500000</v>
      </c>
      <c r="BF120" s="122">
        <v>42216</v>
      </c>
      <c r="BG120" s="141" t="s">
        <v>116</v>
      </c>
      <c r="BH120" s="121" t="s">
        <v>8915</v>
      </c>
      <c r="BI120" s="122">
        <v>42220</v>
      </c>
      <c r="BJ120" s="190">
        <v>42236</v>
      </c>
      <c r="BK120" s="526" t="s">
        <v>167</v>
      </c>
      <c r="BL120" s="534">
        <f t="shared" si="20"/>
        <v>2500000</v>
      </c>
      <c r="BM120" t="s">
        <v>8916</v>
      </c>
      <c r="BN120" t="s">
        <v>8917</v>
      </c>
      <c r="BO120" t="s">
        <v>8918</v>
      </c>
      <c r="BQ120" t="str">
        <f t="shared" si="21"/>
        <v>TBG - SMI</v>
      </c>
      <c r="BR120" t="str">
        <f t="shared" si="22"/>
        <v>HK-13-0018</v>
      </c>
      <c r="BS120" s="91">
        <f t="shared" si="23"/>
        <v>2015</v>
      </c>
      <c r="BT120">
        <f t="shared" si="24"/>
        <v>42173</v>
      </c>
      <c r="BU120" s="91">
        <f t="shared" si="24"/>
        <v>42215</v>
      </c>
      <c r="BW120" t="str">
        <f t="shared" si="25"/>
        <v>Site : BONJEN - 130205104</v>
      </c>
      <c r="BX120" t="str">
        <f t="shared" si="26"/>
        <v>Tipe Tower : GB-4L-ISAT-52-120-LT-2007.08-DCK</v>
      </c>
      <c r="BY120" t="str">
        <f t="shared" si="27"/>
        <v>PO/SMI/15/N000596</v>
      </c>
      <c r="BZ120" s="92" t="str">
        <f t="shared" si="27"/>
        <v>SUPERVISI ATP</v>
      </c>
      <c r="CD120" s="531"/>
    </row>
    <row r="121" spans="2:82" ht="15" customHeight="1" x14ac:dyDescent="0.25">
      <c r="B121" s="103">
        <f t="shared" si="28"/>
        <v>117</v>
      </c>
      <c r="C121" s="126" t="s">
        <v>8919</v>
      </c>
      <c r="D121" s="126" t="s">
        <v>8911</v>
      </c>
      <c r="E121" s="121" t="s">
        <v>2518</v>
      </c>
      <c r="F121" s="522">
        <v>2500000</v>
      </c>
      <c r="G121" s="127" t="s">
        <v>335</v>
      </c>
      <c r="H121" s="103">
        <v>2015</v>
      </c>
      <c r="I121" s="128">
        <v>42158</v>
      </c>
      <c r="J121" s="128">
        <v>42171</v>
      </c>
      <c r="K121" s="127" t="s">
        <v>8275</v>
      </c>
      <c r="L121" s="126" t="s">
        <v>8275</v>
      </c>
      <c r="M121" s="141" t="s">
        <v>770</v>
      </c>
      <c r="N121" s="126" t="s">
        <v>98</v>
      </c>
      <c r="O121" s="127" t="s">
        <v>98</v>
      </c>
      <c r="P121" s="127" t="s">
        <v>98</v>
      </c>
      <c r="Q121" s="345">
        <v>0</v>
      </c>
      <c r="R121" s="103"/>
      <c r="S121" s="127"/>
      <c r="T121" s="127"/>
      <c r="U121" s="120"/>
      <c r="V121" s="523">
        <f t="shared" si="18"/>
        <v>-42158</v>
      </c>
      <c r="W121" s="127"/>
      <c r="X121" s="141">
        <v>130194104</v>
      </c>
      <c r="Y121" s="424" t="s">
        <v>8920</v>
      </c>
      <c r="Z121" s="126" t="s">
        <v>2518</v>
      </c>
      <c r="AA121" s="103"/>
      <c r="AB121" s="126" t="s">
        <v>2119</v>
      </c>
      <c r="AC121" s="103"/>
      <c r="AD121" s="103"/>
      <c r="AE121" s="103"/>
      <c r="AF121" s="121" t="s">
        <v>8855</v>
      </c>
      <c r="AG121" s="126" t="s">
        <v>8921</v>
      </c>
      <c r="AH121" s="524"/>
      <c r="AI121" s="524"/>
      <c r="AJ121" s="121"/>
      <c r="AK121" s="121"/>
      <c r="AL121" s="121"/>
      <c r="AM121" s="120"/>
      <c r="AN121" s="120"/>
      <c r="AO121" s="120"/>
      <c r="AP121" s="121"/>
      <c r="AQ121" s="525"/>
      <c r="AR121" s="525">
        <f t="shared" ca="1" si="32"/>
        <v>42347</v>
      </c>
      <c r="AS121" s="121"/>
      <c r="AT121" s="121"/>
      <c r="AU121" s="122"/>
      <c r="AV121" s="122"/>
      <c r="AW121" s="121"/>
      <c r="AX121" s="121" t="s">
        <v>8914</v>
      </c>
      <c r="AY121" s="121"/>
      <c r="AZ121" s="120">
        <v>42173</v>
      </c>
      <c r="BA121" s="120">
        <v>42215</v>
      </c>
      <c r="BB121" s="121"/>
      <c r="BC121" s="522">
        <f t="shared" si="31"/>
        <v>2500000</v>
      </c>
      <c r="BD121" s="516"/>
      <c r="BE121" s="516">
        <f t="shared" si="30"/>
        <v>2500000</v>
      </c>
      <c r="BF121" s="122">
        <v>42216</v>
      </c>
      <c r="BG121" s="141" t="s">
        <v>116</v>
      </c>
      <c r="BH121" s="121" t="s">
        <v>8915</v>
      </c>
      <c r="BI121" s="122">
        <v>42220</v>
      </c>
      <c r="BJ121" s="190">
        <v>42236</v>
      </c>
      <c r="BK121" s="526" t="s">
        <v>167</v>
      </c>
      <c r="BL121" s="534">
        <f t="shared" si="20"/>
        <v>2500000</v>
      </c>
      <c r="BM121" t="s">
        <v>8922</v>
      </c>
      <c r="BN121" t="s">
        <v>8923</v>
      </c>
      <c r="BO121" t="s">
        <v>8918</v>
      </c>
      <c r="BQ121" t="str">
        <f t="shared" si="21"/>
        <v>TBG - SMI</v>
      </c>
      <c r="BR121" t="str">
        <f t="shared" si="22"/>
        <v>HK-13-0019</v>
      </c>
      <c r="BS121" s="91">
        <f t="shared" si="23"/>
        <v>2015</v>
      </c>
      <c r="BT121">
        <f t="shared" si="24"/>
        <v>42173</v>
      </c>
      <c r="BU121" s="91">
        <f t="shared" si="24"/>
        <v>42215</v>
      </c>
      <c r="BW121" t="str">
        <f t="shared" si="25"/>
        <v>Site : CIKALUDAN - 130194104</v>
      </c>
      <c r="BX121" t="str">
        <f t="shared" si="26"/>
        <v>Tipe Tower : GB-4L-ISAT-52-120-LT-2007.08-DCK</v>
      </c>
      <c r="BY121" t="str">
        <f t="shared" si="27"/>
        <v>PO/SMI/15/N000596</v>
      </c>
      <c r="BZ121" s="92" t="str">
        <f t="shared" si="27"/>
        <v>SUPERVISI ATP</v>
      </c>
      <c r="CD121" s="531"/>
    </row>
    <row r="122" spans="2:82" ht="15" customHeight="1" x14ac:dyDescent="0.25">
      <c r="B122" s="103">
        <f t="shared" si="28"/>
        <v>118</v>
      </c>
      <c r="C122" s="126" t="s">
        <v>8924</v>
      </c>
      <c r="D122" s="126" t="s">
        <v>8911</v>
      </c>
      <c r="E122" s="121" t="s">
        <v>2518</v>
      </c>
      <c r="F122" s="522">
        <v>2500000</v>
      </c>
      <c r="G122" s="127" t="s">
        <v>335</v>
      </c>
      <c r="H122" s="103">
        <v>2015</v>
      </c>
      <c r="I122" s="128">
        <v>42158</v>
      </c>
      <c r="J122" s="128">
        <v>42171</v>
      </c>
      <c r="K122" s="127" t="s">
        <v>8275</v>
      </c>
      <c r="L122" s="126" t="s">
        <v>8275</v>
      </c>
      <c r="M122" s="141" t="s">
        <v>770</v>
      </c>
      <c r="N122" s="126" t="s">
        <v>98</v>
      </c>
      <c r="O122" s="127" t="s">
        <v>98</v>
      </c>
      <c r="P122" s="127" t="s">
        <v>98</v>
      </c>
      <c r="Q122" s="345">
        <v>0</v>
      </c>
      <c r="R122" s="103"/>
      <c r="S122" s="127"/>
      <c r="T122" s="127"/>
      <c r="U122" s="120"/>
      <c r="V122" s="523">
        <f t="shared" si="18"/>
        <v>-42158</v>
      </c>
      <c r="W122" s="127"/>
      <c r="X122" s="141">
        <v>130213104</v>
      </c>
      <c r="Y122" s="424" t="s">
        <v>8925</v>
      </c>
      <c r="Z122" s="126" t="s">
        <v>2518</v>
      </c>
      <c r="AA122" s="103"/>
      <c r="AB122" s="126" t="s">
        <v>2119</v>
      </c>
      <c r="AC122" s="103"/>
      <c r="AD122" s="103"/>
      <c r="AE122" s="103"/>
      <c r="AF122" s="121" t="s">
        <v>8855</v>
      </c>
      <c r="AG122" s="126" t="s">
        <v>8926</v>
      </c>
      <c r="AH122" s="524"/>
      <c r="AI122" s="524"/>
      <c r="AJ122" s="121"/>
      <c r="AK122" s="121"/>
      <c r="AL122" s="121"/>
      <c r="AM122" s="120"/>
      <c r="AN122" s="120"/>
      <c r="AO122" s="120"/>
      <c r="AP122" s="121"/>
      <c r="AQ122" s="525"/>
      <c r="AR122" s="525">
        <f t="shared" ca="1" si="32"/>
        <v>42347</v>
      </c>
      <c r="AS122" s="121"/>
      <c r="AT122" s="121"/>
      <c r="AU122" s="122"/>
      <c r="AV122" s="122"/>
      <c r="AW122" s="121"/>
      <c r="AX122" s="121" t="s">
        <v>8914</v>
      </c>
      <c r="AY122" s="121"/>
      <c r="AZ122" s="120">
        <v>42173</v>
      </c>
      <c r="BA122" s="120">
        <v>42215</v>
      </c>
      <c r="BB122" s="121"/>
      <c r="BC122" s="522">
        <f t="shared" si="31"/>
        <v>2500000</v>
      </c>
      <c r="BD122" s="516"/>
      <c r="BE122" s="516">
        <f t="shared" si="30"/>
        <v>2500000</v>
      </c>
      <c r="BF122" s="122">
        <v>42216</v>
      </c>
      <c r="BG122" s="141" t="s">
        <v>116</v>
      </c>
      <c r="BH122" s="121" t="s">
        <v>8915</v>
      </c>
      <c r="BI122" s="122">
        <v>42220</v>
      </c>
      <c r="BJ122" s="190">
        <v>42236</v>
      </c>
      <c r="BK122" s="526" t="s">
        <v>167</v>
      </c>
      <c r="BL122" s="534">
        <f t="shared" si="20"/>
        <v>2500000</v>
      </c>
      <c r="BM122" t="s">
        <v>8922</v>
      </c>
      <c r="BN122" t="s">
        <v>8923</v>
      </c>
      <c r="BO122" t="s">
        <v>8918</v>
      </c>
      <c r="BQ122" t="str">
        <f t="shared" si="21"/>
        <v>TBG - SMI</v>
      </c>
      <c r="BR122" t="str">
        <f t="shared" si="22"/>
        <v>HK-13-0020</v>
      </c>
      <c r="BS122" s="91">
        <f t="shared" si="23"/>
        <v>2015</v>
      </c>
      <c r="BT122">
        <f t="shared" si="24"/>
        <v>42173</v>
      </c>
      <c r="BU122" s="91">
        <f t="shared" si="24"/>
        <v>42215</v>
      </c>
      <c r="BW122" t="str">
        <f t="shared" si="25"/>
        <v>Site : CIKEUSIKDESA - 130213104</v>
      </c>
      <c r="BX122" t="str">
        <f t="shared" si="26"/>
        <v>Tipe Tower : GB-4L-ISAT-52-120-LT-2007.08-DCK</v>
      </c>
      <c r="BY122" t="str">
        <f t="shared" si="27"/>
        <v>PO/SMI/15/N000596</v>
      </c>
      <c r="BZ122" s="92" t="str">
        <f t="shared" si="27"/>
        <v>SUPERVISI ATP</v>
      </c>
      <c r="CD122" s="531"/>
    </row>
    <row r="123" spans="2:82" ht="15" customHeight="1" x14ac:dyDescent="0.25">
      <c r="B123" s="103">
        <f t="shared" si="28"/>
        <v>119</v>
      </c>
      <c r="C123" s="126" t="s">
        <v>8927</v>
      </c>
      <c r="D123" s="126" t="s">
        <v>8911</v>
      </c>
      <c r="E123" s="121" t="s">
        <v>2518</v>
      </c>
      <c r="F123" s="522">
        <v>2500000</v>
      </c>
      <c r="G123" s="127" t="s">
        <v>335</v>
      </c>
      <c r="H123" s="103">
        <v>2015</v>
      </c>
      <c r="I123" s="128">
        <v>42158</v>
      </c>
      <c r="J123" s="128">
        <v>42171</v>
      </c>
      <c r="K123" s="127" t="s">
        <v>8275</v>
      </c>
      <c r="L123" s="126" t="s">
        <v>8275</v>
      </c>
      <c r="M123" s="141" t="s">
        <v>770</v>
      </c>
      <c r="N123" s="126" t="s">
        <v>98</v>
      </c>
      <c r="O123" s="127" t="s">
        <v>98</v>
      </c>
      <c r="P123" s="127" t="s">
        <v>98</v>
      </c>
      <c r="Q123" s="345">
        <v>0</v>
      </c>
      <c r="R123" s="103"/>
      <c r="S123" s="127"/>
      <c r="T123" s="127"/>
      <c r="U123" s="120"/>
      <c r="V123" s="523">
        <f t="shared" si="18"/>
        <v>-42158</v>
      </c>
      <c r="W123" s="127"/>
      <c r="X123" s="141">
        <v>130215104</v>
      </c>
      <c r="Y123" s="424" t="s">
        <v>8928</v>
      </c>
      <c r="Z123" s="126" t="s">
        <v>2518</v>
      </c>
      <c r="AA123" s="103"/>
      <c r="AB123" s="126" t="s">
        <v>2119</v>
      </c>
      <c r="AC123" s="103"/>
      <c r="AD123" s="103"/>
      <c r="AE123" s="103"/>
      <c r="AF123" s="121" t="s">
        <v>8855</v>
      </c>
      <c r="AG123" s="126" t="s">
        <v>8929</v>
      </c>
      <c r="AH123" s="524"/>
      <c r="AI123" s="524"/>
      <c r="AJ123" s="121"/>
      <c r="AK123" s="121"/>
      <c r="AL123" s="121"/>
      <c r="AM123" s="120"/>
      <c r="AN123" s="120"/>
      <c r="AO123" s="120"/>
      <c r="AP123" s="121"/>
      <c r="AQ123" s="525"/>
      <c r="AR123" s="525">
        <f t="shared" ca="1" si="32"/>
        <v>42347</v>
      </c>
      <c r="AS123" s="121"/>
      <c r="AT123" s="121"/>
      <c r="AU123" s="122"/>
      <c r="AV123" s="122"/>
      <c r="AW123" s="121"/>
      <c r="AX123" s="121" t="s">
        <v>8914</v>
      </c>
      <c r="AY123" s="121"/>
      <c r="AZ123" s="120">
        <v>42173</v>
      </c>
      <c r="BA123" s="120">
        <v>42215</v>
      </c>
      <c r="BB123" s="121"/>
      <c r="BC123" s="522">
        <f t="shared" si="31"/>
        <v>2500000</v>
      </c>
      <c r="BD123" s="516"/>
      <c r="BE123" s="516">
        <f t="shared" si="30"/>
        <v>2500000</v>
      </c>
      <c r="BF123" s="122">
        <v>42216</v>
      </c>
      <c r="BG123" s="141" t="s">
        <v>116</v>
      </c>
      <c r="BH123" s="121" t="s">
        <v>8915</v>
      </c>
      <c r="BI123" s="122">
        <v>42220</v>
      </c>
      <c r="BJ123" s="190">
        <v>42236</v>
      </c>
      <c r="BK123" s="526" t="s">
        <v>167</v>
      </c>
      <c r="BL123" s="534">
        <f t="shared" si="20"/>
        <v>2500000</v>
      </c>
      <c r="BM123" t="s">
        <v>8922</v>
      </c>
      <c r="BN123" t="s">
        <v>8923</v>
      </c>
      <c r="BO123" t="s">
        <v>8918</v>
      </c>
      <c r="BQ123" t="str">
        <f t="shared" si="21"/>
        <v>TBG - SMI</v>
      </c>
      <c r="BR123" t="str">
        <f t="shared" si="22"/>
        <v>HK-13-0021</v>
      </c>
      <c r="BS123" s="91">
        <f t="shared" si="23"/>
        <v>2015</v>
      </c>
      <c r="BT123">
        <f t="shared" si="24"/>
        <v>42173</v>
      </c>
      <c r="BU123" s="91">
        <f t="shared" si="24"/>
        <v>42215</v>
      </c>
      <c r="BW123" t="str">
        <f t="shared" si="25"/>
        <v>Site : CIMANGNYANGRAY - 130215104</v>
      </c>
      <c r="BX123" t="str">
        <f t="shared" si="26"/>
        <v>Tipe Tower : GB-4L-ISAT-52-120-LT-2007.08-DCK</v>
      </c>
      <c r="BY123" t="str">
        <f t="shared" si="27"/>
        <v>PO/SMI/15/N000596</v>
      </c>
      <c r="BZ123" s="92" t="str">
        <f t="shared" si="27"/>
        <v>SUPERVISI ATP</v>
      </c>
      <c r="CD123" s="531"/>
    </row>
    <row r="124" spans="2:82" ht="15" customHeight="1" x14ac:dyDescent="0.25">
      <c r="B124" s="103">
        <f t="shared" si="28"/>
        <v>120</v>
      </c>
      <c r="C124" s="126" t="s">
        <v>8930</v>
      </c>
      <c r="D124" s="126" t="s">
        <v>8911</v>
      </c>
      <c r="E124" s="121" t="s">
        <v>2518</v>
      </c>
      <c r="F124" s="522">
        <v>2500000</v>
      </c>
      <c r="G124" s="127" t="s">
        <v>335</v>
      </c>
      <c r="H124" s="103">
        <v>2015</v>
      </c>
      <c r="I124" s="128">
        <v>42158</v>
      </c>
      <c r="J124" s="128">
        <v>42171</v>
      </c>
      <c r="K124" s="127" t="s">
        <v>8275</v>
      </c>
      <c r="L124" s="126" t="s">
        <v>8275</v>
      </c>
      <c r="M124" s="141" t="s">
        <v>770</v>
      </c>
      <c r="N124" s="126" t="s">
        <v>98</v>
      </c>
      <c r="O124" s="127" t="s">
        <v>98</v>
      </c>
      <c r="P124" s="127" t="s">
        <v>98</v>
      </c>
      <c r="Q124" s="345">
        <v>0</v>
      </c>
      <c r="R124" s="103"/>
      <c r="S124" s="127"/>
      <c r="T124" s="127"/>
      <c r="U124" s="120"/>
      <c r="V124" s="523">
        <f t="shared" si="18"/>
        <v>-42158</v>
      </c>
      <c r="W124" s="127"/>
      <c r="X124" s="141">
        <v>130196104</v>
      </c>
      <c r="Y124" s="424" t="s">
        <v>8931</v>
      </c>
      <c r="Z124" s="126" t="s">
        <v>2518</v>
      </c>
      <c r="AA124" s="103"/>
      <c r="AB124" s="126" t="s">
        <v>789</v>
      </c>
      <c r="AC124" s="103"/>
      <c r="AD124" s="103"/>
      <c r="AE124" s="103"/>
      <c r="AF124" s="121" t="s">
        <v>8855</v>
      </c>
      <c r="AG124" s="126" t="s">
        <v>8932</v>
      </c>
      <c r="AH124" s="524"/>
      <c r="AI124" s="524"/>
      <c r="AJ124" s="121"/>
      <c r="AK124" s="121"/>
      <c r="AL124" s="121"/>
      <c r="AM124" s="120"/>
      <c r="AN124" s="120"/>
      <c r="AO124" s="120"/>
      <c r="AP124" s="121"/>
      <c r="AQ124" s="525"/>
      <c r="AR124" s="525">
        <f t="shared" ca="1" si="32"/>
        <v>42347</v>
      </c>
      <c r="AS124" s="121"/>
      <c r="AT124" s="121"/>
      <c r="AU124" s="122"/>
      <c r="AV124" s="122"/>
      <c r="AW124" s="121"/>
      <c r="AX124" s="121" t="s">
        <v>8914</v>
      </c>
      <c r="AY124" s="121"/>
      <c r="AZ124" s="120">
        <v>42173</v>
      </c>
      <c r="BA124" s="120">
        <v>42215</v>
      </c>
      <c r="BB124" s="121"/>
      <c r="BC124" s="522">
        <f t="shared" si="31"/>
        <v>2500000</v>
      </c>
      <c r="BD124" s="516"/>
      <c r="BE124" s="516">
        <f t="shared" si="30"/>
        <v>2500000</v>
      </c>
      <c r="BF124" s="122">
        <v>42216</v>
      </c>
      <c r="BG124" s="141" t="s">
        <v>116</v>
      </c>
      <c r="BH124" s="121" t="s">
        <v>8915</v>
      </c>
      <c r="BI124" s="122">
        <v>42220</v>
      </c>
      <c r="BJ124" s="190">
        <v>42236</v>
      </c>
      <c r="BK124" s="526" t="s">
        <v>167</v>
      </c>
      <c r="BL124" s="534">
        <f t="shared" si="20"/>
        <v>2500000</v>
      </c>
      <c r="BM124" t="s">
        <v>8922</v>
      </c>
      <c r="BN124" t="s">
        <v>8923</v>
      </c>
      <c r="BO124" t="s">
        <v>8918</v>
      </c>
      <c r="BQ124" t="str">
        <f t="shared" si="21"/>
        <v>TBG - SMI</v>
      </c>
      <c r="BR124" t="str">
        <f t="shared" si="22"/>
        <v>HK-13-0022</v>
      </c>
      <c r="BS124" s="91">
        <f t="shared" si="23"/>
        <v>2015</v>
      </c>
      <c r="BT124">
        <f t="shared" si="24"/>
        <v>42173</v>
      </c>
      <c r="BU124" s="91">
        <f t="shared" si="24"/>
        <v>42215</v>
      </c>
      <c r="BW124" t="str">
        <f t="shared" si="25"/>
        <v>Site : KARANG_BOLONG - 130196104</v>
      </c>
      <c r="BX124" t="str">
        <f t="shared" si="26"/>
        <v>Tipe Tower : GB-4L-ISAT-52-120-LT-2007.08-DCK-R1</v>
      </c>
      <c r="BY124" t="str">
        <f t="shared" si="27"/>
        <v>PO/SMI/15/N000596</v>
      </c>
      <c r="BZ124" s="92" t="str">
        <f t="shared" si="27"/>
        <v>SUPERVISI ATP</v>
      </c>
      <c r="CD124" s="531"/>
    </row>
    <row r="125" spans="2:82" ht="15" customHeight="1" x14ac:dyDescent="0.25">
      <c r="B125" s="103">
        <f t="shared" si="28"/>
        <v>121</v>
      </c>
      <c r="C125" s="126" t="s">
        <v>8933</v>
      </c>
      <c r="D125" s="126" t="s">
        <v>8911</v>
      </c>
      <c r="E125" s="121" t="s">
        <v>2518</v>
      </c>
      <c r="F125" s="522">
        <v>2500000</v>
      </c>
      <c r="G125" s="127" t="s">
        <v>335</v>
      </c>
      <c r="H125" s="103">
        <v>2015</v>
      </c>
      <c r="I125" s="128">
        <v>42158</v>
      </c>
      <c r="J125" s="128">
        <v>42171</v>
      </c>
      <c r="K125" s="127" t="s">
        <v>8275</v>
      </c>
      <c r="L125" s="126" t="s">
        <v>8275</v>
      </c>
      <c r="M125" s="141" t="s">
        <v>770</v>
      </c>
      <c r="N125" s="126" t="s">
        <v>98</v>
      </c>
      <c r="O125" s="127" t="s">
        <v>98</v>
      </c>
      <c r="P125" s="127" t="s">
        <v>98</v>
      </c>
      <c r="Q125" s="345">
        <v>0</v>
      </c>
      <c r="R125" s="103"/>
      <c r="S125" s="127"/>
      <c r="T125" s="127"/>
      <c r="U125" s="120"/>
      <c r="V125" s="523">
        <f t="shared" si="18"/>
        <v>-42158</v>
      </c>
      <c r="W125" s="127"/>
      <c r="X125" s="141">
        <v>130217104</v>
      </c>
      <c r="Y125" s="424" t="s">
        <v>8934</v>
      </c>
      <c r="Z125" s="126" t="s">
        <v>2518</v>
      </c>
      <c r="AA125" s="103"/>
      <c r="AB125" s="126" t="s">
        <v>789</v>
      </c>
      <c r="AC125" s="103"/>
      <c r="AD125" s="103"/>
      <c r="AE125" s="103"/>
      <c r="AF125" s="121" t="s">
        <v>8855</v>
      </c>
      <c r="AG125" s="126" t="s">
        <v>8935</v>
      </c>
      <c r="AH125" s="524"/>
      <c r="AI125" s="524"/>
      <c r="AJ125" s="121"/>
      <c r="AK125" s="121"/>
      <c r="AL125" s="121"/>
      <c r="AM125" s="120"/>
      <c r="AN125" s="120"/>
      <c r="AO125" s="120"/>
      <c r="AP125" s="121"/>
      <c r="AQ125" s="525"/>
      <c r="AR125" s="525">
        <f t="shared" ca="1" si="32"/>
        <v>42347</v>
      </c>
      <c r="AS125" s="121"/>
      <c r="AT125" s="121"/>
      <c r="AU125" s="122"/>
      <c r="AV125" s="122"/>
      <c r="AW125" s="121"/>
      <c r="AX125" s="121" t="s">
        <v>8914</v>
      </c>
      <c r="AY125" s="121"/>
      <c r="AZ125" s="120">
        <v>42173</v>
      </c>
      <c r="BA125" s="120">
        <v>42215</v>
      </c>
      <c r="BB125" s="121"/>
      <c r="BC125" s="522">
        <f t="shared" si="31"/>
        <v>2500000</v>
      </c>
      <c r="BD125" s="516"/>
      <c r="BE125" s="516">
        <f t="shared" si="30"/>
        <v>2500000</v>
      </c>
      <c r="BF125" s="122">
        <v>42216</v>
      </c>
      <c r="BG125" s="141" t="s">
        <v>116</v>
      </c>
      <c r="BH125" s="551" t="s">
        <v>8915</v>
      </c>
      <c r="BI125" s="122">
        <v>42220</v>
      </c>
      <c r="BJ125" s="190">
        <v>42236</v>
      </c>
      <c r="BK125" s="526" t="s">
        <v>167</v>
      </c>
      <c r="BL125" s="534">
        <f t="shared" si="20"/>
        <v>2500000</v>
      </c>
      <c r="BM125" t="s">
        <v>8922</v>
      </c>
      <c r="BN125" t="s">
        <v>8923</v>
      </c>
      <c r="BO125" t="s">
        <v>8918</v>
      </c>
      <c r="BQ125" t="str">
        <f t="shared" si="21"/>
        <v>TBG - SMI</v>
      </c>
      <c r="BR125" t="str">
        <f t="shared" si="22"/>
        <v>HK-13-0023</v>
      </c>
      <c r="BS125" s="91">
        <f t="shared" si="23"/>
        <v>2015</v>
      </c>
      <c r="BT125">
        <f t="shared" si="24"/>
        <v>42173</v>
      </c>
      <c r="BU125" s="91">
        <f t="shared" si="24"/>
        <v>42215</v>
      </c>
      <c r="BW125" t="str">
        <f t="shared" si="25"/>
        <v>Site : KOPI - 130217104</v>
      </c>
      <c r="BX125" t="str">
        <f t="shared" si="26"/>
        <v>Tipe Tower : GB-4L-ISAT-52-120-LT-2007.08-DCK-R1</v>
      </c>
      <c r="BY125" t="str">
        <f t="shared" si="27"/>
        <v>PO/SMI/15/N000596</v>
      </c>
      <c r="BZ125" s="92" t="str">
        <f t="shared" si="27"/>
        <v>SUPERVISI ATP</v>
      </c>
      <c r="CD125" s="531"/>
    </row>
    <row r="126" spans="2:82" ht="15" customHeight="1" x14ac:dyDescent="0.25">
      <c r="B126" s="103">
        <f t="shared" si="28"/>
        <v>122</v>
      </c>
      <c r="C126" s="126" t="s">
        <v>8936</v>
      </c>
      <c r="D126" s="126" t="s">
        <v>8904</v>
      </c>
      <c r="E126" s="121" t="s">
        <v>2518</v>
      </c>
      <c r="F126" s="522">
        <v>2500000</v>
      </c>
      <c r="G126" s="127" t="s">
        <v>335</v>
      </c>
      <c r="H126" s="103">
        <v>2015</v>
      </c>
      <c r="I126" s="128">
        <v>42158</v>
      </c>
      <c r="J126" s="128">
        <v>42171</v>
      </c>
      <c r="K126" s="127" t="s">
        <v>8275</v>
      </c>
      <c r="L126" s="126" t="s">
        <v>8275</v>
      </c>
      <c r="M126" s="141" t="s">
        <v>770</v>
      </c>
      <c r="N126" s="126" t="s">
        <v>98</v>
      </c>
      <c r="O126" s="127" t="s">
        <v>98</v>
      </c>
      <c r="P126" s="127" t="s">
        <v>98</v>
      </c>
      <c r="Q126" s="345">
        <v>0</v>
      </c>
      <c r="R126" s="103"/>
      <c r="S126" s="127"/>
      <c r="T126" s="127"/>
      <c r="U126" s="120"/>
      <c r="V126" s="523">
        <f t="shared" si="18"/>
        <v>-42158</v>
      </c>
      <c r="W126" s="127"/>
      <c r="X126" s="141">
        <v>121349104</v>
      </c>
      <c r="Y126" s="424" t="s">
        <v>8937</v>
      </c>
      <c r="Z126" s="126" t="s">
        <v>2518</v>
      </c>
      <c r="AA126" s="103"/>
      <c r="AB126" s="126" t="s">
        <v>2119</v>
      </c>
      <c r="AC126" s="103"/>
      <c r="AD126" s="103"/>
      <c r="AE126" s="103"/>
      <c r="AF126" s="121" t="s">
        <v>8906</v>
      </c>
      <c r="AG126" s="126" t="s">
        <v>8938</v>
      </c>
      <c r="AH126" s="524"/>
      <c r="AI126" s="524"/>
      <c r="AJ126" s="121"/>
      <c r="AK126" s="121"/>
      <c r="AL126" s="121"/>
      <c r="AM126" s="120"/>
      <c r="AN126" s="120"/>
      <c r="AO126" s="120"/>
      <c r="AP126" s="121"/>
      <c r="AQ126" s="525"/>
      <c r="AR126" s="525">
        <f t="shared" ca="1" si="32"/>
        <v>42347</v>
      </c>
      <c r="AS126" s="121"/>
      <c r="AT126" s="121"/>
      <c r="AU126" s="122"/>
      <c r="AV126" s="122"/>
      <c r="AW126" s="121"/>
      <c r="AX126" s="121" t="s">
        <v>8908</v>
      </c>
      <c r="AY126" s="121"/>
      <c r="AZ126" s="120">
        <v>42173</v>
      </c>
      <c r="BA126" s="120">
        <v>42215</v>
      </c>
      <c r="BB126" s="121"/>
      <c r="BC126" s="522">
        <f t="shared" si="31"/>
        <v>2500000</v>
      </c>
      <c r="BD126" s="516"/>
      <c r="BE126" s="516">
        <f t="shared" si="30"/>
        <v>2500000</v>
      </c>
      <c r="BF126" s="122">
        <v>42216</v>
      </c>
      <c r="BG126" s="141" t="s">
        <v>116</v>
      </c>
      <c r="BH126" s="121" t="s">
        <v>8909</v>
      </c>
      <c r="BI126" s="122">
        <v>42220</v>
      </c>
      <c r="BJ126" s="190">
        <v>42236</v>
      </c>
      <c r="BK126" s="526" t="s">
        <v>167</v>
      </c>
      <c r="BL126" s="534">
        <f t="shared" si="20"/>
        <v>2500000</v>
      </c>
      <c r="BM126" t="s">
        <v>8922</v>
      </c>
      <c r="BN126" t="s">
        <v>8923</v>
      </c>
      <c r="BO126" t="s">
        <v>8918</v>
      </c>
      <c r="BQ126" t="str">
        <f t="shared" si="21"/>
        <v>TBG - SMI</v>
      </c>
      <c r="BR126" t="str">
        <f t="shared" si="22"/>
        <v>HK-13-0024</v>
      </c>
      <c r="BS126" s="91">
        <f t="shared" si="23"/>
        <v>2015</v>
      </c>
      <c r="BT126">
        <f t="shared" si="24"/>
        <v>42173</v>
      </c>
      <c r="BU126" s="91">
        <f t="shared" si="24"/>
        <v>42215</v>
      </c>
      <c r="BW126" t="str">
        <f t="shared" si="25"/>
        <v>Site : KUMPAI - 121349104</v>
      </c>
      <c r="BX126" t="str">
        <f t="shared" si="26"/>
        <v>Tipe Tower : GB-4L-ISAT-52-120-LT-2007.08-DCK</v>
      </c>
      <c r="BY126" t="str">
        <f t="shared" si="27"/>
        <v>PO/SMI/15/N000595</v>
      </c>
      <c r="BZ126" s="92" t="str">
        <f t="shared" si="27"/>
        <v>SUPERVISI ATP</v>
      </c>
      <c r="CD126" s="531"/>
    </row>
    <row r="127" spans="2:82" ht="15" customHeight="1" x14ac:dyDescent="0.25">
      <c r="B127" s="103">
        <f t="shared" si="28"/>
        <v>123</v>
      </c>
      <c r="C127" s="126" t="s">
        <v>8939</v>
      </c>
      <c r="D127" s="126" t="s">
        <v>8911</v>
      </c>
      <c r="E127" s="121" t="s">
        <v>2518</v>
      </c>
      <c r="F127" s="522">
        <v>2500000</v>
      </c>
      <c r="G127" s="127" t="s">
        <v>335</v>
      </c>
      <c r="H127" s="103">
        <v>2015</v>
      </c>
      <c r="I127" s="128">
        <v>42158</v>
      </c>
      <c r="J127" s="128">
        <v>42171</v>
      </c>
      <c r="K127" s="127" t="s">
        <v>8275</v>
      </c>
      <c r="L127" s="126" t="s">
        <v>8275</v>
      </c>
      <c r="M127" s="141" t="s">
        <v>770</v>
      </c>
      <c r="N127" s="126" t="s">
        <v>98</v>
      </c>
      <c r="O127" s="127" t="s">
        <v>98</v>
      </c>
      <c r="P127" s="127" t="s">
        <v>98</v>
      </c>
      <c r="Q127" s="345">
        <v>0</v>
      </c>
      <c r="R127" s="103"/>
      <c r="S127" s="127"/>
      <c r="T127" s="127"/>
      <c r="U127" s="120"/>
      <c r="V127" s="523">
        <f t="shared" si="18"/>
        <v>-42158</v>
      </c>
      <c r="W127" s="127"/>
      <c r="X127" s="141">
        <v>130199104</v>
      </c>
      <c r="Y127" s="424" t="s">
        <v>8940</v>
      </c>
      <c r="Z127" s="126" t="s">
        <v>2518</v>
      </c>
      <c r="AA127" s="103"/>
      <c r="AB127" s="126" t="s">
        <v>789</v>
      </c>
      <c r="AC127" s="103"/>
      <c r="AD127" s="103"/>
      <c r="AE127" s="103"/>
      <c r="AF127" s="121" t="s">
        <v>8855</v>
      </c>
      <c r="AG127" s="126" t="s">
        <v>8941</v>
      </c>
      <c r="AH127" s="524"/>
      <c r="AI127" s="524"/>
      <c r="AJ127" s="121"/>
      <c r="AK127" s="121"/>
      <c r="AL127" s="121"/>
      <c r="AM127" s="120"/>
      <c r="AN127" s="120"/>
      <c r="AO127" s="120"/>
      <c r="AP127" s="121"/>
      <c r="AQ127" s="525"/>
      <c r="AR127" s="525">
        <f t="shared" ca="1" si="32"/>
        <v>42347</v>
      </c>
      <c r="AS127" s="121"/>
      <c r="AT127" s="121"/>
      <c r="AU127" s="122"/>
      <c r="AV127" s="122"/>
      <c r="AW127" s="121"/>
      <c r="AX127" s="121" t="s">
        <v>8914</v>
      </c>
      <c r="AY127" s="121"/>
      <c r="AZ127" s="120">
        <v>42173</v>
      </c>
      <c r="BA127" s="120">
        <v>42215</v>
      </c>
      <c r="BB127" s="121"/>
      <c r="BC127" s="522">
        <f t="shared" si="31"/>
        <v>2500000</v>
      </c>
      <c r="BD127" s="516"/>
      <c r="BE127" s="516">
        <f t="shared" si="30"/>
        <v>2500000</v>
      </c>
      <c r="BF127" s="122">
        <v>42216</v>
      </c>
      <c r="BG127" s="141" t="s">
        <v>116</v>
      </c>
      <c r="BH127" s="121" t="s">
        <v>8915</v>
      </c>
      <c r="BI127" s="122">
        <v>42220</v>
      </c>
      <c r="BJ127" s="190">
        <v>42236</v>
      </c>
      <c r="BK127" s="526" t="s">
        <v>167</v>
      </c>
      <c r="BL127" s="534">
        <f t="shared" si="20"/>
        <v>2500000</v>
      </c>
      <c r="BM127" t="s">
        <v>8916</v>
      </c>
      <c r="BN127" t="s">
        <v>8942</v>
      </c>
      <c r="BO127" t="s">
        <v>8918</v>
      </c>
      <c r="BQ127" t="str">
        <f t="shared" si="21"/>
        <v>TBG - SMI</v>
      </c>
      <c r="BR127" t="str">
        <f t="shared" si="22"/>
        <v>HK-13-0025</v>
      </c>
      <c r="BS127" s="91">
        <f t="shared" si="23"/>
        <v>2015</v>
      </c>
      <c r="BT127">
        <f t="shared" si="24"/>
        <v>42173</v>
      </c>
      <c r="BU127" s="91">
        <f t="shared" si="24"/>
        <v>42215</v>
      </c>
      <c r="BW127" t="str">
        <f t="shared" si="25"/>
        <v>Site : LEUWIBALANG - 130199104</v>
      </c>
      <c r="BX127" t="str">
        <f t="shared" si="26"/>
        <v>Tipe Tower : GB-4L-ISAT-52-120-LT-2007.08-DCK-R1</v>
      </c>
      <c r="BY127" t="str">
        <f t="shared" si="27"/>
        <v>PO/SMI/15/N000596</v>
      </c>
      <c r="BZ127" s="92" t="str">
        <f t="shared" si="27"/>
        <v>SUPERVISI ATP</v>
      </c>
      <c r="CD127" s="531"/>
    </row>
    <row r="128" spans="2:82" ht="15" customHeight="1" x14ac:dyDescent="0.25">
      <c r="B128" s="103">
        <f t="shared" si="28"/>
        <v>124</v>
      </c>
      <c r="C128" s="126" t="s">
        <v>8943</v>
      </c>
      <c r="D128" s="126" t="s">
        <v>8904</v>
      </c>
      <c r="E128" s="121" t="s">
        <v>2518</v>
      </c>
      <c r="F128" s="522">
        <v>2500000</v>
      </c>
      <c r="G128" s="127" t="s">
        <v>335</v>
      </c>
      <c r="H128" s="103">
        <v>2015</v>
      </c>
      <c r="I128" s="128">
        <v>42158</v>
      </c>
      <c r="J128" s="128">
        <v>42171</v>
      </c>
      <c r="K128" s="127" t="s">
        <v>8275</v>
      </c>
      <c r="L128" s="126" t="s">
        <v>8275</v>
      </c>
      <c r="M128" s="141" t="s">
        <v>770</v>
      </c>
      <c r="N128" s="126" t="s">
        <v>98</v>
      </c>
      <c r="O128" s="127" t="s">
        <v>98</v>
      </c>
      <c r="P128" s="127" t="s">
        <v>98</v>
      </c>
      <c r="Q128" s="345">
        <v>0</v>
      </c>
      <c r="R128" s="103"/>
      <c r="S128" s="127"/>
      <c r="T128" s="127"/>
      <c r="U128" s="120"/>
      <c r="V128" s="523">
        <f t="shared" si="18"/>
        <v>-42158</v>
      </c>
      <c r="W128" s="127"/>
      <c r="X128" s="141">
        <v>121353104</v>
      </c>
      <c r="Y128" s="424" t="s">
        <v>8944</v>
      </c>
      <c r="Z128" s="126" t="s">
        <v>2518</v>
      </c>
      <c r="AA128" s="103"/>
      <c r="AB128" s="126" t="s">
        <v>2119</v>
      </c>
      <c r="AC128" s="103"/>
      <c r="AD128" s="103"/>
      <c r="AE128" s="103"/>
      <c r="AF128" s="121" t="s">
        <v>8906</v>
      </c>
      <c r="AG128" s="126" t="s">
        <v>8945</v>
      </c>
      <c r="AH128" s="524"/>
      <c r="AI128" s="524"/>
      <c r="AJ128" s="121"/>
      <c r="AK128" s="121"/>
      <c r="AL128" s="121"/>
      <c r="AM128" s="120"/>
      <c r="AN128" s="120"/>
      <c r="AO128" s="120"/>
      <c r="AP128" s="121"/>
      <c r="AQ128" s="525"/>
      <c r="AR128" s="525">
        <f t="shared" ca="1" si="32"/>
        <v>42347</v>
      </c>
      <c r="AS128" s="121"/>
      <c r="AT128" s="121"/>
      <c r="AU128" s="122"/>
      <c r="AV128" s="122"/>
      <c r="AW128" s="121"/>
      <c r="AX128" s="121" t="s">
        <v>8908</v>
      </c>
      <c r="AY128" s="121"/>
      <c r="AZ128" s="120">
        <v>42173</v>
      </c>
      <c r="BA128" s="120">
        <v>42215</v>
      </c>
      <c r="BB128" s="121"/>
      <c r="BC128" s="522">
        <f t="shared" si="31"/>
        <v>2500000</v>
      </c>
      <c r="BD128" s="516"/>
      <c r="BE128" s="516">
        <f t="shared" si="30"/>
        <v>2500000</v>
      </c>
      <c r="BF128" s="122">
        <v>42216</v>
      </c>
      <c r="BG128" s="141" t="s">
        <v>116</v>
      </c>
      <c r="BH128" s="121" t="s">
        <v>8909</v>
      </c>
      <c r="BI128" s="122">
        <v>42220</v>
      </c>
      <c r="BJ128" s="190">
        <v>42236</v>
      </c>
      <c r="BK128" s="526" t="s">
        <v>167</v>
      </c>
      <c r="BL128" s="534">
        <f t="shared" si="20"/>
        <v>2500000</v>
      </c>
      <c r="BM128" t="s">
        <v>8922</v>
      </c>
      <c r="BN128" t="s">
        <v>8923</v>
      </c>
      <c r="BO128" t="s">
        <v>8918</v>
      </c>
      <c r="BQ128" t="str">
        <f t="shared" si="21"/>
        <v>TBG - SMI</v>
      </c>
      <c r="BR128" t="str">
        <f t="shared" si="22"/>
        <v>HK-13-0026</v>
      </c>
      <c r="BS128" s="91">
        <f t="shared" si="23"/>
        <v>2015</v>
      </c>
      <c r="BT128">
        <f t="shared" si="24"/>
        <v>42173</v>
      </c>
      <c r="BU128" s="91">
        <f t="shared" si="24"/>
        <v>42215</v>
      </c>
      <c r="BW128" t="str">
        <f t="shared" si="25"/>
        <v>Site : MARENGMANG_SUB - 121353104</v>
      </c>
      <c r="BX128" t="str">
        <f t="shared" si="26"/>
        <v>Tipe Tower : GB-4L-ISAT-52-120-LT-2007.08-DCK</v>
      </c>
      <c r="BY128" t="str">
        <f t="shared" si="27"/>
        <v>PO/SMI/15/N000595</v>
      </c>
      <c r="BZ128" s="92" t="str">
        <f t="shared" si="27"/>
        <v>SUPERVISI ATP</v>
      </c>
      <c r="CD128" s="531"/>
    </row>
    <row r="129" spans="2:82" ht="15" customHeight="1" x14ac:dyDescent="0.25">
      <c r="B129" s="103">
        <f t="shared" si="28"/>
        <v>125</v>
      </c>
      <c r="C129" s="126" t="s">
        <v>8946</v>
      </c>
      <c r="D129" s="126" t="s">
        <v>8904</v>
      </c>
      <c r="E129" s="121" t="s">
        <v>8947</v>
      </c>
      <c r="F129" s="522">
        <v>3600000</v>
      </c>
      <c r="G129" s="127" t="s">
        <v>335</v>
      </c>
      <c r="H129" s="103">
        <v>2015</v>
      </c>
      <c r="I129" s="128">
        <v>42158</v>
      </c>
      <c r="J129" s="128">
        <v>42171</v>
      </c>
      <c r="K129" s="127" t="s">
        <v>8275</v>
      </c>
      <c r="L129" s="126" t="s">
        <v>8275</v>
      </c>
      <c r="M129" s="141" t="s">
        <v>770</v>
      </c>
      <c r="N129" s="126" t="s">
        <v>98</v>
      </c>
      <c r="O129" s="127" t="s">
        <v>98</v>
      </c>
      <c r="P129" s="127" t="s">
        <v>98</v>
      </c>
      <c r="Q129" s="345">
        <v>0</v>
      </c>
      <c r="R129" s="103"/>
      <c r="S129" s="127"/>
      <c r="T129" s="127"/>
      <c r="U129" s="120"/>
      <c r="V129" s="523">
        <f t="shared" si="18"/>
        <v>-42158</v>
      </c>
      <c r="W129" s="127"/>
      <c r="X129" s="141">
        <v>121351104</v>
      </c>
      <c r="Y129" s="424" t="s">
        <v>8948</v>
      </c>
      <c r="Z129" s="126" t="str">
        <f>+E129</f>
        <v>SUPERVISI ATP &amp; mob demob area JAWA BARAT</v>
      </c>
      <c r="AA129" s="103"/>
      <c r="AB129" s="126" t="s">
        <v>2119</v>
      </c>
      <c r="AC129" s="103"/>
      <c r="AD129" s="103"/>
      <c r="AE129" s="103"/>
      <c r="AF129" s="121" t="s">
        <v>8906</v>
      </c>
      <c r="AG129" s="126" t="s">
        <v>8949</v>
      </c>
      <c r="AH129" s="524"/>
      <c r="AI129" s="524"/>
      <c r="AJ129" s="121"/>
      <c r="AK129" s="121"/>
      <c r="AL129" s="121"/>
      <c r="AM129" s="120"/>
      <c r="AN129" s="120"/>
      <c r="AO129" s="120"/>
      <c r="AP129" s="121"/>
      <c r="AQ129" s="525"/>
      <c r="AR129" s="525">
        <f t="shared" ca="1" si="32"/>
        <v>42347</v>
      </c>
      <c r="AS129" s="121"/>
      <c r="AT129" s="121"/>
      <c r="AU129" s="122"/>
      <c r="AV129" s="122"/>
      <c r="AW129" s="121"/>
      <c r="AX129" s="121" t="s">
        <v>8908</v>
      </c>
      <c r="AY129" s="121"/>
      <c r="AZ129" s="120">
        <v>42173</v>
      </c>
      <c r="BA129" s="120">
        <v>42215</v>
      </c>
      <c r="BB129" s="121"/>
      <c r="BC129" s="522">
        <f t="shared" si="31"/>
        <v>3600000</v>
      </c>
      <c r="BD129" s="516"/>
      <c r="BE129" s="516">
        <f t="shared" si="30"/>
        <v>3600000</v>
      </c>
      <c r="BF129" s="122">
        <v>42216</v>
      </c>
      <c r="BG129" s="141" t="s">
        <v>116</v>
      </c>
      <c r="BH129" s="121" t="s">
        <v>8909</v>
      </c>
      <c r="BI129" s="122">
        <v>42220</v>
      </c>
      <c r="BJ129" s="190">
        <v>42236</v>
      </c>
      <c r="BK129" s="526" t="s">
        <v>167</v>
      </c>
      <c r="BL129" s="534">
        <f t="shared" si="20"/>
        <v>3600000</v>
      </c>
      <c r="BM129" t="s">
        <v>8916</v>
      </c>
      <c r="BN129" t="s">
        <v>8942</v>
      </c>
      <c r="BO129" t="s">
        <v>8918</v>
      </c>
      <c r="BQ129" t="str">
        <f t="shared" si="21"/>
        <v>TBG - SMI</v>
      </c>
      <c r="BR129" t="str">
        <f t="shared" si="22"/>
        <v>HK-13-0027</v>
      </c>
      <c r="BS129" s="91">
        <f t="shared" si="23"/>
        <v>2015</v>
      </c>
      <c r="BT129">
        <f t="shared" si="24"/>
        <v>42173</v>
      </c>
      <c r="BU129" s="91">
        <f t="shared" si="24"/>
        <v>42215</v>
      </c>
      <c r="BW129" t="str">
        <f t="shared" si="25"/>
        <v>Site : MUNJUL_SUB - 121351104</v>
      </c>
      <c r="BX129" t="str">
        <f t="shared" si="26"/>
        <v>Tipe Tower : GB-4L-ISAT-52-120-LT-2007.08-DCK</v>
      </c>
      <c r="BY129" t="str">
        <f t="shared" si="27"/>
        <v>PO/SMI/15/N000595</v>
      </c>
      <c r="BZ129" s="92" t="str">
        <f t="shared" si="27"/>
        <v>SUPERVISI ATP &amp; mob demob area JAWA BARAT</v>
      </c>
      <c r="CD129" s="531"/>
    </row>
    <row r="130" spans="2:82" ht="15" customHeight="1" x14ac:dyDescent="0.25">
      <c r="B130" s="103">
        <f t="shared" si="28"/>
        <v>126</v>
      </c>
      <c r="C130" s="126" t="s">
        <v>8950</v>
      </c>
      <c r="D130" s="126" t="s">
        <v>8911</v>
      </c>
      <c r="E130" s="121" t="s">
        <v>2518</v>
      </c>
      <c r="F130" s="522">
        <v>2500000</v>
      </c>
      <c r="G130" s="127" t="s">
        <v>335</v>
      </c>
      <c r="H130" s="103">
        <v>2015</v>
      </c>
      <c r="I130" s="128">
        <v>42158</v>
      </c>
      <c r="J130" s="128">
        <v>42171</v>
      </c>
      <c r="K130" s="127" t="s">
        <v>8275</v>
      </c>
      <c r="L130" s="126" t="s">
        <v>8275</v>
      </c>
      <c r="M130" s="141" t="s">
        <v>770</v>
      </c>
      <c r="N130" s="126" t="s">
        <v>98</v>
      </c>
      <c r="O130" s="127" t="s">
        <v>98</v>
      </c>
      <c r="P130" s="127" t="s">
        <v>98</v>
      </c>
      <c r="Q130" s="345">
        <v>0</v>
      </c>
      <c r="R130" s="103"/>
      <c r="S130" s="127"/>
      <c r="T130" s="127"/>
      <c r="U130" s="120"/>
      <c r="V130" s="523">
        <f t="shared" si="18"/>
        <v>-42158</v>
      </c>
      <c r="W130" s="127"/>
      <c r="X130" s="141">
        <v>130216104</v>
      </c>
      <c r="Y130" s="424" t="s">
        <v>8951</v>
      </c>
      <c r="Z130" s="126" t="s">
        <v>2518</v>
      </c>
      <c r="AA130" s="103"/>
      <c r="AB130" s="126" t="s">
        <v>2119</v>
      </c>
      <c r="AC130" s="103"/>
      <c r="AD130" s="103"/>
      <c r="AE130" s="103"/>
      <c r="AF130" s="121" t="s">
        <v>8855</v>
      </c>
      <c r="AG130" s="126" t="s">
        <v>8952</v>
      </c>
      <c r="AH130" s="524"/>
      <c r="AI130" s="524"/>
      <c r="AJ130" s="121"/>
      <c r="AK130" s="121"/>
      <c r="AL130" s="121"/>
      <c r="AM130" s="120"/>
      <c r="AN130" s="120"/>
      <c r="AO130" s="120"/>
      <c r="AP130" s="121"/>
      <c r="AQ130" s="525"/>
      <c r="AR130" s="525">
        <f t="shared" ca="1" si="32"/>
        <v>42347</v>
      </c>
      <c r="AS130" s="121"/>
      <c r="AT130" s="121"/>
      <c r="AU130" s="122"/>
      <c r="AV130" s="122"/>
      <c r="AW130" s="121"/>
      <c r="AX130" s="121" t="s">
        <v>8914</v>
      </c>
      <c r="AY130" s="121"/>
      <c r="AZ130" s="120">
        <v>42173</v>
      </c>
      <c r="BA130" s="120">
        <v>42215</v>
      </c>
      <c r="BB130" s="121"/>
      <c r="BC130" s="522">
        <f t="shared" si="31"/>
        <v>2500000</v>
      </c>
      <c r="BD130" s="516"/>
      <c r="BE130" s="516">
        <f t="shared" si="30"/>
        <v>2500000</v>
      </c>
      <c r="BF130" s="122">
        <v>42216</v>
      </c>
      <c r="BG130" s="141" t="s">
        <v>116</v>
      </c>
      <c r="BH130" s="121" t="s">
        <v>8915</v>
      </c>
      <c r="BI130" s="122">
        <v>42220</v>
      </c>
      <c r="BJ130" s="190">
        <v>42236</v>
      </c>
      <c r="BK130" s="526" t="s">
        <v>167</v>
      </c>
      <c r="BL130" s="534">
        <f t="shared" si="20"/>
        <v>2500000</v>
      </c>
      <c r="BM130" t="s">
        <v>8916</v>
      </c>
      <c r="BN130" t="s">
        <v>8942</v>
      </c>
      <c r="BO130" t="s">
        <v>8918</v>
      </c>
      <c r="BQ130" t="str">
        <f t="shared" si="21"/>
        <v>TBG - SMI</v>
      </c>
      <c r="BR130" t="str">
        <f t="shared" si="22"/>
        <v>HK-13-0028</v>
      </c>
      <c r="BS130" s="91">
        <f t="shared" si="23"/>
        <v>2015</v>
      </c>
      <c r="BT130">
        <f t="shared" si="24"/>
        <v>42173</v>
      </c>
      <c r="BU130" s="91">
        <f t="shared" si="24"/>
        <v>42215</v>
      </c>
      <c r="BW130" t="str">
        <f t="shared" si="25"/>
        <v>Site : PARUNGPANJANG - 130216104</v>
      </c>
      <c r="BX130" t="str">
        <f t="shared" si="26"/>
        <v>Tipe Tower : GB-4L-ISAT-52-120-LT-2007.08-DCK</v>
      </c>
      <c r="BY130" t="str">
        <f t="shared" si="27"/>
        <v>PO/SMI/15/N000596</v>
      </c>
      <c r="BZ130" s="92" t="str">
        <f t="shared" si="27"/>
        <v>SUPERVISI ATP</v>
      </c>
      <c r="CD130" s="531"/>
    </row>
    <row r="131" spans="2:82" ht="15" customHeight="1" x14ac:dyDescent="0.25">
      <c r="B131" s="103">
        <f t="shared" si="28"/>
        <v>127</v>
      </c>
      <c r="C131" s="126" t="s">
        <v>8953</v>
      </c>
      <c r="D131" s="126" t="s">
        <v>8911</v>
      </c>
      <c r="E131" s="121" t="s">
        <v>2518</v>
      </c>
      <c r="F131" s="522">
        <v>2500000</v>
      </c>
      <c r="G131" s="127" t="s">
        <v>335</v>
      </c>
      <c r="H131" s="103">
        <v>2015</v>
      </c>
      <c r="I131" s="128">
        <v>42158</v>
      </c>
      <c r="J131" s="128">
        <v>42171</v>
      </c>
      <c r="K131" s="127" t="s">
        <v>8275</v>
      </c>
      <c r="L131" s="126" t="s">
        <v>8275</v>
      </c>
      <c r="M131" s="141" t="s">
        <v>770</v>
      </c>
      <c r="N131" s="126" t="s">
        <v>98</v>
      </c>
      <c r="O131" s="127" t="s">
        <v>98</v>
      </c>
      <c r="P131" s="127" t="s">
        <v>98</v>
      </c>
      <c r="Q131" s="345">
        <v>0</v>
      </c>
      <c r="R131" s="103"/>
      <c r="S131" s="127"/>
      <c r="T131" s="127"/>
      <c r="U131" s="120"/>
      <c r="V131" s="523">
        <f t="shared" si="18"/>
        <v>-42158</v>
      </c>
      <c r="W131" s="127"/>
      <c r="X131" s="141">
        <v>130206104</v>
      </c>
      <c r="Y131" s="424" t="s">
        <v>8954</v>
      </c>
      <c r="Z131" s="126" t="s">
        <v>2518</v>
      </c>
      <c r="AA131" s="103"/>
      <c r="AB131" s="126" t="s">
        <v>2119</v>
      </c>
      <c r="AC131" s="103"/>
      <c r="AD131" s="103"/>
      <c r="AE131" s="103"/>
      <c r="AF131" s="121" t="s">
        <v>8855</v>
      </c>
      <c r="AG131" s="126" t="s">
        <v>8955</v>
      </c>
      <c r="AH131" s="524"/>
      <c r="AI131" s="524"/>
      <c r="AJ131" s="121"/>
      <c r="AK131" s="121"/>
      <c r="AL131" s="121"/>
      <c r="AM131" s="120"/>
      <c r="AN131" s="120"/>
      <c r="AO131" s="120"/>
      <c r="AP131" s="121"/>
      <c r="AQ131" s="525"/>
      <c r="AR131" s="525">
        <f t="shared" ca="1" si="32"/>
        <v>42347</v>
      </c>
      <c r="AS131" s="121"/>
      <c r="AT131" s="121"/>
      <c r="AU131" s="122"/>
      <c r="AV131" s="122"/>
      <c r="AW131" s="121"/>
      <c r="AX131" s="121" t="s">
        <v>8914</v>
      </c>
      <c r="AY131" s="121"/>
      <c r="AZ131" s="120">
        <v>42173</v>
      </c>
      <c r="BA131" s="120">
        <v>42215</v>
      </c>
      <c r="BB131" s="121"/>
      <c r="BC131" s="522">
        <f t="shared" si="31"/>
        <v>2500000</v>
      </c>
      <c r="BD131" s="516"/>
      <c r="BE131" s="516">
        <f t="shared" si="30"/>
        <v>2500000</v>
      </c>
      <c r="BF131" s="122">
        <v>42216</v>
      </c>
      <c r="BG131" s="141" t="s">
        <v>116</v>
      </c>
      <c r="BH131" s="121" t="s">
        <v>8915</v>
      </c>
      <c r="BI131" s="122">
        <v>42220</v>
      </c>
      <c r="BJ131" s="190">
        <v>42236</v>
      </c>
      <c r="BK131" s="526" t="s">
        <v>167</v>
      </c>
      <c r="BL131" s="534">
        <f t="shared" si="20"/>
        <v>2500000</v>
      </c>
      <c r="BM131" t="s">
        <v>8922</v>
      </c>
      <c r="BN131" t="s">
        <v>8923</v>
      </c>
      <c r="BO131" t="s">
        <v>8918</v>
      </c>
      <c r="BQ131" t="str">
        <f t="shared" si="21"/>
        <v>TBG - SMI</v>
      </c>
      <c r="BR131" t="str">
        <f t="shared" si="22"/>
        <v>HK-13-0029</v>
      </c>
      <c r="BS131" s="91">
        <f t="shared" si="23"/>
        <v>2015</v>
      </c>
      <c r="BT131">
        <f t="shared" si="24"/>
        <v>42173</v>
      </c>
      <c r="BU131" s="91">
        <f t="shared" si="24"/>
        <v>42215</v>
      </c>
      <c r="BW131" t="str">
        <f t="shared" si="25"/>
        <v>Site : PASIRGINTUNG - 130206104</v>
      </c>
      <c r="BX131" t="str">
        <f t="shared" si="26"/>
        <v>Tipe Tower : GB-4L-ISAT-52-120-LT-2007.08-DCK</v>
      </c>
      <c r="BY131" t="str">
        <f t="shared" si="27"/>
        <v>PO/SMI/15/N000596</v>
      </c>
      <c r="BZ131" s="92" t="str">
        <f t="shared" si="27"/>
        <v>SUPERVISI ATP</v>
      </c>
      <c r="CD131" s="531"/>
    </row>
    <row r="132" spans="2:82" ht="15" customHeight="1" x14ac:dyDescent="0.25">
      <c r="B132" s="103">
        <f t="shared" si="28"/>
        <v>128</v>
      </c>
      <c r="C132" s="126" t="s">
        <v>8956</v>
      </c>
      <c r="D132" s="126" t="s">
        <v>8957</v>
      </c>
      <c r="E132" s="121" t="s">
        <v>2518</v>
      </c>
      <c r="F132" s="522">
        <v>3100000</v>
      </c>
      <c r="G132" s="127" t="s">
        <v>335</v>
      </c>
      <c r="H132" s="103">
        <v>2015</v>
      </c>
      <c r="I132" s="128">
        <v>42159</v>
      </c>
      <c r="J132" s="128">
        <v>42171</v>
      </c>
      <c r="K132" s="127" t="s">
        <v>8275</v>
      </c>
      <c r="L132" s="126" t="s">
        <v>8275</v>
      </c>
      <c r="M132" s="141" t="s">
        <v>770</v>
      </c>
      <c r="N132" s="126" t="s">
        <v>98</v>
      </c>
      <c r="O132" s="127" t="s">
        <v>98</v>
      </c>
      <c r="P132" s="127" t="s">
        <v>98</v>
      </c>
      <c r="Q132" s="345">
        <v>0</v>
      </c>
      <c r="R132" s="103"/>
      <c r="S132" s="127"/>
      <c r="T132" s="127"/>
      <c r="U132" s="120"/>
      <c r="V132" s="523">
        <f t="shared" si="18"/>
        <v>-42159</v>
      </c>
      <c r="W132" s="127"/>
      <c r="X132" s="141">
        <v>30153104</v>
      </c>
      <c r="Y132" s="424" t="s">
        <v>2176</v>
      </c>
      <c r="Z132" s="126" t="s">
        <v>2518</v>
      </c>
      <c r="AA132" s="103"/>
      <c r="AB132" s="126" t="s">
        <v>2099</v>
      </c>
      <c r="AC132" s="103"/>
      <c r="AD132" s="103"/>
      <c r="AE132" s="103"/>
      <c r="AF132" s="121" t="s">
        <v>8448</v>
      </c>
      <c r="AG132" s="126" t="s">
        <v>8958</v>
      </c>
      <c r="AH132" s="524"/>
      <c r="AI132" s="524"/>
      <c r="AJ132" s="121"/>
      <c r="AK132" s="121"/>
      <c r="AL132" s="121"/>
      <c r="AM132" s="120"/>
      <c r="AN132" s="120"/>
      <c r="AO132" s="120"/>
      <c r="AP132" s="121"/>
      <c r="AQ132" s="525"/>
      <c r="AR132" s="525">
        <f t="shared" ca="1" si="32"/>
        <v>42347</v>
      </c>
      <c r="AS132" s="121"/>
      <c r="AT132" s="121"/>
      <c r="AU132" s="122"/>
      <c r="AV132" s="122"/>
      <c r="AW132" s="121"/>
      <c r="AX132" s="121" t="s">
        <v>8959</v>
      </c>
      <c r="AY132" s="121"/>
      <c r="AZ132" s="120">
        <v>42173</v>
      </c>
      <c r="BA132" s="120">
        <v>42215</v>
      </c>
      <c r="BB132" s="121"/>
      <c r="BC132" s="522">
        <f t="shared" si="31"/>
        <v>3100000</v>
      </c>
      <c r="BD132" s="516">
        <v>0</v>
      </c>
      <c r="BE132" s="516">
        <f t="shared" si="30"/>
        <v>3100000</v>
      </c>
      <c r="BF132" s="122">
        <v>42216</v>
      </c>
      <c r="BG132" s="141" t="s">
        <v>116</v>
      </c>
      <c r="BH132" s="121" t="s">
        <v>8960</v>
      </c>
      <c r="BI132" s="122">
        <v>42220</v>
      </c>
      <c r="BJ132" s="190">
        <v>42236</v>
      </c>
      <c r="BK132" s="526" t="s">
        <v>167</v>
      </c>
      <c r="BL132" s="534">
        <f t="shared" si="20"/>
        <v>3100000</v>
      </c>
      <c r="BM132" t="s">
        <v>8922</v>
      </c>
      <c r="BN132" t="s">
        <v>8923</v>
      </c>
      <c r="BO132" t="s">
        <v>8918</v>
      </c>
      <c r="BQ132" t="str">
        <f t="shared" si="21"/>
        <v>TBG - SMI</v>
      </c>
      <c r="BR132" t="str">
        <f t="shared" si="22"/>
        <v>HK-13-0030</v>
      </c>
      <c r="BS132" s="91">
        <f t="shared" si="23"/>
        <v>2015</v>
      </c>
      <c r="BT132">
        <f t="shared" si="24"/>
        <v>42173</v>
      </c>
      <c r="BU132" s="91">
        <f t="shared" si="24"/>
        <v>42215</v>
      </c>
      <c r="BW132" t="str">
        <f t="shared" si="25"/>
        <v>Site : SAWAHAN - 30153104</v>
      </c>
      <c r="BX132" t="str">
        <f t="shared" si="26"/>
        <v>Tipe Tower : GB-4L-ISAT-40-120-MED-2005.06-RK</v>
      </c>
      <c r="BY132" t="str">
        <f t="shared" si="27"/>
        <v>PO/SMI/15/N000602</v>
      </c>
      <c r="BZ132" s="92" t="str">
        <f t="shared" si="27"/>
        <v>SUPERVISI ATP</v>
      </c>
      <c r="CD132" s="531"/>
    </row>
    <row r="133" spans="2:82" ht="15" customHeight="1" x14ac:dyDescent="0.25">
      <c r="B133" s="103">
        <f t="shared" si="28"/>
        <v>129</v>
      </c>
      <c r="C133" s="126" t="s">
        <v>8961</v>
      </c>
      <c r="D133" s="126" t="s">
        <v>8957</v>
      </c>
      <c r="E133" s="121" t="s">
        <v>8962</v>
      </c>
      <c r="F133" s="522">
        <v>6400000</v>
      </c>
      <c r="G133" s="127" t="s">
        <v>335</v>
      </c>
      <c r="H133" s="103">
        <v>2015</v>
      </c>
      <c r="I133" s="128">
        <v>42159</v>
      </c>
      <c r="J133" s="128">
        <v>42171</v>
      </c>
      <c r="K133" s="127" t="s">
        <v>8275</v>
      </c>
      <c r="L133" s="126" t="s">
        <v>8275</v>
      </c>
      <c r="M133" s="141" t="s">
        <v>770</v>
      </c>
      <c r="N133" s="126" t="s">
        <v>98</v>
      </c>
      <c r="O133" s="127" t="s">
        <v>98</v>
      </c>
      <c r="P133" s="127" t="s">
        <v>98</v>
      </c>
      <c r="Q133" s="345">
        <v>0</v>
      </c>
      <c r="R133" s="103"/>
      <c r="S133" s="127"/>
      <c r="T133" s="127"/>
      <c r="U133" s="120"/>
      <c r="V133" s="523">
        <f>U133-I133</f>
        <v>-42159</v>
      </c>
      <c r="W133" s="127"/>
      <c r="X133" s="141">
        <v>30155104</v>
      </c>
      <c r="Y133" s="424" t="s">
        <v>8963</v>
      </c>
      <c r="Z133" s="126" t="s">
        <v>2518</v>
      </c>
      <c r="AA133" s="103"/>
      <c r="AB133" s="126" t="s">
        <v>8964</v>
      </c>
      <c r="AC133" s="103"/>
      <c r="AD133" s="103"/>
      <c r="AE133" s="103"/>
      <c r="AF133" s="121" t="s">
        <v>8448</v>
      </c>
      <c r="AG133" s="126" t="s">
        <v>8965</v>
      </c>
      <c r="AH133" s="524"/>
      <c r="AI133" s="524"/>
      <c r="AJ133" s="121"/>
      <c r="AK133" s="121"/>
      <c r="AL133" s="121"/>
      <c r="AM133" s="120"/>
      <c r="AN133" s="120"/>
      <c r="AO133" s="120"/>
      <c r="AP133" s="121"/>
      <c r="AQ133" s="525"/>
      <c r="AR133" s="525">
        <f t="shared" ca="1" si="32"/>
        <v>42347</v>
      </c>
      <c r="AS133" s="121"/>
      <c r="AT133" s="121"/>
      <c r="AU133" s="122"/>
      <c r="AV133" s="122"/>
      <c r="AW133" s="121"/>
      <c r="AX133" s="121" t="s">
        <v>8959</v>
      </c>
      <c r="AY133" s="121"/>
      <c r="AZ133" s="120">
        <v>42173</v>
      </c>
      <c r="BA133" s="120">
        <v>42215</v>
      </c>
      <c r="BB133" s="121"/>
      <c r="BC133" s="522">
        <f t="shared" si="31"/>
        <v>6400000</v>
      </c>
      <c r="BD133" s="516">
        <v>0</v>
      </c>
      <c r="BE133" s="516">
        <f t="shared" si="30"/>
        <v>6400000</v>
      </c>
      <c r="BF133" s="122">
        <v>42216</v>
      </c>
      <c r="BG133" s="141" t="s">
        <v>116</v>
      </c>
      <c r="BH133" s="121" t="s">
        <v>8960</v>
      </c>
      <c r="BI133" s="122">
        <v>42220</v>
      </c>
      <c r="BJ133" s="190">
        <v>42236</v>
      </c>
      <c r="BK133" s="526" t="s">
        <v>167</v>
      </c>
      <c r="BL133" s="534">
        <f>F133</f>
        <v>6400000</v>
      </c>
      <c r="BM133" t="s">
        <v>8922</v>
      </c>
      <c r="BN133" t="s">
        <v>8923</v>
      </c>
      <c r="BO133" t="s">
        <v>8918</v>
      </c>
      <c r="BQ133" t="str">
        <f t="shared" ref="BQ133:BQ196" si="33">+K133</f>
        <v>TBG - SMI</v>
      </c>
      <c r="BR133" t="str">
        <f t="shared" ref="BR133:BR196" si="34">+C133</f>
        <v>HK-13-0031</v>
      </c>
      <c r="BS133" s="91">
        <f t="shared" ref="BS133:BS196" si="35">+H133</f>
        <v>2015</v>
      </c>
      <c r="BT133">
        <f t="shared" ref="BT133:BU196" si="36">+AZ133</f>
        <v>42173</v>
      </c>
      <c r="BU133" s="91">
        <f t="shared" si="36"/>
        <v>42215</v>
      </c>
      <c r="BW133" t="str">
        <f t="shared" ref="BW133:BW196" si="37">"Site : "&amp;Y133&amp;" - "&amp;X133</f>
        <v>Site : SICINCIN - 30155104</v>
      </c>
      <c r="BX133" t="str">
        <f t="shared" ref="BX133:BX196" si="38">"Tipe Tower : "&amp;AB133</f>
        <v>Tipe Tower : GB-4L-70-KM:16SKW009</v>
      </c>
      <c r="BY133" t="str">
        <f t="shared" ref="BY133:BZ196" si="39">+D133</f>
        <v>PO/SMI/15/N000602</v>
      </c>
      <c r="BZ133" s="92" t="str">
        <f t="shared" si="39"/>
        <v>SUPERVISI ATP &amp; Mob Demob Area SUMBAGUT</v>
      </c>
      <c r="CD133" s="531"/>
    </row>
    <row r="134" spans="2:82" ht="15" customHeight="1" x14ac:dyDescent="0.25">
      <c r="B134" s="103">
        <f t="shared" ref="B134:B148" si="40">B133+1</f>
        <v>130</v>
      </c>
      <c r="C134" s="126" t="s">
        <v>8966</v>
      </c>
      <c r="D134" s="126" t="s">
        <v>8911</v>
      </c>
      <c r="E134" s="126" t="s">
        <v>8967</v>
      </c>
      <c r="F134" s="522">
        <v>4700000</v>
      </c>
      <c r="G134" s="127" t="s">
        <v>335</v>
      </c>
      <c r="H134" s="103">
        <v>2015</v>
      </c>
      <c r="I134" s="128">
        <v>42158</v>
      </c>
      <c r="J134" s="128">
        <v>42171</v>
      </c>
      <c r="K134" s="127" t="s">
        <v>8275</v>
      </c>
      <c r="L134" s="126" t="s">
        <v>8275</v>
      </c>
      <c r="M134" s="141" t="s">
        <v>770</v>
      </c>
      <c r="N134" s="126" t="s">
        <v>98</v>
      </c>
      <c r="O134" s="127" t="s">
        <v>98</v>
      </c>
      <c r="P134" s="127" t="s">
        <v>98</v>
      </c>
      <c r="Q134" s="345">
        <v>0</v>
      </c>
      <c r="R134" s="103"/>
      <c r="S134" s="127"/>
      <c r="T134" s="127"/>
      <c r="U134" s="120"/>
      <c r="V134" s="523">
        <f>U134-I134</f>
        <v>-42158</v>
      </c>
      <c r="W134" s="127"/>
      <c r="X134" s="141">
        <v>130203104</v>
      </c>
      <c r="Y134" s="424" t="s">
        <v>8968</v>
      </c>
      <c r="Z134" s="126" t="s">
        <v>8967</v>
      </c>
      <c r="AA134" s="103"/>
      <c r="AB134" s="126" t="s">
        <v>2119</v>
      </c>
      <c r="AC134" s="103"/>
      <c r="AD134" s="103"/>
      <c r="AE134" s="103"/>
      <c r="AF134" s="121" t="s">
        <v>8855</v>
      </c>
      <c r="AG134" s="126" t="s">
        <v>8969</v>
      </c>
      <c r="AH134" s="524"/>
      <c r="AI134" s="524"/>
      <c r="AJ134" s="121"/>
      <c r="AK134" s="121"/>
      <c r="AL134" s="121"/>
      <c r="AM134" s="120"/>
      <c r="AN134" s="120"/>
      <c r="AO134" s="120"/>
      <c r="AP134" s="121"/>
      <c r="AQ134" s="525"/>
      <c r="AR134" s="525">
        <f t="shared" ca="1" si="32"/>
        <v>42347</v>
      </c>
      <c r="AS134" s="121"/>
      <c r="AT134" s="121"/>
      <c r="AU134" s="122"/>
      <c r="AV134" s="122"/>
      <c r="AW134" s="121"/>
      <c r="AX134" s="121" t="s">
        <v>8914</v>
      </c>
      <c r="AY134" s="121"/>
      <c r="AZ134" s="120">
        <v>42173</v>
      </c>
      <c r="BA134" s="120">
        <v>42215</v>
      </c>
      <c r="BB134" s="121"/>
      <c r="BC134" s="522">
        <f t="shared" si="31"/>
        <v>4700000</v>
      </c>
      <c r="BD134" s="516"/>
      <c r="BE134" s="516">
        <f t="shared" si="30"/>
        <v>4700000</v>
      </c>
      <c r="BF134" s="122">
        <v>42216</v>
      </c>
      <c r="BG134" s="141" t="s">
        <v>116</v>
      </c>
      <c r="BH134" s="121" t="s">
        <v>8915</v>
      </c>
      <c r="BI134" s="122">
        <v>42220</v>
      </c>
      <c r="BJ134" s="190">
        <v>42236</v>
      </c>
      <c r="BK134" s="526" t="s">
        <v>167</v>
      </c>
      <c r="BL134" s="534">
        <f>F134</f>
        <v>4700000</v>
      </c>
      <c r="BM134" t="s">
        <v>8922</v>
      </c>
      <c r="BN134" t="s">
        <v>8970</v>
      </c>
      <c r="BO134" t="s">
        <v>8315</v>
      </c>
      <c r="BQ134" t="str">
        <f t="shared" si="33"/>
        <v>TBG - SMI</v>
      </c>
      <c r="BR134" t="str">
        <f t="shared" si="34"/>
        <v>HK-13-0032</v>
      </c>
      <c r="BS134" s="91">
        <f t="shared" si="35"/>
        <v>2015</v>
      </c>
      <c r="BT134">
        <f t="shared" si="36"/>
        <v>42173</v>
      </c>
      <c r="BU134" s="91">
        <f t="shared" si="36"/>
        <v>42215</v>
      </c>
      <c r="BW134" t="str">
        <f t="shared" si="37"/>
        <v>Site : TANJUNG_JAYA - 130203104</v>
      </c>
      <c r="BX134" t="str">
        <f t="shared" si="38"/>
        <v>Tipe Tower : GB-4L-ISAT-52-120-LT-2007.08-DCK</v>
      </c>
      <c r="BY134" t="str">
        <f t="shared" si="39"/>
        <v>PO/SMI/15/N000596</v>
      </c>
      <c r="BZ134" s="92" t="str">
        <f t="shared" si="39"/>
        <v>SUPERVISI ATP &amp; Mob Demob Area Banten</v>
      </c>
      <c r="CD134" s="531"/>
    </row>
    <row r="135" spans="2:82" ht="15" customHeight="1" x14ac:dyDescent="0.25">
      <c r="B135" s="103">
        <f t="shared" si="40"/>
        <v>131</v>
      </c>
      <c r="C135" s="126" t="s">
        <v>8971</v>
      </c>
      <c r="D135" s="126" t="s">
        <v>8972</v>
      </c>
      <c r="E135" s="121" t="s">
        <v>2518</v>
      </c>
      <c r="F135" s="552" t="s">
        <v>3778</v>
      </c>
      <c r="G135" s="127"/>
      <c r="H135" s="103"/>
      <c r="I135" s="128"/>
      <c r="J135" s="128"/>
      <c r="K135" s="127" t="s">
        <v>8275</v>
      </c>
      <c r="L135" s="126" t="s">
        <v>8275</v>
      </c>
      <c r="M135" s="141" t="s">
        <v>770</v>
      </c>
      <c r="N135" s="126"/>
      <c r="O135" s="127"/>
      <c r="P135" s="127"/>
      <c r="Q135" s="345"/>
      <c r="R135" s="103"/>
      <c r="S135" s="127"/>
      <c r="T135" s="127"/>
      <c r="U135" s="120"/>
      <c r="V135" s="523"/>
      <c r="W135" s="127"/>
      <c r="X135" s="142">
        <v>100319104</v>
      </c>
      <c r="Y135" s="445" t="s">
        <v>8973</v>
      </c>
      <c r="Z135" s="89" t="s">
        <v>2518</v>
      </c>
      <c r="AA135" s="103"/>
      <c r="AB135" s="126" t="s">
        <v>2141</v>
      </c>
      <c r="AC135" s="103"/>
      <c r="AD135" s="103"/>
      <c r="AE135" s="103"/>
      <c r="AF135" s="89" t="s">
        <v>8974</v>
      </c>
      <c r="AG135" s="89" t="s">
        <v>8975</v>
      </c>
      <c r="AH135" s="524"/>
      <c r="AI135" s="524"/>
      <c r="AJ135" s="121"/>
      <c r="AK135" s="121"/>
      <c r="AL135" s="121"/>
      <c r="AM135" s="120"/>
      <c r="AN135" s="120"/>
      <c r="AO135" s="120"/>
      <c r="AP135" s="121"/>
      <c r="AQ135" s="525"/>
      <c r="AR135" s="525"/>
      <c r="AS135" s="121"/>
      <c r="AT135" s="121"/>
      <c r="AU135" s="122"/>
      <c r="AV135" s="122"/>
      <c r="AW135" s="121"/>
      <c r="AX135" s="121" t="s">
        <v>8976</v>
      </c>
      <c r="AY135" s="121"/>
      <c r="AZ135" s="120">
        <v>42103</v>
      </c>
      <c r="BA135" s="120">
        <v>42121</v>
      </c>
      <c r="BB135" s="121"/>
      <c r="BC135" s="553" t="str">
        <f>+F135</f>
        <v>cancel</v>
      </c>
      <c r="BD135" s="516">
        <v>0</v>
      </c>
      <c r="BE135" s="516" t="str">
        <f t="shared" si="30"/>
        <v>cancel</v>
      </c>
      <c r="BF135" s="122">
        <v>42122</v>
      </c>
      <c r="BG135" s="141" t="s">
        <v>3778</v>
      </c>
      <c r="BH135" s="126" t="s">
        <v>8977</v>
      </c>
      <c r="BI135" s="122"/>
      <c r="BJ135" s="190"/>
      <c r="BK135" s="526"/>
      <c r="BL135" s="554" t="s">
        <v>3778</v>
      </c>
      <c r="BM135" t="s">
        <v>8922</v>
      </c>
      <c r="BN135" t="s">
        <v>8923</v>
      </c>
      <c r="BO135" t="s">
        <v>8918</v>
      </c>
      <c r="BQ135" t="str">
        <f t="shared" si="33"/>
        <v>TBG - SMI</v>
      </c>
      <c r="BR135" t="str">
        <f t="shared" si="34"/>
        <v>HK-13-0033</v>
      </c>
      <c r="BS135" s="91">
        <f t="shared" si="35"/>
        <v>0</v>
      </c>
      <c r="BT135">
        <f t="shared" si="36"/>
        <v>42103</v>
      </c>
      <c r="BU135" s="91">
        <f t="shared" si="36"/>
        <v>42121</v>
      </c>
      <c r="BW135" t="str">
        <f t="shared" si="37"/>
        <v>Site : Pugung Raharjo - 100319104</v>
      </c>
      <c r="BX135" t="str">
        <f t="shared" si="38"/>
        <v>Tipe Tower : GB-4L-ISAT-72-120-LT-2007.08-DCK</v>
      </c>
      <c r="BY135" t="str">
        <f t="shared" si="39"/>
        <v>PO/SMI/13/002243</v>
      </c>
      <c r="BZ135" s="92" t="str">
        <f t="shared" si="39"/>
        <v>SUPERVISI ATP</v>
      </c>
      <c r="CD135" s="531"/>
    </row>
    <row r="136" spans="2:82" ht="15" customHeight="1" x14ac:dyDescent="0.25">
      <c r="B136" s="103">
        <f t="shared" si="40"/>
        <v>132</v>
      </c>
      <c r="C136" s="126" t="s">
        <v>8978</v>
      </c>
      <c r="D136" s="126" t="s">
        <v>8972</v>
      </c>
      <c r="E136" s="121" t="s">
        <v>2518</v>
      </c>
      <c r="F136" s="552" t="s">
        <v>3778</v>
      </c>
      <c r="G136" s="127"/>
      <c r="H136" s="103"/>
      <c r="I136" s="128"/>
      <c r="J136" s="128"/>
      <c r="K136" s="127" t="s">
        <v>8275</v>
      </c>
      <c r="L136" s="126" t="s">
        <v>8275</v>
      </c>
      <c r="M136" s="141" t="s">
        <v>770</v>
      </c>
      <c r="N136" s="126"/>
      <c r="O136" s="127"/>
      <c r="P136" s="127"/>
      <c r="Q136" s="345"/>
      <c r="R136" s="103"/>
      <c r="S136" s="127"/>
      <c r="T136" s="127"/>
      <c r="U136" s="120"/>
      <c r="V136" s="523"/>
      <c r="W136" s="127"/>
      <c r="X136" s="142">
        <v>100357014</v>
      </c>
      <c r="Y136" s="445" t="s">
        <v>8979</v>
      </c>
      <c r="Z136" s="89" t="s">
        <v>2518</v>
      </c>
      <c r="AA136" s="103"/>
      <c r="AB136" s="126" t="s">
        <v>2141</v>
      </c>
      <c r="AC136" s="103"/>
      <c r="AD136" s="103"/>
      <c r="AE136" s="103"/>
      <c r="AF136" s="89" t="s">
        <v>8974</v>
      </c>
      <c r="AG136" s="89" t="s">
        <v>8980</v>
      </c>
      <c r="AH136" s="524"/>
      <c r="AI136" s="524"/>
      <c r="AJ136" s="121"/>
      <c r="AK136" s="121"/>
      <c r="AL136" s="121"/>
      <c r="AM136" s="120"/>
      <c r="AN136" s="120"/>
      <c r="AO136" s="120"/>
      <c r="AP136" s="121"/>
      <c r="AQ136" s="525"/>
      <c r="AR136" s="525"/>
      <c r="AS136" s="121"/>
      <c r="AT136" s="121"/>
      <c r="AU136" s="122"/>
      <c r="AV136" s="122"/>
      <c r="AW136" s="121"/>
      <c r="AX136" s="121" t="s">
        <v>8976</v>
      </c>
      <c r="AY136" s="121"/>
      <c r="AZ136" s="120">
        <v>42103</v>
      </c>
      <c r="BA136" s="120">
        <v>42121</v>
      </c>
      <c r="BB136" s="121"/>
      <c r="BC136" s="553" t="str">
        <f>+F136</f>
        <v>cancel</v>
      </c>
      <c r="BD136" s="516">
        <v>0</v>
      </c>
      <c r="BE136" s="516" t="str">
        <f t="shared" si="30"/>
        <v>cancel</v>
      </c>
      <c r="BF136" s="122">
        <v>42122</v>
      </c>
      <c r="BG136" s="141" t="s">
        <v>3778</v>
      </c>
      <c r="BH136" s="126" t="s">
        <v>8977</v>
      </c>
      <c r="BI136" s="122"/>
      <c r="BJ136" s="190"/>
      <c r="BK136" s="526"/>
      <c r="BL136" s="554" t="s">
        <v>3778</v>
      </c>
      <c r="BM136" t="s">
        <v>8620</v>
      </c>
      <c r="BN136" t="s">
        <v>8536</v>
      </c>
      <c r="BO136" t="s">
        <v>776</v>
      </c>
      <c r="BQ136" t="str">
        <f t="shared" si="33"/>
        <v>TBG - SMI</v>
      </c>
      <c r="BR136" t="str">
        <f t="shared" si="34"/>
        <v>HK-13-0034</v>
      </c>
      <c r="BS136" s="91">
        <f t="shared" si="35"/>
        <v>0</v>
      </c>
      <c r="BT136">
        <f t="shared" si="36"/>
        <v>42103</v>
      </c>
      <c r="BU136" s="91">
        <f t="shared" si="36"/>
        <v>42121</v>
      </c>
      <c r="BW136" t="str">
        <f t="shared" si="37"/>
        <v>Site : Kuripan - 100357014</v>
      </c>
      <c r="BX136" t="str">
        <f t="shared" si="38"/>
        <v>Tipe Tower : GB-4L-ISAT-72-120-LT-2007.08-DCK</v>
      </c>
      <c r="BY136" t="str">
        <f t="shared" si="39"/>
        <v>PO/SMI/13/002243</v>
      </c>
      <c r="BZ136" s="92" t="str">
        <f t="shared" si="39"/>
        <v>SUPERVISI ATP</v>
      </c>
      <c r="CD136" s="531"/>
    </row>
    <row r="137" spans="2:82" ht="15" customHeight="1" x14ac:dyDescent="0.25">
      <c r="B137" s="103">
        <f t="shared" si="40"/>
        <v>133</v>
      </c>
      <c r="C137" s="126" t="s">
        <v>8981</v>
      </c>
      <c r="D137" s="126">
        <v>4500067619</v>
      </c>
      <c r="E137" s="121" t="s">
        <v>8982</v>
      </c>
      <c r="F137" s="522">
        <v>6000000</v>
      </c>
      <c r="G137" s="127" t="s">
        <v>189</v>
      </c>
      <c r="H137" s="103">
        <v>2015</v>
      </c>
      <c r="I137" s="128">
        <v>42067</v>
      </c>
      <c r="J137" s="128"/>
      <c r="K137" s="127" t="s">
        <v>94</v>
      </c>
      <c r="L137" s="126" t="s">
        <v>429</v>
      </c>
      <c r="M137" s="141" t="s">
        <v>96</v>
      </c>
      <c r="N137" s="126" t="s">
        <v>98</v>
      </c>
      <c r="O137" s="127" t="s">
        <v>98</v>
      </c>
      <c r="P137" s="127" t="s">
        <v>98</v>
      </c>
      <c r="Q137" s="345"/>
      <c r="R137" s="103"/>
      <c r="S137" s="127"/>
      <c r="T137" s="127"/>
      <c r="U137" s="120">
        <v>41604</v>
      </c>
      <c r="V137" s="523"/>
      <c r="W137" s="127" t="s">
        <v>431</v>
      </c>
      <c r="X137" s="142" t="s">
        <v>8983</v>
      </c>
      <c r="Y137" s="445" t="s">
        <v>8984</v>
      </c>
      <c r="Z137" s="89" t="s">
        <v>8985</v>
      </c>
      <c r="AA137" s="103"/>
      <c r="AB137" s="126" t="s">
        <v>8986</v>
      </c>
      <c r="AC137" s="103" t="s">
        <v>1884</v>
      </c>
      <c r="AD137" s="103" t="s">
        <v>1884</v>
      </c>
      <c r="AE137" s="103" t="s">
        <v>118</v>
      </c>
      <c r="AF137" s="89"/>
      <c r="AG137" s="89"/>
      <c r="AH137" s="524"/>
      <c r="AI137" s="524"/>
      <c r="AJ137" s="121"/>
      <c r="AK137" s="121"/>
      <c r="AL137" s="121"/>
      <c r="AM137" s="120"/>
      <c r="AN137" s="120"/>
      <c r="AO137" s="120"/>
      <c r="AP137" s="121"/>
      <c r="AQ137" s="525"/>
      <c r="AR137" s="525"/>
      <c r="AS137" s="121"/>
      <c r="AT137" s="121"/>
      <c r="AU137" s="122"/>
      <c r="AV137" s="122"/>
      <c r="AW137" s="121"/>
      <c r="AX137" s="121" t="s">
        <v>8987</v>
      </c>
      <c r="AY137" s="121" t="s">
        <v>436</v>
      </c>
      <c r="AZ137" s="120">
        <v>42075</v>
      </c>
      <c r="BA137" s="120">
        <v>42081</v>
      </c>
      <c r="BB137" s="121"/>
      <c r="BC137" s="553">
        <f>+F137</f>
        <v>6000000</v>
      </c>
      <c r="BD137" s="516">
        <v>0</v>
      </c>
      <c r="BE137" s="516">
        <f t="shared" si="30"/>
        <v>6000000</v>
      </c>
      <c r="BF137" s="122">
        <v>42081</v>
      </c>
      <c r="BG137" s="141" t="s">
        <v>116</v>
      </c>
      <c r="BH137" s="121" t="s">
        <v>8988</v>
      </c>
      <c r="BI137" s="122">
        <v>42082</v>
      </c>
      <c r="BJ137" s="190">
        <v>42096</v>
      </c>
      <c r="BK137" s="526"/>
      <c r="BL137" s="534">
        <f>F137</f>
        <v>6000000</v>
      </c>
      <c r="BM137" t="s">
        <v>8620</v>
      </c>
      <c r="BN137" t="s">
        <v>8536</v>
      </c>
      <c r="BO137" t="s">
        <v>8918</v>
      </c>
      <c r="BQ137" t="str">
        <f t="shared" si="33"/>
        <v>Protelindo</v>
      </c>
      <c r="BR137" t="str">
        <f t="shared" si="34"/>
        <v>HK-13-0035</v>
      </c>
      <c r="BS137" s="91">
        <f t="shared" si="35"/>
        <v>2015</v>
      </c>
      <c r="BT137">
        <f t="shared" si="36"/>
        <v>42075</v>
      </c>
      <c r="BU137" s="91">
        <f t="shared" si="36"/>
        <v>42081</v>
      </c>
      <c r="BW137" t="str">
        <f t="shared" si="37"/>
        <v>Site : Lontar - Sambikerep - JAW-EJV-0055-H-P</v>
      </c>
      <c r="BX137" t="str">
        <f t="shared" si="38"/>
        <v xml:space="preserve">Tipe Tower : 3-T-MD-02-45 </v>
      </c>
      <c r="BY137">
        <f t="shared" si="39"/>
        <v>4500067619</v>
      </c>
      <c r="BZ137" s="92" t="str">
        <f t="shared" si="39"/>
        <v>Leakage Including Foundation Settlement Investigation</v>
      </c>
      <c r="CD137" s="531"/>
    </row>
    <row r="138" spans="2:82" ht="15" customHeight="1" x14ac:dyDescent="0.25">
      <c r="B138" s="103">
        <f t="shared" si="40"/>
        <v>134</v>
      </c>
      <c r="C138" s="126" t="s">
        <v>8989</v>
      </c>
      <c r="D138" s="126">
        <v>4500067613</v>
      </c>
      <c r="E138" s="121" t="s">
        <v>8990</v>
      </c>
      <c r="F138" s="522">
        <v>6000000</v>
      </c>
      <c r="G138" s="127" t="s">
        <v>189</v>
      </c>
      <c r="H138" s="103">
        <v>2015</v>
      </c>
      <c r="I138" s="128">
        <v>42067</v>
      </c>
      <c r="J138" s="128"/>
      <c r="K138" s="127" t="s">
        <v>94</v>
      </c>
      <c r="L138" s="126" t="s">
        <v>429</v>
      </c>
      <c r="M138" s="141" t="s">
        <v>96</v>
      </c>
      <c r="N138" s="126" t="s">
        <v>98</v>
      </c>
      <c r="O138" s="127" t="s">
        <v>98</v>
      </c>
      <c r="P138" s="127" t="s">
        <v>98</v>
      </c>
      <c r="Q138" s="345"/>
      <c r="R138" s="103"/>
      <c r="S138" s="127"/>
      <c r="T138" s="127"/>
      <c r="U138" s="120">
        <v>41638</v>
      </c>
      <c r="V138" s="523"/>
      <c r="W138" s="127" t="s">
        <v>431</v>
      </c>
      <c r="X138" s="142" t="s">
        <v>8991</v>
      </c>
      <c r="Y138" s="445" t="s">
        <v>8992</v>
      </c>
      <c r="Z138" s="89" t="s">
        <v>8993</v>
      </c>
      <c r="AA138" s="103"/>
      <c r="AB138" s="126" t="s">
        <v>8994</v>
      </c>
      <c r="AC138" s="103" t="s">
        <v>1884</v>
      </c>
      <c r="AD138" s="103" t="s">
        <v>1884</v>
      </c>
      <c r="AE138" s="103" t="s">
        <v>118</v>
      </c>
      <c r="AF138" s="89"/>
      <c r="AG138" s="89"/>
      <c r="AH138" s="524"/>
      <c r="AI138" s="524"/>
      <c r="AJ138" s="121"/>
      <c r="AK138" s="121"/>
      <c r="AL138" s="121"/>
      <c r="AM138" s="120"/>
      <c r="AN138" s="120"/>
      <c r="AO138" s="120"/>
      <c r="AP138" s="121"/>
      <c r="AQ138" s="525"/>
      <c r="AR138" s="525"/>
      <c r="AS138" s="121"/>
      <c r="AT138" s="121"/>
      <c r="AU138" s="122"/>
      <c r="AV138" s="122"/>
      <c r="AW138" s="121"/>
      <c r="AX138" s="121" t="s">
        <v>8995</v>
      </c>
      <c r="AY138" s="121" t="s">
        <v>436</v>
      </c>
      <c r="AZ138" s="120">
        <v>42075</v>
      </c>
      <c r="BA138" s="120">
        <v>42081</v>
      </c>
      <c r="BB138" s="121"/>
      <c r="BC138" s="553">
        <f>+F138</f>
        <v>6000000</v>
      </c>
      <c r="BD138" s="516">
        <v>0</v>
      </c>
      <c r="BE138" s="516">
        <f t="shared" si="30"/>
        <v>6000000</v>
      </c>
      <c r="BF138" s="122">
        <v>42081</v>
      </c>
      <c r="BG138" s="141" t="s">
        <v>116</v>
      </c>
      <c r="BH138" s="121" t="s">
        <v>8996</v>
      </c>
      <c r="BI138" s="122">
        <v>42082</v>
      </c>
      <c r="BJ138" s="190">
        <v>42096</v>
      </c>
      <c r="BK138" s="526"/>
      <c r="BL138" s="534">
        <f>F138</f>
        <v>6000000</v>
      </c>
      <c r="BQ138" t="str">
        <f t="shared" si="33"/>
        <v>Protelindo</v>
      </c>
      <c r="BR138" t="str">
        <f t="shared" si="34"/>
        <v>HK-13-0036</v>
      </c>
      <c r="BS138" s="91">
        <f t="shared" si="35"/>
        <v>2015</v>
      </c>
      <c r="BT138">
        <f t="shared" si="36"/>
        <v>42075</v>
      </c>
      <c r="BU138" s="91">
        <f t="shared" si="36"/>
        <v>42081</v>
      </c>
      <c r="BW138" t="str">
        <f t="shared" si="37"/>
        <v>Site : Ngagel Jaya Tengah-Gubeng - JAW-EJV-0021-H-P</v>
      </c>
      <c r="BX138" t="str">
        <f t="shared" si="38"/>
        <v xml:space="preserve">Tipe Tower : 4-A-MD-01-25 </v>
      </c>
      <c r="BY138">
        <f t="shared" si="39"/>
        <v>4500067613</v>
      </c>
      <c r="BZ138" s="92" t="str">
        <f t="shared" si="39"/>
        <v>Replace SF pad, And Analysis Building</v>
      </c>
      <c r="CD138" s="531"/>
    </row>
    <row r="139" spans="2:82" ht="15" customHeight="1" x14ac:dyDescent="0.25">
      <c r="B139" s="103">
        <f t="shared" si="40"/>
        <v>135</v>
      </c>
      <c r="C139" s="126" t="s">
        <v>8997</v>
      </c>
      <c r="D139" s="126"/>
      <c r="E139" s="121"/>
      <c r="F139" s="522"/>
      <c r="G139" s="127"/>
      <c r="H139" s="103"/>
      <c r="I139" s="128"/>
      <c r="J139" s="128"/>
      <c r="K139" s="127"/>
      <c r="L139" s="126"/>
      <c r="M139" s="141"/>
      <c r="N139" s="126"/>
      <c r="O139" s="127"/>
      <c r="P139" s="127"/>
      <c r="Q139" s="345"/>
      <c r="R139" s="103"/>
      <c r="S139" s="127"/>
      <c r="T139" s="127"/>
      <c r="U139" s="120"/>
      <c r="V139" s="523"/>
      <c r="W139" s="127"/>
      <c r="X139" s="142"/>
      <c r="Y139" s="445"/>
      <c r="Z139" s="89"/>
      <c r="AA139" s="103"/>
      <c r="AB139" s="126"/>
      <c r="AC139" s="103"/>
      <c r="AD139" s="103"/>
      <c r="AE139" s="103"/>
      <c r="AF139" s="89"/>
      <c r="AG139" s="89"/>
      <c r="AH139" s="524"/>
      <c r="AI139" s="524"/>
      <c r="AJ139" s="121"/>
      <c r="AK139" s="121"/>
      <c r="AL139" s="121"/>
      <c r="AM139" s="120"/>
      <c r="AN139" s="120"/>
      <c r="AO139" s="120"/>
      <c r="AP139" s="121"/>
      <c r="AQ139" s="525"/>
      <c r="AR139" s="525"/>
      <c r="AS139" s="121"/>
      <c r="AT139" s="121"/>
      <c r="AU139" s="122"/>
      <c r="AV139" s="122"/>
      <c r="AW139" s="121"/>
      <c r="AX139" s="121"/>
      <c r="AY139" s="121"/>
      <c r="AZ139" s="120"/>
      <c r="BA139" s="120"/>
      <c r="BB139" s="121"/>
      <c r="BC139" s="522"/>
      <c r="BD139" s="121"/>
      <c r="BE139" s="516"/>
      <c r="BF139" s="122"/>
      <c r="BG139" s="141"/>
      <c r="BH139" s="121"/>
      <c r="BI139" s="122"/>
      <c r="BJ139" s="190"/>
      <c r="BK139" s="526"/>
      <c r="BL139" s="534"/>
      <c r="BQ139">
        <f t="shared" si="33"/>
        <v>0</v>
      </c>
      <c r="BR139" t="str">
        <f t="shared" si="34"/>
        <v>HK-13-0037</v>
      </c>
      <c r="BS139" s="91">
        <f t="shared" si="35"/>
        <v>0</v>
      </c>
      <c r="BT139">
        <f t="shared" si="36"/>
        <v>0</v>
      </c>
      <c r="BU139" s="91">
        <f t="shared" si="36"/>
        <v>0</v>
      </c>
      <c r="BW139" t="str">
        <f t="shared" si="37"/>
        <v xml:space="preserve">Site :  - </v>
      </c>
      <c r="BX139" t="str">
        <f t="shared" si="38"/>
        <v xml:space="preserve">Tipe Tower : </v>
      </c>
      <c r="BY139">
        <f t="shared" si="39"/>
        <v>0</v>
      </c>
      <c r="BZ139" s="92">
        <f t="shared" si="39"/>
        <v>0</v>
      </c>
      <c r="CD139" s="531"/>
    </row>
    <row r="140" spans="2:82" ht="15" customHeight="1" x14ac:dyDescent="0.25">
      <c r="B140" s="127">
        <f t="shared" si="40"/>
        <v>136</v>
      </c>
      <c r="C140" s="126" t="s">
        <v>8998</v>
      </c>
      <c r="D140" s="89">
        <v>4500067570</v>
      </c>
      <c r="E140" s="89" t="s">
        <v>8999</v>
      </c>
      <c r="F140" s="555">
        <v>6000000</v>
      </c>
      <c r="G140" s="348" t="s">
        <v>189</v>
      </c>
      <c r="H140" s="348">
        <v>2015</v>
      </c>
      <c r="I140" s="556">
        <v>42067</v>
      </c>
      <c r="J140" s="556"/>
      <c r="K140" s="348" t="s">
        <v>94</v>
      </c>
      <c r="L140" s="89" t="s">
        <v>95</v>
      </c>
      <c r="M140" s="142" t="s">
        <v>96</v>
      </c>
      <c r="N140" s="89" t="s">
        <v>436</v>
      </c>
      <c r="O140" s="348" t="s">
        <v>98</v>
      </c>
      <c r="P140" s="348" t="s">
        <v>98</v>
      </c>
      <c r="Q140" s="89"/>
      <c r="R140" s="348">
        <v>2014</v>
      </c>
      <c r="S140" s="348"/>
      <c r="T140" s="348"/>
      <c r="U140" s="556"/>
      <c r="V140" s="557"/>
      <c r="W140" s="348"/>
      <c r="X140" s="142" t="s">
        <v>9000</v>
      </c>
      <c r="Y140" s="445" t="s">
        <v>9001</v>
      </c>
      <c r="Z140" s="89" t="s">
        <v>8999</v>
      </c>
      <c r="AA140" s="348"/>
      <c r="AB140" s="89" t="s">
        <v>2064</v>
      </c>
      <c r="AC140" s="103" t="s">
        <v>1884</v>
      </c>
      <c r="AD140" s="103" t="s">
        <v>1884</v>
      </c>
      <c r="AE140" s="103" t="s">
        <v>118</v>
      </c>
      <c r="AF140" s="89"/>
      <c r="AG140" s="89"/>
      <c r="AH140" s="378"/>
      <c r="AI140" s="378"/>
      <c r="AJ140" s="89"/>
      <c r="AK140" s="89"/>
      <c r="AL140" s="89"/>
      <c r="AM140" s="89"/>
      <c r="AN140" s="556"/>
      <c r="AO140" s="558"/>
      <c r="AP140" s="89"/>
      <c r="AQ140" s="557"/>
      <c r="AR140" s="557"/>
      <c r="AS140" s="89"/>
      <c r="AT140" s="89"/>
      <c r="AU140" s="558"/>
      <c r="AV140" s="558"/>
      <c r="AW140" s="89"/>
      <c r="AX140" s="121" t="s">
        <v>9002</v>
      </c>
      <c r="AY140" s="121" t="s">
        <v>436</v>
      </c>
      <c r="AZ140" s="120">
        <v>42075</v>
      </c>
      <c r="BA140" s="120">
        <v>42081</v>
      </c>
      <c r="BB140" s="89"/>
      <c r="BC140" s="553">
        <f t="shared" ref="BC140:BC147" si="41">+F140</f>
        <v>6000000</v>
      </c>
      <c r="BD140" s="516">
        <v>0</v>
      </c>
      <c r="BE140" s="516">
        <f t="shared" ref="BE140:BE146" si="42">+BC140</f>
        <v>6000000</v>
      </c>
      <c r="BF140" s="122">
        <v>42081</v>
      </c>
      <c r="BG140" s="141" t="s">
        <v>116</v>
      </c>
      <c r="BH140" s="89" t="s">
        <v>9003</v>
      </c>
      <c r="BI140" s="558">
        <v>42082</v>
      </c>
      <c r="BJ140" s="558">
        <v>42096</v>
      </c>
      <c r="BK140" s="558"/>
      <c r="BL140" s="534">
        <f t="shared" ref="BL140:BL147" si="43">F140</f>
        <v>6000000</v>
      </c>
      <c r="BQ140" t="str">
        <f t="shared" si="33"/>
        <v>Protelindo</v>
      </c>
      <c r="BR140" t="str">
        <f t="shared" si="34"/>
        <v>HK-13-0038</v>
      </c>
      <c r="BS140" s="91">
        <f t="shared" si="35"/>
        <v>2015</v>
      </c>
      <c r="BT140">
        <f t="shared" si="36"/>
        <v>42075</v>
      </c>
      <c r="BU140" s="91">
        <f t="shared" si="36"/>
        <v>42081</v>
      </c>
      <c r="BW140" t="str">
        <f t="shared" si="37"/>
        <v>Site : Kab. Kutai Kertanegara, East Kalimantan - KAL-EKL-0006-H-P</v>
      </c>
      <c r="BX140" t="str">
        <f t="shared" si="38"/>
        <v>Tipe Tower : -</v>
      </c>
      <c r="BY140">
        <f t="shared" si="39"/>
        <v>4500067570</v>
      </c>
      <c r="BZ140" s="92" t="str">
        <f t="shared" si="39"/>
        <v>Landslide Investigation and Solution</v>
      </c>
      <c r="CD140" s="531"/>
    </row>
    <row r="141" spans="2:82" ht="15" customHeight="1" x14ac:dyDescent="0.25">
      <c r="B141" s="127">
        <f t="shared" si="40"/>
        <v>137</v>
      </c>
      <c r="C141" s="126" t="s">
        <v>9004</v>
      </c>
      <c r="D141" s="89">
        <v>4500067572</v>
      </c>
      <c r="E141" s="89" t="s">
        <v>9005</v>
      </c>
      <c r="F141" s="555">
        <v>6000000</v>
      </c>
      <c r="G141" s="348" t="s">
        <v>189</v>
      </c>
      <c r="H141" s="348">
        <v>2015</v>
      </c>
      <c r="I141" s="556">
        <v>42067</v>
      </c>
      <c r="J141" s="556"/>
      <c r="K141" s="348" t="s">
        <v>94</v>
      </c>
      <c r="L141" s="89" t="s">
        <v>95</v>
      </c>
      <c r="M141" s="142" t="s">
        <v>96</v>
      </c>
      <c r="N141" s="89" t="s">
        <v>436</v>
      </c>
      <c r="O141" s="348" t="s">
        <v>98</v>
      </c>
      <c r="P141" s="348" t="s">
        <v>98</v>
      </c>
      <c r="Q141" s="89"/>
      <c r="R141" s="348">
        <v>2014</v>
      </c>
      <c r="S141" s="348"/>
      <c r="T141" s="348"/>
      <c r="U141" s="556"/>
      <c r="V141" s="557"/>
      <c r="W141" s="348"/>
      <c r="X141" s="142" t="s">
        <v>9006</v>
      </c>
      <c r="Y141" s="445" t="s">
        <v>9007</v>
      </c>
      <c r="Z141" s="89" t="s">
        <v>9005</v>
      </c>
      <c r="AA141" s="348"/>
      <c r="AB141" s="89" t="s">
        <v>551</v>
      </c>
      <c r="AC141" s="103" t="s">
        <v>1884</v>
      </c>
      <c r="AD141" s="103" t="s">
        <v>1884</v>
      </c>
      <c r="AE141" s="103" t="s">
        <v>118</v>
      </c>
      <c r="AF141" s="89"/>
      <c r="AG141" s="89"/>
      <c r="AH141" s="378"/>
      <c r="AI141" s="378"/>
      <c r="AJ141" s="89"/>
      <c r="AK141" s="89"/>
      <c r="AL141" s="89"/>
      <c r="AM141" s="89"/>
      <c r="AN141" s="556"/>
      <c r="AO141" s="558"/>
      <c r="AP141" s="89"/>
      <c r="AQ141" s="557"/>
      <c r="AR141" s="557"/>
      <c r="AS141" s="89"/>
      <c r="AT141" s="89"/>
      <c r="AU141" s="558"/>
      <c r="AV141" s="558"/>
      <c r="AW141" s="89"/>
      <c r="AX141" s="121" t="s">
        <v>9008</v>
      </c>
      <c r="AY141" s="121" t="s">
        <v>436</v>
      </c>
      <c r="AZ141" s="120">
        <v>42075</v>
      </c>
      <c r="BA141" s="120">
        <v>42081</v>
      </c>
      <c r="BB141" s="89"/>
      <c r="BC141" s="553">
        <f t="shared" si="41"/>
        <v>6000000</v>
      </c>
      <c r="BD141" s="516">
        <v>0</v>
      </c>
      <c r="BE141" s="516">
        <f t="shared" si="42"/>
        <v>6000000</v>
      </c>
      <c r="BF141" s="122">
        <v>42081</v>
      </c>
      <c r="BG141" s="141" t="s">
        <v>116</v>
      </c>
      <c r="BH141" s="89" t="s">
        <v>9009</v>
      </c>
      <c r="BI141" s="558">
        <v>42082</v>
      </c>
      <c r="BJ141" s="558">
        <v>42096</v>
      </c>
      <c r="BK141" s="558"/>
      <c r="BL141" s="534">
        <f t="shared" si="43"/>
        <v>6000000</v>
      </c>
      <c r="BQ141" t="str">
        <f t="shared" si="33"/>
        <v>Protelindo</v>
      </c>
      <c r="BR141" t="str">
        <f t="shared" si="34"/>
        <v>HK-13-0039</v>
      </c>
      <c r="BS141" s="91">
        <f t="shared" si="35"/>
        <v>2015</v>
      </c>
      <c r="BT141">
        <f t="shared" si="36"/>
        <v>42075</v>
      </c>
      <c r="BU141" s="91">
        <f t="shared" si="36"/>
        <v>42081</v>
      </c>
      <c r="BW141" t="str">
        <f t="shared" si="37"/>
        <v>Site : Stasiun Senen - Gunung Sahari  - JAW-CCJ-0388-H-P</v>
      </c>
      <c r="BX141" t="str">
        <f t="shared" si="38"/>
        <v>Tipe Tower : 3-T-LD-01-20</v>
      </c>
      <c r="BY141">
        <f t="shared" si="39"/>
        <v>4500067572</v>
      </c>
      <c r="BZ141" s="92" t="str">
        <f t="shared" si="39"/>
        <v xml:space="preserve">Structure Investigation </v>
      </c>
      <c r="CD141" s="531"/>
    </row>
    <row r="142" spans="2:82" ht="15" customHeight="1" x14ac:dyDescent="0.25">
      <c r="B142" s="127">
        <f t="shared" si="40"/>
        <v>138</v>
      </c>
      <c r="C142" s="126" t="s">
        <v>9010</v>
      </c>
      <c r="D142" s="89">
        <v>4500067571</v>
      </c>
      <c r="E142" s="89" t="s">
        <v>9011</v>
      </c>
      <c r="F142" s="555">
        <v>6000000</v>
      </c>
      <c r="G142" s="348" t="s">
        <v>189</v>
      </c>
      <c r="H142" s="348">
        <v>2015</v>
      </c>
      <c r="I142" s="556">
        <v>42067</v>
      </c>
      <c r="J142" s="556"/>
      <c r="K142" s="348" t="s">
        <v>94</v>
      </c>
      <c r="L142" s="89" t="s">
        <v>95</v>
      </c>
      <c r="M142" s="142" t="s">
        <v>96</v>
      </c>
      <c r="N142" s="89" t="s">
        <v>436</v>
      </c>
      <c r="O142" s="348" t="s">
        <v>98</v>
      </c>
      <c r="P142" s="348" t="s">
        <v>98</v>
      </c>
      <c r="Q142" s="89"/>
      <c r="R142" s="348">
        <v>2014</v>
      </c>
      <c r="S142" s="348"/>
      <c r="T142" s="348"/>
      <c r="U142" s="556"/>
      <c r="V142" s="557"/>
      <c r="W142" s="348"/>
      <c r="X142" s="142" t="s">
        <v>9012</v>
      </c>
      <c r="Y142" s="445" t="s">
        <v>9013</v>
      </c>
      <c r="Z142" s="89"/>
      <c r="AA142" s="348"/>
      <c r="AB142" s="89" t="s">
        <v>2064</v>
      </c>
      <c r="AC142" s="103" t="s">
        <v>1884</v>
      </c>
      <c r="AD142" s="103" t="s">
        <v>1884</v>
      </c>
      <c r="AE142" s="103" t="s">
        <v>118</v>
      </c>
      <c r="AF142" s="89"/>
      <c r="AG142" s="89"/>
      <c r="AH142" s="378"/>
      <c r="AI142" s="378"/>
      <c r="AJ142" s="89"/>
      <c r="AK142" s="89"/>
      <c r="AL142" s="89"/>
      <c r="AM142" s="89"/>
      <c r="AN142" s="556"/>
      <c r="AO142" s="558"/>
      <c r="AP142" s="89"/>
      <c r="AQ142" s="557"/>
      <c r="AR142" s="557"/>
      <c r="AS142" s="89"/>
      <c r="AT142" s="89"/>
      <c r="AU142" s="558"/>
      <c r="AV142" s="558"/>
      <c r="AW142" s="89"/>
      <c r="AX142" s="121" t="s">
        <v>9014</v>
      </c>
      <c r="AY142" s="121" t="s">
        <v>436</v>
      </c>
      <c r="AZ142" s="120">
        <v>42075</v>
      </c>
      <c r="BA142" s="120">
        <v>42081</v>
      </c>
      <c r="BB142" s="89"/>
      <c r="BC142" s="553">
        <f t="shared" si="41"/>
        <v>6000000</v>
      </c>
      <c r="BD142" s="516">
        <v>0</v>
      </c>
      <c r="BE142" s="516">
        <f t="shared" si="42"/>
        <v>6000000</v>
      </c>
      <c r="BF142" s="122">
        <v>42081</v>
      </c>
      <c r="BG142" s="141" t="s">
        <v>116</v>
      </c>
      <c r="BH142" s="89" t="s">
        <v>9015</v>
      </c>
      <c r="BI142" s="558">
        <v>42082</v>
      </c>
      <c r="BJ142" s="558">
        <v>42096</v>
      </c>
      <c r="BK142" s="558"/>
      <c r="BL142" s="534">
        <f t="shared" si="43"/>
        <v>6000000</v>
      </c>
      <c r="BQ142" t="str">
        <f t="shared" si="33"/>
        <v>Protelindo</v>
      </c>
      <c r="BR142" t="str">
        <f t="shared" si="34"/>
        <v>HK-13-0040</v>
      </c>
      <c r="BS142" s="91">
        <f t="shared" si="35"/>
        <v>2015</v>
      </c>
      <c r="BT142">
        <f t="shared" si="36"/>
        <v>42075</v>
      </c>
      <c r="BU142" s="91">
        <f t="shared" si="36"/>
        <v>42081</v>
      </c>
      <c r="BW142" t="str">
        <f t="shared" si="37"/>
        <v>Site : Double Hapiness - JAW-EJV-0044-C-P</v>
      </c>
      <c r="BX142" t="str">
        <f t="shared" si="38"/>
        <v>Tipe Tower : -</v>
      </c>
      <c r="BY142">
        <f t="shared" si="39"/>
        <v>4500067571</v>
      </c>
      <c r="BZ142" s="92" t="str">
        <f t="shared" si="39"/>
        <v>RT-Pole &amp; Building Analysis Leakage Investigation</v>
      </c>
      <c r="CD142" s="531"/>
    </row>
    <row r="143" spans="2:82" ht="15" customHeight="1" x14ac:dyDescent="0.25">
      <c r="B143" s="127">
        <f t="shared" si="40"/>
        <v>139</v>
      </c>
      <c r="C143" s="126" t="s">
        <v>9016</v>
      </c>
      <c r="D143" s="126">
        <v>4500069292</v>
      </c>
      <c r="E143" s="126" t="s">
        <v>9017</v>
      </c>
      <c r="F143" s="559">
        <v>10250000</v>
      </c>
      <c r="G143" s="127" t="s">
        <v>9018</v>
      </c>
      <c r="H143" s="127">
        <v>2015</v>
      </c>
      <c r="I143" s="542">
        <v>42102</v>
      </c>
      <c r="J143" s="542"/>
      <c r="K143" s="127" t="s">
        <v>94</v>
      </c>
      <c r="L143" s="126" t="s">
        <v>7410</v>
      </c>
      <c r="M143" s="141" t="s">
        <v>96</v>
      </c>
      <c r="N143" s="126" t="s">
        <v>9019</v>
      </c>
      <c r="O143" s="127" t="s">
        <v>98</v>
      </c>
      <c r="P143" s="127" t="s">
        <v>98</v>
      </c>
      <c r="Q143" s="345"/>
      <c r="R143" s="127"/>
      <c r="S143" s="127"/>
      <c r="T143" s="127"/>
      <c r="U143" s="542"/>
      <c r="V143" s="525">
        <f>U143-I143</f>
        <v>-42102</v>
      </c>
      <c r="W143" s="127"/>
      <c r="X143" s="142" t="s">
        <v>9020</v>
      </c>
      <c r="Y143" s="560" t="s">
        <v>9021</v>
      </c>
      <c r="Z143" s="126" t="s">
        <v>9019</v>
      </c>
      <c r="AA143" s="556" t="s">
        <v>9022</v>
      </c>
      <c r="AB143" s="561" t="s">
        <v>9023</v>
      </c>
      <c r="AC143" s="348" t="s">
        <v>9024</v>
      </c>
      <c r="AD143" s="127"/>
      <c r="AE143" s="127"/>
      <c r="AF143" s="562" t="s">
        <v>9025</v>
      </c>
      <c r="AG143" s="563" t="s">
        <v>9026</v>
      </c>
      <c r="AH143" s="564">
        <v>106.7784</v>
      </c>
      <c r="AI143" s="564">
        <v>-6.1118100000000002</v>
      </c>
      <c r="AJ143" s="126"/>
      <c r="AK143" s="126"/>
      <c r="AL143" s="126"/>
      <c r="AM143" s="333"/>
      <c r="AN143" s="542"/>
      <c r="AO143" s="333"/>
      <c r="AP143" s="126"/>
      <c r="AQ143" s="525"/>
      <c r="AR143" s="525"/>
      <c r="AS143" s="126"/>
      <c r="AT143" s="126"/>
      <c r="AU143" s="529"/>
      <c r="AV143" s="544"/>
      <c r="AW143" s="126"/>
      <c r="AX143" s="126" t="s">
        <v>9027</v>
      </c>
      <c r="AY143" s="126" t="s">
        <v>2035</v>
      </c>
      <c r="AZ143" s="542">
        <v>42172</v>
      </c>
      <c r="BA143" s="542">
        <v>42232</v>
      </c>
      <c r="BB143" s="126"/>
      <c r="BC143" s="522">
        <f t="shared" si="41"/>
        <v>10250000</v>
      </c>
      <c r="BD143" s="565"/>
      <c r="BE143" s="545">
        <f t="shared" si="42"/>
        <v>10250000</v>
      </c>
      <c r="BF143" s="544">
        <v>42234</v>
      </c>
      <c r="BG143" s="141" t="s">
        <v>116</v>
      </c>
      <c r="BH143" s="126" t="s">
        <v>9028</v>
      </c>
      <c r="BI143" s="544">
        <v>42234</v>
      </c>
      <c r="BJ143" s="546">
        <v>42248</v>
      </c>
      <c r="BK143" s="566"/>
      <c r="BL143" s="534">
        <f t="shared" si="43"/>
        <v>10250000</v>
      </c>
      <c r="BQ143" t="str">
        <f t="shared" si="33"/>
        <v>Protelindo</v>
      </c>
      <c r="BR143" t="str">
        <f t="shared" si="34"/>
        <v>HK-13-0041</v>
      </c>
      <c r="BS143" s="91">
        <f t="shared" si="35"/>
        <v>2015</v>
      </c>
      <c r="BT143">
        <f t="shared" si="36"/>
        <v>42172</v>
      </c>
      <c r="BU143" s="91">
        <f t="shared" si="36"/>
        <v>42232</v>
      </c>
      <c r="BW143" t="str">
        <f t="shared" si="37"/>
        <v>Site : Pluit Karang Utara - JAW-CCJ-0002-I-F</v>
      </c>
      <c r="BX143" t="str">
        <f t="shared" si="38"/>
        <v>Tipe Tower : 6 M</v>
      </c>
      <c r="BY143">
        <f t="shared" si="39"/>
        <v>4500069292</v>
      </c>
      <c r="BZ143" s="92" t="str">
        <f t="shared" si="39"/>
        <v>1. Site Survey / engineering Survey, 2. Design Package, BoQ dan Konsultasi (termasuk pekerjaan tambah apabila ada, 3. Analisa dan desain pondasi (RT), 4. Hammer test</v>
      </c>
      <c r="CD143" s="531"/>
    </row>
    <row r="144" spans="2:82" ht="15" customHeight="1" x14ac:dyDescent="0.25">
      <c r="B144" s="127">
        <f t="shared" si="40"/>
        <v>140</v>
      </c>
      <c r="C144" s="126" t="s">
        <v>9029</v>
      </c>
      <c r="D144" s="126">
        <v>4500014056</v>
      </c>
      <c r="E144" s="126" t="s">
        <v>9030</v>
      </c>
      <c r="F144" s="559">
        <v>6000000</v>
      </c>
      <c r="G144" s="127" t="s">
        <v>9018</v>
      </c>
      <c r="H144" s="127">
        <v>2015</v>
      </c>
      <c r="I144" s="542">
        <v>42113</v>
      </c>
      <c r="J144" s="542"/>
      <c r="K144" s="127" t="s">
        <v>94</v>
      </c>
      <c r="L144" s="126" t="s">
        <v>7410</v>
      </c>
      <c r="M144" s="141" t="s">
        <v>96</v>
      </c>
      <c r="N144" s="126" t="s">
        <v>9019</v>
      </c>
      <c r="O144" s="127" t="s">
        <v>98</v>
      </c>
      <c r="P144" s="127" t="s">
        <v>98</v>
      </c>
      <c r="Q144" s="345"/>
      <c r="R144" s="127"/>
      <c r="S144" s="127"/>
      <c r="T144" s="127"/>
      <c r="U144" s="542"/>
      <c r="V144" s="525"/>
      <c r="W144" s="127"/>
      <c r="X144" s="142" t="s">
        <v>9031</v>
      </c>
      <c r="Y144" s="567" t="s">
        <v>9032</v>
      </c>
      <c r="Z144" s="126" t="s">
        <v>9030</v>
      </c>
      <c r="AA144" s="556"/>
      <c r="AB144" s="561"/>
      <c r="AC144" s="348"/>
      <c r="AD144" s="127"/>
      <c r="AE144" s="127"/>
      <c r="AF144" s="562"/>
      <c r="AG144" s="563"/>
      <c r="AH144" s="564"/>
      <c r="AI144" s="564"/>
      <c r="AJ144" s="126"/>
      <c r="AK144" s="126"/>
      <c r="AL144" s="126"/>
      <c r="AM144" s="333"/>
      <c r="AN144" s="542"/>
      <c r="AO144" s="333"/>
      <c r="AP144" s="126"/>
      <c r="AQ144" s="525"/>
      <c r="AR144" s="525"/>
      <c r="AS144" s="126"/>
      <c r="AT144" s="126"/>
      <c r="AU144" s="529"/>
      <c r="AV144" s="544"/>
      <c r="AW144" s="126"/>
      <c r="AX144" s="126" t="s">
        <v>9033</v>
      </c>
      <c r="AY144" s="126" t="s">
        <v>9034</v>
      </c>
      <c r="AZ144" s="542">
        <v>42171</v>
      </c>
      <c r="BA144" s="542">
        <v>42227</v>
      </c>
      <c r="BB144" s="126"/>
      <c r="BC144" s="522">
        <f t="shared" si="41"/>
        <v>6000000</v>
      </c>
      <c r="BD144" s="565"/>
      <c r="BE144" s="545">
        <f t="shared" si="42"/>
        <v>6000000</v>
      </c>
      <c r="BF144" s="544">
        <v>42196</v>
      </c>
      <c r="BG144" s="141" t="s">
        <v>242</v>
      </c>
      <c r="BH144" s="126" t="s">
        <v>9035</v>
      </c>
      <c r="BI144" s="544">
        <v>42228</v>
      </c>
      <c r="BJ144" s="566"/>
      <c r="BK144" s="566"/>
      <c r="BL144" s="534">
        <f t="shared" si="43"/>
        <v>6000000</v>
      </c>
      <c r="BQ144" t="str">
        <f t="shared" si="33"/>
        <v>Protelindo</v>
      </c>
      <c r="BR144" t="str">
        <f t="shared" si="34"/>
        <v>HK-13-0042</v>
      </c>
      <c r="BS144" s="91">
        <f t="shared" si="35"/>
        <v>2015</v>
      </c>
      <c r="BT144">
        <f t="shared" si="36"/>
        <v>42171</v>
      </c>
      <c r="BU144" s="91">
        <f t="shared" si="36"/>
        <v>42227</v>
      </c>
      <c r="BW144" t="str">
        <f t="shared" si="37"/>
        <v>Site : 3G Jl. T Bay  - SUM-RIA-0001-X-F</v>
      </c>
      <c r="BX144" t="str">
        <f t="shared" si="38"/>
        <v xml:space="preserve">Tipe Tower : </v>
      </c>
      <c r="BY144">
        <f t="shared" si="39"/>
        <v>4500014056</v>
      </c>
      <c r="BZ144" s="92" t="str">
        <f t="shared" si="39"/>
        <v>Engineering Konsultan (Analisa)</v>
      </c>
      <c r="CD144" s="531"/>
    </row>
    <row r="145" spans="2:82" ht="15" customHeight="1" x14ac:dyDescent="0.25">
      <c r="B145" s="127">
        <f t="shared" si="40"/>
        <v>141</v>
      </c>
      <c r="C145" s="126" t="s">
        <v>9036</v>
      </c>
      <c r="D145" s="126">
        <v>4500069649</v>
      </c>
      <c r="E145" s="126" t="s">
        <v>9037</v>
      </c>
      <c r="F145" s="559">
        <v>10250000</v>
      </c>
      <c r="G145" s="127" t="s">
        <v>9018</v>
      </c>
      <c r="H145" s="127">
        <v>2015</v>
      </c>
      <c r="I145" s="542">
        <v>42110</v>
      </c>
      <c r="J145" s="542">
        <v>42122</v>
      </c>
      <c r="K145" s="127" t="s">
        <v>94</v>
      </c>
      <c r="L145" s="126" t="s">
        <v>7410</v>
      </c>
      <c r="M145" s="141" t="s">
        <v>96</v>
      </c>
      <c r="N145" s="126" t="s">
        <v>9019</v>
      </c>
      <c r="O145" s="127" t="s">
        <v>98</v>
      </c>
      <c r="P145" s="127" t="s">
        <v>98</v>
      </c>
      <c r="Q145" s="345"/>
      <c r="R145" s="127">
        <v>2013</v>
      </c>
      <c r="S145" s="127"/>
      <c r="T145" s="127"/>
      <c r="U145" s="542">
        <v>41436</v>
      </c>
      <c r="V145" s="525"/>
      <c r="W145" s="127"/>
      <c r="X145" s="142" t="s">
        <v>9038</v>
      </c>
      <c r="Y145" s="560" t="s">
        <v>9039</v>
      </c>
      <c r="Z145" s="126" t="s">
        <v>9037</v>
      </c>
      <c r="AA145" s="556"/>
      <c r="AB145" s="561"/>
      <c r="AC145" s="348"/>
      <c r="AD145" s="127"/>
      <c r="AE145" s="127"/>
      <c r="AF145" s="562"/>
      <c r="AG145" s="563"/>
      <c r="AH145" s="564"/>
      <c r="AI145" s="564"/>
      <c r="AJ145" s="126"/>
      <c r="AK145" s="126"/>
      <c r="AL145" s="126"/>
      <c r="AM145" s="333"/>
      <c r="AN145" s="542"/>
      <c r="AO145" s="333"/>
      <c r="AP145" s="126"/>
      <c r="AQ145" s="525"/>
      <c r="AR145" s="525"/>
      <c r="AS145" s="126"/>
      <c r="AT145" s="126"/>
      <c r="AU145" s="529"/>
      <c r="AV145" s="544"/>
      <c r="AW145" s="126"/>
      <c r="AX145" s="126" t="s">
        <v>9040</v>
      </c>
      <c r="AY145" s="126" t="s">
        <v>9041</v>
      </c>
      <c r="AZ145" s="542">
        <v>42158</v>
      </c>
      <c r="BA145" s="542">
        <v>42171</v>
      </c>
      <c r="BB145" s="126"/>
      <c r="BC145" s="522">
        <f t="shared" si="41"/>
        <v>10250000</v>
      </c>
      <c r="BD145" s="565">
        <v>0</v>
      </c>
      <c r="BE145" s="545">
        <f t="shared" si="42"/>
        <v>10250000</v>
      </c>
      <c r="BF145" s="544">
        <v>42172</v>
      </c>
      <c r="BG145" s="568" t="s">
        <v>116</v>
      </c>
      <c r="BH145" s="126" t="s">
        <v>9042</v>
      </c>
      <c r="BI145" s="544">
        <v>42173</v>
      </c>
      <c r="BJ145" s="566">
        <v>42192</v>
      </c>
      <c r="BK145" s="566"/>
      <c r="BL145" s="534">
        <f t="shared" si="43"/>
        <v>10250000</v>
      </c>
      <c r="BQ145" t="str">
        <f t="shared" si="33"/>
        <v>Protelindo</v>
      </c>
      <c r="BR145" t="str">
        <f t="shared" si="34"/>
        <v>HK-13-0043</v>
      </c>
      <c r="BS145" s="91">
        <f t="shared" si="35"/>
        <v>2015</v>
      </c>
      <c r="BT145">
        <f t="shared" si="36"/>
        <v>42158</v>
      </c>
      <c r="BU145" s="91">
        <f t="shared" si="36"/>
        <v>42171</v>
      </c>
      <c r="BW145" t="str">
        <f t="shared" si="37"/>
        <v>Site : Jl. Bekasi Barat Raya - JAW-CCJ-0007-R-F</v>
      </c>
      <c r="BX145" t="str">
        <f t="shared" si="38"/>
        <v xml:space="preserve">Tipe Tower : </v>
      </c>
      <c r="BY145">
        <f t="shared" si="39"/>
        <v>4500069649</v>
      </c>
      <c r="BZ145" s="92" t="str">
        <f t="shared" si="39"/>
        <v>1. Site Survey / Engineering Survey , 2. Design Package, BoQ dan konsultasi (Termasuk pekerjaan tambahan apabila ada) , 3. Analisa Desain Pondasi (RT), 4. Hammer Test</v>
      </c>
      <c r="CD145" s="531"/>
    </row>
    <row r="146" spans="2:82" ht="15" customHeight="1" x14ac:dyDescent="0.25">
      <c r="B146" s="127">
        <f t="shared" si="40"/>
        <v>142</v>
      </c>
      <c r="C146" s="126" t="s">
        <v>9043</v>
      </c>
      <c r="D146" s="126">
        <v>4500069648</v>
      </c>
      <c r="E146" s="126" t="s">
        <v>9037</v>
      </c>
      <c r="F146" s="559">
        <v>10250000</v>
      </c>
      <c r="G146" s="127" t="s">
        <v>9018</v>
      </c>
      <c r="H146" s="127">
        <v>2015</v>
      </c>
      <c r="I146" s="542">
        <v>42110</v>
      </c>
      <c r="J146" s="542">
        <v>42122</v>
      </c>
      <c r="K146" s="127" t="s">
        <v>94</v>
      </c>
      <c r="L146" s="126" t="s">
        <v>7410</v>
      </c>
      <c r="M146" s="141" t="s">
        <v>96</v>
      </c>
      <c r="N146" s="126" t="s">
        <v>9019</v>
      </c>
      <c r="O146" s="127" t="s">
        <v>98</v>
      </c>
      <c r="P146" s="127" t="s">
        <v>98</v>
      </c>
      <c r="Q146" s="345"/>
      <c r="R146" s="127">
        <v>2013</v>
      </c>
      <c r="S146" s="127"/>
      <c r="T146" s="127"/>
      <c r="U146" s="542">
        <v>41437</v>
      </c>
      <c r="V146" s="525"/>
      <c r="W146" s="127"/>
      <c r="X146" s="142" t="s">
        <v>9044</v>
      </c>
      <c r="Y146" s="560" t="s">
        <v>9045</v>
      </c>
      <c r="Z146" s="126" t="s">
        <v>9037</v>
      </c>
      <c r="AA146" s="556"/>
      <c r="AB146" s="561" t="s">
        <v>1353</v>
      </c>
      <c r="AC146" s="348"/>
      <c r="AD146" s="127"/>
      <c r="AE146" s="127"/>
      <c r="AF146" s="562"/>
      <c r="AG146" s="563"/>
      <c r="AH146" s="564"/>
      <c r="AI146" s="564"/>
      <c r="AJ146" s="126"/>
      <c r="AK146" s="126"/>
      <c r="AL146" s="126"/>
      <c r="AM146" s="333"/>
      <c r="AN146" s="542"/>
      <c r="AO146" s="333"/>
      <c r="AP146" s="126"/>
      <c r="AQ146" s="525"/>
      <c r="AR146" s="525"/>
      <c r="AS146" s="126"/>
      <c r="AT146" s="126"/>
      <c r="AU146" s="529"/>
      <c r="AV146" s="544"/>
      <c r="AW146" s="126"/>
      <c r="AX146" s="126" t="s">
        <v>9046</v>
      </c>
      <c r="AY146" s="126" t="s">
        <v>9041</v>
      </c>
      <c r="AZ146" s="542">
        <v>42132</v>
      </c>
      <c r="BA146" s="542">
        <v>42158</v>
      </c>
      <c r="BB146" s="126"/>
      <c r="BC146" s="522">
        <f t="shared" si="41"/>
        <v>10250000</v>
      </c>
      <c r="BD146" s="565">
        <v>0</v>
      </c>
      <c r="BE146" s="545">
        <f t="shared" si="42"/>
        <v>10250000</v>
      </c>
      <c r="BF146" s="544">
        <v>42160</v>
      </c>
      <c r="BG146" s="141" t="s">
        <v>116</v>
      </c>
      <c r="BH146" s="126" t="s">
        <v>9047</v>
      </c>
      <c r="BI146" s="544">
        <v>42160</v>
      </c>
      <c r="BJ146" s="566">
        <v>42178</v>
      </c>
      <c r="BK146" s="566"/>
      <c r="BL146" s="534">
        <f t="shared" si="43"/>
        <v>10250000</v>
      </c>
      <c r="BQ146" t="str">
        <f t="shared" si="33"/>
        <v>Protelindo</v>
      </c>
      <c r="BR146" t="str">
        <f t="shared" si="34"/>
        <v>HK-13-0044</v>
      </c>
      <c r="BS146" s="91">
        <f t="shared" si="35"/>
        <v>2015</v>
      </c>
      <c r="BT146">
        <f t="shared" si="36"/>
        <v>42132</v>
      </c>
      <c r="BU146" s="91">
        <f t="shared" si="36"/>
        <v>42158</v>
      </c>
      <c r="BW146" t="str">
        <f t="shared" si="37"/>
        <v>Site : Duta Merlin - JAW-CCJ-0008-R-F</v>
      </c>
      <c r="BX146" t="str">
        <f t="shared" si="38"/>
        <v>Tipe Tower : POLE 6 M</v>
      </c>
      <c r="BY146">
        <f t="shared" si="39"/>
        <v>4500069648</v>
      </c>
      <c r="BZ146" s="92" t="str">
        <f t="shared" si="39"/>
        <v>1. Site Survey / Engineering Survey , 2. Design Package, BoQ dan konsultasi (Termasuk pekerjaan tambahan apabila ada) , 3. Analisa Desain Pondasi (RT), 4. Hammer Test</v>
      </c>
      <c r="CD146" s="531"/>
    </row>
    <row r="147" spans="2:82" ht="15" customHeight="1" x14ac:dyDescent="0.25">
      <c r="B147" s="127">
        <f t="shared" si="40"/>
        <v>143</v>
      </c>
      <c r="C147" s="126" t="s">
        <v>9048</v>
      </c>
      <c r="D147" s="126">
        <v>4500070401</v>
      </c>
      <c r="E147" s="126" t="s">
        <v>9037</v>
      </c>
      <c r="F147" s="559">
        <v>10250000</v>
      </c>
      <c r="G147" s="127" t="s">
        <v>171</v>
      </c>
      <c r="H147" s="127">
        <v>2015</v>
      </c>
      <c r="I147" s="542">
        <v>42136</v>
      </c>
      <c r="J147" s="542">
        <v>42143</v>
      </c>
      <c r="K147" s="127" t="s">
        <v>94</v>
      </c>
      <c r="L147" s="126" t="s">
        <v>7410</v>
      </c>
      <c r="M147" s="141" t="s">
        <v>96</v>
      </c>
      <c r="N147" s="126" t="s">
        <v>9019</v>
      </c>
      <c r="O147" s="127" t="s">
        <v>98</v>
      </c>
      <c r="P147" s="127" t="s">
        <v>98</v>
      </c>
      <c r="Q147" s="345"/>
      <c r="R147" s="127">
        <v>2015</v>
      </c>
      <c r="S147" s="127"/>
      <c r="T147" s="127"/>
      <c r="U147" s="542">
        <v>41411</v>
      </c>
      <c r="V147" s="525"/>
      <c r="W147" s="127"/>
      <c r="X147" s="142" t="s">
        <v>9049</v>
      </c>
      <c r="Y147" s="560" t="s">
        <v>9050</v>
      </c>
      <c r="Z147" s="126" t="str">
        <f>+E147</f>
        <v>1. Site Survey / Engineering Survey , 2. Design Package, BoQ dan konsultasi (Termasuk pekerjaan tambahan apabila ada) , 3. Analisa Desain Pondasi (RT), 4. Hammer Test</v>
      </c>
      <c r="AA147" s="556"/>
      <c r="AB147" s="561" t="s">
        <v>9051</v>
      </c>
      <c r="AC147" s="348"/>
      <c r="AD147" s="127"/>
      <c r="AE147" s="127"/>
      <c r="AF147" s="562"/>
      <c r="AG147" s="563"/>
      <c r="AH147" s="564"/>
      <c r="AI147" s="564"/>
      <c r="AJ147" s="126"/>
      <c r="AK147" s="126"/>
      <c r="AL147" s="126"/>
      <c r="AM147" s="333"/>
      <c r="AN147" s="542"/>
      <c r="AO147" s="333"/>
      <c r="AP147" s="126"/>
      <c r="AQ147" s="525"/>
      <c r="AR147" s="525"/>
      <c r="AS147" s="126"/>
      <c r="AT147" s="126"/>
      <c r="AU147" s="529"/>
      <c r="AV147" s="544"/>
      <c r="AW147" s="126"/>
      <c r="AX147" s="126" t="s">
        <v>5791</v>
      </c>
      <c r="AY147" s="126" t="s">
        <v>9052</v>
      </c>
      <c r="AZ147" s="542">
        <v>42172</v>
      </c>
      <c r="BA147" s="542">
        <v>42277</v>
      </c>
      <c r="BB147" s="126"/>
      <c r="BC147" s="522">
        <f t="shared" si="41"/>
        <v>10250000</v>
      </c>
      <c r="BD147" s="565">
        <v>0</v>
      </c>
      <c r="BE147" s="545">
        <f>+BC147</f>
        <v>10250000</v>
      </c>
      <c r="BF147" s="544">
        <v>42278</v>
      </c>
      <c r="BG147" s="141" t="s">
        <v>116</v>
      </c>
      <c r="BH147" s="126" t="s">
        <v>14696</v>
      </c>
      <c r="BI147" s="544">
        <v>42278</v>
      </c>
      <c r="BJ147" s="566">
        <v>42297</v>
      </c>
      <c r="BK147" s="566"/>
      <c r="BL147" s="569">
        <f t="shared" si="43"/>
        <v>10250000</v>
      </c>
      <c r="BQ147" t="str">
        <f t="shared" si="33"/>
        <v>Protelindo</v>
      </c>
      <c r="BR147" t="str">
        <f t="shared" si="34"/>
        <v>HK-13-0045</v>
      </c>
      <c r="BS147" s="91">
        <f t="shared" si="35"/>
        <v>2015</v>
      </c>
      <c r="BT147">
        <f t="shared" si="36"/>
        <v>42172</v>
      </c>
      <c r="BU147" s="91">
        <f t="shared" si="36"/>
        <v>42277</v>
      </c>
      <c r="BW147" t="str">
        <f t="shared" si="37"/>
        <v>Site : WISMA SIER  - JAW-EJV-0004-H-F</v>
      </c>
      <c r="BX147" t="str">
        <f t="shared" si="38"/>
        <v>Tipe Tower : POLE 9M</v>
      </c>
      <c r="BY147">
        <f t="shared" si="39"/>
        <v>4500070401</v>
      </c>
      <c r="BZ147" s="92" t="str">
        <f t="shared" si="39"/>
        <v>1. Site Survey / Engineering Survey , 2. Design Package, BoQ dan konsultasi (Termasuk pekerjaan tambahan apabila ada) , 3. Analisa Desain Pondasi (RT), 4. Hammer Test</v>
      </c>
      <c r="CD147" s="531"/>
    </row>
    <row r="148" spans="2:82" ht="15" customHeight="1" x14ac:dyDescent="0.25">
      <c r="B148" s="127">
        <f t="shared" si="40"/>
        <v>144</v>
      </c>
      <c r="C148" s="126">
        <v>0</v>
      </c>
      <c r="D148" s="126"/>
      <c r="E148" s="126"/>
      <c r="F148" s="559"/>
      <c r="G148" s="127"/>
      <c r="H148" s="127"/>
      <c r="I148" s="542"/>
      <c r="J148" s="542"/>
      <c r="K148" s="127"/>
      <c r="L148" s="126"/>
      <c r="M148" s="141"/>
      <c r="N148" s="126"/>
      <c r="O148" s="127"/>
      <c r="P148" s="127"/>
      <c r="Q148" s="345"/>
      <c r="R148" s="127"/>
      <c r="S148" s="127"/>
      <c r="T148" s="127"/>
      <c r="U148" s="542"/>
      <c r="V148" s="525"/>
      <c r="W148" s="127"/>
      <c r="X148" s="142"/>
      <c r="Y148" s="560"/>
      <c r="Z148" s="126"/>
      <c r="AA148" s="556"/>
      <c r="AB148" s="561"/>
      <c r="AC148" s="348"/>
      <c r="AD148" s="127"/>
      <c r="AE148" s="127"/>
      <c r="AF148" s="562"/>
      <c r="AG148" s="563"/>
      <c r="AH148" s="564"/>
      <c r="AI148" s="564"/>
      <c r="AJ148" s="126"/>
      <c r="AK148" s="126"/>
      <c r="AL148" s="126"/>
      <c r="AM148" s="333"/>
      <c r="AN148" s="542"/>
      <c r="AO148" s="333"/>
      <c r="AP148" s="126"/>
      <c r="AQ148" s="525"/>
      <c r="AR148" s="525"/>
      <c r="AS148" s="126"/>
      <c r="AT148" s="126"/>
      <c r="AU148" s="529"/>
      <c r="AV148" s="544"/>
      <c r="AW148" s="126"/>
      <c r="AX148" s="126"/>
      <c r="AY148" s="126"/>
      <c r="AZ148" s="542"/>
      <c r="BA148" s="542"/>
      <c r="BB148" s="126"/>
      <c r="BC148" s="522"/>
      <c r="BD148" s="565"/>
      <c r="BE148" s="545"/>
      <c r="BF148" s="544"/>
      <c r="BG148" s="141"/>
      <c r="BH148" s="126"/>
      <c r="BI148" s="544"/>
      <c r="BJ148" s="566"/>
      <c r="BK148" s="566"/>
      <c r="BL148" s="569"/>
      <c r="BQ148">
        <f t="shared" si="33"/>
        <v>0</v>
      </c>
      <c r="BR148">
        <f t="shared" si="34"/>
        <v>0</v>
      </c>
      <c r="BS148" s="91">
        <f t="shared" si="35"/>
        <v>0</v>
      </c>
      <c r="BT148">
        <f t="shared" si="36"/>
        <v>0</v>
      </c>
      <c r="BU148" s="91">
        <f t="shared" si="36"/>
        <v>0</v>
      </c>
      <c r="BW148" t="str">
        <f t="shared" si="37"/>
        <v xml:space="preserve">Site :  - </v>
      </c>
      <c r="BX148" t="str">
        <f t="shared" si="38"/>
        <v xml:space="preserve">Tipe Tower : </v>
      </c>
      <c r="BY148">
        <f t="shared" si="39"/>
        <v>0</v>
      </c>
      <c r="BZ148" s="92">
        <f t="shared" si="39"/>
        <v>0</v>
      </c>
      <c r="CD148" s="531"/>
    </row>
    <row r="149" spans="2:82" ht="15" customHeight="1" x14ac:dyDescent="0.25">
      <c r="B149" s="127">
        <v>1</v>
      </c>
      <c r="C149" s="126" t="s">
        <v>9053</v>
      </c>
      <c r="D149" s="126">
        <v>4500069592</v>
      </c>
      <c r="E149" s="126" t="s">
        <v>9054</v>
      </c>
      <c r="F149" s="559">
        <v>10500000</v>
      </c>
      <c r="G149" s="127" t="s">
        <v>9018</v>
      </c>
      <c r="H149" s="127">
        <v>2015</v>
      </c>
      <c r="I149" s="542">
        <v>42110</v>
      </c>
      <c r="J149" s="542">
        <v>42117</v>
      </c>
      <c r="K149" s="127" t="s">
        <v>94</v>
      </c>
      <c r="L149" s="126" t="s">
        <v>95</v>
      </c>
      <c r="M149" s="141" t="s">
        <v>96</v>
      </c>
      <c r="N149" s="126"/>
      <c r="O149" s="127"/>
      <c r="P149" s="127"/>
      <c r="Q149" s="345"/>
      <c r="R149" s="127"/>
      <c r="S149" s="127"/>
      <c r="T149" s="127"/>
      <c r="U149" s="542"/>
      <c r="V149" s="525"/>
      <c r="W149" s="127"/>
      <c r="X149" s="142" t="s">
        <v>886</v>
      </c>
      <c r="Y149" s="560" t="s">
        <v>887</v>
      </c>
      <c r="Z149" s="126" t="s">
        <v>939</v>
      </c>
      <c r="AA149" s="556"/>
      <c r="AB149" s="561" t="s">
        <v>888</v>
      </c>
      <c r="AC149" s="348" t="s">
        <v>1884</v>
      </c>
      <c r="AD149" s="348" t="s">
        <v>1884</v>
      </c>
      <c r="AE149" s="348" t="s">
        <v>1884</v>
      </c>
      <c r="AF149" s="562"/>
      <c r="AG149" s="563"/>
      <c r="AH149" s="564"/>
      <c r="AI149" s="564"/>
      <c r="AJ149" s="126"/>
      <c r="AK149" s="126"/>
      <c r="AL149" s="126"/>
      <c r="AM149" s="333"/>
      <c r="AN149" s="542"/>
      <c r="AO149" s="333"/>
      <c r="AP149" s="126"/>
      <c r="AQ149" s="525"/>
      <c r="AR149" s="525"/>
      <c r="AS149" s="126"/>
      <c r="AT149" s="126"/>
      <c r="AU149" s="529"/>
      <c r="AV149" s="544"/>
      <c r="AW149" s="126"/>
      <c r="AX149" s="126" t="s">
        <v>9046</v>
      </c>
      <c r="AY149" s="126" t="s">
        <v>9055</v>
      </c>
      <c r="AZ149" s="542">
        <v>42122</v>
      </c>
      <c r="BA149" s="542">
        <v>42124</v>
      </c>
      <c r="BB149" s="126"/>
      <c r="BC149" s="522">
        <v>10500000</v>
      </c>
      <c r="BD149" s="565"/>
      <c r="BE149" s="545">
        <f>+BC149</f>
        <v>10500000</v>
      </c>
      <c r="BF149" s="544">
        <v>42128</v>
      </c>
      <c r="BG149" s="434" t="s">
        <v>116</v>
      </c>
      <c r="BH149" t="s">
        <v>9056</v>
      </c>
      <c r="BI149" s="352">
        <v>42129</v>
      </c>
      <c r="BJ149" s="566">
        <v>42143</v>
      </c>
      <c r="BK149" s="566"/>
      <c r="BL149" s="534">
        <f>F149</f>
        <v>10500000</v>
      </c>
      <c r="BQ149" t="str">
        <f t="shared" si="33"/>
        <v>Protelindo</v>
      </c>
      <c r="BR149" t="str">
        <f t="shared" si="34"/>
        <v>HK-12-0028</v>
      </c>
      <c r="BS149" s="91">
        <f t="shared" si="35"/>
        <v>2015</v>
      </c>
      <c r="BT149">
        <f t="shared" si="36"/>
        <v>42122</v>
      </c>
      <c r="BU149" s="91">
        <f t="shared" si="36"/>
        <v>42124</v>
      </c>
      <c r="BW149" t="str">
        <f t="shared" si="37"/>
        <v>Site : Antasan Besar - KAL-SKL-0073-H-B</v>
      </c>
      <c r="BX149" t="str">
        <f t="shared" si="38"/>
        <v>Tipe Tower : Mini Tower - 20 M</v>
      </c>
      <c r="BY149">
        <f t="shared" si="39"/>
        <v>4500069592</v>
      </c>
      <c r="BZ149" s="92" t="str">
        <f t="shared" si="39"/>
        <v>RT-Tower and Foundation Analysis Colo App Rev 4</v>
      </c>
      <c r="CD149" s="531"/>
    </row>
    <row r="150" spans="2:82" ht="15" customHeight="1" x14ac:dyDescent="0.25">
      <c r="B150" s="127">
        <f t="shared" ref="B150:B213" si="44">B149+1</f>
        <v>2</v>
      </c>
      <c r="C150" s="126">
        <v>0</v>
      </c>
      <c r="D150" s="126"/>
      <c r="E150" s="126"/>
      <c r="F150" s="559"/>
      <c r="G150" s="127"/>
      <c r="H150" s="127"/>
      <c r="I150" s="542"/>
      <c r="J150" s="542"/>
      <c r="K150" s="127"/>
      <c r="L150" s="126"/>
      <c r="M150" s="141"/>
      <c r="N150" s="126"/>
      <c r="O150" s="127"/>
      <c r="P150" s="127"/>
      <c r="Q150" s="345"/>
      <c r="R150" s="127"/>
      <c r="S150" s="127"/>
      <c r="T150" s="127"/>
      <c r="U150" s="542"/>
      <c r="V150" s="525"/>
      <c r="W150" s="127"/>
      <c r="X150" s="142"/>
      <c r="Y150" s="560"/>
      <c r="Z150" s="126"/>
      <c r="AA150" s="556"/>
      <c r="AB150" s="561"/>
      <c r="AC150" s="348"/>
      <c r="AD150" s="127"/>
      <c r="AE150" s="127"/>
      <c r="AF150" s="562"/>
      <c r="AG150" s="563"/>
      <c r="AH150" s="564"/>
      <c r="AI150" s="564"/>
      <c r="AJ150" s="126"/>
      <c r="AK150" s="126"/>
      <c r="AL150" s="126"/>
      <c r="AM150" s="333"/>
      <c r="AN150" s="542"/>
      <c r="AO150" s="333"/>
      <c r="AP150" s="126"/>
      <c r="AQ150" s="525"/>
      <c r="AR150" s="525"/>
      <c r="AS150" s="126"/>
      <c r="AT150" s="126"/>
      <c r="AU150" s="529"/>
      <c r="AV150" s="544"/>
      <c r="AW150" s="126"/>
      <c r="AX150" s="126"/>
      <c r="AY150" s="126"/>
      <c r="AZ150" s="542"/>
      <c r="BA150" s="542"/>
      <c r="BB150" s="126"/>
      <c r="BC150" s="522"/>
      <c r="BD150" s="565"/>
      <c r="BE150" s="545"/>
      <c r="BF150" s="544"/>
      <c r="BG150" s="141"/>
      <c r="BH150" s="126"/>
      <c r="BI150" s="544"/>
      <c r="BJ150" s="566"/>
      <c r="BK150" s="566"/>
      <c r="BL150" s="569"/>
      <c r="BQ150">
        <f t="shared" si="33"/>
        <v>0</v>
      </c>
      <c r="BR150">
        <f t="shared" si="34"/>
        <v>0</v>
      </c>
      <c r="BS150" s="91">
        <f t="shared" si="35"/>
        <v>0</v>
      </c>
      <c r="BT150">
        <f t="shared" si="36"/>
        <v>0</v>
      </c>
      <c r="BU150" s="91">
        <f t="shared" si="36"/>
        <v>0</v>
      </c>
      <c r="BW150" t="str">
        <f t="shared" si="37"/>
        <v xml:space="preserve">Site :  - </v>
      </c>
      <c r="BX150" t="str">
        <f t="shared" si="38"/>
        <v xml:space="preserve">Tipe Tower : </v>
      </c>
      <c r="BY150">
        <f t="shared" si="39"/>
        <v>0</v>
      </c>
      <c r="BZ150" s="92">
        <f t="shared" si="39"/>
        <v>0</v>
      </c>
      <c r="CD150" s="531"/>
    </row>
    <row r="151" spans="2:82" ht="15" customHeight="1" x14ac:dyDescent="0.25">
      <c r="B151" s="127">
        <f t="shared" si="44"/>
        <v>3</v>
      </c>
      <c r="C151" s="126">
        <v>0</v>
      </c>
      <c r="D151" s="126"/>
      <c r="E151" s="126"/>
      <c r="F151" s="559"/>
      <c r="G151" s="127"/>
      <c r="H151" s="127"/>
      <c r="I151" s="542"/>
      <c r="J151" s="542"/>
      <c r="K151" s="127"/>
      <c r="L151" s="126"/>
      <c r="M151" s="141"/>
      <c r="N151" s="126"/>
      <c r="O151" s="127"/>
      <c r="P151" s="127"/>
      <c r="Q151" s="345"/>
      <c r="R151" s="127"/>
      <c r="S151" s="127"/>
      <c r="T151" s="127"/>
      <c r="U151" s="542"/>
      <c r="V151" s="525"/>
      <c r="W151" s="127"/>
      <c r="X151" s="142"/>
      <c r="Y151" s="560"/>
      <c r="Z151" s="126"/>
      <c r="AA151" s="556"/>
      <c r="AB151" s="561"/>
      <c r="AC151" s="348"/>
      <c r="AD151" s="127"/>
      <c r="AE151" s="127"/>
      <c r="AF151" s="562"/>
      <c r="AG151" s="563"/>
      <c r="AH151" s="564"/>
      <c r="AI151" s="564"/>
      <c r="AJ151" s="126"/>
      <c r="AK151" s="126"/>
      <c r="AL151" s="126"/>
      <c r="AM151" s="333"/>
      <c r="AN151" s="542"/>
      <c r="AO151" s="333"/>
      <c r="AP151" s="126"/>
      <c r="AQ151" s="525"/>
      <c r="AR151" s="525"/>
      <c r="AS151" s="126"/>
      <c r="AT151" s="126"/>
      <c r="AU151" s="529"/>
      <c r="AV151" s="544"/>
      <c r="AW151" s="126"/>
      <c r="AX151" s="126"/>
      <c r="AY151" s="126"/>
      <c r="AZ151" s="542"/>
      <c r="BA151" s="542"/>
      <c r="BB151" s="126"/>
      <c r="BC151" s="522"/>
      <c r="BD151" s="565"/>
      <c r="BE151" s="545"/>
      <c r="BF151" s="544"/>
      <c r="BG151" s="141"/>
      <c r="BH151" s="126"/>
      <c r="BI151" s="544"/>
      <c r="BJ151" s="566"/>
      <c r="BK151" s="566"/>
      <c r="BL151" s="569"/>
      <c r="BQ151">
        <f t="shared" si="33"/>
        <v>0</v>
      </c>
      <c r="BR151">
        <f t="shared" si="34"/>
        <v>0</v>
      </c>
      <c r="BS151" s="91">
        <f t="shared" si="35"/>
        <v>0</v>
      </c>
      <c r="BT151">
        <f t="shared" si="36"/>
        <v>0</v>
      </c>
      <c r="BU151" s="91">
        <f t="shared" si="36"/>
        <v>0</v>
      </c>
      <c r="BW151" t="str">
        <f t="shared" si="37"/>
        <v xml:space="preserve">Site :  - </v>
      </c>
      <c r="BX151" t="str">
        <f t="shared" si="38"/>
        <v xml:space="preserve">Tipe Tower : </v>
      </c>
      <c r="BY151">
        <f t="shared" si="39"/>
        <v>0</v>
      </c>
      <c r="BZ151" s="92">
        <f t="shared" si="39"/>
        <v>0</v>
      </c>
      <c r="CD151" s="531"/>
    </row>
    <row r="152" spans="2:82" ht="15" customHeight="1" x14ac:dyDescent="0.25">
      <c r="B152" s="127">
        <f t="shared" si="44"/>
        <v>4</v>
      </c>
      <c r="C152" s="126">
        <v>0</v>
      </c>
      <c r="D152" s="89"/>
      <c r="E152" s="89"/>
      <c r="F152" s="555"/>
      <c r="G152" s="348"/>
      <c r="H152" s="348"/>
      <c r="I152" s="556"/>
      <c r="J152" s="556"/>
      <c r="K152" s="348"/>
      <c r="L152" s="89"/>
      <c r="M152" s="142"/>
      <c r="N152" s="89"/>
      <c r="O152" s="348"/>
      <c r="P152" s="348"/>
      <c r="Q152" s="89"/>
      <c r="R152" s="348"/>
      <c r="S152" s="348"/>
      <c r="T152" s="348"/>
      <c r="U152" s="556"/>
      <c r="V152" s="557"/>
      <c r="W152" s="348"/>
      <c r="X152" s="142"/>
      <c r="Y152" s="445"/>
      <c r="Z152" s="89"/>
      <c r="AA152" s="348"/>
      <c r="AB152" s="89"/>
      <c r="AC152" s="348"/>
      <c r="AD152" s="348"/>
      <c r="AE152" s="348"/>
      <c r="AF152" s="89"/>
      <c r="AG152" s="89"/>
      <c r="AH152" s="378"/>
      <c r="AI152" s="378"/>
      <c r="AJ152" s="89"/>
      <c r="AK152" s="89"/>
      <c r="AL152" s="89"/>
      <c r="AM152" s="89"/>
      <c r="AN152" s="556"/>
      <c r="AO152" s="558"/>
      <c r="AP152" s="89"/>
      <c r="AQ152" s="557"/>
      <c r="AR152" s="557"/>
      <c r="AS152" s="89"/>
      <c r="AT152" s="89"/>
      <c r="AU152" s="558"/>
      <c r="AV152" s="558"/>
      <c r="AW152" s="89"/>
      <c r="AX152" s="126"/>
      <c r="AY152" s="89"/>
      <c r="AZ152" s="556"/>
      <c r="BA152" s="556"/>
      <c r="BB152" s="89"/>
      <c r="BC152" s="553"/>
      <c r="BD152" s="89"/>
      <c r="BE152" s="89"/>
      <c r="BF152" s="558"/>
      <c r="BG152" s="142"/>
      <c r="BH152" s="89"/>
      <c r="BI152" s="558"/>
      <c r="BJ152" s="570"/>
      <c r="BK152" s="570"/>
      <c r="BL152" s="571"/>
      <c r="BQ152">
        <f t="shared" si="33"/>
        <v>0</v>
      </c>
      <c r="BR152">
        <f t="shared" si="34"/>
        <v>0</v>
      </c>
      <c r="BS152" s="91">
        <f t="shared" si="35"/>
        <v>0</v>
      </c>
      <c r="BT152">
        <f t="shared" si="36"/>
        <v>0</v>
      </c>
      <c r="BU152" s="91">
        <f t="shared" si="36"/>
        <v>0</v>
      </c>
      <c r="BW152" t="str">
        <f t="shared" si="37"/>
        <v xml:space="preserve">Site :  - </v>
      </c>
      <c r="BX152" t="str">
        <f t="shared" si="38"/>
        <v xml:space="preserve">Tipe Tower : </v>
      </c>
      <c r="BY152">
        <f t="shared" si="39"/>
        <v>0</v>
      </c>
      <c r="BZ152" s="92">
        <f t="shared" si="39"/>
        <v>0</v>
      </c>
      <c r="CD152" s="531"/>
    </row>
    <row r="153" spans="2:82" ht="15" customHeight="1" x14ac:dyDescent="0.25">
      <c r="B153" s="103">
        <f t="shared" si="44"/>
        <v>5</v>
      </c>
      <c r="C153" s="126" t="s">
        <v>9057</v>
      </c>
      <c r="D153" s="126" t="s">
        <v>9058</v>
      </c>
      <c r="E153" s="121" t="s">
        <v>9059</v>
      </c>
      <c r="F153" s="522">
        <v>7100000</v>
      </c>
      <c r="G153" s="127" t="s">
        <v>804</v>
      </c>
      <c r="H153" s="103">
        <v>2015</v>
      </c>
      <c r="I153" s="128">
        <v>42051</v>
      </c>
      <c r="J153" s="128"/>
      <c r="K153" s="127" t="s">
        <v>769</v>
      </c>
      <c r="L153" s="126" t="s">
        <v>769</v>
      </c>
      <c r="M153" s="141" t="s">
        <v>602</v>
      </c>
      <c r="N153" s="126" t="s">
        <v>98</v>
      </c>
      <c r="O153" s="127" t="s">
        <v>98</v>
      </c>
      <c r="P153" s="127" t="s">
        <v>98</v>
      </c>
      <c r="Q153" s="345">
        <v>0</v>
      </c>
      <c r="R153" s="103"/>
      <c r="S153" s="127"/>
      <c r="T153" s="127"/>
      <c r="U153" s="120">
        <v>41633</v>
      </c>
      <c r="V153" s="523">
        <f t="shared" ref="V153:V212" si="45">U153-I153</f>
        <v>-418</v>
      </c>
      <c r="W153" s="127"/>
      <c r="X153" s="141" t="s">
        <v>9060</v>
      </c>
      <c r="Y153" s="424" t="s">
        <v>9061</v>
      </c>
      <c r="Z153" s="126" t="str">
        <f>+E153</f>
        <v>Survey Analisa Tower dan pondasi, Mob Demob Area Jawa Tengah</v>
      </c>
      <c r="AA153" s="103"/>
      <c r="AB153" s="126" t="s">
        <v>9062</v>
      </c>
      <c r="AC153" s="103"/>
      <c r="AD153" s="103"/>
      <c r="AE153" s="103"/>
      <c r="AF153" s="121" t="s">
        <v>741</v>
      </c>
      <c r="AG153" s="126" t="s">
        <v>9063</v>
      </c>
      <c r="AH153" s="524"/>
      <c r="AI153" s="524"/>
      <c r="AJ153" s="121"/>
      <c r="AK153" s="121"/>
      <c r="AL153" s="121"/>
      <c r="AM153" s="120"/>
      <c r="AN153" s="120"/>
      <c r="AO153" s="120"/>
      <c r="AP153" s="121"/>
      <c r="AQ153" s="525"/>
      <c r="AR153" s="525">
        <f t="shared" ref="AR153:AR176" ca="1" si="46">IF(AN153="",TODAY()-AM153,0)</f>
        <v>42347</v>
      </c>
      <c r="AS153" s="121"/>
      <c r="AT153" s="121"/>
      <c r="AU153" s="122"/>
      <c r="AV153" s="122"/>
      <c r="AW153" s="121"/>
      <c r="AX153" s="121" t="s">
        <v>9064</v>
      </c>
      <c r="AY153" s="121">
        <v>0</v>
      </c>
      <c r="AZ153" s="120">
        <v>42068</v>
      </c>
      <c r="BA153" s="120">
        <v>42079</v>
      </c>
      <c r="BB153" s="121"/>
      <c r="BC153" s="522">
        <f t="shared" ref="BC153:BC216" si="47">F153</f>
        <v>7100000</v>
      </c>
      <c r="BD153" s="516">
        <v>0</v>
      </c>
      <c r="BE153" s="516">
        <f>+BC153</f>
        <v>7100000</v>
      </c>
      <c r="BF153" s="122">
        <v>42080</v>
      </c>
      <c r="BG153" s="141" t="s">
        <v>116</v>
      </c>
      <c r="BH153" s="121" t="s">
        <v>9065</v>
      </c>
      <c r="BI153" s="122">
        <v>42081</v>
      </c>
      <c r="BJ153" s="190">
        <v>42096</v>
      </c>
      <c r="BK153" s="526" t="s">
        <v>167</v>
      </c>
      <c r="BL153" s="534">
        <f t="shared" ref="BL153:BL161" si="48">F153</f>
        <v>7100000</v>
      </c>
      <c r="BQ153" t="str">
        <f t="shared" si="33"/>
        <v>TBG - Asset</v>
      </c>
      <c r="BR153" t="str">
        <f t="shared" si="34"/>
        <v>HK-14-0013</v>
      </c>
      <c r="BS153" s="91">
        <f t="shared" si="35"/>
        <v>2015</v>
      </c>
      <c r="BT153">
        <f t="shared" si="36"/>
        <v>42068</v>
      </c>
      <c r="BU153" s="91">
        <f t="shared" si="36"/>
        <v>42079</v>
      </c>
      <c r="BW153" t="str">
        <f t="shared" si="37"/>
        <v xml:space="preserve">Site : KLAMPOK - TBG03_CJ049 </v>
      </c>
      <c r="BX153" t="str">
        <f t="shared" si="38"/>
        <v xml:space="preserve">Tipe Tower : SST-43 </v>
      </c>
      <c r="BY153" t="str">
        <f t="shared" si="39"/>
        <v>PO/TB/15/N001220</v>
      </c>
      <c r="BZ153" s="92" t="str">
        <f t="shared" si="39"/>
        <v>Survey Analisa Tower dan pondasi, Mob Demob Area Jawa Tengah</v>
      </c>
      <c r="CD153" s="531"/>
    </row>
    <row r="154" spans="2:82" ht="15" customHeight="1" x14ac:dyDescent="0.25">
      <c r="B154" s="103">
        <f t="shared" si="44"/>
        <v>6</v>
      </c>
      <c r="C154" s="126" t="s">
        <v>9066</v>
      </c>
      <c r="D154" s="126" t="s">
        <v>9067</v>
      </c>
      <c r="E154" s="121" t="s">
        <v>9068</v>
      </c>
      <c r="F154" s="522">
        <v>1500000</v>
      </c>
      <c r="G154" s="127">
        <v>1</v>
      </c>
      <c r="H154" s="103">
        <v>2014</v>
      </c>
      <c r="I154" s="128">
        <v>41655</v>
      </c>
      <c r="J154" s="128"/>
      <c r="K154" s="127" t="s">
        <v>769</v>
      </c>
      <c r="L154" s="126" t="s">
        <v>769</v>
      </c>
      <c r="M154" s="141" t="s">
        <v>602</v>
      </c>
      <c r="N154" s="126" t="s">
        <v>98</v>
      </c>
      <c r="O154" s="127" t="s">
        <v>98</v>
      </c>
      <c r="P154" s="127" t="s">
        <v>98</v>
      </c>
      <c r="Q154" s="345">
        <v>0</v>
      </c>
      <c r="R154" s="103"/>
      <c r="S154" s="127"/>
      <c r="T154" s="127"/>
      <c r="U154" s="120">
        <v>41633</v>
      </c>
      <c r="V154" s="523">
        <f t="shared" si="45"/>
        <v>-22</v>
      </c>
      <c r="W154" s="127"/>
      <c r="X154" s="141"/>
      <c r="Y154" s="424" t="s">
        <v>9069</v>
      </c>
      <c r="Z154" s="126" t="s">
        <v>9068</v>
      </c>
      <c r="AA154" s="103"/>
      <c r="AB154" s="126"/>
      <c r="AC154" s="103"/>
      <c r="AD154" s="103"/>
      <c r="AE154" s="103"/>
      <c r="AF154" s="121"/>
      <c r="AG154" s="126"/>
      <c r="AH154" s="524"/>
      <c r="AI154" s="524"/>
      <c r="AJ154" s="121"/>
      <c r="AK154" s="121"/>
      <c r="AL154" s="121"/>
      <c r="AM154" s="120"/>
      <c r="AN154" s="120"/>
      <c r="AO154" s="120"/>
      <c r="AP154" s="121" t="s">
        <v>1656</v>
      </c>
      <c r="AQ154" s="525"/>
      <c r="AR154" s="525">
        <f t="shared" ca="1" si="46"/>
        <v>42347</v>
      </c>
      <c r="AS154" s="121" t="s">
        <v>1642</v>
      </c>
      <c r="AT154" s="121"/>
      <c r="AU154" s="122"/>
      <c r="AV154" s="122"/>
      <c r="AW154" s="121"/>
      <c r="AX154" s="121" t="s">
        <v>2064</v>
      </c>
      <c r="AY154" s="121" t="s">
        <v>2064</v>
      </c>
      <c r="AZ154" s="120"/>
      <c r="BA154" s="120"/>
      <c r="BB154" s="121"/>
      <c r="BC154" s="522">
        <f t="shared" si="47"/>
        <v>1500000</v>
      </c>
      <c r="BD154" s="121"/>
      <c r="BE154" s="516"/>
      <c r="BF154" s="122"/>
      <c r="BG154" s="141" t="s">
        <v>1976</v>
      </c>
      <c r="BH154" s="121" t="s">
        <v>2064</v>
      </c>
      <c r="BI154" s="122"/>
      <c r="BJ154" s="190"/>
      <c r="BK154" s="526" t="s">
        <v>167</v>
      </c>
      <c r="BL154" s="534">
        <f t="shared" si="48"/>
        <v>1500000</v>
      </c>
      <c r="BQ154" t="str">
        <f t="shared" si="33"/>
        <v>TBG - Asset</v>
      </c>
      <c r="BR154" t="str">
        <f t="shared" si="34"/>
        <v>HK-14-0028</v>
      </c>
      <c r="BS154" s="91">
        <f t="shared" si="35"/>
        <v>2014</v>
      </c>
      <c r="BT154">
        <f t="shared" si="36"/>
        <v>0</v>
      </c>
      <c r="BU154" s="91">
        <f t="shared" si="36"/>
        <v>0</v>
      </c>
      <c r="BW154" t="str">
        <f t="shared" si="37"/>
        <v xml:space="preserve">Site : 3G SAMBU DIPONEGORO - </v>
      </c>
      <c r="BX154" t="str">
        <f t="shared" si="38"/>
        <v xml:space="preserve">Tipe Tower : </v>
      </c>
      <c r="BY154" t="str">
        <f t="shared" si="39"/>
        <v>PO/TB/14/N000443</v>
      </c>
      <c r="BZ154" s="92" t="str">
        <f t="shared" si="39"/>
        <v>ANALISA ULANG LIGHTPOLE 26M DGN PENAMBAHAN BEBAN BOLLBOARD</v>
      </c>
      <c r="CD154" s="531"/>
    </row>
    <row r="155" spans="2:82" ht="15" customHeight="1" x14ac:dyDescent="0.25">
      <c r="B155" s="103">
        <f t="shared" si="44"/>
        <v>7</v>
      </c>
      <c r="C155" s="126" t="s">
        <v>9070</v>
      </c>
      <c r="D155" s="126" t="s">
        <v>9071</v>
      </c>
      <c r="E155" s="121" t="s">
        <v>9072</v>
      </c>
      <c r="F155" s="522">
        <v>7800000</v>
      </c>
      <c r="G155" s="127">
        <v>1</v>
      </c>
      <c r="H155" s="103">
        <v>2014</v>
      </c>
      <c r="I155" s="128">
        <v>41659</v>
      </c>
      <c r="J155" s="128"/>
      <c r="K155" s="127" t="s">
        <v>8275</v>
      </c>
      <c r="L155" s="126" t="s">
        <v>8275</v>
      </c>
      <c r="M155" s="141" t="s">
        <v>770</v>
      </c>
      <c r="N155" s="126" t="s">
        <v>98</v>
      </c>
      <c r="O155" s="127" t="s">
        <v>98</v>
      </c>
      <c r="P155" s="127" t="s">
        <v>98</v>
      </c>
      <c r="Q155" s="345">
        <v>0</v>
      </c>
      <c r="R155" s="103"/>
      <c r="S155" s="127"/>
      <c r="T155" s="127"/>
      <c r="U155" s="120">
        <v>41633</v>
      </c>
      <c r="V155" s="523">
        <f t="shared" si="45"/>
        <v>-26</v>
      </c>
      <c r="W155" s="127"/>
      <c r="X155" s="141">
        <v>210181104</v>
      </c>
      <c r="Y155" s="424" t="s">
        <v>9073</v>
      </c>
      <c r="Z155" s="126" t="s">
        <v>9074</v>
      </c>
      <c r="AA155" s="103"/>
      <c r="AB155" s="126" t="s">
        <v>4929</v>
      </c>
      <c r="AC155" s="103"/>
      <c r="AD155" s="103"/>
      <c r="AE155" s="103"/>
      <c r="AF155" s="121" t="s">
        <v>4930</v>
      </c>
      <c r="AG155" s="126" t="s">
        <v>6726</v>
      </c>
      <c r="AH155" s="524"/>
      <c r="AI155" s="524"/>
      <c r="AJ155" s="121"/>
      <c r="AK155" s="121"/>
      <c r="AL155" s="121"/>
      <c r="AM155" s="120"/>
      <c r="AN155" s="120"/>
      <c r="AO155" s="120"/>
      <c r="AP155" s="121"/>
      <c r="AQ155" s="525"/>
      <c r="AR155" s="525">
        <f t="shared" ca="1" si="46"/>
        <v>42347</v>
      </c>
      <c r="AS155" s="121"/>
      <c r="AT155" s="121"/>
      <c r="AU155" s="122"/>
      <c r="AV155" s="122"/>
      <c r="AW155" s="121"/>
      <c r="AX155" s="121" t="s">
        <v>9075</v>
      </c>
      <c r="AY155" s="121">
        <v>0</v>
      </c>
      <c r="AZ155" s="120">
        <v>42145</v>
      </c>
      <c r="BA155" s="120">
        <v>42159</v>
      </c>
      <c r="BB155" s="121"/>
      <c r="BC155" s="522">
        <f t="shared" si="47"/>
        <v>7800000</v>
      </c>
      <c r="BD155" s="516">
        <v>0</v>
      </c>
      <c r="BE155" s="516">
        <f>+BC155</f>
        <v>7800000</v>
      </c>
      <c r="BF155" s="122">
        <v>42160</v>
      </c>
      <c r="BG155" s="141" t="s">
        <v>116</v>
      </c>
      <c r="BH155" s="121" t="s">
        <v>9076</v>
      </c>
      <c r="BI155" s="122">
        <v>42164</v>
      </c>
      <c r="BJ155" s="190">
        <v>42184</v>
      </c>
      <c r="BK155" s="526" t="s">
        <v>167</v>
      </c>
      <c r="BL155" s="534">
        <f t="shared" si="48"/>
        <v>7800000</v>
      </c>
      <c r="BQ155" t="str">
        <f t="shared" si="33"/>
        <v>TBG - SMI</v>
      </c>
      <c r="BR155" t="str">
        <f t="shared" si="34"/>
        <v>HK-14-0039</v>
      </c>
      <c r="BS155" s="91">
        <f t="shared" si="35"/>
        <v>2014</v>
      </c>
      <c r="BT155">
        <f t="shared" si="36"/>
        <v>42145</v>
      </c>
      <c r="BU155" s="91">
        <f t="shared" si="36"/>
        <v>42159</v>
      </c>
      <c r="BW155" t="str">
        <f t="shared" si="37"/>
        <v>Site : DESA SUNGAI CABANG BARAT - 210181104</v>
      </c>
      <c r="BX155" t="str">
        <f t="shared" si="38"/>
        <v>Tipe Tower : GB-4L-110-KM:18KPA007</v>
      </c>
      <c r="BY155" t="str">
        <f t="shared" si="39"/>
        <v>PO/SMI/14/N000228</v>
      </c>
      <c r="BZ155" s="92" t="str">
        <f t="shared" si="39"/>
        <v>SURVEY ANALISA KEKUATAN TOWER DAN PONDASI &amp; Mob Demob Area Kalimantan</v>
      </c>
      <c r="CD155" s="531"/>
    </row>
    <row r="156" spans="2:82" ht="15" customHeight="1" x14ac:dyDescent="0.25">
      <c r="B156" s="103">
        <f t="shared" si="44"/>
        <v>8</v>
      </c>
      <c r="C156" s="126" t="s">
        <v>9077</v>
      </c>
      <c r="D156" s="126" t="s">
        <v>9078</v>
      </c>
      <c r="E156" s="121" t="s">
        <v>9074</v>
      </c>
      <c r="F156" s="522">
        <v>5600000</v>
      </c>
      <c r="G156" s="127">
        <v>1</v>
      </c>
      <c r="H156" s="103">
        <v>2014</v>
      </c>
      <c r="I156" s="128">
        <v>41659</v>
      </c>
      <c r="J156" s="128"/>
      <c r="K156" s="127" t="s">
        <v>8275</v>
      </c>
      <c r="L156" s="126" t="s">
        <v>8275</v>
      </c>
      <c r="M156" s="141" t="s">
        <v>770</v>
      </c>
      <c r="N156" s="126" t="s">
        <v>98</v>
      </c>
      <c r="O156" s="127" t="s">
        <v>98</v>
      </c>
      <c r="P156" s="127" t="s">
        <v>98</v>
      </c>
      <c r="Q156" s="345">
        <v>0</v>
      </c>
      <c r="R156" s="103"/>
      <c r="S156" s="127"/>
      <c r="T156" s="127"/>
      <c r="U156" s="120">
        <v>41633</v>
      </c>
      <c r="V156" s="523">
        <f t="shared" si="45"/>
        <v>-26</v>
      </c>
      <c r="W156" s="127"/>
      <c r="X156" s="141"/>
      <c r="Y156" s="424" t="s">
        <v>9079</v>
      </c>
      <c r="Z156" s="126" t="s">
        <v>9074</v>
      </c>
      <c r="AA156" s="103"/>
      <c r="AB156" s="126"/>
      <c r="AC156" s="103"/>
      <c r="AD156" s="103"/>
      <c r="AE156" s="103"/>
      <c r="AF156" s="121"/>
      <c r="AG156" s="126"/>
      <c r="AH156" s="524"/>
      <c r="AI156" s="524"/>
      <c r="AJ156" s="121"/>
      <c r="AK156" s="121"/>
      <c r="AL156" s="121"/>
      <c r="AM156" s="120"/>
      <c r="AN156" s="120"/>
      <c r="AO156" s="120"/>
      <c r="AP156" s="121"/>
      <c r="AQ156" s="525"/>
      <c r="AR156" s="525">
        <f t="shared" ca="1" si="46"/>
        <v>42347</v>
      </c>
      <c r="AS156" s="121"/>
      <c r="AT156" s="121"/>
      <c r="AU156" s="122"/>
      <c r="AV156" s="122"/>
      <c r="AW156" s="121"/>
      <c r="AX156" s="121"/>
      <c r="AY156" s="121">
        <v>0</v>
      </c>
      <c r="AZ156" s="120"/>
      <c r="BA156" s="120"/>
      <c r="BB156" s="121"/>
      <c r="BC156" s="522">
        <f t="shared" si="47"/>
        <v>5600000</v>
      </c>
      <c r="BD156" s="121"/>
      <c r="BE156" s="516"/>
      <c r="BF156" s="122"/>
      <c r="BG156" s="141" t="s">
        <v>1641</v>
      </c>
      <c r="BH156" s="121" t="s">
        <v>2064</v>
      </c>
      <c r="BI156" s="122"/>
      <c r="BJ156" s="190"/>
      <c r="BK156" s="526" t="s">
        <v>167</v>
      </c>
      <c r="BL156" s="534">
        <f t="shared" si="48"/>
        <v>5600000</v>
      </c>
      <c r="BQ156" t="str">
        <f t="shared" si="33"/>
        <v>TBG - SMI</v>
      </c>
      <c r="BR156" t="str">
        <f t="shared" si="34"/>
        <v>HK-14-0041</v>
      </c>
      <c r="BS156" s="91">
        <f t="shared" si="35"/>
        <v>2014</v>
      </c>
      <c r="BT156">
        <f t="shared" si="36"/>
        <v>0</v>
      </c>
      <c r="BU156" s="91">
        <f t="shared" si="36"/>
        <v>0</v>
      </c>
      <c r="BW156" t="str">
        <f t="shared" si="37"/>
        <v xml:space="preserve">Site : ADISUMARNO - </v>
      </c>
      <c r="BX156" t="str">
        <f t="shared" si="38"/>
        <v xml:space="preserve">Tipe Tower : </v>
      </c>
      <c r="BY156" t="str">
        <f t="shared" si="39"/>
        <v>PO/SMI/14/N000233</v>
      </c>
      <c r="BZ156" s="92" t="str">
        <f t="shared" si="39"/>
        <v>SURVEY ANALISA KEKUATAN TOWER DAN PONDASI, TRANSPORT</v>
      </c>
      <c r="CD156" s="531"/>
    </row>
    <row r="157" spans="2:82" ht="15" customHeight="1" x14ac:dyDescent="0.25">
      <c r="B157" s="103">
        <f t="shared" si="44"/>
        <v>9</v>
      </c>
      <c r="C157" s="126" t="s">
        <v>9080</v>
      </c>
      <c r="D157" s="126" t="s">
        <v>9081</v>
      </c>
      <c r="E157" s="121" t="s">
        <v>7348</v>
      </c>
      <c r="F157" s="522">
        <v>8000000</v>
      </c>
      <c r="G157" s="127">
        <v>1</v>
      </c>
      <c r="H157" s="103">
        <v>2014</v>
      </c>
      <c r="I157" s="128">
        <v>41659</v>
      </c>
      <c r="J157" s="128"/>
      <c r="K157" s="127" t="s">
        <v>8275</v>
      </c>
      <c r="L157" s="126" t="s">
        <v>8275</v>
      </c>
      <c r="M157" s="141" t="s">
        <v>770</v>
      </c>
      <c r="N157" s="126" t="s">
        <v>98</v>
      </c>
      <c r="O157" s="127" t="s">
        <v>98</v>
      </c>
      <c r="P157" s="127" t="s">
        <v>98</v>
      </c>
      <c r="Q157" s="345">
        <v>0</v>
      </c>
      <c r="R157" s="103"/>
      <c r="S157" s="127"/>
      <c r="T157" s="127"/>
      <c r="U157" s="120">
        <v>41633</v>
      </c>
      <c r="V157" s="523">
        <f t="shared" si="45"/>
        <v>-26</v>
      </c>
      <c r="W157" s="127"/>
      <c r="X157" s="141">
        <v>230171104</v>
      </c>
      <c r="Y157" s="424" t="s">
        <v>9082</v>
      </c>
      <c r="Z157" s="126" t="s">
        <v>7348</v>
      </c>
      <c r="AA157" s="103"/>
      <c r="AB157" s="126" t="s">
        <v>2141</v>
      </c>
      <c r="AC157" s="103"/>
      <c r="AD157" s="103"/>
      <c r="AE157" s="103"/>
      <c r="AF157" s="121" t="s">
        <v>4930</v>
      </c>
      <c r="AG157" s="126" t="s">
        <v>9083</v>
      </c>
      <c r="AH157" s="524"/>
      <c r="AI157" s="524"/>
      <c r="AJ157" s="121"/>
      <c r="AK157" s="121"/>
      <c r="AL157" s="121"/>
      <c r="AM157" s="120"/>
      <c r="AN157" s="120"/>
      <c r="AO157" s="120"/>
      <c r="AP157" s="121"/>
      <c r="AQ157" s="525"/>
      <c r="AR157" s="525">
        <f t="shared" ca="1" si="46"/>
        <v>42347</v>
      </c>
      <c r="AS157" s="121"/>
      <c r="AT157" s="121"/>
      <c r="AU157" s="122"/>
      <c r="AV157" s="122"/>
      <c r="AW157" s="121"/>
      <c r="AX157" s="121" t="s">
        <v>9084</v>
      </c>
      <c r="AY157" s="121">
        <v>0</v>
      </c>
      <c r="AZ157" s="120">
        <v>42016</v>
      </c>
      <c r="BA157" s="120">
        <v>42026</v>
      </c>
      <c r="BB157" s="121"/>
      <c r="BC157" s="522">
        <f t="shared" si="47"/>
        <v>8000000</v>
      </c>
      <c r="BD157" s="516">
        <v>0</v>
      </c>
      <c r="BE157" s="516">
        <f>+BC157</f>
        <v>8000000</v>
      </c>
      <c r="BF157" s="122">
        <v>42026</v>
      </c>
      <c r="BG157" s="141" t="s">
        <v>116</v>
      </c>
      <c r="BH157" s="121" t="s">
        <v>9085</v>
      </c>
      <c r="BI157" s="122">
        <v>42031</v>
      </c>
      <c r="BJ157" s="190">
        <v>42047</v>
      </c>
      <c r="BK157" s="526" t="s">
        <v>167</v>
      </c>
      <c r="BL157" s="534">
        <f t="shared" si="48"/>
        <v>8000000</v>
      </c>
      <c r="BQ157" t="str">
        <f t="shared" si="33"/>
        <v>TBG - SMI</v>
      </c>
      <c r="BR157" t="str">
        <f t="shared" si="34"/>
        <v>HK-14-0044</v>
      </c>
      <c r="BS157" s="91">
        <f t="shared" si="35"/>
        <v>2014</v>
      </c>
      <c r="BT157">
        <f t="shared" si="36"/>
        <v>42016</v>
      </c>
      <c r="BU157" s="91">
        <f t="shared" si="36"/>
        <v>42026</v>
      </c>
      <c r="BW157" t="str">
        <f t="shared" si="37"/>
        <v>Site : SENDAWAR/JENGAN DANUM - 230171104</v>
      </c>
      <c r="BX157" t="str">
        <f t="shared" si="38"/>
        <v>Tipe Tower : GB-4L-ISAT-72-120-LT-2007.08-DCK</v>
      </c>
      <c r="BY157" t="str">
        <f t="shared" si="39"/>
        <v>PO/SMI/14/N000267</v>
      </c>
      <c r="BZ157" s="92" t="str">
        <f t="shared" si="39"/>
        <v>SOIL TEST</v>
      </c>
      <c r="CD157" s="531"/>
    </row>
    <row r="158" spans="2:82" ht="15" customHeight="1" x14ac:dyDescent="0.25">
      <c r="B158" s="103">
        <f t="shared" si="44"/>
        <v>10</v>
      </c>
      <c r="C158" s="126" t="s">
        <v>9080</v>
      </c>
      <c r="D158" s="126" t="s">
        <v>9081</v>
      </c>
      <c r="E158" s="121" t="s">
        <v>7348</v>
      </c>
      <c r="F158" s="522">
        <v>8000000</v>
      </c>
      <c r="G158" s="127">
        <v>1</v>
      </c>
      <c r="H158" s="103">
        <v>2014</v>
      </c>
      <c r="I158" s="128">
        <v>41659</v>
      </c>
      <c r="J158" s="128"/>
      <c r="K158" s="127" t="s">
        <v>8275</v>
      </c>
      <c r="L158" s="126" t="s">
        <v>8275</v>
      </c>
      <c r="M158" s="141" t="s">
        <v>770</v>
      </c>
      <c r="N158" s="126" t="s">
        <v>98</v>
      </c>
      <c r="O158" s="127" t="s">
        <v>98</v>
      </c>
      <c r="P158" s="127" t="s">
        <v>98</v>
      </c>
      <c r="Q158" s="345">
        <v>0</v>
      </c>
      <c r="R158" s="103"/>
      <c r="S158" s="127"/>
      <c r="T158" s="127"/>
      <c r="U158" s="120">
        <v>41633</v>
      </c>
      <c r="V158" s="523">
        <f t="shared" si="45"/>
        <v>-26</v>
      </c>
      <c r="W158" s="127"/>
      <c r="X158" s="141">
        <v>230209104</v>
      </c>
      <c r="Y158" s="424" t="s">
        <v>9086</v>
      </c>
      <c r="Z158" s="126" t="s">
        <v>7348</v>
      </c>
      <c r="AA158" s="103"/>
      <c r="AB158" s="126" t="s">
        <v>2141</v>
      </c>
      <c r="AC158" s="103"/>
      <c r="AD158" s="103"/>
      <c r="AE158" s="103"/>
      <c r="AF158" s="121" t="s">
        <v>4930</v>
      </c>
      <c r="AG158" s="126" t="s">
        <v>9087</v>
      </c>
      <c r="AH158" s="524"/>
      <c r="AI158" s="524"/>
      <c r="AJ158" s="121"/>
      <c r="AK158" s="121"/>
      <c r="AL158" s="121"/>
      <c r="AM158" s="120"/>
      <c r="AN158" s="120"/>
      <c r="AO158" s="120"/>
      <c r="AP158" s="121"/>
      <c r="AQ158" s="525"/>
      <c r="AR158" s="525">
        <f t="shared" ca="1" si="46"/>
        <v>42347</v>
      </c>
      <c r="AS158" s="121"/>
      <c r="AT158" s="121"/>
      <c r="AU158" s="122"/>
      <c r="AV158" s="122"/>
      <c r="AW158" s="121"/>
      <c r="AX158" s="121" t="s">
        <v>9084</v>
      </c>
      <c r="AY158" s="121">
        <v>0</v>
      </c>
      <c r="AZ158" s="120">
        <v>42016</v>
      </c>
      <c r="BA158" s="120">
        <v>42026</v>
      </c>
      <c r="BB158" s="121"/>
      <c r="BC158" s="522">
        <f t="shared" si="47"/>
        <v>8000000</v>
      </c>
      <c r="BD158" s="516">
        <v>0</v>
      </c>
      <c r="BE158" s="516">
        <f>+BC158</f>
        <v>8000000</v>
      </c>
      <c r="BF158" s="122">
        <v>42026</v>
      </c>
      <c r="BG158" s="141" t="s">
        <v>116</v>
      </c>
      <c r="BH158" s="121" t="s">
        <v>9085</v>
      </c>
      <c r="BI158" s="122">
        <v>42031</v>
      </c>
      <c r="BJ158" s="190">
        <v>42047</v>
      </c>
      <c r="BK158" s="526" t="s">
        <v>167</v>
      </c>
      <c r="BL158" s="534">
        <f t="shared" si="48"/>
        <v>8000000</v>
      </c>
      <c r="BQ158" t="str">
        <f t="shared" si="33"/>
        <v>TBG - SMI</v>
      </c>
      <c r="BR158" t="str">
        <f t="shared" si="34"/>
        <v>HK-14-0044</v>
      </c>
      <c r="BS158" s="91">
        <f t="shared" si="35"/>
        <v>2014</v>
      </c>
      <c r="BT158">
        <f t="shared" si="36"/>
        <v>42016</v>
      </c>
      <c r="BU158" s="91">
        <f t="shared" si="36"/>
        <v>42026</v>
      </c>
      <c r="BW158" t="str">
        <f t="shared" si="37"/>
        <v>Site : MALUHU2 (KUKAR) - 230209104</v>
      </c>
      <c r="BX158" t="str">
        <f t="shared" si="38"/>
        <v>Tipe Tower : GB-4L-ISAT-72-120-LT-2007.08-DCK</v>
      </c>
      <c r="BY158" t="str">
        <f t="shared" si="39"/>
        <v>PO/SMI/14/N000267</v>
      </c>
      <c r="BZ158" s="92" t="str">
        <f t="shared" si="39"/>
        <v>SOIL TEST</v>
      </c>
      <c r="CD158" s="531"/>
    </row>
    <row r="159" spans="2:82" ht="15" customHeight="1" x14ac:dyDescent="0.25">
      <c r="B159" s="103">
        <f t="shared" si="44"/>
        <v>11</v>
      </c>
      <c r="C159" s="126" t="s">
        <v>9080</v>
      </c>
      <c r="D159" s="126" t="s">
        <v>9081</v>
      </c>
      <c r="E159" s="121" t="s">
        <v>7348</v>
      </c>
      <c r="F159" s="522">
        <v>8000000</v>
      </c>
      <c r="G159" s="127">
        <v>1</v>
      </c>
      <c r="H159" s="103">
        <v>2014</v>
      </c>
      <c r="I159" s="128">
        <v>41659</v>
      </c>
      <c r="J159" s="128"/>
      <c r="K159" s="127" t="s">
        <v>8275</v>
      </c>
      <c r="L159" s="126" t="s">
        <v>8275</v>
      </c>
      <c r="M159" s="141" t="s">
        <v>770</v>
      </c>
      <c r="N159" s="126" t="s">
        <v>98</v>
      </c>
      <c r="O159" s="127" t="s">
        <v>98</v>
      </c>
      <c r="P159" s="127" t="s">
        <v>98</v>
      </c>
      <c r="Q159" s="345">
        <v>0</v>
      </c>
      <c r="R159" s="103"/>
      <c r="S159" s="127"/>
      <c r="T159" s="127"/>
      <c r="U159" s="120">
        <v>41633</v>
      </c>
      <c r="V159" s="523">
        <f t="shared" si="45"/>
        <v>-26</v>
      </c>
      <c r="W159" s="127"/>
      <c r="X159" s="141">
        <v>230210104</v>
      </c>
      <c r="Y159" s="424" t="s">
        <v>9088</v>
      </c>
      <c r="Z159" s="126" t="s">
        <v>7348</v>
      </c>
      <c r="AA159" s="103"/>
      <c r="AB159" s="126" t="s">
        <v>2141</v>
      </c>
      <c r="AC159" s="103"/>
      <c r="AD159" s="103"/>
      <c r="AE159" s="103"/>
      <c r="AF159" s="121" t="s">
        <v>4930</v>
      </c>
      <c r="AG159" s="126" t="s">
        <v>9089</v>
      </c>
      <c r="AH159" s="524"/>
      <c r="AI159" s="524"/>
      <c r="AJ159" s="121"/>
      <c r="AK159" s="121"/>
      <c r="AL159" s="121"/>
      <c r="AM159" s="120"/>
      <c r="AN159" s="120"/>
      <c r="AO159" s="120"/>
      <c r="AP159" s="121"/>
      <c r="AQ159" s="525"/>
      <c r="AR159" s="525">
        <f t="shared" ca="1" si="46"/>
        <v>42347</v>
      </c>
      <c r="AS159" s="121"/>
      <c r="AT159" s="121"/>
      <c r="AU159" s="122"/>
      <c r="AV159" s="122"/>
      <c r="AW159" s="121"/>
      <c r="AX159" s="121" t="s">
        <v>9084</v>
      </c>
      <c r="AY159" s="121">
        <v>0</v>
      </c>
      <c r="AZ159" s="120">
        <v>42016</v>
      </c>
      <c r="BA159" s="120">
        <v>42026</v>
      </c>
      <c r="BB159" s="121"/>
      <c r="BC159" s="522">
        <f t="shared" si="47"/>
        <v>8000000</v>
      </c>
      <c r="BD159" s="516">
        <v>0</v>
      </c>
      <c r="BE159" s="516">
        <f>+BC159</f>
        <v>8000000</v>
      </c>
      <c r="BF159" s="122">
        <v>42026</v>
      </c>
      <c r="BG159" s="141" t="s">
        <v>116</v>
      </c>
      <c r="BH159" s="121" t="s">
        <v>9085</v>
      </c>
      <c r="BI159" s="122">
        <v>42031</v>
      </c>
      <c r="BJ159" s="190">
        <v>42047</v>
      </c>
      <c r="BK159" s="526" t="s">
        <v>167</v>
      </c>
      <c r="BL159" s="534">
        <f t="shared" si="48"/>
        <v>8000000</v>
      </c>
      <c r="BQ159" t="str">
        <f t="shared" si="33"/>
        <v>TBG - SMI</v>
      </c>
      <c r="BR159" t="str">
        <f t="shared" si="34"/>
        <v>HK-14-0044</v>
      </c>
      <c r="BS159" s="91">
        <f t="shared" si="35"/>
        <v>2014</v>
      </c>
      <c r="BT159">
        <f t="shared" si="36"/>
        <v>42016</v>
      </c>
      <c r="BU159" s="91">
        <f t="shared" si="36"/>
        <v>42026</v>
      </c>
      <c r="BW159" t="str">
        <f t="shared" si="37"/>
        <v>Site : MALUHU_1 - 230210104</v>
      </c>
      <c r="BX159" t="str">
        <f t="shared" si="38"/>
        <v>Tipe Tower : GB-4L-ISAT-72-120-LT-2007.08-DCK</v>
      </c>
      <c r="BY159" t="str">
        <f t="shared" si="39"/>
        <v>PO/SMI/14/N000267</v>
      </c>
      <c r="BZ159" s="92" t="str">
        <f t="shared" si="39"/>
        <v>SOIL TEST</v>
      </c>
      <c r="CD159" s="531"/>
    </row>
    <row r="160" spans="2:82" ht="15" customHeight="1" x14ac:dyDescent="0.25">
      <c r="B160" s="103">
        <f t="shared" si="44"/>
        <v>12</v>
      </c>
      <c r="C160" s="126" t="s">
        <v>9080</v>
      </c>
      <c r="D160" s="126" t="s">
        <v>9081</v>
      </c>
      <c r="E160" s="121" t="s">
        <v>7348</v>
      </c>
      <c r="F160" s="522">
        <v>8000000</v>
      </c>
      <c r="G160" s="127">
        <v>1</v>
      </c>
      <c r="H160" s="103">
        <v>2014</v>
      </c>
      <c r="I160" s="128">
        <v>41659</v>
      </c>
      <c r="J160" s="128"/>
      <c r="K160" s="127" t="s">
        <v>8275</v>
      </c>
      <c r="L160" s="126" t="s">
        <v>8275</v>
      </c>
      <c r="M160" s="141" t="s">
        <v>770</v>
      </c>
      <c r="N160" s="126" t="s">
        <v>98</v>
      </c>
      <c r="O160" s="127" t="s">
        <v>98</v>
      </c>
      <c r="P160" s="127" t="s">
        <v>98</v>
      </c>
      <c r="Q160" s="345">
        <v>0</v>
      </c>
      <c r="R160" s="103"/>
      <c r="S160" s="127"/>
      <c r="T160" s="127"/>
      <c r="U160" s="120">
        <v>41633</v>
      </c>
      <c r="V160" s="523">
        <f t="shared" si="45"/>
        <v>-26</v>
      </c>
      <c r="W160" s="127"/>
      <c r="X160" s="141">
        <v>230211104</v>
      </c>
      <c r="Y160" s="424" t="s">
        <v>9090</v>
      </c>
      <c r="Z160" s="126" t="s">
        <v>7348</v>
      </c>
      <c r="AA160" s="103"/>
      <c r="AB160" s="126" t="s">
        <v>2141</v>
      </c>
      <c r="AC160" s="103"/>
      <c r="AD160" s="103"/>
      <c r="AE160" s="103"/>
      <c r="AF160" s="121" t="s">
        <v>4930</v>
      </c>
      <c r="AG160" s="126" t="s">
        <v>9091</v>
      </c>
      <c r="AH160" s="524"/>
      <c r="AI160" s="524"/>
      <c r="AJ160" s="121"/>
      <c r="AK160" s="121"/>
      <c r="AL160" s="121"/>
      <c r="AM160" s="120"/>
      <c r="AN160" s="120"/>
      <c r="AO160" s="120"/>
      <c r="AP160" s="121"/>
      <c r="AQ160" s="525"/>
      <c r="AR160" s="525">
        <f t="shared" ca="1" si="46"/>
        <v>42347</v>
      </c>
      <c r="AS160" s="121"/>
      <c r="AT160" s="121"/>
      <c r="AU160" s="122"/>
      <c r="AV160" s="122"/>
      <c r="AW160" s="121"/>
      <c r="AX160" s="121" t="s">
        <v>9084</v>
      </c>
      <c r="AY160" s="121">
        <v>0</v>
      </c>
      <c r="AZ160" s="120">
        <v>42016</v>
      </c>
      <c r="BA160" s="120">
        <v>42026</v>
      </c>
      <c r="BB160" s="121"/>
      <c r="BC160" s="522">
        <f t="shared" si="47"/>
        <v>8000000</v>
      </c>
      <c r="BD160" s="516">
        <v>0</v>
      </c>
      <c r="BE160" s="516">
        <f>+BC160</f>
        <v>8000000</v>
      </c>
      <c r="BF160" s="122">
        <v>42026</v>
      </c>
      <c r="BG160" s="141" t="s">
        <v>116</v>
      </c>
      <c r="BH160" s="121" t="s">
        <v>9085</v>
      </c>
      <c r="BI160" s="122">
        <v>42031</v>
      </c>
      <c r="BJ160" s="190">
        <v>42047</v>
      </c>
      <c r="BK160" s="526" t="s">
        <v>167</v>
      </c>
      <c r="BL160" s="534">
        <f t="shared" si="48"/>
        <v>8000000</v>
      </c>
      <c r="BQ160" t="str">
        <f t="shared" si="33"/>
        <v>TBG - SMI</v>
      </c>
      <c r="BR160" t="str">
        <f t="shared" si="34"/>
        <v>HK-14-0044</v>
      </c>
      <c r="BS160" s="91">
        <f t="shared" si="35"/>
        <v>2014</v>
      </c>
      <c r="BT160">
        <f t="shared" si="36"/>
        <v>42016</v>
      </c>
      <c r="BU160" s="91">
        <f t="shared" si="36"/>
        <v>42026</v>
      </c>
      <c r="BW160" t="str">
        <f t="shared" si="37"/>
        <v>Site : JONGGON B - 230211104</v>
      </c>
      <c r="BX160" t="str">
        <f t="shared" si="38"/>
        <v>Tipe Tower : GB-4L-ISAT-72-120-LT-2007.08-DCK</v>
      </c>
      <c r="BY160" t="str">
        <f t="shared" si="39"/>
        <v>PO/SMI/14/N000267</v>
      </c>
      <c r="BZ160" s="92" t="str">
        <f t="shared" si="39"/>
        <v>SOIL TEST</v>
      </c>
      <c r="CD160" s="531"/>
    </row>
    <row r="161" spans="2:82" ht="15" customHeight="1" x14ac:dyDescent="0.25">
      <c r="B161" s="103">
        <f t="shared" si="44"/>
        <v>13</v>
      </c>
      <c r="C161" s="126" t="s">
        <v>9080</v>
      </c>
      <c r="D161" s="126" t="s">
        <v>9081</v>
      </c>
      <c r="E161" s="121" t="s">
        <v>7348</v>
      </c>
      <c r="F161" s="522">
        <v>8000000</v>
      </c>
      <c r="G161" s="127">
        <v>1</v>
      </c>
      <c r="H161" s="103">
        <v>2014</v>
      </c>
      <c r="I161" s="128">
        <v>41659</v>
      </c>
      <c r="J161" s="128"/>
      <c r="K161" s="127" t="s">
        <v>8275</v>
      </c>
      <c r="L161" s="126" t="s">
        <v>8275</v>
      </c>
      <c r="M161" s="141" t="s">
        <v>770</v>
      </c>
      <c r="N161" s="126" t="s">
        <v>98</v>
      </c>
      <c r="O161" s="127" t="s">
        <v>98</v>
      </c>
      <c r="P161" s="127" t="s">
        <v>98</v>
      </c>
      <c r="Q161" s="345">
        <v>0</v>
      </c>
      <c r="R161" s="103"/>
      <c r="S161" s="127"/>
      <c r="T161" s="127"/>
      <c r="U161" s="120">
        <v>41633</v>
      </c>
      <c r="V161" s="523">
        <f t="shared" si="45"/>
        <v>-26</v>
      </c>
      <c r="W161" s="127"/>
      <c r="X161" s="141">
        <v>230212104</v>
      </c>
      <c r="Y161" s="424" t="s">
        <v>9092</v>
      </c>
      <c r="Z161" s="126" t="s">
        <v>1640</v>
      </c>
      <c r="AA161" s="103"/>
      <c r="AB161" s="126" t="s">
        <v>9093</v>
      </c>
      <c r="AC161" s="103"/>
      <c r="AD161" s="103"/>
      <c r="AE161" s="103"/>
      <c r="AF161" s="121" t="s">
        <v>4930</v>
      </c>
      <c r="AG161" s="126" t="s">
        <v>9094</v>
      </c>
      <c r="AH161" s="524"/>
      <c r="AI161" s="524"/>
      <c r="AJ161" s="121"/>
      <c r="AK161" s="121"/>
      <c r="AL161" s="121"/>
      <c r="AM161" s="120"/>
      <c r="AN161" s="120"/>
      <c r="AO161" s="120"/>
      <c r="AP161" s="121"/>
      <c r="AQ161" s="525"/>
      <c r="AR161" s="525">
        <f t="shared" ca="1" si="46"/>
        <v>42347</v>
      </c>
      <c r="AS161" s="121"/>
      <c r="AT161" s="121"/>
      <c r="AU161" s="122"/>
      <c r="AV161" s="122"/>
      <c r="AW161" s="121"/>
      <c r="AX161" s="121" t="s">
        <v>9084</v>
      </c>
      <c r="AY161" s="121">
        <v>0</v>
      </c>
      <c r="AZ161" s="120">
        <v>42016</v>
      </c>
      <c r="BA161" s="120">
        <v>42026</v>
      </c>
      <c r="BB161" s="121"/>
      <c r="BC161" s="522">
        <f t="shared" si="47"/>
        <v>8000000</v>
      </c>
      <c r="BD161" s="516">
        <v>0</v>
      </c>
      <c r="BE161" s="516">
        <f>+BC161</f>
        <v>8000000</v>
      </c>
      <c r="BF161" s="122">
        <v>42026</v>
      </c>
      <c r="BG161" s="141" t="s">
        <v>116</v>
      </c>
      <c r="BH161" s="121" t="s">
        <v>9085</v>
      </c>
      <c r="BI161" s="122">
        <v>42031</v>
      </c>
      <c r="BJ161" s="190">
        <v>42047</v>
      </c>
      <c r="BK161" s="526" t="s">
        <v>167</v>
      </c>
      <c r="BL161" s="534">
        <f t="shared" si="48"/>
        <v>8000000</v>
      </c>
      <c r="BQ161" t="str">
        <f t="shared" si="33"/>
        <v>TBG - SMI</v>
      </c>
      <c r="BR161" t="str">
        <f t="shared" si="34"/>
        <v>HK-14-0044</v>
      </c>
      <c r="BS161" s="91">
        <f t="shared" si="35"/>
        <v>2014</v>
      </c>
      <c r="BT161">
        <f t="shared" si="36"/>
        <v>42016</v>
      </c>
      <c r="BU161" s="91">
        <f t="shared" si="36"/>
        <v>42026</v>
      </c>
      <c r="BW161" t="str">
        <f t="shared" si="37"/>
        <v>Site : JONGGON A - 230212104</v>
      </c>
      <c r="BX161" t="str">
        <f t="shared" si="38"/>
        <v>Tipe Tower : GB-4L-ISAT-80-120-MED-2005.06-RK</v>
      </c>
      <c r="BY161" t="str">
        <f t="shared" si="39"/>
        <v>PO/SMI/14/N000267</v>
      </c>
      <c r="BZ161" s="92" t="str">
        <f t="shared" si="39"/>
        <v>SOIL TEST</v>
      </c>
      <c r="CD161" s="531"/>
    </row>
    <row r="162" spans="2:82" ht="15" customHeight="1" x14ac:dyDescent="0.25">
      <c r="B162" s="103">
        <f t="shared" si="44"/>
        <v>14</v>
      </c>
      <c r="C162" s="126" t="s">
        <v>9095</v>
      </c>
      <c r="D162" s="126" t="s">
        <v>9096</v>
      </c>
      <c r="E162" s="121" t="s">
        <v>9097</v>
      </c>
      <c r="F162" s="552" t="s">
        <v>1641</v>
      </c>
      <c r="G162" s="127">
        <v>1</v>
      </c>
      <c r="H162" s="103">
        <v>2014</v>
      </c>
      <c r="I162" s="128">
        <v>41659</v>
      </c>
      <c r="J162" s="128"/>
      <c r="K162" s="127" t="s">
        <v>769</v>
      </c>
      <c r="L162" s="126" t="s">
        <v>769</v>
      </c>
      <c r="M162" s="141" t="s">
        <v>602</v>
      </c>
      <c r="N162" s="126" t="s">
        <v>98</v>
      </c>
      <c r="O162" s="127" t="s">
        <v>98</v>
      </c>
      <c r="P162" s="127" t="s">
        <v>98</v>
      </c>
      <c r="Q162" s="345">
        <v>0</v>
      </c>
      <c r="R162" s="103"/>
      <c r="S162" s="127"/>
      <c r="T162" s="127"/>
      <c r="U162" s="120">
        <v>41633</v>
      </c>
      <c r="V162" s="523">
        <f t="shared" si="45"/>
        <v>-26</v>
      </c>
      <c r="W162" s="127"/>
      <c r="X162" s="141">
        <v>161393110</v>
      </c>
      <c r="Y162" s="424" t="s">
        <v>9098</v>
      </c>
      <c r="Z162" s="126" t="s">
        <v>9097</v>
      </c>
      <c r="AA162" s="103"/>
      <c r="AB162" s="126" t="s">
        <v>9099</v>
      </c>
      <c r="AC162" s="103"/>
      <c r="AD162" s="103"/>
      <c r="AE162" s="103"/>
      <c r="AF162" s="121" t="s">
        <v>1354</v>
      </c>
      <c r="AG162" s="126" t="s">
        <v>9100</v>
      </c>
      <c r="AH162" s="524"/>
      <c r="AI162" s="524"/>
      <c r="AJ162" s="121"/>
      <c r="AK162" s="121"/>
      <c r="AL162" s="121"/>
      <c r="AM162" s="120"/>
      <c r="AN162" s="120"/>
      <c r="AO162" s="120"/>
      <c r="AP162" s="121" t="s">
        <v>1355</v>
      </c>
      <c r="AQ162" s="525"/>
      <c r="AR162" s="525">
        <f t="shared" ca="1" si="46"/>
        <v>42347</v>
      </c>
      <c r="AS162" s="121"/>
      <c r="AT162" s="121"/>
      <c r="AU162" s="122"/>
      <c r="AV162" s="122"/>
      <c r="AW162" s="121"/>
      <c r="AX162" s="121" t="s">
        <v>2064</v>
      </c>
      <c r="AY162" s="121" t="s">
        <v>2064</v>
      </c>
      <c r="AZ162" s="120"/>
      <c r="BA162" s="120"/>
      <c r="BB162" s="121"/>
      <c r="BC162" s="522" t="str">
        <f t="shared" si="47"/>
        <v>Cancel PO</v>
      </c>
      <c r="BD162" s="121"/>
      <c r="BE162" s="516"/>
      <c r="BF162" s="122"/>
      <c r="BG162" s="141" t="s">
        <v>1641</v>
      </c>
      <c r="BH162" s="121" t="s">
        <v>2064</v>
      </c>
      <c r="BI162" s="122"/>
      <c r="BJ162" s="190"/>
      <c r="BK162" s="526" t="s">
        <v>167</v>
      </c>
      <c r="BL162" s="554" t="s">
        <v>1641</v>
      </c>
      <c r="BQ162" t="str">
        <f t="shared" si="33"/>
        <v>TBG - Asset</v>
      </c>
      <c r="BR162" t="str">
        <f t="shared" si="34"/>
        <v>HK-14-0045</v>
      </c>
      <c r="BS162" s="91">
        <f t="shared" si="35"/>
        <v>2014</v>
      </c>
      <c r="BT162">
        <f t="shared" si="36"/>
        <v>0</v>
      </c>
      <c r="BU162" s="91">
        <f t="shared" si="36"/>
        <v>0</v>
      </c>
      <c r="BW162" t="str">
        <f t="shared" si="37"/>
        <v>Site : 3G-MERGOSONO - 161393110</v>
      </c>
      <c r="BX162" t="str">
        <f t="shared" si="38"/>
        <v>Tipe Tower : MINARET 36 M</v>
      </c>
      <c r="BY162" t="str">
        <f t="shared" si="39"/>
        <v>PO/TB/14/N000611</v>
      </c>
      <c r="BZ162" s="92" t="str">
        <f t="shared" si="39"/>
        <v>SURVEY TOWER &amp; Transport</v>
      </c>
      <c r="CD162" s="531"/>
    </row>
    <row r="163" spans="2:82" s="163" customFormat="1" ht="15" customHeight="1" x14ac:dyDescent="0.25">
      <c r="B163" s="94">
        <f t="shared" si="44"/>
        <v>15</v>
      </c>
      <c r="C163" s="95" t="s">
        <v>9101</v>
      </c>
      <c r="D163" s="95" t="s">
        <v>9102</v>
      </c>
      <c r="E163" s="104" t="s">
        <v>7348</v>
      </c>
      <c r="F163" s="572" t="s">
        <v>1641</v>
      </c>
      <c r="G163" s="97">
        <v>1</v>
      </c>
      <c r="H163" s="94">
        <v>2014</v>
      </c>
      <c r="I163" s="573">
        <v>41662</v>
      </c>
      <c r="J163" s="573"/>
      <c r="K163" s="97" t="s">
        <v>8275</v>
      </c>
      <c r="L163" s="95" t="s">
        <v>8275</v>
      </c>
      <c r="M163" s="88" t="s">
        <v>770</v>
      </c>
      <c r="N163" s="95" t="s">
        <v>98</v>
      </c>
      <c r="O163" s="97" t="s">
        <v>98</v>
      </c>
      <c r="P163" s="97" t="s">
        <v>98</v>
      </c>
      <c r="Q163" s="100">
        <v>0</v>
      </c>
      <c r="R163" s="94"/>
      <c r="S163" s="97"/>
      <c r="T163" s="97"/>
      <c r="U163" s="98">
        <v>41633</v>
      </c>
      <c r="V163" s="523">
        <f t="shared" si="45"/>
        <v>-29</v>
      </c>
      <c r="W163" s="97"/>
      <c r="X163" s="88">
        <v>230153104</v>
      </c>
      <c r="Y163" s="99" t="s">
        <v>9103</v>
      </c>
      <c r="Z163" s="95" t="s">
        <v>7348</v>
      </c>
      <c r="AA163" s="94"/>
      <c r="AB163" s="95" t="s">
        <v>2141</v>
      </c>
      <c r="AC163" s="94"/>
      <c r="AD163" s="94"/>
      <c r="AE163" s="94"/>
      <c r="AF163" s="104" t="s">
        <v>4930</v>
      </c>
      <c r="AG163" s="95" t="s">
        <v>9104</v>
      </c>
      <c r="AH163" s="105"/>
      <c r="AI163" s="105"/>
      <c r="AJ163" s="104"/>
      <c r="AK163" s="104"/>
      <c r="AL163" s="104"/>
      <c r="AM163" s="98"/>
      <c r="AN163" s="98"/>
      <c r="AO163" s="98"/>
      <c r="AP163" s="88" t="s">
        <v>1641</v>
      </c>
      <c r="AQ163" s="110"/>
      <c r="AR163" s="110">
        <f t="shared" ca="1" si="46"/>
        <v>42347</v>
      </c>
      <c r="AS163" s="104"/>
      <c r="AT163" s="104"/>
      <c r="AU163" s="87"/>
      <c r="AV163" s="87"/>
      <c r="AW163" s="104"/>
      <c r="AX163" s="104"/>
      <c r="AY163" s="104">
        <v>0</v>
      </c>
      <c r="AZ163" s="98"/>
      <c r="BA163" s="98"/>
      <c r="BB163" s="104"/>
      <c r="BC163" s="574" t="str">
        <f t="shared" si="47"/>
        <v>Cancel PO</v>
      </c>
      <c r="BD163" s="104"/>
      <c r="BE163" s="119"/>
      <c r="BF163" s="87"/>
      <c r="BG163" s="88" t="s">
        <v>1641</v>
      </c>
      <c r="BH163" s="104" t="s">
        <v>2064</v>
      </c>
      <c r="BI163" s="87"/>
      <c r="BJ163" s="535"/>
      <c r="BK163" s="536" t="s">
        <v>167</v>
      </c>
      <c r="BL163" s="554" t="s">
        <v>1641</v>
      </c>
      <c r="BQ163" s="163" t="str">
        <f t="shared" si="33"/>
        <v>TBG - SMI</v>
      </c>
      <c r="BR163" s="163" t="str">
        <f t="shared" si="34"/>
        <v>HK-14-0065</v>
      </c>
      <c r="BS163" s="164">
        <f t="shared" si="35"/>
        <v>2014</v>
      </c>
      <c r="BT163" s="163">
        <f t="shared" si="36"/>
        <v>0</v>
      </c>
      <c r="BU163" s="164">
        <f t="shared" si="36"/>
        <v>0</v>
      </c>
      <c r="BW163" s="163" t="str">
        <f t="shared" si="37"/>
        <v>Site : AJI KUNING - 230153104</v>
      </c>
      <c r="BX163" s="163" t="str">
        <f t="shared" si="38"/>
        <v>Tipe Tower : GB-4L-ISAT-72-120-LT-2007.08-DCK</v>
      </c>
      <c r="BY163" s="163" t="str">
        <f t="shared" si="39"/>
        <v>PO/SMI/14/N000269</v>
      </c>
      <c r="BZ163" s="165" t="str">
        <f t="shared" si="39"/>
        <v>SOIL TEST</v>
      </c>
      <c r="CD163" s="59"/>
    </row>
    <row r="164" spans="2:82" s="163" customFormat="1" ht="15" customHeight="1" x14ac:dyDescent="0.25">
      <c r="B164" s="94">
        <f t="shared" si="44"/>
        <v>16</v>
      </c>
      <c r="C164" s="95" t="s">
        <v>9101</v>
      </c>
      <c r="D164" s="95" t="s">
        <v>9102</v>
      </c>
      <c r="E164" s="104" t="s">
        <v>7348</v>
      </c>
      <c r="F164" s="572" t="s">
        <v>1641</v>
      </c>
      <c r="G164" s="97">
        <v>1</v>
      </c>
      <c r="H164" s="94">
        <v>2014</v>
      </c>
      <c r="I164" s="573">
        <v>41662</v>
      </c>
      <c r="J164" s="573"/>
      <c r="K164" s="97" t="s">
        <v>8275</v>
      </c>
      <c r="L164" s="95" t="s">
        <v>8275</v>
      </c>
      <c r="M164" s="88" t="s">
        <v>770</v>
      </c>
      <c r="N164" s="95" t="s">
        <v>98</v>
      </c>
      <c r="O164" s="97" t="s">
        <v>98</v>
      </c>
      <c r="P164" s="97" t="s">
        <v>98</v>
      </c>
      <c r="Q164" s="100">
        <v>0</v>
      </c>
      <c r="R164" s="94"/>
      <c r="S164" s="97"/>
      <c r="T164" s="97"/>
      <c r="U164" s="98">
        <v>41633</v>
      </c>
      <c r="V164" s="523">
        <f t="shared" si="45"/>
        <v>-29</v>
      </c>
      <c r="W164" s="97"/>
      <c r="X164" s="88">
        <v>230154104</v>
      </c>
      <c r="Y164" s="99" t="s">
        <v>9105</v>
      </c>
      <c r="Z164" s="95" t="s">
        <v>7348</v>
      </c>
      <c r="AA164" s="94"/>
      <c r="AB164" s="95" t="s">
        <v>2141</v>
      </c>
      <c r="AC164" s="94"/>
      <c r="AD164" s="94"/>
      <c r="AE164" s="94"/>
      <c r="AF164" s="104" t="s">
        <v>4930</v>
      </c>
      <c r="AG164" s="95" t="s">
        <v>9106</v>
      </c>
      <c r="AH164" s="105"/>
      <c r="AI164" s="105"/>
      <c r="AJ164" s="104"/>
      <c r="AK164" s="104"/>
      <c r="AL164" s="104"/>
      <c r="AM164" s="98"/>
      <c r="AN164" s="98"/>
      <c r="AO164" s="98"/>
      <c r="AP164" s="88" t="s">
        <v>1641</v>
      </c>
      <c r="AQ164" s="110"/>
      <c r="AR164" s="110">
        <f t="shared" ca="1" si="46"/>
        <v>42347</v>
      </c>
      <c r="AS164" s="104"/>
      <c r="AT164" s="104"/>
      <c r="AU164" s="87"/>
      <c r="AV164" s="87"/>
      <c r="AW164" s="104"/>
      <c r="AX164" s="104"/>
      <c r="AY164" s="104">
        <v>0</v>
      </c>
      <c r="AZ164" s="98"/>
      <c r="BA164" s="98"/>
      <c r="BB164" s="104"/>
      <c r="BC164" s="574" t="str">
        <f t="shared" si="47"/>
        <v>Cancel PO</v>
      </c>
      <c r="BD164" s="104"/>
      <c r="BE164" s="119"/>
      <c r="BF164" s="87"/>
      <c r="BG164" s="88" t="s">
        <v>1641</v>
      </c>
      <c r="BH164" s="104" t="s">
        <v>2064</v>
      </c>
      <c r="BI164" s="87"/>
      <c r="BJ164" s="535"/>
      <c r="BK164" s="536" t="s">
        <v>167</v>
      </c>
      <c r="BL164" s="554" t="s">
        <v>1641</v>
      </c>
      <c r="BQ164" s="163" t="str">
        <f t="shared" si="33"/>
        <v>TBG - SMI</v>
      </c>
      <c r="BR164" s="163" t="str">
        <f t="shared" si="34"/>
        <v>HK-14-0065</v>
      </c>
      <c r="BS164" s="164">
        <f t="shared" si="35"/>
        <v>2014</v>
      </c>
      <c r="BT164" s="163">
        <f t="shared" si="36"/>
        <v>0</v>
      </c>
      <c r="BU164" s="164">
        <f t="shared" si="36"/>
        <v>0</v>
      </c>
      <c r="BW164" s="163" t="str">
        <f t="shared" si="37"/>
        <v>Site : SEI_TAIWAN - 230154104</v>
      </c>
      <c r="BX164" s="163" t="str">
        <f t="shared" si="38"/>
        <v>Tipe Tower : GB-4L-ISAT-72-120-LT-2007.08-DCK</v>
      </c>
      <c r="BY164" s="163" t="str">
        <f t="shared" si="39"/>
        <v>PO/SMI/14/N000269</v>
      </c>
      <c r="BZ164" s="165" t="str">
        <f t="shared" si="39"/>
        <v>SOIL TEST</v>
      </c>
      <c r="CD164" s="59"/>
    </row>
    <row r="165" spans="2:82" s="163" customFormat="1" ht="15" customHeight="1" x14ac:dyDescent="0.25">
      <c r="B165" s="94">
        <f t="shared" si="44"/>
        <v>17</v>
      </c>
      <c r="C165" s="95" t="s">
        <v>9101</v>
      </c>
      <c r="D165" s="95" t="s">
        <v>9102</v>
      </c>
      <c r="E165" s="104" t="s">
        <v>7348</v>
      </c>
      <c r="F165" s="572" t="s">
        <v>1641</v>
      </c>
      <c r="G165" s="97">
        <v>1</v>
      </c>
      <c r="H165" s="94">
        <v>2014</v>
      </c>
      <c r="I165" s="573">
        <v>41662</v>
      </c>
      <c r="J165" s="573"/>
      <c r="K165" s="97" t="s">
        <v>8275</v>
      </c>
      <c r="L165" s="95" t="s">
        <v>8275</v>
      </c>
      <c r="M165" s="88" t="s">
        <v>770</v>
      </c>
      <c r="N165" s="95" t="s">
        <v>98</v>
      </c>
      <c r="O165" s="97" t="s">
        <v>98</v>
      </c>
      <c r="P165" s="97" t="s">
        <v>98</v>
      </c>
      <c r="Q165" s="100">
        <v>0</v>
      </c>
      <c r="R165" s="94"/>
      <c r="S165" s="97"/>
      <c r="T165" s="97"/>
      <c r="U165" s="98">
        <v>41633</v>
      </c>
      <c r="V165" s="523">
        <f t="shared" si="45"/>
        <v>-29</v>
      </c>
      <c r="W165" s="97"/>
      <c r="X165" s="88">
        <v>230156104</v>
      </c>
      <c r="Y165" s="99" t="s">
        <v>9107</v>
      </c>
      <c r="Z165" s="95" t="s">
        <v>7348</v>
      </c>
      <c r="AA165" s="94"/>
      <c r="AB165" s="95" t="s">
        <v>2141</v>
      </c>
      <c r="AC165" s="94"/>
      <c r="AD165" s="94"/>
      <c r="AE165" s="94"/>
      <c r="AF165" s="104" t="s">
        <v>4930</v>
      </c>
      <c r="AG165" s="95" t="s">
        <v>9108</v>
      </c>
      <c r="AH165" s="105"/>
      <c r="AI165" s="105"/>
      <c r="AJ165" s="104"/>
      <c r="AK165" s="104"/>
      <c r="AL165" s="104"/>
      <c r="AM165" s="98"/>
      <c r="AN165" s="98"/>
      <c r="AO165" s="98"/>
      <c r="AP165" s="88" t="s">
        <v>1641</v>
      </c>
      <c r="AQ165" s="110"/>
      <c r="AR165" s="110">
        <f t="shared" ca="1" si="46"/>
        <v>42347</v>
      </c>
      <c r="AS165" s="104"/>
      <c r="AT165" s="104"/>
      <c r="AU165" s="87"/>
      <c r="AV165" s="87"/>
      <c r="AW165" s="104"/>
      <c r="AX165" s="104"/>
      <c r="AY165" s="104">
        <v>0</v>
      </c>
      <c r="AZ165" s="98"/>
      <c r="BA165" s="98"/>
      <c r="BB165" s="104"/>
      <c r="BC165" s="574" t="str">
        <f t="shared" si="47"/>
        <v>Cancel PO</v>
      </c>
      <c r="BD165" s="104"/>
      <c r="BE165" s="119"/>
      <c r="BF165" s="87"/>
      <c r="BG165" s="88" t="s">
        <v>1641</v>
      </c>
      <c r="BH165" s="104" t="s">
        <v>2064</v>
      </c>
      <c r="BI165" s="87"/>
      <c r="BJ165" s="535"/>
      <c r="BK165" s="536" t="s">
        <v>167</v>
      </c>
      <c r="BL165" s="554" t="s">
        <v>1641</v>
      </c>
      <c r="BQ165" s="163" t="str">
        <f t="shared" si="33"/>
        <v>TBG - SMI</v>
      </c>
      <c r="BR165" s="163" t="str">
        <f t="shared" si="34"/>
        <v>HK-14-0065</v>
      </c>
      <c r="BS165" s="164">
        <f t="shared" si="35"/>
        <v>2014</v>
      </c>
      <c r="BT165" s="163">
        <f t="shared" si="36"/>
        <v>0</v>
      </c>
      <c r="BU165" s="164">
        <f t="shared" si="36"/>
        <v>0</v>
      </c>
      <c r="BW165" s="163" t="str">
        <f t="shared" si="37"/>
        <v>Site : DESA SETABU - 230156104</v>
      </c>
      <c r="BX165" s="163" t="str">
        <f t="shared" si="38"/>
        <v>Tipe Tower : GB-4L-ISAT-72-120-LT-2007.08-DCK</v>
      </c>
      <c r="BY165" s="163" t="str">
        <f t="shared" si="39"/>
        <v>PO/SMI/14/N000269</v>
      </c>
      <c r="BZ165" s="165" t="str">
        <f t="shared" si="39"/>
        <v>SOIL TEST</v>
      </c>
      <c r="CD165" s="59"/>
    </row>
    <row r="166" spans="2:82" s="163" customFormat="1" ht="15" customHeight="1" x14ac:dyDescent="0.25">
      <c r="B166" s="94">
        <f t="shared" si="44"/>
        <v>18</v>
      </c>
      <c r="C166" s="95" t="s">
        <v>9101</v>
      </c>
      <c r="D166" s="95" t="s">
        <v>9102</v>
      </c>
      <c r="E166" s="104" t="s">
        <v>7348</v>
      </c>
      <c r="F166" s="572" t="s">
        <v>1641</v>
      </c>
      <c r="G166" s="97">
        <v>1</v>
      </c>
      <c r="H166" s="94">
        <v>2014</v>
      </c>
      <c r="I166" s="573">
        <v>41662</v>
      </c>
      <c r="J166" s="573"/>
      <c r="K166" s="97" t="s">
        <v>8275</v>
      </c>
      <c r="L166" s="95" t="s">
        <v>8275</v>
      </c>
      <c r="M166" s="88" t="s">
        <v>770</v>
      </c>
      <c r="N166" s="95" t="s">
        <v>98</v>
      </c>
      <c r="O166" s="97" t="s">
        <v>98</v>
      </c>
      <c r="P166" s="97" t="s">
        <v>98</v>
      </c>
      <c r="Q166" s="100">
        <v>0</v>
      </c>
      <c r="R166" s="94"/>
      <c r="S166" s="97"/>
      <c r="T166" s="97"/>
      <c r="U166" s="98">
        <v>41633</v>
      </c>
      <c r="V166" s="523">
        <f t="shared" si="45"/>
        <v>-29</v>
      </c>
      <c r="W166" s="97"/>
      <c r="X166" s="88">
        <v>230202104</v>
      </c>
      <c r="Y166" s="99" t="s">
        <v>9109</v>
      </c>
      <c r="Z166" s="95" t="s">
        <v>7348</v>
      </c>
      <c r="AA166" s="94"/>
      <c r="AB166" s="95" t="s">
        <v>2141</v>
      </c>
      <c r="AC166" s="94"/>
      <c r="AD166" s="94"/>
      <c r="AE166" s="94"/>
      <c r="AF166" s="104" t="s">
        <v>4930</v>
      </c>
      <c r="AG166" s="95" t="s">
        <v>9110</v>
      </c>
      <c r="AH166" s="105"/>
      <c r="AI166" s="105"/>
      <c r="AJ166" s="104"/>
      <c r="AK166" s="104"/>
      <c r="AL166" s="104"/>
      <c r="AM166" s="98"/>
      <c r="AN166" s="98"/>
      <c r="AO166" s="98"/>
      <c r="AP166" s="88" t="s">
        <v>1641</v>
      </c>
      <c r="AQ166" s="110"/>
      <c r="AR166" s="110">
        <f t="shared" ca="1" si="46"/>
        <v>42347</v>
      </c>
      <c r="AS166" s="104"/>
      <c r="AT166" s="104"/>
      <c r="AU166" s="87"/>
      <c r="AV166" s="87"/>
      <c r="AW166" s="104"/>
      <c r="AX166" s="104"/>
      <c r="AY166" s="104">
        <v>0</v>
      </c>
      <c r="AZ166" s="98"/>
      <c r="BA166" s="98"/>
      <c r="BB166" s="104"/>
      <c r="BC166" s="574" t="str">
        <f t="shared" si="47"/>
        <v>Cancel PO</v>
      </c>
      <c r="BD166" s="104"/>
      <c r="BE166" s="119"/>
      <c r="BF166" s="87"/>
      <c r="BG166" s="88" t="s">
        <v>1641</v>
      </c>
      <c r="BH166" s="104" t="s">
        <v>2064</v>
      </c>
      <c r="BI166" s="87"/>
      <c r="BJ166" s="535"/>
      <c r="BK166" s="536" t="s">
        <v>167</v>
      </c>
      <c r="BL166" s="554" t="s">
        <v>1641</v>
      </c>
      <c r="BQ166" s="163" t="str">
        <f t="shared" si="33"/>
        <v>TBG - SMI</v>
      </c>
      <c r="BR166" s="163" t="str">
        <f t="shared" si="34"/>
        <v>HK-14-0065</v>
      </c>
      <c r="BS166" s="164">
        <f t="shared" si="35"/>
        <v>2014</v>
      </c>
      <c r="BT166" s="163">
        <f t="shared" si="36"/>
        <v>0</v>
      </c>
      <c r="BU166" s="164">
        <f t="shared" si="36"/>
        <v>0</v>
      </c>
      <c r="BW166" s="163" t="str">
        <f t="shared" si="37"/>
        <v>Site : DESA BANGUN KEC. SAMBALIUNG - 230202104</v>
      </c>
      <c r="BX166" s="163" t="str">
        <f t="shared" si="38"/>
        <v>Tipe Tower : GB-4L-ISAT-72-120-LT-2007.08-DCK</v>
      </c>
      <c r="BY166" s="163" t="str">
        <f t="shared" si="39"/>
        <v>PO/SMI/14/N000269</v>
      </c>
      <c r="BZ166" s="165" t="str">
        <f t="shared" si="39"/>
        <v>SOIL TEST</v>
      </c>
      <c r="CD166" s="59"/>
    </row>
    <row r="167" spans="2:82" s="163" customFormat="1" ht="15" customHeight="1" x14ac:dyDescent="0.25">
      <c r="B167" s="94">
        <f t="shared" si="44"/>
        <v>19</v>
      </c>
      <c r="C167" s="95" t="s">
        <v>9101</v>
      </c>
      <c r="D167" s="95" t="s">
        <v>9102</v>
      </c>
      <c r="E167" s="104" t="s">
        <v>7348</v>
      </c>
      <c r="F167" s="572" t="s">
        <v>1641</v>
      </c>
      <c r="G167" s="97">
        <v>1</v>
      </c>
      <c r="H167" s="94">
        <v>2014</v>
      </c>
      <c r="I167" s="573">
        <v>41662</v>
      </c>
      <c r="J167" s="573"/>
      <c r="K167" s="97" t="s">
        <v>8275</v>
      </c>
      <c r="L167" s="95" t="s">
        <v>8275</v>
      </c>
      <c r="M167" s="88" t="s">
        <v>770</v>
      </c>
      <c r="N167" s="95" t="s">
        <v>98</v>
      </c>
      <c r="O167" s="97" t="s">
        <v>98</v>
      </c>
      <c r="P167" s="97" t="s">
        <v>98</v>
      </c>
      <c r="Q167" s="100">
        <v>0</v>
      </c>
      <c r="R167" s="94"/>
      <c r="S167" s="97"/>
      <c r="T167" s="97"/>
      <c r="U167" s="98">
        <v>41633</v>
      </c>
      <c r="V167" s="523">
        <f t="shared" si="45"/>
        <v>-29</v>
      </c>
      <c r="W167" s="97"/>
      <c r="X167" s="88">
        <v>230203104</v>
      </c>
      <c r="Y167" s="99" t="s">
        <v>9111</v>
      </c>
      <c r="Z167" s="95"/>
      <c r="AA167" s="94"/>
      <c r="AB167" s="95"/>
      <c r="AC167" s="94"/>
      <c r="AD167" s="94"/>
      <c r="AE167" s="94"/>
      <c r="AF167" s="104" t="s">
        <v>4930</v>
      </c>
      <c r="AG167" s="95" t="s">
        <v>9112</v>
      </c>
      <c r="AH167" s="105"/>
      <c r="AI167" s="105"/>
      <c r="AJ167" s="104"/>
      <c r="AK167" s="104"/>
      <c r="AL167" s="104"/>
      <c r="AM167" s="98"/>
      <c r="AN167" s="98"/>
      <c r="AO167" s="98"/>
      <c r="AP167" s="88" t="s">
        <v>1641</v>
      </c>
      <c r="AQ167" s="110"/>
      <c r="AR167" s="110">
        <f t="shared" ca="1" si="46"/>
        <v>42347</v>
      </c>
      <c r="AS167" s="104"/>
      <c r="AT167" s="104"/>
      <c r="AU167" s="87"/>
      <c r="AV167" s="87"/>
      <c r="AW167" s="104"/>
      <c r="AX167" s="104"/>
      <c r="AY167" s="104">
        <v>0</v>
      </c>
      <c r="AZ167" s="98"/>
      <c r="BA167" s="98"/>
      <c r="BB167" s="104"/>
      <c r="BC167" s="574" t="str">
        <f t="shared" si="47"/>
        <v>Cancel PO</v>
      </c>
      <c r="BD167" s="104"/>
      <c r="BE167" s="119"/>
      <c r="BF167" s="87"/>
      <c r="BG167" s="88" t="s">
        <v>1641</v>
      </c>
      <c r="BH167" s="104" t="s">
        <v>2064</v>
      </c>
      <c r="BI167" s="87"/>
      <c r="BJ167" s="535"/>
      <c r="BK167" s="536" t="s">
        <v>167</v>
      </c>
      <c r="BL167" s="554" t="s">
        <v>1641</v>
      </c>
      <c r="BQ167" s="163" t="str">
        <f t="shared" si="33"/>
        <v>TBG - SMI</v>
      </c>
      <c r="BR167" s="163" t="str">
        <f t="shared" si="34"/>
        <v>HK-14-0065</v>
      </c>
      <c r="BS167" s="164">
        <f t="shared" si="35"/>
        <v>2014</v>
      </c>
      <c r="BT167" s="163">
        <f t="shared" si="36"/>
        <v>0</v>
      </c>
      <c r="BU167" s="164">
        <f t="shared" si="36"/>
        <v>0</v>
      </c>
      <c r="BW167" s="163" t="str">
        <f t="shared" si="37"/>
        <v>Site : KAMPUNG.SUARAN,KEC.SAMBALIUNG - 230203104</v>
      </c>
      <c r="BX167" s="163" t="str">
        <f t="shared" si="38"/>
        <v xml:space="preserve">Tipe Tower : </v>
      </c>
      <c r="BY167" s="163" t="str">
        <f t="shared" si="39"/>
        <v>PO/SMI/14/N000269</v>
      </c>
      <c r="BZ167" s="165" t="str">
        <f t="shared" si="39"/>
        <v>SOIL TEST</v>
      </c>
      <c r="CD167" s="59"/>
    </row>
    <row r="168" spans="2:82" s="163" customFormat="1" ht="15" customHeight="1" x14ac:dyDescent="0.25">
      <c r="B168" s="94">
        <f t="shared" si="44"/>
        <v>20</v>
      </c>
      <c r="C168" s="95" t="s">
        <v>9101</v>
      </c>
      <c r="D168" s="95" t="s">
        <v>9102</v>
      </c>
      <c r="E168" s="104" t="s">
        <v>7348</v>
      </c>
      <c r="F168" s="572" t="s">
        <v>1641</v>
      </c>
      <c r="G168" s="97">
        <v>1</v>
      </c>
      <c r="H168" s="94">
        <v>2014</v>
      </c>
      <c r="I168" s="573">
        <v>41662</v>
      </c>
      <c r="J168" s="573"/>
      <c r="K168" s="97" t="s">
        <v>8275</v>
      </c>
      <c r="L168" s="95" t="s">
        <v>8275</v>
      </c>
      <c r="M168" s="88" t="s">
        <v>770</v>
      </c>
      <c r="N168" s="95" t="s">
        <v>98</v>
      </c>
      <c r="O168" s="97" t="s">
        <v>98</v>
      </c>
      <c r="P168" s="97" t="s">
        <v>98</v>
      </c>
      <c r="Q168" s="100">
        <v>0</v>
      </c>
      <c r="R168" s="94"/>
      <c r="S168" s="97"/>
      <c r="T168" s="97"/>
      <c r="U168" s="98">
        <v>41633</v>
      </c>
      <c r="V168" s="523">
        <f t="shared" si="45"/>
        <v>-29</v>
      </c>
      <c r="W168" s="97"/>
      <c r="X168" s="88">
        <v>230205104</v>
      </c>
      <c r="Y168" s="99" t="s">
        <v>9113</v>
      </c>
      <c r="Z168" s="95" t="s">
        <v>7348</v>
      </c>
      <c r="AA168" s="94"/>
      <c r="AB168" s="95" t="s">
        <v>2141</v>
      </c>
      <c r="AC168" s="94"/>
      <c r="AD168" s="94"/>
      <c r="AE168" s="94"/>
      <c r="AF168" s="104" t="s">
        <v>4930</v>
      </c>
      <c r="AG168" s="95" t="s">
        <v>9114</v>
      </c>
      <c r="AH168" s="105"/>
      <c r="AI168" s="105"/>
      <c r="AJ168" s="104"/>
      <c r="AK168" s="104"/>
      <c r="AL168" s="104"/>
      <c r="AM168" s="98"/>
      <c r="AN168" s="98"/>
      <c r="AO168" s="98"/>
      <c r="AP168" s="88" t="s">
        <v>1641</v>
      </c>
      <c r="AQ168" s="110"/>
      <c r="AR168" s="110">
        <f t="shared" ca="1" si="46"/>
        <v>42347</v>
      </c>
      <c r="AS168" s="104"/>
      <c r="AT168" s="104"/>
      <c r="AU168" s="87"/>
      <c r="AV168" s="87"/>
      <c r="AW168" s="104"/>
      <c r="AX168" s="104"/>
      <c r="AY168" s="104">
        <v>0</v>
      </c>
      <c r="AZ168" s="98"/>
      <c r="BA168" s="98"/>
      <c r="BB168" s="104"/>
      <c r="BC168" s="574" t="str">
        <f t="shared" si="47"/>
        <v>Cancel PO</v>
      </c>
      <c r="BD168" s="104"/>
      <c r="BE168" s="119"/>
      <c r="BF168" s="87"/>
      <c r="BG168" s="88" t="s">
        <v>1641</v>
      </c>
      <c r="BH168" s="104" t="s">
        <v>2064</v>
      </c>
      <c r="BI168" s="87"/>
      <c r="BJ168" s="535"/>
      <c r="BK168" s="536" t="s">
        <v>167</v>
      </c>
      <c r="BL168" s="554" t="s">
        <v>1641</v>
      </c>
      <c r="BQ168" s="163" t="str">
        <f t="shared" si="33"/>
        <v>TBG - SMI</v>
      </c>
      <c r="BR168" s="163" t="str">
        <f t="shared" si="34"/>
        <v>HK-14-0065</v>
      </c>
      <c r="BS168" s="164">
        <f t="shared" si="35"/>
        <v>2014</v>
      </c>
      <c r="BT168" s="163">
        <f t="shared" si="36"/>
        <v>0</v>
      </c>
      <c r="BU168" s="164">
        <f t="shared" si="36"/>
        <v>0</v>
      </c>
      <c r="BW168" s="163" t="str">
        <f t="shared" si="37"/>
        <v>Site : MARANCANG_ILIR - 230205104</v>
      </c>
      <c r="BX168" s="163" t="str">
        <f t="shared" si="38"/>
        <v>Tipe Tower : GB-4L-ISAT-72-120-LT-2007.08-DCK</v>
      </c>
      <c r="BY168" s="163" t="str">
        <f t="shared" si="39"/>
        <v>PO/SMI/14/N000269</v>
      </c>
      <c r="BZ168" s="165" t="str">
        <f t="shared" si="39"/>
        <v>SOIL TEST</v>
      </c>
      <c r="CD168" s="59"/>
    </row>
    <row r="169" spans="2:82" ht="15" customHeight="1" x14ac:dyDescent="0.25">
      <c r="B169" s="103">
        <f t="shared" si="44"/>
        <v>21</v>
      </c>
      <c r="C169" s="126" t="s">
        <v>9115</v>
      </c>
      <c r="D169" s="126" t="s">
        <v>9116</v>
      </c>
      <c r="E169" s="121" t="s">
        <v>7348</v>
      </c>
      <c r="F169" s="552" t="s">
        <v>1641</v>
      </c>
      <c r="G169" s="127">
        <v>1</v>
      </c>
      <c r="H169" s="103">
        <v>2014</v>
      </c>
      <c r="I169" s="128">
        <v>41662</v>
      </c>
      <c r="J169" s="128"/>
      <c r="K169" s="127" t="s">
        <v>8275</v>
      </c>
      <c r="L169" s="126" t="s">
        <v>8275</v>
      </c>
      <c r="M169" s="141" t="s">
        <v>770</v>
      </c>
      <c r="N169" s="126" t="s">
        <v>98</v>
      </c>
      <c r="O169" s="127" t="s">
        <v>98</v>
      </c>
      <c r="P169" s="127" t="s">
        <v>98</v>
      </c>
      <c r="Q169" s="345">
        <v>0</v>
      </c>
      <c r="R169" s="103"/>
      <c r="S169" s="127"/>
      <c r="T169" s="127"/>
      <c r="U169" s="120">
        <v>41633</v>
      </c>
      <c r="V169" s="523">
        <f t="shared" si="45"/>
        <v>-29</v>
      </c>
      <c r="W169" s="127"/>
      <c r="X169" s="141">
        <v>200188104</v>
      </c>
      <c r="Y169" s="424" t="s">
        <v>9117</v>
      </c>
      <c r="Z169" s="126" t="s">
        <v>7348</v>
      </c>
      <c r="AA169" s="103"/>
      <c r="AB169" s="126" t="s">
        <v>2141</v>
      </c>
      <c r="AC169" s="103"/>
      <c r="AD169" s="103"/>
      <c r="AE169" s="103"/>
      <c r="AF169" s="121" t="s">
        <v>4930</v>
      </c>
      <c r="AG169" s="126" t="s">
        <v>9118</v>
      </c>
      <c r="AH169" s="524"/>
      <c r="AI169" s="524"/>
      <c r="AJ169" s="121"/>
      <c r="AK169" s="121"/>
      <c r="AL169" s="121"/>
      <c r="AM169" s="120"/>
      <c r="AN169" s="120"/>
      <c r="AO169" s="120"/>
      <c r="AP169" s="121"/>
      <c r="AQ169" s="525"/>
      <c r="AR169" s="525">
        <f t="shared" ca="1" si="46"/>
        <v>42347</v>
      </c>
      <c r="AS169" s="121"/>
      <c r="AT169" s="121"/>
      <c r="AU169" s="122"/>
      <c r="AV169" s="122"/>
      <c r="AW169" s="121"/>
      <c r="AX169" s="121"/>
      <c r="AY169" s="121">
        <v>0</v>
      </c>
      <c r="AZ169" s="120"/>
      <c r="BA169" s="120"/>
      <c r="BB169" s="121"/>
      <c r="BC169" s="522" t="str">
        <f t="shared" si="47"/>
        <v>Cancel PO</v>
      </c>
      <c r="BD169" s="121"/>
      <c r="BE169" s="516"/>
      <c r="BF169" s="122"/>
      <c r="BG169" s="141" t="s">
        <v>1641</v>
      </c>
      <c r="BH169" s="121" t="s">
        <v>2064</v>
      </c>
      <c r="BI169" s="122"/>
      <c r="BJ169" s="190"/>
      <c r="BK169" s="526" t="s">
        <v>167</v>
      </c>
      <c r="BL169" s="554" t="s">
        <v>1641</v>
      </c>
      <c r="BQ169" t="str">
        <f t="shared" si="33"/>
        <v>TBG - SMI</v>
      </c>
      <c r="BR169" t="str">
        <f t="shared" si="34"/>
        <v>HK-14-0066</v>
      </c>
      <c r="BS169" s="91">
        <f t="shared" si="35"/>
        <v>2014</v>
      </c>
      <c r="BT169">
        <f t="shared" si="36"/>
        <v>0</v>
      </c>
      <c r="BU169" s="91">
        <f t="shared" si="36"/>
        <v>0</v>
      </c>
      <c r="BW169" t="str">
        <f t="shared" si="37"/>
        <v>Site : SINGKUP_DUA - 200188104</v>
      </c>
      <c r="BX169" t="str">
        <f t="shared" si="38"/>
        <v>Tipe Tower : GB-4L-ISAT-72-120-LT-2007.08-DCK</v>
      </c>
      <c r="BY169" t="str">
        <f t="shared" si="39"/>
        <v>PO/SMI/14/N000266</v>
      </c>
      <c r="BZ169" s="92" t="str">
        <f t="shared" si="39"/>
        <v>SOIL TEST</v>
      </c>
      <c r="CD169" s="531"/>
    </row>
    <row r="170" spans="2:82" ht="15" customHeight="1" x14ac:dyDescent="0.25">
      <c r="B170" s="103">
        <f t="shared" si="44"/>
        <v>22</v>
      </c>
      <c r="C170" s="126" t="s">
        <v>9115</v>
      </c>
      <c r="D170" s="126" t="s">
        <v>9116</v>
      </c>
      <c r="E170" s="121" t="s">
        <v>7348</v>
      </c>
      <c r="F170" s="552" t="s">
        <v>1641</v>
      </c>
      <c r="G170" s="127">
        <v>1</v>
      </c>
      <c r="H170" s="103">
        <v>2014</v>
      </c>
      <c r="I170" s="128">
        <v>41662</v>
      </c>
      <c r="J170" s="128"/>
      <c r="K170" s="127" t="s">
        <v>8275</v>
      </c>
      <c r="L170" s="126" t="s">
        <v>8275</v>
      </c>
      <c r="M170" s="141" t="s">
        <v>770</v>
      </c>
      <c r="N170" s="126" t="s">
        <v>98</v>
      </c>
      <c r="O170" s="127" t="s">
        <v>98</v>
      </c>
      <c r="P170" s="127" t="s">
        <v>98</v>
      </c>
      <c r="Q170" s="345">
        <v>0</v>
      </c>
      <c r="R170" s="103"/>
      <c r="S170" s="127"/>
      <c r="T170" s="127"/>
      <c r="U170" s="120">
        <v>41633</v>
      </c>
      <c r="V170" s="523">
        <f t="shared" si="45"/>
        <v>-29</v>
      </c>
      <c r="W170" s="127"/>
      <c r="X170" s="141">
        <v>200195104</v>
      </c>
      <c r="Y170" s="424" t="s">
        <v>9119</v>
      </c>
      <c r="Z170" s="126" t="s">
        <v>7348</v>
      </c>
      <c r="AA170" s="103"/>
      <c r="AB170" s="126" t="s">
        <v>2141</v>
      </c>
      <c r="AC170" s="103"/>
      <c r="AD170" s="103"/>
      <c r="AE170" s="103"/>
      <c r="AF170" s="121" t="s">
        <v>4930</v>
      </c>
      <c r="AG170" s="126" t="s">
        <v>9120</v>
      </c>
      <c r="AH170" s="524"/>
      <c r="AI170" s="524"/>
      <c r="AJ170" s="121"/>
      <c r="AK170" s="121"/>
      <c r="AL170" s="121"/>
      <c r="AM170" s="120"/>
      <c r="AN170" s="120"/>
      <c r="AO170" s="120"/>
      <c r="AP170" s="121"/>
      <c r="AQ170" s="525"/>
      <c r="AR170" s="525">
        <f t="shared" ca="1" si="46"/>
        <v>42347</v>
      </c>
      <c r="AS170" s="121"/>
      <c r="AT170" s="121"/>
      <c r="AU170" s="122"/>
      <c r="AV170" s="122"/>
      <c r="AW170" s="121"/>
      <c r="AX170" s="121"/>
      <c r="AY170" s="121">
        <v>0</v>
      </c>
      <c r="AZ170" s="120"/>
      <c r="BA170" s="120"/>
      <c r="BB170" s="121"/>
      <c r="BC170" s="522" t="str">
        <f t="shared" si="47"/>
        <v>Cancel PO</v>
      </c>
      <c r="BD170" s="121"/>
      <c r="BE170" s="516"/>
      <c r="BF170" s="122"/>
      <c r="BG170" s="141" t="s">
        <v>1641</v>
      </c>
      <c r="BH170" s="121" t="s">
        <v>2064</v>
      </c>
      <c r="BI170" s="122"/>
      <c r="BJ170" s="190"/>
      <c r="BK170" s="526" t="s">
        <v>167</v>
      </c>
      <c r="BL170" s="554" t="s">
        <v>1641</v>
      </c>
      <c r="BQ170" t="str">
        <f t="shared" si="33"/>
        <v>TBG - SMI</v>
      </c>
      <c r="BR170" t="str">
        <f t="shared" si="34"/>
        <v>HK-14-0066</v>
      </c>
      <c r="BS170" s="91">
        <f t="shared" si="35"/>
        <v>2014</v>
      </c>
      <c r="BT170">
        <f t="shared" si="36"/>
        <v>0</v>
      </c>
      <c r="BU170" s="91">
        <f t="shared" si="36"/>
        <v>0</v>
      </c>
      <c r="BW170" t="str">
        <f t="shared" si="37"/>
        <v>Site : PELANGOR - 200195104</v>
      </c>
      <c r="BX170" t="str">
        <f t="shared" si="38"/>
        <v>Tipe Tower : GB-4L-ISAT-72-120-LT-2007.08-DCK</v>
      </c>
      <c r="BY170" t="str">
        <f t="shared" si="39"/>
        <v>PO/SMI/14/N000266</v>
      </c>
      <c r="BZ170" s="92" t="str">
        <f t="shared" si="39"/>
        <v>SOIL TEST</v>
      </c>
      <c r="CD170" s="531"/>
    </row>
    <row r="171" spans="2:82" ht="15" customHeight="1" x14ac:dyDescent="0.25">
      <c r="B171" s="103">
        <f t="shared" si="44"/>
        <v>23</v>
      </c>
      <c r="C171" s="126" t="s">
        <v>9115</v>
      </c>
      <c r="D171" s="126" t="s">
        <v>9116</v>
      </c>
      <c r="E171" s="121" t="s">
        <v>7348</v>
      </c>
      <c r="F171" s="552" t="s">
        <v>1641</v>
      </c>
      <c r="G171" s="127">
        <v>1</v>
      </c>
      <c r="H171" s="103">
        <v>2014</v>
      </c>
      <c r="I171" s="128">
        <v>41662</v>
      </c>
      <c r="J171" s="128"/>
      <c r="K171" s="127" t="s">
        <v>8275</v>
      </c>
      <c r="L171" s="126" t="s">
        <v>8275</v>
      </c>
      <c r="M171" s="141" t="s">
        <v>770</v>
      </c>
      <c r="N171" s="126" t="s">
        <v>98</v>
      </c>
      <c r="O171" s="127" t="s">
        <v>98</v>
      </c>
      <c r="P171" s="127" t="s">
        <v>98</v>
      </c>
      <c r="Q171" s="345">
        <v>0</v>
      </c>
      <c r="R171" s="103"/>
      <c r="S171" s="127"/>
      <c r="T171" s="127"/>
      <c r="U171" s="120">
        <v>41633</v>
      </c>
      <c r="V171" s="523">
        <f t="shared" si="45"/>
        <v>-29</v>
      </c>
      <c r="W171" s="127"/>
      <c r="X171" s="141">
        <v>230147104</v>
      </c>
      <c r="Y171" s="424" t="s">
        <v>9121</v>
      </c>
      <c r="Z171" s="126" t="s">
        <v>7348</v>
      </c>
      <c r="AA171" s="103"/>
      <c r="AB171" s="126" t="s">
        <v>2119</v>
      </c>
      <c r="AC171" s="103"/>
      <c r="AD171" s="103"/>
      <c r="AE171" s="103"/>
      <c r="AF171" s="121" t="s">
        <v>4930</v>
      </c>
      <c r="AG171" s="126" t="s">
        <v>9122</v>
      </c>
      <c r="AH171" s="524"/>
      <c r="AI171" s="524"/>
      <c r="AJ171" s="121"/>
      <c r="AK171" s="121"/>
      <c r="AL171" s="121"/>
      <c r="AM171" s="120"/>
      <c r="AN171" s="120"/>
      <c r="AO171" s="120"/>
      <c r="AP171" s="121"/>
      <c r="AQ171" s="525"/>
      <c r="AR171" s="525">
        <f t="shared" ca="1" si="46"/>
        <v>42347</v>
      </c>
      <c r="AS171" s="121"/>
      <c r="AT171" s="121"/>
      <c r="AU171" s="122"/>
      <c r="AV171" s="122"/>
      <c r="AW171" s="121"/>
      <c r="AX171" s="121"/>
      <c r="AY171" s="121">
        <v>0</v>
      </c>
      <c r="AZ171" s="120"/>
      <c r="BA171" s="120"/>
      <c r="BB171" s="121"/>
      <c r="BC171" s="522" t="str">
        <f t="shared" si="47"/>
        <v>Cancel PO</v>
      </c>
      <c r="BD171" s="121"/>
      <c r="BE171" s="516"/>
      <c r="BF171" s="122"/>
      <c r="BG171" s="141" t="s">
        <v>1641</v>
      </c>
      <c r="BH171" s="121" t="s">
        <v>2064</v>
      </c>
      <c r="BI171" s="122"/>
      <c r="BJ171" s="190"/>
      <c r="BK171" s="526" t="s">
        <v>167</v>
      </c>
      <c r="BL171" s="554" t="s">
        <v>1641</v>
      </c>
      <c r="BQ171" t="str">
        <f t="shared" si="33"/>
        <v>TBG - SMI</v>
      </c>
      <c r="BR171" t="str">
        <f t="shared" si="34"/>
        <v>HK-14-0066</v>
      </c>
      <c r="BS171" s="91">
        <f t="shared" si="35"/>
        <v>2014</v>
      </c>
      <c r="BT171">
        <f t="shared" si="36"/>
        <v>0</v>
      </c>
      <c r="BU171" s="91">
        <f t="shared" si="36"/>
        <v>0</v>
      </c>
      <c r="BW171" t="str">
        <f t="shared" si="37"/>
        <v>Site : JAWAI 2 - 230147104</v>
      </c>
      <c r="BX171" t="str">
        <f t="shared" si="38"/>
        <v>Tipe Tower : GB-4L-ISAT-52-120-LT-2007.08-DCK</v>
      </c>
      <c r="BY171" t="str">
        <f t="shared" si="39"/>
        <v>PO/SMI/14/N000266</v>
      </c>
      <c r="BZ171" s="92" t="str">
        <f t="shared" si="39"/>
        <v>SOIL TEST</v>
      </c>
      <c r="CD171" s="531"/>
    </row>
    <row r="172" spans="2:82" ht="15" customHeight="1" x14ac:dyDescent="0.25">
      <c r="B172" s="103">
        <f t="shared" si="44"/>
        <v>24</v>
      </c>
      <c r="C172" s="126" t="s">
        <v>9115</v>
      </c>
      <c r="D172" s="126" t="s">
        <v>9116</v>
      </c>
      <c r="E172" s="121" t="s">
        <v>7348</v>
      </c>
      <c r="F172" s="552" t="s">
        <v>1641</v>
      </c>
      <c r="G172" s="127">
        <v>1</v>
      </c>
      <c r="H172" s="103">
        <v>2014</v>
      </c>
      <c r="I172" s="128">
        <v>41662</v>
      </c>
      <c r="J172" s="128"/>
      <c r="K172" s="127" t="s">
        <v>8275</v>
      </c>
      <c r="L172" s="126" t="s">
        <v>8275</v>
      </c>
      <c r="M172" s="141" t="s">
        <v>770</v>
      </c>
      <c r="N172" s="126" t="s">
        <v>98</v>
      </c>
      <c r="O172" s="127" t="s">
        <v>98</v>
      </c>
      <c r="P172" s="127" t="s">
        <v>98</v>
      </c>
      <c r="Q172" s="345">
        <v>0</v>
      </c>
      <c r="R172" s="103"/>
      <c r="S172" s="127"/>
      <c r="T172" s="127"/>
      <c r="U172" s="120">
        <v>41633</v>
      </c>
      <c r="V172" s="523">
        <f t="shared" si="45"/>
        <v>-29</v>
      </c>
      <c r="W172" s="127"/>
      <c r="X172" s="141">
        <v>80165104</v>
      </c>
      <c r="Y172" s="424" t="s">
        <v>9123</v>
      </c>
      <c r="Z172" s="126" t="s">
        <v>7348</v>
      </c>
      <c r="AA172" s="103"/>
      <c r="AB172" s="126" t="s">
        <v>2141</v>
      </c>
      <c r="AC172" s="103"/>
      <c r="AD172" s="103"/>
      <c r="AE172" s="103"/>
      <c r="AF172" s="121" t="s">
        <v>4930</v>
      </c>
      <c r="AG172" s="126" t="s">
        <v>9124</v>
      </c>
      <c r="AH172" s="524"/>
      <c r="AI172" s="524"/>
      <c r="AJ172" s="121"/>
      <c r="AK172" s="121"/>
      <c r="AL172" s="121"/>
      <c r="AM172" s="120"/>
      <c r="AN172" s="120"/>
      <c r="AO172" s="120"/>
      <c r="AP172" s="121"/>
      <c r="AQ172" s="525"/>
      <c r="AR172" s="525">
        <f t="shared" ca="1" si="46"/>
        <v>42347</v>
      </c>
      <c r="AS172" s="121"/>
      <c r="AT172" s="121"/>
      <c r="AU172" s="122"/>
      <c r="AV172" s="122"/>
      <c r="AW172" s="121"/>
      <c r="AX172" s="121"/>
      <c r="AY172" s="121">
        <v>0</v>
      </c>
      <c r="AZ172" s="120"/>
      <c r="BA172" s="120"/>
      <c r="BB172" s="121"/>
      <c r="BC172" s="522" t="str">
        <f t="shared" si="47"/>
        <v>Cancel PO</v>
      </c>
      <c r="BD172" s="121"/>
      <c r="BE172" s="516"/>
      <c r="BF172" s="122"/>
      <c r="BG172" s="141" t="s">
        <v>1641</v>
      </c>
      <c r="BH172" s="121" t="s">
        <v>2064</v>
      </c>
      <c r="BI172" s="122"/>
      <c r="BJ172" s="190"/>
      <c r="BK172" s="526" t="s">
        <v>167</v>
      </c>
      <c r="BL172" s="554" t="s">
        <v>1641</v>
      </c>
      <c r="BQ172" t="str">
        <f t="shared" si="33"/>
        <v>TBG - SMI</v>
      </c>
      <c r="BR172" t="str">
        <f t="shared" si="34"/>
        <v>HK-14-0066</v>
      </c>
      <c r="BS172" s="91">
        <f t="shared" si="35"/>
        <v>2014</v>
      </c>
      <c r="BT172">
        <f t="shared" si="36"/>
        <v>0</v>
      </c>
      <c r="BU172" s="91">
        <f t="shared" si="36"/>
        <v>0</v>
      </c>
      <c r="BW172" t="str">
        <f t="shared" si="37"/>
        <v>Site : NGABANG 3, KANTOR BUPATI - 80165104</v>
      </c>
      <c r="BX172" t="str">
        <f t="shared" si="38"/>
        <v>Tipe Tower : GB-4L-ISAT-72-120-LT-2007.08-DCK</v>
      </c>
      <c r="BY172" t="str">
        <f t="shared" si="39"/>
        <v>PO/SMI/14/N000266</v>
      </c>
      <c r="BZ172" s="92" t="str">
        <f t="shared" si="39"/>
        <v>SOIL TEST</v>
      </c>
      <c r="CD172" s="531"/>
    </row>
    <row r="173" spans="2:82" ht="15" customHeight="1" x14ac:dyDescent="0.25">
      <c r="B173" s="103">
        <f t="shared" si="44"/>
        <v>25</v>
      </c>
      <c r="C173" s="126" t="s">
        <v>9115</v>
      </c>
      <c r="D173" s="126" t="s">
        <v>9116</v>
      </c>
      <c r="E173" s="121" t="s">
        <v>7348</v>
      </c>
      <c r="F173" s="552" t="s">
        <v>1641</v>
      </c>
      <c r="G173" s="127">
        <v>1</v>
      </c>
      <c r="H173" s="103">
        <v>2014</v>
      </c>
      <c r="I173" s="128">
        <v>41662</v>
      </c>
      <c r="J173" s="128"/>
      <c r="K173" s="127" t="s">
        <v>8275</v>
      </c>
      <c r="L173" s="126" t="s">
        <v>8275</v>
      </c>
      <c r="M173" s="141" t="s">
        <v>770</v>
      </c>
      <c r="N173" s="126" t="s">
        <v>98</v>
      </c>
      <c r="O173" s="127" t="s">
        <v>98</v>
      </c>
      <c r="P173" s="127" t="s">
        <v>98</v>
      </c>
      <c r="Q173" s="345">
        <v>0</v>
      </c>
      <c r="R173" s="103"/>
      <c r="S173" s="127"/>
      <c r="T173" s="127"/>
      <c r="U173" s="120">
        <v>41633</v>
      </c>
      <c r="V173" s="523">
        <f t="shared" si="45"/>
        <v>-29</v>
      </c>
      <c r="W173" s="127"/>
      <c r="X173" s="141">
        <v>80166104</v>
      </c>
      <c r="Y173" s="424" t="s">
        <v>9125</v>
      </c>
      <c r="Z173" s="126" t="s">
        <v>7348</v>
      </c>
      <c r="AA173" s="103"/>
      <c r="AB173" s="126" t="s">
        <v>2141</v>
      </c>
      <c r="AC173" s="103"/>
      <c r="AD173" s="103"/>
      <c r="AE173" s="103"/>
      <c r="AF173" s="121" t="s">
        <v>4930</v>
      </c>
      <c r="AG173" s="126" t="s">
        <v>9126</v>
      </c>
      <c r="AH173" s="524"/>
      <c r="AI173" s="524"/>
      <c r="AJ173" s="121"/>
      <c r="AK173" s="121"/>
      <c r="AL173" s="121"/>
      <c r="AM173" s="120"/>
      <c r="AN173" s="120"/>
      <c r="AO173" s="120"/>
      <c r="AP173" s="121"/>
      <c r="AQ173" s="525"/>
      <c r="AR173" s="525">
        <f t="shared" ca="1" si="46"/>
        <v>42347</v>
      </c>
      <c r="AS173" s="121"/>
      <c r="AT173" s="121"/>
      <c r="AU173" s="122"/>
      <c r="AV173" s="122"/>
      <c r="AW173" s="121"/>
      <c r="AX173" s="121"/>
      <c r="AY173" s="121">
        <v>0</v>
      </c>
      <c r="AZ173" s="120"/>
      <c r="BA173" s="120"/>
      <c r="BB173" s="121"/>
      <c r="BC173" s="522" t="str">
        <f t="shared" si="47"/>
        <v>Cancel PO</v>
      </c>
      <c r="BD173" s="121"/>
      <c r="BE173" s="516"/>
      <c r="BF173" s="122"/>
      <c r="BG173" s="141" t="s">
        <v>1641</v>
      </c>
      <c r="BH173" s="121" t="s">
        <v>2064</v>
      </c>
      <c r="BI173" s="122"/>
      <c r="BJ173" s="190"/>
      <c r="BK173" s="526" t="s">
        <v>167</v>
      </c>
      <c r="BL173" s="554" t="s">
        <v>1641</v>
      </c>
      <c r="BQ173" t="str">
        <f t="shared" si="33"/>
        <v>TBG - SMI</v>
      </c>
      <c r="BR173" t="str">
        <f t="shared" si="34"/>
        <v>HK-14-0066</v>
      </c>
      <c r="BS173" s="91">
        <f t="shared" si="35"/>
        <v>2014</v>
      </c>
      <c r="BT173">
        <f t="shared" si="36"/>
        <v>0</v>
      </c>
      <c r="BU173" s="91">
        <f t="shared" si="36"/>
        <v>0</v>
      </c>
      <c r="BW173" t="str">
        <f t="shared" si="37"/>
        <v>Site : SIMPANG TANJUNG 2 - 80166104</v>
      </c>
      <c r="BX173" t="str">
        <f t="shared" si="38"/>
        <v>Tipe Tower : GB-4L-ISAT-72-120-LT-2007.08-DCK</v>
      </c>
      <c r="BY173" t="str">
        <f t="shared" si="39"/>
        <v>PO/SMI/14/N000266</v>
      </c>
      <c r="BZ173" s="92" t="str">
        <f t="shared" si="39"/>
        <v>SOIL TEST</v>
      </c>
      <c r="CD173" s="531"/>
    </row>
    <row r="174" spans="2:82" ht="15" customHeight="1" x14ac:dyDescent="0.25">
      <c r="B174" s="103">
        <f t="shared" si="44"/>
        <v>26</v>
      </c>
      <c r="C174" s="126" t="s">
        <v>9115</v>
      </c>
      <c r="D174" s="126" t="s">
        <v>9116</v>
      </c>
      <c r="E174" s="121" t="s">
        <v>7348</v>
      </c>
      <c r="F174" s="552" t="s">
        <v>1641</v>
      </c>
      <c r="G174" s="127">
        <v>1</v>
      </c>
      <c r="H174" s="103">
        <v>2014</v>
      </c>
      <c r="I174" s="128">
        <v>41662</v>
      </c>
      <c r="J174" s="128"/>
      <c r="K174" s="127" t="s">
        <v>8275</v>
      </c>
      <c r="L174" s="126" t="s">
        <v>8275</v>
      </c>
      <c r="M174" s="141" t="s">
        <v>770</v>
      </c>
      <c r="N174" s="126" t="s">
        <v>98</v>
      </c>
      <c r="O174" s="127" t="s">
        <v>98</v>
      </c>
      <c r="P174" s="127" t="s">
        <v>98</v>
      </c>
      <c r="Q174" s="345">
        <v>0</v>
      </c>
      <c r="R174" s="103"/>
      <c r="S174" s="127"/>
      <c r="T174" s="127"/>
      <c r="U174" s="120">
        <v>41638</v>
      </c>
      <c r="V174" s="523">
        <f t="shared" si="45"/>
        <v>-24</v>
      </c>
      <c r="W174" s="127"/>
      <c r="X174" s="141">
        <v>80167104</v>
      </c>
      <c r="Y174" s="424" t="s">
        <v>9127</v>
      </c>
      <c r="Z174" s="126" t="s">
        <v>7348</v>
      </c>
      <c r="AA174" s="103"/>
      <c r="AB174" s="126" t="s">
        <v>2141</v>
      </c>
      <c r="AC174" s="103"/>
      <c r="AD174" s="103"/>
      <c r="AE174" s="103"/>
      <c r="AF174" s="121" t="s">
        <v>4930</v>
      </c>
      <c r="AG174" s="126" t="s">
        <v>9128</v>
      </c>
      <c r="AH174" s="524"/>
      <c r="AI174" s="524"/>
      <c r="AJ174" s="121"/>
      <c r="AK174" s="121"/>
      <c r="AL174" s="121"/>
      <c r="AM174" s="120"/>
      <c r="AN174" s="120"/>
      <c r="AO174" s="120"/>
      <c r="AP174" s="121"/>
      <c r="AQ174" s="525"/>
      <c r="AR174" s="525">
        <f t="shared" ca="1" si="46"/>
        <v>42347</v>
      </c>
      <c r="AS174" s="121"/>
      <c r="AT174" s="121"/>
      <c r="AU174" s="122"/>
      <c r="AV174" s="122"/>
      <c r="AW174" s="121"/>
      <c r="AX174" s="121"/>
      <c r="AY174" s="121">
        <v>0</v>
      </c>
      <c r="AZ174" s="120"/>
      <c r="BA174" s="120"/>
      <c r="BB174" s="121"/>
      <c r="BC174" s="522" t="str">
        <f t="shared" si="47"/>
        <v>Cancel PO</v>
      </c>
      <c r="BD174" s="121"/>
      <c r="BE174" s="516"/>
      <c r="BF174" s="122"/>
      <c r="BG174" s="141" t="s">
        <v>1641</v>
      </c>
      <c r="BH174" s="121" t="s">
        <v>2064</v>
      </c>
      <c r="BI174" s="122"/>
      <c r="BJ174" s="190"/>
      <c r="BK174" s="526" t="s">
        <v>167</v>
      </c>
      <c r="BL174" s="554" t="s">
        <v>1641</v>
      </c>
      <c r="BQ174" t="str">
        <f t="shared" si="33"/>
        <v>TBG - SMI</v>
      </c>
      <c r="BR174" t="str">
        <f t="shared" si="34"/>
        <v>HK-14-0066</v>
      </c>
      <c r="BS174" s="91">
        <f t="shared" si="35"/>
        <v>2014</v>
      </c>
      <c r="BT174">
        <f t="shared" si="36"/>
        <v>0</v>
      </c>
      <c r="BU174" s="91">
        <f t="shared" si="36"/>
        <v>0</v>
      </c>
      <c r="BW174" t="str">
        <f t="shared" si="37"/>
        <v>Site : SANGGAU 3 - 80167104</v>
      </c>
      <c r="BX174" t="str">
        <f t="shared" si="38"/>
        <v>Tipe Tower : GB-4L-ISAT-72-120-LT-2007.08-DCK</v>
      </c>
      <c r="BY174" t="str">
        <f t="shared" si="39"/>
        <v>PO/SMI/14/N000266</v>
      </c>
      <c r="BZ174" s="92" t="str">
        <f t="shared" si="39"/>
        <v>SOIL TEST</v>
      </c>
      <c r="CD174" s="531"/>
    </row>
    <row r="175" spans="2:82" ht="15" customHeight="1" x14ac:dyDescent="0.25">
      <c r="B175" s="103">
        <f t="shared" si="44"/>
        <v>27</v>
      </c>
      <c r="C175" s="126" t="s">
        <v>9129</v>
      </c>
      <c r="D175" s="126" t="s">
        <v>9130</v>
      </c>
      <c r="E175" s="121" t="s">
        <v>7348</v>
      </c>
      <c r="F175" s="522">
        <v>8000000</v>
      </c>
      <c r="G175" s="127">
        <v>1</v>
      </c>
      <c r="H175" s="103">
        <v>2014</v>
      </c>
      <c r="I175" s="128">
        <v>41662</v>
      </c>
      <c r="J175" s="128"/>
      <c r="K175" s="127" t="s">
        <v>8275</v>
      </c>
      <c r="L175" s="126" t="s">
        <v>8275</v>
      </c>
      <c r="M175" s="141" t="s">
        <v>770</v>
      </c>
      <c r="N175" s="126" t="s">
        <v>98</v>
      </c>
      <c r="O175" s="127" t="s">
        <v>98</v>
      </c>
      <c r="P175" s="127" t="s">
        <v>98</v>
      </c>
      <c r="Q175" s="345">
        <v>0</v>
      </c>
      <c r="R175" s="103"/>
      <c r="S175" s="127"/>
      <c r="T175" s="127"/>
      <c r="U175" s="120">
        <v>41638</v>
      </c>
      <c r="V175" s="523">
        <f t="shared" si="45"/>
        <v>-24</v>
      </c>
      <c r="W175" s="127"/>
      <c r="X175" s="141">
        <v>230148104</v>
      </c>
      <c r="Y175" s="424" t="s">
        <v>9131</v>
      </c>
      <c r="Z175" s="126" t="s">
        <v>7348</v>
      </c>
      <c r="AA175" s="103"/>
      <c r="AB175" s="126" t="s">
        <v>789</v>
      </c>
      <c r="AC175" s="103"/>
      <c r="AD175" s="103"/>
      <c r="AE175" s="103"/>
      <c r="AF175" s="121" t="s">
        <v>4930</v>
      </c>
      <c r="AG175" s="126" t="s">
        <v>9132</v>
      </c>
      <c r="AH175" s="524"/>
      <c r="AI175" s="524"/>
      <c r="AJ175" s="121"/>
      <c r="AK175" s="121"/>
      <c r="AL175" s="121"/>
      <c r="AM175" s="120"/>
      <c r="AN175" s="120"/>
      <c r="AO175" s="120"/>
      <c r="AP175" s="121"/>
      <c r="AQ175" s="525"/>
      <c r="AR175" s="525">
        <f t="shared" ca="1" si="46"/>
        <v>42347</v>
      </c>
      <c r="AS175" s="121"/>
      <c r="AT175" s="121"/>
      <c r="AU175" s="122"/>
      <c r="AV175" s="122"/>
      <c r="AW175" s="121"/>
      <c r="AX175" s="121" t="s">
        <v>9133</v>
      </c>
      <c r="AY175" s="121">
        <v>0</v>
      </c>
      <c r="AZ175" s="120">
        <v>42009</v>
      </c>
      <c r="BA175" s="120">
        <v>42026</v>
      </c>
      <c r="BB175" s="121"/>
      <c r="BC175" s="522">
        <f t="shared" si="47"/>
        <v>8000000</v>
      </c>
      <c r="BD175" s="516">
        <v>0</v>
      </c>
      <c r="BE175" s="516">
        <f t="shared" ref="BE175:BE184" si="49">+BC175</f>
        <v>8000000</v>
      </c>
      <c r="BF175" s="122">
        <v>42026</v>
      </c>
      <c r="BG175" s="141" t="s">
        <v>116</v>
      </c>
      <c r="BH175" s="121" t="s">
        <v>9134</v>
      </c>
      <c r="BI175" s="122">
        <v>42031</v>
      </c>
      <c r="BJ175" s="190">
        <v>42047</v>
      </c>
      <c r="BK175" s="526" t="s">
        <v>167</v>
      </c>
      <c r="BL175" s="534">
        <f t="shared" ref="BL175:BL184" si="50">F175</f>
        <v>8000000</v>
      </c>
      <c r="BQ175" t="str">
        <f t="shared" si="33"/>
        <v>TBG - SMI</v>
      </c>
      <c r="BR175" t="str">
        <f t="shared" si="34"/>
        <v>HK-14-0068</v>
      </c>
      <c r="BS175" s="91">
        <f t="shared" si="35"/>
        <v>2014</v>
      </c>
      <c r="BT175">
        <f t="shared" si="36"/>
        <v>42009</v>
      </c>
      <c r="BU175" s="91">
        <f t="shared" si="36"/>
        <v>42026</v>
      </c>
      <c r="BW175" t="str">
        <f t="shared" si="37"/>
        <v>Site : PERUM WIKA - 230148104</v>
      </c>
      <c r="BX175" t="str">
        <f t="shared" si="38"/>
        <v>Tipe Tower : GB-4L-ISAT-52-120-LT-2007.08-DCK-R1</v>
      </c>
      <c r="BY175" t="str">
        <f t="shared" si="39"/>
        <v>PO/SMI/14/N000270</v>
      </c>
      <c r="BZ175" s="92" t="str">
        <f t="shared" si="39"/>
        <v>SOIL TEST</v>
      </c>
      <c r="CD175" s="531"/>
    </row>
    <row r="176" spans="2:82" ht="15" customHeight="1" x14ac:dyDescent="0.25">
      <c r="B176" s="103">
        <f t="shared" si="44"/>
        <v>28</v>
      </c>
      <c r="C176" s="126" t="s">
        <v>9129</v>
      </c>
      <c r="D176" s="126" t="s">
        <v>9130</v>
      </c>
      <c r="E176" s="121" t="s">
        <v>7348</v>
      </c>
      <c r="F176" s="522">
        <v>8000000</v>
      </c>
      <c r="G176" s="127">
        <v>1</v>
      </c>
      <c r="H176" s="103">
        <v>2014</v>
      </c>
      <c r="I176" s="128">
        <v>41662</v>
      </c>
      <c r="J176" s="128"/>
      <c r="K176" s="127" t="s">
        <v>8275</v>
      </c>
      <c r="L176" s="126" t="s">
        <v>8275</v>
      </c>
      <c r="M176" s="141" t="s">
        <v>770</v>
      </c>
      <c r="N176" s="126" t="s">
        <v>98</v>
      </c>
      <c r="O176" s="127" t="s">
        <v>98</v>
      </c>
      <c r="P176" s="127" t="s">
        <v>98</v>
      </c>
      <c r="Q176" s="345">
        <v>0</v>
      </c>
      <c r="R176" s="103"/>
      <c r="S176" s="127"/>
      <c r="T176" s="127"/>
      <c r="U176" s="120">
        <v>41638</v>
      </c>
      <c r="V176" s="523">
        <f t="shared" si="45"/>
        <v>-24</v>
      </c>
      <c r="W176" s="127"/>
      <c r="X176" s="141">
        <v>230149104</v>
      </c>
      <c r="Y176" s="424" t="s">
        <v>9135</v>
      </c>
      <c r="Z176" s="126" t="s">
        <v>7348</v>
      </c>
      <c r="AA176" s="103"/>
      <c r="AB176" s="126" t="s">
        <v>9136</v>
      </c>
      <c r="AC176" s="103"/>
      <c r="AD176" s="103"/>
      <c r="AE176" s="103"/>
      <c r="AF176" s="121" t="s">
        <v>4930</v>
      </c>
      <c r="AG176" s="126" t="s">
        <v>9137</v>
      </c>
      <c r="AH176" s="524"/>
      <c r="AI176" s="524"/>
      <c r="AJ176" s="121"/>
      <c r="AK176" s="121"/>
      <c r="AL176" s="121"/>
      <c r="AM176" s="120"/>
      <c r="AN176" s="120"/>
      <c r="AO176" s="120"/>
      <c r="AP176" s="121"/>
      <c r="AQ176" s="525"/>
      <c r="AR176" s="525">
        <f t="shared" ca="1" si="46"/>
        <v>42347</v>
      </c>
      <c r="AS176" s="121"/>
      <c r="AT176" s="121"/>
      <c r="AU176" s="122"/>
      <c r="AV176" s="122"/>
      <c r="AW176" s="121"/>
      <c r="AX176" s="121" t="s">
        <v>9133</v>
      </c>
      <c r="AY176" s="121">
        <v>0</v>
      </c>
      <c r="AZ176" s="120">
        <v>42009</v>
      </c>
      <c r="BA176" s="120">
        <v>42026</v>
      </c>
      <c r="BB176" s="121"/>
      <c r="BC176" s="522">
        <f t="shared" si="47"/>
        <v>8000000</v>
      </c>
      <c r="BD176" s="516">
        <v>0</v>
      </c>
      <c r="BE176" s="516">
        <f t="shared" si="49"/>
        <v>8000000</v>
      </c>
      <c r="BF176" s="122">
        <v>42026</v>
      </c>
      <c r="BG176" s="141" t="s">
        <v>116</v>
      </c>
      <c r="BH176" s="121" t="s">
        <v>9134</v>
      </c>
      <c r="BI176" s="122">
        <v>42031</v>
      </c>
      <c r="BJ176" s="190">
        <v>42047</v>
      </c>
      <c r="BK176" s="526" t="s">
        <v>167</v>
      </c>
      <c r="BL176" s="534">
        <f t="shared" si="50"/>
        <v>8000000</v>
      </c>
      <c r="BQ176" t="str">
        <f t="shared" si="33"/>
        <v>TBG - SMI</v>
      </c>
      <c r="BR176" t="str">
        <f t="shared" si="34"/>
        <v>HK-14-0068</v>
      </c>
      <c r="BS176" s="91">
        <f t="shared" si="35"/>
        <v>2014</v>
      </c>
      <c r="BT176">
        <f t="shared" si="36"/>
        <v>42009</v>
      </c>
      <c r="BU176" s="91">
        <f t="shared" si="36"/>
        <v>42026</v>
      </c>
      <c r="BW176" t="str">
        <f t="shared" si="37"/>
        <v>Site : JL. SYARIFUDIN YOES - 230149104</v>
      </c>
      <c r="BX176" t="str">
        <f t="shared" si="38"/>
        <v>Tipe Tower : GB-4L-23.7-KM:19BPP071</v>
      </c>
      <c r="BY176" t="str">
        <f t="shared" si="39"/>
        <v>PO/SMI/14/N000270</v>
      </c>
      <c r="BZ176" s="92" t="str">
        <f t="shared" si="39"/>
        <v>SOIL TEST</v>
      </c>
      <c r="CD176" s="531"/>
    </row>
    <row r="177" spans="2:82" ht="15" customHeight="1" x14ac:dyDescent="0.25">
      <c r="B177" s="103">
        <f t="shared" si="44"/>
        <v>29</v>
      </c>
      <c r="C177" s="126" t="s">
        <v>9129</v>
      </c>
      <c r="D177" s="126" t="s">
        <v>9130</v>
      </c>
      <c r="E177" s="121" t="s">
        <v>7348</v>
      </c>
      <c r="F177" s="522">
        <v>8000000</v>
      </c>
      <c r="G177" s="127">
        <v>1</v>
      </c>
      <c r="H177" s="103">
        <v>2014</v>
      </c>
      <c r="I177" s="128">
        <v>41662</v>
      </c>
      <c r="J177" s="128"/>
      <c r="K177" s="127" t="s">
        <v>8275</v>
      </c>
      <c r="L177" s="126" t="s">
        <v>8275</v>
      </c>
      <c r="M177" s="141" t="s">
        <v>770</v>
      </c>
      <c r="N177" s="126" t="s">
        <v>98</v>
      </c>
      <c r="O177" s="127" t="s">
        <v>98</v>
      </c>
      <c r="P177" s="127" t="s">
        <v>98</v>
      </c>
      <c r="Q177" s="345">
        <v>0</v>
      </c>
      <c r="R177" s="103"/>
      <c r="S177" s="127"/>
      <c r="T177" s="127"/>
      <c r="U177" s="120">
        <v>41638</v>
      </c>
      <c r="V177" s="523">
        <f t="shared" si="45"/>
        <v>-24</v>
      </c>
      <c r="W177" s="127"/>
      <c r="X177" s="141">
        <v>230150104</v>
      </c>
      <c r="Y177" s="424" t="s">
        <v>9138</v>
      </c>
      <c r="Z177" s="126" t="s">
        <v>7348</v>
      </c>
      <c r="AA177" s="103"/>
      <c r="AB177" s="126" t="s">
        <v>2119</v>
      </c>
      <c r="AC177" s="103"/>
      <c r="AD177" s="103"/>
      <c r="AE177" s="103"/>
      <c r="AF177" s="121" t="s">
        <v>4930</v>
      </c>
      <c r="AG177" s="126" t="s">
        <v>9139</v>
      </c>
      <c r="AH177" s="524"/>
      <c r="AI177" s="524"/>
      <c r="AJ177" s="121"/>
      <c r="AK177" s="121"/>
      <c r="AL177" s="121"/>
      <c r="AM177" s="120"/>
      <c r="AN177" s="120"/>
      <c r="AO177" s="120"/>
      <c r="AP177" s="121"/>
      <c r="AQ177" s="525"/>
      <c r="AR177" s="525"/>
      <c r="AS177" s="121"/>
      <c r="AT177" s="121"/>
      <c r="AU177" s="122"/>
      <c r="AV177" s="122"/>
      <c r="AW177" s="121"/>
      <c r="AX177" s="121" t="s">
        <v>9133</v>
      </c>
      <c r="AY177" s="121">
        <v>0</v>
      </c>
      <c r="AZ177" s="120">
        <v>42009</v>
      </c>
      <c r="BA177" s="120">
        <v>42026</v>
      </c>
      <c r="BB177" s="121"/>
      <c r="BC177" s="522">
        <f t="shared" si="47"/>
        <v>8000000</v>
      </c>
      <c r="BD177" s="516">
        <v>0</v>
      </c>
      <c r="BE177" s="516">
        <f t="shared" si="49"/>
        <v>8000000</v>
      </c>
      <c r="BF177" s="122">
        <v>42026</v>
      </c>
      <c r="BG177" s="141" t="s">
        <v>116</v>
      </c>
      <c r="BH177" s="121" t="s">
        <v>9134</v>
      </c>
      <c r="BI177" s="122">
        <v>42031</v>
      </c>
      <c r="BJ177" s="190">
        <v>42047</v>
      </c>
      <c r="BK177" s="526" t="s">
        <v>167</v>
      </c>
      <c r="BL177" s="534">
        <f t="shared" si="50"/>
        <v>8000000</v>
      </c>
      <c r="BQ177" t="str">
        <f t="shared" si="33"/>
        <v>TBG - SMI</v>
      </c>
      <c r="BR177" t="str">
        <f t="shared" si="34"/>
        <v>HK-14-0068</v>
      </c>
      <c r="BS177" s="91">
        <f t="shared" si="35"/>
        <v>2014</v>
      </c>
      <c r="BT177">
        <f t="shared" si="36"/>
        <v>42009</v>
      </c>
      <c r="BU177" s="91">
        <f t="shared" si="36"/>
        <v>42026</v>
      </c>
      <c r="BW177" t="str">
        <f t="shared" si="37"/>
        <v>Site : LAMARU - 230150104</v>
      </c>
      <c r="BX177" t="str">
        <f t="shared" si="38"/>
        <v>Tipe Tower : GB-4L-ISAT-52-120-LT-2007.08-DCK</v>
      </c>
      <c r="BY177" t="str">
        <f t="shared" si="39"/>
        <v>PO/SMI/14/N000270</v>
      </c>
      <c r="BZ177" s="92" t="str">
        <f t="shared" si="39"/>
        <v>SOIL TEST</v>
      </c>
      <c r="CD177" s="531"/>
    </row>
    <row r="178" spans="2:82" ht="15" customHeight="1" x14ac:dyDescent="0.25">
      <c r="B178" s="103">
        <f t="shared" si="44"/>
        <v>30</v>
      </c>
      <c r="C178" s="126" t="s">
        <v>9129</v>
      </c>
      <c r="D178" s="126" t="s">
        <v>9130</v>
      </c>
      <c r="E178" s="121" t="s">
        <v>7348</v>
      </c>
      <c r="F178" s="522">
        <v>8000000</v>
      </c>
      <c r="G178" s="127">
        <v>1</v>
      </c>
      <c r="H178" s="103">
        <v>2014</v>
      </c>
      <c r="I178" s="128">
        <v>41662</v>
      </c>
      <c r="J178" s="128"/>
      <c r="K178" s="127" t="s">
        <v>8275</v>
      </c>
      <c r="L178" s="126" t="s">
        <v>8275</v>
      </c>
      <c r="M178" s="141" t="s">
        <v>770</v>
      </c>
      <c r="N178" s="126" t="s">
        <v>98</v>
      </c>
      <c r="O178" s="127" t="s">
        <v>98</v>
      </c>
      <c r="P178" s="127" t="s">
        <v>98</v>
      </c>
      <c r="Q178" s="345">
        <v>0</v>
      </c>
      <c r="R178" s="103"/>
      <c r="S178" s="127"/>
      <c r="T178" s="127"/>
      <c r="U178" s="120">
        <v>41638</v>
      </c>
      <c r="V178" s="523">
        <f t="shared" si="45"/>
        <v>-24</v>
      </c>
      <c r="W178" s="127"/>
      <c r="X178" s="141">
        <v>230152104</v>
      </c>
      <c r="Y178" s="424" t="s">
        <v>9140</v>
      </c>
      <c r="Z178" s="126" t="s">
        <v>7348</v>
      </c>
      <c r="AA178" s="103"/>
      <c r="AB178" s="126" t="s">
        <v>2109</v>
      </c>
      <c r="AC178" s="103"/>
      <c r="AD178" s="103"/>
      <c r="AE178" s="103"/>
      <c r="AF178" s="121" t="s">
        <v>4930</v>
      </c>
      <c r="AG178" s="126" t="s">
        <v>9141</v>
      </c>
      <c r="AH178" s="524"/>
      <c r="AI178" s="524"/>
      <c r="AJ178" s="121"/>
      <c r="AK178" s="121"/>
      <c r="AL178" s="121"/>
      <c r="AM178" s="120"/>
      <c r="AN178" s="120"/>
      <c r="AO178" s="120"/>
      <c r="AP178" s="121"/>
      <c r="AQ178" s="525"/>
      <c r="AR178" s="525"/>
      <c r="AS178" s="121"/>
      <c r="AT178" s="121"/>
      <c r="AU178" s="122"/>
      <c r="AV178" s="122"/>
      <c r="AW178" s="121"/>
      <c r="AX178" s="121" t="s">
        <v>9133</v>
      </c>
      <c r="AY178" s="121">
        <v>0</v>
      </c>
      <c r="AZ178" s="120">
        <v>42009</v>
      </c>
      <c r="BA178" s="120">
        <v>42026</v>
      </c>
      <c r="BB178" s="121"/>
      <c r="BC178" s="522">
        <f t="shared" si="47"/>
        <v>8000000</v>
      </c>
      <c r="BD178" s="516">
        <v>0</v>
      </c>
      <c r="BE178" s="516">
        <f t="shared" si="49"/>
        <v>8000000</v>
      </c>
      <c r="BF178" s="122">
        <v>42026</v>
      </c>
      <c r="BG178" s="141" t="s">
        <v>116</v>
      </c>
      <c r="BH178" s="121" t="s">
        <v>9134</v>
      </c>
      <c r="BI178" s="122">
        <v>42031</v>
      </c>
      <c r="BJ178" s="190">
        <v>42047</v>
      </c>
      <c r="BK178" s="526" t="s">
        <v>167</v>
      </c>
      <c r="BL178" s="534">
        <f t="shared" si="50"/>
        <v>8000000</v>
      </c>
      <c r="BQ178" t="str">
        <f t="shared" si="33"/>
        <v>TBG - SMI</v>
      </c>
      <c r="BR178" t="str">
        <f t="shared" si="34"/>
        <v>HK-14-0068</v>
      </c>
      <c r="BS178" s="91">
        <f t="shared" si="35"/>
        <v>2014</v>
      </c>
      <c r="BT178">
        <f t="shared" si="36"/>
        <v>42009</v>
      </c>
      <c r="BU178" s="91">
        <f t="shared" si="36"/>
        <v>42026</v>
      </c>
      <c r="BW178" t="str">
        <f t="shared" si="37"/>
        <v>Site : DAKSA - 230152104</v>
      </c>
      <c r="BX178" t="str">
        <f t="shared" si="38"/>
        <v>Tipe Tower : GB-4L-ISAT-42-120-LT-2007.08-DCK</v>
      </c>
      <c r="BY178" t="str">
        <f t="shared" si="39"/>
        <v>PO/SMI/14/N000270</v>
      </c>
      <c r="BZ178" s="92" t="str">
        <f t="shared" si="39"/>
        <v>SOIL TEST</v>
      </c>
      <c r="CD178" s="531"/>
    </row>
    <row r="179" spans="2:82" ht="15" customHeight="1" x14ac:dyDescent="0.25">
      <c r="B179" s="103">
        <f t="shared" si="44"/>
        <v>31</v>
      </c>
      <c r="C179" s="126" t="s">
        <v>9129</v>
      </c>
      <c r="D179" s="126" t="s">
        <v>9130</v>
      </c>
      <c r="E179" s="121" t="s">
        <v>7348</v>
      </c>
      <c r="F179" s="522">
        <v>8000000</v>
      </c>
      <c r="G179" s="127">
        <v>1</v>
      </c>
      <c r="H179" s="103">
        <v>2014</v>
      </c>
      <c r="I179" s="128">
        <v>41662</v>
      </c>
      <c r="J179" s="128"/>
      <c r="K179" s="127" t="s">
        <v>8275</v>
      </c>
      <c r="L179" s="126" t="s">
        <v>8275</v>
      </c>
      <c r="M179" s="141" t="s">
        <v>770</v>
      </c>
      <c r="N179" s="126" t="s">
        <v>98</v>
      </c>
      <c r="O179" s="127" t="s">
        <v>98</v>
      </c>
      <c r="P179" s="127" t="s">
        <v>98</v>
      </c>
      <c r="Q179" s="345">
        <v>0</v>
      </c>
      <c r="R179" s="103"/>
      <c r="S179" s="127"/>
      <c r="T179" s="127"/>
      <c r="U179" s="120">
        <v>41638</v>
      </c>
      <c r="V179" s="523">
        <f t="shared" si="45"/>
        <v>-24</v>
      </c>
      <c r="W179" s="127"/>
      <c r="X179" s="141">
        <v>230175104</v>
      </c>
      <c r="Y179" s="424" t="s">
        <v>9142</v>
      </c>
      <c r="Z179" s="126" t="s">
        <v>7348</v>
      </c>
      <c r="AA179" s="103"/>
      <c r="AB179" s="126" t="s">
        <v>2119</v>
      </c>
      <c r="AC179" s="103"/>
      <c r="AD179" s="103"/>
      <c r="AE179" s="103"/>
      <c r="AF179" s="121" t="s">
        <v>4930</v>
      </c>
      <c r="AG179" s="126" t="s">
        <v>9143</v>
      </c>
      <c r="AH179" s="524"/>
      <c r="AI179" s="524"/>
      <c r="AJ179" s="121"/>
      <c r="AK179" s="121"/>
      <c r="AL179" s="121"/>
      <c r="AM179" s="120"/>
      <c r="AN179" s="120"/>
      <c r="AO179" s="120"/>
      <c r="AP179" s="121"/>
      <c r="AQ179" s="525"/>
      <c r="AR179" s="525"/>
      <c r="AS179" s="121"/>
      <c r="AT179" s="121"/>
      <c r="AU179" s="122"/>
      <c r="AV179" s="122"/>
      <c r="AW179" s="121"/>
      <c r="AX179" s="121" t="s">
        <v>9133</v>
      </c>
      <c r="AY179" s="121">
        <v>0</v>
      </c>
      <c r="AZ179" s="120">
        <v>42009</v>
      </c>
      <c r="BA179" s="120">
        <v>42026</v>
      </c>
      <c r="BB179" s="121"/>
      <c r="BC179" s="522">
        <f t="shared" si="47"/>
        <v>8000000</v>
      </c>
      <c r="BD179" s="516">
        <v>0</v>
      </c>
      <c r="BE179" s="516">
        <f t="shared" si="49"/>
        <v>8000000</v>
      </c>
      <c r="BF179" s="122">
        <v>42026</v>
      </c>
      <c r="BG179" s="141" t="s">
        <v>116</v>
      </c>
      <c r="BH179" s="121" t="s">
        <v>9134</v>
      </c>
      <c r="BI179" s="122">
        <v>42031</v>
      </c>
      <c r="BJ179" s="190">
        <v>42047</v>
      </c>
      <c r="BK179" s="526" t="s">
        <v>167</v>
      </c>
      <c r="BL179" s="534">
        <f t="shared" si="50"/>
        <v>8000000</v>
      </c>
      <c r="BQ179" t="str">
        <f t="shared" si="33"/>
        <v>TBG - SMI</v>
      </c>
      <c r="BR179" t="str">
        <f t="shared" si="34"/>
        <v>HK-14-0068</v>
      </c>
      <c r="BS179" s="91">
        <f t="shared" si="35"/>
        <v>2014</v>
      </c>
      <c r="BT179">
        <f t="shared" si="36"/>
        <v>42009</v>
      </c>
      <c r="BU179" s="91">
        <f t="shared" si="36"/>
        <v>42026</v>
      </c>
      <c r="BW179" t="str">
        <f t="shared" si="37"/>
        <v>Site : JL. CIPTO MANGUNKUSUMO (POLTEK) - 230175104</v>
      </c>
      <c r="BX179" t="str">
        <f t="shared" si="38"/>
        <v>Tipe Tower : GB-4L-ISAT-52-120-LT-2007.08-DCK</v>
      </c>
      <c r="BY179" t="str">
        <f t="shared" si="39"/>
        <v>PO/SMI/14/N000270</v>
      </c>
      <c r="BZ179" s="92" t="str">
        <f t="shared" si="39"/>
        <v>SOIL TEST</v>
      </c>
      <c r="CD179" s="531"/>
    </row>
    <row r="180" spans="2:82" ht="15" customHeight="1" x14ac:dyDescent="0.25">
      <c r="B180" s="103">
        <f t="shared" si="44"/>
        <v>32</v>
      </c>
      <c r="C180" s="126" t="s">
        <v>9129</v>
      </c>
      <c r="D180" s="126" t="s">
        <v>9130</v>
      </c>
      <c r="E180" s="121" t="s">
        <v>7348</v>
      </c>
      <c r="F180" s="522">
        <v>8000000</v>
      </c>
      <c r="G180" s="127">
        <v>1</v>
      </c>
      <c r="H180" s="103">
        <v>2014</v>
      </c>
      <c r="I180" s="128">
        <v>41662</v>
      </c>
      <c r="J180" s="128"/>
      <c r="K180" s="127" t="s">
        <v>8275</v>
      </c>
      <c r="L180" s="126" t="s">
        <v>8275</v>
      </c>
      <c r="M180" s="141" t="s">
        <v>770</v>
      </c>
      <c r="N180" s="126" t="s">
        <v>98</v>
      </c>
      <c r="O180" s="127" t="s">
        <v>98</v>
      </c>
      <c r="P180" s="127" t="s">
        <v>98</v>
      </c>
      <c r="Q180" s="345">
        <v>0</v>
      </c>
      <c r="R180" s="103"/>
      <c r="S180" s="127"/>
      <c r="T180" s="127"/>
      <c r="U180" s="120">
        <v>41638</v>
      </c>
      <c r="V180" s="523">
        <f t="shared" si="45"/>
        <v>-24</v>
      </c>
      <c r="W180" s="127"/>
      <c r="X180" s="141">
        <v>230177104</v>
      </c>
      <c r="Y180" s="424" t="s">
        <v>9144</v>
      </c>
      <c r="Z180" s="126" t="s">
        <v>7348</v>
      </c>
      <c r="AA180" s="103"/>
      <c r="AB180" s="126" t="s">
        <v>2141</v>
      </c>
      <c r="AC180" s="103"/>
      <c r="AD180" s="103"/>
      <c r="AE180" s="103"/>
      <c r="AF180" s="121" t="s">
        <v>4930</v>
      </c>
      <c r="AG180" s="126" t="s">
        <v>9145</v>
      </c>
      <c r="AH180" s="524"/>
      <c r="AI180" s="524"/>
      <c r="AJ180" s="121"/>
      <c r="AK180" s="121"/>
      <c r="AL180" s="121"/>
      <c r="AM180" s="120"/>
      <c r="AN180" s="120"/>
      <c r="AO180" s="120"/>
      <c r="AP180" s="121"/>
      <c r="AQ180" s="525"/>
      <c r="AR180" s="525"/>
      <c r="AS180" s="121"/>
      <c r="AT180" s="121"/>
      <c r="AU180" s="122"/>
      <c r="AV180" s="122"/>
      <c r="AW180" s="121"/>
      <c r="AX180" s="121" t="s">
        <v>9133</v>
      </c>
      <c r="AY180" s="121">
        <v>0</v>
      </c>
      <c r="AZ180" s="120">
        <v>42009</v>
      </c>
      <c r="BA180" s="120">
        <v>42026</v>
      </c>
      <c r="BB180" s="121"/>
      <c r="BC180" s="522">
        <f t="shared" si="47"/>
        <v>8000000</v>
      </c>
      <c r="BD180" s="516">
        <v>0</v>
      </c>
      <c r="BE180" s="516">
        <f t="shared" si="49"/>
        <v>8000000</v>
      </c>
      <c r="BF180" s="122">
        <v>42026</v>
      </c>
      <c r="BG180" s="141" t="s">
        <v>116</v>
      </c>
      <c r="BH180" s="121" t="s">
        <v>9134</v>
      </c>
      <c r="BI180" s="122">
        <v>42031</v>
      </c>
      <c r="BJ180" s="190">
        <v>42047</v>
      </c>
      <c r="BK180" s="526" t="s">
        <v>167</v>
      </c>
      <c r="BL180" s="534">
        <f t="shared" si="50"/>
        <v>8000000</v>
      </c>
      <c r="BQ180" t="str">
        <f t="shared" si="33"/>
        <v>TBG - SMI</v>
      </c>
      <c r="BR180" t="str">
        <f t="shared" si="34"/>
        <v>HK-14-0068</v>
      </c>
      <c r="BS180" s="91">
        <f t="shared" si="35"/>
        <v>2014</v>
      </c>
      <c r="BT180">
        <f t="shared" si="36"/>
        <v>42009</v>
      </c>
      <c r="BU180" s="91">
        <f t="shared" si="36"/>
        <v>42026</v>
      </c>
      <c r="BW180" t="str">
        <f t="shared" si="37"/>
        <v>Site : SAID_PUSAKA - 230177104</v>
      </c>
      <c r="BX180" t="str">
        <f t="shared" si="38"/>
        <v>Tipe Tower : GB-4L-ISAT-72-120-LT-2007.08-DCK</v>
      </c>
      <c r="BY180" t="str">
        <f t="shared" si="39"/>
        <v>PO/SMI/14/N000270</v>
      </c>
      <c r="BZ180" s="92" t="str">
        <f t="shared" si="39"/>
        <v>SOIL TEST</v>
      </c>
      <c r="CD180" s="531"/>
    </row>
    <row r="181" spans="2:82" ht="15" customHeight="1" x14ac:dyDescent="0.25">
      <c r="B181" s="103">
        <f t="shared" si="44"/>
        <v>33</v>
      </c>
      <c r="C181" s="126" t="s">
        <v>9129</v>
      </c>
      <c r="D181" s="126" t="s">
        <v>9130</v>
      </c>
      <c r="E181" s="121" t="s">
        <v>7348</v>
      </c>
      <c r="F181" s="522">
        <v>8000000</v>
      </c>
      <c r="G181" s="127">
        <v>1</v>
      </c>
      <c r="H181" s="103">
        <v>2014</v>
      </c>
      <c r="I181" s="128">
        <v>41662</v>
      </c>
      <c r="J181" s="128"/>
      <c r="K181" s="127" t="s">
        <v>8275</v>
      </c>
      <c r="L181" s="126" t="s">
        <v>8275</v>
      </c>
      <c r="M181" s="141" t="s">
        <v>770</v>
      </c>
      <c r="N181" s="126" t="s">
        <v>98</v>
      </c>
      <c r="O181" s="127" t="s">
        <v>98</v>
      </c>
      <c r="P181" s="127" t="s">
        <v>98</v>
      </c>
      <c r="Q181" s="345">
        <v>0</v>
      </c>
      <c r="R181" s="103"/>
      <c r="S181" s="127"/>
      <c r="T181" s="127"/>
      <c r="U181" s="120">
        <v>41638</v>
      </c>
      <c r="V181" s="523">
        <f t="shared" si="45"/>
        <v>-24</v>
      </c>
      <c r="W181" s="127"/>
      <c r="X181" s="141">
        <v>230178104</v>
      </c>
      <c r="Y181" s="424" t="s">
        <v>9146</v>
      </c>
      <c r="Z181" s="126" t="s">
        <v>7348</v>
      </c>
      <c r="AA181" s="103"/>
      <c r="AB181" s="126" t="s">
        <v>2119</v>
      </c>
      <c r="AC181" s="103"/>
      <c r="AD181" s="103"/>
      <c r="AE181" s="103"/>
      <c r="AF181" s="121" t="s">
        <v>4930</v>
      </c>
      <c r="AG181" s="126" t="s">
        <v>9147</v>
      </c>
      <c r="AH181" s="524"/>
      <c r="AI181" s="524"/>
      <c r="AJ181" s="121"/>
      <c r="AK181" s="121"/>
      <c r="AL181" s="121"/>
      <c r="AM181" s="120"/>
      <c r="AN181" s="120"/>
      <c r="AO181" s="120"/>
      <c r="AP181" s="121"/>
      <c r="AQ181" s="525"/>
      <c r="AR181" s="525"/>
      <c r="AS181" s="121"/>
      <c r="AT181" s="121"/>
      <c r="AU181" s="122"/>
      <c r="AV181" s="122"/>
      <c r="AW181" s="121"/>
      <c r="AX181" s="121" t="s">
        <v>9133</v>
      </c>
      <c r="AY181" s="121">
        <v>0</v>
      </c>
      <c r="AZ181" s="120">
        <v>42009</v>
      </c>
      <c r="BA181" s="120">
        <v>42026</v>
      </c>
      <c r="BB181" s="121"/>
      <c r="BC181" s="522">
        <f t="shared" si="47"/>
        <v>8000000</v>
      </c>
      <c r="BD181" s="516">
        <v>0</v>
      </c>
      <c r="BE181" s="516">
        <f t="shared" si="49"/>
        <v>8000000</v>
      </c>
      <c r="BF181" s="122">
        <v>42026</v>
      </c>
      <c r="BG181" s="141" t="s">
        <v>116</v>
      </c>
      <c r="BH181" s="121" t="s">
        <v>9134</v>
      </c>
      <c r="BI181" s="122">
        <v>42031</v>
      </c>
      <c r="BJ181" s="190">
        <v>42047</v>
      </c>
      <c r="BK181" s="526" t="s">
        <v>167</v>
      </c>
      <c r="BL181" s="534">
        <f t="shared" si="50"/>
        <v>8000000</v>
      </c>
      <c r="BQ181" t="str">
        <f t="shared" si="33"/>
        <v>TBG - SMI</v>
      </c>
      <c r="BR181" t="str">
        <f t="shared" si="34"/>
        <v>HK-14-0068</v>
      </c>
      <c r="BS181" s="91">
        <f t="shared" si="35"/>
        <v>2014</v>
      </c>
      <c r="BT181">
        <f t="shared" si="36"/>
        <v>42009</v>
      </c>
      <c r="BU181" s="91">
        <f t="shared" si="36"/>
        <v>42026</v>
      </c>
      <c r="BW181" t="str">
        <f t="shared" si="37"/>
        <v>Site : NEW SITES 2 EKL - 230178104</v>
      </c>
      <c r="BX181" t="str">
        <f t="shared" si="38"/>
        <v>Tipe Tower : GB-4L-ISAT-52-120-LT-2007.08-DCK</v>
      </c>
      <c r="BY181" t="str">
        <f t="shared" si="39"/>
        <v>PO/SMI/14/N000270</v>
      </c>
      <c r="BZ181" s="92" t="str">
        <f t="shared" si="39"/>
        <v>SOIL TEST</v>
      </c>
      <c r="CD181" s="531"/>
    </row>
    <row r="182" spans="2:82" ht="15" customHeight="1" x14ac:dyDescent="0.25">
      <c r="B182" s="103">
        <f t="shared" si="44"/>
        <v>34</v>
      </c>
      <c r="C182" s="126" t="s">
        <v>9129</v>
      </c>
      <c r="D182" s="126" t="s">
        <v>9130</v>
      </c>
      <c r="E182" s="121" t="s">
        <v>7348</v>
      </c>
      <c r="F182" s="522">
        <v>8000000</v>
      </c>
      <c r="G182" s="127">
        <v>1</v>
      </c>
      <c r="H182" s="103">
        <v>2014</v>
      </c>
      <c r="I182" s="128">
        <v>41662</v>
      </c>
      <c r="J182" s="128"/>
      <c r="K182" s="127" t="s">
        <v>8275</v>
      </c>
      <c r="L182" s="126" t="s">
        <v>8275</v>
      </c>
      <c r="M182" s="141" t="s">
        <v>770</v>
      </c>
      <c r="N182" s="126" t="s">
        <v>98</v>
      </c>
      <c r="O182" s="127" t="s">
        <v>98</v>
      </c>
      <c r="P182" s="127" t="s">
        <v>98</v>
      </c>
      <c r="Q182" s="345">
        <v>0</v>
      </c>
      <c r="R182" s="103"/>
      <c r="S182" s="127"/>
      <c r="T182" s="127"/>
      <c r="U182" s="120">
        <v>41638</v>
      </c>
      <c r="V182" s="523">
        <f t="shared" si="45"/>
        <v>-24</v>
      </c>
      <c r="W182" s="127"/>
      <c r="X182" s="141">
        <v>230183104</v>
      </c>
      <c r="Y182" s="424" t="s">
        <v>9148</v>
      </c>
      <c r="Z182" s="126" t="s">
        <v>7348</v>
      </c>
      <c r="AA182" s="103"/>
      <c r="AB182" s="126" t="s">
        <v>2141</v>
      </c>
      <c r="AC182" s="103"/>
      <c r="AD182" s="103"/>
      <c r="AE182" s="103"/>
      <c r="AF182" s="121" t="s">
        <v>4930</v>
      </c>
      <c r="AG182" s="126" t="s">
        <v>9149</v>
      </c>
      <c r="AH182" s="524"/>
      <c r="AI182" s="524"/>
      <c r="AJ182" s="121"/>
      <c r="AK182" s="121"/>
      <c r="AL182" s="121"/>
      <c r="AM182" s="120"/>
      <c r="AN182" s="120"/>
      <c r="AO182" s="120"/>
      <c r="AP182" s="121"/>
      <c r="AQ182" s="525"/>
      <c r="AR182" s="525"/>
      <c r="AS182" s="121"/>
      <c r="AT182" s="121"/>
      <c r="AU182" s="122"/>
      <c r="AV182" s="122"/>
      <c r="AW182" s="121"/>
      <c r="AX182" s="121" t="s">
        <v>9133</v>
      </c>
      <c r="AY182" s="121">
        <v>0</v>
      </c>
      <c r="AZ182" s="120">
        <v>42009</v>
      </c>
      <c r="BA182" s="120">
        <v>42026</v>
      </c>
      <c r="BB182" s="121"/>
      <c r="BC182" s="522">
        <f t="shared" si="47"/>
        <v>8000000</v>
      </c>
      <c r="BD182" s="516">
        <v>0</v>
      </c>
      <c r="BE182" s="516">
        <f t="shared" si="49"/>
        <v>8000000</v>
      </c>
      <c r="BF182" s="122">
        <v>42026</v>
      </c>
      <c r="BG182" s="141" t="s">
        <v>116</v>
      </c>
      <c r="BH182" s="121" t="s">
        <v>9134</v>
      </c>
      <c r="BI182" s="122">
        <v>42031</v>
      </c>
      <c r="BJ182" s="190">
        <v>42047</v>
      </c>
      <c r="BK182" s="526" t="s">
        <v>167</v>
      </c>
      <c r="BL182" s="534">
        <f t="shared" si="50"/>
        <v>8000000</v>
      </c>
      <c r="BQ182" t="str">
        <f t="shared" si="33"/>
        <v>TBG - SMI</v>
      </c>
      <c r="BR182" t="str">
        <f t="shared" si="34"/>
        <v>HK-14-0068</v>
      </c>
      <c r="BS182" s="91">
        <f t="shared" si="35"/>
        <v>2014</v>
      </c>
      <c r="BT182">
        <f t="shared" si="36"/>
        <v>42009</v>
      </c>
      <c r="BU182" s="91">
        <f t="shared" si="36"/>
        <v>42026</v>
      </c>
      <c r="BW182" t="str">
        <f t="shared" si="37"/>
        <v>Site : SEMPAJA BAYUR - 230183104</v>
      </c>
      <c r="BX182" t="str">
        <f t="shared" si="38"/>
        <v>Tipe Tower : GB-4L-ISAT-72-120-LT-2007.08-DCK</v>
      </c>
      <c r="BY182" t="str">
        <f t="shared" si="39"/>
        <v>PO/SMI/14/N000270</v>
      </c>
      <c r="BZ182" s="92" t="str">
        <f t="shared" si="39"/>
        <v>SOIL TEST</v>
      </c>
      <c r="CD182" s="531"/>
    </row>
    <row r="183" spans="2:82" ht="15" customHeight="1" x14ac:dyDescent="0.25">
      <c r="B183" s="103">
        <f t="shared" si="44"/>
        <v>35</v>
      </c>
      <c r="C183" s="126" t="s">
        <v>9129</v>
      </c>
      <c r="D183" s="126" t="s">
        <v>9130</v>
      </c>
      <c r="E183" s="121" t="s">
        <v>7348</v>
      </c>
      <c r="F183" s="522">
        <v>8000000</v>
      </c>
      <c r="G183" s="127">
        <v>1</v>
      </c>
      <c r="H183" s="103">
        <v>2014</v>
      </c>
      <c r="I183" s="128">
        <v>41662</v>
      </c>
      <c r="J183" s="128"/>
      <c r="K183" s="127" t="s">
        <v>8275</v>
      </c>
      <c r="L183" s="126" t="s">
        <v>8275</v>
      </c>
      <c r="M183" s="141" t="s">
        <v>770</v>
      </c>
      <c r="N183" s="126" t="s">
        <v>98</v>
      </c>
      <c r="O183" s="127" t="s">
        <v>98</v>
      </c>
      <c r="P183" s="127" t="s">
        <v>98</v>
      </c>
      <c r="Q183" s="345">
        <v>0</v>
      </c>
      <c r="R183" s="103"/>
      <c r="S183" s="127"/>
      <c r="T183" s="127"/>
      <c r="U183" s="120">
        <v>41638</v>
      </c>
      <c r="V183" s="523">
        <f t="shared" si="45"/>
        <v>-24</v>
      </c>
      <c r="W183" s="127"/>
      <c r="X183" s="141">
        <v>230185104</v>
      </c>
      <c r="Y183" s="424" t="s">
        <v>9150</v>
      </c>
      <c r="Z183" s="126" t="s">
        <v>7348</v>
      </c>
      <c r="AA183" s="103"/>
      <c r="AB183" s="126" t="s">
        <v>2119</v>
      </c>
      <c r="AC183" s="103"/>
      <c r="AD183" s="103"/>
      <c r="AE183" s="103"/>
      <c r="AF183" s="121" t="s">
        <v>4930</v>
      </c>
      <c r="AG183" s="126" t="s">
        <v>9151</v>
      </c>
      <c r="AH183" s="524"/>
      <c r="AI183" s="524"/>
      <c r="AJ183" s="121"/>
      <c r="AK183" s="121"/>
      <c r="AL183" s="121"/>
      <c r="AM183" s="120"/>
      <c r="AN183" s="120"/>
      <c r="AO183" s="120"/>
      <c r="AP183" s="121"/>
      <c r="AQ183" s="525"/>
      <c r="AR183" s="525"/>
      <c r="AS183" s="121"/>
      <c r="AT183" s="121"/>
      <c r="AU183" s="122"/>
      <c r="AV183" s="122"/>
      <c r="AW183" s="121"/>
      <c r="AX183" s="121" t="s">
        <v>9133</v>
      </c>
      <c r="AY183" s="121">
        <v>0</v>
      </c>
      <c r="AZ183" s="120">
        <v>42009</v>
      </c>
      <c r="BA183" s="120">
        <v>42026</v>
      </c>
      <c r="BB183" s="121"/>
      <c r="BC183" s="522">
        <f t="shared" si="47"/>
        <v>8000000</v>
      </c>
      <c r="BD183" s="516">
        <v>0</v>
      </c>
      <c r="BE183" s="516">
        <f t="shared" si="49"/>
        <v>8000000</v>
      </c>
      <c r="BF183" s="122">
        <v>42026</v>
      </c>
      <c r="BG183" s="141" t="s">
        <v>116</v>
      </c>
      <c r="BH183" s="121" t="s">
        <v>9134</v>
      </c>
      <c r="BI183" s="122">
        <v>42031</v>
      </c>
      <c r="BJ183" s="190">
        <v>42047</v>
      </c>
      <c r="BK183" s="526" t="s">
        <v>167</v>
      </c>
      <c r="BL183" s="534">
        <f t="shared" si="50"/>
        <v>8000000</v>
      </c>
      <c r="BQ183" t="str">
        <f t="shared" si="33"/>
        <v>TBG - SMI</v>
      </c>
      <c r="BR183" t="str">
        <f t="shared" si="34"/>
        <v>HK-14-0068</v>
      </c>
      <c r="BS183" s="91">
        <f t="shared" si="35"/>
        <v>2014</v>
      </c>
      <c r="BT183">
        <f t="shared" si="36"/>
        <v>42009</v>
      </c>
      <c r="BU183" s="91">
        <f t="shared" si="36"/>
        <v>42026</v>
      </c>
      <c r="BW183" t="str">
        <f t="shared" si="37"/>
        <v>Site : KAMPUNG 4 (RRI TARAKAN) - 230185104</v>
      </c>
      <c r="BX183" t="str">
        <f t="shared" si="38"/>
        <v>Tipe Tower : GB-4L-ISAT-52-120-LT-2007.08-DCK</v>
      </c>
      <c r="BY183" t="str">
        <f t="shared" si="39"/>
        <v>PO/SMI/14/N000270</v>
      </c>
      <c r="BZ183" s="92" t="str">
        <f t="shared" si="39"/>
        <v>SOIL TEST</v>
      </c>
      <c r="CD183" s="531"/>
    </row>
    <row r="184" spans="2:82" ht="15" customHeight="1" x14ac:dyDescent="0.25">
      <c r="B184" s="103">
        <f t="shared" si="44"/>
        <v>36</v>
      </c>
      <c r="C184" s="126" t="s">
        <v>9129</v>
      </c>
      <c r="D184" s="126" t="s">
        <v>9130</v>
      </c>
      <c r="E184" s="121" t="s">
        <v>7348</v>
      </c>
      <c r="F184" s="522">
        <v>8000000</v>
      </c>
      <c r="G184" s="127">
        <v>1</v>
      </c>
      <c r="H184" s="103">
        <v>2014</v>
      </c>
      <c r="I184" s="128">
        <v>41662</v>
      </c>
      <c r="J184" s="128"/>
      <c r="K184" s="127" t="s">
        <v>8275</v>
      </c>
      <c r="L184" s="126" t="s">
        <v>8275</v>
      </c>
      <c r="M184" s="141" t="s">
        <v>770</v>
      </c>
      <c r="N184" s="126" t="s">
        <v>98</v>
      </c>
      <c r="O184" s="127" t="s">
        <v>98</v>
      </c>
      <c r="P184" s="127" t="s">
        <v>98</v>
      </c>
      <c r="Q184" s="345">
        <v>0</v>
      </c>
      <c r="R184" s="103"/>
      <c r="S184" s="127"/>
      <c r="T184" s="127"/>
      <c r="U184" s="120">
        <v>41638</v>
      </c>
      <c r="V184" s="523">
        <f t="shared" si="45"/>
        <v>-24</v>
      </c>
      <c r="W184" s="127"/>
      <c r="X184" s="141">
        <v>230186104</v>
      </c>
      <c r="Y184" s="424" t="s">
        <v>9152</v>
      </c>
      <c r="Z184" s="126" t="s">
        <v>7348</v>
      </c>
      <c r="AA184" s="103"/>
      <c r="AB184" s="126" t="s">
        <v>2119</v>
      </c>
      <c r="AC184" s="103"/>
      <c r="AD184" s="103"/>
      <c r="AE184" s="103"/>
      <c r="AF184" s="121" t="s">
        <v>4930</v>
      </c>
      <c r="AG184" s="126" t="s">
        <v>9153</v>
      </c>
      <c r="AH184" s="524"/>
      <c r="AI184" s="524"/>
      <c r="AJ184" s="121"/>
      <c r="AK184" s="121"/>
      <c r="AL184" s="121"/>
      <c r="AM184" s="120"/>
      <c r="AN184" s="120"/>
      <c r="AO184" s="120"/>
      <c r="AP184" s="121"/>
      <c r="AQ184" s="525"/>
      <c r="AR184" s="525"/>
      <c r="AS184" s="121"/>
      <c r="AT184" s="121"/>
      <c r="AU184" s="122"/>
      <c r="AV184" s="122"/>
      <c r="AW184" s="121"/>
      <c r="AX184" s="121" t="s">
        <v>9133</v>
      </c>
      <c r="AY184" s="121">
        <v>0</v>
      </c>
      <c r="AZ184" s="120">
        <v>42009</v>
      </c>
      <c r="BA184" s="120">
        <v>42026</v>
      </c>
      <c r="BB184" s="121"/>
      <c r="BC184" s="522">
        <f t="shared" si="47"/>
        <v>8000000</v>
      </c>
      <c r="BD184" s="516">
        <v>0</v>
      </c>
      <c r="BE184" s="516">
        <f t="shared" si="49"/>
        <v>8000000</v>
      </c>
      <c r="BF184" s="122">
        <v>42026</v>
      </c>
      <c r="BG184" s="141" t="s">
        <v>116</v>
      </c>
      <c r="BH184" s="121" t="s">
        <v>9134</v>
      </c>
      <c r="BI184" s="122">
        <v>42031</v>
      </c>
      <c r="BJ184" s="190">
        <v>42047</v>
      </c>
      <c r="BK184" s="526" t="s">
        <v>167</v>
      </c>
      <c r="BL184" s="534">
        <f t="shared" si="50"/>
        <v>8000000</v>
      </c>
      <c r="BQ184" t="str">
        <f t="shared" si="33"/>
        <v>TBG - SMI</v>
      </c>
      <c r="BR184" t="str">
        <f t="shared" si="34"/>
        <v>HK-14-0068</v>
      </c>
      <c r="BS184" s="91">
        <f t="shared" si="35"/>
        <v>2014</v>
      </c>
      <c r="BT184">
        <f t="shared" si="36"/>
        <v>42009</v>
      </c>
      <c r="BU184" s="91">
        <f t="shared" si="36"/>
        <v>42026</v>
      </c>
      <c r="BW184" t="str">
        <f t="shared" si="37"/>
        <v>Site : AMAL LAMA/UNIV BORNEO - 230186104</v>
      </c>
      <c r="BX184" t="str">
        <f t="shared" si="38"/>
        <v>Tipe Tower : GB-4L-ISAT-52-120-LT-2007.08-DCK</v>
      </c>
      <c r="BY184" t="str">
        <f t="shared" si="39"/>
        <v>PO/SMI/14/N000270</v>
      </c>
      <c r="BZ184" s="92" t="str">
        <f t="shared" si="39"/>
        <v>SOIL TEST</v>
      </c>
      <c r="CD184" s="531"/>
    </row>
    <row r="185" spans="2:82" ht="15" customHeight="1" x14ac:dyDescent="0.25">
      <c r="B185" s="103">
        <f t="shared" si="44"/>
        <v>37</v>
      </c>
      <c r="C185" s="126" t="s">
        <v>9154</v>
      </c>
      <c r="D185" s="126" t="s">
        <v>9155</v>
      </c>
      <c r="E185" s="121" t="s">
        <v>7348</v>
      </c>
      <c r="F185" s="552" t="s">
        <v>1427</v>
      </c>
      <c r="G185" s="127">
        <v>1</v>
      </c>
      <c r="H185" s="103">
        <v>2014</v>
      </c>
      <c r="I185" s="128">
        <v>41662</v>
      </c>
      <c r="J185" s="128"/>
      <c r="K185" s="127" t="s">
        <v>769</v>
      </c>
      <c r="L185" s="126" t="s">
        <v>769</v>
      </c>
      <c r="M185" s="141" t="s">
        <v>602</v>
      </c>
      <c r="N185" s="126" t="s">
        <v>98</v>
      </c>
      <c r="O185" s="127" t="s">
        <v>98</v>
      </c>
      <c r="P185" s="127" t="s">
        <v>98</v>
      </c>
      <c r="Q185" s="345">
        <v>0</v>
      </c>
      <c r="R185" s="103"/>
      <c r="S185" s="127"/>
      <c r="T185" s="127"/>
      <c r="U185" s="120">
        <v>41653</v>
      </c>
      <c r="V185" s="523">
        <f t="shared" si="45"/>
        <v>-9</v>
      </c>
      <c r="W185" s="127"/>
      <c r="X185" s="141">
        <v>230012109</v>
      </c>
      <c r="Y185" s="424" t="s">
        <v>9156</v>
      </c>
      <c r="Z185" s="126" t="s">
        <v>7348</v>
      </c>
      <c r="AA185" s="103"/>
      <c r="AB185" s="126" t="s">
        <v>9157</v>
      </c>
      <c r="AC185" s="103"/>
      <c r="AD185" s="103"/>
      <c r="AE185" s="103"/>
      <c r="AF185" s="121" t="s">
        <v>4930</v>
      </c>
      <c r="AG185" s="126" t="s">
        <v>9158</v>
      </c>
      <c r="AH185" s="524"/>
      <c r="AI185" s="524"/>
      <c r="AJ185" s="121"/>
      <c r="AK185" s="121"/>
      <c r="AL185" s="121"/>
      <c r="AM185" s="120"/>
      <c r="AN185" s="120"/>
      <c r="AO185" s="120"/>
      <c r="AP185" s="121"/>
      <c r="AQ185" s="525"/>
      <c r="AR185" s="525"/>
      <c r="AS185" s="121"/>
      <c r="AT185" s="121"/>
      <c r="AU185" s="122"/>
      <c r="AV185" s="122"/>
      <c r="AW185" s="121"/>
      <c r="AX185" s="121"/>
      <c r="AY185" s="121">
        <v>0</v>
      </c>
      <c r="AZ185" s="120"/>
      <c r="BA185" s="120"/>
      <c r="BB185" s="121"/>
      <c r="BC185" s="522" t="str">
        <f t="shared" si="47"/>
        <v>Cancel</v>
      </c>
      <c r="BD185" s="121"/>
      <c r="BE185" s="516"/>
      <c r="BF185" s="122"/>
      <c r="BG185" s="141" t="s">
        <v>3778</v>
      </c>
      <c r="BH185" s="121" t="s">
        <v>2064</v>
      </c>
      <c r="BI185" s="122"/>
      <c r="BJ185" s="190"/>
      <c r="BK185" s="526" t="s">
        <v>167</v>
      </c>
      <c r="BL185" s="554" t="s">
        <v>1427</v>
      </c>
      <c r="BQ185" t="str">
        <f t="shared" si="33"/>
        <v>TBG - Asset</v>
      </c>
      <c r="BR185" t="str">
        <f t="shared" si="34"/>
        <v>HK-14-0069</v>
      </c>
      <c r="BS185" s="91">
        <f t="shared" si="35"/>
        <v>2014</v>
      </c>
      <c r="BT185">
        <f t="shared" si="36"/>
        <v>0</v>
      </c>
      <c r="BU185" s="91">
        <f t="shared" si="36"/>
        <v>0</v>
      </c>
      <c r="BW185" t="str">
        <f t="shared" si="37"/>
        <v>Site : TB_BENHES - 230012109</v>
      </c>
      <c r="BX185" t="str">
        <f t="shared" si="38"/>
        <v>Tipe Tower : 4-A-MLTBI-72</v>
      </c>
      <c r="BY185" t="str">
        <f t="shared" si="39"/>
        <v>PO/TB/14/N000749</v>
      </c>
      <c r="BZ185" s="92" t="str">
        <f t="shared" si="39"/>
        <v>SOIL TEST</v>
      </c>
      <c r="CD185" s="531"/>
    </row>
    <row r="186" spans="2:82" ht="15" customHeight="1" x14ac:dyDescent="0.25">
      <c r="B186" s="103">
        <f t="shared" si="44"/>
        <v>38</v>
      </c>
      <c r="C186" s="126" t="s">
        <v>9159</v>
      </c>
      <c r="D186" s="126" t="s">
        <v>9160</v>
      </c>
      <c r="E186" s="121" t="s">
        <v>7348</v>
      </c>
      <c r="F186" s="522">
        <v>8000000</v>
      </c>
      <c r="G186" s="127">
        <v>1</v>
      </c>
      <c r="H186" s="103">
        <v>2014</v>
      </c>
      <c r="I186" s="128">
        <v>41668</v>
      </c>
      <c r="J186" s="128"/>
      <c r="K186" s="127" t="s">
        <v>8275</v>
      </c>
      <c r="L186" s="126" t="s">
        <v>8275</v>
      </c>
      <c r="M186" s="141" t="s">
        <v>770</v>
      </c>
      <c r="N186" s="126" t="s">
        <v>98</v>
      </c>
      <c r="O186" s="127" t="s">
        <v>98</v>
      </c>
      <c r="P186" s="127" t="s">
        <v>98</v>
      </c>
      <c r="Q186" s="345">
        <v>0</v>
      </c>
      <c r="R186" s="103"/>
      <c r="S186" s="127"/>
      <c r="T186" s="127"/>
      <c r="U186" s="120">
        <v>41653</v>
      </c>
      <c r="V186" s="523">
        <f t="shared" si="45"/>
        <v>-15</v>
      </c>
      <c r="W186" s="127"/>
      <c r="X186" s="141">
        <v>220162104</v>
      </c>
      <c r="Y186" s="424" t="s">
        <v>9161</v>
      </c>
      <c r="Z186" s="126" t="s">
        <v>7348</v>
      </c>
      <c r="AA186" s="103"/>
      <c r="AB186" s="126" t="s">
        <v>2114</v>
      </c>
      <c r="AC186" s="103"/>
      <c r="AD186" s="103"/>
      <c r="AE186" s="103"/>
      <c r="AF186" s="121" t="s">
        <v>4930</v>
      </c>
      <c r="AG186" s="126" t="s">
        <v>9162</v>
      </c>
      <c r="AH186" s="524"/>
      <c r="AI186" s="524"/>
      <c r="AJ186" s="121"/>
      <c r="AK186" s="121"/>
      <c r="AL186" s="121"/>
      <c r="AM186" s="120"/>
      <c r="AN186" s="120"/>
      <c r="AO186" s="120"/>
      <c r="AP186" s="121"/>
      <c r="AQ186" s="525"/>
      <c r="AR186" s="525"/>
      <c r="AS186" s="121"/>
      <c r="AT186" s="121"/>
      <c r="AU186" s="122"/>
      <c r="AV186" s="122"/>
      <c r="AW186" s="121"/>
      <c r="AX186" s="121" t="s">
        <v>9163</v>
      </c>
      <c r="AY186" s="121">
        <v>0</v>
      </c>
      <c r="AZ186" s="120">
        <v>42016</v>
      </c>
      <c r="BA186" s="120">
        <v>42026</v>
      </c>
      <c r="BB186" s="121"/>
      <c r="BC186" s="522">
        <f t="shared" si="47"/>
        <v>8000000</v>
      </c>
      <c r="BD186" s="516">
        <v>0</v>
      </c>
      <c r="BE186" s="516">
        <f>+BC186</f>
        <v>8000000</v>
      </c>
      <c r="BF186" s="122">
        <v>42026</v>
      </c>
      <c r="BG186" s="141" t="s">
        <v>116</v>
      </c>
      <c r="BH186" s="121" t="s">
        <v>9164</v>
      </c>
      <c r="BI186" s="122">
        <v>42031</v>
      </c>
      <c r="BJ186" s="190">
        <v>42047</v>
      </c>
      <c r="BK186" s="526" t="s">
        <v>167</v>
      </c>
      <c r="BL186" s="534">
        <f>F186</f>
        <v>8000000</v>
      </c>
      <c r="BQ186" t="str">
        <f t="shared" si="33"/>
        <v>TBG - SMI</v>
      </c>
      <c r="BR186" t="str">
        <f t="shared" si="34"/>
        <v>HK-14-0098</v>
      </c>
      <c r="BS186" s="91">
        <f t="shared" si="35"/>
        <v>2014</v>
      </c>
      <c r="BT186">
        <f t="shared" si="36"/>
        <v>42016</v>
      </c>
      <c r="BU186" s="91">
        <f t="shared" si="36"/>
        <v>42026</v>
      </c>
      <c r="BW186" t="str">
        <f t="shared" si="37"/>
        <v>Site : LABUANAMAS_UTARA - 220162104</v>
      </c>
      <c r="BX186" t="str">
        <f t="shared" si="38"/>
        <v>Tipe Tower : GB-4L-ISAT-70-120-MED-2005.06-RK</v>
      </c>
      <c r="BY186" t="str">
        <f t="shared" si="39"/>
        <v>PO/SMI/14/N000323</v>
      </c>
      <c r="BZ186" s="92" t="str">
        <f t="shared" si="39"/>
        <v>SOIL TEST</v>
      </c>
      <c r="CD186" s="531"/>
    </row>
    <row r="187" spans="2:82" ht="15" customHeight="1" x14ac:dyDescent="0.25">
      <c r="B187" s="103">
        <f t="shared" si="44"/>
        <v>39</v>
      </c>
      <c r="C187" s="126" t="s">
        <v>9159</v>
      </c>
      <c r="D187" s="126" t="s">
        <v>9160</v>
      </c>
      <c r="E187" s="121" t="s">
        <v>7348</v>
      </c>
      <c r="F187" s="522">
        <v>8000000</v>
      </c>
      <c r="G187" s="127">
        <v>1</v>
      </c>
      <c r="H187" s="103">
        <v>2014</v>
      </c>
      <c r="I187" s="128">
        <v>41668</v>
      </c>
      <c r="J187" s="128"/>
      <c r="K187" s="127" t="s">
        <v>8275</v>
      </c>
      <c r="L187" s="126" t="s">
        <v>8275</v>
      </c>
      <c r="M187" s="141" t="s">
        <v>770</v>
      </c>
      <c r="N187" s="126" t="s">
        <v>98</v>
      </c>
      <c r="O187" s="127" t="s">
        <v>98</v>
      </c>
      <c r="P187" s="127" t="s">
        <v>98</v>
      </c>
      <c r="Q187" s="345">
        <v>0</v>
      </c>
      <c r="R187" s="103"/>
      <c r="S187" s="127"/>
      <c r="T187" s="127"/>
      <c r="U187" s="120">
        <v>41653</v>
      </c>
      <c r="V187" s="523">
        <f t="shared" si="45"/>
        <v>-15</v>
      </c>
      <c r="W187" s="127"/>
      <c r="X187" s="141">
        <v>220166104</v>
      </c>
      <c r="Y187" s="424" t="s">
        <v>9165</v>
      </c>
      <c r="Z187" s="126" t="s">
        <v>7348</v>
      </c>
      <c r="AA187" s="103"/>
      <c r="AB187" s="126" t="s">
        <v>9166</v>
      </c>
      <c r="AC187" s="103"/>
      <c r="AD187" s="103"/>
      <c r="AE187" s="103"/>
      <c r="AF187" s="121" t="s">
        <v>4930</v>
      </c>
      <c r="AG187" s="126" t="s">
        <v>9167</v>
      </c>
      <c r="AH187" s="524"/>
      <c r="AI187" s="524"/>
      <c r="AJ187" s="121"/>
      <c r="AK187" s="121"/>
      <c r="AL187" s="121"/>
      <c r="AM187" s="120"/>
      <c r="AN187" s="120"/>
      <c r="AO187" s="120"/>
      <c r="AP187" s="121"/>
      <c r="AQ187" s="525"/>
      <c r="AR187" s="525"/>
      <c r="AS187" s="121"/>
      <c r="AT187" s="121"/>
      <c r="AU187" s="122"/>
      <c r="AV187" s="122"/>
      <c r="AW187" s="121"/>
      <c r="AX187" s="121" t="s">
        <v>9163</v>
      </c>
      <c r="AY187" s="121">
        <v>0</v>
      </c>
      <c r="AZ187" s="120">
        <v>42016</v>
      </c>
      <c r="BA187" s="120">
        <v>42026</v>
      </c>
      <c r="BB187" s="121"/>
      <c r="BC187" s="522">
        <f t="shared" si="47"/>
        <v>8000000</v>
      </c>
      <c r="BD187" s="516">
        <v>0</v>
      </c>
      <c r="BE187" s="516">
        <f>+BC187</f>
        <v>8000000</v>
      </c>
      <c r="BF187" s="122">
        <v>42026</v>
      </c>
      <c r="BG187" s="141" t="s">
        <v>116</v>
      </c>
      <c r="BH187" s="121" t="s">
        <v>9164</v>
      </c>
      <c r="BI187" s="122">
        <v>42031</v>
      </c>
      <c r="BJ187" s="190">
        <v>42047</v>
      </c>
      <c r="BK187" s="526" t="s">
        <v>167</v>
      </c>
      <c r="BL187" s="534">
        <f>F187</f>
        <v>8000000</v>
      </c>
      <c r="BQ187" t="str">
        <f t="shared" si="33"/>
        <v>TBG - SMI</v>
      </c>
      <c r="BR187" t="str">
        <f t="shared" si="34"/>
        <v>HK-14-0098</v>
      </c>
      <c r="BS187" s="91">
        <f t="shared" si="35"/>
        <v>2014</v>
      </c>
      <c r="BT187">
        <f t="shared" si="36"/>
        <v>42016</v>
      </c>
      <c r="BU187" s="91">
        <f t="shared" si="36"/>
        <v>42026</v>
      </c>
      <c r="BW187" t="str">
        <f t="shared" si="37"/>
        <v>Site : LAHAN1-3 - 220166104</v>
      </c>
      <c r="BX187" t="str">
        <f t="shared" si="38"/>
        <v>Tipe Tower : GB-4L-ISAT-90-120-HVY-2005.06-RK</v>
      </c>
      <c r="BY187" t="str">
        <f t="shared" si="39"/>
        <v>PO/SMI/14/N000323</v>
      </c>
      <c r="BZ187" s="92" t="str">
        <f t="shared" si="39"/>
        <v>SOIL TEST</v>
      </c>
      <c r="CD187" s="531"/>
    </row>
    <row r="188" spans="2:82" ht="15" customHeight="1" x14ac:dyDescent="0.25">
      <c r="B188" s="103">
        <f t="shared" si="44"/>
        <v>40</v>
      </c>
      <c r="C188" s="126" t="s">
        <v>9159</v>
      </c>
      <c r="D188" s="126" t="s">
        <v>9160</v>
      </c>
      <c r="E188" s="126" t="s">
        <v>7348</v>
      </c>
      <c r="F188" s="522">
        <v>8000000</v>
      </c>
      <c r="G188" s="103">
        <v>1</v>
      </c>
      <c r="H188" s="103">
        <v>2014</v>
      </c>
      <c r="I188" s="128">
        <v>41668</v>
      </c>
      <c r="J188" s="128"/>
      <c r="K188" s="127" t="s">
        <v>8275</v>
      </c>
      <c r="L188" s="126" t="s">
        <v>8275</v>
      </c>
      <c r="M188" s="141" t="s">
        <v>770</v>
      </c>
      <c r="N188" s="126" t="s">
        <v>98</v>
      </c>
      <c r="O188" s="127" t="s">
        <v>98</v>
      </c>
      <c r="P188" s="127" t="s">
        <v>98</v>
      </c>
      <c r="Q188" s="345">
        <v>0</v>
      </c>
      <c r="R188" s="103"/>
      <c r="S188" s="127"/>
      <c r="T188" s="127"/>
      <c r="U188" s="542">
        <v>41653</v>
      </c>
      <c r="V188" s="523">
        <f t="shared" si="45"/>
        <v>-15</v>
      </c>
      <c r="W188" s="127"/>
      <c r="X188" s="141">
        <v>220168104</v>
      </c>
      <c r="Y188" s="424" t="s">
        <v>9168</v>
      </c>
      <c r="Z188" s="126" t="s">
        <v>7348</v>
      </c>
      <c r="AA188" s="127"/>
      <c r="AB188" s="126" t="s">
        <v>9169</v>
      </c>
      <c r="AC188" s="127"/>
      <c r="AD188" s="127"/>
      <c r="AE188" s="127"/>
      <c r="AF188" s="126" t="s">
        <v>4930</v>
      </c>
      <c r="AG188" s="126" t="s">
        <v>9170</v>
      </c>
      <c r="AH188" s="543"/>
      <c r="AI188" s="543"/>
      <c r="AJ188" s="126"/>
      <c r="AK188" s="126"/>
      <c r="AL188" s="126"/>
      <c r="AM188" s="126"/>
      <c r="AN188" s="542"/>
      <c r="AO188" s="544"/>
      <c r="AP188" s="126"/>
      <c r="AQ188" s="525"/>
      <c r="AR188" s="525"/>
      <c r="AS188" s="126"/>
      <c r="AT188" s="126"/>
      <c r="AU188" s="544"/>
      <c r="AV188" s="544"/>
      <c r="AW188" s="126"/>
      <c r="AX188" s="121" t="s">
        <v>9163</v>
      </c>
      <c r="AY188" s="126">
        <v>0</v>
      </c>
      <c r="AZ188" s="542">
        <v>42016</v>
      </c>
      <c r="BA188" s="120">
        <v>42026</v>
      </c>
      <c r="BB188" s="126"/>
      <c r="BC188" s="522">
        <f t="shared" si="47"/>
        <v>8000000</v>
      </c>
      <c r="BD188" s="545">
        <v>0</v>
      </c>
      <c r="BE188" s="516">
        <f>+BC188</f>
        <v>8000000</v>
      </c>
      <c r="BF188" s="122">
        <v>42026</v>
      </c>
      <c r="BG188" s="141" t="s">
        <v>116</v>
      </c>
      <c r="BH188" s="126" t="s">
        <v>9164</v>
      </c>
      <c r="BI188" s="544">
        <v>42031</v>
      </c>
      <c r="BJ188" s="546">
        <v>42047</v>
      </c>
      <c r="BK188" s="526" t="s">
        <v>167</v>
      </c>
      <c r="BL188" s="534">
        <f>F188</f>
        <v>8000000</v>
      </c>
      <c r="BQ188" t="str">
        <f t="shared" si="33"/>
        <v>TBG - SMI</v>
      </c>
      <c r="BR188" t="str">
        <f t="shared" si="34"/>
        <v>HK-14-0098</v>
      </c>
      <c r="BS188" s="91">
        <f t="shared" si="35"/>
        <v>2014</v>
      </c>
      <c r="BT188">
        <f t="shared" si="36"/>
        <v>42016</v>
      </c>
      <c r="BU188" s="91">
        <f t="shared" si="36"/>
        <v>42026</v>
      </c>
      <c r="BW188" t="str">
        <f t="shared" si="37"/>
        <v>Site : KELUMPANG - 220168104</v>
      </c>
      <c r="BX188" t="str">
        <f t="shared" si="38"/>
        <v>Tipe Tower : GB-4L-ISAT-90-120-MED-2005.06-RK-R1</v>
      </c>
      <c r="BY188" t="str">
        <f t="shared" si="39"/>
        <v>PO/SMI/14/N000323</v>
      </c>
      <c r="BZ188" s="92" t="str">
        <f t="shared" si="39"/>
        <v>SOIL TEST</v>
      </c>
      <c r="CD188" s="531"/>
    </row>
    <row r="189" spans="2:82" ht="15" customHeight="1" x14ac:dyDescent="0.25">
      <c r="B189" s="103">
        <f t="shared" si="44"/>
        <v>41</v>
      </c>
      <c r="C189" s="575" t="s">
        <v>9159</v>
      </c>
      <c r="D189" s="575" t="s">
        <v>9160</v>
      </c>
      <c r="E189" s="575" t="s">
        <v>7348</v>
      </c>
      <c r="F189" s="576">
        <v>8000000</v>
      </c>
      <c r="G189" s="577">
        <v>1</v>
      </c>
      <c r="H189" s="577">
        <v>2014</v>
      </c>
      <c r="I189" s="578">
        <v>41668</v>
      </c>
      <c r="J189" s="578"/>
      <c r="K189" s="577" t="s">
        <v>8275</v>
      </c>
      <c r="L189" s="575" t="s">
        <v>8275</v>
      </c>
      <c r="M189" s="579" t="s">
        <v>770</v>
      </c>
      <c r="N189" s="575" t="s">
        <v>98</v>
      </c>
      <c r="O189" s="577" t="s">
        <v>98</v>
      </c>
      <c r="P189" s="577" t="s">
        <v>98</v>
      </c>
      <c r="Q189" s="580">
        <v>0</v>
      </c>
      <c r="R189" s="577"/>
      <c r="S189" s="577"/>
      <c r="T189" s="577"/>
      <c r="U189" s="581">
        <v>41653</v>
      </c>
      <c r="V189" s="523">
        <f t="shared" si="45"/>
        <v>-15</v>
      </c>
      <c r="W189" s="577"/>
      <c r="X189" s="579">
        <v>220179104</v>
      </c>
      <c r="Y189" s="582" t="s">
        <v>9171</v>
      </c>
      <c r="Z189" s="575" t="s">
        <v>7348</v>
      </c>
      <c r="AA189" s="577"/>
      <c r="AB189" s="575" t="s">
        <v>9172</v>
      </c>
      <c r="AC189" s="577"/>
      <c r="AD189" s="577"/>
      <c r="AE189" s="577"/>
      <c r="AF189" s="575" t="s">
        <v>4930</v>
      </c>
      <c r="AG189" s="575" t="s">
        <v>9173</v>
      </c>
      <c r="AH189" s="583"/>
      <c r="AI189" s="584"/>
      <c r="AJ189" s="575"/>
      <c r="AK189" s="575"/>
      <c r="AL189" s="575"/>
      <c r="AM189" s="581"/>
      <c r="AN189" s="581"/>
      <c r="AO189" s="581"/>
      <c r="AP189" s="575"/>
      <c r="AQ189" s="585"/>
      <c r="AR189" s="585">
        <f t="shared" ref="AR189:AR212" ca="1" si="51">IF(AN189="",TODAY()-AM189,0)</f>
        <v>42347</v>
      </c>
      <c r="AS189" s="575"/>
      <c r="AT189" s="575"/>
      <c r="AU189" s="586"/>
      <c r="AV189" s="586"/>
      <c r="AW189" s="575"/>
      <c r="AX189" s="121" t="s">
        <v>9163</v>
      </c>
      <c r="AY189" s="575">
        <v>0</v>
      </c>
      <c r="AZ189" s="581">
        <v>42016</v>
      </c>
      <c r="BA189" s="120">
        <v>42026</v>
      </c>
      <c r="BB189" s="575"/>
      <c r="BC189" s="522">
        <f t="shared" si="47"/>
        <v>8000000</v>
      </c>
      <c r="BD189" s="587">
        <v>0</v>
      </c>
      <c r="BE189" s="516">
        <f>+BC189</f>
        <v>8000000</v>
      </c>
      <c r="BF189" s="122">
        <v>42026</v>
      </c>
      <c r="BG189" s="141" t="s">
        <v>116</v>
      </c>
      <c r="BH189" s="104" t="s">
        <v>9164</v>
      </c>
      <c r="BI189" s="87">
        <v>42031</v>
      </c>
      <c r="BJ189" s="535">
        <v>42047</v>
      </c>
      <c r="BK189" s="526" t="s">
        <v>167</v>
      </c>
      <c r="BL189" s="534">
        <f>F189</f>
        <v>8000000</v>
      </c>
      <c r="BQ189" t="str">
        <f t="shared" si="33"/>
        <v>TBG - SMI</v>
      </c>
      <c r="BR189" t="str">
        <f t="shared" si="34"/>
        <v>HK-14-0098</v>
      </c>
      <c r="BS189" s="91">
        <f t="shared" si="35"/>
        <v>2014</v>
      </c>
      <c r="BT189">
        <f t="shared" si="36"/>
        <v>42016</v>
      </c>
      <c r="BU189" s="91">
        <f t="shared" si="36"/>
        <v>42026</v>
      </c>
      <c r="BW189" t="str">
        <f t="shared" si="37"/>
        <v>Site : PENDANG - 220179104</v>
      </c>
      <c r="BX189" t="str">
        <f t="shared" si="38"/>
        <v>Tipe Tower : GB-4L-ISAT-70-120-HVY-2005.06-RK</v>
      </c>
      <c r="BY189" t="str">
        <f t="shared" si="39"/>
        <v>PO/SMI/14/N000323</v>
      </c>
      <c r="BZ189" s="92" t="str">
        <f t="shared" si="39"/>
        <v>SOIL TEST</v>
      </c>
      <c r="CD189" s="531"/>
    </row>
    <row r="190" spans="2:82" ht="15" customHeight="1" x14ac:dyDescent="0.25">
      <c r="B190" s="103">
        <f t="shared" si="44"/>
        <v>42</v>
      </c>
      <c r="C190" s="126" t="s">
        <v>9159</v>
      </c>
      <c r="D190" s="126" t="s">
        <v>9160</v>
      </c>
      <c r="E190" s="121" t="s">
        <v>7348</v>
      </c>
      <c r="F190" s="522">
        <v>8000000</v>
      </c>
      <c r="G190" s="127">
        <v>1</v>
      </c>
      <c r="H190" s="103">
        <v>2014</v>
      </c>
      <c r="I190" s="128">
        <v>41668</v>
      </c>
      <c r="J190" s="128"/>
      <c r="K190" s="127" t="s">
        <v>8275</v>
      </c>
      <c r="L190" s="126" t="s">
        <v>8275</v>
      </c>
      <c r="M190" s="141" t="s">
        <v>770</v>
      </c>
      <c r="N190" s="126" t="s">
        <v>98</v>
      </c>
      <c r="O190" s="127" t="s">
        <v>98</v>
      </c>
      <c r="P190" s="127" t="s">
        <v>98</v>
      </c>
      <c r="Q190" s="345">
        <v>0</v>
      </c>
      <c r="R190" s="103"/>
      <c r="S190" s="127"/>
      <c r="T190" s="127"/>
      <c r="U190" s="120">
        <v>41653</v>
      </c>
      <c r="V190" s="523">
        <f t="shared" si="45"/>
        <v>-15</v>
      </c>
      <c r="W190" s="127"/>
      <c r="X190" s="141">
        <v>220184104</v>
      </c>
      <c r="Y190" s="424" t="s">
        <v>9174</v>
      </c>
      <c r="Z190" s="126" t="s">
        <v>7348</v>
      </c>
      <c r="AA190" s="103"/>
      <c r="AB190" s="126" t="s">
        <v>2141</v>
      </c>
      <c r="AC190" s="103"/>
      <c r="AD190" s="103"/>
      <c r="AE190" s="103"/>
      <c r="AF190" s="121" t="s">
        <v>4930</v>
      </c>
      <c r="AG190" s="126" t="s">
        <v>9175</v>
      </c>
      <c r="AH190" s="524"/>
      <c r="AI190" s="524"/>
      <c r="AJ190" s="121"/>
      <c r="AK190" s="121"/>
      <c r="AL190" s="121"/>
      <c r="AM190" s="120"/>
      <c r="AN190" s="120"/>
      <c r="AO190" s="120"/>
      <c r="AP190" s="121"/>
      <c r="AQ190" s="525"/>
      <c r="AR190" s="525">
        <f t="shared" ca="1" si="51"/>
        <v>42347</v>
      </c>
      <c r="AS190" s="121"/>
      <c r="AT190" s="121"/>
      <c r="AU190" s="122"/>
      <c r="AV190" s="122"/>
      <c r="AW190" s="121"/>
      <c r="AX190" s="121" t="s">
        <v>9163</v>
      </c>
      <c r="AY190" s="121">
        <v>0</v>
      </c>
      <c r="AZ190" s="120">
        <v>42016</v>
      </c>
      <c r="BA190" s="120">
        <v>42026</v>
      </c>
      <c r="BB190" s="121"/>
      <c r="BC190" s="522">
        <f t="shared" si="47"/>
        <v>8000000</v>
      </c>
      <c r="BD190" s="516">
        <v>0</v>
      </c>
      <c r="BE190" s="516">
        <f>+BC190</f>
        <v>8000000</v>
      </c>
      <c r="BF190" s="122">
        <v>42026</v>
      </c>
      <c r="BG190" s="141" t="s">
        <v>116</v>
      </c>
      <c r="BH190" s="121" t="s">
        <v>9164</v>
      </c>
      <c r="BI190" s="122">
        <v>42031</v>
      </c>
      <c r="BJ190" s="190">
        <v>42047</v>
      </c>
      <c r="BK190" s="526" t="s">
        <v>167</v>
      </c>
      <c r="BL190" s="534">
        <f>F190</f>
        <v>8000000</v>
      </c>
      <c r="BQ190" t="str">
        <f t="shared" si="33"/>
        <v>TBG - SMI</v>
      </c>
      <c r="BR190" t="str">
        <f t="shared" si="34"/>
        <v>HK-14-0098</v>
      </c>
      <c r="BS190" s="91">
        <f t="shared" si="35"/>
        <v>2014</v>
      </c>
      <c r="BT190">
        <f t="shared" si="36"/>
        <v>42016</v>
      </c>
      <c r="BU190" s="91">
        <f t="shared" si="36"/>
        <v>42026</v>
      </c>
      <c r="BW190" t="str">
        <f t="shared" si="37"/>
        <v>Site : MAHANG - 220184104</v>
      </c>
      <c r="BX190" t="str">
        <f t="shared" si="38"/>
        <v>Tipe Tower : GB-4L-ISAT-72-120-LT-2007.08-DCK</v>
      </c>
      <c r="BY190" t="str">
        <f t="shared" si="39"/>
        <v>PO/SMI/14/N000323</v>
      </c>
      <c r="BZ190" s="92" t="str">
        <f t="shared" si="39"/>
        <v>SOIL TEST</v>
      </c>
      <c r="CD190" s="531"/>
    </row>
    <row r="191" spans="2:82" ht="15" customHeight="1" x14ac:dyDescent="0.25">
      <c r="B191" s="103">
        <f t="shared" si="44"/>
        <v>43</v>
      </c>
      <c r="C191" s="126" t="s">
        <v>9176</v>
      </c>
      <c r="D191" s="126" t="s">
        <v>9177</v>
      </c>
      <c r="E191" s="121" t="s">
        <v>7348</v>
      </c>
      <c r="F191" s="552" t="s">
        <v>1641</v>
      </c>
      <c r="G191" s="127">
        <v>1</v>
      </c>
      <c r="H191" s="103">
        <v>2014</v>
      </c>
      <c r="I191" s="128">
        <v>41668</v>
      </c>
      <c r="J191" s="128"/>
      <c r="K191" s="127" t="s">
        <v>8275</v>
      </c>
      <c r="L191" s="126" t="s">
        <v>8275</v>
      </c>
      <c r="M191" s="141" t="s">
        <v>770</v>
      </c>
      <c r="N191" s="126" t="s">
        <v>98</v>
      </c>
      <c r="O191" s="127" t="s">
        <v>98</v>
      </c>
      <c r="P191" s="127" t="s">
        <v>98</v>
      </c>
      <c r="Q191" s="345">
        <v>0</v>
      </c>
      <c r="R191" s="103"/>
      <c r="S191" s="127"/>
      <c r="T191" s="127"/>
      <c r="U191" s="120">
        <v>41653</v>
      </c>
      <c r="V191" s="523">
        <f t="shared" si="45"/>
        <v>-15</v>
      </c>
      <c r="W191" s="127"/>
      <c r="X191" s="141">
        <v>210130104</v>
      </c>
      <c r="Y191" s="424" t="s">
        <v>9178</v>
      </c>
      <c r="Z191" s="126" t="s">
        <v>7348</v>
      </c>
      <c r="AA191" s="103"/>
      <c r="AB191" s="126" t="s">
        <v>2141</v>
      </c>
      <c r="AC191" s="103"/>
      <c r="AD191" s="103"/>
      <c r="AE191" s="103"/>
      <c r="AF191" s="121" t="s">
        <v>4930</v>
      </c>
      <c r="AG191" s="126" t="s">
        <v>9179</v>
      </c>
      <c r="AH191" s="524"/>
      <c r="AI191" s="524"/>
      <c r="AJ191" s="121"/>
      <c r="AK191" s="121"/>
      <c r="AL191" s="121"/>
      <c r="AM191" s="120"/>
      <c r="AN191" s="120"/>
      <c r="AO191" s="120"/>
      <c r="AP191" s="121"/>
      <c r="AQ191" s="525"/>
      <c r="AR191" s="525">
        <f t="shared" ca="1" si="51"/>
        <v>42347</v>
      </c>
      <c r="AS191" s="121"/>
      <c r="AT191" s="121"/>
      <c r="AU191" s="122"/>
      <c r="AV191" s="122"/>
      <c r="AW191" s="121"/>
      <c r="AX191" s="121"/>
      <c r="AY191" s="121">
        <v>0</v>
      </c>
      <c r="AZ191" s="120"/>
      <c r="BA191" s="120"/>
      <c r="BB191" s="121"/>
      <c r="BC191" s="522" t="str">
        <f t="shared" si="47"/>
        <v>Cancel PO</v>
      </c>
      <c r="BD191" s="121"/>
      <c r="BE191" s="516"/>
      <c r="BF191" s="122"/>
      <c r="BG191" s="141" t="s">
        <v>1641</v>
      </c>
      <c r="BH191" s="121" t="s">
        <v>2064</v>
      </c>
      <c r="BI191" s="122"/>
      <c r="BJ191" s="190"/>
      <c r="BK191" s="526" t="s">
        <v>167</v>
      </c>
      <c r="BL191" s="554" t="s">
        <v>1641</v>
      </c>
      <c r="BQ191" t="str">
        <f t="shared" si="33"/>
        <v>TBG - SMI</v>
      </c>
      <c r="BR191" t="str">
        <f t="shared" si="34"/>
        <v>HK-14-0107</v>
      </c>
      <c r="BS191" s="91">
        <f t="shared" si="35"/>
        <v>2014</v>
      </c>
      <c r="BT191">
        <f t="shared" si="36"/>
        <v>0</v>
      </c>
      <c r="BU191" s="91">
        <f t="shared" si="36"/>
        <v>0</v>
      </c>
      <c r="BW191" t="str">
        <f t="shared" si="37"/>
        <v>Site : JENAMAS - 210130104</v>
      </c>
      <c r="BX191" t="str">
        <f t="shared" si="38"/>
        <v>Tipe Tower : GB-4L-ISAT-72-120-LT-2007.08-DCK</v>
      </c>
      <c r="BY191" t="str">
        <f t="shared" si="39"/>
        <v>PO/SMI/14/N000335</v>
      </c>
      <c r="BZ191" s="92" t="str">
        <f t="shared" si="39"/>
        <v>SOIL TEST</v>
      </c>
      <c r="CD191" s="531"/>
    </row>
    <row r="192" spans="2:82" ht="15" customHeight="1" x14ac:dyDescent="0.25">
      <c r="B192" s="103">
        <f t="shared" si="44"/>
        <v>44</v>
      </c>
      <c r="C192" s="126" t="s">
        <v>9176</v>
      </c>
      <c r="D192" s="126" t="s">
        <v>9180</v>
      </c>
      <c r="E192" s="121" t="s">
        <v>7348</v>
      </c>
      <c r="F192" s="522">
        <v>8000000</v>
      </c>
      <c r="G192" s="127" t="s">
        <v>804</v>
      </c>
      <c r="H192" s="103">
        <v>2015</v>
      </c>
      <c r="I192" s="128">
        <v>42055</v>
      </c>
      <c r="J192" s="128"/>
      <c r="K192" s="127" t="s">
        <v>8275</v>
      </c>
      <c r="L192" s="126" t="s">
        <v>8275</v>
      </c>
      <c r="M192" s="141" t="s">
        <v>770</v>
      </c>
      <c r="N192" s="126" t="s">
        <v>98</v>
      </c>
      <c r="O192" s="127" t="s">
        <v>98</v>
      </c>
      <c r="P192" s="127" t="s">
        <v>98</v>
      </c>
      <c r="Q192" s="345">
        <v>0</v>
      </c>
      <c r="R192" s="103"/>
      <c r="S192" s="127"/>
      <c r="T192" s="127"/>
      <c r="U192" s="120">
        <v>41653</v>
      </c>
      <c r="V192" s="523">
        <f t="shared" si="45"/>
        <v>-402</v>
      </c>
      <c r="W192" s="127"/>
      <c r="X192" s="141">
        <v>210138104</v>
      </c>
      <c r="Y192" s="424" t="s">
        <v>9181</v>
      </c>
      <c r="Z192" s="126" t="s">
        <v>7348</v>
      </c>
      <c r="AA192" s="103"/>
      <c r="AB192" s="126" t="s">
        <v>9182</v>
      </c>
      <c r="AC192" s="103"/>
      <c r="AD192" s="103"/>
      <c r="AE192" s="103"/>
      <c r="AF192" s="121" t="s">
        <v>4930</v>
      </c>
      <c r="AG192" s="126" t="s">
        <v>9183</v>
      </c>
      <c r="AH192" s="524"/>
      <c r="AI192" s="524"/>
      <c r="AJ192" s="121"/>
      <c r="AK192" s="121"/>
      <c r="AL192" s="121"/>
      <c r="AM192" s="120"/>
      <c r="AN192" s="120"/>
      <c r="AO192" s="120"/>
      <c r="AP192" s="121"/>
      <c r="AQ192" s="525"/>
      <c r="AR192" s="525">
        <f t="shared" ca="1" si="51"/>
        <v>42347</v>
      </c>
      <c r="AS192" s="121"/>
      <c r="AT192" s="121"/>
      <c r="AU192" s="122"/>
      <c r="AV192" s="122"/>
      <c r="AW192" s="121"/>
      <c r="AX192" s="121" t="s">
        <v>9184</v>
      </c>
      <c r="AY192" s="121">
        <v>0</v>
      </c>
      <c r="AZ192" s="120">
        <v>42058</v>
      </c>
      <c r="BA192" s="120">
        <v>42068</v>
      </c>
      <c r="BB192" s="121"/>
      <c r="BC192" s="522">
        <f t="shared" si="47"/>
        <v>8000000</v>
      </c>
      <c r="BD192" s="516">
        <v>0</v>
      </c>
      <c r="BE192" s="516">
        <f>+BC192</f>
        <v>8000000</v>
      </c>
      <c r="BF192" s="122">
        <v>42072</v>
      </c>
      <c r="BG192" s="141" t="s">
        <v>116</v>
      </c>
      <c r="BH192" s="121" t="s">
        <v>9185</v>
      </c>
      <c r="BI192" s="122">
        <v>42073</v>
      </c>
      <c r="BJ192" s="190">
        <v>42090</v>
      </c>
      <c r="BK192" s="526" t="s">
        <v>167</v>
      </c>
      <c r="BL192" s="534">
        <f>F192</f>
        <v>8000000</v>
      </c>
      <c r="BQ192" t="str">
        <f t="shared" si="33"/>
        <v>TBG - SMI</v>
      </c>
      <c r="BR192" t="str">
        <f t="shared" si="34"/>
        <v>HK-14-0107</v>
      </c>
      <c r="BS192" s="91">
        <f t="shared" si="35"/>
        <v>2015</v>
      </c>
      <c r="BT192">
        <f t="shared" si="36"/>
        <v>42058</v>
      </c>
      <c r="BU192" s="91">
        <f t="shared" si="36"/>
        <v>42068</v>
      </c>
      <c r="BW192" t="str">
        <f t="shared" si="37"/>
        <v>Site : MENDAWAI_KATINGAN - 210138104</v>
      </c>
      <c r="BX192" t="str">
        <f t="shared" si="38"/>
        <v>Tipe Tower : GB-4L-ISAT-100-120-HVY-2005.06-RK</v>
      </c>
      <c r="BY192" t="str">
        <f t="shared" si="39"/>
        <v>PO/SMI/15/N000161</v>
      </c>
      <c r="BZ192" s="92" t="str">
        <f t="shared" si="39"/>
        <v>SOIL TEST</v>
      </c>
      <c r="CD192" s="531"/>
    </row>
    <row r="193" spans="2:82" ht="15" customHeight="1" x14ac:dyDescent="0.25">
      <c r="B193" s="103">
        <f t="shared" si="44"/>
        <v>45</v>
      </c>
      <c r="C193" s="126" t="s">
        <v>9176</v>
      </c>
      <c r="D193" s="126" t="s">
        <v>9180</v>
      </c>
      <c r="E193" s="121" t="s">
        <v>7348</v>
      </c>
      <c r="F193" s="522">
        <v>8000000</v>
      </c>
      <c r="G193" s="127" t="s">
        <v>804</v>
      </c>
      <c r="H193" s="103">
        <v>2015</v>
      </c>
      <c r="I193" s="128">
        <v>42055</v>
      </c>
      <c r="J193" s="128"/>
      <c r="K193" s="127" t="s">
        <v>8275</v>
      </c>
      <c r="L193" s="126" t="s">
        <v>8275</v>
      </c>
      <c r="M193" s="141" t="s">
        <v>770</v>
      </c>
      <c r="N193" s="126" t="s">
        <v>98</v>
      </c>
      <c r="O193" s="127" t="s">
        <v>98</v>
      </c>
      <c r="P193" s="127" t="s">
        <v>98</v>
      </c>
      <c r="Q193" s="345">
        <v>0</v>
      </c>
      <c r="R193" s="103"/>
      <c r="S193" s="127"/>
      <c r="T193" s="127"/>
      <c r="U193" s="120">
        <v>41653</v>
      </c>
      <c r="V193" s="523">
        <f t="shared" si="45"/>
        <v>-402</v>
      </c>
      <c r="W193" s="127"/>
      <c r="X193" s="141">
        <v>210139104</v>
      </c>
      <c r="Y193" s="424" t="s">
        <v>9186</v>
      </c>
      <c r="Z193" s="126" t="s">
        <v>7348</v>
      </c>
      <c r="AA193" s="103"/>
      <c r="AB193" s="126" t="s">
        <v>2141</v>
      </c>
      <c r="AC193" s="103"/>
      <c r="AD193" s="103"/>
      <c r="AE193" s="103"/>
      <c r="AF193" s="121" t="s">
        <v>4930</v>
      </c>
      <c r="AG193" s="126" t="s">
        <v>9187</v>
      </c>
      <c r="AH193" s="524"/>
      <c r="AI193" s="524"/>
      <c r="AJ193" s="121"/>
      <c r="AK193" s="121"/>
      <c r="AL193" s="121"/>
      <c r="AM193" s="120"/>
      <c r="AN193" s="120"/>
      <c r="AO193" s="120"/>
      <c r="AP193" s="121"/>
      <c r="AQ193" s="525"/>
      <c r="AR193" s="525">
        <f t="shared" ca="1" si="51"/>
        <v>42347</v>
      </c>
      <c r="AS193" s="121"/>
      <c r="AT193" s="121"/>
      <c r="AU193" s="122"/>
      <c r="AV193" s="122"/>
      <c r="AW193" s="121"/>
      <c r="AX193" s="121" t="s">
        <v>9184</v>
      </c>
      <c r="AY193" s="121">
        <v>0</v>
      </c>
      <c r="AZ193" s="120">
        <v>42058</v>
      </c>
      <c r="BA193" s="120">
        <v>42068</v>
      </c>
      <c r="BB193" s="121"/>
      <c r="BC193" s="522">
        <f t="shared" si="47"/>
        <v>8000000</v>
      </c>
      <c r="BD193" s="516">
        <v>0</v>
      </c>
      <c r="BE193" s="516">
        <f>+BC193</f>
        <v>8000000</v>
      </c>
      <c r="BF193" s="122">
        <v>42072</v>
      </c>
      <c r="BG193" s="141" t="s">
        <v>116</v>
      </c>
      <c r="BH193" s="121" t="s">
        <v>9185</v>
      </c>
      <c r="BI193" s="122">
        <v>42073</v>
      </c>
      <c r="BJ193" s="190">
        <v>42090</v>
      </c>
      <c r="BK193" s="526" t="s">
        <v>167</v>
      </c>
      <c r="BL193" s="534">
        <f>F193</f>
        <v>8000000</v>
      </c>
      <c r="BQ193" t="str">
        <f t="shared" si="33"/>
        <v>TBG - SMI</v>
      </c>
      <c r="BR193" t="str">
        <f t="shared" si="34"/>
        <v>HK-14-0107</v>
      </c>
      <c r="BS193" s="91">
        <f t="shared" si="35"/>
        <v>2015</v>
      </c>
      <c r="BT193">
        <f t="shared" si="36"/>
        <v>42058</v>
      </c>
      <c r="BU193" s="91">
        <f t="shared" si="36"/>
        <v>42068</v>
      </c>
      <c r="BW193" t="str">
        <f t="shared" si="37"/>
        <v>Site : KM70 PALANGKA RAYA - KASONGAN - 210139104</v>
      </c>
      <c r="BX193" t="str">
        <f t="shared" si="38"/>
        <v>Tipe Tower : GB-4L-ISAT-72-120-LT-2007.08-DCK</v>
      </c>
      <c r="BY193" t="str">
        <f t="shared" si="39"/>
        <v>PO/SMI/15/N000161</v>
      </c>
      <c r="BZ193" s="92" t="str">
        <f t="shared" si="39"/>
        <v>SOIL TEST</v>
      </c>
      <c r="CD193" s="531"/>
    </row>
    <row r="194" spans="2:82" ht="15" customHeight="1" x14ac:dyDescent="0.25">
      <c r="B194" s="103">
        <f t="shared" si="44"/>
        <v>46</v>
      </c>
      <c r="C194" s="126" t="s">
        <v>9176</v>
      </c>
      <c r="D194" s="126" t="s">
        <v>9180</v>
      </c>
      <c r="E194" s="121" t="s">
        <v>7348</v>
      </c>
      <c r="F194" s="522">
        <v>8000000</v>
      </c>
      <c r="G194" s="127" t="s">
        <v>804</v>
      </c>
      <c r="H194" s="103">
        <v>2015</v>
      </c>
      <c r="I194" s="128">
        <v>42055</v>
      </c>
      <c r="J194" s="128"/>
      <c r="K194" s="127" t="s">
        <v>8275</v>
      </c>
      <c r="L194" s="126" t="s">
        <v>8275</v>
      </c>
      <c r="M194" s="141" t="s">
        <v>770</v>
      </c>
      <c r="N194" s="126" t="s">
        <v>98</v>
      </c>
      <c r="O194" s="127" t="s">
        <v>98</v>
      </c>
      <c r="P194" s="127" t="s">
        <v>98</v>
      </c>
      <c r="Q194" s="345">
        <v>0</v>
      </c>
      <c r="R194" s="103"/>
      <c r="S194" s="127"/>
      <c r="T194" s="127"/>
      <c r="U194" s="120">
        <v>41653</v>
      </c>
      <c r="V194" s="523">
        <f t="shared" si="45"/>
        <v>-402</v>
      </c>
      <c r="W194" s="127"/>
      <c r="X194" s="141">
        <v>210148104</v>
      </c>
      <c r="Y194" s="424" t="s">
        <v>9188</v>
      </c>
      <c r="Z194" s="126" t="s">
        <v>7348</v>
      </c>
      <c r="AA194" s="103"/>
      <c r="AB194" s="126" t="s">
        <v>2141</v>
      </c>
      <c r="AC194" s="103"/>
      <c r="AD194" s="103"/>
      <c r="AE194" s="103"/>
      <c r="AF194" s="121" t="s">
        <v>4930</v>
      </c>
      <c r="AG194" s="126" t="s">
        <v>9189</v>
      </c>
      <c r="AH194" s="524"/>
      <c r="AI194" s="524"/>
      <c r="AJ194" s="121"/>
      <c r="AK194" s="121"/>
      <c r="AL194" s="121"/>
      <c r="AM194" s="120"/>
      <c r="AN194" s="120"/>
      <c r="AO194" s="120"/>
      <c r="AP194" s="121"/>
      <c r="AQ194" s="525"/>
      <c r="AR194" s="525">
        <f t="shared" ca="1" si="51"/>
        <v>42347</v>
      </c>
      <c r="AS194" s="121"/>
      <c r="AT194" s="121"/>
      <c r="AU194" s="122"/>
      <c r="AV194" s="122"/>
      <c r="AW194" s="121"/>
      <c r="AX194" s="121" t="s">
        <v>9184</v>
      </c>
      <c r="AY194" s="121">
        <v>0</v>
      </c>
      <c r="AZ194" s="120">
        <v>42058</v>
      </c>
      <c r="BA194" s="120">
        <v>42068</v>
      </c>
      <c r="BB194" s="121"/>
      <c r="BC194" s="522">
        <f t="shared" si="47"/>
        <v>8000000</v>
      </c>
      <c r="BD194" s="516">
        <v>0</v>
      </c>
      <c r="BE194" s="516">
        <f>+BC194</f>
        <v>8000000</v>
      </c>
      <c r="BF194" s="122">
        <v>42072</v>
      </c>
      <c r="BG194" s="141" t="s">
        <v>116</v>
      </c>
      <c r="BH194" s="121" t="s">
        <v>9185</v>
      </c>
      <c r="BI194" s="122">
        <v>42073</v>
      </c>
      <c r="BJ194" s="190">
        <v>42090</v>
      </c>
      <c r="BK194" s="526" t="s">
        <v>167</v>
      </c>
      <c r="BL194" s="534">
        <f>F194</f>
        <v>8000000</v>
      </c>
      <c r="BQ194" t="str">
        <f t="shared" si="33"/>
        <v>TBG - SMI</v>
      </c>
      <c r="BR194" t="str">
        <f t="shared" si="34"/>
        <v>HK-14-0107</v>
      </c>
      <c r="BS194" s="91">
        <f t="shared" si="35"/>
        <v>2015</v>
      </c>
      <c r="BT194">
        <f t="shared" si="36"/>
        <v>42058</v>
      </c>
      <c r="BU194" s="91">
        <f t="shared" si="36"/>
        <v>42068</v>
      </c>
      <c r="BW194" t="str">
        <f t="shared" si="37"/>
        <v>Site : BUKIT RAWI - 210148104</v>
      </c>
      <c r="BX194" t="str">
        <f t="shared" si="38"/>
        <v>Tipe Tower : GB-4L-ISAT-72-120-LT-2007.08-DCK</v>
      </c>
      <c r="BY194" t="str">
        <f t="shared" si="39"/>
        <v>PO/SMI/15/N000161</v>
      </c>
      <c r="BZ194" s="92" t="str">
        <f t="shared" si="39"/>
        <v>SOIL TEST</v>
      </c>
      <c r="CD194" s="531"/>
    </row>
    <row r="195" spans="2:82" ht="15" customHeight="1" x14ac:dyDescent="0.25">
      <c r="B195" s="103">
        <f t="shared" si="44"/>
        <v>47</v>
      </c>
      <c r="C195" s="126" t="s">
        <v>9176</v>
      </c>
      <c r="D195" s="126" t="s">
        <v>9177</v>
      </c>
      <c r="E195" s="121" t="s">
        <v>7348</v>
      </c>
      <c r="F195" s="552" t="s">
        <v>1641</v>
      </c>
      <c r="G195" s="127">
        <v>1</v>
      </c>
      <c r="H195" s="103">
        <v>2014</v>
      </c>
      <c r="I195" s="128">
        <v>41668</v>
      </c>
      <c r="J195" s="128"/>
      <c r="K195" s="127" t="s">
        <v>8275</v>
      </c>
      <c r="L195" s="126" t="s">
        <v>8275</v>
      </c>
      <c r="M195" s="141" t="s">
        <v>770</v>
      </c>
      <c r="N195" s="126" t="s">
        <v>98</v>
      </c>
      <c r="O195" s="127" t="s">
        <v>98</v>
      </c>
      <c r="P195" s="127" t="s">
        <v>98</v>
      </c>
      <c r="Q195" s="345">
        <v>0</v>
      </c>
      <c r="R195" s="103"/>
      <c r="S195" s="127"/>
      <c r="T195" s="127"/>
      <c r="U195" s="120">
        <v>41653</v>
      </c>
      <c r="V195" s="523">
        <f t="shared" si="45"/>
        <v>-15</v>
      </c>
      <c r="W195" s="127"/>
      <c r="X195" s="141">
        <v>210150104</v>
      </c>
      <c r="Y195" s="424" t="s">
        <v>2197</v>
      </c>
      <c r="Z195" s="126" t="s">
        <v>7348</v>
      </c>
      <c r="AA195" s="103"/>
      <c r="AB195" s="126" t="s">
        <v>2141</v>
      </c>
      <c r="AC195" s="103"/>
      <c r="AD195" s="103"/>
      <c r="AE195" s="103"/>
      <c r="AF195" s="121" t="s">
        <v>4930</v>
      </c>
      <c r="AG195" s="126" t="s">
        <v>9190</v>
      </c>
      <c r="AH195" s="524"/>
      <c r="AI195" s="524"/>
      <c r="AJ195" s="121"/>
      <c r="AK195" s="121"/>
      <c r="AL195" s="121"/>
      <c r="AM195" s="120"/>
      <c r="AN195" s="120"/>
      <c r="AO195" s="120"/>
      <c r="AP195" s="121"/>
      <c r="AQ195" s="525"/>
      <c r="AR195" s="525">
        <f t="shared" ca="1" si="51"/>
        <v>42347</v>
      </c>
      <c r="AS195" s="121"/>
      <c r="AT195" s="121"/>
      <c r="AU195" s="122"/>
      <c r="AV195" s="122"/>
      <c r="AW195" s="121"/>
      <c r="AX195" s="121"/>
      <c r="AY195" s="121">
        <v>0</v>
      </c>
      <c r="AZ195" s="120"/>
      <c r="BA195" s="120"/>
      <c r="BB195" s="121"/>
      <c r="BC195" s="522" t="str">
        <f t="shared" si="47"/>
        <v>Cancel PO</v>
      </c>
      <c r="BD195" s="121"/>
      <c r="BE195" s="516"/>
      <c r="BF195" s="122"/>
      <c r="BG195" s="141" t="s">
        <v>1641</v>
      </c>
      <c r="BH195" s="121" t="s">
        <v>2064</v>
      </c>
      <c r="BI195" s="122"/>
      <c r="BJ195" s="190"/>
      <c r="BK195" s="526" t="s">
        <v>167</v>
      </c>
      <c r="BL195" s="554" t="s">
        <v>1641</v>
      </c>
      <c r="BQ195" t="str">
        <f t="shared" si="33"/>
        <v>TBG - SMI</v>
      </c>
      <c r="BR195" t="str">
        <f t="shared" si="34"/>
        <v>HK-14-0107</v>
      </c>
      <c r="BS195" s="91">
        <f t="shared" si="35"/>
        <v>2014</v>
      </c>
      <c r="BT195">
        <f t="shared" si="36"/>
        <v>0</v>
      </c>
      <c r="BU195" s="91">
        <f t="shared" si="36"/>
        <v>0</v>
      </c>
      <c r="BW195" t="str">
        <f t="shared" si="37"/>
        <v>Site : KOMPLEK RSUD - 210150104</v>
      </c>
      <c r="BX195" t="str">
        <f t="shared" si="38"/>
        <v>Tipe Tower : GB-4L-ISAT-72-120-LT-2007.08-DCK</v>
      </c>
      <c r="BY195" t="str">
        <f t="shared" si="39"/>
        <v>PO/SMI/14/N000335</v>
      </c>
      <c r="BZ195" s="92" t="str">
        <f t="shared" si="39"/>
        <v>SOIL TEST</v>
      </c>
      <c r="CD195" s="531"/>
    </row>
    <row r="196" spans="2:82" ht="15" customHeight="1" x14ac:dyDescent="0.25">
      <c r="B196" s="103">
        <f t="shared" si="44"/>
        <v>48</v>
      </c>
      <c r="C196" s="126" t="s">
        <v>9176</v>
      </c>
      <c r="D196" s="126" t="s">
        <v>9180</v>
      </c>
      <c r="E196" s="121" t="s">
        <v>7348</v>
      </c>
      <c r="F196" s="522">
        <v>8000000</v>
      </c>
      <c r="G196" s="127" t="s">
        <v>804</v>
      </c>
      <c r="H196" s="103">
        <v>2015</v>
      </c>
      <c r="I196" s="128">
        <v>42055</v>
      </c>
      <c r="J196" s="128"/>
      <c r="K196" s="127" t="s">
        <v>8275</v>
      </c>
      <c r="L196" s="126" t="s">
        <v>8275</v>
      </c>
      <c r="M196" s="141" t="s">
        <v>770</v>
      </c>
      <c r="N196" s="126" t="s">
        <v>98</v>
      </c>
      <c r="O196" s="127" t="s">
        <v>98</v>
      </c>
      <c r="P196" s="127" t="s">
        <v>98</v>
      </c>
      <c r="Q196" s="345">
        <v>0</v>
      </c>
      <c r="R196" s="103"/>
      <c r="S196" s="127"/>
      <c r="T196" s="127"/>
      <c r="U196" s="120">
        <v>41653</v>
      </c>
      <c r="V196" s="523">
        <f t="shared" si="45"/>
        <v>-402</v>
      </c>
      <c r="W196" s="127"/>
      <c r="X196" s="141">
        <v>210158104</v>
      </c>
      <c r="Y196" s="424" t="s">
        <v>9191</v>
      </c>
      <c r="Z196" s="126" t="s">
        <v>7348</v>
      </c>
      <c r="AA196" s="103"/>
      <c r="AB196" s="126" t="s">
        <v>2141</v>
      </c>
      <c r="AC196" s="103"/>
      <c r="AD196" s="103"/>
      <c r="AE196" s="103"/>
      <c r="AF196" s="121" t="s">
        <v>4930</v>
      </c>
      <c r="AG196" s="126" t="s">
        <v>9192</v>
      </c>
      <c r="AH196" s="524"/>
      <c r="AI196" s="524"/>
      <c r="AJ196" s="121"/>
      <c r="AK196" s="121"/>
      <c r="AL196" s="121"/>
      <c r="AM196" s="120"/>
      <c r="AN196" s="120"/>
      <c r="AO196" s="120"/>
      <c r="AP196" s="121"/>
      <c r="AQ196" s="525"/>
      <c r="AR196" s="525">
        <f t="shared" ca="1" si="51"/>
        <v>42347</v>
      </c>
      <c r="AS196" s="121"/>
      <c r="AT196" s="121"/>
      <c r="AU196" s="122"/>
      <c r="AV196" s="122"/>
      <c r="AW196" s="121"/>
      <c r="AX196" s="121" t="s">
        <v>9184</v>
      </c>
      <c r="AY196" s="121">
        <v>0</v>
      </c>
      <c r="AZ196" s="120">
        <v>42058</v>
      </c>
      <c r="BA196" s="120">
        <v>42068</v>
      </c>
      <c r="BB196" s="121"/>
      <c r="BC196" s="522">
        <f t="shared" si="47"/>
        <v>8000000</v>
      </c>
      <c r="BD196" s="516">
        <v>0</v>
      </c>
      <c r="BE196" s="516">
        <f>+BC196</f>
        <v>8000000</v>
      </c>
      <c r="BF196" s="122">
        <v>42072</v>
      </c>
      <c r="BG196" s="141" t="s">
        <v>116</v>
      </c>
      <c r="BH196" s="121" t="s">
        <v>9185</v>
      </c>
      <c r="BI196" s="122">
        <v>42073</v>
      </c>
      <c r="BJ196" s="190">
        <v>42090</v>
      </c>
      <c r="BK196" s="526" t="s">
        <v>167</v>
      </c>
      <c r="BL196" s="534">
        <f>F196</f>
        <v>8000000</v>
      </c>
      <c r="BQ196" t="str">
        <f t="shared" si="33"/>
        <v>TBG - SMI</v>
      </c>
      <c r="BR196" t="str">
        <f t="shared" si="34"/>
        <v>HK-14-0107</v>
      </c>
      <c r="BS196" s="91">
        <f t="shared" si="35"/>
        <v>2015</v>
      </c>
      <c r="BT196">
        <f t="shared" si="36"/>
        <v>42058</v>
      </c>
      <c r="BU196" s="91">
        <f t="shared" si="36"/>
        <v>42068</v>
      </c>
      <c r="BW196" t="str">
        <f t="shared" si="37"/>
        <v>Site : SIMPANG 3 TUMBANG SAMBA - 210158104</v>
      </c>
      <c r="BX196" t="str">
        <f t="shared" si="38"/>
        <v>Tipe Tower : GB-4L-ISAT-72-120-LT-2007.08-DCK</v>
      </c>
      <c r="BY196" t="str">
        <f t="shared" si="39"/>
        <v>PO/SMI/15/N000161</v>
      </c>
      <c r="BZ196" s="92" t="str">
        <f t="shared" si="39"/>
        <v>SOIL TEST</v>
      </c>
      <c r="CD196" s="531"/>
    </row>
    <row r="197" spans="2:82" ht="15" customHeight="1" x14ac:dyDescent="0.25">
      <c r="B197" s="103">
        <f t="shared" si="44"/>
        <v>49</v>
      </c>
      <c r="C197" s="126" t="s">
        <v>9176</v>
      </c>
      <c r="D197" s="126" t="s">
        <v>9177</v>
      </c>
      <c r="E197" s="121" t="s">
        <v>7348</v>
      </c>
      <c r="F197" s="552" t="s">
        <v>1641</v>
      </c>
      <c r="G197" s="127">
        <v>1</v>
      </c>
      <c r="H197" s="103">
        <v>2014</v>
      </c>
      <c r="I197" s="128">
        <v>41668</v>
      </c>
      <c r="J197" s="128"/>
      <c r="K197" s="127" t="s">
        <v>8275</v>
      </c>
      <c r="L197" s="126" t="s">
        <v>8275</v>
      </c>
      <c r="M197" s="141" t="s">
        <v>770</v>
      </c>
      <c r="N197" s="126" t="s">
        <v>98</v>
      </c>
      <c r="O197" s="127" t="s">
        <v>98</v>
      </c>
      <c r="P197" s="127" t="s">
        <v>98</v>
      </c>
      <c r="Q197" s="345">
        <v>0</v>
      </c>
      <c r="R197" s="103"/>
      <c r="S197" s="127"/>
      <c r="T197" s="127"/>
      <c r="U197" s="120">
        <v>41653</v>
      </c>
      <c r="V197" s="523">
        <f t="shared" si="45"/>
        <v>-15</v>
      </c>
      <c r="W197" s="127"/>
      <c r="X197" s="141">
        <v>210165104</v>
      </c>
      <c r="Y197" s="424" t="s">
        <v>9193</v>
      </c>
      <c r="Z197" s="126" t="s">
        <v>7348</v>
      </c>
      <c r="AA197" s="103"/>
      <c r="AB197" s="126" t="s">
        <v>2141</v>
      </c>
      <c r="AC197" s="103"/>
      <c r="AD197" s="103"/>
      <c r="AE197" s="103"/>
      <c r="AF197" s="121" t="s">
        <v>4930</v>
      </c>
      <c r="AG197" s="126" t="s">
        <v>9194</v>
      </c>
      <c r="AH197" s="524"/>
      <c r="AI197" s="524"/>
      <c r="AJ197" s="121"/>
      <c r="AK197" s="121"/>
      <c r="AL197" s="121"/>
      <c r="AM197" s="120"/>
      <c r="AN197" s="120"/>
      <c r="AO197" s="120"/>
      <c r="AP197" s="121"/>
      <c r="AQ197" s="525"/>
      <c r="AR197" s="525">
        <f t="shared" ca="1" si="51"/>
        <v>42347</v>
      </c>
      <c r="AS197" s="121"/>
      <c r="AT197" s="121"/>
      <c r="AU197" s="122"/>
      <c r="AV197" s="122"/>
      <c r="AW197" s="121"/>
      <c r="AX197" s="121"/>
      <c r="AY197" s="121">
        <v>0</v>
      </c>
      <c r="AZ197" s="120"/>
      <c r="BA197" s="120"/>
      <c r="BB197" s="121"/>
      <c r="BC197" s="522" t="str">
        <f t="shared" si="47"/>
        <v>Cancel PO</v>
      </c>
      <c r="BD197" s="121"/>
      <c r="BE197" s="516"/>
      <c r="BF197" s="122"/>
      <c r="BG197" s="141" t="s">
        <v>1641</v>
      </c>
      <c r="BH197" s="121" t="s">
        <v>2064</v>
      </c>
      <c r="BI197" s="122"/>
      <c r="BJ197" s="190"/>
      <c r="BK197" s="526" t="s">
        <v>167</v>
      </c>
      <c r="BL197" s="554" t="s">
        <v>1641</v>
      </c>
      <c r="BQ197" t="str">
        <f t="shared" ref="BQ197:BQ260" si="52">+K197</f>
        <v>TBG - SMI</v>
      </c>
      <c r="BR197" t="str">
        <f t="shared" ref="BR197:BR260" si="53">+C197</f>
        <v>HK-14-0107</v>
      </c>
      <c r="BS197" s="91">
        <f t="shared" ref="BS197:BS260" si="54">+H197</f>
        <v>2014</v>
      </c>
      <c r="BT197">
        <f t="shared" ref="BT197:BU260" si="55">+AZ197</f>
        <v>0</v>
      </c>
      <c r="BU197" s="91">
        <f t="shared" si="55"/>
        <v>0</v>
      </c>
      <c r="BW197" t="str">
        <f t="shared" ref="BW197:BW260" si="56">"Site : "&amp;Y197&amp;" - "&amp;X197</f>
        <v>Site : BAMBULUNG - 210165104</v>
      </c>
      <c r="BX197" t="str">
        <f t="shared" ref="BX197:BX260" si="57">"Tipe Tower : "&amp;AB197</f>
        <v>Tipe Tower : GB-4L-ISAT-72-120-LT-2007.08-DCK</v>
      </c>
      <c r="BY197" t="str">
        <f t="shared" ref="BY197:BZ260" si="58">+D197</f>
        <v>PO/SMI/14/N000335</v>
      </c>
      <c r="BZ197" s="92" t="str">
        <f t="shared" si="58"/>
        <v>SOIL TEST</v>
      </c>
      <c r="CD197" s="531"/>
    </row>
    <row r="198" spans="2:82" ht="15" customHeight="1" x14ac:dyDescent="0.25">
      <c r="B198" s="103">
        <f t="shared" si="44"/>
        <v>50</v>
      </c>
      <c r="C198" s="126" t="s">
        <v>9176</v>
      </c>
      <c r="D198" s="126" t="s">
        <v>9177</v>
      </c>
      <c r="E198" s="121" t="s">
        <v>7348</v>
      </c>
      <c r="F198" s="552" t="s">
        <v>1641</v>
      </c>
      <c r="G198" s="127">
        <v>1</v>
      </c>
      <c r="H198" s="103">
        <v>2014</v>
      </c>
      <c r="I198" s="128">
        <v>41668</v>
      </c>
      <c r="J198" s="128"/>
      <c r="K198" s="127" t="s">
        <v>8275</v>
      </c>
      <c r="L198" s="126" t="s">
        <v>8275</v>
      </c>
      <c r="M198" s="141" t="s">
        <v>770</v>
      </c>
      <c r="N198" s="126" t="s">
        <v>98</v>
      </c>
      <c r="O198" s="127" t="s">
        <v>98</v>
      </c>
      <c r="P198" s="127" t="s">
        <v>98</v>
      </c>
      <c r="Q198" s="345">
        <v>0</v>
      </c>
      <c r="R198" s="103"/>
      <c r="S198" s="127"/>
      <c r="T198" s="127"/>
      <c r="U198" s="120">
        <v>41653</v>
      </c>
      <c r="V198" s="523">
        <f t="shared" si="45"/>
        <v>-15</v>
      </c>
      <c r="W198" s="127"/>
      <c r="X198" s="141">
        <v>210166104</v>
      </c>
      <c r="Y198" s="424" t="s">
        <v>9195</v>
      </c>
      <c r="Z198" s="126" t="s">
        <v>7348</v>
      </c>
      <c r="AA198" s="103"/>
      <c r="AB198" s="126" t="s">
        <v>2141</v>
      </c>
      <c r="AC198" s="103"/>
      <c r="AD198" s="103"/>
      <c r="AE198" s="103"/>
      <c r="AF198" s="121" t="s">
        <v>4930</v>
      </c>
      <c r="AG198" s="126" t="s">
        <v>9196</v>
      </c>
      <c r="AH198" s="524"/>
      <c r="AI198" s="524"/>
      <c r="AJ198" s="121"/>
      <c r="AK198" s="121"/>
      <c r="AL198" s="121"/>
      <c r="AM198" s="120"/>
      <c r="AN198" s="120"/>
      <c r="AO198" s="120"/>
      <c r="AP198" s="121"/>
      <c r="AQ198" s="525"/>
      <c r="AR198" s="525">
        <f t="shared" ca="1" si="51"/>
        <v>42347</v>
      </c>
      <c r="AS198" s="121"/>
      <c r="AT198" s="121"/>
      <c r="AU198" s="122"/>
      <c r="AV198" s="122"/>
      <c r="AW198" s="121"/>
      <c r="AX198" s="121"/>
      <c r="AY198" s="121">
        <v>0</v>
      </c>
      <c r="AZ198" s="120"/>
      <c r="BA198" s="120"/>
      <c r="BB198" s="121"/>
      <c r="BC198" s="522" t="str">
        <f t="shared" si="47"/>
        <v>Cancel PO</v>
      </c>
      <c r="BD198" s="121"/>
      <c r="BE198" s="516"/>
      <c r="BF198" s="122"/>
      <c r="BG198" s="141" t="s">
        <v>1641</v>
      </c>
      <c r="BH198" s="121" t="s">
        <v>2064</v>
      </c>
      <c r="BI198" s="122"/>
      <c r="BJ198" s="190"/>
      <c r="BK198" s="526" t="s">
        <v>167</v>
      </c>
      <c r="BL198" s="554" t="s">
        <v>1641</v>
      </c>
      <c r="BQ198" t="str">
        <f t="shared" si="52"/>
        <v>TBG - SMI</v>
      </c>
      <c r="BR198" t="str">
        <f t="shared" si="53"/>
        <v>HK-14-0107</v>
      </c>
      <c r="BS198" s="91">
        <f t="shared" si="54"/>
        <v>2014</v>
      </c>
      <c r="BT198">
        <f t="shared" si="55"/>
        <v>0</v>
      </c>
      <c r="BU198" s="91">
        <f t="shared" si="55"/>
        <v>0</v>
      </c>
      <c r="BW198" t="str">
        <f t="shared" si="56"/>
        <v>Site : BENTOT - 210166104</v>
      </c>
      <c r="BX198" t="str">
        <f t="shared" si="57"/>
        <v>Tipe Tower : GB-4L-ISAT-72-120-LT-2007.08-DCK</v>
      </c>
      <c r="BY198" t="str">
        <f t="shared" si="58"/>
        <v>PO/SMI/14/N000335</v>
      </c>
      <c r="BZ198" s="92" t="str">
        <f t="shared" si="58"/>
        <v>SOIL TEST</v>
      </c>
      <c r="CD198" s="531"/>
    </row>
    <row r="199" spans="2:82" ht="15" customHeight="1" x14ac:dyDescent="0.25">
      <c r="B199" s="103">
        <f t="shared" si="44"/>
        <v>51</v>
      </c>
      <c r="C199" s="126" t="s">
        <v>9176</v>
      </c>
      <c r="D199" s="126" t="s">
        <v>9177</v>
      </c>
      <c r="E199" s="121" t="s">
        <v>7348</v>
      </c>
      <c r="F199" s="552" t="s">
        <v>1641</v>
      </c>
      <c r="G199" s="127">
        <v>1</v>
      </c>
      <c r="H199" s="103">
        <v>2014</v>
      </c>
      <c r="I199" s="128">
        <v>41668</v>
      </c>
      <c r="J199" s="128"/>
      <c r="K199" s="127" t="s">
        <v>8275</v>
      </c>
      <c r="L199" s="126" t="s">
        <v>8275</v>
      </c>
      <c r="M199" s="141" t="s">
        <v>770</v>
      </c>
      <c r="N199" s="126" t="s">
        <v>98</v>
      </c>
      <c r="O199" s="127" t="s">
        <v>98</v>
      </c>
      <c r="P199" s="127" t="s">
        <v>98</v>
      </c>
      <c r="Q199" s="345">
        <v>0</v>
      </c>
      <c r="R199" s="103"/>
      <c r="S199" s="127"/>
      <c r="T199" s="127"/>
      <c r="U199" s="120">
        <v>41653</v>
      </c>
      <c r="V199" s="523">
        <f t="shared" si="45"/>
        <v>-15</v>
      </c>
      <c r="W199" s="127"/>
      <c r="X199" s="141">
        <v>210167104</v>
      </c>
      <c r="Y199" s="424" t="s">
        <v>9197</v>
      </c>
      <c r="Z199" s="126" t="s">
        <v>7348</v>
      </c>
      <c r="AA199" s="103"/>
      <c r="AB199" s="126" t="s">
        <v>2141</v>
      </c>
      <c r="AC199" s="103"/>
      <c r="AD199" s="103"/>
      <c r="AE199" s="103"/>
      <c r="AF199" s="121" t="s">
        <v>4930</v>
      </c>
      <c r="AG199" s="126" t="s">
        <v>9198</v>
      </c>
      <c r="AH199" s="524"/>
      <c r="AI199" s="524"/>
      <c r="AJ199" s="121"/>
      <c r="AK199" s="121"/>
      <c r="AL199" s="121"/>
      <c r="AM199" s="120"/>
      <c r="AN199" s="120"/>
      <c r="AO199" s="120"/>
      <c r="AP199" s="121"/>
      <c r="AQ199" s="525"/>
      <c r="AR199" s="525">
        <f t="shared" ca="1" si="51"/>
        <v>42347</v>
      </c>
      <c r="AS199" s="121"/>
      <c r="AT199" s="121"/>
      <c r="AU199" s="122"/>
      <c r="AV199" s="122"/>
      <c r="AW199" s="121"/>
      <c r="AX199" s="121"/>
      <c r="AY199" s="121">
        <v>0</v>
      </c>
      <c r="AZ199" s="120"/>
      <c r="BA199" s="120"/>
      <c r="BB199" s="121"/>
      <c r="BC199" s="522" t="str">
        <f t="shared" si="47"/>
        <v>Cancel PO</v>
      </c>
      <c r="BD199" s="121"/>
      <c r="BE199" s="516"/>
      <c r="BF199" s="122"/>
      <c r="BG199" s="141" t="s">
        <v>1641</v>
      </c>
      <c r="BH199" s="121" t="s">
        <v>2064</v>
      </c>
      <c r="BI199" s="122"/>
      <c r="BJ199" s="190"/>
      <c r="BK199" s="526" t="s">
        <v>167</v>
      </c>
      <c r="BL199" s="554" t="s">
        <v>1641</v>
      </c>
      <c r="BQ199" t="str">
        <f t="shared" si="52"/>
        <v>TBG - SMI</v>
      </c>
      <c r="BR199" t="str">
        <f t="shared" si="53"/>
        <v>HK-14-0107</v>
      </c>
      <c r="BS199" s="91">
        <f t="shared" si="54"/>
        <v>2014</v>
      </c>
      <c r="BT199">
        <f t="shared" si="55"/>
        <v>0</v>
      </c>
      <c r="BU199" s="91">
        <f t="shared" si="55"/>
        <v>0</v>
      </c>
      <c r="BW199" t="str">
        <f t="shared" si="56"/>
        <v>Site : JAWETAN - 210167104</v>
      </c>
      <c r="BX199" t="str">
        <f t="shared" si="57"/>
        <v>Tipe Tower : GB-4L-ISAT-72-120-LT-2007.08-DCK</v>
      </c>
      <c r="BY199" t="str">
        <f t="shared" si="58"/>
        <v>PO/SMI/14/N000335</v>
      </c>
      <c r="BZ199" s="92" t="str">
        <f t="shared" si="58"/>
        <v>SOIL TEST</v>
      </c>
      <c r="CD199" s="531"/>
    </row>
    <row r="200" spans="2:82" ht="15" customHeight="1" x14ac:dyDescent="0.25">
      <c r="B200" s="103">
        <f t="shared" si="44"/>
        <v>52</v>
      </c>
      <c r="C200" s="126" t="s">
        <v>9176</v>
      </c>
      <c r="D200" s="126" t="s">
        <v>9180</v>
      </c>
      <c r="E200" s="121" t="s">
        <v>7348</v>
      </c>
      <c r="F200" s="522">
        <v>8000000</v>
      </c>
      <c r="G200" s="127" t="s">
        <v>804</v>
      </c>
      <c r="H200" s="103">
        <v>2015</v>
      </c>
      <c r="I200" s="128">
        <v>42055</v>
      </c>
      <c r="J200" s="128"/>
      <c r="K200" s="127" t="s">
        <v>8275</v>
      </c>
      <c r="L200" s="126" t="s">
        <v>8275</v>
      </c>
      <c r="M200" s="141" t="s">
        <v>770</v>
      </c>
      <c r="N200" s="126" t="s">
        <v>98</v>
      </c>
      <c r="O200" s="127" t="s">
        <v>98</v>
      </c>
      <c r="P200" s="127" t="s">
        <v>98</v>
      </c>
      <c r="Q200" s="345">
        <v>0</v>
      </c>
      <c r="R200" s="103"/>
      <c r="S200" s="127"/>
      <c r="T200" s="127"/>
      <c r="U200" s="120">
        <v>41653</v>
      </c>
      <c r="V200" s="523">
        <f t="shared" si="45"/>
        <v>-402</v>
      </c>
      <c r="W200" s="127"/>
      <c r="X200" s="141">
        <v>210177104</v>
      </c>
      <c r="Y200" s="424" t="s">
        <v>9199</v>
      </c>
      <c r="Z200" s="126" t="s">
        <v>7348</v>
      </c>
      <c r="AA200" s="103"/>
      <c r="AB200" s="126" t="s">
        <v>9172</v>
      </c>
      <c r="AC200" s="103"/>
      <c r="AD200" s="103"/>
      <c r="AE200" s="103"/>
      <c r="AF200" s="121" t="s">
        <v>4930</v>
      </c>
      <c r="AG200" s="126" t="s">
        <v>9200</v>
      </c>
      <c r="AH200" s="524"/>
      <c r="AI200" s="524"/>
      <c r="AJ200" s="121"/>
      <c r="AK200" s="121"/>
      <c r="AL200" s="121"/>
      <c r="AM200" s="120"/>
      <c r="AN200" s="120"/>
      <c r="AO200" s="120"/>
      <c r="AP200" s="121"/>
      <c r="AQ200" s="525"/>
      <c r="AR200" s="525">
        <f t="shared" ca="1" si="51"/>
        <v>42347</v>
      </c>
      <c r="AS200" s="121"/>
      <c r="AT200" s="121"/>
      <c r="AU200" s="122"/>
      <c r="AV200" s="122"/>
      <c r="AW200" s="121"/>
      <c r="AX200" s="121" t="s">
        <v>9184</v>
      </c>
      <c r="AY200" s="121">
        <v>0</v>
      </c>
      <c r="AZ200" s="120">
        <v>42058</v>
      </c>
      <c r="BA200" s="120">
        <v>42068</v>
      </c>
      <c r="BB200" s="121"/>
      <c r="BC200" s="522">
        <f t="shared" si="47"/>
        <v>8000000</v>
      </c>
      <c r="BD200" s="516">
        <v>0</v>
      </c>
      <c r="BE200" s="516">
        <f t="shared" ref="BE200:BE210" si="59">+BC200</f>
        <v>8000000</v>
      </c>
      <c r="BF200" s="122">
        <v>42072</v>
      </c>
      <c r="BG200" s="141" t="s">
        <v>116</v>
      </c>
      <c r="BH200" s="121" t="s">
        <v>9185</v>
      </c>
      <c r="BI200" s="122">
        <v>42073</v>
      </c>
      <c r="BJ200" s="190">
        <v>42090</v>
      </c>
      <c r="BK200" s="526" t="s">
        <v>167</v>
      </c>
      <c r="BL200" s="534">
        <f t="shared" ref="BL200:BL210" si="60">F200</f>
        <v>8000000</v>
      </c>
      <c r="BQ200" t="str">
        <f t="shared" si="52"/>
        <v>TBG - SMI</v>
      </c>
      <c r="BR200" t="str">
        <f t="shared" si="53"/>
        <v>HK-14-0107</v>
      </c>
      <c r="BS200" s="91">
        <f t="shared" si="54"/>
        <v>2015</v>
      </c>
      <c r="BT200">
        <f t="shared" si="55"/>
        <v>42058</v>
      </c>
      <c r="BU200" s="91">
        <f t="shared" si="55"/>
        <v>42068</v>
      </c>
      <c r="BW200" t="str">
        <f t="shared" si="56"/>
        <v>Site : PEGATAN_KATINGAN - 210177104</v>
      </c>
      <c r="BX200" t="str">
        <f t="shared" si="57"/>
        <v>Tipe Tower : GB-4L-ISAT-70-120-HVY-2005.06-RK</v>
      </c>
      <c r="BY200" t="str">
        <f t="shared" si="58"/>
        <v>PO/SMI/15/N000161</v>
      </c>
      <c r="BZ200" s="92" t="str">
        <f t="shared" si="58"/>
        <v>SOIL TEST</v>
      </c>
      <c r="CD200" s="531"/>
    </row>
    <row r="201" spans="2:82" ht="15" customHeight="1" x14ac:dyDescent="0.25">
      <c r="B201" s="103">
        <f t="shared" si="44"/>
        <v>53</v>
      </c>
      <c r="C201" s="126" t="s">
        <v>9201</v>
      </c>
      <c r="D201" s="126" t="s">
        <v>9202</v>
      </c>
      <c r="E201" s="121" t="s">
        <v>7348</v>
      </c>
      <c r="F201" s="522">
        <v>8000000</v>
      </c>
      <c r="G201" s="127">
        <v>1</v>
      </c>
      <c r="H201" s="103">
        <v>2014</v>
      </c>
      <c r="I201" s="128">
        <v>41668</v>
      </c>
      <c r="J201" s="128"/>
      <c r="K201" s="127" t="s">
        <v>8275</v>
      </c>
      <c r="L201" s="126" t="s">
        <v>8275</v>
      </c>
      <c r="M201" s="141" t="s">
        <v>770</v>
      </c>
      <c r="N201" s="126" t="s">
        <v>98</v>
      </c>
      <c r="O201" s="127" t="s">
        <v>98</v>
      </c>
      <c r="P201" s="127" t="s">
        <v>98</v>
      </c>
      <c r="Q201" s="345">
        <v>0</v>
      </c>
      <c r="R201" s="103"/>
      <c r="S201" s="127"/>
      <c r="T201" s="127"/>
      <c r="U201" s="120">
        <v>41653</v>
      </c>
      <c r="V201" s="523">
        <f t="shared" si="45"/>
        <v>-15</v>
      </c>
      <c r="W201" s="127"/>
      <c r="X201" s="141">
        <v>210142104</v>
      </c>
      <c r="Y201" s="424" t="s">
        <v>9203</v>
      </c>
      <c r="Z201" s="126" t="s">
        <v>7348</v>
      </c>
      <c r="AA201" s="103"/>
      <c r="AB201" s="126" t="s">
        <v>9204</v>
      </c>
      <c r="AC201" s="103"/>
      <c r="AD201" s="103"/>
      <c r="AE201" s="103"/>
      <c r="AF201" s="121" t="s">
        <v>4930</v>
      </c>
      <c r="AG201" s="126" t="s">
        <v>9205</v>
      </c>
      <c r="AH201" s="524"/>
      <c r="AI201" s="524"/>
      <c r="AJ201" s="121"/>
      <c r="AK201" s="121"/>
      <c r="AL201" s="121"/>
      <c r="AM201" s="120"/>
      <c r="AN201" s="120"/>
      <c r="AO201" s="120"/>
      <c r="AP201" s="121"/>
      <c r="AQ201" s="525"/>
      <c r="AR201" s="525">
        <f t="shared" ca="1" si="51"/>
        <v>42347</v>
      </c>
      <c r="AS201" s="121"/>
      <c r="AT201" s="121"/>
      <c r="AU201" s="122"/>
      <c r="AV201" s="122"/>
      <c r="AW201" s="121"/>
      <c r="AX201" s="121" t="s">
        <v>9206</v>
      </c>
      <c r="AY201" s="121">
        <v>0</v>
      </c>
      <c r="AZ201" s="120">
        <v>42061</v>
      </c>
      <c r="BA201" s="120">
        <v>42068</v>
      </c>
      <c r="BB201" s="121"/>
      <c r="BC201" s="522">
        <f t="shared" si="47"/>
        <v>8000000</v>
      </c>
      <c r="BD201" s="121"/>
      <c r="BE201" s="516">
        <f t="shared" si="59"/>
        <v>8000000</v>
      </c>
      <c r="BF201" s="122">
        <v>42072</v>
      </c>
      <c r="BG201" s="141" t="s">
        <v>116</v>
      </c>
      <c r="BH201" s="121" t="s">
        <v>9207</v>
      </c>
      <c r="BI201" s="122">
        <v>42073</v>
      </c>
      <c r="BJ201" s="190">
        <v>42090</v>
      </c>
      <c r="BK201" s="526" t="s">
        <v>167</v>
      </c>
      <c r="BL201" s="534">
        <f t="shared" si="60"/>
        <v>8000000</v>
      </c>
      <c r="BQ201" t="str">
        <f t="shared" si="52"/>
        <v>TBG - SMI</v>
      </c>
      <c r="BR201" t="str">
        <f t="shared" si="53"/>
        <v>HK-14-0108</v>
      </c>
      <c r="BS201" s="91">
        <f t="shared" si="54"/>
        <v>2014</v>
      </c>
      <c r="BT201">
        <f t="shared" si="55"/>
        <v>42061</v>
      </c>
      <c r="BU201" s="91">
        <f t="shared" si="55"/>
        <v>42068</v>
      </c>
      <c r="BW201" t="str">
        <f t="shared" si="56"/>
        <v>Site : PT. LONG FEAR - 210142104</v>
      </c>
      <c r="BX201" t="str">
        <f t="shared" si="57"/>
        <v>Tipe Tower : GB-4L-120-KM:18PBU032</v>
      </c>
      <c r="BY201" t="str">
        <f t="shared" si="58"/>
        <v>PO/SMI/14/N000336</v>
      </c>
      <c r="BZ201" s="92" t="str">
        <f t="shared" si="58"/>
        <v>SOIL TEST</v>
      </c>
      <c r="CD201" s="531"/>
    </row>
    <row r="202" spans="2:82" ht="15" customHeight="1" x14ac:dyDescent="0.25">
      <c r="B202" s="103">
        <f t="shared" si="44"/>
        <v>54</v>
      </c>
      <c r="C202" s="126" t="s">
        <v>9201</v>
      </c>
      <c r="D202" s="126" t="s">
        <v>9202</v>
      </c>
      <c r="E202" s="121" t="s">
        <v>7348</v>
      </c>
      <c r="F202" s="522">
        <v>8000000</v>
      </c>
      <c r="G202" s="127">
        <v>1</v>
      </c>
      <c r="H202" s="103">
        <v>2014</v>
      </c>
      <c r="I202" s="128">
        <v>41668</v>
      </c>
      <c r="J202" s="128"/>
      <c r="K202" s="127" t="s">
        <v>8275</v>
      </c>
      <c r="L202" s="126" t="s">
        <v>8275</v>
      </c>
      <c r="M202" s="141" t="s">
        <v>770</v>
      </c>
      <c r="N202" s="126" t="s">
        <v>98</v>
      </c>
      <c r="O202" s="127" t="s">
        <v>98</v>
      </c>
      <c r="P202" s="127" t="s">
        <v>98</v>
      </c>
      <c r="Q202" s="345">
        <v>0</v>
      </c>
      <c r="R202" s="103"/>
      <c r="S202" s="127"/>
      <c r="T202" s="127"/>
      <c r="U202" s="120">
        <v>41653</v>
      </c>
      <c r="V202" s="523">
        <f t="shared" si="45"/>
        <v>-15</v>
      </c>
      <c r="W202" s="127"/>
      <c r="X202" s="141">
        <v>210143104</v>
      </c>
      <c r="Y202" s="424" t="s">
        <v>9208</v>
      </c>
      <c r="Z202" s="126" t="s">
        <v>7348</v>
      </c>
      <c r="AA202" s="103"/>
      <c r="AB202" s="126" t="s">
        <v>2141</v>
      </c>
      <c r="AC202" s="103"/>
      <c r="AD202" s="103"/>
      <c r="AE202" s="103"/>
      <c r="AF202" s="121" t="s">
        <v>4930</v>
      </c>
      <c r="AG202" s="126" t="s">
        <v>9209</v>
      </c>
      <c r="AH202" s="524"/>
      <c r="AI202" s="524"/>
      <c r="AJ202" s="121"/>
      <c r="AK202" s="121"/>
      <c r="AL202" s="121"/>
      <c r="AM202" s="120"/>
      <c r="AN202" s="120"/>
      <c r="AO202" s="120"/>
      <c r="AP202" s="121"/>
      <c r="AQ202" s="525"/>
      <c r="AR202" s="525">
        <f t="shared" ca="1" si="51"/>
        <v>42347</v>
      </c>
      <c r="AS202" s="121"/>
      <c r="AT202" s="121"/>
      <c r="AU202" s="122"/>
      <c r="AV202" s="122"/>
      <c r="AW202" s="121"/>
      <c r="AX202" s="121" t="s">
        <v>9206</v>
      </c>
      <c r="AY202" s="121">
        <v>0</v>
      </c>
      <c r="AZ202" s="120">
        <v>42061</v>
      </c>
      <c r="BA202" s="120">
        <v>42068</v>
      </c>
      <c r="BB202" s="121"/>
      <c r="BC202" s="522">
        <f t="shared" si="47"/>
        <v>8000000</v>
      </c>
      <c r="BD202" s="121"/>
      <c r="BE202" s="516">
        <f t="shared" si="59"/>
        <v>8000000</v>
      </c>
      <c r="BF202" s="122">
        <v>42072</v>
      </c>
      <c r="BG202" s="141" t="s">
        <v>116</v>
      </c>
      <c r="BH202" s="121" t="s">
        <v>9207</v>
      </c>
      <c r="BI202" s="122">
        <v>42073</v>
      </c>
      <c r="BJ202" s="190">
        <v>42090</v>
      </c>
      <c r="BK202" s="526" t="s">
        <v>167</v>
      </c>
      <c r="BL202" s="534">
        <f t="shared" si="60"/>
        <v>8000000</v>
      </c>
      <c r="BQ202" t="str">
        <f t="shared" si="52"/>
        <v>TBG - SMI</v>
      </c>
      <c r="BR202" t="str">
        <f t="shared" si="53"/>
        <v>HK-14-0108</v>
      </c>
      <c r="BS202" s="91">
        <f t="shared" si="54"/>
        <v>2014</v>
      </c>
      <c r="BT202">
        <f t="shared" si="55"/>
        <v>42061</v>
      </c>
      <c r="BU202" s="91">
        <f t="shared" si="55"/>
        <v>42068</v>
      </c>
      <c r="BW202" t="str">
        <f t="shared" si="56"/>
        <v>Site : DESA DUA PIR - 210143104</v>
      </c>
      <c r="BX202" t="str">
        <f t="shared" si="57"/>
        <v>Tipe Tower : GB-4L-ISAT-72-120-LT-2007.08-DCK</v>
      </c>
      <c r="BY202" t="str">
        <f t="shared" si="58"/>
        <v>PO/SMI/14/N000336</v>
      </c>
      <c r="BZ202" s="92" t="str">
        <f t="shared" si="58"/>
        <v>SOIL TEST</v>
      </c>
      <c r="CD202" s="531"/>
    </row>
    <row r="203" spans="2:82" ht="15" customHeight="1" x14ac:dyDescent="0.25">
      <c r="B203" s="103">
        <f t="shared" si="44"/>
        <v>55</v>
      </c>
      <c r="C203" s="126" t="s">
        <v>9201</v>
      </c>
      <c r="D203" s="126" t="s">
        <v>9202</v>
      </c>
      <c r="E203" s="121" t="s">
        <v>7348</v>
      </c>
      <c r="F203" s="522">
        <v>8000000</v>
      </c>
      <c r="G203" s="127">
        <v>1</v>
      </c>
      <c r="H203" s="103">
        <v>2014</v>
      </c>
      <c r="I203" s="128">
        <v>41668</v>
      </c>
      <c r="J203" s="128"/>
      <c r="K203" s="127" t="s">
        <v>8275</v>
      </c>
      <c r="L203" s="126" t="s">
        <v>8275</v>
      </c>
      <c r="M203" s="141" t="s">
        <v>770</v>
      </c>
      <c r="N203" s="126" t="s">
        <v>98</v>
      </c>
      <c r="O203" s="127" t="s">
        <v>98</v>
      </c>
      <c r="P203" s="127" t="s">
        <v>98</v>
      </c>
      <c r="Q203" s="345">
        <v>0</v>
      </c>
      <c r="R203" s="103"/>
      <c r="S203" s="127"/>
      <c r="T203" s="127"/>
      <c r="U203" s="120">
        <v>41653</v>
      </c>
      <c r="V203" s="523">
        <f t="shared" si="45"/>
        <v>-15</v>
      </c>
      <c r="W203" s="127"/>
      <c r="X203" s="141">
        <v>210144104</v>
      </c>
      <c r="Y203" s="424" t="s">
        <v>9210</v>
      </c>
      <c r="Z203" s="126" t="s">
        <v>7348</v>
      </c>
      <c r="AA203" s="103"/>
      <c r="AB203" s="126" t="s">
        <v>2141</v>
      </c>
      <c r="AC203" s="103"/>
      <c r="AD203" s="103"/>
      <c r="AE203" s="103"/>
      <c r="AF203" s="121" t="s">
        <v>4930</v>
      </c>
      <c r="AG203" s="126" t="s">
        <v>9211</v>
      </c>
      <c r="AH203" s="524"/>
      <c r="AI203" s="524"/>
      <c r="AJ203" s="121"/>
      <c r="AK203" s="121"/>
      <c r="AL203" s="121"/>
      <c r="AM203" s="120"/>
      <c r="AN203" s="120"/>
      <c r="AO203" s="120"/>
      <c r="AP203" s="121"/>
      <c r="AQ203" s="525"/>
      <c r="AR203" s="525">
        <f t="shared" ca="1" si="51"/>
        <v>42347</v>
      </c>
      <c r="AS203" s="121"/>
      <c r="AT203" s="121"/>
      <c r="AU203" s="122"/>
      <c r="AV203" s="122"/>
      <c r="AW203" s="121"/>
      <c r="AX203" s="121" t="s">
        <v>9206</v>
      </c>
      <c r="AY203" s="121">
        <v>0</v>
      </c>
      <c r="AZ203" s="120">
        <v>42061</v>
      </c>
      <c r="BA203" s="120">
        <v>42068</v>
      </c>
      <c r="BB203" s="121"/>
      <c r="BC203" s="522">
        <f t="shared" si="47"/>
        <v>8000000</v>
      </c>
      <c r="BD203" s="121"/>
      <c r="BE203" s="516">
        <f t="shared" si="59"/>
        <v>8000000</v>
      </c>
      <c r="BF203" s="122">
        <v>42072</v>
      </c>
      <c r="BG203" s="141" t="s">
        <v>116</v>
      </c>
      <c r="BH203" s="121" t="s">
        <v>9207</v>
      </c>
      <c r="BI203" s="122">
        <v>42073</v>
      </c>
      <c r="BJ203" s="190">
        <v>42090</v>
      </c>
      <c r="BK203" s="526" t="s">
        <v>167</v>
      </c>
      <c r="BL203" s="534">
        <f t="shared" si="60"/>
        <v>8000000</v>
      </c>
      <c r="BQ203" t="str">
        <f t="shared" si="52"/>
        <v>TBG - SMI</v>
      </c>
      <c r="BR203" t="str">
        <f t="shared" si="53"/>
        <v>HK-14-0108</v>
      </c>
      <c r="BS203" s="91">
        <f t="shared" si="54"/>
        <v>2014</v>
      </c>
      <c r="BT203">
        <f t="shared" si="55"/>
        <v>42061</v>
      </c>
      <c r="BU203" s="91">
        <f t="shared" si="55"/>
        <v>42068</v>
      </c>
      <c r="BW203" t="str">
        <f t="shared" si="56"/>
        <v>Site : TANGKILING TRANS - 210144104</v>
      </c>
      <c r="BX203" t="str">
        <f t="shared" si="57"/>
        <v>Tipe Tower : GB-4L-ISAT-72-120-LT-2007.08-DCK</v>
      </c>
      <c r="BY203" t="str">
        <f t="shared" si="58"/>
        <v>PO/SMI/14/N000336</v>
      </c>
      <c r="BZ203" s="92" t="str">
        <f t="shared" si="58"/>
        <v>SOIL TEST</v>
      </c>
      <c r="CD203" s="531"/>
    </row>
    <row r="204" spans="2:82" ht="15" customHeight="1" x14ac:dyDescent="0.25">
      <c r="B204" s="103">
        <f t="shared" si="44"/>
        <v>56</v>
      </c>
      <c r="C204" s="126" t="s">
        <v>9201</v>
      </c>
      <c r="D204" s="126" t="s">
        <v>9202</v>
      </c>
      <c r="E204" s="121" t="s">
        <v>7348</v>
      </c>
      <c r="F204" s="522">
        <v>8000000</v>
      </c>
      <c r="G204" s="127">
        <v>1</v>
      </c>
      <c r="H204" s="103">
        <v>2014</v>
      </c>
      <c r="I204" s="128">
        <v>41668</v>
      </c>
      <c r="J204" s="128"/>
      <c r="K204" s="127" t="s">
        <v>8275</v>
      </c>
      <c r="L204" s="126" t="s">
        <v>8275</v>
      </c>
      <c r="M204" s="141" t="s">
        <v>770</v>
      </c>
      <c r="N204" s="126" t="s">
        <v>98</v>
      </c>
      <c r="O204" s="127" t="s">
        <v>98</v>
      </c>
      <c r="P204" s="127" t="s">
        <v>98</v>
      </c>
      <c r="Q204" s="345">
        <v>0</v>
      </c>
      <c r="R204" s="103"/>
      <c r="S204" s="127"/>
      <c r="T204" s="127"/>
      <c r="U204" s="120">
        <v>41653</v>
      </c>
      <c r="V204" s="523">
        <f t="shared" si="45"/>
        <v>-15</v>
      </c>
      <c r="W204" s="127"/>
      <c r="X204" s="141">
        <v>210153104</v>
      </c>
      <c r="Y204" s="424" t="s">
        <v>9212</v>
      </c>
      <c r="Z204" s="126" t="s">
        <v>7348</v>
      </c>
      <c r="AA204" s="103"/>
      <c r="AB204" s="126" t="s">
        <v>9182</v>
      </c>
      <c r="AC204" s="103"/>
      <c r="AD204" s="103"/>
      <c r="AE204" s="103"/>
      <c r="AF204" s="121" t="s">
        <v>4930</v>
      </c>
      <c r="AG204" s="126" t="s">
        <v>9213</v>
      </c>
      <c r="AH204" s="524"/>
      <c r="AI204" s="524"/>
      <c r="AJ204" s="121"/>
      <c r="AK204" s="121"/>
      <c r="AL204" s="121"/>
      <c r="AM204" s="120"/>
      <c r="AN204" s="120"/>
      <c r="AO204" s="120"/>
      <c r="AP204" s="121"/>
      <c r="AQ204" s="525"/>
      <c r="AR204" s="525">
        <f t="shared" ca="1" si="51"/>
        <v>42347</v>
      </c>
      <c r="AS204" s="121"/>
      <c r="AT204" s="121"/>
      <c r="AU204" s="122"/>
      <c r="AV204" s="122"/>
      <c r="AW204" s="121"/>
      <c r="AX204" s="121" t="s">
        <v>9206</v>
      </c>
      <c r="AY204" s="121">
        <v>0</v>
      </c>
      <c r="AZ204" s="120">
        <v>42061</v>
      </c>
      <c r="BA204" s="120">
        <v>42068</v>
      </c>
      <c r="BB204" s="121"/>
      <c r="BC204" s="522">
        <f t="shared" si="47"/>
        <v>8000000</v>
      </c>
      <c r="BD204" s="121"/>
      <c r="BE204" s="516">
        <f t="shared" si="59"/>
        <v>8000000</v>
      </c>
      <c r="BF204" s="122">
        <v>42072</v>
      </c>
      <c r="BG204" s="141" t="s">
        <v>116</v>
      </c>
      <c r="BH204" s="121" t="s">
        <v>9207</v>
      </c>
      <c r="BI204" s="122">
        <v>42073</v>
      </c>
      <c r="BJ204" s="190">
        <v>42090</v>
      </c>
      <c r="BK204" s="526" t="s">
        <v>167</v>
      </c>
      <c r="BL204" s="534">
        <f t="shared" si="60"/>
        <v>8000000</v>
      </c>
      <c r="BQ204" t="str">
        <f t="shared" si="52"/>
        <v>TBG - SMI</v>
      </c>
      <c r="BR204" t="str">
        <f t="shared" si="53"/>
        <v>HK-14-0108</v>
      </c>
      <c r="BS204" s="91">
        <f t="shared" si="54"/>
        <v>2014</v>
      </c>
      <c r="BT204">
        <f t="shared" si="55"/>
        <v>42061</v>
      </c>
      <c r="BU204" s="91">
        <f t="shared" si="55"/>
        <v>42068</v>
      </c>
      <c r="BW204" t="str">
        <f t="shared" si="56"/>
        <v>Site : PT. BUMI_HUTAN_LESTARI - 210153104</v>
      </c>
      <c r="BX204" t="str">
        <f t="shared" si="57"/>
        <v>Tipe Tower : GB-4L-ISAT-100-120-HVY-2005.06-RK</v>
      </c>
      <c r="BY204" t="str">
        <f t="shared" si="58"/>
        <v>PO/SMI/14/N000336</v>
      </c>
      <c r="BZ204" s="92" t="str">
        <f t="shared" si="58"/>
        <v>SOIL TEST</v>
      </c>
      <c r="CD204" s="531"/>
    </row>
    <row r="205" spans="2:82" ht="15" customHeight="1" x14ac:dyDescent="0.25">
      <c r="B205" s="103">
        <f t="shared" si="44"/>
        <v>57</v>
      </c>
      <c r="C205" s="126" t="s">
        <v>9201</v>
      </c>
      <c r="D205" s="126" t="s">
        <v>9202</v>
      </c>
      <c r="E205" s="121" t="s">
        <v>7348</v>
      </c>
      <c r="F205" s="522">
        <v>8000000</v>
      </c>
      <c r="G205" s="127">
        <v>1</v>
      </c>
      <c r="H205" s="103">
        <v>2014</v>
      </c>
      <c r="I205" s="128">
        <v>41668</v>
      </c>
      <c r="J205" s="128"/>
      <c r="K205" s="127" t="s">
        <v>8275</v>
      </c>
      <c r="L205" s="126" t="s">
        <v>8275</v>
      </c>
      <c r="M205" s="141" t="s">
        <v>770</v>
      </c>
      <c r="N205" s="126" t="s">
        <v>98</v>
      </c>
      <c r="O205" s="127" t="s">
        <v>98</v>
      </c>
      <c r="P205" s="127" t="s">
        <v>98</v>
      </c>
      <c r="Q205" s="345">
        <v>0</v>
      </c>
      <c r="R205" s="103"/>
      <c r="S205" s="127"/>
      <c r="T205" s="127"/>
      <c r="U205" s="120">
        <v>41653</v>
      </c>
      <c r="V205" s="523">
        <f t="shared" si="45"/>
        <v>-15</v>
      </c>
      <c r="W205" s="127"/>
      <c r="X205" s="141">
        <v>210159104</v>
      </c>
      <c r="Y205" s="424" t="s">
        <v>9214</v>
      </c>
      <c r="Z205" s="126" t="s">
        <v>7348</v>
      </c>
      <c r="AA205" s="103"/>
      <c r="AB205" s="126" t="s">
        <v>2141</v>
      </c>
      <c r="AC205" s="103"/>
      <c r="AD205" s="103"/>
      <c r="AE205" s="103"/>
      <c r="AF205" s="121" t="s">
        <v>4930</v>
      </c>
      <c r="AG205" s="126" t="s">
        <v>9215</v>
      </c>
      <c r="AH205" s="524"/>
      <c r="AI205" s="524"/>
      <c r="AJ205" s="121"/>
      <c r="AK205" s="121"/>
      <c r="AL205" s="121"/>
      <c r="AM205" s="120"/>
      <c r="AN205" s="120"/>
      <c r="AO205" s="120"/>
      <c r="AP205" s="121"/>
      <c r="AQ205" s="525"/>
      <c r="AR205" s="525">
        <f t="shared" ca="1" si="51"/>
        <v>42347</v>
      </c>
      <c r="AS205" s="121"/>
      <c r="AT205" s="121"/>
      <c r="AU205" s="122"/>
      <c r="AV205" s="122"/>
      <c r="AW205" s="121"/>
      <c r="AX205" s="121" t="s">
        <v>9206</v>
      </c>
      <c r="AY205" s="121">
        <v>0</v>
      </c>
      <c r="AZ205" s="120">
        <v>42061</v>
      </c>
      <c r="BA205" s="120">
        <v>42068</v>
      </c>
      <c r="BB205" s="121"/>
      <c r="BC205" s="522">
        <f t="shared" si="47"/>
        <v>8000000</v>
      </c>
      <c r="BD205" s="121"/>
      <c r="BE205" s="516">
        <f t="shared" si="59"/>
        <v>8000000</v>
      </c>
      <c r="BF205" s="122">
        <v>42072</v>
      </c>
      <c r="BG205" s="141" t="s">
        <v>116</v>
      </c>
      <c r="BH205" s="121" t="s">
        <v>9207</v>
      </c>
      <c r="BI205" s="122">
        <v>42073</v>
      </c>
      <c r="BJ205" s="190">
        <v>42090</v>
      </c>
      <c r="BK205" s="526" t="s">
        <v>167</v>
      </c>
      <c r="BL205" s="534">
        <f t="shared" si="60"/>
        <v>8000000</v>
      </c>
      <c r="BQ205" t="str">
        <f t="shared" si="52"/>
        <v>TBG - SMI</v>
      </c>
      <c r="BR205" t="str">
        <f t="shared" si="53"/>
        <v>HK-14-0108</v>
      </c>
      <c r="BS205" s="91">
        <f t="shared" si="54"/>
        <v>2014</v>
      </c>
      <c r="BT205">
        <f t="shared" si="55"/>
        <v>42061</v>
      </c>
      <c r="BU205" s="91">
        <f t="shared" si="55"/>
        <v>42068</v>
      </c>
      <c r="BW205" t="str">
        <f t="shared" si="56"/>
        <v>Site : DESA 2 KM10 - 210159104</v>
      </c>
      <c r="BX205" t="str">
        <f t="shared" si="57"/>
        <v>Tipe Tower : GB-4L-ISAT-72-120-LT-2007.08-DCK</v>
      </c>
      <c r="BY205" t="str">
        <f t="shared" si="58"/>
        <v>PO/SMI/14/N000336</v>
      </c>
      <c r="BZ205" s="92" t="str">
        <f t="shared" si="58"/>
        <v>SOIL TEST</v>
      </c>
      <c r="CD205" s="531"/>
    </row>
    <row r="206" spans="2:82" ht="15" customHeight="1" x14ac:dyDescent="0.25">
      <c r="B206" s="103">
        <f t="shared" si="44"/>
        <v>58</v>
      </c>
      <c r="C206" s="126" t="s">
        <v>9201</v>
      </c>
      <c r="D206" s="126" t="s">
        <v>9202</v>
      </c>
      <c r="E206" s="121" t="s">
        <v>7348</v>
      </c>
      <c r="F206" s="522">
        <v>8000000</v>
      </c>
      <c r="G206" s="127">
        <v>1</v>
      </c>
      <c r="H206" s="103">
        <v>2014</v>
      </c>
      <c r="I206" s="128">
        <v>41668</v>
      </c>
      <c r="J206" s="128"/>
      <c r="K206" s="127" t="s">
        <v>8275</v>
      </c>
      <c r="L206" s="126" t="s">
        <v>8275</v>
      </c>
      <c r="M206" s="141" t="s">
        <v>770</v>
      </c>
      <c r="N206" s="126" t="s">
        <v>98</v>
      </c>
      <c r="O206" s="127" t="s">
        <v>98</v>
      </c>
      <c r="P206" s="127" t="s">
        <v>98</v>
      </c>
      <c r="Q206" s="345">
        <v>0</v>
      </c>
      <c r="R206" s="103"/>
      <c r="S206" s="127"/>
      <c r="T206" s="127"/>
      <c r="U206" s="120">
        <v>41653</v>
      </c>
      <c r="V206" s="523">
        <f t="shared" si="45"/>
        <v>-15</v>
      </c>
      <c r="W206" s="127"/>
      <c r="X206" s="141">
        <v>210160104</v>
      </c>
      <c r="Y206" s="424" t="s">
        <v>9216</v>
      </c>
      <c r="Z206" s="126" t="s">
        <v>7348</v>
      </c>
      <c r="AA206" s="103"/>
      <c r="AB206" s="126" t="s">
        <v>2119</v>
      </c>
      <c r="AC206" s="103"/>
      <c r="AD206" s="103"/>
      <c r="AE206" s="103"/>
      <c r="AF206" s="121" t="s">
        <v>4930</v>
      </c>
      <c r="AG206" s="126" t="s">
        <v>9217</v>
      </c>
      <c r="AH206" s="524"/>
      <c r="AI206" s="524"/>
      <c r="AJ206" s="121"/>
      <c r="AK206" s="121"/>
      <c r="AL206" s="121"/>
      <c r="AM206" s="120"/>
      <c r="AN206" s="120"/>
      <c r="AO206" s="120"/>
      <c r="AP206" s="121"/>
      <c r="AQ206" s="525"/>
      <c r="AR206" s="525">
        <f t="shared" ca="1" si="51"/>
        <v>42347</v>
      </c>
      <c r="AS206" s="121"/>
      <c r="AT206" s="121"/>
      <c r="AU206" s="122"/>
      <c r="AV206" s="122"/>
      <c r="AW206" s="121"/>
      <c r="AX206" s="121" t="s">
        <v>9206</v>
      </c>
      <c r="AY206" s="121">
        <v>0</v>
      </c>
      <c r="AZ206" s="120">
        <v>42061</v>
      </c>
      <c r="BA206" s="120">
        <v>42068</v>
      </c>
      <c r="BB206" s="121"/>
      <c r="BC206" s="522">
        <f t="shared" si="47"/>
        <v>8000000</v>
      </c>
      <c r="BD206" s="121"/>
      <c r="BE206" s="516">
        <f t="shared" si="59"/>
        <v>8000000</v>
      </c>
      <c r="BF206" s="122">
        <v>42072</v>
      </c>
      <c r="BG206" s="141" t="s">
        <v>116</v>
      </c>
      <c r="BH206" s="121" t="s">
        <v>9207</v>
      </c>
      <c r="BI206" s="122">
        <v>42073</v>
      </c>
      <c r="BJ206" s="190">
        <v>42090</v>
      </c>
      <c r="BK206" s="526" t="s">
        <v>167</v>
      </c>
      <c r="BL206" s="534">
        <f t="shared" si="60"/>
        <v>8000000</v>
      </c>
      <c r="BQ206" t="str">
        <f t="shared" si="52"/>
        <v>TBG - SMI</v>
      </c>
      <c r="BR206" t="str">
        <f t="shared" si="53"/>
        <v>HK-14-0108</v>
      </c>
      <c r="BS206" s="91">
        <f t="shared" si="54"/>
        <v>2014</v>
      </c>
      <c r="BT206">
        <f t="shared" si="55"/>
        <v>42061</v>
      </c>
      <c r="BU206" s="91">
        <f t="shared" si="55"/>
        <v>42068</v>
      </c>
      <c r="BW206" t="str">
        <f t="shared" si="56"/>
        <v>Site : KM2 SUDIRMAN SAMPIT - 210160104</v>
      </c>
      <c r="BX206" t="str">
        <f t="shared" si="57"/>
        <v>Tipe Tower : GB-4L-ISAT-52-120-LT-2007.08-DCK</v>
      </c>
      <c r="BY206" t="str">
        <f t="shared" si="58"/>
        <v>PO/SMI/14/N000336</v>
      </c>
      <c r="BZ206" s="92" t="str">
        <f t="shared" si="58"/>
        <v>SOIL TEST</v>
      </c>
      <c r="CD206" s="531"/>
    </row>
    <row r="207" spans="2:82" ht="15" customHeight="1" x14ac:dyDescent="0.25">
      <c r="B207" s="103">
        <f t="shared" si="44"/>
        <v>59</v>
      </c>
      <c r="C207" s="126" t="s">
        <v>9201</v>
      </c>
      <c r="D207" s="126" t="s">
        <v>9202</v>
      </c>
      <c r="E207" s="121" t="s">
        <v>7348</v>
      </c>
      <c r="F207" s="522">
        <v>8000000</v>
      </c>
      <c r="G207" s="127">
        <v>1</v>
      </c>
      <c r="H207" s="103">
        <v>2014</v>
      </c>
      <c r="I207" s="128">
        <v>41668</v>
      </c>
      <c r="J207" s="128"/>
      <c r="K207" s="127" t="s">
        <v>8275</v>
      </c>
      <c r="L207" s="126" t="s">
        <v>8275</v>
      </c>
      <c r="M207" s="141" t="s">
        <v>770</v>
      </c>
      <c r="N207" s="126" t="s">
        <v>98</v>
      </c>
      <c r="O207" s="127" t="s">
        <v>98</v>
      </c>
      <c r="P207" s="127" t="s">
        <v>98</v>
      </c>
      <c r="Q207" s="345">
        <v>0</v>
      </c>
      <c r="R207" s="103"/>
      <c r="S207" s="127"/>
      <c r="T207" s="127"/>
      <c r="U207" s="120">
        <v>41653</v>
      </c>
      <c r="V207" s="523">
        <f t="shared" si="45"/>
        <v>-15</v>
      </c>
      <c r="W207" s="127"/>
      <c r="X207" s="141">
        <v>210163104</v>
      </c>
      <c r="Y207" s="424" t="s">
        <v>9218</v>
      </c>
      <c r="Z207" s="126" t="s">
        <v>7348</v>
      </c>
      <c r="AA207" s="103"/>
      <c r="AB207" s="126" t="s">
        <v>2141</v>
      </c>
      <c r="AC207" s="103"/>
      <c r="AD207" s="103"/>
      <c r="AE207" s="103"/>
      <c r="AF207" s="121" t="s">
        <v>4930</v>
      </c>
      <c r="AG207" s="126" t="s">
        <v>9219</v>
      </c>
      <c r="AH207" s="524"/>
      <c r="AI207" s="524"/>
      <c r="AJ207" s="121"/>
      <c r="AK207" s="121"/>
      <c r="AL207" s="121"/>
      <c r="AM207" s="120"/>
      <c r="AN207" s="120"/>
      <c r="AO207" s="120"/>
      <c r="AP207" s="121"/>
      <c r="AQ207" s="525"/>
      <c r="AR207" s="525">
        <f t="shared" ca="1" si="51"/>
        <v>42347</v>
      </c>
      <c r="AS207" s="121"/>
      <c r="AT207" s="121"/>
      <c r="AU207" s="122"/>
      <c r="AV207" s="122"/>
      <c r="AW207" s="121"/>
      <c r="AX207" s="121" t="s">
        <v>9206</v>
      </c>
      <c r="AY207" s="121">
        <v>0</v>
      </c>
      <c r="AZ207" s="120">
        <v>42061</v>
      </c>
      <c r="BA207" s="120">
        <v>42068</v>
      </c>
      <c r="BB207" s="121"/>
      <c r="BC207" s="522">
        <f t="shared" si="47"/>
        <v>8000000</v>
      </c>
      <c r="BD207" s="121"/>
      <c r="BE207" s="516">
        <f t="shared" si="59"/>
        <v>8000000</v>
      </c>
      <c r="BF207" s="122">
        <v>42072</v>
      </c>
      <c r="BG207" s="141" t="s">
        <v>116</v>
      </c>
      <c r="BH207" s="121" t="s">
        <v>9207</v>
      </c>
      <c r="BI207" s="122">
        <v>42073</v>
      </c>
      <c r="BJ207" s="190">
        <v>42090</v>
      </c>
      <c r="BK207" s="526" t="s">
        <v>167</v>
      </c>
      <c r="BL207" s="534">
        <f t="shared" si="60"/>
        <v>8000000</v>
      </c>
      <c r="BQ207" t="str">
        <f t="shared" si="52"/>
        <v>TBG - SMI</v>
      </c>
      <c r="BR207" t="str">
        <f t="shared" si="53"/>
        <v>HK-14-0108</v>
      </c>
      <c r="BS207" s="91">
        <f t="shared" si="54"/>
        <v>2014</v>
      </c>
      <c r="BT207">
        <f t="shared" si="55"/>
        <v>42061</v>
      </c>
      <c r="BU207" s="91">
        <f t="shared" si="55"/>
        <v>42068</v>
      </c>
      <c r="BW207" t="str">
        <f t="shared" si="56"/>
        <v>Site : HUTAN WARU - 210163104</v>
      </c>
      <c r="BX207" t="str">
        <f t="shared" si="57"/>
        <v>Tipe Tower : GB-4L-ISAT-72-120-LT-2007.08-DCK</v>
      </c>
      <c r="BY207" t="str">
        <f t="shared" si="58"/>
        <v>PO/SMI/14/N000336</v>
      </c>
      <c r="BZ207" s="92" t="str">
        <f t="shared" si="58"/>
        <v>SOIL TEST</v>
      </c>
      <c r="CD207" s="531"/>
    </row>
    <row r="208" spans="2:82" ht="15" customHeight="1" x14ac:dyDescent="0.25">
      <c r="B208" s="103">
        <f t="shared" si="44"/>
        <v>60</v>
      </c>
      <c r="C208" s="126" t="s">
        <v>9201</v>
      </c>
      <c r="D208" s="126" t="s">
        <v>9202</v>
      </c>
      <c r="E208" s="121" t="s">
        <v>7348</v>
      </c>
      <c r="F208" s="522">
        <v>8000000</v>
      </c>
      <c r="G208" s="127">
        <v>1</v>
      </c>
      <c r="H208" s="103">
        <v>2014</v>
      </c>
      <c r="I208" s="128">
        <v>41668</v>
      </c>
      <c r="J208" s="128"/>
      <c r="K208" s="127" t="s">
        <v>8275</v>
      </c>
      <c r="L208" s="126" t="s">
        <v>8275</v>
      </c>
      <c r="M208" s="141" t="s">
        <v>770</v>
      </c>
      <c r="N208" s="126" t="s">
        <v>98</v>
      </c>
      <c r="O208" s="127" t="s">
        <v>98</v>
      </c>
      <c r="P208" s="127" t="s">
        <v>98</v>
      </c>
      <c r="Q208" s="345">
        <v>0</v>
      </c>
      <c r="R208" s="103"/>
      <c r="S208" s="127"/>
      <c r="T208" s="127"/>
      <c r="U208" s="120">
        <v>41653</v>
      </c>
      <c r="V208" s="523">
        <f t="shared" si="45"/>
        <v>-15</v>
      </c>
      <c r="W208" s="127"/>
      <c r="X208" s="141">
        <v>210176104</v>
      </c>
      <c r="Y208" s="424" t="s">
        <v>3227</v>
      </c>
      <c r="Z208" s="126" t="s">
        <v>7348</v>
      </c>
      <c r="AA208" s="103"/>
      <c r="AB208" s="126" t="s">
        <v>9220</v>
      </c>
      <c r="AC208" s="103"/>
      <c r="AD208" s="103"/>
      <c r="AE208" s="103"/>
      <c r="AF208" s="121" t="s">
        <v>4930</v>
      </c>
      <c r="AG208" s="126" t="s">
        <v>9221</v>
      </c>
      <c r="AH208" s="524"/>
      <c r="AI208" s="524"/>
      <c r="AJ208" s="121"/>
      <c r="AK208" s="121"/>
      <c r="AL208" s="121"/>
      <c r="AM208" s="120"/>
      <c r="AN208" s="120"/>
      <c r="AO208" s="120"/>
      <c r="AP208" s="121"/>
      <c r="AQ208" s="525"/>
      <c r="AR208" s="525">
        <f t="shared" ca="1" si="51"/>
        <v>42347</v>
      </c>
      <c r="AS208" s="121"/>
      <c r="AT208" s="121"/>
      <c r="AU208" s="122"/>
      <c r="AV208" s="122"/>
      <c r="AW208" s="121"/>
      <c r="AX208" s="121" t="s">
        <v>9206</v>
      </c>
      <c r="AY208" s="121">
        <v>0</v>
      </c>
      <c r="AZ208" s="120">
        <v>42061</v>
      </c>
      <c r="BA208" s="120">
        <v>42068</v>
      </c>
      <c r="BB208" s="121"/>
      <c r="BC208" s="522">
        <f t="shared" si="47"/>
        <v>8000000</v>
      </c>
      <c r="BD208" s="121"/>
      <c r="BE208" s="516">
        <f t="shared" si="59"/>
        <v>8000000</v>
      </c>
      <c r="BF208" s="122">
        <v>42072</v>
      </c>
      <c r="BG208" s="141" t="s">
        <v>116</v>
      </c>
      <c r="BH208" s="121" t="s">
        <v>9207</v>
      </c>
      <c r="BI208" s="122">
        <v>42073</v>
      </c>
      <c r="BJ208" s="190">
        <v>42090</v>
      </c>
      <c r="BK208" s="526" t="s">
        <v>167</v>
      </c>
      <c r="BL208" s="534">
        <f t="shared" si="60"/>
        <v>8000000</v>
      </c>
      <c r="BQ208" t="str">
        <f t="shared" si="52"/>
        <v>TBG - SMI</v>
      </c>
      <c r="BR208" t="str">
        <f t="shared" si="53"/>
        <v>HK-14-0108</v>
      </c>
      <c r="BS208" s="91">
        <f t="shared" si="54"/>
        <v>2014</v>
      </c>
      <c r="BT208">
        <f t="shared" si="55"/>
        <v>42061</v>
      </c>
      <c r="BU208" s="91">
        <f t="shared" si="55"/>
        <v>42068</v>
      </c>
      <c r="BW208" t="str">
        <f t="shared" si="56"/>
        <v>Site : PT. KSI - 210176104</v>
      </c>
      <c r="BX208" t="str">
        <f t="shared" si="57"/>
        <v>Tipe Tower : GB-4L-ISAT-90-120-MED-2005.06-RK</v>
      </c>
      <c r="BY208" t="str">
        <f t="shared" si="58"/>
        <v>PO/SMI/14/N000336</v>
      </c>
      <c r="BZ208" s="92" t="str">
        <f t="shared" si="58"/>
        <v>SOIL TEST</v>
      </c>
      <c r="CD208" s="531"/>
    </row>
    <row r="209" spans="2:82" ht="15" customHeight="1" x14ac:dyDescent="0.25">
      <c r="B209" s="103">
        <f t="shared" si="44"/>
        <v>61</v>
      </c>
      <c r="C209" s="126" t="s">
        <v>9201</v>
      </c>
      <c r="D209" s="126" t="s">
        <v>9202</v>
      </c>
      <c r="E209" s="121" t="s">
        <v>7348</v>
      </c>
      <c r="F209" s="522">
        <v>8000000</v>
      </c>
      <c r="G209" s="127">
        <v>1</v>
      </c>
      <c r="H209" s="103">
        <v>2014</v>
      </c>
      <c r="I209" s="128">
        <v>41668</v>
      </c>
      <c r="J209" s="128"/>
      <c r="K209" s="127" t="s">
        <v>8275</v>
      </c>
      <c r="L209" s="126" t="s">
        <v>8275</v>
      </c>
      <c r="M209" s="141" t="s">
        <v>770</v>
      </c>
      <c r="N209" s="126" t="s">
        <v>98</v>
      </c>
      <c r="O209" s="127" t="s">
        <v>98</v>
      </c>
      <c r="P209" s="127" t="s">
        <v>98</v>
      </c>
      <c r="Q209" s="345">
        <v>0</v>
      </c>
      <c r="R209" s="103"/>
      <c r="S209" s="127"/>
      <c r="T209" s="127"/>
      <c r="U209" s="120">
        <v>41653</v>
      </c>
      <c r="V209" s="523">
        <f t="shared" si="45"/>
        <v>-15</v>
      </c>
      <c r="W209" s="127"/>
      <c r="X209" s="141">
        <v>210178104</v>
      </c>
      <c r="Y209" s="424" t="s">
        <v>9222</v>
      </c>
      <c r="Z209" s="126" t="s">
        <v>7348</v>
      </c>
      <c r="AA209" s="103"/>
      <c r="AB209" s="126" t="s">
        <v>2141</v>
      </c>
      <c r="AC209" s="103"/>
      <c r="AD209" s="103"/>
      <c r="AE209" s="103"/>
      <c r="AF209" s="121" t="s">
        <v>4930</v>
      </c>
      <c r="AG209" s="126" t="s">
        <v>9223</v>
      </c>
      <c r="AH209" s="524"/>
      <c r="AI209" s="524"/>
      <c r="AJ209" s="121"/>
      <c r="AK209" s="121"/>
      <c r="AL209" s="121"/>
      <c r="AM209" s="120"/>
      <c r="AN209" s="120"/>
      <c r="AO209" s="120"/>
      <c r="AP209" s="121"/>
      <c r="AQ209" s="525"/>
      <c r="AR209" s="525">
        <f t="shared" ca="1" si="51"/>
        <v>42347</v>
      </c>
      <c r="AS209" s="121"/>
      <c r="AT209" s="121"/>
      <c r="AU209" s="122"/>
      <c r="AV209" s="122"/>
      <c r="AW209" s="121"/>
      <c r="AX209" s="121" t="s">
        <v>9206</v>
      </c>
      <c r="AY209" s="121">
        <v>0</v>
      </c>
      <c r="AZ209" s="120">
        <v>42061</v>
      </c>
      <c r="BA209" s="120">
        <v>42068</v>
      </c>
      <c r="BB209" s="121"/>
      <c r="BC209" s="522">
        <f t="shared" si="47"/>
        <v>8000000</v>
      </c>
      <c r="BD209" s="121"/>
      <c r="BE209" s="516">
        <f t="shared" si="59"/>
        <v>8000000</v>
      </c>
      <c r="BF209" s="122">
        <v>42072</v>
      </c>
      <c r="BG209" s="141" t="s">
        <v>116</v>
      </c>
      <c r="BH209" s="121" t="s">
        <v>9207</v>
      </c>
      <c r="BI209" s="122">
        <v>42073</v>
      </c>
      <c r="BJ209" s="190">
        <v>42090</v>
      </c>
      <c r="BK209" s="526" t="s">
        <v>167</v>
      </c>
      <c r="BL209" s="534">
        <f t="shared" si="60"/>
        <v>8000000</v>
      </c>
      <c r="BQ209" t="str">
        <f t="shared" si="52"/>
        <v>TBG - SMI</v>
      </c>
      <c r="BR209" t="str">
        <f t="shared" si="53"/>
        <v>HK-14-0108</v>
      </c>
      <c r="BS209" s="91">
        <f t="shared" si="54"/>
        <v>2014</v>
      </c>
      <c r="BT209">
        <f t="shared" si="55"/>
        <v>42061</v>
      </c>
      <c r="BU209" s="91">
        <f t="shared" si="55"/>
        <v>42068</v>
      </c>
      <c r="BW209" t="str">
        <f t="shared" si="56"/>
        <v>Site : PT. BISMA DARAMA KENCANA - 210178104</v>
      </c>
      <c r="BX209" t="str">
        <f t="shared" si="57"/>
        <v>Tipe Tower : GB-4L-ISAT-72-120-LT-2007.08-DCK</v>
      </c>
      <c r="BY209" t="str">
        <f t="shared" si="58"/>
        <v>PO/SMI/14/N000336</v>
      </c>
      <c r="BZ209" s="92" t="str">
        <f t="shared" si="58"/>
        <v>SOIL TEST</v>
      </c>
      <c r="CD209" s="531"/>
    </row>
    <row r="210" spans="2:82" ht="15" customHeight="1" x14ac:dyDescent="0.25">
      <c r="B210" s="103">
        <f t="shared" si="44"/>
        <v>62</v>
      </c>
      <c r="C210" s="126" t="s">
        <v>9201</v>
      </c>
      <c r="D210" s="126" t="s">
        <v>9202</v>
      </c>
      <c r="E210" s="121" t="s">
        <v>7348</v>
      </c>
      <c r="F210" s="522">
        <v>8000000</v>
      </c>
      <c r="G210" s="127">
        <v>1</v>
      </c>
      <c r="H210" s="103">
        <v>2014</v>
      </c>
      <c r="I210" s="128">
        <v>41668</v>
      </c>
      <c r="J210" s="128"/>
      <c r="K210" s="127" t="s">
        <v>8275</v>
      </c>
      <c r="L210" s="126" t="s">
        <v>8275</v>
      </c>
      <c r="M210" s="141" t="s">
        <v>770</v>
      </c>
      <c r="N210" s="126" t="s">
        <v>98</v>
      </c>
      <c r="O210" s="127" t="s">
        <v>98</v>
      </c>
      <c r="P210" s="127" t="s">
        <v>98</v>
      </c>
      <c r="Q210" s="345">
        <v>0</v>
      </c>
      <c r="R210" s="103"/>
      <c r="S210" s="127"/>
      <c r="T210" s="127"/>
      <c r="U210" s="120">
        <v>41653</v>
      </c>
      <c r="V210" s="523">
        <f t="shared" si="45"/>
        <v>-15</v>
      </c>
      <c r="W210" s="127"/>
      <c r="X210" s="141">
        <v>80170104</v>
      </c>
      <c r="Y210" s="424" t="s">
        <v>9224</v>
      </c>
      <c r="Z210" s="126" t="s">
        <v>7348</v>
      </c>
      <c r="AA210" s="103"/>
      <c r="AB210" s="126" t="s">
        <v>4929</v>
      </c>
      <c r="AC210" s="103"/>
      <c r="AD210" s="103"/>
      <c r="AE210" s="103"/>
      <c r="AF210" s="121" t="s">
        <v>4930</v>
      </c>
      <c r="AG210" s="126" t="s">
        <v>4931</v>
      </c>
      <c r="AH210" s="524"/>
      <c r="AI210" s="524"/>
      <c r="AJ210" s="121"/>
      <c r="AK210" s="121"/>
      <c r="AL210" s="121"/>
      <c r="AM210" s="120"/>
      <c r="AN210" s="120"/>
      <c r="AO210" s="120"/>
      <c r="AP210" s="121"/>
      <c r="AQ210" s="525"/>
      <c r="AR210" s="525">
        <f t="shared" ca="1" si="51"/>
        <v>42347</v>
      </c>
      <c r="AS210" s="121"/>
      <c r="AT210" s="121"/>
      <c r="AU210" s="122"/>
      <c r="AV210" s="122"/>
      <c r="AW210" s="121"/>
      <c r="AX210" s="121" t="s">
        <v>9206</v>
      </c>
      <c r="AY210" s="121">
        <v>0</v>
      </c>
      <c r="AZ210" s="120">
        <v>42061</v>
      </c>
      <c r="BA210" s="120">
        <v>42068</v>
      </c>
      <c r="BB210" s="121"/>
      <c r="BC210" s="522">
        <f t="shared" si="47"/>
        <v>8000000</v>
      </c>
      <c r="BD210" s="121"/>
      <c r="BE210" s="516">
        <f t="shared" si="59"/>
        <v>8000000</v>
      </c>
      <c r="BF210" s="122">
        <v>42072</v>
      </c>
      <c r="BG210" s="141" t="s">
        <v>116</v>
      </c>
      <c r="BH210" s="121" t="s">
        <v>9207</v>
      </c>
      <c r="BI210" s="122">
        <v>42073</v>
      </c>
      <c r="BJ210" s="190">
        <v>42090</v>
      </c>
      <c r="BK210" s="526" t="s">
        <v>167</v>
      </c>
      <c r="BL210" s="534">
        <f t="shared" si="60"/>
        <v>8000000</v>
      </c>
      <c r="BQ210" t="str">
        <f t="shared" si="52"/>
        <v>TBG - SMI</v>
      </c>
      <c r="BR210" t="str">
        <f t="shared" si="53"/>
        <v>HK-14-0108</v>
      </c>
      <c r="BS210" s="91">
        <f t="shared" si="54"/>
        <v>2014</v>
      </c>
      <c r="BT210">
        <f t="shared" si="55"/>
        <v>42061</v>
      </c>
      <c r="BU210" s="91">
        <f t="shared" si="55"/>
        <v>42068</v>
      </c>
      <c r="BW210" t="str">
        <f t="shared" si="56"/>
        <v>Site : RANTAU_PULUT - 80170104</v>
      </c>
      <c r="BX210" t="str">
        <f t="shared" si="57"/>
        <v>Tipe Tower : GB-4L-110-KM:18KPA007</v>
      </c>
      <c r="BY210" t="str">
        <f t="shared" si="58"/>
        <v>PO/SMI/14/N000336</v>
      </c>
      <c r="BZ210" s="92" t="str">
        <f t="shared" si="58"/>
        <v>SOIL TEST</v>
      </c>
      <c r="CD210" s="531"/>
    </row>
    <row r="211" spans="2:82" ht="15" customHeight="1" x14ac:dyDescent="0.25">
      <c r="B211" s="103">
        <f t="shared" si="44"/>
        <v>63</v>
      </c>
      <c r="C211" s="126" t="s">
        <v>9225</v>
      </c>
      <c r="D211" s="126" t="s">
        <v>9226</v>
      </c>
      <c r="E211" s="121" t="s">
        <v>7348</v>
      </c>
      <c r="F211" s="552" t="s">
        <v>1427</v>
      </c>
      <c r="G211" s="127">
        <v>1</v>
      </c>
      <c r="H211" s="103">
        <v>2014</v>
      </c>
      <c r="I211" s="128">
        <v>41669</v>
      </c>
      <c r="J211" s="128"/>
      <c r="K211" s="127" t="s">
        <v>8275</v>
      </c>
      <c r="L211" s="126" t="s">
        <v>8275</v>
      </c>
      <c r="M211" s="141" t="s">
        <v>770</v>
      </c>
      <c r="N211" s="126" t="s">
        <v>98</v>
      </c>
      <c r="O211" s="127" t="s">
        <v>98</v>
      </c>
      <c r="P211" s="127" t="s">
        <v>98</v>
      </c>
      <c r="Q211" s="345">
        <v>0</v>
      </c>
      <c r="R211" s="103"/>
      <c r="S211" s="127"/>
      <c r="T211" s="127"/>
      <c r="U211" s="120">
        <v>41653</v>
      </c>
      <c r="V211" s="523">
        <f t="shared" si="45"/>
        <v>-16</v>
      </c>
      <c r="W211" s="127"/>
      <c r="X211" s="141">
        <v>210181104</v>
      </c>
      <c r="Y211" s="424" t="s">
        <v>9073</v>
      </c>
      <c r="Z211" s="126" t="s">
        <v>7348</v>
      </c>
      <c r="AA211" s="103"/>
      <c r="AB211" s="126" t="s">
        <v>4929</v>
      </c>
      <c r="AC211" s="103"/>
      <c r="AD211" s="103"/>
      <c r="AE211" s="103"/>
      <c r="AF211" s="121" t="s">
        <v>4930</v>
      </c>
      <c r="AG211" s="126" t="s">
        <v>6726</v>
      </c>
      <c r="AH211" s="524"/>
      <c r="AI211" s="524"/>
      <c r="AJ211" s="121"/>
      <c r="AK211" s="121"/>
      <c r="AL211" s="121"/>
      <c r="AM211" s="120"/>
      <c r="AN211" s="120"/>
      <c r="AO211" s="120"/>
      <c r="AP211" s="121"/>
      <c r="AQ211" s="525"/>
      <c r="AR211" s="525">
        <f t="shared" ca="1" si="51"/>
        <v>42347</v>
      </c>
      <c r="AS211" s="121"/>
      <c r="AT211" s="121"/>
      <c r="AU211" s="122"/>
      <c r="AV211" s="122"/>
      <c r="AW211" s="121"/>
      <c r="AX211" s="121"/>
      <c r="AY211" s="121">
        <v>0</v>
      </c>
      <c r="AZ211" s="120"/>
      <c r="BA211" s="120"/>
      <c r="BB211" s="121"/>
      <c r="BC211" s="522" t="str">
        <f t="shared" si="47"/>
        <v>Cancel</v>
      </c>
      <c r="BD211" s="121"/>
      <c r="BE211" s="516"/>
      <c r="BF211" s="122"/>
      <c r="BG211" s="141" t="s">
        <v>3778</v>
      </c>
      <c r="BH211" s="121" t="s">
        <v>2064</v>
      </c>
      <c r="BI211" s="122"/>
      <c r="BJ211" s="190"/>
      <c r="BK211" s="526" t="s">
        <v>167</v>
      </c>
      <c r="BL211" s="554" t="s">
        <v>1427</v>
      </c>
      <c r="BQ211" t="str">
        <f t="shared" si="52"/>
        <v>TBG - SMI</v>
      </c>
      <c r="BR211" t="str">
        <f t="shared" si="53"/>
        <v>HK-14-0121</v>
      </c>
      <c r="BS211" s="91">
        <f t="shared" si="54"/>
        <v>2014</v>
      </c>
      <c r="BT211">
        <f t="shared" si="55"/>
        <v>0</v>
      </c>
      <c r="BU211" s="91">
        <f t="shared" si="55"/>
        <v>0</v>
      </c>
      <c r="BW211" t="str">
        <f t="shared" si="56"/>
        <v>Site : DESA SUNGAI CABANG BARAT - 210181104</v>
      </c>
      <c r="BX211" t="str">
        <f t="shared" si="57"/>
        <v>Tipe Tower : GB-4L-110-KM:18KPA007</v>
      </c>
      <c r="BY211" t="str">
        <f t="shared" si="58"/>
        <v>PO/SMI/14/N000339</v>
      </c>
      <c r="BZ211" s="92" t="str">
        <f t="shared" si="58"/>
        <v>SOIL TEST</v>
      </c>
      <c r="CD211" s="531"/>
    </row>
    <row r="212" spans="2:82" ht="15" customHeight="1" x14ac:dyDescent="0.25">
      <c r="B212" s="103">
        <f t="shared" si="44"/>
        <v>64</v>
      </c>
      <c r="C212" s="126" t="s">
        <v>9227</v>
      </c>
      <c r="D212" s="126" t="s">
        <v>9228</v>
      </c>
      <c r="E212" s="121" t="s">
        <v>9229</v>
      </c>
      <c r="F212" s="522">
        <v>4000000</v>
      </c>
      <c r="G212" s="127">
        <v>1</v>
      </c>
      <c r="H212" s="103">
        <v>2014</v>
      </c>
      <c r="I212" s="128">
        <v>41669</v>
      </c>
      <c r="J212" s="128"/>
      <c r="K212" s="127" t="s">
        <v>769</v>
      </c>
      <c r="L212" s="126" t="s">
        <v>769</v>
      </c>
      <c r="M212" s="141" t="s">
        <v>8300</v>
      </c>
      <c r="N212" s="126" t="s">
        <v>98</v>
      </c>
      <c r="O212" s="127" t="s">
        <v>98</v>
      </c>
      <c r="P212" s="127" t="s">
        <v>98</v>
      </c>
      <c r="Q212" s="345">
        <v>0</v>
      </c>
      <c r="R212" s="103"/>
      <c r="S212" s="127"/>
      <c r="T212" s="127"/>
      <c r="U212" s="120">
        <v>41684</v>
      </c>
      <c r="V212" s="523">
        <f t="shared" si="45"/>
        <v>15</v>
      </c>
      <c r="W212" s="127"/>
      <c r="X212" s="141">
        <v>140092109</v>
      </c>
      <c r="Y212" s="424" t="s">
        <v>9230</v>
      </c>
      <c r="Z212" s="126" t="s">
        <v>9229</v>
      </c>
      <c r="AA212" s="103"/>
      <c r="AB212" s="126" t="s">
        <v>9231</v>
      </c>
      <c r="AC212" s="103"/>
      <c r="AD212" s="103"/>
      <c r="AE212" s="103"/>
      <c r="AF212" s="121" t="s">
        <v>8689</v>
      </c>
      <c r="AG212" s="126" t="s">
        <v>9232</v>
      </c>
      <c r="AH212" s="524"/>
      <c r="AI212" s="524"/>
      <c r="AJ212" s="121"/>
      <c r="AK212" s="121"/>
      <c r="AL212" s="121"/>
      <c r="AM212" s="120"/>
      <c r="AN212" s="120"/>
      <c r="AO212" s="120"/>
      <c r="AP212" s="121"/>
      <c r="AQ212" s="525"/>
      <c r="AR212" s="525">
        <f t="shared" ca="1" si="51"/>
        <v>42347</v>
      </c>
      <c r="AS212" s="121"/>
      <c r="AT212" s="121"/>
      <c r="AU212" s="122"/>
      <c r="AV212" s="122"/>
      <c r="AW212" s="121"/>
      <c r="AX212" s="121" t="s">
        <v>9233</v>
      </c>
      <c r="AY212" s="121">
        <v>0</v>
      </c>
      <c r="AZ212" s="120">
        <v>42037</v>
      </c>
      <c r="BA212" s="120">
        <v>42062</v>
      </c>
      <c r="BB212" s="121"/>
      <c r="BC212" s="522">
        <f t="shared" si="47"/>
        <v>4000000</v>
      </c>
      <c r="BD212" s="516">
        <v>0</v>
      </c>
      <c r="BE212" s="516">
        <f>+BC212</f>
        <v>4000000</v>
      </c>
      <c r="BF212" s="122">
        <v>42066</v>
      </c>
      <c r="BG212" s="141" t="s">
        <v>116</v>
      </c>
      <c r="BH212" s="121" t="s">
        <v>9234</v>
      </c>
      <c r="BI212" s="122">
        <v>42068</v>
      </c>
      <c r="BJ212" s="190">
        <v>42082</v>
      </c>
      <c r="BK212" s="526" t="s">
        <v>167</v>
      </c>
      <c r="BL212" s="534">
        <f>F212</f>
        <v>4000000</v>
      </c>
      <c r="BQ212" t="str">
        <f t="shared" si="52"/>
        <v>TBG - Asset</v>
      </c>
      <c r="BR212" t="str">
        <f t="shared" si="53"/>
        <v>HK-14-0129</v>
      </c>
      <c r="BS212" s="91">
        <f t="shared" si="54"/>
        <v>2014</v>
      </c>
      <c r="BT212">
        <f t="shared" si="55"/>
        <v>42037</v>
      </c>
      <c r="BU212" s="91">
        <f t="shared" si="55"/>
        <v>42062</v>
      </c>
      <c r="BW212" t="str">
        <f t="shared" si="56"/>
        <v>Site : PAYAMAN / TEMULUS - 140092109</v>
      </c>
      <c r="BX212" t="str">
        <f t="shared" si="57"/>
        <v xml:space="preserve">Tipe Tower : 3 LEG  SST 45 </v>
      </c>
      <c r="BY212" t="str">
        <f t="shared" si="58"/>
        <v>PO/TI/14/N000041</v>
      </c>
      <c r="BZ212" s="92" t="str">
        <f t="shared" si="58"/>
        <v>ANALISA DAN DESAIN PERKUATAN TOWER DAN PONDASI</v>
      </c>
      <c r="CD212" s="531"/>
    </row>
    <row r="213" spans="2:82" ht="15" customHeight="1" x14ac:dyDescent="0.25">
      <c r="B213" s="103">
        <f t="shared" si="44"/>
        <v>65</v>
      </c>
      <c r="C213" s="126" t="s">
        <v>9235</v>
      </c>
      <c r="D213" s="126">
        <v>4500039818</v>
      </c>
      <c r="E213" s="121" t="s">
        <v>9236</v>
      </c>
      <c r="F213" s="522">
        <v>3250000</v>
      </c>
      <c r="G213" s="127"/>
      <c r="H213" s="103"/>
      <c r="I213" s="588" t="s">
        <v>94</v>
      </c>
      <c r="J213" s="588"/>
      <c r="K213" s="588" t="s">
        <v>94</v>
      </c>
      <c r="L213" s="588" t="s">
        <v>94</v>
      </c>
      <c r="M213" s="141" t="s">
        <v>96</v>
      </c>
      <c r="N213" s="126"/>
      <c r="O213" s="127"/>
      <c r="P213" s="127"/>
      <c r="Q213" s="345"/>
      <c r="R213" s="103"/>
      <c r="S213" s="127"/>
      <c r="T213" s="127"/>
      <c r="U213" s="120"/>
      <c r="V213" s="523"/>
      <c r="W213" s="127"/>
      <c r="X213" s="141" t="s">
        <v>5131</v>
      </c>
      <c r="Y213" s="424" t="s">
        <v>5132</v>
      </c>
      <c r="Z213" s="126" t="str">
        <f>+E213</f>
        <v>GF-Tower And Foundation Analysis Colo Aps Rev 3</v>
      </c>
      <c r="AA213" s="103"/>
      <c r="AB213" s="126" t="s">
        <v>411</v>
      </c>
      <c r="AC213" s="103"/>
      <c r="AD213" s="103"/>
      <c r="AE213" s="103"/>
      <c r="AF213" s="121"/>
      <c r="AG213" s="126"/>
      <c r="AH213" s="524"/>
      <c r="AI213" s="524"/>
      <c r="AJ213" s="121"/>
      <c r="AK213" s="121"/>
      <c r="AL213" s="121"/>
      <c r="AM213" s="120"/>
      <c r="AN213" s="120"/>
      <c r="AO213" s="120"/>
      <c r="AP213" s="121"/>
      <c r="AQ213" s="525"/>
      <c r="AR213" s="525"/>
      <c r="AS213" s="121"/>
      <c r="AT213" s="121"/>
      <c r="AU213" s="122"/>
      <c r="AV213" s="122"/>
      <c r="AW213" s="121"/>
      <c r="AX213" s="121" t="s">
        <v>9237</v>
      </c>
      <c r="AY213" s="121" t="s">
        <v>9238</v>
      </c>
      <c r="AZ213" s="120">
        <v>41725</v>
      </c>
      <c r="BA213" s="120">
        <v>41726</v>
      </c>
      <c r="BB213" s="121"/>
      <c r="BC213" s="522">
        <f t="shared" si="47"/>
        <v>3250000</v>
      </c>
      <c r="BD213" s="516"/>
      <c r="BE213" s="516">
        <f>+BC213</f>
        <v>3250000</v>
      </c>
      <c r="BF213" s="122">
        <v>42073</v>
      </c>
      <c r="BG213" s="141" t="s">
        <v>116</v>
      </c>
      <c r="BH213" s="121" t="s">
        <v>9239</v>
      </c>
      <c r="BI213" s="122">
        <v>42074</v>
      </c>
      <c r="BJ213" s="190">
        <v>42082</v>
      </c>
      <c r="BK213" s="526"/>
      <c r="BL213" s="516">
        <v>3250000</v>
      </c>
      <c r="BQ213" t="str">
        <f t="shared" si="52"/>
        <v>Protelindo</v>
      </c>
      <c r="BR213" t="str">
        <f t="shared" si="53"/>
        <v>HK-14-0258</v>
      </c>
      <c r="BS213" s="91">
        <f t="shared" si="54"/>
        <v>0</v>
      </c>
      <c r="BT213">
        <f t="shared" si="55"/>
        <v>41725</v>
      </c>
      <c r="BU213" s="91">
        <f t="shared" si="55"/>
        <v>41726</v>
      </c>
      <c r="BW213" t="str">
        <f t="shared" si="56"/>
        <v>Site : Pamanukan Raya-Kotasari-Pusakanagara 02 - JAW-WJV-0711-H-P</v>
      </c>
      <c r="BX213" t="str">
        <f t="shared" si="57"/>
        <v>Tipe Tower : 3-T-MD-04-53</v>
      </c>
      <c r="BY213">
        <f t="shared" si="58"/>
        <v>4500039818</v>
      </c>
      <c r="BZ213" s="92" t="str">
        <f t="shared" si="58"/>
        <v>GF-Tower And Foundation Analysis Colo Aps Rev 3</v>
      </c>
      <c r="CD213" s="531"/>
    </row>
    <row r="214" spans="2:82" ht="15" customHeight="1" x14ac:dyDescent="0.25">
      <c r="B214" s="103">
        <f>B212+1</f>
        <v>65</v>
      </c>
      <c r="C214" s="126" t="s">
        <v>9240</v>
      </c>
      <c r="D214" s="126" t="s">
        <v>9241</v>
      </c>
      <c r="E214" s="121" t="s">
        <v>9242</v>
      </c>
      <c r="F214" s="522">
        <v>3000000</v>
      </c>
      <c r="G214" s="127">
        <v>2</v>
      </c>
      <c r="H214" s="103">
        <v>2014</v>
      </c>
      <c r="I214" s="128">
        <v>41698</v>
      </c>
      <c r="J214" s="128"/>
      <c r="K214" s="127" t="s">
        <v>716</v>
      </c>
      <c r="L214" s="126" t="s">
        <v>716</v>
      </c>
      <c r="M214" s="141" t="s">
        <v>602</v>
      </c>
      <c r="N214" s="126" t="s">
        <v>98</v>
      </c>
      <c r="O214" s="127" t="s">
        <v>98</v>
      </c>
      <c r="P214" s="127" t="s">
        <v>98</v>
      </c>
      <c r="Q214" s="345">
        <v>0</v>
      </c>
      <c r="R214" s="103"/>
      <c r="S214" s="127"/>
      <c r="T214" s="127"/>
      <c r="U214" s="120">
        <v>41684</v>
      </c>
      <c r="V214" s="523">
        <f t="shared" ref="V214:V277" si="61">U214-I214</f>
        <v>-14</v>
      </c>
      <c r="W214" s="127"/>
      <c r="X214" s="141" t="s">
        <v>2064</v>
      </c>
      <c r="Y214" s="424" t="s">
        <v>2064</v>
      </c>
      <c r="Z214" s="126" t="s">
        <v>9242</v>
      </c>
      <c r="AA214" s="103"/>
      <c r="AB214" s="126"/>
      <c r="AC214" s="103"/>
      <c r="AD214" s="103"/>
      <c r="AE214" s="103"/>
      <c r="AF214" s="121"/>
      <c r="AG214" s="126"/>
      <c r="AH214" s="524"/>
      <c r="AI214" s="524"/>
      <c r="AJ214" s="121"/>
      <c r="AK214" s="121"/>
      <c r="AL214" s="121"/>
      <c r="AM214" s="120"/>
      <c r="AN214" s="120"/>
      <c r="AO214" s="120"/>
      <c r="AP214" s="121"/>
      <c r="AQ214" s="525"/>
      <c r="AR214" s="525">
        <f t="shared" ref="AR214:AR234" ca="1" si="62">IF(AN214="",TODAY()-AM214,0)</f>
        <v>42347</v>
      </c>
      <c r="AS214" s="121"/>
      <c r="AT214" s="121"/>
      <c r="AU214" s="122"/>
      <c r="AV214" s="122"/>
      <c r="AW214" s="121"/>
      <c r="AX214" s="121" t="s">
        <v>9243</v>
      </c>
      <c r="AY214" s="121">
        <v>0</v>
      </c>
      <c r="AZ214" s="120">
        <v>42012</v>
      </c>
      <c r="BA214" s="120">
        <v>42080</v>
      </c>
      <c r="BB214" s="121"/>
      <c r="BC214" s="522">
        <f t="shared" si="47"/>
        <v>3000000</v>
      </c>
      <c r="BD214" s="516">
        <v>0</v>
      </c>
      <c r="BE214" s="516">
        <f>+BC214</f>
        <v>3000000</v>
      </c>
      <c r="BF214" s="122">
        <v>42081</v>
      </c>
      <c r="BG214" s="122" t="s">
        <v>116</v>
      </c>
      <c r="BH214" s="121" t="s">
        <v>9244</v>
      </c>
      <c r="BI214" s="122">
        <v>42087</v>
      </c>
      <c r="BJ214" s="190">
        <v>42103</v>
      </c>
      <c r="BK214" s="526" t="s">
        <v>167</v>
      </c>
      <c r="BL214" s="534">
        <f t="shared" ref="BL214:BL221" si="63">F214</f>
        <v>3000000</v>
      </c>
      <c r="BQ214" t="str">
        <f t="shared" si="52"/>
        <v>TBG - PDI</v>
      </c>
      <c r="BR214" t="str">
        <f t="shared" si="53"/>
        <v>HK-14-0264</v>
      </c>
      <c r="BS214" s="91">
        <f t="shared" si="54"/>
        <v>2014</v>
      </c>
      <c r="BT214">
        <f t="shared" si="55"/>
        <v>42012</v>
      </c>
      <c r="BU214" s="91">
        <f t="shared" si="55"/>
        <v>42080</v>
      </c>
      <c r="BW214" t="str">
        <f t="shared" si="56"/>
        <v>Site : - - -</v>
      </c>
      <c r="BX214" t="str">
        <f t="shared" si="57"/>
        <v xml:space="preserve">Tipe Tower : </v>
      </c>
      <c r="BY214" t="str">
        <f t="shared" si="58"/>
        <v>PO/TB/14/N004143</v>
      </c>
      <c r="BZ214" s="92" t="str">
        <f t="shared" si="58"/>
        <v>Desain analisa flexible Baseframe</v>
      </c>
      <c r="CD214" s="531"/>
    </row>
    <row r="215" spans="2:82" ht="15" customHeight="1" x14ac:dyDescent="0.25">
      <c r="B215" s="103">
        <f t="shared" ref="B215:B278" si="64">B214+1</f>
        <v>66</v>
      </c>
      <c r="C215" s="126" t="s">
        <v>9240</v>
      </c>
      <c r="D215" s="126" t="s">
        <v>9241</v>
      </c>
      <c r="E215" s="121" t="s">
        <v>9245</v>
      </c>
      <c r="F215" s="522">
        <v>3000000</v>
      </c>
      <c r="G215" s="127">
        <v>2</v>
      </c>
      <c r="H215" s="103">
        <v>2014</v>
      </c>
      <c r="I215" s="128">
        <v>41698</v>
      </c>
      <c r="J215" s="128"/>
      <c r="K215" s="127" t="s">
        <v>716</v>
      </c>
      <c r="L215" s="126" t="s">
        <v>716</v>
      </c>
      <c r="M215" s="141" t="s">
        <v>602</v>
      </c>
      <c r="N215" s="126" t="s">
        <v>98</v>
      </c>
      <c r="O215" s="127" t="s">
        <v>98</v>
      </c>
      <c r="P215" s="127" t="s">
        <v>98</v>
      </c>
      <c r="Q215" s="345">
        <v>0</v>
      </c>
      <c r="R215" s="103"/>
      <c r="S215" s="127"/>
      <c r="T215" s="127"/>
      <c r="U215" s="120">
        <v>41653</v>
      </c>
      <c r="V215" s="523">
        <f t="shared" si="61"/>
        <v>-45</v>
      </c>
      <c r="W215" s="127"/>
      <c r="X215" s="141" t="s">
        <v>2064</v>
      </c>
      <c r="Y215" s="424" t="s">
        <v>2064</v>
      </c>
      <c r="Z215" s="126" t="s">
        <v>9245</v>
      </c>
      <c r="AA215" s="103"/>
      <c r="AB215" s="126"/>
      <c r="AC215" s="103"/>
      <c r="AD215" s="103"/>
      <c r="AE215" s="103"/>
      <c r="AF215" s="121"/>
      <c r="AG215" s="126"/>
      <c r="AH215" s="524"/>
      <c r="AI215" s="524"/>
      <c r="AJ215" s="121"/>
      <c r="AK215" s="121"/>
      <c r="AL215" s="121"/>
      <c r="AM215" s="120"/>
      <c r="AN215" s="120"/>
      <c r="AO215" s="120"/>
      <c r="AP215" s="121"/>
      <c r="AQ215" s="525"/>
      <c r="AR215" s="525">
        <f t="shared" ca="1" si="62"/>
        <v>42347</v>
      </c>
      <c r="AS215" s="121"/>
      <c r="AT215" s="121"/>
      <c r="AU215" s="122"/>
      <c r="AV215" s="122"/>
      <c r="AW215" s="121"/>
      <c r="AX215" s="121" t="s">
        <v>9243</v>
      </c>
      <c r="AY215" s="121">
        <v>0</v>
      </c>
      <c r="AZ215" s="120">
        <v>42012</v>
      </c>
      <c r="BA215" s="120">
        <v>42080</v>
      </c>
      <c r="BB215" s="121"/>
      <c r="BC215" s="522">
        <f t="shared" si="47"/>
        <v>3000000</v>
      </c>
      <c r="BD215" s="516">
        <v>0</v>
      </c>
      <c r="BE215" s="516">
        <f>+BC215</f>
        <v>3000000</v>
      </c>
      <c r="BF215" s="122">
        <v>42081</v>
      </c>
      <c r="BG215" s="122" t="s">
        <v>116</v>
      </c>
      <c r="BH215" s="121" t="s">
        <v>9244</v>
      </c>
      <c r="BI215" s="122">
        <v>42087</v>
      </c>
      <c r="BJ215" s="190">
        <v>42103</v>
      </c>
      <c r="BK215" s="526" t="s">
        <v>167</v>
      </c>
      <c r="BL215" s="534">
        <f t="shared" si="63"/>
        <v>3000000</v>
      </c>
      <c r="BQ215" t="str">
        <f t="shared" si="52"/>
        <v>TBG - PDI</v>
      </c>
      <c r="BR215" t="str">
        <f t="shared" si="53"/>
        <v>HK-14-0264</v>
      </c>
      <c r="BS215" s="91">
        <f t="shared" si="54"/>
        <v>2014</v>
      </c>
      <c r="BT215">
        <f t="shared" si="55"/>
        <v>42012</v>
      </c>
      <c r="BU215" s="91">
        <f t="shared" si="55"/>
        <v>42080</v>
      </c>
      <c r="BW215" t="str">
        <f t="shared" si="56"/>
        <v>Site : - - -</v>
      </c>
      <c r="BX215" t="str">
        <f t="shared" si="57"/>
        <v xml:space="preserve">Tipe Tower : </v>
      </c>
      <c r="BY215" t="str">
        <f t="shared" si="58"/>
        <v>PO/TB/14/N004143</v>
      </c>
      <c r="BZ215" s="92" t="str">
        <f t="shared" si="58"/>
        <v>Desain analisa flexible Stacking shelter</v>
      </c>
      <c r="CD215" s="531"/>
    </row>
    <row r="216" spans="2:82" ht="15" customHeight="1" x14ac:dyDescent="0.25">
      <c r="B216" s="103">
        <f t="shared" si="64"/>
        <v>67</v>
      </c>
      <c r="C216" s="126" t="s">
        <v>9246</v>
      </c>
      <c r="D216" s="126">
        <v>4500040227</v>
      </c>
      <c r="E216" s="121" t="s">
        <v>9247</v>
      </c>
      <c r="F216" s="522">
        <v>7500000</v>
      </c>
      <c r="G216" s="127">
        <v>3</v>
      </c>
      <c r="H216" s="103">
        <v>2014</v>
      </c>
      <c r="I216" s="128">
        <v>41704</v>
      </c>
      <c r="J216" s="128"/>
      <c r="K216" s="127" t="s">
        <v>94</v>
      </c>
      <c r="L216" s="126" t="s">
        <v>7410</v>
      </c>
      <c r="M216" s="141" t="s">
        <v>96</v>
      </c>
      <c r="N216" s="126" t="s">
        <v>98</v>
      </c>
      <c r="O216" s="127" t="s">
        <v>98</v>
      </c>
      <c r="P216" s="127" t="s">
        <v>98</v>
      </c>
      <c r="Q216" s="345">
        <v>0</v>
      </c>
      <c r="R216" s="103"/>
      <c r="S216" s="127"/>
      <c r="T216" s="127"/>
      <c r="U216" s="120">
        <v>41694</v>
      </c>
      <c r="V216" s="523">
        <f t="shared" si="61"/>
        <v>-10</v>
      </c>
      <c r="W216" s="127"/>
      <c r="X216" s="141" t="s">
        <v>379</v>
      </c>
      <c r="Y216" s="424" t="s">
        <v>380</v>
      </c>
      <c r="Z216" s="126" t="s">
        <v>9247</v>
      </c>
      <c r="AA216" s="103"/>
      <c r="AB216" s="126" t="s">
        <v>9248</v>
      </c>
      <c r="AC216" s="103"/>
      <c r="AD216" s="103"/>
      <c r="AE216" s="103"/>
      <c r="AF216" s="121"/>
      <c r="AG216" s="126"/>
      <c r="AH216" s="524"/>
      <c r="AI216" s="524"/>
      <c r="AJ216" s="121"/>
      <c r="AK216" s="121"/>
      <c r="AL216" s="121"/>
      <c r="AM216" s="120"/>
      <c r="AN216" s="120"/>
      <c r="AO216" s="120"/>
      <c r="AP216" s="121"/>
      <c r="AQ216" s="525"/>
      <c r="AR216" s="525">
        <f t="shared" ca="1" si="62"/>
        <v>42347</v>
      </c>
      <c r="AS216" s="121"/>
      <c r="AT216" s="121"/>
      <c r="AU216" s="122"/>
      <c r="AV216" s="122"/>
      <c r="AW216" s="121"/>
      <c r="AX216" s="121" t="s">
        <v>9249</v>
      </c>
      <c r="AY216" s="121" t="s">
        <v>9250</v>
      </c>
      <c r="AZ216" s="120">
        <v>41989</v>
      </c>
      <c r="BA216" s="120">
        <v>42017</v>
      </c>
      <c r="BB216" s="121"/>
      <c r="BC216" s="522">
        <f t="shared" si="47"/>
        <v>7500000</v>
      </c>
      <c r="BD216" s="121"/>
      <c r="BE216" s="516">
        <v>7500000</v>
      </c>
      <c r="BF216" s="122">
        <v>42018</v>
      </c>
      <c r="BG216" s="141" t="s">
        <v>116</v>
      </c>
      <c r="BH216" s="121" t="s">
        <v>9251</v>
      </c>
      <c r="BI216" s="122">
        <v>42020</v>
      </c>
      <c r="BJ216" s="190">
        <v>42041</v>
      </c>
      <c r="BK216" s="526" t="s">
        <v>167</v>
      </c>
      <c r="BL216" s="534">
        <f t="shared" si="63"/>
        <v>7500000</v>
      </c>
      <c r="BQ216" t="str">
        <f t="shared" si="52"/>
        <v>Protelindo</v>
      </c>
      <c r="BR216" t="str">
        <f t="shared" si="53"/>
        <v>HK-14-0273</v>
      </c>
      <c r="BS216" s="91">
        <f t="shared" si="54"/>
        <v>2014</v>
      </c>
      <c r="BT216">
        <f t="shared" si="55"/>
        <v>41989</v>
      </c>
      <c r="BU216" s="91">
        <f t="shared" si="55"/>
        <v>42017</v>
      </c>
      <c r="BW216" t="str">
        <f t="shared" si="56"/>
        <v>Site : Kesenden - JAW-WJV-0008-H-F</v>
      </c>
      <c r="BX216" t="str">
        <f t="shared" si="57"/>
        <v>Tipe Tower : NEW POLE 2X6M</v>
      </c>
      <c r="BY216">
        <f t="shared" si="58"/>
        <v>4500040227</v>
      </c>
      <c r="BZ216" s="92" t="str">
        <f t="shared" si="58"/>
        <v xml:space="preserve">(1) Site Survey / Engineering Survey, (2) Design Package, BoQ dan konsultasi (Termasuk pekerjaan Tambahan Apabila Ada), (3) Analisi Dan Desain Pondasi (RT) </v>
      </c>
      <c r="CD216" s="531"/>
    </row>
    <row r="217" spans="2:82" ht="15" customHeight="1" x14ac:dyDescent="0.25">
      <c r="B217" s="103">
        <f t="shared" si="64"/>
        <v>68</v>
      </c>
      <c r="C217" s="126" t="s">
        <v>9252</v>
      </c>
      <c r="D217" s="126" t="s">
        <v>9253</v>
      </c>
      <c r="E217" s="121" t="s">
        <v>9254</v>
      </c>
      <c r="F217" s="522">
        <v>5700000</v>
      </c>
      <c r="G217" s="127">
        <v>4</v>
      </c>
      <c r="H217" s="103">
        <v>2014</v>
      </c>
      <c r="I217" s="128">
        <v>41730</v>
      </c>
      <c r="J217" s="128"/>
      <c r="K217" s="127" t="s">
        <v>8275</v>
      </c>
      <c r="L217" s="126" t="s">
        <v>8275</v>
      </c>
      <c r="M217" s="141" t="s">
        <v>770</v>
      </c>
      <c r="N217" s="126" t="s">
        <v>98</v>
      </c>
      <c r="O217" s="127" t="s">
        <v>98</v>
      </c>
      <c r="P217" s="127" t="s">
        <v>98</v>
      </c>
      <c r="Q217" s="345">
        <v>0</v>
      </c>
      <c r="R217" s="103"/>
      <c r="S217" s="127"/>
      <c r="T217" s="127"/>
      <c r="U217" s="120">
        <v>41694</v>
      </c>
      <c r="V217" s="523">
        <f t="shared" si="61"/>
        <v>-36</v>
      </c>
      <c r="W217" s="127"/>
      <c r="X217" s="141">
        <v>100192104</v>
      </c>
      <c r="Y217" s="424" t="s">
        <v>9255</v>
      </c>
      <c r="Z217" s="126" t="s">
        <v>9254</v>
      </c>
      <c r="AA217" s="103"/>
      <c r="AB217" s="126" t="s">
        <v>789</v>
      </c>
      <c r="AC217" s="103"/>
      <c r="AD217" s="103"/>
      <c r="AE217" s="103"/>
      <c r="AF217" s="121" t="s">
        <v>8705</v>
      </c>
      <c r="AG217" s="126" t="s">
        <v>9256</v>
      </c>
      <c r="AH217" s="524"/>
      <c r="AI217" s="524"/>
      <c r="AJ217" s="121"/>
      <c r="AK217" s="121"/>
      <c r="AL217" s="121"/>
      <c r="AM217" s="120"/>
      <c r="AN217" s="120"/>
      <c r="AO217" s="120"/>
      <c r="AP217" s="121"/>
      <c r="AQ217" s="525"/>
      <c r="AR217" s="525">
        <f t="shared" ca="1" si="62"/>
        <v>42347</v>
      </c>
      <c r="AS217" s="121"/>
      <c r="AT217" s="121"/>
      <c r="AU217" s="122"/>
      <c r="AV217" s="122"/>
      <c r="AW217" s="121"/>
      <c r="AX217" s="121" t="s">
        <v>9257</v>
      </c>
      <c r="AY217" s="121" t="s">
        <v>2064</v>
      </c>
      <c r="AZ217" s="120">
        <v>42002</v>
      </c>
      <c r="BA217" s="120">
        <v>42026</v>
      </c>
      <c r="BB217" s="121"/>
      <c r="BC217" s="522">
        <f t="shared" ref="BC217:BC268" si="65">F217</f>
        <v>5700000</v>
      </c>
      <c r="BD217" s="516">
        <v>0</v>
      </c>
      <c r="BE217" s="516">
        <f>+BC217</f>
        <v>5700000</v>
      </c>
      <c r="BF217" s="122">
        <v>42026</v>
      </c>
      <c r="BG217" s="141" t="s">
        <v>116</v>
      </c>
      <c r="BH217" s="121" t="s">
        <v>9258</v>
      </c>
      <c r="BI217" s="122">
        <v>42031</v>
      </c>
      <c r="BJ217" s="190">
        <v>42047</v>
      </c>
      <c r="BK217" s="526" t="s">
        <v>167</v>
      </c>
      <c r="BL217" s="534">
        <f t="shared" si="63"/>
        <v>5700000</v>
      </c>
      <c r="BQ217" t="str">
        <f t="shared" si="52"/>
        <v>TBG - SMI</v>
      </c>
      <c r="BR217" t="str">
        <f t="shared" si="53"/>
        <v>HK-14-0360</v>
      </c>
      <c r="BS217" s="91">
        <f t="shared" si="54"/>
        <v>2014</v>
      </c>
      <c r="BT217">
        <f t="shared" si="55"/>
        <v>42002</v>
      </c>
      <c r="BU217" s="91">
        <f t="shared" si="55"/>
        <v>42026</v>
      </c>
      <c r="BW217" t="str">
        <f t="shared" si="56"/>
        <v>Site : TG_BINTANG_UTR - 100192104</v>
      </c>
      <c r="BX217" t="str">
        <f t="shared" si="57"/>
        <v>Tipe Tower : GB-4L-ISAT-52-120-LT-2007.08-DCK-R1</v>
      </c>
      <c r="BY217" t="str">
        <f t="shared" si="58"/>
        <v>PO/SMI/14/N000981</v>
      </c>
      <c r="BZ217" s="92" t="str">
        <f t="shared" si="58"/>
        <v>Survey analisa pondasi dan Mob demob Area Lampung</v>
      </c>
      <c r="CD217" s="531"/>
    </row>
    <row r="218" spans="2:82" ht="15" customHeight="1" x14ac:dyDescent="0.25">
      <c r="B218" s="103">
        <f t="shared" si="64"/>
        <v>69</v>
      </c>
      <c r="C218" s="126" t="s">
        <v>9259</v>
      </c>
      <c r="D218" s="126" t="s">
        <v>9260</v>
      </c>
      <c r="E218" s="121" t="s">
        <v>9261</v>
      </c>
      <c r="F218" s="522">
        <v>5700000</v>
      </c>
      <c r="G218" s="127">
        <v>4</v>
      </c>
      <c r="H218" s="103">
        <v>2014</v>
      </c>
      <c r="I218" s="128">
        <v>41730</v>
      </c>
      <c r="J218" s="128"/>
      <c r="K218" s="127" t="s">
        <v>8275</v>
      </c>
      <c r="L218" s="126" t="s">
        <v>8275</v>
      </c>
      <c r="M218" s="141" t="s">
        <v>770</v>
      </c>
      <c r="N218" s="126" t="s">
        <v>98</v>
      </c>
      <c r="O218" s="127" t="s">
        <v>98</v>
      </c>
      <c r="P218" s="127" t="s">
        <v>98</v>
      </c>
      <c r="Q218" s="345">
        <v>0</v>
      </c>
      <c r="R218" s="103"/>
      <c r="S218" s="127"/>
      <c r="T218" s="127"/>
      <c r="U218" s="120">
        <v>41694</v>
      </c>
      <c r="V218" s="523">
        <f t="shared" si="61"/>
        <v>-36</v>
      </c>
      <c r="W218" s="127"/>
      <c r="X218" s="141">
        <v>100213104</v>
      </c>
      <c r="Y218" s="424" t="s">
        <v>9262</v>
      </c>
      <c r="Z218" s="126" t="s">
        <v>9261</v>
      </c>
      <c r="AA218" s="103"/>
      <c r="AB218" s="126" t="s">
        <v>2119</v>
      </c>
      <c r="AC218" s="103"/>
      <c r="AD218" s="103"/>
      <c r="AE218" s="103"/>
      <c r="AF218" s="121" t="s">
        <v>8705</v>
      </c>
      <c r="AG218" s="126" t="s">
        <v>9263</v>
      </c>
      <c r="AH218" s="524"/>
      <c r="AI218" s="524"/>
      <c r="AJ218" s="121"/>
      <c r="AK218" s="121"/>
      <c r="AL218" s="121"/>
      <c r="AM218" s="120"/>
      <c r="AN218" s="120"/>
      <c r="AO218" s="120"/>
      <c r="AP218" s="121"/>
      <c r="AQ218" s="525"/>
      <c r="AR218" s="525">
        <f t="shared" ca="1" si="62"/>
        <v>42347</v>
      </c>
      <c r="AS218" s="121"/>
      <c r="AT218" s="121"/>
      <c r="AU218" s="122"/>
      <c r="AV218" s="122"/>
      <c r="AW218" s="121"/>
      <c r="AX218" s="121" t="s">
        <v>9264</v>
      </c>
      <c r="AY218" s="121" t="s">
        <v>2064</v>
      </c>
      <c r="AZ218" s="120">
        <v>41991</v>
      </c>
      <c r="BA218" s="120">
        <v>42009</v>
      </c>
      <c r="BB218" s="121"/>
      <c r="BC218" s="522">
        <f t="shared" si="65"/>
        <v>5700000</v>
      </c>
      <c r="BD218" s="121"/>
      <c r="BE218" s="516">
        <v>5700000</v>
      </c>
      <c r="BF218" s="122">
        <v>42010</v>
      </c>
      <c r="BG218" s="141" t="s">
        <v>116</v>
      </c>
      <c r="BH218" s="121" t="s">
        <v>9265</v>
      </c>
      <c r="BI218" s="122">
        <v>42012</v>
      </c>
      <c r="BJ218" s="190">
        <v>42026</v>
      </c>
      <c r="BK218" s="526" t="s">
        <v>167</v>
      </c>
      <c r="BL218" s="534">
        <f t="shared" si="63"/>
        <v>5700000</v>
      </c>
      <c r="BQ218" t="str">
        <f t="shared" si="52"/>
        <v>TBG - SMI</v>
      </c>
      <c r="BR218" t="str">
        <f t="shared" si="53"/>
        <v>HK-14-0361</v>
      </c>
      <c r="BS218" s="91">
        <f t="shared" si="54"/>
        <v>2014</v>
      </c>
      <c r="BT218">
        <f t="shared" si="55"/>
        <v>41991</v>
      </c>
      <c r="BU218" s="91">
        <f t="shared" si="55"/>
        <v>42009</v>
      </c>
      <c r="BW218" t="str">
        <f t="shared" si="56"/>
        <v>Site : PSR_PRINGSEWU - 100213104</v>
      </c>
      <c r="BX218" t="str">
        <f t="shared" si="57"/>
        <v>Tipe Tower : GB-4L-ISAT-52-120-LT-2007.08-DCK</v>
      </c>
      <c r="BY218" t="str">
        <f t="shared" si="58"/>
        <v>PO/SMI/14/N000982</v>
      </c>
      <c r="BZ218" s="92" t="str">
        <f t="shared" si="58"/>
        <v>Survey analisa pondasi dan transport Area Lampung</v>
      </c>
      <c r="CD218" s="531"/>
    </row>
    <row r="219" spans="2:82" ht="15" customHeight="1" x14ac:dyDescent="0.25">
      <c r="B219" s="103">
        <f t="shared" si="64"/>
        <v>70</v>
      </c>
      <c r="C219" s="126" t="s">
        <v>9266</v>
      </c>
      <c r="D219" s="126" t="s">
        <v>9267</v>
      </c>
      <c r="E219" s="121" t="s">
        <v>9268</v>
      </c>
      <c r="F219" s="522">
        <v>10500000</v>
      </c>
      <c r="G219" s="127">
        <v>4</v>
      </c>
      <c r="H219" s="103">
        <v>2014</v>
      </c>
      <c r="I219" s="128">
        <v>41733</v>
      </c>
      <c r="J219" s="128"/>
      <c r="K219" s="127" t="s">
        <v>769</v>
      </c>
      <c r="L219" s="126" t="s">
        <v>769</v>
      </c>
      <c r="M219" s="141" t="s">
        <v>818</v>
      </c>
      <c r="N219" s="126" t="s">
        <v>98</v>
      </c>
      <c r="O219" s="127" t="s">
        <v>98</v>
      </c>
      <c r="P219" s="127" t="s">
        <v>98</v>
      </c>
      <c r="Q219" s="345">
        <v>0</v>
      </c>
      <c r="R219" s="103"/>
      <c r="S219" s="127"/>
      <c r="T219" s="127"/>
      <c r="U219" s="120">
        <v>41694</v>
      </c>
      <c r="V219" s="523">
        <f t="shared" si="61"/>
        <v>-39</v>
      </c>
      <c r="W219" s="127"/>
      <c r="X219" s="141">
        <v>120215104</v>
      </c>
      <c r="Y219" s="424" t="s">
        <v>9269</v>
      </c>
      <c r="Z219" s="126" t="s">
        <v>9268</v>
      </c>
      <c r="AA219" s="103"/>
      <c r="AB219" s="126" t="s">
        <v>2064</v>
      </c>
      <c r="AC219" s="103"/>
      <c r="AD219" s="103"/>
      <c r="AE219" s="103"/>
      <c r="AF219" s="121" t="s">
        <v>8855</v>
      </c>
      <c r="AG219" s="126" t="s">
        <v>9270</v>
      </c>
      <c r="AH219" s="524"/>
      <c r="AI219" s="524"/>
      <c r="AJ219" s="121"/>
      <c r="AK219" s="121"/>
      <c r="AL219" s="121"/>
      <c r="AM219" s="120"/>
      <c r="AN219" s="120"/>
      <c r="AO219" s="120"/>
      <c r="AP219" s="121"/>
      <c r="AQ219" s="525"/>
      <c r="AR219" s="525">
        <f t="shared" ca="1" si="62"/>
        <v>42347</v>
      </c>
      <c r="AS219" s="121"/>
      <c r="AT219" s="121"/>
      <c r="AU219" s="122"/>
      <c r="AV219" s="122"/>
      <c r="AW219" s="121"/>
      <c r="AX219" s="121" t="s">
        <v>9271</v>
      </c>
      <c r="AY219" s="121" t="s">
        <v>2064</v>
      </c>
      <c r="AZ219" s="120">
        <v>41963</v>
      </c>
      <c r="BA219" s="120">
        <v>42072</v>
      </c>
      <c r="BB219" s="121"/>
      <c r="BC219" s="522">
        <f t="shared" si="65"/>
        <v>10500000</v>
      </c>
      <c r="BD219" s="516">
        <v>0</v>
      </c>
      <c r="BE219" s="516">
        <f>+BC219</f>
        <v>10500000</v>
      </c>
      <c r="BF219" s="122">
        <v>42079</v>
      </c>
      <c r="BG219" s="141" t="s">
        <v>116</v>
      </c>
      <c r="BH219" s="121" t="s">
        <v>9272</v>
      </c>
      <c r="BI219" s="122">
        <v>42081</v>
      </c>
      <c r="BJ219" s="190">
        <v>42096</v>
      </c>
      <c r="BK219" s="526" t="s">
        <v>167</v>
      </c>
      <c r="BL219" s="534">
        <f t="shared" si="63"/>
        <v>10500000</v>
      </c>
      <c r="BQ219" t="str">
        <f t="shared" si="52"/>
        <v>TBG - Asset</v>
      </c>
      <c r="BR219" t="str">
        <f t="shared" si="53"/>
        <v>HK-14-0385</v>
      </c>
      <c r="BS219" s="91">
        <f t="shared" si="54"/>
        <v>2014</v>
      </c>
      <c r="BT219">
        <f t="shared" si="55"/>
        <v>41963</v>
      </c>
      <c r="BU219" s="91">
        <f t="shared" si="55"/>
        <v>42072</v>
      </c>
      <c r="BW219" t="str">
        <f t="shared" si="56"/>
        <v>Site : Curug Cigentis - 120215104</v>
      </c>
      <c r="BX219" t="str">
        <f t="shared" si="57"/>
        <v>Tipe Tower : -</v>
      </c>
      <c r="BY219" t="str">
        <f t="shared" si="58"/>
        <v>PO/SKP/14/N005229-1</v>
      </c>
      <c r="BZ219" s="92" t="str">
        <f t="shared" si="58"/>
        <v>Survey Investigasi, Analisa Kelonsoran dan desain Perbaikan Kelongsoran</v>
      </c>
      <c r="CD219" s="531"/>
    </row>
    <row r="220" spans="2:82" ht="15" customHeight="1" x14ac:dyDescent="0.25">
      <c r="B220" s="103">
        <f t="shared" si="64"/>
        <v>71</v>
      </c>
      <c r="C220" s="126" t="s">
        <v>9273</v>
      </c>
      <c r="D220" s="126" t="s">
        <v>9274</v>
      </c>
      <c r="E220" s="121" t="s">
        <v>9268</v>
      </c>
      <c r="F220" s="522">
        <v>11500000</v>
      </c>
      <c r="G220" s="127">
        <v>4</v>
      </c>
      <c r="H220" s="103">
        <v>2014</v>
      </c>
      <c r="I220" s="128">
        <v>41733</v>
      </c>
      <c r="J220" s="128"/>
      <c r="K220" s="127" t="s">
        <v>769</v>
      </c>
      <c r="L220" s="126" t="s">
        <v>769</v>
      </c>
      <c r="M220" s="141" t="s">
        <v>818</v>
      </c>
      <c r="N220" s="126" t="s">
        <v>98</v>
      </c>
      <c r="O220" s="127" t="s">
        <v>98</v>
      </c>
      <c r="P220" s="127" t="s">
        <v>98</v>
      </c>
      <c r="Q220" s="345">
        <v>0</v>
      </c>
      <c r="R220" s="103"/>
      <c r="S220" s="127"/>
      <c r="T220" s="127"/>
      <c r="U220" s="120">
        <v>41694</v>
      </c>
      <c r="V220" s="523">
        <f t="shared" si="61"/>
        <v>-39</v>
      </c>
      <c r="W220" s="127"/>
      <c r="X220" s="141">
        <v>122238109</v>
      </c>
      <c r="Y220" s="424" t="s">
        <v>9275</v>
      </c>
      <c r="Z220" s="126" t="s">
        <v>9268</v>
      </c>
      <c r="AA220" s="103"/>
      <c r="AB220" s="126" t="s">
        <v>9276</v>
      </c>
      <c r="AC220" s="103"/>
      <c r="AD220" s="103"/>
      <c r="AE220" s="103"/>
      <c r="AF220" s="121" t="s">
        <v>8906</v>
      </c>
      <c r="AG220" s="126" t="s">
        <v>9277</v>
      </c>
      <c r="AH220" s="524"/>
      <c r="AI220" s="524"/>
      <c r="AJ220" s="121"/>
      <c r="AK220" s="121"/>
      <c r="AL220" s="121"/>
      <c r="AM220" s="120"/>
      <c r="AN220" s="120"/>
      <c r="AO220" s="120"/>
      <c r="AP220" s="121"/>
      <c r="AQ220" s="525"/>
      <c r="AR220" s="525">
        <f t="shared" ca="1" si="62"/>
        <v>42347</v>
      </c>
      <c r="AS220" s="121"/>
      <c r="AT220" s="121"/>
      <c r="AU220" s="122"/>
      <c r="AV220" s="122"/>
      <c r="AW220" s="121"/>
      <c r="AX220" s="121" t="s">
        <v>9278</v>
      </c>
      <c r="AY220" s="121" t="s">
        <v>2064</v>
      </c>
      <c r="AZ220" s="120">
        <v>42055</v>
      </c>
      <c r="BA220" s="120">
        <v>42072</v>
      </c>
      <c r="BB220" s="121"/>
      <c r="BC220" s="522">
        <f t="shared" si="65"/>
        <v>11500000</v>
      </c>
      <c r="BD220" s="516">
        <v>0</v>
      </c>
      <c r="BE220" s="516">
        <f>+BC220</f>
        <v>11500000</v>
      </c>
      <c r="BF220" s="122">
        <v>42079</v>
      </c>
      <c r="BG220" s="141" t="s">
        <v>116</v>
      </c>
      <c r="BH220" s="121" t="s">
        <v>9279</v>
      </c>
      <c r="BI220" s="122">
        <v>42081</v>
      </c>
      <c r="BJ220" s="190">
        <v>42096</v>
      </c>
      <c r="BK220" s="526" t="s">
        <v>167</v>
      </c>
      <c r="BL220" s="534">
        <f t="shared" si="63"/>
        <v>11500000</v>
      </c>
      <c r="BQ220" t="str">
        <f t="shared" si="52"/>
        <v>TBG - Asset</v>
      </c>
      <c r="BR220" t="str">
        <f t="shared" si="53"/>
        <v>HK-14-0386</v>
      </c>
      <c r="BS220" s="91">
        <f t="shared" si="54"/>
        <v>2014</v>
      </c>
      <c r="BT220">
        <f t="shared" si="55"/>
        <v>42055</v>
      </c>
      <c r="BU220" s="91">
        <f t="shared" si="55"/>
        <v>42072</v>
      </c>
      <c r="BW220" t="str">
        <f t="shared" si="56"/>
        <v>Site : STO LEMBANG-LEMBANG - 122238109</v>
      </c>
      <c r="BX220" t="str">
        <f t="shared" si="57"/>
        <v>Tipe Tower : 4-A-MLTBI-52</v>
      </c>
      <c r="BY220" t="str">
        <f t="shared" si="58"/>
        <v>PO/SKP/14/N005230</v>
      </c>
      <c r="BZ220" s="92" t="str">
        <f t="shared" si="58"/>
        <v>Survey Investigasi, Analisa Kelonsoran dan desain Perbaikan Kelongsoran</v>
      </c>
      <c r="CD220" s="531"/>
    </row>
    <row r="221" spans="2:82" ht="15" customHeight="1" x14ac:dyDescent="0.25">
      <c r="B221" s="103">
        <f t="shared" si="64"/>
        <v>72</v>
      </c>
      <c r="C221" s="126" t="s">
        <v>9280</v>
      </c>
      <c r="D221" s="126" t="s">
        <v>9281</v>
      </c>
      <c r="E221" s="121" t="s">
        <v>9282</v>
      </c>
      <c r="F221" s="522">
        <v>6800000</v>
      </c>
      <c r="G221" s="127">
        <v>4</v>
      </c>
      <c r="H221" s="103">
        <v>2014</v>
      </c>
      <c r="I221" s="128">
        <v>41740</v>
      </c>
      <c r="J221" s="128"/>
      <c r="K221" s="127" t="s">
        <v>8275</v>
      </c>
      <c r="L221" s="126" t="s">
        <v>8275</v>
      </c>
      <c r="M221" s="141" t="s">
        <v>770</v>
      </c>
      <c r="N221" s="126" t="s">
        <v>98</v>
      </c>
      <c r="O221" s="127" t="s">
        <v>98</v>
      </c>
      <c r="P221" s="127" t="s">
        <v>98</v>
      </c>
      <c r="Q221" s="345">
        <v>0</v>
      </c>
      <c r="R221" s="103"/>
      <c r="S221" s="127"/>
      <c r="T221" s="127"/>
      <c r="U221" s="120">
        <v>41694</v>
      </c>
      <c r="V221" s="523">
        <f t="shared" si="61"/>
        <v>-46</v>
      </c>
      <c r="W221" s="127"/>
      <c r="X221" s="141">
        <v>210176104</v>
      </c>
      <c r="Y221" s="424" t="s">
        <v>3227</v>
      </c>
      <c r="Z221" s="126" t="s">
        <v>9282</v>
      </c>
      <c r="AA221" s="103"/>
      <c r="AB221" s="126" t="s">
        <v>9220</v>
      </c>
      <c r="AC221" s="103"/>
      <c r="AD221" s="103"/>
      <c r="AE221" s="103"/>
      <c r="AF221" s="121" t="s">
        <v>4930</v>
      </c>
      <c r="AG221" s="126" t="s">
        <v>9221</v>
      </c>
      <c r="AH221" s="524"/>
      <c r="AI221" s="524"/>
      <c r="AJ221" s="121"/>
      <c r="AK221" s="121"/>
      <c r="AL221" s="121"/>
      <c r="AM221" s="120"/>
      <c r="AN221" s="120"/>
      <c r="AO221" s="120"/>
      <c r="AP221" s="121"/>
      <c r="AQ221" s="525"/>
      <c r="AR221" s="525">
        <f t="shared" ca="1" si="62"/>
        <v>42347</v>
      </c>
      <c r="AS221" s="121"/>
      <c r="AT221" s="121"/>
      <c r="AU221" s="122"/>
      <c r="AV221" s="122"/>
      <c r="AW221" s="121"/>
      <c r="AX221" s="121" t="s">
        <v>9283</v>
      </c>
      <c r="AY221" s="121">
        <v>0</v>
      </c>
      <c r="AZ221" s="120">
        <v>42089</v>
      </c>
      <c r="BA221" s="120">
        <v>42093</v>
      </c>
      <c r="BB221" s="121"/>
      <c r="BC221" s="522">
        <f t="shared" si="65"/>
        <v>6800000</v>
      </c>
      <c r="BD221" s="516">
        <v>0</v>
      </c>
      <c r="BE221" s="516">
        <f>+BC221</f>
        <v>6800000</v>
      </c>
      <c r="BF221" s="122">
        <v>42096</v>
      </c>
      <c r="BG221" s="141" t="s">
        <v>116</v>
      </c>
      <c r="BH221" s="121" t="s">
        <v>9284</v>
      </c>
      <c r="BI221" s="122">
        <v>42101</v>
      </c>
      <c r="BJ221" s="190">
        <v>42117</v>
      </c>
      <c r="BK221" s="526" t="s">
        <v>167</v>
      </c>
      <c r="BL221" s="534">
        <f t="shared" si="63"/>
        <v>6800000</v>
      </c>
      <c r="BQ221" t="str">
        <f t="shared" si="52"/>
        <v>TBG - SMI</v>
      </c>
      <c r="BR221" t="str">
        <f t="shared" si="53"/>
        <v>HK-14-0398</v>
      </c>
      <c r="BS221" s="91">
        <f t="shared" si="54"/>
        <v>2014</v>
      </c>
      <c r="BT221">
        <f t="shared" si="55"/>
        <v>42089</v>
      </c>
      <c r="BU221" s="91">
        <f t="shared" si="55"/>
        <v>42093</v>
      </c>
      <c r="BW221" t="str">
        <f t="shared" si="56"/>
        <v>Site : PT. KSI - 210176104</v>
      </c>
      <c r="BX221" t="str">
        <f t="shared" si="57"/>
        <v>Tipe Tower : GB-4L-ISAT-90-120-MED-2005.06-RK</v>
      </c>
      <c r="BY221" t="str">
        <f t="shared" si="58"/>
        <v>PO/SMI/14/N001081</v>
      </c>
      <c r="BZ221" s="92" t="str">
        <f t="shared" si="58"/>
        <v>Survey Analisa Pondasi, Transport Kalimantan Tengah</v>
      </c>
      <c r="CD221" s="531"/>
    </row>
    <row r="222" spans="2:82" ht="15" customHeight="1" x14ac:dyDescent="0.25">
      <c r="B222" s="103">
        <f t="shared" si="64"/>
        <v>73</v>
      </c>
      <c r="C222" s="126" t="s">
        <v>9285</v>
      </c>
      <c r="D222" s="126" t="s">
        <v>9286</v>
      </c>
      <c r="E222" s="121" t="s">
        <v>9287</v>
      </c>
      <c r="F222" s="552" t="s">
        <v>1427</v>
      </c>
      <c r="G222" s="127">
        <v>4</v>
      </c>
      <c r="H222" s="103">
        <v>2014</v>
      </c>
      <c r="I222" s="128">
        <v>41743</v>
      </c>
      <c r="J222" s="128"/>
      <c r="K222" s="127" t="s">
        <v>8275</v>
      </c>
      <c r="L222" s="126" t="s">
        <v>8275</v>
      </c>
      <c r="M222" s="141" t="s">
        <v>770</v>
      </c>
      <c r="N222" s="126" t="s">
        <v>98</v>
      </c>
      <c r="O222" s="127" t="s">
        <v>98</v>
      </c>
      <c r="P222" s="127" t="s">
        <v>98</v>
      </c>
      <c r="Q222" s="345">
        <v>0</v>
      </c>
      <c r="R222" s="103"/>
      <c r="S222" s="127"/>
      <c r="T222" s="127"/>
      <c r="U222" s="120">
        <v>41694</v>
      </c>
      <c r="V222" s="523">
        <f t="shared" si="61"/>
        <v>-49</v>
      </c>
      <c r="W222" s="127"/>
      <c r="X222" s="141">
        <v>100183104</v>
      </c>
      <c r="Y222" s="424" t="s">
        <v>9288</v>
      </c>
      <c r="Z222" s="126" t="s">
        <v>9287</v>
      </c>
      <c r="AA222" s="103"/>
      <c r="AB222" s="126" t="s">
        <v>9289</v>
      </c>
      <c r="AC222" s="103"/>
      <c r="AD222" s="103"/>
      <c r="AE222" s="103"/>
      <c r="AF222" s="121" t="s">
        <v>8705</v>
      </c>
      <c r="AG222" s="126" t="s">
        <v>9290</v>
      </c>
      <c r="AH222" s="524"/>
      <c r="AI222" s="524"/>
      <c r="AJ222" s="121"/>
      <c r="AK222" s="121"/>
      <c r="AL222" s="121"/>
      <c r="AM222" s="120"/>
      <c r="AN222" s="120"/>
      <c r="AO222" s="120"/>
      <c r="AP222" s="121"/>
      <c r="AQ222" s="525"/>
      <c r="AR222" s="525">
        <f t="shared" ca="1" si="62"/>
        <v>42347</v>
      </c>
      <c r="AS222" s="121"/>
      <c r="AT222" s="121"/>
      <c r="AU222" s="122"/>
      <c r="AV222" s="122"/>
      <c r="AW222" s="121"/>
      <c r="AX222" s="121"/>
      <c r="AY222" s="121">
        <v>0</v>
      </c>
      <c r="AZ222" s="120"/>
      <c r="BA222" s="120"/>
      <c r="BB222" s="121" t="s">
        <v>9291</v>
      </c>
      <c r="BC222" s="522" t="str">
        <f t="shared" si="65"/>
        <v>Cancel</v>
      </c>
      <c r="BD222" s="516">
        <v>0</v>
      </c>
      <c r="BE222" s="516"/>
      <c r="BF222" s="122"/>
      <c r="BG222" s="141" t="s">
        <v>4394</v>
      </c>
      <c r="BH222" s="121" t="s">
        <v>2064</v>
      </c>
      <c r="BI222" s="122"/>
      <c r="BJ222" s="190"/>
      <c r="BK222" s="526" t="s">
        <v>167</v>
      </c>
      <c r="BL222" s="554" t="s">
        <v>1427</v>
      </c>
      <c r="BQ222" t="str">
        <f t="shared" si="52"/>
        <v>TBG - SMI</v>
      </c>
      <c r="BR222" t="str">
        <f t="shared" si="53"/>
        <v>HK-14-0404</v>
      </c>
      <c r="BS222" s="91">
        <f t="shared" si="54"/>
        <v>2014</v>
      </c>
      <c r="BT222">
        <f t="shared" si="55"/>
        <v>0</v>
      </c>
      <c r="BU222" s="91">
        <f t="shared" si="55"/>
        <v>0</v>
      </c>
      <c r="BW222" t="str">
        <f t="shared" si="56"/>
        <v>Site : Kalianda - 100183104</v>
      </c>
      <c r="BX222" t="str">
        <f t="shared" si="57"/>
        <v>Tipe Tower : GB-4L-55-SS:11PLG010</v>
      </c>
      <c r="BY222" t="str">
        <f t="shared" si="58"/>
        <v>PO/SMI/14/N001114</v>
      </c>
      <c r="BZ222" s="92" t="str">
        <f t="shared" si="58"/>
        <v>Survey Analisa Pondasi, Transport Lampung</v>
      </c>
      <c r="CD222" s="531"/>
    </row>
    <row r="223" spans="2:82" ht="15" customHeight="1" x14ac:dyDescent="0.25">
      <c r="B223" s="103">
        <f t="shared" si="64"/>
        <v>74</v>
      </c>
      <c r="C223" s="126" t="s">
        <v>9292</v>
      </c>
      <c r="D223" s="126" t="s">
        <v>9293</v>
      </c>
      <c r="E223" s="121" t="s">
        <v>9294</v>
      </c>
      <c r="F223" s="522">
        <v>6800000</v>
      </c>
      <c r="G223" s="127">
        <v>4</v>
      </c>
      <c r="H223" s="103">
        <v>2014</v>
      </c>
      <c r="I223" s="128">
        <v>41743</v>
      </c>
      <c r="J223" s="128"/>
      <c r="K223" s="127" t="s">
        <v>8275</v>
      </c>
      <c r="L223" s="126" t="s">
        <v>8275</v>
      </c>
      <c r="M223" s="141" t="s">
        <v>770</v>
      </c>
      <c r="N223" s="126" t="s">
        <v>98</v>
      </c>
      <c r="O223" s="127" t="s">
        <v>98</v>
      </c>
      <c r="P223" s="127" t="s">
        <v>98</v>
      </c>
      <c r="Q223" s="345">
        <v>0</v>
      </c>
      <c r="R223" s="103"/>
      <c r="S223" s="127"/>
      <c r="T223" s="127"/>
      <c r="U223" s="120">
        <v>41694</v>
      </c>
      <c r="V223" s="523">
        <f t="shared" si="61"/>
        <v>-49</v>
      </c>
      <c r="W223" s="127"/>
      <c r="X223" s="141">
        <v>210153104</v>
      </c>
      <c r="Y223" s="424" t="s">
        <v>9212</v>
      </c>
      <c r="Z223" s="126" t="s">
        <v>9294</v>
      </c>
      <c r="AA223" s="103"/>
      <c r="AB223" s="126" t="s">
        <v>9295</v>
      </c>
      <c r="AC223" s="103"/>
      <c r="AD223" s="103"/>
      <c r="AE223" s="103"/>
      <c r="AF223" s="121" t="s">
        <v>4930</v>
      </c>
      <c r="AG223" s="126" t="s">
        <v>9213</v>
      </c>
      <c r="AH223" s="524"/>
      <c r="AI223" s="524"/>
      <c r="AJ223" s="121"/>
      <c r="AK223" s="121"/>
      <c r="AL223" s="121"/>
      <c r="AM223" s="120"/>
      <c r="AN223" s="120"/>
      <c r="AO223" s="120"/>
      <c r="AP223" s="121"/>
      <c r="AQ223" s="525"/>
      <c r="AR223" s="525">
        <f t="shared" ca="1" si="62"/>
        <v>42347</v>
      </c>
      <c r="AS223" s="121"/>
      <c r="AT223" s="121"/>
      <c r="AU223" s="122"/>
      <c r="AV223" s="122"/>
      <c r="AW223" s="121"/>
      <c r="AX223" s="121" t="s">
        <v>9296</v>
      </c>
      <c r="AY223" s="121">
        <v>0</v>
      </c>
      <c r="AZ223" s="120">
        <v>42016</v>
      </c>
      <c r="BA223" s="120">
        <v>42026</v>
      </c>
      <c r="BB223" s="121"/>
      <c r="BC223" s="522">
        <f t="shared" si="65"/>
        <v>6800000</v>
      </c>
      <c r="BD223" s="516">
        <v>0</v>
      </c>
      <c r="BE223" s="516">
        <f>+BC223</f>
        <v>6800000</v>
      </c>
      <c r="BF223" s="122">
        <v>42026</v>
      </c>
      <c r="BG223" s="141" t="s">
        <v>116</v>
      </c>
      <c r="BH223" s="121" t="s">
        <v>9297</v>
      </c>
      <c r="BI223" s="122">
        <v>42031</v>
      </c>
      <c r="BJ223" s="190">
        <v>42047</v>
      </c>
      <c r="BK223" s="526" t="s">
        <v>167</v>
      </c>
      <c r="BL223" s="534">
        <f>F223</f>
        <v>6800000</v>
      </c>
      <c r="BQ223" t="str">
        <f t="shared" si="52"/>
        <v>TBG - SMI</v>
      </c>
      <c r="BR223" t="str">
        <f t="shared" si="53"/>
        <v>HK-14-0405</v>
      </c>
      <c r="BS223" s="91">
        <f t="shared" si="54"/>
        <v>2014</v>
      </c>
      <c r="BT223">
        <f t="shared" si="55"/>
        <v>42016</v>
      </c>
      <c r="BU223" s="91">
        <f t="shared" si="55"/>
        <v>42026</v>
      </c>
      <c r="BW223" t="str">
        <f t="shared" si="56"/>
        <v>Site : PT. BUMI_HUTAN_LESTARI - 210153104</v>
      </c>
      <c r="BX223" t="str">
        <f t="shared" si="57"/>
        <v>Tipe Tower : GB-4L-ISAT-100-1200-HVY-2005.06-RK</v>
      </c>
      <c r="BY223" t="str">
        <f t="shared" si="58"/>
        <v>PO/SMI/14/N001123</v>
      </c>
      <c r="BZ223" s="92" t="str">
        <f t="shared" si="58"/>
        <v>Survey Analisa Pondasi, Mob Demob Area kalimantan</v>
      </c>
      <c r="CD223" s="531"/>
    </row>
    <row r="224" spans="2:82" ht="15" customHeight="1" x14ac:dyDescent="0.25">
      <c r="B224" s="103">
        <f t="shared" si="64"/>
        <v>75</v>
      </c>
      <c r="C224" s="126" t="s">
        <v>9298</v>
      </c>
      <c r="D224" s="126" t="s">
        <v>9299</v>
      </c>
      <c r="E224" s="121" t="s">
        <v>9300</v>
      </c>
      <c r="F224" s="522">
        <v>7800000</v>
      </c>
      <c r="G224" s="127">
        <v>4</v>
      </c>
      <c r="H224" s="103">
        <v>2014</v>
      </c>
      <c r="I224" s="128">
        <v>41743</v>
      </c>
      <c r="J224" s="128"/>
      <c r="K224" s="127" t="s">
        <v>8275</v>
      </c>
      <c r="L224" s="126" t="s">
        <v>8275</v>
      </c>
      <c r="M224" s="141" t="s">
        <v>770</v>
      </c>
      <c r="N224" s="126" t="s">
        <v>98</v>
      </c>
      <c r="O224" s="127" t="s">
        <v>98</v>
      </c>
      <c r="P224" s="127" t="s">
        <v>98</v>
      </c>
      <c r="Q224" s="345">
        <v>0</v>
      </c>
      <c r="R224" s="103"/>
      <c r="S224" s="127"/>
      <c r="T224" s="127"/>
      <c r="U224" s="120">
        <v>41694</v>
      </c>
      <c r="V224" s="523">
        <f t="shared" si="61"/>
        <v>-49</v>
      </c>
      <c r="W224" s="127"/>
      <c r="X224" s="141">
        <v>210178104</v>
      </c>
      <c r="Y224" s="424" t="s">
        <v>9222</v>
      </c>
      <c r="Z224" s="126" t="s">
        <v>9301</v>
      </c>
      <c r="AA224" s="103"/>
      <c r="AB224" s="126" t="s">
        <v>2141</v>
      </c>
      <c r="AC224" s="103"/>
      <c r="AD224" s="103"/>
      <c r="AE224" s="103"/>
      <c r="AF224" s="121" t="s">
        <v>4930</v>
      </c>
      <c r="AG224" s="126" t="s">
        <v>9223</v>
      </c>
      <c r="AH224" s="524"/>
      <c r="AI224" s="524"/>
      <c r="AJ224" s="121"/>
      <c r="AK224" s="121"/>
      <c r="AL224" s="121"/>
      <c r="AM224" s="120"/>
      <c r="AN224" s="120"/>
      <c r="AO224" s="120"/>
      <c r="AP224" s="121"/>
      <c r="AQ224" s="525"/>
      <c r="AR224" s="525">
        <f t="shared" ca="1" si="62"/>
        <v>42347</v>
      </c>
      <c r="AS224" s="121"/>
      <c r="AT224" s="121"/>
      <c r="AU224" s="122"/>
      <c r="AV224" s="122"/>
      <c r="AW224" s="121"/>
      <c r="AX224" s="121" t="s">
        <v>9302</v>
      </c>
      <c r="AY224" s="121">
        <v>0</v>
      </c>
      <c r="AZ224" s="120">
        <v>42040</v>
      </c>
      <c r="BA224" s="120">
        <v>42068</v>
      </c>
      <c r="BB224" s="121"/>
      <c r="BC224" s="522">
        <f t="shared" si="65"/>
        <v>7800000</v>
      </c>
      <c r="BD224" s="516">
        <v>0</v>
      </c>
      <c r="BE224" s="516">
        <f>+BC224</f>
        <v>7800000</v>
      </c>
      <c r="BF224" s="122">
        <v>42072</v>
      </c>
      <c r="BG224" s="141" t="s">
        <v>116</v>
      </c>
      <c r="BH224" s="121" t="s">
        <v>9303</v>
      </c>
      <c r="BI224" s="122">
        <v>42073</v>
      </c>
      <c r="BJ224" s="190">
        <v>42090</v>
      </c>
      <c r="BK224" s="526" t="s">
        <v>167</v>
      </c>
      <c r="BL224" s="534">
        <f>F224</f>
        <v>7800000</v>
      </c>
      <c r="BQ224" t="str">
        <f t="shared" si="52"/>
        <v>TBG - SMI</v>
      </c>
      <c r="BR224" t="str">
        <f t="shared" si="53"/>
        <v>HK-14-0406</v>
      </c>
      <c r="BS224" s="91">
        <f t="shared" si="54"/>
        <v>2014</v>
      </c>
      <c r="BT224">
        <f t="shared" si="55"/>
        <v>42040</v>
      </c>
      <c r="BU224" s="91">
        <f t="shared" si="55"/>
        <v>42068</v>
      </c>
      <c r="BW224" t="str">
        <f t="shared" si="56"/>
        <v>Site : PT. BISMA DARAMA KENCANA - 210178104</v>
      </c>
      <c r="BX224" t="str">
        <f t="shared" si="57"/>
        <v>Tipe Tower : GB-4L-ISAT-72-120-LT-2007.08-DCK</v>
      </c>
      <c r="BY224" t="str">
        <f t="shared" si="58"/>
        <v>PO/SMI/14/N001124</v>
      </c>
      <c r="BZ224" s="92" t="str">
        <f t="shared" si="58"/>
        <v>Survey Analisa Pondasi, Transport Kalimantan</v>
      </c>
      <c r="CD224" s="531"/>
    </row>
    <row r="225" spans="2:82" ht="15" customHeight="1" x14ac:dyDescent="0.25">
      <c r="B225" s="103">
        <f t="shared" si="64"/>
        <v>76</v>
      </c>
      <c r="C225" s="126" t="s">
        <v>9304</v>
      </c>
      <c r="D225" s="126" t="s">
        <v>9305</v>
      </c>
      <c r="E225" s="121" t="s">
        <v>9306</v>
      </c>
      <c r="F225" s="522">
        <v>7800000</v>
      </c>
      <c r="G225" s="127">
        <v>4</v>
      </c>
      <c r="H225" s="103">
        <v>2014</v>
      </c>
      <c r="I225" s="128">
        <v>41743</v>
      </c>
      <c r="J225" s="128"/>
      <c r="K225" s="127" t="s">
        <v>8275</v>
      </c>
      <c r="L225" s="126" t="s">
        <v>8275</v>
      </c>
      <c r="M225" s="141" t="s">
        <v>770</v>
      </c>
      <c r="N225" s="126" t="s">
        <v>98</v>
      </c>
      <c r="O225" s="127" t="s">
        <v>98</v>
      </c>
      <c r="P225" s="127" t="s">
        <v>98</v>
      </c>
      <c r="Q225" s="345">
        <v>0</v>
      </c>
      <c r="R225" s="103"/>
      <c r="S225" s="127"/>
      <c r="T225" s="127"/>
      <c r="U225" s="120">
        <v>41713</v>
      </c>
      <c r="V225" s="523">
        <f t="shared" si="61"/>
        <v>-30</v>
      </c>
      <c r="W225" s="127"/>
      <c r="X225" s="141">
        <v>80170104</v>
      </c>
      <c r="Y225" s="424" t="s">
        <v>9307</v>
      </c>
      <c r="Z225" s="126" t="s">
        <v>9306</v>
      </c>
      <c r="AA225" s="103"/>
      <c r="AB225" s="126" t="s">
        <v>4929</v>
      </c>
      <c r="AC225" s="103"/>
      <c r="AD225" s="103"/>
      <c r="AE225" s="103"/>
      <c r="AF225" s="121" t="s">
        <v>4930</v>
      </c>
      <c r="AG225" s="126" t="s">
        <v>4931</v>
      </c>
      <c r="AH225" s="524"/>
      <c r="AI225" s="524"/>
      <c r="AJ225" s="121"/>
      <c r="AK225" s="121"/>
      <c r="AL225" s="121"/>
      <c r="AM225" s="120"/>
      <c r="AN225" s="120"/>
      <c r="AO225" s="120"/>
      <c r="AP225" s="121"/>
      <c r="AQ225" s="525"/>
      <c r="AR225" s="525">
        <f t="shared" ca="1" si="62"/>
        <v>42347</v>
      </c>
      <c r="AS225" s="121"/>
      <c r="AT225" s="121"/>
      <c r="AU225" s="122"/>
      <c r="AV225" s="122"/>
      <c r="AW225" s="121"/>
      <c r="AX225" s="121"/>
      <c r="AY225" s="121">
        <v>0</v>
      </c>
      <c r="AZ225" s="120">
        <v>42254</v>
      </c>
      <c r="BA225" s="120"/>
      <c r="BB225" s="121"/>
      <c r="BC225" s="522">
        <f t="shared" si="65"/>
        <v>7800000</v>
      </c>
      <c r="BD225" s="516">
        <f>+BC225</f>
        <v>7800000</v>
      </c>
      <c r="BE225" s="516"/>
      <c r="BF225" s="122"/>
      <c r="BG225" s="141" t="s">
        <v>776</v>
      </c>
      <c r="BH225" s="121" t="s">
        <v>2064</v>
      </c>
      <c r="BI225" s="122"/>
      <c r="BJ225" s="190"/>
      <c r="BK225" s="526" t="s">
        <v>167</v>
      </c>
      <c r="BL225" s="534">
        <f>F225</f>
        <v>7800000</v>
      </c>
      <c r="BQ225" t="str">
        <f t="shared" si="52"/>
        <v>TBG - SMI</v>
      </c>
      <c r="BR225" t="str">
        <f t="shared" si="53"/>
        <v>HK-14-0407</v>
      </c>
      <c r="BS225" s="91">
        <f t="shared" si="54"/>
        <v>2014</v>
      </c>
      <c r="BT225">
        <f t="shared" si="55"/>
        <v>42254</v>
      </c>
      <c r="BU225" s="91">
        <f t="shared" si="55"/>
        <v>0</v>
      </c>
      <c r="BW225" t="str">
        <f t="shared" si="56"/>
        <v>Site : Rantau_pulut - 80170104</v>
      </c>
      <c r="BX225" t="str">
        <f t="shared" si="57"/>
        <v>Tipe Tower : GB-4L-110-KM:18KPA007</v>
      </c>
      <c r="BY225" t="str">
        <f t="shared" si="58"/>
        <v>PO/SMI/14/N001128</v>
      </c>
      <c r="BZ225" s="92" t="str">
        <f t="shared" si="58"/>
        <v>Survey Analisa Kekuatan Tower dan Pondasi, Transport Kalimantan</v>
      </c>
      <c r="CD225" s="531"/>
    </row>
    <row r="226" spans="2:82" ht="15" customHeight="1" x14ac:dyDescent="0.25">
      <c r="B226" s="103">
        <f t="shared" si="64"/>
        <v>77</v>
      </c>
      <c r="C226" s="126" t="s">
        <v>9308</v>
      </c>
      <c r="D226" s="126" t="s">
        <v>9309</v>
      </c>
      <c r="E226" s="121" t="s">
        <v>9310</v>
      </c>
      <c r="F226" s="522">
        <v>6800000</v>
      </c>
      <c r="G226" s="127">
        <v>4</v>
      </c>
      <c r="H226" s="103">
        <v>2014</v>
      </c>
      <c r="I226" s="128">
        <v>41730</v>
      </c>
      <c r="J226" s="128"/>
      <c r="K226" s="127" t="s">
        <v>8275</v>
      </c>
      <c r="L226" s="126" t="s">
        <v>8275</v>
      </c>
      <c r="M226" s="141" t="s">
        <v>770</v>
      </c>
      <c r="N226" s="126" t="s">
        <v>98</v>
      </c>
      <c r="O226" s="127" t="s">
        <v>98</v>
      </c>
      <c r="P226" s="127" t="s">
        <v>98</v>
      </c>
      <c r="Q226" s="345">
        <v>0</v>
      </c>
      <c r="R226" s="103"/>
      <c r="S226" s="127"/>
      <c r="T226" s="127"/>
      <c r="U226" s="120">
        <v>41856</v>
      </c>
      <c r="V226" s="523">
        <f t="shared" si="61"/>
        <v>126</v>
      </c>
      <c r="W226" s="127"/>
      <c r="X226" s="141">
        <v>230186104</v>
      </c>
      <c r="Y226" s="424" t="s">
        <v>9152</v>
      </c>
      <c r="Z226" s="126" t="s">
        <v>9310</v>
      </c>
      <c r="AA226" s="103"/>
      <c r="AB226" s="126" t="s">
        <v>2119</v>
      </c>
      <c r="AC226" s="103"/>
      <c r="AD226" s="103"/>
      <c r="AE226" s="103"/>
      <c r="AF226" s="121" t="s">
        <v>4930</v>
      </c>
      <c r="AG226" s="126" t="s">
        <v>9153</v>
      </c>
      <c r="AH226" s="524"/>
      <c r="AI226" s="524"/>
      <c r="AJ226" s="121"/>
      <c r="AK226" s="121"/>
      <c r="AL226" s="121"/>
      <c r="AM226" s="120"/>
      <c r="AN226" s="120"/>
      <c r="AO226" s="120"/>
      <c r="AP226" s="121"/>
      <c r="AQ226" s="525"/>
      <c r="AR226" s="525">
        <f t="shared" ca="1" si="62"/>
        <v>42347</v>
      </c>
      <c r="AS226" s="121"/>
      <c r="AT226" s="121"/>
      <c r="AU226" s="122"/>
      <c r="AV226" s="122"/>
      <c r="AW226" s="121"/>
      <c r="AX226" s="121" t="s">
        <v>9311</v>
      </c>
      <c r="AY226" s="121" t="s">
        <v>2064</v>
      </c>
      <c r="AZ226" s="120">
        <v>42002</v>
      </c>
      <c r="BA226" s="120">
        <v>42026</v>
      </c>
      <c r="BB226" s="121"/>
      <c r="BC226" s="522">
        <f t="shared" si="65"/>
        <v>6800000</v>
      </c>
      <c r="BD226" s="516">
        <v>0</v>
      </c>
      <c r="BE226" s="516">
        <f>+BC226</f>
        <v>6800000</v>
      </c>
      <c r="BF226" s="122">
        <v>42026</v>
      </c>
      <c r="BG226" s="141" t="s">
        <v>116</v>
      </c>
      <c r="BH226" s="121" t="s">
        <v>9312</v>
      </c>
      <c r="BI226" s="122">
        <v>42031</v>
      </c>
      <c r="BJ226" s="190">
        <v>42047</v>
      </c>
      <c r="BK226" s="526" t="s">
        <v>167</v>
      </c>
      <c r="BL226" s="534">
        <f>F226</f>
        <v>6800000</v>
      </c>
      <c r="BQ226" t="str">
        <f t="shared" si="52"/>
        <v>TBG - SMI</v>
      </c>
      <c r="BR226" t="str">
        <f t="shared" si="53"/>
        <v>HK-14-0454</v>
      </c>
      <c r="BS226" s="91">
        <f t="shared" si="54"/>
        <v>2014</v>
      </c>
      <c r="BT226">
        <f t="shared" si="55"/>
        <v>42002</v>
      </c>
      <c r="BU226" s="91">
        <f t="shared" si="55"/>
        <v>42026</v>
      </c>
      <c r="BW226" t="str">
        <f t="shared" si="56"/>
        <v>Site : AMAL LAMA/UNIV BORNEO - 230186104</v>
      </c>
      <c r="BX226" t="str">
        <f t="shared" si="57"/>
        <v>Tipe Tower : GB-4L-ISAT-52-120-LT-2007.08-DCK</v>
      </c>
      <c r="BY226" t="str">
        <f t="shared" si="58"/>
        <v>PO/SMI/14/N000980</v>
      </c>
      <c r="BZ226" s="92" t="str">
        <f t="shared" si="58"/>
        <v>Survey analisa pondasi dan Mob demob Area KALIMANTAN</v>
      </c>
      <c r="CD226" s="531"/>
    </row>
    <row r="227" spans="2:82" ht="15" customHeight="1" x14ac:dyDescent="0.25">
      <c r="B227" s="103">
        <f t="shared" si="64"/>
        <v>78</v>
      </c>
      <c r="C227" s="126" t="s">
        <v>9313</v>
      </c>
      <c r="D227" s="126">
        <v>4800083168</v>
      </c>
      <c r="E227" s="121" t="s">
        <v>9314</v>
      </c>
      <c r="F227" s="552" t="s">
        <v>1427</v>
      </c>
      <c r="G227" s="127">
        <v>8</v>
      </c>
      <c r="H227" s="103">
        <v>2014</v>
      </c>
      <c r="I227" s="128">
        <v>41858</v>
      </c>
      <c r="J227" s="128"/>
      <c r="K227" s="127" t="s">
        <v>628</v>
      </c>
      <c r="L227" s="126" t="s">
        <v>628</v>
      </c>
      <c r="M227" s="141" t="s">
        <v>628</v>
      </c>
      <c r="N227" s="95" t="s">
        <v>1636</v>
      </c>
      <c r="O227" s="127" t="s">
        <v>2392</v>
      </c>
      <c r="P227" s="127" t="s">
        <v>98</v>
      </c>
      <c r="Q227" s="100">
        <f>(IF(AF227='[1]Price List'!$B$1,VLOOKUP(N227,'[1]Price List'!$A$1:$K$104,2,0),IF(AF227='[1]Price List'!$C$1,VLOOKUP(N227,'[1]Price List'!$A$1:$K$104,3,0),IF(AF227='[1]Price List'!$D$1,VLOOKUP(N227,'[1]Price List'!$A$1:$K$104,4,0),IF(AF227='[1]Price List'!$E$1,VLOOKUP(N227,'[1]Price List'!$A$1:$K$104,5,0),IF(AF227='[1]Price List'!$F$1,VLOOKUP(N227,'[1]Price List'!$A$1:$K$104,6,0),IF(AF227='[1]Price List'!$G$1,VLOOKUP(N227,'[1]Price List'!$A$1:$K$104,7,0),IF(AF227='[1]Price List'!$H$1,VLOOKUP(N227,'[1]Price List'!$A$1:$K$104,8,0),IF(AF227='[1]Price List'!$I$1,VLOOKUP(N227,'[1]Price List'!$A$1:$K$104,9,0),IF(AF227='[1]Price List'!$J$1,VLOOKUP(N227,'[1]Price List'!$A$1:$K$104,10,0),IF(AF227='[1]Price List'!$K$1,VLOOKUP(N227,'[1]Price List'!$A$1:$K$104,11,0))))))))))))+(IF(AF227='[1]Price List'!$B$1,VLOOKUP(O227,'[1]Price List'!$A$1:$K$104,2,0),IF(AF227='[1]Price List'!$C$1,VLOOKUP(O227,'[1]Price List'!$A$1:$K$104,3,0),IF(AF227='[1]Price List'!$D$1,VLOOKUP(O227,'[1]Price List'!$A$1:$K$104,4,0),IF(AF227='[1]Price List'!$E$1,VLOOKUP(O227,'[1]Price List'!$A$1:$K$104,5,0),IF(AF227='[1]Price List'!$F$1,VLOOKUP(O227,'[1]Price List'!$A$1:$K$104,6,0),IF(AF227='[1]Price List'!$G$1,VLOOKUP(O227,'[1]Price List'!$A$1:$K$104,7,0),IF(AF227='[1]Price List'!$H$1,VLOOKUP(O227,'[1]Price List'!$A$1:$K$104,8,0),IF(AF227='[1]Price List'!$I$1,VLOOKUP(O227,'[1]Price List'!$A$1:$K$104,9,0),IF(AF227='[1]Price List'!$J$1,VLOOKUP(O227,'[1]Price List'!$A$1:$K$104,10,0),IF(AF227='[1]Price List'!$K$1,VLOOKUP(O227,'[1]Price List'!$A$1:$K$104,11,0))))))))))))+(IF(AF227='[1]Price List'!$B$1,VLOOKUP(P227,'[1]Price List'!$A$1:$K$104,2,0),IF(AF227='[1]Price List'!$C$1,VLOOKUP(P227,'[1]Price List'!$A$1:$K$104,3,0),IF(AF227='[1]Price List'!$D$1,VLOOKUP(P227,'[1]Price List'!$A$1:$K$104,4,0),IF(AF227='[1]Price List'!$E$1,VLOOKUP(P227,'[1]Price List'!$A$1:$K$104,5,0),IF(AF227='[1]Price List'!$F$1,VLOOKUP(P227,'[1]Price List'!$A$1:$K$104,6,0),IF(AF227='[1]Price List'!$G$1,VLOOKUP(P227,'[1]Price List'!$A$1:$K$104,7,0),IF(AF227='[1]Price List'!$H$1,VLOOKUP(P227,'[1]Price List'!$A$1:$K$104,8,0),IF(AF227='[1]Price List'!$I$1,VLOOKUP(P227,'[1]Price List'!$A$1:$K$104,9,0),IF(AF227='[1]Price List'!$J$1,VLOOKUP(P227,'[1]Price List'!$A$1:$K$104,10,0),IF(AF227='[1]Price List'!$K$1,VLOOKUP(P227,'[1]Price List'!$A$1:$K$104,11,0))))))))))))</f>
        <v>5500000</v>
      </c>
      <c r="R227" s="103"/>
      <c r="S227" s="127"/>
      <c r="T227" s="127"/>
      <c r="U227" s="120">
        <v>41856</v>
      </c>
      <c r="V227" s="523">
        <f t="shared" si="61"/>
        <v>-2</v>
      </c>
      <c r="W227" s="127"/>
      <c r="X227" s="141" t="s">
        <v>9315</v>
      </c>
      <c r="Y227" s="424" t="s">
        <v>9316</v>
      </c>
      <c r="Z227" s="126" t="s">
        <v>9314</v>
      </c>
      <c r="AA227" s="103"/>
      <c r="AB227" s="126" t="s">
        <v>9317</v>
      </c>
      <c r="AC227" s="103"/>
      <c r="AD227" s="103"/>
      <c r="AE227" s="103"/>
      <c r="AF227" s="121" t="s">
        <v>741</v>
      </c>
      <c r="AG227" s="126" t="s">
        <v>9318</v>
      </c>
      <c r="AH227" s="524"/>
      <c r="AI227" s="524"/>
      <c r="AJ227" s="121"/>
      <c r="AK227" s="121"/>
      <c r="AL227" s="121"/>
      <c r="AM227" s="120"/>
      <c r="AN227" s="120"/>
      <c r="AO227" s="120"/>
      <c r="AP227" s="121"/>
      <c r="AQ227" s="525"/>
      <c r="AR227" s="525">
        <f t="shared" ca="1" si="62"/>
        <v>42347</v>
      </c>
      <c r="AS227" s="121"/>
      <c r="AT227" s="121"/>
      <c r="AU227" s="122"/>
      <c r="AV227" s="122"/>
      <c r="AW227" s="121"/>
      <c r="AX227" s="121"/>
      <c r="AY227" s="121">
        <v>0</v>
      </c>
      <c r="AZ227" s="120"/>
      <c r="BA227" s="120"/>
      <c r="BB227" s="121"/>
      <c r="BC227" s="522" t="str">
        <f t="shared" si="65"/>
        <v>Cancel</v>
      </c>
      <c r="BD227" s="121"/>
      <c r="BE227" s="516"/>
      <c r="BF227" s="122"/>
      <c r="BG227" s="141" t="s">
        <v>1427</v>
      </c>
      <c r="BH227" s="121" t="s">
        <v>2064</v>
      </c>
      <c r="BI227" s="122"/>
      <c r="BJ227" s="190"/>
      <c r="BK227" s="526" t="s">
        <v>167</v>
      </c>
      <c r="BL227" s="554" t="s">
        <v>1427</v>
      </c>
      <c r="BQ227" t="str">
        <f t="shared" si="52"/>
        <v>Indosat</v>
      </c>
      <c r="BR227" t="str">
        <f t="shared" si="53"/>
        <v>HK-14-0604</v>
      </c>
      <c r="BS227" s="91">
        <f t="shared" si="54"/>
        <v>2014</v>
      </c>
      <c r="BT227">
        <f t="shared" si="55"/>
        <v>0</v>
      </c>
      <c r="BU227" s="91">
        <f t="shared" si="55"/>
        <v>0</v>
      </c>
      <c r="BW227" t="str">
        <f t="shared" si="56"/>
        <v>Site : WEDI - 14KLT011</v>
      </c>
      <c r="BX227" t="str">
        <f t="shared" si="57"/>
        <v>Tipe Tower : GF-1 - SST - New</v>
      </c>
      <c r="BY227">
        <f t="shared" si="58"/>
        <v>4800083168</v>
      </c>
      <c r="BZ227" s="92" t="str">
        <f t="shared" si="58"/>
        <v>Survey+Tower Analysis</v>
      </c>
      <c r="CD227" s="531"/>
    </row>
    <row r="228" spans="2:82" ht="15" customHeight="1" x14ac:dyDescent="0.25">
      <c r="B228" s="103">
        <f t="shared" si="64"/>
        <v>79</v>
      </c>
      <c r="C228" s="126" t="s">
        <v>9319</v>
      </c>
      <c r="D228" s="126">
        <v>4800083168</v>
      </c>
      <c r="E228" s="121" t="s">
        <v>9314</v>
      </c>
      <c r="F228" s="522">
        <v>5500000</v>
      </c>
      <c r="G228" s="127">
        <v>8</v>
      </c>
      <c r="H228" s="103">
        <v>2014</v>
      </c>
      <c r="I228" s="128">
        <v>41858</v>
      </c>
      <c r="J228" s="128"/>
      <c r="K228" s="127" t="s">
        <v>628</v>
      </c>
      <c r="L228" s="126" t="s">
        <v>628</v>
      </c>
      <c r="M228" s="141" t="s">
        <v>628</v>
      </c>
      <c r="N228" s="104" t="s">
        <v>1636</v>
      </c>
      <c r="O228" s="97" t="s">
        <v>2392</v>
      </c>
      <c r="P228" s="127" t="s">
        <v>98</v>
      </c>
      <c r="Q228" s="100">
        <f>(IF(AF228='[1]Price List'!$B$1,VLOOKUP(N228,'[1]Price List'!$A$1:$K$104,2,0),IF(AF228='[1]Price List'!$C$1,VLOOKUP(N228,'[1]Price List'!$A$1:$K$104,3,0),IF(AF228='[1]Price List'!$D$1,VLOOKUP(N228,'[1]Price List'!$A$1:$K$104,4,0),IF(AF228='[1]Price List'!$E$1,VLOOKUP(N228,'[1]Price List'!$A$1:$K$104,5,0),IF(AF228='[1]Price List'!$F$1,VLOOKUP(N228,'[1]Price List'!$A$1:$K$104,6,0),IF(AF228='[1]Price List'!$G$1,VLOOKUP(N228,'[1]Price List'!$A$1:$K$104,7,0),IF(AF228='[1]Price List'!$H$1,VLOOKUP(N228,'[1]Price List'!$A$1:$K$104,8,0),IF(AF228='[1]Price List'!$I$1,VLOOKUP(N228,'[1]Price List'!$A$1:$K$104,9,0),IF(AF228='[1]Price List'!$J$1,VLOOKUP(N228,'[1]Price List'!$A$1:$K$104,10,0),IF(AF228='[1]Price List'!$K$1,VLOOKUP(N228,'[1]Price List'!$A$1:$K$104,11,0))))))))))))+(IF(AF228='[1]Price List'!$B$1,VLOOKUP(O228,'[1]Price List'!$A$1:$K$104,2,0),IF(AF228='[1]Price List'!$C$1,VLOOKUP(O228,'[1]Price List'!$A$1:$K$104,3,0),IF(AF228='[1]Price List'!$D$1,VLOOKUP(O228,'[1]Price List'!$A$1:$K$104,4,0),IF(AF228='[1]Price List'!$E$1,VLOOKUP(O228,'[1]Price List'!$A$1:$K$104,5,0),IF(AF228='[1]Price List'!$F$1,VLOOKUP(O228,'[1]Price List'!$A$1:$K$104,6,0),IF(AF228='[1]Price List'!$G$1,VLOOKUP(O228,'[1]Price List'!$A$1:$K$104,7,0),IF(AF228='[1]Price List'!$H$1,VLOOKUP(O228,'[1]Price List'!$A$1:$K$104,8,0),IF(AF228='[1]Price List'!$I$1,VLOOKUP(O228,'[1]Price List'!$A$1:$K$104,9,0),IF(AF228='[1]Price List'!$J$1,VLOOKUP(O228,'[1]Price List'!$A$1:$K$104,10,0),IF(AF228='[1]Price List'!$K$1,VLOOKUP(O228,'[1]Price List'!$A$1:$K$104,11,0))))))))))))+(IF(AF228='[1]Price List'!$B$1,VLOOKUP(P228,'[1]Price List'!$A$1:$K$104,2,0),IF(AF228='[1]Price List'!$C$1,VLOOKUP(P228,'[1]Price List'!$A$1:$K$104,3,0),IF(AF228='[1]Price List'!$D$1,VLOOKUP(P228,'[1]Price List'!$A$1:$K$104,4,0),IF(AF228='[1]Price List'!$E$1,VLOOKUP(P228,'[1]Price List'!$A$1:$K$104,5,0),IF(AF228='[1]Price List'!$F$1,VLOOKUP(P228,'[1]Price List'!$A$1:$K$104,6,0),IF(AF228='[1]Price List'!$G$1,VLOOKUP(P228,'[1]Price List'!$A$1:$K$104,7,0),IF(AF228='[1]Price List'!$H$1,VLOOKUP(P228,'[1]Price List'!$A$1:$K$104,8,0),IF(AF228='[1]Price List'!$I$1,VLOOKUP(P228,'[1]Price List'!$A$1:$K$104,9,0),IF(AF228='[1]Price List'!$J$1,VLOOKUP(P228,'[1]Price List'!$A$1:$K$104,10,0),IF(AF228='[1]Price List'!$K$1,VLOOKUP(P228,'[1]Price List'!$A$1:$K$104,11,0))))))))))))</f>
        <v>5500000</v>
      </c>
      <c r="R228" s="103"/>
      <c r="S228" s="127"/>
      <c r="T228" s="127"/>
      <c r="U228" s="120">
        <v>41767</v>
      </c>
      <c r="V228" s="523">
        <f t="shared" si="61"/>
        <v>-91</v>
      </c>
      <c r="W228" s="127"/>
      <c r="X228" s="141" t="s">
        <v>9320</v>
      </c>
      <c r="Y228" s="424" t="s">
        <v>9321</v>
      </c>
      <c r="Z228" s="126" t="s">
        <v>9314</v>
      </c>
      <c r="AA228" s="103"/>
      <c r="AB228" s="126" t="s">
        <v>9317</v>
      </c>
      <c r="AC228" s="103"/>
      <c r="AD228" s="103"/>
      <c r="AE228" s="103"/>
      <c r="AF228" s="121" t="s">
        <v>741</v>
      </c>
      <c r="AG228" s="126" t="s">
        <v>9322</v>
      </c>
      <c r="AH228" s="524"/>
      <c r="AI228" s="524"/>
      <c r="AJ228" s="121"/>
      <c r="AK228" s="121"/>
      <c r="AL228" s="121"/>
      <c r="AM228" s="120"/>
      <c r="AN228" s="120"/>
      <c r="AO228" s="120"/>
      <c r="AP228" s="121"/>
      <c r="AQ228" s="525"/>
      <c r="AR228" s="525">
        <f t="shared" ca="1" si="62"/>
        <v>42347</v>
      </c>
      <c r="AS228" s="121"/>
      <c r="AT228" s="121" t="s">
        <v>9323</v>
      </c>
      <c r="AU228" s="122">
        <v>41890</v>
      </c>
      <c r="AV228" s="122">
        <v>41892</v>
      </c>
      <c r="AW228" s="121"/>
      <c r="AX228" s="121" t="s">
        <v>9324</v>
      </c>
      <c r="AY228" s="121">
        <v>0</v>
      </c>
      <c r="AZ228" s="120">
        <v>42117</v>
      </c>
      <c r="BA228" s="120">
        <v>42167</v>
      </c>
      <c r="BB228" s="121"/>
      <c r="BC228" s="522">
        <f t="shared" si="65"/>
        <v>5500000</v>
      </c>
      <c r="BD228" s="121"/>
      <c r="BE228" s="516">
        <f>+BC228</f>
        <v>5500000</v>
      </c>
      <c r="BF228" s="122">
        <v>42170</v>
      </c>
      <c r="BG228" s="141" t="s">
        <v>116</v>
      </c>
      <c r="BH228" s="121" t="s">
        <v>9325</v>
      </c>
      <c r="BI228" s="122">
        <v>42170</v>
      </c>
      <c r="BJ228" s="190">
        <v>42192</v>
      </c>
      <c r="BK228" s="526" t="s">
        <v>167</v>
      </c>
      <c r="BL228" s="534">
        <f t="shared" ref="BL228:BL264" si="66">F228</f>
        <v>5500000</v>
      </c>
      <c r="BQ228" t="str">
        <f t="shared" si="52"/>
        <v>Indosat</v>
      </c>
      <c r="BR228" t="str">
        <f t="shared" si="53"/>
        <v>HK-14-0605</v>
      </c>
      <c r="BS228" s="91">
        <f t="shared" si="54"/>
        <v>2014</v>
      </c>
      <c r="BT228">
        <f t="shared" si="55"/>
        <v>42117</v>
      </c>
      <c r="BU228" s="91">
        <f t="shared" si="55"/>
        <v>42167</v>
      </c>
      <c r="BW228" t="str">
        <f t="shared" si="56"/>
        <v>Site : PELABUHANCLCP - 14CLP009</v>
      </c>
      <c r="BX228" t="str">
        <f t="shared" si="57"/>
        <v>Tipe Tower : GF-1 - SST - New</v>
      </c>
      <c r="BY228">
        <f t="shared" si="58"/>
        <v>4800083168</v>
      </c>
      <c r="BZ228" s="92" t="str">
        <f t="shared" si="58"/>
        <v>Survey+Tower Analysis</v>
      </c>
      <c r="CD228" s="531"/>
    </row>
    <row r="229" spans="2:82" ht="15" customHeight="1" x14ac:dyDescent="0.25">
      <c r="B229" s="103">
        <f t="shared" si="64"/>
        <v>80</v>
      </c>
      <c r="C229" s="126" t="s">
        <v>9326</v>
      </c>
      <c r="D229" s="126">
        <v>4800083168</v>
      </c>
      <c r="E229" s="121" t="s">
        <v>9314</v>
      </c>
      <c r="F229" s="522">
        <v>5500000</v>
      </c>
      <c r="G229" s="127">
        <v>8</v>
      </c>
      <c r="H229" s="103">
        <v>2014</v>
      </c>
      <c r="I229" s="128">
        <v>41858</v>
      </c>
      <c r="J229" s="128"/>
      <c r="K229" s="127" t="s">
        <v>628</v>
      </c>
      <c r="L229" s="126" t="s">
        <v>628</v>
      </c>
      <c r="M229" s="141" t="s">
        <v>628</v>
      </c>
      <c r="N229" s="104" t="s">
        <v>1636</v>
      </c>
      <c r="O229" s="97" t="s">
        <v>2392</v>
      </c>
      <c r="P229" s="127" t="s">
        <v>98</v>
      </c>
      <c r="Q229" s="100">
        <f>(IF(AF229='[1]Price List'!$B$1,VLOOKUP(N229,'[1]Price List'!$A$1:$K$104,2,0),IF(AF229='[1]Price List'!$C$1,VLOOKUP(N229,'[1]Price List'!$A$1:$K$104,3,0),IF(AF229='[1]Price List'!$D$1,VLOOKUP(N229,'[1]Price List'!$A$1:$K$104,4,0),IF(AF229='[1]Price List'!$E$1,VLOOKUP(N229,'[1]Price List'!$A$1:$K$104,5,0),IF(AF229='[1]Price List'!$F$1,VLOOKUP(N229,'[1]Price List'!$A$1:$K$104,6,0),IF(AF229='[1]Price List'!$G$1,VLOOKUP(N229,'[1]Price List'!$A$1:$K$104,7,0),IF(AF229='[1]Price List'!$H$1,VLOOKUP(N229,'[1]Price List'!$A$1:$K$104,8,0),IF(AF229='[1]Price List'!$I$1,VLOOKUP(N229,'[1]Price List'!$A$1:$K$104,9,0),IF(AF229='[1]Price List'!$J$1,VLOOKUP(N229,'[1]Price List'!$A$1:$K$104,10,0),IF(AF229='[1]Price List'!$K$1,VLOOKUP(N229,'[1]Price List'!$A$1:$K$104,11,0))))))))))))+(IF(AF229='[1]Price List'!$B$1,VLOOKUP(O229,'[1]Price List'!$A$1:$K$104,2,0),IF(AF229='[1]Price List'!$C$1,VLOOKUP(O229,'[1]Price List'!$A$1:$K$104,3,0),IF(AF229='[1]Price List'!$D$1,VLOOKUP(O229,'[1]Price List'!$A$1:$K$104,4,0),IF(AF229='[1]Price List'!$E$1,VLOOKUP(O229,'[1]Price List'!$A$1:$K$104,5,0),IF(AF229='[1]Price List'!$F$1,VLOOKUP(O229,'[1]Price List'!$A$1:$K$104,6,0),IF(AF229='[1]Price List'!$G$1,VLOOKUP(O229,'[1]Price List'!$A$1:$K$104,7,0),IF(AF229='[1]Price List'!$H$1,VLOOKUP(O229,'[1]Price List'!$A$1:$K$104,8,0),IF(AF229='[1]Price List'!$I$1,VLOOKUP(O229,'[1]Price List'!$A$1:$K$104,9,0),IF(AF229='[1]Price List'!$J$1,VLOOKUP(O229,'[1]Price List'!$A$1:$K$104,10,0),IF(AF229='[1]Price List'!$K$1,VLOOKUP(O229,'[1]Price List'!$A$1:$K$104,11,0))))))))))))+(IF(AF229='[1]Price List'!$B$1,VLOOKUP(P229,'[1]Price List'!$A$1:$K$104,2,0),IF(AF229='[1]Price List'!$C$1,VLOOKUP(P229,'[1]Price List'!$A$1:$K$104,3,0),IF(AF229='[1]Price List'!$D$1,VLOOKUP(P229,'[1]Price List'!$A$1:$K$104,4,0),IF(AF229='[1]Price List'!$E$1,VLOOKUP(P229,'[1]Price List'!$A$1:$K$104,5,0),IF(AF229='[1]Price List'!$F$1,VLOOKUP(P229,'[1]Price List'!$A$1:$K$104,6,0),IF(AF229='[1]Price List'!$G$1,VLOOKUP(P229,'[1]Price List'!$A$1:$K$104,7,0),IF(AF229='[1]Price List'!$H$1,VLOOKUP(P229,'[1]Price List'!$A$1:$K$104,8,0),IF(AF229='[1]Price List'!$I$1,VLOOKUP(P229,'[1]Price List'!$A$1:$K$104,9,0),IF(AF229='[1]Price List'!$J$1,VLOOKUP(P229,'[1]Price List'!$A$1:$K$104,10,0),IF(AF229='[1]Price List'!$K$1,VLOOKUP(P229,'[1]Price List'!$A$1:$K$104,11,0))))))))))))</f>
        <v>5500000</v>
      </c>
      <c r="R229" s="103"/>
      <c r="S229" s="127"/>
      <c r="T229" s="127"/>
      <c r="U229" s="120">
        <v>41767</v>
      </c>
      <c r="V229" s="523">
        <f t="shared" si="61"/>
        <v>-91</v>
      </c>
      <c r="W229" s="127"/>
      <c r="X229" s="141" t="s">
        <v>2700</v>
      </c>
      <c r="Y229" s="424" t="s">
        <v>3354</v>
      </c>
      <c r="Z229" s="126" t="s">
        <v>9314</v>
      </c>
      <c r="AA229" s="103"/>
      <c r="AB229" s="126" t="s">
        <v>9327</v>
      </c>
      <c r="AC229" s="103"/>
      <c r="AD229" s="103"/>
      <c r="AE229" s="103"/>
      <c r="AF229" s="121" t="s">
        <v>384</v>
      </c>
      <c r="AG229" s="126" t="s">
        <v>3355</v>
      </c>
      <c r="AH229" s="524"/>
      <c r="AI229" s="524"/>
      <c r="AJ229" s="121"/>
      <c r="AK229" s="121"/>
      <c r="AL229" s="121"/>
      <c r="AM229" s="120"/>
      <c r="AN229" s="120"/>
      <c r="AO229" s="120"/>
      <c r="AP229" s="121"/>
      <c r="AQ229" s="525"/>
      <c r="AR229" s="525">
        <f t="shared" ca="1" si="62"/>
        <v>42347</v>
      </c>
      <c r="AS229" s="121"/>
      <c r="AT229" s="121" t="s">
        <v>9328</v>
      </c>
      <c r="AU229" s="122">
        <v>41926</v>
      </c>
      <c r="AV229" s="544">
        <v>42193</v>
      </c>
      <c r="AW229" s="121" t="s">
        <v>15465</v>
      </c>
      <c r="AX229" s="121"/>
      <c r="AY229" s="121">
        <v>0</v>
      </c>
      <c r="AZ229" s="120">
        <v>42117</v>
      </c>
      <c r="BA229" s="120"/>
      <c r="BB229" s="121"/>
      <c r="BC229" s="522">
        <f t="shared" si="65"/>
        <v>5500000</v>
      </c>
      <c r="BD229" s="121"/>
      <c r="BE229" s="516"/>
      <c r="BF229" s="122"/>
      <c r="BG229" s="141" t="s">
        <v>9329</v>
      </c>
      <c r="BH229" s="121" t="s">
        <v>2064</v>
      </c>
      <c r="BI229" s="122"/>
      <c r="BJ229" s="190"/>
      <c r="BK229" s="526" t="s">
        <v>167</v>
      </c>
      <c r="BL229" s="534">
        <f t="shared" si="66"/>
        <v>5500000</v>
      </c>
      <c r="BM229" t="s">
        <v>9330</v>
      </c>
      <c r="BQ229" t="str">
        <f t="shared" si="52"/>
        <v>Indosat</v>
      </c>
      <c r="BR229" t="str">
        <f t="shared" si="53"/>
        <v>HK-14-0606</v>
      </c>
      <c r="BS229" s="91">
        <f t="shared" si="54"/>
        <v>2014</v>
      </c>
      <c r="BT229">
        <f t="shared" si="55"/>
        <v>42117</v>
      </c>
      <c r="BU229" s="91">
        <f t="shared" si="55"/>
        <v>0</v>
      </c>
      <c r="BW229" t="str">
        <f t="shared" si="56"/>
        <v>Site : CIAMIS REPEATER / IMBANEGARA - 03WJR010</v>
      </c>
      <c r="BX229" t="str">
        <f t="shared" si="57"/>
        <v>Tipe Tower : GF-1 - Monopole - New</v>
      </c>
      <c r="BY229">
        <f t="shared" si="58"/>
        <v>4800083168</v>
      </c>
      <c r="BZ229" s="92" t="str">
        <f t="shared" si="58"/>
        <v>Survey+Tower Analysis</v>
      </c>
      <c r="CD229" s="531"/>
    </row>
    <row r="230" spans="2:82" ht="15" customHeight="1" x14ac:dyDescent="0.25">
      <c r="B230" s="103">
        <f t="shared" si="64"/>
        <v>81</v>
      </c>
      <c r="C230" s="126" t="s">
        <v>9331</v>
      </c>
      <c r="D230" s="126">
        <v>4800083168</v>
      </c>
      <c r="E230" s="121" t="s">
        <v>9314</v>
      </c>
      <c r="F230" s="522">
        <v>5000000</v>
      </c>
      <c r="G230" s="127">
        <v>8</v>
      </c>
      <c r="H230" s="103">
        <v>2014</v>
      </c>
      <c r="I230" s="128">
        <v>41858</v>
      </c>
      <c r="J230" s="128"/>
      <c r="K230" s="127" t="s">
        <v>628</v>
      </c>
      <c r="L230" s="126" t="s">
        <v>628</v>
      </c>
      <c r="M230" s="141" t="s">
        <v>628</v>
      </c>
      <c r="N230" s="104" t="s">
        <v>1636</v>
      </c>
      <c r="O230" s="97" t="s">
        <v>2392</v>
      </c>
      <c r="P230" s="127" t="s">
        <v>98</v>
      </c>
      <c r="Q230" s="100">
        <f>(IF(AF230='[1]Price List'!$B$1,VLOOKUP(N230,'[1]Price List'!$A$1:$K$104,2,0),IF(AF230='[1]Price List'!$C$1,VLOOKUP(N230,'[1]Price List'!$A$1:$K$104,3,0),IF(AF230='[1]Price List'!$D$1,VLOOKUP(N230,'[1]Price List'!$A$1:$K$104,4,0),IF(AF230='[1]Price List'!$E$1,VLOOKUP(N230,'[1]Price List'!$A$1:$K$104,5,0),IF(AF230='[1]Price List'!$F$1,VLOOKUP(N230,'[1]Price List'!$A$1:$K$104,6,0),IF(AF230='[1]Price List'!$G$1,VLOOKUP(N230,'[1]Price List'!$A$1:$K$104,7,0),IF(AF230='[1]Price List'!$H$1,VLOOKUP(N230,'[1]Price List'!$A$1:$K$104,8,0),IF(AF230='[1]Price List'!$I$1,VLOOKUP(N230,'[1]Price List'!$A$1:$K$104,9,0),IF(AF230='[1]Price List'!$J$1,VLOOKUP(N230,'[1]Price List'!$A$1:$K$104,10,0),IF(AF230='[1]Price List'!$K$1,VLOOKUP(N230,'[1]Price List'!$A$1:$K$104,11,0))))))))))))+(IF(AF230='[1]Price List'!$B$1,VLOOKUP(O230,'[1]Price List'!$A$1:$K$104,2,0),IF(AF230='[1]Price List'!$C$1,VLOOKUP(O230,'[1]Price List'!$A$1:$K$104,3,0),IF(AF230='[1]Price List'!$D$1,VLOOKUP(O230,'[1]Price List'!$A$1:$K$104,4,0),IF(AF230='[1]Price List'!$E$1,VLOOKUP(O230,'[1]Price List'!$A$1:$K$104,5,0),IF(AF230='[1]Price List'!$F$1,VLOOKUP(O230,'[1]Price List'!$A$1:$K$104,6,0),IF(AF230='[1]Price List'!$G$1,VLOOKUP(O230,'[1]Price List'!$A$1:$K$104,7,0),IF(AF230='[1]Price List'!$H$1,VLOOKUP(O230,'[1]Price List'!$A$1:$K$104,8,0),IF(AF230='[1]Price List'!$I$1,VLOOKUP(O230,'[1]Price List'!$A$1:$K$104,9,0),IF(AF230='[1]Price List'!$J$1,VLOOKUP(O230,'[1]Price List'!$A$1:$K$104,10,0),IF(AF230='[1]Price List'!$K$1,VLOOKUP(O230,'[1]Price List'!$A$1:$K$104,11,0))))))))))))+(IF(AF230='[1]Price List'!$B$1,VLOOKUP(P230,'[1]Price List'!$A$1:$K$104,2,0),IF(AF230='[1]Price List'!$C$1,VLOOKUP(P230,'[1]Price List'!$A$1:$K$104,3,0),IF(AF230='[1]Price List'!$D$1,VLOOKUP(P230,'[1]Price List'!$A$1:$K$104,4,0),IF(AF230='[1]Price List'!$E$1,VLOOKUP(P230,'[1]Price List'!$A$1:$K$104,5,0),IF(AF230='[1]Price List'!$F$1,VLOOKUP(P230,'[1]Price List'!$A$1:$K$104,6,0),IF(AF230='[1]Price List'!$G$1,VLOOKUP(P230,'[1]Price List'!$A$1:$K$104,7,0),IF(AF230='[1]Price List'!$H$1,VLOOKUP(P230,'[1]Price List'!$A$1:$K$104,8,0),IF(AF230='[1]Price List'!$I$1,VLOOKUP(P230,'[1]Price List'!$A$1:$K$104,9,0),IF(AF230='[1]Price List'!$J$1,VLOOKUP(P230,'[1]Price List'!$A$1:$K$104,10,0),IF(AF230='[1]Price List'!$K$1,VLOOKUP(P230,'[1]Price List'!$A$1:$K$104,11,0))))))))))))</f>
        <v>5000000</v>
      </c>
      <c r="R230" s="103"/>
      <c r="S230" s="127"/>
      <c r="T230" s="127"/>
      <c r="U230" s="120">
        <v>41771</v>
      </c>
      <c r="V230" s="523">
        <f t="shared" si="61"/>
        <v>-87</v>
      </c>
      <c r="W230" s="127"/>
      <c r="X230" s="141" t="s">
        <v>9332</v>
      </c>
      <c r="Y230" s="424" t="s">
        <v>9333</v>
      </c>
      <c r="Z230" s="126" t="s">
        <v>9314</v>
      </c>
      <c r="AA230" s="103"/>
      <c r="AB230" s="126" t="s">
        <v>9317</v>
      </c>
      <c r="AC230" s="103"/>
      <c r="AD230" s="103"/>
      <c r="AE230" s="103"/>
      <c r="AF230" s="121" t="s">
        <v>477</v>
      </c>
      <c r="AG230" s="126" t="s">
        <v>9334</v>
      </c>
      <c r="AH230" s="524"/>
      <c r="AI230" s="524"/>
      <c r="AJ230" s="121"/>
      <c r="AK230" s="121"/>
      <c r="AL230" s="121"/>
      <c r="AM230" s="120"/>
      <c r="AN230" s="120"/>
      <c r="AO230" s="120"/>
      <c r="AP230" s="121"/>
      <c r="AQ230" s="525"/>
      <c r="AR230" s="525">
        <f t="shared" ca="1" si="62"/>
        <v>42347</v>
      </c>
      <c r="AS230" s="121"/>
      <c r="AT230" s="121" t="s">
        <v>9335</v>
      </c>
      <c r="AU230" s="122">
        <v>41890</v>
      </c>
      <c r="AV230" s="122">
        <v>42357</v>
      </c>
      <c r="AW230" s="121"/>
      <c r="AX230" s="126" t="s">
        <v>9336</v>
      </c>
      <c r="AY230" s="121">
        <v>0</v>
      </c>
      <c r="AZ230" s="120">
        <v>42117</v>
      </c>
      <c r="BA230" s="120">
        <v>42031</v>
      </c>
      <c r="BB230" s="121"/>
      <c r="BC230" s="522">
        <f t="shared" si="65"/>
        <v>5000000</v>
      </c>
      <c r="BD230" s="121"/>
      <c r="BE230" s="516">
        <f>+BC230</f>
        <v>5000000</v>
      </c>
      <c r="BF230" s="122">
        <v>42032</v>
      </c>
      <c r="BG230" s="141" t="s">
        <v>116</v>
      </c>
      <c r="BH230" s="121" t="s">
        <v>9337</v>
      </c>
      <c r="BI230" s="122">
        <v>42032</v>
      </c>
      <c r="BJ230" s="190">
        <v>42052</v>
      </c>
      <c r="BK230" s="526" t="s">
        <v>167</v>
      </c>
      <c r="BL230" s="534">
        <f t="shared" si="66"/>
        <v>5000000</v>
      </c>
      <c r="BQ230" t="str">
        <f t="shared" si="52"/>
        <v>Indosat</v>
      </c>
      <c r="BR230" t="str">
        <f t="shared" si="53"/>
        <v>HK-14-0607</v>
      </c>
      <c r="BS230" s="91">
        <f t="shared" si="54"/>
        <v>2014</v>
      </c>
      <c r="BT230">
        <f t="shared" si="55"/>
        <v>42117</v>
      </c>
      <c r="BU230" s="91">
        <f t="shared" si="55"/>
        <v>42031</v>
      </c>
      <c r="BW230" t="str">
        <f t="shared" si="56"/>
        <v>Site : WAHIDIN_CLDG - 02TGR023</v>
      </c>
      <c r="BX230" t="str">
        <f t="shared" si="57"/>
        <v>Tipe Tower : GF-1 - SST - New</v>
      </c>
      <c r="BY230">
        <f t="shared" si="58"/>
        <v>4800083168</v>
      </c>
      <c r="BZ230" s="92" t="str">
        <f t="shared" si="58"/>
        <v>Survey+Tower Analysis</v>
      </c>
      <c r="CD230" s="531"/>
    </row>
    <row r="231" spans="2:82" ht="15" customHeight="1" x14ac:dyDescent="0.25">
      <c r="B231" s="103">
        <f t="shared" si="64"/>
        <v>82</v>
      </c>
      <c r="C231" s="126" t="s">
        <v>9338</v>
      </c>
      <c r="D231" s="126" t="s">
        <v>9339</v>
      </c>
      <c r="E231" s="121" t="s">
        <v>9340</v>
      </c>
      <c r="F231" s="522">
        <v>8350000</v>
      </c>
      <c r="G231" s="127">
        <v>6</v>
      </c>
      <c r="H231" s="103">
        <v>2014</v>
      </c>
      <c r="I231" s="128">
        <v>41802</v>
      </c>
      <c r="J231" s="128"/>
      <c r="K231" s="127" t="s">
        <v>601</v>
      </c>
      <c r="L231" s="126" t="s">
        <v>601</v>
      </c>
      <c r="M231" s="141" t="s">
        <v>8346</v>
      </c>
      <c r="N231" s="126" t="s">
        <v>98</v>
      </c>
      <c r="O231" s="127" t="s">
        <v>98</v>
      </c>
      <c r="P231" s="127" t="s">
        <v>98</v>
      </c>
      <c r="Q231" s="345">
        <v>0</v>
      </c>
      <c r="R231" s="103"/>
      <c r="S231" s="127"/>
      <c r="T231" s="127"/>
      <c r="U231" s="120">
        <v>41774</v>
      </c>
      <c r="V231" s="523">
        <f t="shared" si="61"/>
        <v>-28</v>
      </c>
      <c r="W231" s="127"/>
      <c r="X231" s="141" t="s">
        <v>2064</v>
      </c>
      <c r="Y231" s="424" t="s">
        <v>9341</v>
      </c>
      <c r="Z231" s="126" t="s">
        <v>9342</v>
      </c>
      <c r="AA231" s="103"/>
      <c r="AB231" s="126"/>
      <c r="AC231" s="103"/>
      <c r="AD231" s="103"/>
      <c r="AE231" s="103"/>
      <c r="AF231" s="121" t="s">
        <v>2064</v>
      </c>
      <c r="AG231" s="126" t="s">
        <v>2064</v>
      </c>
      <c r="AH231" s="524"/>
      <c r="AI231" s="524"/>
      <c r="AJ231" s="121"/>
      <c r="AK231" s="121"/>
      <c r="AL231" s="121"/>
      <c r="AM231" s="120"/>
      <c r="AN231" s="120"/>
      <c r="AO231" s="120"/>
      <c r="AP231" s="121"/>
      <c r="AQ231" s="525"/>
      <c r="AR231" s="525">
        <f t="shared" ca="1" si="62"/>
        <v>42347</v>
      </c>
      <c r="AS231" s="121"/>
      <c r="AT231" s="121"/>
      <c r="AU231" s="122"/>
      <c r="AV231" s="122"/>
      <c r="AW231" s="121"/>
      <c r="AX231" s="121" t="s">
        <v>2064</v>
      </c>
      <c r="AY231" s="121">
        <v>0</v>
      </c>
      <c r="AZ231" s="122">
        <v>41834</v>
      </c>
      <c r="BA231" s="122">
        <v>41834</v>
      </c>
      <c r="BB231" s="121"/>
      <c r="BC231" s="522">
        <f t="shared" si="65"/>
        <v>8350000</v>
      </c>
      <c r="BD231" s="121"/>
      <c r="BE231" s="516">
        <f>+BC231</f>
        <v>8350000</v>
      </c>
      <c r="BF231" s="122">
        <v>41834</v>
      </c>
      <c r="BG231" s="141" t="s">
        <v>242</v>
      </c>
      <c r="BH231" s="121" t="s">
        <v>9343</v>
      </c>
      <c r="BI231" s="122">
        <v>41834</v>
      </c>
      <c r="BJ231" s="190"/>
      <c r="BK231" s="526" t="s">
        <v>167</v>
      </c>
      <c r="BL231" s="534">
        <f t="shared" si="66"/>
        <v>8350000</v>
      </c>
      <c r="BQ231" t="str">
        <f t="shared" si="52"/>
        <v>TBG - Project</v>
      </c>
      <c r="BR231" t="str">
        <f t="shared" si="53"/>
        <v>HK-14-0627</v>
      </c>
      <c r="BS231" s="91">
        <f t="shared" si="54"/>
        <v>2014</v>
      </c>
      <c r="BT231">
        <f t="shared" si="55"/>
        <v>41834</v>
      </c>
      <c r="BU231" s="91">
        <f t="shared" si="55"/>
        <v>41834</v>
      </c>
      <c r="BW231" t="str">
        <f t="shared" si="56"/>
        <v>Site : Pelabuhan Bima - -</v>
      </c>
      <c r="BX231" t="str">
        <f t="shared" si="57"/>
        <v xml:space="preserve">Tipe Tower : </v>
      </c>
      <c r="BY231" t="str">
        <f t="shared" si="58"/>
        <v>450/MKN-SWK/SPK/V/2014</v>
      </c>
      <c r="BZ231" s="92" t="str">
        <f t="shared" si="58"/>
        <v>Survey+Hammer Test+Tower &amp; Building Analysis+Propose New Antenna</v>
      </c>
      <c r="CD231" s="531"/>
    </row>
    <row r="232" spans="2:82" ht="15" customHeight="1" x14ac:dyDescent="0.25">
      <c r="B232" s="103">
        <f t="shared" si="64"/>
        <v>83</v>
      </c>
      <c r="C232" s="126" t="s">
        <v>9344</v>
      </c>
      <c r="D232" s="126" t="s">
        <v>9345</v>
      </c>
      <c r="E232" s="121" t="s">
        <v>9346</v>
      </c>
      <c r="F232" s="522">
        <v>750000</v>
      </c>
      <c r="G232" s="127">
        <v>6</v>
      </c>
      <c r="H232" s="103">
        <v>2014</v>
      </c>
      <c r="I232" s="128">
        <v>41792</v>
      </c>
      <c r="J232" s="128"/>
      <c r="K232" s="127" t="s">
        <v>8275</v>
      </c>
      <c r="L232" s="126" t="s">
        <v>8275</v>
      </c>
      <c r="M232" s="141" t="s">
        <v>770</v>
      </c>
      <c r="N232" s="126" t="s">
        <v>98</v>
      </c>
      <c r="O232" s="127" t="s">
        <v>98</v>
      </c>
      <c r="P232" s="127" t="s">
        <v>98</v>
      </c>
      <c r="Q232" s="345">
        <v>0</v>
      </c>
      <c r="R232" s="103"/>
      <c r="S232" s="127"/>
      <c r="T232" s="127"/>
      <c r="U232" s="120">
        <v>41774</v>
      </c>
      <c r="V232" s="523">
        <f t="shared" si="61"/>
        <v>-18</v>
      </c>
      <c r="W232" s="127"/>
      <c r="X232" s="141">
        <v>120980104</v>
      </c>
      <c r="Y232" s="424" t="s">
        <v>9347</v>
      </c>
      <c r="Z232" s="126" t="s">
        <v>9346</v>
      </c>
      <c r="AA232" s="103"/>
      <c r="AB232" s="126" t="s">
        <v>9348</v>
      </c>
      <c r="AC232" s="103"/>
      <c r="AD232" s="103"/>
      <c r="AE232" s="103"/>
      <c r="AF232" s="121" t="s">
        <v>8906</v>
      </c>
      <c r="AG232" s="126" t="s">
        <v>9349</v>
      </c>
      <c r="AH232" s="524"/>
      <c r="AI232" s="524"/>
      <c r="AJ232" s="121"/>
      <c r="AK232" s="121"/>
      <c r="AL232" s="121"/>
      <c r="AM232" s="120"/>
      <c r="AN232" s="120"/>
      <c r="AO232" s="120"/>
      <c r="AP232" s="121"/>
      <c r="AQ232" s="525"/>
      <c r="AR232" s="525">
        <f t="shared" ca="1" si="62"/>
        <v>42347</v>
      </c>
      <c r="AS232" s="121"/>
      <c r="AT232" s="121"/>
      <c r="AU232" s="122"/>
      <c r="AV232" s="122"/>
      <c r="AW232" s="121"/>
      <c r="AX232" t="s">
        <v>9350</v>
      </c>
      <c r="AY232" s="121">
        <v>0</v>
      </c>
      <c r="AZ232" s="120">
        <v>42117</v>
      </c>
      <c r="BA232" s="120">
        <v>42110</v>
      </c>
      <c r="BB232" s="121"/>
      <c r="BC232" s="522">
        <f t="shared" si="65"/>
        <v>750000</v>
      </c>
      <c r="BD232" s="516">
        <f>+BC232</f>
        <v>750000</v>
      </c>
      <c r="BE232" s="516"/>
      <c r="BF232" s="122">
        <v>42110</v>
      </c>
      <c r="BG232" s="141" t="s">
        <v>116</v>
      </c>
      <c r="BH232" s="121" t="s">
        <v>9351</v>
      </c>
      <c r="BI232" s="122">
        <v>42115</v>
      </c>
      <c r="BJ232" s="190">
        <v>42131</v>
      </c>
      <c r="BK232" s="526" t="s">
        <v>167</v>
      </c>
      <c r="BL232" s="534">
        <f t="shared" si="66"/>
        <v>750000</v>
      </c>
      <c r="BQ232" t="str">
        <f t="shared" si="52"/>
        <v>TBG - SMI</v>
      </c>
      <c r="BR232" t="str">
        <f t="shared" si="53"/>
        <v>HK-14-0751</v>
      </c>
      <c r="BS232" s="91">
        <f t="shared" si="54"/>
        <v>2014</v>
      </c>
      <c r="BT232">
        <f t="shared" si="55"/>
        <v>42117</v>
      </c>
      <c r="BU232" s="91">
        <f t="shared" si="55"/>
        <v>42110</v>
      </c>
      <c r="BW232" t="str">
        <f t="shared" si="56"/>
        <v>Site : Pangandaran - 120980104</v>
      </c>
      <c r="BX232" t="str">
        <f t="shared" si="57"/>
        <v>Tipe Tower : 4-A-TB-02-70</v>
      </c>
      <c r="BY232" t="str">
        <f t="shared" si="58"/>
        <v>PO/SMI/15/N000226</v>
      </c>
      <c r="BZ232" s="92" t="str">
        <f t="shared" si="58"/>
        <v>Validasi Tower</v>
      </c>
      <c r="CD232" s="531"/>
    </row>
    <row r="233" spans="2:82" ht="15" customHeight="1" x14ac:dyDescent="0.25">
      <c r="B233" s="103">
        <f t="shared" si="64"/>
        <v>84</v>
      </c>
      <c r="C233" s="126" t="s">
        <v>9352</v>
      </c>
      <c r="D233" s="126" t="s">
        <v>9353</v>
      </c>
      <c r="E233" s="121" t="s">
        <v>9354</v>
      </c>
      <c r="F233" s="522">
        <v>1750000</v>
      </c>
      <c r="G233" s="127">
        <v>6</v>
      </c>
      <c r="H233" s="103">
        <v>2014</v>
      </c>
      <c r="I233" s="128">
        <v>41792</v>
      </c>
      <c r="J233" s="128"/>
      <c r="K233" s="127" t="s">
        <v>8275</v>
      </c>
      <c r="L233" s="126" t="s">
        <v>8275</v>
      </c>
      <c r="M233" s="141" t="s">
        <v>770</v>
      </c>
      <c r="N233" s="126" t="s">
        <v>98</v>
      </c>
      <c r="O233" s="127" t="s">
        <v>98</v>
      </c>
      <c r="P233" s="127" t="s">
        <v>98</v>
      </c>
      <c r="Q233" s="345">
        <v>0</v>
      </c>
      <c r="R233" s="103"/>
      <c r="S233" s="127"/>
      <c r="T233" s="127"/>
      <c r="U233" s="120">
        <v>41774</v>
      </c>
      <c r="V233" s="523">
        <f t="shared" si="61"/>
        <v>-18</v>
      </c>
      <c r="W233" s="127"/>
      <c r="X233" s="141">
        <v>50071104</v>
      </c>
      <c r="Y233" s="424" t="s">
        <v>9355</v>
      </c>
      <c r="Z233" s="126" t="s">
        <v>9356</v>
      </c>
      <c r="AA233" s="103"/>
      <c r="AB233" s="126" t="s">
        <v>9357</v>
      </c>
      <c r="AC233" s="103"/>
      <c r="AD233" s="103"/>
      <c r="AE233" s="103"/>
      <c r="AF233" s="121" t="s">
        <v>8448</v>
      </c>
      <c r="AG233" s="126" t="s">
        <v>9358</v>
      </c>
      <c r="AH233" s="524"/>
      <c r="AI233" s="524"/>
      <c r="AJ233" s="121"/>
      <c r="AK233" s="121"/>
      <c r="AL233" s="121"/>
      <c r="AM233" s="120"/>
      <c r="AN233" s="120"/>
      <c r="AO233" s="120"/>
      <c r="AP233" s="121"/>
      <c r="AQ233" s="525"/>
      <c r="AR233" s="525">
        <f t="shared" ca="1" si="62"/>
        <v>42347</v>
      </c>
      <c r="AS233" s="121"/>
      <c r="AT233" s="121"/>
      <c r="AU233" s="122"/>
      <c r="AV233" s="122"/>
      <c r="AW233" s="121"/>
      <c r="AX233" s="121" t="s">
        <v>9359</v>
      </c>
      <c r="AY233" s="121">
        <v>0</v>
      </c>
      <c r="AZ233" s="120">
        <v>42117</v>
      </c>
      <c r="BA233" s="120">
        <v>41991</v>
      </c>
      <c r="BB233" s="121"/>
      <c r="BC233" s="522">
        <f t="shared" si="65"/>
        <v>1750000</v>
      </c>
      <c r="BD233" s="121"/>
      <c r="BE233" s="516">
        <v>1750000</v>
      </c>
      <c r="BF233" s="122">
        <v>42009</v>
      </c>
      <c r="BG233" s="141" t="s">
        <v>116</v>
      </c>
      <c r="BH233" s="121" t="s">
        <v>9360</v>
      </c>
      <c r="BI233" s="122">
        <v>42011</v>
      </c>
      <c r="BJ233" s="190">
        <v>42026</v>
      </c>
      <c r="BK233" s="526" t="s">
        <v>167</v>
      </c>
      <c r="BL233" s="534">
        <f t="shared" si="66"/>
        <v>1750000</v>
      </c>
      <c r="BQ233" t="str">
        <f t="shared" si="52"/>
        <v>TBG - SMI</v>
      </c>
      <c r="BR233" t="str">
        <f t="shared" si="53"/>
        <v>HK-14-0753</v>
      </c>
      <c r="BS233" s="91">
        <f t="shared" si="54"/>
        <v>2014</v>
      </c>
      <c r="BT233">
        <f t="shared" si="55"/>
        <v>42117</v>
      </c>
      <c r="BU233" s="91">
        <f t="shared" si="55"/>
        <v>41991</v>
      </c>
      <c r="BW233" t="str">
        <f t="shared" si="56"/>
        <v>Site : Tiban - 50071104</v>
      </c>
      <c r="BX233" t="str">
        <f t="shared" si="57"/>
        <v>Tipe Tower : GBT-4L-52-CJ-15BTL050</v>
      </c>
      <c r="BY233" t="str">
        <f t="shared" si="58"/>
        <v>PO/SMI/14/N001585</v>
      </c>
      <c r="BZ233" s="92" t="str">
        <f t="shared" si="58"/>
        <v>Survey+Tower Analysis+Propose New Antenna</v>
      </c>
      <c r="CD233" s="531"/>
    </row>
    <row r="234" spans="2:82" ht="15" customHeight="1" x14ac:dyDescent="0.25">
      <c r="B234" s="103">
        <f t="shared" si="64"/>
        <v>85</v>
      </c>
      <c r="C234" s="126" t="s">
        <v>9361</v>
      </c>
      <c r="D234" s="126" t="s">
        <v>9362</v>
      </c>
      <c r="E234" s="121" t="s">
        <v>9354</v>
      </c>
      <c r="F234" s="522">
        <v>1750000</v>
      </c>
      <c r="G234" s="127">
        <v>6</v>
      </c>
      <c r="H234" s="103">
        <v>2014</v>
      </c>
      <c r="I234" s="128">
        <v>41792</v>
      </c>
      <c r="J234" s="128"/>
      <c r="K234" s="127" t="s">
        <v>8275</v>
      </c>
      <c r="L234" s="126" t="s">
        <v>8275</v>
      </c>
      <c r="M234" s="141" t="s">
        <v>770</v>
      </c>
      <c r="N234" s="126" t="s">
        <v>98</v>
      </c>
      <c r="O234" s="127" t="s">
        <v>98</v>
      </c>
      <c r="P234" s="127" t="s">
        <v>98</v>
      </c>
      <c r="Q234" s="345">
        <v>0</v>
      </c>
      <c r="R234" s="103"/>
      <c r="S234" s="127"/>
      <c r="T234" s="127"/>
      <c r="U234" s="120">
        <v>41774</v>
      </c>
      <c r="V234" s="523">
        <f t="shared" si="61"/>
        <v>-18</v>
      </c>
      <c r="W234" s="127"/>
      <c r="X234" s="141">
        <v>121056104</v>
      </c>
      <c r="Y234" s="424" t="s">
        <v>8853</v>
      </c>
      <c r="Z234" s="126" t="s">
        <v>9356</v>
      </c>
      <c r="AA234" s="103"/>
      <c r="AB234" s="126" t="s">
        <v>8854</v>
      </c>
      <c r="AC234" s="103"/>
      <c r="AD234" s="103"/>
      <c r="AE234" s="103"/>
      <c r="AF234" s="121" t="s">
        <v>8855</v>
      </c>
      <c r="AG234" s="126" t="s">
        <v>8856</v>
      </c>
      <c r="AH234" s="524"/>
      <c r="AI234" s="524"/>
      <c r="AJ234" s="121"/>
      <c r="AK234" s="121"/>
      <c r="AL234" s="121"/>
      <c r="AM234" s="120"/>
      <c r="AN234" s="120"/>
      <c r="AO234" s="120"/>
      <c r="AP234" s="121"/>
      <c r="AQ234" s="525"/>
      <c r="AR234" s="525">
        <f t="shared" ca="1" si="62"/>
        <v>42347</v>
      </c>
      <c r="AS234" s="121"/>
      <c r="AT234" s="121"/>
      <c r="AU234" s="122"/>
      <c r="AV234" s="122"/>
      <c r="AW234" s="121"/>
      <c r="AX234" s="121" t="s">
        <v>9363</v>
      </c>
      <c r="AY234" s="121">
        <v>0</v>
      </c>
      <c r="AZ234" s="120">
        <v>42117</v>
      </c>
      <c r="BA234" s="120">
        <v>41991</v>
      </c>
      <c r="BB234" s="121"/>
      <c r="BC234" s="522">
        <f t="shared" si="65"/>
        <v>1750000</v>
      </c>
      <c r="BD234" s="121"/>
      <c r="BE234" s="516">
        <v>1750000</v>
      </c>
      <c r="BF234" s="122">
        <v>42009</v>
      </c>
      <c r="BG234" s="141" t="s">
        <v>116</v>
      </c>
      <c r="BH234" s="121" t="s">
        <v>9364</v>
      </c>
      <c r="BI234" s="122">
        <v>42011</v>
      </c>
      <c r="BJ234" s="190">
        <v>42026</v>
      </c>
      <c r="BK234" s="526" t="s">
        <v>167</v>
      </c>
      <c r="BL234" s="534">
        <f t="shared" si="66"/>
        <v>1750000</v>
      </c>
      <c r="BQ234" t="str">
        <f t="shared" si="52"/>
        <v>TBG - SMI</v>
      </c>
      <c r="BR234" t="str">
        <f t="shared" si="53"/>
        <v>HK-14-0754</v>
      </c>
      <c r="BS234" s="91">
        <f t="shared" si="54"/>
        <v>2014</v>
      </c>
      <c r="BT234">
        <f t="shared" si="55"/>
        <v>42117</v>
      </c>
      <c r="BU234" s="91">
        <f t="shared" si="55"/>
        <v>41991</v>
      </c>
      <c r="BW234" t="str">
        <f t="shared" si="56"/>
        <v>Site : D_PONDOK_DUTA - 121056104</v>
      </c>
      <c r="BX234" t="str">
        <f t="shared" si="57"/>
        <v>Tipe Tower : GB-4L-40-WJ:03BDG107</v>
      </c>
      <c r="BY234" t="str">
        <f t="shared" si="58"/>
        <v>PO/SMI/14/N001583</v>
      </c>
      <c r="BZ234" s="92" t="str">
        <f t="shared" si="58"/>
        <v>Survey+Tower Analysis+Propose New Antenna</v>
      </c>
      <c r="CD234" s="531"/>
    </row>
    <row r="235" spans="2:82" ht="15" customHeight="1" x14ac:dyDescent="0.25">
      <c r="B235" s="103">
        <f t="shared" si="64"/>
        <v>86</v>
      </c>
      <c r="C235" s="126" t="s">
        <v>9365</v>
      </c>
      <c r="D235" s="126" t="s">
        <v>9366</v>
      </c>
      <c r="E235" s="121" t="s">
        <v>9354</v>
      </c>
      <c r="F235" s="522">
        <v>2500000</v>
      </c>
      <c r="G235" s="127">
        <v>6</v>
      </c>
      <c r="H235" s="103">
        <v>2014</v>
      </c>
      <c r="I235" s="128">
        <v>41793</v>
      </c>
      <c r="J235" s="128"/>
      <c r="K235" s="127" t="s">
        <v>8275</v>
      </c>
      <c r="L235" s="126" t="s">
        <v>8275</v>
      </c>
      <c r="M235" s="141" t="s">
        <v>770</v>
      </c>
      <c r="N235" s="126" t="s">
        <v>98</v>
      </c>
      <c r="O235" s="127" t="s">
        <v>98</v>
      </c>
      <c r="P235" s="127" t="s">
        <v>98</v>
      </c>
      <c r="Q235" s="345">
        <v>0</v>
      </c>
      <c r="R235" s="103"/>
      <c r="S235" s="127"/>
      <c r="T235" s="127"/>
      <c r="U235" s="120">
        <v>41774</v>
      </c>
      <c r="V235" s="523">
        <f t="shared" si="61"/>
        <v>-19</v>
      </c>
      <c r="W235" s="127"/>
      <c r="X235" s="141"/>
      <c r="Y235" s="424" t="s">
        <v>9367</v>
      </c>
      <c r="Z235" s="126" t="s">
        <v>9368</v>
      </c>
      <c r="AA235" s="103"/>
      <c r="AB235" s="126"/>
      <c r="AC235" s="103"/>
      <c r="AD235" s="103"/>
      <c r="AE235" s="103"/>
      <c r="AF235" s="121"/>
      <c r="AG235" s="126"/>
      <c r="AH235" s="524"/>
      <c r="AI235" s="524"/>
      <c r="AJ235" s="121"/>
      <c r="AK235" s="121"/>
      <c r="AL235" s="121"/>
      <c r="AM235" s="120"/>
      <c r="AN235" s="120"/>
      <c r="AO235" s="120"/>
      <c r="AP235" s="121"/>
      <c r="AQ235" s="525"/>
      <c r="AR235" s="525"/>
      <c r="AS235" s="121"/>
      <c r="AT235" s="121"/>
      <c r="AU235" s="122"/>
      <c r="AV235" s="122"/>
      <c r="AW235" s="121"/>
      <c r="AX235" s="121"/>
      <c r="AY235" s="121">
        <v>0</v>
      </c>
      <c r="AZ235" s="589"/>
      <c r="BA235" s="120"/>
      <c r="BB235" s="121"/>
      <c r="BC235" s="522">
        <f t="shared" si="65"/>
        <v>2500000</v>
      </c>
      <c r="BD235" s="121"/>
      <c r="BE235" s="516"/>
      <c r="BF235" s="122"/>
      <c r="BG235" s="141" t="s">
        <v>1641</v>
      </c>
      <c r="BH235" s="121" t="s">
        <v>2064</v>
      </c>
      <c r="BI235" s="122"/>
      <c r="BJ235" s="190"/>
      <c r="BK235" s="526" t="s">
        <v>167</v>
      </c>
      <c r="BL235" s="534">
        <f t="shared" si="66"/>
        <v>2500000</v>
      </c>
      <c r="BQ235" t="str">
        <f t="shared" si="52"/>
        <v>TBG - SMI</v>
      </c>
      <c r="BR235" t="str">
        <f t="shared" si="53"/>
        <v>HK-14-0800</v>
      </c>
      <c r="BS235" s="91">
        <f t="shared" si="54"/>
        <v>2014</v>
      </c>
      <c r="BT235">
        <f t="shared" si="55"/>
        <v>0</v>
      </c>
      <c r="BU235" s="91">
        <f t="shared" si="55"/>
        <v>0</v>
      </c>
      <c r="BW235" t="str">
        <f t="shared" si="56"/>
        <v xml:space="preserve">Site : Srigading - </v>
      </c>
      <c r="BX235" t="str">
        <f t="shared" si="57"/>
        <v xml:space="preserve">Tipe Tower : </v>
      </c>
      <c r="BY235" t="str">
        <f t="shared" si="58"/>
        <v>PO/SMI/14/N001607</v>
      </c>
      <c r="BZ235" s="92" t="str">
        <f t="shared" si="58"/>
        <v>Survey+Tower Analysis+Propose New Antenna</v>
      </c>
      <c r="CD235" s="531"/>
    </row>
    <row r="236" spans="2:82" ht="15" customHeight="1" x14ac:dyDescent="0.25">
      <c r="B236" s="103">
        <f t="shared" si="64"/>
        <v>87</v>
      </c>
      <c r="C236" s="126" t="s">
        <v>9369</v>
      </c>
      <c r="D236" s="126" t="s">
        <v>9366</v>
      </c>
      <c r="E236" s="121" t="s">
        <v>9354</v>
      </c>
      <c r="F236" s="522">
        <v>2500000</v>
      </c>
      <c r="G236" s="127">
        <v>6</v>
      </c>
      <c r="H236" s="103">
        <v>2014</v>
      </c>
      <c r="I236" s="128">
        <v>41793</v>
      </c>
      <c r="J236" s="128"/>
      <c r="K236" s="127" t="s">
        <v>8275</v>
      </c>
      <c r="L236" s="126" t="s">
        <v>8275</v>
      </c>
      <c r="M236" s="141" t="s">
        <v>770</v>
      </c>
      <c r="N236" s="126" t="s">
        <v>98</v>
      </c>
      <c r="O236" s="127" t="s">
        <v>98</v>
      </c>
      <c r="P236" s="127" t="s">
        <v>98</v>
      </c>
      <c r="Q236" s="345">
        <v>0</v>
      </c>
      <c r="R236" s="103"/>
      <c r="S236" s="127"/>
      <c r="T236" s="127"/>
      <c r="U236" s="120">
        <v>41774</v>
      </c>
      <c r="V236" s="523">
        <f t="shared" si="61"/>
        <v>-19</v>
      </c>
      <c r="W236" s="127"/>
      <c r="X236" s="141"/>
      <c r="Y236" s="424" t="s">
        <v>9370</v>
      </c>
      <c r="Z236" s="126" t="s">
        <v>9368</v>
      </c>
      <c r="AA236" s="103"/>
      <c r="AB236" s="126"/>
      <c r="AC236" s="103"/>
      <c r="AD236" s="103"/>
      <c r="AE236" s="103"/>
      <c r="AF236" s="121"/>
      <c r="AG236" s="126"/>
      <c r="AH236" s="524"/>
      <c r="AI236" s="524"/>
      <c r="AJ236" s="121"/>
      <c r="AK236" s="121"/>
      <c r="AL236" s="121"/>
      <c r="AM236" s="120"/>
      <c r="AN236" s="120"/>
      <c r="AO236" s="120"/>
      <c r="AP236" s="121"/>
      <c r="AQ236" s="525"/>
      <c r="AR236" s="525"/>
      <c r="AS236" s="121"/>
      <c r="AT236" s="121"/>
      <c r="AU236" s="122"/>
      <c r="AV236" s="122"/>
      <c r="AW236" s="121"/>
      <c r="AX236" s="121"/>
      <c r="AY236" s="121">
        <v>0</v>
      </c>
      <c r="AZ236" s="120"/>
      <c r="BA236" s="120"/>
      <c r="BB236" s="121"/>
      <c r="BC236" s="522">
        <f t="shared" si="65"/>
        <v>2500000</v>
      </c>
      <c r="BD236" s="121"/>
      <c r="BE236" s="516"/>
      <c r="BF236" s="122"/>
      <c r="BG236" s="141" t="s">
        <v>1641</v>
      </c>
      <c r="BH236" s="121" t="s">
        <v>2064</v>
      </c>
      <c r="BI236" s="122"/>
      <c r="BJ236" s="190"/>
      <c r="BK236" s="526" t="s">
        <v>167</v>
      </c>
      <c r="BL236" s="534">
        <f t="shared" si="66"/>
        <v>2500000</v>
      </c>
      <c r="BM236" t="s">
        <v>5391</v>
      </c>
      <c r="BN236" t="s">
        <v>9371</v>
      </c>
      <c r="BO236" t="s">
        <v>8478</v>
      </c>
      <c r="BQ236" t="str">
        <f t="shared" si="52"/>
        <v>TBG - SMI</v>
      </c>
      <c r="BR236" t="str">
        <f t="shared" si="53"/>
        <v>HK-14-0801</v>
      </c>
      <c r="BS236" s="91">
        <f t="shared" si="54"/>
        <v>2014</v>
      </c>
      <c r="BT236">
        <f t="shared" si="55"/>
        <v>0</v>
      </c>
      <c r="BU236" s="91">
        <f t="shared" si="55"/>
        <v>0</v>
      </c>
      <c r="BW236" t="str">
        <f t="shared" si="56"/>
        <v xml:space="preserve">Site : Dempet - </v>
      </c>
      <c r="BX236" t="str">
        <f t="shared" si="57"/>
        <v xml:space="preserve">Tipe Tower : </v>
      </c>
      <c r="BY236" t="str">
        <f t="shared" si="58"/>
        <v>PO/SMI/14/N001607</v>
      </c>
      <c r="BZ236" s="92" t="str">
        <f t="shared" si="58"/>
        <v>Survey+Tower Analysis+Propose New Antenna</v>
      </c>
      <c r="CD236" s="531"/>
    </row>
    <row r="237" spans="2:82" ht="15" customHeight="1" x14ac:dyDescent="0.25">
      <c r="B237" s="103">
        <f t="shared" si="64"/>
        <v>88</v>
      </c>
      <c r="C237" s="126" t="s">
        <v>9372</v>
      </c>
      <c r="D237" s="126" t="s">
        <v>9366</v>
      </c>
      <c r="E237" s="121" t="s">
        <v>9354</v>
      </c>
      <c r="F237" s="522">
        <v>2500000</v>
      </c>
      <c r="G237" s="127">
        <v>6</v>
      </c>
      <c r="H237" s="103">
        <v>2014</v>
      </c>
      <c r="I237" s="128">
        <v>41793</v>
      </c>
      <c r="J237" s="128"/>
      <c r="K237" s="127" t="s">
        <v>8275</v>
      </c>
      <c r="L237" s="126" t="s">
        <v>8275</v>
      </c>
      <c r="M237" s="141" t="s">
        <v>770</v>
      </c>
      <c r="N237" s="126" t="s">
        <v>98</v>
      </c>
      <c r="O237" s="127" t="s">
        <v>98</v>
      </c>
      <c r="P237" s="127" t="s">
        <v>98</v>
      </c>
      <c r="Q237" s="345">
        <v>0</v>
      </c>
      <c r="R237" s="103"/>
      <c r="S237" s="127"/>
      <c r="T237" s="127"/>
      <c r="U237" s="120">
        <v>41774</v>
      </c>
      <c r="V237" s="523">
        <f t="shared" si="61"/>
        <v>-19</v>
      </c>
      <c r="W237" s="127"/>
      <c r="X237" s="141"/>
      <c r="Y237" s="424" t="s">
        <v>9373</v>
      </c>
      <c r="Z237" s="126" t="s">
        <v>9368</v>
      </c>
      <c r="AA237" s="103"/>
      <c r="AB237" s="126"/>
      <c r="AC237" s="103"/>
      <c r="AD237" s="103"/>
      <c r="AE237" s="103"/>
      <c r="AF237" s="121"/>
      <c r="AG237" s="126"/>
      <c r="AH237" s="524"/>
      <c r="AI237" s="524"/>
      <c r="AJ237" s="121"/>
      <c r="AK237" s="121"/>
      <c r="AL237" s="121"/>
      <c r="AM237" s="120"/>
      <c r="AN237" s="120"/>
      <c r="AO237" s="120"/>
      <c r="AP237" s="121"/>
      <c r="AQ237" s="525"/>
      <c r="AR237" s="525"/>
      <c r="AS237" s="121"/>
      <c r="AT237" s="121"/>
      <c r="AU237" s="122"/>
      <c r="AV237" s="122"/>
      <c r="AW237" s="121"/>
      <c r="AX237" s="121"/>
      <c r="AY237" s="121">
        <v>0</v>
      </c>
      <c r="AZ237" s="120"/>
      <c r="BA237" s="120"/>
      <c r="BB237" s="121"/>
      <c r="BC237" s="522">
        <f t="shared" si="65"/>
        <v>2500000</v>
      </c>
      <c r="BD237" s="121"/>
      <c r="BE237" s="516"/>
      <c r="BF237" s="122"/>
      <c r="BG237" s="141" t="s">
        <v>1641</v>
      </c>
      <c r="BH237" s="121" t="s">
        <v>2064</v>
      </c>
      <c r="BI237" s="122"/>
      <c r="BJ237" s="190"/>
      <c r="BK237" s="526" t="s">
        <v>167</v>
      </c>
      <c r="BL237" s="534">
        <f t="shared" si="66"/>
        <v>2500000</v>
      </c>
      <c r="BM237" t="s">
        <v>5391</v>
      </c>
      <c r="BN237" t="s">
        <v>9371</v>
      </c>
      <c r="BO237" t="s">
        <v>8478</v>
      </c>
      <c r="BQ237" t="str">
        <f t="shared" si="52"/>
        <v>TBG - SMI</v>
      </c>
      <c r="BR237" t="str">
        <f t="shared" si="53"/>
        <v>HK-14-0802</v>
      </c>
      <c r="BS237" s="91">
        <f t="shared" si="54"/>
        <v>2014</v>
      </c>
      <c r="BT237">
        <f t="shared" si="55"/>
        <v>0</v>
      </c>
      <c r="BU237" s="91">
        <f t="shared" si="55"/>
        <v>0</v>
      </c>
      <c r="BW237" t="str">
        <f t="shared" si="56"/>
        <v xml:space="preserve">Site : Sambung MGL - </v>
      </c>
      <c r="BX237" t="str">
        <f t="shared" si="57"/>
        <v xml:space="preserve">Tipe Tower : </v>
      </c>
      <c r="BY237" t="str">
        <f t="shared" si="58"/>
        <v>PO/SMI/14/N001607</v>
      </c>
      <c r="BZ237" s="92" t="str">
        <f t="shared" si="58"/>
        <v>Survey+Tower Analysis+Propose New Antenna</v>
      </c>
      <c r="CD237" s="531"/>
    </row>
    <row r="238" spans="2:82" ht="15" customHeight="1" x14ac:dyDescent="0.25">
      <c r="B238" s="103">
        <f t="shared" si="64"/>
        <v>89</v>
      </c>
      <c r="C238" s="126" t="s">
        <v>9374</v>
      </c>
      <c r="D238" s="126" t="s">
        <v>9366</v>
      </c>
      <c r="E238" s="121" t="s">
        <v>9354</v>
      </c>
      <c r="F238" s="522">
        <v>2500000</v>
      </c>
      <c r="G238" s="127">
        <v>6</v>
      </c>
      <c r="H238" s="103">
        <v>2014</v>
      </c>
      <c r="I238" s="128">
        <v>41793</v>
      </c>
      <c r="J238" s="128"/>
      <c r="K238" s="127" t="s">
        <v>8275</v>
      </c>
      <c r="L238" s="126" t="s">
        <v>8275</v>
      </c>
      <c r="M238" s="141" t="s">
        <v>770</v>
      </c>
      <c r="N238" s="126" t="s">
        <v>98</v>
      </c>
      <c r="O238" s="127" t="s">
        <v>98</v>
      </c>
      <c r="P238" s="127" t="s">
        <v>98</v>
      </c>
      <c r="Q238" s="345">
        <v>0</v>
      </c>
      <c r="R238" s="103"/>
      <c r="S238" s="127"/>
      <c r="T238" s="127"/>
      <c r="U238" s="120">
        <v>41774</v>
      </c>
      <c r="V238" s="523">
        <f t="shared" si="61"/>
        <v>-19</v>
      </c>
      <c r="W238" s="127"/>
      <c r="X238" s="141"/>
      <c r="Y238" s="424" t="s">
        <v>9375</v>
      </c>
      <c r="Z238" s="126" t="s">
        <v>9368</v>
      </c>
      <c r="AA238" s="103"/>
      <c r="AB238" s="126"/>
      <c r="AC238" s="103"/>
      <c r="AD238" s="103"/>
      <c r="AE238" s="103"/>
      <c r="AF238" s="121"/>
      <c r="AG238" s="126"/>
      <c r="AH238" s="524"/>
      <c r="AI238" s="524"/>
      <c r="AJ238" s="121"/>
      <c r="AK238" s="121"/>
      <c r="AL238" s="121"/>
      <c r="AM238" s="120"/>
      <c r="AN238" s="120"/>
      <c r="AO238" s="120"/>
      <c r="AP238" s="121"/>
      <c r="AQ238" s="525"/>
      <c r="AR238" s="525"/>
      <c r="AS238" s="121"/>
      <c r="AT238" s="121"/>
      <c r="AU238" s="122"/>
      <c r="AV238" s="122"/>
      <c r="AW238" s="121"/>
      <c r="AX238" s="121"/>
      <c r="AY238" s="121">
        <v>0</v>
      </c>
      <c r="AZ238" s="120"/>
      <c r="BA238" s="120"/>
      <c r="BB238" s="121"/>
      <c r="BC238" s="522">
        <f t="shared" si="65"/>
        <v>2500000</v>
      </c>
      <c r="BD238" s="121"/>
      <c r="BE238" s="516"/>
      <c r="BF238" s="122"/>
      <c r="BG238" s="141" t="s">
        <v>1641</v>
      </c>
      <c r="BH238" s="121" t="s">
        <v>2064</v>
      </c>
      <c r="BI238" s="122"/>
      <c r="BJ238" s="190"/>
      <c r="BK238" s="526" t="s">
        <v>167</v>
      </c>
      <c r="BL238" s="534">
        <f t="shared" si="66"/>
        <v>2500000</v>
      </c>
      <c r="BM238" t="s">
        <v>5391</v>
      </c>
      <c r="BN238" t="s">
        <v>9371</v>
      </c>
      <c r="BO238" t="s">
        <v>8478</v>
      </c>
      <c r="BQ238" t="str">
        <f t="shared" si="52"/>
        <v>TBG - SMI</v>
      </c>
      <c r="BR238" t="str">
        <f t="shared" si="53"/>
        <v>HK-14-0803</v>
      </c>
      <c r="BS238" s="91">
        <f t="shared" si="54"/>
        <v>2014</v>
      </c>
      <c r="BT238">
        <f t="shared" si="55"/>
        <v>0</v>
      </c>
      <c r="BU238" s="91">
        <f t="shared" si="55"/>
        <v>0</v>
      </c>
      <c r="BW238" t="str">
        <f t="shared" si="56"/>
        <v xml:space="preserve">Site : Purwosari PWKT - </v>
      </c>
      <c r="BX238" t="str">
        <f t="shared" si="57"/>
        <v xml:space="preserve">Tipe Tower : </v>
      </c>
      <c r="BY238" t="str">
        <f t="shared" si="58"/>
        <v>PO/SMI/14/N001607</v>
      </c>
      <c r="BZ238" s="92" t="str">
        <f t="shared" si="58"/>
        <v>Survey+Tower Analysis+Propose New Antenna</v>
      </c>
      <c r="CD238" s="531"/>
    </row>
    <row r="239" spans="2:82" ht="15" customHeight="1" x14ac:dyDescent="0.25">
      <c r="B239" s="103">
        <f t="shared" si="64"/>
        <v>90</v>
      </c>
      <c r="C239" s="126" t="s">
        <v>9376</v>
      </c>
      <c r="D239" s="126" t="s">
        <v>9366</v>
      </c>
      <c r="E239" s="121" t="s">
        <v>9354</v>
      </c>
      <c r="F239" s="522">
        <v>3600000</v>
      </c>
      <c r="G239" s="127">
        <v>6</v>
      </c>
      <c r="H239" s="103">
        <v>2014</v>
      </c>
      <c r="I239" s="128">
        <v>41793</v>
      </c>
      <c r="J239" s="128"/>
      <c r="K239" s="127" t="s">
        <v>8275</v>
      </c>
      <c r="L239" s="126" t="s">
        <v>8275</v>
      </c>
      <c r="M239" s="141" t="s">
        <v>770</v>
      </c>
      <c r="N239" s="126" t="s">
        <v>98</v>
      </c>
      <c r="O239" s="127" t="s">
        <v>98</v>
      </c>
      <c r="P239" s="127" t="s">
        <v>98</v>
      </c>
      <c r="Q239" s="345">
        <v>0</v>
      </c>
      <c r="R239" s="103"/>
      <c r="S239" s="127"/>
      <c r="T239" s="127"/>
      <c r="U239" s="120">
        <v>41781</v>
      </c>
      <c r="V239" s="523">
        <f t="shared" si="61"/>
        <v>-12</v>
      </c>
      <c r="W239" s="127"/>
      <c r="X239" s="141"/>
      <c r="Y239" s="424" t="s">
        <v>9377</v>
      </c>
      <c r="Z239" s="126" t="s">
        <v>9378</v>
      </c>
      <c r="AA239" s="103"/>
      <c r="AB239" s="126"/>
      <c r="AC239" s="103"/>
      <c r="AD239" s="103"/>
      <c r="AE239" s="103"/>
      <c r="AF239" s="121"/>
      <c r="AG239" s="126"/>
      <c r="AH239" s="524"/>
      <c r="AI239" s="524"/>
      <c r="AJ239" s="121"/>
      <c r="AK239" s="121"/>
      <c r="AL239" s="121"/>
      <c r="AM239" s="120"/>
      <c r="AN239" s="120"/>
      <c r="AO239" s="120"/>
      <c r="AP239" s="121"/>
      <c r="AQ239" s="525"/>
      <c r="AR239" s="525"/>
      <c r="AS239" s="121"/>
      <c r="AT239" s="121"/>
      <c r="AU239" s="122"/>
      <c r="AV239" s="122"/>
      <c r="AW239" s="121"/>
      <c r="AX239" s="121"/>
      <c r="AY239" s="121">
        <v>0</v>
      </c>
      <c r="AZ239" s="120"/>
      <c r="BA239" s="120"/>
      <c r="BB239" s="121"/>
      <c r="BC239" s="522">
        <f t="shared" si="65"/>
        <v>3600000</v>
      </c>
      <c r="BD239" s="121"/>
      <c r="BE239" s="516"/>
      <c r="BF239" s="122"/>
      <c r="BG239" s="141" t="s">
        <v>1641</v>
      </c>
      <c r="BH239" s="121" t="s">
        <v>2064</v>
      </c>
      <c r="BI239" s="122"/>
      <c r="BJ239" s="190"/>
      <c r="BK239" s="526" t="s">
        <v>167</v>
      </c>
      <c r="BL239" s="534">
        <f t="shared" si="66"/>
        <v>3600000</v>
      </c>
      <c r="BM239" t="s">
        <v>5391</v>
      </c>
      <c r="BN239" t="s">
        <v>9371</v>
      </c>
      <c r="BO239" t="s">
        <v>8478</v>
      </c>
      <c r="BQ239" t="str">
        <f t="shared" si="52"/>
        <v>TBG - SMI</v>
      </c>
      <c r="BR239" t="str">
        <f t="shared" si="53"/>
        <v>HK-14-0804</v>
      </c>
      <c r="BS239" s="91">
        <f t="shared" si="54"/>
        <v>2014</v>
      </c>
      <c r="BT239">
        <f t="shared" si="55"/>
        <v>0</v>
      </c>
      <c r="BU239" s="91">
        <f t="shared" si="55"/>
        <v>0</v>
      </c>
      <c r="BW239" t="str">
        <f t="shared" si="56"/>
        <v xml:space="preserve">Site : Karangwuni - </v>
      </c>
      <c r="BX239" t="str">
        <f t="shared" si="57"/>
        <v xml:space="preserve">Tipe Tower : </v>
      </c>
      <c r="BY239" t="str">
        <f t="shared" si="58"/>
        <v>PO/SMI/14/N001607</v>
      </c>
      <c r="BZ239" s="92" t="str">
        <f t="shared" si="58"/>
        <v>Survey+Tower Analysis+Propose New Antenna</v>
      </c>
      <c r="CD239" s="531"/>
    </row>
    <row r="240" spans="2:82" ht="15" customHeight="1" x14ac:dyDescent="0.25">
      <c r="B240" s="103">
        <f t="shared" si="64"/>
        <v>91</v>
      </c>
      <c r="C240" s="126" t="s">
        <v>9379</v>
      </c>
      <c r="D240" s="126">
        <v>4800083168</v>
      </c>
      <c r="E240" s="121" t="s">
        <v>9340</v>
      </c>
      <c r="F240" s="522">
        <v>9000000</v>
      </c>
      <c r="G240" s="127">
        <v>8</v>
      </c>
      <c r="H240" s="103">
        <v>2014</v>
      </c>
      <c r="I240" s="128">
        <v>41858</v>
      </c>
      <c r="J240" s="128"/>
      <c r="K240" s="127" t="s">
        <v>628</v>
      </c>
      <c r="L240" s="126" t="s">
        <v>628</v>
      </c>
      <c r="M240" s="141" t="s">
        <v>628</v>
      </c>
      <c r="N240" s="104" t="s">
        <v>1636</v>
      </c>
      <c r="O240" s="97" t="s">
        <v>2392</v>
      </c>
      <c r="P240" s="127" t="s">
        <v>98</v>
      </c>
      <c r="Q240" s="100">
        <f>(IF(AF240='[1]Price List'!$B$1,VLOOKUP(N240,'[1]Price List'!$A$1:$K$104,2,0),IF(AF240='[1]Price List'!$C$1,VLOOKUP(N240,'[1]Price List'!$A$1:$K$104,3,0),IF(AF240='[1]Price List'!$D$1,VLOOKUP(N240,'[1]Price List'!$A$1:$K$104,4,0),IF(AF240='[1]Price List'!$E$1,VLOOKUP(N240,'[1]Price List'!$A$1:$K$104,5,0),IF(AF240='[1]Price List'!$F$1,VLOOKUP(N240,'[1]Price List'!$A$1:$K$104,6,0),IF(AF240='[1]Price List'!$G$1,VLOOKUP(N240,'[1]Price List'!$A$1:$K$104,7,0),IF(AF240='[1]Price List'!$H$1,VLOOKUP(N240,'[1]Price List'!$A$1:$K$104,8,0),IF(AF240='[1]Price List'!$I$1,VLOOKUP(N240,'[1]Price List'!$A$1:$K$104,9,0),IF(AF240='[1]Price List'!$J$1,VLOOKUP(N240,'[1]Price List'!$A$1:$K$104,10,0),IF(AF240='[1]Price List'!$K$1,VLOOKUP(N240,'[1]Price List'!$A$1:$K$104,11,0))))))))))))+(IF(AF240='[1]Price List'!$B$1,VLOOKUP(O240,'[1]Price List'!$A$1:$K$104,2,0),IF(AF240='[1]Price List'!$C$1,VLOOKUP(O240,'[1]Price List'!$A$1:$K$104,3,0),IF(AF240='[1]Price List'!$D$1,VLOOKUP(O240,'[1]Price List'!$A$1:$K$104,4,0),IF(AF240='[1]Price List'!$E$1,VLOOKUP(O240,'[1]Price List'!$A$1:$K$104,5,0),IF(AF240='[1]Price List'!$F$1,VLOOKUP(O240,'[1]Price List'!$A$1:$K$104,6,0),IF(AF240='[1]Price List'!$G$1,VLOOKUP(O240,'[1]Price List'!$A$1:$K$104,7,0),IF(AF240='[1]Price List'!$H$1,VLOOKUP(O240,'[1]Price List'!$A$1:$K$104,8,0),IF(AF240='[1]Price List'!$I$1,VLOOKUP(O240,'[1]Price List'!$A$1:$K$104,9,0),IF(AF240='[1]Price List'!$J$1,VLOOKUP(O240,'[1]Price List'!$A$1:$K$104,10,0),IF(AF240='[1]Price List'!$K$1,VLOOKUP(O240,'[1]Price List'!$A$1:$K$104,11,0))))))))))))+(IF(AF240='[1]Price List'!$B$1,VLOOKUP(P240,'[1]Price List'!$A$1:$K$104,2,0),IF(AF240='[1]Price List'!$C$1,VLOOKUP(P240,'[1]Price List'!$A$1:$K$104,3,0),IF(AF240='[1]Price List'!$D$1,VLOOKUP(P240,'[1]Price List'!$A$1:$K$104,4,0),IF(AF240='[1]Price List'!$E$1,VLOOKUP(P240,'[1]Price List'!$A$1:$K$104,5,0),IF(AF240='[1]Price List'!$F$1,VLOOKUP(P240,'[1]Price List'!$A$1:$K$104,6,0),IF(AF240='[1]Price List'!$G$1,VLOOKUP(P240,'[1]Price List'!$A$1:$K$104,7,0),IF(AF240='[1]Price List'!$H$1,VLOOKUP(P240,'[1]Price List'!$A$1:$K$104,8,0),IF(AF240='[1]Price List'!$I$1,VLOOKUP(P240,'[1]Price List'!$A$1:$K$104,9,0),IF(AF240='[1]Price List'!$J$1,VLOOKUP(P240,'[1]Price List'!$A$1:$K$104,10,0),IF(AF240='[1]Price List'!$K$1,VLOOKUP(P240,'[1]Price List'!$A$1:$K$104,11,0))))))))))))</f>
        <v>9000000</v>
      </c>
      <c r="R240" s="103"/>
      <c r="S240" s="127"/>
      <c r="T240" s="127"/>
      <c r="U240" s="120">
        <v>41781</v>
      </c>
      <c r="V240" s="523">
        <f t="shared" si="61"/>
        <v>-77</v>
      </c>
      <c r="W240" s="127"/>
      <c r="X240" s="141" t="s">
        <v>9380</v>
      </c>
      <c r="Y240" s="424" t="s">
        <v>9381</v>
      </c>
      <c r="Z240" s="126" t="s">
        <v>9340</v>
      </c>
      <c r="AA240" s="103"/>
      <c r="AB240" s="126" t="s">
        <v>9382</v>
      </c>
      <c r="AC240" s="103"/>
      <c r="AD240" s="103"/>
      <c r="AE240" s="103"/>
      <c r="AF240" s="121" t="s">
        <v>108</v>
      </c>
      <c r="AG240" s="126" t="s">
        <v>9383</v>
      </c>
      <c r="AH240" s="524"/>
      <c r="AI240" s="524"/>
      <c r="AJ240" s="121"/>
      <c r="AK240" s="121"/>
      <c r="AL240" s="121"/>
      <c r="AM240" s="120"/>
      <c r="AN240" s="120"/>
      <c r="AO240" s="120"/>
      <c r="AP240" s="121"/>
      <c r="AQ240" s="525"/>
      <c r="AR240" s="525"/>
      <c r="AS240" s="121"/>
      <c r="AT240" s="121" t="s">
        <v>9384</v>
      </c>
      <c r="AU240" s="122">
        <v>41890</v>
      </c>
      <c r="AV240" s="122">
        <v>41892</v>
      </c>
      <c r="AW240" s="121"/>
      <c r="AX240" s="121" t="s">
        <v>1649</v>
      </c>
      <c r="AY240" s="121">
        <v>0</v>
      </c>
      <c r="AZ240" s="120">
        <v>42117</v>
      </c>
      <c r="BA240" s="120">
        <v>42167</v>
      </c>
      <c r="BB240" s="121"/>
      <c r="BC240" s="522">
        <f t="shared" si="65"/>
        <v>9000000</v>
      </c>
      <c r="BD240" s="121"/>
      <c r="BE240" s="516">
        <f>+BC240</f>
        <v>9000000</v>
      </c>
      <c r="BF240" s="122">
        <v>42170</v>
      </c>
      <c r="BG240" s="141" t="s">
        <v>116</v>
      </c>
      <c r="BH240" s="121" t="s">
        <v>1650</v>
      </c>
      <c r="BI240" s="122">
        <v>42170</v>
      </c>
      <c r="BJ240" s="190">
        <v>42192</v>
      </c>
      <c r="BK240" s="526" t="s">
        <v>167</v>
      </c>
      <c r="BL240" s="534">
        <f t="shared" si="66"/>
        <v>9000000</v>
      </c>
      <c r="BM240" t="s">
        <v>5391</v>
      </c>
      <c r="BN240" t="s">
        <v>9371</v>
      </c>
      <c r="BO240" t="s">
        <v>8478</v>
      </c>
      <c r="BQ240" t="str">
        <f t="shared" si="52"/>
        <v>Indosat</v>
      </c>
      <c r="BR240" t="str">
        <f t="shared" si="53"/>
        <v>HK-14-0822</v>
      </c>
      <c r="BS240" s="91">
        <f t="shared" si="54"/>
        <v>2014</v>
      </c>
      <c r="BT240">
        <f t="shared" si="55"/>
        <v>42117</v>
      </c>
      <c r="BU240" s="91">
        <f t="shared" si="55"/>
        <v>42167</v>
      </c>
      <c r="BW240" t="str">
        <f t="shared" si="56"/>
        <v>Site : PETTARANI UJUNG - 28UPD036</v>
      </c>
      <c r="BX240" t="str">
        <f t="shared" si="57"/>
        <v>Tipe Tower : RT-1 - RT - New</v>
      </c>
      <c r="BY240">
        <f t="shared" si="58"/>
        <v>4800083168</v>
      </c>
      <c r="BZ240" s="92" t="str">
        <f t="shared" si="58"/>
        <v>Survey+Hammer Test+Tower &amp; Building Analysis+Propose New Antenna</v>
      </c>
      <c r="CD240" s="531"/>
    </row>
    <row r="241" spans="2:82" ht="15" customHeight="1" x14ac:dyDescent="0.25">
      <c r="B241" s="103">
        <f t="shared" si="64"/>
        <v>92</v>
      </c>
      <c r="C241" s="126" t="s">
        <v>9385</v>
      </c>
      <c r="D241" s="126">
        <v>4800083168</v>
      </c>
      <c r="E241" s="126" t="s">
        <v>9386</v>
      </c>
      <c r="F241" s="522">
        <v>3500000</v>
      </c>
      <c r="G241" s="127">
        <v>8</v>
      </c>
      <c r="H241" s="103">
        <v>2014</v>
      </c>
      <c r="I241" s="128">
        <v>41858</v>
      </c>
      <c r="J241" s="128"/>
      <c r="K241" s="127" t="s">
        <v>628</v>
      </c>
      <c r="L241" s="126" t="s">
        <v>628</v>
      </c>
      <c r="M241" s="141" t="s">
        <v>628</v>
      </c>
      <c r="N241" s="95" t="s">
        <v>1636</v>
      </c>
      <c r="O241" s="127" t="s">
        <v>98</v>
      </c>
      <c r="P241" s="127" t="s">
        <v>98</v>
      </c>
      <c r="Q241" s="100">
        <f>(IF(AF241='[1]Price List'!$B$1,VLOOKUP(N241,'[1]Price List'!$A$1:$K$104,2,0),IF(AF241='[1]Price List'!$C$1,VLOOKUP(N241,'[1]Price List'!$A$1:$K$104,3,0),IF(AF241='[1]Price List'!$D$1,VLOOKUP(N241,'[1]Price List'!$A$1:$K$104,4,0),IF(AF241='[1]Price List'!$E$1,VLOOKUP(N241,'[1]Price List'!$A$1:$K$104,5,0),IF(AF241='[1]Price List'!$F$1,VLOOKUP(N241,'[1]Price List'!$A$1:$K$104,6,0),IF(AF241='[1]Price List'!$G$1,VLOOKUP(N241,'[1]Price List'!$A$1:$K$104,7,0),IF(AF241='[1]Price List'!$H$1,VLOOKUP(N241,'[1]Price List'!$A$1:$K$104,8,0),IF(AF241='[1]Price List'!$I$1,VLOOKUP(N241,'[1]Price List'!$A$1:$K$104,9,0),IF(AF241='[1]Price List'!$J$1,VLOOKUP(N241,'[1]Price List'!$A$1:$K$104,10,0),IF(AF241='[1]Price List'!$K$1,VLOOKUP(N241,'[1]Price List'!$A$1:$K$104,11,0))))))))))))+(IF(AF241='[1]Price List'!$B$1,VLOOKUP(O241,'[1]Price List'!$A$1:$K$104,2,0),IF(AF241='[1]Price List'!$C$1,VLOOKUP(O241,'[1]Price List'!$A$1:$K$104,3,0),IF(AF241='[1]Price List'!$D$1,VLOOKUP(O241,'[1]Price List'!$A$1:$K$104,4,0),IF(AF241='[1]Price List'!$E$1,VLOOKUP(O241,'[1]Price List'!$A$1:$K$104,5,0),IF(AF241='[1]Price List'!$F$1,VLOOKUP(O241,'[1]Price List'!$A$1:$K$104,6,0),IF(AF241='[1]Price List'!$G$1,VLOOKUP(O241,'[1]Price List'!$A$1:$K$104,7,0),IF(AF241='[1]Price List'!$H$1,VLOOKUP(O241,'[1]Price List'!$A$1:$K$104,8,0),IF(AF241='[1]Price List'!$I$1,VLOOKUP(O241,'[1]Price List'!$A$1:$K$104,9,0),IF(AF241='[1]Price List'!$J$1,VLOOKUP(O241,'[1]Price List'!$A$1:$K$104,10,0),IF(AF241='[1]Price List'!$K$1,VLOOKUP(O241,'[1]Price List'!$A$1:$K$104,11,0))))))))))))+(IF(AF241='[1]Price List'!$B$1,VLOOKUP(P241,'[1]Price List'!$A$1:$K$104,2,0),IF(AF241='[1]Price List'!$C$1,VLOOKUP(P241,'[1]Price List'!$A$1:$K$104,3,0),IF(AF241='[1]Price List'!$D$1,VLOOKUP(P241,'[1]Price List'!$A$1:$K$104,4,0),IF(AF241='[1]Price List'!$E$1,VLOOKUP(P241,'[1]Price List'!$A$1:$K$104,5,0),IF(AF241='[1]Price List'!$F$1,VLOOKUP(P241,'[1]Price List'!$A$1:$K$104,6,0),IF(AF241='[1]Price List'!$G$1,VLOOKUP(P241,'[1]Price List'!$A$1:$K$104,7,0),IF(AF241='[1]Price List'!$H$1,VLOOKUP(P241,'[1]Price List'!$A$1:$K$104,8,0),IF(AF241='[1]Price List'!$I$1,VLOOKUP(P241,'[1]Price List'!$A$1:$K$104,9,0),IF(AF241='[1]Price List'!$J$1,VLOOKUP(P241,'[1]Price List'!$A$1:$K$104,10,0),IF(AF241='[1]Price List'!$K$1,VLOOKUP(P241,'[1]Price List'!$A$1:$K$104,11,0))))))))))))</f>
        <v>3500000</v>
      </c>
      <c r="R241" s="103"/>
      <c r="S241" s="127"/>
      <c r="T241" s="127"/>
      <c r="U241" s="120">
        <v>41794</v>
      </c>
      <c r="V241" s="523">
        <f t="shared" si="61"/>
        <v>-64</v>
      </c>
      <c r="W241" s="127"/>
      <c r="X241" s="141" t="s">
        <v>9387</v>
      </c>
      <c r="Y241" s="424" t="s">
        <v>9388</v>
      </c>
      <c r="Z241" s="126" t="s">
        <v>1640</v>
      </c>
      <c r="AA241" s="103"/>
      <c r="AB241" s="126" t="s">
        <v>9389</v>
      </c>
      <c r="AC241" s="103"/>
      <c r="AD241" s="103"/>
      <c r="AE241" s="103"/>
      <c r="AF241" s="121" t="s">
        <v>477</v>
      </c>
      <c r="AG241" s="126" t="s">
        <v>9390</v>
      </c>
      <c r="AH241" s="524"/>
      <c r="AI241" s="524"/>
      <c r="AJ241" s="121"/>
      <c r="AK241" s="121"/>
      <c r="AL241" s="121"/>
      <c r="AM241" s="120"/>
      <c r="AN241" s="120"/>
      <c r="AO241" s="120"/>
      <c r="AP241" s="121"/>
      <c r="AQ241" s="525"/>
      <c r="AR241" s="525"/>
      <c r="AS241" s="121"/>
      <c r="AT241" s="121" t="s">
        <v>9391</v>
      </c>
      <c r="AU241" s="122">
        <v>41886</v>
      </c>
      <c r="AV241" s="122">
        <v>41890</v>
      </c>
      <c r="AW241" s="121"/>
      <c r="AX241" s="121" t="s">
        <v>9324</v>
      </c>
      <c r="AY241" s="121">
        <v>0</v>
      </c>
      <c r="AZ241" s="120">
        <v>42117</v>
      </c>
      <c r="BA241" s="120">
        <v>42167</v>
      </c>
      <c r="BB241" s="121"/>
      <c r="BC241" s="522">
        <f t="shared" si="65"/>
        <v>3500000</v>
      </c>
      <c r="BD241" s="121"/>
      <c r="BE241" s="516">
        <f>+BC241</f>
        <v>3500000</v>
      </c>
      <c r="BF241" s="122">
        <v>42170</v>
      </c>
      <c r="BG241" s="141" t="s">
        <v>116</v>
      </c>
      <c r="BH241" s="121" t="s">
        <v>9325</v>
      </c>
      <c r="BI241" s="122">
        <v>42170</v>
      </c>
      <c r="BJ241" s="190">
        <v>42192</v>
      </c>
      <c r="BK241" s="526" t="s">
        <v>167</v>
      </c>
      <c r="BL241" s="534">
        <f t="shared" si="66"/>
        <v>3500000</v>
      </c>
      <c r="BM241" t="s">
        <v>1651</v>
      </c>
      <c r="BQ241" t="str">
        <f t="shared" si="52"/>
        <v>Indosat</v>
      </c>
      <c r="BR241" t="str">
        <f t="shared" si="53"/>
        <v>HK-14-0825</v>
      </c>
      <c r="BS241" s="91">
        <f t="shared" si="54"/>
        <v>2014</v>
      </c>
      <c r="BT241">
        <f t="shared" si="55"/>
        <v>42117</v>
      </c>
      <c r="BU241" s="91">
        <f t="shared" si="55"/>
        <v>42167</v>
      </c>
      <c r="BW241" t="str">
        <f t="shared" si="56"/>
        <v>Site : ODIQ SUKSEL - 03DPK010</v>
      </c>
      <c r="BX241" t="str">
        <f t="shared" si="57"/>
        <v>Tipe Tower : GF-1 - GF - New</v>
      </c>
      <c r="BY241">
        <f t="shared" si="58"/>
        <v>4800083168</v>
      </c>
      <c r="BZ241" s="92" t="str">
        <f t="shared" si="58"/>
        <v>Survey+Slope Stability Analysis</v>
      </c>
      <c r="CD241" s="531"/>
    </row>
    <row r="242" spans="2:82" ht="15" customHeight="1" x14ac:dyDescent="0.25">
      <c r="B242" s="103">
        <f t="shared" si="64"/>
        <v>93</v>
      </c>
      <c r="C242" s="126" t="s">
        <v>9392</v>
      </c>
      <c r="D242" s="126">
        <v>4800083168</v>
      </c>
      <c r="E242" s="121" t="s">
        <v>9354</v>
      </c>
      <c r="F242" s="522">
        <v>3500000</v>
      </c>
      <c r="G242" s="127">
        <v>8</v>
      </c>
      <c r="H242" s="103">
        <v>2014</v>
      </c>
      <c r="I242" s="128">
        <v>41858</v>
      </c>
      <c r="J242" s="128"/>
      <c r="K242" s="127" t="s">
        <v>628</v>
      </c>
      <c r="L242" s="126" t="s">
        <v>628</v>
      </c>
      <c r="M242" s="141" t="s">
        <v>628</v>
      </c>
      <c r="N242" s="95" t="s">
        <v>1636</v>
      </c>
      <c r="O242" s="127" t="s">
        <v>98</v>
      </c>
      <c r="P242" s="127" t="s">
        <v>98</v>
      </c>
      <c r="Q242" s="100">
        <f>(IF(AF242='[1]Price List'!$B$1,VLOOKUP(N242,'[1]Price List'!$A$1:$K$104,2,0),IF(AF242='[1]Price List'!$C$1,VLOOKUP(N242,'[1]Price List'!$A$1:$K$104,3,0),IF(AF242='[1]Price List'!$D$1,VLOOKUP(N242,'[1]Price List'!$A$1:$K$104,4,0),IF(AF242='[1]Price List'!$E$1,VLOOKUP(N242,'[1]Price List'!$A$1:$K$104,5,0),IF(AF242='[1]Price List'!$F$1,VLOOKUP(N242,'[1]Price List'!$A$1:$K$104,6,0),IF(AF242='[1]Price List'!$G$1,VLOOKUP(N242,'[1]Price List'!$A$1:$K$104,7,0),IF(AF242='[1]Price List'!$H$1,VLOOKUP(N242,'[1]Price List'!$A$1:$K$104,8,0),IF(AF242='[1]Price List'!$I$1,VLOOKUP(N242,'[1]Price List'!$A$1:$K$104,9,0),IF(AF242='[1]Price List'!$J$1,VLOOKUP(N242,'[1]Price List'!$A$1:$K$104,10,0),IF(AF242='[1]Price List'!$K$1,VLOOKUP(N242,'[1]Price List'!$A$1:$K$104,11,0))))))))))))+(IF(AF242='[1]Price List'!$B$1,VLOOKUP(O242,'[1]Price List'!$A$1:$K$104,2,0),IF(AF242='[1]Price List'!$C$1,VLOOKUP(O242,'[1]Price List'!$A$1:$K$104,3,0),IF(AF242='[1]Price List'!$D$1,VLOOKUP(O242,'[1]Price List'!$A$1:$K$104,4,0),IF(AF242='[1]Price List'!$E$1,VLOOKUP(O242,'[1]Price List'!$A$1:$K$104,5,0),IF(AF242='[1]Price List'!$F$1,VLOOKUP(O242,'[1]Price List'!$A$1:$K$104,6,0),IF(AF242='[1]Price List'!$G$1,VLOOKUP(O242,'[1]Price List'!$A$1:$K$104,7,0),IF(AF242='[1]Price List'!$H$1,VLOOKUP(O242,'[1]Price List'!$A$1:$K$104,8,0),IF(AF242='[1]Price List'!$I$1,VLOOKUP(O242,'[1]Price List'!$A$1:$K$104,9,0),IF(AF242='[1]Price List'!$J$1,VLOOKUP(O242,'[1]Price List'!$A$1:$K$104,10,0),IF(AF242='[1]Price List'!$K$1,VLOOKUP(O242,'[1]Price List'!$A$1:$K$104,11,0))))))))))))+(IF(AF242='[1]Price List'!$B$1,VLOOKUP(P242,'[1]Price List'!$A$1:$K$104,2,0),IF(AF242='[1]Price List'!$C$1,VLOOKUP(P242,'[1]Price List'!$A$1:$K$104,3,0),IF(AF242='[1]Price List'!$D$1,VLOOKUP(P242,'[1]Price List'!$A$1:$K$104,4,0),IF(AF242='[1]Price List'!$E$1,VLOOKUP(P242,'[1]Price List'!$A$1:$K$104,5,0),IF(AF242='[1]Price List'!$F$1,VLOOKUP(P242,'[1]Price List'!$A$1:$K$104,6,0),IF(AF242='[1]Price List'!$G$1,VLOOKUP(P242,'[1]Price List'!$A$1:$K$104,7,0),IF(AF242='[1]Price List'!$H$1,VLOOKUP(P242,'[1]Price List'!$A$1:$K$104,8,0),IF(AF242='[1]Price List'!$I$1,VLOOKUP(P242,'[1]Price List'!$A$1:$K$104,9,0),IF(AF242='[1]Price List'!$J$1,VLOOKUP(P242,'[1]Price List'!$A$1:$K$104,10,0),IF(AF242='[1]Price List'!$K$1,VLOOKUP(P242,'[1]Price List'!$A$1:$K$104,11,0))))))))))))</f>
        <v>3500000</v>
      </c>
      <c r="R242" s="103"/>
      <c r="S242" s="127"/>
      <c r="T242" s="127"/>
      <c r="U242" s="120">
        <v>41794</v>
      </c>
      <c r="V242" s="523">
        <f t="shared" si="61"/>
        <v>-64</v>
      </c>
      <c r="W242" s="127"/>
      <c r="X242" s="141" t="s">
        <v>7659</v>
      </c>
      <c r="Y242" s="424" t="s">
        <v>9393</v>
      </c>
      <c r="Z242" s="126" t="s">
        <v>1640</v>
      </c>
      <c r="AA242" s="103"/>
      <c r="AB242" s="126" t="s">
        <v>9389</v>
      </c>
      <c r="AC242" s="103"/>
      <c r="AD242" s="103"/>
      <c r="AE242" s="103"/>
      <c r="AF242" s="121" t="s">
        <v>477</v>
      </c>
      <c r="AG242" s="126" t="s">
        <v>5391</v>
      </c>
      <c r="AH242" s="524"/>
      <c r="AI242" s="524"/>
      <c r="AJ242" s="121"/>
      <c r="AK242" s="121"/>
      <c r="AL242" s="121"/>
      <c r="AM242" s="120"/>
      <c r="AN242" s="120"/>
      <c r="AO242" s="120"/>
      <c r="AP242" s="121"/>
      <c r="AQ242" s="525"/>
      <c r="AR242" s="525"/>
      <c r="AS242" s="121"/>
      <c r="AT242" s="121" t="s">
        <v>9394</v>
      </c>
      <c r="AU242" s="122">
        <v>41886</v>
      </c>
      <c r="AV242" s="122">
        <v>41890</v>
      </c>
      <c r="AW242" s="121"/>
      <c r="AX242" s="121" t="s">
        <v>9324</v>
      </c>
      <c r="AY242" s="121">
        <v>0</v>
      </c>
      <c r="AZ242" s="120">
        <v>42117</v>
      </c>
      <c r="BA242" s="120">
        <v>42167</v>
      </c>
      <c r="BB242" s="121"/>
      <c r="BC242" s="522">
        <f t="shared" si="65"/>
        <v>3500000</v>
      </c>
      <c r="BD242" s="121"/>
      <c r="BE242" s="516">
        <f>+BC242</f>
        <v>3500000</v>
      </c>
      <c r="BF242" s="122">
        <v>42170</v>
      </c>
      <c r="BG242" s="141" t="s">
        <v>116</v>
      </c>
      <c r="BH242" s="121" t="s">
        <v>9325</v>
      </c>
      <c r="BI242" s="122">
        <v>42170</v>
      </c>
      <c r="BJ242" s="190">
        <v>42192</v>
      </c>
      <c r="BK242" s="526" t="s">
        <v>167</v>
      </c>
      <c r="BL242" s="534">
        <f t="shared" si="66"/>
        <v>3500000</v>
      </c>
      <c r="BM242" t="s">
        <v>1651</v>
      </c>
      <c r="BQ242" t="str">
        <f t="shared" si="52"/>
        <v>Indosat</v>
      </c>
      <c r="BR242" t="str">
        <f t="shared" si="53"/>
        <v>HK-14-0826</v>
      </c>
      <c r="BS242" s="91">
        <f t="shared" si="54"/>
        <v>2014</v>
      </c>
      <c r="BT242">
        <f t="shared" si="55"/>
        <v>42117</v>
      </c>
      <c r="BU242" s="91">
        <f t="shared" si="55"/>
        <v>42167</v>
      </c>
      <c r="BW242" t="str">
        <f t="shared" si="56"/>
        <v>Site : GONGSENG - 01JKT089</v>
      </c>
      <c r="BX242" t="str">
        <f t="shared" si="57"/>
        <v>Tipe Tower : GF-1 - GF - New</v>
      </c>
      <c r="BY242">
        <f t="shared" si="58"/>
        <v>4800083168</v>
      </c>
      <c r="BZ242" s="92" t="str">
        <f t="shared" si="58"/>
        <v>Survey+Tower Analysis+Propose New Antenna</v>
      </c>
      <c r="CD242" s="531"/>
    </row>
    <row r="243" spans="2:82" ht="15" customHeight="1" x14ac:dyDescent="0.25">
      <c r="B243" s="103">
        <f t="shared" si="64"/>
        <v>94</v>
      </c>
      <c r="C243" s="126" t="s">
        <v>9395</v>
      </c>
      <c r="D243" s="126">
        <v>4800083168</v>
      </c>
      <c r="E243" s="121" t="s">
        <v>9354</v>
      </c>
      <c r="F243" s="522">
        <v>7500000</v>
      </c>
      <c r="G243" s="127">
        <v>8</v>
      </c>
      <c r="H243" s="103">
        <v>2014</v>
      </c>
      <c r="I243" s="128">
        <v>41858</v>
      </c>
      <c r="J243" s="128"/>
      <c r="K243" s="127" t="s">
        <v>628</v>
      </c>
      <c r="L243" s="126" t="s">
        <v>628</v>
      </c>
      <c r="M243" s="141" t="s">
        <v>628</v>
      </c>
      <c r="N243" s="104" t="s">
        <v>1636</v>
      </c>
      <c r="O243" s="97" t="s">
        <v>2392</v>
      </c>
      <c r="P243" s="127" t="s">
        <v>98</v>
      </c>
      <c r="Q243" s="100">
        <f>(IF(AF243='[1]Price List'!$B$1,VLOOKUP(N243,'[1]Price List'!$A$1:$K$104,2,0),IF(AF243='[1]Price List'!$C$1,VLOOKUP(N243,'[1]Price List'!$A$1:$K$104,3,0),IF(AF243='[1]Price List'!$D$1,VLOOKUP(N243,'[1]Price List'!$A$1:$K$104,4,0),IF(AF243='[1]Price List'!$E$1,VLOOKUP(N243,'[1]Price List'!$A$1:$K$104,5,0),IF(AF243='[1]Price List'!$F$1,VLOOKUP(N243,'[1]Price List'!$A$1:$K$104,6,0),IF(AF243='[1]Price List'!$G$1,VLOOKUP(N243,'[1]Price List'!$A$1:$K$104,7,0),IF(AF243='[1]Price List'!$H$1,VLOOKUP(N243,'[1]Price List'!$A$1:$K$104,8,0),IF(AF243='[1]Price List'!$I$1,VLOOKUP(N243,'[1]Price List'!$A$1:$K$104,9,0),IF(AF243='[1]Price List'!$J$1,VLOOKUP(N243,'[1]Price List'!$A$1:$K$104,10,0),IF(AF243='[1]Price List'!$K$1,VLOOKUP(N243,'[1]Price List'!$A$1:$K$104,11,0))))))))))))+(IF(AF243='[1]Price List'!$B$1,VLOOKUP(O243,'[1]Price List'!$A$1:$K$104,2,0),IF(AF243='[1]Price List'!$C$1,VLOOKUP(O243,'[1]Price List'!$A$1:$K$104,3,0),IF(AF243='[1]Price List'!$D$1,VLOOKUP(O243,'[1]Price List'!$A$1:$K$104,4,0),IF(AF243='[1]Price List'!$E$1,VLOOKUP(O243,'[1]Price List'!$A$1:$K$104,5,0),IF(AF243='[1]Price List'!$F$1,VLOOKUP(O243,'[1]Price List'!$A$1:$K$104,6,0),IF(AF243='[1]Price List'!$G$1,VLOOKUP(O243,'[1]Price List'!$A$1:$K$104,7,0),IF(AF243='[1]Price List'!$H$1,VLOOKUP(O243,'[1]Price List'!$A$1:$K$104,8,0),IF(AF243='[1]Price List'!$I$1,VLOOKUP(O243,'[1]Price List'!$A$1:$K$104,9,0),IF(AF243='[1]Price List'!$J$1,VLOOKUP(O243,'[1]Price List'!$A$1:$K$104,10,0),IF(AF243='[1]Price List'!$K$1,VLOOKUP(O243,'[1]Price List'!$A$1:$K$104,11,0))))))))))))+(IF(AF243='[1]Price List'!$B$1,VLOOKUP(P243,'[1]Price List'!$A$1:$K$104,2,0),IF(AF243='[1]Price List'!$C$1,VLOOKUP(P243,'[1]Price List'!$A$1:$K$104,3,0),IF(AF243='[1]Price List'!$D$1,VLOOKUP(P243,'[1]Price List'!$A$1:$K$104,4,0),IF(AF243='[1]Price List'!$E$1,VLOOKUP(P243,'[1]Price List'!$A$1:$K$104,5,0),IF(AF243='[1]Price List'!$F$1,VLOOKUP(P243,'[1]Price List'!$A$1:$K$104,6,0),IF(AF243='[1]Price List'!$G$1,VLOOKUP(P243,'[1]Price List'!$A$1:$K$104,7,0),IF(AF243='[1]Price List'!$H$1,VLOOKUP(P243,'[1]Price List'!$A$1:$K$104,8,0),IF(AF243='[1]Price List'!$I$1,VLOOKUP(P243,'[1]Price List'!$A$1:$K$104,9,0),IF(AF243='[1]Price List'!$J$1,VLOOKUP(P243,'[1]Price List'!$A$1:$K$104,10,0),IF(AF243='[1]Price List'!$K$1,VLOOKUP(P243,'[1]Price List'!$A$1:$K$104,11,0))))))))))))</f>
        <v>7500000</v>
      </c>
      <c r="R243" s="103"/>
      <c r="S243" s="127"/>
      <c r="T243" s="127"/>
      <c r="U243" s="120">
        <v>41800</v>
      </c>
      <c r="V243" s="523">
        <f t="shared" si="61"/>
        <v>-58</v>
      </c>
      <c r="W243" s="127"/>
      <c r="X243" s="141" t="s">
        <v>9396</v>
      </c>
      <c r="Y243" s="424" t="s">
        <v>9397</v>
      </c>
      <c r="Z243" s="126" t="s">
        <v>9354</v>
      </c>
      <c r="AA243" s="103"/>
      <c r="AB243" s="126" t="s">
        <v>9389</v>
      </c>
      <c r="AC243" s="103"/>
      <c r="AD243" s="103"/>
      <c r="AE243" s="103"/>
      <c r="AF243" s="121" t="s">
        <v>1885</v>
      </c>
      <c r="AG243" s="126" t="s">
        <v>9398</v>
      </c>
      <c r="AH243" s="524"/>
      <c r="AI243" s="524"/>
      <c r="AJ243" s="121"/>
      <c r="AK243" s="121"/>
      <c r="AL243" s="121"/>
      <c r="AM243" s="120"/>
      <c r="AN243" s="120"/>
      <c r="AO243" s="120"/>
      <c r="AP243" s="121"/>
      <c r="AQ243" s="525"/>
      <c r="AR243" s="525"/>
      <c r="AS243" s="121"/>
      <c r="AT243" s="121" t="s">
        <v>9399</v>
      </c>
      <c r="AU243" s="122">
        <v>41890</v>
      </c>
      <c r="AV243" s="122">
        <v>42244</v>
      </c>
      <c r="AW243" s="121"/>
      <c r="AX243" s="121"/>
      <c r="AY243" s="121">
        <v>0</v>
      </c>
      <c r="AZ243" s="120"/>
      <c r="BA243" s="120"/>
      <c r="BB243" s="121"/>
      <c r="BC243" s="522">
        <f t="shared" si="65"/>
        <v>7500000</v>
      </c>
      <c r="BD243" s="121"/>
      <c r="BE243" s="516"/>
      <c r="BF243" s="122"/>
      <c r="BG243" s="141" t="s">
        <v>9400</v>
      </c>
      <c r="BH243" s="121" t="s">
        <v>2064</v>
      </c>
      <c r="BI243" s="122"/>
      <c r="BJ243" s="190"/>
      <c r="BK243" s="526" t="s">
        <v>167</v>
      </c>
      <c r="BL243" s="534">
        <f t="shared" si="66"/>
        <v>7500000</v>
      </c>
      <c r="BQ243" t="str">
        <f t="shared" si="52"/>
        <v>Indosat</v>
      </c>
      <c r="BR243" t="str">
        <f t="shared" si="53"/>
        <v>HK-14-0828</v>
      </c>
      <c r="BS243" s="91">
        <f t="shared" si="54"/>
        <v>2014</v>
      </c>
      <c r="BT243">
        <f t="shared" si="55"/>
        <v>0</v>
      </c>
      <c r="BU243" s="91">
        <f t="shared" si="55"/>
        <v>0</v>
      </c>
      <c r="BW243" t="str">
        <f t="shared" si="56"/>
        <v>Site : KOPERASI BALI TAXI - 21DPS001</v>
      </c>
      <c r="BX243" t="str">
        <f t="shared" si="57"/>
        <v>Tipe Tower : GF-1 - GF - New</v>
      </c>
      <c r="BY243">
        <f t="shared" si="58"/>
        <v>4800083168</v>
      </c>
      <c r="BZ243" s="92" t="str">
        <f t="shared" si="58"/>
        <v>Survey+Tower Analysis+Propose New Antenna</v>
      </c>
      <c r="CD243" s="531"/>
    </row>
    <row r="244" spans="2:82" ht="15" customHeight="1" x14ac:dyDescent="0.25">
      <c r="B244" s="103">
        <f t="shared" si="64"/>
        <v>95</v>
      </c>
      <c r="C244" s="126" t="s">
        <v>9401</v>
      </c>
      <c r="D244" s="126">
        <v>4800083168</v>
      </c>
      <c r="E244" s="121" t="s">
        <v>9354</v>
      </c>
      <c r="F244" s="522">
        <v>3500000</v>
      </c>
      <c r="G244" s="127">
        <v>8</v>
      </c>
      <c r="H244" s="103">
        <v>2014</v>
      </c>
      <c r="I244" s="128">
        <v>41858</v>
      </c>
      <c r="J244" s="128"/>
      <c r="K244" s="127" t="s">
        <v>628</v>
      </c>
      <c r="L244" s="126" t="s">
        <v>628</v>
      </c>
      <c r="M244" s="141" t="s">
        <v>628</v>
      </c>
      <c r="N244" s="95" t="s">
        <v>1636</v>
      </c>
      <c r="O244" s="127" t="s">
        <v>98</v>
      </c>
      <c r="P244" s="127" t="s">
        <v>98</v>
      </c>
      <c r="Q244" s="100">
        <f>(IF(AF244='[1]Price List'!$B$1,VLOOKUP(N244,'[1]Price List'!$A$1:$K$104,2,0),IF(AF244='[1]Price List'!$C$1,VLOOKUP(N244,'[1]Price List'!$A$1:$K$104,3,0),IF(AF244='[1]Price List'!$D$1,VLOOKUP(N244,'[1]Price List'!$A$1:$K$104,4,0),IF(AF244='[1]Price List'!$E$1,VLOOKUP(N244,'[1]Price List'!$A$1:$K$104,5,0),IF(AF244='[1]Price List'!$F$1,VLOOKUP(N244,'[1]Price List'!$A$1:$K$104,6,0),IF(AF244='[1]Price List'!$G$1,VLOOKUP(N244,'[1]Price List'!$A$1:$K$104,7,0),IF(AF244='[1]Price List'!$H$1,VLOOKUP(N244,'[1]Price List'!$A$1:$K$104,8,0),IF(AF244='[1]Price List'!$I$1,VLOOKUP(N244,'[1]Price List'!$A$1:$K$104,9,0),IF(AF244='[1]Price List'!$J$1,VLOOKUP(N244,'[1]Price List'!$A$1:$K$104,10,0),IF(AF244='[1]Price List'!$K$1,VLOOKUP(N244,'[1]Price List'!$A$1:$K$104,11,0))))))))))))+(IF(AF244='[1]Price List'!$B$1,VLOOKUP(O244,'[1]Price List'!$A$1:$K$104,2,0),IF(AF244='[1]Price List'!$C$1,VLOOKUP(O244,'[1]Price List'!$A$1:$K$104,3,0),IF(AF244='[1]Price List'!$D$1,VLOOKUP(O244,'[1]Price List'!$A$1:$K$104,4,0),IF(AF244='[1]Price List'!$E$1,VLOOKUP(O244,'[1]Price List'!$A$1:$K$104,5,0),IF(AF244='[1]Price List'!$F$1,VLOOKUP(O244,'[1]Price List'!$A$1:$K$104,6,0),IF(AF244='[1]Price List'!$G$1,VLOOKUP(O244,'[1]Price List'!$A$1:$K$104,7,0),IF(AF244='[1]Price List'!$H$1,VLOOKUP(O244,'[1]Price List'!$A$1:$K$104,8,0),IF(AF244='[1]Price List'!$I$1,VLOOKUP(O244,'[1]Price List'!$A$1:$K$104,9,0),IF(AF244='[1]Price List'!$J$1,VLOOKUP(O244,'[1]Price List'!$A$1:$K$104,10,0),IF(AF244='[1]Price List'!$K$1,VLOOKUP(O244,'[1]Price List'!$A$1:$K$104,11,0))))))))))))+(IF(AF244='[1]Price List'!$B$1,VLOOKUP(P244,'[1]Price List'!$A$1:$K$104,2,0),IF(AF244='[1]Price List'!$C$1,VLOOKUP(P244,'[1]Price List'!$A$1:$K$104,3,0),IF(AF244='[1]Price List'!$D$1,VLOOKUP(P244,'[1]Price List'!$A$1:$K$104,4,0),IF(AF244='[1]Price List'!$E$1,VLOOKUP(P244,'[1]Price List'!$A$1:$K$104,5,0),IF(AF244='[1]Price List'!$F$1,VLOOKUP(P244,'[1]Price List'!$A$1:$K$104,6,0),IF(AF244='[1]Price List'!$G$1,VLOOKUP(P244,'[1]Price List'!$A$1:$K$104,7,0),IF(AF244='[1]Price List'!$H$1,VLOOKUP(P244,'[1]Price List'!$A$1:$K$104,8,0),IF(AF244='[1]Price List'!$I$1,VLOOKUP(P244,'[1]Price List'!$A$1:$K$104,9,0),IF(AF244='[1]Price List'!$J$1,VLOOKUP(P244,'[1]Price List'!$A$1:$K$104,10,0),IF(AF244='[1]Price List'!$K$1,VLOOKUP(P244,'[1]Price List'!$A$1:$K$104,11,0))))))))))))</f>
        <v>3500000</v>
      </c>
      <c r="R244" s="103"/>
      <c r="S244" s="127"/>
      <c r="T244" s="127"/>
      <c r="U244" s="120">
        <v>41794</v>
      </c>
      <c r="V244" s="523">
        <f t="shared" si="61"/>
        <v>-64</v>
      </c>
      <c r="W244" s="127"/>
      <c r="X244" s="141" t="s">
        <v>4134</v>
      </c>
      <c r="Y244" s="424" t="s">
        <v>4135</v>
      </c>
      <c r="Z244" s="126" t="s">
        <v>1640</v>
      </c>
      <c r="AA244" s="103"/>
      <c r="AB244" s="126" t="s">
        <v>9389</v>
      </c>
      <c r="AC244" s="103"/>
      <c r="AD244" s="103"/>
      <c r="AE244" s="103"/>
      <c r="AF244" s="121" t="s">
        <v>1885</v>
      </c>
      <c r="AG244" s="126" t="s">
        <v>9402</v>
      </c>
      <c r="AH244" s="524"/>
      <c r="AI244" s="524"/>
      <c r="AJ244" s="121"/>
      <c r="AK244" s="121"/>
      <c r="AL244" s="121"/>
      <c r="AM244" s="120"/>
      <c r="AN244" s="120"/>
      <c r="AO244" s="120"/>
      <c r="AP244" s="121"/>
      <c r="AQ244" s="525"/>
      <c r="AR244" s="525"/>
      <c r="AS244" s="121"/>
      <c r="AT244" s="121" t="s">
        <v>9403</v>
      </c>
      <c r="AU244" s="122">
        <v>41886</v>
      </c>
      <c r="AV244" s="122">
        <v>41890</v>
      </c>
      <c r="AW244" s="121"/>
      <c r="AX244" s="121" t="s">
        <v>1649</v>
      </c>
      <c r="AY244" s="121">
        <v>0</v>
      </c>
      <c r="AZ244" s="120">
        <v>42117</v>
      </c>
      <c r="BA244" s="120">
        <v>42167</v>
      </c>
      <c r="BB244" s="121"/>
      <c r="BC244" s="522">
        <f t="shared" si="65"/>
        <v>3500000</v>
      </c>
      <c r="BD244" s="121"/>
      <c r="BE244" s="516">
        <f>+BC244</f>
        <v>3500000</v>
      </c>
      <c r="BF244" s="122">
        <v>42170</v>
      </c>
      <c r="BG244" s="141" t="s">
        <v>116</v>
      </c>
      <c r="BH244" s="121" t="s">
        <v>1650</v>
      </c>
      <c r="BI244" s="122">
        <v>42170</v>
      </c>
      <c r="BJ244" s="190">
        <v>42192</v>
      </c>
      <c r="BK244" s="526" t="s">
        <v>167</v>
      </c>
      <c r="BL244" s="534">
        <f t="shared" si="66"/>
        <v>3500000</v>
      </c>
      <c r="BM244" t="s">
        <v>1651</v>
      </c>
      <c r="BQ244" t="str">
        <f t="shared" si="52"/>
        <v>Indosat</v>
      </c>
      <c r="BR244" t="str">
        <f t="shared" si="53"/>
        <v>HK-14-0830</v>
      </c>
      <c r="BS244" s="91">
        <f t="shared" si="54"/>
        <v>2014</v>
      </c>
      <c r="BT244">
        <f t="shared" si="55"/>
        <v>42117</v>
      </c>
      <c r="BU244" s="91">
        <f t="shared" si="55"/>
        <v>42167</v>
      </c>
      <c r="BW244" t="str">
        <f t="shared" si="56"/>
        <v>Site : NARAKUSUMA - 21DPS011</v>
      </c>
      <c r="BX244" t="str">
        <f t="shared" si="57"/>
        <v>Tipe Tower : GF-1 - GF - New</v>
      </c>
      <c r="BY244">
        <f t="shared" si="58"/>
        <v>4800083168</v>
      </c>
      <c r="BZ244" s="92" t="str">
        <f t="shared" si="58"/>
        <v>Survey+Tower Analysis+Propose New Antenna</v>
      </c>
      <c r="CD244" s="531"/>
    </row>
    <row r="245" spans="2:82" ht="15" customHeight="1" x14ac:dyDescent="0.25">
      <c r="B245" s="103">
        <f t="shared" si="64"/>
        <v>96</v>
      </c>
      <c r="C245" s="126" t="s">
        <v>9404</v>
      </c>
      <c r="D245" s="126">
        <v>4800083168</v>
      </c>
      <c r="E245" s="121" t="s">
        <v>627</v>
      </c>
      <c r="F245" s="522">
        <v>250000</v>
      </c>
      <c r="G245" s="127">
        <v>8</v>
      </c>
      <c r="H245" s="103">
        <v>2014</v>
      </c>
      <c r="I245" s="128">
        <v>41858</v>
      </c>
      <c r="J245" s="128"/>
      <c r="K245" s="127" t="s">
        <v>628</v>
      </c>
      <c r="L245" s="126" t="s">
        <v>628</v>
      </c>
      <c r="M245" s="141" t="s">
        <v>628</v>
      </c>
      <c r="N245" s="142" t="s">
        <v>631</v>
      </c>
      <c r="O245" s="127" t="s">
        <v>98</v>
      </c>
      <c r="P245" s="127" t="s">
        <v>98</v>
      </c>
      <c r="Q245" s="100">
        <f>(IF(AF245='[1]Price List'!$B$1,VLOOKUP(N245,'[1]Price List'!$A$1:$K$104,2,0),IF(AF245='[1]Price List'!$C$1,VLOOKUP(N245,'[1]Price List'!$A$1:$K$104,3,0),IF(AF245='[1]Price List'!$D$1,VLOOKUP(N245,'[1]Price List'!$A$1:$K$104,4,0),IF(AF245='[1]Price List'!$E$1,VLOOKUP(N245,'[1]Price List'!$A$1:$K$104,5,0),IF(AF245='[1]Price List'!$F$1,VLOOKUP(N245,'[1]Price List'!$A$1:$K$104,6,0),IF(AF245='[1]Price List'!$G$1,VLOOKUP(N245,'[1]Price List'!$A$1:$K$104,7,0),IF(AF245='[1]Price List'!$H$1,VLOOKUP(N245,'[1]Price List'!$A$1:$K$104,8,0),IF(AF245='[1]Price List'!$I$1,VLOOKUP(N245,'[1]Price List'!$A$1:$K$104,9,0),IF(AF245='[1]Price List'!$J$1,VLOOKUP(N245,'[1]Price List'!$A$1:$K$104,10,0),IF(AF245='[1]Price List'!$K$1,VLOOKUP(N245,'[1]Price List'!$A$1:$K$104,11,0))))))))))))+(IF(AF245='[1]Price List'!$B$1,VLOOKUP(O245,'[1]Price List'!$A$1:$K$104,2,0),IF(AF245='[1]Price List'!$C$1,VLOOKUP(O245,'[1]Price List'!$A$1:$K$104,3,0),IF(AF245='[1]Price List'!$D$1,VLOOKUP(O245,'[1]Price List'!$A$1:$K$104,4,0),IF(AF245='[1]Price List'!$E$1,VLOOKUP(O245,'[1]Price List'!$A$1:$K$104,5,0),IF(AF245='[1]Price List'!$F$1,VLOOKUP(O245,'[1]Price List'!$A$1:$K$104,6,0),IF(AF245='[1]Price List'!$G$1,VLOOKUP(O245,'[1]Price List'!$A$1:$K$104,7,0),IF(AF245='[1]Price List'!$H$1,VLOOKUP(O245,'[1]Price List'!$A$1:$K$104,8,0),IF(AF245='[1]Price List'!$I$1,VLOOKUP(O245,'[1]Price List'!$A$1:$K$104,9,0),IF(AF245='[1]Price List'!$J$1,VLOOKUP(O245,'[1]Price List'!$A$1:$K$104,10,0),IF(AF245='[1]Price List'!$K$1,VLOOKUP(O245,'[1]Price List'!$A$1:$K$104,11,0))))))))))))+(IF(AF245='[1]Price List'!$B$1,VLOOKUP(P245,'[1]Price List'!$A$1:$K$104,2,0),IF(AF245='[1]Price List'!$C$1,VLOOKUP(P245,'[1]Price List'!$A$1:$K$104,3,0),IF(AF245='[1]Price List'!$D$1,VLOOKUP(P245,'[1]Price List'!$A$1:$K$104,4,0),IF(AF245='[1]Price List'!$E$1,VLOOKUP(P245,'[1]Price List'!$A$1:$K$104,5,0),IF(AF245='[1]Price List'!$F$1,VLOOKUP(P245,'[1]Price List'!$A$1:$K$104,6,0),IF(AF245='[1]Price List'!$G$1,VLOOKUP(P245,'[1]Price List'!$A$1:$K$104,7,0),IF(AF245='[1]Price List'!$H$1,VLOOKUP(P245,'[1]Price List'!$A$1:$K$104,8,0),IF(AF245='[1]Price List'!$I$1,VLOOKUP(P245,'[1]Price List'!$A$1:$K$104,9,0),IF(AF245='[1]Price List'!$J$1,VLOOKUP(P245,'[1]Price List'!$A$1:$K$104,10,0),IF(AF245='[1]Price List'!$K$1,VLOOKUP(P245,'[1]Price List'!$A$1:$K$104,11,0))))))))))))</f>
        <v>250000</v>
      </c>
      <c r="R245" s="103"/>
      <c r="S245" s="127"/>
      <c r="T245" s="127"/>
      <c r="U245" s="120">
        <v>41794</v>
      </c>
      <c r="V245" s="523">
        <f t="shared" si="61"/>
        <v>-64</v>
      </c>
      <c r="W245" s="127"/>
      <c r="X245" s="141" t="s">
        <v>9405</v>
      </c>
      <c r="Y245" s="424" t="s">
        <v>9406</v>
      </c>
      <c r="Z245" s="126" t="s">
        <v>627</v>
      </c>
      <c r="AA245" s="103"/>
      <c r="AB245" s="126" t="s">
        <v>9389</v>
      </c>
      <c r="AC245" s="103"/>
      <c r="AD245" s="103"/>
      <c r="AE245" s="103"/>
      <c r="AF245" s="121" t="s">
        <v>477</v>
      </c>
      <c r="AG245" s="126" t="s">
        <v>5391</v>
      </c>
      <c r="AH245" s="524"/>
      <c r="AI245" s="524"/>
      <c r="AJ245" s="121"/>
      <c r="AK245" s="121"/>
      <c r="AL245" s="121"/>
      <c r="AM245" s="120"/>
      <c r="AN245" s="120"/>
      <c r="AO245" s="120"/>
      <c r="AP245" s="121"/>
      <c r="AQ245" s="525"/>
      <c r="AR245" s="525"/>
      <c r="AS245" s="121"/>
      <c r="AT245" s="121" t="s">
        <v>9407</v>
      </c>
      <c r="AU245" s="122">
        <v>41933</v>
      </c>
      <c r="AV245" s="122"/>
      <c r="AW245" s="121"/>
      <c r="AX245" s="121"/>
      <c r="AY245" s="121">
        <v>0</v>
      </c>
      <c r="AZ245" s="120"/>
      <c r="BA245" s="120"/>
      <c r="BB245" s="121"/>
      <c r="BC245" s="522">
        <f t="shared" si="65"/>
        <v>250000</v>
      </c>
      <c r="BD245" s="121"/>
      <c r="BE245" s="516"/>
      <c r="BF245" s="122"/>
      <c r="BG245" s="141" t="s">
        <v>2356</v>
      </c>
      <c r="BH245" s="121" t="s">
        <v>2064</v>
      </c>
      <c r="BI245" s="122"/>
      <c r="BJ245" s="190"/>
      <c r="BK245" s="526" t="s">
        <v>167</v>
      </c>
      <c r="BL245" s="534">
        <f t="shared" si="66"/>
        <v>250000</v>
      </c>
      <c r="BM245" t="s">
        <v>2353</v>
      </c>
      <c r="BQ245" t="str">
        <f t="shared" si="52"/>
        <v>Indosat</v>
      </c>
      <c r="BR245" t="str">
        <f t="shared" si="53"/>
        <v>HK-14-0831</v>
      </c>
      <c r="BS245" s="91">
        <f t="shared" si="54"/>
        <v>2014</v>
      </c>
      <c r="BT245">
        <f t="shared" si="55"/>
        <v>0</v>
      </c>
      <c r="BU245" s="91">
        <f t="shared" si="55"/>
        <v>0</v>
      </c>
      <c r="BW245" t="str">
        <f t="shared" si="56"/>
        <v>Site : MARUNDA BARU_ANDREAS LAND - SPH MARUNDA BARU</v>
      </c>
      <c r="BX245" t="str">
        <f t="shared" si="57"/>
        <v>Tipe Tower : GF-1 - GF - New</v>
      </c>
      <c r="BY245">
        <f t="shared" si="58"/>
        <v>4800083168</v>
      </c>
      <c r="BZ245" s="92" t="str">
        <f t="shared" si="58"/>
        <v>BoQ Verification</v>
      </c>
      <c r="CD245" s="531"/>
    </row>
    <row r="246" spans="2:82" ht="15" customHeight="1" x14ac:dyDescent="0.25">
      <c r="B246" s="103">
        <f t="shared" si="64"/>
        <v>97</v>
      </c>
      <c r="C246" s="126" t="s">
        <v>9408</v>
      </c>
      <c r="D246" s="126">
        <v>4800083168</v>
      </c>
      <c r="E246" s="126" t="s">
        <v>627</v>
      </c>
      <c r="F246" s="522">
        <v>250000</v>
      </c>
      <c r="G246" s="103">
        <v>8</v>
      </c>
      <c r="H246" s="103">
        <v>2014</v>
      </c>
      <c r="I246" s="128">
        <v>41858</v>
      </c>
      <c r="J246" s="128"/>
      <c r="K246" s="127" t="s">
        <v>628</v>
      </c>
      <c r="L246" s="126" t="s">
        <v>628</v>
      </c>
      <c r="M246" s="141" t="s">
        <v>628</v>
      </c>
      <c r="N246" s="142" t="s">
        <v>631</v>
      </c>
      <c r="O246" s="127" t="s">
        <v>98</v>
      </c>
      <c r="P246" s="127" t="s">
        <v>98</v>
      </c>
      <c r="Q246" s="100">
        <f>(IF(AF246='[1]Price List'!$B$1,VLOOKUP(N246,'[1]Price List'!$A$1:$K$104,2,0),IF(AF246='[1]Price List'!$C$1,VLOOKUP(N246,'[1]Price List'!$A$1:$K$104,3,0),IF(AF246='[1]Price List'!$D$1,VLOOKUP(N246,'[1]Price List'!$A$1:$K$104,4,0),IF(AF246='[1]Price List'!$E$1,VLOOKUP(N246,'[1]Price List'!$A$1:$K$104,5,0),IF(AF246='[1]Price List'!$F$1,VLOOKUP(N246,'[1]Price List'!$A$1:$K$104,6,0),IF(AF246='[1]Price List'!$G$1,VLOOKUP(N246,'[1]Price List'!$A$1:$K$104,7,0),IF(AF246='[1]Price List'!$H$1,VLOOKUP(N246,'[1]Price List'!$A$1:$K$104,8,0),IF(AF246='[1]Price List'!$I$1,VLOOKUP(N246,'[1]Price List'!$A$1:$K$104,9,0),IF(AF246='[1]Price List'!$J$1,VLOOKUP(N246,'[1]Price List'!$A$1:$K$104,10,0),IF(AF246='[1]Price List'!$K$1,VLOOKUP(N246,'[1]Price List'!$A$1:$K$104,11,0))))))))))))+(IF(AF246='[1]Price List'!$B$1,VLOOKUP(O246,'[1]Price List'!$A$1:$K$104,2,0),IF(AF246='[1]Price List'!$C$1,VLOOKUP(O246,'[1]Price List'!$A$1:$K$104,3,0),IF(AF246='[1]Price List'!$D$1,VLOOKUP(O246,'[1]Price List'!$A$1:$K$104,4,0),IF(AF246='[1]Price List'!$E$1,VLOOKUP(O246,'[1]Price List'!$A$1:$K$104,5,0),IF(AF246='[1]Price List'!$F$1,VLOOKUP(O246,'[1]Price List'!$A$1:$K$104,6,0),IF(AF246='[1]Price List'!$G$1,VLOOKUP(O246,'[1]Price List'!$A$1:$K$104,7,0),IF(AF246='[1]Price List'!$H$1,VLOOKUP(O246,'[1]Price List'!$A$1:$K$104,8,0),IF(AF246='[1]Price List'!$I$1,VLOOKUP(O246,'[1]Price List'!$A$1:$K$104,9,0),IF(AF246='[1]Price List'!$J$1,VLOOKUP(O246,'[1]Price List'!$A$1:$K$104,10,0),IF(AF246='[1]Price List'!$K$1,VLOOKUP(O246,'[1]Price List'!$A$1:$K$104,11,0))))))))))))+(IF(AF246='[1]Price List'!$B$1,VLOOKUP(P246,'[1]Price List'!$A$1:$K$104,2,0),IF(AF246='[1]Price List'!$C$1,VLOOKUP(P246,'[1]Price List'!$A$1:$K$104,3,0),IF(AF246='[1]Price List'!$D$1,VLOOKUP(P246,'[1]Price List'!$A$1:$K$104,4,0),IF(AF246='[1]Price List'!$E$1,VLOOKUP(P246,'[1]Price List'!$A$1:$K$104,5,0),IF(AF246='[1]Price List'!$F$1,VLOOKUP(P246,'[1]Price List'!$A$1:$K$104,6,0),IF(AF246='[1]Price List'!$G$1,VLOOKUP(P246,'[1]Price List'!$A$1:$K$104,7,0),IF(AF246='[1]Price List'!$H$1,VLOOKUP(P246,'[1]Price List'!$A$1:$K$104,8,0),IF(AF246='[1]Price List'!$I$1,VLOOKUP(P246,'[1]Price List'!$A$1:$K$104,9,0),IF(AF246='[1]Price List'!$J$1,VLOOKUP(P246,'[1]Price List'!$A$1:$K$104,10,0),IF(AF246='[1]Price List'!$K$1,VLOOKUP(P246,'[1]Price List'!$A$1:$K$104,11,0))))))))))))</f>
        <v>250000</v>
      </c>
      <c r="R246" s="103"/>
      <c r="S246" s="127"/>
      <c r="T246" s="127"/>
      <c r="U246" s="542">
        <v>41799</v>
      </c>
      <c r="V246" s="523">
        <f t="shared" si="61"/>
        <v>-59</v>
      </c>
      <c r="W246" s="127"/>
      <c r="X246" s="141" t="s">
        <v>9409</v>
      </c>
      <c r="Y246" s="424" t="s">
        <v>9410</v>
      </c>
      <c r="Z246" s="126" t="s">
        <v>627</v>
      </c>
      <c r="AA246" s="127"/>
      <c r="AB246" s="126" t="s">
        <v>9389</v>
      </c>
      <c r="AC246" s="127"/>
      <c r="AD246" s="127"/>
      <c r="AE246" s="127"/>
      <c r="AF246" s="126" t="s">
        <v>477</v>
      </c>
      <c r="AG246" s="126" t="s">
        <v>5391</v>
      </c>
      <c r="AH246" s="543"/>
      <c r="AI246" s="543"/>
      <c r="AJ246" s="126"/>
      <c r="AK246" s="126"/>
      <c r="AL246" s="126"/>
      <c r="AM246" s="126"/>
      <c r="AN246" s="542"/>
      <c r="AO246" s="544"/>
      <c r="AP246" s="126"/>
      <c r="AQ246" s="525"/>
      <c r="AR246" s="525"/>
      <c r="AS246" s="126"/>
      <c r="AT246" s="126" t="s">
        <v>9407</v>
      </c>
      <c r="AU246" s="544">
        <v>41933</v>
      </c>
      <c r="AV246" s="544"/>
      <c r="AW246" s="126"/>
      <c r="AX246" s="126"/>
      <c r="AY246" s="126">
        <v>0</v>
      </c>
      <c r="AZ246" s="542"/>
      <c r="BA246" s="542"/>
      <c r="BB246" s="126"/>
      <c r="BC246" s="522">
        <f t="shared" si="65"/>
        <v>250000</v>
      </c>
      <c r="BD246" s="126"/>
      <c r="BE246" s="545"/>
      <c r="BF246" s="544"/>
      <c r="BG246" s="141" t="s">
        <v>2356</v>
      </c>
      <c r="BH246" s="126" t="s">
        <v>2064</v>
      </c>
      <c r="BI246" s="544"/>
      <c r="BJ246" s="546"/>
      <c r="BK246" s="526" t="s">
        <v>167</v>
      </c>
      <c r="BL246" s="534">
        <f t="shared" si="66"/>
        <v>250000</v>
      </c>
      <c r="BM246" t="s">
        <v>640</v>
      </c>
      <c r="BQ246" t="str">
        <f t="shared" si="52"/>
        <v>Indosat</v>
      </c>
      <c r="BR246" t="str">
        <f t="shared" si="53"/>
        <v>HK-14-0832</v>
      </c>
      <c r="BS246" s="91">
        <f t="shared" si="54"/>
        <v>2014</v>
      </c>
      <c r="BT246">
        <f t="shared" si="55"/>
        <v>0</v>
      </c>
      <c r="BU246" s="91">
        <f t="shared" si="55"/>
        <v>0</v>
      </c>
      <c r="BW246" t="str">
        <f t="shared" si="56"/>
        <v>Site : SPH GUNAWAN - 01JKT208</v>
      </c>
      <c r="BX246" t="str">
        <f t="shared" si="57"/>
        <v>Tipe Tower : GF-1 - GF - New</v>
      </c>
      <c r="BY246">
        <f t="shared" si="58"/>
        <v>4800083168</v>
      </c>
      <c r="BZ246" s="92" t="str">
        <f t="shared" si="58"/>
        <v>BoQ Verification</v>
      </c>
      <c r="CD246" s="531"/>
    </row>
    <row r="247" spans="2:82" ht="15" customHeight="1" x14ac:dyDescent="0.25">
      <c r="B247" s="103">
        <f t="shared" si="64"/>
        <v>98</v>
      </c>
      <c r="C247" s="126" t="s">
        <v>9411</v>
      </c>
      <c r="D247" s="126">
        <v>4800083168</v>
      </c>
      <c r="E247" s="121" t="s">
        <v>9354</v>
      </c>
      <c r="F247" s="522">
        <v>3500000</v>
      </c>
      <c r="G247" s="127">
        <v>8</v>
      </c>
      <c r="H247" s="103">
        <v>2014</v>
      </c>
      <c r="I247" s="128">
        <v>41858</v>
      </c>
      <c r="J247" s="128"/>
      <c r="K247" s="127" t="s">
        <v>628</v>
      </c>
      <c r="L247" s="126" t="s">
        <v>628</v>
      </c>
      <c r="M247" s="141" t="s">
        <v>628</v>
      </c>
      <c r="N247" s="95" t="s">
        <v>1636</v>
      </c>
      <c r="O247" s="127" t="s">
        <v>98</v>
      </c>
      <c r="P247" s="127" t="s">
        <v>98</v>
      </c>
      <c r="Q247" s="100">
        <f>(IF(AF247='[1]Price List'!$B$1,VLOOKUP(N247,'[1]Price List'!$A$1:$K$104,2,0),IF(AF247='[1]Price List'!$C$1,VLOOKUP(N247,'[1]Price List'!$A$1:$K$104,3,0),IF(AF247='[1]Price List'!$D$1,VLOOKUP(N247,'[1]Price List'!$A$1:$K$104,4,0),IF(AF247='[1]Price List'!$E$1,VLOOKUP(N247,'[1]Price List'!$A$1:$K$104,5,0),IF(AF247='[1]Price List'!$F$1,VLOOKUP(N247,'[1]Price List'!$A$1:$K$104,6,0),IF(AF247='[1]Price List'!$G$1,VLOOKUP(N247,'[1]Price List'!$A$1:$K$104,7,0),IF(AF247='[1]Price List'!$H$1,VLOOKUP(N247,'[1]Price List'!$A$1:$K$104,8,0),IF(AF247='[1]Price List'!$I$1,VLOOKUP(N247,'[1]Price List'!$A$1:$K$104,9,0),IF(AF247='[1]Price List'!$J$1,VLOOKUP(N247,'[1]Price List'!$A$1:$K$104,10,0),IF(AF247='[1]Price List'!$K$1,VLOOKUP(N247,'[1]Price List'!$A$1:$K$104,11,0))))))))))))+(IF(AF247='[1]Price List'!$B$1,VLOOKUP(O247,'[1]Price List'!$A$1:$K$104,2,0),IF(AF247='[1]Price List'!$C$1,VLOOKUP(O247,'[1]Price List'!$A$1:$K$104,3,0),IF(AF247='[1]Price List'!$D$1,VLOOKUP(O247,'[1]Price List'!$A$1:$K$104,4,0),IF(AF247='[1]Price List'!$E$1,VLOOKUP(O247,'[1]Price List'!$A$1:$K$104,5,0),IF(AF247='[1]Price List'!$F$1,VLOOKUP(O247,'[1]Price List'!$A$1:$K$104,6,0),IF(AF247='[1]Price List'!$G$1,VLOOKUP(O247,'[1]Price List'!$A$1:$K$104,7,0),IF(AF247='[1]Price List'!$H$1,VLOOKUP(O247,'[1]Price List'!$A$1:$K$104,8,0),IF(AF247='[1]Price List'!$I$1,VLOOKUP(O247,'[1]Price List'!$A$1:$K$104,9,0),IF(AF247='[1]Price List'!$J$1,VLOOKUP(O247,'[1]Price List'!$A$1:$K$104,10,0),IF(AF247='[1]Price List'!$K$1,VLOOKUP(O247,'[1]Price List'!$A$1:$K$104,11,0))))))))))))+(IF(AF247='[1]Price List'!$B$1,VLOOKUP(P247,'[1]Price List'!$A$1:$K$104,2,0),IF(AF247='[1]Price List'!$C$1,VLOOKUP(P247,'[1]Price List'!$A$1:$K$104,3,0),IF(AF247='[1]Price List'!$D$1,VLOOKUP(P247,'[1]Price List'!$A$1:$K$104,4,0),IF(AF247='[1]Price List'!$E$1,VLOOKUP(P247,'[1]Price List'!$A$1:$K$104,5,0),IF(AF247='[1]Price List'!$F$1,VLOOKUP(P247,'[1]Price List'!$A$1:$K$104,6,0),IF(AF247='[1]Price List'!$G$1,VLOOKUP(P247,'[1]Price List'!$A$1:$K$104,7,0),IF(AF247='[1]Price List'!$H$1,VLOOKUP(P247,'[1]Price List'!$A$1:$K$104,8,0),IF(AF247='[1]Price List'!$I$1,VLOOKUP(P247,'[1]Price List'!$A$1:$K$104,9,0),IF(AF247='[1]Price List'!$J$1,VLOOKUP(P247,'[1]Price List'!$A$1:$K$104,10,0),IF(AF247='[1]Price List'!$K$1,VLOOKUP(P247,'[1]Price List'!$A$1:$K$104,11,0))))))))))))</f>
        <v>3500000</v>
      </c>
      <c r="R247" s="103"/>
      <c r="S247" s="127"/>
      <c r="T247" s="127"/>
      <c r="U247" s="120">
        <v>41801</v>
      </c>
      <c r="V247" s="523">
        <f t="shared" si="61"/>
        <v>-57</v>
      </c>
      <c r="W247" s="127"/>
      <c r="X247" s="141" t="s">
        <v>9412</v>
      </c>
      <c r="Y247" s="424" t="s">
        <v>9413</v>
      </c>
      <c r="Z247" s="126" t="s">
        <v>1640</v>
      </c>
      <c r="AA247" s="103"/>
      <c r="AB247" s="126" t="s">
        <v>9382</v>
      </c>
      <c r="AC247" s="103"/>
      <c r="AD247" s="103"/>
      <c r="AE247" s="103"/>
      <c r="AF247" s="121" t="s">
        <v>477</v>
      </c>
      <c r="AG247" s="126" t="s">
        <v>9414</v>
      </c>
      <c r="AH247" s="524"/>
      <c r="AI247" s="524"/>
      <c r="AJ247" s="121"/>
      <c r="AK247" s="121"/>
      <c r="AL247" s="121"/>
      <c r="AM247" s="120"/>
      <c r="AN247" s="120"/>
      <c r="AO247" s="120"/>
      <c r="AP247" s="121"/>
      <c r="AQ247" s="525"/>
      <c r="AR247" s="525">
        <f t="shared" ref="AR247:AR288" ca="1" si="67">IF(AN247="",TODAY()-AM247,0)</f>
        <v>42347</v>
      </c>
      <c r="AS247" s="121"/>
      <c r="AT247" s="121" t="s">
        <v>9415</v>
      </c>
      <c r="AU247" s="122">
        <v>41886</v>
      </c>
      <c r="AV247" s="122">
        <v>41890</v>
      </c>
      <c r="AW247" s="121"/>
      <c r="AX247" s="121" t="s">
        <v>9324</v>
      </c>
      <c r="AY247" s="121">
        <v>0</v>
      </c>
      <c r="AZ247" s="120">
        <v>42117</v>
      </c>
      <c r="BA247" s="120">
        <v>42167</v>
      </c>
      <c r="BB247" s="121"/>
      <c r="BC247" s="522">
        <f t="shared" si="65"/>
        <v>3500000</v>
      </c>
      <c r="BD247" s="121"/>
      <c r="BE247" s="516">
        <f>+BC247</f>
        <v>3500000</v>
      </c>
      <c r="BF247" s="122">
        <v>42170</v>
      </c>
      <c r="BG247" s="141" t="s">
        <v>116</v>
      </c>
      <c r="BH247" s="121" t="s">
        <v>9325</v>
      </c>
      <c r="BI247" s="122">
        <v>42170</v>
      </c>
      <c r="BJ247" s="190">
        <v>42192</v>
      </c>
      <c r="BK247" s="526" t="s">
        <v>167</v>
      </c>
      <c r="BL247" s="534">
        <f t="shared" si="66"/>
        <v>3500000</v>
      </c>
      <c r="BM247" t="s">
        <v>1651</v>
      </c>
      <c r="BQ247" t="str">
        <f t="shared" si="52"/>
        <v>Indosat</v>
      </c>
      <c r="BR247" t="str">
        <f t="shared" si="53"/>
        <v>HK-14-0833</v>
      </c>
      <c r="BS247" s="91">
        <f t="shared" si="54"/>
        <v>2014</v>
      </c>
      <c r="BT247">
        <f t="shared" si="55"/>
        <v>42117</v>
      </c>
      <c r="BU247" s="91">
        <f t="shared" si="55"/>
        <v>42167</v>
      </c>
      <c r="BW247" t="str">
        <f t="shared" si="56"/>
        <v>Site : SUMARDI - 02TGN095</v>
      </c>
      <c r="BX247" t="str">
        <f t="shared" si="57"/>
        <v>Tipe Tower : RT-1 - RT - New</v>
      </c>
      <c r="BY247">
        <f t="shared" si="58"/>
        <v>4800083168</v>
      </c>
      <c r="BZ247" s="92" t="str">
        <f t="shared" si="58"/>
        <v>Survey+Tower Analysis+Propose New Antenna</v>
      </c>
      <c r="CD247" s="531"/>
    </row>
    <row r="248" spans="2:82" ht="15" customHeight="1" x14ac:dyDescent="0.25">
      <c r="B248" s="103">
        <f t="shared" si="64"/>
        <v>99</v>
      </c>
      <c r="C248" s="126" t="s">
        <v>9416</v>
      </c>
      <c r="D248" s="126">
        <v>4800083168</v>
      </c>
      <c r="E248" s="121" t="s">
        <v>9354</v>
      </c>
      <c r="F248" s="522">
        <v>3500000</v>
      </c>
      <c r="G248" s="127">
        <v>8</v>
      </c>
      <c r="H248" s="103">
        <v>2014</v>
      </c>
      <c r="I248" s="128">
        <v>41858</v>
      </c>
      <c r="J248" s="128"/>
      <c r="K248" s="127" t="s">
        <v>628</v>
      </c>
      <c r="L248" s="126" t="s">
        <v>628</v>
      </c>
      <c r="M248" s="141" t="s">
        <v>628</v>
      </c>
      <c r="N248" s="95" t="s">
        <v>1636</v>
      </c>
      <c r="O248" s="127" t="s">
        <v>98</v>
      </c>
      <c r="P248" s="127" t="s">
        <v>98</v>
      </c>
      <c r="Q248" s="100">
        <f>(IF(AF248='[1]Price List'!$B$1,VLOOKUP(N248,'[1]Price List'!$A$1:$K$104,2,0),IF(AF248='[1]Price List'!$C$1,VLOOKUP(N248,'[1]Price List'!$A$1:$K$104,3,0),IF(AF248='[1]Price List'!$D$1,VLOOKUP(N248,'[1]Price List'!$A$1:$K$104,4,0),IF(AF248='[1]Price List'!$E$1,VLOOKUP(N248,'[1]Price List'!$A$1:$K$104,5,0),IF(AF248='[1]Price List'!$F$1,VLOOKUP(N248,'[1]Price List'!$A$1:$K$104,6,0),IF(AF248='[1]Price List'!$G$1,VLOOKUP(N248,'[1]Price List'!$A$1:$K$104,7,0),IF(AF248='[1]Price List'!$H$1,VLOOKUP(N248,'[1]Price List'!$A$1:$K$104,8,0),IF(AF248='[1]Price List'!$I$1,VLOOKUP(N248,'[1]Price List'!$A$1:$K$104,9,0),IF(AF248='[1]Price List'!$J$1,VLOOKUP(N248,'[1]Price List'!$A$1:$K$104,10,0),IF(AF248='[1]Price List'!$K$1,VLOOKUP(N248,'[1]Price List'!$A$1:$K$104,11,0))))))))))))+(IF(AF248='[1]Price List'!$B$1,VLOOKUP(O248,'[1]Price List'!$A$1:$K$104,2,0),IF(AF248='[1]Price List'!$C$1,VLOOKUP(O248,'[1]Price List'!$A$1:$K$104,3,0),IF(AF248='[1]Price List'!$D$1,VLOOKUP(O248,'[1]Price List'!$A$1:$K$104,4,0),IF(AF248='[1]Price List'!$E$1,VLOOKUP(O248,'[1]Price List'!$A$1:$K$104,5,0),IF(AF248='[1]Price List'!$F$1,VLOOKUP(O248,'[1]Price List'!$A$1:$K$104,6,0),IF(AF248='[1]Price List'!$G$1,VLOOKUP(O248,'[1]Price List'!$A$1:$K$104,7,0),IF(AF248='[1]Price List'!$H$1,VLOOKUP(O248,'[1]Price List'!$A$1:$K$104,8,0),IF(AF248='[1]Price List'!$I$1,VLOOKUP(O248,'[1]Price List'!$A$1:$K$104,9,0),IF(AF248='[1]Price List'!$J$1,VLOOKUP(O248,'[1]Price List'!$A$1:$K$104,10,0),IF(AF248='[1]Price List'!$K$1,VLOOKUP(O248,'[1]Price List'!$A$1:$K$104,11,0))))))))))))+(IF(AF248='[1]Price List'!$B$1,VLOOKUP(P248,'[1]Price List'!$A$1:$K$104,2,0),IF(AF248='[1]Price List'!$C$1,VLOOKUP(P248,'[1]Price List'!$A$1:$K$104,3,0),IF(AF248='[1]Price List'!$D$1,VLOOKUP(P248,'[1]Price List'!$A$1:$K$104,4,0),IF(AF248='[1]Price List'!$E$1,VLOOKUP(P248,'[1]Price List'!$A$1:$K$104,5,0),IF(AF248='[1]Price List'!$F$1,VLOOKUP(P248,'[1]Price List'!$A$1:$K$104,6,0),IF(AF248='[1]Price List'!$G$1,VLOOKUP(P248,'[1]Price List'!$A$1:$K$104,7,0),IF(AF248='[1]Price List'!$H$1,VLOOKUP(P248,'[1]Price List'!$A$1:$K$104,8,0),IF(AF248='[1]Price List'!$I$1,VLOOKUP(P248,'[1]Price List'!$A$1:$K$104,9,0),IF(AF248='[1]Price List'!$J$1,VLOOKUP(P248,'[1]Price List'!$A$1:$K$104,10,0),IF(AF248='[1]Price List'!$K$1,VLOOKUP(P248,'[1]Price List'!$A$1:$K$104,11,0))))))))))))</f>
        <v>3500000</v>
      </c>
      <c r="R248" s="103"/>
      <c r="S248" s="127"/>
      <c r="T248" s="127"/>
      <c r="U248" s="120">
        <v>41801</v>
      </c>
      <c r="V248" s="523">
        <f t="shared" si="61"/>
        <v>-57</v>
      </c>
      <c r="W248" s="127"/>
      <c r="X248" s="141" t="s">
        <v>9417</v>
      </c>
      <c r="Y248" s="424" t="s">
        <v>9418</v>
      </c>
      <c r="Z248" s="126" t="s">
        <v>1640</v>
      </c>
      <c r="AA248" s="103"/>
      <c r="AB248" s="126" t="s">
        <v>9389</v>
      </c>
      <c r="AC248" s="103"/>
      <c r="AD248" s="103"/>
      <c r="AE248" s="103"/>
      <c r="AF248" s="121" t="s">
        <v>1885</v>
      </c>
      <c r="AG248" s="126" t="s">
        <v>9419</v>
      </c>
      <c r="AH248" s="524"/>
      <c r="AI248" s="524"/>
      <c r="AJ248" s="121"/>
      <c r="AK248" s="121"/>
      <c r="AL248" s="121"/>
      <c r="AM248" s="120"/>
      <c r="AN248" s="120"/>
      <c r="AO248" s="120"/>
      <c r="AP248" s="121"/>
      <c r="AQ248" s="525"/>
      <c r="AR248" s="525">
        <f t="shared" ca="1" si="67"/>
        <v>42347</v>
      </c>
      <c r="AS248" s="121"/>
      <c r="AT248" s="121" t="s">
        <v>9420</v>
      </c>
      <c r="AU248" s="122">
        <v>41886</v>
      </c>
      <c r="AV248" s="122">
        <v>41890</v>
      </c>
      <c r="AW248" s="121"/>
      <c r="AX248" s="121" t="s">
        <v>1649</v>
      </c>
      <c r="AY248" s="121">
        <v>0</v>
      </c>
      <c r="AZ248" s="120">
        <v>42117</v>
      </c>
      <c r="BA248" s="120">
        <v>42167</v>
      </c>
      <c r="BB248" s="121"/>
      <c r="BC248" s="522">
        <f t="shared" si="65"/>
        <v>3500000</v>
      </c>
      <c r="BD248" s="121"/>
      <c r="BE248" s="516">
        <f>+BC248</f>
        <v>3500000</v>
      </c>
      <c r="BF248" s="122">
        <v>42170</v>
      </c>
      <c r="BG248" s="141" t="s">
        <v>116</v>
      </c>
      <c r="BH248" s="121" t="s">
        <v>1650</v>
      </c>
      <c r="BI248" s="122">
        <v>42170</v>
      </c>
      <c r="BJ248" s="190">
        <v>42192</v>
      </c>
      <c r="BK248" s="526" t="s">
        <v>167</v>
      </c>
      <c r="BL248" s="534">
        <f t="shared" si="66"/>
        <v>3500000</v>
      </c>
      <c r="BM248" t="s">
        <v>1651</v>
      </c>
      <c r="BQ248" t="str">
        <f t="shared" si="52"/>
        <v>Indosat</v>
      </c>
      <c r="BR248" t="str">
        <f t="shared" si="53"/>
        <v>HK-14-0834</v>
      </c>
      <c r="BS248" s="91">
        <f t="shared" si="54"/>
        <v>2014</v>
      </c>
      <c r="BT248">
        <f t="shared" si="55"/>
        <v>42117</v>
      </c>
      <c r="BU248" s="91">
        <f t="shared" si="55"/>
        <v>42167</v>
      </c>
      <c r="BW248" t="str">
        <f t="shared" si="56"/>
        <v>Site : JALAN TURI - 21DPS015</v>
      </c>
      <c r="BX248" t="str">
        <f t="shared" si="57"/>
        <v>Tipe Tower : GF-1 - GF - New</v>
      </c>
      <c r="BY248">
        <f t="shared" si="58"/>
        <v>4800083168</v>
      </c>
      <c r="BZ248" s="92" t="str">
        <f t="shared" si="58"/>
        <v>Survey+Tower Analysis+Propose New Antenna</v>
      </c>
      <c r="CD248" s="531"/>
    </row>
    <row r="249" spans="2:82" ht="15" customHeight="1" x14ac:dyDescent="0.25">
      <c r="B249" s="103">
        <f t="shared" si="64"/>
        <v>100</v>
      </c>
      <c r="C249" s="126" t="s">
        <v>9421</v>
      </c>
      <c r="D249" s="126">
        <v>4800083168</v>
      </c>
      <c r="E249" s="121" t="s">
        <v>9422</v>
      </c>
      <c r="F249" s="522">
        <v>3500000</v>
      </c>
      <c r="G249" s="127">
        <v>8</v>
      </c>
      <c r="H249" s="103">
        <v>2014</v>
      </c>
      <c r="I249" s="128">
        <v>41858</v>
      </c>
      <c r="J249" s="128"/>
      <c r="K249" s="127" t="s">
        <v>628</v>
      </c>
      <c r="L249" s="126" t="s">
        <v>628</v>
      </c>
      <c r="M249" s="141" t="s">
        <v>628</v>
      </c>
      <c r="N249" s="95" t="s">
        <v>1636</v>
      </c>
      <c r="O249" s="127" t="s">
        <v>98</v>
      </c>
      <c r="P249" s="127" t="s">
        <v>98</v>
      </c>
      <c r="Q249" s="100">
        <f>(IF(AF249='[1]Price List'!$B$1,VLOOKUP(N249,'[1]Price List'!$A$1:$K$104,2,0),IF(AF249='[1]Price List'!$C$1,VLOOKUP(N249,'[1]Price List'!$A$1:$K$104,3,0),IF(AF249='[1]Price List'!$D$1,VLOOKUP(N249,'[1]Price List'!$A$1:$K$104,4,0),IF(AF249='[1]Price List'!$E$1,VLOOKUP(N249,'[1]Price List'!$A$1:$K$104,5,0),IF(AF249='[1]Price List'!$F$1,VLOOKUP(N249,'[1]Price List'!$A$1:$K$104,6,0),IF(AF249='[1]Price List'!$G$1,VLOOKUP(N249,'[1]Price List'!$A$1:$K$104,7,0),IF(AF249='[1]Price List'!$H$1,VLOOKUP(N249,'[1]Price List'!$A$1:$K$104,8,0),IF(AF249='[1]Price List'!$I$1,VLOOKUP(N249,'[1]Price List'!$A$1:$K$104,9,0),IF(AF249='[1]Price List'!$J$1,VLOOKUP(N249,'[1]Price List'!$A$1:$K$104,10,0),IF(AF249='[1]Price List'!$K$1,VLOOKUP(N249,'[1]Price List'!$A$1:$K$104,11,0))))))))))))+(IF(AF249='[1]Price List'!$B$1,VLOOKUP(O249,'[1]Price List'!$A$1:$K$104,2,0),IF(AF249='[1]Price List'!$C$1,VLOOKUP(O249,'[1]Price List'!$A$1:$K$104,3,0),IF(AF249='[1]Price List'!$D$1,VLOOKUP(O249,'[1]Price List'!$A$1:$K$104,4,0),IF(AF249='[1]Price List'!$E$1,VLOOKUP(O249,'[1]Price List'!$A$1:$K$104,5,0),IF(AF249='[1]Price List'!$F$1,VLOOKUP(O249,'[1]Price List'!$A$1:$K$104,6,0),IF(AF249='[1]Price List'!$G$1,VLOOKUP(O249,'[1]Price List'!$A$1:$K$104,7,0),IF(AF249='[1]Price List'!$H$1,VLOOKUP(O249,'[1]Price List'!$A$1:$K$104,8,0),IF(AF249='[1]Price List'!$I$1,VLOOKUP(O249,'[1]Price List'!$A$1:$K$104,9,0),IF(AF249='[1]Price List'!$J$1,VLOOKUP(O249,'[1]Price List'!$A$1:$K$104,10,0),IF(AF249='[1]Price List'!$K$1,VLOOKUP(O249,'[1]Price List'!$A$1:$K$104,11,0))))))))))))+(IF(AF249='[1]Price List'!$B$1,VLOOKUP(P249,'[1]Price List'!$A$1:$K$104,2,0),IF(AF249='[1]Price List'!$C$1,VLOOKUP(P249,'[1]Price List'!$A$1:$K$104,3,0),IF(AF249='[1]Price List'!$D$1,VLOOKUP(P249,'[1]Price List'!$A$1:$K$104,4,0),IF(AF249='[1]Price List'!$E$1,VLOOKUP(P249,'[1]Price List'!$A$1:$K$104,5,0),IF(AF249='[1]Price List'!$F$1,VLOOKUP(P249,'[1]Price List'!$A$1:$K$104,6,0),IF(AF249='[1]Price List'!$G$1,VLOOKUP(P249,'[1]Price List'!$A$1:$K$104,7,0),IF(AF249='[1]Price List'!$H$1,VLOOKUP(P249,'[1]Price List'!$A$1:$K$104,8,0),IF(AF249='[1]Price List'!$I$1,VLOOKUP(P249,'[1]Price List'!$A$1:$K$104,9,0),IF(AF249='[1]Price List'!$J$1,VLOOKUP(P249,'[1]Price List'!$A$1:$K$104,10,0),IF(AF249='[1]Price List'!$K$1,VLOOKUP(P249,'[1]Price List'!$A$1:$K$104,11,0))))))))))))</f>
        <v>3500000</v>
      </c>
      <c r="R249" s="103"/>
      <c r="S249" s="127"/>
      <c r="T249" s="127"/>
      <c r="U249" s="120">
        <v>41802</v>
      </c>
      <c r="V249" s="523">
        <f t="shared" si="61"/>
        <v>-56</v>
      </c>
      <c r="W249" s="127"/>
      <c r="X249" s="141" t="s">
        <v>9423</v>
      </c>
      <c r="Y249" s="424" t="s">
        <v>9424</v>
      </c>
      <c r="Z249" s="126" t="s">
        <v>1640</v>
      </c>
      <c r="AA249" s="103"/>
      <c r="AB249" s="126" t="s">
        <v>9382</v>
      </c>
      <c r="AC249" s="103"/>
      <c r="AD249" s="103"/>
      <c r="AE249" s="103"/>
      <c r="AF249" s="121" t="s">
        <v>477</v>
      </c>
      <c r="AG249" s="126" t="s">
        <v>9425</v>
      </c>
      <c r="AH249" s="524"/>
      <c r="AI249" s="524"/>
      <c r="AJ249" s="121"/>
      <c r="AK249" s="121"/>
      <c r="AL249" s="121"/>
      <c r="AM249" s="120"/>
      <c r="AN249" s="120"/>
      <c r="AO249" s="120"/>
      <c r="AP249" s="121"/>
      <c r="AQ249" s="525"/>
      <c r="AR249" s="525">
        <f t="shared" ca="1" si="67"/>
        <v>42347</v>
      </c>
      <c r="AS249" s="121"/>
      <c r="AT249" s="121" t="s">
        <v>9426</v>
      </c>
      <c r="AU249" s="122">
        <v>41886</v>
      </c>
      <c r="AV249" s="122">
        <v>41890</v>
      </c>
      <c r="AW249" s="121"/>
      <c r="AX249" s="121" t="s">
        <v>9324</v>
      </c>
      <c r="AY249" s="121">
        <v>0</v>
      </c>
      <c r="AZ249" s="120">
        <v>42117</v>
      </c>
      <c r="BA249" s="120">
        <v>42167</v>
      </c>
      <c r="BB249" s="121"/>
      <c r="BC249" s="522">
        <f t="shared" si="65"/>
        <v>3500000</v>
      </c>
      <c r="BD249" s="121"/>
      <c r="BE249" s="516">
        <f>+BC249</f>
        <v>3500000</v>
      </c>
      <c r="BF249" s="122">
        <v>42170</v>
      </c>
      <c r="BG249" s="141" t="s">
        <v>116</v>
      </c>
      <c r="BH249" s="121" t="s">
        <v>9325</v>
      </c>
      <c r="BI249" s="122">
        <v>42170</v>
      </c>
      <c r="BJ249" s="190">
        <v>42192</v>
      </c>
      <c r="BK249" s="526" t="s">
        <v>167</v>
      </c>
      <c r="BL249" s="534">
        <f t="shared" si="66"/>
        <v>3500000</v>
      </c>
      <c r="BM249" t="s">
        <v>1651</v>
      </c>
      <c r="BQ249" t="str">
        <f t="shared" si="52"/>
        <v>Indosat</v>
      </c>
      <c r="BR249" t="str">
        <f t="shared" si="53"/>
        <v>HK-14-0835</v>
      </c>
      <c r="BS249" s="91">
        <f t="shared" si="54"/>
        <v>2014</v>
      </c>
      <c r="BT249">
        <f t="shared" si="55"/>
        <v>42117</v>
      </c>
      <c r="BU249" s="91">
        <f t="shared" si="55"/>
        <v>42167</v>
      </c>
      <c r="BW249" t="str">
        <f t="shared" si="56"/>
        <v>Site : PD_GEDE_PLAZA - 03BKS014</v>
      </c>
      <c r="BX249" t="str">
        <f t="shared" si="57"/>
        <v>Tipe Tower : RT-1 - RT - New</v>
      </c>
      <c r="BY249">
        <f t="shared" si="58"/>
        <v>4800083168</v>
      </c>
      <c r="BZ249" s="92" t="str">
        <f t="shared" si="58"/>
        <v>Survey+Analysis &amp; Propose New Antenna</v>
      </c>
      <c r="CD249" s="531"/>
    </row>
    <row r="250" spans="2:82" ht="15" customHeight="1" x14ac:dyDescent="0.25">
      <c r="B250" s="103">
        <f t="shared" si="64"/>
        <v>101</v>
      </c>
      <c r="C250" s="126" t="s">
        <v>9427</v>
      </c>
      <c r="D250" s="126">
        <v>4800083168</v>
      </c>
      <c r="E250" s="121" t="s">
        <v>9354</v>
      </c>
      <c r="F250" s="522">
        <v>7500000</v>
      </c>
      <c r="G250" s="127">
        <v>8</v>
      </c>
      <c r="H250" s="103">
        <v>2014</v>
      </c>
      <c r="I250" s="128">
        <v>41858</v>
      </c>
      <c r="J250" s="128"/>
      <c r="K250" s="127" t="s">
        <v>628</v>
      </c>
      <c r="L250" s="126" t="s">
        <v>628</v>
      </c>
      <c r="M250" s="141" t="s">
        <v>628</v>
      </c>
      <c r="N250" s="104" t="s">
        <v>1636</v>
      </c>
      <c r="O250" s="97" t="s">
        <v>2392</v>
      </c>
      <c r="P250" s="127" t="s">
        <v>98</v>
      </c>
      <c r="Q250" s="100">
        <f>(IF(AF250='[1]Price List'!$B$1,VLOOKUP(N250,'[1]Price List'!$A$1:$K$104,2,0),IF(AF250='[1]Price List'!$C$1,VLOOKUP(N250,'[1]Price List'!$A$1:$K$104,3,0),IF(AF250='[1]Price List'!$D$1,VLOOKUP(N250,'[1]Price List'!$A$1:$K$104,4,0),IF(AF250='[1]Price List'!$E$1,VLOOKUP(N250,'[1]Price List'!$A$1:$K$104,5,0),IF(AF250='[1]Price List'!$F$1,VLOOKUP(N250,'[1]Price List'!$A$1:$K$104,6,0),IF(AF250='[1]Price List'!$G$1,VLOOKUP(N250,'[1]Price List'!$A$1:$K$104,7,0),IF(AF250='[1]Price List'!$H$1,VLOOKUP(N250,'[1]Price List'!$A$1:$K$104,8,0),IF(AF250='[1]Price List'!$I$1,VLOOKUP(N250,'[1]Price List'!$A$1:$K$104,9,0),IF(AF250='[1]Price List'!$J$1,VLOOKUP(N250,'[1]Price List'!$A$1:$K$104,10,0),IF(AF250='[1]Price List'!$K$1,VLOOKUP(N250,'[1]Price List'!$A$1:$K$104,11,0))))))))))))+(IF(AF250='[1]Price List'!$B$1,VLOOKUP(O250,'[1]Price List'!$A$1:$K$104,2,0),IF(AF250='[1]Price List'!$C$1,VLOOKUP(O250,'[1]Price List'!$A$1:$K$104,3,0),IF(AF250='[1]Price List'!$D$1,VLOOKUP(O250,'[1]Price List'!$A$1:$K$104,4,0),IF(AF250='[1]Price List'!$E$1,VLOOKUP(O250,'[1]Price List'!$A$1:$K$104,5,0),IF(AF250='[1]Price List'!$F$1,VLOOKUP(O250,'[1]Price List'!$A$1:$K$104,6,0),IF(AF250='[1]Price List'!$G$1,VLOOKUP(O250,'[1]Price List'!$A$1:$K$104,7,0),IF(AF250='[1]Price List'!$H$1,VLOOKUP(O250,'[1]Price List'!$A$1:$K$104,8,0),IF(AF250='[1]Price List'!$I$1,VLOOKUP(O250,'[1]Price List'!$A$1:$K$104,9,0),IF(AF250='[1]Price List'!$J$1,VLOOKUP(O250,'[1]Price List'!$A$1:$K$104,10,0),IF(AF250='[1]Price List'!$K$1,VLOOKUP(O250,'[1]Price List'!$A$1:$K$104,11,0))))))))))))+(IF(AF250='[1]Price List'!$B$1,VLOOKUP(P250,'[1]Price List'!$A$1:$K$104,2,0),IF(AF250='[1]Price List'!$C$1,VLOOKUP(P250,'[1]Price List'!$A$1:$K$104,3,0),IF(AF250='[1]Price List'!$D$1,VLOOKUP(P250,'[1]Price List'!$A$1:$K$104,4,0),IF(AF250='[1]Price List'!$E$1,VLOOKUP(P250,'[1]Price List'!$A$1:$K$104,5,0),IF(AF250='[1]Price List'!$F$1,VLOOKUP(P250,'[1]Price List'!$A$1:$K$104,6,0),IF(AF250='[1]Price List'!$G$1,VLOOKUP(P250,'[1]Price List'!$A$1:$K$104,7,0),IF(AF250='[1]Price List'!$H$1,VLOOKUP(P250,'[1]Price List'!$A$1:$K$104,8,0),IF(AF250='[1]Price List'!$I$1,VLOOKUP(P250,'[1]Price List'!$A$1:$K$104,9,0),IF(AF250='[1]Price List'!$J$1,VLOOKUP(P250,'[1]Price List'!$A$1:$K$104,10,0),IF(AF250='[1]Price List'!$K$1,VLOOKUP(P250,'[1]Price List'!$A$1:$K$104,11,0))))))))))))</f>
        <v>7500000</v>
      </c>
      <c r="R250" s="103"/>
      <c r="S250" s="127"/>
      <c r="T250" s="127"/>
      <c r="U250" s="120">
        <v>41807</v>
      </c>
      <c r="V250" s="523">
        <f t="shared" si="61"/>
        <v>-51</v>
      </c>
      <c r="W250" s="127"/>
      <c r="X250" s="141" t="s">
        <v>9428</v>
      </c>
      <c r="Y250" s="424" t="s">
        <v>9429</v>
      </c>
      <c r="Z250" s="126" t="s">
        <v>9354</v>
      </c>
      <c r="AA250" s="103"/>
      <c r="AB250" s="126" t="s">
        <v>9389</v>
      </c>
      <c r="AC250" s="103"/>
      <c r="AD250" s="103"/>
      <c r="AE250" s="103"/>
      <c r="AF250" s="121" t="s">
        <v>131</v>
      </c>
      <c r="AG250" s="126" t="s">
        <v>9430</v>
      </c>
      <c r="AH250" s="524"/>
      <c r="AI250" s="524"/>
      <c r="AJ250" s="121"/>
      <c r="AK250" s="121"/>
      <c r="AL250" s="121"/>
      <c r="AM250" s="120"/>
      <c r="AN250" s="120"/>
      <c r="AO250" s="120"/>
      <c r="AP250" s="121"/>
      <c r="AQ250" s="525"/>
      <c r="AR250" s="525">
        <f t="shared" ca="1" si="67"/>
        <v>42347</v>
      </c>
      <c r="AS250" s="121"/>
      <c r="AT250" s="121" t="s">
        <v>9431</v>
      </c>
      <c r="AU250" s="122">
        <v>41890</v>
      </c>
      <c r="AV250" s="122"/>
      <c r="AW250" s="121"/>
      <c r="AX250" s="121"/>
      <c r="AY250" s="121">
        <v>0</v>
      </c>
      <c r="AZ250" s="120"/>
      <c r="BA250" s="120"/>
      <c r="BB250" s="121"/>
      <c r="BC250" s="522">
        <f t="shared" si="65"/>
        <v>7500000</v>
      </c>
      <c r="BD250" s="121"/>
      <c r="BE250" s="516"/>
      <c r="BF250" s="122"/>
      <c r="BG250" s="141" t="s">
        <v>9400</v>
      </c>
      <c r="BH250" s="121" t="s">
        <v>2064</v>
      </c>
      <c r="BI250" s="122"/>
      <c r="BJ250" s="190"/>
      <c r="BK250" s="526" t="s">
        <v>167</v>
      </c>
      <c r="BL250" s="534">
        <f t="shared" si="66"/>
        <v>7500000</v>
      </c>
      <c r="BQ250" t="str">
        <f t="shared" si="52"/>
        <v>Indosat</v>
      </c>
      <c r="BR250" t="str">
        <f t="shared" si="53"/>
        <v>HK-14-0836</v>
      </c>
      <c r="BS250" s="91">
        <f t="shared" si="54"/>
        <v>2014</v>
      </c>
      <c r="BT250">
        <f t="shared" si="55"/>
        <v>0</v>
      </c>
      <c r="BU250" s="91">
        <f t="shared" si="55"/>
        <v>0</v>
      </c>
      <c r="BW250" t="str">
        <f t="shared" si="56"/>
        <v>Site : SIMPANG RAYA HULUAN-NODAL - 05PMR006</v>
      </c>
      <c r="BX250" t="str">
        <f t="shared" si="57"/>
        <v>Tipe Tower : GF-1 - GF - New</v>
      </c>
      <c r="BY250">
        <f t="shared" si="58"/>
        <v>4800083168</v>
      </c>
      <c r="BZ250" s="92" t="str">
        <f t="shared" si="58"/>
        <v>Survey+Tower Analysis+Propose New Antenna</v>
      </c>
      <c r="CD250" s="531"/>
    </row>
    <row r="251" spans="2:82" ht="15" customHeight="1" x14ac:dyDescent="0.25">
      <c r="B251" s="103">
        <f t="shared" si="64"/>
        <v>102</v>
      </c>
      <c r="C251" s="126" t="s">
        <v>9432</v>
      </c>
      <c r="D251" s="126">
        <v>4800083168</v>
      </c>
      <c r="E251" s="121" t="s">
        <v>627</v>
      </c>
      <c r="F251" s="522">
        <v>250000</v>
      </c>
      <c r="G251" s="127">
        <v>8</v>
      </c>
      <c r="H251" s="103">
        <v>2014</v>
      </c>
      <c r="I251" s="128">
        <v>41858</v>
      </c>
      <c r="J251" s="128"/>
      <c r="K251" s="127" t="s">
        <v>628</v>
      </c>
      <c r="L251" s="126" t="s">
        <v>628</v>
      </c>
      <c r="M251" s="141" t="s">
        <v>628</v>
      </c>
      <c r="N251" s="142" t="s">
        <v>631</v>
      </c>
      <c r="O251" s="127" t="s">
        <v>98</v>
      </c>
      <c r="P251" s="127" t="s">
        <v>98</v>
      </c>
      <c r="Q251" s="100">
        <f>(IF(AF251='[1]Price List'!$B$1,VLOOKUP(N251,'[1]Price List'!$A$1:$K$104,2,0),IF(AF251='[1]Price List'!$C$1,VLOOKUP(N251,'[1]Price List'!$A$1:$K$104,3,0),IF(AF251='[1]Price List'!$D$1,VLOOKUP(N251,'[1]Price List'!$A$1:$K$104,4,0),IF(AF251='[1]Price List'!$E$1,VLOOKUP(N251,'[1]Price List'!$A$1:$K$104,5,0),IF(AF251='[1]Price List'!$F$1,VLOOKUP(N251,'[1]Price List'!$A$1:$K$104,6,0),IF(AF251='[1]Price List'!$G$1,VLOOKUP(N251,'[1]Price List'!$A$1:$K$104,7,0),IF(AF251='[1]Price List'!$H$1,VLOOKUP(N251,'[1]Price List'!$A$1:$K$104,8,0),IF(AF251='[1]Price List'!$I$1,VLOOKUP(N251,'[1]Price List'!$A$1:$K$104,9,0),IF(AF251='[1]Price List'!$J$1,VLOOKUP(N251,'[1]Price List'!$A$1:$K$104,10,0),IF(AF251='[1]Price List'!$K$1,VLOOKUP(N251,'[1]Price List'!$A$1:$K$104,11,0))))))))))))+(IF(AF251='[1]Price List'!$B$1,VLOOKUP(O251,'[1]Price List'!$A$1:$K$104,2,0),IF(AF251='[1]Price List'!$C$1,VLOOKUP(O251,'[1]Price List'!$A$1:$K$104,3,0),IF(AF251='[1]Price List'!$D$1,VLOOKUP(O251,'[1]Price List'!$A$1:$K$104,4,0),IF(AF251='[1]Price List'!$E$1,VLOOKUP(O251,'[1]Price List'!$A$1:$K$104,5,0),IF(AF251='[1]Price List'!$F$1,VLOOKUP(O251,'[1]Price List'!$A$1:$K$104,6,0),IF(AF251='[1]Price List'!$G$1,VLOOKUP(O251,'[1]Price List'!$A$1:$K$104,7,0),IF(AF251='[1]Price List'!$H$1,VLOOKUP(O251,'[1]Price List'!$A$1:$K$104,8,0),IF(AF251='[1]Price List'!$I$1,VLOOKUP(O251,'[1]Price List'!$A$1:$K$104,9,0),IF(AF251='[1]Price List'!$J$1,VLOOKUP(O251,'[1]Price List'!$A$1:$K$104,10,0),IF(AF251='[1]Price List'!$K$1,VLOOKUP(O251,'[1]Price List'!$A$1:$K$104,11,0))))))))))))+(IF(AF251='[1]Price List'!$B$1,VLOOKUP(P251,'[1]Price List'!$A$1:$K$104,2,0),IF(AF251='[1]Price List'!$C$1,VLOOKUP(P251,'[1]Price List'!$A$1:$K$104,3,0),IF(AF251='[1]Price List'!$D$1,VLOOKUP(P251,'[1]Price List'!$A$1:$K$104,4,0),IF(AF251='[1]Price List'!$E$1,VLOOKUP(P251,'[1]Price List'!$A$1:$K$104,5,0),IF(AF251='[1]Price List'!$F$1,VLOOKUP(P251,'[1]Price List'!$A$1:$K$104,6,0),IF(AF251='[1]Price List'!$G$1,VLOOKUP(P251,'[1]Price List'!$A$1:$K$104,7,0),IF(AF251='[1]Price List'!$H$1,VLOOKUP(P251,'[1]Price List'!$A$1:$K$104,8,0),IF(AF251='[1]Price List'!$I$1,VLOOKUP(P251,'[1]Price List'!$A$1:$K$104,9,0),IF(AF251='[1]Price List'!$J$1,VLOOKUP(P251,'[1]Price List'!$A$1:$K$104,10,0),IF(AF251='[1]Price List'!$K$1,VLOOKUP(P251,'[1]Price List'!$A$1:$K$104,11,0))))))))))))</f>
        <v>250000</v>
      </c>
      <c r="R251" s="103"/>
      <c r="S251" s="127"/>
      <c r="T251" s="127"/>
      <c r="U251" s="120">
        <v>41810</v>
      </c>
      <c r="V251" s="523">
        <f t="shared" si="61"/>
        <v>-48</v>
      </c>
      <c r="W251" s="127"/>
      <c r="X251" s="141" t="s">
        <v>9433</v>
      </c>
      <c r="Y251" s="424" t="s">
        <v>9434</v>
      </c>
      <c r="Z251" s="126" t="s">
        <v>627</v>
      </c>
      <c r="AA251" s="103"/>
      <c r="AB251" s="126" t="s">
        <v>9389</v>
      </c>
      <c r="AC251" s="103"/>
      <c r="AD251" s="103"/>
      <c r="AE251" s="103"/>
      <c r="AF251" s="121" t="s">
        <v>477</v>
      </c>
      <c r="AG251" s="126" t="s">
        <v>9435</v>
      </c>
      <c r="AH251" s="524"/>
      <c r="AI251" s="524"/>
      <c r="AJ251" s="121"/>
      <c r="AK251" s="121"/>
      <c r="AL251" s="121"/>
      <c r="AM251" s="120"/>
      <c r="AN251" s="120"/>
      <c r="AO251" s="120"/>
      <c r="AP251" s="121"/>
      <c r="AQ251" s="525"/>
      <c r="AR251" s="525">
        <f t="shared" ca="1" si="67"/>
        <v>42347</v>
      </c>
      <c r="AS251" s="121"/>
      <c r="AT251" s="121" t="s">
        <v>9436</v>
      </c>
      <c r="AU251" s="122">
        <v>42025</v>
      </c>
      <c r="AV251" s="120">
        <v>42055</v>
      </c>
      <c r="AW251" s="121"/>
      <c r="AX251" s="121" t="s">
        <v>9437</v>
      </c>
      <c r="AY251" s="121">
        <v>0</v>
      </c>
      <c r="AZ251" s="120">
        <v>42055</v>
      </c>
      <c r="BA251" s="120">
        <v>42096</v>
      </c>
      <c r="BB251" s="121"/>
      <c r="BC251" s="522">
        <f t="shared" si="65"/>
        <v>250000</v>
      </c>
      <c r="BD251" s="121"/>
      <c r="BE251" s="516">
        <f>+BC251</f>
        <v>250000</v>
      </c>
      <c r="BF251" s="122">
        <v>42100</v>
      </c>
      <c r="BG251" s="141" t="s">
        <v>116</v>
      </c>
      <c r="BH251" s="121" t="s">
        <v>9438</v>
      </c>
      <c r="BI251" s="122">
        <v>42101</v>
      </c>
      <c r="BJ251" s="190">
        <v>42124</v>
      </c>
      <c r="BK251" s="526" t="s">
        <v>167</v>
      </c>
      <c r="BL251" s="534">
        <f t="shared" si="66"/>
        <v>250000</v>
      </c>
      <c r="BQ251" t="str">
        <f t="shared" si="52"/>
        <v>Indosat</v>
      </c>
      <c r="BR251" t="str">
        <f t="shared" si="53"/>
        <v>HK-14-0837</v>
      </c>
      <c r="BS251" s="91">
        <f t="shared" si="54"/>
        <v>2014</v>
      </c>
      <c r="BT251">
        <f t="shared" si="55"/>
        <v>42055</v>
      </c>
      <c r="BU251" s="91">
        <f t="shared" si="55"/>
        <v>42096</v>
      </c>
      <c r="BW251" t="str">
        <f t="shared" si="56"/>
        <v>Site : KEDOYA RAYA - 01JKB118</v>
      </c>
      <c r="BX251" t="str">
        <f t="shared" si="57"/>
        <v>Tipe Tower : GF-1 - GF - New</v>
      </c>
      <c r="BY251">
        <f t="shared" si="58"/>
        <v>4800083168</v>
      </c>
      <c r="BZ251" s="92" t="str">
        <f t="shared" si="58"/>
        <v>BoQ Verification</v>
      </c>
      <c r="CD251" s="531"/>
    </row>
    <row r="252" spans="2:82" ht="15" customHeight="1" x14ac:dyDescent="0.25">
      <c r="B252" s="103">
        <f t="shared" si="64"/>
        <v>103</v>
      </c>
      <c r="C252" s="126" t="s">
        <v>9439</v>
      </c>
      <c r="D252" s="126" t="s">
        <v>9440</v>
      </c>
      <c r="E252" s="121" t="s">
        <v>9354</v>
      </c>
      <c r="F252" s="522">
        <v>52500000</v>
      </c>
      <c r="G252" s="127">
        <v>7</v>
      </c>
      <c r="H252" s="103">
        <v>2014</v>
      </c>
      <c r="I252" s="128">
        <v>41823</v>
      </c>
      <c r="J252" s="128"/>
      <c r="K252" s="127" t="s">
        <v>716</v>
      </c>
      <c r="L252" s="126" t="s">
        <v>716</v>
      </c>
      <c r="M252" s="141" t="s">
        <v>818</v>
      </c>
      <c r="N252" s="126" t="s">
        <v>98</v>
      </c>
      <c r="O252" s="127" t="s">
        <v>98</v>
      </c>
      <c r="P252" s="127" t="s">
        <v>98</v>
      </c>
      <c r="Q252" s="345">
        <v>0</v>
      </c>
      <c r="R252" s="103"/>
      <c r="S252" s="127"/>
      <c r="T252" s="127"/>
      <c r="U252" s="120">
        <v>41810</v>
      </c>
      <c r="V252" s="523">
        <f t="shared" si="61"/>
        <v>-13</v>
      </c>
      <c r="W252" s="127"/>
      <c r="X252" s="141" t="s">
        <v>2064</v>
      </c>
      <c r="Y252" s="424" t="s">
        <v>9441</v>
      </c>
      <c r="Z252" s="126" t="s">
        <v>9442</v>
      </c>
      <c r="AA252" s="103"/>
      <c r="AB252" s="126" t="s">
        <v>9443</v>
      </c>
      <c r="AC252" s="103"/>
      <c r="AD252" s="103"/>
      <c r="AE252" s="103"/>
      <c r="AF252" s="121" t="s">
        <v>8705</v>
      </c>
      <c r="AG252" s="126" t="s">
        <v>9444</v>
      </c>
      <c r="AH252" s="524"/>
      <c r="AI252" s="524"/>
      <c r="AJ252" s="121"/>
      <c r="AK252" s="121"/>
      <c r="AL252" s="121"/>
      <c r="AM252" s="120"/>
      <c r="AN252" s="120"/>
      <c r="AO252" s="120"/>
      <c r="AP252" s="121"/>
      <c r="AQ252" s="525"/>
      <c r="AR252" s="525">
        <f t="shared" ca="1" si="67"/>
        <v>42347</v>
      </c>
      <c r="AS252" s="121"/>
      <c r="AT252" s="121"/>
      <c r="AU252" s="122"/>
      <c r="AV252" s="122"/>
      <c r="AW252" s="121"/>
      <c r="AX252" s="121" t="s">
        <v>9445</v>
      </c>
      <c r="AY252" s="121">
        <v>0</v>
      </c>
      <c r="AZ252" s="120">
        <v>42016</v>
      </c>
      <c r="BA252" s="120">
        <v>42067</v>
      </c>
      <c r="BB252" s="121"/>
      <c r="BC252" s="522">
        <f t="shared" si="65"/>
        <v>52500000</v>
      </c>
      <c r="BD252" s="516">
        <v>0</v>
      </c>
      <c r="BE252" s="516">
        <f>+BC252</f>
        <v>52500000</v>
      </c>
      <c r="BF252" s="122">
        <v>42067</v>
      </c>
      <c r="BG252" s="141" t="s">
        <v>116</v>
      </c>
      <c r="BH252" s="121" t="s">
        <v>9446</v>
      </c>
      <c r="BI252" s="122">
        <v>42068</v>
      </c>
      <c r="BJ252" s="190">
        <v>42082</v>
      </c>
      <c r="BK252" s="526" t="s">
        <v>167</v>
      </c>
      <c r="BL252" s="534">
        <f t="shared" si="66"/>
        <v>52500000</v>
      </c>
      <c r="BQ252" t="str">
        <f t="shared" si="52"/>
        <v>TBG - PDI</v>
      </c>
      <c r="BR252" t="str">
        <f t="shared" si="53"/>
        <v>HK-14-0946</v>
      </c>
      <c r="BS252" s="91">
        <f t="shared" si="54"/>
        <v>2014</v>
      </c>
      <c r="BT252">
        <f t="shared" si="55"/>
        <v>42016</v>
      </c>
      <c r="BU252" s="91">
        <f t="shared" si="55"/>
        <v>42067</v>
      </c>
      <c r="BW252" t="str">
        <f t="shared" si="56"/>
        <v>Site : PEKANBARU AIRPORT - -</v>
      </c>
      <c r="BX252" t="str">
        <f t="shared" si="57"/>
        <v>Tipe Tower : NEW ROOF TOP KAMUFLASE 30 M</v>
      </c>
      <c r="BY252" t="str">
        <f t="shared" si="58"/>
        <v>PO/SKP/14/N008950</v>
      </c>
      <c r="BZ252" s="92" t="str">
        <f t="shared" si="58"/>
        <v>Survey+Tower Analysis+Propose New Antenna</v>
      </c>
      <c r="CD252" s="531"/>
    </row>
    <row r="253" spans="2:82" ht="15" customHeight="1" x14ac:dyDescent="0.25">
      <c r="B253" s="103">
        <f t="shared" si="64"/>
        <v>104</v>
      </c>
      <c r="C253" s="126" t="s">
        <v>9447</v>
      </c>
      <c r="D253" s="126" t="s">
        <v>9448</v>
      </c>
      <c r="E253" s="121" t="s">
        <v>9449</v>
      </c>
      <c r="F253" s="522">
        <v>6450000</v>
      </c>
      <c r="G253" s="127">
        <v>7</v>
      </c>
      <c r="H253" s="103">
        <v>2014</v>
      </c>
      <c r="I253" s="128">
        <v>41823</v>
      </c>
      <c r="J253" s="128"/>
      <c r="K253" s="127" t="s">
        <v>8275</v>
      </c>
      <c r="L253" s="126" t="s">
        <v>8275</v>
      </c>
      <c r="M253" s="141" t="s">
        <v>770</v>
      </c>
      <c r="N253" s="126" t="s">
        <v>98</v>
      </c>
      <c r="O253" s="127" t="s">
        <v>98</v>
      </c>
      <c r="P253" s="127" t="s">
        <v>98</v>
      </c>
      <c r="Q253" s="345">
        <v>0</v>
      </c>
      <c r="R253" s="103"/>
      <c r="S253" s="127"/>
      <c r="T253" s="127"/>
      <c r="U253" s="120">
        <v>41810</v>
      </c>
      <c r="V253" s="523">
        <f t="shared" si="61"/>
        <v>-13</v>
      </c>
      <c r="W253" s="127"/>
      <c r="X253" s="141">
        <v>100338104</v>
      </c>
      <c r="Y253" s="424" t="s">
        <v>9450</v>
      </c>
      <c r="Z253" s="126" t="s">
        <v>9449</v>
      </c>
      <c r="AA253" s="103"/>
      <c r="AB253" s="126" t="s">
        <v>9451</v>
      </c>
      <c r="AC253" s="103"/>
      <c r="AD253" s="103"/>
      <c r="AE253" s="103"/>
      <c r="AF253" s="121" t="s">
        <v>8705</v>
      </c>
      <c r="AG253" s="126" t="s">
        <v>9452</v>
      </c>
      <c r="AH253" s="524"/>
      <c r="AI253" s="524"/>
      <c r="AJ253" s="121"/>
      <c r="AK253" s="121"/>
      <c r="AL253" s="121"/>
      <c r="AM253" s="120"/>
      <c r="AN253" s="120"/>
      <c r="AO253" s="120"/>
      <c r="AP253" s="121"/>
      <c r="AQ253" s="525"/>
      <c r="AR253" s="525">
        <f t="shared" ca="1" si="67"/>
        <v>42347</v>
      </c>
      <c r="AS253" s="121"/>
      <c r="AT253" s="121"/>
      <c r="AU253" s="122"/>
      <c r="AV253" s="122"/>
      <c r="AW253" s="121"/>
      <c r="AX253" s="121" t="s">
        <v>9453</v>
      </c>
      <c r="AY253" s="121">
        <v>0</v>
      </c>
      <c r="AZ253" s="120">
        <v>41988</v>
      </c>
      <c r="BA253" s="120">
        <v>42012</v>
      </c>
      <c r="BB253" s="121"/>
      <c r="BC253" s="522">
        <f t="shared" si="65"/>
        <v>6450000</v>
      </c>
      <c r="BD253" s="121"/>
      <c r="BE253" s="516">
        <v>6450000</v>
      </c>
      <c r="BF253" s="122">
        <v>42013</v>
      </c>
      <c r="BG253" s="141" t="s">
        <v>116</v>
      </c>
      <c r="BH253" s="121" t="s">
        <v>9454</v>
      </c>
      <c r="BI253" s="122">
        <v>42018</v>
      </c>
      <c r="BJ253" s="190">
        <v>42033</v>
      </c>
      <c r="BK253" s="526" t="s">
        <v>167</v>
      </c>
      <c r="BL253" s="534">
        <f t="shared" si="66"/>
        <v>6450000</v>
      </c>
      <c r="BQ253" t="str">
        <f t="shared" si="52"/>
        <v>TBG - SMI</v>
      </c>
      <c r="BR253" t="str">
        <f t="shared" si="53"/>
        <v>HK-14-0948</v>
      </c>
      <c r="BS253" s="91">
        <f t="shared" si="54"/>
        <v>2014</v>
      </c>
      <c r="BT253">
        <f t="shared" si="55"/>
        <v>41988</v>
      </c>
      <c r="BU253" s="91">
        <f t="shared" si="55"/>
        <v>42012</v>
      </c>
      <c r="BW253" t="str">
        <f t="shared" si="56"/>
        <v>Site : GEDUNG_AIR - 100338104</v>
      </c>
      <c r="BX253" t="str">
        <f t="shared" si="57"/>
        <v>Tipe Tower : GB-4L-40-SS:13LIW005</v>
      </c>
      <c r="BY253" t="str">
        <f t="shared" si="58"/>
        <v>PO/SMI/14/N001901</v>
      </c>
      <c r="BZ253" s="92" t="str">
        <f t="shared" si="58"/>
        <v>Survey Analisa Kekuatan Pondasi &amp; Validasi Tower dan Transportasi Area Lampung</v>
      </c>
      <c r="CD253" s="531"/>
    </row>
    <row r="254" spans="2:82" ht="15" customHeight="1" x14ac:dyDescent="0.25">
      <c r="B254" s="103">
        <f t="shared" si="64"/>
        <v>105</v>
      </c>
      <c r="C254" s="126" t="s">
        <v>9455</v>
      </c>
      <c r="D254" s="126" t="s">
        <v>9456</v>
      </c>
      <c r="E254" s="126" t="s">
        <v>2518</v>
      </c>
      <c r="F254" s="522">
        <v>3100000</v>
      </c>
      <c r="G254" s="127" t="s">
        <v>979</v>
      </c>
      <c r="H254" s="103">
        <v>2015</v>
      </c>
      <c r="I254" s="128">
        <v>42227</v>
      </c>
      <c r="J254" s="128">
        <v>42229</v>
      </c>
      <c r="K254" s="127" t="s">
        <v>769</v>
      </c>
      <c r="L254" s="126" t="s">
        <v>769</v>
      </c>
      <c r="M254" s="141" t="s">
        <v>818</v>
      </c>
      <c r="N254" s="126" t="s">
        <v>98</v>
      </c>
      <c r="O254" s="127" t="s">
        <v>98</v>
      </c>
      <c r="P254" s="127" t="s">
        <v>98</v>
      </c>
      <c r="Q254" s="345">
        <v>0</v>
      </c>
      <c r="R254" s="103"/>
      <c r="S254" s="127"/>
      <c r="T254" s="127"/>
      <c r="U254" s="120">
        <v>41810</v>
      </c>
      <c r="V254" s="523">
        <f t="shared" si="61"/>
        <v>-417</v>
      </c>
      <c r="W254" s="127"/>
      <c r="X254" s="141"/>
      <c r="Y254" s="424" t="s">
        <v>9457</v>
      </c>
      <c r="Z254" s="126" t="s">
        <v>2518</v>
      </c>
      <c r="AA254" s="103"/>
      <c r="AB254" s="126"/>
      <c r="AC254" s="103"/>
      <c r="AD254" s="103"/>
      <c r="AE254" s="103"/>
      <c r="AF254" s="121"/>
      <c r="AG254" s="126"/>
      <c r="AH254" s="524"/>
      <c r="AI254" s="524"/>
      <c r="AJ254" s="121"/>
      <c r="AK254" s="121"/>
      <c r="AL254" s="121"/>
      <c r="AM254" s="120"/>
      <c r="AN254" s="120"/>
      <c r="AO254" s="120"/>
      <c r="AP254" s="121"/>
      <c r="AQ254" s="525"/>
      <c r="AR254" s="525">
        <f t="shared" ca="1" si="67"/>
        <v>42347</v>
      </c>
      <c r="AS254" s="121"/>
      <c r="AT254" s="121"/>
      <c r="AU254" s="122"/>
      <c r="AV254" s="122"/>
      <c r="AW254" s="121"/>
      <c r="AX254" s="121"/>
      <c r="AY254" s="121">
        <v>0</v>
      </c>
      <c r="AZ254" s="120">
        <v>42313</v>
      </c>
      <c r="BA254" s="120"/>
      <c r="BB254" s="121"/>
      <c r="BC254" s="522">
        <f t="shared" si="65"/>
        <v>3100000</v>
      </c>
      <c r="BD254" s="516">
        <f>+BC254</f>
        <v>3100000</v>
      </c>
      <c r="BE254" s="516"/>
      <c r="BF254" s="122"/>
      <c r="BG254" s="67" t="s">
        <v>776</v>
      </c>
      <c r="BH254" s="121" t="s">
        <v>2064</v>
      </c>
      <c r="BI254" s="122"/>
      <c r="BJ254" s="190"/>
      <c r="BK254" s="526" t="s">
        <v>167</v>
      </c>
      <c r="BL254" s="534">
        <f t="shared" si="66"/>
        <v>3100000</v>
      </c>
      <c r="BQ254" t="str">
        <f t="shared" si="52"/>
        <v>TBG - Asset</v>
      </c>
      <c r="BR254" t="str">
        <f t="shared" si="53"/>
        <v>HK-14-0949</v>
      </c>
      <c r="BS254" s="91">
        <f t="shared" si="54"/>
        <v>2015</v>
      </c>
      <c r="BT254">
        <f t="shared" si="55"/>
        <v>42313</v>
      </c>
      <c r="BU254" s="91">
        <f t="shared" si="55"/>
        <v>0</v>
      </c>
      <c r="BW254" t="str">
        <f t="shared" si="56"/>
        <v xml:space="preserve">Site : Tenau Kupang Barat - </v>
      </c>
      <c r="BX254" t="str">
        <f t="shared" si="57"/>
        <v xml:space="preserve">Tipe Tower : </v>
      </c>
      <c r="BY254" t="str">
        <f t="shared" si="58"/>
        <v>PO/SKP/15/N003810</v>
      </c>
      <c r="BZ254" s="92" t="str">
        <f t="shared" si="58"/>
        <v>SUPERVISI ATP</v>
      </c>
      <c r="CD254" s="531"/>
    </row>
    <row r="255" spans="2:82" ht="15" customHeight="1" x14ac:dyDescent="0.25">
      <c r="B255" s="103">
        <f t="shared" si="64"/>
        <v>106</v>
      </c>
      <c r="C255" s="126" t="s">
        <v>9455</v>
      </c>
      <c r="D255" s="126" t="s">
        <v>9458</v>
      </c>
      <c r="E255" s="126" t="s">
        <v>2518</v>
      </c>
      <c r="F255" s="522">
        <v>3100000</v>
      </c>
      <c r="G255" s="127" t="s">
        <v>979</v>
      </c>
      <c r="H255" s="103">
        <v>2015</v>
      </c>
      <c r="I255" s="128">
        <v>42219</v>
      </c>
      <c r="J255" s="128">
        <v>42219</v>
      </c>
      <c r="K255" s="127" t="s">
        <v>769</v>
      </c>
      <c r="L255" s="126" t="s">
        <v>769</v>
      </c>
      <c r="M255" s="141" t="s">
        <v>818</v>
      </c>
      <c r="N255" s="126" t="s">
        <v>98</v>
      </c>
      <c r="O255" s="127" t="s">
        <v>98</v>
      </c>
      <c r="P255" s="127" t="s">
        <v>98</v>
      </c>
      <c r="Q255" s="345">
        <v>0</v>
      </c>
      <c r="R255" s="103"/>
      <c r="S255" s="127"/>
      <c r="T255" s="127"/>
      <c r="U255" s="120">
        <v>41810</v>
      </c>
      <c r="V255" s="523">
        <f t="shared" si="61"/>
        <v>-409</v>
      </c>
      <c r="W255" s="127"/>
      <c r="X255" s="590" t="s">
        <v>9459</v>
      </c>
      <c r="Y255" s="424" t="s">
        <v>9460</v>
      </c>
      <c r="Z255" s="126" t="s">
        <v>2518</v>
      </c>
      <c r="AA255" s="103"/>
      <c r="AB255" s="126" t="s">
        <v>9461</v>
      </c>
      <c r="AC255" s="103"/>
      <c r="AD255" s="103"/>
      <c r="AE255" s="103"/>
      <c r="AF255" s="121" t="s">
        <v>9462</v>
      </c>
      <c r="AG255" s="126" t="s">
        <v>9463</v>
      </c>
      <c r="AH255" s="524"/>
      <c r="AI255" s="524"/>
      <c r="AJ255" s="121"/>
      <c r="AK255" s="121"/>
      <c r="AL255" s="121"/>
      <c r="AM255" s="120"/>
      <c r="AN255" s="120"/>
      <c r="AO255" s="120"/>
      <c r="AP255" s="121"/>
      <c r="AQ255" s="525"/>
      <c r="AR255" s="525">
        <f t="shared" ca="1" si="67"/>
        <v>42347</v>
      </c>
      <c r="AS255" s="121"/>
      <c r="AT255" s="121"/>
      <c r="AU255" s="122"/>
      <c r="AV255" s="122"/>
      <c r="AW255" s="121"/>
      <c r="AX255" s="540" t="s">
        <v>9464</v>
      </c>
      <c r="AY255" s="121">
        <v>0</v>
      </c>
      <c r="AZ255" s="120">
        <v>42226</v>
      </c>
      <c r="BA255" s="120">
        <v>42254</v>
      </c>
      <c r="BB255" s="121"/>
      <c r="BC255" s="522">
        <f t="shared" si="65"/>
        <v>3100000</v>
      </c>
      <c r="BD255" s="516">
        <v>0</v>
      </c>
      <c r="BE255" s="516">
        <f>+BC255</f>
        <v>3100000</v>
      </c>
      <c r="BF255" s="122">
        <v>42255</v>
      </c>
      <c r="BG255" s="141" t="s">
        <v>116</v>
      </c>
      <c r="BH255" s="121" t="s">
        <v>9465</v>
      </c>
      <c r="BI255" s="122">
        <v>42256</v>
      </c>
      <c r="BJ255" s="190">
        <v>42272</v>
      </c>
      <c r="BK255" s="526" t="s">
        <v>167</v>
      </c>
      <c r="BL255" s="534">
        <f t="shared" si="66"/>
        <v>3100000</v>
      </c>
      <c r="BM255" t="s">
        <v>9466</v>
      </c>
      <c r="BN255" t="s">
        <v>9467</v>
      </c>
      <c r="BO255" t="s">
        <v>9468</v>
      </c>
      <c r="BQ255" t="str">
        <f t="shared" si="52"/>
        <v>TBG - Asset</v>
      </c>
      <c r="BR255" t="str">
        <f t="shared" si="53"/>
        <v>HK-14-0949</v>
      </c>
      <c r="BS255" s="91">
        <f t="shared" si="54"/>
        <v>2015</v>
      </c>
      <c r="BT255">
        <f t="shared" si="55"/>
        <v>42226</v>
      </c>
      <c r="BU255" s="91">
        <f t="shared" si="55"/>
        <v>42254</v>
      </c>
      <c r="BW255" t="str">
        <f t="shared" si="56"/>
        <v>Site : Bolok Kupang Barat - T000600</v>
      </c>
      <c r="BX255" t="str">
        <f t="shared" si="57"/>
        <v>Tipe Tower : GF 72 M</v>
      </c>
      <c r="BY255" t="str">
        <f t="shared" si="58"/>
        <v>PO/SKP/15/N003676</v>
      </c>
      <c r="BZ255" s="92" t="str">
        <f t="shared" si="58"/>
        <v>SUPERVISI ATP</v>
      </c>
      <c r="CD255" s="531"/>
    </row>
    <row r="256" spans="2:82" ht="15" customHeight="1" x14ac:dyDescent="0.25">
      <c r="B256" s="103">
        <f t="shared" si="64"/>
        <v>107</v>
      </c>
      <c r="C256" s="126" t="s">
        <v>9455</v>
      </c>
      <c r="D256" s="126" t="s">
        <v>9456</v>
      </c>
      <c r="E256" s="126" t="s">
        <v>2518</v>
      </c>
      <c r="F256" s="522">
        <v>3100000</v>
      </c>
      <c r="G256" s="127" t="s">
        <v>979</v>
      </c>
      <c r="H256" s="103">
        <v>2015</v>
      </c>
      <c r="I256" s="128">
        <v>42227</v>
      </c>
      <c r="J256" s="128">
        <v>42229</v>
      </c>
      <c r="K256" s="127" t="s">
        <v>769</v>
      </c>
      <c r="L256" s="126" t="s">
        <v>769</v>
      </c>
      <c r="M256" s="141" t="s">
        <v>818</v>
      </c>
      <c r="N256" s="126" t="s">
        <v>98</v>
      </c>
      <c r="O256" s="127" t="s">
        <v>98</v>
      </c>
      <c r="P256" s="127" t="s">
        <v>98</v>
      </c>
      <c r="Q256" s="345">
        <v>0</v>
      </c>
      <c r="R256" s="103"/>
      <c r="S256" s="127"/>
      <c r="T256" s="127"/>
      <c r="U256" s="120">
        <v>41810</v>
      </c>
      <c r="V256" s="523">
        <f t="shared" si="61"/>
        <v>-417</v>
      </c>
      <c r="W256" s="127"/>
      <c r="X256" s="591" t="s">
        <v>9469</v>
      </c>
      <c r="Y256" s="424" t="s">
        <v>9470</v>
      </c>
      <c r="Z256" s="126" t="s">
        <v>2518</v>
      </c>
      <c r="AA256" s="103"/>
      <c r="AB256" s="126"/>
      <c r="AC256" s="103"/>
      <c r="AD256" s="103"/>
      <c r="AE256" s="103"/>
      <c r="AF256" s="121"/>
      <c r="AG256" s="126"/>
      <c r="AH256" s="524"/>
      <c r="AI256" s="524"/>
      <c r="AJ256" s="121"/>
      <c r="AK256" s="121"/>
      <c r="AL256" s="121"/>
      <c r="AM256" s="120"/>
      <c r="AN256" s="120"/>
      <c r="AO256" s="120"/>
      <c r="AP256" s="121"/>
      <c r="AQ256" s="525"/>
      <c r="AR256" s="525">
        <f t="shared" ca="1" si="67"/>
        <v>42347</v>
      </c>
      <c r="AS256" s="121"/>
      <c r="AT256" s="121"/>
      <c r="AU256" s="122"/>
      <c r="AV256" s="122"/>
      <c r="AW256" s="121"/>
      <c r="AX256" s="121"/>
      <c r="AY256" s="121">
        <v>0</v>
      </c>
      <c r="AZ256" s="120">
        <v>42313</v>
      </c>
      <c r="BA256" s="120"/>
      <c r="BB256" s="121"/>
      <c r="BC256" s="522">
        <f t="shared" si="65"/>
        <v>3100000</v>
      </c>
      <c r="BD256" s="516">
        <f>+BC256</f>
        <v>3100000</v>
      </c>
      <c r="BE256" s="516"/>
      <c r="BF256" s="122"/>
      <c r="BG256" s="67" t="s">
        <v>776</v>
      </c>
      <c r="BH256" s="121" t="s">
        <v>2064</v>
      </c>
      <c r="BI256" s="122"/>
      <c r="BJ256" s="190"/>
      <c r="BK256" s="526" t="s">
        <v>167</v>
      </c>
      <c r="BL256" s="534">
        <f t="shared" si="66"/>
        <v>3100000</v>
      </c>
      <c r="BM256" t="s">
        <v>9466</v>
      </c>
      <c r="BN256" t="s">
        <v>9467</v>
      </c>
      <c r="BO256" t="s">
        <v>9468</v>
      </c>
      <c r="BQ256" t="str">
        <f t="shared" si="52"/>
        <v>TBG - Asset</v>
      </c>
      <c r="BR256" t="str">
        <f t="shared" si="53"/>
        <v>HK-14-0949</v>
      </c>
      <c r="BS256" s="91">
        <f t="shared" si="54"/>
        <v>2015</v>
      </c>
      <c r="BT256">
        <f t="shared" si="55"/>
        <v>42313</v>
      </c>
      <c r="BU256" s="91">
        <f t="shared" si="55"/>
        <v>0</v>
      </c>
      <c r="BW256" t="str">
        <f t="shared" si="56"/>
        <v>Site : Batakte Kupang Barat - T000601</v>
      </c>
      <c r="BX256" t="str">
        <f t="shared" si="57"/>
        <v xml:space="preserve">Tipe Tower : </v>
      </c>
      <c r="BY256" t="str">
        <f t="shared" si="58"/>
        <v>PO/SKP/15/N003810</v>
      </c>
      <c r="BZ256" s="92" t="str">
        <f t="shared" si="58"/>
        <v>SUPERVISI ATP</v>
      </c>
      <c r="CD256" s="531"/>
    </row>
    <row r="257" spans="2:82" ht="15" customHeight="1" x14ac:dyDescent="0.25">
      <c r="B257" s="103">
        <f t="shared" si="64"/>
        <v>108</v>
      </c>
      <c r="C257" s="126" t="s">
        <v>9455</v>
      </c>
      <c r="D257" s="126" t="s">
        <v>9458</v>
      </c>
      <c r="E257" s="121" t="s">
        <v>2518</v>
      </c>
      <c r="F257" s="522">
        <v>3100000</v>
      </c>
      <c r="G257" s="127" t="s">
        <v>979</v>
      </c>
      <c r="H257" s="103">
        <v>2015</v>
      </c>
      <c r="I257" s="128">
        <v>42219</v>
      </c>
      <c r="J257" s="128">
        <v>42219</v>
      </c>
      <c r="K257" s="127" t="s">
        <v>769</v>
      </c>
      <c r="L257" s="126" t="s">
        <v>769</v>
      </c>
      <c r="M257" s="141" t="s">
        <v>818</v>
      </c>
      <c r="N257" s="126" t="s">
        <v>98</v>
      </c>
      <c r="O257" s="127" t="s">
        <v>98</v>
      </c>
      <c r="P257" s="127" t="s">
        <v>98</v>
      </c>
      <c r="Q257" s="345">
        <v>0</v>
      </c>
      <c r="R257" s="103"/>
      <c r="S257" s="127"/>
      <c r="T257" s="127"/>
      <c r="U257" s="120">
        <v>41810</v>
      </c>
      <c r="V257" s="523">
        <f t="shared" si="61"/>
        <v>-409</v>
      </c>
      <c r="W257" s="127"/>
      <c r="X257" s="141" t="s">
        <v>9471</v>
      </c>
      <c r="Y257" s="424" t="s">
        <v>9472</v>
      </c>
      <c r="Z257" s="126" t="s">
        <v>2518</v>
      </c>
      <c r="AA257" s="103"/>
      <c r="AB257" s="126" t="s">
        <v>9473</v>
      </c>
      <c r="AC257" s="103"/>
      <c r="AD257" s="103"/>
      <c r="AE257" s="103"/>
      <c r="AF257" s="121" t="s">
        <v>9462</v>
      </c>
      <c r="AG257" s="126" t="s">
        <v>9474</v>
      </c>
      <c r="AH257" s="524"/>
      <c r="AI257" s="524"/>
      <c r="AJ257" s="121"/>
      <c r="AK257" s="121"/>
      <c r="AL257" s="121"/>
      <c r="AM257" s="120"/>
      <c r="AN257" s="120"/>
      <c r="AO257" s="120"/>
      <c r="AP257" s="121"/>
      <c r="AQ257" s="525"/>
      <c r="AR257" s="525">
        <f t="shared" ca="1" si="67"/>
        <v>42347</v>
      </c>
      <c r="AS257" s="121"/>
      <c r="AT257" s="121"/>
      <c r="AU257" s="122"/>
      <c r="AV257" s="122"/>
      <c r="AW257" s="121"/>
      <c r="AX257" s="540" t="s">
        <v>9464</v>
      </c>
      <c r="AY257" s="121">
        <v>0</v>
      </c>
      <c r="AZ257" s="120">
        <v>42226</v>
      </c>
      <c r="BA257" s="120">
        <v>42254</v>
      </c>
      <c r="BB257" s="121"/>
      <c r="BC257" s="522">
        <f t="shared" si="65"/>
        <v>3100000</v>
      </c>
      <c r="BD257" s="516">
        <v>0</v>
      </c>
      <c r="BE257" s="516">
        <f>+BC257</f>
        <v>3100000</v>
      </c>
      <c r="BF257" s="122">
        <v>42255</v>
      </c>
      <c r="BG257" s="141" t="s">
        <v>116</v>
      </c>
      <c r="BH257" s="121" t="s">
        <v>9465</v>
      </c>
      <c r="BI257" s="122">
        <v>42256</v>
      </c>
      <c r="BJ257" s="190">
        <v>42272</v>
      </c>
      <c r="BK257" s="526" t="s">
        <v>167</v>
      </c>
      <c r="BL257" s="534">
        <f t="shared" si="66"/>
        <v>3100000</v>
      </c>
      <c r="BM257" t="s">
        <v>9466</v>
      </c>
      <c r="BN257" t="s">
        <v>9467</v>
      </c>
      <c r="BO257" t="s">
        <v>9468</v>
      </c>
      <c r="BQ257" t="str">
        <f t="shared" si="52"/>
        <v>TBG - Asset</v>
      </c>
      <c r="BR257" t="str">
        <f t="shared" si="53"/>
        <v>HK-14-0949</v>
      </c>
      <c r="BS257" s="91">
        <f t="shared" si="54"/>
        <v>2015</v>
      </c>
      <c r="BT257">
        <f t="shared" si="55"/>
        <v>42226</v>
      </c>
      <c r="BU257" s="91">
        <f t="shared" si="55"/>
        <v>42254</v>
      </c>
      <c r="BW257" t="str">
        <f t="shared" si="56"/>
        <v>Site : Tabun Kupang Barat - T000603</v>
      </c>
      <c r="BX257" t="str">
        <f t="shared" si="57"/>
        <v>Tipe Tower : GF 52 M</v>
      </c>
      <c r="BY257" t="str">
        <f t="shared" si="58"/>
        <v>PO/SKP/15/N003676</v>
      </c>
      <c r="BZ257" s="92" t="str">
        <f t="shared" si="58"/>
        <v>SUPERVISI ATP</v>
      </c>
      <c r="CD257" s="531"/>
    </row>
    <row r="258" spans="2:82" ht="15" customHeight="1" x14ac:dyDescent="0.25">
      <c r="B258" s="103">
        <f t="shared" si="64"/>
        <v>109</v>
      </c>
      <c r="C258" s="126" t="s">
        <v>9455</v>
      </c>
      <c r="D258" s="126" t="s">
        <v>9456</v>
      </c>
      <c r="E258" s="126" t="s">
        <v>2518</v>
      </c>
      <c r="F258" s="522">
        <v>3100000</v>
      </c>
      <c r="G258" s="127" t="s">
        <v>979</v>
      </c>
      <c r="H258" s="103">
        <v>2015</v>
      </c>
      <c r="I258" s="128">
        <v>42227</v>
      </c>
      <c r="J258" s="128">
        <v>42229</v>
      </c>
      <c r="K258" s="127" t="s">
        <v>769</v>
      </c>
      <c r="L258" s="126" t="s">
        <v>769</v>
      </c>
      <c r="M258" s="141" t="s">
        <v>818</v>
      </c>
      <c r="N258" s="126" t="s">
        <v>98</v>
      </c>
      <c r="O258" s="127" t="s">
        <v>98</v>
      </c>
      <c r="P258" s="127" t="s">
        <v>98</v>
      </c>
      <c r="Q258" s="345">
        <v>0</v>
      </c>
      <c r="R258" s="103"/>
      <c r="S258" s="127"/>
      <c r="T258" s="127"/>
      <c r="U258" s="120">
        <v>41810</v>
      </c>
      <c r="V258" s="523">
        <f t="shared" si="61"/>
        <v>-417</v>
      </c>
      <c r="W258" s="127"/>
      <c r="X258" s="141"/>
      <c r="Y258" s="424" t="s">
        <v>9475</v>
      </c>
      <c r="Z258" s="126" t="s">
        <v>2518</v>
      </c>
      <c r="AA258" s="103"/>
      <c r="AB258" s="126"/>
      <c r="AC258" s="103"/>
      <c r="AD258" s="103"/>
      <c r="AE258" s="103"/>
      <c r="AF258" s="121"/>
      <c r="AG258" s="126"/>
      <c r="AH258" s="524"/>
      <c r="AI258" s="524"/>
      <c r="AJ258" s="121"/>
      <c r="AK258" s="121"/>
      <c r="AL258" s="121"/>
      <c r="AM258" s="120"/>
      <c r="AN258" s="120"/>
      <c r="AO258" s="120"/>
      <c r="AP258" s="121"/>
      <c r="AQ258" s="525"/>
      <c r="AR258" s="525">
        <f t="shared" ca="1" si="67"/>
        <v>42347</v>
      </c>
      <c r="AS258" s="121"/>
      <c r="AT258" s="121"/>
      <c r="AU258" s="122"/>
      <c r="AV258" s="122"/>
      <c r="AW258" s="121"/>
      <c r="AX258" s="121"/>
      <c r="AY258" s="121">
        <v>0</v>
      </c>
      <c r="AZ258" s="120">
        <v>42313</v>
      </c>
      <c r="BA258" s="120"/>
      <c r="BB258" s="121"/>
      <c r="BC258" s="522">
        <f t="shared" si="65"/>
        <v>3100000</v>
      </c>
      <c r="BD258" s="516">
        <f>+BC258</f>
        <v>3100000</v>
      </c>
      <c r="BE258" s="516"/>
      <c r="BF258" s="122"/>
      <c r="BG258" s="67" t="s">
        <v>776</v>
      </c>
      <c r="BH258" s="121" t="s">
        <v>2064</v>
      </c>
      <c r="BI258" s="122"/>
      <c r="BJ258" s="190"/>
      <c r="BK258" s="526" t="s">
        <v>167</v>
      </c>
      <c r="BL258" s="534">
        <f t="shared" si="66"/>
        <v>3100000</v>
      </c>
      <c r="BM258" t="s">
        <v>9466</v>
      </c>
      <c r="BN258" t="s">
        <v>9467</v>
      </c>
      <c r="BO258" t="s">
        <v>9468</v>
      </c>
      <c r="BQ258" t="str">
        <f t="shared" si="52"/>
        <v>TBG - Asset</v>
      </c>
      <c r="BR258" t="str">
        <f t="shared" si="53"/>
        <v>HK-14-0949</v>
      </c>
      <c r="BS258" s="91">
        <f t="shared" si="54"/>
        <v>2015</v>
      </c>
      <c r="BT258">
        <f t="shared" si="55"/>
        <v>42313</v>
      </c>
      <c r="BU258" s="91">
        <f t="shared" si="55"/>
        <v>0</v>
      </c>
      <c r="BW258" t="str">
        <f t="shared" si="56"/>
        <v xml:space="preserve">Site : Bakunase Kupang selatan - </v>
      </c>
      <c r="BX258" t="str">
        <f t="shared" si="57"/>
        <v xml:space="preserve">Tipe Tower : </v>
      </c>
      <c r="BY258" t="str">
        <f t="shared" si="58"/>
        <v>PO/SKP/15/N003810</v>
      </c>
      <c r="BZ258" s="92" t="str">
        <f t="shared" si="58"/>
        <v>SUPERVISI ATP</v>
      </c>
      <c r="CD258" s="531"/>
    </row>
    <row r="259" spans="2:82" ht="15" customHeight="1" x14ac:dyDescent="0.25">
      <c r="B259" s="103">
        <f t="shared" si="64"/>
        <v>110</v>
      </c>
      <c r="C259" s="126" t="s">
        <v>9455</v>
      </c>
      <c r="D259" s="126" t="s">
        <v>9458</v>
      </c>
      <c r="E259" s="121" t="s">
        <v>2518</v>
      </c>
      <c r="F259" s="522">
        <v>3100000</v>
      </c>
      <c r="G259" s="127" t="s">
        <v>979</v>
      </c>
      <c r="H259" s="103">
        <v>2015</v>
      </c>
      <c r="I259" s="128">
        <v>42219</v>
      </c>
      <c r="J259" s="128">
        <v>42219</v>
      </c>
      <c r="K259" s="127" t="s">
        <v>769</v>
      </c>
      <c r="L259" s="126" t="s">
        <v>769</v>
      </c>
      <c r="M259" s="141" t="s">
        <v>818</v>
      </c>
      <c r="N259" s="126" t="s">
        <v>98</v>
      </c>
      <c r="O259" s="127" t="s">
        <v>98</v>
      </c>
      <c r="P259" s="127" t="s">
        <v>98</v>
      </c>
      <c r="Q259" s="345">
        <v>0</v>
      </c>
      <c r="R259" s="103"/>
      <c r="S259" s="127"/>
      <c r="T259" s="127"/>
      <c r="U259" s="120">
        <v>41810</v>
      </c>
      <c r="V259" s="523">
        <f t="shared" si="61"/>
        <v>-409</v>
      </c>
      <c r="W259" s="127"/>
      <c r="X259" s="590" t="s">
        <v>9476</v>
      </c>
      <c r="Y259" s="424" t="s">
        <v>9477</v>
      </c>
      <c r="Z259" s="126" t="s">
        <v>2518</v>
      </c>
      <c r="AA259" s="103"/>
      <c r="AB259" s="126" t="s">
        <v>9473</v>
      </c>
      <c r="AC259" s="103"/>
      <c r="AD259" s="103"/>
      <c r="AE259" s="103"/>
      <c r="AF259" s="121" t="s">
        <v>9462</v>
      </c>
      <c r="AG259" s="126" t="s">
        <v>9478</v>
      </c>
      <c r="AH259" s="524"/>
      <c r="AI259" s="524"/>
      <c r="AJ259" s="121"/>
      <c r="AK259" s="121"/>
      <c r="AL259" s="121"/>
      <c r="AM259" s="120"/>
      <c r="AN259" s="120"/>
      <c r="AO259" s="120"/>
      <c r="AP259" s="121"/>
      <c r="AQ259" s="525"/>
      <c r="AR259" s="525">
        <f t="shared" ca="1" si="67"/>
        <v>42347</v>
      </c>
      <c r="AS259" s="121"/>
      <c r="AT259" s="121"/>
      <c r="AU259" s="122"/>
      <c r="AV259" s="122"/>
      <c r="AW259" s="121"/>
      <c r="AX259" s="540" t="s">
        <v>9464</v>
      </c>
      <c r="AY259" s="121">
        <v>0</v>
      </c>
      <c r="AZ259" s="120">
        <v>42226</v>
      </c>
      <c r="BA259" s="120">
        <v>42254</v>
      </c>
      <c r="BB259" s="121"/>
      <c r="BC259" s="522">
        <f t="shared" si="65"/>
        <v>3100000</v>
      </c>
      <c r="BD259" s="516">
        <v>0</v>
      </c>
      <c r="BE259" s="516">
        <f>+BC259</f>
        <v>3100000</v>
      </c>
      <c r="BF259" s="122">
        <v>42255</v>
      </c>
      <c r="BG259" s="141" t="s">
        <v>116</v>
      </c>
      <c r="BH259" s="121" t="s">
        <v>9465</v>
      </c>
      <c r="BI259" s="122">
        <v>42256</v>
      </c>
      <c r="BJ259" s="190">
        <v>42272</v>
      </c>
      <c r="BK259" s="526" t="s">
        <v>167</v>
      </c>
      <c r="BL259" s="534">
        <f t="shared" si="66"/>
        <v>3100000</v>
      </c>
      <c r="BM259" t="s">
        <v>9466</v>
      </c>
      <c r="BN259" t="s">
        <v>9467</v>
      </c>
      <c r="BO259" t="s">
        <v>9468</v>
      </c>
      <c r="BQ259" t="str">
        <f t="shared" si="52"/>
        <v>TBG - Asset</v>
      </c>
      <c r="BR259" t="str">
        <f t="shared" si="53"/>
        <v>HK-14-0949</v>
      </c>
      <c r="BS259" s="91">
        <f t="shared" si="54"/>
        <v>2015</v>
      </c>
      <c r="BT259">
        <f t="shared" si="55"/>
        <v>42226</v>
      </c>
      <c r="BU259" s="91">
        <f t="shared" si="55"/>
        <v>42254</v>
      </c>
      <c r="BW259" t="str">
        <f t="shared" si="56"/>
        <v>Site : Nunbaundelha Kupang selatan - T000605</v>
      </c>
      <c r="BX259" t="str">
        <f t="shared" si="57"/>
        <v>Tipe Tower : GF 52 M</v>
      </c>
      <c r="BY259" t="str">
        <f t="shared" si="58"/>
        <v>PO/SKP/15/N003676</v>
      </c>
      <c r="BZ259" s="92" t="str">
        <f t="shared" si="58"/>
        <v>SUPERVISI ATP</v>
      </c>
      <c r="CD259" s="531"/>
    </row>
    <row r="260" spans="2:82" ht="15" customHeight="1" x14ac:dyDescent="0.25">
      <c r="B260" s="103">
        <f t="shared" si="64"/>
        <v>111</v>
      </c>
      <c r="C260" s="126" t="s">
        <v>9455</v>
      </c>
      <c r="D260" s="126" t="s">
        <v>9458</v>
      </c>
      <c r="E260" s="121" t="s">
        <v>2518</v>
      </c>
      <c r="F260" s="522">
        <v>3100000</v>
      </c>
      <c r="G260" s="127" t="s">
        <v>979</v>
      </c>
      <c r="H260" s="103">
        <v>2015</v>
      </c>
      <c r="I260" s="128">
        <v>42219</v>
      </c>
      <c r="J260" s="128">
        <v>42219</v>
      </c>
      <c r="K260" s="127" t="s">
        <v>769</v>
      </c>
      <c r="L260" s="126" t="s">
        <v>769</v>
      </c>
      <c r="M260" s="141" t="s">
        <v>818</v>
      </c>
      <c r="N260" s="126" t="s">
        <v>98</v>
      </c>
      <c r="O260" s="127" t="s">
        <v>98</v>
      </c>
      <c r="P260" s="127" t="s">
        <v>98</v>
      </c>
      <c r="Q260" s="345">
        <v>0</v>
      </c>
      <c r="R260" s="103"/>
      <c r="S260" s="127"/>
      <c r="T260" s="127"/>
      <c r="U260" s="120">
        <v>41810</v>
      </c>
      <c r="V260" s="523">
        <f t="shared" si="61"/>
        <v>-409</v>
      </c>
      <c r="W260" s="127"/>
      <c r="X260" s="590">
        <v>190063104</v>
      </c>
      <c r="Y260" s="424" t="s">
        <v>9479</v>
      </c>
      <c r="Z260" s="126" t="s">
        <v>2518</v>
      </c>
      <c r="AA260" s="103"/>
      <c r="AB260" s="126" t="s">
        <v>9473</v>
      </c>
      <c r="AC260" s="103"/>
      <c r="AD260" s="103"/>
      <c r="AE260" s="103"/>
      <c r="AF260" s="121" t="s">
        <v>9462</v>
      </c>
      <c r="AG260" s="126" t="s">
        <v>9480</v>
      </c>
      <c r="AH260" s="524"/>
      <c r="AI260" s="524"/>
      <c r="AJ260" s="121"/>
      <c r="AK260" s="121"/>
      <c r="AL260" s="121"/>
      <c r="AM260" s="120"/>
      <c r="AN260" s="120"/>
      <c r="AO260" s="120"/>
      <c r="AP260" s="121"/>
      <c r="AQ260" s="525"/>
      <c r="AR260" s="525">
        <f t="shared" ca="1" si="67"/>
        <v>42347</v>
      </c>
      <c r="AS260" s="121"/>
      <c r="AT260" s="121"/>
      <c r="AU260" s="122"/>
      <c r="AV260" s="122"/>
      <c r="AW260" s="121"/>
      <c r="AX260" s="540" t="s">
        <v>9464</v>
      </c>
      <c r="AY260" s="121">
        <v>0</v>
      </c>
      <c r="AZ260" s="120">
        <v>42226</v>
      </c>
      <c r="BA260" s="120">
        <v>42254</v>
      </c>
      <c r="BB260" s="121"/>
      <c r="BC260" s="522">
        <f t="shared" si="65"/>
        <v>3100000</v>
      </c>
      <c r="BD260" s="516">
        <v>0</v>
      </c>
      <c r="BE260" s="516">
        <f>+BC260</f>
        <v>3100000</v>
      </c>
      <c r="BF260" s="122">
        <v>42255</v>
      </c>
      <c r="BG260" s="141" t="s">
        <v>116</v>
      </c>
      <c r="BH260" s="121" t="s">
        <v>9465</v>
      </c>
      <c r="BI260" s="122">
        <v>42256</v>
      </c>
      <c r="BJ260" s="190">
        <v>42272</v>
      </c>
      <c r="BK260" s="526" t="s">
        <v>167</v>
      </c>
      <c r="BL260" s="534">
        <f t="shared" si="66"/>
        <v>3100000</v>
      </c>
      <c r="BM260" t="s">
        <v>9466</v>
      </c>
      <c r="BN260" t="s">
        <v>9467</v>
      </c>
      <c r="BO260" t="s">
        <v>9468</v>
      </c>
      <c r="BQ260" t="str">
        <f t="shared" si="52"/>
        <v>TBG - Asset</v>
      </c>
      <c r="BR260" t="str">
        <f t="shared" si="53"/>
        <v>HK-14-0949</v>
      </c>
      <c r="BS260" s="91">
        <f t="shared" si="54"/>
        <v>2015</v>
      </c>
      <c r="BT260">
        <f t="shared" si="55"/>
        <v>42226</v>
      </c>
      <c r="BU260" s="91">
        <f t="shared" si="55"/>
        <v>42254</v>
      </c>
      <c r="BW260" t="str">
        <f t="shared" si="56"/>
        <v>Site : Oesbuffu Kupang Utara - 190063104</v>
      </c>
      <c r="BX260" t="str">
        <f t="shared" si="57"/>
        <v>Tipe Tower : GF 52 M</v>
      </c>
      <c r="BY260" t="str">
        <f t="shared" si="58"/>
        <v>PO/SKP/15/N003676</v>
      </c>
      <c r="BZ260" s="92" t="str">
        <f t="shared" si="58"/>
        <v>SUPERVISI ATP</v>
      </c>
      <c r="CD260" s="531"/>
    </row>
    <row r="261" spans="2:82" ht="15" customHeight="1" x14ac:dyDescent="0.25">
      <c r="B261" s="103">
        <f t="shared" si="64"/>
        <v>112</v>
      </c>
      <c r="C261" s="126" t="s">
        <v>9455</v>
      </c>
      <c r="D261" s="126" t="s">
        <v>9456</v>
      </c>
      <c r="E261" s="126" t="s">
        <v>2518</v>
      </c>
      <c r="F261" s="522">
        <v>3100000</v>
      </c>
      <c r="G261" s="127" t="s">
        <v>979</v>
      </c>
      <c r="H261" s="103">
        <v>2015</v>
      </c>
      <c r="I261" s="128">
        <v>42227</v>
      </c>
      <c r="J261" s="128">
        <v>42229</v>
      </c>
      <c r="K261" s="127" t="s">
        <v>769</v>
      </c>
      <c r="L261" s="126" t="s">
        <v>769</v>
      </c>
      <c r="M261" s="141" t="s">
        <v>818</v>
      </c>
      <c r="N261" s="126" t="s">
        <v>98</v>
      </c>
      <c r="O261" s="127" t="s">
        <v>98</v>
      </c>
      <c r="P261" s="127" t="s">
        <v>98</v>
      </c>
      <c r="Q261" s="345">
        <v>0</v>
      </c>
      <c r="R261" s="103"/>
      <c r="S261" s="127"/>
      <c r="T261" s="127"/>
      <c r="U261" s="120">
        <v>41810</v>
      </c>
      <c r="V261" s="523">
        <f t="shared" si="61"/>
        <v>-417</v>
      </c>
      <c r="W261" s="127"/>
      <c r="X261" s="141" t="s">
        <v>9481</v>
      </c>
      <c r="Y261" s="424" t="s">
        <v>9482</v>
      </c>
      <c r="Z261" s="126" t="s">
        <v>2518</v>
      </c>
      <c r="AA261" s="103"/>
      <c r="AB261" s="126"/>
      <c r="AC261" s="103"/>
      <c r="AD261" s="103"/>
      <c r="AE261" s="103"/>
      <c r="AF261" s="121"/>
      <c r="AG261" s="126"/>
      <c r="AH261" s="524"/>
      <c r="AI261" s="524"/>
      <c r="AJ261" s="121"/>
      <c r="AK261" s="121"/>
      <c r="AL261" s="121"/>
      <c r="AM261" s="120"/>
      <c r="AN261" s="120"/>
      <c r="AO261" s="120"/>
      <c r="AP261" s="121"/>
      <c r="AQ261" s="525"/>
      <c r="AR261" s="525">
        <f t="shared" ca="1" si="67"/>
        <v>42347</v>
      </c>
      <c r="AS261" s="121"/>
      <c r="AT261" s="121"/>
      <c r="AU261" s="122"/>
      <c r="AV261" s="122"/>
      <c r="AW261" s="121"/>
      <c r="AX261" s="121"/>
      <c r="AY261" s="121">
        <v>0</v>
      </c>
      <c r="AZ261" s="120">
        <v>42313</v>
      </c>
      <c r="BA261" s="120"/>
      <c r="BB261" s="121"/>
      <c r="BC261" s="522">
        <f t="shared" si="65"/>
        <v>3100000</v>
      </c>
      <c r="BD261" s="516">
        <f>+BC261</f>
        <v>3100000</v>
      </c>
      <c r="BE261" s="516"/>
      <c r="BF261" s="122"/>
      <c r="BG261" s="67" t="s">
        <v>776</v>
      </c>
      <c r="BH261" s="121" t="s">
        <v>2064</v>
      </c>
      <c r="BI261" s="122"/>
      <c r="BJ261" s="190"/>
      <c r="BK261" s="526" t="s">
        <v>167</v>
      </c>
      <c r="BL261" s="534">
        <f t="shared" si="66"/>
        <v>3100000</v>
      </c>
      <c r="BM261" t="s">
        <v>9466</v>
      </c>
      <c r="BN261" t="s">
        <v>9467</v>
      </c>
      <c r="BO261" t="s">
        <v>9468</v>
      </c>
      <c r="BQ261" t="str">
        <f t="shared" ref="BQ261:BQ324" si="68">+K261</f>
        <v>TBG - Asset</v>
      </c>
      <c r="BR261" t="str">
        <f t="shared" ref="BR261:BR324" si="69">+C261</f>
        <v>HK-14-0949</v>
      </c>
      <c r="BS261" s="91">
        <f t="shared" ref="BS261:BS324" si="70">+H261</f>
        <v>2015</v>
      </c>
      <c r="BT261">
        <f t="shared" ref="BT261:BU276" si="71">+AZ261</f>
        <v>42313</v>
      </c>
      <c r="BU261" s="91">
        <f t="shared" si="71"/>
        <v>0</v>
      </c>
      <c r="BW261" t="str">
        <f t="shared" ref="BW261:BW324" si="72">"Site : "&amp;Y261&amp;" - "&amp;X261</f>
        <v>Site : Bonipoi Kupang utara - T000609</v>
      </c>
      <c r="BX261" t="str">
        <f t="shared" ref="BX261:BX324" si="73">"Tipe Tower : "&amp;AB261</f>
        <v xml:space="preserve">Tipe Tower : </v>
      </c>
      <c r="BY261" t="str">
        <f t="shared" ref="BY261:BZ324" si="74">+D261</f>
        <v>PO/SKP/15/N003810</v>
      </c>
      <c r="BZ261" s="92" t="str">
        <f t="shared" si="74"/>
        <v>SUPERVISI ATP</v>
      </c>
      <c r="CD261" s="531"/>
    </row>
    <row r="262" spans="2:82" ht="15" customHeight="1" x14ac:dyDescent="0.25">
      <c r="B262" s="103">
        <f t="shared" si="64"/>
        <v>113</v>
      </c>
      <c r="C262" s="126" t="s">
        <v>9455</v>
      </c>
      <c r="D262" s="126" t="s">
        <v>9456</v>
      </c>
      <c r="E262" s="121" t="s">
        <v>2518</v>
      </c>
      <c r="F262" s="522">
        <v>2750000</v>
      </c>
      <c r="G262" s="127" t="s">
        <v>979</v>
      </c>
      <c r="H262" s="103">
        <v>2015</v>
      </c>
      <c r="I262" s="128">
        <v>42227</v>
      </c>
      <c r="J262" s="128">
        <v>42229</v>
      </c>
      <c r="K262" s="127" t="s">
        <v>769</v>
      </c>
      <c r="L262" s="126" t="s">
        <v>769</v>
      </c>
      <c r="M262" s="141" t="s">
        <v>818</v>
      </c>
      <c r="N262" s="126" t="s">
        <v>98</v>
      </c>
      <c r="O262" s="127" t="s">
        <v>98</v>
      </c>
      <c r="P262" s="127" t="s">
        <v>98</v>
      </c>
      <c r="Q262" s="345">
        <v>0</v>
      </c>
      <c r="R262" s="103"/>
      <c r="S262" s="127"/>
      <c r="T262" s="127"/>
      <c r="U262" s="120">
        <v>41810</v>
      </c>
      <c r="V262" s="523">
        <f t="shared" si="61"/>
        <v>-417</v>
      </c>
      <c r="W262" s="127"/>
      <c r="X262" s="141"/>
      <c r="Y262" s="424" t="s">
        <v>15328</v>
      </c>
      <c r="Z262" s="126" t="s">
        <v>9483</v>
      </c>
      <c r="AA262" s="103"/>
      <c r="AB262" s="126"/>
      <c r="AC262" s="103"/>
      <c r="AD262" s="103"/>
      <c r="AE262" s="103"/>
      <c r="AF262" s="121"/>
      <c r="AG262" s="126"/>
      <c r="AH262" s="524"/>
      <c r="AI262" s="524"/>
      <c r="AJ262" s="121"/>
      <c r="AK262" s="121"/>
      <c r="AL262" s="121"/>
      <c r="AM262" s="120"/>
      <c r="AN262" s="120"/>
      <c r="AO262" s="120"/>
      <c r="AP262" s="121"/>
      <c r="AQ262" s="525"/>
      <c r="AR262" s="525">
        <f t="shared" ca="1" si="67"/>
        <v>42347</v>
      </c>
      <c r="AS262" s="121"/>
      <c r="AT262" s="121"/>
      <c r="AU262" s="122"/>
      <c r="AV262" s="122"/>
      <c r="AW262" s="121"/>
      <c r="AX262" s="121"/>
      <c r="AY262" s="121">
        <v>0</v>
      </c>
      <c r="AZ262" s="120">
        <v>42313</v>
      </c>
      <c r="BA262" s="120"/>
      <c r="BB262" s="121"/>
      <c r="BC262" s="522">
        <f t="shared" si="65"/>
        <v>2750000</v>
      </c>
      <c r="BD262" s="516">
        <f>+BC262</f>
        <v>2750000</v>
      </c>
      <c r="BE262" s="516"/>
      <c r="BF262" s="122"/>
      <c r="BG262" s="67" t="s">
        <v>776</v>
      </c>
      <c r="BH262" s="121" t="s">
        <v>2064</v>
      </c>
      <c r="BI262" s="122"/>
      <c r="BJ262" s="190"/>
      <c r="BK262" s="526" t="s">
        <v>167</v>
      </c>
      <c r="BL262" s="534">
        <f t="shared" si="66"/>
        <v>2750000</v>
      </c>
      <c r="BM262" t="s">
        <v>9466</v>
      </c>
      <c r="BN262" t="s">
        <v>9467</v>
      </c>
      <c r="BO262" t="s">
        <v>9468</v>
      </c>
      <c r="BQ262" t="str">
        <f t="shared" si="68"/>
        <v>TBG - Asset</v>
      </c>
      <c r="BR262" t="str">
        <f t="shared" si="69"/>
        <v>HK-14-0949</v>
      </c>
      <c r="BS262" s="91">
        <f t="shared" si="70"/>
        <v>2015</v>
      </c>
      <c r="BT262">
        <f t="shared" si="71"/>
        <v>42313</v>
      </c>
      <c r="BU262" s="91">
        <f t="shared" si="71"/>
        <v>0</v>
      </c>
      <c r="BW262" t="str">
        <f t="shared" si="72"/>
        <v xml:space="preserve">Site : Transport Area Balinusra - </v>
      </c>
      <c r="BX262" t="str">
        <f t="shared" si="73"/>
        <v xml:space="preserve">Tipe Tower : </v>
      </c>
      <c r="BY262" t="str">
        <f t="shared" si="74"/>
        <v>PO/SKP/15/N003810</v>
      </c>
      <c r="BZ262" s="92" t="str">
        <f t="shared" si="74"/>
        <v>SUPERVISI ATP</v>
      </c>
      <c r="CD262" s="531"/>
    </row>
    <row r="263" spans="2:82" ht="15" customHeight="1" x14ac:dyDescent="0.25">
      <c r="B263" s="103">
        <f t="shared" si="64"/>
        <v>114</v>
      </c>
      <c r="C263" s="126" t="s">
        <v>9484</v>
      </c>
      <c r="D263" s="126" t="s">
        <v>9485</v>
      </c>
      <c r="E263" s="121" t="s">
        <v>9314</v>
      </c>
      <c r="F263" s="522">
        <v>7000000</v>
      </c>
      <c r="G263" s="127">
        <v>7</v>
      </c>
      <c r="H263" s="103">
        <v>2014</v>
      </c>
      <c r="I263" s="128">
        <v>41827</v>
      </c>
      <c r="J263" s="128"/>
      <c r="K263" s="127" t="s">
        <v>8275</v>
      </c>
      <c r="L263" s="126" t="s">
        <v>8275</v>
      </c>
      <c r="M263" s="141" t="s">
        <v>770</v>
      </c>
      <c r="N263" s="126" t="s">
        <v>98</v>
      </c>
      <c r="O263" s="127" t="s">
        <v>98</v>
      </c>
      <c r="P263" s="127" t="s">
        <v>98</v>
      </c>
      <c r="Q263" s="345">
        <v>0</v>
      </c>
      <c r="R263" s="103"/>
      <c r="S263" s="127"/>
      <c r="T263" s="127"/>
      <c r="U263" s="120">
        <v>41810</v>
      </c>
      <c r="V263" s="523">
        <f t="shared" si="61"/>
        <v>-17</v>
      </c>
      <c r="W263" s="127"/>
      <c r="X263" s="141">
        <v>40210104</v>
      </c>
      <c r="Y263" s="424" t="s">
        <v>9486</v>
      </c>
      <c r="Z263" s="126" t="s">
        <v>9487</v>
      </c>
      <c r="AA263" s="103"/>
      <c r="AB263" s="126" t="s">
        <v>2099</v>
      </c>
      <c r="AC263" s="103"/>
      <c r="AD263" s="103"/>
      <c r="AE263" s="103"/>
      <c r="AF263" s="121" t="s">
        <v>8448</v>
      </c>
      <c r="AG263" s="126" t="s">
        <v>9488</v>
      </c>
      <c r="AH263" s="524"/>
      <c r="AI263" s="524"/>
      <c r="AJ263" s="121"/>
      <c r="AK263" s="121"/>
      <c r="AL263" s="121"/>
      <c r="AM263" s="120"/>
      <c r="AN263" s="120"/>
      <c r="AO263" s="120"/>
      <c r="AP263" s="121"/>
      <c r="AQ263" s="525"/>
      <c r="AR263" s="525">
        <f t="shared" ca="1" si="67"/>
        <v>42347</v>
      </c>
      <c r="AS263" s="121"/>
      <c r="AT263" s="121"/>
      <c r="AU263" s="122"/>
      <c r="AV263" s="122"/>
      <c r="AW263" s="121"/>
      <c r="AX263" s="121" t="s">
        <v>9489</v>
      </c>
      <c r="AY263" s="121">
        <v>0</v>
      </c>
      <c r="AZ263" s="120">
        <v>42002</v>
      </c>
      <c r="BA263" s="120">
        <v>42026</v>
      </c>
      <c r="BB263" s="121"/>
      <c r="BC263" s="522">
        <f t="shared" si="65"/>
        <v>7000000</v>
      </c>
      <c r="BD263" s="516">
        <v>0</v>
      </c>
      <c r="BE263" s="516">
        <f>+BC263</f>
        <v>7000000</v>
      </c>
      <c r="BF263" s="122">
        <v>42026</v>
      </c>
      <c r="BG263" s="141" t="s">
        <v>116</v>
      </c>
      <c r="BH263" s="121" t="s">
        <v>9490</v>
      </c>
      <c r="BI263" s="122">
        <v>42031</v>
      </c>
      <c r="BJ263" s="190">
        <v>42047</v>
      </c>
      <c r="BK263" s="526" t="s">
        <v>167</v>
      </c>
      <c r="BL263" s="534">
        <f t="shared" si="66"/>
        <v>7000000</v>
      </c>
      <c r="BM263" t="s">
        <v>9466</v>
      </c>
      <c r="BN263" t="s">
        <v>9467</v>
      </c>
      <c r="BO263" t="s">
        <v>9468</v>
      </c>
      <c r="BQ263" t="str">
        <f t="shared" si="68"/>
        <v>TBG - SMI</v>
      </c>
      <c r="BR263" t="str">
        <f t="shared" si="69"/>
        <v>HK-14-0965</v>
      </c>
      <c r="BS263" s="91">
        <f t="shared" si="70"/>
        <v>2014</v>
      </c>
      <c r="BT263">
        <f t="shared" si="71"/>
        <v>42002</v>
      </c>
      <c r="BU263" s="91">
        <f t="shared" si="71"/>
        <v>42026</v>
      </c>
      <c r="BW263" t="str">
        <f t="shared" si="72"/>
        <v>Site : Citra_Sari - 40210104</v>
      </c>
      <c r="BX263" t="str">
        <f t="shared" si="73"/>
        <v>Tipe Tower : GB-4L-ISAT-40-120-MED-2005.06-RK</v>
      </c>
      <c r="BY263" t="str">
        <f t="shared" si="74"/>
        <v>PO/SMI/14/N001923-1</v>
      </c>
      <c r="BZ263" s="92" t="str">
        <f t="shared" si="74"/>
        <v>Survey+Tower Analysis</v>
      </c>
      <c r="CD263" s="531"/>
    </row>
    <row r="264" spans="2:82" ht="15" customHeight="1" x14ac:dyDescent="0.25">
      <c r="B264" s="103">
        <f t="shared" si="64"/>
        <v>115</v>
      </c>
      <c r="C264" s="126" t="s">
        <v>9491</v>
      </c>
      <c r="D264" s="126" t="s">
        <v>9492</v>
      </c>
      <c r="E264" s="121" t="s">
        <v>9314</v>
      </c>
      <c r="F264" s="522">
        <v>7000000</v>
      </c>
      <c r="G264" s="127">
        <v>7</v>
      </c>
      <c r="H264" s="103">
        <v>2014</v>
      </c>
      <c r="I264" s="128">
        <v>41827</v>
      </c>
      <c r="J264" s="128"/>
      <c r="K264" s="127" t="s">
        <v>8275</v>
      </c>
      <c r="L264" s="126" t="s">
        <v>8275</v>
      </c>
      <c r="M264" s="141" t="s">
        <v>770</v>
      </c>
      <c r="N264" s="126" t="s">
        <v>98</v>
      </c>
      <c r="O264" s="127" t="s">
        <v>98</v>
      </c>
      <c r="P264" s="127" t="s">
        <v>98</v>
      </c>
      <c r="Q264" s="345">
        <v>0</v>
      </c>
      <c r="R264" s="103"/>
      <c r="S264" s="127"/>
      <c r="T264" s="127"/>
      <c r="U264" s="120">
        <v>41810</v>
      </c>
      <c r="V264" s="523">
        <f t="shared" si="61"/>
        <v>-17</v>
      </c>
      <c r="W264" s="127"/>
      <c r="X264" s="141">
        <v>40239104</v>
      </c>
      <c r="Y264" s="424" t="s">
        <v>9493</v>
      </c>
      <c r="Z264" s="126" t="s">
        <v>9487</v>
      </c>
      <c r="AA264" s="103"/>
      <c r="AB264" s="126" t="s">
        <v>2114</v>
      </c>
      <c r="AC264" s="103"/>
      <c r="AD264" s="103"/>
      <c r="AE264" s="103"/>
      <c r="AF264" s="121" t="s">
        <v>8448</v>
      </c>
      <c r="AG264" s="126" t="s">
        <v>9494</v>
      </c>
      <c r="AH264" s="524"/>
      <c r="AI264" s="524"/>
      <c r="AJ264" s="121"/>
      <c r="AK264" s="121"/>
      <c r="AL264" s="121"/>
      <c r="AM264" s="120"/>
      <c r="AN264" s="120"/>
      <c r="AO264" s="120"/>
      <c r="AP264" s="121"/>
      <c r="AQ264" s="525"/>
      <c r="AR264" s="525">
        <f t="shared" ca="1" si="67"/>
        <v>42347</v>
      </c>
      <c r="AS264" s="121"/>
      <c r="AT264" s="121"/>
      <c r="AU264" s="122"/>
      <c r="AV264" s="122"/>
      <c r="AW264" s="121"/>
      <c r="AX264" s="121" t="s">
        <v>9495</v>
      </c>
      <c r="AY264" s="121">
        <v>0</v>
      </c>
      <c r="AZ264" s="120">
        <v>42002</v>
      </c>
      <c r="BA264" s="120">
        <v>42026</v>
      </c>
      <c r="BB264" s="121"/>
      <c r="BC264" s="522">
        <f t="shared" si="65"/>
        <v>7000000</v>
      </c>
      <c r="BD264" s="516">
        <v>0</v>
      </c>
      <c r="BE264" s="516">
        <f>+BC264</f>
        <v>7000000</v>
      </c>
      <c r="BF264" s="122">
        <v>42026</v>
      </c>
      <c r="BG264" s="141" t="s">
        <v>116</v>
      </c>
      <c r="BH264" s="121" t="s">
        <v>9496</v>
      </c>
      <c r="BI264" s="122">
        <v>42031</v>
      </c>
      <c r="BJ264" s="190">
        <v>42047</v>
      </c>
      <c r="BK264" s="526" t="s">
        <v>167</v>
      </c>
      <c r="BL264" s="534">
        <f t="shared" si="66"/>
        <v>7000000</v>
      </c>
      <c r="BQ264" t="str">
        <f t="shared" si="68"/>
        <v>TBG - SMI</v>
      </c>
      <c r="BR264" t="str">
        <f t="shared" si="69"/>
        <v>HK-14-0966</v>
      </c>
      <c r="BS264" s="91">
        <f t="shared" si="70"/>
        <v>2014</v>
      </c>
      <c r="BT264">
        <f t="shared" si="71"/>
        <v>42002</v>
      </c>
      <c r="BU264" s="91">
        <f t="shared" si="71"/>
        <v>42026</v>
      </c>
      <c r="BW264" t="str">
        <f t="shared" si="72"/>
        <v>Site : Road_To_Kerinci - 40239104</v>
      </c>
      <c r="BX264" t="str">
        <f t="shared" si="73"/>
        <v>Tipe Tower : GB-4L-ISAT-70-120-MED-2005.06-RK</v>
      </c>
      <c r="BY264" t="str">
        <f t="shared" si="74"/>
        <v>PO/SMI/14/N001925</v>
      </c>
      <c r="BZ264" s="92" t="str">
        <f t="shared" si="74"/>
        <v>Survey+Tower Analysis</v>
      </c>
      <c r="CD264" s="531"/>
    </row>
    <row r="265" spans="2:82" ht="15" customHeight="1" x14ac:dyDescent="0.25">
      <c r="B265" s="103">
        <f t="shared" si="64"/>
        <v>116</v>
      </c>
      <c r="C265" s="126" t="s">
        <v>9497</v>
      </c>
      <c r="D265" s="126" t="s">
        <v>9498</v>
      </c>
      <c r="E265" s="121" t="s">
        <v>9314</v>
      </c>
      <c r="F265" s="552" t="s">
        <v>1641</v>
      </c>
      <c r="G265" s="127">
        <v>7</v>
      </c>
      <c r="H265" s="103">
        <v>2014</v>
      </c>
      <c r="I265" s="128">
        <v>41827</v>
      </c>
      <c r="J265" s="128"/>
      <c r="K265" s="127" t="s">
        <v>8275</v>
      </c>
      <c r="L265" s="126" t="s">
        <v>8275</v>
      </c>
      <c r="M265" s="141" t="s">
        <v>770</v>
      </c>
      <c r="N265" s="126" t="s">
        <v>98</v>
      </c>
      <c r="O265" s="127" t="s">
        <v>98</v>
      </c>
      <c r="P265" s="127" t="s">
        <v>98</v>
      </c>
      <c r="Q265" s="345">
        <v>0</v>
      </c>
      <c r="R265" s="103"/>
      <c r="S265" s="127"/>
      <c r="T265" s="127"/>
      <c r="U265" s="120">
        <v>41810</v>
      </c>
      <c r="V265" s="523">
        <f t="shared" si="61"/>
        <v>-17</v>
      </c>
      <c r="W265" s="127"/>
      <c r="X265" s="141"/>
      <c r="Y265" s="424" t="s">
        <v>9499</v>
      </c>
      <c r="Z265" s="126" t="s">
        <v>9487</v>
      </c>
      <c r="AA265" s="103"/>
      <c r="AB265" s="126"/>
      <c r="AC265" s="103"/>
      <c r="AD265" s="103"/>
      <c r="AE265" s="103"/>
      <c r="AF265" s="121"/>
      <c r="AG265" s="126"/>
      <c r="AH265" s="524"/>
      <c r="AI265" s="524"/>
      <c r="AJ265" s="121"/>
      <c r="AK265" s="121"/>
      <c r="AL265" s="121"/>
      <c r="AM265" s="120"/>
      <c r="AN265" s="120"/>
      <c r="AO265" s="120"/>
      <c r="AP265" s="121"/>
      <c r="AQ265" s="525"/>
      <c r="AR265" s="525">
        <f t="shared" ca="1" si="67"/>
        <v>42347</v>
      </c>
      <c r="AS265" s="121"/>
      <c r="AT265" s="121"/>
      <c r="AU265" s="122"/>
      <c r="AV265" s="122"/>
      <c r="AW265" s="121"/>
      <c r="AX265" s="121"/>
      <c r="AY265" s="121">
        <v>0</v>
      </c>
      <c r="AZ265" s="120"/>
      <c r="BA265" s="120"/>
      <c r="BB265" s="121"/>
      <c r="BC265" s="522" t="str">
        <f t="shared" si="65"/>
        <v>Cancel PO</v>
      </c>
      <c r="BD265" s="121"/>
      <c r="BE265" s="516"/>
      <c r="BF265" s="122"/>
      <c r="BG265" s="141" t="s">
        <v>9500</v>
      </c>
      <c r="BH265" s="121" t="s">
        <v>2064</v>
      </c>
      <c r="BI265" s="122"/>
      <c r="BJ265" s="190"/>
      <c r="BK265" s="526" t="s">
        <v>167</v>
      </c>
      <c r="BL265" s="554" t="s">
        <v>1641</v>
      </c>
      <c r="BQ265" t="str">
        <f t="shared" si="68"/>
        <v>TBG - SMI</v>
      </c>
      <c r="BR265" t="str">
        <f t="shared" si="69"/>
        <v>HK-14-0967</v>
      </c>
      <c r="BS265" s="91">
        <f t="shared" si="70"/>
        <v>2014</v>
      </c>
      <c r="BT265">
        <f t="shared" si="71"/>
        <v>0</v>
      </c>
      <c r="BU265" s="91">
        <f t="shared" si="71"/>
        <v>0</v>
      </c>
      <c r="BW265" t="str">
        <f t="shared" si="72"/>
        <v xml:space="preserve">Site : Padang_Matinggi - </v>
      </c>
      <c r="BX265" t="str">
        <f t="shared" si="73"/>
        <v xml:space="preserve">Tipe Tower : </v>
      </c>
      <c r="BY265" t="str">
        <f t="shared" si="74"/>
        <v>PO/SMI/14/N001926</v>
      </c>
      <c r="BZ265" s="92" t="str">
        <f t="shared" si="74"/>
        <v>Survey+Tower Analysis</v>
      </c>
      <c r="CD265" s="531"/>
    </row>
    <row r="266" spans="2:82" ht="15" customHeight="1" x14ac:dyDescent="0.25">
      <c r="B266" s="103">
        <f t="shared" si="64"/>
        <v>117</v>
      </c>
      <c r="C266" s="126"/>
      <c r="D266" s="126"/>
      <c r="E266" s="121" t="s">
        <v>9314</v>
      </c>
      <c r="F266" s="522"/>
      <c r="G266" s="127"/>
      <c r="H266" s="103"/>
      <c r="I266" s="128"/>
      <c r="J266" s="128"/>
      <c r="K266" s="127"/>
      <c r="L266" s="126"/>
      <c r="M266" s="141"/>
      <c r="N266" s="126" t="s">
        <v>98</v>
      </c>
      <c r="O266" s="127" t="s">
        <v>98</v>
      </c>
      <c r="P266" s="127" t="s">
        <v>98</v>
      </c>
      <c r="Q266" s="345">
        <v>0</v>
      </c>
      <c r="R266" s="103"/>
      <c r="S266" s="127"/>
      <c r="T266" s="127"/>
      <c r="U266" s="120">
        <v>41712</v>
      </c>
      <c r="V266" s="523">
        <f t="shared" si="61"/>
        <v>41712</v>
      </c>
      <c r="W266" s="127"/>
      <c r="X266" s="141"/>
      <c r="Y266" s="424"/>
      <c r="Z266" s="126"/>
      <c r="AA266" s="103"/>
      <c r="AB266" s="126"/>
      <c r="AC266" s="103"/>
      <c r="AD266" s="103"/>
      <c r="AE266" s="103"/>
      <c r="AF266" s="121"/>
      <c r="AG266" s="126"/>
      <c r="AH266" s="524"/>
      <c r="AI266" s="524"/>
      <c r="AJ266" s="121"/>
      <c r="AK266" s="121"/>
      <c r="AL266" s="121"/>
      <c r="AM266" s="120"/>
      <c r="AN266" s="120"/>
      <c r="AO266" s="120"/>
      <c r="AP266" s="121"/>
      <c r="AQ266" s="525"/>
      <c r="AR266" s="525">
        <f t="shared" ca="1" si="67"/>
        <v>42347</v>
      </c>
      <c r="AS266" s="121"/>
      <c r="AT266" s="121"/>
      <c r="AU266" s="122"/>
      <c r="AV266" s="122"/>
      <c r="AW266" s="121"/>
      <c r="AX266" s="121"/>
      <c r="AY266" s="121" t="e">
        <v>#N/A</v>
      </c>
      <c r="AZ266" s="120"/>
      <c r="BA266" s="120"/>
      <c r="BB266" s="121"/>
      <c r="BC266" s="522">
        <f t="shared" si="65"/>
        <v>0</v>
      </c>
      <c r="BD266" s="121"/>
      <c r="BE266" s="516"/>
      <c r="BF266" s="122"/>
      <c r="BG266" s="141"/>
      <c r="BH266" s="121"/>
      <c r="BI266" s="122"/>
      <c r="BJ266" s="190"/>
      <c r="BK266" s="526" t="s">
        <v>167</v>
      </c>
      <c r="BL266" s="534"/>
      <c r="BQ266">
        <f t="shared" si="68"/>
        <v>0</v>
      </c>
      <c r="BR266">
        <f t="shared" si="69"/>
        <v>0</v>
      </c>
      <c r="BS266" s="91">
        <f t="shared" si="70"/>
        <v>0</v>
      </c>
      <c r="BT266">
        <f t="shared" si="71"/>
        <v>0</v>
      </c>
      <c r="BU266" s="91">
        <f t="shared" si="71"/>
        <v>0</v>
      </c>
      <c r="BW266" t="str">
        <f t="shared" si="72"/>
        <v xml:space="preserve">Site :  - </v>
      </c>
      <c r="BX266" t="str">
        <f t="shared" si="73"/>
        <v xml:space="preserve">Tipe Tower : </v>
      </c>
      <c r="BY266">
        <f t="shared" si="74"/>
        <v>0</v>
      </c>
      <c r="BZ266" s="92" t="str">
        <f t="shared" si="74"/>
        <v>Survey+Tower Analysis</v>
      </c>
      <c r="CD266" s="531"/>
    </row>
    <row r="267" spans="2:82" ht="15" customHeight="1" x14ac:dyDescent="0.25">
      <c r="B267" s="103">
        <f t="shared" si="64"/>
        <v>118</v>
      </c>
      <c r="C267" s="126" t="s">
        <v>9501</v>
      </c>
      <c r="D267" s="126">
        <v>4500050315</v>
      </c>
      <c r="E267" s="121" t="s">
        <v>9314</v>
      </c>
      <c r="F267" s="522">
        <v>6000000</v>
      </c>
      <c r="G267" s="127">
        <v>6</v>
      </c>
      <c r="H267" s="103">
        <v>2014</v>
      </c>
      <c r="I267" s="128">
        <v>41810</v>
      </c>
      <c r="J267" s="128"/>
      <c r="K267" s="127" t="s">
        <v>94</v>
      </c>
      <c r="L267" s="126" t="s">
        <v>7410</v>
      </c>
      <c r="M267" s="141" t="s">
        <v>96</v>
      </c>
      <c r="N267" s="126" t="s">
        <v>98</v>
      </c>
      <c r="O267" s="127" t="s">
        <v>98</v>
      </c>
      <c r="P267" s="127" t="s">
        <v>98</v>
      </c>
      <c r="Q267" s="345">
        <v>0</v>
      </c>
      <c r="R267" s="103"/>
      <c r="S267" s="127"/>
      <c r="T267" s="127"/>
      <c r="U267" s="120"/>
      <c r="V267" s="523">
        <f t="shared" si="61"/>
        <v>-41810</v>
      </c>
      <c r="W267" s="127"/>
      <c r="X267" s="141" t="s">
        <v>9502</v>
      </c>
      <c r="Y267" s="424" t="s">
        <v>9503</v>
      </c>
      <c r="Z267" s="126" t="s">
        <v>9504</v>
      </c>
      <c r="AA267" s="103"/>
      <c r="AB267" s="126" t="s">
        <v>9505</v>
      </c>
      <c r="AC267" s="103"/>
      <c r="AD267" s="103"/>
      <c r="AE267" s="103"/>
      <c r="AF267" s="121"/>
      <c r="AG267" s="126"/>
      <c r="AH267" s="524"/>
      <c r="AI267" s="524"/>
      <c r="AJ267" s="121"/>
      <c r="AK267" s="121"/>
      <c r="AL267" s="121"/>
      <c r="AM267" s="120"/>
      <c r="AN267" s="120"/>
      <c r="AO267" s="120"/>
      <c r="AP267" s="121"/>
      <c r="AQ267" s="525"/>
      <c r="AR267" s="525">
        <f t="shared" ca="1" si="67"/>
        <v>42347</v>
      </c>
      <c r="AS267" s="121"/>
      <c r="AT267" s="121"/>
      <c r="AU267" s="122"/>
      <c r="AV267" s="122"/>
      <c r="AW267" s="121"/>
      <c r="AX267" s="121" t="s">
        <v>9506</v>
      </c>
      <c r="AY267" s="121" t="s">
        <v>9507</v>
      </c>
      <c r="AZ267" s="120">
        <v>41885</v>
      </c>
      <c r="BA267" s="120">
        <v>41955</v>
      </c>
      <c r="BB267" s="121"/>
      <c r="BC267" s="522">
        <f t="shared" si="65"/>
        <v>6000000</v>
      </c>
      <c r="BD267" s="121"/>
      <c r="BE267" s="516">
        <v>6000000</v>
      </c>
      <c r="BF267" s="122">
        <v>42025</v>
      </c>
      <c r="BG267" s="141" t="s">
        <v>116</v>
      </c>
      <c r="BH267" s="121" t="s">
        <v>9508</v>
      </c>
      <c r="BI267" s="122">
        <v>42030</v>
      </c>
      <c r="BJ267" s="190">
        <v>42045</v>
      </c>
      <c r="BK267" s="526" t="s">
        <v>167</v>
      </c>
      <c r="BL267" s="534">
        <f>F267</f>
        <v>6000000</v>
      </c>
      <c r="BQ267" t="str">
        <f t="shared" si="68"/>
        <v>Protelindo</v>
      </c>
      <c r="BR267" t="str">
        <f t="shared" si="69"/>
        <v>HK-14-1017</v>
      </c>
      <c r="BS267" s="91">
        <f t="shared" si="70"/>
        <v>2014</v>
      </c>
      <c r="BT267">
        <f t="shared" si="71"/>
        <v>41885</v>
      </c>
      <c r="BU267" s="91">
        <f t="shared" si="71"/>
        <v>41955</v>
      </c>
      <c r="BW267" t="str">
        <f t="shared" si="72"/>
        <v>Site : 3G Garuda Sakti - SUM-RIA-0002-X-F</v>
      </c>
      <c r="BX267" t="str">
        <f t="shared" si="73"/>
        <v>Tipe Tower : NEW POLE 12M</v>
      </c>
      <c r="BY267">
        <f t="shared" si="74"/>
        <v>4500050315</v>
      </c>
      <c r="BZ267" s="92" t="str">
        <f t="shared" si="74"/>
        <v>Survey+Tower Analysis</v>
      </c>
      <c r="CD267" s="531"/>
    </row>
    <row r="268" spans="2:82" ht="15" customHeight="1" x14ac:dyDescent="0.25">
      <c r="B268" s="103">
        <f t="shared" si="64"/>
        <v>119</v>
      </c>
      <c r="C268" s="126" t="s">
        <v>9509</v>
      </c>
      <c r="D268" s="126" t="s">
        <v>15056</v>
      </c>
      <c r="E268" s="604" t="s">
        <v>15057</v>
      </c>
      <c r="F268" s="592">
        <v>10000000</v>
      </c>
      <c r="G268" s="127" t="s">
        <v>8305</v>
      </c>
      <c r="H268" s="103">
        <v>2015</v>
      </c>
      <c r="I268" s="128">
        <v>42290</v>
      </c>
      <c r="J268" s="128">
        <v>42296</v>
      </c>
      <c r="K268" s="127" t="s">
        <v>769</v>
      </c>
      <c r="L268" s="126" t="s">
        <v>769</v>
      </c>
      <c r="M268" s="141" t="s">
        <v>770</v>
      </c>
      <c r="N268" s="126" t="s">
        <v>98</v>
      </c>
      <c r="O268" s="127" t="s">
        <v>98</v>
      </c>
      <c r="P268" s="127" t="s">
        <v>98</v>
      </c>
      <c r="Q268" s="345">
        <v>11600000</v>
      </c>
      <c r="R268" s="103"/>
      <c r="S268" s="127"/>
      <c r="T268" s="127"/>
      <c r="U268" s="120">
        <v>41862</v>
      </c>
      <c r="V268" s="523">
        <f t="shared" si="61"/>
        <v>-428</v>
      </c>
      <c r="W268" s="127"/>
      <c r="X268" s="141">
        <v>121328104</v>
      </c>
      <c r="Y268" s="424" t="s">
        <v>9510</v>
      </c>
      <c r="Z268" s="126" t="str">
        <f>+E268</f>
        <v>PEKERJAAN SURVEY INVESTIGASI, PERBAIKAN INVESTIGASI VERTICALITY, ANALISA 
DESIGN, DAN MOBILISASI ANALYSIS UNTUK SITE NODAL KERTASARI AREA REGIONAL 
JABAR</v>
      </c>
      <c r="AA268" s="103"/>
      <c r="AB268" s="126"/>
      <c r="AC268" s="103"/>
      <c r="AD268" s="103"/>
      <c r="AE268" s="103"/>
      <c r="AF268" s="121" t="s">
        <v>8906</v>
      </c>
      <c r="AG268" s="126" t="s">
        <v>2064</v>
      </c>
      <c r="AH268" s="524"/>
      <c r="AI268" s="524"/>
      <c r="AJ268" s="121"/>
      <c r="AK268" s="121"/>
      <c r="AL268" s="121"/>
      <c r="AM268" s="120"/>
      <c r="AN268" s="120"/>
      <c r="AO268" s="120"/>
      <c r="AP268" s="121"/>
      <c r="AQ268" s="525"/>
      <c r="AR268" s="525">
        <f t="shared" ca="1" si="67"/>
        <v>42347</v>
      </c>
      <c r="AS268" s="121"/>
      <c r="AT268" s="121" t="s">
        <v>15458</v>
      </c>
      <c r="AU268" s="122"/>
      <c r="AV268" s="122"/>
      <c r="AW268" s="121"/>
      <c r="AX268" s="121" t="s">
        <v>15457</v>
      </c>
      <c r="AY268" s="121">
        <v>0</v>
      </c>
      <c r="AZ268" s="256">
        <v>42310</v>
      </c>
      <c r="BA268" s="120">
        <v>42317</v>
      </c>
      <c r="BB268" s="121"/>
      <c r="BC268" s="522">
        <f t="shared" si="65"/>
        <v>10000000</v>
      </c>
      <c r="BD268" s="121"/>
      <c r="BE268" s="516">
        <f>+BC268</f>
        <v>10000000</v>
      </c>
      <c r="BF268" s="122">
        <v>42318</v>
      </c>
      <c r="BG268" s="141" t="s">
        <v>2915</v>
      </c>
      <c r="BH268" s="121"/>
      <c r="BI268" s="122"/>
      <c r="BJ268" s="190"/>
      <c r="BK268" s="526" t="s">
        <v>167</v>
      </c>
      <c r="BL268" s="534">
        <v>10000000</v>
      </c>
      <c r="BQ268" t="str">
        <f t="shared" si="68"/>
        <v>TBG - Asset</v>
      </c>
      <c r="BR268" t="str">
        <f t="shared" si="69"/>
        <v>HK-14-1035</v>
      </c>
      <c r="BS268" s="91">
        <f t="shared" si="70"/>
        <v>2015</v>
      </c>
      <c r="BT268">
        <f t="shared" si="71"/>
        <v>42310</v>
      </c>
      <c r="BU268" s="91">
        <f t="shared" si="71"/>
        <v>42317</v>
      </c>
      <c r="BW268" t="str">
        <f t="shared" si="72"/>
        <v>Site : Nodal Kertasari - 121328104</v>
      </c>
      <c r="BX268" t="str">
        <f t="shared" si="73"/>
        <v xml:space="preserve">Tipe Tower : </v>
      </c>
      <c r="BY268" t="str">
        <f t="shared" si="74"/>
        <v>PO/SMI/15/N000925</v>
      </c>
      <c r="BZ268" s="92" t="str">
        <f t="shared" si="74"/>
        <v>PEKERJAAN SURVEY INVESTIGASI, PERBAIKAN INVESTIGASI VERTICALITY, ANALISA 
DESIGN, DAN MOBILISASI ANALYSIS UNTUK SITE NODAL KERTASARI AREA REGIONAL 
JABAR</v>
      </c>
      <c r="CD268" s="531"/>
    </row>
    <row r="269" spans="2:82" ht="0.75" customHeight="1" x14ac:dyDescent="0.25">
      <c r="B269" s="103">
        <f t="shared" si="64"/>
        <v>120</v>
      </c>
      <c r="C269" s="126" t="s">
        <v>9512</v>
      </c>
      <c r="D269" s="126">
        <v>4500054224</v>
      </c>
      <c r="E269" s="121"/>
      <c r="F269" s="522"/>
      <c r="G269" s="127"/>
      <c r="H269" s="103"/>
      <c r="I269" s="128"/>
      <c r="J269" s="128"/>
      <c r="K269" s="127" t="s">
        <v>94</v>
      </c>
      <c r="L269" s="126" t="s">
        <v>94</v>
      </c>
      <c r="M269" s="141" t="s">
        <v>96</v>
      </c>
      <c r="N269" s="126" t="s">
        <v>98</v>
      </c>
      <c r="O269" s="127" t="s">
        <v>98</v>
      </c>
      <c r="P269" s="127" t="s">
        <v>98</v>
      </c>
      <c r="Q269" s="345">
        <v>0</v>
      </c>
      <c r="R269" s="103"/>
      <c r="S269" s="127"/>
      <c r="T269" s="127"/>
      <c r="U269" s="120">
        <v>41809</v>
      </c>
      <c r="V269" s="523">
        <f t="shared" si="61"/>
        <v>41809</v>
      </c>
      <c r="W269" s="127"/>
      <c r="X269" s="141" t="s">
        <v>1761</v>
      </c>
      <c r="Y269" s="424" t="s">
        <v>1762</v>
      </c>
      <c r="Z269" s="126"/>
      <c r="AA269" s="103"/>
      <c r="AB269" s="126"/>
      <c r="AC269" s="103"/>
      <c r="AD269" s="103"/>
      <c r="AE269" s="103"/>
      <c r="AF269" s="121"/>
      <c r="AG269" s="126"/>
      <c r="AH269" s="524"/>
      <c r="AI269" s="524"/>
      <c r="AJ269" s="121"/>
      <c r="AK269" s="121"/>
      <c r="AL269" s="121"/>
      <c r="AM269" s="120"/>
      <c r="AN269" s="120"/>
      <c r="AO269" s="120"/>
      <c r="AP269" s="121"/>
      <c r="AQ269" s="525"/>
      <c r="AR269" s="525">
        <f t="shared" ca="1" si="67"/>
        <v>42347</v>
      </c>
      <c r="AS269" s="121"/>
      <c r="AT269" s="121"/>
      <c r="AU269" s="122"/>
      <c r="AV269" s="122"/>
      <c r="AW269" s="121"/>
      <c r="AX269" s="121" t="s">
        <v>9513</v>
      </c>
      <c r="AY269" s="121" t="s">
        <v>9514</v>
      </c>
      <c r="AZ269" s="120"/>
      <c r="BA269" s="120"/>
      <c r="BB269" s="121"/>
      <c r="BC269" s="593"/>
      <c r="BD269" s="121"/>
      <c r="BE269" s="593"/>
      <c r="BF269" s="122"/>
      <c r="BG269" s="141" t="s">
        <v>2356</v>
      </c>
      <c r="BH269" s="121"/>
      <c r="BI269" s="122"/>
      <c r="BJ269" s="190"/>
      <c r="BK269" s="526" t="s">
        <v>167</v>
      </c>
      <c r="BL269" s="554" t="s">
        <v>2356</v>
      </c>
      <c r="BQ269" t="str">
        <f t="shared" si="68"/>
        <v>Protelindo</v>
      </c>
      <c r="BR269" t="str">
        <f t="shared" si="69"/>
        <v>HK-14-1058</v>
      </c>
      <c r="BS269" s="91">
        <f t="shared" si="70"/>
        <v>0</v>
      </c>
      <c r="BT269">
        <f t="shared" si="71"/>
        <v>0</v>
      </c>
      <c r="BU269" s="91">
        <f t="shared" si="71"/>
        <v>0</v>
      </c>
      <c r="BW269" t="str">
        <f t="shared" si="72"/>
        <v>Site : Palbapang IV - JAW-JGJ-0061-H-P</v>
      </c>
      <c r="BX269" t="str">
        <f t="shared" si="73"/>
        <v xml:space="preserve">Tipe Tower : </v>
      </c>
      <c r="BY269">
        <f t="shared" si="74"/>
        <v>4500054224</v>
      </c>
      <c r="BZ269" s="92">
        <f t="shared" si="74"/>
        <v>0</v>
      </c>
      <c r="CD269" s="531"/>
    </row>
    <row r="270" spans="2:82" ht="15" customHeight="1" x14ac:dyDescent="0.25">
      <c r="B270" s="103">
        <f t="shared" si="64"/>
        <v>121</v>
      </c>
      <c r="C270" s="126" t="s">
        <v>9515</v>
      </c>
      <c r="D270" s="126">
        <v>4800083168</v>
      </c>
      <c r="E270" s="121" t="s">
        <v>627</v>
      </c>
      <c r="F270" s="522">
        <v>250000</v>
      </c>
      <c r="G270" s="127">
        <v>8</v>
      </c>
      <c r="H270" s="103">
        <v>2014</v>
      </c>
      <c r="I270" s="128">
        <v>41858</v>
      </c>
      <c r="J270" s="128"/>
      <c r="K270" s="127" t="s">
        <v>628</v>
      </c>
      <c r="L270" s="126" t="s">
        <v>628</v>
      </c>
      <c r="M270" s="141" t="s">
        <v>628</v>
      </c>
      <c r="N270" s="142" t="s">
        <v>631</v>
      </c>
      <c r="O270" s="127" t="s">
        <v>98</v>
      </c>
      <c r="P270" s="127" t="s">
        <v>98</v>
      </c>
      <c r="Q270" s="100">
        <f>(IF(AF270='[1]Price List'!$B$1,VLOOKUP(N270,'[1]Price List'!$A$1:$K$104,2,0),IF(AF270='[1]Price List'!$C$1,VLOOKUP(N270,'[1]Price List'!$A$1:$K$104,3,0),IF(AF270='[1]Price List'!$D$1,VLOOKUP(N270,'[1]Price List'!$A$1:$K$104,4,0),IF(AF270='[1]Price List'!$E$1,VLOOKUP(N270,'[1]Price List'!$A$1:$K$104,5,0),IF(AF270='[1]Price List'!$F$1,VLOOKUP(N270,'[1]Price List'!$A$1:$K$104,6,0),IF(AF270='[1]Price List'!$G$1,VLOOKUP(N270,'[1]Price List'!$A$1:$K$104,7,0),IF(AF270='[1]Price List'!$H$1,VLOOKUP(N270,'[1]Price List'!$A$1:$K$104,8,0),IF(AF270='[1]Price List'!$I$1,VLOOKUP(N270,'[1]Price List'!$A$1:$K$104,9,0),IF(AF270='[1]Price List'!$J$1,VLOOKUP(N270,'[1]Price List'!$A$1:$K$104,10,0),IF(AF270='[1]Price List'!$K$1,VLOOKUP(N270,'[1]Price List'!$A$1:$K$104,11,0))))))))))))+(IF(AF270='[1]Price List'!$B$1,VLOOKUP(O270,'[1]Price List'!$A$1:$K$104,2,0),IF(AF270='[1]Price List'!$C$1,VLOOKUP(O270,'[1]Price List'!$A$1:$K$104,3,0),IF(AF270='[1]Price List'!$D$1,VLOOKUP(O270,'[1]Price List'!$A$1:$K$104,4,0),IF(AF270='[1]Price List'!$E$1,VLOOKUP(O270,'[1]Price List'!$A$1:$K$104,5,0),IF(AF270='[1]Price List'!$F$1,VLOOKUP(O270,'[1]Price List'!$A$1:$K$104,6,0),IF(AF270='[1]Price List'!$G$1,VLOOKUP(O270,'[1]Price List'!$A$1:$K$104,7,0),IF(AF270='[1]Price List'!$H$1,VLOOKUP(O270,'[1]Price List'!$A$1:$K$104,8,0),IF(AF270='[1]Price List'!$I$1,VLOOKUP(O270,'[1]Price List'!$A$1:$K$104,9,0),IF(AF270='[1]Price List'!$J$1,VLOOKUP(O270,'[1]Price List'!$A$1:$K$104,10,0),IF(AF270='[1]Price List'!$K$1,VLOOKUP(O270,'[1]Price List'!$A$1:$K$104,11,0))))))))))))+(IF(AF270='[1]Price List'!$B$1,VLOOKUP(P270,'[1]Price List'!$A$1:$K$104,2,0),IF(AF270='[1]Price List'!$C$1,VLOOKUP(P270,'[1]Price List'!$A$1:$K$104,3,0),IF(AF270='[1]Price List'!$D$1,VLOOKUP(P270,'[1]Price List'!$A$1:$K$104,4,0),IF(AF270='[1]Price List'!$E$1,VLOOKUP(P270,'[1]Price List'!$A$1:$K$104,5,0),IF(AF270='[1]Price List'!$F$1,VLOOKUP(P270,'[1]Price List'!$A$1:$K$104,6,0),IF(AF270='[1]Price List'!$G$1,VLOOKUP(P270,'[1]Price List'!$A$1:$K$104,7,0),IF(AF270='[1]Price List'!$H$1,VLOOKUP(P270,'[1]Price List'!$A$1:$K$104,8,0),IF(AF270='[1]Price List'!$I$1,VLOOKUP(P270,'[1]Price List'!$A$1:$K$104,9,0),IF(AF270='[1]Price List'!$J$1,VLOOKUP(P270,'[1]Price List'!$A$1:$K$104,10,0),IF(AF270='[1]Price List'!$K$1,VLOOKUP(P270,'[1]Price List'!$A$1:$K$104,11,0))))))))))))</f>
        <v>250000</v>
      </c>
      <c r="R270" s="103"/>
      <c r="S270" s="127"/>
      <c r="T270" s="127"/>
      <c r="U270" s="120">
        <v>41813</v>
      </c>
      <c r="V270" s="523">
        <f t="shared" si="61"/>
        <v>-45</v>
      </c>
      <c r="W270" s="127"/>
      <c r="X270" s="141" t="s">
        <v>9516</v>
      </c>
      <c r="Y270" s="424" t="s">
        <v>9517</v>
      </c>
      <c r="Z270" s="126" t="s">
        <v>627</v>
      </c>
      <c r="AA270" s="103"/>
      <c r="AB270" s="126" t="s">
        <v>9518</v>
      </c>
      <c r="AC270" s="103"/>
      <c r="AD270" s="103"/>
      <c r="AE270" s="103"/>
      <c r="AF270" s="121" t="s">
        <v>477</v>
      </c>
      <c r="AG270" s="126" t="s">
        <v>9519</v>
      </c>
      <c r="AH270" s="524"/>
      <c r="AI270" s="524"/>
      <c r="AJ270" s="121"/>
      <c r="AK270" s="121"/>
      <c r="AL270" s="121"/>
      <c r="AM270" s="120"/>
      <c r="AN270" s="120"/>
      <c r="AO270" s="120"/>
      <c r="AP270" s="121"/>
      <c r="AQ270" s="525"/>
      <c r="AR270" s="525">
        <f t="shared" ca="1" si="67"/>
        <v>42347</v>
      </c>
      <c r="AS270" s="121"/>
      <c r="AT270" s="121" t="s">
        <v>9407</v>
      </c>
      <c r="AU270" s="122">
        <v>41933</v>
      </c>
      <c r="AV270" s="122"/>
      <c r="AW270" s="121"/>
      <c r="AX270" s="121"/>
      <c r="AY270" s="121">
        <v>0</v>
      </c>
      <c r="AZ270" s="120"/>
      <c r="BA270" s="120"/>
      <c r="BB270" s="121"/>
      <c r="BC270" s="522">
        <f t="shared" ref="BC270:BC283" si="75">F270</f>
        <v>250000</v>
      </c>
      <c r="BD270" s="121"/>
      <c r="BE270" s="516"/>
      <c r="BF270" s="122"/>
      <c r="BG270" s="141" t="s">
        <v>2356</v>
      </c>
      <c r="BH270" s="121" t="s">
        <v>2064</v>
      </c>
      <c r="BI270" s="122"/>
      <c r="BJ270" s="190"/>
      <c r="BK270" s="526" t="s">
        <v>167</v>
      </c>
      <c r="BL270" s="534">
        <f t="shared" ref="BL270:BL295" si="76">F270</f>
        <v>250000</v>
      </c>
      <c r="BQ270" t="str">
        <f t="shared" si="68"/>
        <v>Indosat</v>
      </c>
      <c r="BR270" t="str">
        <f t="shared" si="69"/>
        <v>HK-14-1103</v>
      </c>
      <c r="BS270" s="91">
        <f t="shared" si="70"/>
        <v>2014</v>
      </c>
      <c r="BT270">
        <f t="shared" si="71"/>
        <v>0</v>
      </c>
      <c r="BU270" s="91">
        <f t="shared" si="71"/>
        <v>0</v>
      </c>
      <c r="BW270" t="str">
        <f t="shared" si="72"/>
        <v>Site : KAWI KAWI - 01JKP206</v>
      </c>
      <c r="BX270" t="str">
        <f t="shared" si="73"/>
        <v>Tipe Tower : New-GF-1-SST</v>
      </c>
      <c r="BY270">
        <f t="shared" si="74"/>
        <v>4800083168</v>
      </c>
      <c r="BZ270" s="92" t="str">
        <f t="shared" si="74"/>
        <v>BoQ Verification</v>
      </c>
      <c r="CD270" s="531"/>
    </row>
    <row r="271" spans="2:82" ht="15" customHeight="1" x14ac:dyDescent="0.25">
      <c r="B271" s="103">
        <f t="shared" si="64"/>
        <v>122</v>
      </c>
      <c r="C271" s="126" t="s">
        <v>9520</v>
      </c>
      <c r="D271" s="126">
        <v>4800083168</v>
      </c>
      <c r="E271" s="121" t="s">
        <v>9314</v>
      </c>
      <c r="F271" s="522">
        <v>3500000</v>
      </c>
      <c r="G271" s="127">
        <v>8</v>
      </c>
      <c r="H271" s="103">
        <v>2014</v>
      </c>
      <c r="I271" s="128">
        <v>41858</v>
      </c>
      <c r="J271" s="128"/>
      <c r="K271" s="127" t="s">
        <v>628</v>
      </c>
      <c r="L271" s="126" t="s">
        <v>628</v>
      </c>
      <c r="M271" s="141" t="s">
        <v>628</v>
      </c>
      <c r="N271" s="95" t="s">
        <v>1636</v>
      </c>
      <c r="O271" s="127" t="s">
        <v>98</v>
      </c>
      <c r="P271" s="127" t="s">
        <v>98</v>
      </c>
      <c r="Q271" s="100">
        <f>(IF(AF271='[1]Price List'!$B$1,VLOOKUP(N271,'[1]Price List'!$A$1:$K$104,2,0),IF(AF271='[1]Price List'!$C$1,VLOOKUP(N271,'[1]Price List'!$A$1:$K$104,3,0),IF(AF271='[1]Price List'!$D$1,VLOOKUP(N271,'[1]Price List'!$A$1:$K$104,4,0),IF(AF271='[1]Price List'!$E$1,VLOOKUP(N271,'[1]Price List'!$A$1:$K$104,5,0),IF(AF271='[1]Price List'!$F$1,VLOOKUP(N271,'[1]Price List'!$A$1:$K$104,6,0),IF(AF271='[1]Price List'!$G$1,VLOOKUP(N271,'[1]Price List'!$A$1:$K$104,7,0),IF(AF271='[1]Price List'!$H$1,VLOOKUP(N271,'[1]Price List'!$A$1:$K$104,8,0),IF(AF271='[1]Price List'!$I$1,VLOOKUP(N271,'[1]Price List'!$A$1:$K$104,9,0),IF(AF271='[1]Price List'!$J$1,VLOOKUP(N271,'[1]Price List'!$A$1:$K$104,10,0),IF(AF271='[1]Price List'!$K$1,VLOOKUP(N271,'[1]Price List'!$A$1:$K$104,11,0))))))))))))+(IF(AF271='[1]Price List'!$B$1,VLOOKUP(O271,'[1]Price List'!$A$1:$K$104,2,0),IF(AF271='[1]Price List'!$C$1,VLOOKUP(O271,'[1]Price List'!$A$1:$K$104,3,0),IF(AF271='[1]Price List'!$D$1,VLOOKUP(O271,'[1]Price List'!$A$1:$K$104,4,0),IF(AF271='[1]Price List'!$E$1,VLOOKUP(O271,'[1]Price List'!$A$1:$K$104,5,0),IF(AF271='[1]Price List'!$F$1,VLOOKUP(O271,'[1]Price List'!$A$1:$K$104,6,0),IF(AF271='[1]Price List'!$G$1,VLOOKUP(O271,'[1]Price List'!$A$1:$K$104,7,0),IF(AF271='[1]Price List'!$H$1,VLOOKUP(O271,'[1]Price List'!$A$1:$K$104,8,0),IF(AF271='[1]Price List'!$I$1,VLOOKUP(O271,'[1]Price List'!$A$1:$K$104,9,0),IF(AF271='[1]Price List'!$J$1,VLOOKUP(O271,'[1]Price List'!$A$1:$K$104,10,0),IF(AF271='[1]Price List'!$K$1,VLOOKUP(O271,'[1]Price List'!$A$1:$K$104,11,0))))))))))))+(IF(AF271='[1]Price List'!$B$1,VLOOKUP(P271,'[1]Price List'!$A$1:$K$104,2,0),IF(AF271='[1]Price List'!$C$1,VLOOKUP(P271,'[1]Price List'!$A$1:$K$104,3,0),IF(AF271='[1]Price List'!$D$1,VLOOKUP(P271,'[1]Price List'!$A$1:$K$104,4,0),IF(AF271='[1]Price List'!$E$1,VLOOKUP(P271,'[1]Price List'!$A$1:$K$104,5,0),IF(AF271='[1]Price List'!$F$1,VLOOKUP(P271,'[1]Price List'!$A$1:$K$104,6,0),IF(AF271='[1]Price List'!$G$1,VLOOKUP(P271,'[1]Price List'!$A$1:$K$104,7,0),IF(AF271='[1]Price List'!$H$1,VLOOKUP(P271,'[1]Price List'!$A$1:$K$104,8,0),IF(AF271='[1]Price List'!$I$1,VLOOKUP(P271,'[1]Price List'!$A$1:$K$104,9,0),IF(AF271='[1]Price List'!$J$1,VLOOKUP(P271,'[1]Price List'!$A$1:$K$104,10,0),IF(AF271='[1]Price List'!$K$1,VLOOKUP(P271,'[1]Price List'!$A$1:$K$104,11,0))))))))))))</f>
        <v>3500000</v>
      </c>
      <c r="R271" s="103"/>
      <c r="S271" s="127"/>
      <c r="T271" s="127"/>
      <c r="U271" s="120">
        <v>41815</v>
      </c>
      <c r="V271" s="523">
        <f t="shared" si="61"/>
        <v>-43</v>
      </c>
      <c r="W271" s="127"/>
      <c r="X271" s="141" t="s">
        <v>9521</v>
      </c>
      <c r="Y271" s="424" t="s">
        <v>9522</v>
      </c>
      <c r="Z271" s="126" t="s">
        <v>1640</v>
      </c>
      <c r="AA271" s="103"/>
      <c r="AB271" s="126" t="s">
        <v>9518</v>
      </c>
      <c r="AC271" s="103"/>
      <c r="AD271" s="103"/>
      <c r="AE271" s="103"/>
      <c r="AF271" s="121" t="s">
        <v>741</v>
      </c>
      <c r="AG271" s="126" t="s">
        <v>9523</v>
      </c>
      <c r="AH271" s="524"/>
      <c r="AI271" s="524"/>
      <c r="AJ271" s="121"/>
      <c r="AK271" s="121"/>
      <c r="AL271" s="121"/>
      <c r="AM271" s="120"/>
      <c r="AN271" s="120"/>
      <c r="AO271" s="120"/>
      <c r="AP271" s="121"/>
      <c r="AQ271" s="525"/>
      <c r="AR271" s="525">
        <f t="shared" ca="1" si="67"/>
        <v>42347</v>
      </c>
      <c r="AS271" s="121"/>
      <c r="AT271" s="121" t="s">
        <v>9524</v>
      </c>
      <c r="AU271" s="122">
        <v>41886</v>
      </c>
      <c r="AV271" s="122">
        <v>41890</v>
      </c>
      <c r="AW271" s="121"/>
      <c r="AX271" s="121" t="s">
        <v>9324</v>
      </c>
      <c r="AY271" s="121">
        <v>0</v>
      </c>
      <c r="AZ271" s="120">
        <v>42117</v>
      </c>
      <c r="BA271" s="120">
        <v>42167</v>
      </c>
      <c r="BB271" s="121"/>
      <c r="BC271" s="522">
        <f t="shared" si="75"/>
        <v>3500000</v>
      </c>
      <c r="BD271" s="121"/>
      <c r="BE271" s="516">
        <f>+BC271</f>
        <v>3500000</v>
      </c>
      <c r="BF271" s="122">
        <v>42170</v>
      </c>
      <c r="BG271" s="141" t="s">
        <v>116</v>
      </c>
      <c r="BH271" s="121" t="s">
        <v>9325</v>
      </c>
      <c r="BI271" s="122">
        <v>42170</v>
      </c>
      <c r="BJ271" s="190">
        <v>42192</v>
      </c>
      <c r="BK271" s="526" t="s">
        <v>167</v>
      </c>
      <c r="BL271" s="534">
        <f t="shared" si="76"/>
        <v>3500000</v>
      </c>
      <c r="BM271" t="s">
        <v>1651</v>
      </c>
      <c r="BQ271" t="str">
        <f t="shared" si="68"/>
        <v>Indosat</v>
      </c>
      <c r="BR271" t="str">
        <f t="shared" si="69"/>
        <v>HK-14-1106</v>
      </c>
      <c r="BS271" s="91">
        <f t="shared" si="70"/>
        <v>2014</v>
      </c>
      <c r="BT271">
        <f t="shared" si="71"/>
        <v>42117</v>
      </c>
      <c r="BU271" s="91">
        <f t="shared" si="71"/>
        <v>42167</v>
      </c>
      <c r="BW271" t="str">
        <f t="shared" si="72"/>
        <v>Site : PAGERBARANG_UTARA - 14SLW061</v>
      </c>
      <c r="BX271" t="str">
        <f t="shared" si="73"/>
        <v>Tipe Tower : New-GF-1-SST</v>
      </c>
      <c r="BY271">
        <f t="shared" si="74"/>
        <v>4800083168</v>
      </c>
      <c r="BZ271" s="92" t="str">
        <f t="shared" si="74"/>
        <v>Survey+Tower Analysis</v>
      </c>
      <c r="CD271" s="531"/>
    </row>
    <row r="272" spans="2:82" ht="15" customHeight="1" x14ac:dyDescent="0.25">
      <c r="B272" s="103">
        <f t="shared" si="64"/>
        <v>123</v>
      </c>
      <c r="C272" s="126" t="s">
        <v>9525</v>
      </c>
      <c r="D272" s="126">
        <v>4800083168</v>
      </c>
      <c r="E272" s="121" t="s">
        <v>627</v>
      </c>
      <c r="F272" s="522">
        <v>250000</v>
      </c>
      <c r="G272" s="127">
        <v>8</v>
      </c>
      <c r="H272" s="103">
        <v>2014</v>
      </c>
      <c r="I272" s="128">
        <v>41858</v>
      </c>
      <c r="J272" s="128"/>
      <c r="K272" s="127" t="s">
        <v>628</v>
      </c>
      <c r="L272" s="126" t="s">
        <v>628</v>
      </c>
      <c r="M272" s="141" t="s">
        <v>628</v>
      </c>
      <c r="N272" s="142" t="s">
        <v>631</v>
      </c>
      <c r="O272" s="127" t="s">
        <v>98</v>
      </c>
      <c r="P272" s="127" t="s">
        <v>98</v>
      </c>
      <c r="Q272" s="100">
        <f>(IF(AF272='[1]Price List'!$B$1,VLOOKUP(N272,'[1]Price List'!$A$1:$K$104,2,0),IF(AF272='[1]Price List'!$C$1,VLOOKUP(N272,'[1]Price List'!$A$1:$K$104,3,0),IF(AF272='[1]Price List'!$D$1,VLOOKUP(N272,'[1]Price List'!$A$1:$K$104,4,0),IF(AF272='[1]Price List'!$E$1,VLOOKUP(N272,'[1]Price List'!$A$1:$K$104,5,0),IF(AF272='[1]Price List'!$F$1,VLOOKUP(N272,'[1]Price List'!$A$1:$K$104,6,0),IF(AF272='[1]Price List'!$G$1,VLOOKUP(N272,'[1]Price List'!$A$1:$K$104,7,0),IF(AF272='[1]Price List'!$H$1,VLOOKUP(N272,'[1]Price List'!$A$1:$K$104,8,0),IF(AF272='[1]Price List'!$I$1,VLOOKUP(N272,'[1]Price List'!$A$1:$K$104,9,0),IF(AF272='[1]Price List'!$J$1,VLOOKUP(N272,'[1]Price List'!$A$1:$K$104,10,0),IF(AF272='[1]Price List'!$K$1,VLOOKUP(N272,'[1]Price List'!$A$1:$K$104,11,0))))))))))))+(IF(AF272='[1]Price List'!$B$1,VLOOKUP(O272,'[1]Price List'!$A$1:$K$104,2,0),IF(AF272='[1]Price List'!$C$1,VLOOKUP(O272,'[1]Price List'!$A$1:$K$104,3,0),IF(AF272='[1]Price List'!$D$1,VLOOKUP(O272,'[1]Price List'!$A$1:$K$104,4,0),IF(AF272='[1]Price List'!$E$1,VLOOKUP(O272,'[1]Price List'!$A$1:$K$104,5,0),IF(AF272='[1]Price List'!$F$1,VLOOKUP(O272,'[1]Price List'!$A$1:$K$104,6,0),IF(AF272='[1]Price List'!$G$1,VLOOKUP(O272,'[1]Price List'!$A$1:$K$104,7,0),IF(AF272='[1]Price List'!$H$1,VLOOKUP(O272,'[1]Price List'!$A$1:$K$104,8,0),IF(AF272='[1]Price List'!$I$1,VLOOKUP(O272,'[1]Price List'!$A$1:$K$104,9,0),IF(AF272='[1]Price List'!$J$1,VLOOKUP(O272,'[1]Price List'!$A$1:$K$104,10,0),IF(AF272='[1]Price List'!$K$1,VLOOKUP(O272,'[1]Price List'!$A$1:$K$104,11,0))))))))))))+(IF(AF272='[1]Price List'!$B$1,VLOOKUP(P272,'[1]Price List'!$A$1:$K$104,2,0),IF(AF272='[1]Price List'!$C$1,VLOOKUP(P272,'[1]Price List'!$A$1:$K$104,3,0),IF(AF272='[1]Price List'!$D$1,VLOOKUP(P272,'[1]Price List'!$A$1:$K$104,4,0),IF(AF272='[1]Price List'!$E$1,VLOOKUP(P272,'[1]Price List'!$A$1:$K$104,5,0),IF(AF272='[1]Price List'!$F$1,VLOOKUP(P272,'[1]Price List'!$A$1:$K$104,6,0),IF(AF272='[1]Price List'!$G$1,VLOOKUP(P272,'[1]Price List'!$A$1:$K$104,7,0),IF(AF272='[1]Price List'!$H$1,VLOOKUP(P272,'[1]Price List'!$A$1:$K$104,8,0),IF(AF272='[1]Price List'!$I$1,VLOOKUP(P272,'[1]Price List'!$A$1:$K$104,9,0),IF(AF272='[1]Price List'!$J$1,VLOOKUP(P272,'[1]Price List'!$A$1:$K$104,10,0),IF(AF272='[1]Price List'!$K$1,VLOOKUP(P272,'[1]Price List'!$A$1:$K$104,11,0))))))))))))</f>
        <v>250000</v>
      </c>
      <c r="R272" s="103"/>
      <c r="S272" s="127"/>
      <c r="T272" s="127"/>
      <c r="U272" s="120">
        <v>41815</v>
      </c>
      <c r="V272" s="523">
        <f t="shared" si="61"/>
        <v>-43</v>
      </c>
      <c r="W272" s="127"/>
      <c r="X272" s="141" t="s">
        <v>9526</v>
      </c>
      <c r="Y272" s="424" t="s">
        <v>9527</v>
      </c>
      <c r="Z272" s="126" t="s">
        <v>627</v>
      </c>
      <c r="AA272" s="103"/>
      <c r="AB272" s="126" t="s">
        <v>9518</v>
      </c>
      <c r="AC272" s="103"/>
      <c r="AD272" s="103"/>
      <c r="AE272" s="103"/>
      <c r="AF272" s="121" t="s">
        <v>477</v>
      </c>
      <c r="AG272" s="126" t="s">
        <v>9528</v>
      </c>
      <c r="AH272" s="524"/>
      <c r="AI272" s="524"/>
      <c r="AJ272" s="121"/>
      <c r="AK272" s="121"/>
      <c r="AL272" s="121"/>
      <c r="AM272" s="120"/>
      <c r="AN272" s="120"/>
      <c r="AO272" s="120"/>
      <c r="AP272" s="121"/>
      <c r="AQ272" s="525"/>
      <c r="AR272" s="525">
        <f t="shared" ca="1" si="67"/>
        <v>42347</v>
      </c>
      <c r="AS272" s="121"/>
      <c r="AT272" s="121" t="s">
        <v>9407</v>
      </c>
      <c r="AU272" s="122">
        <v>41933</v>
      </c>
      <c r="AV272" s="122"/>
      <c r="AW272" s="121"/>
      <c r="AX272" s="121"/>
      <c r="AY272" s="121">
        <v>0</v>
      </c>
      <c r="AZ272" s="120"/>
      <c r="BA272" s="120"/>
      <c r="BB272" s="121"/>
      <c r="BC272" s="522">
        <f t="shared" si="75"/>
        <v>250000</v>
      </c>
      <c r="BD272" s="121"/>
      <c r="BE272" s="516"/>
      <c r="BF272" s="122"/>
      <c r="BG272" s="141" t="s">
        <v>2356</v>
      </c>
      <c r="BH272" s="121" t="s">
        <v>2064</v>
      </c>
      <c r="BI272" s="122"/>
      <c r="BJ272" s="190"/>
      <c r="BK272" s="526" t="s">
        <v>167</v>
      </c>
      <c r="BL272" s="534">
        <f t="shared" si="76"/>
        <v>250000</v>
      </c>
      <c r="BQ272" t="str">
        <f t="shared" si="68"/>
        <v>Indosat</v>
      </c>
      <c r="BR272" t="str">
        <f t="shared" si="69"/>
        <v>HK-14-1107</v>
      </c>
      <c r="BS272" s="91">
        <f t="shared" si="70"/>
        <v>2014</v>
      </c>
      <c r="BT272">
        <f t="shared" si="71"/>
        <v>0</v>
      </c>
      <c r="BU272" s="91">
        <f t="shared" si="71"/>
        <v>0</v>
      </c>
      <c r="BW272" t="str">
        <f t="shared" si="72"/>
        <v>Site : TAM KARAWANG - 03KRW011</v>
      </c>
      <c r="BX272" t="str">
        <f t="shared" si="73"/>
        <v>Tipe Tower : New-GF-1-SST</v>
      </c>
      <c r="BY272">
        <f t="shared" si="74"/>
        <v>4800083168</v>
      </c>
      <c r="BZ272" s="92" t="str">
        <f t="shared" si="74"/>
        <v>BoQ Verification</v>
      </c>
      <c r="CD272" s="531"/>
    </row>
    <row r="273" spans="2:82" ht="15" customHeight="1" x14ac:dyDescent="0.25">
      <c r="B273" s="103">
        <f t="shared" si="64"/>
        <v>124</v>
      </c>
      <c r="C273" s="126" t="s">
        <v>9529</v>
      </c>
      <c r="D273" s="126">
        <v>4800083168</v>
      </c>
      <c r="E273" s="121" t="s">
        <v>627</v>
      </c>
      <c r="F273" s="522">
        <v>250000</v>
      </c>
      <c r="G273" s="127">
        <v>8</v>
      </c>
      <c r="H273" s="103">
        <v>2014</v>
      </c>
      <c r="I273" s="128">
        <v>41858</v>
      </c>
      <c r="J273" s="128"/>
      <c r="K273" s="127" t="s">
        <v>628</v>
      </c>
      <c r="L273" s="126" t="s">
        <v>628</v>
      </c>
      <c r="M273" s="141" t="s">
        <v>628</v>
      </c>
      <c r="N273" s="142" t="s">
        <v>631</v>
      </c>
      <c r="O273" s="127" t="s">
        <v>98</v>
      </c>
      <c r="P273" s="127" t="s">
        <v>98</v>
      </c>
      <c r="Q273" s="100">
        <f>(IF(AF273='[1]Price List'!$B$1,VLOOKUP(N273,'[1]Price List'!$A$1:$K$104,2,0),IF(AF273='[1]Price List'!$C$1,VLOOKUP(N273,'[1]Price List'!$A$1:$K$104,3,0),IF(AF273='[1]Price List'!$D$1,VLOOKUP(N273,'[1]Price List'!$A$1:$K$104,4,0),IF(AF273='[1]Price List'!$E$1,VLOOKUP(N273,'[1]Price List'!$A$1:$K$104,5,0),IF(AF273='[1]Price List'!$F$1,VLOOKUP(N273,'[1]Price List'!$A$1:$K$104,6,0),IF(AF273='[1]Price List'!$G$1,VLOOKUP(N273,'[1]Price List'!$A$1:$K$104,7,0),IF(AF273='[1]Price List'!$H$1,VLOOKUP(N273,'[1]Price List'!$A$1:$K$104,8,0),IF(AF273='[1]Price List'!$I$1,VLOOKUP(N273,'[1]Price List'!$A$1:$K$104,9,0),IF(AF273='[1]Price List'!$J$1,VLOOKUP(N273,'[1]Price List'!$A$1:$K$104,10,0),IF(AF273='[1]Price List'!$K$1,VLOOKUP(N273,'[1]Price List'!$A$1:$K$104,11,0))))))))))))+(IF(AF273='[1]Price List'!$B$1,VLOOKUP(O273,'[1]Price List'!$A$1:$K$104,2,0),IF(AF273='[1]Price List'!$C$1,VLOOKUP(O273,'[1]Price List'!$A$1:$K$104,3,0),IF(AF273='[1]Price List'!$D$1,VLOOKUP(O273,'[1]Price List'!$A$1:$K$104,4,0),IF(AF273='[1]Price List'!$E$1,VLOOKUP(O273,'[1]Price List'!$A$1:$K$104,5,0),IF(AF273='[1]Price List'!$F$1,VLOOKUP(O273,'[1]Price List'!$A$1:$K$104,6,0),IF(AF273='[1]Price List'!$G$1,VLOOKUP(O273,'[1]Price List'!$A$1:$K$104,7,0),IF(AF273='[1]Price List'!$H$1,VLOOKUP(O273,'[1]Price List'!$A$1:$K$104,8,0),IF(AF273='[1]Price List'!$I$1,VLOOKUP(O273,'[1]Price List'!$A$1:$K$104,9,0),IF(AF273='[1]Price List'!$J$1,VLOOKUP(O273,'[1]Price List'!$A$1:$K$104,10,0),IF(AF273='[1]Price List'!$K$1,VLOOKUP(O273,'[1]Price List'!$A$1:$K$104,11,0))))))))))))+(IF(AF273='[1]Price List'!$B$1,VLOOKUP(P273,'[1]Price List'!$A$1:$K$104,2,0),IF(AF273='[1]Price List'!$C$1,VLOOKUP(P273,'[1]Price List'!$A$1:$K$104,3,0),IF(AF273='[1]Price List'!$D$1,VLOOKUP(P273,'[1]Price List'!$A$1:$K$104,4,0),IF(AF273='[1]Price List'!$E$1,VLOOKUP(P273,'[1]Price List'!$A$1:$K$104,5,0),IF(AF273='[1]Price List'!$F$1,VLOOKUP(P273,'[1]Price List'!$A$1:$K$104,6,0),IF(AF273='[1]Price List'!$G$1,VLOOKUP(P273,'[1]Price List'!$A$1:$K$104,7,0),IF(AF273='[1]Price List'!$H$1,VLOOKUP(P273,'[1]Price List'!$A$1:$K$104,8,0),IF(AF273='[1]Price List'!$I$1,VLOOKUP(P273,'[1]Price List'!$A$1:$K$104,9,0),IF(AF273='[1]Price List'!$J$1,VLOOKUP(P273,'[1]Price List'!$A$1:$K$104,10,0),IF(AF273='[1]Price List'!$K$1,VLOOKUP(P273,'[1]Price List'!$A$1:$K$104,11,0))))))))))))</f>
        <v>250000</v>
      </c>
      <c r="R273" s="103"/>
      <c r="S273" s="127"/>
      <c r="T273" s="127"/>
      <c r="U273" s="120">
        <v>41817</v>
      </c>
      <c r="V273" s="523">
        <f t="shared" si="61"/>
        <v>-41</v>
      </c>
      <c r="W273" s="127"/>
      <c r="X273" s="141" t="s">
        <v>9530</v>
      </c>
      <c r="Y273" s="424" t="s">
        <v>9531</v>
      </c>
      <c r="Z273" s="126" t="s">
        <v>627</v>
      </c>
      <c r="AA273" s="103"/>
      <c r="AB273" s="126" t="s">
        <v>9518</v>
      </c>
      <c r="AC273" s="103"/>
      <c r="AD273" s="103"/>
      <c r="AE273" s="103"/>
      <c r="AF273" s="121" t="s">
        <v>477</v>
      </c>
      <c r="AG273" s="126" t="s">
        <v>9532</v>
      </c>
      <c r="AH273" s="524"/>
      <c r="AI273" s="524"/>
      <c r="AJ273" s="121"/>
      <c r="AK273" s="121"/>
      <c r="AL273" s="121"/>
      <c r="AM273" s="120"/>
      <c r="AN273" s="120"/>
      <c r="AO273" s="120"/>
      <c r="AP273" s="121"/>
      <c r="AQ273" s="525"/>
      <c r="AR273" s="525">
        <f t="shared" ca="1" si="67"/>
        <v>42347</v>
      </c>
      <c r="AS273" s="121"/>
      <c r="AT273" s="121" t="s">
        <v>9407</v>
      </c>
      <c r="AU273" s="122">
        <v>41933</v>
      </c>
      <c r="AV273" s="122"/>
      <c r="AW273" s="121"/>
      <c r="AX273" s="121"/>
      <c r="AY273" s="121">
        <v>0</v>
      </c>
      <c r="AZ273" s="120"/>
      <c r="BA273" s="120"/>
      <c r="BB273" s="121"/>
      <c r="BC273" s="522">
        <f t="shared" si="75"/>
        <v>250000</v>
      </c>
      <c r="BD273" s="121"/>
      <c r="BE273" s="516"/>
      <c r="BF273" s="122"/>
      <c r="BG273" s="141" t="s">
        <v>2356</v>
      </c>
      <c r="BH273" s="121" t="s">
        <v>2064</v>
      </c>
      <c r="BI273" s="122"/>
      <c r="BJ273" s="190"/>
      <c r="BK273" s="526" t="s">
        <v>167</v>
      </c>
      <c r="BL273" s="534">
        <f t="shared" si="76"/>
        <v>250000</v>
      </c>
      <c r="BQ273" t="str">
        <f t="shared" si="68"/>
        <v>Indosat</v>
      </c>
      <c r="BR273" t="str">
        <f t="shared" si="69"/>
        <v>HK-14-1108</v>
      </c>
      <c r="BS273" s="91">
        <f t="shared" si="70"/>
        <v>2014</v>
      </c>
      <c r="BT273">
        <f t="shared" si="71"/>
        <v>0</v>
      </c>
      <c r="BU273" s="91">
        <f t="shared" si="71"/>
        <v>0</v>
      </c>
      <c r="BW273" t="str">
        <f t="shared" si="72"/>
        <v>Site : KEMANG PRATAMA 2 - 03BKS065</v>
      </c>
      <c r="BX273" t="str">
        <f t="shared" si="73"/>
        <v>Tipe Tower : New-GF-1-SST</v>
      </c>
      <c r="BY273">
        <f t="shared" si="74"/>
        <v>4800083168</v>
      </c>
      <c r="BZ273" s="92" t="str">
        <f t="shared" si="74"/>
        <v>BoQ Verification</v>
      </c>
      <c r="CD273" s="531"/>
    </row>
    <row r="274" spans="2:82" ht="15" customHeight="1" x14ac:dyDescent="0.25">
      <c r="B274" s="103">
        <f t="shared" si="64"/>
        <v>125</v>
      </c>
      <c r="C274" s="126" t="s">
        <v>9533</v>
      </c>
      <c r="D274" s="126">
        <v>4800083168</v>
      </c>
      <c r="E274" s="121" t="s">
        <v>627</v>
      </c>
      <c r="F274" s="522">
        <v>250000</v>
      </c>
      <c r="G274" s="127">
        <v>8</v>
      </c>
      <c r="H274" s="103">
        <v>2014</v>
      </c>
      <c r="I274" s="128">
        <v>41858</v>
      </c>
      <c r="J274" s="128"/>
      <c r="K274" s="127" t="s">
        <v>628</v>
      </c>
      <c r="L274" s="126" t="s">
        <v>628</v>
      </c>
      <c r="M274" s="141" t="s">
        <v>628</v>
      </c>
      <c r="N274" s="142" t="s">
        <v>631</v>
      </c>
      <c r="O274" s="127" t="s">
        <v>98</v>
      </c>
      <c r="P274" s="127" t="s">
        <v>98</v>
      </c>
      <c r="Q274" s="100">
        <f>(IF(AF274='[1]Price List'!$B$1,VLOOKUP(N274,'[1]Price List'!$A$1:$K$104,2,0),IF(AF274='[1]Price List'!$C$1,VLOOKUP(N274,'[1]Price List'!$A$1:$K$104,3,0),IF(AF274='[1]Price List'!$D$1,VLOOKUP(N274,'[1]Price List'!$A$1:$K$104,4,0),IF(AF274='[1]Price List'!$E$1,VLOOKUP(N274,'[1]Price List'!$A$1:$K$104,5,0),IF(AF274='[1]Price List'!$F$1,VLOOKUP(N274,'[1]Price List'!$A$1:$K$104,6,0),IF(AF274='[1]Price List'!$G$1,VLOOKUP(N274,'[1]Price List'!$A$1:$K$104,7,0),IF(AF274='[1]Price List'!$H$1,VLOOKUP(N274,'[1]Price List'!$A$1:$K$104,8,0),IF(AF274='[1]Price List'!$I$1,VLOOKUP(N274,'[1]Price List'!$A$1:$K$104,9,0),IF(AF274='[1]Price List'!$J$1,VLOOKUP(N274,'[1]Price List'!$A$1:$K$104,10,0),IF(AF274='[1]Price List'!$K$1,VLOOKUP(N274,'[1]Price List'!$A$1:$K$104,11,0))))))))))))+(IF(AF274='[1]Price List'!$B$1,VLOOKUP(O274,'[1]Price List'!$A$1:$K$104,2,0),IF(AF274='[1]Price List'!$C$1,VLOOKUP(O274,'[1]Price List'!$A$1:$K$104,3,0),IF(AF274='[1]Price List'!$D$1,VLOOKUP(O274,'[1]Price List'!$A$1:$K$104,4,0),IF(AF274='[1]Price List'!$E$1,VLOOKUP(O274,'[1]Price List'!$A$1:$K$104,5,0),IF(AF274='[1]Price List'!$F$1,VLOOKUP(O274,'[1]Price List'!$A$1:$K$104,6,0),IF(AF274='[1]Price List'!$G$1,VLOOKUP(O274,'[1]Price List'!$A$1:$K$104,7,0),IF(AF274='[1]Price List'!$H$1,VLOOKUP(O274,'[1]Price List'!$A$1:$K$104,8,0),IF(AF274='[1]Price List'!$I$1,VLOOKUP(O274,'[1]Price List'!$A$1:$K$104,9,0),IF(AF274='[1]Price List'!$J$1,VLOOKUP(O274,'[1]Price List'!$A$1:$K$104,10,0),IF(AF274='[1]Price List'!$K$1,VLOOKUP(O274,'[1]Price List'!$A$1:$K$104,11,0))))))))))))+(IF(AF274='[1]Price List'!$B$1,VLOOKUP(P274,'[1]Price List'!$A$1:$K$104,2,0),IF(AF274='[1]Price List'!$C$1,VLOOKUP(P274,'[1]Price List'!$A$1:$K$104,3,0),IF(AF274='[1]Price List'!$D$1,VLOOKUP(P274,'[1]Price List'!$A$1:$K$104,4,0),IF(AF274='[1]Price List'!$E$1,VLOOKUP(P274,'[1]Price List'!$A$1:$K$104,5,0),IF(AF274='[1]Price List'!$F$1,VLOOKUP(P274,'[1]Price List'!$A$1:$K$104,6,0),IF(AF274='[1]Price List'!$G$1,VLOOKUP(P274,'[1]Price List'!$A$1:$K$104,7,0),IF(AF274='[1]Price List'!$H$1,VLOOKUP(P274,'[1]Price List'!$A$1:$K$104,8,0),IF(AF274='[1]Price List'!$I$1,VLOOKUP(P274,'[1]Price List'!$A$1:$K$104,9,0),IF(AF274='[1]Price List'!$J$1,VLOOKUP(P274,'[1]Price List'!$A$1:$K$104,10,0),IF(AF274='[1]Price List'!$K$1,VLOOKUP(P274,'[1]Price List'!$A$1:$K$104,11,0))))))))))))</f>
        <v>250000</v>
      </c>
      <c r="R274" s="103"/>
      <c r="S274" s="127"/>
      <c r="T274" s="127"/>
      <c r="U274" s="120">
        <v>41817</v>
      </c>
      <c r="V274" s="523">
        <f t="shared" si="61"/>
        <v>-41</v>
      </c>
      <c r="W274" s="127"/>
      <c r="X274" s="141" t="s">
        <v>9534</v>
      </c>
      <c r="Y274" s="424" t="s">
        <v>9535</v>
      </c>
      <c r="Z274" s="126" t="s">
        <v>627</v>
      </c>
      <c r="AA274" s="103"/>
      <c r="AB274" s="126" t="s">
        <v>9518</v>
      </c>
      <c r="AC274" s="103"/>
      <c r="AD274" s="103"/>
      <c r="AE274" s="103"/>
      <c r="AF274" s="121" t="s">
        <v>477</v>
      </c>
      <c r="AG274" s="126" t="s">
        <v>5391</v>
      </c>
      <c r="AH274" s="524"/>
      <c r="AI274" s="524"/>
      <c r="AJ274" s="121"/>
      <c r="AK274" s="121"/>
      <c r="AL274" s="121"/>
      <c r="AM274" s="120"/>
      <c r="AN274" s="120"/>
      <c r="AO274" s="120"/>
      <c r="AP274" s="121"/>
      <c r="AQ274" s="525"/>
      <c r="AR274" s="525">
        <f t="shared" ca="1" si="67"/>
        <v>42347</v>
      </c>
      <c r="AS274" s="121"/>
      <c r="AT274" s="121" t="s">
        <v>9407</v>
      </c>
      <c r="AU274" s="122">
        <v>41933</v>
      </c>
      <c r="AV274" s="122"/>
      <c r="AW274" s="121"/>
      <c r="AX274" s="121"/>
      <c r="AY274" s="121">
        <v>0</v>
      </c>
      <c r="AZ274" s="120"/>
      <c r="BA274" s="120"/>
      <c r="BB274" s="121"/>
      <c r="BC274" s="522">
        <f t="shared" si="75"/>
        <v>250000</v>
      </c>
      <c r="BD274" s="121"/>
      <c r="BE274" s="516"/>
      <c r="BF274" s="122"/>
      <c r="BG274" s="141" t="s">
        <v>2356</v>
      </c>
      <c r="BH274" s="121" t="s">
        <v>2064</v>
      </c>
      <c r="BI274" s="122"/>
      <c r="BJ274" s="190"/>
      <c r="BK274" s="526" t="s">
        <v>167</v>
      </c>
      <c r="BL274" s="534">
        <f t="shared" si="76"/>
        <v>250000</v>
      </c>
      <c r="BQ274" t="str">
        <f t="shared" si="68"/>
        <v>Indosat</v>
      </c>
      <c r="BR274" t="str">
        <f t="shared" si="69"/>
        <v>HK-14-1109</v>
      </c>
      <c r="BS274" s="91">
        <f t="shared" si="70"/>
        <v>2014</v>
      </c>
      <c r="BT274">
        <f t="shared" si="71"/>
        <v>0</v>
      </c>
      <c r="BU274" s="91">
        <f t="shared" si="71"/>
        <v>0</v>
      </c>
      <c r="BW274" t="str">
        <f t="shared" si="72"/>
        <v>Site : KERTASARI - 03KRW118</v>
      </c>
      <c r="BX274" t="str">
        <f t="shared" si="73"/>
        <v>Tipe Tower : New-GF-1-SST</v>
      </c>
      <c r="BY274">
        <f t="shared" si="74"/>
        <v>4800083168</v>
      </c>
      <c r="BZ274" s="92" t="str">
        <f t="shared" si="74"/>
        <v>BoQ Verification</v>
      </c>
      <c r="CD274" s="531"/>
    </row>
    <row r="275" spans="2:82" ht="15" customHeight="1" x14ac:dyDescent="0.25">
      <c r="B275" s="103">
        <f t="shared" si="64"/>
        <v>126</v>
      </c>
      <c r="C275" s="126" t="s">
        <v>9536</v>
      </c>
      <c r="D275" s="126">
        <v>4800083168</v>
      </c>
      <c r="E275" s="121" t="s">
        <v>627</v>
      </c>
      <c r="F275" s="522">
        <v>250000</v>
      </c>
      <c r="G275" s="127">
        <v>8</v>
      </c>
      <c r="H275" s="103">
        <v>2014</v>
      </c>
      <c r="I275" s="128">
        <v>41858</v>
      </c>
      <c r="J275" s="128"/>
      <c r="K275" s="127" t="s">
        <v>628</v>
      </c>
      <c r="L275" s="126" t="s">
        <v>628</v>
      </c>
      <c r="M275" s="141" t="s">
        <v>628</v>
      </c>
      <c r="N275" s="142" t="s">
        <v>631</v>
      </c>
      <c r="O275" s="127" t="s">
        <v>98</v>
      </c>
      <c r="P275" s="127" t="s">
        <v>98</v>
      </c>
      <c r="Q275" s="100">
        <f>(IF(AF275='[1]Price List'!$B$1,VLOOKUP(N275,'[1]Price List'!$A$1:$K$104,2,0),IF(AF275='[1]Price List'!$C$1,VLOOKUP(N275,'[1]Price List'!$A$1:$K$104,3,0),IF(AF275='[1]Price List'!$D$1,VLOOKUP(N275,'[1]Price List'!$A$1:$K$104,4,0),IF(AF275='[1]Price List'!$E$1,VLOOKUP(N275,'[1]Price List'!$A$1:$K$104,5,0),IF(AF275='[1]Price List'!$F$1,VLOOKUP(N275,'[1]Price List'!$A$1:$K$104,6,0),IF(AF275='[1]Price List'!$G$1,VLOOKUP(N275,'[1]Price List'!$A$1:$K$104,7,0),IF(AF275='[1]Price List'!$H$1,VLOOKUP(N275,'[1]Price List'!$A$1:$K$104,8,0),IF(AF275='[1]Price List'!$I$1,VLOOKUP(N275,'[1]Price List'!$A$1:$K$104,9,0),IF(AF275='[1]Price List'!$J$1,VLOOKUP(N275,'[1]Price List'!$A$1:$K$104,10,0),IF(AF275='[1]Price List'!$K$1,VLOOKUP(N275,'[1]Price List'!$A$1:$K$104,11,0))))))))))))+(IF(AF275='[1]Price List'!$B$1,VLOOKUP(O275,'[1]Price List'!$A$1:$K$104,2,0),IF(AF275='[1]Price List'!$C$1,VLOOKUP(O275,'[1]Price List'!$A$1:$K$104,3,0),IF(AF275='[1]Price List'!$D$1,VLOOKUP(O275,'[1]Price List'!$A$1:$K$104,4,0),IF(AF275='[1]Price List'!$E$1,VLOOKUP(O275,'[1]Price List'!$A$1:$K$104,5,0),IF(AF275='[1]Price List'!$F$1,VLOOKUP(O275,'[1]Price List'!$A$1:$K$104,6,0),IF(AF275='[1]Price List'!$G$1,VLOOKUP(O275,'[1]Price List'!$A$1:$K$104,7,0),IF(AF275='[1]Price List'!$H$1,VLOOKUP(O275,'[1]Price List'!$A$1:$K$104,8,0),IF(AF275='[1]Price List'!$I$1,VLOOKUP(O275,'[1]Price List'!$A$1:$K$104,9,0),IF(AF275='[1]Price List'!$J$1,VLOOKUP(O275,'[1]Price List'!$A$1:$K$104,10,0),IF(AF275='[1]Price List'!$K$1,VLOOKUP(O275,'[1]Price List'!$A$1:$K$104,11,0))))))))))))+(IF(AF275='[1]Price List'!$B$1,VLOOKUP(P275,'[1]Price List'!$A$1:$K$104,2,0),IF(AF275='[1]Price List'!$C$1,VLOOKUP(P275,'[1]Price List'!$A$1:$K$104,3,0),IF(AF275='[1]Price List'!$D$1,VLOOKUP(P275,'[1]Price List'!$A$1:$K$104,4,0),IF(AF275='[1]Price List'!$E$1,VLOOKUP(P275,'[1]Price List'!$A$1:$K$104,5,0),IF(AF275='[1]Price List'!$F$1,VLOOKUP(P275,'[1]Price List'!$A$1:$K$104,6,0),IF(AF275='[1]Price List'!$G$1,VLOOKUP(P275,'[1]Price List'!$A$1:$K$104,7,0),IF(AF275='[1]Price List'!$H$1,VLOOKUP(P275,'[1]Price List'!$A$1:$K$104,8,0),IF(AF275='[1]Price List'!$I$1,VLOOKUP(P275,'[1]Price List'!$A$1:$K$104,9,0),IF(AF275='[1]Price List'!$J$1,VLOOKUP(P275,'[1]Price List'!$A$1:$K$104,10,0),IF(AF275='[1]Price List'!$K$1,VLOOKUP(P275,'[1]Price List'!$A$1:$K$104,11,0))))))))))))</f>
        <v>250000</v>
      </c>
      <c r="R275" s="103"/>
      <c r="S275" s="127"/>
      <c r="T275" s="127"/>
      <c r="U275" s="120">
        <v>41817</v>
      </c>
      <c r="V275" s="523">
        <f t="shared" si="61"/>
        <v>-41</v>
      </c>
      <c r="W275" s="127"/>
      <c r="X275" s="141" t="s">
        <v>9537</v>
      </c>
      <c r="Y275" s="424" t="s">
        <v>9538</v>
      </c>
      <c r="Z275" s="126" t="s">
        <v>627</v>
      </c>
      <c r="AA275" s="103"/>
      <c r="AB275" s="126" t="s">
        <v>9518</v>
      </c>
      <c r="AC275" s="103"/>
      <c r="AD275" s="103"/>
      <c r="AE275" s="103"/>
      <c r="AF275" s="121" t="s">
        <v>477</v>
      </c>
      <c r="AG275" s="126" t="s">
        <v>9539</v>
      </c>
      <c r="AH275" s="524"/>
      <c r="AI275" s="524"/>
      <c r="AJ275" s="121"/>
      <c r="AK275" s="121"/>
      <c r="AL275" s="121"/>
      <c r="AM275" s="120"/>
      <c r="AN275" s="120"/>
      <c r="AO275" s="120"/>
      <c r="AP275" s="121"/>
      <c r="AQ275" s="525"/>
      <c r="AR275" s="525">
        <f t="shared" ca="1" si="67"/>
        <v>42347</v>
      </c>
      <c r="AS275" s="121"/>
      <c r="AT275" s="121" t="s">
        <v>9407</v>
      </c>
      <c r="AU275" s="122">
        <v>41933</v>
      </c>
      <c r="AV275" s="122"/>
      <c r="AW275" s="121"/>
      <c r="AX275" s="121"/>
      <c r="AY275" s="121">
        <v>0</v>
      </c>
      <c r="AZ275" s="120"/>
      <c r="BA275" s="120"/>
      <c r="BB275" s="121"/>
      <c r="BC275" s="522">
        <f t="shared" si="75"/>
        <v>250000</v>
      </c>
      <c r="BD275" s="121"/>
      <c r="BE275" s="516"/>
      <c r="BF275" s="122"/>
      <c r="BG275" s="141" t="s">
        <v>2356</v>
      </c>
      <c r="BH275" s="121" t="s">
        <v>2064</v>
      </c>
      <c r="BI275" s="122"/>
      <c r="BJ275" s="190"/>
      <c r="BK275" s="526" t="s">
        <v>167</v>
      </c>
      <c r="BL275" s="534">
        <f t="shared" si="76"/>
        <v>250000</v>
      </c>
      <c r="BQ275" t="str">
        <f t="shared" si="68"/>
        <v>Indosat</v>
      </c>
      <c r="BR275" t="str">
        <f t="shared" si="69"/>
        <v>HK-14-1110</v>
      </c>
      <c r="BS275" s="91">
        <f t="shared" si="70"/>
        <v>2014</v>
      </c>
      <c r="BT275">
        <f t="shared" si="71"/>
        <v>0</v>
      </c>
      <c r="BU275" s="91">
        <f t="shared" si="71"/>
        <v>0</v>
      </c>
      <c r="BW275" t="str">
        <f t="shared" si="72"/>
        <v>Site : TELUK JAMBE - 03KRW014</v>
      </c>
      <c r="BX275" t="str">
        <f t="shared" si="73"/>
        <v>Tipe Tower : New-GF-1-SST</v>
      </c>
      <c r="BY275">
        <f t="shared" si="74"/>
        <v>4800083168</v>
      </c>
      <c r="BZ275" s="92" t="str">
        <f t="shared" si="74"/>
        <v>BoQ Verification</v>
      </c>
      <c r="CD275" s="531"/>
    </row>
    <row r="276" spans="2:82" ht="15" customHeight="1" x14ac:dyDescent="0.25">
      <c r="B276" s="103">
        <f t="shared" si="64"/>
        <v>127</v>
      </c>
      <c r="C276" s="126" t="s">
        <v>9540</v>
      </c>
      <c r="D276" s="126">
        <v>4800083168</v>
      </c>
      <c r="E276" s="121" t="s">
        <v>9541</v>
      </c>
      <c r="F276" s="522">
        <v>7800000</v>
      </c>
      <c r="G276" s="127">
        <v>8</v>
      </c>
      <c r="H276" s="103">
        <v>2014</v>
      </c>
      <c r="I276" s="128">
        <v>41858</v>
      </c>
      <c r="J276" s="128"/>
      <c r="K276" s="127" t="s">
        <v>628</v>
      </c>
      <c r="L276" s="126" t="s">
        <v>628</v>
      </c>
      <c r="M276" s="141" t="s">
        <v>628</v>
      </c>
      <c r="N276" s="104" t="s">
        <v>1636</v>
      </c>
      <c r="O276" s="97" t="s">
        <v>2392</v>
      </c>
      <c r="P276" s="97" t="s">
        <v>2392</v>
      </c>
      <c r="Q276" s="100">
        <f>(IF(AF276='[1]Price List'!$B$1,VLOOKUP(N276,'[1]Price List'!$A$1:$K$104,2,0),IF(AF276='[1]Price List'!$C$1,VLOOKUP(N276,'[1]Price List'!$A$1:$K$104,3,0),IF(AF276='[1]Price List'!$D$1,VLOOKUP(N276,'[1]Price List'!$A$1:$K$104,4,0),IF(AF276='[1]Price List'!$E$1,VLOOKUP(N276,'[1]Price List'!$A$1:$K$104,5,0),IF(AF276='[1]Price List'!$F$1,VLOOKUP(N276,'[1]Price List'!$A$1:$K$104,6,0),IF(AF276='[1]Price List'!$G$1,VLOOKUP(N276,'[1]Price List'!$A$1:$K$104,7,0),IF(AF276='[1]Price List'!$H$1,VLOOKUP(N276,'[1]Price List'!$A$1:$K$104,8,0),IF(AF276='[1]Price List'!$I$1,VLOOKUP(N276,'[1]Price List'!$A$1:$K$104,9,0),IF(AF276='[1]Price List'!$J$1,VLOOKUP(N276,'[1]Price List'!$A$1:$K$104,10,0),IF(AF276='[1]Price List'!$K$1,VLOOKUP(N276,'[1]Price List'!$A$1:$K$104,11,0))))))))))))+(IF(AF276='[1]Price List'!$B$1,VLOOKUP(O276,'[1]Price List'!$A$1:$K$104,2,0),IF(AF276='[1]Price List'!$C$1,VLOOKUP(O276,'[1]Price List'!$A$1:$K$104,3,0),IF(AF276='[1]Price List'!$D$1,VLOOKUP(O276,'[1]Price List'!$A$1:$K$104,4,0),IF(AF276='[1]Price List'!$E$1,VLOOKUP(O276,'[1]Price List'!$A$1:$K$104,5,0),IF(AF276='[1]Price List'!$F$1,VLOOKUP(O276,'[1]Price List'!$A$1:$K$104,6,0),IF(AF276='[1]Price List'!$G$1,VLOOKUP(O276,'[1]Price List'!$A$1:$K$104,7,0),IF(AF276='[1]Price List'!$H$1,VLOOKUP(O276,'[1]Price List'!$A$1:$K$104,8,0),IF(AF276='[1]Price List'!$I$1,VLOOKUP(O276,'[1]Price List'!$A$1:$K$104,9,0),IF(AF276='[1]Price List'!$J$1,VLOOKUP(O276,'[1]Price List'!$A$1:$K$104,10,0),IF(AF276='[1]Price List'!$K$1,VLOOKUP(O276,'[1]Price List'!$A$1:$K$104,11,0))))))))))))+(IF(AF276='[1]Price List'!$B$1,VLOOKUP(P276,'[1]Price List'!$A$1:$K$104,2,0),IF(AF276='[1]Price List'!$C$1,VLOOKUP(P276,'[1]Price List'!$A$1:$K$104,3,0),IF(AF276='[1]Price List'!$D$1,VLOOKUP(P276,'[1]Price List'!$A$1:$K$104,4,0),IF(AF276='[1]Price List'!$E$1,VLOOKUP(P276,'[1]Price List'!$A$1:$K$104,5,0),IF(AF276='[1]Price List'!$F$1,VLOOKUP(P276,'[1]Price List'!$A$1:$K$104,6,0),IF(AF276='[1]Price List'!$G$1,VLOOKUP(P276,'[1]Price List'!$A$1:$K$104,7,0),IF(AF276='[1]Price List'!$H$1,VLOOKUP(P276,'[1]Price List'!$A$1:$K$104,8,0),IF(AF276='[1]Price List'!$I$1,VLOOKUP(P276,'[1]Price List'!$A$1:$K$104,9,0),IF(AF276='[1]Price List'!$J$1,VLOOKUP(P276,'[1]Price List'!$A$1:$K$104,10,0),IF(AF276='[1]Price List'!$K$1,VLOOKUP(P276,'[1]Price List'!$A$1:$K$104,11,0))))))))))))</f>
        <v>6500000</v>
      </c>
      <c r="R276" s="103"/>
      <c r="S276" s="127"/>
      <c r="T276" s="127"/>
      <c r="U276" s="120">
        <v>41827</v>
      </c>
      <c r="V276" s="523">
        <f t="shared" si="61"/>
        <v>-31</v>
      </c>
      <c r="W276" s="127"/>
      <c r="X276" s="141" t="s">
        <v>9542</v>
      </c>
      <c r="Y276" s="424" t="s">
        <v>9543</v>
      </c>
      <c r="Z276" s="126" t="s">
        <v>9541</v>
      </c>
      <c r="AA276" s="103"/>
      <c r="AB276" s="126" t="s">
        <v>9518</v>
      </c>
      <c r="AC276" s="103"/>
      <c r="AD276" s="103"/>
      <c r="AE276" s="103"/>
      <c r="AF276" s="121" t="s">
        <v>477</v>
      </c>
      <c r="AG276" s="126" t="s">
        <v>9544</v>
      </c>
      <c r="AH276" s="524"/>
      <c r="AI276" s="524"/>
      <c r="AJ276" s="121"/>
      <c r="AK276" s="121"/>
      <c r="AL276" s="121"/>
      <c r="AM276" s="120"/>
      <c r="AN276" s="120"/>
      <c r="AO276" s="120"/>
      <c r="AP276" s="121"/>
      <c r="AQ276" s="525"/>
      <c r="AR276" s="525">
        <f t="shared" ca="1" si="67"/>
        <v>42347</v>
      </c>
      <c r="AS276" s="121"/>
      <c r="AT276" s="126" t="s">
        <v>9545</v>
      </c>
      <c r="AU276" s="594">
        <v>42228</v>
      </c>
      <c r="AV276" s="120"/>
      <c r="AW276" s="121"/>
      <c r="BA276" s="120"/>
      <c r="BB276" s="121"/>
      <c r="BC276" s="522">
        <f t="shared" si="75"/>
        <v>7800000</v>
      </c>
      <c r="BD276" s="121"/>
      <c r="BE276" s="516"/>
      <c r="BF276" s="122"/>
      <c r="BG276" s="141" t="s">
        <v>9400</v>
      </c>
      <c r="BH276" s="121" t="s">
        <v>2064</v>
      </c>
      <c r="BI276" s="122"/>
      <c r="BJ276" s="190"/>
      <c r="BK276" s="526" t="s">
        <v>167</v>
      </c>
      <c r="BL276" s="534">
        <f t="shared" si="76"/>
        <v>7800000</v>
      </c>
      <c r="BQ276" t="str">
        <f t="shared" si="68"/>
        <v>Indosat</v>
      </c>
      <c r="BR276" t="str">
        <f t="shared" si="69"/>
        <v>HK-14-1111</v>
      </c>
      <c r="BS276" s="91">
        <f t="shared" si="70"/>
        <v>2014</v>
      </c>
      <c r="BT276">
        <f>+AV276</f>
        <v>0</v>
      </c>
      <c r="BU276" s="91">
        <f t="shared" si="71"/>
        <v>0</v>
      </c>
      <c r="BW276" t="str">
        <f t="shared" si="72"/>
        <v>Site : CILOTO - 03CJR147</v>
      </c>
      <c r="BX276" t="str">
        <f t="shared" si="73"/>
        <v>Tipe Tower : New-GF-1-SST</v>
      </c>
      <c r="BY276">
        <f t="shared" si="74"/>
        <v>4800083168</v>
      </c>
      <c r="BZ276" s="92" t="str">
        <f t="shared" si="74"/>
        <v>Soil Test+Survey+Foundation &amp; Tower Analysis</v>
      </c>
      <c r="CD276" s="531"/>
    </row>
    <row r="277" spans="2:82" ht="15" customHeight="1" x14ac:dyDescent="0.25">
      <c r="B277" s="103">
        <f t="shared" si="64"/>
        <v>128</v>
      </c>
      <c r="C277" s="126" t="s">
        <v>9546</v>
      </c>
      <c r="D277" s="126">
        <v>4800083168</v>
      </c>
      <c r="E277" s="121" t="s">
        <v>9547</v>
      </c>
      <c r="F277" s="522">
        <v>3500000</v>
      </c>
      <c r="G277" s="127">
        <v>8</v>
      </c>
      <c r="H277" s="103">
        <v>2014</v>
      </c>
      <c r="I277" s="128">
        <v>41858</v>
      </c>
      <c r="J277" s="128"/>
      <c r="K277" s="127" t="s">
        <v>628</v>
      </c>
      <c r="L277" s="126" t="s">
        <v>628</v>
      </c>
      <c r="M277" s="141" t="s">
        <v>628</v>
      </c>
      <c r="N277" s="95" t="s">
        <v>1636</v>
      </c>
      <c r="O277" s="127" t="s">
        <v>98</v>
      </c>
      <c r="P277" s="127" t="s">
        <v>98</v>
      </c>
      <c r="Q277" s="100">
        <f>(IF(AF277='[1]Price List'!$B$1,VLOOKUP(N277,'[1]Price List'!$A$1:$K$104,2,0),IF(AF277='[1]Price List'!$C$1,VLOOKUP(N277,'[1]Price List'!$A$1:$K$104,3,0),IF(AF277='[1]Price List'!$D$1,VLOOKUP(N277,'[1]Price List'!$A$1:$K$104,4,0),IF(AF277='[1]Price List'!$E$1,VLOOKUP(N277,'[1]Price List'!$A$1:$K$104,5,0),IF(AF277='[1]Price List'!$F$1,VLOOKUP(N277,'[1]Price List'!$A$1:$K$104,6,0),IF(AF277='[1]Price List'!$G$1,VLOOKUP(N277,'[1]Price List'!$A$1:$K$104,7,0),IF(AF277='[1]Price List'!$H$1,VLOOKUP(N277,'[1]Price List'!$A$1:$K$104,8,0),IF(AF277='[1]Price List'!$I$1,VLOOKUP(N277,'[1]Price List'!$A$1:$K$104,9,0),IF(AF277='[1]Price List'!$J$1,VLOOKUP(N277,'[1]Price List'!$A$1:$K$104,10,0),IF(AF277='[1]Price List'!$K$1,VLOOKUP(N277,'[1]Price List'!$A$1:$K$104,11,0))))))))))))+(IF(AF277='[1]Price List'!$B$1,VLOOKUP(O277,'[1]Price List'!$A$1:$K$104,2,0),IF(AF277='[1]Price List'!$C$1,VLOOKUP(O277,'[1]Price List'!$A$1:$K$104,3,0),IF(AF277='[1]Price List'!$D$1,VLOOKUP(O277,'[1]Price List'!$A$1:$K$104,4,0),IF(AF277='[1]Price List'!$E$1,VLOOKUP(O277,'[1]Price List'!$A$1:$K$104,5,0),IF(AF277='[1]Price List'!$F$1,VLOOKUP(O277,'[1]Price List'!$A$1:$K$104,6,0),IF(AF277='[1]Price List'!$G$1,VLOOKUP(O277,'[1]Price List'!$A$1:$K$104,7,0),IF(AF277='[1]Price List'!$H$1,VLOOKUP(O277,'[1]Price List'!$A$1:$K$104,8,0),IF(AF277='[1]Price List'!$I$1,VLOOKUP(O277,'[1]Price List'!$A$1:$K$104,9,0),IF(AF277='[1]Price List'!$J$1,VLOOKUP(O277,'[1]Price List'!$A$1:$K$104,10,0),IF(AF277='[1]Price List'!$K$1,VLOOKUP(O277,'[1]Price List'!$A$1:$K$104,11,0))))))))))))+(IF(AF277='[1]Price List'!$B$1,VLOOKUP(P277,'[1]Price List'!$A$1:$K$104,2,0),IF(AF277='[1]Price List'!$C$1,VLOOKUP(P277,'[1]Price List'!$A$1:$K$104,3,0),IF(AF277='[1]Price List'!$D$1,VLOOKUP(P277,'[1]Price List'!$A$1:$K$104,4,0),IF(AF277='[1]Price List'!$E$1,VLOOKUP(P277,'[1]Price List'!$A$1:$K$104,5,0),IF(AF277='[1]Price List'!$F$1,VLOOKUP(P277,'[1]Price List'!$A$1:$K$104,6,0),IF(AF277='[1]Price List'!$G$1,VLOOKUP(P277,'[1]Price List'!$A$1:$K$104,7,0),IF(AF277='[1]Price List'!$H$1,VLOOKUP(P277,'[1]Price List'!$A$1:$K$104,8,0),IF(AF277='[1]Price List'!$I$1,VLOOKUP(P277,'[1]Price List'!$A$1:$K$104,9,0),IF(AF277='[1]Price List'!$J$1,VLOOKUP(P277,'[1]Price List'!$A$1:$K$104,10,0),IF(AF277='[1]Price List'!$K$1,VLOOKUP(P277,'[1]Price List'!$A$1:$K$104,11,0))))))))))))</f>
        <v>3500000</v>
      </c>
      <c r="R277" s="103"/>
      <c r="S277" s="127"/>
      <c r="T277" s="127"/>
      <c r="U277" s="120">
        <v>41827</v>
      </c>
      <c r="V277" s="523">
        <f t="shared" si="61"/>
        <v>-31</v>
      </c>
      <c r="W277" s="127"/>
      <c r="X277" s="141" t="s">
        <v>9548</v>
      </c>
      <c r="Y277" s="424" t="s">
        <v>9549</v>
      </c>
      <c r="Z277" s="126" t="s">
        <v>1640</v>
      </c>
      <c r="AA277" s="103"/>
      <c r="AB277" s="126" t="s">
        <v>9518</v>
      </c>
      <c r="AC277" s="103"/>
      <c r="AD277" s="103"/>
      <c r="AE277" s="103"/>
      <c r="AF277" s="121" t="s">
        <v>741</v>
      </c>
      <c r="AG277" s="126" t="s">
        <v>5391</v>
      </c>
      <c r="AH277" s="524"/>
      <c r="AI277" s="524"/>
      <c r="AJ277" s="121"/>
      <c r="AK277" s="121"/>
      <c r="AL277" s="121"/>
      <c r="AM277" s="120"/>
      <c r="AN277" s="120"/>
      <c r="AO277" s="120"/>
      <c r="AP277" s="121"/>
      <c r="AQ277" s="525"/>
      <c r="AR277" s="525">
        <f t="shared" ca="1" si="67"/>
        <v>42347</v>
      </c>
      <c r="AS277" s="121"/>
      <c r="AT277" s="121" t="s">
        <v>9550</v>
      </c>
      <c r="AU277" s="122">
        <v>41886</v>
      </c>
      <c r="AV277" s="122">
        <v>41976</v>
      </c>
      <c r="AW277" s="121"/>
      <c r="AX277" s="121" t="s">
        <v>9551</v>
      </c>
      <c r="AY277" s="121">
        <v>0</v>
      </c>
      <c r="AZ277" s="120">
        <v>42164</v>
      </c>
      <c r="BA277" s="120">
        <v>42181</v>
      </c>
      <c r="BB277" s="121"/>
      <c r="BC277" s="522">
        <f t="shared" si="75"/>
        <v>3500000</v>
      </c>
      <c r="BD277" s="121"/>
      <c r="BE277" s="516"/>
      <c r="BF277" s="120">
        <v>42181</v>
      </c>
      <c r="BG277" s="141" t="s">
        <v>116</v>
      </c>
      <c r="BH277" s="121" t="s">
        <v>9552</v>
      </c>
      <c r="BI277" s="122">
        <v>42181</v>
      </c>
      <c r="BJ277" s="190">
        <v>42220</v>
      </c>
      <c r="BK277" s="526" t="s">
        <v>167</v>
      </c>
      <c r="BL277" s="534">
        <f t="shared" si="76"/>
        <v>3500000</v>
      </c>
      <c r="BM277" t="s">
        <v>1651</v>
      </c>
      <c r="BQ277" t="str">
        <f t="shared" si="68"/>
        <v>Indosat</v>
      </c>
      <c r="BR277" t="str">
        <f t="shared" si="69"/>
        <v>HK-14-1112</v>
      </c>
      <c r="BS277" s="91">
        <f t="shared" si="70"/>
        <v>2014</v>
      </c>
      <c r="BT277">
        <f t="shared" ref="BT277:BU302" si="77">+AZ277</f>
        <v>42164</v>
      </c>
      <c r="BU277" s="91">
        <f t="shared" si="77"/>
        <v>42181</v>
      </c>
      <c r="BW277" t="str">
        <f t="shared" si="72"/>
        <v>Site : KEMASAN - 14KAJ028</v>
      </c>
      <c r="BX277" t="str">
        <f t="shared" si="73"/>
        <v>Tipe Tower : New-GF-1-SST</v>
      </c>
      <c r="BY277">
        <f t="shared" si="74"/>
        <v>4800083168</v>
      </c>
      <c r="BZ277" s="92" t="str">
        <f t="shared" si="74"/>
        <v>Consultant Engineering Fee</v>
      </c>
      <c r="CD277" s="531"/>
    </row>
    <row r="278" spans="2:82" ht="15" customHeight="1" x14ac:dyDescent="0.25">
      <c r="B278" s="103">
        <f t="shared" si="64"/>
        <v>129</v>
      </c>
      <c r="C278" s="126" t="s">
        <v>9553</v>
      </c>
      <c r="D278" s="126">
        <v>4800083168</v>
      </c>
      <c r="E278" s="121" t="s">
        <v>9354</v>
      </c>
      <c r="F278" s="522">
        <v>5500000</v>
      </c>
      <c r="G278" s="127">
        <v>8</v>
      </c>
      <c r="H278" s="103">
        <v>2014</v>
      </c>
      <c r="I278" s="128">
        <v>41858</v>
      </c>
      <c r="J278" s="128"/>
      <c r="K278" s="127" t="s">
        <v>628</v>
      </c>
      <c r="L278" s="126" t="s">
        <v>628</v>
      </c>
      <c r="M278" s="141" t="s">
        <v>628</v>
      </c>
      <c r="N278" s="104" t="s">
        <v>1636</v>
      </c>
      <c r="O278" s="97" t="s">
        <v>2392</v>
      </c>
      <c r="P278" s="127" t="s">
        <v>98</v>
      </c>
      <c r="Q278" s="100">
        <f>(IF(AF278='[1]Price List'!$B$1,VLOOKUP(N278,'[1]Price List'!$A$1:$K$104,2,0),IF(AF278='[1]Price List'!$C$1,VLOOKUP(N278,'[1]Price List'!$A$1:$K$104,3,0),IF(AF278='[1]Price List'!$D$1,VLOOKUP(N278,'[1]Price List'!$A$1:$K$104,4,0),IF(AF278='[1]Price List'!$E$1,VLOOKUP(N278,'[1]Price List'!$A$1:$K$104,5,0),IF(AF278='[1]Price List'!$F$1,VLOOKUP(N278,'[1]Price List'!$A$1:$K$104,6,0),IF(AF278='[1]Price List'!$G$1,VLOOKUP(N278,'[1]Price List'!$A$1:$K$104,7,0),IF(AF278='[1]Price List'!$H$1,VLOOKUP(N278,'[1]Price List'!$A$1:$K$104,8,0),IF(AF278='[1]Price List'!$I$1,VLOOKUP(N278,'[1]Price List'!$A$1:$K$104,9,0),IF(AF278='[1]Price List'!$J$1,VLOOKUP(N278,'[1]Price List'!$A$1:$K$104,10,0),IF(AF278='[1]Price List'!$K$1,VLOOKUP(N278,'[1]Price List'!$A$1:$K$104,11,0))))))))))))+(IF(AF278='[1]Price List'!$B$1,VLOOKUP(O278,'[1]Price List'!$A$1:$K$104,2,0),IF(AF278='[1]Price List'!$C$1,VLOOKUP(O278,'[1]Price List'!$A$1:$K$104,3,0),IF(AF278='[1]Price List'!$D$1,VLOOKUP(O278,'[1]Price List'!$A$1:$K$104,4,0),IF(AF278='[1]Price List'!$E$1,VLOOKUP(O278,'[1]Price List'!$A$1:$K$104,5,0),IF(AF278='[1]Price List'!$F$1,VLOOKUP(O278,'[1]Price List'!$A$1:$K$104,6,0),IF(AF278='[1]Price List'!$G$1,VLOOKUP(O278,'[1]Price List'!$A$1:$K$104,7,0),IF(AF278='[1]Price List'!$H$1,VLOOKUP(O278,'[1]Price List'!$A$1:$K$104,8,0),IF(AF278='[1]Price List'!$I$1,VLOOKUP(O278,'[1]Price List'!$A$1:$K$104,9,0),IF(AF278='[1]Price List'!$J$1,VLOOKUP(O278,'[1]Price List'!$A$1:$K$104,10,0),IF(AF278='[1]Price List'!$K$1,VLOOKUP(O278,'[1]Price List'!$A$1:$K$104,11,0))))))))))))+(IF(AF278='[1]Price List'!$B$1,VLOOKUP(P278,'[1]Price List'!$A$1:$K$104,2,0),IF(AF278='[1]Price List'!$C$1,VLOOKUP(P278,'[1]Price List'!$A$1:$K$104,3,0),IF(AF278='[1]Price List'!$D$1,VLOOKUP(P278,'[1]Price List'!$A$1:$K$104,4,0),IF(AF278='[1]Price List'!$E$1,VLOOKUP(P278,'[1]Price List'!$A$1:$K$104,5,0),IF(AF278='[1]Price List'!$F$1,VLOOKUP(P278,'[1]Price List'!$A$1:$K$104,6,0),IF(AF278='[1]Price List'!$G$1,VLOOKUP(P278,'[1]Price List'!$A$1:$K$104,7,0),IF(AF278='[1]Price List'!$H$1,VLOOKUP(P278,'[1]Price List'!$A$1:$K$104,8,0),IF(AF278='[1]Price List'!$I$1,VLOOKUP(P278,'[1]Price List'!$A$1:$K$104,9,0),IF(AF278='[1]Price List'!$J$1,VLOOKUP(P278,'[1]Price List'!$A$1:$K$104,10,0),IF(AF278='[1]Price List'!$K$1,VLOOKUP(P278,'[1]Price List'!$A$1:$K$104,11,0))))))))))))</f>
        <v>5500000</v>
      </c>
      <c r="R278" s="103"/>
      <c r="S278" s="127"/>
      <c r="T278" s="127"/>
      <c r="U278" s="120">
        <v>41828</v>
      </c>
      <c r="V278" s="523">
        <f t="shared" ref="V278:V341" si="78">U278-I278</f>
        <v>-30</v>
      </c>
      <c r="W278" s="127"/>
      <c r="X278" s="141" t="s">
        <v>9554</v>
      </c>
      <c r="Y278" s="424" t="s">
        <v>9555</v>
      </c>
      <c r="Z278" s="126" t="s">
        <v>9354</v>
      </c>
      <c r="AA278" s="103"/>
      <c r="AB278" s="126" t="s">
        <v>9518</v>
      </c>
      <c r="AC278" s="103"/>
      <c r="AD278" s="103"/>
      <c r="AE278" s="103"/>
      <c r="AF278" s="121" t="s">
        <v>741</v>
      </c>
      <c r="AG278" s="126" t="s">
        <v>9556</v>
      </c>
      <c r="AH278" s="524"/>
      <c r="AI278" s="524"/>
      <c r="AJ278" s="121"/>
      <c r="AK278" s="121"/>
      <c r="AL278" s="121"/>
      <c r="AM278" s="120"/>
      <c r="AN278" s="120"/>
      <c r="AO278" s="120"/>
      <c r="AP278" s="121"/>
      <c r="AQ278" s="525"/>
      <c r="AR278" s="525">
        <f t="shared" ca="1" si="67"/>
        <v>42347</v>
      </c>
      <c r="AS278" s="121"/>
      <c r="AT278" s="121" t="s">
        <v>9557</v>
      </c>
      <c r="AU278" s="122">
        <v>41890</v>
      </c>
      <c r="AV278" s="122">
        <v>42068</v>
      </c>
      <c r="AW278" s="121"/>
      <c r="AX278" s="103" t="s">
        <v>9558</v>
      </c>
      <c r="AY278" s="121">
        <v>0</v>
      </c>
      <c r="AZ278" s="120">
        <v>42069</v>
      </c>
      <c r="BA278" s="120">
        <v>42111</v>
      </c>
      <c r="BB278" s="121"/>
      <c r="BC278" s="522">
        <f t="shared" si="75"/>
        <v>5500000</v>
      </c>
      <c r="BD278" s="121"/>
      <c r="BE278" s="516">
        <f>+BC278</f>
        <v>5500000</v>
      </c>
      <c r="BF278" s="122">
        <v>42114</v>
      </c>
      <c r="BG278" s="141" t="s">
        <v>242</v>
      </c>
      <c r="BH278" s="121" t="s">
        <v>9559</v>
      </c>
      <c r="BI278" s="122">
        <v>42114</v>
      </c>
      <c r="BJ278" s="190"/>
      <c r="BK278" s="526" t="s">
        <v>167</v>
      </c>
      <c r="BL278" s="534">
        <f t="shared" si="76"/>
        <v>5500000</v>
      </c>
      <c r="BQ278" t="str">
        <f t="shared" si="68"/>
        <v>Indosat</v>
      </c>
      <c r="BR278" t="str">
        <f t="shared" si="69"/>
        <v>HK-14-1114</v>
      </c>
      <c r="BS278" s="91">
        <f t="shared" si="70"/>
        <v>2014</v>
      </c>
      <c r="BT278">
        <f t="shared" si="77"/>
        <v>42069</v>
      </c>
      <c r="BU278" s="91">
        <f t="shared" si="77"/>
        <v>42111</v>
      </c>
      <c r="BW278" t="str">
        <f t="shared" si="72"/>
        <v>Site : PEKALONGAN_KT - 14PKL004</v>
      </c>
      <c r="BX278" t="str">
        <f t="shared" si="73"/>
        <v>Tipe Tower : New-GF-1-SST</v>
      </c>
      <c r="BY278">
        <f t="shared" si="74"/>
        <v>4800083168</v>
      </c>
      <c r="BZ278" s="92" t="str">
        <f t="shared" si="74"/>
        <v>Survey+Tower Analysis+Propose New Antenna</v>
      </c>
      <c r="CD278" s="531"/>
    </row>
    <row r="279" spans="2:82" ht="15" customHeight="1" x14ac:dyDescent="0.25">
      <c r="B279" s="103">
        <f t="shared" ref="B279:B342" si="79">B278+1</f>
        <v>130</v>
      </c>
      <c r="C279" s="126" t="s">
        <v>9560</v>
      </c>
      <c r="D279" s="126">
        <v>4800083168</v>
      </c>
      <c r="E279" s="121" t="s">
        <v>9354</v>
      </c>
      <c r="F279" s="522">
        <v>5500000</v>
      </c>
      <c r="G279" s="127">
        <v>8</v>
      </c>
      <c r="H279" s="103">
        <v>2014</v>
      </c>
      <c r="I279" s="128">
        <v>41858</v>
      </c>
      <c r="J279" s="128"/>
      <c r="K279" s="127" t="s">
        <v>628</v>
      </c>
      <c r="L279" s="126" t="s">
        <v>628</v>
      </c>
      <c r="M279" s="141" t="s">
        <v>628</v>
      </c>
      <c r="N279" s="104" t="s">
        <v>1636</v>
      </c>
      <c r="O279" s="97" t="s">
        <v>2392</v>
      </c>
      <c r="P279" s="127" t="s">
        <v>98</v>
      </c>
      <c r="Q279" s="100">
        <f>(IF(AF279='[1]Price List'!$B$1,VLOOKUP(N279,'[1]Price List'!$A$1:$K$104,2,0),IF(AF279='[1]Price List'!$C$1,VLOOKUP(N279,'[1]Price List'!$A$1:$K$104,3,0),IF(AF279='[1]Price List'!$D$1,VLOOKUP(N279,'[1]Price List'!$A$1:$K$104,4,0),IF(AF279='[1]Price List'!$E$1,VLOOKUP(N279,'[1]Price List'!$A$1:$K$104,5,0),IF(AF279='[1]Price List'!$F$1,VLOOKUP(N279,'[1]Price List'!$A$1:$K$104,6,0),IF(AF279='[1]Price List'!$G$1,VLOOKUP(N279,'[1]Price List'!$A$1:$K$104,7,0),IF(AF279='[1]Price List'!$H$1,VLOOKUP(N279,'[1]Price List'!$A$1:$K$104,8,0),IF(AF279='[1]Price List'!$I$1,VLOOKUP(N279,'[1]Price List'!$A$1:$K$104,9,0),IF(AF279='[1]Price List'!$J$1,VLOOKUP(N279,'[1]Price List'!$A$1:$K$104,10,0),IF(AF279='[1]Price List'!$K$1,VLOOKUP(N279,'[1]Price List'!$A$1:$K$104,11,0))))))))))))+(IF(AF279='[1]Price List'!$B$1,VLOOKUP(O279,'[1]Price List'!$A$1:$K$104,2,0),IF(AF279='[1]Price List'!$C$1,VLOOKUP(O279,'[1]Price List'!$A$1:$K$104,3,0),IF(AF279='[1]Price List'!$D$1,VLOOKUP(O279,'[1]Price List'!$A$1:$K$104,4,0),IF(AF279='[1]Price List'!$E$1,VLOOKUP(O279,'[1]Price List'!$A$1:$K$104,5,0),IF(AF279='[1]Price List'!$F$1,VLOOKUP(O279,'[1]Price List'!$A$1:$K$104,6,0),IF(AF279='[1]Price List'!$G$1,VLOOKUP(O279,'[1]Price List'!$A$1:$K$104,7,0),IF(AF279='[1]Price List'!$H$1,VLOOKUP(O279,'[1]Price List'!$A$1:$K$104,8,0),IF(AF279='[1]Price List'!$I$1,VLOOKUP(O279,'[1]Price List'!$A$1:$K$104,9,0),IF(AF279='[1]Price List'!$J$1,VLOOKUP(O279,'[1]Price List'!$A$1:$K$104,10,0),IF(AF279='[1]Price List'!$K$1,VLOOKUP(O279,'[1]Price List'!$A$1:$K$104,11,0))))))))))))+(IF(AF279='[1]Price List'!$B$1,VLOOKUP(P279,'[1]Price List'!$A$1:$K$104,2,0),IF(AF279='[1]Price List'!$C$1,VLOOKUP(P279,'[1]Price List'!$A$1:$K$104,3,0),IF(AF279='[1]Price List'!$D$1,VLOOKUP(P279,'[1]Price List'!$A$1:$K$104,4,0),IF(AF279='[1]Price List'!$E$1,VLOOKUP(P279,'[1]Price List'!$A$1:$K$104,5,0),IF(AF279='[1]Price List'!$F$1,VLOOKUP(P279,'[1]Price List'!$A$1:$K$104,6,0),IF(AF279='[1]Price List'!$G$1,VLOOKUP(P279,'[1]Price List'!$A$1:$K$104,7,0),IF(AF279='[1]Price List'!$H$1,VLOOKUP(P279,'[1]Price List'!$A$1:$K$104,8,0),IF(AF279='[1]Price List'!$I$1,VLOOKUP(P279,'[1]Price List'!$A$1:$K$104,9,0),IF(AF279='[1]Price List'!$J$1,VLOOKUP(P279,'[1]Price List'!$A$1:$K$104,10,0),IF(AF279='[1]Price List'!$K$1,VLOOKUP(P279,'[1]Price List'!$A$1:$K$104,11,0))))))))))))</f>
        <v>5500000</v>
      </c>
      <c r="R279" s="103"/>
      <c r="S279" s="127"/>
      <c r="T279" s="127"/>
      <c r="U279" s="120">
        <v>41828</v>
      </c>
      <c r="V279" s="523">
        <f t="shared" si="78"/>
        <v>-30</v>
      </c>
      <c r="W279" s="127"/>
      <c r="X279" s="141" t="s">
        <v>9561</v>
      </c>
      <c r="Y279" s="424" t="s">
        <v>9562</v>
      </c>
      <c r="Z279" s="126" t="s">
        <v>9354</v>
      </c>
      <c r="AA279" s="103"/>
      <c r="AB279" s="126" t="s">
        <v>9518</v>
      </c>
      <c r="AC279" s="103"/>
      <c r="AD279" s="103"/>
      <c r="AE279" s="103"/>
      <c r="AF279" s="121" t="s">
        <v>741</v>
      </c>
      <c r="AG279" s="126" t="s">
        <v>9563</v>
      </c>
      <c r="AH279" s="524"/>
      <c r="AI279" s="524"/>
      <c r="AJ279" s="121"/>
      <c r="AK279" s="121"/>
      <c r="AL279" s="121"/>
      <c r="AM279" s="120"/>
      <c r="AN279" s="120"/>
      <c r="AO279" s="120"/>
      <c r="AP279" s="121"/>
      <c r="AQ279" s="525"/>
      <c r="AR279" s="525">
        <f t="shared" ca="1" si="67"/>
        <v>42347</v>
      </c>
      <c r="AS279" s="121"/>
      <c r="AT279" s="121" t="s">
        <v>9564</v>
      </c>
      <c r="AU279" s="122">
        <v>41890</v>
      </c>
      <c r="AV279" s="122">
        <v>42257</v>
      </c>
      <c r="AW279" s="121"/>
      <c r="AX279" s="126" t="s">
        <v>9336</v>
      </c>
      <c r="AY279" s="121">
        <v>0</v>
      </c>
      <c r="AZ279" s="120">
        <v>41992</v>
      </c>
      <c r="BA279" s="120">
        <v>42031</v>
      </c>
      <c r="BB279" s="121"/>
      <c r="BC279" s="522">
        <f t="shared" si="75"/>
        <v>5500000</v>
      </c>
      <c r="BD279" s="121"/>
      <c r="BE279" s="516">
        <f>+BC279</f>
        <v>5500000</v>
      </c>
      <c r="BF279" s="122">
        <v>42032</v>
      </c>
      <c r="BG279" s="141" t="s">
        <v>116</v>
      </c>
      <c r="BH279" s="121" t="s">
        <v>9337</v>
      </c>
      <c r="BI279" s="122">
        <v>42032</v>
      </c>
      <c r="BJ279" s="190">
        <v>42052</v>
      </c>
      <c r="BK279" s="526" t="s">
        <v>167</v>
      </c>
      <c r="BL279" s="534">
        <f t="shared" si="76"/>
        <v>5500000</v>
      </c>
      <c r="BQ279" t="str">
        <f t="shared" si="68"/>
        <v>Indosat</v>
      </c>
      <c r="BR279" t="str">
        <f t="shared" si="69"/>
        <v>HK-14-1115</v>
      </c>
      <c r="BS279" s="91">
        <f t="shared" si="70"/>
        <v>2014</v>
      </c>
      <c r="BT279">
        <f t="shared" si="77"/>
        <v>41992</v>
      </c>
      <c r="BU279" s="91">
        <f t="shared" si="77"/>
        <v>42031</v>
      </c>
      <c r="BW279" t="str">
        <f t="shared" si="72"/>
        <v>Site : TEGAL_BARAT - 14TGL002</v>
      </c>
      <c r="BX279" t="str">
        <f t="shared" si="73"/>
        <v>Tipe Tower : New-GF-1-SST</v>
      </c>
      <c r="BY279">
        <f t="shared" si="74"/>
        <v>4800083168</v>
      </c>
      <c r="BZ279" s="92" t="str">
        <f t="shared" si="74"/>
        <v>Survey+Tower Analysis+Propose New Antenna</v>
      </c>
      <c r="CD279" s="531"/>
    </row>
    <row r="280" spans="2:82" ht="15" customHeight="1" x14ac:dyDescent="0.25">
      <c r="B280" s="103">
        <f t="shared" si="79"/>
        <v>131</v>
      </c>
      <c r="C280" s="126" t="s">
        <v>9565</v>
      </c>
      <c r="D280" s="126">
        <v>4800083168</v>
      </c>
      <c r="E280" s="121" t="s">
        <v>627</v>
      </c>
      <c r="F280" s="522">
        <v>250000</v>
      </c>
      <c r="G280" s="127">
        <v>8</v>
      </c>
      <c r="H280" s="103">
        <v>2014</v>
      </c>
      <c r="I280" s="128">
        <v>41858</v>
      </c>
      <c r="J280" s="128"/>
      <c r="K280" s="127" t="s">
        <v>628</v>
      </c>
      <c r="L280" s="126" t="s">
        <v>628</v>
      </c>
      <c r="M280" s="141" t="s">
        <v>628</v>
      </c>
      <c r="N280" s="142" t="s">
        <v>631</v>
      </c>
      <c r="O280" s="127" t="s">
        <v>98</v>
      </c>
      <c r="P280" s="127" t="s">
        <v>98</v>
      </c>
      <c r="Q280" s="100">
        <f>(IF(AF280='[1]Price List'!$B$1,VLOOKUP(N280,'[1]Price List'!$A$1:$K$104,2,0),IF(AF280='[1]Price List'!$C$1,VLOOKUP(N280,'[1]Price List'!$A$1:$K$104,3,0),IF(AF280='[1]Price List'!$D$1,VLOOKUP(N280,'[1]Price List'!$A$1:$K$104,4,0),IF(AF280='[1]Price List'!$E$1,VLOOKUP(N280,'[1]Price List'!$A$1:$K$104,5,0),IF(AF280='[1]Price List'!$F$1,VLOOKUP(N280,'[1]Price List'!$A$1:$K$104,6,0),IF(AF280='[1]Price List'!$G$1,VLOOKUP(N280,'[1]Price List'!$A$1:$K$104,7,0),IF(AF280='[1]Price List'!$H$1,VLOOKUP(N280,'[1]Price List'!$A$1:$K$104,8,0),IF(AF280='[1]Price List'!$I$1,VLOOKUP(N280,'[1]Price List'!$A$1:$K$104,9,0),IF(AF280='[1]Price List'!$J$1,VLOOKUP(N280,'[1]Price List'!$A$1:$K$104,10,0),IF(AF280='[1]Price List'!$K$1,VLOOKUP(N280,'[1]Price List'!$A$1:$K$104,11,0))))))))))))+(IF(AF280='[1]Price List'!$B$1,VLOOKUP(O280,'[1]Price List'!$A$1:$K$104,2,0),IF(AF280='[1]Price List'!$C$1,VLOOKUP(O280,'[1]Price List'!$A$1:$K$104,3,0),IF(AF280='[1]Price List'!$D$1,VLOOKUP(O280,'[1]Price List'!$A$1:$K$104,4,0),IF(AF280='[1]Price List'!$E$1,VLOOKUP(O280,'[1]Price List'!$A$1:$K$104,5,0),IF(AF280='[1]Price List'!$F$1,VLOOKUP(O280,'[1]Price List'!$A$1:$K$104,6,0),IF(AF280='[1]Price List'!$G$1,VLOOKUP(O280,'[1]Price List'!$A$1:$K$104,7,0),IF(AF280='[1]Price List'!$H$1,VLOOKUP(O280,'[1]Price List'!$A$1:$K$104,8,0),IF(AF280='[1]Price List'!$I$1,VLOOKUP(O280,'[1]Price List'!$A$1:$K$104,9,0),IF(AF280='[1]Price List'!$J$1,VLOOKUP(O280,'[1]Price List'!$A$1:$K$104,10,0),IF(AF280='[1]Price List'!$K$1,VLOOKUP(O280,'[1]Price List'!$A$1:$K$104,11,0))))))))))))+(IF(AF280='[1]Price List'!$B$1,VLOOKUP(P280,'[1]Price List'!$A$1:$K$104,2,0),IF(AF280='[1]Price List'!$C$1,VLOOKUP(P280,'[1]Price List'!$A$1:$K$104,3,0),IF(AF280='[1]Price List'!$D$1,VLOOKUP(P280,'[1]Price List'!$A$1:$K$104,4,0),IF(AF280='[1]Price List'!$E$1,VLOOKUP(P280,'[1]Price List'!$A$1:$K$104,5,0),IF(AF280='[1]Price List'!$F$1,VLOOKUP(P280,'[1]Price List'!$A$1:$K$104,6,0),IF(AF280='[1]Price List'!$G$1,VLOOKUP(P280,'[1]Price List'!$A$1:$K$104,7,0),IF(AF280='[1]Price List'!$H$1,VLOOKUP(P280,'[1]Price List'!$A$1:$K$104,8,0),IF(AF280='[1]Price List'!$I$1,VLOOKUP(P280,'[1]Price List'!$A$1:$K$104,9,0),IF(AF280='[1]Price List'!$J$1,VLOOKUP(P280,'[1]Price List'!$A$1:$K$104,10,0),IF(AF280='[1]Price List'!$K$1,VLOOKUP(P280,'[1]Price List'!$A$1:$K$104,11,0))))))))))))</f>
        <v>250000</v>
      </c>
      <c r="R280" s="103"/>
      <c r="S280" s="127"/>
      <c r="T280" s="127"/>
      <c r="U280" s="120">
        <v>41828</v>
      </c>
      <c r="V280" s="523">
        <f t="shared" si="78"/>
        <v>-30</v>
      </c>
      <c r="W280" s="127"/>
      <c r="X280" s="141" t="s">
        <v>9566</v>
      </c>
      <c r="Y280" s="424" t="s">
        <v>9567</v>
      </c>
      <c r="Z280" s="126" t="s">
        <v>627</v>
      </c>
      <c r="AA280" s="103"/>
      <c r="AB280" s="126" t="s">
        <v>9518</v>
      </c>
      <c r="AC280" s="103"/>
      <c r="AD280" s="103"/>
      <c r="AE280" s="103"/>
      <c r="AF280" s="121" t="s">
        <v>477</v>
      </c>
      <c r="AG280" s="126" t="s">
        <v>5391</v>
      </c>
      <c r="AH280" s="524"/>
      <c r="AI280" s="524"/>
      <c r="AJ280" s="121"/>
      <c r="AK280" s="121"/>
      <c r="AL280" s="121"/>
      <c r="AM280" s="120"/>
      <c r="AN280" s="120"/>
      <c r="AO280" s="120"/>
      <c r="AP280" s="121"/>
      <c r="AQ280" s="525"/>
      <c r="AR280" s="525">
        <f t="shared" ca="1" si="67"/>
        <v>42347</v>
      </c>
      <c r="AS280" s="121"/>
      <c r="AT280" s="247" t="s">
        <v>9568</v>
      </c>
      <c r="AU280" s="122">
        <v>42226</v>
      </c>
      <c r="AV280" s="122">
        <v>42249</v>
      </c>
      <c r="AW280" s="121"/>
      <c r="AX280" s="121" t="s">
        <v>9569</v>
      </c>
      <c r="AY280" s="121"/>
      <c r="AZ280" s="120">
        <v>42251</v>
      </c>
      <c r="BA280" s="120">
        <v>42268</v>
      </c>
      <c r="BB280" s="121"/>
      <c r="BC280" s="522">
        <f t="shared" si="75"/>
        <v>250000</v>
      </c>
      <c r="BD280" s="121"/>
      <c r="BE280" s="516">
        <f>+BC280</f>
        <v>250000</v>
      </c>
      <c r="BF280" s="122">
        <v>42269</v>
      </c>
      <c r="BG280" s="141" t="s">
        <v>116</v>
      </c>
      <c r="BH280" s="121" t="s">
        <v>14649</v>
      </c>
      <c r="BI280" s="122">
        <v>42270</v>
      </c>
      <c r="BJ280" s="190">
        <v>42292</v>
      </c>
      <c r="BK280" s="526" t="s">
        <v>167</v>
      </c>
      <c r="BL280" s="534">
        <f t="shared" si="76"/>
        <v>250000</v>
      </c>
      <c r="BQ280" t="str">
        <f t="shared" si="68"/>
        <v>Indosat</v>
      </c>
      <c r="BR280" t="str">
        <f t="shared" si="69"/>
        <v>HK-14-1116</v>
      </c>
      <c r="BS280" s="91">
        <f t="shared" si="70"/>
        <v>2014</v>
      </c>
      <c r="BT280">
        <f t="shared" si="77"/>
        <v>42251</v>
      </c>
      <c r="BU280" s="91">
        <f t="shared" si="77"/>
        <v>42268</v>
      </c>
      <c r="BW280" t="str">
        <f t="shared" si="72"/>
        <v>Site : RAWA PULE - 03DPK072</v>
      </c>
      <c r="BX280" t="str">
        <f t="shared" si="73"/>
        <v>Tipe Tower : New-GF-1-SST</v>
      </c>
      <c r="BY280">
        <f t="shared" si="74"/>
        <v>4800083168</v>
      </c>
      <c r="BZ280" s="92" t="str">
        <f t="shared" si="74"/>
        <v>BoQ Verification</v>
      </c>
      <c r="CD280" s="531"/>
    </row>
    <row r="281" spans="2:82" ht="15" customHeight="1" x14ac:dyDescent="0.25">
      <c r="B281" s="103">
        <f t="shared" si="79"/>
        <v>132</v>
      </c>
      <c r="C281" s="126" t="s">
        <v>9570</v>
      </c>
      <c r="D281" s="126">
        <v>4800083168</v>
      </c>
      <c r="E281" s="121" t="s">
        <v>627</v>
      </c>
      <c r="F281" s="522">
        <v>250000</v>
      </c>
      <c r="G281" s="127">
        <v>8</v>
      </c>
      <c r="H281" s="103">
        <v>2014</v>
      </c>
      <c r="I281" s="128">
        <v>41858</v>
      </c>
      <c r="J281" s="128"/>
      <c r="K281" s="127" t="s">
        <v>628</v>
      </c>
      <c r="L281" s="126" t="s">
        <v>628</v>
      </c>
      <c r="M281" s="141" t="s">
        <v>628</v>
      </c>
      <c r="N281" s="142" t="s">
        <v>631</v>
      </c>
      <c r="O281" s="127" t="s">
        <v>98</v>
      </c>
      <c r="P281" s="127" t="s">
        <v>98</v>
      </c>
      <c r="Q281" s="100">
        <f>(IF(AF281='[1]Price List'!$B$1,VLOOKUP(N281,'[1]Price List'!$A$1:$K$104,2,0),IF(AF281='[1]Price List'!$C$1,VLOOKUP(N281,'[1]Price List'!$A$1:$K$104,3,0),IF(AF281='[1]Price List'!$D$1,VLOOKUP(N281,'[1]Price List'!$A$1:$K$104,4,0),IF(AF281='[1]Price List'!$E$1,VLOOKUP(N281,'[1]Price List'!$A$1:$K$104,5,0),IF(AF281='[1]Price List'!$F$1,VLOOKUP(N281,'[1]Price List'!$A$1:$K$104,6,0),IF(AF281='[1]Price List'!$G$1,VLOOKUP(N281,'[1]Price List'!$A$1:$K$104,7,0),IF(AF281='[1]Price List'!$H$1,VLOOKUP(N281,'[1]Price List'!$A$1:$K$104,8,0),IF(AF281='[1]Price List'!$I$1,VLOOKUP(N281,'[1]Price List'!$A$1:$K$104,9,0),IF(AF281='[1]Price List'!$J$1,VLOOKUP(N281,'[1]Price List'!$A$1:$K$104,10,0),IF(AF281='[1]Price List'!$K$1,VLOOKUP(N281,'[1]Price List'!$A$1:$K$104,11,0))))))))))))+(IF(AF281='[1]Price List'!$B$1,VLOOKUP(O281,'[1]Price List'!$A$1:$K$104,2,0),IF(AF281='[1]Price List'!$C$1,VLOOKUP(O281,'[1]Price List'!$A$1:$K$104,3,0),IF(AF281='[1]Price List'!$D$1,VLOOKUP(O281,'[1]Price List'!$A$1:$K$104,4,0),IF(AF281='[1]Price List'!$E$1,VLOOKUP(O281,'[1]Price List'!$A$1:$K$104,5,0),IF(AF281='[1]Price List'!$F$1,VLOOKUP(O281,'[1]Price List'!$A$1:$K$104,6,0),IF(AF281='[1]Price List'!$G$1,VLOOKUP(O281,'[1]Price List'!$A$1:$K$104,7,0),IF(AF281='[1]Price List'!$H$1,VLOOKUP(O281,'[1]Price List'!$A$1:$K$104,8,0),IF(AF281='[1]Price List'!$I$1,VLOOKUP(O281,'[1]Price List'!$A$1:$K$104,9,0),IF(AF281='[1]Price List'!$J$1,VLOOKUP(O281,'[1]Price List'!$A$1:$K$104,10,0),IF(AF281='[1]Price List'!$K$1,VLOOKUP(O281,'[1]Price List'!$A$1:$K$104,11,0))))))))))))+(IF(AF281='[1]Price List'!$B$1,VLOOKUP(P281,'[1]Price List'!$A$1:$K$104,2,0),IF(AF281='[1]Price List'!$C$1,VLOOKUP(P281,'[1]Price List'!$A$1:$K$104,3,0),IF(AF281='[1]Price List'!$D$1,VLOOKUP(P281,'[1]Price List'!$A$1:$K$104,4,0),IF(AF281='[1]Price List'!$E$1,VLOOKUP(P281,'[1]Price List'!$A$1:$K$104,5,0),IF(AF281='[1]Price List'!$F$1,VLOOKUP(P281,'[1]Price List'!$A$1:$K$104,6,0),IF(AF281='[1]Price List'!$G$1,VLOOKUP(P281,'[1]Price List'!$A$1:$K$104,7,0),IF(AF281='[1]Price List'!$H$1,VLOOKUP(P281,'[1]Price List'!$A$1:$K$104,8,0),IF(AF281='[1]Price List'!$I$1,VLOOKUP(P281,'[1]Price List'!$A$1:$K$104,9,0),IF(AF281='[1]Price List'!$J$1,VLOOKUP(P281,'[1]Price List'!$A$1:$K$104,10,0),IF(AF281='[1]Price List'!$K$1,VLOOKUP(P281,'[1]Price List'!$A$1:$K$104,11,0))))))))))))</f>
        <v>250000</v>
      </c>
      <c r="R281" s="103"/>
      <c r="S281" s="127"/>
      <c r="T281" s="127"/>
      <c r="U281" s="120">
        <v>41828</v>
      </c>
      <c r="V281" s="523">
        <f t="shared" si="78"/>
        <v>-30</v>
      </c>
      <c r="W281" s="127"/>
      <c r="X281" s="141" t="s">
        <v>9571</v>
      </c>
      <c r="Y281" s="424" t="s">
        <v>9572</v>
      </c>
      <c r="Z281" s="126" t="s">
        <v>627</v>
      </c>
      <c r="AA281" s="103"/>
      <c r="AB281" s="126" t="s">
        <v>9518</v>
      </c>
      <c r="AC281" s="103"/>
      <c r="AD281" s="103"/>
      <c r="AE281" s="103"/>
      <c r="AF281" s="121" t="s">
        <v>477</v>
      </c>
      <c r="AG281" s="126" t="s">
        <v>5391</v>
      </c>
      <c r="AH281" s="524"/>
      <c r="AI281" s="524"/>
      <c r="AJ281" s="121"/>
      <c r="AK281" s="121"/>
      <c r="AL281" s="121"/>
      <c r="AM281" s="120"/>
      <c r="AN281" s="120"/>
      <c r="AO281" s="120"/>
      <c r="AP281" s="121"/>
      <c r="AQ281" s="525"/>
      <c r="AR281" s="525">
        <f t="shared" ca="1" si="67"/>
        <v>42347</v>
      </c>
      <c r="AS281" s="121"/>
      <c r="AT281" s="247" t="s">
        <v>9568</v>
      </c>
      <c r="AU281" s="122">
        <v>42226</v>
      </c>
      <c r="AV281" s="122">
        <v>42249</v>
      </c>
      <c r="AW281" s="121"/>
      <c r="AX281" s="121" t="s">
        <v>9569</v>
      </c>
      <c r="AY281" s="121"/>
      <c r="AZ281" s="120">
        <v>42251</v>
      </c>
      <c r="BA281" s="120">
        <v>42268</v>
      </c>
      <c r="BB281" s="121"/>
      <c r="BC281" s="522">
        <f>F281</f>
        <v>250000</v>
      </c>
      <c r="BD281" s="121"/>
      <c r="BE281" s="516">
        <f>+BC281</f>
        <v>250000</v>
      </c>
      <c r="BF281" s="122">
        <v>42269</v>
      </c>
      <c r="BG281" s="141" t="s">
        <v>116</v>
      </c>
      <c r="BH281" s="121" t="s">
        <v>14649</v>
      </c>
      <c r="BI281" s="122">
        <v>42270</v>
      </c>
      <c r="BJ281" s="190">
        <v>42292</v>
      </c>
      <c r="BK281" s="526" t="s">
        <v>167</v>
      </c>
      <c r="BL281" s="534">
        <f t="shared" si="76"/>
        <v>250000</v>
      </c>
      <c r="BQ281" t="str">
        <f t="shared" si="68"/>
        <v>Indosat</v>
      </c>
      <c r="BR281" t="str">
        <f t="shared" si="69"/>
        <v>HK-14-1117</v>
      </c>
      <c r="BS281" s="91">
        <f t="shared" si="70"/>
        <v>2014</v>
      </c>
      <c r="BT281">
        <f t="shared" si="77"/>
        <v>42251</v>
      </c>
      <c r="BU281" s="91">
        <f t="shared" si="77"/>
        <v>42268</v>
      </c>
      <c r="BW281" t="str">
        <f t="shared" si="72"/>
        <v>Site : EJIP - 03CKR014</v>
      </c>
      <c r="BX281" t="str">
        <f t="shared" si="73"/>
        <v>Tipe Tower : New-GF-1-SST</v>
      </c>
      <c r="BY281">
        <f t="shared" si="74"/>
        <v>4800083168</v>
      </c>
      <c r="BZ281" s="92" t="str">
        <f t="shared" si="74"/>
        <v>BoQ Verification</v>
      </c>
      <c r="CD281" s="531"/>
    </row>
    <row r="282" spans="2:82" ht="15" customHeight="1" x14ac:dyDescent="0.25">
      <c r="B282" s="103">
        <f t="shared" si="79"/>
        <v>133</v>
      </c>
      <c r="C282" s="126" t="s">
        <v>9573</v>
      </c>
      <c r="D282" s="126">
        <v>4800083168</v>
      </c>
      <c r="E282" s="121" t="s">
        <v>627</v>
      </c>
      <c r="F282" s="522">
        <v>250000</v>
      </c>
      <c r="G282" s="127">
        <v>8</v>
      </c>
      <c r="H282" s="103">
        <v>2014</v>
      </c>
      <c r="I282" s="128">
        <v>41858</v>
      </c>
      <c r="J282" s="128"/>
      <c r="K282" s="127" t="s">
        <v>628</v>
      </c>
      <c r="L282" s="126" t="s">
        <v>628</v>
      </c>
      <c r="M282" s="141" t="s">
        <v>628</v>
      </c>
      <c r="N282" s="142" t="s">
        <v>631</v>
      </c>
      <c r="O282" s="127" t="s">
        <v>98</v>
      </c>
      <c r="P282" s="127" t="s">
        <v>98</v>
      </c>
      <c r="Q282" s="100">
        <f>(IF(AF282='[1]Price List'!$B$1,VLOOKUP(N282,'[1]Price List'!$A$1:$K$104,2,0),IF(AF282='[1]Price List'!$C$1,VLOOKUP(N282,'[1]Price List'!$A$1:$K$104,3,0),IF(AF282='[1]Price List'!$D$1,VLOOKUP(N282,'[1]Price List'!$A$1:$K$104,4,0),IF(AF282='[1]Price List'!$E$1,VLOOKUP(N282,'[1]Price List'!$A$1:$K$104,5,0),IF(AF282='[1]Price List'!$F$1,VLOOKUP(N282,'[1]Price List'!$A$1:$K$104,6,0),IF(AF282='[1]Price List'!$G$1,VLOOKUP(N282,'[1]Price List'!$A$1:$K$104,7,0),IF(AF282='[1]Price List'!$H$1,VLOOKUP(N282,'[1]Price List'!$A$1:$K$104,8,0),IF(AF282='[1]Price List'!$I$1,VLOOKUP(N282,'[1]Price List'!$A$1:$K$104,9,0),IF(AF282='[1]Price List'!$J$1,VLOOKUP(N282,'[1]Price List'!$A$1:$K$104,10,0),IF(AF282='[1]Price List'!$K$1,VLOOKUP(N282,'[1]Price List'!$A$1:$K$104,11,0))))))))))))+(IF(AF282='[1]Price List'!$B$1,VLOOKUP(O282,'[1]Price List'!$A$1:$K$104,2,0),IF(AF282='[1]Price List'!$C$1,VLOOKUP(O282,'[1]Price List'!$A$1:$K$104,3,0),IF(AF282='[1]Price List'!$D$1,VLOOKUP(O282,'[1]Price List'!$A$1:$K$104,4,0),IF(AF282='[1]Price List'!$E$1,VLOOKUP(O282,'[1]Price List'!$A$1:$K$104,5,0),IF(AF282='[1]Price List'!$F$1,VLOOKUP(O282,'[1]Price List'!$A$1:$K$104,6,0),IF(AF282='[1]Price List'!$G$1,VLOOKUP(O282,'[1]Price List'!$A$1:$K$104,7,0),IF(AF282='[1]Price List'!$H$1,VLOOKUP(O282,'[1]Price List'!$A$1:$K$104,8,0),IF(AF282='[1]Price List'!$I$1,VLOOKUP(O282,'[1]Price List'!$A$1:$K$104,9,0),IF(AF282='[1]Price List'!$J$1,VLOOKUP(O282,'[1]Price List'!$A$1:$K$104,10,0),IF(AF282='[1]Price List'!$K$1,VLOOKUP(O282,'[1]Price List'!$A$1:$K$104,11,0))))))))))))+(IF(AF282='[1]Price List'!$B$1,VLOOKUP(P282,'[1]Price List'!$A$1:$K$104,2,0),IF(AF282='[1]Price List'!$C$1,VLOOKUP(P282,'[1]Price List'!$A$1:$K$104,3,0),IF(AF282='[1]Price List'!$D$1,VLOOKUP(P282,'[1]Price List'!$A$1:$K$104,4,0),IF(AF282='[1]Price List'!$E$1,VLOOKUP(P282,'[1]Price List'!$A$1:$K$104,5,0),IF(AF282='[1]Price List'!$F$1,VLOOKUP(P282,'[1]Price List'!$A$1:$K$104,6,0),IF(AF282='[1]Price List'!$G$1,VLOOKUP(P282,'[1]Price List'!$A$1:$K$104,7,0),IF(AF282='[1]Price List'!$H$1,VLOOKUP(P282,'[1]Price List'!$A$1:$K$104,8,0),IF(AF282='[1]Price List'!$I$1,VLOOKUP(P282,'[1]Price List'!$A$1:$K$104,9,0),IF(AF282='[1]Price List'!$J$1,VLOOKUP(P282,'[1]Price List'!$A$1:$K$104,10,0),IF(AF282='[1]Price List'!$K$1,VLOOKUP(P282,'[1]Price List'!$A$1:$K$104,11,0))))))))))))</f>
        <v>250000</v>
      </c>
      <c r="R282" s="103"/>
      <c r="S282" s="127"/>
      <c r="T282" s="127"/>
      <c r="U282" s="120">
        <v>41828</v>
      </c>
      <c r="V282" s="523">
        <f t="shared" si="78"/>
        <v>-30</v>
      </c>
      <c r="W282" s="127"/>
      <c r="X282" s="141" t="s">
        <v>9574</v>
      </c>
      <c r="Y282" s="424" t="s">
        <v>9575</v>
      </c>
      <c r="Z282" s="126" t="s">
        <v>627</v>
      </c>
      <c r="AA282" s="103"/>
      <c r="AB282" s="126" t="s">
        <v>9518</v>
      </c>
      <c r="AC282" s="103"/>
      <c r="AD282" s="103"/>
      <c r="AE282" s="103"/>
      <c r="AF282" s="121" t="s">
        <v>477</v>
      </c>
      <c r="AG282" s="126" t="s">
        <v>5391</v>
      </c>
      <c r="AH282" s="524"/>
      <c r="AI282" s="524"/>
      <c r="AJ282" s="121"/>
      <c r="AK282" s="121"/>
      <c r="AL282" s="121"/>
      <c r="AM282" s="120"/>
      <c r="AN282" s="120"/>
      <c r="AO282" s="120"/>
      <c r="AP282" s="121"/>
      <c r="AQ282" s="525"/>
      <c r="AR282" s="525">
        <f t="shared" ca="1" si="67"/>
        <v>42347</v>
      </c>
      <c r="AS282" s="121"/>
      <c r="AT282" s="247" t="s">
        <v>9568</v>
      </c>
      <c r="AU282" s="122">
        <v>42226</v>
      </c>
      <c r="AV282" s="122">
        <v>42249</v>
      </c>
      <c r="AW282" s="121"/>
      <c r="AX282" s="121" t="s">
        <v>9569</v>
      </c>
      <c r="AY282" s="121"/>
      <c r="AZ282" s="120">
        <v>42251</v>
      </c>
      <c r="BA282" s="120">
        <v>42268</v>
      </c>
      <c r="BB282" s="121"/>
      <c r="BC282" s="522">
        <f>F282</f>
        <v>250000</v>
      </c>
      <c r="BD282" s="121"/>
      <c r="BE282" s="516">
        <f>+BC282</f>
        <v>250000</v>
      </c>
      <c r="BF282" s="122">
        <v>42269</v>
      </c>
      <c r="BG282" s="141" t="s">
        <v>116</v>
      </c>
      <c r="BH282" s="121" t="s">
        <v>14649</v>
      </c>
      <c r="BI282" s="122">
        <v>42270</v>
      </c>
      <c r="BJ282" s="190">
        <v>42292</v>
      </c>
      <c r="BK282" s="526" t="s">
        <v>167</v>
      </c>
      <c r="BL282" s="534">
        <f t="shared" si="76"/>
        <v>250000</v>
      </c>
      <c r="BQ282" t="str">
        <f t="shared" si="68"/>
        <v>Indosat</v>
      </c>
      <c r="BR282" t="str">
        <f t="shared" si="69"/>
        <v>HK-14-1118</v>
      </c>
      <c r="BS282" s="91">
        <f t="shared" si="70"/>
        <v>2014</v>
      </c>
      <c r="BT282">
        <f t="shared" si="77"/>
        <v>42251</v>
      </c>
      <c r="BU282" s="91">
        <f t="shared" si="77"/>
        <v>42268</v>
      </c>
      <c r="BW282" t="str">
        <f t="shared" si="72"/>
        <v>Site : PURASEDA - 03CBN247</v>
      </c>
      <c r="BX282" t="str">
        <f t="shared" si="73"/>
        <v>Tipe Tower : New-GF-1-SST</v>
      </c>
      <c r="BY282">
        <f t="shared" si="74"/>
        <v>4800083168</v>
      </c>
      <c r="BZ282" s="92" t="str">
        <f t="shared" si="74"/>
        <v>BoQ Verification</v>
      </c>
      <c r="CD282" s="531"/>
    </row>
    <row r="283" spans="2:82" ht="15" customHeight="1" x14ac:dyDescent="0.25">
      <c r="B283" s="103">
        <f t="shared" si="79"/>
        <v>134</v>
      </c>
      <c r="C283" s="126" t="s">
        <v>9576</v>
      </c>
      <c r="D283" s="126">
        <v>4800083168</v>
      </c>
      <c r="E283" s="121" t="s">
        <v>627</v>
      </c>
      <c r="F283" s="522">
        <v>250000</v>
      </c>
      <c r="G283" s="127">
        <v>8</v>
      </c>
      <c r="H283" s="103">
        <v>2014</v>
      </c>
      <c r="I283" s="128">
        <v>41858</v>
      </c>
      <c r="J283" s="128"/>
      <c r="K283" s="127" t="s">
        <v>628</v>
      </c>
      <c r="L283" s="126" t="s">
        <v>628</v>
      </c>
      <c r="M283" s="141" t="s">
        <v>628</v>
      </c>
      <c r="N283" s="142" t="s">
        <v>631</v>
      </c>
      <c r="O283" s="127" t="s">
        <v>98</v>
      </c>
      <c r="P283" s="127" t="s">
        <v>98</v>
      </c>
      <c r="Q283" s="100">
        <f>(IF(AF283='[1]Price List'!$B$1,VLOOKUP(N283,'[1]Price List'!$A$1:$K$104,2,0),IF(AF283='[1]Price List'!$C$1,VLOOKUP(N283,'[1]Price List'!$A$1:$K$104,3,0),IF(AF283='[1]Price List'!$D$1,VLOOKUP(N283,'[1]Price List'!$A$1:$K$104,4,0),IF(AF283='[1]Price List'!$E$1,VLOOKUP(N283,'[1]Price List'!$A$1:$K$104,5,0),IF(AF283='[1]Price List'!$F$1,VLOOKUP(N283,'[1]Price List'!$A$1:$K$104,6,0),IF(AF283='[1]Price List'!$G$1,VLOOKUP(N283,'[1]Price List'!$A$1:$K$104,7,0),IF(AF283='[1]Price List'!$H$1,VLOOKUP(N283,'[1]Price List'!$A$1:$K$104,8,0),IF(AF283='[1]Price List'!$I$1,VLOOKUP(N283,'[1]Price List'!$A$1:$K$104,9,0),IF(AF283='[1]Price List'!$J$1,VLOOKUP(N283,'[1]Price List'!$A$1:$K$104,10,0),IF(AF283='[1]Price List'!$K$1,VLOOKUP(N283,'[1]Price List'!$A$1:$K$104,11,0))))))))))))+(IF(AF283='[1]Price List'!$B$1,VLOOKUP(O283,'[1]Price List'!$A$1:$K$104,2,0),IF(AF283='[1]Price List'!$C$1,VLOOKUP(O283,'[1]Price List'!$A$1:$K$104,3,0),IF(AF283='[1]Price List'!$D$1,VLOOKUP(O283,'[1]Price List'!$A$1:$K$104,4,0),IF(AF283='[1]Price List'!$E$1,VLOOKUP(O283,'[1]Price List'!$A$1:$K$104,5,0),IF(AF283='[1]Price List'!$F$1,VLOOKUP(O283,'[1]Price List'!$A$1:$K$104,6,0),IF(AF283='[1]Price List'!$G$1,VLOOKUP(O283,'[1]Price List'!$A$1:$K$104,7,0),IF(AF283='[1]Price List'!$H$1,VLOOKUP(O283,'[1]Price List'!$A$1:$K$104,8,0),IF(AF283='[1]Price List'!$I$1,VLOOKUP(O283,'[1]Price List'!$A$1:$K$104,9,0),IF(AF283='[1]Price List'!$J$1,VLOOKUP(O283,'[1]Price List'!$A$1:$K$104,10,0),IF(AF283='[1]Price List'!$K$1,VLOOKUP(O283,'[1]Price List'!$A$1:$K$104,11,0))))))))))))+(IF(AF283='[1]Price List'!$B$1,VLOOKUP(P283,'[1]Price List'!$A$1:$K$104,2,0),IF(AF283='[1]Price List'!$C$1,VLOOKUP(P283,'[1]Price List'!$A$1:$K$104,3,0),IF(AF283='[1]Price List'!$D$1,VLOOKUP(P283,'[1]Price List'!$A$1:$K$104,4,0),IF(AF283='[1]Price List'!$E$1,VLOOKUP(P283,'[1]Price List'!$A$1:$K$104,5,0),IF(AF283='[1]Price List'!$F$1,VLOOKUP(P283,'[1]Price List'!$A$1:$K$104,6,0),IF(AF283='[1]Price List'!$G$1,VLOOKUP(P283,'[1]Price List'!$A$1:$K$104,7,0),IF(AF283='[1]Price List'!$H$1,VLOOKUP(P283,'[1]Price List'!$A$1:$K$104,8,0),IF(AF283='[1]Price List'!$I$1,VLOOKUP(P283,'[1]Price List'!$A$1:$K$104,9,0),IF(AF283='[1]Price List'!$J$1,VLOOKUP(P283,'[1]Price List'!$A$1:$K$104,10,0),IF(AF283='[1]Price List'!$K$1,VLOOKUP(P283,'[1]Price List'!$A$1:$K$104,11,0))))))))))))</f>
        <v>250000</v>
      </c>
      <c r="R283" s="103"/>
      <c r="S283" s="127"/>
      <c r="T283" s="127"/>
      <c r="U283" s="120">
        <v>41828</v>
      </c>
      <c r="V283" s="523">
        <f t="shared" si="78"/>
        <v>-30</v>
      </c>
      <c r="W283" s="127"/>
      <c r="X283" s="141" t="s">
        <v>9577</v>
      </c>
      <c r="Y283" s="424" t="s">
        <v>9578</v>
      </c>
      <c r="Z283" s="126" t="s">
        <v>627</v>
      </c>
      <c r="AA283" s="103"/>
      <c r="AB283" s="126" t="s">
        <v>9518</v>
      </c>
      <c r="AC283" s="103"/>
      <c r="AD283" s="103"/>
      <c r="AE283" s="103"/>
      <c r="AF283" s="121" t="s">
        <v>477</v>
      </c>
      <c r="AG283" s="126" t="s">
        <v>9579</v>
      </c>
      <c r="AH283" s="524"/>
      <c r="AI283" s="524"/>
      <c r="AJ283" s="121"/>
      <c r="AK283" s="121"/>
      <c r="AL283" s="121"/>
      <c r="AM283" s="120"/>
      <c r="AN283" s="120"/>
      <c r="AO283" s="120"/>
      <c r="AP283" s="121"/>
      <c r="AQ283" s="525"/>
      <c r="AR283" s="525">
        <f t="shared" ca="1" si="67"/>
        <v>42347</v>
      </c>
      <c r="AS283" s="121"/>
      <c r="AT283" s="121" t="s">
        <v>9407</v>
      </c>
      <c r="AU283" s="122">
        <v>41933</v>
      </c>
      <c r="AV283" s="122"/>
      <c r="AW283" s="121"/>
      <c r="AX283" s="121"/>
      <c r="AY283" s="121">
        <v>0</v>
      </c>
      <c r="AZ283" s="120"/>
      <c r="BA283" s="120"/>
      <c r="BB283" s="121"/>
      <c r="BC283" s="522">
        <f t="shared" si="75"/>
        <v>250000</v>
      </c>
      <c r="BD283" s="121"/>
      <c r="BE283" s="516"/>
      <c r="BF283" s="122"/>
      <c r="BG283" s="141" t="s">
        <v>2356</v>
      </c>
      <c r="BH283" s="121" t="s">
        <v>2064</v>
      </c>
      <c r="BI283" s="122"/>
      <c r="BJ283" s="190"/>
      <c r="BK283" s="526" t="s">
        <v>167</v>
      </c>
      <c r="BL283" s="534">
        <f t="shared" si="76"/>
        <v>250000</v>
      </c>
      <c r="BQ283" t="str">
        <f t="shared" si="68"/>
        <v>Indosat</v>
      </c>
      <c r="BR283" t="str">
        <f t="shared" si="69"/>
        <v>HK-14-1119</v>
      </c>
      <c r="BS283" s="91">
        <f t="shared" si="70"/>
        <v>2014</v>
      </c>
      <c r="BT283">
        <f t="shared" si="77"/>
        <v>0</v>
      </c>
      <c r="BU283" s="91">
        <f t="shared" si="77"/>
        <v>0</v>
      </c>
      <c r="BW283" t="str">
        <f t="shared" si="72"/>
        <v>Site : KEBON SINGKONG - 03CBN015</v>
      </c>
      <c r="BX283" t="str">
        <f t="shared" si="73"/>
        <v>Tipe Tower : New-GF-1-SST</v>
      </c>
      <c r="BY283">
        <f t="shared" si="74"/>
        <v>4800083168</v>
      </c>
      <c r="BZ283" s="92" t="str">
        <f t="shared" si="74"/>
        <v>BoQ Verification</v>
      </c>
      <c r="CD283" s="531"/>
    </row>
    <row r="284" spans="2:82" ht="15" customHeight="1" x14ac:dyDescent="0.25">
      <c r="B284" s="103">
        <f t="shared" si="79"/>
        <v>135</v>
      </c>
      <c r="C284" s="126" t="s">
        <v>9580</v>
      </c>
      <c r="D284" s="126">
        <v>4800083168</v>
      </c>
      <c r="E284" s="121" t="s">
        <v>9581</v>
      </c>
      <c r="F284" s="522">
        <v>5000000</v>
      </c>
      <c r="G284" s="127">
        <v>8</v>
      </c>
      <c r="H284" s="103">
        <v>2014</v>
      </c>
      <c r="I284" s="128">
        <v>41858</v>
      </c>
      <c r="J284" s="128"/>
      <c r="K284" s="127" t="s">
        <v>628</v>
      </c>
      <c r="L284" s="126" t="s">
        <v>628</v>
      </c>
      <c r="M284" s="141" t="s">
        <v>628</v>
      </c>
      <c r="N284" s="104" t="s">
        <v>1636</v>
      </c>
      <c r="O284" s="97" t="s">
        <v>2392</v>
      </c>
      <c r="P284" s="127" t="s">
        <v>98</v>
      </c>
      <c r="Q284" s="100">
        <f>(IF(AF284='[1]Price List'!$B$1,VLOOKUP(N284,'[1]Price List'!$A$1:$K$104,2,0),IF(AF284='[1]Price List'!$C$1,VLOOKUP(N284,'[1]Price List'!$A$1:$K$104,3,0),IF(AF284='[1]Price List'!$D$1,VLOOKUP(N284,'[1]Price List'!$A$1:$K$104,4,0),IF(AF284='[1]Price List'!$E$1,VLOOKUP(N284,'[1]Price List'!$A$1:$K$104,5,0),IF(AF284='[1]Price List'!$F$1,VLOOKUP(N284,'[1]Price List'!$A$1:$K$104,6,0),IF(AF284='[1]Price List'!$G$1,VLOOKUP(N284,'[1]Price List'!$A$1:$K$104,7,0),IF(AF284='[1]Price List'!$H$1,VLOOKUP(N284,'[1]Price List'!$A$1:$K$104,8,0),IF(AF284='[1]Price List'!$I$1,VLOOKUP(N284,'[1]Price List'!$A$1:$K$104,9,0),IF(AF284='[1]Price List'!$J$1,VLOOKUP(N284,'[1]Price List'!$A$1:$K$104,10,0),IF(AF284='[1]Price List'!$K$1,VLOOKUP(N284,'[1]Price List'!$A$1:$K$104,11,0))))))))))))+(IF(AF284='[1]Price List'!$B$1,VLOOKUP(O284,'[1]Price List'!$A$1:$K$104,2,0),IF(AF284='[1]Price List'!$C$1,VLOOKUP(O284,'[1]Price List'!$A$1:$K$104,3,0),IF(AF284='[1]Price List'!$D$1,VLOOKUP(O284,'[1]Price List'!$A$1:$K$104,4,0),IF(AF284='[1]Price List'!$E$1,VLOOKUP(O284,'[1]Price List'!$A$1:$K$104,5,0),IF(AF284='[1]Price List'!$F$1,VLOOKUP(O284,'[1]Price List'!$A$1:$K$104,6,0),IF(AF284='[1]Price List'!$G$1,VLOOKUP(O284,'[1]Price List'!$A$1:$K$104,7,0),IF(AF284='[1]Price List'!$H$1,VLOOKUP(O284,'[1]Price List'!$A$1:$K$104,8,0),IF(AF284='[1]Price List'!$I$1,VLOOKUP(O284,'[1]Price List'!$A$1:$K$104,9,0),IF(AF284='[1]Price List'!$J$1,VLOOKUP(O284,'[1]Price List'!$A$1:$K$104,10,0),IF(AF284='[1]Price List'!$K$1,VLOOKUP(O284,'[1]Price List'!$A$1:$K$104,11,0))))))))))))+(IF(AF284='[1]Price List'!$B$1,VLOOKUP(P284,'[1]Price List'!$A$1:$K$104,2,0),IF(AF284='[1]Price List'!$C$1,VLOOKUP(P284,'[1]Price List'!$A$1:$K$104,3,0),IF(AF284='[1]Price List'!$D$1,VLOOKUP(P284,'[1]Price List'!$A$1:$K$104,4,0),IF(AF284='[1]Price List'!$E$1,VLOOKUP(P284,'[1]Price List'!$A$1:$K$104,5,0),IF(AF284='[1]Price List'!$F$1,VLOOKUP(P284,'[1]Price List'!$A$1:$K$104,6,0),IF(AF284='[1]Price List'!$G$1,VLOOKUP(P284,'[1]Price List'!$A$1:$K$104,7,0),IF(AF284='[1]Price List'!$H$1,VLOOKUP(P284,'[1]Price List'!$A$1:$K$104,8,0),IF(AF284='[1]Price List'!$I$1,VLOOKUP(P284,'[1]Price List'!$A$1:$K$104,9,0),IF(AF284='[1]Price List'!$J$1,VLOOKUP(P284,'[1]Price List'!$A$1:$K$104,10,0),IF(AF284='[1]Price List'!$K$1,VLOOKUP(P284,'[1]Price List'!$A$1:$K$104,11,0))))))))))))</f>
        <v>5000000</v>
      </c>
      <c r="R284" s="103"/>
      <c r="S284" s="127"/>
      <c r="T284" s="127"/>
      <c r="U284" s="120">
        <v>41830</v>
      </c>
      <c r="V284" s="523">
        <f t="shared" si="78"/>
        <v>-28</v>
      </c>
      <c r="W284" s="127"/>
      <c r="X284" s="141" t="s">
        <v>9582</v>
      </c>
      <c r="Y284" s="424" t="s">
        <v>9583</v>
      </c>
      <c r="Z284" s="126" t="s">
        <v>9581</v>
      </c>
      <c r="AA284" s="103"/>
      <c r="AB284" s="126" t="s">
        <v>3291</v>
      </c>
      <c r="AC284" s="103"/>
      <c r="AD284" s="103"/>
      <c r="AE284" s="103"/>
      <c r="AF284" s="121" t="s">
        <v>477</v>
      </c>
      <c r="AG284" s="126" t="s">
        <v>9584</v>
      </c>
      <c r="AH284" s="524"/>
      <c r="AI284" s="524"/>
      <c r="AJ284" s="121"/>
      <c r="AK284" s="121"/>
      <c r="AL284" s="121"/>
      <c r="AM284" s="120"/>
      <c r="AN284" s="120"/>
      <c r="AO284" s="120"/>
      <c r="AP284" s="121"/>
      <c r="AQ284" s="525"/>
      <c r="AR284" s="525">
        <f t="shared" ca="1" si="67"/>
        <v>42347</v>
      </c>
      <c r="AS284" s="121"/>
      <c r="AT284" s="121" t="s">
        <v>9585</v>
      </c>
      <c r="AU284" s="122">
        <v>41981</v>
      </c>
      <c r="AV284" s="122">
        <v>42019</v>
      </c>
      <c r="AW284" s="121"/>
      <c r="AX284" s="126" t="s">
        <v>9586</v>
      </c>
      <c r="AY284" s="126">
        <v>0</v>
      </c>
      <c r="AZ284" s="120">
        <v>42023</v>
      </c>
      <c r="BA284" s="120">
        <v>42037</v>
      </c>
      <c r="BB284" s="121"/>
      <c r="BC284" s="522">
        <v>5000000</v>
      </c>
      <c r="BD284" s="516">
        <v>0</v>
      </c>
      <c r="BE284" s="516">
        <f>+BC284</f>
        <v>5000000</v>
      </c>
      <c r="BF284" s="122">
        <v>42037</v>
      </c>
      <c r="BG284" s="141" t="s">
        <v>116</v>
      </c>
      <c r="BH284" s="121" t="s">
        <v>9587</v>
      </c>
      <c r="BI284" s="122">
        <v>42039</v>
      </c>
      <c r="BJ284" s="190">
        <v>42068</v>
      </c>
      <c r="BK284" s="526" t="s">
        <v>167</v>
      </c>
      <c r="BL284" s="534">
        <f t="shared" si="76"/>
        <v>5000000</v>
      </c>
      <c r="BQ284" t="str">
        <f t="shared" si="68"/>
        <v>Indosat</v>
      </c>
      <c r="BR284" t="str">
        <f t="shared" si="69"/>
        <v>HK-14-1120</v>
      </c>
      <c r="BS284" s="91">
        <f t="shared" si="70"/>
        <v>2014</v>
      </c>
      <c r="BT284">
        <f t="shared" si="77"/>
        <v>42023</v>
      </c>
      <c r="BU284" s="91">
        <f t="shared" si="77"/>
        <v>42037</v>
      </c>
      <c r="BW284" t="str">
        <f t="shared" si="72"/>
        <v>Site : TANAH SEREAL - 01JKB060</v>
      </c>
      <c r="BX284" t="str">
        <f t="shared" si="73"/>
        <v>Tipe Tower : New-RT-1-SST</v>
      </c>
      <c r="BY284">
        <f t="shared" si="74"/>
        <v>4800083168</v>
      </c>
      <c r="BZ284" s="92" t="str">
        <f t="shared" si="74"/>
        <v>Re Engineering</v>
      </c>
      <c r="CD284" s="531"/>
    </row>
    <row r="285" spans="2:82" ht="15" customHeight="1" x14ac:dyDescent="0.25">
      <c r="B285" s="103">
        <f t="shared" si="79"/>
        <v>136</v>
      </c>
      <c r="C285" s="126" t="s">
        <v>9588</v>
      </c>
      <c r="D285" s="126">
        <v>4800083168</v>
      </c>
      <c r="E285" s="121" t="s">
        <v>9581</v>
      </c>
      <c r="F285" s="522">
        <v>5000000</v>
      </c>
      <c r="G285" s="127">
        <v>8</v>
      </c>
      <c r="H285" s="103">
        <v>2014</v>
      </c>
      <c r="I285" s="128">
        <v>41858</v>
      </c>
      <c r="J285" s="128"/>
      <c r="K285" s="127" t="s">
        <v>628</v>
      </c>
      <c r="L285" s="126" t="s">
        <v>628</v>
      </c>
      <c r="M285" s="141" t="s">
        <v>628</v>
      </c>
      <c r="N285" s="104" t="s">
        <v>1636</v>
      </c>
      <c r="O285" s="97" t="s">
        <v>2392</v>
      </c>
      <c r="P285" s="127" t="s">
        <v>98</v>
      </c>
      <c r="Q285" s="100">
        <f>(IF(AF285='[1]Price List'!$B$1,VLOOKUP(N285,'[1]Price List'!$A$1:$K$104,2,0),IF(AF285='[1]Price List'!$C$1,VLOOKUP(N285,'[1]Price List'!$A$1:$K$104,3,0),IF(AF285='[1]Price List'!$D$1,VLOOKUP(N285,'[1]Price List'!$A$1:$K$104,4,0),IF(AF285='[1]Price List'!$E$1,VLOOKUP(N285,'[1]Price List'!$A$1:$K$104,5,0),IF(AF285='[1]Price List'!$F$1,VLOOKUP(N285,'[1]Price List'!$A$1:$K$104,6,0),IF(AF285='[1]Price List'!$G$1,VLOOKUP(N285,'[1]Price List'!$A$1:$K$104,7,0),IF(AF285='[1]Price List'!$H$1,VLOOKUP(N285,'[1]Price List'!$A$1:$K$104,8,0),IF(AF285='[1]Price List'!$I$1,VLOOKUP(N285,'[1]Price List'!$A$1:$K$104,9,0),IF(AF285='[1]Price List'!$J$1,VLOOKUP(N285,'[1]Price List'!$A$1:$K$104,10,0),IF(AF285='[1]Price List'!$K$1,VLOOKUP(N285,'[1]Price List'!$A$1:$K$104,11,0))))))))))))+(IF(AF285='[1]Price List'!$B$1,VLOOKUP(O285,'[1]Price List'!$A$1:$K$104,2,0),IF(AF285='[1]Price List'!$C$1,VLOOKUP(O285,'[1]Price List'!$A$1:$K$104,3,0),IF(AF285='[1]Price List'!$D$1,VLOOKUP(O285,'[1]Price List'!$A$1:$K$104,4,0),IF(AF285='[1]Price List'!$E$1,VLOOKUP(O285,'[1]Price List'!$A$1:$K$104,5,0),IF(AF285='[1]Price List'!$F$1,VLOOKUP(O285,'[1]Price List'!$A$1:$K$104,6,0),IF(AF285='[1]Price List'!$G$1,VLOOKUP(O285,'[1]Price List'!$A$1:$K$104,7,0),IF(AF285='[1]Price List'!$H$1,VLOOKUP(O285,'[1]Price List'!$A$1:$K$104,8,0),IF(AF285='[1]Price List'!$I$1,VLOOKUP(O285,'[1]Price List'!$A$1:$K$104,9,0),IF(AF285='[1]Price List'!$J$1,VLOOKUP(O285,'[1]Price List'!$A$1:$K$104,10,0),IF(AF285='[1]Price List'!$K$1,VLOOKUP(O285,'[1]Price List'!$A$1:$K$104,11,0))))))))))))+(IF(AF285='[1]Price List'!$B$1,VLOOKUP(P285,'[1]Price List'!$A$1:$K$104,2,0),IF(AF285='[1]Price List'!$C$1,VLOOKUP(P285,'[1]Price List'!$A$1:$K$104,3,0),IF(AF285='[1]Price List'!$D$1,VLOOKUP(P285,'[1]Price List'!$A$1:$K$104,4,0),IF(AF285='[1]Price List'!$E$1,VLOOKUP(P285,'[1]Price List'!$A$1:$K$104,5,0),IF(AF285='[1]Price List'!$F$1,VLOOKUP(P285,'[1]Price List'!$A$1:$K$104,6,0),IF(AF285='[1]Price List'!$G$1,VLOOKUP(P285,'[1]Price List'!$A$1:$K$104,7,0),IF(AF285='[1]Price List'!$H$1,VLOOKUP(P285,'[1]Price List'!$A$1:$K$104,8,0),IF(AF285='[1]Price List'!$I$1,VLOOKUP(P285,'[1]Price List'!$A$1:$K$104,9,0),IF(AF285='[1]Price List'!$J$1,VLOOKUP(P285,'[1]Price List'!$A$1:$K$104,10,0),IF(AF285='[1]Price List'!$K$1,VLOOKUP(P285,'[1]Price List'!$A$1:$K$104,11,0))))))))))))</f>
        <v>5000000</v>
      </c>
      <c r="R285" s="103"/>
      <c r="S285" s="127"/>
      <c r="T285" s="127"/>
      <c r="U285" s="120">
        <v>41830</v>
      </c>
      <c r="V285" s="523">
        <f t="shared" si="78"/>
        <v>-28</v>
      </c>
      <c r="W285" s="127"/>
      <c r="X285" s="141" t="s">
        <v>3122</v>
      </c>
      <c r="Y285" s="424" t="s">
        <v>9589</v>
      </c>
      <c r="Z285" s="126" t="s">
        <v>9581</v>
      </c>
      <c r="AA285" s="103"/>
      <c r="AB285" s="126" t="s">
        <v>3291</v>
      </c>
      <c r="AC285" s="103"/>
      <c r="AD285" s="103"/>
      <c r="AE285" s="103"/>
      <c r="AF285" s="121" t="s">
        <v>477</v>
      </c>
      <c r="AG285" s="126" t="s">
        <v>9590</v>
      </c>
      <c r="AH285" s="524"/>
      <c r="AI285" s="524"/>
      <c r="AJ285" s="121"/>
      <c r="AK285" s="121"/>
      <c r="AL285" s="121"/>
      <c r="AM285" s="120"/>
      <c r="AN285" s="120"/>
      <c r="AO285" s="120"/>
      <c r="AP285" s="121"/>
      <c r="AQ285" s="525"/>
      <c r="AR285" s="525">
        <f t="shared" ca="1" si="67"/>
        <v>42347</v>
      </c>
      <c r="AS285" s="121"/>
      <c r="AT285" s="121" t="s">
        <v>9591</v>
      </c>
      <c r="AU285" s="122">
        <v>42357</v>
      </c>
      <c r="AV285" s="122">
        <v>42160</v>
      </c>
      <c r="AW285" s="121"/>
      <c r="AX285" s="207" t="s">
        <v>9592</v>
      </c>
      <c r="AY285" s="121">
        <v>0</v>
      </c>
      <c r="AZ285" s="98">
        <v>42184</v>
      </c>
      <c r="BA285" s="120">
        <v>42228</v>
      </c>
      <c r="BB285" s="121"/>
      <c r="BC285" s="522">
        <f>F285</f>
        <v>5000000</v>
      </c>
      <c r="BD285" s="516">
        <v>3500000</v>
      </c>
      <c r="BE285" s="516"/>
      <c r="BF285" s="120">
        <v>42228</v>
      </c>
      <c r="BG285" s="141" t="s">
        <v>116</v>
      </c>
      <c r="BH285" s="121" t="s">
        <v>9593</v>
      </c>
      <c r="BI285" s="122">
        <v>42228</v>
      </c>
      <c r="BJ285" s="190">
        <v>42250</v>
      </c>
      <c r="BK285" s="526" t="s">
        <v>167</v>
      </c>
      <c r="BL285" s="534">
        <f t="shared" si="76"/>
        <v>5000000</v>
      </c>
      <c r="BQ285" t="str">
        <f t="shared" si="68"/>
        <v>Indosat</v>
      </c>
      <c r="BR285" t="str">
        <f t="shared" si="69"/>
        <v>HK-14-1121</v>
      </c>
      <c r="BS285" s="91">
        <f t="shared" si="70"/>
        <v>2014</v>
      </c>
      <c r="BT285">
        <f t="shared" si="77"/>
        <v>42184</v>
      </c>
      <c r="BU285" s="91">
        <f t="shared" si="77"/>
        <v>42228</v>
      </c>
      <c r="BW285" t="str">
        <f t="shared" si="72"/>
        <v>Site : JELAMBAR - 01JKB364</v>
      </c>
      <c r="BX285" t="str">
        <f t="shared" si="73"/>
        <v>Tipe Tower : New-RT-1-SST</v>
      </c>
      <c r="BY285">
        <f t="shared" si="74"/>
        <v>4800083168</v>
      </c>
      <c r="BZ285" s="92" t="str">
        <f t="shared" si="74"/>
        <v>Re Engineering</v>
      </c>
      <c r="CD285" s="531"/>
    </row>
    <row r="286" spans="2:82" ht="15" customHeight="1" x14ac:dyDescent="0.25">
      <c r="B286" s="103">
        <f t="shared" si="79"/>
        <v>137</v>
      </c>
      <c r="C286" s="126" t="s">
        <v>9594</v>
      </c>
      <c r="D286" s="126">
        <v>4800083168</v>
      </c>
      <c r="E286" s="121" t="s">
        <v>9581</v>
      </c>
      <c r="F286" s="522">
        <v>5500000</v>
      </c>
      <c r="G286" s="127">
        <v>8</v>
      </c>
      <c r="H286" s="103">
        <v>2014</v>
      </c>
      <c r="I286" s="128">
        <v>41858</v>
      </c>
      <c r="J286" s="128"/>
      <c r="K286" s="127" t="s">
        <v>628</v>
      </c>
      <c r="L286" s="126" t="s">
        <v>628</v>
      </c>
      <c r="M286" s="141" t="s">
        <v>628</v>
      </c>
      <c r="N286" s="104" t="s">
        <v>1636</v>
      </c>
      <c r="O286" s="97" t="s">
        <v>2392</v>
      </c>
      <c r="P286" s="127" t="s">
        <v>98</v>
      </c>
      <c r="Q286" s="100">
        <f>(IF(AF286='[1]Price List'!$B$1,VLOOKUP(N286,'[1]Price List'!$A$1:$K$104,2,0),IF(AF286='[1]Price List'!$C$1,VLOOKUP(N286,'[1]Price List'!$A$1:$K$104,3,0),IF(AF286='[1]Price List'!$D$1,VLOOKUP(N286,'[1]Price List'!$A$1:$K$104,4,0),IF(AF286='[1]Price List'!$E$1,VLOOKUP(N286,'[1]Price List'!$A$1:$K$104,5,0),IF(AF286='[1]Price List'!$F$1,VLOOKUP(N286,'[1]Price List'!$A$1:$K$104,6,0),IF(AF286='[1]Price List'!$G$1,VLOOKUP(N286,'[1]Price List'!$A$1:$K$104,7,0),IF(AF286='[1]Price List'!$H$1,VLOOKUP(N286,'[1]Price List'!$A$1:$K$104,8,0),IF(AF286='[1]Price List'!$I$1,VLOOKUP(N286,'[1]Price List'!$A$1:$K$104,9,0),IF(AF286='[1]Price List'!$J$1,VLOOKUP(N286,'[1]Price List'!$A$1:$K$104,10,0),IF(AF286='[1]Price List'!$K$1,VLOOKUP(N286,'[1]Price List'!$A$1:$K$104,11,0))))))))))))+(IF(AF286='[1]Price List'!$B$1,VLOOKUP(O286,'[1]Price List'!$A$1:$K$104,2,0),IF(AF286='[1]Price List'!$C$1,VLOOKUP(O286,'[1]Price List'!$A$1:$K$104,3,0),IF(AF286='[1]Price List'!$D$1,VLOOKUP(O286,'[1]Price List'!$A$1:$K$104,4,0),IF(AF286='[1]Price List'!$E$1,VLOOKUP(O286,'[1]Price List'!$A$1:$K$104,5,0),IF(AF286='[1]Price List'!$F$1,VLOOKUP(O286,'[1]Price List'!$A$1:$K$104,6,0),IF(AF286='[1]Price List'!$G$1,VLOOKUP(O286,'[1]Price List'!$A$1:$K$104,7,0),IF(AF286='[1]Price List'!$H$1,VLOOKUP(O286,'[1]Price List'!$A$1:$K$104,8,0),IF(AF286='[1]Price List'!$I$1,VLOOKUP(O286,'[1]Price List'!$A$1:$K$104,9,0),IF(AF286='[1]Price List'!$J$1,VLOOKUP(O286,'[1]Price List'!$A$1:$K$104,10,0),IF(AF286='[1]Price List'!$K$1,VLOOKUP(O286,'[1]Price List'!$A$1:$K$104,11,0))))))))))))+(IF(AF286='[1]Price List'!$B$1,VLOOKUP(P286,'[1]Price List'!$A$1:$K$104,2,0),IF(AF286='[1]Price List'!$C$1,VLOOKUP(P286,'[1]Price List'!$A$1:$K$104,3,0),IF(AF286='[1]Price List'!$D$1,VLOOKUP(P286,'[1]Price List'!$A$1:$K$104,4,0),IF(AF286='[1]Price List'!$E$1,VLOOKUP(P286,'[1]Price List'!$A$1:$K$104,5,0),IF(AF286='[1]Price List'!$F$1,VLOOKUP(P286,'[1]Price List'!$A$1:$K$104,6,0),IF(AF286='[1]Price List'!$G$1,VLOOKUP(P286,'[1]Price List'!$A$1:$K$104,7,0),IF(AF286='[1]Price List'!$H$1,VLOOKUP(P286,'[1]Price List'!$A$1:$K$104,8,0),IF(AF286='[1]Price List'!$I$1,VLOOKUP(P286,'[1]Price List'!$A$1:$K$104,9,0),IF(AF286='[1]Price List'!$J$1,VLOOKUP(P286,'[1]Price List'!$A$1:$K$104,10,0),IF(AF286='[1]Price List'!$K$1,VLOOKUP(P286,'[1]Price List'!$A$1:$K$104,11,0))))))))))))</f>
        <v>5500000</v>
      </c>
      <c r="R286" s="103"/>
      <c r="S286" s="127"/>
      <c r="T286" s="127"/>
      <c r="U286" s="120">
        <v>41830</v>
      </c>
      <c r="V286" s="523">
        <f t="shared" si="78"/>
        <v>-28</v>
      </c>
      <c r="W286" s="127"/>
      <c r="X286" s="141" t="s">
        <v>9595</v>
      </c>
      <c r="Y286" s="424" t="s">
        <v>9596</v>
      </c>
      <c r="Z286" s="126" t="s">
        <v>9581</v>
      </c>
      <c r="AA286" s="103"/>
      <c r="AB286" s="126" t="s">
        <v>3291</v>
      </c>
      <c r="AC286" s="103"/>
      <c r="AD286" s="103"/>
      <c r="AE286" s="103"/>
      <c r="AF286" s="121" t="s">
        <v>384</v>
      </c>
      <c r="AG286" s="126" t="s">
        <v>9597</v>
      </c>
      <c r="AH286" s="524"/>
      <c r="AI286" s="524"/>
      <c r="AJ286" s="121"/>
      <c r="AK286" s="121"/>
      <c r="AL286" s="121"/>
      <c r="AM286" s="120"/>
      <c r="AN286" s="120"/>
      <c r="AO286" s="120"/>
      <c r="AP286" s="121"/>
      <c r="AQ286" s="525"/>
      <c r="AR286" s="525">
        <f t="shared" ca="1" si="67"/>
        <v>42347</v>
      </c>
      <c r="AS286" s="121"/>
      <c r="AT286" s="121" t="s">
        <v>9598</v>
      </c>
      <c r="AU286" s="122">
        <v>41981</v>
      </c>
      <c r="AV286" s="122">
        <v>42160</v>
      </c>
      <c r="AW286" s="121"/>
      <c r="AX286" s="126" t="s">
        <v>9599</v>
      </c>
      <c r="AY286" s="121">
        <v>0</v>
      </c>
      <c r="AZ286" s="120">
        <v>42228</v>
      </c>
      <c r="BA286" s="120"/>
      <c r="BB286" s="121"/>
      <c r="BC286" s="522">
        <f>F286</f>
        <v>5500000</v>
      </c>
      <c r="BD286" s="516">
        <v>3500000</v>
      </c>
      <c r="BE286" s="516"/>
      <c r="BF286" s="122"/>
      <c r="BG286" s="141" t="s">
        <v>9329</v>
      </c>
      <c r="BH286" s="121" t="s">
        <v>2064</v>
      </c>
      <c r="BI286" s="122"/>
      <c r="BJ286" s="190"/>
      <c r="BK286" s="526" t="s">
        <v>167</v>
      </c>
      <c r="BL286" s="534">
        <f t="shared" si="76"/>
        <v>5500000</v>
      </c>
      <c r="BM286" t="s">
        <v>9600</v>
      </c>
      <c r="BQ286" t="str">
        <f t="shared" si="68"/>
        <v>Indosat</v>
      </c>
      <c r="BR286" t="str">
        <f t="shared" si="69"/>
        <v>HK-14-1122</v>
      </c>
      <c r="BS286" s="91">
        <f t="shared" si="70"/>
        <v>2014</v>
      </c>
      <c r="BT286">
        <f t="shared" si="77"/>
        <v>42228</v>
      </c>
      <c r="BU286" s="91">
        <f t="shared" si="77"/>
        <v>0</v>
      </c>
      <c r="BW286" t="str">
        <f t="shared" si="72"/>
        <v>Site : IMPERIUM - 03BDG007</v>
      </c>
      <c r="BX286" t="str">
        <f t="shared" si="73"/>
        <v>Tipe Tower : New-RT-1-SST</v>
      </c>
      <c r="BY286">
        <f t="shared" si="74"/>
        <v>4800083168</v>
      </c>
      <c r="BZ286" s="92" t="str">
        <f t="shared" si="74"/>
        <v>Re Engineering</v>
      </c>
      <c r="CD286" s="531"/>
    </row>
    <row r="287" spans="2:82" ht="15" customHeight="1" x14ac:dyDescent="0.25">
      <c r="B287" s="103">
        <f t="shared" si="79"/>
        <v>138</v>
      </c>
      <c r="C287" s="126" t="s">
        <v>9601</v>
      </c>
      <c r="D287" s="126">
        <v>4800083168</v>
      </c>
      <c r="E287" s="121" t="s">
        <v>9581</v>
      </c>
      <c r="F287" s="522">
        <v>5500000</v>
      </c>
      <c r="G287" s="127">
        <v>8</v>
      </c>
      <c r="H287" s="103">
        <v>2014</v>
      </c>
      <c r="I287" s="128">
        <v>41858</v>
      </c>
      <c r="J287" s="128"/>
      <c r="K287" s="127" t="s">
        <v>628</v>
      </c>
      <c r="L287" s="126" t="s">
        <v>628</v>
      </c>
      <c r="M287" s="141" t="s">
        <v>628</v>
      </c>
      <c r="N287" s="104" t="s">
        <v>1636</v>
      </c>
      <c r="O287" s="97" t="s">
        <v>2392</v>
      </c>
      <c r="P287" s="127" t="s">
        <v>98</v>
      </c>
      <c r="Q287" s="100">
        <f>(IF(AF287='[1]Price List'!$B$1,VLOOKUP(N287,'[1]Price List'!$A$1:$K$104,2,0),IF(AF287='[1]Price List'!$C$1,VLOOKUP(N287,'[1]Price List'!$A$1:$K$104,3,0),IF(AF287='[1]Price List'!$D$1,VLOOKUP(N287,'[1]Price List'!$A$1:$K$104,4,0),IF(AF287='[1]Price List'!$E$1,VLOOKUP(N287,'[1]Price List'!$A$1:$K$104,5,0),IF(AF287='[1]Price List'!$F$1,VLOOKUP(N287,'[1]Price List'!$A$1:$K$104,6,0),IF(AF287='[1]Price List'!$G$1,VLOOKUP(N287,'[1]Price List'!$A$1:$K$104,7,0),IF(AF287='[1]Price List'!$H$1,VLOOKUP(N287,'[1]Price List'!$A$1:$K$104,8,0),IF(AF287='[1]Price List'!$I$1,VLOOKUP(N287,'[1]Price List'!$A$1:$K$104,9,0),IF(AF287='[1]Price List'!$J$1,VLOOKUP(N287,'[1]Price List'!$A$1:$K$104,10,0),IF(AF287='[1]Price List'!$K$1,VLOOKUP(N287,'[1]Price List'!$A$1:$K$104,11,0))))))))))))+(IF(AF287='[1]Price List'!$B$1,VLOOKUP(O287,'[1]Price List'!$A$1:$K$104,2,0),IF(AF287='[1]Price List'!$C$1,VLOOKUP(O287,'[1]Price List'!$A$1:$K$104,3,0),IF(AF287='[1]Price List'!$D$1,VLOOKUP(O287,'[1]Price List'!$A$1:$K$104,4,0),IF(AF287='[1]Price List'!$E$1,VLOOKUP(O287,'[1]Price List'!$A$1:$K$104,5,0),IF(AF287='[1]Price List'!$F$1,VLOOKUP(O287,'[1]Price List'!$A$1:$K$104,6,0),IF(AF287='[1]Price List'!$G$1,VLOOKUP(O287,'[1]Price List'!$A$1:$K$104,7,0),IF(AF287='[1]Price List'!$H$1,VLOOKUP(O287,'[1]Price List'!$A$1:$K$104,8,0),IF(AF287='[1]Price List'!$I$1,VLOOKUP(O287,'[1]Price List'!$A$1:$K$104,9,0),IF(AF287='[1]Price List'!$J$1,VLOOKUP(O287,'[1]Price List'!$A$1:$K$104,10,0),IF(AF287='[1]Price List'!$K$1,VLOOKUP(O287,'[1]Price List'!$A$1:$K$104,11,0))))))))))))+(IF(AF287='[1]Price List'!$B$1,VLOOKUP(P287,'[1]Price List'!$A$1:$K$104,2,0),IF(AF287='[1]Price List'!$C$1,VLOOKUP(P287,'[1]Price List'!$A$1:$K$104,3,0),IF(AF287='[1]Price List'!$D$1,VLOOKUP(P287,'[1]Price List'!$A$1:$K$104,4,0),IF(AF287='[1]Price List'!$E$1,VLOOKUP(P287,'[1]Price List'!$A$1:$K$104,5,0),IF(AF287='[1]Price List'!$F$1,VLOOKUP(P287,'[1]Price List'!$A$1:$K$104,6,0),IF(AF287='[1]Price List'!$G$1,VLOOKUP(P287,'[1]Price List'!$A$1:$K$104,7,0),IF(AF287='[1]Price List'!$H$1,VLOOKUP(P287,'[1]Price List'!$A$1:$K$104,8,0),IF(AF287='[1]Price List'!$I$1,VLOOKUP(P287,'[1]Price List'!$A$1:$K$104,9,0),IF(AF287='[1]Price List'!$J$1,VLOOKUP(P287,'[1]Price List'!$A$1:$K$104,10,0),IF(AF287='[1]Price List'!$K$1,VLOOKUP(P287,'[1]Price List'!$A$1:$K$104,11,0))))))))))))</f>
        <v>5500000</v>
      </c>
      <c r="R287" s="103"/>
      <c r="S287" s="127"/>
      <c r="T287" s="127"/>
      <c r="U287" s="120">
        <v>41830</v>
      </c>
      <c r="V287" s="523">
        <f t="shared" si="78"/>
        <v>-28</v>
      </c>
      <c r="W287" s="127"/>
      <c r="X287" s="141" t="s">
        <v>9602</v>
      </c>
      <c r="Y287" s="424" t="s">
        <v>9603</v>
      </c>
      <c r="Z287" s="126" t="s">
        <v>9581</v>
      </c>
      <c r="AA287" s="103"/>
      <c r="AB287" s="126" t="s">
        <v>3291</v>
      </c>
      <c r="AC287" s="103"/>
      <c r="AD287" s="103"/>
      <c r="AE287" s="103"/>
      <c r="AF287" s="121" t="s">
        <v>384</v>
      </c>
      <c r="AG287" s="126" t="s">
        <v>9604</v>
      </c>
      <c r="AH287" s="524"/>
      <c r="AI287" s="524"/>
      <c r="AJ287" s="121"/>
      <c r="AK287" s="121"/>
      <c r="AL287" s="121"/>
      <c r="AM287" s="120"/>
      <c r="AN287" s="120"/>
      <c r="AO287" s="120"/>
      <c r="AP287" s="121"/>
      <c r="AQ287" s="525"/>
      <c r="AR287" s="525">
        <f t="shared" ca="1" si="67"/>
        <v>42347</v>
      </c>
      <c r="AS287" s="121"/>
      <c r="AT287" s="121" t="s">
        <v>9605</v>
      </c>
      <c r="AU287" s="122">
        <v>41981</v>
      </c>
      <c r="AV287" s="122">
        <v>42019</v>
      </c>
      <c r="AW287" s="121"/>
      <c r="AX287" s="126" t="s">
        <v>9606</v>
      </c>
      <c r="AY287" s="126">
        <v>0</v>
      </c>
      <c r="AZ287" s="120">
        <v>42023</v>
      </c>
      <c r="BA287" s="120">
        <v>42031</v>
      </c>
      <c r="BB287" s="121"/>
      <c r="BC287" s="522">
        <f>F287</f>
        <v>5500000</v>
      </c>
      <c r="BD287" s="516">
        <v>0</v>
      </c>
      <c r="BE287" s="516">
        <f>+BC287</f>
        <v>5500000</v>
      </c>
      <c r="BF287" s="122">
        <v>42032</v>
      </c>
      <c r="BG287" s="141" t="s">
        <v>116</v>
      </c>
      <c r="BH287" s="121" t="s">
        <v>9607</v>
      </c>
      <c r="BI287" s="122">
        <v>42032</v>
      </c>
      <c r="BJ287" s="190">
        <v>42052</v>
      </c>
      <c r="BK287" s="526" t="s">
        <v>167</v>
      </c>
      <c r="BL287" s="534">
        <f t="shared" si="76"/>
        <v>5500000</v>
      </c>
      <c r="BQ287" t="str">
        <f t="shared" si="68"/>
        <v>Indosat</v>
      </c>
      <c r="BR287" t="str">
        <f t="shared" si="69"/>
        <v>HK-14-1123</v>
      </c>
      <c r="BS287" s="91">
        <f t="shared" si="70"/>
        <v>2014</v>
      </c>
      <c r="BT287">
        <f t="shared" si="77"/>
        <v>42023</v>
      </c>
      <c r="BU287" s="91">
        <f t="shared" si="77"/>
        <v>42031</v>
      </c>
      <c r="BW287" t="str">
        <f t="shared" si="72"/>
        <v>Site : KEBON KELAPA - 03BDG025</v>
      </c>
      <c r="BX287" t="str">
        <f t="shared" si="73"/>
        <v>Tipe Tower : New-RT-1-SST</v>
      </c>
      <c r="BY287">
        <f t="shared" si="74"/>
        <v>4800083168</v>
      </c>
      <c r="BZ287" s="92" t="str">
        <f t="shared" si="74"/>
        <v>Re Engineering</v>
      </c>
      <c r="CD287" s="531"/>
    </row>
    <row r="288" spans="2:82" ht="15" customHeight="1" x14ac:dyDescent="0.25">
      <c r="B288" s="103">
        <f t="shared" si="79"/>
        <v>139</v>
      </c>
      <c r="C288" s="126" t="s">
        <v>9608</v>
      </c>
      <c r="D288" s="126">
        <v>4800083168</v>
      </c>
      <c r="E288" s="121" t="s">
        <v>9581</v>
      </c>
      <c r="F288" s="522">
        <v>7500000</v>
      </c>
      <c r="G288" s="127">
        <v>8</v>
      </c>
      <c r="H288" s="103">
        <v>2014</v>
      </c>
      <c r="I288" s="128">
        <v>41858</v>
      </c>
      <c r="J288" s="128"/>
      <c r="K288" s="127" t="s">
        <v>628</v>
      </c>
      <c r="L288" s="126" t="s">
        <v>628</v>
      </c>
      <c r="M288" s="141" t="s">
        <v>628</v>
      </c>
      <c r="N288" s="104" t="s">
        <v>1636</v>
      </c>
      <c r="O288" s="97" t="s">
        <v>2392</v>
      </c>
      <c r="P288" s="127" t="s">
        <v>98</v>
      </c>
      <c r="Q288" s="100">
        <f>(IF(AF288='[1]Price List'!$B$1,VLOOKUP(N288,'[1]Price List'!$A$1:$K$104,2,0),IF(AF288='[1]Price List'!$C$1,VLOOKUP(N288,'[1]Price List'!$A$1:$K$104,3,0),IF(AF288='[1]Price List'!$D$1,VLOOKUP(N288,'[1]Price List'!$A$1:$K$104,4,0),IF(AF288='[1]Price List'!$E$1,VLOOKUP(N288,'[1]Price List'!$A$1:$K$104,5,0),IF(AF288='[1]Price List'!$F$1,VLOOKUP(N288,'[1]Price List'!$A$1:$K$104,6,0),IF(AF288='[1]Price List'!$G$1,VLOOKUP(N288,'[1]Price List'!$A$1:$K$104,7,0),IF(AF288='[1]Price List'!$H$1,VLOOKUP(N288,'[1]Price List'!$A$1:$K$104,8,0),IF(AF288='[1]Price List'!$I$1,VLOOKUP(N288,'[1]Price List'!$A$1:$K$104,9,0),IF(AF288='[1]Price List'!$J$1,VLOOKUP(N288,'[1]Price List'!$A$1:$K$104,10,0),IF(AF288='[1]Price List'!$K$1,VLOOKUP(N288,'[1]Price List'!$A$1:$K$104,11,0))))))))))))+(IF(AF288='[1]Price List'!$B$1,VLOOKUP(O288,'[1]Price List'!$A$1:$K$104,2,0),IF(AF288='[1]Price List'!$C$1,VLOOKUP(O288,'[1]Price List'!$A$1:$K$104,3,0),IF(AF288='[1]Price List'!$D$1,VLOOKUP(O288,'[1]Price List'!$A$1:$K$104,4,0),IF(AF288='[1]Price List'!$E$1,VLOOKUP(O288,'[1]Price List'!$A$1:$K$104,5,0),IF(AF288='[1]Price List'!$F$1,VLOOKUP(O288,'[1]Price List'!$A$1:$K$104,6,0),IF(AF288='[1]Price List'!$G$1,VLOOKUP(O288,'[1]Price List'!$A$1:$K$104,7,0),IF(AF288='[1]Price List'!$H$1,VLOOKUP(O288,'[1]Price List'!$A$1:$K$104,8,0),IF(AF288='[1]Price List'!$I$1,VLOOKUP(O288,'[1]Price List'!$A$1:$K$104,9,0),IF(AF288='[1]Price List'!$J$1,VLOOKUP(O288,'[1]Price List'!$A$1:$K$104,10,0),IF(AF288='[1]Price List'!$K$1,VLOOKUP(O288,'[1]Price List'!$A$1:$K$104,11,0))))))))))))+(IF(AF288='[1]Price List'!$B$1,VLOOKUP(P288,'[1]Price List'!$A$1:$K$104,2,0),IF(AF288='[1]Price List'!$C$1,VLOOKUP(P288,'[1]Price List'!$A$1:$K$104,3,0),IF(AF288='[1]Price List'!$D$1,VLOOKUP(P288,'[1]Price List'!$A$1:$K$104,4,0),IF(AF288='[1]Price List'!$E$1,VLOOKUP(P288,'[1]Price List'!$A$1:$K$104,5,0),IF(AF288='[1]Price List'!$F$1,VLOOKUP(P288,'[1]Price List'!$A$1:$K$104,6,0),IF(AF288='[1]Price List'!$G$1,VLOOKUP(P288,'[1]Price List'!$A$1:$K$104,7,0),IF(AF288='[1]Price List'!$H$1,VLOOKUP(P288,'[1]Price List'!$A$1:$K$104,8,0),IF(AF288='[1]Price List'!$I$1,VLOOKUP(P288,'[1]Price List'!$A$1:$K$104,9,0),IF(AF288='[1]Price List'!$J$1,VLOOKUP(P288,'[1]Price List'!$A$1:$K$104,10,0),IF(AF288='[1]Price List'!$K$1,VLOOKUP(P288,'[1]Price List'!$A$1:$K$104,11,0))))))))))))</f>
        <v>7500000</v>
      </c>
      <c r="R288" s="103"/>
      <c r="S288" s="127"/>
      <c r="T288" s="127"/>
      <c r="U288" s="120">
        <v>41830</v>
      </c>
      <c r="V288" s="523">
        <f t="shared" si="78"/>
        <v>-28</v>
      </c>
      <c r="W288" s="127"/>
      <c r="X288" s="141" t="s">
        <v>9609</v>
      </c>
      <c r="Y288" s="424" t="s">
        <v>9610</v>
      </c>
      <c r="Z288" s="126" t="s">
        <v>9581</v>
      </c>
      <c r="AA288" s="103"/>
      <c r="AB288" s="126" t="s">
        <v>3291</v>
      </c>
      <c r="AC288" s="103"/>
      <c r="AD288" s="103"/>
      <c r="AE288" s="103"/>
      <c r="AF288" s="121" t="s">
        <v>131</v>
      </c>
      <c r="AG288" s="126" t="s">
        <v>9611</v>
      </c>
      <c r="AH288" s="524"/>
      <c r="AI288" s="524"/>
      <c r="AJ288" s="121"/>
      <c r="AK288" s="121"/>
      <c r="AL288" s="121"/>
      <c r="AM288" s="120"/>
      <c r="AN288" s="120"/>
      <c r="AO288" s="120"/>
      <c r="AP288" s="121"/>
      <c r="AQ288" s="525"/>
      <c r="AR288" s="525">
        <f t="shared" ca="1" si="67"/>
        <v>42347</v>
      </c>
      <c r="AS288" s="121"/>
      <c r="AT288" s="121" t="s">
        <v>9612</v>
      </c>
      <c r="AU288" s="122">
        <v>41978</v>
      </c>
      <c r="AV288" s="122">
        <v>42019</v>
      </c>
      <c r="AW288" s="121"/>
      <c r="AX288" s="121" t="s">
        <v>9606</v>
      </c>
      <c r="AY288" s="121">
        <v>0</v>
      </c>
      <c r="AZ288" s="120">
        <v>42023</v>
      </c>
      <c r="BA288" s="120">
        <v>42031</v>
      </c>
      <c r="BB288" s="121"/>
      <c r="BC288" s="522">
        <f>F288</f>
        <v>7500000</v>
      </c>
      <c r="BD288" s="516">
        <v>0</v>
      </c>
      <c r="BE288" s="516">
        <f>+BC288</f>
        <v>7500000</v>
      </c>
      <c r="BF288" s="122">
        <v>42032</v>
      </c>
      <c r="BG288" s="141" t="s">
        <v>116</v>
      </c>
      <c r="BH288" s="121" t="s">
        <v>9607</v>
      </c>
      <c r="BI288" s="122">
        <v>42032</v>
      </c>
      <c r="BJ288" s="190">
        <v>42052</v>
      </c>
      <c r="BK288" s="526" t="s">
        <v>167</v>
      </c>
      <c r="BL288" s="534">
        <f t="shared" si="76"/>
        <v>7500000</v>
      </c>
      <c r="BQ288" t="str">
        <f t="shared" si="68"/>
        <v>Indosat</v>
      </c>
      <c r="BR288" t="str">
        <f t="shared" si="69"/>
        <v>HK-14-1124</v>
      </c>
      <c r="BS288" s="91">
        <f t="shared" si="70"/>
        <v>2014</v>
      </c>
      <c r="BT288">
        <f t="shared" si="77"/>
        <v>42023</v>
      </c>
      <c r="BU288" s="91">
        <f t="shared" si="77"/>
        <v>42031</v>
      </c>
      <c r="BW288" t="str">
        <f t="shared" si="72"/>
        <v>Site : H SULTAN B ACEH - 04NAD001</v>
      </c>
      <c r="BX288" t="str">
        <f t="shared" si="73"/>
        <v>Tipe Tower : New-RT-1-SST</v>
      </c>
      <c r="BY288">
        <f t="shared" si="74"/>
        <v>4800083168</v>
      </c>
      <c r="BZ288" s="92" t="str">
        <f t="shared" si="74"/>
        <v>Re Engineering</v>
      </c>
      <c r="CD288" s="531"/>
    </row>
    <row r="289" spans="2:82" ht="15" customHeight="1" x14ac:dyDescent="0.25">
      <c r="B289" s="103">
        <f t="shared" si="79"/>
        <v>140</v>
      </c>
      <c r="C289" s="126" t="s">
        <v>9613</v>
      </c>
      <c r="D289" s="126">
        <v>4800083168</v>
      </c>
      <c r="E289" s="121" t="s">
        <v>9581</v>
      </c>
      <c r="F289" s="522">
        <v>7500000</v>
      </c>
      <c r="G289" s="127">
        <v>8</v>
      </c>
      <c r="H289" s="103">
        <v>2014</v>
      </c>
      <c r="I289" s="128">
        <v>41858</v>
      </c>
      <c r="J289" s="128"/>
      <c r="K289" s="127" t="s">
        <v>628</v>
      </c>
      <c r="L289" s="126" t="s">
        <v>628</v>
      </c>
      <c r="M289" s="141" t="s">
        <v>628</v>
      </c>
      <c r="N289" s="104" t="s">
        <v>1636</v>
      </c>
      <c r="O289" s="97" t="s">
        <v>2392</v>
      </c>
      <c r="P289" s="127" t="s">
        <v>98</v>
      </c>
      <c r="Q289" s="100">
        <f>(IF(AF289='[1]Price List'!$B$1,VLOOKUP(N289,'[1]Price List'!$A$1:$K$104,2,0),IF(AF289='[1]Price List'!$C$1,VLOOKUP(N289,'[1]Price List'!$A$1:$K$104,3,0),IF(AF289='[1]Price List'!$D$1,VLOOKUP(N289,'[1]Price List'!$A$1:$K$104,4,0),IF(AF289='[1]Price List'!$E$1,VLOOKUP(N289,'[1]Price List'!$A$1:$K$104,5,0),IF(AF289='[1]Price List'!$F$1,VLOOKUP(N289,'[1]Price List'!$A$1:$K$104,6,0),IF(AF289='[1]Price List'!$G$1,VLOOKUP(N289,'[1]Price List'!$A$1:$K$104,7,0),IF(AF289='[1]Price List'!$H$1,VLOOKUP(N289,'[1]Price List'!$A$1:$K$104,8,0),IF(AF289='[1]Price List'!$I$1,VLOOKUP(N289,'[1]Price List'!$A$1:$K$104,9,0),IF(AF289='[1]Price List'!$J$1,VLOOKUP(N289,'[1]Price List'!$A$1:$K$104,10,0),IF(AF289='[1]Price List'!$K$1,VLOOKUP(N289,'[1]Price List'!$A$1:$K$104,11,0))))))))))))+(IF(AF289='[1]Price List'!$B$1,VLOOKUP(O289,'[1]Price List'!$A$1:$K$104,2,0),IF(AF289='[1]Price List'!$C$1,VLOOKUP(O289,'[1]Price List'!$A$1:$K$104,3,0),IF(AF289='[1]Price List'!$D$1,VLOOKUP(O289,'[1]Price List'!$A$1:$K$104,4,0),IF(AF289='[1]Price List'!$E$1,VLOOKUP(O289,'[1]Price List'!$A$1:$K$104,5,0),IF(AF289='[1]Price List'!$F$1,VLOOKUP(O289,'[1]Price List'!$A$1:$K$104,6,0),IF(AF289='[1]Price List'!$G$1,VLOOKUP(O289,'[1]Price List'!$A$1:$K$104,7,0),IF(AF289='[1]Price List'!$H$1,VLOOKUP(O289,'[1]Price List'!$A$1:$K$104,8,0),IF(AF289='[1]Price List'!$I$1,VLOOKUP(O289,'[1]Price List'!$A$1:$K$104,9,0),IF(AF289='[1]Price List'!$J$1,VLOOKUP(O289,'[1]Price List'!$A$1:$K$104,10,0),IF(AF289='[1]Price List'!$K$1,VLOOKUP(O289,'[1]Price List'!$A$1:$K$104,11,0))))))))))))+(IF(AF289='[1]Price List'!$B$1,VLOOKUP(P289,'[1]Price List'!$A$1:$K$104,2,0),IF(AF289='[1]Price List'!$C$1,VLOOKUP(P289,'[1]Price List'!$A$1:$K$104,3,0),IF(AF289='[1]Price List'!$D$1,VLOOKUP(P289,'[1]Price List'!$A$1:$K$104,4,0),IF(AF289='[1]Price List'!$E$1,VLOOKUP(P289,'[1]Price List'!$A$1:$K$104,5,0),IF(AF289='[1]Price List'!$F$1,VLOOKUP(P289,'[1]Price List'!$A$1:$K$104,6,0),IF(AF289='[1]Price List'!$G$1,VLOOKUP(P289,'[1]Price List'!$A$1:$K$104,7,0),IF(AF289='[1]Price List'!$H$1,VLOOKUP(P289,'[1]Price List'!$A$1:$K$104,8,0),IF(AF289='[1]Price List'!$I$1,VLOOKUP(P289,'[1]Price List'!$A$1:$K$104,9,0),IF(AF289='[1]Price List'!$J$1,VLOOKUP(P289,'[1]Price List'!$A$1:$K$104,10,0),IF(AF289='[1]Price List'!$K$1,VLOOKUP(P289,'[1]Price List'!$A$1:$K$104,11,0))))))))))))</f>
        <v>7500000</v>
      </c>
      <c r="R289" s="103"/>
      <c r="S289" s="127"/>
      <c r="T289" s="127"/>
      <c r="U289" s="120">
        <v>41830</v>
      </c>
      <c r="V289" s="523">
        <f t="shared" si="78"/>
        <v>-28</v>
      </c>
      <c r="W289" s="127"/>
      <c r="X289" s="141" t="s">
        <v>9614</v>
      </c>
      <c r="Y289" s="424" t="s">
        <v>9615</v>
      </c>
      <c r="Z289" s="126" t="s">
        <v>9581</v>
      </c>
      <c r="AA289" s="103"/>
      <c r="AB289" s="126" t="s">
        <v>3291</v>
      </c>
      <c r="AC289" s="103"/>
      <c r="AD289" s="103"/>
      <c r="AE289" s="103"/>
      <c r="AF289" s="121" t="s">
        <v>131</v>
      </c>
      <c r="AG289" s="126" t="s">
        <v>9616</v>
      </c>
      <c r="AH289" s="524"/>
      <c r="AI289" s="524"/>
      <c r="AJ289" s="121"/>
      <c r="AK289" s="121"/>
      <c r="AL289" s="121"/>
      <c r="AM289" s="120"/>
      <c r="AN289" s="120"/>
      <c r="AO289" s="120"/>
      <c r="AP289" s="121"/>
      <c r="AQ289" s="525"/>
      <c r="AR289" s="525"/>
      <c r="AS289" s="121"/>
      <c r="AT289" s="121" t="s">
        <v>9617</v>
      </c>
      <c r="AU289" s="122">
        <v>41981</v>
      </c>
      <c r="AV289" s="122">
        <v>42019</v>
      </c>
      <c r="AW289" s="121"/>
      <c r="AX289" s="126" t="s">
        <v>9606</v>
      </c>
      <c r="AY289" s="126">
        <v>0</v>
      </c>
      <c r="AZ289" s="120">
        <v>42023</v>
      </c>
      <c r="BA289" s="120">
        <v>42031</v>
      </c>
      <c r="BB289" s="121"/>
      <c r="BC289" s="522">
        <f>F289</f>
        <v>7500000</v>
      </c>
      <c r="BD289" s="516">
        <v>0</v>
      </c>
      <c r="BE289" s="516">
        <f>+BC289</f>
        <v>7500000</v>
      </c>
      <c r="BF289" s="122">
        <v>42032</v>
      </c>
      <c r="BG289" s="141" t="s">
        <v>116</v>
      </c>
      <c r="BH289" s="121" t="s">
        <v>9607</v>
      </c>
      <c r="BI289" s="122">
        <v>42032</v>
      </c>
      <c r="BJ289" s="190">
        <v>42052</v>
      </c>
      <c r="BK289" s="526" t="s">
        <v>167</v>
      </c>
      <c r="BL289" s="534">
        <f t="shared" si="76"/>
        <v>7500000</v>
      </c>
      <c r="BQ289" t="str">
        <f t="shared" si="68"/>
        <v>Indosat</v>
      </c>
      <c r="BR289" t="str">
        <f t="shared" si="69"/>
        <v>HK-14-1125</v>
      </c>
      <c r="BS289" s="91">
        <f t="shared" si="70"/>
        <v>2014</v>
      </c>
      <c r="BT289">
        <f t="shared" si="77"/>
        <v>42023</v>
      </c>
      <c r="BU289" s="91">
        <f t="shared" si="77"/>
        <v>42031</v>
      </c>
      <c r="BW289" t="str">
        <f t="shared" si="72"/>
        <v>Site : YOS_SUDARSO - 05MDN035</v>
      </c>
      <c r="BX289" t="str">
        <f t="shared" si="73"/>
        <v>Tipe Tower : New-RT-1-SST</v>
      </c>
      <c r="BY289">
        <f t="shared" si="74"/>
        <v>4800083168</v>
      </c>
      <c r="BZ289" s="92" t="str">
        <f t="shared" si="74"/>
        <v>Re Engineering</v>
      </c>
      <c r="CD289" s="531"/>
    </row>
    <row r="290" spans="2:82" ht="15" customHeight="1" x14ac:dyDescent="0.25">
      <c r="B290" s="103">
        <f t="shared" si="79"/>
        <v>141</v>
      </c>
      <c r="C290" s="126" t="s">
        <v>9618</v>
      </c>
      <c r="D290" s="126">
        <v>4800083168</v>
      </c>
      <c r="E290" s="121" t="s">
        <v>2396</v>
      </c>
      <c r="F290" s="522">
        <v>5500000</v>
      </c>
      <c r="G290" s="127">
        <v>8</v>
      </c>
      <c r="H290" s="103">
        <v>2014</v>
      </c>
      <c r="I290" s="128">
        <v>41858</v>
      </c>
      <c r="J290" s="128"/>
      <c r="K290" s="127" t="s">
        <v>628</v>
      </c>
      <c r="L290" s="126" t="s">
        <v>628</v>
      </c>
      <c r="M290" s="141" t="s">
        <v>628</v>
      </c>
      <c r="N290" s="104" t="s">
        <v>1636</v>
      </c>
      <c r="O290" s="97" t="s">
        <v>2392</v>
      </c>
      <c r="P290" s="127" t="s">
        <v>98</v>
      </c>
      <c r="Q290" s="100">
        <f>(IF(AF290='[1]Price List'!$B$1,VLOOKUP(N290,'[1]Price List'!$A$1:$K$104,2,0),IF(AF290='[1]Price List'!$C$1,VLOOKUP(N290,'[1]Price List'!$A$1:$K$104,3,0),IF(AF290='[1]Price List'!$D$1,VLOOKUP(N290,'[1]Price List'!$A$1:$K$104,4,0),IF(AF290='[1]Price List'!$E$1,VLOOKUP(N290,'[1]Price List'!$A$1:$K$104,5,0),IF(AF290='[1]Price List'!$F$1,VLOOKUP(N290,'[1]Price List'!$A$1:$K$104,6,0),IF(AF290='[1]Price List'!$G$1,VLOOKUP(N290,'[1]Price List'!$A$1:$K$104,7,0),IF(AF290='[1]Price List'!$H$1,VLOOKUP(N290,'[1]Price List'!$A$1:$K$104,8,0),IF(AF290='[1]Price List'!$I$1,VLOOKUP(N290,'[1]Price List'!$A$1:$K$104,9,0),IF(AF290='[1]Price List'!$J$1,VLOOKUP(N290,'[1]Price List'!$A$1:$K$104,10,0),IF(AF290='[1]Price List'!$K$1,VLOOKUP(N290,'[1]Price List'!$A$1:$K$104,11,0))))))))))))+(IF(AF290='[1]Price List'!$B$1,VLOOKUP(O290,'[1]Price List'!$A$1:$K$104,2,0),IF(AF290='[1]Price List'!$C$1,VLOOKUP(O290,'[1]Price List'!$A$1:$K$104,3,0),IF(AF290='[1]Price List'!$D$1,VLOOKUP(O290,'[1]Price List'!$A$1:$K$104,4,0),IF(AF290='[1]Price List'!$E$1,VLOOKUP(O290,'[1]Price List'!$A$1:$K$104,5,0),IF(AF290='[1]Price List'!$F$1,VLOOKUP(O290,'[1]Price List'!$A$1:$K$104,6,0),IF(AF290='[1]Price List'!$G$1,VLOOKUP(O290,'[1]Price List'!$A$1:$K$104,7,0),IF(AF290='[1]Price List'!$H$1,VLOOKUP(O290,'[1]Price List'!$A$1:$K$104,8,0),IF(AF290='[1]Price List'!$I$1,VLOOKUP(O290,'[1]Price List'!$A$1:$K$104,9,0),IF(AF290='[1]Price List'!$J$1,VLOOKUP(O290,'[1]Price List'!$A$1:$K$104,10,0),IF(AF290='[1]Price List'!$K$1,VLOOKUP(O290,'[1]Price List'!$A$1:$K$104,11,0))))))))))))+(IF(AF290='[1]Price List'!$B$1,VLOOKUP(P290,'[1]Price List'!$A$1:$K$104,2,0),IF(AF290='[1]Price List'!$C$1,VLOOKUP(P290,'[1]Price List'!$A$1:$K$104,3,0),IF(AF290='[1]Price List'!$D$1,VLOOKUP(P290,'[1]Price List'!$A$1:$K$104,4,0),IF(AF290='[1]Price List'!$E$1,VLOOKUP(P290,'[1]Price List'!$A$1:$K$104,5,0),IF(AF290='[1]Price List'!$F$1,VLOOKUP(P290,'[1]Price List'!$A$1:$K$104,6,0),IF(AF290='[1]Price List'!$G$1,VLOOKUP(P290,'[1]Price List'!$A$1:$K$104,7,0),IF(AF290='[1]Price List'!$H$1,VLOOKUP(P290,'[1]Price List'!$A$1:$K$104,8,0),IF(AF290='[1]Price List'!$I$1,VLOOKUP(P290,'[1]Price List'!$A$1:$K$104,9,0),IF(AF290='[1]Price List'!$J$1,VLOOKUP(P290,'[1]Price List'!$A$1:$K$104,10,0),IF(AF290='[1]Price List'!$K$1,VLOOKUP(P290,'[1]Price List'!$A$1:$K$104,11,0))))))))))))</f>
        <v>5500000</v>
      </c>
      <c r="R290" s="103"/>
      <c r="S290" s="127"/>
      <c r="T290" s="127"/>
      <c r="U290" s="120">
        <v>41830</v>
      </c>
      <c r="V290" s="523">
        <f t="shared" si="78"/>
        <v>-28</v>
      </c>
      <c r="W290" s="127"/>
      <c r="X290" s="141" t="s">
        <v>3345</v>
      </c>
      <c r="Y290" s="424" t="s">
        <v>3346</v>
      </c>
      <c r="Z290" s="126" t="s">
        <v>9581</v>
      </c>
      <c r="AA290" s="103"/>
      <c r="AB290" s="126" t="s">
        <v>3291</v>
      </c>
      <c r="AC290" s="103"/>
      <c r="AD290" s="103"/>
      <c r="AE290" s="103"/>
      <c r="AF290" s="121" t="s">
        <v>741</v>
      </c>
      <c r="AG290" s="126" t="s">
        <v>3347</v>
      </c>
      <c r="AH290" s="524"/>
      <c r="AI290" s="524"/>
      <c r="AJ290" s="121"/>
      <c r="AK290" s="121"/>
      <c r="AL290" s="121"/>
      <c r="AM290" s="120"/>
      <c r="AN290" s="120"/>
      <c r="AO290" s="120"/>
      <c r="AP290" s="121"/>
      <c r="AQ290" s="525"/>
      <c r="AR290" s="525"/>
      <c r="AS290" s="121"/>
      <c r="AT290" s="121" t="s">
        <v>9619</v>
      </c>
      <c r="AU290" s="122">
        <v>41912</v>
      </c>
      <c r="AV290" s="122">
        <v>42019</v>
      </c>
      <c r="AW290" s="121"/>
      <c r="AX290" s="126" t="s">
        <v>9586</v>
      </c>
      <c r="AY290" s="126">
        <v>0</v>
      </c>
      <c r="AZ290" s="120">
        <v>42023</v>
      </c>
      <c r="BA290" s="120">
        <v>42037</v>
      </c>
      <c r="BB290" s="121"/>
      <c r="BC290" s="522">
        <v>5500000</v>
      </c>
      <c r="BD290" s="516">
        <v>0</v>
      </c>
      <c r="BE290" s="516">
        <f>+BC290</f>
        <v>5500000</v>
      </c>
      <c r="BF290" s="122">
        <v>42037</v>
      </c>
      <c r="BG290" s="141" t="s">
        <v>116</v>
      </c>
      <c r="BH290" s="121" t="s">
        <v>9587</v>
      </c>
      <c r="BI290" s="122">
        <v>42039</v>
      </c>
      <c r="BJ290" s="190">
        <v>42068</v>
      </c>
      <c r="BK290" s="526" t="s">
        <v>167</v>
      </c>
      <c r="BL290" s="534">
        <f t="shared" si="76"/>
        <v>5500000</v>
      </c>
      <c r="BQ290" t="str">
        <f t="shared" si="68"/>
        <v>Indosat</v>
      </c>
      <c r="BR290" t="str">
        <f t="shared" si="69"/>
        <v>HK-14-1126</v>
      </c>
      <c r="BS290" s="91">
        <f t="shared" si="70"/>
        <v>2014</v>
      </c>
      <c r="BT290">
        <f t="shared" si="77"/>
        <v>42023</v>
      </c>
      <c r="BU290" s="91">
        <f t="shared" si="77"/>
        <v>42037</v>
      </c>
      <c r="BW290" t="str">
        <f t="shared" si="72"/>
        <v>Site : SINGOSAREN - 14SKA002</v>
      </c>
      <c r="BX290" t="str">
        <f t="shared" si="73"/>
        <v>Tipe Tower : New-RT-1-SST</v>
      </c>
      <c r="BY290">
        <f t="shared" si="74"/>
        <v>4800083168</v>
      </c>
      <c r="BZ290" s="92" t="str">
        <f t="shared" si="74"/>
        <v>Survey &amp; Analysis</v>
      </c>
      <c r="CD290" s="531"/>
    </row>
    <row r="291" spans="2:82" ht="15" customHeight="1" x14ac:dyDescent="0.25">
      <c r="B291" s="103">
        <f t="shared" si="79"/>
        <v>142</v>
      </c>
      <c r="C291" s="126" t="s">
        <v>9620</v>
      </c>
      <c r="D291" s="126">
        <v>4800083168</v>
      </c>
      <c r="E291" s="121" t="s">
        <v>2396</v>
      </c>
      <c r="F291" s="522">
        <v>5500000</v>
      </c>
      <c r="G291" s="127">
        <v>8</v>
      </c>
      <c r="H291" s="103">
        <v>2014</v>
      </c>
      <c r="I291" s="128">
        <v>41858</v>
      </c>
      <c r="J291" s="128"/>
      <c r="K291" s="127" t="s">
        <v>628</v>
      </c>
      <c r="L291" s="126" t="s">
        <v>628</v>
      </c>
      <c r="M291" s="141" t="s">
        <v>628</v>
      </c>
      <c r="N291" s="104" t="s">
        <v>1636</v>
      </c>
      <c r="O291" s="97" t="s">
        <v>2392</v>
      </c>
      <c r="P291" s="127" t="s">
        <v>98</v>
      </c>
      <c r="Q291" s="100">
        <f>(IF(AF291='[1]Price List'!$B$1,VLOOKUP(N291,'[1]Price List'!$A$1:$K$104,2,0),IF(AF291='[1]Price List'!$C$1,VLOOKUP(N291,'[1]Price List'!$A$1:$K$104,3,0),IF(AF291='[1]Price List'!$D$1,VLOOKUP(N291,'[1]Price List'!$A$1:$K$104,4,0),IF(AF291='[1]Price List'!$E$1,VLOOKUP(N291,'[1]Price List'!$A$1:$K$104,5,0),IF(AF291='[1]Price List'!$F$1,VLOOKUP(N291,'[1]Price List'!$A$1:$K$104,6,0),IF(AF291='[1]Price List'!$G$1,VLOOKUP(N291,'[1]Price List'!$A$1:$K$104,7,0),IF(AF291='[1]Price List'!$H$1,VLOOKUP(N291,'[1]Price List'!$A$1:$K$104,8,0),IF(AF291='[1]Price List'!$I$1,VLOOKUP(N291,'[1]Price List'!$A$1:$K$104,9,0),IF(AF291='[1]Price List'!$J$1,VLOOKUP(N291,'[1]Price List'!$A$1:$K$104,10,0),IF(AF291='[1]Price List'!$K$1,VLOOKUP(N291,'[1]Price List'!$A$1:$K$104,11,0))))))))))))+(IF(AF291='[1]Price List'!$B$1,VLOOKUP(O291,'[1]Price List'!$A$1:$K$104,2,0),IF(AF291='[1]Price List'!$C$1,VLOOKUP(O291,'[1]Price List'!$A$1:$K$104,3,0),IF(AF291='[1]Price List'!$D$1,VLOOKUP(O291,'[1]Price List'!$A$1:$K$104,4,0),IF(AF291='[1]Price List'!$E$1,VLOOKUP(O291,'[1]Price List'!$A$1:$K$104,5,0),IF(AF291='[1]Price List'!$F$1,VLOOKUP(O291,'[1]Price List'!$A$1:$K$104,6,0),IF(AF291='[1]Price List'!$G$1,VLOOKUP(O291,'[1]Price List'!$A$1:$K$104,7,0),IF(AF291='[1]Price List'!$H$1,VLOOKUP(O291,'[1]Price List'!$A$1:$K$104,8,0),IF(AF291='[1]Price List'!$I$1,VLOOKUP(O291,'[1]Price List'!$A$1:$K$104,9,0),IF(AF291='[1]Price List'!$J$1,VLOOKUP(O291,'[1]Price List'!$A$1:$K$104,10,0),IF(AF291='[1]Price List'!$K$1,VLOOKUP(O291,'[1]Price List'!$A$1:$K$104,11,0))))))))))))+(IF(AF291='[1]Price List'!$B$1,VLOOKUP(P291,'[1]Price List'!$A$1:$K$104,2,0),IF(AF291='[1]Price List'!$C$1,VLOOKUP(P291,'[1]Price List'!$A$1:$K$104,3,0),IF(AF291='[1]Price List'!$D$1,VLOOKUP(P291,'[1]Price List'!$A$1:$K$104,4,0),IF(AF291='[1]Price List'!$E$1,VLOOKUP(P291,'[1]Price List'!$A$1:$K$104,5,0),IF(AF291='[1]Price List'!$F$1,VLOOKUP(P291,'[1]Price List'!$A$1:$K$104,6,0),IF(AF291='[1]Price List'!$G$1,VLOOKUP(P291,'[1]Price List'!$A$1:$K$104,7,0),IF(AF291='[1]Price List'!$H$1,VLOOKUP(P291,'[1]Price List'!$A$1:$K$104,8,0),IF(AF291='[1]Price List'!$I$1,VLOOKUP(P291,'[1]Price List'!$A$1:$K$104,9,0),IF(AF291='[1]Price List'!$J$1,VLOOKUP(P291,'[1]Price List'!$A$1:$K$104,10,0),IF(AF291='[1]Price List'!$K$1,VLOOKUP(P291,'[1]Price List'!$A$1:$K$104,11,0))))))))))))</f>
        <v>5500000</v>
      </c>
      <c r="R291" s="103"/>
      <c r="S291" s="127"/>
      <c r="T291" s="127"/>
      <c r="U291" s="120">
        <v>41830</v>
      </c>
      <c r="V291" s="523">
        <f t="shared" si="78"/>
        <v>-28</v>
      </c>
      <c r="W291" s="127"/>
      <c r="X291" s="141" t="s">
        <v>9621</v>
      </c>
      <c r="Y291" s="424" t="s">
        <v>9622</v>
      </c>
      <c r="Z291" s="126" t="s">
        <v>9581</v>
      </c>
      <c r="AA291" s="103"/>
      <c r="AB291" s="126" t="s">
        <v>3291</v>
      </c>
      <c r="AC291" s="103"/>
      <c r="AD291" s="103"/>
      <c r="AE291" s="103"/>
      <c r="AF291" s="121" t="s">
        <v>741</v>
      </c>
      <c r="AG291" s="126" t="s">
        <v>9623</v>
      </c>
      <c r="AH291" s="524"/>
      <c r="AI291" s="524"/>
      <c r="AJ291" s="121"/>
      <c r="AK291" s="121"/>
      <c r="AL291" s="121"/>
      <c r="AM291" s="120"/>
      <c r="AN291" s="120"/>
      <c r="AO291" s="120"/>
      <c r="AP291" s="121"/>
      <c r="AQ291" s="525"/>
      <c r="AR291" s="525"/>
      <c r="AS291" s="121"/>
      <c r="AT291" s="121" t="s">
        <v>9624</v>
      </c>
      <c r="AU291" s="122">
        <v>41912</v>
      </c>
      <c r="AV291" s="122">
        <v>42019</v>
      </c>
      <c r="AW291" s="121"/>
      <c r="AX291" s="126" t="s">
        <v>9586</v>
      </c>
      <c r="AY291" s="126">
        <v>0</v>
      </c>
      <c r="AZ291" s="120">
        <v>42023</v>
      </c>
      <c r="BA291" s="120">
        <v>42037</v>
      </c>
      <c r="BB291" s="121"/>
      <c r="BC291" s="522">
        <v>5500000</v>
      </c>
      <c r="BD291" s="516">
        <v>0</v>
      </c>
      <c r="BE291" s="516">
        <f>+BC291</f>
        <v>5500000</v>
      </c>
      <c r="BF291" s="122">
        <v>42037</v>
      </c>
      <c r="BG291" s="141" t="s">
        <v>116</v>
      </c>
      <c r="BH291" s="121" t="s">
        <v>9587</v>
      </c>
      <c r="BI291" s="122">
        <v>42039</v>
      </c>
      <c r="BJ291" s="190">
        <v>42068</v>
      </c>
      <c r="BK291" s="526" t="s">
        <v>167</v>
      </c>
      <c r="BL291" s="534">
        <f t="shared" si="76"/>
        <v>5500000</v>
      </c>
      <c r="BQ291" t="str">
        <f t="shared" si="68"/>
        <v>Indosat</v>
      </c>
      <c r="BR291" t="str">
        <f t="shared" si="69"/>
        <v>HK-14-1127</v>
      </c>
      <c r="BS291" s="91">
        <f t="shared" si="70"/>
        <v>2014</v>
      </c>
      <c r="BT291">
        <f t="shared" si="77"/>
        <v>42023</v>
      </c>
      <c r="BU291" s="91">
        <f t="shared" si="77"/>
        <v>42037</v>
      </c>
      <c r="BW291" t="str">
        <f t="shared" si="72"/>
        <v>Site : PTPN - 14SKA013</v>
      </c>
      <c r="BX291" t="str">
        <f t="shared" si="73"/>
        <v>Tipe Tower : New-RT-1-SST</v>
      </c>
      <c r="BY291">
        <f t="shared" si="74"/>
        <v>4800083168</v>
      </c>
      <c r="BZ291" s="92" t="str">
        <f t="shared" si="74"/>
        <v>Survey &amp; Analysis</v>
      </c>
      <c r="CD291" s="531"/>
    </row>
    <row r="292" spans="2:82" ht="15" customHeight="1" x14ac:dyDescent="0.25">
      <c r="B292" s="103">
        <f t="shared" si="79"/>
        <v>143</v>
      </c>
      <c r="C292" s="126" t="s">
        <v>9625</v>
      </c>
      <c r="D292" s="126">
        <v>4800083168</v>
      </c>
      <c r="E292" s="121" t="s">
        <v>9581</v>
      </c>
      <c r="F292" s="522">
        <v>6000000</v>
      </c>
      <c r="G292" s="127">
        <v>8</v>
      </c>
      <c r="H292" s="103">
        <v>2014</v>
      </c>
      <c r="I292" s="128">
        <v>41858</v>
      </c>
      <c r="J292" s="128"/>
      <c r="K292" s="127" t="s">
        <v>628</v>
      </c>
      <c r="L292" s="126" t="s">
        <v>628</v>
      </c>
      <c r="M292" s="141" t="s">
        <v>628</v>
      </c>
      <c r="N292" s="104" t="s">
        <v>1636</v>
      </c>
      <c r="O292" s="97" t="s">
        <v>2392</v>
      </c>
      <c r="P292" s="127" t="s">
        <v>98</v>
      </c>
      <c r="Q292" s="100">
        <f>(IF(AF292='[1]Price List'!$B$1,VLOOKUP(N292,'[1]Price List'!$A$1:$K$104,2,0),IF(AF292='[1]Price List'!$C$1,VLOOKUP(N292,'[1]Price List'!$A$1:$K$104,3,0),IF(AF292='[1]Price List'!$D$1,VLOOKUP(N292,'[1]Price List'!$A$1:$K$104,4,0),IF(AF292='[1]Price List'!$E$1,VLOOKUP(N292,'[1]Price List'!$A$1:$K$104,5,0),IF(AF292='[1]Price List'!$F$1,VLOOKUP(N292,'[1]Price List'!$A$1:$K$104,6,0),IF(AF292='[1]Price List'!$G$1,VLOOKUP(N292,'[1]Price List'!$A$1:$K$104,7,0),IF(AF292='[1]Price List'!$H$1,VLOOKUP(N292,'[1]Price List'!$A$1:$K$104,8,0),IF(AF292='[1]Price List'!$I$1,VLOOKUP(N292,'[1]Price List'!$A$1:$K$104,9,0),IF(AF292='[1]Price List'!$J$1,VLOOKUP(N292,'[1]Price List'!$A$1:$K$104,10,0),IF(AF292='[1]Price List'!$K$1,VLOOKUP(N292,'[1]Price List'!$A$1:$K$104,11,0))))))))))))+(IF(AF292='[1]Price List'!$B$1,VLOOKUP(O292,'[1]Price List'!$A$1:$K$104,2,0),IF(AF292='[1]Price List'!$C$1,VLOOKUP(O292,'[1]Price List'!$A$1:$K$104,3,0),IF(AF292='[1]Price List'!$D$1,VLOOKUP(O292,'[1]Price List'!$A$1:$K$104,4,0),IF(AF292='[1]Price List'!$E$1,VLOOKUP(O292,'[1]Price List'!$A$1:$K$104,5,0),IF(AF292='[1]Price List'!$F$1,VLOOKUP(O292,'[1]Price List'!$A$1:$K$104,6,0),IF(AF292='[1]Price List'!$G$1,VLOOKUP(O292,'[1]Price List'!$A$1:$K$104,7,0),IF(AF292='[1]Price List'!$H$1,VLOOKUP(O292,'[1]Price List'!$A$1:$K$104,8,0),IF(AF292='[1]Price List'!$I$1,VLOOKUP(O292,'[1]Price List'!$A$1:$K$104,9,0),IF(AF292='[1]Price List'!$J$1,VLOOKUP(O292,'[1]Price List'!$A$1:$K$104,10,0),IF(AF292='[1]Price List'!$K$1,VLOOKUP(O292,'[1]Price List'!$A$1:$K$104,11,0))))))))))))+(IF(AF292='[1]Price List'!$B$1,VLOOKUP(P292,'[1]Price List'!$A$1:$K$104,2,0),IF(AF292='[1]Price List'!$C$1,VLOOKUP(P292,'[1]Price List'!$A$1:$K$104,3,0),IF(AF292='[1]Price List'!$D$1,VLOOKUP(P292,'[1]Price List'!$A$1:$K$104,4,0),IF(AF292='[1]Price List'!$E$1,VLOOKUP(P292,'[1]Price List'!$A$1:$K$104,5,0),IF(AF292='[1]Price List'!$F$1,VLOOKUP(P292,'[1]Price List'!$A$1:$K$104,6,0),IF(AF292='[1]Price List'!$G$1,VLOOKUP(P292,'[1]Price List'!$A$1:$K$104,7,0),IF(AF292='[1]Price List'!$H$1,VLOOKUP(P292,'[1]Price List'!$A$1:$K$104,8,0),IF(AF292='[1]Price List'!$I$1,VLOOKUP(P292,'[1]Price List'!$A$1:$K$104,9,0),IF(AF292='[1]Price List'!$J$1,VLOOKUP(P292,'[1]Price List'!$A$1:$K$104,10,0),IF(AF292='[1]Price List'!$K$1,VLOOKUP(P292,'[1]Price List'!$A$1:$K$104,11,0))))))))))))</f>
        <v>6000000</v>
      </c>
      <c r="R292" s="103"/>
      <c r="S292" s="127"/>
      <c r="T292" s="127"/>
      <c r="U292" s="120">
        <v>41830</v>
      </c>
      <c r="V292" s="523">
        <f t="shared" si="78"/>
        <v>-28</v>
      </c>
      <c r="W292" s="127"/>
      <c r="X292" s="141" t="s">
        <v>9626</v>
      </c>
      <c r="Y292" s="424" t="s">
        <v>9627</v>
      </c>
      <c r="Z292" s="126" t="s">
        <v>9581</v>
      </c>
      <c r="AA292" s="103"/>
      <c r="AB292" s="126" t="s">
        <v>3291</v>
      </c>
      <c r="AC292" s="103"/>
      <c r="AD292" s="103"/>
      <c r="AE292" s="103"/>
      <c r="AF292" s="121" t="s">
        <v>161</v>
      </c>
      <c r="AG292" s="126" t="s">
        <v>9628</v>
      </c>
      <c r="AH292" s="524"/>
      <c r="AI292" s="524"/>
      <c r="AJ292" s="121"/>
      <c r="AK292" s="121"/>
      <c r="AL292" s="121"/>
      <c r="AM292" s="120"/>
      <c r="AN292" s="120"/>
      <c r="AO292" s="120"/>
      <c r="AP292" s="121"/>
      <c r="AQ292" s="525"/>
      <c r="AR292" s="525"/>
      <c r="AS292" s="121"/>
      <c r="AT292" s="121" t="s">
        <v>9629</v>
      </c>
      <c r="AU292" s="122">
        <v>41912</v>
      </c>
      <c r="AV292" s="122">
        <v>42160</v>
      </c>
      <c r="AW292" s="121"/>
      <c r="AX292" s="126" t="s">
        <v>2402</v>
      </c>
      <c r="AY292" s="121">
        <v>0</v>
      </c>
      <c r="AZ292" s="101">
        <v>42227</v>
      </c>
      <c r="BA292" s="120"/>
      <c r="BB292" s="121"/>
      <c r="BC292" s="522">
        <f t="shared" ref="BC292:BC297" si="80">F292</f>
        <v>6000000</v>
      </c>
      <c r="BD292" s="516">
        <v>3500000</v>
      </c>
      <c r="BE292" s="516"/>
      <c r="BF292" s="122"/>
      <c r="BG292" s="141" t="s">
        <v>9329</v>
      </c>
      <c r="BH292" s="121" t="s">
        <v>2064</v>
      </c>
      <c r="BI292" s="122"/>
      <c r="BJ292" s="190"/>
      <c r="BK292" s="526" t="s">
        <v>167</v>
      </c>
      <c r="BL292" s="534">
        <f t="shared" si="76"/>
        <v>6000000</v>
      </c>
      <c r="BM292" t="s">
        <v>9600</v>
      </c>
      <c r="BQ292" t="str">
        <f t="shared" si="68"/>
        <v>Indosat</v>
      </c>
      <c r="BR292" t="str">
        <f t="shared" si="69"/>
        <v>HK-14-1128</v>
      </c>
      <c r="BS292" s="91">
        <f t="shared" si="70"/>
        <v>2014</v>
      </c>
      <c r="BT292">
        <f t="shared" si="77"/>
        <v>42227</v>
      </c>
      <c r="BU292" s="91">
        <f t="shared" si="77"/>
        <v>0</v>
      </c>
      <c r="BW292" t="str">
        <f t="shared" si="72"/>
        <v>Site : GD CENTRAL JOMBANG - 20JMB004</v>
      </c>
      <c r="BX292" t="str">
        <f t="shared" si="73"/>
        <v>Tipe Tower : New-RT-1-SST</v>
      </c>
      <c r="BY292">
        <f t="shared" si="74"/>
        <v>4800083168</v>
      </c>
      <c r="BZ292" s="92" t="str">
        <f t="shared" si="74"/>
        <v>Re Engineering</v>
      </c>
      <c r="CD292" s="531"/>
    </row>
    <row r="293" spans="2:82" ht="15" customHeight="1" x14ac:dyDescent="0.25">
      <c r="B293" s="103">
        <f t="shared" si="79"/>
        <v>144</v>
      </c>
      <c r="C293" s="126" t="s">
        <v>9630</v>
      </c>
      <c r="D293" s="126">
        <v>4800083168</v>
      </c>
      <c r="E293" s="121" t="s">
        <v>9581</v>
      </c>
      <c r="F293" s="522">
        <v>6000000</v>
      </c>
      <c r="G293" s="127">
        <v>8</v>
      </c>
      <c r="H293" s="103">
        <v>2014</v>
      </c>
      <c r="I293" s="128">
        <v>41858</v>
      </c>
      <c r="J293" s="128"/>
      <c r="K293" s="127" t="s">
        <v>628</v>
      </c>
      <c r="L293" s="126" t="s">
        <v>628</v>
      </c>
      <c r="M293" s="141" t="s">
        <v>628</v>
      </c>
      <c r="N293" s="104" t="s">
        <v>1636</v>
      </c>
      <c r="O293" s="97" t="s">
        <v>2392</v>
      </c>
      <c r="P293" s="127" t="s">
        <v>98</v>
      </c>
      <c r="Q293" s="100">
        <f>(IF(AF293='[1]Price List'!$B$1,VLOOKUP(N293,'[1]Price List'!$A$1:$K$104,2,0),IF(AF293='[1]Price List'!$C$1,VLOOKUP(N293,'[1]Price List'!$A$1:$K$104,3,0),IF(AF293='[1]Price List'!$D$1,VLOOKUP(N293,'[1]Price List'!$A$1:$K$104,4,0),IF(AF293='[1]Price List'!$E$1,VLOOKUP(N293,'[1]Price List'!$A$1:$K$104,5,0),IF(AF293='[1]Price List'!$F$1,VLOOKUP(N293,'[1]Price List'!$A$1:$K$104,6,0),IF(AF293='[1]Price List'!$G$1,VLOOKUP(N293,'[1]Price List'!$A$1:$K$104,7,0),IF(AF293='[1]Price List'!$H$1,VLOOKUP(N293,'[1]Price List'!$A$1:$K$104,8,0),IF(AF293='[1]Price List'!$I$1,VLOOKUP(N293,'[1]Price List'!$A$1:$K$104,9,0),IF(AF293='[1]Price List'!$J$1,VLOOKUP(N293,'[1]Price List'!$A$1:$K$104,10,0),IF(AF293='[1]Price List'!$K$1,VLOOKUP(N293,'[1]Price List'!$A$1:$K$104,11,0))))))))))))+(IF(AF293='[1]Price List'!$B$1,VLOOKUP(O293,'[1]Price List'!$A$1:$K$104,2,0),IF(AF293='[1]Price List'!$C$1,VLOOKUP(O293,'[1]Price List'!$A$1:$K$104,3,0),IF(AF293='[1]Price List'!$D$1,VLOOKUP(O293,'[1]Price List'!$A$1:$K$104,4,0),IF(AF293='[1]Price List'!$E$1,VLOOKUP(O293,'[1]Price List'!$A$1:$K$104,5,0),IF(AF293='[1]Price List'!$F$1,VLOOKUP(O293,'[1]Price List'!$A$1:$K$104,6,0),IF(AF293='[1]Price List'!$G$1,VLOOKUP(O293,'[1]Price List'!$A$1:$K$104,7,0),IF(AF293='[1]Price List'!$H$1,VLOOKUP(O293,'[1]Price List'!$A$1:$K$104,8,0),IF(AF293='[1]Price List'!$I$1,VLOOKUP(O293,'[1]Price List'!$A$1:$K$104,9,0),IF(AF293='[1]Price List'!$J$1,VLOOKUP(O293,'[1]Price List'!$A$1:$K$104,10,0),IF(AF293='[1]Price List'!$K$1,VLOOKUP(O293,'[1]Price List'!$A$1:$K$104,11,0))))))))))))+(IF(AF293='[1]Price List'!$B$1,VLOOKUP(P293,'[1]Price List'!$A$1:$K$104,2,0),IF(AF293='[1]Price List'!$C$1,VLOOKUP(P293,'[1]Price List'!$A$1:$K$104,3,0),IF(AF293='[1]Price List'!$D$1,VLOOKUP(P293,'[1]Price List'!$A$1:$K$104,4,0),IF(AF293='[1]Price List'!$E$1,VLOOKUP(P293,'[1]Price List'!$A$1:$K$104,5,0),IF(AF293='[1]Price List'!$F$1,VLOOKUP(P293,'[1]Price List'!$A$1:$K$104,6,0),IF(AF293='[1]Price List'!$G$1,VLOOKUP(P293,'[1]Price List'!$A$1:$K$104,7,0),IF(AF293='[1]Price List'!$H$1,VLOOKUP(P293,'[1]Price List'!$A$1:$K$104,8,0),IF(AF293='[1]Price List'!$I$1,VLOOKUP(P293,'[1]Price List'!$A$1:$K$104,9,0),IF(AF293='[1]Price List'!$J$1,VLOOKUP(P293,'[1]Price List'!$A$1:$K$104,10,0),IF(AF293='[1]Price List'!$K$1,VLOOKUP(P293,'[1]Price List'!$A$1:$K$104,11,0))))))))))))</f>
        <v>6000000</v>
      </c>
      <c r="R293" s="103"/>
      <c r="S293" s="127"/>
      <c r="T293" s="127"/>
      <c r="U293" s="120">
        <v>41834</v>
      </c>
      <c r="V293" s="523">
        <f t="shared" si="78"/>
        <v>-24</v>
      </c>
      <c r="W293" s="127"/>
      <c r="X293" s="141" t="s">
        <v>3319</v>
      </c>
      <c r="Y293" s="424" t="s">
        <v>3320</v>
      </c>
      <c r="Z293" s="126" t="s">
        <v>9581</v>
      </c>
      <c r="AA293" s="103"/>
      <c r="AB293" s="126" t="s">
        <v>3291</v>
      </c>
      <c r="AC293" s="103"/>
      <c r="AD293" s="103"/>
      <c r="AE293" s="103"/>
      <c r="AF293" s="121" t="s">
        <v>161</v>
      </c>
      <c r="AG293" s="126" t="s">
        <v>9631</v>
      </c>
      <c r="AH293" s="524"/>
      <c r="AI293" s="524"/>
      <c r="AJ293" s="121"/>
      <c r="AK293" s="121"/>
      <c r="AL293" s="121"/>
      <c r="AM293" s="120"/>
      <c r="AN293" s="120"/>
      <c r="AO293" s="120"/>
      <c r="AP293" s="121"/>
      <c r="AQ293" s="525"/>
      <c r="AR293" s="525"/>
      <c r="AS293" s="121"/>
      <c r="AT293" s="121" t="s">
        <v>9632</v>
      </c>
      <c r="AU293" s="122">
        <v>41981</v>
      </c>
      <c r="AV293" s="122">
        <v>42019</v>
      </c>
      <c r="AW293" s="121"/>
      <c r="AX293" s="126" t="s">
        <v>9606</v>
      </c>
      <c r="AY293" s="126">
        <v>0</v>
      </c>
      <c r="AZ293" s="120">
        <v>42023</v>
      </c>
      <c r="BA293" s="120">
        <v>42031</v>
      </c>
      <c r="BB293" s="121"/>
      <c r="BC293" s="522">
        <f t="shared" si="80"/>
        <v>6000000</v>
      </c>
      <c r="BD293" s="516">
        <v>0</v>
      </c>
      <c r="BE293" s="516">
        <f>+BC293</f>
        <v>6000000</v>
      </c>
      <c r="BF293" s="122">
        <v>42032</v>
      </c>
      <c r="BG293" s="141" t="s">
        <v>116</v>
      </c>
      <c r="BH293" s="121" t="s">
        <v>9607</v>
      </c>
      <c r="BI293" s="122">
        <v>42032</v>
      </c>
      <c r="BJ293" s="190">
        <v>42052</v>
      </c>
      <c r="BK293" s="526" t="s">
        <v>167</v>
      </c>
      <c r="BL293" s="534">
        <f t="shared" si="76"/>
        <v>6000000</v>
      </c>
      <c r="BQ293" t="str">
        <f t="shared" si="68"/>
        <v>Indosat</v>
      </c>
      <c r="BR293" t="str">
        <f t="shared" si="69"/>
        <v>HK-14-1129</v>
      </c>
      <c r="BS293" s="91">
        <f t="shared" si="70"/>
        <v>2014</v>
      </c>
      <c r="BT293">
        <f t="shared" si="77"/>
        <v>42023</v>
      </c>
      <c r="BU293" s="91">
        <f t="shared" si="77"/>
        <v>42031</v>
      </c>
      <c r="BW293" t="str">
        <f t="shared" si="72"/>
        <v>Site : PUCANG - 20SBY024</v>
      </c>
      <c r="BX293" t="str">
        <f t="shared" si="73"/>
        <v>Tipe Tower : New-RT-1-SST</v>
      </c>
      <c r="BY293">
        <f t="shared" si="74"/>
        <v>4800083168</v>
      </c>
      <c r="BZ293" s="92" t="str">
        <f t="shared" si="74"/>
        <v>Re Engineering</v>
      </c>
      <c r="CD293" s="531"/>
    </row>
    <row r="294" spans="2:82" ht="15" customHeight="1" x14ac:dyDescent="0.25">
      <c r="B294" s="103">
        <f t="shared" si="79"/>
        <v>145</v>
      </c>
      <c r="C294" s="126" t="s">
        <v>9633</v>
      </c>
      <c r="D294" s="126">
        <v>4800083168</v>
      </c>
      <c r="E294" s="121" t="s">
        <v>9354</v>
      </c>
      <c r="F294" s="522">
        <v>5000000</v>
      </c>
      <c r="G294" s="127">
        <v>8</v>
      </c>
      <c r="H294" s="103">
        <v>2014</v>
      </c>
      <c r="I294" s="128">
        <v>41858</v>
      </c>
      <c r="J294" s="128"/>
      <c r="K294" s="127" t="s">
        <v>628</v>
      </c>
      <c r="L294" s="126" t="s">
        <v>628</v>
      </c>
      <c r="M294" s="141" t="s">
        <v>628</v>
      </c>
      <c r="N294" s="104" t="s">
        <v>1636</v>
      </c>
      <c r="O294" s="97" t="s">
        <v>2392</v>
      </c>
      <c r="P294" s="127" t="s">
        <v>98</v>
      </c>
      <c r="Q294" s="100">
        <f>(IF(AF294='[1]Price List'!$B$1,VLOOKUP(N294,'[1]Price List'!$A$1:$K$104,2,0),IF(AF294='[1]Price List'!$C$1,VLOOKUP(N294,'[1]Price List'!$A$1:$K$104,3,0),IF(AF294='[1]Price List'!$D$1,VLOOKUP(N294,'[1]Price List'!$A$1:$K$104,4,0),IF(AF294='[1]Price List'!$E$1,VLOOKUP(N294,'[1]Price List'!$A$1:$K$104,5,0),IF(AF294='[1]Price List'!$F$1,VLOOKUP(N294,'[1]Price List'!$A$1:$K$104,6,0),IF(AF294='[1]Price List'!$G$1,VLOOKUP(N294,'[1]Price List'!$A$1:$K$104,7,0),IF(AF294='[1]Price List'!$H$1,VLOOKUP(N294,'[1]Price List'!$A$1:$K$104,8,0),IF(AF294='[1]Price List'!$I$1,VLOOKUP(N294,'[1]Price List'!$A$1:$K$104,9,0),IF(AF294='[1]Price List'!$J$1,VLOOKUP(N294,'[1]Price List'!$A$1:$K$104,10,0),IF(AF294='[1]Price List'!$K$1,VLOOKUP(N294,'[1]Price List'!$A$1:$K$104,11,0))))))))))))+(IF(AF294='[1]Price List'!$B$1,VLOOKUP(O294,'[1]Price List'!$A$1:$K$104,2,0),IF(AF294='[1]Price List'!$C$1,VLOOKUP(O294,'[1]Price List'!$A$1:$K$104,3,0),IF(AF294='[1]Price List'!$D$1,VLOOKUP(O294,'[1]Price List'!$A$1:$K$104,4,0),IF(AF294='[1]Price List'!$E$1,VLOOKUP(O294,'[1]Price List'!$A$1:$K$104,5,0),IF(AF294='[1]Price List'!$F$1,VLOOKUP(O294,'[1]Price List'!$A$1:$K$104,6,0),IF(AF294='[1]Price List'!$G$1,VLOOKUP(O294,'[1]Price List'!$A$1:$K$104,7,0),IF(AF294='[1]Price List'!$H$1,VLOOKUP(O294,'[1]Price List'!$A$1:$K$104,8,0),IF(AF294='[1]Price List'!$I$1,VLOOKUP(O294,'[1]Price List'!$A$1:$K$104,9,0),IF(AF294='[1]Price List'!$J$1,VLOOKUP(O294,'[1]Price List'!$A$1:$K$104,10,0),IF(AF294='[1]Price List'!$K$1,VLOOKUP(O294,'[1]Price List'!$A$1:$K$104,11,0))))))))))))+(IF(AF294='[1]Price List'!$B$1,VLOOKUP(P294,'[1]Price List'!$A$1:$K$104,2,0),IF(AF294='[1]Price List'!$C$1,VLOOKUP(P294,'[1]Price List'!$A$1:$K$104,3,0),IF(AF294='[1]Price List'!$D$1,VLOOKUP(P294,'[1]Price List'!$A$1:$K$104,4,0),IF(AF294='[1]Price List'!$E$1,VLOOKUP(P294,'[1]Price List'!$A$1:$K$104,5,0),IF(AF294='[1]Price List'!$F$1,VLOOKUP(P294,'[1]Price List'!$A$1:$K$104,6,0),IF(AF294='[1]Price List'!$G$1,VLOOKUP(P294,'[1]Price List'!$A$1:$K$104,7,0),IF(AF294='[1]Price List'!$H$1,VLOOKUP(P294,'[1]Price List'!$A$1:$K$104,8,0),IF(AF294='[1]Price List'!$I$1,VLOOKUP(P294,'[1]Price List'!$A$1:$K$104,9,0),IF(AF294='[1]Price List'!$J$1,VLOOKUP(P294,'[1]Price List'!$A$1:$K$104,10,0),IF(AF294='[1]Price List'!$K$1,VLOOKUP(P294,'[1]Price List'!$A$1:$K$104,11,0))))))))))))</f>
        <v>5000000</v>
      </c>
      <c r="R294" s="103"/>
      <c r="S294" s="127"/>
      <c r="T294" s="127"/>
      <c r="U294" s="120">
        <v>41834</v>
      </c>
      <c r="V294" s="523">
        <f t="shared" si="78"/>
        <v>-24</v>
      </c>
      <c r="W294" s="127"/>
      <c r="X294" s="141" t="s">
        <v>9634</v>
      </c>
      <c r="Y294" s="424" t="s">
        <v>9635</v>
      </c>
      <c r="Z294" s="126" t="s">
        <v>9354</v>
      </c>
      <c r="AA294" s="103"/>
      <c r="AB294" s="126" t="s">
        <v>9518</v>
      </c>
      <c r="AC294" s="103"/>
      <c r="AD294" s="103"/>
      <c r="AE294" s="103"/>
      <c r="AF294" s="121" t="s">
        <v>477</v>
      </c>
      <c r="AG294" s="126" t="s">
        <v>9636</v>
      </c>
      <c r="AH294" s="524"/>
      <c r="AI294" s="524"/>
      <c r="AJ294" s="121"/>
      <c r="AK294" s="121"/>
      <c r="AL294" s="121"/>
      <c r="AM294" s="120"/>
      <c r="AN294" s="120"/>
      <c r="AO294" s="120"/>
      <c r="AP294" s="121"/>
      <c r="AQ294" s="525"/>
      <c r="AR294" s="525"/>
      <c r="AS294" s="121"/>
      <c r="AT294" s="121" t="s">
        <v>9637</v>
      </c>
      <c r="AU294" s="122">
        <v>41886</v>
      </c>
      <c r="AV294" s="122">
        <v>41990</v>
      </c>
      <c r="AW294" s="121"/>
      <c r="AX294" s="121" t="s">
        <v>9638</v>
      </c>
      <c r="AY294" s="121">
        <v>0</v>
      </c>
      <c r="AZ294" s="120">
        <v>41886</v>
      </c>
      <c r="BA294" s="120">
        <v>41990</v>
      </c>
      <c r="BB294" s="121"/>
      <c r="BC294" s="522">
        <f t="shared" si="80"/>
        <v>5000000</v>
      </c>
      <c r="BD294" s="516">
        <v>0</v>
      </c>
      <c r="BE294" s="516">
        <f>+BC294</f>
        <v>5000000</v>
      </c>
      <c r="BF294" s="122">
        <v>42020</v>
      </c>
      <c r="BG294" s="141" t="s">
        <v>116</v>
      </c>
      <c r="BH294" s="121" t="s">
        <v>9639</v>
      </c>
      <c r="BI294" s="122">
        <v>42020</v>
      </c>
      <c r="BJ294" s="190">
        <v>42045</v>
      </c>
      <c r="BK294" s="526" t="s">
        <v>167</v>
      </c>
      <c r="BL294" s="534">
        <f t="shared" si="76"/>
        <v>5000000</v>
      </c>
      <c r="BQ294" t="str">
        <f t="shared" si="68"/>
        <v>Indosat</v>
      </c>
      <c r="BR294" t="str">
        <f t="shared" si="69"/>
        <v>HK-14-1134</v>
      </c>
      <c r="BS294" s="91">
        <f t="shared" si="70"/>
        <v>2014</v>
      </c>
      <c r="BT294">
        <f t="shared" si="77"/>
        <v>41886</v>
      </c>
      <c r="BU294" s="91">
        <f t="shared" si="77"/>
        <v>41990</v>
      </c>
      <c r="BW294" t="str">
        <f t="shared" si="72"/>
        <v>Site : NEW_JATI MURNI - 03BKS018</v>
      </c>
      <c r="BX294" t="str">
        <f t="shared" si="73"/>
        <v>Tipe Tower : New-GF-1-SST</v>
      </c>
      <c r="BY294">
        <f t="shared" si="74"/>
        <v>4800083168</v>
      </c>
      <c r="BZ294" s="92" t="str">
        <f t="shared" si="74"/>
        <v>Survey+Tower Analysis+Propose New Antenna</v>
      </c>
      <c r="CD294" s="531"/>
    </row>
    <row r="295" spans="2:82" ht="15" customHeight="1" x14ac:dyDescent="0.25">
      <c r="B295" s="103">
        <f t="shared" si="79"/>
        <v>146</v>
      </c>
      <c r="C295" s="126" t="s">
        <v>9640</v>
      </c>
      <c r="D295" s="126">
        <v>4800083168</v>
      </c>
      <c r="E295" s="121" t="s">
        <v>9547</v>
      </c>
      <c r="F295" s="522">
        <v>3500000</v>
      </c>
      <c r="G295" s="127">
        <v>8</v>
      </c>
      <c r="H295" s="103">
        <v>2014</v>
      </c>
      <c r="I295" s="128">
        <v>41858</v>
      </c>
      <c r="J295" s="128"/>
      <c r="K295" s="127" t="s">
        <v>628</v>
      </c>
      <c r="L295" s="126" t="s">
        <v>628</v>
      </c>
      <c r="M295" s="141" t="s">
        <v>628</v>
      </c>
      <c r="N295" s="95" t="s">
        <v>1636</v>
      </c>
      <c r="O295" s="127" t="s">
        <v>98</v>
      </c>
      <c r="P295" s="127" t="s">
        <v>98</v>
      </c>
      <c r="Q295" s="100">
        <f>(IF(AF295='[1]Price List'!$B$1,VLOOKUP(N295,'[1]Price List'!$A$1:$K$104,2,0),IF(AF295='[1]Price List'!$C$1,VLOOKUP(N295,'[1]Price List'!$A$1:$K$104,3,0),IF(AF295='[1]Price List'!$D$1,VLOOKUP(N295,'[1]Price List'!$A$1:$K$104,4,0),IF(AF295='[1]Price List'!$E$1,VLOOKUP(N295,'[1]Price List'!$A$1:$K$104,5,0),IF(AF295='[1]Price List'!$F$1,VLOOKUP(N295,'[1]Price List'!$A$1:$K$104,6,0),IF(AF295='[1]Price List'!$G$1,VLOOKUP(N295,'[1]Price List'!$A$1:$K$104,7,0),IF(AF295='[1]Price List'!$H$1,VLOOKUP(N295,'[1]Price List'!$A$1:$K$104,8,0),IF(AF295='[1]Price List'!$I$1,VLOOKUP(N295,'[1]Price List'!$A$1:$K$104,9,0),IF(AF295='[1]Price List'!$J$1,VLOOKUP(N295,'[1]Price List'!$A$1:$K$104,10,0),IF(AF295='[1]Price List'!$K$1,VLOOKUP(N295,'[1]Price List'!$A$1:$K$104,11,0))))))))))))+(IF(AF295='[1]Price List'!$B$1,VLOOKUP(O295,'[1]Price List'!$A$1:$K$104,2,0),IF(AF295='[1]Price List'!$C$1,VLOOKUP(O295,'[1]Price List'!$A$1:$K$104,3,0),IF(AF295='[1]Price List'!$D$1,VLOOKUP(O295,'[1]Price List'!$A$1:$K$104,4,0),IF(AF295='[1]Price List'!$E$1,VLOOKUP(O295,'[1]Price List'!$A$1:$K$104,5,0),IF(AF295='[1]Price List'!$F$1,VLOOKUP(O295,'[1]Price List'!$A$1:$K$104,6,0),IF(AF295='[1]Price List'!$G$1,VLOOKUP(O295,'[1]Price List'!$A$1:$K$104,7,0),IF(AF295='[1]Price List'!$H$1,VLOOKUP(O295,'[1]Price List'!$A$1:$K$104,8,0),IF(AF295='[1]Price List'!$I$1,VLOOKUP(O295,'[1]Price List'!$A$1:$K$104,9,0),IF(AF295='[1]Price List'!$J$1,VLOOKUP(O295,'[1]Price List'!$A$1:$K$104,10,0),IF(AF295='[1]Price List'!$K$1,VLOOKUP(O295,'[1]Price List'!$A$1:$K$104,11,0))))))))))))+(IF(AF295='[1]Price List'!$B$1,VLOOKUP(P295,'[1]Price List'!$A$1:$K$104,2,0),IF(AF295='[1]Price List'!$C$1,VLOOKUP(P295,'[1]Price List'!$A$1:$K$104,3,0),IF(AF295='[1]Price List'!$D$1,VLOOKUP(P295,'[1]Price List'!$A$1:$K$104,4,0),IF(AF295='[1]Price List'!$E$1,VLOOKUP(P295,'[1]Price List'!$A$1:$K$104,5,0),IF(AF295='[1]Price List'!$F$1,VLOOKUP(P295,'[1]Price List'!$A$1:$K$104,6,0),IF(AF295='[1]Price List'!$G$1,VLOOKUP(P295,'[1]Price List'!$A$1:$K$104,7,0),IF(AF295='[1]Price List'!$H$1,VLOOKUP(P295,'[1]Price List'!$A$1:$K$104,8,0),IF(AF295='[1]Price List'!$I$1,VLOOKUP(P295,'[1]Price List'!$A$1:$K$104,9,0),IF(AF295='[1]Price List'!$J$1,VLOOKUP(P295,'[1]Price List'!$A$1:$K$104,10,0),IF(AF295='[1]Price List'!$K$1,VLOOKUP(P295,'[1]Price List'!$A$1:$K$104,11,0))))))))))))</f>
        <v>3500000</v>
      </c>
      <c r="R295" s="103"/>
      <c r="S295" s="127"/>
      <c r="T295" s="127"/>
      <c r="U295" s="120">
        <v>41834</v>
      </c>
      <c r="V295" s="523">
        <f t="shared" si="78"/>
        <v>-24</v>
      </c>
      <c r="W295" s="127"/>
      <c r="X295" s="141" t="s">
        <v>9641</v>
      </c>
      <c r="Y295" s="424" t="s">
        <v>9642</v>
      </c>
      <c r="Z295" s="126" t="s">
        <v>9643</v>
      </c>
      <c r="AA295" s="103"/>
      <c r="AB295" s="126" t="s">
        <v>9518</v>
      </c>
      <c r="AC295" s="103"/>
      <c r="AD295" s="103"/>
      <c r="AE295" s="103"/>
      <c r="AF295" s="121" t="s">
        <v>477</v>
      </c>
      <c r="AG295" s="126" t="s">
        <v>5391</v>
      </c>
      <c r="AH295" s="524"/>
      <c r="AI295" s="524"/>
      <c r="AJ295" s="121"/>
      <c r="AK295" s="121"/>
      <c r="AL295" s="121"/>
      <c r="AM295" s="120"/>
      <c r="AN295" s="120"/>
      <c r="AO295" s="120"/>
      <c r="AP295" s="121"/>
      <c r="AQ295" s="525"/>
      <c r="AR295" s="525"/>
      <c r="AS295" s="121"/>
      <c r="AT295" s="121" t="s">
        <v>9644</v>
      </c>
      <c r="AU295" s="122">
        <v>41926</v>
      </c>
      <c r="AV295" s="122">
        <v>42357</v>
      </c>
      <c r="AW295" s="121"/>
      <c r="AX295" s="126" t="s">
        <v>9336</v>
      </c>
      <c r="AY295" s="121">
        <v>0</v>
      </c>
      <c r="AZ295" s="120">
        <v>41992</v>
      </c>
      <c r="BA295" s="120">
        <v>42031</v>
      </c>
      <c r="BB295" s="121"/>
      <c r="BC295" s="522">
        <f t="shared" si="80"/>
        <v>3500000</v>
      </c>
      <c r="BD295" s="522"/>
      <c r="BE295" s="516">
        <f>+BC295</f>
        <v>3500000</v>
      </c>
      <c r="BF295" s="122">
        <v>42032</v>
      </c>
      <c r="BG295" s="141" t="s">
        <v>116</v>
      </c>
      <c r="BH295" s="121" t="s">
        <v>9337</v>
      </c>
      <c r="BI295" s="122">
        <v>42032</v>
      </c>
      <c r="BJ295" s="190">
        <v>42052</v>
      </c>
      <c r="BK295" s="526" t="s">
        <v>167</v>
      </c>
      <c r="BL295" s="534">
        <f t="shared" si="76"/>
        <v>3500000</v>
      </c>
      <c r="BQ295" t="str">
        <f t="shared" si="68"/>
        <v>Indosat</v>
      </c>
      <c r="BR295" t="str">
        <f t="shared" si="69"/>
        <v>HK-14-1136</v>
      </c>
      <c r="BS295" s="91">
        <f t="shared" si="70"/>
        <v>2014</v>
      </c>
      <c r="BT295">
        <f t="shared" si="77"/>
        <v>41992</v>
      </c>
      <c r="BU295" s="91">
        <f t="shared" si="77"/>
        <v>42031</v>
      </c>
      <c r="BW295" t="str">
        <f t="shared" si="72"/>
        <v>Site : JATAKE - 02TGR036</v>
      </c>
      <c r="BX295" t="str">
        <f t="shared" si="73"/>
        <v>Tipe Tower : New-GF-1-SST</v>
      </c>
      <c r="BY295">
        <f t="shared" si="74"/>
        <v>4800083168</v>
      </c>
      <c r="BZ295" s="92" t="str">
        <f t="shared" si="74"/>
        <v>Consultant Engineering Fee</v>
      </c>
      <c r="CD295" s="531"/>
    </row>
    <row r="296" spans="2:82" ht="15" customHeight="1" x14ac:dyDescent="0.25">
      <c r="B296" s="103">
        <f t="shared" si="79"/>
        <v>147</v>
      </c>
      <c r="C296" s="126" t="s">
        <v>9645</v>
      </c>
      <c r="D296" s="126">
        <v>4800083168</v>
      </c>
      <c r="E296" s="121" t="s">
        <v>9643</v>
      </c>
      <c r="F296" s="552" t="s">
        <v>1641</v>
      </c>
      <c r="G296" s="127">
        <v>8</v>
      </c>
      <c r="H296" s="103">
        <v>2014</v>
      </c>
      <c r="I296" s="128">
        <v>41858</v>
      </c>
      <c r="J296" s="128"/>
      <c r="K296" s="127" t="s">
        <v>628</v>
      </c>
      <c r="L296" s="126" t="s">
        <v>628</v>
      </c>
      <c r="M296" s="141" t="s">
        <v>628</v>
      </c>
      <c r="N296" s="95" t="s">
        <v>1636</v>
      </c>
      <c r="O296" s="127" t="s">
        <v>98</v>
      </c>
      <c r="P296" s="127" t="s">
        <v>98</v>
      </c>
      <c r="Q296" s="100">
        <f>(IF(AF296='[1]Price List'!$B$1,VLOOKUP(N296,'[1]Price List'!$A$1:$K$104,2,0),IF(AF296='[1]Price List'!$C$1,VLOOKUP(N296,'[1]Price List'!$A$1:$K$104,3,0),IF(AF296='[1]Price List'!$D$1,VLOOKUP(N296,'[1]Price List'!$A$1:$K$104,4,0),IF(AF296='[1]Price List'!$E$1,VLOOKUP(N296,'[1]Price List'!$A$1:$K$104,5,0),IF(AF296='[1]Price List'!$F$1,VLOOKUP(N296,'[1]Price List'!$A$1:$K$104,6,0),IF(AF296='[1]Price List'!$G$1,VLOOKUP(N296,'[1]Price List'!$A$1:$K$104,7,0),IF(AF296='[1]Price List'!$H$1,VLOOKUP(N296,'[1]Price List'!$A$1:$K$104,8,0),IF(AF296='[1]Price List'!$I$1,VLOOKUP(N296,'[1]Price List'!$A$1:$K$104,9,0),IF(AF296='[1]Price List'!$J$1,VLOOKUP(N296,'[1]Price List'!$A$1:$K$104,10,0),IF(AF296='[1]Price List'!$K$1,VLOOKUP(N296,'[1]Price List'!$A$1:$K$104,11,0))))))))))))+(IF(AF296='[1]Price List'!$B$1,VLOOKUP(O296,'[1]Price List'!$A$1:$K$104,2,0),IF(AF296='[1]Price List'!$C$1,VLOOKUP(O296,'[1]Price List'!$A$1:$K$104,3,0),IF(AF296='[1]Price List'!$D$1,VLOOKUP(O296,'[1]Price List'!$A$1:$K$104,4,0),IF(AF296='[1]Price List'!$E$1,VLOOKUP(O296,'[1]Price List'!$A$1:$K$104,5,0),IF(AF296='[1]Price List'!$F$1,VLOOKUP(O296,'[1]Price List'!$A$1:$K$104,6,0),IF(AF296='[1]Price List'!$G$1,VLOOKUP(O296,'[1]Price List'!$A$1:$K$104,7,0),IF(AF296='[1]Price List'!$H$1,VLOOKUP(O296,'[1]Price List'!$A$1:$K$104,8,0),IF(AF296='[1]Price List'!$I$1,VLOOKUP(O296,'[1]Price List'!$A$1:$K$104,9,0),IF(AF296='[1]Price List'!$J$1,VLOOKUP(O296,'[1]Price List'!$A$1:$K$104,10,0),IF(AF296='[1]Price List'!$K$1,VLOOKUP(O296,'[1]Price List'!$A$1:$K$104,11,0))))))))))))+(IF(AF296='[1]Price List'!$B$1,VLOOKUP(P296,'[1]Price List'!$A$1:$K$104,2,0),IF(AF296='[1]Price List'!$C$1,VLOOKUP(P296,'[1]Price List'!$A$1:$K$104,3,0),IF(AF296='[1]Price List'!$D$1,VLOOKUP(P296,'[1]Price List'!$A$1:$K$104,4,0),IF(AF296='[1]Price List'!$E$1,VLOOKUP(P296,'[1]Price List'!$A$1:$K$104,5,0),IF(AF296='[1]Price List'!$F$1,VLOOKUP(P296,'[1]Price List'!$A$1:$K$104,6,0),IF(AF296='[1]Price List'!$G$1,VLOOKUP(P296,'[1]Price List'!$A$1:$K$104,7,0),IF(AF296='[1]Price List'!$H$1,VLOOKUP(P296,'[1]Price List'!$A$1:$K$104,8,0),IF(AF296='[1]Price List'!$I$1,VLOOKUP(P296,'[1]Price List'!$A$1:$K$104,9,0),IF(AF296='[1]Price List'!$J$1,VLOOKUP(P296,'[1]Price List'!$A$1:$K$104,10,0),IF(AF296='[1]Price List'!$K$1,VLOOKUP(P296,'[1]Price List'!$A$1:$K$104,11,0))))))))))))</f>
        <v>3500000</v>
      </c>
      <c r="R296" s="103"/>
      <c r="S296" s="127"/>
      <c r="T296" s="127"/>
      <c r="U296" s="120">
        <v>41837</v>
      </c>
      <c r="V296" s="523">
        <f t="shared" si="78"/>
        <v>-21</v>
      </c>
      <c r="W296" s="127"/>
      <c r="X296" s="141" t="s">
        <v>9646</v>
      </c>
      <c r="Y296" s="424" t="s">
        <v>9647</v>
      </c>
      <c r="Z296" s="126" t="s">
        <v>9643</v>
      </c>
      <c r="AA296" s="103"/>
      <c r="AB296" s="126" t="s">
        <v>9518</v>
      </c>
      <c r="AC296" s="103"/>
      <c r="AD296" s="103"/>
      <c r="AE296" s="103"/>
      <c r="AF296" s="121" t="s">
        <v>477</v>
      </c>
      <c r="AG296" s="126" t="s">
        <v>5391</v>
      </c>
      <c r="AH296" s="524"/>
      <c r="AI296" s="524"/>
      <c r="AJ296" s="121"/>
      <c r="AK296" s="121"/>
      <c r="AL296" s="121"/>
      <c r="AM296" s="120"/>
      <c r="AN296" s="120"/>
      <c r="AO296" s="120"/>
      <c r="AP296" s="121"/>
      <c r="AQ296" s="525"/>
      <c r="AR296" s="525"/>
      <c r="AS296" s="121"/>
      <c r="AT296" s="121"/>
      <c r="AU296" s="122"/>
      <c r="AV296" s="122"/>
      <c r="AW296" s="121"/>
      <c r="AX296" s="121"/>
      <c r="AY296" s="121">
        <v>0</v>
      </c>
      <c r="AZ296" s="120"/>
      <c r="BA296" s="120"/>
      <c r="BB296" s="121"/>
      <c r="BC296" s="522" t="str">
        <f t="shared" si="80"/>
        <v>Cancel PO</v>
      </c>
      <c r="BD296" s="522"/>
      <c r="BE296" s="516"/>
      <c r="BF296" s="122"/>
      <c r="BG296" s="141" t="s">
        <v>1641</v>
      </c>
      <c r="BH296" s="121" t="s">
        <v>2064</v>
      </c>
      <c r="BI296" s="122"/>
      <c r="BJ296" s="190"/>
      <c r="BK296" s="526" t="s">
        <v>167</v>
      </c>
      <c r="BL296" s="554" t="s">
        <v>1641</v>
      </c>
      <c r="BQ296" t="str">
        <f t="shared" si="68"/>
        <v>Indosat</v>
      </c>
      <c r="BR296" t="str">
        <f t="shared" si="69"/>
        <v>HK-14-1138</v>
      </c>
      <c r="BS296" s="91">
        <f t="shared" si="70"/>
        <v>2014</v>
      </c>
      <c r="BT296">
        <f t="shared" si="77"/>
        <v>0</v>
      </c>
      <c r="BU296" s="91">
        <f t="shared" si="77"/>
        <v>0</v>
      </c>
      <c r="BW296" t="str">
        <f t="shared" si="72"/>
        <v>Site : DRAMAGA - 03BGR095</v>
      </c>
      <c r="BX296" t="str">
        <f t="shared" si="73"/>
        <v>Tipe Tower : New-GF-1-SST</v>
      </c>
      <c r="BY296">
        <f t="shared" si="74"/>
        <v>4800083168</v>
      </c>
      <c r="BZ296" s="92" t="str">
        <f t="shared" si="74"/>
        <v>Analysis &amp; Propose New Antenna</v>
      </c>
      <c r="CD296" s="531"/>
    </row>
    <row r="297" spans="2:82" ht="15" customHeight="1" x14ac:dyDescent="0.25">
      <c r="B297" s="103">
        <f t="shared" si="79"/>
        <v>148</v>
      </c>
      <c r="C297" s="126" t="s">
        <v>9648</v>
      </c>
      <c r="D297" s="126">
        <v>4800083168</v>
      </c>
      <c r="E297" s="121" t="s">
        <v>9547</v>
      </c>
      <c r="F297" s="522">
        <v>3500000</v>
      </c>
      <c r="G297" s="127">
        <v>8</v>
      </c>
      <c r="H297" s="103">
        <v>2014</v>
      </c>
      <c r="I297" s="128">
        <v>41858</v>
      </c>
      <c r="J297" s="128"/>
      <c r="K297" s="127" t="s">
        <v>628</v>
      </c>
      <c r="L297" s="126" t="s">
        <v>628</v>
      </c>
      <c r="M297" s="141" t="s">
        <v>628</v>
      </c>
      <c r="N297" s="95" t="s">
        <v>1636</v>
      </c>
      <c r="O297" s="127" t="s">
        <v>98</v>
      </c>
      <c r="P297" s="127" t="s">
        <v>98</v>
      </c>
      <c r="Q297" s="100">
        <f>(IF(AF297='[1]Price List'!$B$1,VLOOKUP(N297,'[1]Price List'!$A$1:$K$104,2,0),IF(AF297='[1]Price List'!$C$1,VLOOKUP(N297,'[1]Price List'!$A$1:$K$104,3,0),IF(AF297='[1]Price List'!$D$1,VLOOKUP(N297,'[1]Price List'!$A$1:$K$104,4,0),IF(AF297='[1]Price List'!$E$1,VLOOKUP(N297,'[1]Price List'!$A$1:$K$104,5,0),IF(AF297='[1]Price List'!$F$1,VLOOKUP(N297,'[1]Price List'!$A$1:$K$104,6,0),IF(AF297='[1]Price List'!$G$1,VLOOKUP(N297,'[1]Price List'!$A$1:$K$104,7,0),IF(AF297='[1]Price List'!$H$1,VLOOKUP(N297,'[1]Price List'!$A$1:$K$104,8,0),IF(AF297='[1]Price List'!$I$1,VLOOKUP(N297,'[1]Price List'!$A$1:$K$104,9,0),IF(AF297='[1]Price List'!$J$1,VLOOKUP(N297,'[1]Price List'!$A$1:$K$104,10,0),IF(AF297='[1]Price List'!$K$1,VLOOKUP(N297,'[1]Price List'!$A$1:$K$104,11,0))))))))))))+(IF(AF297='[1]Price List'!$B$1,VLOOKUP(O297,'[1]Price List'!$A$1:$K$104,2,0),IF(AF297='[1]Price List'!$C$1,VLOOKUP(O297,'[1]Price List'!$A$1:$K$104,3,0),IF(AF297='[1]Price List'!$D$1,VLOOKUP(O297,'[1]Price List'!$A$1:$K$104,4,0),IF(AF297='[1]Price List'!$E$1,VLOOKUP(O297,'[1]Price List'!$A$1:$K$104,5,0),IF(AF297='[1]Price List'!$F$1,VLOOKUP(O297,'[1]Price List'!$A$1:$K$104,6,0),IF(AF297='[1]Price List'!$G$1,VLOOKUP(O297,'[1]Price List'!$A$1:$K$104,7,0),IF(AF297='[1]Price List'!$H$1,VLOOKUP(O297,'[1]Price List'!$A$1:$K$104,8,0),IF(AF297='[1]Price List'!$I$1,VLOOKUP(O297,'[1]Price List'!$A$1:$K$104,9,0),IF(AF297='[1]Price List'!$J$1,VLOOKUP(O297,'[1]Price List'!$A$1:$K$104,10,0),IF(AF297='[1]Price List'!$K$1,VLOOKUP(O297,'[1]Price List'!$A$1:$K$104,11,0))))))))))))+(IF(AF297='[1]Price List'!$B$1,VLOOKUP(P297,'[1]Price List'!$A$1:$K$104,2,0),IF(AF297='[1]Price List'!$C$1,VLOOKUP(P297,'[1]Price List'!$A$1:$K$104,3,0),IF(AF297='[1]Price List'!$D$1,VLOOKUP(P297,'[1]Price List'!$A$1:$K$104,4,0),IF(AF297='[1]Price List'!$E$1,VLOOKUP(P297,'[1]Price List'!$A$1:$K$104,5,0),IF(AF297='[1]Price List'!$F$1,VLOOKUP(P297,'[1]Price List'!$A$1:$K$104,6,0),IF(AF297='[1]Price List'!$G$1,VLOOKUP(P297,'[1]Price List'!$A$1:$K$104,7,0),IF(AF297='[1]Price List'!$H$1,VLOOKUP(P297,'[1]Price List'!$A$1:$K$104,8,0),IF(AF297='[1]Price List'!$I$1,VLOOKUP(P297,'[1]Price List'!$A$1:$K$104,9,0),IF(AF297='[1]Price List'!$J$1,VLOOKUP(P297,'[1]Price List'!$A$1:$K$104,10,0),IF(AF297='[1]Price List'!$K$1,VLOOKUP(P297,'[1]Price List'!$A$1:$K$104,11,0))))))))))))</f>
        <v>3500000</v>
      </c>
      <c r="R297" s="103"/>
      <c r="S297" s="127"/>
      <c r="T297" s="127"/>
      <c r="U297" s="120">
        <v>41837</v>
      </c>
      <c r="V297" s="523">
        <f t="shared" si="78"/>
        <v>-21</v>
      </c>
      <c r="W297" s="127"/>
      <c r="X297" s="141" t="s">
        <v>9649</v>
      </c>
      <c r="Y297" s="424" t="s">
        <v>9650</v>
      </c>
      <c r="Z297" s="126" t="s">
        <v>9643</v>
      </c>
      <c r="AA297" s="103"/>
      <c r="AB297" s="126" t="s">
        <v>9518</v>
      </c>
      <c r="AC297" s="103"/>
      <c r="AD297" s="103"/>
      <c r="AE297" s="103"/>
      <c r="AF297" s="121" t="s">
        <v>477</v>
      </c>
      <c r="AG297" s="126" t="s">
        <v>9651</v>
      </c>
      <c r="AH297" s="524"/>
      <c r="AI297" s="524"/>
      <c r="AJ297" s="121"/>
      <c r="AK297" s="121"/>
      <c r="AL297" s="121"/>
      <c r="AM297" s="120"/>
      <c r="AN297" s="120"/>
      <c r="AO297" s="120"/>
      <c r="AP297" s="121"/>
      <c r="AQ297" s="525"/>
      <c r="AR297" s="525"/>
      <c r="AS297" s="121"/>
      <c r="AT297" s="121" t="s">
        <v>9652</v>
      </c>
      <c r="AU297" s="122">
        <v>41926</v>
      </c>
      <c r="AV297" s="122">
        <v>42357</v>
      </c>
      <c r="AW297" s="121"/>
      <c r="AX297" s="126" t="s">
        <v>9336</v>
      </c>
      <c r="AY297" s="121">
        <v>0</v>
      </c>
      <c r="AZ297" s="120">
        <v>41992</v>
      </c>
      <c r="BA297" s="120">
        <v>42031</v>
      </c>
      <c r="BB297" s="121"/>
      <c r="BC297" s="522">
        <f t="shared" si="80"/>
        <v>3500000</v>
      </c>
      <c r="BD297" s="522"/>
      <c r="BE297" s="516">
        <f>+BC297</f>
        <v>3500000</v>
      </c>
      <c r="BF297" s="122">
        <v>42032</v>
      </c>
      <c r="BG297" s="141" t="s">
        <v>116</v>
      </c>
      <c r="BH297" s="121" t="s">
        <v>9337</v>
      </c>
      <c r="BI297" s="122">
        <v>42032</v>
      </c>
      <c r="BJ297" s="190">
        <v>42052</v>
      </c>
      <c r="BK297" s="526" t="s">
        <v>167</v>
      </c>
      <c r="BL297" s="534">
        <f t="shared" ref="BL297:BL309" si="81">F297</f>
        <v>3500000</v>
      </c>
      <c r="BQ297" t="str">
        <f t="shared" si="68"/>
        <v>Indosat</v>
      </c>
      <c r="BR297" t="str">
        <f t="shared" si="69"/>
        <v>HK-14-1140</v>
      </c>
      <c r="BS297" s="91">
        <f t="shared" si="70"/>
        <v>2014</v>
      </c>
      <c r="BT297">
        <f t="shared" si="77"/>
        <v>41992</v>
      </c>
      <c r="BU297" s="91">
        <f t="shared" si="77"/>
        <v>42031</v>
      </c>
      <c r="BW297" t="str">
        <f t="shared" si="72"/>
        <v>Site : DANAMON_BM - 03BKS183</v>
      </c>
      <c r="BX297" t="str">
        <f t="shared" si="73"/>
        <v>Tipe Tower : New-GF-1-SST</v>
      </c>
      <c r="BY297">
        <f t="shared" si="74"/>
        <v>4800083168</v>
      </c>
      <c r="BZ297" s="92" t="str">
        <f t="shared" si="74"/>
        <v>Consultant Engineering Fee</v>
      </c>
      <c r="CD297" s="531"/>
    </row>
    <row r="298" spans="2:82" ht="15" customHeight="1" x14ac:dyDescent="0.25">
      <c r="B298" s="103">
        <f t="shared" si="79"/>
        <v>149</v>
      </c>
      <c r="C298" s="126" t="s">
        <v>9653</v>
      </c>
      <c r="D298" s="126">
        <v>4800083168</v>
      </c>
      <c r="E298" s="121" t="s">
        <v>9581</v>
      </c>
      <c r="F298" s="522">
        <v>5000000</v>
      </c>
      <c r="G298" s="127">
        <v>8</v>
      </c>
      <c r="H298" s="103">
        <v>2014</v>
      </c>
      <c r="I298" s="128">
        <v>41858</v>
      </c>
      <c r="J298" s="128"/>
      <c r="K298" s="127" t="s">
        <v>628</v>
      </c>
      <c r="L298" s="126" t="s">
        <v>628</v>
      </c>
      <c r="M298" s="141" t="s">
        <v>628</v>
      </c>
      <c r="N298" s="104" t="s">
        <v>1636</v>
      </c>
      <c r="O298" s="97" t="s">
        <v>2392</v>
      </c>
      <c r="P298" s="127" t="s">
        <v>98</v>
      </c>
      <c r="Q298" s="100">
        <f>(IF(AF298='[1]Price List'!$B$1,VLOOKUP(N298,'[1]Price List'!$A$1:$K$104,2,0),IF(AF298='[1]Price List'!$C$1,VLOOKUP(N298,'[1]Price List'!$A$1:$K$104,3,0),IF(AF298='[1]Price List'!$D$1,VLOOKUP(N298,'[1]Price List'!$A$1:$K$104,4,0),IF(AF298='[1]Price List'!$E$1,VLOOKUP(N298,'[1]Price List'!$A$1:$K$104,5,0),IF(AF298='[1]Price List'!$F$1,VLOOKUP(N298,'[1]Price List'!$A$1:$K$104,6,0),IF(AF298='[1]Price List'!$G$1,VLOOKUP(N298,'[1]Price List'!$A$1:$K$104,7,0),IF(AF298='[1]Price List'!$H$1,VLOOKUP(N298,'[1]Price List'!$A$1:$K$104,8,0),IF(AF298='[1]Price List'!$I$1,VLOOKUP(N298,'[1]Price List'!$A$1:$K$104,9,0),IF(AF298='[1]Price List'!$J$1,VLOOKUP(N298,'[1]Price List'!$A$1:$K$104,10,0),IF(AF298='[1]Price List'!$K$1,VLOOKUP(N298,'[1]Price List'!$A$1:$K$104,11,0))))))))))))+(IF(AF298='[1]Price List'!$B$1,VLOOKUP(O298,'[1]Price List'!$A$1:$K$104,2,0),IF(AF298='[1]Price List'!$C$1,VLOOKUP(O298,'[1]Price List'!$A$1:$K$104,3,0),IF(AF298='[1]Price List'!$D$1,VLOOKUP(O298,'[1]Price List'!$A$1:$K$104,4,0),IF(AF298='[1]Price List'!$E$1,VLOOKUP(O298,'[1]Price List'!$A$1:$K$104,5,0),IF(AF298='[1]Price List'!$F$1,VLOOKUP(O298,'[1]Price List'!$A$1:$K$104,6,0),IF(AF298='[1]Price List'!$G$1,VLOOKUP(O298,'[1]Price List'!$A$1:$K$104,7,0),IF(AF298='[1]Price List'!$H$1,VLOOKUP(O298,'[1]Price List'!$A$1:$K$104,8,0),IF(AF298='[1]Price List'!$I$1,VLOOKUP(O298,'[1]Price List'!$A$1:$K$104,9,0),IF(AF298='[1]Price List'!$J$1,VLOOKUP(O298,'[1]Price List'!$A$1:$K$104,10,0),IF(AF298='[1]Price List'!$K$1,VLOOKUP(O298,'[1]Price List'!$A$1:$K$104,11,0))))))))))))+(IF(AF298='[1]Price List'!$B$1,VLOOKUP(P298,'[1]Price List'!$A$1:$K$104,2,0),IF(AF298='[1]Price List'!$C$1,VLOOKUP(P298,'[1]Price List'!$A$1:$K$104,3,0),IF(AF298='[1]Price List'!$D$1,VLOOKUP(P298,'[1]Price List'!$A$1:$K$104,4,0),IF(AF298='[1]Price List'!$E$1,VLOOKUP(P298,'[1]Price List'!$A$1:$K$104,5,0),IF(AF298='[1]Price List'!$F$1,VLOOKUP(P298,'[1]Price List'!$A$1:$K$104,6,0),IF(AF298='[1]Price List'!$G$1,VLOOKUP(P298,'[1]Price List'!$A$1:$K$104,7,0),IF(AF298='[1]Price List'!$H$1,VLOOKUP(P298,'[1]Price List'!$A$1:$K$104,8,0),IF(AF298='[1]Price List'!$I$1,VLOOKUP(P298,'[1]Price List'!$A$1:$K$104,9,0),IF(AF298='[1]Price List'!$J$1,VLOOKUP(P298,'[1]Price List'!$A$1:$K$104,10,0),IF(AF298='[1]Price List'!$K$1,VLOOKUP(P298,'[1]Price List'!$A$1:$K$104,11,0))))))))))))</f>
        <v>5000000</v>
      </c>
      <c r="R298" s="103"/>
      <c r="S298" s="127"/>
      <c r="T298" s="127"/>
      <c r="U298" s="120">
        <v>41837</v>
      </c>
      <c r="V298" s="523">
        <f t="shared" si="78"/>
        <v>-21</v>
      </c>
      <c r="W298" s="127"/>
      <c r="X298" s="141" t="s">
        <v>9654</v>
      </c>
      <c r="Y298" s="424" t="s">
        <v>9655</v>
      </c>
      <c r="Z298" s="126" t="s">
        <v>9581</v>
      </c>
      <c r="AA298" s="103"/>
      <c r="AB298" s="126" t="s">
        <v>3291</v>
      </c>
      <c r="AC298" s="103"/>
      <c r="AD298" s="103"/>
      <c r="AE298" s="103"/>
      <c r="AF298" s="121" t="s">
        <v>477</v>
      </c>
      <c r="AG298" s="126" t="s">
        <v>9656</v>
      </c>
      <c r="AH298" s="524"/>
      <c r="AI298" s="524"/>
      <c r="AJ298" s="121"/>
      <c r="AK298" s="121"/>
      <c r="AL298" s="121"/>
      <c r="AM298" s="120"/>
      <c r="AN298" s="120"/>
      <c r="AO298" s="120"/>
      <c r="AP298" s="121"/>
      <c r="AQ298" s="525"/>
      <c r="AR298" s="525"/>
      <c r="AS298" s="121"/>
      <c r="AT298" s="121" t="s">
        <v>9657</v>
      </c>
      <c r="AU298" s="122">
        <v>41981</v>
      </c>
      <c r="AV298" s="122">
        <v>42019</v>
      </c>
      <c r="AW298" s="121"/>
      <c r="AX298" s="126" t="s">
        <v>9586</v>
      </c>
      <c r="AY298" s="126">
        <v>0</v>
      </c>
      <c r="AZ298" s="120">
        <v>42023</v>
      </c>
      <c r="BA298" s="120">
        <v>42037</v>
      </c>
      <c r="BB298" s="121"/>
      <c r="BC298" s="522">
        <v>5000000</v>
      </c>
      <c r="BD298" s="516">
        <v>0</v>
      </c>
      <c r="BE298" s="516">
        <f>+BC298</f>
        <v>5000000</v>
      </c>
      <c r="BF298" s="122">
        <v>42037</v>
      </c>
      <c r="BG298" s="141" t="s">
        <v>116</v>
      </c>
      <c r="BH298" s="595" t="s">
        <v>9587</v>
      </c>
      <c r="BI298" s="596">
        <v>42039</v>
      </c>
      <c r="BJ298" s="190">
        <v>42068</v>
      </c>
      <c r="BK298" s="526" t="s">
        <v>167</v>
      </c>
      <c r="BL298" s="534">
        <f t="shared" si="81"/>
        <v>5000000</v>
      </c>
      <c r="BQ298" t="str">
        <f t="shared" si="68"/>
        <v>Indosat</v>
      </c>
      <c r="BR298" t="str">
        <f t="shared" si="69"/>
        <v>HK-14-1141</v>
      </c>
      <c r="BS298" s="91">
        <f t="shared" si="70"/>
        <v>2014</v>
      </c>
      <c r="BT298">
        <f t="shared" si="77"/>
        <v>42023</v>
      </c>
      <c r="BU298" s="91">
        <f t="shared" si="77"/>
        <v>42037</v>
      </c>
      <c r="BW298" t="str">
        <f t="shared" si="72"/>
        <v>Site : GD BETHEL TEBUN - 01JKP174</v>
      </c>
      <c r="BX298" t="str">
        <f t="shared" si="73"/>
        <v>Tipe Tower : New-RT-1-SST</v>
      </c>
      <c r="BY298">
        <f t="shared" si="74"/>
        <v>4800083168</v>
      </c>
      <c r="BZ298" s="92" t="str">
        <f t="shared" si="74"/>
        <v>Re Engineering</v>
      </c>
      <c r="CD298" s="531"/>
    </row>
    <row r="299" spans="2:82" ht="15" customHeight="1" x14ac:dyDescent="0.25">
      <c r="B299" s="103">
        <f t="shared" si="79"/>
        <v>150</v>
      </c>
      <c r="C299" s="126" t="s">
        <v>9658</v>
      </c>
      <c r="D299" s="126">
        <v>4800083168</v>
      </c>
      <c r="E299" s="121" t="s">
        <v>9581</v>
      </c>
      <c r="F299" s="522">
        <v>5000000</v>
      </c>
      <c r="G299" s="127">
        <v>8</v>
      </c>
      <c r="H299" s="103">
        <v>2014</v>
      </c>
      <c r="I299" s="128">
        <v>41858</v>
      </c>
      <c r="J299" s="128"/>
      <c r="K299" s="127" t="s">
        <v>628</v>
      </c>
      <c r="L299" s="126" t="s">
        <v>628</v>
      </c>
      <c r="M299" s="141" t="s">
        <v>628</v>
      </c>
      <c r="N299" s="104" t="s">
        <v>1636</v>
      </c>
      <c r="O299" s="97" t="s">
        <v>2392</v>
      </c>
      <c r="P299" s="127" t="s">
        <v>98</v>
      </c>
      <c r="Q299" s="100">
        <f>(IF(AF299='[1]Price List'!$B$1,VLOOKUP(N299,'[1]Price List'!$A$1:$K$104,2,0),IF(AF299='[1]Price List'!$C$1,VLOOKUP(N299,'[1]Price List'!$A$1:$K$104,3,0),IF(AF299='[1]Price List'!$D$1,VLOOKUP(N299,'[1]Price List'!$A$1:$K$104,4,0),IF(AF299='[1]Price List'!$E$1,VLOOKUP(N299,'[1]Price List'!$A$1:$K$104,5,0),IF(AF299='[1]Price List'!$F$1,VLOOKUP(N299,'[1]Price List'!$A$1:$K$104,6,0),IF(AF299='[1]Price List'!$G$1,VLOOKUP(N299,'[1]Price List'!$A$1:$K$104,7,0),IF(AF299='[1]Price List'!$H$1,VLOOKUP(N299,'[1]Price List'!$A$1:$K$104,8,0),IF(AF299='[1]Price List'!$I$1,VLOOKUP(N299,'[1]Price List'!$A$1:$K$104,9,0),IF(AF299='[1]Price List'!$J$1,VLOOKUP(N299,'[1]Price List'!$A$1:$K$104,10,0),IF(AF299='[1]Price List'!$K$1,VLOOKUP(N299,'[1]Price List'!$A$1:$K$104,11,0))))))))))))+(IF(AF299='[1]Price List'!$B$1,VLOOKUP(O299,'[1]Price List'!$A$1:$K$104,2,0),IF(AF299='[1]Price List'!$C$1,VLOOKUP(O299,'[1]Price List'!$A$1:$K$104,3,0),IF(AF299='[1]Price List'!$D$1,VLOOKUP(O299,'[1]Price List'!$A$1:$K$104,4,0),IF(AF299='[1]Price List'!$E$1,VLOOKUP(O299,'[1]Price List'!$A$1:$K$104,5,0),IF(AF299='[1]Price List'!$F$1,VLOOKUP(O299,'[1]Price List'!$A$1:$K$104,6,0),IF(AF299='[1]Price List'!$G$1,VLOOKUP(O299,'[1]Price List'!$A$1:$K$104,7,0),IF(AF299='[1]Price List'!$H$1,VLOOKUP(O299,'[1]Price List'!$A$1:$K$104,8,0),IF(AF299='[1]Price List'!$I$1,VLOOKUP(O299,'[1]Price List'!$A$1:$K$104,9,0),IF(AF299='[1]Price List'!$J$1,VLOOKUP(O299,'[1]Price List'!$A$1:$K$104,10,0),IF(AF299='[1]Price List'!$K$1,VLOOKUP(O299,'[1]Price List'!$A$1:$K$104,11,0))))))))))))+(IF(AF299='[1]Price List'!$B$1,VLOOKUP(P299,'[1]Price List'!$A$1:$K$104,2,0),IF(AF299='[1]Price List'!$C$1,VLOOKUP(P299,'[1]Price List'!$A$1:$K$104,3,0),IF(AF299='[1]Price List'!$D$1,VLOOKUP(P299,'[1]Price List'!$A$1:$K$104,4,0),IF(AF299='[1]Price List'!$E$1,VLOOKUP(P299,'[1]Price List'!$A$1:$K$104,5,0),IF(AF299='[1]Price List'!$F$1,VLOOKUP(P299,'[1]Price List'!$A$1:$K$104,6,0),IF(AF299='[1]Price List'!$G$1,VLOOKUP(P299,'[1]Price List'!$A$1:$K$104,7,0),IF(AF299='[1]Price List'!$H$1,VLOOKUP(P299,'[1]Price List'!$A$1:$K$104,8,0),IF(AF299='[1]Price List'!$I$1,VLOOKUP(P299,'[1]Price List'!$A$1:$K$104,9,0),IF(AF299='[1]Price List'!$J$1,VLOOKUP(P299,'[1]Price List'!$A$1:$K$104,10,0),IF(AF299='[1]Price List'!$K$1,VLOOKUP(P299,'[1]Price List'!$A$1:$K$104,11,0))))))))))))</f>
        <v>5000000</v>
      </c>
      <c r="R299" s="103"/>
      <c r="S299" s="127"/>
      <c r="T299" s="127"/>
      <c r="U299" s="120">
        <v>41837</v>
      </c>
      <c r="V299" s="523">
        <f t="shared" si="78"/>
        <v>-21</v>
      </c>
      <c r="W299" s="127"/>
      <c r="X299" s="141" t="s">
        <v>9659</v>
      </c>
      <c r="Y299" s="424" t="s">
        <v>9660</v>
      </c>
      <c r="Z299" s="126" t="s">
        <v>2396</v>
      </c>
      <c r="AA299" s="103"/>
      <c r="AB299" s="126" t="s">
        <v>3291</v>
      </c>
      <c r="AC299" s="103"/>
      <c r="AD299" s="103"/>
      <c r="AE299" s="103"/>
      <c r="AF299" s="121" t="s">
        <v>477</v>
      </c>
      <c r="AG299" s="126" t="s">
        <v>9661</v>
      </c>
      <c r="AH299" s="524"/>
      <c r="AI299" s="524"/>
      <c r="AJ299" s="121"/>
      <c r="AK299" s="121"/>
      <c r="AL299" s="121"/>
      <c r="AM299" s="120"/>
      <c r="AN299" s="120"/>
      <c r="AO299" s="120"/>
      <c r="AP299" s="121"/>
      <c r="AQ299" s="525"/>
      <c r="AR299" s="525"/>
      <c r="AS299" s="121"/>
      <c r="AT299" s="121" t="s">
        <v>9662</v>
      </c>
      <c r="AU299" s="122">
        <v>42347</v>
      </c>
      <c r="AV299" s="122">
        <v>42160</v>
      </c>
      <c r="AW299" s="121"/>
      <c r="AX299" s="126" t="s">
        <v>9599</v>
      </c>
      <c r="AY299" s="121">
        <v>0</v>
      </c>
      <c r="AZ299" s="120">
        <v>42228</v>
      </c>
      <c r="BA299" s="120"/>
      <c r="BB299" s="121"/>
      <c r="BC299" s="522">
        <f>F299</f>
        <v>5000000</v>
      </c>
      <c r="BD299" s="516">
        <v>3500000</v>
      </c>
      <c r="BE299" s="516"/>
      <c r="BF299" s="122"/>
      <c r="BG299" s="141" t="s">
        <v>2352</v>
      </c>
      <c r="BH299" s="121" t="s">
        <v>2064</v>
      </c>
      <c r="BI299" s="122"/>
      <c r="BJ299" s="190"/>
      <c r="BK299" s="526" t="s">
        <v>167</v>
      </c>
      <c r="BL299" s="534">
        <f t="shared" si="81"/>
        <v>5000000</v>
      </c>
      <c r="BM299" t="s">
        <v>2403</v>
      </c>
      <c r="BQ299" t="str">
        <f t="shared" si="68"/>
        <v>Indosat</v>
      </c>
      <c r="BR299" t="str">
        <f t="shared" si="69"/>
        <v>HK-14-1142</v>
      </c>
      <c r="BS299" s="91">
        <f t="shared" si="70"/>
        <v>2014</v>
      </c>
      <c r="BT299">
        <f t="shared" si="77"/>
        <v>42228</v>
      </c>
      <c r="BU299" s="91">
        <f t="shared" si="77"/>
        <v>0</v>
      </c>
      <c r="BW299" t="str">
        <f t="shared" si="72"/>
        <v>Site : MIC_KOSGORO - 01JKP219</v>
      </c>
      <c r="BX299" t="str">
        <f t="shared" si="73"/>
        <v>Tipe Tower : New-RT-1-SST</v>
      </c>
      <c r="BY299">
        <f t="shared" si="74"/>
        <v>4800083168</v>
      </c>
      <c r="BZ299" s="92" t="str">
        <f t="shared" si="74"/>
        <v>Re Engineering</v>
      </c>
      <c r="CD299" s="531"/>
    </row>
    <row r="300" spans="2:82" ht="15" customHeight="1" x14ac:dyDescent="0.25">
      <c r="B300" s="103">
        <f t="shared" si="79"/>
        <v>151</v>
      </c>
      <c r="C300" s="126" t="s">
        <v>9663</v>
      </c>
      <c r="D300" s="126">
        <v>4800083168</v>
      </c>
      <c r="E300" s="126" t="s">
        <v>9581</v>
      </c>
      <c r="F300" s="522">
        <v>7500000</v>
      </c>
      <c r="G300" s="103">
        <v>8</v>
      </c>
      <c r="H300" s="103">
        <v>2014</v>
      </c>
      <c r="I300" s="128">
        <v>41858</v>
      </c>
      <c r="J300" s="128"/>
      <c r="K300" s="127" t="s">
        <v>628</v>
      </c>
      <c r="L300" s="126" t="s">
        <v>628</v>
      </c>
      <c r="M300" s="141" t="s">
        <v>628</v>
      </c>
      <c r="N300" s="104" t="s">
        <v>1636</v>
      </c>
      <c r="O300" s="97" t="s">
        <v>2392</v>
      </c>
      <c r="P300" s="127" t="s">
        <v>98</v>
      </c>
      <c r="Q300" s="100">
        <f>(IF(AF300='[1]Price List'!$B$1,VLOOKUP(N300,'[1]Price List'!$A$1:$K$104,2,0),IF(AF300='[1]Price List'!$C$1,VLOOKUP(N300,'[1]Price List'!$A$1:$K$104,3,0),IF(AF300='[1]Price List'!$D$1,VLOOKUP(N300,'[1]Price List'!$A$1:$K$104,4,0),IF(AF300='[1]Price List'!$E$1,VLOOKUP(N300,'[1]Price List'!$A$1:$K$104,5,0),IF(AF300='[1]Price List'!$F$1,VLOOKUP(N300,'[1]Price List'!$A$1:$K$104,6,0),IF(AF300='[1]Price List'!$G$1,VLOOKUP(N300,'[1]Price List'!$A$1:$K$104,7,0),IF(AF300='[1]Price List'!$H$1,VLOOKUP(N300,'[1]Price List'!$A$1:$K$104,8,0),IF(AF300='[1]Price List'!$I$1,VLOOKUP(N300,'[1]Price List'!$A$1:$K$104,9,0),IF(AF300='[1]Price List'!$J$1,VLOOKUP(N300,'[1]Price List'!$A$1:$K$104,10,0),IF(AF300='[1]Price List'!$K$1,VLOOKUP(N300,'[1]Price List'!$A$1:$K$104,11,0))))))))))))+(IF(AF300='[1]Price List'!$B$1,VLOOKUP(O300,'[1]Price List'!$A$1:$K$104,2,0),IF(AF300='[1]Price List'!$C$1,VLOOKUP(O300,'[1]Price List'!$A$1:$K$104,3,0),IF(AF300='[1]Price List'!$D$1,VLOOKUP(O300,'[1]Price List'!$A$1:$K$104,4,0),IF(AF300='[1]Price List'!$E$1,VLOOKUP(O300,'[1]Price List'!$A$1:$K$104,5,0),IF(AF300='[1]Price List'!$F$1,VLOOKUP(O300,'[1]Price List'!$A$1:$K$104,6,0),IF(AF300='[1]Price List'!$G$1,VLOOKUP(O300,'[1]Price List'!$A$1:$K$104,7,0),IF(AF300='[1]Price List'!$H$1,VLOOKUP(O300,'[1]Price List'!$A$1:$K$104,8,0),IF(AF300='[1]Price List'!$I$1,VLOOKUP(O300,'[1]Price List'!$A$1:$K$104,9,0),IF(AF300='[1]Price List'!$J$1,VLOOKUP(O300,'[1]Price List'!$A$1:$K$104,10,0),IF(AF300='[1]Price List'!$K$1,VLOOKUP(O300,'[1]Price List'!$A$1:$K$104,11,0))))))))))))+(IF(AF300='[1]Price List'!$B$1,VLOOKUP(P300,'[1]Price List'!$A$1:$K$104,2,0),IF(AF300='[1]Price List'!$C$1,VLOOKUP(P300,'[1]Price List'!$A$1:$K$104,3,0),IF(AF300='[1]Price List'!$D$1,VLOOKUP(P300,'[1]Price List'!$A$1:$K$104,4,0),IF(AF300='[1]Price List'!$E$1,VLOOKUP(P300,'[1]Price List'!$A$1:$K$104,5,0),IF(AF300='[1]Price List'!$F$1,VLOOKUP(P300,'[1]Price List'!$A$1:$K$104,6,0),IF(AF300='[1]Price List'!$G$1,VLOOKUP(P300,'[1]Price List'!$A$1:$K$104,7,0),IF(AF300='[1]Price List'!$H$1,VLOOKUP(P300,'[1]Price List'!$A$1:$K$104,8,0),IF(AF300='[1]Price List'!$I$1,VLOOKUP(P300,'[1]Price List'!$A$1:$K$104,9,0),IF(AF300='[1]Price List'!$J$1,VLOOKUP(P300,'[1]Price List'!$A$1:$K$104,10,0),IF(AF300='[1]Price List'!$K$1,VLOOKUP(P300,'[1]Price List'!$A$1:$K$104,11,0))))))))))))</f>
        <v>7500000</v>
      </c>
      <c r="R300" s="103"/>
      <c r="S300" s="127"/>
      <c r="T300" s="127"/>
      <c r="U300" s="542">
        <v>41837</v>
      </c>
      <c r="V300" s="523">
        <f t="shared" si="78"/>
        <v>-21</v>
      </c>
      <c r="W300" s="127"/>
      <c r="X300" s="141" t="s">
        <v>9664</v>
      </c>
      <c r="Y300" s="424" t="s">
        <v>9665</v>
      </c>
      <c r="Z300" s="126" t="s">
        <v>9581</v>
      </c>
      <c r="AA300" s="127"/>
      <c r="AB300" s="126" t="s">
        <v>3291</v>
      </c>
      <c r="AC300" s="127"/>
      <c r="AD300" s="127"/>
      <c r="AE300" s="127"/>
      <c r="AF300" s="121" t="s">
        <v>131</v>
      </c>
      <c r="AG300" s="126" t="s">
        <v>9666</v>
      </c>
      <c r="AH300" s="543"/>
      <c r="AI300" s="543"/>
      <c r="AJ300" s="126"/>
      <c r="AK300" s="126"/>
      <c r="AL300" s="126"/>
      <c r="AM300" s="126"/>
      <c r="AN300" s="542"/>
      <c r="AO300" s="544"/>
      <c r="AP300" s="126"/>
      <c r="AQ300" s="525"/>
      <c r="AR300" s="525"/>
      <c r="AS300" s="126"/>
      <c r="AT300" s="126" t="s">
        <v>9667</v>
      </c>
      <c r="AU300" s="544">
        <v>41981</v>
      </c>
      <c r="AV300" s="122">
        <v>42019</v>
      </c>
      <c r="AW300" s="126"/>
      <c r="AX300" s="126" t="s">
        <v>9606</v>
      </c>
      <c r="AY300" s="126">
        <v>0</v>
      </c>
      <c r="AZ300" s="120">
        <v>42023</v>
      </c>
      <c r="BA300" s="120">
        <v>42031</v>
      </c>
      <c r="BB300" s="126"/>
      <c r="BC300" s="522">
        <f>F300</f>
        <v>7500000</v>
      </c>
      <c r="BD300" s="545">
        <v>0</v>
      </c>
      <c r="BE300" s="545">
        <f>+BC300</f>
        <v>7500000</v>
      </c>
      <c r="BF300" s="122">
        <v>42032</v>
      </c>
      <c r="BG300" s="141" t="s">
        <v>116</v>
      </c>
      <c r="BH300" s="126" t="s">
        <v>9607</v>
      </c>
      <c r="BI300" s="544">
        <v>42032</v>
      </c>
      <c r="BJ300" s="546">
        <v>42052</v>
      </c>
      <c r="BK300" s="526" t="s">
        <v>167</v>
      </c>
      <c r="BL300" s="534">
        <f t="shared" si="81"/>
        <v>7500000</v>
      </c>
      <c r="BQ300" t="str">
        <f t="shared" si="68"/>
        <v>Indosat</v>
      </c>
      <c r="BR300" t="str">
        <f t="shared" si="69"/>
        <v>HK-14-1143</v>
      </c>
      <c r="BS300" s="91">
        <f t="shared" si="70"/>
        <v>2014</v>
      </c>
      <c r="BT300">
        <f t="shared" si="77"/>
        <v>42023</v>
      </c>
      <c r="BU300" s="91">
        <f t="shared" si="77"/>
        <v>42031</v>
      </c>
      <c r="BW300" t="str">
        <f t="shared" si="72"/>
        <v>Site : MOH YAMIN - 05MDN041</v>
      </c>
      <c r="BX300" t="str">
        <f t="shared" si="73"/>
        <v>Tipe Tower : New-RT-1-SST</v>
      </c>
      <c r="BY300">
        <f t="shared" si="74"/>
        <v>4800083168</v>
      </c>
      <c r="BZ300" s="92" t="str">
        <f t="shared" si="74"/>
        <v>Re Engineering</v>
      </c>
      <c r="CD300" s="531"/>
    </row>
    <row r="301" spans="2:82" ht="15" customHeight="1" x14ac:dyDescent="0.25">
      <c r="B301" s="103">
        <f t="shared" si="79"/>
        <v>152</v>
      </c>
      <c r="C301" s="575" t="s">
        <v>9668</v>
      </c>
      <c r="D301" s="575">
        <v>4800083168</v>
      </c>
      <c r="E301" s="575" t="s">
        <v>9581</v>
      </c>
      <c r="F301" s="522">
        <v>7500000</v>
      </c>
      <c r="G301" s="577">
        <v>8</v>
      </c>
      <c r="H301" s="577">
        <v>2014</v>
      </c>
      <c r="I301" s="578">
        <v>41858</v>
      </c>
      <c r="J301" s="578"/>
      <c r="K301" s="577" t="s">
        <v>628</v>
      </c>
      <c r="L301" s="575" t="s">
        <v>628</v>
      </c>
      <c r="M301" s="579" t="s">
        <v>628</v>
      </c>
      <c r="N301" s="104" t="s">
        <v>1636</v>
      </c>
      <c r="O301" s="97" t="s">
        <v>2392</v>
      </c>
      <c r="P301" s="577" t="s">
        <v>98</v>
      </c>
      <c r="Q301" s="100">
        <f>(IF(AF301='[1]Price List'!$B$1,VLOOKUP(N301,'[1]Price List'!$A$1:$K$104,2,0),IF(AF301='[1]Price List'!$C$1,VLOOKUP(N301,'[1]Price List'!$A$1:$K$104,3,0),IF(AF301='[1]Price List'!$D$1,VLOOKUP(N301,'[1]Price List'!$A$1:$K$104,4,0),IF(AF301='[1]Price List'!$E$1,VLOOKUP(N301,'[1]Price List'!$A$1:$K$104,5,0),IF(AF301='[1]Price List'!$F$1,VLOOKUP(N301,'[1]Price List'!$A$1:$K$104,6,0),IF(AF301='[1]Price List'!$G$1,VLOOKUP(N301,'[1]Price List'!$A$1:$K$104,7,0),IF(AF301='[1]Price List'!$H$1,VLOOKUP(N301,'[1]Price List'!$A$1:$K$104,8,0),IF(AF301='[1]Price List'!$I$1,VLOOKUP(N301,'[1]Price List'!$A$1:$K$104,9,0),IF(AF301='[1]Price List'!$J$1,VLOOKUP(N301,'[1]Price List'!$A$1:$K$104,10,0),IF(AF301='[1]Price List'!$K$1,VLOOKUP(N301,'[1]Price List'!$A$1:$K$104,11,0))))))))))))+(IF(AF301='[1]Price List'!$B$1,VLOOKUP(O301,'[1]Price List'!$A$1:$K$104,2,0),IF(AF301='[1]Price List'!$C$1,VLOOKUP(O301,'[1]Price List'!$A$1:$K$104,3,0),IF(AF301='[1]Price List'!$D$1,VLOOKUP(O301,'[1]Price List'!$A$1:$K$104,4,0),IF(AF301='[1]Price List'!$E$1,VLOOKUP(O301,'[1]Price List'!$A$1:$K$104,5,0),IF(AF301='[1]Price List'!$F$1,VLOOKUP(O301,'[1]Price List'!$A$1:$K$104,6,0),IF(AF301='[1]Price List'!$G$1,VLOOKUP(O301,'[1]Price List'!$A$1:$K$104,7,0),IF(AF301='[1]Price List'!$H$1,VLOOKUP(O301,'[1]Price List'!$A$1:$K$104,8,0),IF(AF301='[1]Price List'!$I$1,VLOOKUP(O301,'[1]Price List'!$A$1:$K$104,9,0),IF(AF301='[1]Price List'!$J$1,VLOOKUP(O301,'[1]Price List'!$A$1:$K$104,10,0),IF(AF301='[1]Price List'!$K$1,VLOOKUP(O301,'[1]Price List'!$A$1:$K$104,11,0))))))))))))+(IF(AF301='[1]Price List'!$B$1,VLOOKUP(P301,'[1]Price List'!$A$1:$K$104,2,0),IF(AF301='[1]Price List'!$C$1,VLOOKUP(P301,'[1]Price List'!$A$1:$K$104,3,0),IF(AF301='[1]Price List'!$D$1,VLOOKUP(P301,'[1]Price List'!$A$1:$K$104,4,0),IF(AF301='[1]Price List'!$E$1,VLOOKUP(P301,'[1]Price List'!$A$1:$K$104,5,0),IF(AF301='[1]Price List'!$F$1,VLOOKUP(P301,'[1]Price List'!$A$1:$K$104,6,0),IF(AF301='[1]Price List'!$G$1,VLOOKUP(P301,'[1]Price List'!$A$1:$K$104,7,0),IF(AF301='[1]Price List'!$H$1,VLOOKUP(P301,'[1]Price List'!$A$1:$K$104,8,0),IF(AF301='[1]Price List'!$I$1,VLOOKUP(P301,'[1]Price List'!$A$1:$K$104,9,0),IF(AF301='[1]Price List'!$J$1,VLOOKUP(P301,'[1]Price List'!$A$1:$K$104,10,0),IF(AF301='[1]Price List'!$K$1,VLOOKUP(P301,'[1]Price List'!$A$1:$K$104,11,0))))))))))))</f>
        <v>7500000</v>
      </c>
      <c r="R301" s="577"/>
      <c r="S301" s="577"/>
      <c r="T301" s="577"/>
      <c r="U301" s="581">
        <v>41837</v>
      </c>
      <c r="V301" s="523">
        <f t="shared" si="78"/>
        <v>-21</v>
      </c>
      <c r="W301" s="577"/>
      <c r="X301" s="579" t="s">
        <v>9669</v>
      </c>
      <c r="Y301" s="582" t="s">
        <v>9670</v>
      </c>
      <c r="Z301" s="575" t="s">
        <v>9581</v>
      </c>
      <c r="AA301" s="577"/>
      <c r="AB301" s="575" t="s">
        <v>3291</v>
      </c>
      <c r="AC301" s="577"/>
      <c r="AD301" s="577"/>
      <c r="AE301" s="577"/>
      <c r="AF301" s="121" t="s">
        <v>131</v>
      </c>
      <c r="AG301" s="575" t="s">
        <v>9671</v>
      </c>
      <c r="AH301" s="583"/>
      <c r="AI301" s="584"/>
      <c r="AJ301" s="575"/>
      <c r="AK301" s="575"/>
      <c r="AL301" s="575"/>
      <c r="AM301" s="581"/>
      <c r="AN301" s="581"/>
      <c r="AO301" s="581"/>
      <c r="AP301" s="575"/>
      <c r="AQ301" s="585"/>
      <c r="AR301" s="585">
        <f t="shared" ref="AR301:AR345" ca="1" si="82">IF(AN301="",TODAY()-AM301,0)</f>
        <v>42347</v>
      </c>
      <c r="AS301" s="575"/>
      <c r="AT301" s="575" t="s">
        <v>9672</v>
      </c>
      <c r="AU301" s="586">
        <v>41981</v>
      </c>
      <c r="AV301" s="122">
        <v>42019</v>
      </c>
      <c r="AW301" s="575"/>
      <c r="AX301" s="597" t="s">
        <v>9673</v>
      </c>
      <c r="AY301" s="597">
        <v>0</v>
      </c>
      <c r="AZ301" s="581">
        <v>42023</v>
      </c>
      <c r="BA301" s="120">
        <v>42037</v>
      </c>
      <c r="BB301" s="575"/>
      <c r="BC301" s="522">
        <v>8000000</v>
      </c>
      <c r="BD301" s="516">
        <v>0</v>
      </c>
      <c r="BE301" s="516">
        <f>+BC301</f>
        <v>8000000</v>
      </c>
      <c r="BF301" s="122">
        <v>42037</v>
      </c>
      <c r="BG301" s="141" t="s">
        <v>116</v>
      </c>
      <c r="BH301" s="598" t="s">
        <v>9674</v>
      </c>
      <c r="BI301" s="599">
        <v>42039</v>
      </c>
      <c r="BJ301" s="600">
        <v>42068</v>
      </c>
      <c r="BK301" s="526" t="s">
        <v>167</v>
      </c>
      <c r="BL301" s="534">
        <f t="shared" si="81"/>
        <v>7500000</v>
      </c>
      <c r="BQ301" t="str">
        <f t="shared" si="68"/>
        <v>Indosat</v>
      </c>
      <c r="BR301" t="str">
        <f t="shared" si="69"/>
        <v>HK-14-1144</v>
      </c>
      <c r="BS301" s="91">
        <f t="shared" si="70"/>
        <v>2014</v>
      </c>
      <c r="BT301">
        <f t="shared" si="77"/>
        <v>42023</v>
      </c>
      <c r="BU301" s="91">
        <f t="shared" si="77"/>
        <v>42037</v>
      </c>
      <c r="BW301" t="str">
        <f t="shared" si="72"/>
        <v>Site : JL. HALAT - 05MDN060</v>
      </c>
      <c r="BX301" t="str">
        <f t="shared" si="73"/>
        <v>Tipe Tower : New-RT-1-SST</v>
      </c>
      <c r="BY301">
        <f t="shared" si="74"/>
        <v>4800083168</v>
      </c>
      <c r="BZ301" s="92" t="str">
        <f t="shared" si="74"/>
        <v>Re Engineering</v>
      </c>
      <c r="CD301" s="531"/>
    </row>
    <row r="302" spans="2:82" ht="15" customHeight="1" x14ac:dyDescent="0.25">
      <c r="B302" s="103">
        <f t="shared" si="79"/>
        <v>153</v>
      </c>
      <c r="C302" s="126" t="s">
        <v>9675</v>
      </c>
      <c r="D302" s="126">
        <v>4800083168</v>
      </c>
      <c r="E302" s="121" t="s">
        <v>2396</v>
      </c>
      <c r="F302" s="522">
        <v>5500000</v>
      </c>
      <c r="G302" s="127">
        <v>8</v>
      </c>
      <c r="H302" s="103">
        <v>2014</v>
      </c>
      <c r="I302" s="128">
        <v>41858</v>
      </c>
      <c r="J302" s="128"/>
      <c r="K302" s="127" t="s">
        <v>628</v>
      </c>
      <c r="L302" s="126" t="s">
        <v>628</v>
      </c>
      <c r="M302" s="141" t="s">
        <v>628</v>
      </c>
      <c r="N302" s="104" t="s">
        <v>1636</v>
      </c>
      <c r="O302" s="97" t="s">
        <v>2392</v>
      </c>
      <c r="P302" s="127" t="s">
        <v>98</v>
      </c>
      <c r="Q302" s="100">
        <f>(IF(AF302='[1]Price List'!$B$1,VLOOKUP(N302,'[1]Price List'!$A$1:$K$104,2,0),IF(AF302='[1]Price List'!$C$1,VLOOKUP(N302,'[1]Price List'!$A$1:$K$104,3,0),IF(AF302='[1]Price List'!$D$1,VLOOKUP(N302,'[1]Price List'!$A$1:$K$104,4,0),IF(AF302='[1]Price List'!$E$1,VLOOKUP(N302,'[1]Price List'!$A$1:$K$104,5,0),IF(AF302='[1]Price List'!$F$1,VLOOKUP(N302,'[1]Price List'!$A$1:$K$104,6,0),IF(AF302='[1]Price List'!$G$1,VLOOKUP(N302,'[1]Price List'!$A$1:$K$104,7,0),IF(AF302='[1]Price List'!$H$1,VLOOKUP(N302,'[1]Price List'!$A$1:$K$104,8,0),IF(AF302='[1]Price List'!$I$1,VLOOKUP(N302,'[1]Price List'!$A$1:$K$104,9,0),IF(AF302='[1]Price List'!$J$1,VLOOKUP(N302,'[1]Price List'!$A$1:$K$104,10,0),IF(AF302='[1]Price List'!$K$1,VLOOKUP(N302,'[1]Price List'!$A$1:$K$104,11,0))))))))))))+(IF(AF302='[1]Price List'!$B$1,VLOOKUP(O302,'[1]Price List'!$A$1:$K$104,2,0),IF(AF302='[1]Price List'!$C$1,VLOOKUP(O302,'[1]Price List'!$A$1:$K$104,3,0),IF(AF302='[1]Price List'!$D$1,VLOOKUP(O302,'[1]Price List'!$A$1:$K$104,4,0),IF(AF302='[1]Price List'!$E$1,VLOOKUP(O302,'[1]Price List'!$A$1:$K$104,5,0),IF(AF302='[1]Price List'!$F$1,VLOOKUP(O302,'[1]Price List'!$A$1:$K$104,6,0),IF(AF302='[1]Price List'!$G$1,VLOOKUP(O302,'[1]Price List'!$A$1:$K$104,7,0),IF(AF302='[1]Price List'!$H$1,VLOOKUP(O302,'[1]Price List'!$A$1:$K$104,8,0),IF(AF302='[1]Price List'!$I$1,VLOOKUP(O302,'[1]Price List'!$A$1:$K$104,9,0),IF(AF302='[1]Price List'!$J$1,VLOOKUP(O302,'[1]Price List'!$A$1:$K$104,10,0),IF(AF302='[1]Price List'!$K$1,VLOOKUP(O302,'[1]Price List'!$A$1:$K$104,11,0))))))))))))+(IF(AF302='[1]Price List'!$B$1,VLOOKUP(P302,'[1]Price List'!$A$1:$K$104,2,0),IF(AF302='[1]Price List'!$C$1,VLOOKUP(P302,'[1]Price List'!$A$1:$K$104,3,0),IF(AF302='[1]Price List'!$D$1,VLOOKUP(P302,'[1]Price List'!$A$1:$K$104,4,0),IF(AF302='[1]Price List'!$E$1,VLOOKUP(P302,'[1]Price List'!$A$1:$K$104,5,0),IF(AF302='[1]Price List'!$F$1,VLOOKUP(P302,'[1]Price List'!$A$1:$K$104,6,0),IF(AF302='[1]Price List'!$G$1,VLOOKUP(P302,'[1]Price List'!$A$1:$K$104,7,0),IF(AF302='[1]Price List'!$H$1,VLOOKUP(P302,'[1]Price List'!$A$1:$K$104,8,0),IF(AF302='[1]Price List'!$I$1,VLOOKUP(P302,'[1]Price List'!$A$1:$K$104,9,0),IF(AF302='[1]Price List'!$J$1,VLOOKUP(P302,'[1]Price List'!$A$1:$K$104,10,0),IF(AF302='[1]Price List'!$K$1,VLOOKUP(P302,'[1]Price List'!$A$1:$K$104,11,0))))))))))))</f>
        <v>5500000</v>
      </c>
      <c r="R302" s="103"/>
      <c r="S302" s="127"/>
      <c r="T302" s="127"/>
      <c r="U302" s="120">
        <v>41837</v>
      </c>
      <c r="V302" s="523">
        <f t="shared" si="78"/>
        <v>-21</v>
      </c>
      <c r="W302" s="127"/>
      <c r="X302" s="141" t="s">
        <v>9676</v>
      </c>
      <c r="Y302" s="424" t="s">
        <v>9677</v>
      </c>
      <c r="Z302" s="126" t="s">
        <v>9581</v>
      </c>
      <c r="AA302" s="103"/>
      <c r="AB302" s="126" t="s">
        <v>3291</v>
      </c>
      <c r="AC302" s="103"/>
      <c r="AD302" s="103"/>
      <c r="AE302" s="103"/>
      <c r="AF302" s="121" t="s">
        <v>741</v>
      </c>
      <c r="AG302" s="126" t="s">
        <v>9678</v>
      </c>
      <c r="AH302" s="524"/>
      <c r="AI302" s="524"/>
      <c r="AJ302" s="121"/>
      <c r="AK302" s="121"/>
      <c r="AL302" s="121"/>
      <c r="AM302" s="120"/>
      <c r="AN302" s="120"/>
      <c r="AO302" s="120"/>
      <c r="AP302" s="121"/>
      <c r="AQ302" s="525"/>
      <c r="AR302" s="525">
        <f t="shared" ca="1" si="82"/>
        <v>42347</v>
      </c>
      <c r="AS302" s="121"/>
      <c r="AT302" s="121" t="s">
        <v>9679</v>
      </c>
      <c r="AU302" s="122">
        <v>41981</v>
      </c>
      <c r="AV302" s="122">
        <v>42019</v>
      </c>
      <c r="AW302" s="121"/>
      <c r="AX302" s="121" t="s">
        <v>9673</v>
      </c>
      <c r="AY302" s="121">
        <v>0</v>
      </c>
      <c r="AZ302" s="120">
        <v>42023</v>
      </c>
      <c r="BA302" s="120">
        <v>42037</v>
      </c>
      <c r="BB302" s="121"/>
      <c r="BC302" s="522">
        <v>5500000</v>
      </c>
      <c r="BD302" s="516">
        <v>0</v>
      </c>
      <c r="BE302" s="516">
        <f>+BC302</f>
        <v>5500000</v>
      </c>
      <c r="BF302" s="122">
        <v>42037</v>
      </c>
      <c r="BG302" s="141" t="s">
        <v>116</v>
      </c>
      <c r="BH302" s="601" t="s">
        <v>9674</v>
      </c>
      <c r="BI302" s="602">
        <v>42039</v>
      </c>
      <c r="BJ302" s="190">
        <v>42068</v>
      </c>
      <c r="BK302" s="526" t="s">
        <v>167</v>
      </c>
      <c r="BL302" s="534">
        <f t="shared" si="81"/>
        <v>5500000</v>
      </c>
      <c r="BQ302" t="str">
        <f t="shared" si="68"/>
        <v>Indosat</v>
      </c>
      <c r="BR302" t="str">
        <f t="shared" si="69"/>
        <v>HK-14-1145</v>
      </c>
      <c r="BS302" s="91">
        <f t="shared" si="70"/>
        <v>2014</v>
      </c>
      <c r="BT302">
        <f t="shared" si="77"/>
        <v>42023</v>
      </c>
      <c r="BU302" s="91">
        <f t="shared" si="77"/>
        <v>42037</v>
      </c>
      <c r="BW302" t="str">
        <f t="shared" si="72"/>
        <v>Site : KUSUMA NEGARA - 15YOG003</v>
      </c>
      <c r="BX302" t="str">
        <f t="shared" si="73"/>
        <v>Tipe Tower : New-RT-1-SST</v>
      </c>
      <c r="BY302">
        <f t="shared" si="74"/>
        <v>4800083168</v>
      </c>
      <c r="BZ302" s="92" t="str">
        <f t="shared" si="74"/>
        <v>Survey &amp; Analysis</v>
      </c>
      <c r="CD302" s="531"/>
    </row>
    <row r="303" spans="2:82" ht="15" customHeight="1" x14ac:dyDescent="0.25">
      <c r="B303" s="103">
        <f t="shared" si="79"/>
        <v>154</v>
      </c>
      <c r="C303" s="126" t="s">
        <v>9680</v>
      </c>
      <c r="D303" s="126">
        <v>4800083168</v>
      </c>
      <c r="E303" s="121" t="s">
        <v>2396</v>
      </c>
      <c r="F303" s="522">
        <v>5500000</v>
      </c>
      <c r="G303" s="127">
        <v>8</v>
      </c>
      <c r="H303" s="103">
        <v>2014</v>
      </c>
      <c r="I303" s="128">
        <v>41858</v>
      </c>
      <c r="J303" s="128"/>
      <c r="K303" s="127" t="s">
        <v>628</v>
      </c>
      <c r="L303" s="126" t="s">
        <v>628</v>
      </c>
      <c r="M303" s="141" t="s">
        <v>628</v>
      </c>
      <c r="N303" s="104" t="s">
        <v>1636</v>
      </c>
      <c r="O303" s="97" t="s">
        <v>2392</v>
      </c>
      <c r="P303" s="127" t="s">
        <v>98</v>
      </c>
      <c r="Q303" s="100">
        <f>(IF(AF303='[1]Price List'!$B$1,VLOOKUP(N303,'[1]Price List'!$A$1:$K$104,2,0),IF(AF303='[1]Price List'!$C$1,VLOOKUP(N303,'[1]Price List'!$A$1:$K$104,3,0),IF(AF303='[1]Price List'!$D$1,VLOOKUP(N303,'[1]Price List'!$A$1:$K$104,4,0),IF(AF303='[1]Price List'!$E$1,VLOOKUP(N303,'[1]Price List'!$A$1:$K$104,5,0),IF(AF303='[1]Price List'!$F$1,VLOOKUP(N303,'[1]Price List'!$A$1:$K$104,6,0),IF(AF303='[1]Price List'!$G$1,VLOOKUP(N303,'[1]Price List'!$A$1:$K$104,7,0),IF(AF303='[1]Price List'!$H$1,VLOOKUP(N303,'[1]Price List'!$A$1:$K$104,8,0),IF(AF303='[1]Price List'!$I$1,VLOOKUP(N303,'[1]Price List'!$A$1:$K$104,9,0),IF(AF303='[1]Price List'!$J$1,VLOOKUP(N303,'[1]Price List'!$A$1:$K$104,10,0),IF(AF303='[1]Price List'!$K$1,VLOOKUP(N303,'[1]Price List'!$A$1:$K$104,11,0))))))))))))+(IF(AF303='[1]Price List'!$B$1,VLOOKUP(O303,'[1]Price List'!$A$1:$K$104,2,0),IF(AF303='[1]Price List'!$C$1,VLOOKUP(O303,'[1]Price List'!$A$1:$K$104,3,0),IF(AF303='[1]Price List'!$D$1,VLOOKUP(O303,'[1]Price List'!$A$1:$K$104,4,0),IF(AF303='[1]Price List'!$E$1,VLOOKUP(O303,'[1]Price List'!$A$1:$K$104,5,0),IF(AF303='[1]Price List'!$F$1,VLOOKUP(O303,'[1]Price List'!$A$1:$K$104,6,0),IF(AF303='[1]Price List'!$G$1,VLOOKUP(O303,'[1]Price List'!$A$1:$K$104,7,0),IF(AF303='[1]Price List'!$H$1,VLOOKUP(O303,'[1]Price List'!$A$1:$K$104,8,0),IF(AF303='[1]Price List'!$I$1,VLOOKUP(O303,'[1]Price List'!$A$1:$K$104,9,0),IF(AF303='[1]Price List'!$J$1,VLOOKUP(O303,'[1]Price List'!$A$1:$K$104,10,0),IF(AF303='[1]Price List'!$K$1,VLOOKUP(O303,'[1]Price List'!$A$1:$K$104,11,0))))))))))))+(IF(AF303='[1]Price List'!$B$1,VLOOKUP(P303,'[1]Price List'!$A$1:$K$104,2,0),IF(AF303='[1]Price List'!$C$1,VLOOKUP(P303,'[1]Price List'!$A$1:$K$104,3,0),IF(AF303='[1]Price List'!$D$1,VLOOKUP(P303,'[1]Price List'!$A$1:$K$104,4,0),IF(AF303='[1]Price List'!$E$1,VLOOKUP(P303,'[1]Price List'!$A$1:$K$104,5,0),IF(AF303='[1]Price List'!$F$1,VLOOKUP(P303,'[1]Price List'!$A$1:$K$104,6,0),IF(AF303='[1]Price List'!$G$1,VLOOKUP(P303,'[1]Price List'!$A$1:$K$104,7,0),IF(AF303='[1]Price List'!$H$1,VLOOKUP(P303,'[1]Price List'!$A$1:$K$104,8,0),IF(AF303='[1]Price List'!$I$1,VLOOKUP(P303,'[1]Price List'!$A$1:$K$104,9,0),IF(AF303='[1]Price List'!$J$1,VLOOKUP(P303,'[1]Price List'!$A$1:$K$104,10,0),IF(AF303='[1]Price List'!$K$1,VLOOKUP(P303,'[1]Price List'!$A$1:$K$104,11,0))))))))))))</f>
        <v>5500000</v>
      </c>
      <c r="R303" s="103"/>
      <c r="S303" s="127"/>
      <c r="T303" s="127"/>
      <c r="U303" s="120">
        <v>41837</v>
      </c>
      <c r="V303" s="523">
        <f t="shared" si="78"/>
        <v>-21</v>
      </c>
      <c r="W303" s="127"/>
      <c r="X303" s="141" t="s">
        <v>3288</v>
      </c>
      <c r="Y303" s="424" t="s">
        <v>3289</v>
      </c>
      <c r="Z303" s="126" t="s">
        <v>9581</v>
      </c>
      <c r="AA303" s="103"/>
      <c r="AB303" s="126" t="s">
        <v>3291</v>
      </c>
      <c r="AC303" s="103"/>
      <c r="AD303" s="103"/>
      <c r="AE303" s="103"/>
      <c r="AF303" s="121" t="s">
        <v>741</v>
      </c>
      <c r="AG303" s="126" t="s">
        <v>9681</v>
      </c>
      <c r="AH303" s="524"/>
      <c r="AI303" s="524"/>
      <c r="AJ303" s="121"/>
      <c r="AK303" s="121"/>
      <c r="AL303" s="121"/>
      <c r="AM303" s="120"/>
      <c r="AN303" s="120"/>
      <c r="AO303" s="120"/>
      <c r="AP303" s="121"/>
      <c r="AQ303" s="525"/>
      <c r="AR303" s="525">
        <f t="shared" ca="1" si="82"/>
        <v>42347</v>
      </c>
      <c r="AS303" s="121"/>
      <c r="AT303" s="121" t="s">
        <v>9682</v>
      </c>
      <c r="AU303" s="122">
        <v>41912</v>
      </c>
      <c r="AV303" s="122">
        <v>42160</v>
      </c>
      <c r="AW303" s="121"/>
      <c r="AX303" s="126" t="s">
        <v>9683</v>
      </c>
      <c r="AY303" s="121">
        <v>0</v>
      </c>
      <c r="AZ303" s="120">
        <v>42188</v>
      </c>
      <c r="BA303" s="256">
        <v>42228</v>
      </c>
      <c r="BB303" s="121"/>
      <c r="BC303" s="522">
        <f>F303</f>
        <v>5500000</v>
      </c>
      <c r="BD303" s="516">
        <v>3500000</v>
      </c>
      <c r="BE303" s="516"/>
      <c r="BF303" s="256">
        <v>42228</v>
      </c>
      <c r="BG303" s="141" t="s">
        <v>116</v>
      </c>
      <c r="BH303" s="121" t="s">
        <v>9684</v>
      </c>
      <c r="BI303" s="122">
        <v>42228</v>
      </c>
      <c r="BJ303" s="190">
        <v>42250</v>
      </c>
      <c r="BK303" s="526" t="s">
        <v>167</v>
      </c>
      <c r="BL303" s="534">
        <f t="shared" si="81"/>
        <v>5500000</v>
      </c>
      <c r="BM303" t="s">
        <v>9685</v>
      </c>
      <c r="BQ303" t="str">
        <f t="shared" si="68"/>
        <v>Indosat</v>
      </c>
      <c r="BR303" t="str">
        <f t="shared" si="69"/>
        <v>HK-14-1146</v>
      </c>
      <c r="BS303" s="91">
        <f t="shared" si="70"/>
        <v>2014</v>
      </c>
      <c r="BT303" t="e">
        <f>+#REF!</f>
        <v>#REF!</v>
      </c>
      <c r="BU303" s="91">
        <f>+AZ303</f>
        <v>42188</v>
      </c>
      <c r="BW303" t="str">
        <f t="shared" si="72"/>
        <v>Site : BHS PALUR - 14SKH008</v>
      </c>
      <c r="BX303" t="str">
        <f t="shared" si="73"/>
        <v>Tipe Tower : New-RT-1-SST</v>
      </c>
      <c r="BY303">
        <f t="shared" si="74"/>
        <v>4800083168</v>
      </c>
      <c r="BZ303" s="92" t="str">
        <f t="shared" si="74"/>
        <v>Survey &amp; Analysis</v>
      </c>
      <c r="CD303" s="531"/>
    </row>
    <row r="304" spans="2:82" ht="15" customHeight="1" x14ac:dyDescent="0.25">
      <c r="B304" s="103">
        <f t="shared" si="79"/>
        <v>155</v>
      </c>
      <c r="C304" s="126" t="s">
        <v>9686</v>
      </c>
      <c r="D304" s="126">
        <v>4800083168</v>
      </c>
      <c r="E304" s="121" t="s">
        <v>9581</v>
      </c>
      <c r="F304" s="522">
        <v>6000000</v>
      </c>
      <c r="G304" s="127">
        <v>8</v>
      </c>
      <c r="H304" s="103">
        <v>2014</v>
      </c>
      <c r="I304" s="128">
        <v>41858</v>
      </c>
      <c r="J304" s="128"/>
      <c r="K304" s="127" t="s">
        <v>628</v>
      </c>
      <c r="L304" s="126" t="s">
        <v>628</v>
      </c>
      <c r="M304" s="141" t="s">
        <v>628</v>
      </c>
      <c r="N304" s="104" t="s">
        <v>1636</v>
      </c>
      <c r="O304" s="97" t="s">
        <v>2392</v>
      </c>
      <c r="P304" s="127" t="s">
        <v>98</v>
      </c>
      <c r="Q304" s="100">
        <f>(IF(AF304='[1]Price List'!$B$1,VLOOKUP(N304,'[1]Price List'!$A$1:$K$104,2,0),IF(AF304='[1]Price List'!$C$1,VLOOKUP(N304,'[1]Price List'!$A$1:$K$104,3,0),IF(AF304='[1]Price List'!$D$1,VLOOKUP(N304,'[1]Price List'!$A$1:$K$104,4,0),IF(AF304='[1]Price List'!$E$1,VLOOKUP(N304,'[1]Price List'!$A$1:$K$104,5,0),IF(AF304='[1]Price List'!$F$1,VLOOKUP(N304,'[1]Price List'!$A$1:$K$104,6,0),IF(AF304='[1]Price List'!$G$1,VLOOKUP(N304,'[1]Price List'!$A$1:$K$104,7,0),IF(AF304='[1]Price List'!$H$1,VLOOKUP(N304,'[1]Price List'!$A$1:$K$104,8,0),IF(AF304='[1]Price List'!$I$1,VLOOKUP(N304,'[1]Price List'!$A$1:$K$104,9,0),IF(AF304='[1]Price List'!$J$1,VLOOKUP(N304,'[1]Price List'!$A$1:$K$104,10,0),IF(AF304='[1]Price List'!$K$1,VLOOKUP(N304,'[1]Price List'!$A$1:$K$104,11,0))))))))))))+(IF(AF304='[1]Price List'!$B$1,VLOOKUP(O304,'[1]Price List'!$A$1:$K$104,2,0),IF(AF304='[1]Price List'!$C$1,VLOOKUP(O304,'[1]Price List'!$A$1:$K$104,3,0),IF(AF304='[1]Price List'!$D$1,VLOOKUP(O304,'[1]Price List'!$A$1:$K$104,4,0),IF(AF304='[1]Price List'!$E$1,VLOOKUP(O304,'[1]Price List'!$A$1:$K$104,5,0),IF(AF304='[1]Price List'!$F$1,VLOOKUP(O304,'[1]Price List'!$A$1:$K$104,6,0),IF(AF304='[1]Price List'!$G$1,VLOOKUP(O304,'[1]Price List'!$A$1:$K$104,7,0),IF(AF304='[1]Price List'!$H$1,VLOOKUP(O304,'[1]Price List'!$A$1:$K$104,8,0),IF(AF304='[1]Price List'!$I$1,VLOOKUP(O304,'[1]Price List'!$A$1:$K$104,9,0),IF(AF304='[1]Price List'!$J$1,VLOOKUP(O304,'[1]Price List'!$A$1:$K$104,10,0),IF(AF304='[1]Price List'!$K$1,VLOOKUP(O304,'[1]Price List'!$A$1:$K$104,11,0))))))))))))+(IF(AF304='[1]Price List'!$B$1,VLOOKUP(P304,'[1]Price List'!$A$1:$K$104,2,0),IF(AF304='[1]Price List'!$C$1,VLOOKUP(P304,'[1]Price List'!$A$1:$K$104,3,0),IF(AF304='[1]Price List'!$D$1,VLOOKUP(P304,'[1]Price List'!$A$1:$K$104,4,0),IF(AF304='[1]Price List'!$E$1,VLOOKUP(P304,'[1]Price List'!$A$1:$K$104,5,0),IF(AF304='[1]Price List'!$F$1,VLOOKUP(P304,'[1]Price List'!$A$1:$K$104,6,0),IF(AF304='[1]Price List'!$G$1,VLOOKUP(P304,'[1]Price List'!$A$1:$K$104,7,0),IF(AF304='[1]Price List'!$H$1,VLOOKUP(P304,'[1]Price List'!$A$1:$K$104,8,0),IF(AF304='[1]Price List'!$I$1,VLOOKUP(P304,'[1]Price List'!$A$1:$K$104,9,0),IF(AF304='[1]Price List'!$J$1,VLOOKUP(P304,'[1]Price List'!$A$1:$K$104,10,0),IF(AF304='[1]Price List'!$K$1,VLOOKUP(P304,'[1]Price List'!$A$1:$K$104,11,0))))))))))))</f>
        <v>6000000</v>
      </c>
      <c r="R304" s="103"/>
      <c r="S304" s="127"/>
      <c r="T304" s="127"/>
      <c r="U304" s="120">
        <v>41837</v>
      </c>
      <c r="V304" s="523">
        <f t="shared" si="78"/>
        <v>-21</v>
      </c>
      <c r="W304" s="127"/>
      <c r="X304" s="141" t="s">
        <v>9687</v>
      </c>
      <c r="Y304" s="424" t="s">
        <v>9688</v>
      </c>
      <c r="Z304" s="126" t="s">
        <v>9581</v>
      </c>
      <c r="AA304" s="103"/>
      <c r="AB304" s="126" t="s">
        <v>3291</v>
      </c>
      <c r="AC304" s="103"/>
      <c r="AD304" s="103"/>
      <c r="AE304" s="103"/>
      <c r="AF304" s="121" t="s">
        <v>161</v>
      </c>
      <c r="AG304" s="126" t="s">
        <v>9689</v>
      </c>
      <c r="AH304" s="524"/>
      <c r="AI304" s="524"/>
      <c r="AJ304" s="121"/>
      <c r="AK304" s="121"/>
      <c r="AL304" s="121"/>
      <c r="AM304" s="120"/>
      <c r="AN304" s="120"/>
      <c r="AO304" s="120"/>
      <c r="AP304" s="121"/>
      <c r="AQ304" s="525"/>
      <c r="AR304" s="525">
        <f t="shared" ca="1" si="82"/>
        <v>42347</v>
      </c>
      <c r="AS304" s="121"/>
      <c r="AT304" s="121" t="s">
        <v>9690</v>
      </c>
      <c r="AU304" s="122">
        <v>42357</v>
      </c>
      <c r="AV304" s="122">
        <v>42160</v>
      </c>
      <c r="AW304" s="121"/>
      <c r="AX304" s="126" t="s">
        <v>9683</v>
      </c>
      <c r="AY304" s="126">
        <v>0</v>
      </c>
      <c r="AZ304" s="120">
        <v>42188</v>
      </c>
      <c r="BA304" s="256">
        <v>42228</v>
      </c>
      <c r="BB304" s="121"/>
      <c r="BC304" s="522">
        <f>F304</f>
        <v>6000000</v>
      </c>
      <c r="BD304" s="121"/>
      <c r="BE304" s="516"/>
      <c r="BF304" s="256">
        <v>42228</v>
      </c>
      <c r="BG304" s="141" t="s">
        <v>116</v>
      </c>
      <c r="BH304" s="121" t="s">
        <v>9684</v>
      </c>
      <c r="BI304" s="122">
        <v>42228</v>
      </c>
      <c r="BJ304" s="190">
        <v>42250</v>
      </c>
      <c r="BK304" s="526" t="s">
        <v>167</v>
      </c>
      <c r="BL304" s="534">
        <f t="shared" si="81"/>
        <v>6000000</v>
      </c>
      <c r="BM304" t="s">
        <v>9685</v>
      </c>
      <c r="BQ304" t="str">
        <f t="shared" si="68"/>
        <v>Indosat</v>
      </c>
      <c r="BR304" t="str">
        <f t="shared" si="69"/>
        <v>HK-14-1147</v>
      </c>
      <c r="BS304" s="91">
        <f t="shared" si="70"/>
        <v>2014</v>
      </c>
      <c r="BT304">
        <f t="shared" ref="BT304:BU367" si="83">+AZ304</f>
        <v>42188</v>
      </c>
      <c r="BU304" s="91">
        <f t="shared" si="83"/>
        <v>42228</v>
      </c>
      <c r="BW304" t="str">
        <f t="shared" si="72"/>
        <v>Site : KUSUMA BANGSA - 20SBY046</v>
      </c>
      <c r="BX304" t="str">
        <f t="shared" si="73"/>
        <v>Tipe Tower : New-RT-1-SST</v>
      </c>
      <c r="BY304">
        <f t="shared" si="74"/>
        <v>4800083168</v>
      </c>
      <c r="BZ304" s="92" t="str">
        <f t="shared" si="74"/>
        <v>Re Engineering</v>
      </c>
      <c r="CD304" s="531"/>
    </row>
    <row r="305" spans="2:82" ht="15" customHeight="1" x14ac:dyDescent="0.25">
      <c r="B305" s="103">
        <f t="shared" si="79"/>
        <v>156</v>
      </c>
      <c r="C305" s="126" t="s">
        <v>9691</v>
      </c>
      <c r="D305" s="126">
        <v>4800083168</v>
      </c>
      <c r="E305" s="121" t="s">
        <v>9581</v>
      </c>
      <c r="F305" s="522">
        <v>6000000</v>
      </c>
      <c r="G305" s="127">
        <v>8</v>
      </c>
      <c r="H305" s="103">
        <v>2014</v>
      </c>
      <c r="I305" s="128">
        <v>41858</v>
      </c>
      <c r="J305" s="128"/>
      <c r="K305" s="127" t="s">
        <v>628</v>
      </c>
      <c r="L305" s="126" t="s">
        <v>628</v>
      </c>
      <c r="M305" s="141" t="s">
        <v>628</v>
      </c>
      <c r="N305" s="104" t="s">
        <v>1636</v>
      </c>
      <c r="O305" s="97" t="s">
        <v>2392</v>
      </c>
      <c r="P305" s="127" t="s">
        <v>98</v>
      </c>
      <c r="Q305" s="100">
        <f>(IF(AF305='[1]Price List'!$B$1,VLOOKUP(N305,'[1]Price List'!$A$1:$K$104,2,0),IF(AF305='[1]Price List'!$C$1,VLOOKUP(N305,'[1]Price List'!$A$1:$K$104,3,0),IF(AF305='[1]Price List'!$D$1,VLOOKUP(N305,'[1]Price List'!$A$1:$K$104,4,0),IF(AF305='[1]Price List'!$E$1,VLOOKUP(N305,'[1]Price List'!$A$1:$K$104,5,0),IF(AF305='[1]Price List'!$F$1,VLOOKUP(N305,'[1]Price List'!$A$1:$K$104,6,0),IF(AF305='[1]Price List'!$G$1,VLOOKUP(N305,'[1]Price List'!$A$1:$K$104,7,0),IF(AF305='[1]Price List'!$H$1,VLOOKUP(N305,'[1]Price List'!$A$1:$K$104,8,0),IF(AF305='[1]Price List'!$I$1,VLOOKUP(N305,'[1]Price List'!$A$1:$K$104,9,0),IF(AF305='[1]Price List'!$J$1,VLOOKUP(N305,'[1]Price List'!$A$1:$K$104,10,0),IF(AF305='[1]Price List'!$K$1,VLOOKUP(N305,'[1]Price List'!$A$1:$K$104,11,0))))))))))))+(IF(AF305='[1]Price List'!$B$1,VLOOKUP(O305,'[1]Price List'!$A$1:$K$104,2,0),IF(AF305='[1]Price List'!$C$1,VLOOKUP(O305,'[1]Price List'!$A$1:$K$104,3,0),IF(AF305='[1]Price List'!$D$1,VLOOKUP(O305,'[1]Price List'!$A$1:$K$104,4,0),IF(AF305='[1]Price List'!$E$1,VLOOKUP(O305,'[1]Price List'!$A$1:$K$104,5,0),IF(AF305='[1]Price List'!$F$1,VLOOKUP(O305,'[1]Price List'!$A$1:$K$104,6,0),IF(AF305='[1]Price List'!$G$1,VLOOKUP(O305,'[1]Price List'!$A$1:$K$104,7,0),IF(AF305='[1]Price List'!$H$1,VLOOKUP(O305,'[1]Price List'!$A$1:$K$104,8,0),IF(AF305='[1]Price List'!$I$1,VLOOKUP(O305,'[1]Price List'!$A$1:$K$104,9,0),IF(AF305='[1]Price List'!$J$1,VLOOKUP(O305,'[1]Price List'!$A$1:$K$104,10,0),IF(AF305='[1]Price List'!$K$1,VLOOKUP(O305,'[1]Price List'!$A$1:$K$104,11,0))))))))))))+(IF(AF305='[1]Price List'!$B$1,VLOOKUP(P305,'[1]Price List'!$A$1:$K$104,2,0),IF(AF305='[1]Price List'!$C$1,VLOOKUP(P305,'[1]Price List'!$A$1:$K$104,3,0),IF(AF305='[1]Price List'!$D$1,VLOOKUP(P305,'[1]Price List'!$A$1:$K$104,4,0),IF(AF305='[1]Price List'!$E$1,VLOOKUP(P305,'[1]Price List'!$A$1:$K$104,5,0),IF(AF305='[1]Price List'!$F$1,VLOOKUP(P305,'[1]Price List'!$A$1:$K$104,6,0),IF(AF305='[1]Price List'!$G$1,VLOOKUP(P305,'[1]Price List'!$A$1:$K$104,7,0),IF(AF305='[1]Price List'!$H$1,VLOOKUP(P305,'[1]Price List'!$A$1:$K$104,8,0),IF(AF305='[1]Price List'!$I$1,VLOOKUP(P305,'[1]Price List'!$A$1:$K$104,9,0),IF(AF305='[1]Price List'!$J$1,VLOOKUP(P305,'[1]Price List'!$A$1:$K$104,10,0),IF(AF305='[1]Price List'!$K$1,VLOOKUP(P305,'[1]Price List'!$A$1:$K$104,11,0))))))))))))</f>
        <v>6000000</v>
      </c>
      <c r="R305" s="103"/>
      <c r="S305" s="127"/>
      <c r="T305" s="127"/>
      <c r="U305" s="120">
        <v>41837</v>
      </c>
      <c r="V305" s="523">
        <f t="shared" si="78"/>
        <v>-21</v>
      </c>
      <c r="W305" s="127"/>
      <c r="X305" s="141" t="s">
        <v>4767</v>
      </c>
      <c r="Y305" s="424" t="s">
        <v>9692</v>
      </c>
      <c r="Z305" s="126" t="s">
        <v>9581</v>
      </c>
      <c r="AA305" s="103"/>
      <c r="AB305" s="126" t="s">
        <v>3291</v>
      </c>
      <c r="AC305" s="103"/>
      <c r="AD305" s="103"/>
      <c r="AE305" s="103"/>
      <c r="AF305" s="121" t="s">
        <v>161</v>
      </c>
      <c r="AG305" s="126" t="s">
        <v>9693</v>
      </c>
      <c r="AH305" s="524"/>
      <c r="AI305" s="524"/>
      <c r="AJ305" s="121"/>
      <c r="AK305" s="121"/>
      <c r="AL305" s="121"/>
      <c r="AM305" s="120"/>
      <c r="AN305" s="120"/>
      <c r="AO305" s="120"/>
      <c r="AP305" s="121"/>
      <c r="AQ305" s="525"/>
      <c r="AR305" s="525">
        <f t="shared" ca="1" si="82"/>
        <v>42347</v>
      </c>
      <c r="AS305" s="121"/>
      <c r="AT305" s="121" t="s">
        <v>9694</v>
      </c>
      <c r="AU305" s="122">
        <v>41981</v>
      </c>
      <c r="AV305" s="122">
        <v>42019</v>
      </c>
      <c r="AW305" s="121"/>
      <c r="AX305" s="121" t="s">
        <v>9673</v>
      </c>
      <c r="AY305" s="121">
        <v>0</v>
      </c>
      <c r="AZ305" s="120">
        <v>42023</v>
      </c>
      <c r="BA305" s="120">
        <v>42037</v>
      </c>
      <c r="BB305" s="121"/>
      <c r="BC305" s="522">
        <v>6000000</v>
      </c>
      <c r="BD305" s="516">
        <v>0</v>
      </c>
      <c r="BE305" s="516">
        <f>+BC305</f>
        <v>6000000</v>
      </c>
      <c r="BF305" s="122">
        <v>42037</v>
      </c>
      <c r="BG305" s="141" t="s">
        <v>116</v>
      </c>
      <c r="BH305" s="601" t="s">
        <v>9674</v>
      </c>
      <c r="BI305" s="602">
        <v>42039</v>
      </c>
      <c r="BJ305" s="190">
        <v>42068</v>
      </c>
      <c r="BK305" s="526" t="s">
        <v>167</v>
      </c>
      <c r="BL305" s="534">
        <f t="shared" si="81"/>
        <v>6000000</v>
      </c>
      <c r="BQ305" t="str">
        <f t="shared" si="68"/>
        <v>Indosat</v>
      </c>
      <c r="BR305" t="str">
        <f t="shared" si="69"/>
        <v>HK-14-1148</v>
      </c>
      <c r="BS305" s="91">
        <f t="shared" si="70"/>
        <v>2014</v>
      </c>
      <c r="BT305">
        <f t="shared" si="83"/>
        <v>42023</v>
      </c>
      <c r="BU305" s="91">
        <f t="shared" si="83"/>
        <v>42037</v>
      </c>
      <c r="BW305" t="str">
        <f t="shared" si="72"/>
        <v>Site : TIDAR - BSC TUNJUNGAN - 20SBY081</v>
      </c>
      <c r="BX305" t="str">
        <f t="shared" si="73"/>
        <v>Tipe Tower : New-RT-1-SST</v>
      </c>
      <c r="BY305">
        <f t="shared" si="74"/>
        <v>4800083168</v>
      </c>
      <c r="BZ305" s="92" t="str">
        <f t="shared" si="74"/>
        <v>Re Engineering</v>
      </c>
      <c r="CD305" s="531"/>
    </row>
    <row r="306" spans="2:82" ht="15" customHeight="1" x14ac:dyDescent="0.25">
      <c r="B306" s="103">
        <f t="shared" si="79"/>
        <v>157</v>
      </c>
      <c r="C306" s="126" t="s">
        <v>9695</v>
      </c>
      <c r="D306" s="126">
        <v>4800083168</v>
      </c>
      <c r="E306" s="121" t="s">
        <v>9581</v>
      </c>
      <c r="F306" s="522">
        <v>5500000</v>
      </c>
      <c r="G306" s="127">
        <v>8</v>
      </c>
      <c r="H306" s="103">
        <v>2014</v>
      </c>
      <c r="I306" s="128">
        <v>41858</v>
      </c>
      <c r="J306" s="128"/>
      <c r="K306" s="127" t="s">
        <v>628</v>
      </c>
      <c r="L306" s="126" t="s">
        <v>628</v>
      </c>
      <c r="M306" s="141" t="s">
        <v>628</v>
      </c>
      <c r="N306" s="104" t="s">
        <v>1636</v>
      </c>
      <c r="O306" s="97" t="s">
        <v>2392</v>
      </c>
      <c r="P306" s="127" t="s">
        <v>98</v>
      </c>
      <c r="Q306" s="100">
        <f>(IF(AF306='[1]Price List'!$B$1,VLOOKUP(N306,'[1]Price List'!$A$1:$K$104,2,0),IF(AF306='[1]Price List'!$C$1,VLOOKUP(N306,'[1]Price List'!$A$1:$K$104,3,0),IF(AF306='[1]Price List'!$D$1,VLOOKUP(N306,'[1]Price List'!$A$1:$K$104,4,0),IF(AF306='[1]Price List'!$E$1,VLOOKUP(N306,'[1]Price List'!$A$1:$K$104,5,0),IF(AF306='[1]Price List'!$F$1,VLOOKUP(N306,'[1]Price List'!$A$1:$K$104,6,0),IF(AF306='[1]Price List'!$G$1,VLOOKUP(N306,'[1]Price List'!$A$1:$K$104,7,0),IF(AF306='[1]Price List'!$H$1,VLOOKUP(N306,'[1]Price List'!$A$1:$K$104,8,0),IF(AF306='[1]Price List'!$I$1,VLOOKUP(N306,'[1]Price List'!$A$1:$K$104,9,0),IF(AF306='[1]Price List'!$J$1,VLOOKUP(N306,'[1]Price List'!$A$1:$K$104,10,0),IF(AF306='[1]Price List'!$K$1,VLOOKUP(N306,'[1]Price List'!$A$1:$K$104,11,0))))))))))))+(IF(AF306='[1]Price List'!$B$1,VLOOKUP(O306,'[1]Price List'!$A$1:$K$104,2,0),IF(AF306='[1]Price List'!$C$1,VLOOKUP(O306,'[1]Price List'!$A$1:$K$104,3,0),IF(AF306='[1]Price List'!$D$1,VLOOKUP(O306,'[1]Price List'!$A$1:$K$104,4,0),IF(AF306='[1]Price List'!$E$1,VLOOKUP(O306,'[1]Price List'!$A$1:$K$104,5,0),IF(AF306='[1]Price List'!$F$1,VLOOKUP(O306,'[1]Price List'!$A$1:$K$104,6,0),IF(AF306='[1]Price List'!$G$1,VLOOKUP(O306,'[1]Price List'!$A$1:$K$104,7,0),IF(AF306='[1]Price List'!$H$1,VLOOKUP(O306,'[1]Price List'!$A$1:$K$104,8,0),IF(AF306='[1]Price List'!$I$1,VLOOKUP(O306,'[1]Price List'!$A$1:$K$104,9,0),IF(AF306='[1]Price List'!$J$1,VLOOKUP(O306,'[1]Price List'!$A$1:$K$104,10,0),IF(AF306='[1]Price List'!$K$1,VLOOKUP(O306,'[1]Price List'!$A$1:$K$104,11,0))))))))))))+(IF(AF306='[1]Price List'!$B$1,VLOOKUP(P306,'[1]Price List'!$A$1:$K$104,2,0),IF(AF306='[1]Price List'!$C$1,VLOOKUP(P306,'[1]Price List'!$A$1:$K$104,3,0),IF(AF306='[1]Price List'!$D$1,VLOOKUP(P306,'[1]Price List'!$A$1:$K$104,4,0),IF(AF306='[1]Price List'!$E$1,VLOOKUP(P306,'[1]Price List'!$A$1:$K$104,5,0),IF(AF306='[1]Price List'!$F$1,VLOOKUP(P306,'[1]Price List'!$A$1:$K$104,6,0),IF(AF306='[1]Price List'!$G$1,VLOOKUP(P306,'[1]Price List'!$A$1:$K$104,7,0),IF(AF306='[1]Price List'!$H$1,VLOOKUP(P306,'[1]Price List'!$A$1:$K$104,8,0),IF(AF306='[1]Price List'!$I$1,VLOOKUP(P306,'[1]Price List'!$A$1:$K$104,9,0),IF(AF306='[1]Price List'!$J$1,VLOOKUP(P306,'[1]Price List'!$A$1:$K$104,10,0),IF(AF306='[1]Price List'!$K$1,VLOOKUP(P306,'[1]Price List'!$A$1:$K$104,11,0))))))))))))</f>
        <v>5500000</v>
      </c>
      <c r="R306" s="103"/>
      <c r="S306" s="127"/>
      <c r="T306" s="127"/>
      <c r="U306" s="120">
        <v>41837</v>
      </c>
      <c r="V306" s="523">
        <f t="shared" si="78"/>
        <v>-21</v>
      </c>
      <c r="W306" s="127"/>
      <c r="X306" s="141" t="s">
        <v>8251</v>
      </c>
      <c r="Y306" s="424" t="s">
        <v>9696</v>
      </c>
      <c r="Z306" s="126" t="s">
        <v>9581</v>
      </c>
      <c r="AA306" s="103"/>
      <c r="AB306" s="126" t="s">
        <v>3291</v>
      </c>
      <c r="AC306" s="103"/>
      <c r="AD306" s="103"/>
      <c r="AE306" s="103"/>
      <c r="AF306" s="121" t="s">
        <v>384</v>
      </c>
      <c r="AG306" s="126" t="s">
        <v>9697</v>
      </c>
      <c r="AH306" s="524"/>
      <c r="AI306" s="524"/>
      <c r="AJ306" s="121"/>
      <c r="AK306" s="121"/>
      <c r="AL306" s="121"/>
      <c r="AM306" s="120"/>
      <c r="AN306" s="120"/>
      <c r="AO306" s="120"/>
      <c r="AP306" s="121"/>
      <c r="AQ306" s="525"/>
      <c r="AR306" s="525">
        <f t="shared" ca="1" si="82"/>
        <v>42347</v>
      </c>
      <c r="AS306" s="121"/>
      <c r="AT306" s="121" t="s">
        <v>9698</v>
      </c>
      <c r="AU306" s="122">
        <v>42357</v>
      </c>
      <c r="AV306" s="122">
        <v>42160</v>
      </c>
      <c r="AW306" s="121"/>
      <c r="AX306" s="126" t="s">
        <v>2402</v>
      </c>
      <c r="AY306" s="121">
        <v>0</v>
      </c>
      <c r="AZ306" s="101">
        <v>42227</v>
      </c>
      <c r="BA306" s="120"/>
      <c r="BB306" s="121"/>
      <c r="BC306" s="522">
        <f>F306</f>
        <v>5500000</v>
      </c>
      <c r="BD306" s="121"/>
      <c r="BE306" s="516"/>
      <c r="BF306" s="122"/>
      <c r="BG306" s="141" t="s">
        <v>9329</v>
      </c>
      <c r="BH306" s="121" t="s">
        <v>2064</v>
      </c>
      <c r="BI306" s="122"/>
      <c r="BJ306" s="190"/>
      <c r="BK306" s="526" t="s">
        <v>167</v>
      </c>
      <c r="BL306" s="534">
        <f t="shared" si="81"/>
        <v>5500000</v>
      </c>
      <c r="BM306" t="s">
        <v>9685</v>
      </c>
      <c r="BQ306" t="str">
        <f t="shared" si="68"/>
        <v>Indosat</v>
      </c>
      <c r="BR306" t="str">
        <f t="shared" si="69"/>
        <v>HK-14-1149</v>
      </c>
      <c r="BS306" s="91">
        <f t="shared" si="70"/>
        <v>2014</v>
      </c>
      <c r="BT306">
        <f t="shared" si="83"/>
        <v>42227</v>
      </c>
      <c r="BU306" s="91">
        <f t="shared" si="83"/>
        <v>0</v>
      </c>
      <c r="BW306" t="str">
        <f t="shared" si="72"/>
        <v>Site : JATIBARANG - 03IND004</v>
      </c>
      <c r="BX306" t="str">
        <f t="shared" si="73"/>
        <v>Tipe Tower : New-RT-1-SST</v>
      </c>
      <c r="BY306">
        <f t="shared" si="74"/>
        <v>4800083168</v>
      </c>
      <c r="BZ306" s="92" t="str">
        <f t="shared" si="74"/>
        <v>Re Engineering</v>
      </c>
      <c r="CD306" s="531"/>
    </row>
    <row r="307" spans="2:82" ht="15" customHeight="1" x14ac:dyDescent="0.25">
      <c r="B307" s="103">
        <f t="shared" si="79"/>
        <v>158</v>
      </c>
      <c r="C307" s="126" t="s">
        <v>9699</v>
      </c>
      <c r="D307" s="126">
        <v>4800083168</v>
      </c>
      <c r="E307" s="121" t="s">
        <v>9581</v>
      </c>
      <c r="F307" s="522">
        <v>5500000</v>
      </c>
      <c r="G307" s="127">
        <v>8</v>
      </c>
      <c r="H307" s="103">
        <v>2014</v>
      </c>
      <c r="I307" s="128">
        <v>41858</v>
      </c>
      <c r="J307" s="128"/>
      <c r="K307" s="127" t="s">
        <v>628</v>
      </c>
      <c r="L307" s="126" t="s">
        <v>628</v>
      </c>
      <c r="M307" s="141" t="s">
        <v>628</v>
      </c>
      <c r="N307" s="104" t="s">
        <v>1636</v>
      </c>
      <c r="O307" s="97" t="s">
        <v>2392</v>
      </c>
      <c r="P307" s="127" t="s">
        <v>98</v>
      </c>
      <c r="Q307" s="100">
        <f>(IF(AF307='[1]Price List'!$B$1,VLOOKUP(N307,'[1]Price List'!$A$1:$K$104,2,0),IF(AF307='[1]Price List'!$C$1,VLOOKUP(N307,'[1]Price List'!$A$1:$K$104,3,0),IF(AF307='[1]Price List'!$D$1,VLOOKUP(N307,'[1]Price List'!$A$1:$K$104,4,0),IF(AF307='[1]Price List'!$E$1,VLOOKUP(N307,'[1]Price List'!$A$1:$K$104,5,0),IF(AF307='[1]Price List'!$F$1,VLOOKUP(N307,'[1]Price List'!$A$1:$K$104,6,0),IF(AF307='[1]Price List'!$G$1,VLOOKUP(N307,'[1]Price List'!$A$1:$K$104,7,0),IF(AF307='[1]Price List'!$H$1,VLOOKUP(N307,'[1]Price List'!$A$1:$K$104,8,0),IF(AF307='[1]Price List'!$I$1,VLOOKUP(N307,'[1]Price List'!$A$1:$K$104,9,0),IF(AF307='[1]Price List'!$J$1,VLOOKUP(N307,'[1]Price List'!$A$1:$K$104,10,0),IF(AF307='[1]Price List'!$K$1,VLOOKUP(N307,'[1]Price List'!$A$1:$K$104,11,0))))))))))))+(IF(AF307='[1]Price List'!$B$1,VLOOKUP(O307,'[1]Price List'!$A$1:$K$104,2,0),IF(AF307='[1]Price List'!$C$1,VLOOKUP(O307,'[1]Price List'!$A$1:$K$104,3,0),IF(AF307='[1]Price List'!$D$1,VLOOKUP(O307,'[1]Price List'!$A$1:$K$104,4,0),IF(AF307='[1]Price List'!$E$1,VLOOKUP(O307,'[1]Price List'!$A$1:$K$104,5,0),IF(AF307='[1]Price List'!$F$1,VLOOKUP(O307,'[1]Price List'!$A$1:$K$104,6,0),IF(AF307='[1]Price List'!$G$1,VLOOKUP(O307,'[1]Price List'!$A$1:$K$104,7,0),IF(AF307='[1]Price List'!$H$1,VLOOKUP(O307,'[1]Price List'!$A$1:$K$104,8,0),IF(AF307='[1]Price List'!$I$1,VLOOKUP(O307,'[1]Price List'!$A$1:$K$104,9,0),IF(AF307='[1]Price List'!$J$1,VLOOKUP(O307,'[1]Price List'!$A$1:$K$104,10,0),IF(AF307='[1]Price List'!$K$1,VLOOKUP(O307,'[1]Price List'!$A$1:$K$104,11,0))))))))))))+(IF(AF307='[1]Price List'!$B$1,VLOOKUP(P307,'[1]Price List'!$A$1:$K$104,2,0),IF(AF307='[1]Price List'!$C$1,VLOOKUP(P307,'[1]Price List'!$A$1:$K$104,3,0),IF(AF307='[1]Price List'!$D$1,VLOOKUP(P307,'[1]Price List'!$A$1:$K$104,4,0),IF(AF307='[1]Price List'!$E$1,VLOOKUP(P307,'[1]Price List'!$A$1:$K$104,5,0),IF(AF307='[1]Price List'!$F$1,VLOOKUP(P307,'[1]Price List'!$A$1:$K$104,6,0),IF(AF307='[1]Price List'!$G$1,VLOOKUP(P307,'[1]Price List'!$A$1:$K$104,7,0),IF(AF307='[1]Price List'!$H$1,VLOOKUP(P307,'[1]Price List'!$A$1:$K$104,8,0),IF(AF307='[1]Price List'!$I$1,VLOOKUP(P307,'[1]Price List'!$A$1:$K$104,9,0),IF(AF307='[1]Price List'!$J$1,VLOOKUP(P307,'[1]Price List'!$A$1:$K$104,10,0),IF(AF307='[1]Price List'!$K$1,VLOOKUP(P307,'[1]Price List'!$A$1:$K$104,11,0))))))))))))</f>
        <v>5500000</v>
      </c>
      <c r="R307" s="103"/>
      <c r="S307" s="127"/>
      <c r="T307" s="127"/>
      <c r="U307" s="120">
        <v>41842</v>
      </c>
      <c r="V307" s="523">
        <f t="shared" si="78"/>
        <v>-16</v>
      </c>
      <c r="W307" s="127"/>
      <c r="X307" s="141" t="s">
        <v>9700</v>
      </c>
      <c r="Y307" s="424" t="s">
        <v>9701</v>
      </c>
      <c r="Z307" s="126" t="s">
        <v>9581</v>
      </c>
      <c r="AA307" s="103"/>
      <c r="AB307" s="126" t="s">
        <v>3291</v>
      </c>
      <c r="AC307" s="103"/>
      <c r="AD307" s="103"/>
      <c r="AE307" s="103"/>
      <c r="AF307" s="121" t="s">
        <v>384</v>
      </c>
      <c r="AG307" s="126" t="s">
        <v>9702</v>
      </c>
      <c r="AH307" s="524"/>
      <c r="AI307" s="524"/>
      <c r="AJ307" s="121"/>
      <c r="AK307" s="121"/>
      <c r="AL307" s="121"/>
      <c r="AM307" s="120"/>
      <c r="AN307" s="120"/>
      <c r="AO307" s="120"/>
      <c r="AP307" s="121"/>
      <c r="AQ307" s="525"/>
      <c r="AR307" s="525">
        <f t="shared" ca="1" si="82"/>
        <v>42347</v>
      </c>
      <c r="AS307" s="121"/>
      <c r="AT307" s="121" t="s">
        <v>9703</v>
      </c>
      <c r="AU307" s="122">
        <v>41981</v>
      </c>
      <c r="AV307" s="122">
        <v>42019</v>
      </c>
      <c r="AW307" s="121"/>
      <c r="AX307" s="126" t="s">
        <v>9586</v>
      </c>
      <c r="AY307" s="126">
        <v>0</v>
      </c>
      <c r="AZ307" s="120">
        <v>42023</v>
      </c>
      <c r="BA307" s="120">
        <v>42037</v>
      </c>
      <c r="BB307" s="121"/>
      <c r="BC307" s="522">
        <v>5500000</v>
      </c>
      <c r="BD307" s="516">
        <v>0</v>
      </c>
      <c r="BE307" s="516">
        <f>+BC307</f>
        <v>5500000</v>
      </c>
      <c r="BF307" s="122">
        <v>42037</v>
      </c>
      <c r="BG307" s="141" t="s">
        <v>116</v>
      </c>
      <c r="BH307" s="104" t="s">
        <v>9587</v>
      </c>
      <c r="BI307" s="87">
        <v>42039</v>
      </c>
      <c r="BJ307" s="190">
        <v>42068</v>
      </c>
      <c r="BK307" s="526" t="s">
        <v>167</v>
      </c>
      <c r="BL307" s="534">
        <f t="shared" si="81"/>
        <v>5500000</v>
      </c>
      <c r="BQ307" t="str">
        <f t="shared" si="68"/>
        <v>Indosat</v>
      </c>
      <c r="BR307" t="str">
        <f t="shared" si="69"/>
        <v>HK-14-1150</v>
      </c>
      <c r="BS307" s="91">
        <f t="shared" si="70"/>
        <v>2014</v>
      </c>
      <c r="BT307">
        <f t="shared" si="83"/>
        <v>42023</v>
      </c>
      <c r="BU307" s="91">
        <f t="shared" si="83"/>
        <v>42037</v>
      </c>
      <c r="BW307" t="str">
        <f t="shared" si="72"/>
        <v>Site : HOTEL SUKAJADI BDG - 03BDG009</v>
      </c>
      <c r="BX307" t="str">
        <f t="shared" si="73"/>
        <v>Tipe Tower : New-RT-1-SST</v>
      </c>
      <c r="BY307">
        <f t="shared" si="74"/>
        <v>4800083168</v>
      </c>
      <c r="BZ307" s="92" t="str">
        <f t="shared" si="74"/>
        <v>Re Engineering</v>
      </c>
      <c r="CD307" s="531"/>
    </row>
    <row r="308" spans="2:82" ht="15" customHeight="1" x14ac:dyDescent="0.25">
      <c r="B308" s="103">
        <f t="shared" si="79"/>
        <v>159</v>
      </c>
      <c r="C308" s="126" t="s">
        <v>9704</v>
      </c>
      <c r="D308" s="126">
        <v>4800083168</v>
      </c>
      <c r="E308" s="121" t="s">
        <v>9354</v>
      </c>
      <c r="F308" s="522">
        <v>5000000</v>
      </c>
      <c r="G308" s="127">
        <v>8</v>
      </c>
      <c r="H308" s="103">
        <v>2014</v>
      </c>
      <c r="I308" s="128">
        <v>41858</v>
      </c>
      <c r="J308" s="128"/>
      <c r="K308" s="127" t="s">
        <v>628</v>
      </c>
      <c r="L308" s="126" t="s">
        <v>628</v>
      </c>
      <c r="M308" s="141" t="s">
        <v>628</v>
      </c>
      <c r="N308" s="104" t="s">
        <v>1636</v>
      </c>
      <c r="O308" s="97" t="s">
        <v>2392</v>
      </c>
      <c r="P308" s="127" t="s">
        <v>98</v>
      </c>
      <c r="Q308" s="100">
        <f>(IF(AF308='[1]Price List'!$B$1,VLOOKUP(N308,'[1]Price List'!$A$1:$K$104,2,0),IF(AF308='[1]Price List'!$C$1,VLOOKUP(N308,'[1]Price List'!$A$1:$K$104,3,0),IF(AF308='[1]Price List'!$D$1,VLOOKUP(N308,'[1]Price List'!$A$1:$K$104,4,0),IF(AF308='[1]Price List'!$E$1,VLOOKUP(N308,'[1]Price List'!$A$1:$K$104,5,0),IF(AF308='[1]Price List'!$F$1,VLOOKUP(N308,'[1]Price List'!$A$1:$K$104,6,0),IF(AF308='[1]Price List'!$G$1,VLOOKUP(N308,'[1]Price List'!$A$1:$K$104,7,0),IF(AF308='[1]Price List'!$H$1,VLOOKUP(N308,'[1]Price List'!$A$1:$K$104,8,0),IF(AF308='[1]Price List'!$I$1,VLOOKUP(N308,'[1]Price List'!$A$1:$K$104,9,0),IF(AF308='[1]Price List'!$J$1,VLOOKUP(N308,'[1]Price List'!$A$1:$K$104,10,0),IF(AF308='[1]Price List'!$K$1,VLOOKUP(N308,'[1]Price List'!$A$1:$K$104,11,0))))))))))))+(IF(AF308='[1]Price List'!$B$1,VLOOKUP(O308,'[1]Price List'!$A$1:$K$104,2,0),IF(AF308='[1]Price List'!$C$1,VLOOKUP(O308,'[1]Price List'!$A$1:$K$104,3,0),IF(AF308='[1]Price List'!$D$1,VLOOKUP(O308,'[1]Price List'!$A$1:$K$104,4,0),IF(AF308='[1]Price List'!$E$1,VLOOKUP(O308,'[1]Price List'!$A$1:$K$104,5,0),IF(AF308='[1]Price List'!$F$1,VLOOKUP(O308,'[1]Price List'!$A$1:$K$104,6,0),IF(AF308='[1]Price List'!$G$1,VLOOKUP(O308,'[1]Price List'!$A$1:$K$104,7,0),IF(AF308='[1]Price List'!$H$1,VLOOKUP(O308,'[1]Price List'!$A$1:$K$104,8,0),IF(AF308='[1]Price List'!$I$1,VLOOKUP(O308,'[1]Price List'!$A$1:$K$104,9,0),IF(AF308='[1]Price List'!$J$1,VLOOKUP(O308,'[1]Price List'!$A$1:$K$104,10,0),IF(AF308='[1]Price List'!$K$1,VLOOKUP(O308,'[1]Price List'!$A$1:$K$104,11,0))))))))))))+(IF(AF308='[1]Price List'!$B$1,VLOOKUP(P308,'[1]Price List'!$A$1:$K$104,2,0),IF(AF308='[1]Price List'!$C$1,VLOOKUP(P308,'[1]Price List'!$A$1:$K$104,3,0),IF(AF308='[1]Price List'!$D$1,VLOOKUP(P308,'[1]Price List'!$A$1:$K$104,4,0),IF(AF308='[1]Price List'!$E$1,VLOOKUP(P308,'[1]Price List'!$A$1:$K$104,5,0),IF(AF308='[1]Price List'!$F$1,VLOOKUP(P308,'[1]Price List'!$A$1:$K$104,6,0),IF(AF308='[1]Price List'!$G$1,VLOOKUP(P308,'[1]Price List'!$A$1:$K$104,7,0),IF(AF308='[1]Price List'!$H$1,VLOOKUP(P308,'[1]Price List'!$A$1:$K$104,8,0),IF(AF308='[1]Price List'!$I$1,VLOOKUP(P308,'[1]Price List'!$A$1:$K$104,9,0),IF(AF308='[1]Price List'!$J$1,VLOOKUP(P308,'[1]Price List'!$A$1:$K$104,10,0),IF(AF308='[1]Price List'!$K$1,VLOOKUP(P308,'[1]Price List'!$A$1:$K$104,11,0))))))))))))</f>
        <v>5000000</v>
      </c>
      <c r="R308" s="103"/>
      <c r="S308" s="127"/>
      <c r="T308" s="127"/>
      <c r="U308" s="120">
        <v>41842</v>
      </c>
      <c r="V308" s="523">
        <f t="shared" si="78"/>
        <v>-16</v>
      </c>
      <c r="W308" s="127"/>
      <c r="X308" s="141" t="s">
        <v>9705</v>
      </c>
      <c r="Y308" s="424" t="s">
        <v>9706</v>
      </c>
      <c r="Z308" s="126" t="s">
        <v>9354</v>
      </c>
      <c r="AA308" s="103"/>
      <c r="AB308" s="126" t="s">
        <v>9518</v>
      </c>
      <c r="AC308" s="103"/>
      <c r="AD308" s="103"/>
      <c r="AE308" s="103"/>
      <c r="AF308" s="121" t="s">
        <v>477</v>
      </c>
      <c r="AG308" s="126" t="s">
        <v>9707</v>
      </c>
      <c r="AH308" s="524"/>
      <c r="AI308" s="524"/>
      <c r="AJ308" s="121"/>
      <c r="AK308" s="121"/>
      <c r="AL308" s="121"/>
      <c r="AM308" s="120"/>
      <c r="AN308" s="120"/>
      <c r="AO308" s="120"/>
      <c r="AP308" s="121"/>
      <c r="AQ308" s="525"/>
      <c r="AR308" s="525">
        <f t="shared" ca="1" si="82"/>
        <v>42347</v>
      </c>
      <c r="AS308" s="121"/>
      <c r="AT308" s="121" t="s">
        <v>9708</v>
      </c>
      <c r="AU308" s="122">
        <v>41926</v>
      </c>
      <c r="AV308" s="122">
        <v>41990</v>
      </c>
      <c r="AW308" s="121"/>
      <c r="AX308" s="121" t="s">
        <v>9638</v>
      </c>
      <c r="AY308" s="121">
        <v>0</v>
      </c>
      <c r="AZ308" s="120">
        <v>41926</v>
      </c>
      <c r="BA308" s="120">
        <v>41990</v>
      </c>
      <c r="BB308" s="121"/>
      <c r="BC308" s="522">
        <f t="shared" ref="BC308:BC371" si="84">F308</f>
        <v>5000000</v>
      </c>
      <c r="BD308" s="516">
        <v>0</v>
      </c>
      <c r="BE308" s="516">
        <f>+BC308</f>
        <v>5000000</v>
      </c>
      <c r="BF308" s="122">
        <v>42020</v>
      </c>
      <c r="BG308" s="141" t="s">
        <v>116</v>
      </c>
      <c r="BH308" s="121" t="s">
        <v>9639</v>
      </c>
      <c r="BI308" s="122">
        <v>42020</v>
      </c>
      <c r="BJ308" s="190">
        <v>42045</v>
      </c>
      <c r="BK308" s="526" t="s">
        <v>167</v>
      </c>
      <c r="BL308" s="534">
        <f t="shared" si="81"/>
        <v>5000000</v>
      </c>
      <c r="BQ308" t="str">
        <f t="shared" si="68"/>
        <v>Indosat</v>
      </c>
      <c r="BR308" t="str">
        <f t="shared" si="69"/>
        <v>HK-14-1152</v>
      </c>
      <c r="BS308" s="91">
        <f t="shared" si="70"/>
        <v>2014</v>
      </c>
      <c r="BT308">
        <f t="shared" si="83"/>
        <v>41926</v>
      </c>
      <c r="BU308" s="91">
        <f t="shared" si="83"/>
        <v>41990</v>
      </c>
      <c r="BW308" t="str">
        <f t="shared" si="72"/>
        <v>Site : PAJAJARAN 2 - 03BGR020</v>
      </c>
      <c r="BX308" t="str">
        <f t="shared" si="73"/>
        <v>Tipe Tower : New-GF-1-SST</v>
      </c>
      <c r="BY308">
        <f t="shared" si="74"/>
        <v>4800083168</v>
      </c>
      <c r="BZ308" s="92" t="str">
        <f t="shared" si="74"/>
        <v>Survey+Tower Analysis+Propose New Antenna</v>
      </c>
      <c r="CD308" s="531"/>
    </row>
    <row r="309" spans="2:82" ht="15" customHeight="1" x14ac:dyDescent="0.25">
      <c r="B309" s="103">
        <f t="shared" si="79"/>
        <v>160</v>
      </c>
      <c r="C309" s="126" t="s">
        <v>9709</v>
      </c>
      <c r="D309" s="126">
        <v>4800083168</v>
      </c>
      <c r="E309" s="121" t="s">
        <v>627</v>
      </c>
      <c r="F309" s="522">
        <v>250000</v>
      </c>
      <c r="G309" s="127">
        <v>8</v>
      </c>
      <c r="H309" s="103">
        <v>2014</v>
      </c>
      <c r="I309" s="128">
        <v>41858</v>
      </c>
      <c r="J309" s="128"/>
      <c r="K309" s="127" t="s">
        <v>628</v>
      </c>
      <c r="L309" s="126" t="s">
        <v>628</v>
      </c>
      <c r="M309" s="141" t="s">
        <v>628</v>
      </c>
      <c r="N309" s="142" t="s">
        <v>631</v>
      </c>
      <c r="O309" s="127" t="s">
        <v>98</v>
      </c>
      <c r="P309" s="127" t="s">
        <v>98</v>
      </c>
      <c r="Q309" s="100">
        <f>(IF(AF309='[1]Price List'!$B$1,VLOOKUP(N309,'[1]Price List'!$A$1:$K$104,2,0),IF(AF309='[1]Price List'!$C$1,VLOOKUP(N309,'[1]Price List'!$A$1:$K$104,3,0),IF(AF309='[1]Price List'!$D$1,VLOOKUP(N309,'[1]Price List'!$A$1:$K$104,4,0),IF(AF309='[1]Price List'!$E$1,VLOOKUP(N309,'[1]Price List'!$A$1:$K$104,5,0),IF(AF309='[1]Price List'!$F$1,VLOOKUP(N309,'[1]Price List'!$A$1:$K$104,6,0),IF(AF309='[1]Price List'!$G$1,VLOOKUP(N309,'[1]Price List'!$A$1:$K$104,7,0),IF(AF309='[1]Price List'!$H$1,VLOOKUP(N309,'[1]Price List'!$A$1:$K$104,8,0),IF(AF309='[1]Price List'!$I$1,VLOOKUP(N309,'[1]Price List'!$A$1:$K$104,9,0),IF(AF309='[1]Price List'!$J$1,VLOOKUP(N309,'[1]Price List'!$A$1:$K$104,10,0),IF(AF309='[1]Price List'!$K$1,VLOOKUP(N309,'[1]Price List'!$A$1:$K$104,11,0))))))))))))+(IF(AF309='[1]Price List'!$B$1,VLOOKUP(O309,'[1]Price List'!$A$1:$K$104,2,0),IF(AF309='[1]Price List'!$C$1,VLOOKUP(O309,'[1]Price List'!$A$1:$K$104,3,0),IF(AF309='[1]Price List'!$D$1,VLOOKUP(O309,'[1]Price List'!$A$1:$K$104,4,0),IF(AF309='[1]Price List'!$E$1,VLOOKUP(O309,'[1]Price List'!$A$1:$K$104,5,0),IF(AF309='[1]Price List'!$F$1,VLOOKUP(O309,'[1]Price List'!$A$1:$K$104,6,0),IF(AF309='[1]Price List'!$G$1,VLOOKUP(O309,'[1]Price List'!$A$1:$K$104,7,0),IF(AF309='[1]Price List'!$H$1,VLOOKUP(O309,'[1]Price List'!$A$1:$K$104,8,0),IF(AF309='[1]Price List'!$I$1,VLOOKUP(O309,'[1]Price List'!$A$1:$K$104,9,0),IF(AF309='[1]Price List'!$J$1,VLOOKUP(O309,'[1]Price List'!$A$1:$K$104,10,0),IF(AF309='[1]Price List'!$K$1,VLOOKUP(O309,'[1]Price List'!$A$1:$K$104,11,0))))))))))))+(IF(AF309='[1]Price List'!$B$1,VLOOKUP(P309,'[1]Price List'!$A$1:$K$104,2,0),IF(AF309='[1]Price List'!$C$1,VLOOKUP(P309,'[1]Price List'!$A$1:$K$104,3,0),IF(AF309='[1]Price List'!$D$1,VLOOKUP(P309,'[1]Price List'!$A$1:$K$104,4,0),IF(AF309='[1]Price List'!$E$1,VLOOKUP(P309,'[1]Price List'!$A$1:$K$104,5,0),IF(AF309='[1]Price List'!$F$1,VLOOKUP(P309,'[1]Price List'!$A$1:$K$104,6,0),IF(AF309='[1]Price List'!$G$1,VLOOKUP(P309,'[1]Price List'!$A$1:$K$104,7,0),IF(AF309='[1]Price List'!$H$1,VLOOKUP(P309,'[1]Price List'!$A$1:$K$104,8,0),IF(AF309='[1]Price List'!$I$1,VLOOKUP(P309,'[1]Price List'!$A$1:$K$104,9,0),IF(AF309='[1]Price List'!$J$1,VLOOKUP(P309,'[1]Price List'!$A$1:$K$104,10,0),IF(AF309='[1]Price List'!$K$1,VLOOKUP(P309,'[1]Price List'!$A$1:$K$104,11,0))))))))))))</f>
        <v>250000</v>
      </c>
      <c r="R309" s="103"/>
      <c r="S309" s="127"/>
      <c r="T309" s="127"/>
      <c r="U309" s="120">
        <v>41852</v>
      </c>
      <c r="V309" s="523">
        <f t="shared" si="78"/>
        <v>-6</v>
      </c>
      <c r="W309" s="127"/>
      <c r="X309" s="141" t="s">
        <v>9710</v>
      </c>
      <c r="Y309" s="424" t="s">
        <v>9711</v>
      </c>
      <c r="Z309" s="126" t="s">
        <v>627</v>
      </c>
      <c r="AA309" s="103"/>
      <c r="AB309" s="126" t="s">
        <v>9518</v>
      </c>
      <c r="AC309" s="103"/>
      <c r="AD309" s="103"/>
      <c r="AE309" s="103"/>
      <c r="AF309" s="121" t="s">
        <v>477</v>
      </c>
      <c r="AG309" s="126" t="s">
        <v>5391</v>
      </c>
      <c r="AH309" s="524"/>
      <c r="AI309" s="524"/>
      <c r="AJ309" s="121"/>
      <c r="AK309" s="121"/>
      <c r="AL309" s="121"/>
      <c r="AM309" s="120"/>
      <c r="AN309" s="120"/>
      <c r="AO309" s="120"/>
      <c r="AP309" s="121"/>
      <c r="AQ309" s="525"/>
      <c r="AR309" s="525">
        <f t="shared" ca="1" si="82"/>
        <v>42347</v>
      </c>
      <c r="AS309" s="121"/>
      <c r="AT309" s="121" t="s">
        <v>9407</v>
      </c>
      <c r="AU309" s="122">
        <v>41933</v>
      </c>
      <c r="AV309" s="122"/>
      <c r="AW309" s="121"/>
      <c r="AX309" s="121"/>
      <c r="AY309" s="121">
        <v>0</v>
      </c>
      <c r="AZ309" s="120"/>
      <c r="BA309" s="120"/>
      <c r="BB309" s="121"/>
      <c r="BC309" s="522">
        <f t="shared" si="84"/>
        <v>250000</v>
      </c>
      <c r="BD309" s="516">
        <v>3500000</v>
      </c>
      <c r="BE309" s="516"/>
      <c r="BF309" s="122"/>
      <c r="BG309" s="141" t="s">
        <v>2356</v>
      </c>
      <c r="BH309" s="121" t="s">
        <v>2064</v>
      </c>
      <c r="BI309" s="122"/>
      <c r="BJ309" s="190"/>
      <c r="BK309" s="526" t="s">
        <v>167</v>
      </c>
      <c r="BL309" s="534">
        <f t="shared" si="81"/>
        <v>250000</v>
      </c>
      <c r="BQ309" t="str">
        <f t="shared" si="68"/>
        <v>Indosat</v>
      </c>
      <c r="BR309" t="str">
        <f t="shared" si="69"/>
        <v>HK-14-1154</v>
      </c>
      <c r="BS309" s="91">
        <f t="shared" si="70"/>
        <v>2014</v>
      </c>
      <c r="BT309">
        <f t="shared" si="83"/>
        <v>0</v>
      </c>
      <c r="BU309" s="91">
        <f t="shared" si="83"/>
        <v>0</v>
      </c>
      <c r="BW309" t="str">
        <f t="shared" si="72"/>
        <v>Site : JATIKARYA - 03BKS182</v>
      </c>
      <c r="BX309" t="str">
        <f t="shared" si="73"/>
        <v>Tipe Tower : New-GF-1-SST</v>
      </c>
      <c r="BY309">
        <f t="shared" si="74"/>
        <v>4800083168</v>
      </c>
      <c r="BZ309" s="92" t="str">
        <f t="shared" si="74"/>
        <v>BoQ Verification</v>
      </c>
      <c r="CD309" s="531"/>
    </row>
    <row r="310" spans="2:82" ht="15" customHeight="1" x14ac:dyDescent="0.25">
      <c r="B310" s="103">
        <f t="shared" si="79"/>
        <v>161</v>
      </c>
      <c r="C310" s="126" t="s">
        <v>9712</v>
      </c>
      <c r="D310" s="126" t="s">
        <v>9713</v>
      </c>
      <c r="E310" s="121" t="s">
        <v>9714</v>
      </c>
      <c r="F310" s="552" t="s">
        <v>1641</v>
      </c>
      <c r="G310" s="127">
        <v>8</v>
      </c>
      <c r="H310" s="103">
        <v>2014</v>
      </c>
      <c r="I310" s="128">
        <v>41869</v>
      </c>
      <c r="J310" s="128"/>
      <c r="K310" s="127" t="s">
        <v>769</v>
      </c>
      <c r="L310" s="126" t="s">
        <v>769</v>
      </c>
      <c r="M310" s="141" t="s">
        <v>5001</v>
      </c>
      <c r="N310" s="126" t="s">
        <v>98</v>
      </c>
      <c r="O310" s="127" t="s">
        <v>98</v>
      </c>
      <c r="P310" s="127" t="s">
        <v>98</v>
      </c>
      <c r="Q310" s="345">
        <v>0</v>
      </c>
      <c r="R310" s="103"/>
      <c r="S310" s="127"/>
      <c r="T310" s="127"/>
      <c r="U310" s="120">
        <v>41870</v>
      </c>
      <c r="V310" s="523">
        <f t="shared" si="78"/>
        <v>1</v>
      </c>
      <c r="W310" s="127"/>
      <c r="X310" s="141"/>
      <c r="Y310" s="424" t="s">
        <v>9715</v>
      </c>
      <c r="Z310" s="126" t="s">
        <v>9714</v>
      </c>
      <c r="AA310" s="103"/>
      <c r="AB310" s="126"/>
      <c r="AC310" s="103"/>
      <c r="AD310" s="103"/>
      <c r="AE310" s="103"/>
      <c r="AF310" s="121" t="s">
        <v>9716</v>
      </c>
      <c r="AG310" s="126"/>
      <c r="AH310" s="524"/>
      <c r="AI310" s="524"/>
      <c r="AJ310" s="121"/>
      <c r="AK310" s="121"/>
      <c r="AL310" s="121"/>
      <c r="AM310" s="120"/>
      <c r="AN310" s="120"/>
      <c r="AO310" s="120"/>
      <c r="AP310" s="121"/>
      <c r="AQ310" s="525"/>
      <c r="AR310" s="525">
        <f t="shared" ca="1" si="82"/>
        <v>42347</v>
      </c>
      <c r="AS310" s="121"/>
      <c r="AT310" s="121"/>
      <c r="AU310" s="122"/>
      <c r="AV310" s="122"/>
      <c r="AW310" s="121"/>
      <c r="AX310" s="121"/>
      <c r="AY310" s="121">
        <v>0</v>
      </c>
      <c r="AZ310" s="120"/>
      <c r="BA310" s="120"/>
      <c r="BB310" s="121"/>
      <c r="BC310" s="522" t="str">
        <f t="shared" si="84"/>
        <v>Cancel PO</v>
      </c>
      <c r="BD310" s="516"/>
      <c r="BE310" s="516"/>
      <c r="BF310" s="122"/>
      <c r="BG310" s="141" t="s">
        <v>1641</v>
      </c>
      <c r="BH310" s="121" t="s">
        <v>2064</v>
      </c>
      <c r="BI310" s="122"/>
      <c r="BJ310" s="190"/>
      <c r="BK310" s="526" t="s">
        <v>167</v>
      </c>
      <c r="BL310" s="554" t="s">
        <v>1641</v>
      </c>
      <c r="BQ310" t="str">
        <f t="shared" si="68"/>
        <v>TBG - Asset</v>
      </c>
      <c r="BR310" t="str">
        <f t="shared" si="69"/>
        <v>HK-14-1182</v>
      </c>
      <c r="BS310" s="91">
        <f t="shared" si="70"/>
        <v>2014</v>
      </c>
      <c r="BT310">
        <f t="shared" si="83"/>
        <v>0</v>
      </c>
      <c r="BU310" s="91">
        <f t="shared" si="83"/>
        <v>0</v>
      </c>
      <c r="BW310" t="str">
        <f t="shared" si="72"/>
        <v xml:space="preserve">Site : BODOK - </v>
      </c>
      <c r="BX310" t="str">
        <f t="shared" si="73"/>
        <v xml:space="preserve">Tipe Tower : </v>
      </c>
      <c r="BY310" t="str">
        <f t="shared" si="74"/>
        <v>PO/PMS/14/N000326</v>
      </c>
      <c r="BZ310" s="92" t="str">
        <f t="shared" si="74"/>
        <v>(1) Validasi Tower (4A-SKP-01-72), (2) Analisa Kekuatan Pondasi, (3) Survey Pondasi, (4) Mod Demob Area Kalimantan Barat</v>
      </c>
      <c r="CD310" s="531"/>
    </row>
    <row r="311" spans="2:82" ht="15" customHeight="1" x14ac:dyDescent="0.25">
      <c r="B311" s="103">
        <f t="shared" si="79"/>
        <v>162</v>
      </c>
      <c r="C311" s="126" t="s">
        <v>9717</v>
      </c>
      <c r="D311" s="126"/>
      <c r="E311" s="121" t="s">
        <v>2986</v>
      </c>
      <c r="F311" s="522">
        <v>8350000</v>
      </c>
      <c r="G311" s="127"/>
      <c r="H311" s="103"/>
      <c r="I311" s="128"/>
      <c r="J311" s="128"/>
      <c r="K311" s="127" t="s">
        <v>2987</v>
      </c>
      <c r="L311" s="126" t="s">
        <v>2987</v>
      </c>
      <c r="M311" s="141" t="s">
        <v>2987</v>
      </c>
      <c r="N311" s="126" t="s">
        <v>98</v>
      </c>
      <c r="O311" s="127" t="s">
        <v>98</v>
      </c>
      <c r="P311" s="127" t="s">
        <v>98</v>
      </c>
      <c r="Q311" s="345">
        <v>0</v>
      </c>
      <c r="R311" s="103"/>
      <c r="S311" s="127"/>
      <c r="T311" s="127"/>
      <c r="U311" s="120"/>
      <c r="V311" s="523">
        <f t="shared" si="78"/>
        <v>0</v>
      </c>
      <c r="W311" s="127"/>
      <c r="X311" s="141">
        <v>114822</v>
      </c>
      <c r="Y311" s="424"/>
      <c r="Z311" s="126" t="s">
        <v>2986</v>
      </c>
      <c r="AA311" s="103"/>
      <c r="AB311" s="126"/>
      <c r="AC311" s="103"/>
      <c r="AD311" s="103"/>
      <c r="AE311" s="103"/>
      <c r="AF311" s="121" t="s">
        <v>741</v>
      </c>
      <c r="AG311" s="126"/>
      <c r="AH311" s="524"/>
      <c r="AI311" s="524"/>
      <c r="AJ311" s="121"/>
      <c r="AK311" s="121"/>
      <c r="AL311" s="121"/>
      <c r="AM311" s="120"/>
      <c r="AN311" s="120"/>
      <c r="AO311" s="120"/>
      <c r="AP311" s="121"/>
      <c r="AQ311" s="525"/>
      <c r="AR311" s="525">
        <f t="shared" ca="1" si="82"/>
        <v>42347</v>
      </c>
      <c r="AS311" s="121"/>
      <c r="AT311" s="121"/>
      <c r="AU311" s="122"/>
      <c r="AV311" s="122"/>
      <c r="AW311" s="121"/>
      <c r="AX311" s="121"/>
      <c r="AY311" s="121">
        <v>0</v>
      </c>
      <c r="AZ311" s="120"/>
      <c r="BA311" s="120"/>
      <c r="BB311" s="121"/>
      <c r="BC311" s="522">
        <f t="shared" si="84"/>
        <v>8350000</v>
      </c>
      <c r="BD311" s="516"/>
      <c r="BE311" s="516"/>
      <c r="BF311" s="122"/>
      <c r="BG311" s="141" t="s">
        <v>1642</v>
      </c>
      <c r="BH311" s="121" t="s">
        <v>2064</v>
      </c>
      <c r="BI311" s="122"/>
      <c r="BJ311" s="190"/>
      <c r="BK311" s="526" t="s">
        <v>167</v>
      </c>
      <c r="BL311" s="534">
        <f>F311</f>
        <v>8350000</v>
      </c>
      <c r="BQ311" t="str">
        <f t="shared" si="68"/>
        <v>Huawei</v>
      </c>
      <c r="BR311" t="str">
        <f t="shared" si="69"/>
        <v>HK-14-1194</v>
      </c>
      <c r="BS311" s="91">
        <f t="shared" si="70"/>
        <v>0</v>
      </c>
      <c r="BT311">
        <f t="shared" si="83"/>
        <v>0</v>
      </c>
      <c r="BU311" s="91">
        <f t="shared" si="83"/>
        <v>0</v>
      </c>
      <c r="BW311" t="str">
        <f t="shared" si="72"/>
        <v>Site :  - 114822</v>
      </c>
      <c r="BX311" t="str">
        <f t="shared" si="73"/>
        <v xml:space="preserve">Tipe Tower : </v>
      </c>
      <c r="BY311">
        <f t="shared" si="74"/>
        <v>0</v>
      </c>
      <c r="BZ311" s="92" t="str">
        <f t="shared" si="74"/>
        <v>Survey+Foundation Design Analysis</v>
      </c>
      <c r="CD311" s="531"/>
    </row>
    <row r="312" spans="2:82" ht="15" customHeight="1" x14ac:dyDescent="0.25">
      <c r="B312" s="103">
        <f t="shared" si="79"/>
        <v>163</v>
      </c>
      <c r="C312" s="126" t="s">
        <v>9718</v>
      </c>
      <c r="D312" s="126" t="s">
        <v>9719</v>
      </c>
      <c r="E312" s="121" t="s">
        <v>9720</v>
      </c>
      <c r="F312" s="522">
        <v>3500000</v>
      </c>
      <c r="G312" s="127" t="s">
        <v>4963</v>
      </c>
      <c r="H312" s="103">
        <v>2013</v>
      </c>
      <c r="I312" s="128">
        <v>41485</v>
      </c>
      <c r="J312" s="128"/>
      <c r="K312" s="127" t="s">
        <v>8275</v>
      </c>
      <c r="L312" s="126" t="s">
        <v>8275</v>
      </c>
      <c r="M312" s="141" t="s">
        <v>770</v>
      </c>
      <c r="N312" s="126" t="s">
        <v>2520</v>
      </c>
      <c r="O312" s="127" t="s">
        <v>98</v>
      </c>
      <c r="P312" s="127" t="s">
        <v>98</v>
      </c>
      <c r="Q312" s="345">
        <v>0</v>
      </c>
      <c r="R312" s="103"/>
      <c r="S312" s="127"/>
      <c r="T312" s="127"/>
      <c r="U312" s="120"/>
      <c r="V312" s="523">
        <f t="shared" si="78"/>
        <v>-41485</v>
      </c>
      <c r="W312" s="127"/>
      <c r="X312" s="141">
        <v>140578108</v>
      </c>
      <c r="Y312" s="424" t="s">
        <v>9721</v>
      </c>
      <c r="Z312" s="126" t="str">
        <f>+E312</f>
        <v>SUPERVISI ATP dan Tansportasi Jawa Tengah</v>
      </c>
      <c r="AA312" s="103"/>
      <c r="AB312" s="126" t="s">
        <v>2141</v>
      </c>
      <c r="AC312" s="103"/>
      <c r="AD312" s="103"/>
      <c r="AE312" s="103"/>
      <c r="AF312" s="121" t="s">
        <v>8689</v>
      </c>
      <c r="AG312" s="126" t="s">
        <v>9722</v>
      </c>
      <c r="AH312" s="524"/>
      <c r="AI312" s="524"/>
      <c r="AJ312" s="121"/>
      <c r="AK312" s="121"/>
      <c r="AL312" s="121"/>
      <c r="AM312" s="120"/>
      <c r="AN312" s="120"/>
      <c r="AO312" s="120"/>
      <c r="AP312" s="121"/>
      <c r="AQ312" s="525"/>
      <c r="AR312" s="525">
        <f t="shared" ca="1" si="82"/>
        <v>42347</v>
      </c>
      <c r="AS312" s="121"/>
      <c r="AT312" s="121"/>
      <c r="AU312" s="122"/>
      <c r="AV312" s="122"/>
      <c r="AW312" s="121"/>
      <c r="AX312" s="121" t="s">
        <v>9723</v>
      </c>
      <c r="AY312" s="121">
        <v>0</v>
      </c>
      <c r="AZ312" s="120">
        <v>42103</v>
      </c>
      <c r="BA312" s="120">
        <v>42121</v>
      </c>
      <c r="BB312" s="121"/>
      <c r="BC312" s="522">
        <f t="shared" si="84"/>
        <v>3500000</v>
      </c>
      <c r="BD312" s="516">
        <v>0</v>
      </c>
      <c r="BE312" s="516">
        <f>+BC312</f>
        <v>3500000</v>
      </c>
      <c r="BF312" s="122">
        <v>42122</v>
      </c>
      <c r="BG312" s="141" t="s">
        <v>116</v>
      </c>
      <c r="BH312" s="126" t="s">
        <v>9724</v>
      </c>
      <c r="BI312" s="122">
        <v>42123</v>
      </c>
      <c r="BJ312" s="190">
        <v>42139</v>
      </c>
      <c r="BK312" s="526" t="s">
        <v>167</v>
      </c>
      <c r="BL312" s="534">
        <f>F312</f>
        <v>3500000</v>
      </c>
      <c r="BQ312" t="str">
        <f t="shared" si="68"/>
        <v>TBG - SMI</v>
      </c>
      <c r="BR312" t="str">
        <f t="shared" si="69"/>
        <v>HK-14-1210</v>
      </c>
      <c r="BS312" s="91">
        <f t="shared" si="70"/>
        <v>2013</v>
      </c>
      <c r="BT312">
        <f t="shared" si="83"/>
        <v>42103</v>
      </c>
      <c r="BU312" s="91">
        <f t="shared" si="83"/>
        <v>42121</v>
      </c>
      <c r="BW312" t="str">
        <f t="shared" si="72"/>
        <v>Site : DAWUHAN - 140578108</v>
      </c>
      <c r="BX312" t="str">
        <f t="shared" si="73"/>
        <v>Tipe Tower : GB-4L-ISAT-72-120-LT-2007.08-DCK</v>
      </c>
      <c r="BY312" t="str">
        <f t="shared" si="74"/>
        <v>PO/SMI/13/000626-1</v>
      </c>
      <c r="BZ312" s="92" t="str">
        <f t="shared" si="74"/>
        <v>SUPERVISI ATP dan Tansportasi Jawa Tengah</v>
      </c>
      <c r="CD312" s="531"/>
    </row>
    <row r="313" spans="2:82" ht="15" customHeight="1" x14ac:dyDescent="0.25">
      <c r="B313" s="103">
        <f t="shared" si="79"/>
        <v>164</v>
      </c>
      <c r="C313" s="126" t="s">
        <v>9725</v>
      </c>
      <c r="D313" s="126" t="s">
        <v>9726</v>
      </c>
      <c r="E313" s="121" t="s">
        <v>8899</v>
      </c>
      <c r="F313" s="522">
        <v>3500000</v>
      </c>
      <c r="G313" s="127" t="s">
        <v>4963</v>
      </c>
      <c r="H313" s="103">
        <v>2013</v>
      </c>
      <c r="I313" s="128">
        <v>41485</v>
      </c>
      <c r="J313" s="128"/>
      <c r="K313" s="127" t="s">
        <v>8275</v>
      </c>
      <c r="L313" s="126" t="s">
        <v>8275</v>
      </c>
      <c r="M313" s="141" t="s">
        <v>770</v>
      </c>
      <c r="N313" s="126" t="s">
        <v>2520</v>
      </c>
      <c r="O313" s="127" t="s">
        <v>98</v>
      </c>
      <c r="P313" s="127" t="s">
        <v>98</v>
      </c>
      <c r="Q313" s="345">
        <v>0</v>
      </c>
      <c r="R313" s="103"/>
      <c r="S313" s="127"/>
      <c r="T313" s="127"/>
      <c r="U313" s="120">
        <v>41866</v>
      </c>
      <c r="V313" s="523">
        <f t="shared" si="78"/>
        <v>381</v>
      </c>
      <c r="W313" s="127"/>
      <c r="X313" s="141">
        <v>140859104</v>
      </c>
      <c r="Y313" s="424" t="s">
        <v>9727</v>
      </c>
      <c r="Z313" s="126" t="str">
        <f>+E313</f>
        <v>SUPERVISI ATP Dan Transportasi Area Jawa Tengah</v>
      </c>
      <c r="AA313" s="103"/>
      <c r="AB313" s="126" t="s">
        <v>2141</v>
      </c>
      <c r="AC313" s="103"/>
      <c r="AD313" s="103"/>
      <c r="AE313" s="103"/>
      <c r="AF313" s="121" t="s">
        <v>8689</v>
      </c>
      <c r="AG313" s="126" t="s">
        <v>9728</v>
      </c>
      <c r="AH313" s="524"/>
      <c r="AI313" s="524"/>
      <c r="AJ313" s="121"/>
      <c r="AK313" s="121"/>
      <c r="AL313" s="121"/>
      <c r="AM313" s="120"/>
      <c r="AN313" s="120"/>
      <c r="AO313" s="120"/>
      <c r="AP313" s="121"/>
      <c r="AQ313" s="525"/>
      <c r="AR313" s="525">
        <f t="shared" ca="1" si="82"/>
        <v>42347</v>
      </c>
      <c r="AS313" s="121"/>
      <c r="AT313" s="121"/>
      <c r="AU313" s="122"/>
      <c r="AV313" s="122"/>
      <c r="AW313" s="121"/>
      <c r="AX313" s="121" t="s">
        <v>9729</v>
      </c>
      <c r="AY313" s="121">
        <v>0</v>
      </c>
      <c r="AZ313" s="120">
        <v>42103</v>
      </c>
      <c r="BA313" s="120">
        <v>42121</v>
      </c>
      <c r="BB313" s="121"/>
      <c r="BC313" s="522">
        <f t="shared" si="84"/>
        <v>3500000</v>
      </c>
      <c r="BD313" s="516">
        <v>0</v>
      </c>
      <c r="BE313" s="516">
        <f>+BC313</f>
        <v>3500000</v>
      </c>
      <c r="BF313" s="122">
        <v>42122</v>
      </c>
      <c r="BG313" s="141" t="s">
        <v>116</v>
      </c>
      <c r="BH313" s="126" t="s">
        <v>9730</v>
      </c>
      <c r="BI313" s="122">
        <v>42123</v>
      </c>
      <c r="BJ313" s="190">
        <v>42139</v>
      </c>
      <c r="BK313" s="526" t="s">
        <v>167</v>
      </c>
      <c r="BL313" s="534">
        <f>F313</f>
        <v>3500000</v>
      </c>
      <c r="BM313" t="s">
        <v>5391</v>
      </c>
      <c r="BN313" t="s">
        <v>9371</v>
      </c>
      <c r="BO313" t="s">
        <v>8478</v>
      </c>
      <c r="BQ313" t="str">
        <f t="shared" si="68"/>
        <v>TBG - SMI</v>
      </c>
      <c r="BR313" t="str">
        <f t="shared" si="69"/>
        <v>HK-14-1211</v>
      </c>
      <c r="BS313" s="91">
        <f t="shared" si="70"/>
        <v>2013</v>
      </c>
      <c r="BT313">
        <f t="shared" si="83"/>
        <v>42103</v>
      </c>
      <c r="BU313" s="91">
        <f t="shared" si="83"/>
        <v>42121</v>
      </c>
      <c r="BW313" t="str">
        <f t="shared" si="72"/>
        <v>Site : NGADIPIRO - 140859104</v>
      </c>
      <c r="BX313" t="str">
        <f t="shared" si="73"/>
        <v>Tipe Tower : GB-4L-ISAT-72-120-LT-2007.08-DCK</v>
      </c>
      <c r="BY313" t="str">
        <f t="shared" si="74"/>
        <v>PO/SMI/13/000616</v>
      </c>
      <c r="BZ313" s="92" t="str">
        <f t="shared" si="74"/>
        <v>SUPERVISI ATP Dan Transportasi Area Jawa Tengah</v>
      </c>
      <c r="CD313" s="531"/>
    </row>
    <row r="314" spans="2:82" ht="15" customHeight="1" x14ac:dyDescent="0.25">
      <c r="B314" s="103">
        <f t="shared" si="79"/>
        <v>165</v>
      </c>
      <c r="C314" s="126" t="s">
        <v>9731</v>
      </c>
      <c r="D314" s="126">
        <v>4500056257</v>
      </c>
      <c r="E314" s="121" t="s">
        <v>9732</v>
      </c>
      <c r="F314" s="522">
        <v>2297300</v>
      </c>
      <c r="G314" s="127">
        <v>9</v>
      </c>
      <c r="H314" s="103">
        <v>2014</v>
      </c>
      <c r="I314" s="128">
        <v>41890</v>
      </c>
      <c r="J314" s="128"/>
      <c r="K314" s="127" t="s">
        <v>9733</v>
      </c>
      <c r="L314" s="126" t="s">
        <v>9733</v>
      </c>
      <c r="M314" s="141" t="s">
        <v>96</v>
      </c>
      <c r="N314" s="126" t="s">
        <v>98</v>
      </c>
      <c r="O314" s="127" t="s">
        <v>98</v>
      </c>
      <c r="P314" s="127" t="s">
        <v>98</v>
      </c>
      <c r="Q314" s="345">
        <v>0</v>
      </c>
      <c r="R314" s="103"/>
      <c r="S314" s="127"/>
      <c r="T314" s="127"/>
      <c r="U314" s="120">
        <v>41866</v>
      </c>
      <c r="V314" s="523">
        <f t="shared" si="78"/>
        <v>-24</v>
      </c>
      <c r="W314" s="127"/>
      <c r="X314" s="141" t="s">
        <v>9734</v>
      </c>
      <c r="Y314" s="424" t="s">
        <v>9735</v>
      </c>
      <c r="Z314" s="126" t="s">
        <v>9732</v>
      </c>
      <c r="AA314" s="103"/>
      <c r="AB314" s="126"/>
      <c r="AC314" s="103"/>
      <c r="AD314" s="103"/>
      <c r="AE314" s="103"/>
      <c r="AF314" s="121" t="s">
        <v>9736</v>
      </c>
      <c r="AG314" s="126"/>
      <c r="AH314" s="524"/>
      <c r="AI314" s="524"/>
      <c r="AJ314" s="121"/>
      <c r="AK314" s="121"/>
      <c r="AL314" s="121"/>
      <c r="AM314" s="120"/>
      <c r="AN314" s="120"/>
      <c r="AO314" s="120"/>
      <c r="AP314" s="121"/>
      <c r="AQ314" s="525"/>
      <c r="AR314" s="525">
        <f t="shared" ca="1" si="82"/>
        <v>42347</v>
      </c>
      <c r="AS314" s="121"/>
      <c r="AT314" s="121"/>
      <c r="AU314" s="122"/>
      <c r="AV314" s="122"/>
      <c r="AW314" s="121"/>
      <c r="AX314" s="121"/>
      <c r="AY314" s="121">
        <v>0</v>
      </c>
      <c r="AZ314" s="120"/>
      <c r="BA314" s="120"/>
      <c r="BB314" s="121"/>
      <c r="BC314" s="522">
        <f t="shared" si="84"/>
        <v>2297300</v>
      </c>
      <c r="BD314" s="121"/>
      <c r="BE314" s="516"/>
      <c r="BF314" s="122"/>
      <c r="BG314" s="141" t="s">
        <v>9737</v>
      </c>
      <c r="BH314" s="121" t="s">
        <v>2064</v>
      </c>
      <c r="BI314" s="122"/>
      <c r="BJ314" s="190"/>
      <c r="BK314" s="526" t="s">
        <v>167</v>
      </c>
      <c r="BL314" s="534">
        <f>F314</f>
        <v>2297300</v>
      </c>
      <c r="BM314" t="s">
        <v>9466</v>
      </c>
      <c r="BN314" t="s">
        <v>9738</v>
      </c>
      <c r="BO314" t="s">
        <v>8918</v>
      </c>
      <c r="BQ314" t="str">
        <f t="shared" si="68"/>
        <v>Reimbursement (Protelindo)</v>
      </c>
      <c r="BR314" t="str">
        <f t="shared" si="69"/>
        <v>HK-14-1213</v>
      </c>
      <c r="BS314" s="91">
        <f t="shared" si="70"/>
        <v>2014</v>
      </c>
      <c r="BT314">
        <f t="shared" si="83"/>
        <v>0</v>
      </c>
      <c r="BU314" s="91">
        <f t="shared" si="83"/>
        <v>0</v>
      </c>
      <c r="BW314" t="str">
        <f t="shared" si="72"/>
        <v>Site : 24 Ilir -Ilir Barat 1 - SUM-SSM-0145-H-P</v>
      </c>
      <c r="BX314" t="str">
        <f t="shared" si="73"/>
        <v xml:space="preserve">Tipe Tower : </v>
      </c>
      <c r="BY314">
        <f t="shared" si="74"/>
        <v>4500056257</v>
      </c>
      <c r="BZ314" s="92" t="str">
        <f t="shared" si="74"/>
        <v>Reimbursement</v>
      </c>
      <c r="CD314" s="531"/>
    </row>
    <row r="315" spans="2:82" ht="15" customHeight="1" x14ac:dyDescent="0.25">
      <c r="B315" s="103">
        <f t="shared" si="79"/>
        <v>166</v>
      </c>
      <c r="C315" s="126" t="s">
        <v>9739</v>
      </c>
      <c r="D315" s="126">
        <v>4500055691</v>
      </c>
      <c r="E315" s="121" t="s">
        <v>9732</v>
      </c>
      <c r="F315" s="522">
        <v>2740400</v>
      </c>
      <c r="G315" s="127">
        <v>9</v>
      </c>
      <c r="H315" s="103">
        <v>2014</v>
      </c>
      <c r="I315" s="128">
        <v>41884</v>
      </c>
      <c r="J315" s="128"/>
      <c r="K315" s="127" t="s">
        <v>9733</v>
      </c>
      <c r="L315" s="126" t="s">
        <v>9733</v>
      </c>
      <c r="M315" s="141" t="s">
        <v>96</v>
      </c>
      <c r="N315" s="126" t="s">
        <v>98</v>
      </c>
      <c r="O315" s="127" t="s">
        <v>98</v>
      </c>
      <c r="P315" s="127" t="s">
        <v>98</v>
      </c>
      <c r="Q315" s="345">
        <v>0</v>
      </c>
      <c r="R315" s="103"/>
      <c r="S315" s="127"/>
      <c r="T315" s="127"/>
      <c r="U315" s="120"/>
      <c r="V315" s="523">
        <f t="shared" si="78"/>
        <v>-41884</v>
      </c>
      <c r="W315" s="127"/>
      <c r="X315" s="141" t="s">
        <v>9740</v>
      </c>
      <c r="Y315" s="424" t="s">
        <v>9741</v>
      </c>
      <c r="Z315" s="126" t="s">
        <v>9732</v>
      </c>
      <c r="AA315" s="103"/>
      <c r="AB315" s="126"/>
      <c r="AC315" s="103"/>
      <c r="AD315" s="103"/>
      <c r="AE315" s="103"/>
      <c r="AF315" s="121" t="s">
        <v>9742</v>
      </c>
      <c r="AG315" s="126"/>
      <c r="AH315" s="524"/>
      <c r="AI315" s="524"/>
      <c r="AJ315" s="121"/>
      <c r="AK315" s="121"/>
      <c r="AL315" s="121"/>
      <c r="AM315" s="120"/>
      <c r="AN315" s="120"/>
      <c r="AO315" s="120"/>
      <c r="AP315" s="121"/>
      <c r="AQ315" s="525"/>
      <c r="AR315" s="525">
        <f t="shared" ca="1" si="82"/>
        <v>42347</v>
      </c>
      <c r="AS315" s="121"/>
      <c r="AT315" s="121"/>
      <c r="AU315" s="122"/>
      <c r="AV315" s="122"/>
      <c r="AW315" s="121"/>
      <c r="AX315" s="121"/>
      <c r="AY315" s="121">
        <v>0</v>
      </c>
      <c r="AZ315" s="120"/>
      <c r="BA315" s="120"/>
      <c r="BB315" s="121"/>
      <c r="BC315" s="522">
        <f t="shared" si="84"/>
        <v>2740400</v>
      </c>
      <c r="BD315" s="121"/>
      <c r="BE315" s="516"/>
      <c r="BF315" s="122"/>
      <c r="BG315" s="141" t="s">
        <v>9737</v>
      </c>
      <c r="BH315" s="121" t="s">
        <v>2064</v>
      </c>
      <c r="BI315" s="122"/>
      <c r="BJ315" s="190"/>
      <c r="BK315" s="526" t="s">
        <v>167</v>
      </c>
      <c r="BL315" s="534">
        <f>F315</f>
        <v>2740400</v>
      </c>
      <c r="BQ315" t="str">
        <f t="shared" si="68"/>
        <v>Reimbursement (Protelindo)</v>
      </c>
      <c r="BR315" t="str">
        <f t="shared" si="69"/>
        <v>HK-14-1214</v>
      </c>
      <c r="BS315" s="91">
        <f t="shared" si="70"/>
        <v>2014</v>
      </c>
      <c r="BT315">
        <f t="shared" si="83"/>
        <v>0</v>
      </c>
      <c r="BU315" s="91">
        <f t="shared" si="83"/>
        <v>0</v>
      </c>
      <c r="BW315" t="str">
        <f t="shared" si="72"/>
        <v>Site : Kalirungkut - JAW-EJV-0104-H-B</v>
      </c>
      <c r="BX315" t="str">
        <f t="shared" si="73"/>
        <v xml:space="preserve">Tipe Tower : </v>
      </c>
      <c r="BY315">
        <f t="shared" si="74"/>
        <v>4500055691</v>
      </c>
      <c r="BZ315" s="92" t="str">
        <f t="shared" si="74"/>
        <v>Reimbursement</v>
      </c>
      <c r="CD315" s="531"/>
    </row>
    <row r="316" spans="2:82" ht="15" customHeight="1" x14ac:dyDescent="0.25">
      <c r="B316" s="103">
        <f t="shared" si="79"/>
        <v>167</v>
      </c>
      <c r="C316" s="126" t="s">
        <v>9743</v>
      </c>
      <c r="D316" s="126" t="s">
        <v>9744</v>
      </c>
      <c r="E316" s="121" t="s">
        <v>9745</v>
      </c>
      <c r="F316" s="522"/>
      <c r="G316" s="127"/>
      <c r="H316" s="103"/>
      <c r="I316" s="128"/>
      <c r="J316" s="128"/>
      <c r="K316" s="127" t="s">
        <v>601</v>
      </c>
      <c r="L316" s="126" t="s">
        <v>601</v>
      </c>
      <c r="M316" s="141" t="s">
        <v>8353</v>
      </c>
      <c r="N316" s="126" t="s">
        <v>98</v>
      </c>
      <c r="O316" s="127" t="s">
        <v>98</v>
      </c>
      <c r="P316" s="127" t="s">
        <v>98</v>
      </c>
      <c r="Q316" s="345">
        <v>0</v>
      </c>
      <c r="R316" s="103"/>
      <c r="S316" s="127"/>
      <c r="T316" s="127"/>
      <c r="U316" s="120">
        <v>41699</v>
      </c>
      <c r="V316" s="523">
        <f t="shared" si="78"/>
        <v>41699</v>
      </c>
      <c r="W316" s="127"/>
      <c r="X316" s="141">
        <v>111144109</v>
      </c>
      <c r="Y316" s="424" t="s">
        <v>9746</v>
      </c>
      <c r="Z316" s="126" t="s">
        <v>9745</v>
      </c>
      <c r="AA316" s="103"/>
      <c r="AB316" s="126"/>
      <c r="AC316" s="103"/>
      <c r="AD316" s="103"/>
      <c r="AE316" s="103"/>
      <c r="AF316" s="121"/>
      <c r="AG316" s="126"/>
      <c r="AH316" s="524"/>
      <c r="AI316" s="524"/>
      <c r="AJ316" s="121"/>
      <c r="AK316" s="121"/>
      <c r="AL316" s="121"/>
      <c r="AM316" s="120"/>
      <c r="AN316" s="120"/>
      <c r="AO316" s="120"/>
      <c r="AP316" s="121" t="s">
        <v>1355</v>
      </c>
      <c r="AQ316" s="525"/>
      <c r="AR316" s="525">
        <f t="shared" ca="1" si="82"/>
        <v>42347</v>
      </c>
      <c r="AS316" s="121" t="s">
        <v>9744</v>
      </c>
      <c r="AT316" s="121"/>
      <c r="AU316" s="122"/>
      <c r="AV316" s="122"/>
      <c r="AW316" s="121"/>
      <c r="AX316" s="121"/>
      <c r="AY316" s="121">
        <v>0</v>
      </c>
      <c r="AZ316" s="120"/>
      <c r="BA316" s="120"/>
      <c r="BB316" s="121"/>
      <c r="BC316" s="522">
        <f t="shared" si="84"/>
        <v>0</v>
      </c>
      <c r="BD316" s="121"/>
      <c r="BE316" s="516"/>
      <c r="BF316" s="122"/>
      <c r="BG316" s="141" t="s">
        <v>2356</v>
      </c>
      <c r="BH316" s="121" t="s">
        <v>2064</v>
      </c>
      <c r="BI316" s="122"/>
      <c r="BJ316" s="190"/>
      <c r="BK316" s="526" t="s">
        <v>167</v>
      </c>
      <c r="BL316" s="554" t="s">
        <v>2356</v>
      </c>
      <c r="BQ316" t="str">
        <f t="shared" si="68"/>
        <v>TBG - Project</v>
      </c>
      <c r="BR316" t="str">
        <f t="shared" si="69"/>
        <v>HK-14-1215</v>
      </c>
      <c r="BS316" s="91">
        <f t="shared" si="70"/>
        <v>0</v>
      </c>
      <c r="BT316">
        <f t="shared" si="83"/>
        <v>0</v>
      </c>
      <c r="BU316" s="91">
        <f t="shared" si="83"/>
        <v>0</v>
      </c>
      <c r="BW316" t="str">
        <f t="shared" si="72"/>
        <v>Site : Jalan Pedongkelan Raya - 111144109</v>
      </c>
      <c r="BX316" t="str">
        <f t="shared" si="73"/>
        <v xml:space="preserve">Tipe Tower : </v>
      </c>
      <c r="BY316" t="str">
        <f t="shared" si="74"/>
        <v>Doble Input</v>
      </c>
      <c r="BZ316" s="92" t="str">
        <f t="shared" si="74"/>
        <v>Survey + Hammer Test Struktur Eksisting dan Analisa Struktur</v>
      </c>
      <c r="CD316" s="531"/>
    </row>
    <row r="317" spans="2:82" ht="15" customHeight="1" x14ac:dyDescent="0.25">
      <c r="B317" s="103">
        <f t="shared" si="79"/>
        <v>168</v>
      </c>
      <c r="C317" s="126" t="s">
        <v>9747</v>
      </c>
      <c r="D317" s="126" t="s">
        <v>9748</v>
      </c>
      <c r="E317" s="121" t="s">
        <v>9749</v>
      </c>
      <c r="F317" s="522">
        <v>6600000</v>
      </c>
      <c r="G317" s="127">
        <v>3</v>
      </c>
      <c r="H317" s="103">
        <v>2014</v>
      </c>
      <c r="I317" s="128">
        <v>41716</v>
      </c>
      <c r="J317" s="128"/>
      <c r="K317" s="127" t="s">
        <v>769</v>
      </c>
      <c r="L317" s="126" t="s">
        <v>769</v>
      </c>
      <c r="M317" s="141" t="s">
        <v>602</v>
      </c>
      <c r="N317" s="126" t="s">
        <v>98</v>
      </c>
      <c r="O317" s="127" t="s">
        <v>98</v>
      </c>
      <c r="P317" s="127" t="s">
        <v>98</v>
      </c>
      <c r="Q317" s="345">
        <v>0</v>
      </c>
      <c r="R317" s="103"/>
      <c r="S317" s="127"/>
      <c r="T317" s="127"/>
      <c r="U317" s="120">
        <v>41835</v>
      </c>
      <c r="V317" s="523">
        <f t="shared" si="78"/>
        <v>119</v>
      </c>
      <c r="W317" s="127"/>
      <c r="X317" s="141" t="s">
        <v>9750</v>
      </c>
      <c r="Y317" s="424" t="s">
        <v>9751</v>
      </c>
      <c r="Z317" s="126" t="s">
        <v>9749</v>
      </c>
      <c r="AA317" s="103"/>
      <c r="AB317" s="126" t="s">
        <v>9752</v>
      </c>
      <c r="AC317" s="103"/>
      <c r="AD317" s="103"/>
      <c r="AE317" s="103"/>
      <c r="AF317" s="121" t="s">
        <v>9753</v>
      </c>
      <c r="AG317" s="126" t="s">
        <v>9754</v>
      </c>
      <c r="AH317" s="524"/>
      <c r="AI317" s="524"/>
      <c r="AJ317" s="121"/>
      <c r="AK317" s="121"/>
      <c r="AL317" s="121"/>
      <c r="AM317" s="120"/>
      <c r="AN317" s="120"/>
      <c r="AO317" s="120"/>
      <c r="AP317" s="121"/>
      <c r="AQ317" s="525"/>
      <c r="AR317" s="525">
        <f t="shared" ca="1" si="82"/>
        <v>42347</v>
      </c>
      <c r="AS317" s="121"/>
      <c r="AT317" s="121"/>
      <c r="AU317" s="122"/>
      <c r="AV317" s="122"/>
      <c r="AW317" s="121"/>
      <c r="AX317" s="121" t="s">
        <v>9755</v>
      </c>
      <c r="AY317" s="121">
        <v>0</v>
      </c>
      <c r="AZ317" s="120">
        <v>42096</v>
      </c>
      <c r="BA317" s="120">
        <v>42107</v>
      </c>
      <c r="BB317" s="121"/>
      <c r="BC317" s="522">
        <f t="shared" si="84"/>
        <v>6600000</v>
      </c>
      <c r="BD317" s="516">
        <v>0</v>
      </c>
      <c r="BE317" s="516">
        <f>+BC317</f>
        <v>6600000</v>
      </c>
      <c r="BF317" s="122">
        <v>42108</v>
      </c>
      <c r="BG317" s="141" t="s">
        <v>116</v>
      </c>
      <c r="BH317" s="539" t="s">
        <v>9756</v>
      </c>
      <c r="BI317" s="114">
        <v>42109</v>
      </c>
      <c r="BJ317" s="114">
        <v>42124</v>
      </c>
      <c r="BK317" s="114"/>
      <c r="BL317" s="534">
        <f t="shared" ref="BL317:BL343" si="85">F317</f>
        <v>6600000</v>
      </c>
      <c r="BM317" s="537"/>
      <c r="BN317" s="537"/>
      <c r="BO317" s="537"/>
      <c r="BP317" s="537"/>
      <c r="BQ317" s="538" t="str">
        <f t="shared" si="68"/>
        <v>TBG - Asset</v>
      </c>
      <c r="BR317" t="str">
        <f t="shared" si="69"/>
        <v>HK-14-1217</v>
      </c>
      <c r="BS317" s="91">
        <f t="shared" si="70"/>
        <v>2014</v>
      </c>
      <c r="BT317">
        <f t="shared" si="83"/>
        <v>42096</v>
      </c>
      <c r="BU317" s="91">
        <f t="shared" si="83"/>
        <v>42107</v>
      </c>
      <c r="BW317" t="str">
        <f t="shared" si="72"/>
        <v>Site : AMBULU - TBG_EJ150</v>
      </c>
      <c r="BX317" t="str">
        <f t="shared" si="73"/>
        <v>Tipe Tower : 62 M</v>
      </c>
      <c r="BY317" t="str">
        <f t="shared" si="74"/>
        <v>PO/TB/14/N005367</v>
      </c>
      <c r="BZ317" s="92" t="str">
        <f t="shared" si="74"/>
        <v>(1) Supervisi ATP, (2) Mob Demob</v>
      </c>
      <c r="CD317" s="531"/>
    </row>
    <row r="318" spans="2:82" ht="15" customHeight="1" x14ac:dyDescent="0.25">
      <c r="B318" s="103">
        <f t="shared" si="79"/>
        <v>169</v>
      </c>
      <c r="C318" s="126" t="s">
        <v>9757</v>
      </c>
      <c r="D318" s="126" t="s">
        <v>9758</v>
      </c>
      <c r="E318" s="121" t="s">
        <v>9759</v>
      </c>
      <c r="F318" s="522">
        <v>7000000</v>
      </c>
      <c r="G318" s="127">
        <v>7</v>
      </c>
      <c r="H318" s="103">
        <v>2014</v>
      </c>
      <c r="I318" s="128">
        <v>41827</v>
      </c>
      <c r="J318" s="128"/>
      <c r="K318" s="127" t="s">
        <v>8275</v>
      </c>
      <c r="L318" s="126" t="s">
        <v>8275</v>
      </c>
      <c r="M318" s="141" t="s">
        <v>770</v>
      </c>
      <c r="N318" s="126" t="s">
        <v>98</v>
      </c>
      <c r="O318" s="127" t="s">
        <v>98</v>
      </c>
      <c r="P318" s="127" t="s">
        <v>98</v>
      </c>
      <c r="Q318" s="345">
        <v>0</v>
      </c>
      <c r="R318" s="103"/>
      <c r="S318" s="127"/>
      <c r="T318" s="127"/>
      <c r="U318" s="120">
        <v>41760</v>
      </c>
      <c r="V318" s="523">
        <f t="shared" si="78"/>
        <v>-67</v>
      </c>
      <c r="W318" s="127"/>
      <c r="X318" s="141">
        <v>40211104</v>
      </c>
      <c r="Y318" s="424" t="s">
        <v>9760</v>
      </c>
      <c r="Z318" s="126" t="s">
        <v>9759</v>
      </c>
      <c r="AA318" s="103"/>
      <c r="AB318" s="126" t="s">
        <v>2114</v>
      </c>
      <c r="AC318" s="103"/>
      <c r="AD318" s="103"/>
      <c r="AE318" s="103"/>
      <c r="AF318" s="121" t="s">
        <v>9761</v>
      </c>
      <c r="AG318" s="126" t="s">
        <v>9762</v>
      </c>
      <c r="AH318" s="524"/>
      <c r="AI318" s="524"/>
      <c r="AJ318" s="121"/>
      <c r="AK318" s="121"/>
      <c r="AL318" s="121"/>
      <c r="AM318" s="120"/>
      <c r="AN318" s="120"/>
      <c r="AO318" s="120"/>
      <c r="AP318" s="121"/>
      <c r="AQ318" s="525"/>
      <c r="AR318" s="525">
        <f t="shared" ca="1" si="82"/>
        <v>42347</v>
      </c>
      <c r="AS318" s="121"/>
      <c r="AT318" s="121"/>
      <c r="AU318" s="122"/>
      <c r="AV318" s="122"/>
      <c r="AW318" s="121"/>
      <c r="AX318" s="121" t="s">
        <v>9763</v>
      </c>
      <c r="AY318" s="121">
        <v>0</v>
      </c>
      <c r="AZ318" s="120">
        <v>42002</v>
      </c>
      <c r="BA318" s="120">
        <v>42026</v>
      </c>
      <c r="BB318" s="121"/>
      <c r="BC318" s="522">
        <f t="shared" si="84"/>
        <v>7000000</v>
      </c>
      <c r="BD318" s="516">
        <v>0</v>
      </c>
      <c r="BE318" s="516">
        <f>+BC318</f>
        <v>7000000</v>
      </c>
      <c r="BF318" s="122">
        <v>42026</v>
      </c>
      <c r="BG318" s="141" t="s">
        <v>116</v>
      </c>
      <c r="BH318" s="121" t="s">
        <v>9764</v>
      </c>
      <c r="BI318" s="122">
        <v>42031</v>
      </c>
      <c r="BJ318" s="190">
        <v>42047</v>
      </c>
      <c r="BK318" s="526" t="s">
        <v>167</v>
      </c>
      <c r="BL318" s="534">
        <f t="shared" si="85"/>
        <v>7000000</v>
      </c>
      <c r="BM318" t="s">
        <v>8451</v>
      </c>
      <c r="BN318" t="s">
        <v>9765</v>
      </c>
      <c r="BO318" t="s">
        <v>8918</v>
      </c>
      <c r="BQ318" t="str">
        <f t="shared" si="68"/>
        <v>TBG - SMI</v>
      </c>
      <c r="BR318" t="str">
        <f t="shared" si="69"/>
        <v>HK-14-1218</v>
      </c>
      <c r="BS318" s="91">
        <f t="shared" si="70"/>
        <v>2014</v>
      </c>
      <c r="BT318">
        <f t="shared" si="83"/>
        <v>42002</v>
      </c>
      <c r="BU318" s="91">
        <f t="shared" si="83"/>
        <v>42026</v>
      </c>
      <c r="BW318" t="str">
        <f t="shared" si="72"/>
        <v>Site : KULIM_ATAS - 40211104</v>
      </c>
      <c r="BX318" t="str">
        <f t="shared" si="73"/>
        <v>Tipe Tower : GB-4L-ISAT-70-120-MED-2005.06-RK</v>
      </c>
      <c r="BY318" t="str">
        <f t="shared" si="74"/>
        <v>PO/SMI/14/N001924</v>
      </c>
      <c r="BZ318" s="92" t="str">
        <f t="shared" si="74"/>
        <v>Validasi Tower, Survey Analisa Kekuatan Pondasi,  Transportasi Area SUMBAGUT</v>
      </c>
      <c r="CD318" s="531"/>
    </row>
    <row r="319" spans="2:82" ht="15" customHeight="1" x14ac:dyDescent="0.25">
      <c r="B319" s="103">
        <f t="shared" si="79"/>
        <v>170</v>
      </c>
      <c r="C319" s="126" t="s">
        <v>9766</v>
      </c>
      <c r="D319" s="126" t="s">
        <v>9767</v>
      </c>
      <c r="E319" s="121" t="s">
        <v>9768</v>
      </c>
      <c r="F319" s="522">
        <v>750000</v>
      </c>
      <c r="G319" s="127" t="s">
        <v>189</v>
      </c>
      <c r="H319" s="103">
        <v>2015</v>
      </c>
      <c r="I319" s="128">
        <v>42068</v>
      </c>
      <c r="J319" s="128"/>
      <c r="K319" s="127" t="s">
        <v>8275</v>
      </c>
      <c r="L319" s="126" t="s">
        <v>8275</v>
      </c>
      <c r="M319" s="141" t="s">
        <v>770</v>
      </c>
      <c r="N319" s="126" t="s">
        <v>98</v>
      </c>
      <c r="O319" s="127" t="s">
        <v>98</v>
      </c>
      <c r="P319" s="127" t="s">
        <v>98</v>
      </c>
      <c r="Q319" s="345">
        <v>0</v>
      </c>
      <c r="R319" s="103"/>
      <c r="S319" s="127"/>
      <c r="T319" s="127"/>
      <c r="U319" s="120">
        <v>41760</v>
      </c>
      <c r="V319" s="523">
        <f t="shared" si="78"/>
        <v>-308</v>
      </c>
      <c r="W319" s="127"/>
      <c r="X319" s="141">
        <v>120951104</v>
      </c>
      <c r="Y319" s="424" t="s">
        <v>9769</v>
      </c>
      <c r="Z319" s="126" t="str">
        <f>+E319</f>
        <v>VALIDASI TOWER</v>
      </c>
      <c r="AA319" s="103"/>
      <c r="AB319" s="126" t="s">
        <v>2119</v>
      </c>
      <c r="AC319" s="103"/>
      <c r="AD319" s="103"/>
      <c r="AE319" s="103"/>
      <c r="AF319" s="121" t="s">
        <v>8855</v>
      </c>
      <c r="AG319" s="126" t="s">
        <v>9770</v>
      </c>
      <c r="AH319" s="524"/>
      <c r="AI319" s="524"/>
      <c r="AJ319" s="121"/>
      <c r="AK319" s="121"/>
      <c r="AL319" s="121"/>
      <c r="AM319" s="120"/>
      <c r="AN319" s="120"/>
      <c r="AO319" s="120"/>
      <c r="AP319" s="121"/>
      <c r="AQ319" s="525"/>
      <c r="AR319" s="525">
        <f t="shared" ca="1" si="82"/>
        <v>42347</v>
      </c>
      <c r="AS319" s="121"/>
      <c r="AT319" s="121"/>
      <c r="AU319" s="122"/>
      <c r="AV319" s="122"/>
      <c r="AW319" s="121"/>
      <c r="AX319" s="121" t="s">
        <v>9771</v>
      </c>
      <c r="AY319" s="121">
        <v>0</v>
      </c>
      <c r="AZ319" s="120">
        <v>42114</v>
      </c>
      <c r="BA319" s="120">
        <v>42121</v>
      </c>
      <c r="BB319" s="121"/>
      <c r="BC319" s="522">
        <f t="shared" si="84"/>
        <v>750000</v>
      </c>
      <c r="BD319" s="516">
        <v>0</v>
      </c>
      <c r="BE319" s="516">
        <f>+BC319</f>
        <v>750000</v>
      </c>
      <c r="BF319" s="122">
        <v>42122</v>
      </c>
      <c r="BG319" s="141" t="s">
        <v>116</v>
      </c>
      <c r="BH319" s="126" t="s">
        <v>9772</v>
      </c>
      <c r="BI319" s="122">
        <v>42123</v>
      </c>
      <c r="BJ319" s="190">
        <v>42139</v>
      </c>
      <c r="BK319" s="526" t="s">
        <v>167</v>
      </c>
      <c r="BL319" s="534">
        <f t="shared" si="85"/>
        <v>750000</v>
      </c>
      <c r="BQ319" t="str">
        <f t="shared" si="68"/>
        <v>TBG - SMI</v>
      </c>
      <c r="BR319" t="str">
        <f t="shared" si="69"/>
        <v>HK-14-1223</v>
      </c>
      <c r="BS319" s="91">
        <f t="shared" si="70"/>
        <v>2015</v>
      </c>
      <c r="BT319">
        <f t="shared" si="83"/>
        <v>42114</v>
      </c>
      <c r="BU319" s="91">
        <f t="shared" si="83"/>
        <v>42121</v>
      </c>
      <c r="BW319" t="str">
        <f t="shared" si="72"/>
        <v>Site : PASIR_TANJUNG - 120951104</v>
      </c>
      <c r="BX319" t="str">
        <f t="shared" si="73"/>
        <v>Tipe Tower : GB-4L-ISAT-52-120-LT-2007.08-DCK</v>
      </c>
      <c r="BY319" t="str">
        <f t="shared" si="74"/>
        <v>PO/SMI/15/N000227</v>
      </c>
      <c r="BZ319" s="92" t="str">
        <f t="shared" si="74"/>
        <v>VALIDASI TOWER</v>
      </c>
      <c r="CD319" s="531"/>
    </row>
    <row r="320" spans="2:82" ht="15" customHeight="1" x14ac:dyDescent="0.25">
      <c r="B320" s="103">
        <f t="shared" si="79"/>
        <v>171</v>
      </c>
      <c r="C320" s="126" t="s">
        <v>9773</v>
      </c>
      <c r="D320" s="126" t="s">
        <v>9774</v>
      </c>
      <c r="E320" s="121" t="s">
        <v>9775</v>
      </c>
      <c r="F320" s="522">
        <v>6450000</v>
      </c>
      <c r="G320" s="127">
        <v>5</v>
      </c>
      <c r="H320" s="103">
        <v>2014</v>
      </c>
      <c r="I320" s="128">
        <v>41772</v>
      </c>
      <c r="J320" s="128"/>
      <c r="K320" s="127" t="s">
        <v>8275</v>
      </c>
      <c r="L320" s="126" t="s">
        <v>8275</v>
      </c>
      <c r="M320" s="141" t="s">
        <v>770</v>
      </c>
      <c r="N320" s="126" t="s">
        <v>98</v>
      </c>
      <c r="O320" s="127" t="s">
        <v>98</v>
      </c>
      <c r="P320" s="127" t="s">
        <v>98</v>
      </c>
      <c r="Q320" s="345">
        <v>0</v>
      </c>
      <c r="R320" s="103"/>
      <c r="S320" s="127"/>
      <c r="T320" s="127"/>
      <c r="U320" s="120">
        <v>41760</v>
      </c>
      <c r="V320" s="523">
        <f t="shared" si="78"/>
        <v>-12</v>
      </c>
      <c r="W320" s="127"/>
      <c r="X320" s="141">
        <v>100333104</v>
      </c>
      <c r="Y320" s="424" t="s">
        <v>9776</v>
      </c>
      <c r="Z320" s="126" t="s">
        <v>9775</v>
      </c>
      <c r="AA320" s="103"/>
      <c r="AB320" s="126" t="s">
        <v>9451</v>
      </c>
      <c r="AC320" s="103"/>
      <c r="AD320" s="103"/>
      <c r="AE320" s="103"/>
      <c r="AF320" s="121" t="s">
        <v>8705</v>
      </c>
      <c r="AG320" s="126" t="s">
        <v>9777</v>
      </c>
      <c r="AH320" s="524"/>
      <c r="AI320" s="524"/>
      <c r="AJ320" s="121"/>
      <c r="AK320" s="121"/>
      <c r="AL320" s="121"/>
      <c r="AM320" s="120"/>
      <c r="AN320" s="120"/>
      <c r="AO320" s="120"/>
      <c r="AP320" s="121"/>
      <c r="AQ320" s="525"/>
      <c r="AR320" s="525">
        <f t="shared" ca="1" si="82"/>
        <v>42347</v>
      </c>
      <c r="AS320" s="121"/>
      <c r="AT320" s="121"/>
      <c r="AU320" s="122"/>
      <c r="AV320" s="122"/>
      <c r="AW320" s="121"/>
      <c r="AX320" s="121" t="s">
        <v>9778</v>
      </c>
      <c r="AY320" s="121">
        <v>0</v>
      </c>
      <c r="AZ320" s="120">
        <v>41991</v>
      </c>
      <c r="BA320" s="120">
        <v>42009</v>
      </c>
      <c r="BB320" s="121"/>
      <c r="BC320" s="522">
        <f t="shared" si="84"/>
        <v>6450000</v>
      </c>
      <c r="BD320" s="121"/>
      <c r="BE320" s="516">
        <v>6450000</v>
      </c>
      <c r="BF320" s="122">
        <v>42010</v>
      </c>
      <c r="BG320" s="141" t="s">
        <v>116</v>
      </c>
      <c r="BH320" s="121" t="s">
        <v>9779</v>
      </c>
      <c r="BI320" s="122">
        <v>42012</v>
      </c>
      <c r="BJ320" s="190">
        <v>42026</v>
      </c>
      <c r="BK320" s="526" t="s">
        <v>167</v>
      </c>
      <c r="BL320" s="534">
        <f t="shared" si="85"/>
        <v>6450000</v>
      </c>
      <c r="BQ320" t="str">
        <f t="shared" si="68"/>
        <v>TBG - SMI</v>
      </c>
      <c r="BR320" t="str">
        <f t="shared" si="69"/>
        <v>HK-14-1227</v>
      </c>
      <c r="BS320" s="91">
        <f t="shared" si="70"/>
        <v>2014</v>
      </c>
      <c r="BT320">
        <f t="shared" si="83"/>
        <v>41991</v>
      </c>
      <c r="BU320" s="91">
        <f t="shared" si="83"/>
        <v>42009</v>
      </c>
      <c r="BW320" t="str">
        <f t="shared" si="72"/>
        <v>Site : UNIV_BANDAR_LAMPUNG - 100333104</v>
      </c>
      <c r="BX320" t="str">
        <f t="shared" si="73"/>
        <v>Tipe Tower : GB-4L-40-SS:13LIW005</v>
      </c>
      <c r="BY320" t="str">
        <f t="shared" si="74"/>
        <v>PO/SMI/14/N001378</v>
      </c>
      <c r="BZ320" s="92" t="str">
        <f t="shared" si="74"/>
        <v>Survey, Analisa Kekuatan Pondasi, Validasi Tower &amp; Mob Demob area Lampung</v>
      </c>
      <c r="CD320" s="531"/>
    </row>
    <row r="321" spans="2:82" ht="15" customHeight="1" x14ac:dyDescent="0.25">
      <c r="B321" s="103">
        <f t="shared" si="79"/>
        <v>172</v>
      </c>
      <c r="C321" s="126" t="s">
        <v>9780</v>
      </c>
      <c r="D321" s="126" t="s">
        <v>9781</v>
      </c>
      <c r="E321" s="121" t="s">
        <v>9356</v>
      </c>
      <c r="F321" s="522">
        <v>1750000</v>
      </c>
      <c r="G321" s="127">
        <v>5</v>
      </c>
      <c r="H321" s="103">
        <v>2014</v>
      </c>
      <c r="I321" s="128">
        <v>41771</v>
      </c>
      <c r="J321" s="128"/>
      <c r="K321" s="127" t="s">
        <v>8275</v>
      </c>
      <c r="L321" s="126" t="s">
        <v>8275</v>
      </c>
      <c r="M321" s="141" t="s">
        <v>770</v>
      </c>
      <c r="N321" s="126" t="s">
        <v>98</v>
      </c>
      <c r="O321" s="127" t="s">
        <v>98</v>
      </c>
      <c r="P321" s="127" t="s">
        <v>98</v>
      </c>
      <c r="Q321" s="345">
        <v>0</v>
      </c>
      <c r="R321" s="103"/>
      <c r="S321" s="127"/>
      <c r="T321" s="127"/>
      <c r="U321" s="120">
        <v>41730</v>
      </c>
      <c r="V321" s="523">
        <f t="shared" si="78"/>
        <v>-41</v>
      </c>
      <c r="W321" s="127"/>
      <c r="X321" s="141"/>
      <c r="Y321" s="424" t="s">
        <v>9782</v>
      </c>
      <c r="Z321" s="126" t="s">
        <v>9356</v>
      </c>
      <c r="AA321" s="103"/>
      <c r="AB321" s="126" t="s">
        <v>9783</v>
      </c>
      <c r="AC321" s="103"/>
      <c r="AD321" s="103"/>
      <c r="AE321" s="103"/>
      <c r="AF321" s="121" t="s">
        <v>9753</v>
      </c>
      <c r="AG321" s="126"/>
      <c r="AH321" s="524"/>
      <c r="AI321" s="524"/>
      <c r="AJ321" s="121"/>
      <c r="AK321" s="121"/>
      <c r="AL321" s="121"/>
      <c r="AM321" s="120"/>
      <c r="AN321" s="120"/>
      <c r="AO321" s="120"/>
      <c r="AP321" s="121"/>
      <c r="AQ321" s="525"/>
      <c r="AR321" s="525">
        <f t="shared" ca="1" si="82"/>
        <v>42347</v>
      </c>
      <c r="AS321" s="121"/>
      <c r="AT321" s="121"/>
      <c r="AU321" s="122"/>
      <c r="AV321" s="122"/>
      <c r="AW321" s="121"/>
      <c r="AX321" s="121"/>
      <c r="AY321" s="121">
        <v>0</v>
      </c>
      <c r="AZ321" s="120"/>
      <c r="BA321" s="120"/>
      <c r="BB321" s="121"/>
      <c r="BC321" s="522">
        <f t="shared" si="84"/>
        <v>1750000</v>
      </c>
      <c r="BD321" s="121"/>
      <c r="BE321" s="516"/>
      <c r="BF321" s="122"/>
      <c r="BG321" s="141" t="s">
        <v>1641</v>
      </c>
      <c r="BH321" s="121" t="s">
        <v>2064</v>
      </c>
      <c r="BI321" s="122"/>
      <c r="BJ321" s="190"/>
      <c r="BK321" s="526" t="s">
        <v>167</v>
      </c>
      <c r="BL321" s="534">
        <f t="shared" si="85"/>
        <v>1750000</v>
      </c>
      <c r="BQ321" t="str">
        <f t="shared" si="68"/>
        <v>TBG - SMI</v>
      </c>
      <c r="BR321" t="str">
        <f t="shared" si="69"/>
        <v>HK-14-1231</v>
      </c>
      <c r="BS321" s="91">
        <f t="shared" si="70"/>
        <v>2014</v>
      </c>
      <c r="BT321">
        <f t="shared" si="83"/>
        <v>0</v>
      </c>
      <c r="BU321" s="91">
        <f t="shared" si="83"/>
        <v>0</v>
      </c>
      <c r="BW321" t="str">
        <f t="shared" si="72"/>
        <v xml:space="preserve">Site : TUNGGORONO - </v>
      </c>
      <c r="BX321" t="str">
        <f t="shared" si="73"/>
        <v>Tipe Tower : GB-4L-55-CJ:14PML032</v>
      </c>
      <c r="BY321" t="str">
        <f t="shared" si="74"/>
        <v>PO/SMI/14/N001366</v>
      </c>
      <c r="BZ321" s="92" t="str">
        <f t="shared" si="74"/>
        <v>Analisa Kekuatan Pondasi dan Validasi Tower</v>
      </c>
      <c r="CD321" s="531"/>
    </row>
    <row r="322" spans="2:82" ht="15" customHeight="1" x14ac:dyDescent="0.25">
      <c r="B322" s="211">
        <f t="shared" si="79"/>
        <v>173</v>
      </c>
      <c r="C322" s="126" t="s">
        <v>9784</v>
      </c>
      <c r="D322" s="126" t="s">
        <v>9785</v>
      </c>
      <c r="E322" s="121" t="s">
        <v>788</v>
      </c>
      <c r="F322" s="522">
        <v>5700000</v>
      </c>
      <c r="G322" s="127" t="s">
        <v>189</v>
      </c>
      <c r="H322" s="103">
        <v>2015</v>
      </c>
      <c r="I322" s="128">
        <v>42068</v>
      </c>
      <c r="J322" s="128"/>
      <c r="K322" s="127" t="s">
        <v>8275</v>
      </c>
      <c r="L322" s="126" t="s">
        <v>8275</v>
      </c>
      <c r="M322" s="141" t="s">
        <v>770</v>
      </c>
      <c r="N322" s="126" t="s">
        <v>98</v>
      </c>
      <c r="O322" s="127" t="s">
        <v>98</v>
      </c>
      <c r="P322" s="127" t="s">
        <v>98</v>
      </c>
      <c r="Q322" s="345">
        <v>0</v>
      </c>
      <c r="R322" s="103"/>
      <c r="S322" s="127"/>
      <c r="T322" s="127"/>
      <c r="U322" s="120">
        <v>41730</v>
      </c>
      <c r="V322" s="523">
        <f t="shared" si="78"/>
        <v>-338</v>
      </c>
      <c r="W322" s="127"/>
      <c r="X322" s="141">
        <v>100255104</v>
      </c>
      <c r="Y322" s="424" t="s">
        <v>9786</v>
      </c>
      <c r="Z322" s="126" t="str">
        <f>+E322</f>
        <v>Survey Pondasi</v>
      </c>
      <c r="AA322" s="103"/>
      <c r="AB322" s="126" t="s">
        <v>2141</v>
      </c>
      <c r="AC322" s="103"/>
      <c r="AD322" s="103"/>
      <c r="AE322" s="103"/>
      <c r="AF322" s="121" t="s">
        <v>8705</v>
      </c>
      <c r="AG322" s="126" t="s">
        <v>9787</v>
      </c>
      <c r="AH322" s="524"/>
      <c r="AI322" s="524"/>
      <c r="AJ322" s="121"/>
      <c r="AK322" s="121"/>
      <c r="AL322" s="121"/>
      <c r="AM322" s="120"/>
      <c r="AN322" s="120"/>
      <c r="AO322" s="120"/>
      <c r="AP322" s="121"/>
      <c r="AQ322" s="525"/>
      <c r="AR322" s="525">
        <f t="shared" ca="1" si="82"/>
        <v>42347</v>
      </c>
      <c r="AS322" s="121"/>
      <c r="AT322" s="121"/>
      <c r="AU322" s="122"/>
      <c r="AV322" s="122"/>
      <c r="AW322" s="121"/>
      <c r="AX322" s="121" t="s">
        <v>9788</v>
      </c>
      <c r="AY322" s="121">
        <v>0</v>
      </c>
      <c r="AZ322" s="120">
        <v>41991</v>
      </c>
      <c r="BA322" s="120">
        <v>42009</v>
      </c>
      <c r="BB322" s="121"/>
      <c r="BC322" s="522">
        <f t="shared" si="84"/>
        <v>5700000</v>
      </c>
      <c r="BD322" s="121"/>
      <c r="BE322" s="516">
        <v>5700000</v>
      </c>
      <c r="BF322" s="122">
        <v>42010</v>
      </c>
      <c r="BG322" s="141" t="s">
        <v>116</v>
      </c>
      <c r="BH322" s="121" t="s">
        <v>9789</v>
      </c>
      <c r="BI322" s="122">
        <v>42012</v>
      </c>
      <c r="BJ322" s="190">
        <v>42026</v>
      </c>
      <c r="BK322" s="526" t="s">
        <v>167</v>
      </c>
      <c r="BL322" s="534">
        <f t="shared" si="85"/>
        <v>5700000</v>
      </c>
      <c r="BQ322" t="str">
        <f t="shared" si="68"/>
        <v>TBG - SMI</v>
      </c>
      <c r="BR322" t="str">
        <f t="shared" si="69"/>
        <v>HK-14-1236</v>
      </c>
      <c r="BS322" s="91">
        <f t="shared" si="70"/>
        <v>2015</v>
      </c>
      <c r="BT322">
        <f t="shared" si="83"/>
        <v>41991</v>
      </c>
      <c r="BU322" s="91">
        <f t="shared" si="83"/>
        <v>42009</v>
      </c>
      <c r="BW322" t="str">
        <f t="shared" si="72"/>
        <v>Site : BERNAH - 100255104</v>
      </c>
      <c r="BX322" t="str">
        <f t="shared" si="73"/>
        <v>Tipe Tower : GB-4L-ISAT-72-120-LT-2007.08-DCK</v>
      </c>
      <c r="BY322" t="str">
        <f t="shared" si="74"/>
        <v>PO/SMI/14/N001274</v>
      </c>
      <c r="BZ322" s="92" t="str">
        <f t="shared" si="74"/>
        <v>Survey Pondasi</v>
      </c>
      <c r="CD322" s="531"/>
    </row>
    <row r="323" spans="2:82" ht="15" customHeight="1" x14ac:dyDescent="0.25">
      <c r="B323" s="103">
        <f t="shared" si="79"/>
        <v>174</v>
      </c>
      <c r="C323" s="126" t="s">
        <v>9790</v>
      </c>
      <c r="D323" s="126" t="s">
        <v>9791</v>
      </c>
      <c r="E323" s="121" t="s">
        <v>9792</v>
      </c>
      <c r="F323" s="522">
        <v>5700000</v>
      </c>
      <c r="G323" s="127">
        <v>4</v>
      </c>
      <c r="H323" s="103">
        <v>2014</v>
      </c>
      <c r="I323" s="128">
        <v>41753</v>
      </c>
      <c r="J323" s="128"/>
      <c r="K323" s="127" t="s">
        <v>8275</v>
      </c>
      <c r="L323" s="126" t="s">
        <v>8275</v>
      </c>
      <c r="M323" s="141" t="s">
        <v>770</v>
      </c>
      <c r="N323" s="126" t="s">
        <v>98</v>
      </c>
      <c r="O323" s="127" t="s">
        <v>98</v>
      </c>
      <c r="P323" s="127" t="s">
        <v>98</v>
      </c>
      <c r="Q323" s="345">
        <v>0</v>
      </c>
      <c r="R323" s="103"/>
      <c r="S323" s="127"/>
      <c r="T323" s="127"/>
      <c r="U323" s="120">
        <v>41730</v>
      </c>
      <c r="V323" s="523">
        <f t="shared" si="78"/>
        <v>-23</v>
      </c>
      <c r="W323" s="127"/>
      <c r="X323" s="141">
        <v>100199104</v>
      </c>
      <c r="Y323" s="424" t="s">
        <v>9793</v>
      </c>
      <c r="Z323" s="126" t="s">
        <v>9792</v>
      </c>
      <c r="AA323" s="103"/>
      <c r="AB323" s="126" t="s">
        <v>2119</v>
      </c>
      <c r="AC323" s="103"/>
      <c r="AD323" s="103"/>
      <c r="AE323" s="103"/>
      <c r="AF323" s="121" t="s">
        <v>8705</v>
      </c>
      <c r="AG323" s="126" t="s">
        <v>9794</v>
      </c>
      <c r="AH323" s="524"/>
      <c r="AI323" s="524"/>
      <c r="AJ323" s="121"/>
      <c r="AK323" s="121"/>
      <c r="AL323" s="121"/>
      <c r="AM323" s="120"/>
      <c r="AN323" s="120"/>
      <c r="AO323" s="120"/>
      <c r="AP323" s="121"/>
      <c r="AQ323" s="525"/>
      <c r="AR323" s="525">
        <f t="shared" ca="1" si="82"/>
        <v>42347</v>
      </c>
      <c r="AS323" s="121"/>
      <c r="AT323" s="121"/>
      <c r="AU323" s="122"/>
      <c r="AV323" s="122"/>
      <c r="AW323" s="121"/>
      <c r="AX323" s="121" t="s">
        <v>9795</v>
      </c>
      <c r="AY323" s="121">
        <v>0</v>
      </c>
      <c r="AZ323" s="120">
        <v>41991</v>
      </c>
      <c r="BA323" s="120">
        <v>42009</v>
      </c>
      <c r="BB323" s="121"/>
      <c r="BC323" s="522">
        <f t="shared" si="84"/>
        <v>5700000</v>
      </c>
      <c r="BD323" s="121"/>
      <c r="BE323" s="516">
        <v>5700000</v>
      </c>
      <c r="BF323" s="122">
        <v>42010</v>
      </c>
      <c r="BG323" s="141" t="s">
        <v>116</v>
      </c>
      <c r="BH323" s="121" t="s">
        <v>9796</v>
      </c>
      <c r="BI323" s="122">
        <v>42012</v>
      </c>
      <c r="BJ323" s="190">
        <v>42026</v>
      </c>
      <c r="BK323" s="526" t="s">
        <v>167</v>
      </c>
      <c r="BL323" s="534">
        <f t="shared" si="85"/>
        <v>5700000</v>
      </c>
      <c r="BQ323" t="str">
        <f t="shared" si="68"/>
        <v>TBG - SMI</v>
      </c>
      <c r="BR323" t="str">
        <f t="shared" si="69"/>
        <v>HK-14-1237</v>
      </c>
      <c r="BS323" s="91">
        <f t="shared" si="70"/>
        <v>2014</v>
      </c>
      <c r="BT323">
        <f t="shared" si="83"/>
        <v>41991</v>
      </c>
      <c r="BU323" s="91">
        <f t="shared" si="83"/>
        <v>42009</v>
      </c>
      <c r="BW323" t="str">
        <f t="shared" si="72"/>
        <v>Site : SUKAPURO - 100199104</v>
      </c>
      <c r="BX323" t="str">
        <f t="shared" si="73"/>
        <v>Tipe Tower : GB-4L-ISAT-52-120-LT-2007.08-DCK</v>
      </c>
      <c r="BY323" t="str">
        <f t="shared" si="74"/>
        <v>PO/SMI/14/N001269</v>
      </c>
      <c r="BZ323" s="92" t="str">
        <f t="shared" si="74"/>
        <v>Survey Analisa Pondasi &amp; Transport Area Lampung</v>
      </c>
      <c r="CD323" s="531"/>
    </row>
    <row r="324" spans="2:82" ht="15" customHeight="1" x14ac:dyDescent="0.25">
      <c r="B324" s="103">
        <f t="shared" si="79"/>
        <v>175</v>
      </c>
      <c r="C324" s="126" t="s">
        <v>9797</v>
      </c>
      <c r="D324" s="126" t="s">
        <v>9798</v>
      </c>
      <c r="E324" s="121" t="s">
        <v>9792</v>
      </c>
      <c r="F324" s="522">
        <v>5700000</v>
      </c>
      <c r="G324" s="127">
        <v>4</v>
      </c>
      <c r="H324" s="103">
        <v>2014</v>
      </c>
      <c r="I324" s="128">
        <v>41753</v>
      </c>
      <c r="J324" s="128"/>
      <c r="K324" s="127" t="s">
        <v>8275</v>
      </c>
      <c r="L324" s="126" t="s">
        <v>8275</v>
      </c>
      <c r="M324" s="141" t="s">
        <v>770</v>
      </c>
      <c r="N324" s="126" t="s">
        <v>98</v>
      </c>
      <c r="O324" s="127" t="s">
        <v>98</v>
      </c>
      <c r="P324" s="127" t="s">
        <v>98</v>
      </c>
      <c r="Q324" s="345">
        <v>0</v>
      </c>
      <c r="R324" s="103"/>
      <c r="S324" s="127"/>
      <c r="T324" s="127"/>
      <c r="U324" s="120">
        <v>41730</v>
      </c>
      <c r="V324" s="523">
        <f t="shared" si="78"/>
        <v>-23</v>
      </c>
      <c r="W324" s="127"/>
      <c r="X324" s="141">
        <v>100207104</v>
      </c>
      <c r="Y324" s="424" t="s">
        <v>9799</v>
      </c>
      <c r="Z324" s="126" t="s">
        <v>9792</v>
      </c>
      <c r="AA324" s="103"/>
      <c r="AB324" s="126" t="s">
        <v>2141</v>
      </c>
      <c r="AC324" s="103"/>
      <c r="AD324" s="103"/>
      <c r="AE324" s="103"/>
      <c r="AF324" s="121" t="s">
        <v>8705</v>
      </c>
      <c r="AG324" s="126" t="s">
        <v>9800</v>
      </c>
      <c r="AH324" s="524"/>
      <c r="AI324" s="524"/>
      <c r="AJ324" s="121"/>
      <c r="AK324" s="121"/>
      <c r="AL324" s="121"/>
      <c r="AM324" s="120"/>
      <c r="AN324" s="120"/>
      <c r="AO324" s="120"/>
      <c r="AP324" s="121"/>
      <c r="AQ324" s="525"/>
      <c r="AR324" s="525">
        <f t="shared" ca="1" si="82"/>
        <v>42347</v>
      </c>
      <c r="AS324" s="121"/>
      <c r="AT324" s="121"/>
      <c r="AU324" s="122"/>
      <c r="AV324" s="122"/>
      <c r="AW324" s="121"/>
      <c r="AX324" s="121" t="s">
        <v>9801</v>
      </c>
      <c r="AY324" s="121">
        <v>0</v>
      </c>
      <c r="AZ324" s="120">
        <v>41991</v>
      </c>
      <c r="BA324" s="120">
        <v>42009</v>
      </c>
      <c r="BB324" s="121"/>
      <c r="BC324" s="522">
        <f t="shared" si="84"/>
        <v>5700000</v>
      </c>
      <c r="BD324" s="121"/>
      <c r="BE324" s="516">
        <v>5700000</v>
      </c>
      <c r="BF324" s="122">
        <v>42010</v>
      </c>
      <c r="BG324" s="141" t="s">
        <v>116</v>
      </c>
      <c r="BH324" s="121" t="s">
        <v>9802</v>
      </c>
      <c r="BI324" s="122">
        <v>42012</v>
      </c>
      <c r="BJ324" s="190">
        <v>42026</v>
      </c>
      <c r="BK324" s="526" t="s">
        <v>167</v>
      </c>
      <c r="BL324" s="534">
        <f t="shared" si="85"/>
        <v>5700000</v>
      </c>
      <c r="BQ324" t="str">
        <f t="shared" si="68"/>
        <v>TBG - SMI</v>
      </c>
      <c r="BR324" t="str">
        <f t="shared" si="69"/>
        <v>HK-14-1238</v>
      </c>
      <c r="BS324" s="91">
        <f t="shared" si="70"/>
        <v>2014</v>
      </c>
      <c r="BT324">
        <f t="shared" si="83"/>
        <v>41991</v>
      </c>
      <c r="BU324" s="91">
        <f t="shared" si="83"/>
        <v>42009</v>
      </c>
      <c r="BW324" t="str">
        <f t="shared" si="72"/>
        <v>Site : PASAR_SRIKUNCORO - 100207104</v>
      </c>
      <c r="BX324" t="str">
        <f t="shared" si="73"/>
        <v>Tipe Tower : GB-4L-ISAT-72-120-LT-2007.08-DCK</v>
      </c>
      <c r="BY324" t="str">
        <f t="shared" si="74"/>
        <v>PO/SMI/14/N001268</v>
      </c>
      <c r="BZ324" s="92" t="str">
        <f t="shared" si="74"/>
        <v>Survey Analisa Pondasi &amp; Transport Area Lampung</v>
      </c>
      <c r="CD324" s="531"/>
    </row>
    <row r="325" spans="2:82" ht="15" customHeight="1" x14ac:dyDescent="0.25">
      <c r="B325" s="103">
        <f t="shared" si="79"/>
        <v>176</v>
      </c>
      <c r="C325" s="126" t="s">
        <v>9803</v>
      </c>
      <c r="D325" s="126" t="s">
        <v>9804</v>
      </c>
      <c r="E325" s="121" t="s">
        <v>9792</v>
      </c>
      <c r="F325" s="522">
        <v>5700000</v>
      </c>
      <c r="G325" s="127">
        <v>4</v>
      </c>
      <c r="H325" s="103">
        <v>2014</v>
      </c>
      <c r="I325" s="128">
        <v>41753</v>
      </c>
      <c r="J325" s="128"/>
      <c r="K325" s="127" t="s">
        <v>8275</v>
      </c>
      <c r="L325" s="126" t="s">
        <v>8275</v>
      </c>
      <c r="M325" s="141" t="s">
        <v>770</v>
      </c>
      <c r="N325" s="126" t="s">
        <v>98</v>
      </c>
      <c r="O325" s="127" t="s">
        <v>98</v>
      </c>
      <c r="P325" s="127" t="s">
        <v>98</v>
      </c>
      <c r="Q325" s="345">
        <v>0</v>
      </c>
      <c r="R325" s="103"/>
      <c r="S325" s="127"/>
      <c r="T325" s="127"/>
      <c r="U325" s="120">
        <v>41730</v>
      </c>
      <c r="V325" s="523">
        <f t="shared" si="78"/>
        <v>-23</v>
      </c>
      <c r="W325" s="127"/>
      <c r="X325" s="141">
        <v>100187104</v>
      </c>
      <c r="Y325" s="424" t="s">
        <v>9805</v>
      </c>
      <c r="Z325" s="126" t="s">
        <v>9792</v>
      </c>
      <c r="AA325" s="103"/>
      <c r="AB325" s="126" t="s">
        <v>2114</v>
      </c>
      <c r="AC325" s="103"/>
      <c r="AD325" s="103"/>
      <c r="AE325" s="103"/>
      <c r="AF325" s="121" t="s">
        <v>8705</v>
      </c>
      <c r="AG325" s="126" t="s">
        <v>9806</v>
      </c>
      <c r="AH325" s="524"/>
      <c r="AI325" s="524"/>
      <c r="AJ325" s="121"/>
      <c r="AK325" s="121"/>
      <c r="AL325" s="121"/>
      <c r="AM325" s="120"/>
      <c r="AN325" s="120"/>
      <c r="AO325" s="120"/>
      <c r="AP325" s="121"/>
      <c r="AQ325" s="525"/>
      <c r="AR325" s="525">
        <f t="shared" ca="1" si="82"/>
        <v>42347</v>
      </c>
      <c r="AS325" s="121"/>
      <c r="AT325" s="121"/>
      <c r="AU325" s="122"/>
      <c r="AV325" s="122"/>
      <c r="AW325" s="121"/>
      <c r="AX325" s="121" t="s">
        <v>9807</v>
      </c>
      <c r="AY325" s="121">
        <v>0</v>
      </c>
      <c r="AZ325" s="120">
        <v>41991</v>
      </c>
      <c r="BA325" s="120">
        <v>42009</v>
      </c>
      <c r="BB325" s="121"/>
      <c r="BC325" s="522">
        <f t="shared" si="84"/>
        <v>5700000</v>
      </c>
      <c r="BD325" s="121"/>
      <c r="BE325" s="516">
        <v>5700000</v>
      </c>
      <c r="BF325" s="122">
        <v>42010</v>
      </c>
      <c r="BG325" s="141" t="s">
        <v>116</v>
      </c>
      <c r="BH325" s="121" t="s">
        <v>9808</v>
      </c>
      <c r="BI325" s="122">
        <v>42012</v>
      </c>
      <c r="BJ325" s="190">
        <v>42026</v>
      </c>
      <c r="BK325" s="526" t="s">
        <v>167</v>
      </c>
      <c r="BL325" s="534">
        <f t="shared" si="85"/>
        <v>5700000</v>
      </c>
      <c r="BQ325" t="str">
        <f t="shared" ref="BQ325:BQ388" si="86">+K325</f>
        <v>TBG - SMI</v>
      </c>
      <c r="BR325" t="str">
        <f t="shared" ref="BR325:BR388" si="87">+C325</f>
        <v>HK-14-1239</v>
      </c>
      <c r="BS325" s="91">
        <f t="shared" ref="BS325:BS388" si="88">+H325</f>
        <v>2014</v>
      </c>
      <c r="BT325">
        <f t="shared" si="83"/>
        <v>41991</v>
      </c>
      <c r="BU325" s="91">
        <f t="shared" si="83"/>
        <v>42009</v>
      </c>
      <c r="BW325" t="str">
        <f t="shared" ref="BW325:BW388" si="89">"Site : "&amp;Y325&amp;" - "&amp;X325</f>
        <v>Site : KETAPANG_LAMSEL - 100187104</v>
      </c>
      <c r="BX325" t="str">
        <f t="shared" ref="BX325:BX388" si="90">"Tipe Tower : "&amp;AB325</f>
        <v>Tipe Tower : GB-4L-ISAT-70-120-MED-2005.06-RK</v>
      </c>
      <c r="BY325" t="str">
        <f t="shared" ref="BY325:BZ388" si="91">+D325</f>
        <v>PO/SMI/14/N001267</v>
      </c>
      <c r="BZ325" s="92" t="str">
        <f t="shared" si="91"/>
        <v>Survey Analisa Pondasi &amp; Transport Area Lampung</v>
      </c>
      <c r="CD325" s="531"/>
    </row>
    <row r="326" spans="2:82" ht="15" customHeight="1" x14ac:dyDescent="0.25">
      <c r="B326" s="103">
        <f t="shared" si="79"/>
        <v>177</v>
      </c>
      <c r="C326" s="126" t="s">
        <v>9809</v>
      </c>
      <c r="D326" s="126" t="s">
        <v>9810</v>
      </c>
      <c r="E326" s="121" t="s">
        <v>9792</v>
      </c>
      <c r="F326" s="522">
        <v>5700000</v>
      </c>
      <c r="G326" s="127">
        <v>4</v>
      </c>
      <c r="H326" s="103">
        <v>2014</v>
      </c>
      <c r="I326" s="128">
        <v>41753</v>
      </c>
      <c r="J326" s="128"/>
      <c r="K326" s="127" t="s">
        <v>8275</v>
      </c>
      <c r="L326" s="126" t="s">
        <v>8275</v>
      </c>
      <c r="M326" s="141" t="s">
        <v>770</v>
      </c>
      <c r="N326" s="126" t="s">
        <v>98</v>
      </c>
      <c r="O326" s="127" t="s">
        <v>98</v>
      </c>
      <c r="P326" s="127" t="s">
        <v>98</v>
      </c>
      <c r="Q326" s="345">
        <v>0</v>
      </c>
      <c r="R326" s="103"/>
      <c r="S326" s="127"/>
      <c r="T326" s="127"/>
      <c r="U326" s="120">
        <v>41730</v>
      </c>
      <c r="V326" s="523">
        <f t="shared" si="78"/>
        <v>-23</v>
      </c>
      <c r="W326" s="127"/>
      <c r="X326" s="141">
        <v>100184104</v>
      </c>
      <c r="Y326" s="424" t="s">
        <v>9811</v>
      </c>
      <c r="Z326" s="126" t="s">
        <v>9792</v>
      </c>
      <c r="AA326" s="103"/>
      <c r="AB326" s="126" t="s">
        <v>9783</v>
      </c>
      <c r="AC326" s="103"/>
      <c r="AD326" s="103"/>
      <c r="AE326" s="103"/>
      <c r="AF326" s="121" t="s">
        <v>8705</v>
      </c>
      <c r="AG326" s="126" t="s">
        <v>9812</v>
      </c>
      <c r="AH326" s="524"/>
      <c r="AI326" s="524"/>
      <c r="AJ326" s="121"/>
      <c r="AK326" s="121"/>
      <c r="AL326" s="121"/>
      <c r="AM326" s="120"/>
      <c r="AN326" s="120"/>
      <c r="AO326" s="120"/>
      <c r="AP326" s="121"/>
      <c r="AQ326" s="525"/>
      <c r="AR326" s="525">
        <f t="shared" ca="1" si="82"/>
        <v>42347</v>
      </c>
      <c r="AS326" s="121"/>
      <c r="AT326" s="121"/>
      <c r="AU326" s="122"/>
      <c r="AV326" s="122"/>
      <c r="AW326" s="121"/>
      <c r="AX326" s="121" t="s">
        <v>9813</v>
      </c>
      <c r="AY326" s="121">
        <v>0</v>
      </c>
      <c r="AZ326" s="120">
        <v>41991</v>
      </c>
      <c r="BA326" s="120">
        <v>42009</v>
      </c>
      <c r="BB326" s="121"/>
      <c r="BC326" s="522">
        <f t="shared" si="84"/>
        <v>5700000</v>
      </c>
      <c r="BD326" s="121"/>
      <c r="BE326" s="516">
        <v>5700000</v>
      </c>
      <c r="BF326" s="122">
        <v>42010</v>
      </c>
      <c r="BG326" s="141" t="s">
        <v>116</v>
      </c>
      <c r="BH326" s="121" t="s">
        <v>9814</v>
      </c>
      <c r="BI326" s="122">
        <v>42012</v>
      </c>
      <c r="BJ326" s="190">
        <v>42026</v>
      </c>
      <c r="BK326" s="526" t="s">
        <v>167</v>
      </c>
      <c r="BL326" s="534">
        <f t="shared" si="85"/>
        <v>5700000</v>
      </c>
      <c r="BQ326" t="str">
        <f t="shared" si="86"/>
        <v>TBG - SMI</v>
      </c>
      <c r="BR326" t="str">
        <f t="shared" si="87"/>
        <v>HK-14-1240</v>
      </c>
      <c r="BS326" s="91">
        <f t="shared" si="88"/>
        <v>2014</v>
      </c>
      <c r="BT326">
        <f t="shared" si="83"/>
        <v>41991</v>
      </c>
      <c r="BU326" s="91">
        <f t="shared" si="83"/>
        <v>42009</v>
      </c>
      <c r="BW326" t="str">
        <f t="shared" si="89"/>
        <v>Site : KALIANDA_KOTA - 100184104</v>
      </c>
      <c r="BX326" t="str">
        <f t="shared" si="90"/>
        <v>Tipe Tower : GB-4L-55-CJ:14PML032</v>
      </c>
      <c r="BY326" t="str">
        <f t="shared" si="91"/>
        <v>PO/SMI/14/N001266</v>
      </c>
      <c r="BZ326" s="92" t="str">
        <f t="shared" si="91"/>
        <v>Survey Analisa Pondasi &amp; Transport Area Lampung</v>
      </c>
      <c r="CD326" s="531"/>
    </row>
    <row r="327" spans="2:82" ht="15" customHeight="1" x14ac:dyDescent="0.25">
      <c r="B327" s="103">
        <f t="shared" si="79"/>
        <v>178</v>
      </c>
      <c r="C327" s="126" t="s">
        <v>9815</v>
      </c>
      <c r="D327" s="126" t="s">
        <v>9816</v>
      </c>
      <c r="E327" s="121" t="s">
        <v>9792</v>
      </c>
      <c r="F327" s="522">
        <v>5700000</v>
      </c>
      <c r="G327" s="127">
        <v>4</v>
      </c>
      <c r="H327" s="103">
        <v>2014</v>
      </c>
      <c r="I327" s="128">
        <v>41753</v>
      </c>
      <c r="J327" s="128"/>
      <c r="K327" s="127" t="s">
        <v>8275</v>
      </c>
      <c r="L327" s="126" t="s">
        <v>8275</v>
      </c>
      <c r="M327" s="141" t="s">
        <v>770</v>
      </c>
      <c r="N327" s="126" t="s">
        <v>98</v>
      </c>
      <c r="O327" s="127" t="s">
        <v>98</v>
      </c>
      <c r="P327" s="127" t="s">
        <v>98</v>
      </c>
      <c r="Q327" s="345">
        <v>0</v>
      </c>
      <c r="R327" s="103"/>
      <c r="S327" s="127"/>
      <c r="T327" s="127"/>
      <c r="U327" s="120">
        <v>41760</v>
      </c>
      <c r="V327" s="523">
        <f t="shared" si="78"/>
        <v>7</v>
      </c>
      <c r="W327" s="127"/>
      <c r="X327" s="141">
        <v>100209104</v>
      </c>
      <c r="Y327" s="424" t="s">
        <v>9817</v>
      </c>
      <c r="Z327" s="126" t="s">
        <v>9792</v>
      </c>
      <c r="AA327" s="103"/>
      <c r="AB327" s="126" t="s">
        <v>2141</v>
      </c>
      <c r="AC327" s="103"/>
      <c r="AD327" s="103"/>
      <c r="AE327" s="103"/>
      <c r="AF327" s="121" t="s">
        <v>8705</v>
      </c>
      <c r="AG327" s="126" t="s">
        <v>9818</v>
      </c>
      <c r="AH327" s="524"/>
      <c r="AI327" s="524"/>
      <c r="AJ327" s="121"/>
      <c r="AK327" s="121"/>
      <c r="AL327" s="121"/>
      <c r="AM327" s="120"/>
      <c r="AN327" s="120"/>
      <c r="AO327" s="120"/>
      <c r="AP327" s="121"/>
      <c r="AQ327" s="525"/>
      <c r="AR327" s="525">
        <f t="shared" ca="1" si="82"/>
        <v>42347</v>
      </c>
      <c r="AS327" s="121"/>
      <c r="AT327" s="121"/>
      <c r="AU327" s="122"/>
      <c r="AV327" s="122"/>
      <c r="AW327" s="121"/>
      <c r="AX327" s="121" t="s">
        <v>9819</v>
      </c>
      <c r="AY327" s="121">
        <v>0</v>
      </c>
      <c r="AZ327" s="120">
        <v>41991</v>
      </c>
      <c r="BA327" s="120">
        <v>42009</v>
      </c>
      <c r="BB327" s="121"/>
      <c r="BC327" s="522">
        <f t="shared" si="84"/>
        <v>5700000</v>
      </c>
      <c r="BD327" s="121"/>
      <c r="BE327" s="516">
        <v>5700000</v>
      </c>
      <c r="BF327" s="122">
        <v>42010</v>
      </c>
      <c r="BG327" s="141" t="s">
        <v>116</v>
      </c>
      <c r="BH327" s="121" t="s">
        <v>9820</v>
      </c>
      <c r="BI327" s="122">
        <v>42012</v>
      </c>
      <c r="BJ327" s="190">
        <v>42026</v>
      </c>
      <c r="BK327" s="526" t="s">
        <v>167</v>
      </c>
      <c r="BL327" s="534">
        <f t="shared" si="85"/>
        <v>5700000</v>
      </c>
      <c r="BQ327" t="str">
        <f t="shared" si="86"/>
        <v>TBG - SMI</v>
      </c>
      <c r="BR327" t="str">
        <f t="shared" si="87"/>
        <v>HK-14-1241</v>
      </c>
      <c r="BS327" s="91">
        <f t="shared" si="88"/>
        <v>2014</v>
      </c>
      <c r="BT327">
        <f t="shared" si="83"/>
        <v>41991</v>
      </c>
      <c r="BU327" s="91">
        <f t="shared" si="83"/>
        <v>42009</v>
      </c>
      <c r="BW327" t="str">
        <f t="shared" si="89"/>
        <v>Site : KOTA_AGUNG_PEMDA - 100209104</v>
      </c>
      <c r="BX327" t="str">
        <f t="shared" si="90"/>
        <v>Tipe Tower : GB-4L-ISAT-72-120-LT-2007.08-DCK</v>
      </c>
      <c r="BY327" t="str">
        <f t="shared" si="91"/>
        <v>PO/SMI/14/N001265</v>
      </c>
      <c r="BZ327" s="92" t="str">
        <f t="shared" si="91"/>
        <v>Survey Analisa Pondasi &amp; Transport Area Lampung</v>
      </c>
      <c r="CD327" s="531"/>
    </row>
    <row r="328" spans="2:82" ht="15" customHeight="1" x14ac:dyDescent="0.25">
      <c r="B328" s="103">
        <f t="shared" si="79"/>
        <v>179</v>
      </c>
      <c r="C328" s="126" t="s">
        <v>9821</v>
      </c>
      <c r="D328" s="126" t="s">
        <v>9822</v>
      </c>
      <c r="E328" s="121" t="s">
        <v>9823</v>
      </c>
      <c r="F328" s="522">
        <v>5350000</v>
      </c>
      <c r="G328" s="127">
        <v>5</v>
      </c>
      <c r="H328" s="103">
        <v>2014</v>
      </c>
      <c r="I328" s="128">
        <v>41772</v>
      </c>
      <c r="J328" s="128"/>
      <c r="K328" s="127" t="s">
        <v>769</v>
      </c>
      <c r="L328" s="126" t="s">
        <v>769</v>
      </c>
      <c r="M328" s="141" t="s">
        <v>5014</v>
      </c>
      <c r="N328" s="126" t="s">
        <v>98</v>
      </c>
      <c r="O328" s="127" t="s">
        <v>98</v>
      </c>
      <c r="P328" s="127" t="s">
        <v>98</v>
      </c>
      <c r="Q328" s="345">
        <v>0</v>
      </c>
      <c r="R328" s="103"/>
      <c r="S328" s="127"/>
      <c r="T328" s="127"/>
      <c r="U328" s="120">
        <v>41862</v>
      </c>
      <c r="V328" s="523">
        <f t="shared" si="78"/>
        <v>90</v>
      </c>
      <c r="W328" s="127"/>
      <c r="X328" s="141"/>
      <c r="Y328" s="424" t="s">
        <v>9824</v>
      </c>
      <c r="Z328" s="126" t="s">
        <v>9823</v>
      </c>
      <c r="AA328" s="103"/>
      <c r="AB328" s="126"/>
      <c r="AC328" s="103"/>
      <c r="AD328" s="103"/>
      <c r="AE328" s="103"/>
      <c r="AF328" s="121" t="s">
        <v>8906</v>
      </c>
      <c r="AG328" s="126"/>
      <c r="AH328" s="524"/>
      <c r="AI328" s="524"/>
      <c r="AJ328" s="121"/>
      <c r="AK328" s="121"/>
      <c r="AL328" s="121"/>
      <c r="AM328" s="120"/>
      <c r="AN328" s="120"/>
      <c r="AO328" s="120"/>
      <c r="AP328" s="121"/>
      <c r="AQ328" s="525"/>
      <c r="AR328" s="525">
        <f t="shared" ca="1" si="82"/>
        <v>42347</v>
      </c>
      <c r="AS328" s="121"/>
      <c r="AT328" s="121"/>
      <c r="AU328" s="122"/>
      <c r="AV328" s="122"/>
      <c r="AW328" s="121"/>
      <c r="AX328" s="121"/>
      <c r="AY328" s="121">
        <v>0</v>
      </c>
      <c r="AZ328" s="120"/>
      <c r="BA328" s="120"/>
      <c r="BB328" s="121"/>
      <c r="BC328" s="522">
        <f t="shared" si="84"/>
        <v>5350000</v>
      </c>
      <c r="BD328" s="121"/>
      <c r="BE328" s="516"/>
      <c r="BF328" s="122"/>
      <c r="BG328" s="141" t="s">
        <v>1641</v>
      </c>
      <c r="BH328" s="121" t="s">
        <v>2064</v>
      </c>
      <c r="BI328" s="122"/>
      <c r="BJ328" s="190"/>
      <c r="BK328" s="526" t="s">
        <v>167</v>
      </c>
      <c r="BL328" s="534">
        <f t="shared" si="85"/>
        <v>5350000</v>
      </c>
      <c r="BQ328" t="str">
        <f t="shared" si="86"/>
        <v>TBG - Asset</v>
      </c>
      <c r="BR328" t="str">
        <f t="shared" si="87"/>
        <v>HK-14-1242</v>
      </c>
      <c r="BS328" s="91">
        <f t="shared" si="88"/>
        <v>2014</v>
      </c>
      <c r="BT328">
        <f t="shared" si="83"/>
        <v>0</v>
      </c>
      <c r="BU328" s="91">
        <f t="shared" si="83"/>
        <v>0</v>
      </c>
      <c r="BW328" t="str">
        <f t="shared" si="89"/>
        <v xml:space="preserve">Site : CIAMPEL_INDAH - </v>
      </c>
      <c r="BX328" t="str">
        <f t="shared" si="90"/>
        <v xml:space="preserve">Tipe Tower : </v>
      </c>
      <c r="BY328" t="str">
        <f t="shared" si="91"/>
        <v>PO/MSI/14/N000322</v>
      </c>
      <c r="BZ328" s="92" t="str">
        <f t="shared" si="91"/>
        <v xml:space="preserve">Survey Analisa Pondasi </v>
      </c>
      <c r="CD328" s="531"/>
    </row>
    <row r="329" spans="2:82" ht="15" customHeight="1" x14ac:dyDescent="0.25">
      <c r="B329" s="103">
        <f t="shared" si="79"/>
        <v>180</v>
      </c>
      <c r="C329" s="126" t="s">
        <v>9825</v>
      </c>
      <c r="D329" s="126" t="s">
        <v>9826</v>
      </c>
      <c r="E329" s="121" t="s">
        <v>9823</v>
      </c>
      <c r="F329" s="522">
        <v>3500000</v>
      </c>
      <c r="G329" s="127">
        <v>8</v>
      </c>
      <c r="H329" s="103">
        <v>2014</v>
      </c>
      <c r="I329" s="128">
        <v>41878</v>
      </c>
      <c r="J329" s="128"/>
      <c r="K329" s="127" t="s">
        <v>8275</v>
      </c>
      <c r="L329" s="126" t="s">
        <v>8275</v>
      </c>
      <c r="M329" s="141" t="s">
        <v>770</v>
      </c>
      <c r="N329" s="126" t="s">
        <v>98</v>
      </c>
      <c r="O329" s="127" t="s">
        <v>98</v>
      </c>
      <c r="P329" s="127" t="s">
        <v>98</v>
      </c>
      <c r="Q329" s="345">
        <v>0</v>
      </c>
      <c r="R329" s="103"/>
      <c r="S329" s="127"/>
      <c r="T329" s="127"/>
      <c r="U329" s="120">
        <v>41862</v>
      </c>
      <c r="V329" s="523">
        <f t="shared" si="78"/>
        <v>-16</v>
      </c>
      <c r="W329" s="127"/>
      <c r="X329" s="141">
        <v>100245104</v>
      </c>
      <c r="Y329" s="424" t="s">
        <v>9827</v>
      </c>
      <c r="Z329" s="126" t="s">
        <v>9823</v>
      </c>
      <c r="AA329" s="103"/>
      <c r="AB329" s="126" t="s">
        <v>9783</v>
      </c>
      <c r="AC329" s="103"/>
      <c r="AD329" s="103"/>
      <c r="AE329" s="103"/>
      <c r="AF329" s="121" t="s">
        <v>8705</v>
      </c>
      <c r="AG329" s="126" t="s">
        <v>9828</v>
      </c>
      <c r="AH329" s="524"/>
      <c r="AI329" s="524"/>
      <c r="AJ329" s="121"/>
      <c r="AK329" s="121"/>
      <c r="AL329" s="121"/>
      <c r="AM329" s="120"/>
      <c r="AN329" s="120"/>
      <c r="AO329" s="120"/>
      <c r="AP329" s="121"/>
      <c r="AQ329" s="525"/>
      <c r="AR329" s="525">
        <f t="shared" ca="1" si="82"/>
        <v>42347</v>
      </c>
      <c r="AS329" s="121"/>
      <c r="AT329" s="121"/>
      <c r="AU329" s="122"/>
      <c r="AV329" s="122"/>
      <c r="AW329" s="121"/>
      <c r="AX329" s="121" t="s">
        <v>9829</v>
      </c>
      <c r="AY329" s="121">
        <v>0</v>
      </c>
      <c r="AZ329" s="120">
        <v>42030</v>
      </c>
      <c r="BA329" s="120">
        <v>42033</v>
      </c>
      <c r="BB329" s="121"/>
      <c r="BC329" s="522">
        <f t="shared" si="84"/>
        <v>3500000</v>
      </c>
      <c r="BD329" s="516">
        <v>0</v>
      </c>
      <c r="BE329" s="516">
        <f t="shared" ref="BE329:BE338" si="92">+BC329</f>
        <v>3500000</v>
      </c>
      <c r="BF329" s="122">
        <v>42034</v>
      </c>
      <c r="BG329" s="141" t="s">
        <v>116</v>
      </c>
      <c r="BH329" s="121" t="s">
        <v>9830</v>
      </c>
      <c r="BI329" s="122">
        <v>42038</v>
      </c>
      <c r="BJ329" s="190">
        <v>42055</v>
      </c>
      <c r="BK329" s="526" t="s">
        <v>167</v>
      </c>
      <c r="BL329" s="534">
        <f t="shared" si="85"/>
        <v>3500000</v>
      </c>
      <c r="BQ329" t="str">
        <f t="shared" si="86"/>
        <v>TBG - SMI</v>
      </c>
      <c r="BR329" t="str">
        <f t="shared" si="87"/>
        <v>HK-14-1246</v>
      </c>
      <c r="BS329" s="91">
        <f t="shared" si="88"/>
        <v>2014</v>
      </c>
      <c r="BT329">
        <f t="shared" si="83"/>
        <v>42030</v>
      </c>
      <c r="BU329" s="91">
        <f t="shared" si="83"/>
        <v>42033</v>
      </c>
      <c r="BW329" t="str">
        <f t="shared" si="89"/>
        <v>Site : KOTABUMI_CENTER - 100245104</v>
      </c>
      <c r="BX329" t="str">
        <f t="shared" si="90"/>
        <v>Tipe Tower : GB-4L-55-CJ:14PML032</v>
      </c>
      <c r="BY329" t="str">
        <f t="shared" si="91"/>
        <v>PO/SMI/14/N002193</v>
      </c>
      <c r="BZ329" s="92" t="str">
        <f t="shared" si="91"/>
        <v xml:space="preserve">Survey Analisa Pondasi </v>
      </c>
      <c r="CD329" s="531"/>
    </row>
    <row r="330" spans="2:82" ht="15" customHeight="1" x14ac:dyDescent="0.25">
      <c r="B330" s="103">
        <f t="shared" si="79"/>
        <v>181</v>
      </c>
      <c r="C330" s="126" t="s">
        <v>9831</v>
      </c>
      <c r="D330" s="126" t="s">
        <v>9826</v>
      </c>
      <c r="E330" s="121" t="s">
        <v>9823</v>
      </c>
      <c r="F330" s="522">
        <v>3500000</v>
      </c>
      <c r="G330" s="127">
        <v>8</v>
      </c>
      <c r="H330" s="103">
        <v>2014</v>
      </c>
      <c r="I330" s="128">
        <v>41878</v>
      </c>
      <c r="J330" s="128"/>
      <c r="K330" s="127" t="s">
        <v>8275</v>
      </c>
      <c r="L330" s="126" t="s">
        <v>8275</v>
      </c>
      <c r="M330" s="141" t="s">
        <v>770</v>
      </c>
      <c r="N330" s="126" t="s">
        <v>98</v>
      </c>
      <c r="O330" s="127" t="s">
        <v>98</v>
      </c>
      <c r="P330" s="127" t="s">
        <v>98</v>
      </c>
      <c r="Q330" s="345">
        <v>0</v>
      </c>
      <c r="R330" s="103"/>
      <c r="S330" s="127"/>
      <c r="T330" s="127"/>
      <c r="U330" s="120">
        <v>41862</v>
      </c>
      <c r="V330" s="523">
        <f t="shared" si="78"/>
        <v>-16</v>
      </c>
      <c r="W330" s="127"/>
      <c r="X330" s="141">
        <v>100252104</v>
      </c>
      <c r="Y330" s="424" t="s">
        <v>8770</v>
      </c>
      <c r="Z330" s="126" t="s">
        <v>9823</v>
      </c>
      <c r="AA330" s="103"/>
      <c r="AB330" s="126" t="s">
        <v>789</v>
      </c>
      <c r="AC330" s="103"/>
      <c r="AD330" s="103"/>
      <c r="AE330" s="103"/>
      <c r="AF330" s="121" t="s">
        <v>8705</v>
      </c>
      <c r="AG330" s="126" t="s">
        <v>9832</v>
      </c>
      <c r="AH330" s="524"/>
      <c r="AI330" s="524"/>
      <c r="AJ330" s="121"/>
      <c r="AK330" s="121"/>
      <c r="AL330" s="121"/>
      <c r="AM330" s="120"/>
      <c r="AN330" s="120"/>
      <c r="AO330" s="120"/>
      <c r="AP330" s="121"/>
      <c r="AQ330" s="525"/>
      <c r="AR330" s="525">
        <f t="shared" ca="1" si="82"/>
        <v>42347</v>
      </c>
      <c r="AS330" s="121"/>
      <c r="AT330" s="121"/>
      <c r="AU330" s="122"/>
      <c r="AV330" s="122"/>
      <c r="AW330" s="121"/>
      <c r="AX330" s="121" t="s">
        <v>9829</v>
      </c>
      <c r="AY330" s="121">
        <v>0</v>
      </c>
      <c r="AZ330" s="120">
        <v>42030</v>
      </c>
      <c r="BA330" s="120">
        <v>42033</v>
      </c>
      <c r="BB330" s="121"/>
      <c r="BC330" s="522">
        <f t="shared" si="84"/>
        <v>3500000</v>
      </c>
      <c r="BD330" s="516">
        <v>0</v>
      </c>
      <c r="BE330" s="516">
        <f t="shared" si="92"/>
        <v>3500000</v>
      </c>
      <c r="BF330" s="122">
        <v>42034</v>
      </c>
      <c r="BG330" s="141" t="s">
        <v>116</v>
      </c>
      <c r="BH330" s="121" t="s">
        <v>9830</v>
      </c>
      <c r="BI330" s="122">
        <v>42038</v>
      </c>
      <c r="BJ330" s="190">
        <v>42055</v>
      </c>
      <c r="BK330" s="526" t="s">
        <v>167</v>
      </c>
      <c r="BL330" s="534">
        <f t="shared" si="85"/>
        <v>3500000</v>
      </c>
      <c r="BQ330" t="str">
        <f t="shared" si="86"/>
        <v>TBG - SMI</v>
      </c>
      <c r="BR330" t="str">
        <f t="shared" si="87"/>
        <v>HK-14-1247</v>
      </c>
      <c r="BS330" s="91">
        <f t="shared" si="88"/>
        <v>2014</v>
      </c>
      <c r="BT330">
        <f t="shared" si="83"/>
        <v>42030</v>
      </c>
      <c r="BU330" s="91">
        <f t="shared" si="83"/>
        <v>42033</v>
      </c>
      <c r="BW330" t="str">
        <f t="shared" si="89"/>
        <v>Site : CANDIMAS - 100252104</v>
      </c>
      <c r="BX330" t="str">
        <f t="shared" si="90"/>
        <v>Tipe Tower : GB-4L-ISAT-52-120-LT-2007.08-DCK-R1</v>
      </c>
      <c r="BY330" t="str">
        <f t="shared" si="91"/>
        <v>PO/SMI/14/N002193</v>
      </c>
      <c r="BZ330" s="92" t="str">
        <f t="shared" si="91"/>
        <v xml:space="preserve">Survey Analisa Pondasi </v>
      </c>
      <c r="CD330" s="531"/>
    </row>
    <row r="331" spans="2:82" ht="15" customHeight="1" x14ac:dyDescent="0.25">
      <c r="B331" s="103">
        <f t="shared" si="79"/>
        <v>182</v>
      </c>
      <c r="C331" s="126" t="s">
        <v>9833</v>
      </c>
      <c r="D331" s="126" t="s">
        <v>9826</v>
      </c>
      <c r="E331" s="121" t="s">
        <v>9823</v>
      </c>
      <c r="F331" s="522">
        <v>3500000</v>
      </c>
      <c r="G331" s="127">
        <v>8</v>
      </c>
      <c r="H331" s="103">
        <v>2014</v>
      </c>
      <c r="I331" s="128">
        <v>41878</v>
      </c>
      <c r="J331" s="128"/>
      <c r="K331" s="127" t="s">
        <v>8275</v>
      </c>
      <c r="L331" s="126" t="s">
        <v>8275</v>
      </c>
      <c r="M331" s="141" t="s">
        <v>770</v>
      </c>
      <c r="N331" s="126" t="s">
        <v>98</v>
      </c>
      <c r="O331" s="127" t="s">
        <v>98</v>
      </c>
      <c r="P331" s="127" t="s">
        <v>98</v>
      </c>
      <c r="Q331" s="345">
        <v>0</v>
      </c>
      <c r="R331" s="103"/>
      <c r="S331" s="127"/>
      <c r="T331" s="127"/>
      <c r="U331" s="120">
        <v>41862</v>
      </c>
      <c r="V331" s="523">
        <f t="shared" si="78"/>
        <v>-16</v>
      </c>
      <c r="W331" s="127"/>
      <c r="X331" s="141">
        <v>100335104</v>
      </c>
      <c r="Y331" s="424" t="s">
        <v>9834</v>
      </c>
      <c r="Z331" s="126" t="s">
        <v>9823</v>
      </c>
      <c r="AA331" s="103"/>
      <c r="AB331" s="126" t="s">
        <v>9289</v>
      </c>
      <c r="AC331" s="103"/>
      <c r="AD331" s="103"/>
      <c r="AE331" s="103"/>
      <c r="AF331" s="121" t="s">
        <v>8705</v>
      </c>
      <c r="AG331" s="126" t="s">
        <v>9835</v>
      </c>
      <c r="AH331" s="524"/>
      <c r="AI331" s="524"/>
      <c r="AJ331" s="121"/>
      <c r="AK331" s="121"/>
      <c r="AL331" s="121"/>
      <c r="AM331" s="120"/>
      <c r="AN331" s="120"/>
      <c r="AO331" s="120"/>
      <c r="AP331" s="121"/>
      <c r="AQ331" s="525"/>
      <c r="AR331" s="525">
        <f t="shared" ca="1" si="82"/>
        <v>42347</v>
      </c>
      <c r="AS331" s="121"/>
      <c r="AT331" s="121"/>
      <c r="AU331" s="122"/>
      <c r="AV331" s="122"/>
      <c r="AW331" s="121"/>
      <c r="AX331" s="121" t="s">
        <v>9829</v>
      </c>
      <c r="AY331" s="121">
        <v>0</v>
      </c>
      <c r="AZ331" s="120">
        <v>42030</v>
      </c>
      <c r="BA331" s="120">
        <v>42033</v>
      </c>
      <c r="BB331" s="121"/>
      <c r="BC331" s="522">
        <f t="shared" si="84"/>
        <v>3500000</v>
      </c>
      <c r="BD331" s="516">
        <v>0</v>
      </c>
      <c r="BE331" s="516">
        <f t="shared" si="92"/>
        <v>3500000</v>
      </c>
      <c r="BF331" s="122">
        <v>42034</v>
      </c>
      <c r="BG331" s="141" t="s">
        <v>116</v>
      </c>
      <c r="BH331" s="121" t="s">
        <v>9830</v>
      </c>
      <c r="BI331" s="122">
        <v>42038</v>
      </c>
      <c r="BJ331" s="190">
        <v>42055</v>
      </c>
      <c r="BK331" s="526" t="s">
        <v>167</v>
      </c>
      <c r="BL331" s="534">
        <f t="shared" si="85"/>
        <v>3500000</v>
      </c>
      <c r="BQ331" t="str">
        <f t="shared" si="86"/>
        <v>TBG - SMI</v>
      </c>
      <c r="BR331" t="str">
        <f t="shared" si="87"/>
        <v>HK-14-1248</v>
      </c>
      <c r="BS331" s="91">
        <f t="shared" si="88"/>
        <v>2014</v>
      </c>
      <c r="BT331">
        <f t="shared" si="83"/>
        <v>42030</v>
      </c>
      <c r="BU331" s="91">
        <f t="shared" si="83"/>
        <v>42033</v>
      </c>
      <c r="BW331" t="str">
        <f t="shared" si="89"/>
        <v>Site : PANJANG - 100335104</v>
      </c>
      <c r="BX331" t="str">
        <f t="shared" si="90"/>
        <v>Tipe Tower : GB-4L-55-SS:11PLG010</v>
      </c>
      <c r="BY331" t="str">
        <f t="shared" si="91"/>
        <v>PO/SMI/14/N002193</v>
      </c>
      <c r="BZ331" s="92" t="str">
        <f t="shared" si="91"/>
        <v xml:space="preserve">Survey Analisa Pondasi </v>
      </c>
      <c r="CD331" s="531"/>
    </row>
    <row r="332" spans="2:82" ht="15" customHeight="1" x14ac:dyDescent="0.25">
      <c r="B332" s="103">
        <f t="shared" si="79"/>
        <v>183</v>
      </c>
      <c r="C332" s="126" t="s">
        <v>9836</v>
      </c>
      <c r="D332" s="126" t="s">
        <v>9826</v>
      </c>
      <c r="E332" s="121" t="s">
        <v>9823</v>
      </c>
      <c r="F332" s="522">
        <v>3500000</v>
      </c>
      <c r="G332" s="127">
        <v>8</v>
      </c>
      <c r="H332" s="103">
        <v>2014</v>
      </c>
      <c r="I332" s="128">
        <v>41878</v>
      </c>
      <c r="J332" s="128"/>
      <c r="K332" s="127" t="s">
        <v>8275</v>
      </c>
      <c r="L332" s="126" t="s">
        <v>8275</v>
      </c>
      <c r="M332" s="141" t="s">
        <v>770</v>
      </c>
      <c r="N332" s="126" t="s">
        <v>98</v>
      </c>
      <c r="O332" s="127" t="s">
        <v>98</v>
      </c>
      <c r="P332" s="127" t="s">
        <v>98</v>
      </c>
      <c r="Q332" s="345">
        <v>0</v>
      </c>
      <c r="R332" s="103"/>
      <c r="S332" s="127"/>
      <c r="T332" s="127"/>
      <c r="U332" s="120">
        <v>41862</v>
      </c>
      <c r="V332" s="523">
        <f t="shared" si="78"/>
        <v>-16</v>
      </c>
      <c r="W332" s="127"/>
      <c r="X332" s="141">
        <v>100336104</v>
      </c>
      <c r="Y332" s="424" t="s">
        <v>9837</v>
      </c>
      <c r="Z332" s="126" t="s">
        <v>9823</v>
      </c>
      <c r="AA332" s="103"/>
      <c r="AB332" s="126" t="s">
        <v>9289</v>
      </c>
      <c r="AC332" s="103"/>
      <c r="AD332" s="103"/>
      <c r="AE332" s="103"/>
      <c r="AF332" s="121" t="s">
        <v>8705</v>
      </c>
      <c r="AG332" s="126" t="s">
        <v>9838</v>
      </c>
      <c r="AH332" s="524"/>
      <c r="AI332" s="524"/>
      <c r="AJ332" s="121"/>
      <c r="AK332" s="121"/>
      <c r="AL332" s="121"/>
      <c r="AM332" s="120"/>
      <c r="AN332" s="120"/>
      <c r="AO332" s="120"/>
      <c r="AP332" s="121"/>
      <c r="AQ332" s="525"/>
      <c r="AR332" s="525">
        <f t="shared" ca="1" si="82"/>
        <v>42347</v>
      </c>
      <c r="AS332" s="121"/>
      <c r="AT332" s="121"/>
      <c r="AU332" s="122"/>
      <c r="AV332" s="122"/>
      <c r="AW332" s="121"/>
      <c r="AX332" s="121" t="s">
        <v>9829</v>
      </c>
      <c r="AY332" s="121">
        <v>0</v>
      </c>
      <c r="AZ332" s="120">
        <v>42030</v>
      </c>
      <c r="BA332" s="120">
        <v>42033</v>
      </c>
      <c r="BB332" s="121"/>
      <c r="BC332" s="522">
        <f t="shared" si="84"/>
        <v>3500000</v>
      </c>
      <c r="BD332" s="516">
        <v>0</v>
      </c>
      <c r="BE332" s="516">
        <f t="shared" si="92"/>
        <v>3500000</v>
      </c>
      <c r="BF332" s="122">
        <v>42034</v>
      </c>
      <c r="BG332" s="141" t="s">
        <v>116</v>
      </c>
      <c r="BH332" s="121" t="s">
        <v>9830</v>
      </c>
      <c r="BI332" s="122">
        <v>42038</v>
      </c>
      <c r="BJ332" s="190">
        <v>42055</v>
      </c>
      <c r="BK332" s="526" t="s">
        <v>167</v>
      </c>
      <c r="BL332" s="534">
        <f t="shared" si="85"/>
        <v>3500000</v>
      </c>
      <c r="BQ332" t="str">
        <f t="shared" si="86"/>
        <v>TBG - SMI</v>
      </c>
      <c r="BR332" t="str">
        <f t="shared" si="87"/>
        <v>HK-14-1249</v>
      </c>
      <c r="BS332" s="91">
        <f t="shared" si="88"/>
        <v>2014</v>
      </c>
      <c r="BT332">
        <f t="shared" si="83"/>
        <v>42030</v>
      </c>
      <c r="BU332" s="91">
        <f t="shared" si="83"/>
        <v>42033</v>
      </c>
      <c r="BW332" t="str">
        <f t="shared" si="89"/>
        <v>Site : KEMILING - 100336104</v>
      </c>
      <c r="BX332" t="str">
        <f t="shared" si="90"/>
        <v>Tipe Tower : GB-4L-55-SS:11PLG010</v>
      </c>
      <c r="BY332" t="str">
        <f t="shared" si="91"/>
        <v>PO/SMI/14/N002193</v>
      </c>
      <c r="BZ332" s="92" t="str">
        <f t="shared" si="91"/>
        <v xml:space="preserve">Survey Analisa Pondasi </v>
      </c>
      <c r="CD332" s="531"/>
    </row>
    <row r="333" spans="2:82" ht="15" customHeight="1" x14ac:dyDescent="0.25">
      <c r="B333" s="103">
        <f t="shared" si="79"/>
        <v>184</v>
      </c>
      <c r="C333" s="126" t="s">
        <v>9839</v>
      </c>
      <c r="D333" s="126" t="s">
        <v>9826</v>
      </c>
      <c r="E333" s="121" t="s">
        <v>9840</v>
      </c>
      <c r="F333" s="522">
        <v>5700000</v>
      </c>
      <c r="G333" s="127">
        <v>8</v>
      </c>
      <c r="H333" s="103">
        <v>2014</v>
      </c>
      <c r="I333" s="128">
        <v>41878</v>
      </c>
      <c r="J333" s="128"/>
      <c r="K333" s="127" t="s">
        <v>8275</v>
      </c>
      <c r="L333" s="126" t="s">
        <v>8275</v>
      </c>
      <c r="M333" s="141" t="s">
        <v>770</v>
      </c>
      <c r="N333" s="126" t="s">
        <v>98</v>
      </c>
      <c r="O333" s="127" t="s">
        <v>98</v>
      </c>
      <c r="P333" s="127" t="s">
        <v>98</v>
      </c>
      <c r="Q333" s="345">
        <v>0</v>
      </c>
      <c r="R333" s="103"/>
      <c r="S333" s="127"/>
      <c r="T333" s="127"/>
      <c r="U333" s="120">
        <v>41862</v>
      </c>
      <c r="V333" s="523">
        <f t="shared" si="78"/>
        <v>-16</v>
      </c>
      <c r="W333" s="127"/>
      <c r="X333" s="141">
        <v>100343104</v>
      </c>
      <c r="Y333" s="424" t="s">
        <v>9841</v>
      </c>
      <c r="Z333" s="126" t="s">
        <v>9254</v>
      </c>
      <c r="AA333" s="103"/>
      <c r="AB333" s="126" t="s">
        <v>2114</v>
      </c>
      <c r="AC333" s="103"/>
      <c r="AD333" s="103"/>
      <c r="AE333" s="103"/>
      <c r="AF333" s="121" t="s">
        <v>8705</v>
      </c>
      <c r="AG333" s="126" t="s">
        <v>9842</v>
      </c>
      <c r="AH333" s="524"/>
      <c r="AI333" s="524"/>
      <c r="AJ333" s="121"/>
      <c r="AK333" s="121"/>
      <c r="AL333" s="121"/>
      <c r="AM333" s="120"/>
      <c r="AN333" s="120"/>
      <c r="AO333" s="120"/>
      <c r="AP333" s="121"/>
      <c r="AQ333" s="525"/>
      <c r="AR333" s="525">
        <f t="shared" ca="1" si="82"/>
        <v>42347</v>
      </c>
      <c r="AS333" s="121"/>
      <c r="AT333" s="121"/>
      <c r="AU333" s="122"/>
      <c r="AV333" s="122"/>
      <c r="AW333" s="121"/>
      <c r="AX333" s="121" t="s">
        <v>9829</v>
      </c>
      <c r="AY333" s="121">
        <v>0</v>
      </c>
      <c r="AZ333" s="120">
        <v>42030</v>
      </c>
      <c r="BA333" s="120">
        <v>42033</v>
      </c>
      <c r="BB333" s="121"/>
      <c r="BC333" s="522">
        <f t="shared" si="84"/>
        <v>5700000</v>
      </c>
      <c r="BD333" s="516">
        <v>0</v>
      </c>
      <c r="BE333" s="516">
        <f t="shared" si="92"/>
        <v>5700000</v>
      </c>
      <c r="BF333" s="122">
        <v>42034</v>
      </c>
      <c r="BG333" s="141" t="s">
        <v>116</v>
      </c>
      <c r="BH333" s="121" t="s">
        <v>9830</v>
      </c>
      <c r="BI333" s="122">
        <v>42038</v>
      </c>
      <c r="BJ333" s="190">
        <v>42055</v>
      </c>
      <c r="BK333" s="526" t="s">
        <v>167</v>
      </c>
      <c r="BL333" s="534">
        <f t="shared" si="85"/>
        <v>5700000</v>
      </c>
      <c r="BQ333" t="str">
        <f t="shared" si="86"/>
        <v>TBG - SMI</v>
      </c>
      <c r="BR333" t="str">
        <f t="shared" si="87"/>
        <v>HK-14-1250</v>
      </c>
      <c r="BS333" s="91">
        <f t="shared" si="88"/>
        <v>2014</v>
      </c>
      <c r="BT333">
        <f t="shared" si="83"/>
        <v>42030</v>
      </c>
      <c r="BU333" s="91">
        <f t="shared" si="83"/>
        <v>42033</v>
      </c>
      <c r="BW333" t="str">
        <f t="shared" si="89"/>
        <v>Site : Jl_Samratulangi - 100343104</v>
      </c>
      <c r="BX333" t="str">
        <f t="shared" si="90"/>
        <v>Tipe Tower : GB-4L-ISAT-70-120-MED-2005.06-RK</v>
      </c>
      <c r="BY333" t="str">
        <f t="shared" si="91"/>
        <v>PO/SMI/14/N002193</v>
      </c>
      <c r="BZ333" s="92" t="str">
        <f t="shared" si="91"/>
        <v>Survey Analisa Pondasi + Transport</v>
      </c>
      <c r="CD333" s="531"/>
    </row>
    <row r="334" spans="2:82" ht="15" customHeight="1" x14ac:dyDescent="0.25">
      <c r="B334" s="103">
        <f t="shared" si="79"/>
        <v>185</v>
      </c>
      <c r="C334" s="126" t="s">
        <v>9843</v>
      </c>
      <c r="D334" s="126" t="s">
        <v>9844</v>
      </c>
      <c r="E334" s="121" t="s">
        <v>9823</v>
      </c>
      <c r="F334" s="522">
        <v>3500000</v>
      </c>
      <c r="G334" s="127">
        <v>8</v>
      </c>
      <c r="H334" s="103">
        <v>2014</v>
      </c>
      <c r="I334" s="128">
        <v>41878</v>
      </c>
      <c r="J334" s="128"/>
      <c r="K334" s="127" t="s">
        <v>8275</v>
      </c>
      <c r="L334" s="126" t="s">
        <v>8275</v>
      </c>
      <c r="M334" s="141" t="s">
        <v>770</v>
      </c>
      <c r="N334" s="126" t="s">
        <v>98</v>
      </c>
      <c r="O334" s="127" t="s">
        <v>98</v>
      </c>
      <c r="P334" s="127" t="s">
        <v>98</v>
      </c>
      <c r="Q334" s="345">
        <v>0</v>
      </c>
      <c r="R334" s="103"/>
      <c r="S334" s="127"/>
      <c r="T334" s="127"/>
      <c r="U334" s="120">
        <v>41862</v>
      </c>
      <c r="V334" s="523">
        <f t="shared" si="78"/>
        <v>-16</v>
      </c>
      <c r="W334" s="127"/>
      <c r="X334" s="141">
        <v>100346104</v>
      </c>
      <c r="Y334" s="424" t="s">
        <v>9845</v>
      </c>
      <c r="Z334" s="126" t="s">
        <v>9823</v>
      </c>
      <c r="AA334" s="103"/>
      <c r="AB334" s="126" t="s">
        <v>2119</v>
      </c>
      <c r="AC334" s="103"/>
      <c r="AD334" s="103"/>
      <c r="AE334" s="103"/>
      <c r="AF334" s="121" t="s">
        <v>8705</v>
      </c>
      <c r="AG334" s="126" t="s">
        <v>9846</v>
      </c>
      <c r="AH334" s="524"/>
      <c r="AI334" s="524"/>
      <c r="AJ334" s="121"/>
      <c r="AK334" s="121"/>
      <c r="AL334" s="121"/>
      <c r="AM334" s="120"/>
      <c r="AN334" s="120"/>
      <c r="AO334" s="120"/>
      <c r="AP334" s="121"/>
      <c r="AQ334" s="525"/>
      <c r="AR334" s="525">
        <f t="shared" ca="1" si="82"/>
        <v>42347</v>
      </c>
      <c r="AS334" s="121"/>
      <c r="AT334" s="121"/>
      <c r="AU334" s="122"/>
      <c r="AV334" s="122"/>
      <c r="AW334" s="121"/>
      <c r="AX334" s="121" t="s">
        <v>9847</v>
      </c>
      <c r="AY334" s="121">
        <v>0</v>
      </c>
      <c r="AZ334" s="120">
        <v>42012</v>
      </c>
      <c r="BA334" s="120">
        <v>42026</v>
      </c>
      <c r="BB334" s="121"/>
      <c r="BC334" s="522">
        <f t="shared" si="84"/>
        <v>3500000</v>
      </c>
      <c r="BD334" s="516">
        <v>0</v>
      </c>
      <c r="BE334" s="516">
        <f t="shared" si="92"/>
        <v>3500000</v>
      </c>
      <c r="BF334" s="122">
        <v>42026</v>
      </c>
      <c r="BG334" s="141" t="s">
        <v>116</v>
      </c>
      <c r="BH334" s="121" t="s">
        <v>9848</v>
      </c>
      <c r="BI334" s="122">
        <v>42031</v>
      </c>
      <c r="BJ334" s="190">
        <v>42047</v>
      </c>
      <c r="BK334" s="526" t="s">
        <v>167</v>
      </c>
      <c r="BL334" s="534">
        <f t="shared" si="85"/>
        <v>3500000</v>
      </c>
      <c r="BQ334" t="str">
        <f t="shared" si="86"/>
        <v>TBG - SMI</v>
      </c>
      <c r="BR334" t="str">
        <f t="shared" si="87"/>
        <v>HK-14-1251</v>
      </c>
      <c r="BS334" s="91">
        <f t="shared" si="88"/>
        <v>2014</v>
      </c>
      <c r="BT334">
        <f t="shared" si="83"/>
        <v>42012</v>
      </c>
      <c r="BU334" s="91">
        <f t="shared" si="83"/>
        <v>42026</v>
      </c>
      <c r="BW334" t="str">
        <f t="shared" si="89"/>
        <v>Site : LEMPASING - 100346104</v>
      </c>
      <c r="BX334" t="str">
        <f t="shared" si="90"/>
        <v>Tipe Tower : GB-4L-ISAT-52-120-LT-2007.08-DCK</v>
      </c>
      <c r="BY334" t="str">
        <f t="shared" si="91"/>
        <v>PO/SMI/14/N002192</v>
      </c>
      <c r="BZ334" s="92" t="str">
        <f t="shared" si="91"/>
        <v xml:space="preserve">Survey Analisa Pondasi </v>
      </c>
      <c r="CD334" s="531"/>
    </row>
    <row r="335" spans="2:82" ht="15" customHeight="1" x14ac:dyDescent="0.25">
      <c r="B335" s="103">
        <f t="shared" si="79"/>
        <v>186</v>
      </c>
      <c r="C335" s="126" t="s">
        <v>9849</v>
      </c>
      <c r="D335" s="126" t="s">
        <v>9844</v>
      </c>
      <c r="E335" s="121" t="s">
        <v>9823</v>
      </c>
      <c r="F335" s="522">
        <v>3500000</v>
      </c>
      <c r="G335" s="127">
        <v>8</v>
      </c>
      <c r="H335" s="103">
        <v>2014</v>
      </c>
      <c r="I335" s="128">
        <v>41878</v>
      </c>
      <c r="J335" s="128"/>
      <c r="K335" s="127" t="s">
        <v>8275</v>
      </c>
      <c r="L335" s="126" t="s">
        <v>8275</v>
      </c>
      <c r="M335" s="141" t="s">
        <v>770</v>
      </c>
      <c r="N335" s="126" t="s">
        <v>98</v>
      </c>
      <c r="O335" s="127" t="s">
        <v>98</v>
      </c>
      <c r="P335" s="127" t="s">
        <v>98</v>
      </c>
      <c r="Q335" s="345">
        <v>0</v>
      </c>
      <c r="R335" s="103"/>
      <c r="S335" s="127"/>
      <c r="T335" s="127"/>
      <c r="U335" s="120">
        <v>41862</v>
      </c>
      <c r="V335" s="523">
        <f t="shared" si="78"/>
        <v>-16</v>
      </c>
      <c r="W335" s="127"/>
      <c r="X335" s="141">
        <v>100349104</v>
      </c>
      <c r="Y335" s="424" t="s">
        <v>9850</v>
      </c>
      <c r="Z335" s="126" t="s">
        <v>9823</v>
      </c>
      <c r="AA335" s="103"/>
      <c r="AB335" s="126" t="s">
        <v>789</v>
      </c>
      <c r="AC335" s="103"/>
      <c r="AD335" s="103"/>
      <c r="AE335" s="103"/>
      <c r="AF335" s="121" t="s">
        <v>8705</v>
      </c>
      <c r="AG335" s="126" t="s">
        <v>9851</v>
      </c>
      <c r="AH335" s="524"/>
      <c r="AI335" s="524"/>
      <c r="AJ335" s="121"/>
      <c r="AK335" s="121"/>
      <c r="AL335" s="121"/>
      <c r="AM335" s="120"/>
      <c r="AN335" s="120"/>
      <c r="AO335" s="120"/>
      <c r="AP335" s="121"/>
      <c r="AQ335" s="525"/>
      <c r="AR335" s="525">
        <f t="shared" ca="1" si="82"/>
        <v>42347</v>
      </c>
      <c r="AS335" s="121"/>
      <c r="AT335" s="121"/>
      <c r="AU335" s="122"/>
      <c r="AV335" s="122"/>
      <c r="AW335" s="121"/>
      <c r="AX335" s="121" t="s">
        <v>9847</v>
      </c>
      <c r="AY335" s="121">
        <v>0</v>
      </c>
      <c r="AZ335" s="120">
        <v>42012</v>
      </c>
      <c r="BA335" s="120">
        <v>42026</v>
      </c>
      <c r="BB335" s="121"/>
      <c r="BC335" s="522">
        <f t="shared" si="84"/>
        <v>3500000</v>
      </c>
      <c r="BD335" s="516">
        <v>0</v>
      </c>
      <c r="BE335" s="516">
        <f t="shared" si="92"/>
        <v>3500000</v>
      </c>
      <c r="BF335" s="122">
        <v>42026</v>
      </c>
      <c r="BG335" s="141" t="s">
        <v>116</v>
      </c>
      <c r="BH335" s="121" t="s">
        <v>9848</v>
      </c>
      <c r="BI335" s="122">
        <v>42031</v>
      </c>
      <c r="BJ335" s="190">
        <v>42047</v>
      </c>
      <c r="BK335" s="526" t="s">
        <v>167</v>
      </c>
      <c r="BL335" s="534">
        <f t="shared" si="85"/>
        <v>3500000</v>
      </c>
      <c r="BQ335" t="str">
        <f t="shared" si="86"/>
        <v>TBG - SMI</v>
      </c>
      <c r="BR335" t="str">
        <f t="shared" si="87"/>
        <v>HK-14-1252</v>
      </c>
      <c r="BS335" s="91">
        <f t="shared" si="88"/>
        <v>2014</v>
      </c>
      <c r="BT335">
        <f t="shared" si="83"/>
        <v>42012</v>
      </c>
      <c r="BU335" s="91">
        <f t="shared" si="83"/>
        <v>42026</v>
      </c>
      <c r="BW335" t="str">
        <f t="shared" si="89"/>
        <v>Site : IMMANUEL_BARU - 100349104</v>
      </c>
      <c r="BX335" t="str">
        <f t="shared" si="90"/>
        <v>Tipe Tower : GB-4L-ISAT-52-120-LT-2007.08-DCK-R1</v>
      </c>
      <c r="BY335" t="str">
        <f t="shared" si="91"/>
        <v>PO/SMI/14/N002192</v>
      </c>
      <c r="BZ335" s="92" t="str">
        <f t="shared" si="91"/>
        <v xml:space="preserve">Survey Analisa Pondasi </v>
      </c>
      <c r="CD335" s="531"/>
    </row>
    <row r="336" spans="2:82" ht="15" customHeight="1" x14ac:dyDescent="0.25">
      <c r="B336" s="103">
        <f t="shared" si="79"/>
        <v>187</v>
      </c>
      <c r="C336" s="126" t="s">
        <v>9852</v>
      </c>
      <c r="D336" s="126" t="s">
        <v>9844</v>
      </c>
      <c r="E336" s="121" t="s">
        <v>9823</v>
      </c>
      <c r="F336" s="522">
        <v>3500000</v>
      </c>
      <c r="G336" s="127">
        <v>8</v>
      </c>
      <c r="H336" s="103">
        <v>2014</v>
      </c>
      <c r="I336" s="128">
        <v>41878</v>
      </c>
      <c r="J336" s="128"/>
      <c r="K336" s="127" t="s">
        <v>8275</v>
      </c>
      <c r="L336" s="126" t="s">
        <v>8275</v>
      </c>
      <c r="M336" s="141" t="s">
        <v>770</v>
      </c>
      <c r="N336" s="126" t="s">
        <v>98</v>
      </c>
      <c r="O336" s="127" t="s">
        <v>98</v>
      </c>
      <c r="P336" s="127" t="s">
        <v>98</v>
      </c>
      <c r="Q336" s="345">
        <v>0</v>
      </c>
      <c r="R336" s="103"/>
      <c r="S336" s="127"/>
      <c r="T336" s="127"/>
      <c r="U336" s="120">
        <v>41862</v>
      </c>
      <c r="V336" s="523">
        <f t="shared" si="78"/>
        <v>-16</v>
      </c>
      <c r="W336" s="127"/>
      <c r="X336" s="141">
        <v>100350104</v>
      </c>
      <c r="Y336" s="424" t="s">
        <v>9853</v>
      </c>
      <c r="Z336" s="126" t="s">
        <v>9823</v>
      </c>
      <c r="AA336" s="103"/>
      <c r="AB336" s="126" t="s">
        <v>2119</v>
      </c>
      <c r="AC336" s="103"/>
      <c r="AD336" s="103"/>
      <c r="AE336" s="103"/>
      <c r="AF336" s="121" t="s">
        <v>8705</v>
      </c>
      <c r="AG336" s="126" t="s">
        <v>9854</v>
      </c>
      <c r="AH336" s="524"/>
      <c r="AI336" s="524"/>
      <c r="AJ336" s="121"/>
      <c r="AK336" s="121"/>
      <c r="AL336" s="121"/>
      <c r="AM336" s="120"/>
      <c r="AN336" s="120"/>
      <c r="AO336" s="120"/>
      <c r="AP336" s="121"/>
      <c r="AQ336" s="525"/>
      <c r="AR336" s="525">
        <f t="shared" ca="1" si="82"/>
        <v>42347</v>
      </c>
      <c r="AS336" s="121"/>
      <c r="AT336" s="121"/>
      <c r="AU336" s="122"/>
      <c r="AV336" s="122"/>
      <c r="AW336" s="121"/>
      <c r="AX336" s="121" t="s">
        <v>9847</v>
      </c>
      <c r="AY336" s="121">
        <v>0</v>
      </c>
      <c r="AZ336" s="120">
        <v>42012</v>
      </c>
      <c r="BA336" s="120">
        <v>42026</v>
      </c>
      <c r="BB336" s="121"/>
      <c r="BC336" s="522">
        <f t="shared" si="84"/>
        <v>3500000</v>
      </c>
      <c r="BD336" s="516">
        <v>0</v>
      </c>
      <c r="BE336" s="516">
        <f t="shared" si="92"/>
        <v>3500000</v>
      </c>
      <c r="BF336" s="122">
        <v>42026</v>
      </c>
      <c r="BG336" s="141" t="s">
        <v>116</v>
      </c>
      <c r="BH336" s="121" t="s">
        <v>9848</v>
      </c>
      <c r="BI336" s="122">
        <v>42031</v>
      </c>
      <c r="BJ336" s="190">
        <v>42047</v>
      </c>
      <c r="BK336" s="526" t="s">
        <v>167</v>
      </c>
      <c r="BL336" s="534">
        <f t="shared" si="85"/>
        <v>3500000</v>
      </c>
      <c r="BQ336" t="str">
        <f t="shared" si="86"/>
        <v>TBG - SMI</v>
      </c>
      <c r="BR336" t="str">
        <f t="shared" si="87"/>
        <v>HK-14-1253</v>
      </c>
      <c r="BS336" s="91">
        <f t="shared" si="88"/>
        <v>2014</v>
      </c>
      <c r="BT336">
        <f t="shared" si="83"/>
        <v>42012</v>
      </c>
      <c r="BU336" s="91">
        <f t="shared" si="83"/>
        <v>42026</v>
      </c>
      <c r="BW336" t="str">
        <f t="shared" si="89"/>
        <v>Site : KUPANG_TIGA - 100350104</v>
      </c>
      <c r="BX336" t="str">
        <f t="shared" si="90"/>
        <v>Tipe Tower : GB-4L-ISAT-52-120-LT-2007.08-DCK</v>
      </c>
      <c r="BY336" t="str">
        <f t="shared" si="91"/>
        <v>PO/SMI/14/N002192</v>
      </c>
      <c r="BZ336" s="92" t="str">
        <f t="shared" si="91"/>
        <v xml:space="preserve">Survey Analisa Pondasi </v>
      </c>
      <c r="CD336" s="531"/>
    </row>
    <row r="337" spans="2:82" ht="15" customHeight="1" x14ac:dyDescent="0.25">
      <c r="B337" s="103">
        <f t="shared" si="79"/>
        <v>188</v>
      </c>
      <c r="C337" s="126" t="s">
        <v>9855</v>
      </c>
      <c r="D337" s="126" t="s">
        <v>9844</v>
      </c>
      <c r="E337" s="121" t="s">
        <v>9823</v>
      </c>
      <c r="F337" s="522">
        <v>3500000</v>
      </c>
      <c r="G337" s="127">
        <v>8</v>
      </c>
      <c r="H337" s="103">
        <v>2014</v>
      </c>
      <c r="I337" s="128">
        <v>41878</v>
      </c>
      <c r="J337" s="128"/>
      <c r="K337" s="127" t="s">
        <v>8275</v>
      </c>
      <c r="L337" s="126" t="s">
        <v>8275</v>
      </c>
      <c r="M337" s="141" t="s">
        <v>770</v>
      </c>
      <c r="N337" s="126" t="s">
        <v>98</v>
      </c>
      <c r="O337" s="127" t="s">
        <v>98</v>
      </c>
      <c r="P337" s="127" t="s">
        <v>98</v>
      </c>
      <c r="Q337" s="345">
        <v>0</v>
      </c>
      <c r="R337" s="103"/>
      <c r="S337" s="127"/>
      <c r="T337" s="127"/>
      <c r="U337" s="120">
        <v>41862</v>
      </c>
      <c r="V337" s="523">
        <f t="shared" si="78"/>
        <v>-16</v>
      </c>
      <c r="W337" s="127"/>
      <c r="X337" s="141">
        <v>100351104</v>
      </c>
      <c r="Y337" s="424" t="s">
        <v>9856</v>
      </c>
      <c r="Z337" s="126" t="s">
        <v>9823</v>
      </c>
      <c r="AA337" s="103"/>
      <c r="AB337" s="126" t="s">
        <v>2119</v>
      </c>
      <c r="AC337" s="103"/>
      <c r="AD337" s="103"/>
      <c r="AE337" s="103"/>
      <c r="AF337" s="121" t="s">
        <v>8705</v>
      </c>
      <c r="AG337" s="126" t="s">
        <v>9857</v>
      </c>
      <c r="AH337" s="524"/>
      <c r="AI337" s="524"/>
      <c r="AJ337" s="121"/>
      <c r="AK337" s="121"/>
      <c r="AL337" s="121"/>
      <c r="AM337" s="120"/>
      <c r="AN337" s="120"/>
      <c r="AO337" s="120"/>
      <c r="AP337" s="121"/>
      <c r="AQ337" s="525"/>
      <c r="AR337" s="525">
        <f t="shared" ca="1" si="82"/>
        <v>42347</v>
      </c>
      <c r="AS337" s="121"/>
      <c r="AT337" s="121"/>
      <c r="AU337" s="122"/>
      <c r="AV337" s="122"/>
      <c r="AW337" s="121"/>
      <c r="AX337" s="121" t="s">
        <v>9847</v>
      </c>
      <c r="AY337" s="121">
        <v>0</v>
      </c>
      <c r="AZ337" s="120">
        <v>42012</v>
      </c>
      <c r="BA337" s="120">
        <v>42026</v>
      </c>
      <c r="BB337" s="121"/>
      <c r="BC337" s="522">
        <f t="shared" si="84"/>
        <v>3500000</v>
      </c>
      <c r="BD337" s="516">
        <v>0</v>
      </c>
      <c r="BE337" s="516">
        <f t="shared" si="92"/>
        <v>3500000</v>
      </c>
      <c r="BF337" s="122">
        <v>42026</v>
      </c>
      <c r="BG337" s="141" t="s">
        <v>116</v>
      </c>
      <c r="BH337" s="121" t="s">
        <v>9848</v>
      </c>
      <c r="BI337" s="122">
        <v>42031</v>
      </c>
      <c r="BJ337" s="190">
        <v>42047</v>
      </c>
      <c r="BK337" s="526" t="s">
        <v>167</v>
      </c>
      <c r="BL337" s="534">
        <f t="shared" si="85"/>
        <v>3500000</v>
      </c>
      <c r="BQ337" t="str">
        <f t="shared" si="86"/>
        <v>TBG - SMI</v>
      </c>
      <c r="BR337" t="str">
        <f t="shared" si="87"/>
        <v>HK-14-1254</v>
      </c>
      <c r="BS337" s="91">
        <f t="shared" si="88"/>
        <v>2014</v>
      </c>
      <c r="BT337">
        <f t="shared" si="83"/>
        <v>42012</v>
      </c>
      <c r="BU337" s="91">
        <f t="shared" si="83"/>
        <v>42026</v>
      </c>
      <c r="BW337" t="str">
        <f t="shared" si="89"/>
        <v>Site : LABUHAN_DALAM - 100351104</v>
      </c>
      <c r="BX337" t="str">
        <f t="shared" si="90"/>
        <v>Tipe Tower : GB-4L-ISAT-52-120-LT-2007.08-DCK</v>
      </c>
      <c r="BY337" t="str">
        <f t="shared" si="91"/>
        <v>PO/SMI/14/N002192</v>
      </c>
      <c r="BZ337" s="92" t="str">
        <f t="shared" si="91"/>
        <v xml:space="preserve">Survey Analisa Pondasi </v>
      </c>
      <c r="CD337" s="531"/>
    </row>
    <row r="338" spans="2:82" ht="15" customHeight="1" x14ac:dyDescent="0.25">
      <c r="B338" s="103">
        <f t="shared" si="79"/>
        <v>189</v>
      </c>
      <c r="C338" s="126" t="s">
        <v>9858</v>
      </c>
      <c r="D338" s="126" t="s">
        <v>9844</v>
      </c>
      <c r="E338" s="121" t="s">
        <v>9840</v>
      </c>
      <c r="F338" s="522">
        <v>5700000</v>
      </c>
      <c r="G338" s="127">
        <v>8</v>
      </c>
      <c r="H338" s="103">
        <v>2014</v>
      </c>
      <c r="I338" s="128">
        <v>41878</v>
      </c>
      <c r="J338" s="128"/>
      <c r="K338" s="127" t="s">
        <v>8275</v>
      </c>
      <c r="L338" s="126" t="s">
        <v>8275</v>
      </c>
      <c r="M338" s="141" t="s">
        <v>770</v>
      </c>
      <c r="N338" s="126" t="s">
        <v>98</v>
      </c>
      <c r="O338" s="127" t="s">
        <v>98</v>
      </c>
      <c r="P338" s="127" t="s">
        <v>98</v>
      </c>
      <c r="Q338" s="345">
        <v>0</v>
      </c>
      <c r="R338" s="103"/>
      <c r="S338" s="127"/>
      <c r="T338" s="127"/>
      <c r="U338" s="120">
        <v>41862</v>
      </c>
      <c r="V338" s="523">
        <f t="shared" si="78"/>
        <v>-16</v>
      </c>
      <c r="W338" s="127"/>
      <c r="X338" s="141">
        <v>100357104</v>
      </c>
      <c r="Y338" s="424" t="s">
        <v>9859</v>
      </c>
      <c r="Z338" s="126" t="s">
        <v>9840</v>
      </c>
      <c r="AA338" s="103"/>
      <c r="AB338" s="126" t="s">
        <v>2141</v>
      </c>
      <c r="AC338" s="103"/>
      <c r="AD338" s="103"/>
      <c r="AE338" s="103"/>
      <c r="AF338" s="121" t="s">
        <v>8705</v>
      </c>
      <c r="AG338" s="126" t="s">
        <v>9860</v>
      </c>
      <c r="AH338" s="524"/>
      <c r="AI338" s="524"/>
      <c r="AJ338" s="121"/>
      <c r="AK338" s="121"/>
      <c r="AL338" s="121"/>
      <c r="AM338" s="120"/>
      <c r="AN338" s="120"/>
      <c r="AO338" s="120"/>
      <c r="AP338" s="121"/>
      <c r="AQ338" s="525"/>
      <c r="AR338" s="525">
        <f t="shared" ca="1" si="82"/>
        <v>42347</v>
      </c>
      <c r="AS338" s="121"/>
      <c r="AT338" s="121"/>
      <c r="AU338" s="122"/>
      <c r="AV338" s="122"/>
      <c r="AW338" s="121"/>
      <c r="AX338" s="121" t="s">
        <v>9847</v>
      </c>
      <c r="AY338" s="121">
        <v>0</v>
      </c>
      <c r="AZ338" s="120">
        <v>42012</v>
      </c>
      <c r="BA338" s="120">
        <v>42026</v>
      </c>
      <c r="BB338" s="121"/>
      <c r="BC338" s="522">
        <f t="shared" si="84"/>
        <v>5700000</v>
      </c>
      <c r="BD338" s="516">
        <v>0</v>
      </c>
      <c r="BE338" s="516">
        <f t="shared" si="92"/>
        <v>5700000</v>
      </c>
      <c r="BF338" s="122">
        <v>42026</v>
      </c>
      <c r="BG338" s="141" t="s">
        <v>116</v>
      </c>
      <c r="BH338" s="121" t="s">
        <v>9848</v>
      </c>
      <c r="BI338" s="122">
        <v>42031</v>
      </c>
      <c r="BJ338" s="190">
        <v>42047</v>
      </c>
      <c r="BK338" s="526" t="s">
        <v>167</v>
      </c>
      <c r="BL338" s="534">
        <f t="shared" si="85"/>
        <v>5700000</v>
      </c>
      <c r="BQ338" t="str">
        <f t="shared" si="86"/>
        <v>TBG - SMI</v>
      </c>
      <c r="BR338" t="str">
        <f t="shared" si="87"/>
        <v>HK-14-1255</v>
      </c>
      <c r="BS338" s="91">
        <f t="shared" si="88"/>
        <v>2014</v>
      </c>
      <c r="BT338">
        <f t="shared" si="83"/>
        <v>42012</v>
      </c>
      <c r="BU338" s="91">
        <f t="shared" si="83"/>
        <v>42026</v>
      </c>
      <c r="BW338" t="str">
        <f t="shared" si="89"/>
        <v>Site : KURIPAN - 100357104</v>
      </c>
      <c r="BX338" t="str">
        <f t="shared" si="90"/>
        <v>Tipe Tower : GB-4L-ISAT-72-120-LT-2007.08-DCK</v>
      </c>
      <c r="BY338" t="str">
        <f t="shared" si="91"/>
        <v>PO/SMI/14/N002192</v>
      </c>
      <c r="BZ338" s="92" t="str">
        <f t="shared" si="91"/>
        <v>Survey Analisa Pondasi + Transport</v>
      </c>
      <c r="CD338" s="531"/>
    </row>
    <row r="339" spans="2:82" ht="15" customHeight="1" x14ac:dyDescent="0.25">
      <c r="B339" s="103">
        <f t="shared" si="79"/>
        <v>190</v>
      </c>
      <c r="C339" s="126" t="s">
        <v>9861</v>
      </c>
      <c r="D339" s="126" t="s">
        <v>9862</v>
      </c>
      <c r="E339" s="121" t="s">
        <v>9863</v>
      </c>
      <c r="F339" s="522">
        <v>5700000</v>
      </c>
      <c r="G339" s="127">
        <v>8</v>
      </c>
      <c r="H339" s="103">
        <v>2014</v>
      </c>
      <c r="I339" s="128">
        <v>41877</v>
      </c>
      <c r="J339" s="128"/>
      <c r="K339" s="127" t="s">
        <v>8275</v>
      </c>
      <c r="L339" s="126" t="s">
        <v>8275</v>
      </c>
      <c r="M339" s="141" t="s">
        <v>770</v>
      </c>
      <c r="N339" s="126" t="s">
        <v>98</v>
      </c>
      <c r="O339" s="127" t="s">
        <v>98</v>
      </c>
      <c r="P339" s="127" t="s">
        <v>98</v>
      </c>
      <c r="Q339" s="345">
        <v>0</v>
      </c>
      <c r="R339" s="103"/>
      <c r="S339" s="127"/>
      <c r="T339" s="127"/>
      <c r="U339" s="120">
        <v>41862</v>
      </c>
      <c r="V339" s="523">
        <f t="shared" si="78"/>
        <v>-15</v>
      </c>
      <c r="W339" s="127"/>
      <c r="X339" s="141">
        <v>100268104</v>
      </c>
      <c r="Y339" s="424" t="s">
        <v>9864</v>
      </c>
      <c r="Z339" s="126" t="s">
        <v>9863</v>
      </c>
      <c r="AA339" s="103"/>
      <c r="AB339" s="126" t="s">
        <v>2114</v>
      </c>
      <c r="AC339" s="103"/>
      <c r="AD339" s="103"/>
      <c r="AE339" s="103"/>
      <c r="AF339" s="121" t="s">
        <v>8705</v>
      </c>
      <c r="AG339" s="126" t="s">
        <v>9865</v>
      </c>
      <c r="AH339" s="524"/>
      <c r="AI339" s="524"/>
      <c r="AJ339" s="121"/>
      <c r="AK339" s="121"/>
      <c r="AL339" s="121"/>
      <c r="AM339" s="120"/>
      <c r="AN339" s="120"/>
      <c r="AO339" s="120"/>
      <c r="AP339" s="121"/>
      <c r="AQ339" s="525"/>
      <c r="AR339" s="525">
        <f t="shared" ca="1" si="82"/>
        <v>42347</v>
      </c>
      <c r="AS339" s="121"/>
      <c r="AT339" s="121"/>
      <c r="AU339" s="122"/>
      <c r="AV339" s="122"/>
      <c r="AW339" s="121"/>
      <c r="AX339" s="121" t="s">
        <v>9866</v>
      </c>
      <c r="AY339" s="121">
        <v>0</v>
      </c>
      <c r="AZ339" s="120">
        <v>41991</v>
      </c>
      <c r="BA339" s="120">
        <v>42009</v>
      </c>
      <c r="BB339" s="121"/>
      <c r="BC339" s="522">
        <f t="shared" si="84"/>
        <v>5700000</v>
      </c>
      <c r="BD339" s="121"/>
      <c r="BE339" s="516">
        <v>5700000</v>
      </c>
      <c r="BF339" s="122">
        <v>42010</v>
      </c>
      <c r="BG339" s="141" t="s">
        <v>116</v>
      </c>
      <c r="BH339" s="121" t="s">
        <v>9867</v>
      </c>
      <c r="BI339" s="122">
        <v>42012</v>
      </c>
      <c r="BJ339" s="190">
        <v>42026</v>
      </c>
      <c r="BK339" s="526" t="s">
        <v>167</v>
      </c>
      <c r="BL339" s="534">
        <f t="shared" si="85"/>
        <v>5700000</v>
      </c>
      <c r="BQ339" t="str">
        <f t="shared" si="86"/>
        <v>TBG - SMI</v>
      </c>
      <c r="BR339" t="str">
        <f t="shared" si="87"/>
        <v>HK-14-1256</v>
      </c>
      <c r="BS339" s="91">
        <f t="shared" si="88"/>
        <v>2014</v>
      </c>
      <c r="BT339">
        <f t="shared" si="83"/>
        <v>41991</v>
      </c>
      <c r="BU339" s="91">
        <f t="shared" si="83"/>
        <v>42009</v>
      </c>
      <c r="BW339" t="str">
        <f t="shared" si="89"/>
        <v>Site : PONCO_WATI - 100268104</v>
      </c>
      <c r="BX339" t="str">
        <f t="shared" si="90"/>
        <v>Tipe Tower : GB-4L-ISAT-70-120-MED-2005.06-RK</v>
      </c>
      <c r="BY339" t="str">
        <f t="shared" si="91"/>
        <v>PO/SMI/14/N002171</v>
      </c>
      <c r="BZ339" s="92" t="str">
        <f t="shared" si="91"/>
        <v>Survey Analisa Kekuatan Pondasi  &amp; Transport Area Lampung</v>
      </c>
      <c r="CD339" s="531"/>
    </row>
    <row r="340" spans="2:82" ht="15" customHeight="1" x14ac:dyDescent="0.25">
      <c r="B340" s="103">
        <f t="shared" si="79"/>
        <v>191</v>
      </c>
      <c r="C340" s="126" t="s">
        <v>9868</v>
      </c>
      <c r="D340" s="126" t="s">
        <v>9869</v>
      </c>
      <c r="E340" s="121" t="s">
        <v>9823</v>
      </c>
      <c r="F340" s="522">
        <v>3500000</v>
      </c>
      <c r="G340" s="127">
        <v>8</v>
      </c>
      <c r="H340" s="103">
        <v>2014</v>
      </c>
      <c r="I340" s="128">
        <v>41878</v>
      </c>
      <c r="J340" s="128"/>
      <c r="K340" s="127" t="s">
        <v>8275</v>
      </c>
      <c r="L340" s="126" t="s">
        <v>8275</v>
      </c>
      <c r="M340" s="141" t="s">
        <v>770</v>
      </c>
      <c r="N340" s="126" t="s">
        <v>98</v>
      </c>
      <c r="O340" s="127" t="s">
        <v>98</v>
      </c>
      <c r="P340" s="127" t="s">
        <v>98</v>
      </c>
      <c r="Q340" s="345">
        <v>0</v>
      </c>
      <c r="R340" s="103"/>
      <c r="S340" s="127"/>
      <c r="T340" s="127"/>
      <c r="U340" s="120">
        <v>41862</v>
      </c>
      <c r="V340" s="523">
        <f t="shared" si="78"/>
        <v>-16</v>
      </c>
      <c r="W340" s="127"/>
      <c r="X340" s="141">
        <v>100211104</v>
      </c>
      <c r="Y340" s="424" t="s">
        <v>9870</v>
      </c>
      <c r="Z340" s="126" t="s">
        <v>9823</v>
      </c>
      <c r="AA340" s="103"/>
      <c r="AB340" s="126" t="s">
        <v>2141</v>
      </c>
      <c r="AC340" s="103"/>
      <c r="AD340" s="103"/>
      <c r="AE340" s="103"/>
      <c r="AF340" s="121" t="s">
        <v>8705</v>
      </c>
      <c r="AG340" s="126" t="s">
        <v>9871</v>
      </c>
      <c r="AH340" s="524"/>
      <c r="AI340" s="524"/>
      <c r="AJ340" s="121"/>
      <c r="AK340" s="121"/>
      <c r="AL340" s="121"/>
      <c r="AM340" s="120"/>
      <c r="AN340" s="120"/>
      <c r="AO340" s="120"/>
      <c r="AP340" s="121"/>
      <c r="AQ340" s="525"/>
      <c r="AR340" s="525">
        <f t="shared" ca="1" si="82"/>
        <v>42347</v>
      </c>
      <c r="AS340" s="121"/>
      <c r="AT340" s="121"/>
      <c r="AU340" s="122"/>
      <c r="AV340" s="122"/>
      <c r="AW340" s="121"/>
      <c r="AX340" s="121" t="s">
        <v>9872</v>
      </c>
      <c r="AY340" s="121">
        <v>0</v>
      </c>
      <c r="AZ340" s="120">
        <v>42030</v>
      </c>
      <c r="BA340" s="120">
        <v>42033</v>
      </c>
      <c r="BB340" s="121"/>
      <c r="BC340" s="522">
        <f t="shared" si="84"/>
        <v>3500000</v>
      </c>
      <c r="BD340" s="516">
        <v>0</v>
      </c>
      <c r="BE340" s="516">
        <f>+BC340</f>
        <v>3500000</v>
      </c>
      <c r="BF340" s="122">
        <v>42034</v>
      </c>
      <c r="BG340" s="141" t="s">
        <v>116</v>
      </c>
      <c r="BH340" s="121" t="s">
        <v>9873</v>
      </c>
      <c r="BI340" s="122">
        <v>42038</v>
      </c>
      <c r="BJ340" s="190">
        <v>42055</v>
      </c>
      <c r="BK340" s="526" t="s">
        <v>167</v>
      </c>
      <c r="BL340" s="534">
        <f t="shared" si="85"/>
        <v>3500000</v>
      </c>
      <c r="BQ340" t="str">
        <f t="shared" si="86"/>
        <v>TBG - SMI</v>
      </c>
      <c r="BR340" t="str">
        <f t="shared" si="87"/>
        <v>HK-14-1257</v>
      </c>
      <c r="BS340" s="91">
        <f t="shared" si="88"/>
        <v>2014</v>
      </c>
      <c r="BT340">
        <f t="shared" si="83"/>
        <v>42030</v>
      </c>
      <c r="BU340" s="91">
        <f t="shared" si="83"/>
        <v>42033</v>
      </c>
      <c r="BW340" t="str">
        <f t="shared" si="89"/>
        <v>Site : LUGUSARI - 100211104</v>
      </c>
      <c r="BX340" t="str">
        <f t="shared" si="90"/>
        <v>Tipe Tower : GB-4L-ISAT-72-120-LT-2007.08-DCK</v>
      </c>
      <c r="BY340" t="str">
        <f t="shared" si="91"/>
        <v>PO/SMI/14/N002187</v>
      </c>
      <c r="BZ340" s="92" t="str">
        <f t="shared" si="91"/>
        <v xml:space="preserve">Survey Analisa Pondasi </v>
      </c>
      <c r="CD340" s="531"/>
    </row>
    <row r="341" spans="2:82" ht="15" customHeight="1" x14ac:dyDescent="0.25">
      <c r="B341" s="103">
        <f t="shared" si="79"/>
        <v>192</v>
      </c>
      <c r="C341" s="126" t="s">
        <v>9874</v>
      </c>
      <c r="D341" s="126" t="s">
        <v>9869</v>
      </c>
      <c r="E341" s="121" t="s">
        <v>9823</v>
      </c>
      <c r="F341" s="522">
        <v>3500000</v>
      </c>
      <c r="G341" s="127">
        <v>8</v>
      </c>
      <c r="H341" s="103">
        <v>2014</v>
      </c>
      <c r="I341" s="128">
        <v>41878</v>
      </c>
      <c r="J341" s="128"/>
      <c r="K341" s="127" t="s">
        <v>8275</v>
      </c>
      <c r="L341" s="126" t="s">
        <v>8275</v>
      </c>
      <c r="M341" s="141" t="s">
        <v>770</v>
      </c>
      <c r="N341" s="126" t="s">
        <v>98</v>
      </c>
      <c r="O341" s="127" t="s">
        <v>98</v>
      </c>
      <c r="P341" s="127" t="s">
        <v>98</v>
      </c>
      <c r="Q341" s="345">
        <v>0</v>
      </c>
      <c r="R341" s="103"/>
      <c r="S341" s="127"/>
      <c r="T341" s="127"/>
      <c r="U341" s="120">
        <v>41925</v>
      </c>
      <c r="V341" s="523">
        <f t="shared" si="78"/>
        <v>47</v>
      </c>
      <c r="W341" s="127"/>
      <c r="X341" s="141">
        <v>100223104</v>
      </c>
      <c r="Y341" s="424" t="s">
        <v>9875</v>
      </c>
      <c r="Z341" s="126" t="s">
        <v>9823</v>
      </c>
      <c r="AA341" s="103"/>
      <c r="AB341" s="126" t="s">
        <v>2119</v>
      </c>
      <c r="AC341" s="103"/>
      <c r="AD341" s="103"/>
      <c r="AE341" s="103"/>
      <c r="AF341" s="121" t="s">
        <v>8705</v>
      </c>
      <c r="AG341" s="126" t="s">
        <v>9876</v>
      </c>
      <c r="AH341" s="524"/>
      <c r="AI341" s="524"/>
      <c r="AJ341" s="121"/>
      <c r="AK341" s="121"/>
      <c r="AL341" s="121"/>
      <c r="AM341" s="120"/>
      <c r="AN341" s="120"/>
      <c r="AO341" s="120"/>
      <c r="AP341" s="121"/>
      <c r="AQ341" s="525"/>
      <c r="AR341" s="525">
        <f t="shared" ca="1" si="82"/>
        <v>42347</v>
      </c>
      <c r="AS341" s="121"/>
      <c r="AT341" s="121"/>
      <c r="AU341" s="122"/>
      <c r="AV341" s="122"/>
      <c r="AW341" s="121"/>
      <c r="AX341" s="121" t="s">
        <v>9872</v>
      </c>
      <c r="AY341" s="121">
        <v>0</v>
      </c>
      <c r="AZ341" s="120">
        <v>42030</v>
      </c>
      <c r="BA341" s="120">
        <v>42033</v>
      </c>
      <c r="BB341" s="121"/>
      <c r="BC341" s="522">
        <f t="shared" si="84"/>
        <v>3500000</v>
      </c>
      <c r="BD341" s="516">
        <v>0</v>
      </c>
      <c r="BE341" s="516">
        <f>+BC341</f>
        <v>3500000</v>
      </c>
      <c r="BF341" s="122">
        <v>42034</v>
      </c>
      <c r="BG341" s="141" t="s">
        <v>116</v>
      </c>
      <c r="BH341" s="121" t="s">
        <v>9873</v>
      </c>
      <c r="BI341" s="122">
        <v>42038</v>
      </c>
      <c r="BJ341" s="190">
        <v>42055</v>
      </c>
      <c r="BK341" s="526" t="s">
        <v>167</v>
      </c>
      <c r="BL341" s="534">
        <f t="shared" si="85"/>
        <v>3500000</v>
      </c>
      <c r="BQ341" t="str">
        <f t="shared" si="86"/>
        <v>TBG - SMI</v>
      </c>
      <c r="BR341" t="str">
        <f t="shared" si="87"/>
        <v>HK-14-1258</v>
      </c>
      <c r="BS341" s="91">
        <f t="shared" si="88"/>
        <v>2014</v>
      </c>
      <c r="BT341">
        <f t="shared" si="83"/>
        <v>42030</v>
      </c>
      <c r="BU341" s="91">
        <f t="shared" si="83"/>
        <v>42033</v>
      </c>
      <c r="BW341" t="str">
        <f t="shared" si="89"/>
        <v>Site : PSR_KOTA_AGUNG/KOTA AGUNG BARAT - 100223104</v>
      </c>
      <c r="BX341" t="str">
        <f t="shared" si="90"/>
        <v>Tipe Tower : GB-4L-ISAT-52-120-LT-2007.08-DCK</v>
      </c>
      <c r="BY341" t="str">
        <f t="shared" si="91"/>
        <v>PO/SMI/14/N002187</v>
      </c>
      <c r="BZ341" s="92" t="str">
        <f t="shared" si="91"/>
        <v xml:space="preserve">Survey Analisa Pondasi </v>
      </c>
      <c r="CD341" s="531"/>
    </row>
    <row r="342" spans="2:82" ht="15" customHeight="1" x14ac:dyDescent="0.25">
      <c r="B342" s="103">
        <f t="shared" si="79"/>
        <v>193</v>
      </c>
      <c r="C342" s="126" t="s">
        <v>9877</v>
      </c>
      <c r="D342" s="126" t="s">
        <v>9869</v>
      </c>
      <c r="E342" s="121" t="s">
        <v>9823</v>
      </c>
      <c r="F342" s="522">
        <v>3500000</v>
      </c>
      <c r="G342" s="127">
        <v>8</v>
      </c>
      <c r="H342" s="103">
        <v>2014</v>
      </c>
      <c r="I342" s="128">
        <v>41878</v>
      </c>
      <c r="J342" s="128"/>
      <c r="K342" s="127" t="s">
        <v>8275</v>
      </c>
      <c r="L342" s="126" t="s">
        <v>8275</v>
      </c>
      <c r="M342" s="141" t="s">
        <v>770</v>
      </c>
      <c r="N342" s="126" t="s">
        <v>98</v>
      </c>
      <c r="O342" s="127" t="s">
        <v>98</v>
      </c>
      <c r="P342" s="127" t="s">
        <v>98</v>
      </c>
      <c r="Q342" s="345">
        <v>0</v>
      </c>
      <c r="R342" s="103"/>
      <c r="S342" s="127"/>
      <c r="T342" s="127"/>
      <c r="U342" s="120">
        <v>41862</v>
      </c>
      <c r="V342" s="523">
        <f t="shared" ref="V342:V405" si="93">U342-I342</f>
        <v>-16</v>
      </c>
      <c r="W342" s="127"/>
      <c r="X342" s="141">
        <v>100261104</v>
      </c>
      <c r="Y342" s="424" t="s">
        <v>9878</v>
      </c>
      <c r="Z342" s="126" t="s">
        <v>9823</v>
      </c>
      <c r="AA342" s="103"/>
      <c r="AB342" s="126" t="s">
        <v>789</v>
      </c>
      <c r="AC342" s="103"/>
      <c r="AD342" s="103"/>
      <c r="AE342" s="103"/>
      <c r="AF342" s="121" t="s">
        <v>8705</v>
      </c>
      <c r="AG342" s="126" t="s">
        <v>9879</v>
      </c>
      <c r="AH342" s="524"/>
      <c r="AI342" s="524"/>
      <c r="AJ342" s="121"/>
      <c r="AK342" s="121"/>
      <c r="AL342" s="121"/>
      <c r="AM342" s="120"/>
      <c r="AN342" s="120"/>
      <c r="AO342" s="120"/>
      <c r="AP342" s="121"/>
      <c r="AQ342" s="525"/>
      <c r="AR342" s="525">
        <f t="shared" ca="1" si="82"/>
        <v>42347</v>
      </c>
      <c r="AS342" s="121"/>
      <c r="AT342" s="121"/>
      <c r="AU342" s="122"/>
      <c r="AV342" s="122"/>
      <c r="AW342" s="121"/>
      <c r="AX342" s="121" t="s">
        <v>9872</v>
      </c>
      <c r="AY342" s="121">
        <v>0</v>
      </c>
      <c r="AZ342" s="120">
        <v>42030</v>
      </c>
      <c r="BA342" s="120">
        <v>42033</v>
      </c>
      <c r="BB342" s="121"/>
      <c r="BC342" s="522">
        <f t="shared" si="84"/>
        <v>3500000</v>
      </c>
      <c r="BD342" s="516">
        <v>0</v>
      </c>
      <c r="BE342" s="516">
        <f>+BC342</f>
        <v>3500000</v>
      </c>
      <c r="BF342" s="122">
        <v>42034</v>
      </c>
      <c r="BG342" s="141" t="s">
        <v>116</v>
      </c>
      <c r="BH342" s="121" t="s">
        <v>9873</v>
      </c>
      <c r="BI342" s="122">
        <v>42038</v>
      </c>
      <c r="BJ342" s="190">
        <v>42055</v>
      </c>
      <c r="BK342" s="526" t="s">
        <v>167</v>
      </c>
      <c r="BL342" s="534">
        <f t="shared" si="85"/>
        <v>3500000</v>
      </c>
      <c r="BQ342" t="str">
        <f t="shared" si="86"/>
        <v>TBG - SMI</v>
      </c>
      <c r="BR342" t="str">
        <f t="shared" si="87"/>
        <v>HK-14-1259</v>
      </c>
      <c r="BS342" s="91">
        <f t="shared" si="88"/>
        <v>2014</v>
      </c>
      <c r="BT342">
        <f t="shared" si="83"/>
        <v>42030</v>
      </c>
      <c r="BU342" s="91">
        <f t="shared" si="83"/>
        <v>42033</v>
      </c>
      <c r="BW342" t="str">
        <f t="shared" si="89"/>
        <v>Site : RT_METRO SELATAN - 100261104</v>
      </c>
      <c r="BX342" t="str">
        <f t="shared" si="90"/>
        <v>Tipe Tower : GB-4L-ISAT-52-120-LT-2007.08-DCK-R1</v>
      </c>
      <c r="BY342" t="str">
        <f t="shared" si="91"/>
        <v>PO/SMI/14/N002187</v>
      </c>
      <c r="BZ342" s="92" t="str">
        <f t="shared" si="91"/>
        <v xml:space="preserve">Survey Analisa Pondasi </v>
      </c>
      <c r="CD342" s="531"/>
    </row>
    <row r="343" spans="2:82" ht="15" customHeight="1" x14ac:dyDescent="0.25">
      <c r="B343" s="103">
        <f t="shared" ref="B343:B406" si="94">B342+1</f>
        <v>194</v>
      </c>
      <c r="C343" s="126" t="s">
        <v>9880</v>
      </c>
      <c r="D343" s="126" t="s">
        <v>9869</v>
      </c>
      <c r="E343" s="121" t="s">
        <v>9881</v>
      </c>
      <c r="F343" s="522">
        <v>5700000</v>
      </c>
      <c r="G343" s="127">
        <v>8</v>
      </c>
      <c r="H343" s="103">
        <v>2014</v>
      </c>
      <c r="I343" s="128">
        <v>41878</v>
      </c>
      <c r="J343" s="128"/>
      <c r="K343" s="127" t="s">
        <v>8275</v>
      </c>
      <c r="L343" s="126" t="s">
        <v>8275</v>
      </c>
      <c r="M343" s="141" t="s">
        <v>770</v>
      </c>
      <c r="N343" s="126" t="s">
        <v>98</v>
      </c>
      <c r="O343" s="127" t="s">
        <v>98</v>
      </c>
      <c r="P343" s="127" t="s">
        <v>98</v>
      </c>
      <c r="Q343" s="345">
        <v>0</v>
      </c>
      <c r="R343" s="103"/>
      <c r="S343" s="127"/>
      <c r="T343" s="127"/>
      <c r="U343" s="120">
        <v>41862</v>
      </c>
      <c r="V343" s="523">
        <f t="shared" si="93"/>
        <v>-16</v>
      </c>
      <c r="W343" s="127"/>
      <c r="X343" s="141">
        <v>100328104</v>
      </c>
      <c r="Y343" s="424" t="s">
        <v>9882</v>
      </c>
      <c r="Z343" s="126" t="s">
        <v>9254</v>
      </c>
      <c r="AA343" s="103"/>
      <c r="AB343" s="126" t="s">
        <v>2141</v>
      </c>
      <c r="AC343" s="103"/>
      <c r="AD343" s="103"/>
      <c r="AE343" s="103"/>
      <c r="AF343" s="121" t="s">
        <v>8705</v>
      </c>
      <c r="AG343" s="126" t="s">
        <v>9883</v>
      </c>
      <c r="AH343" s="524"/>
      <c r="AI343" s="524"/>
      <c r="AJ343" s="121"/>
      <c r="AK343" s="121"/>
      <c r="AL343" s="121"/>
      <c r="AM343" s="120"/>
      <c r="AN343" s="120"/>
      <c r="AO343" s="120"/>
      <c r="AP343" s="121"/>
      <c r="AQ343" s="525"/>
      <c r="AR343" s="525">
        <f t="shared" ca="1" si="82"/>
        <v>42347</v>
      </c>
      <c r="AS343" s="121"/>
      <c r="AT343" s="121"/>
      <c r="AU343" s="122"/>
      <c r="AV343" s="122"/>
      <c r="AW343" s="121"/>
      <c r="AX343" s="121" t="s">
        <v>9872</v>
      </c>
      <c r="AY343" s="121">
        <v>0</v>
      </c>
      <c r="AZ343" s="120">
        <v>42030</v>
      </c>
      <c r="BA343" s="120">
        <v>42033</v>
      </c>
      <c r="BB343" s="121"/>
      <c r="BC343" s="522">
        <f t="shared" si="84"/>
        <v>5700000</v>
      </c>
      <c r="BD343" s="516">
        <v>0</v>
      </c>
      <c r="BE343" s="516">
        <f>+BC343</f>
        <v>5700000</v>
      </c>
      <c r="BF343" s="122">
        <v>42034</v>
      </c>
      <c r="BG343" s="141" t="s">
        <v>116</v>
      </c>
      <c r="BH343" s="121" t="s">
        <v>9873</v>
      </c>
      <c r="BI343" s="122">
        <v>42038</v>
      </c>
      <c r="BJ343" s="190">
        <v>42055</v>
      </c>
      <c r="BK343" s="526" t="s">
        <v>167</v>
      </c>
      <c r="BL343" s="534">
        <f t="shared" si="85"/>
        <v>5700000</v>
      </c>
      <c r="BQ343" t="str">
        <f t="shared" si="86"/>
        <v>TBG - SMI</v>
      </c>
      <c r="BR343" t="str">
        <f t="shared" si="87"/>
        <v>HK-14-1260</v>
      </c>
      <c r="BS343" s="91">
        <f t="shared" si="88"/>
        <v>2014</v>
      </c>
      <c r="BT343">
        <f t="shared" si="83"/>
        <v>42030</v>
      </c>
      <c r="BU343" s="91">
        <f t="shared" si="83"/>
        <v>42033</v>
      </c>
      <c r="BW343" t="str">
        <f t="shared" si="89"/>
        <v>Site : PASAR_MERANDUNGSARI - 100328104</v>
      </c>
      <c r="BX343" t="str">
        <f t="shared" si="90"/>
        <v>Tipe Tower : GB-4L-ISAT-72-120-LT-2007.08-DCK</v>
      </c>
      <c r="BY343" t="str">
        <f t="shared" si="91"/>
        <v>PO/SMI/14/N002187</v>
      </c>
      <c r="BZ343" s="92" t="str">
        <f t="shared" si="91"/>
        <v xml:space="preserve">Survey Analisa Kekuatan Pondasi </v>
      </c>
      <c r="CD343" s="531"/>
    </row>
    <row r="344" spans="2:82" ht="15" customHeight="1" x14ac:dyDescent="0.25">
      <c r="B344" s="103">
        <f t="shared" si="94"/>
        <v>195</v>
      </c>
      <c r="C344" s="126" t="s">
        <v>9884</v>
      </c>
      <c r="D344" s="126" t="s">
        <v>9885</v>
      </c>
      <c r="E344" s="121" t="s">
        <v>9886</v>
      </c>
      <c r="F344" s="552" t="s">
        <v>1641</v>
      </c>
      <c r="G344" s="127">
        <v>8</v>
      </c>
      <c r="H344" s="103">
        <v>2014</v>
      </c>
      <c r="I344" s="128">
        <v>41879</v>
      </c>
      <c r="J344" s="128"/>
      <c r="K344" s="127" t="s">
        <v>769</v>
      </c>
      <c r="L344" s="126" t="s">
        <v>769</v>
      </c>
      <c r="M344" s="141" t="s">
        <v>602</v>
      </c>
      <c r="N344" s="126" t="s">
        <v>98</v>
      </c>
      <c r="O344" s="127" t="s">
        <v>98</v>
      </c>
      <c r="P344" s="127" t="s">
        <v>98</v>
      </c>
      <c r="Q344" s="345">
        <v>0</v>
      </c>
      <c r="R344" s="103"/>
      <c r="S344" s="127"/>
      <c r="T344" s="127"/>
      <c r="U344" s="120"/>
      <c r="V344" s="523">
        <f t="shared" si="93"/>
        <v>-41879</v>
      </c>
      <c r="W344" s="127"/>
      <c r="X344" s="141"/>
      <c r="Y344" s="424" t="s">
        <v>9887</v>
      </c>
      <c r="Z344" s="126" t="s">
        <v>9886</v>
      </c>
      <c r="AA344" s="103"/>
      <c r="AB344" s="126"/>
      <c r="AC344" s="103"/>
      <c r="AD344" s="103"/>
      <c r="AE344" s="103"/>
      <c r="AF344" s="121" t="s">
        <v>8689</v>
      </c>
      <c r="AG344" s="126"/>
      <c r="AH344" s="524"/>
      <c r="AI344" s="524"/>
      <c r="AJ344" s="121"/>
      <c r="AK344" s="121"/>
      <c r="AL344" s="121"/>
      <c r="AM344" s="120"/>
      <c r="AN344" s="120"/>
      <c r="AO344" s="120"/>
      <c r="AP344" s="121" t="s">
        <v>1355</v>
      </c>
      <c r="AQ344" s="525"/>
      <c r="AR344" s="525">
        <f t="shared" ca="1" si="82"/>
        <v>42347</v>
      </c>
      <c r="AS344" s="121" t="s">
        <v>9888</v>
      </c>
      <c r="AT344" s="121"/>
      <c r="AU344" s="122"/>
      <c r="AV344" s="122"/>
      <c r="AW344" s="121"/>
      <c r="AX344" s="121"/>
      <c r="AY344" s="121">
        <v>0</v>
      </c>
      <c r="AZ344" s="120"/>
      <c r="BA344" s="120"/>
      <c r="BB344" s="121"/>
      <c r="BC344" s="522" t="str">
        <f t="shared" si="84"/>
        <v>Cancel PO</v>
      </c>
      <c r="BD344" s="121"/>
      <c r="BE344" s="516"/>
      <c r="BF344" s="122"/>
      <c r="BG344" s="141" t="s">
        <v>1641</v>
      </c>
      <c r="BH344" s="121" t="s">
        <v>2064</v>
      </c>
      <c r="BI344" s="122"/>
      <c r="BJ344" s="190"/>
      <c r="BK344" s="526" t="s">
        <v>167</v>
      </c>
      <c r="BL344" s="554" t="s">
        <v>1641</v>
      </c>
      <c r="BQ344" t="str">
        <f t="shared" si="86"/>
        <v>TBG - Asset</v>
      </c>
      <c r="BR344" t="str">
        <f t="shared" si="87"/>
        <v>HK-14-1261</v>
      </c>
      <c r="BS344" s="91">
        <f t="shared" si="88"/>
        <v>2014</v>
      </c>
      <c r="BT344">
        <f t="shared" si="83"/>
        <v>0</v>
      </c>
      <c r="BU344" s="91">
        <f t="shared" si="83"/>
        <v>0</v>
      </c>
      <c r="BW344" t="str">
        <f t="shared" si="89"/>
        <v xml:space="preserve">Site : JALAN KENCANA TBG - </v>
      </c>
      <c r="BX344" t="str">
        <f t="shared" si="90"/>
        <v xml:space="preserve">Tipe Tower : </v>
      </c>
      <c r="BY344" t="str">
        <f t="shared" si="91"/>
        <v>PO/TB/14/N013159</v>
      </c>
      <c r="BZ344" s="92" t="str">
        <f t="shared" si="91"/>
        <v xml:space="preserve">Analisa Desain Kekuatan Tower &amp; Gedung </v>
      </c>
      <c r="CD344" s="531"/>
    </row>
    <row r="345" spans="2:82" ht="15" customHeight="1" x14ac:dyDescent="0.25">
      <c r="B345" s="103">
        <f t="shared" si="94"/>
        <v>196</v>
      </c>
      <c r="C345" s="126" t="s">
        <v>9889</v>
      </c>
      <c r="D345" s="95">
        <v>4500056758</v>
      </c>
      <c r="E345" s="121" t="s">
        <v>9732</v>
      </c>
      <c r="F345" s="522">
        <v>1071500</v>
      </c>
      <c r="G345" s="127">
        <v>9</v>
      </c>
      <c r="H345" s="103">
        <v>2014</v>
      </c>
      <c r="I345" s="128">
        <v>41897</v>
      </c>
      <c r="J345" s="128"/>
      <c r="K345" s="127" t="s">
        <v>9733</v>
      </c>
      <c r="L345" s="126" t="s">
        <v>9733</v>
      </c>
      <c r="M345" s="141" t="s">
        <v>96</v>
      </c>
      <c r="N345" s="126" t="s">
        <v>98</v>
      </c>
      <c r="O345" s="127" t="s">
        <v>98</v>
      </c>
      <c r="P345" s="127" t="s">
        <v>98</v>
      </c>
      <c r="Q345" s="345">
        <v>0</v>
      </c>
      <c r="R345" s="103"/>
      <c r="S345" s="127"/>
      <c r="T345" s="127"/>
      <c r="U345" s="120"/>
      <c r="V345" s="523">
        <f t="shared" si="93"/>
        <v>-41897</v>
      </c>
      <c r="W345" s="127"/>
      <c r="X345" s="141" t="s">
        <v>9890</v>
      </c>
      <c r="Y345" s="424" t="s">
        <v>9891</v>
      </c>
      <c r="Z345" s="126" t="s">
        <v>9732</v>
      </c>
      <c r="AA345" s="103"/>
      <c r="AB345" s="126"/>
      <c r="AC345" s="103"/>
      <c r="AD345" s="103"/>
      <c r="AE345" s="103"/>
      <c r="AF345" s="121" t="s">
        <v>9892</v>
      </c>
      <c r="AG345" s="126"/>
      <c r="AH345" s="524"/>
      <c r="AI345" s="524"/>
      <c r="AJ345" s="121"/>
      <c r="AK345" s="121"/>
      <c r="AL345" s="121"/>
      <c r="AM345" s="120"/>
      <c r="AN345" s="120"/>
      <c r="AO345" s="120"/>
      <c r="AP345" s="121"/>
      <c r="AQ345" s="525"/>
      <c r="AR345" s="525">
        <f t="shared" ca="1" si="82"/>
        <v>42347</v>
      </c>
      <c r="AS345" s="121"/>
      <c r="AT345" s="121"/>
      <c r="AU345" s="122"/>
      <c r="AV345" s="122"/>
      <c r="AW345" s="121"/>
      <c r="AX345" s="121"/>
      <c r="AY345" s="121">
        <v>0</v>
      </c>
      <c r="AZ345" s="120"/>
      <c r="BA345" s="120"/>
      <c r="BB345" s="121"/>
      <c r="BC345" s="522">
        <f t="shared" si="84"/>
        <v>1071500</v>
      </c>
      <c r="BD345" s="121"/>
      <c r="BE345" s="516"/>
      <c r="BF345" s="122"/>
      <c r="BG345" s="141" t="s">
        <v>9737</v>
      </c>
      <c r="BH345" s="121" t="s">
        <v>2064</v>
      </c>
      <c r="BI345" s="122"/>
      <c r="BJ345" s="190"/>
      <c r="BK345" s="526" t="s">
        <v>167</v>
      </c>
      <c r="BL345" s="534">
        <f t="shared" ref="BL345:BL353" si="95">F345</f>
        <v>1071500</v>
      </c>
      <c r="BQ345" t="str">
        <f t="shared" si="86"/>
        <v>Reimbursement (Protelindo)</v>
      </c>
      <c r="BR345" t="str">
        <f t="shared" si="87"/>
        <v>HK-14-1267</v>
      </c>
      <c r="BS345" s="91">
        <f t="shared" si="88"/>
        <v>2014</v>
      </c>
      <c r="BT345">
        <f t="shared" si="83"/>
        <v>0</v>
      </c>
      <c r="BU345" s="91">
        <f t="shared" si="83"/>
        <v>0</v>
      </c>
      <c r="BW345" t="str">
        <f t="shared" si="89"/>
        <v>Site : YOS SUDARSO - SUM-RIA-0113-H-P</v>
      </c>
      <c r="BX345" t="str">
        <f t="shared" si="90"/>
        <v xml:space="preserve">Tipe Tower : </v>
      </c>
      <c r="BY345">
        <f t="shared" si="91"/>
        <v>4500056758</v>
      </c>
      <c r="BZ345" s="92" t="str">
        <f t="shared" si="91"/>
        <v>Reimbursement</v>
      </c>
      <c r="CD345" s="531"/>
    </row>
    <row r="346" spans="2:82" ht="15" customHeight="1" x14ac:dyDescent="0.25">
      <c r="B346" s="103">
        <f t="shared" si="94"/>
        <v>197</v>
      </c>
      <c r="C346" s="126" t="s">
        <v>9893</v>
      </c>
      <c r="D346" s="126"/>
      <c r="E346" s="121" t="s">
        <v>9732</v>
      </c>
      <c r="F346" s="522">
        <v>1071500</v>
      </c>
      <c r="G346" s="127"/>
      <c r="H346" s="103"/>
      <c r="I346" s="128"/>
      <c r="J346" s="128"/>
      <c r="K346" s="127" t="s">
        <v>9733</v>
      </c>
      <c r="L346" s="126" t="s">
        <v>9733</v>
      </c>
      <c r="M346" s="141" t="s">
        <v>96</v>
      </c>
      <c r="N346" s="126" t="s">
        <v>98</v>
      </c>
      <c r="O346" s="127" t="s">
        <v>98</v>
      </c>
      <c r="P346" s="127" t="s">
        <v>98</v>
      </c>
      <c r="Q346" s="345">
        <v>0</v>
      </c>
      <c r="R346" s="103"/>
      <c r="S346" s="127"/>
      <c r="T346" s="127"/>
      <c r="U346" s="120"/>
      <c r="V346" s="523">
        <f t="shared" si="93"/>
        <v>0</v>
      </c>
      <c r="W346" s="127"/>
      <c r="X346" s="141" t="s">
        <v>9894</v>
      </c>
      <c r="Y346" s="424" t="s">
        <v>7872</v>
      </c>
      <c r="Z346" s="126" t="s">
        <v>9732</v>
      </c>
      <c r="AA346" s="103"/>
      <c r="AB346" s="126"/>
      <c r="AC346" s="103"/>
      <c r="AD346" s="103"/>
      <c r="AE346" s="103"/>
      <c r="AF346" s="121" t="s">
        <v>9892</v>
      </c>
      <c r="AG346" s="126"/>
      <c r="AH346" s="524"/>
      <c r="AI346" s="524"/>
      <c r="AJ346" s="121"/>
      <c r="AK346" s="121"/>
      <c r="AL346" s="121"/>
      <c r="AM346" s="120"/>
      <c r="AN346" s="120"/>
      <c r="AO346" s="120"/>
      <c r="AP346" s="121"/>
      <c r="AQ346" s="525"/>
      <c r="AR346" s="525"/>
      <c r="AS346" s="121"/>
      <c r="AT346" s="121"/>
      <c r="AU346" s="122"/>
      <c r="AV346" s="122"/>
      <c r="AW346" s="121"/>
      <c r="AX346" s="121"/>
      <c r="AY346" s="121">
        <v>0</v>
      </c>
      <c r="AZ346" s="120"/>
      <c r="BA346" s="120"/>
      <c r="BB346" s="121"/>
      <c r="BC346" s="522">
        <f t="shared" si="84"/>
        <v>1071500</v>
      </c>
      <c r="BD346" s="121"/>
      <c r="BE346" s="516"/>
      <c r="BF346" s="122"/>
      <c r="BG346" s="141" t="s">
        <v>9737</v>
      </c>
      <c r="BH346" s="121" t="s">
        <v>2064</v>
      </c>
      <c r="BI346" s="122"/>
      <c r="BJ346" s="190"/>
      <c r="BK346" s="526" t="s">
        <v>167</v>
      </c>
      <c r="BL346" s="534">
        <f t="shared" si="95"/>
        <v>1071500</v>
      </c>
      <c r="BQ346" t="str">
        <f t="shared" si="86"/>
        <v>Reimbursement (Protelindo)</v>
      </c>
      <c r="BR346" t="str">
        <f t="shared" si="87"/>
        <v>HK-14-1268</v>
      </c>
      <c r="BS346" s="91">
        <f t="shared" si="88"/>
        <v>0</v>
      </c>
      <c r="BT346">
        <f t="shared" si="83"/>
        <v>0</v>
      </c>
      <c r="BU346" s="91">
        <f t="shared" si="83"/>
        <v>0</v>
      </c>
      <c r="BW346" t="str">
        <f t="shared" si="89"/>
        <v>Site : RUMBAI - SUM-RIA-0034-M-B</v>
      </c>
      <c r="BX346" t="str">
        <f t="shared" si="90"/>
        <v xml:space="preserve">Tipe Tower : </v>
      </c>
      <c r="BY346">
        <f t="shared" si="91"/>
        <v>0</v>
      </c>
      <c r="BZ346" s="92" t="str">
        <f t="shared" si="91"/>
        <v>Reimbursement</v>
      </c>
      <c r="CD346" s="531"/>
    </row>
    <row r="347" spans="2:82" ht="15" customHeight="1" x14ac:dyDescent="0.25">
      <c r="B347" s="103">
        <f t="shared" si="94"/>
        <v>198</v>
      </c>
      <c r="C347" s="126" t="s">
        <v>9895</v>
      </c>
      <c r="D347" s="95">
        <v>4500056805</v>
      </c>
      <c r="E347" s="121" t="s">
        <v>9732</v>
      </c>
      <c r="F347" s="522">
        <v>1586000</v>
      </c>
      <c r="G347" s="127">
        <v>9</v>
      </c>
      <c r="H347" s="103">
        <v>2014</v>
      </c>
      <c r="I347" s="128">
        <v>41897</v>
      </c>
      <c r="J347" s="128"/>
      <c r="K347" s="127" t="s">
        <v>9733</v>
      </c>
      <c r="L347" s="126" t="s">
        <v>9733</v>
      </c>
      <c r="M347" s="141" t="s">
        <v>96</v>
      </c>
      <c r="N347" s="126" t="s">
        <v>98</v>
      </c>
      <c r="O347" s="127" t="s">
        <v>98</v>
      </c>
      <c r="P347" s="127" t="s">
        <v>98</v>
      </c>
      <c r="Q347" s="345">
        <v>0</v>
      </c>
      <c r="R347" s="103"/>
      <c r="S347" s="127"/>
      <c r="T347" s="127"/>
      <c r="U347" s="120"/>
      <c r="V347" s="523">
        <f t="shared" si="93"/>
        <v>-41897</v>
      </c>
      <c r="W347" s="127"/>
      <c r="X347" s="141" t="s">
        <v>560</v>
      </c>
      <c r="Y347" s="424" t="s">
        <v>561</v>
      </c>
      <c r="Z347" s="126" t="s">
        <v>9732</v>
      </c>
      <c r="AA347" s="103"/>
      <c r="AB347" s="126"/>
      <c r="AC347" s="103"/>
      <c r="AD347" s="103"/>
      <c r="AE347" s="103"/>
      <c r="AF347" s="121" t="s">
        <v>9896</v>
      </c>
      <c r="AG347" s="126"/>
      <c r="AH347" s="524"/>
      <c r="AI347" s="524"/>
      <c r="AJ347" s="121"/>
      <c r="AK347" s="121"/>
      <c r="AL347" s="121"/>
      <c r="AM347" s="120"/>
      <c r="AN347" s="120"/>
      <c r="AO347" s="120"/>
      <c r="AP347" s="121"/>
      <c r="AQ347" s="525"/>
      <c r="AR347" s="525"/>
      <c r="AS347" s="121"/>
      <c r="AT347" s="121"/>
      <c r="AU347" s="122"/>
      <c r="AV347" s="122"/>
      <c r="AW347" s="121"/>
      <c r="AX347" s="121"/>
      <c r="AY347" s="121">
        <v>0</v>
      </c>
      <c r="AZ347" s="120"/>
      <c r="BA347" s="120"/>
      <c r="BB347" s="121"/>
      <c r="BC347" s="522">
        <f t="shared" si="84"/>
        <v>1586000</v>
      </c>
      <c r="BD347" s="121"/>
      <c r="BE347" s="516"/>
      <c r="BF347" s="122"/>
      <c r="BG347" s="141" t="s">
        <v>9737</v>
      </c>
      <c r="BH347" s="121" t="s">
        <v>2064</v>
      </c>
      <c r="BI347" s="122"/>
      <c r="BJ347" s="190"/>
      <c r="BK347" s="526" t="s">
        <v>167</v>
      </c>
      <c r="BL347" s="534">
        <f t="shared" si="95"/>
        <v>1586000</v>
      </c>
      <c r="BQ347" t="str">
        <f t="shared" si="86"/>
        <v>Reimbursement (Protelindo)</v>
      </c>
      <c r="BR347" t="str">
        <f t="shared" si="87"/>
        <v>HK-14-1269</v>
      </c>
      <c r="BS347" s="91">
        <f t="shared" si="88"/>
        <v>2014</v>
      </c>
      <c r="BT347">
        <f t="shared" si="83"/>
        <v>0</v>
      </c>
      <c r="BU347" s="91">
        <f t="shared" si="83"/>
        <v>0</v>
      </c>
      <c r="BW347" t="str">
        <f t="shared" si="89"/>
        <v>Site : Guntur-Sukamentri-Garut Kota - JAW-WJV-0843-H-P</v>
      </c>
      <c r="BX347" t="str">
        <f t="shared" si="90"/>
        <v xml:space="preserve">Tipe Tower : </v>
      </c>
      <c r="BY347">
        <f t="shared" si="91"/>
        <v>4500056805</v>
      </c>
      <c r="BZ347" s="92" t="str">
        <f t="shared" si="91"/>
        <v>Reimbursement</v>
      </c>
      <c r="CD347" s="531"/>
    </row>
    <row r="348" spans="2:82" ht="15" customHeight="1" x14ac:dyDescent="0.25">
      <c r="B348" s="103">
        <f t="shared" si="94"/>
        <v>199</v>
      </c>
      <c r="C348" s="126" t="s">
        <v>9897</v>
      </c>
      <c r="D348" s="95">
        <v>4500056806</v>
      </c>
      <c r="E348" s="121" t="s">
        <v>9732</v>
      </c>
      <c r="F348" s="522">
        <v>5862600</v>
      </c>
      <c r="G348" s="127">
        <v>9</v>
      </c>
      <c r="H348" s="103">
        <v>2014</v>
      </c>
      <c r="I348" s="128">
        <v>41897</v>
      </c>
      <c r="J348" s="128"/>
      <c r="K348" s="127" t="s">
        <v>9733</v>
      </c>
      <c r="L348" s="126" t="s">
        <v>9733</v>
      </c>
      <c r="M348" s="141" t="s">
        <v>96</v>
      </c>
      <c r="N348" s="126" t="s">
        <v>98</v>
      </c>
      <c r="O348" s="127" t="s">
        <v>98</v>
      </c>
      <c r="P348" s="127" t="s">
        <v>98</v>
      </c>
      <c r="Q348" s="345">
        <v>0</v>
      </c>
      <c r="R348" s="103"/>
      <c r="S348" s="127"/>
      <c r="T348" s="127"/>
      <c r="U348" s="120">
        <v>41760</v>
      </c>
      <c r="V348" s="523">
        <f t="shared" si="93"/>
        <v>-137</v>
      </c>
      <c r="W348" s="127"/>
      <c r="X348" s="141" t="s">
        <v>9898</v>
      </c>
      <c r="Y348" s="424" t="s">
        <v>9899</v>
      </c>
      <c r="Z348" s="126" t="s">
        <v>9732</v>
      </c>
      <c r="AA348" s="103"/>
      <c r="AB348" s="126"/>
      <c r="AC348" s="103"/>
      <c r="AD348" s="103"/>
      <c r="AE348" s="103"/>
      <c r="AF348" s="121" t="s">
        <v>9900</v>
      </c>
      <c r="AG348" s="126"/>
      <c r="AH348" s="524"/>
      <c r="AI348" s="524"/>
      <c r="AJ348" s="121"/>
      <c r="AK348" s="121"/>
      <c r="AL348" s="121"/>
      <c r="AM348" s="120"/>
      <c r="AN348" s="120"/>
      <c r="AO348" s="120"/>
      <c r="AP348" s="121"/>
      <c r="AQ348" s="525"/>
      <c r="AR348" s="525"/>
      <c r="AS348" s="121"/>
      <c r="AT348" s="121"/>
      <c r="AU348" s="122"/>
      <c r="AV348" s="122"/>
      <c r="AW348" s="121"/>
      <c r="AX348" s="121"/>
      <c r="AY348" s="121">
        <v>0</v>
      </c>
      <c r="AZ348" s="120"/>
      <c r="BA348" s="120"/>
      <c r="BB348" s="121"/>
      <c r="BC348" s="522">
        <f t="shared" si="84"/>
        <v>5862600</v>
      </c>
      <c r="BD348" s="121"/>
      <c r="BE348" s="516"/>
      <c r="BF348" s="122"/>
      <c r="BG348" s="141" t="s">
        <v>9737</v>
      </c>
      <c r="BH348" s="121" t="s">
        <v>2064</v>
      </c>
      <c r="BI348" s="122"/>
      <c r="BJ348" s="190"/>
      <c r="BK348" s="526" t="s">
        <v>167</v>
      </c>
      <c r="BL348" s="534">
        <f t="shared" si="95"/>
        <v>5862600</v>
      </c>
      <c r="BQ348" t="str">
        <f t="shared" si="86"/>
        <v>Reimbursement (Protelindo)</v>
      </c>
      <c r="BR348" t="str">
        <f t="shared" si="87"/>
        <v>HK-14-1270</v>
      </c>
      <c r="BS348" s="91">
        <f t="shared" si="88"/>
        <v>2014</v>
      </c>
      <c r="BT348">
        <f t="shared" si="83"/>
        <v>0</v>
      </c>
      <c r="BU348" s="91">
        <f t="shared" si="83"/>
        <v>0</v>
      </c>
      <c r="BW348" t="str">
        <f t="shared" si="89"/>
        <v>Site : Protelindo_tanap_uti_bongo - SUL-NSL-0090-H-B</v>
      </c>
      <c r="BX348" t="str">
        <f t="shared" si="90"/>
        <v xml:space="preserve">Tipe Tower : </v>
      </c>
      <c r="BY348">
        <f t="shared" si="91"/>
        <v>4500056806</v>
      </c>
      <c r="BZ348" s="92" t="str">
        <f t="shared" si="91"/>
        <v>Reimbursement</v>
      </c>
      <c r="CD348" s="531"/>
    </row>
    <row r="349" spans="2:82" ht="15" customHeight="1" x14ac:dyDescent="0.25">
      <c r="B349" s="103">
        <f t="shared" si="94"/>
        <v>200</v>
      </c>
      <c r="C349" s="126" t="s">
        <v>9901</v>
      </c>
      <c r="D349" s="126" t="s">
        <v>9902</v>
      </c>
      <c r="E349" s="126" t="s">
        <v>9768</v>
      </c>
      <c r="F349" s="522">
        <v>750000</v>
      </c>
      <c r="G349" s="127" t="s">
        <v>171</v>
      </c>
      <c r="H349" s="103">
        <v>2015</v>
      </c>
      <c r="I349" s="128">
        <v>42131</v>
      </c>
      <c r="J349" s="128">
        <v>42139</v>
      </c>
      <c r="K349" s="127" t="s">
        <v>8275</v>
      </c>
      <c r="L349" s="126" t="s">
        <v>8275</v>
      </c>
      <c r="M349" s="141" t="s">
        <v>770</v>
      </c>
      <c r="N349" s="126" t="s">
        <v>98</v>
      </c>
      <c r="O349" s="127" t="s">
        <v>98</v>
      </c>
      <c r="P349" s="127" t="s">
        <v>98</v>
      </c>
      <c r="Q349" s="345">
        <v>0</v>
      </c>
      <c r="R349" s="103"/>
      <c r="S349" s="127"/>
      <c r="T349" s="127"/>
      <c r="U349" s="120">
        <v>41791</v>
      </c>
      <c r="V349" s="523">
        <f t="shared" si="93"/>
        <v>-340</v>
      </c>
      <c r="W349" s="127"/>
      <c r="X349" s="141">
        <v>160913104</v>
      </c>
      <c r="Y349" s="424" t="s">
        <v>9903</v>
      </c>
      <c r="Z349" s="126" t="s">
        <v>9904</v>
      </c>
      <c r="AA349" s="103"/>
      <c r="AB349" s="126" t="s">
        <v>8469</v>
      </c>
      <c r="AC349" s="103"/>
      <c r="AD349" s="103"/>
      <c r="AE349" s="103"/>
      <c r="AF349" s="121" t="s">
        <v>9753</v>
      </c>
      <c r="AG349" s="126" t="s">
        <v>9905</v>
      </c>
      <c r="AH349" s="524"/>
      <c r="AI349" s="524"/>
      <c r="AJ349" s="121"/>
      <c r="AK349" s="121"/>
      <c r="AL349" s="121"/>
      <c r="AM349" s="120"/>
      <c r="AN349" s="120"/>
      <c r="AO349" s="120"/>
      <c r="AP349" s="121"/>
      <c r="AQ349" s="525"/>
      <c r="AR349" s="525"/>
      <c r="AS349" s="121"/>
      <c r="AT349" s="121"/>
      <c r="AU349" s="122"/>
      <c r="AV349" s="122"/>
      <c r="AW349" s="121"/>
      <c r="AX349" s="121" t="s">
        <v>9906</v>
      </c>
      <c r="AY349" s="121">
        <v>0</v>
      </c>
      <c r="AZ349" s="120">
        <v>42145</v>
      </c>
      <c r="BA349" s="120">
        <v>42159</v>
      </c>
      <c r="BB349" s="121"/>
      <c r="BC349" s="522">
        <f t="shared" si="84"/>
        <v>750000</v>
      </c>
      <c r="BD349" s="516">
        <v>0</v>
      </c>
      <c r="BE349" s="516">
        <f>+BC349</f>
        <v>750000</v>
      </c>
      <c r="BF349" s="122">
        <v>42160</v>
      </c>
      <c r="BG349" s="141" t="s">
        <v>116</v>
      </c>
      <c r="BH349" s="121" t="s">
        <v>9907</v>
      </c>
      <c r="BI349" s="122">
        <v>42164</v>
      </c>
      <c r="BJ349" s="190">
        <v>42180</v>
      </c>
      <c r="BK349" s="526" t="s">
        <v>167</v>
      </c>
      <c r="BL349" s="534">
        <f t="shared" si="95"/>
        <v>750000</v>
      </c>
      <c r="BQ349" t="str">
        <f t="shared" si="86"/>
        <v>TBG - SMI</v>
      </c>
      <c r="BR349" t="str">
        <f t="shared" si="87"/>
        <v>HK-14-1273</v>
      </c>
      <c r="BS349" s="91">
        <f t="shared" si="88"/>
        <v>2015</v>
      </c>
      <c r="BT349">
        <f t="shared" si="83"/>
        <v>42145</v>
      </c>
      <c r="BU349" s="91">
        <f t="shared" si="83"/>
        <v>42159</v>
      </c>
      <c r="BW349" t="str">
        <f t="shared" si="89"/>
        <v>Site : Tarik - 160913104</v>
      </c>
      <c r="BX349" t="str">
        <f t="shared" si="90"/>
        <v>Tipe Tower : GB-4L-ISAT-70-MED-2003.04:03IND018</v>
      </c>
      <c r="BY349" t="str">
        <f t="shared" si="91"/>
        <v>PO/SMI/15/N000522</v>
      </c>
      <c r="BZ349" s="92" t="str">
        <f t="shared" si="91"/>
        <v>VALIDASI TOWER</v>
      </c>
      <c r="CD349" s="531"/>
    </row>
    <row r="350" spans="2:82" ht="15" customHeight="1" x14ac:dyDescent="0.25">
      <c r="B350" s="103">
        <f t="shared" si="94"/>
        <v>201</v>
      </c>
      <c r="C350" s="126" t="s">
        <v>9908</v>
      </c>
      <c r="D350" s="126" t="s">
        <v>9458</v>
      </c>
      <c r="E350" s="126" t="s">
        <v>9909</v>
      </c>
      <c r="F350" s="522">
        <v>5850000</v>
      </c>
      <c r="G350" s="127" t="s">
        <v>979</v>
      </c>
      <c r="H350" s="103">
        <v>2015</v>
      </c>
      <c r="I350" s="128">
        <v>42219</v>
      </c>
      <c r="J350" s="128">
        <v>42219</v>
      </c>
      <c r="K350" s="127" t="s">
        <v>769</v>
      </c>
      <c r="L350" s="126" t="s">
        <v>769</v>
      </c>
      <c r="M350" s="141" t="s">
        <v>818</v>
      </c>
      <c r="N350" s="126" t="s">
        <v>98</v>
      </c>
      <c r="O350" s="127" t="s">
        <v>98</v>
      </c>
      <c r="P350" s="127" t="s">
        <v>98</v>
      </c>
      <c r="Q350" s="345">
        <v>0</v>
      </c>
      <c r="R350" s="103"/>
      <c r="S350" s="127"/>
      <c r="T350" s="127"/>
      <c r="U350" s="120">
        <v>41791</v>
      </c>
      <c r="V350" s="523">
        <f t="shared" si="93"/>
        <v>-428</v>
      </c>
      <c r="W350" s="127"/>
      <c r="X350" s="141" t="s">
        <v>9910</v>
      </c>
      <c r="Y350" s="424" t="s">
        <v>9911</v>
      </c>
      <c r="Z350" s="126" t="s">
        <v>2518</v>
      </c>
      <c r="AA350" s="103"/>
      <c r="AB350" s="126" t="s">
        <v>9473</v>
      </c>
      <c r="AC350" s="103"/>
      <c r="AD350" s="103"/>
      <c r="AE350" s="103"/>
      <c r="AF350" s="121" t="s">
        <v>9462</v>
      </c>
      <c r="AG350" s="126" t="s">
        <v>9912</v>
      </c>
      <c r="AH350" s="524"/>
      <c r="AI350" s="524"/>
      <c r="AJ350" s="121"/>
      <c r="AK350" s="121"/>
      <c r="AL350" s="121"/>
      <c r="AM350" s="120"/>
      <c r="AN350" s="120"/>
      <c r="AO350" s="120"/>
      <c r="AP350" s="121"/>
      <c r="AQ350" s="525"/>
      <c r="AR350" s="525"/>
      <c r="AS350" s="121"/>
      <c r="AT350" s="121"/>
      <c r="AU350" s="122"/>
      <c r="AV350" s="122"/>
      <c r="AW350" s="121"/>
      <c r="AX350" s="540" t="s">
        <v>9464</v>
      </c>
      <c r="AY350" s="121">
        <v>0</v>
      </c>
      <c r="AZ350" s="120">
        <v>42226</v>
      </c>
      <c r="BA350" s="120">
        <v>42254</v>
      </c>
      <c r="BB350" s="121"/>
      <c r="BC350" s="522">
        <f t="shared" si="84"/>
        <v>5850000</v>
      </c>
      <c r="BD350" s="516">
        <v>0</v>
      </c>
      <c r="BE350" s="516">
        <f>+BC350</f>
        <v>5850000</v>
      </c>
      <c r="BF350" s="122">
        <v>42255</v>
      </c>
      <c r="BG350" s="141" t="s">
        <v>116</v>
      </c>
      <c r="BH350" s="121" t="s">
        <v>9465</v>
      </c>
      <c r="BI350" s="122">
        <v>42256</v>
      </c>
      <c r="BJ350" s="190">
        <v>42272</v>
      </c>
      <c r="BK350" s="526" t="s">
        <v>167</v>
      </c>
      <c r="BL350" s="534">
        <f t="shared" si="95"/>
        <v>5850000</v>
      </c>
      <c r="BQ350" t="str">
        <f t="shared" si="86"/>
        <v>TBG - Asset</v>
      </c>
      <c r="BR350" t="str">
        <f t="shared" si="87"/>
        <v>HK-14-1274</v>
      </c>
      <c r="BS350" s="91">
        <f t="shared" si="88"/>
        <v>2015</v>
      </c>
      <c r="BT350">
        <f t="shared" si="83"/>
        <v>42226</v>
      </c>
      <c r="BU350" s="91">
        <f t="shared" si="83"/>
        <v>42254</v>
      </c>
      <c r="BW350" t="str">
        <f t="shared" si="89"/>
        <v>Site : OESAPA KUPANG UTARA - T000611</v>
      </c>
      <c r="BX350" t="str">
        <f t="shared" si="90"/>
        <v>Tipe Tower : GF 52 M</v>
      </c>
      <c r="BY350" t="str">
        <f t="shared" si="91"/>
        <v>PO/SKP/15/N003676</v>
      </c>
      <c r="BZ350" s="92" t="str">
        <f t="shared" si="91"/>
        <v>SUPERVISI ATP &amp; Transportasi Area Nusa Tenggara Timur</v>
      </c>
      <c r="CD350" s="531"/>
    </row>
    <row r="351" spans="2:82" ht="15" customHeight="1" x14ac:dyDescent="0.25">
      <c r="B351" s="103">
        <f t="shared" si="94"/>
        <v>202</v>
      </c>
      <c r="C351" s="126" t="s">
        <v>9913</v>
      </c>
      <c r="D351" s="126" t="s">
        <v>9456</v>
      </c>
      <c r="E351" s="121" t="s">
        <v>2518</v>
      </c>
      <c r="F351" s="522">
        <v>3100000</v>
      </c>
      <c r="G351" s="127" t="s">
        <v>979</v>
      </c>
      <c r="H351" s="103">
        <v>2015</v>
      </c>
      <c r="I351" s="128">
        <v>42227</v>
      </c>
      <c r="J351" s="128">
        <v>42229</v>
      </c>
      <c r="K351" s="127" t="s">
        <v>769</v>
      </c>
      <c r="L351" s="126" t="s">
        <v>769</v>
      </c>
      <c r="M351" s="141" t="s">
        <v>818</v>
      </c>
      <c r="N351" s="126" t="s">
        <v>98</v>
      </c>
      <c r="O351" s="127" t="s">
        <v>98</v>
      </c>
      <c r="P351" s="127" t="s">
        <v>98</v>
      </c>
      <c r="Q351" s="345">
        <v>0</v>
      </c>
      <c r="R351" s="103"/>
      <c r="S351" s="127"/>
      <c r="T351" s="127"/>
      <c r="U351" s="120">
        <v>41944</v>
      </c>
      <c r="V351" s="523">
        <f t="shared" si="93"/>
        <v>-283</v>
      </c>
      <c r="W351" s="127"/>
      <c r="X351" s="141" t="s">
        <v>9914</v>
      </c>
      <c r="Y351" s="424" t="s">
        <v>9915</v>
      </c>
      <c r="Z351" s="126" t="s">
        <v>2518</v>
      </c>
      <c r="AA351" s="103"/>
      <c r="AB351" s="126"/>
      <c r="AC351" s="103"/>
      <c r="AD351" s="103"/>
      <c r="AE351" s="103"/>
      <c r="AF351" s="121"/>
      <c r="AG351" s="126" t="s">
        <v>9916</v>
      </c>
      <c r="AH351" s="524"/>
      <c r="AI351" s="524"/>
      <c r="AJ351" s="121"/>
      <c r="AK351" s="121"/>
      <c r="AL351" s="121"/>
      <c r="AM351" s="120"/>
      <c r="AN351" s="120"/>
      <c r="AO351" s="120"/>
      <c r="AP351" s="121"/>
      <c r="AQ351" s="525"/>
      <c r="AR351" s="525"/>
      <c r="AS351" s="121"/>
      <c r="AT351" s="121"/>
      <c r="AU351" s="122"/>
      <c r="AV351" s="122"/>
      <c r="AW351" s="121"/>
      <c r="AX351" s="121"/>
      <c r="AY351" s="121">
        <v>0</v>
      </c>
      <c r="AZ351" s="120">
        <v>42313</v>
      </c>
      <c r="BA351" s="120"/>
      <c r="BB351" s="121"/>
      <c r="BC351" s="522">
        <f t="shared" si="84"/>
        <v>3100000</v>
      </c>
      <c r="BD351" s="516">
        <f>+BC351</f>
        <v>3100000</v>
      </c>
      <c r="BE351" s="516"/>
      <c r="BF351" s="122"/>
      <c r="BG351" s="67" t="s">
        <v>776</v>
      </c>
      <c r="BH351" s="121" t="s">
        <v>2064</v>
      </c>
      <c r="BI351" s="122"/>
      <c r="BJ351" s="190"/>
      <c r="BK351" s="526" t="s">
        <v>167</v>
      </c>
      <c r="BL351" s="534">
        <f t="shared" si="95"/>
        <v>3100000</v>
      </c>
      <c r="BM351" t="s">
        <v>9466</v>
      </c>
      <c r="BN351" t="s">
        <v>9467</v>
      </c>
      <c r="BO351" t="s">
        <v>9468</v>
      </c>
      <c r="BQ351" t="str">
        <f t="shared" si="86"/>
        <v>TBG - Asset</v>
      </c>
      <c r="BR351" t="str">
        <f t="shared" si="87"/>
        <v>HK-14-1275</v>
      </c>
      <c r="BS351" s="91">
        <f t="shared" si="88"/>
        <v>2015</v>
      </c>
      <c r="BT351">
        <f t="shared" si="83"/>
        <v>42313</v>
      </c>
      <c r="BU351" s="91">
        <f t="shared" si="83"/>
        <v>0</v>
      </c>
      <c r="BW351" t="str">
        <f t="shared" si="89"/>
        <v>Site : TARUS KUPANG TENGAH - T000615</v>
      </c>
      <c r="BX351" t="str">
        <f t="shared" si="90"/>
        <v xml:space="preserve">Tipe Tower : </v>
      </c>
      <c r="BY351" t="str">
        <f t="shared" si="91"/>
        <v>PO/SKP/15/N003810</v>
      </c>
      <c r="BZ351" s="92" t="str">
        <f t="shared" si="91"/>
        <v>SUPERVISI ATP</v>
      </c>
      <c r="CD351" s="531"/>
    </row>
    <row r="352" spans="2:82" ht="15" customHeight="1" x14ac:dyDescent="0.25">
      <c r="B352" s="103">
        <f t="shared" si="94"/>
        <v>203</v>
      </c>
      <c r="C352" s="126" t="s">
        <v>9917</v>
      </c>
      <c r="D352" s="126" t="s">
        <v>9918</v>
      </c>
      <c r="E352" s="121" t="s">
        <v>2518</v>
      </c>
      <c r="F352" s="522">
        <v>3100000</v>
      </c>
      <c r="G352" s="127">
        <v>11</v>
      </c>
      <c r="H352" s="103">
        <v>2014</v>
      </c>
      <c r="I352" s="128">
        <v>41969</v>
      </c>
      <c r="J352" s="128"/>
      <c r="K352" s="127" t="s">
        <v>769</v>
      </c>
      <c r="L352" s="126" t="s">
        <v>769</v>
      </c>
      <c r="M352" s="141" t="s">
        <v>818</v>
      </c>
      <c r="N352" s="126" t="s">
        <v>98</v>
      </c>
      <c r="O352" s="127" t="s">
        <v>98</v>
      </c>
      <c r="P352" s="127" t="s">
        <v>98</v>
      </c>
      <c r="Q352" s="345">
        <v>0</v>
      </c>
      <c r="R352" s="103"/>
      <c r="S352" s="127"/>
      <c r="T352" s="127"/>
      <c r="U352" s="120">
        <v>41872</v>
      </c>
      <c r="V352" s="523">
        <f t="shared" si="93"/>
        <v>-97</v>
      </c>
      <c r="W352" s="127"/>
      <c r="X352" s="141" t="s">
        <v>9919</v>
      </c>
      <c r="Y352" s="424" t="s">
        <v>9920</v>
      </c>
      <c r="Z352" s="126" t="s">
        <v>2518</v>
      </c>
      <c r="AA352" s="103"/>
      <c r="AB352" s="126" t="s">
        <v>9921</v>
      </c>
      <c r="AC352" s="103"/>
      <c r="AD352" s="103"/>
      <c r="AE352" s="103"/>
      <c r="AF352" s="121" t="s">
        <v>9922</v>
      </c>
      <c r="AG352" s="126" t="s">
        <v>9923</v>
      </c>
      <c r="AH352" s="524"/>
      <c r="AI352" s="524"/>
      <c r="AJ352" s="121"/>
      <c r="AK352" s="121"/>
      <c r="AL352" s="121"/>
      <c r="AM352" s="120"/>
      <c r="AN352" s="120"/>
      <c r="AO352" s="120"/>
      <c r="AP352" s="121"/>
      <c r="AQ352" s="525"/>
      <c r="AR352" s="525"/>
      <c r="AS352" s="121"/>
      <c r="AT352" s="121"/>
      <c r="AU352" s="122"/>
      <c r="AV352" s="122"/>
      <c r="AW352" s="121"/>
      <c r="AX352" s="121" t="s">
        <v>9924</v>
      </c>
      <c r="AY352" s="121">
        <v>0</v>
      </c>
      <c r="AZ352" s="120">
        <v>41977</v>
      </c>
      <c r="BA352" s="120">
        <v>41991</v>
      </c>
      <c r="BB352" s="121"/>
      <c r="BC352" s="522">
        <f t="shared" si="84"/>
        <v>3100000</v>
      </c>
      <c r="BD352" s="121"/>
      <c r="BE352" s="516">
        <v>3100000</v>
      </c>
      <c r="BF352" s="122">
        <v>42009</v>
      </c>
      <c r="BG352" s="141" t="s">
        <v>116</v>
      </c>
      <c r="BH352" s="121" t="s">
        <v>9925</v>
      </c>
      <c r="BI352" s="122">
        <v>42011</v>
      </c>
      <c r="BJ352" s="190">
        <v>42027</v>
      </c>
      <c r="BK352" s="526" t="s">
        <v>167</v>
      </c>
      <c r="BL352" s="534">
        <f t="shared" si="95"/>
        <v>3100000</v>
      </c>
      <c r="BM352" t="s">
        <v>9466</v>
      </c>
      <c r="BN352" t="s">
        <v>9467</v>
      </c>
      <c r="BO352" t="s">
        <v>9468</v>
      </c>
      <c r="BQ352" t="str">
        <f t="shared" si="86"/>
        <v>TBG - Asset</v>
      </c>
      <c r="BR352" t="str">
        <f t="shared" si="87"/>
        <v>HK-14-1276</v>
      </c>
      <c r="BS352" s="91">
        <f t="shared" si="88"/>
        <v>2014</v>
      </c>
      <c r="BT352">
        <f t="shared" si="83"/>
        <v>41977</v>
      </c>
      <c r="BU352" s="91">
        <f t="shared" si="83"/>
        <v>41991</v>
      </c>
      <c r="BW352" t="str">
        <f t="shared" si="89"/>
        <v>Site : PENATIH - T000203</v>
      </c>
      <c r="BX352" t="str">
        <f t="shared" si="90"/>
        <v>Tipe Tower : 4-A-SKP-01-62</v>
      </c>
      <c r="BY352" t="str">
        <f t="shared" si="91"/>
        <v>PO/SKP/14/N012107</v>
      </c>
      <c r="BZ352" s="92" t="str">
        <f t="shared" si="91"/>
        <v>SUPERVISI ATP</v>
      </c>
      <c r="CD352" s="531"/>
    </row>
    <row r="353" spans="2:82" ht="15" customHeight="1" x14ac:dyDescent="0.25">
      <c r="B353" s="103">
        <f t="shared" si="94"/>
        <v>204</v>
      </c>
      <c r="C353" s="126" t="s">
        <v>9926</v>
      </c>
      <c r="D353" s="126" t="s">
        <v>9927</v>
      </c>
      <c r="E353" s="121" t="s">
        <v>9928</v>
      </c>
      <c r="F353" s="522">
        <v>15600000</v>
      </c>
      <c r="G353" s="127">
        <v>11</v>
      </c>
      <c r="H353" s="103">
        <v>2014</v>
      </c>
      <c r="I353" s="128">
        <v>41950</v>
      </c>
      <c r="J353" s="128"/>
      <c r="K353" s="127" t="s">
        <v>2987</v>
      </c>
      <c r="L353" s="126" t="s">
        <v>2987</v>
      </c>
      <c r="M353" s="141" t="s">
        <v>2987</v>
      </c>
      <c r="N353" s="126" t="s">
        <v>98</v>
      </c>
      <c r="O353" s="127" t="s">
        <v>98</v>
      </c>
      <c r="P353" s="127" t="s">
        <v>98</v>
      </c>
      <c r="Q353" s="345">
        <v>0</v>
      </c>
      <c r="R353" s="103"/>
      <c r="S353" s="127"/>
      <c r="T353" s="127"/>
      <c r="U353" s="120">
        <v>41679</v>
      </c>
      <c r="V353" s="523">
        <f t="shared" si="93"/>
        <v>-271</v>
      </c>
      <c r="W353" s="127"/>
      <c r="X353" s="141">
        <v>62491</v>
      </c>
      <c r="Y353" s="424" t="s">
        <v>9929</v>
      </c>
      <c r="Z353" s="126" t="s">
        <v>9928</v>
      </c>
      <c r="AA353" s="103"/>
      <c r="AB353" s="126"/>
      <c r="AC353" s="103"/>
      <c r="AD353" s="103"/>
      <c r="AE353" s="103"/>
      <c r="AF353" s="121" t="s">
        <v>2334</v>
      </c>
      <c r="AG353" s="126"/>
      <c r="AH353" s="524"/>
      <c r="AI353" s="524"/>
      <c r="AJ353" s="121"/>
      <c r="AK353" s="121"/>
      <c r="AL353" s="121"/>
      <c r="AM353" s="120"/>
      <c r="AN353" s="120"/>
      <c r="AO353" s="120"/>
      <c r="AP353" s="121"/>
      <c r="AQ353" s="525"/>
      <c r="AR353" s="525"/>
      <c r="AS353" s="121"/>
      <c r="AT353" s="121"/>
      <c r="AU353" s="122"/>
      <c r="AV353" s="122"/>
      <c r="AW353" s="121"/>
      <c r="AX353" s="121"/>
      <c r="AY353" s="121">
        <v>0</v>
      </c>
      <c r="AZ353" s="120">
        <v>41997</v>
      </c>
      <c r="BA353" s="603">
        <v>42019</v>
      </c>
      <c r="BB353" s="121"/>
      <c r="BC353" s="522">
        <f t="shared" si="84"/>
        <v>15600000</v>
      </c>
      <c r="BD353" s="121"/>
      <c r="BE353" s="516">
        <v>15600000</v>
      </c>
      <c r="BF353" s="122">
        <v>42019</v>
      </c>
      <c r="BG353" s="141" t="s">
        <v>116</v>
      </c>
      <c r="BH353" s="121" t="s">
        <v>9930</v>
      </c>
      <c r="BI353" s="122">
        <v>42020</v>
      </c>
      <c r="BJ353" s="190">
        <v>42093</v>
      </c>
      <c r="BK353" s="526" t="s">
        <v>167</v>
      </c>
      <c r="BL353" s="534">
        <f t="shared" si="95"/>
        <v>15600000</v>
      </c>
      <c r="BM353" t="s">
        <v>9466</v>
      </c>
      <c r="BN353" t="s">
        <v>8472</v>
      </c>
      <c r="BO353" t="s">
        <v>9931</v>
      </c>
      <c r="BQ353" t="str">
        <f t="shared" si="86"/>
        <v>Huawei</v>
      </c>
      <c r="BR353" t="str">
        <f t="shared" si="87"/>
        <v>HK-14-1288</v>
      </c>
      <c r="BS353" s="91">
        <f t="shared" si="88"/>
        <v>2014</v>
      </c>
      <c r="BT353">
        <f t="shared" si="83"/>
        <v>41997</v>
      </c>
      <c r="BU353" s="91">
        <f t="shared" si="83"/>
        <v>42019</v>
      </c>
      <c r="BW353" t="str">
        <f t="shared" si="89"/>
        <v>Site : Ariodillah Ilir Timur - 62491</v>
      </c>
      <c r="BX353" t="str">
        <f t="shared" si="90"/>
        <v xml:space="preserve">Tipe Tower : </v>
      </c>
      <c r="BY353" t="str">
        <f t="shared" si="91"/>
        <v>1091153071-1</v>
      </c>
      <c r="BZ353" s="92" t="str">
        <f t="shared" si="91"/>
        <v>Survey+Building Analysis</v>
      </c>
      <c r="CD353" s="531"/>
    </row>
    <row r="354" spans="2:82" ht="15" customHeight="1" x14ac:dyDescent="0.25">
      <c r="B354" s="103">
        <f t="shared" si="94"/>
        <v>205</v>
      </c>
      <c r="C354" s="126" t="s">
        <v>9932</v>
      </c>
      <c r="D354" s="126"/>
      <c r="E354" s="121" t="s">
        <v>9933</v>
      </c>
      <c r="F354" s="552" t="s">
        <v>2356</v>
      </c>
      <c r="G354" s="127"/>
      <c r="H354" s="103"/>
      <c r="I354" s="128"/>
      <c r="J354" s="128"/>
      <c r="K354" s="127" t="s">
        <v>2987</v>
      </c>
      <c r="L354" s="126" t="s">
        <v>2987</v>
      </c>
      <c r="M354" s="141" t="s">
        <v>2987</v>
      </c>
      <c r="N354" s="126" t="s">
        <v>98</v>
      </c>
      <c r="O354" s="127" t="s">
        <v>98</v>
      </c>
      <c r="P354" s="127" t="s">
        <v>98</v>
      </c>
      <c r="Q354" s="345">
        <v>0</v>
      </c>
      <c r="R354" s="103"/>
      <c r="S354" s="127"/>
      <c r="T354" s="127"/>
      <c r="U354" s="120">
        <v>41883</v>
      </c>
      <c r="V354" s="523">
        <f t="shared" si="93"/>
        <v>41883</v>
      </c>
      <c r="W354" s="127"/>
      <c r="X354" s="141">
        <v>41794</v>
      </c>
      <c r="Y354" s="424" t="s">
        <v>9934</v>
      </c>
      <c r="Z354" s="126" t="s">
        <v>9933</v>
      </c>
      <c r="AA354" s="103"/>
      <c r="AB354" s="126"/>
      <c r="AC354" s="103"/>
      <c r="AD354" s="103"/>
      <c r="AE354" s="103"/>
      <c r="AF354" s="121" t="s">
        <v>591</v>
      </c>
      <c r="AG354" s="126"/>
      <c r="AH354" s="524"/>
      <c r="AI354" s="524"/>
      <c r="AJ354" s="121"/>
      <c r="AK354" s="121"/>
      <c r="AL354" s="121"/>
      <c r="AM354" s="120"/>
      <c r="AN354" s="120"/>
      <c r="AO354" s="120"/>
      <c r="AP354" s="121"/>
      <c r="AQ354" s="525"/>
      <c r="AR354" s="525"/>
      <c r="AS354" s="121"/>
      <c r="AT354" s="121"/>
      <c r="AU354" s="122"/>
      <c r="AV354" s="122"/>
      <c r="AW354" s="121"/>
      <c r="AX354" s="121"/>
      <c r="AY354" s="121">
        <v>0</v>
      </c>
      <c r="AZ354" s="120"/>
      <c r="BA354" s="120"/>
      <c r="BB354" s="121"/>
      <c r="BC354" s="522" t="str">
        <f t="shared" si="84"/>
        <v>Cancel - Double Input</v>
      </c>
      <c r="BD354" s="121"/>
      <c r="BE354" s="516"/>
      <c r="BF354" s="122"/>
      <c r="BG354" s="141" t="s">
        <v>2356</v>
      </c>
      <c r="BH354" s="121" t="s">
        <v>2064</v>
      </c>
      <c r="BI354" s="122"/>
      <c r="BJ354" s="190"/>
      <c r="BK354" s="526" t="s">
        <v>167</v>
      </c>
      <c r="BL354" s="554" t="s">
        <v>2356</v>
      </c>
      <c r="BQ354" t="str">
        <f t="shared" si="86"/>
        <v>Huawei</v>
      </c>
      <c r="BR354" t="str">
        <f t="shared" si="87"/>
        <v>HK-14-1289</v>
      </c>
      <c r="BS354" s="91">
        <f t="shared" si="88"/>
        <v>0</v>
      </c>
      <c r="BT354">
        <f t="shared" si="83"/>
        <v>0</v>
      </c>
      <c r="BU354" s="91">
        <f t="shared" si="83"/>
        <v>0</v>
      </c>
      <c r="BW354" t="str">
        <f t="shared" si="89"/>
        <v>Site : YPIP - 41794</v>
      </c>
      <c r="BX354" t="str">
        <f t="shared" si="90"/>
        <v xml:space="preserve">Tipe Tower : </v>
      </c>
      <c r="BY354">
        <f t="shared" si="91"/>
        <v>0</v>
      </c>
      <c r="BZ354" s="92" t="str">
        <f t="shared" si="91"/>
        <v>Building Analysis</v>
      </c>
      <c r="CD354" s="531"/>
    </row>
    <row r="355" spans="2:82" ht="30" customHeight="1" thickBot="1" x14ac:dyDescent="0.3">
      <c r="B355" s="103">
        <f t="shared" si="94"/>
        <v>206</v>
      </c>
      <c r="C355" s="126" t="s">
        <v>9935</v>
      </c>
      <c r="D355" s="126" t="s">
        <v>9936</v>
      </c>
      <c r="E355" s="604" t="s">
        <v>9937</v>
      </c>
      <c r="F355" s="522">
        <v>5250000</v>
      </c>
      <c r="G355" s="127" t="s">
        <v>804</v>
      </c>
      <c r="H355" s="103">
        <v>2015</v>
      </c>
      <c r="I355" s="128">
        <v>42062</v>
      </c>
      <c r="J355" s="128"/>
      <c r="K355" s="127" t="s">
        <v>2987</v>
      </c>
      <c r="L355" s="126" t="s">
        <v>2987</v>
      </c>
      <c r="M355" s="141" t="s">
        <v>2987</v>
      </c>
      <c r="N355" s="126" t="s">
        <v>98</v>
      </c>
      <c r="O355" s="127" t="s">
        <v>98</v>
      </c>
      <c r="P355" s="127" t="s">
        <v>98</v>
      </c>
      <c r="Q355" s="345">
        <v>0</v>
      </c>
      <c r="R355" s="103"/>
      <c r="S355" s="127"/>
      <c r="T355" s="127"/>
      <c r="U355" s="120">
        <v>41887</v>
      </c>
      <c r="V355" s="523">
        <f t="shared" si="93"/>
        <v>-175</v>
      </c>
      <c r="W355" s="127"/>
      <c r="X355" s="141">
        <v>601268</v>
      </c>
      <c r="Y355" s="424" t="s">
        <v>9938</v>
      </c>
      <c r="Z355" t="s">
        <v>9939</v>
      </c>
      <c r="AA355" s="103"/>
      <c r="AB355" s="126"/>
      <c r="AC355" s="103"/>
      <c r="AD355" s="103"/>
      <c r="AE355" s="103"/>
      <c r="AF355" s="121" t="s">
        <v>384</v>
      </c>
      <c r="AG355" s="126"/>
      <c r="AH355" s="524"/>
      <c r="AI355" s="524"/>
      <c r="AJ355" s="121"/>
      <c r="AK355" s="121"/>
      <c r="AL355" s="121"/>
      <c r="AM355" s="120"/>
      <c r="AN355" s="120"/>
      <c r="AO355" s="120"/>
      <c r="AP355" s="121"/>
      <c r="AQ355" s="525"/>
      <c r="AR355" s="525"/>
      <c r="AS355" s="121"/>
      <c r="AT355" s="121"/>
      <c r="AU355" s="122"/>
      <c r="AV355" s="122"/>
      <c r="AW355" s="121"/>
      <c r="AX355" s="121"/>
      <c r="AY355" s="121">
        <v>0</v>
      </c>
      <c r="AZ355" s="120">
        <v>42073</v>
      </c>
      <c r="BA355" s="120">
        <v>42152</v>
      </c>
      <c r="BB355" s="121"/>
      <c r="BC355" s="522">
        <f t="shared" si="84"/>
        <v>5250000</v>
      </c>
      <c r="BD355" s="516">
        <v>0</v>
      </c>
      <c r="BE355" s="516">
        <f>+BC355</f>
        <v>5250000</v>
      </c>
      <c r="BF355" s="122">
        <v>42152</v>
      </c>
      <c r="BG355" s="141" t="s">
        <v>116</v>
      </c>
      <c r="BH355" s="121" t="s">
        <v>9940</v>
      </c>
      <c r="BI355" s="122">
        <v>42159</v>
      </c>
      <c r="BJ355" s="190">
        <v>42191</v>
      </c>
      <c r="BK355" s="526" t="s">
        <v>167</v>
      </c>
      <c r="BL355" s="534">
        <f>F355</f>
        <v>5250000</v>
      </c>
      <c r="BQ355" t="str">
        <f t="shared" si="86"/>
        <v>Huawei</v>
      </c>
      <c r="BR355" t="str">
        <f t="shared" si="87"/>
        <v>HK-14-1290</v>
      </c>
      <c r="BS355" s="91">
        <f t="shared" si="88"/>
        <v>2015</v>
      </c>
      <c r="BT355">
        <f t="shared" si="83"/>
        <v>42073</v>
      </c>
      <c r="BU355" s="91">
        <f t="shared" si="83"/>
        <v>42152</v>
      </c>
      <c r="BW355" t="str">
        <f t="shared" si="89"/>
        <v>Site : Babakansari-Kiaracondong
 - 601268</v>
      </c>
      <c r="BX355" t="str">
        <f t="shared" si="90"/>
        <v xml:space="preserve">Tipe Tower : </v>
      </c>
      <c r="BY355" t="str">
        <f t="shared" si="91"/>
        <v>1091151234-3</v>
      </c>
      <c r="BZ355" s="92" t="str">
        <f t="shared" si="91"/>
        <v>Survey + Design for Existing Foundation</v>
      </c>
      <c r="CD355" s="531"/>
    </row>
    <row r="356" spans="2:82" ht="15.75" customHeight="1" thickBot="1" x14ac:dyDescent="0.3">
      <c r="B356" s="103">
        <f t="shared" si="94"/>
        <v>207</v>
      </c>
      <c r="C356" s="126" t="s">
        <v>9941</v>
      </c>
      <c r="D356" s="605">
        <v>4500056789</v>
      </c>
      <c r="E356" s="121"/>
      <c r="F356" s="522"/>
      <c r="G356" s="127"/>
      <c r="H356" s="103"/>
      <c r="I356" s="128"/>
      <c r="J356" s="128"/>
      <c r="K356" s="127" t="s">
        <v>94</v>
      </c>
      <c r="L356" s="126" t="s">
        <v>94</v>
      </c>
      <c r="M356" s="141" t="s">
        <v>96</v>
      </c>
      <c r="N356" s="126" t="s">
        <v>98</v>
      </c>
      <c r="O356" s="127" t="s">
        <v>98</v>
      </c>
      <c r="P356" s="127" t="s">
        <v>98</v>
      </c>
      <c r="Q356" s="345">
        <v>0</v>
      </c>
      <c r="R356" s="103"/>
      <c r="S356" s="127"/>
      <c r="T356" s="127"/>
      <c r="U356" s="120">
        <v>41890</v>
      </c>
      <c r="V356" s="523">
        <f t="shared" si="93"/>
        <v>41890</v>
      </c>
      <c r="W356" s="127"/>
      <c r="X356" s="141" t="s">
        <v>3687</v>
      </c>
      <c r="Y356" s="424" t="s">
        <v>3688</v>
      </c>
      <c r="Z356" s="126"/>
      <c r="AA356" s="103"/>
      <c r="AB356" s="126"/>
      <c r="AC356" s="103"/>
      <c r="AD356" s="103"/>
      <c r="AE356" s="103"/>
      <c r="AF356" s="121"/>
      <c r="AG356" s="126"/>
      <c r="AH356" s="524"/>
      <c r="AI356" s="524"/>
      <c r="AJ356" s="121"/>
      <c r="AK356" s="121"/>
      <c r="AL356" s="121"/>
      <c r="AM356" s="120"/>
      <c r="AN356" s="120"/>
      <c r="AO356" s="120"/>
      <c r="AP356" s="121"/>
      <c r="AQ356" s="525"/>
      <c r="AR356" s="525"/>
      <c r="AS356" s="121"/>
      <c r="AT356" s="121"/>
      <c r="AU356" s="122"/>
      <c r="AV356" s="122"/>
      <c r="AW356" s="121"/>
      <c r="AX356" s="121"/>
      <c r="AY356" s="121" t="s">
        <v>9942</v>
      </c>
      <c r="AZ356" s="120"/>
      <c r="BA356" s="120"/>
      <c r="BB356" s="121"/>
      <c r="BC356" s="522">
        <f t="shared" si="84"/>
        <v>0</v>
      </c>
      <c r="BD356" s="121"/>
      <c r="BE356" s="516"/>
      <c r="BF356" s="122"/>
      <c r="BG356" s="141" t="s">
        <v>2356</v>
      </c>
      <c r="BH356" s="121"/>
      <c r="BI356" s="122"/>
      <c r="BJ356" s="190"/>
      <c r="BK356" s="526" t="s">
        <v>167</v>
      </c>
      <c r="BL356" s="554" t="s">
        <v>2356</v>
      </c>
      <c r="BQ356" t="str">
        <f t="shared" si="86"/>
        <v>Protelindo</v>
      </c>
      <c r="BR356" t="str">
        <f t="shared" si="87"/>
        <v>HK-14-1291</v>
      </c>
      <c r="BS356" s="91">
        <f t="shared" si="88"/>
        <v>0</v>
      </c>
      <c r="BT356">
        <f t="shared" si="83"/>
        <v>0</v>
      </c>
      <c r="BU356" s="91">
        <f t="shared" si="83"/>
        <v>0</v>
      </c>
      <c r="BW356" t="str">
        <f t="shared" si="89"/>
        <v>Site : KATAMSO-SEI MATI - SUM-NSM-0316-H-P</v>
      </c>
      <c r="BX356" t="str">
        <f t="shared" si="90"/>
        <v xml:space="preserve">Tipe Tower : </v>
      </c>
      <c r="BY356">
        <f t="shared" si="91"/>
        <v>4500056789</v>
      </c>
      <c r="BZ356" s="92">
        <f t="shared" si="91"/>
        <v>0</v>
      </c>
      <c r="CD356" s="531"/>
    </row>
    <row r="357" spans="2:82" ht="15.75" customHeight="1" thickBot="1" x14ac:dyDescent="0.3">
      <c r="B357" s="103">
        <f t="shared" si="94"/>
        <v>208</v>
      </c>
      <c r="C357" s="126" t="s">
        <v>9943</v>
      </c>
      <c r="D357" s="605">
        <v>4500058340</v>
      </c>
      <c r="E357" s="126"/>
      <c r="F357" s="522"/>
      <c r="G357" s="103"/>
      <c r="H357" s="103"/>
      <c r="I357" s="128"/>
      <c r="J357" s="128"/>
      <c r="K357" s="127" t="s">
        <v>94</v>
      </c>
      <c r="L357" s="126" t="s">
        <v>94</v>
      </c>
      <c r="M357" s="141" t="s">
        <v>96</v>
      </c>
      <c r="N357" s="126" t="s">
        <v>98</v>
      </c>
      <c r="O357" s="127" t="s">
        <v>98</v>
      </c>
      <c r="P357" s="127" t="s">
        <v>98</v>
      </c>
      <c r="Q357" s="345">
        <v>0</v>
      </c>
      <c r="R357" s="103"/>
      <c r="S357" s="127"/>
      <c r="T357" s="127"/>
      <c r="U357" s="542">
        <v>41891</v>
      </c>
      <c r="V357" s="523">
        <f t="shared" si="93"/>
        <v>41891</v>
      </c>
      <c r="W357" s="127"/>
      <c r="X357" s="141" t="s">
        <v>9944</v>
      </c>
      <c r="Y357" s="424" t="s">
        <v>9945</v>
      </c>
      <c r="Z357" s="126"/>
      <c r="AA357" s="127"/>
      <c r="AB357" s="126"/>
      <c r="AC357" s="127"/>
      <c r="AD357" s="127"/>
      <c r="AE357" s="127"/>
      <c r="AF357" s="126"/>
      <c r="AG357" s="126"/>
      <c r="AH357" s="543"/>
      <c r="AI357" s="543"/>
      <c r="AJ357" s="126"/>
      <c r="AK357" s="126"/>
      <c r="AL357" s="126"/>
      <c r="AM357" s="126"/>
      <c r="AN357" s="542"/>
      <c r="AO357" s="544"/>
      <c r="AP357" s="126"/>
      <c r="AQ357" s="525"/>
      <c r="AR357" s="525"/>
      <c r="AS357" s="126"/>
      <c r="AT357" s="126"/>
      <c r="AU357" s="544"/>
      <c r="AV357" s="544"/>
      <c r="AW357" s="126"/>
      <c r="AX357" s="126"/>
      <c r="AY357" s="126" t="s">
        <v>4407</v>
      </c>
      <c r="AZ357" s="542"/>
      <c r="BA357" s="542"/>
      <c r="BB357" s="126"/>
      <c r="BC357" s="522">
        <f t="shared" si="84"/>
        <v>0</v>
      </c>
      <c r="BD357" s="126"/>
      <c r="BE357" s="545"/>
      <c r="BF357" s="544"/>
      <c r="BG357" s="141" t="s">
        <v>2356</v>
      </c>
      <c r="BH357" s="126" t="s">
        <v>2064</v>
      </c>
      <c r="BI357" s="544"/>
      <c r="BJ357" s="546"/>
      <c r="BK357" s="526" t="s">
        <v>167</v>
      </c>
      <c r="BL357" s="554" t="s">
        <v>2356</v>
      </c>
      <c r="BQ357" t="str">
        <f t="shared" si="86"/>
        <v>Protelindo</v>
      </c>
      <c r="BR357" t="str">
        <f t="shared" si="87"/>
        <v>HK-14-1294</v>
      </c>
      <c r="BS357" s="91">
        <f t="shared" si="88"/>
        <v>0</v>
      </c>
      <c r="BT357">
        <f t="shared" si="83"/>
        <v>0</v>
      </c>
      <c r="BU357" s="91">
        <f t="shared" si="83"/>
        <v>0</v>
      </c>
      <c r="BW357" t="str">
        <f t="shared" si="89"/>
        <v>Site : Raya Kapuk - Tegal Alur - JAW-CCJ-0327-H-P</v>
      </c>
      <c r="BX357" t="str">
        <f t="shared" si="90"/>
        <v xml:space="preserve">Tipe Tower : </v>
      </c>
      <c r="BY357">
        <f t="shared" si="91"/>
        <v>4500058340</v>
      </c>
      <c r="BZ357" s="92">
        <f t="shared" si="91"/>
        <v>0</v>
      </c>
      <c r="CD357" s="531"/>
    </row>
    <row r="358" spans="2:82" ht="15" customHeight="1" thickBot="1" x14ac:dyDescent="0.3">
      <c r="B358" s="103">
        <f t="shared" si="94"/>
        <v>209</v>
      </c>
      <c r="C358" s="126" t="s">
        <v>9946</v>
      </c>
      <c r="D358" s="126">
        <v>4500067612</v>
      </c>
      <c r="E358" s="121" t="s">
        <v>9947</v>
      </c>
      <c r="F358" s="522">
        <v>6000000</v>
      </c>
      <c r="G358" s="127" t="s">
        <v>189</v>
      </c>
      <c r="H358" s="103">
        <v>2015</v>
      </c>
      <c r="I358" s="128">
        <v>42067</v>
      </c>
      <c r="J358" s="128"/>
      <c r="K358" s="127" t="s">
        <v>94</v>
      </c>
      <c r="L358" s="126" t="s">
        <v>94</v>
      </c>
      <c r="M358" s="141" t="s">
        <v>96</v>
      </c>
      <c r="N358" s="126" t="s">
        <v>98</v>
      </c>
      <c r="O358" s="127" t="s">
        <v>98</v>
      </c>
      <c r="P358" s="127" t="s">
        <v>98</v>
      </c>
      <c r="Q358" s="345">
        <v>0</v>
      </c>
      <c r="R358" s="103"/>
      <c r="S358" s="127"/>
      <c r="T358" s="127"/>
      <c r="U358" s="120">
        <v>41891</v>
      </c>
      <c r="V358" s="523">
        <f t="shared" si="93"/>
        <v>-176</v>
      </c>
      <c r="W358" s="127"/>
      <c r="X358" s="141" t="s">
        <v>9948</v>
      </c>
      <c r="Y358" s="424" t="s">
        <v>9949</v>
      </c>
      <c r="Z358" s="126"/>
      <c r="AA358" s="103"/>
      <c r="AB358" s="126" t="s">
        <v>9950</v>
      </c>
      <c r="AC358" s="103" t="s">
        <v>1884</v>
      </c>
      <c r="AD358" s="103" t="s">
        <v>1884</v>
      </c>
      <c r="AE358" s="103" t="s">
        <v>118</v>
      </c>
      <c r="AF358" s="121"/>
      <c r="AG358" s="126"/>
      <c r="AH358" s="524"/>
      <c r="AI358" s="524"/>
      <c r="AJ358" s="121"/>
      <c r="AK358" s="121"/>
      <c r="AL358" s="121"/>
      <c r="AM358" s="120"/>
      <c r="AN358" s="120"/>
      <c r="AO358" s="120"/>
      <c r="AP358" s="121"/>
      <c r="AQ358" s="525"/>
      <c r="AR358" s="525">
        <f t="shared" ref="AR358:AR401" ca="1" si="96">IF(AN358="",TODAY()-AM358,0)</f>
        <v>42347</v>
      </c>
      <c r="AS358" s="121"/>
      <c r="AT358" s="121"/>
      <c r="AU358" s="122"/>
      <c r="AV358" s="122"/>
      <c r="AW358" s="121"/>
      <c r="AX358" s="121" t="s">
        <v>9951</v>
      </c>
      <c r="AY358" s="121" t="s">
        <v>436</v>
      </c>
      <c r="AZ358" s="120">
        <v>42075</v>
      </c>
      <c r="BA358" s="120">
        <v>42081</v>
      </c>
      <c r="BB358" s="121"/>
      <c r="BC358" s="522">
        <f t="shared" si="84"/>
        <v>6000000</v>
      </c>
      <c r="BD358" s="516">
        <v>0</v>
      </c>
      <c r="BE358" s="516">
        <f>+BC358</f>
        <v>6000000</v>
      </c>
      <c r="BF358" s="122">
        <v>42081</v>
      </c>
      <c r="BG358" s="141" t="s">
        <v>116</v>
      </c>
      <c r="BH358" s="121" t="s">
        <v>9952</v>
      </c>
      <c r="BI358" s="122">
        <v>42082</v>
      </c>
      <c r="BJ358" s="190">
        <v>42096</v>
      </c>
      <c r="BK358" s="526" t="s">
        <v>167</v>
      </c>
      <c r="BL358" s="534">
        <f>F358</f>
        <v>6000000</v>
      </c>
      <c r="BQ358" t="str">
        <f t="shared" si="86"/>
        <v>Protelindo</v>
      </c>
      <c r="BR358" t="str">
        <f t="shared" si="87"/>
        <v>HK-14-1296</v>
      </c>
      <c r="BS358" s="91">
        <f t="shared" si="88"/>
        <v>2015</v>
      </c>
      <c r="BT358">
        <f t="shared" si="83"/>
        <v>42075</v>
      </c>
      <c r="BU358" s="91">
        <f t="shared" si="83"/>
        <v>42081</v>
      </c>
      <c r="BW358" t="str">
        <f t="shared" si="89"/>
        <v>Site : YOS SUDARSO 13 - SUL-NSL-0006-H-P</v>
      </c>
      <c r="BX358" t="str">
        <f t="shared" si="90"/>
        <v>Tipe Tower : 3-T-MD-01-50</v>
      </c>
      <c r="BY358">
        <f t="shared" si="91"/>
        <v>4500067612</v>
      </c>
      <c r="BZ358" s="92" t="str">
        <f t="shared" si="91"/>
        <v xml:space="preserve">Slope Analysis </v>
      </c>
      <c r="CD358" s="531"/>
    </row>
    <row r="359" spans="2:82" ht="15.75" customHeight="1" thickBot="1" x14ac:dyDescent="0.3">
      <c r="B359" s="103">
        <f t="shared" si="94"/>
        <v>210</v>
      </c>
      <c r="C359" s="126" t="s">
        <v>9953</v>
      </c>
      <c r="D359" s="605">
        <v>4500056788</v>
      </c>
      <c r="E359" s="121"/>
      <c r="F359" s="522"/>
      <c r="G359" s="127"/>
      <c r="H359" s="103"/>
      <c r="I359" s="128"/>
      <c r="J359" s="128"/>
      <c r="K359" s="127" t="s">
        <v>94</v>
      </c>
      <c r="L359" s="126" t="s">
        <v>94</v>
      </c>
      <c r="M359" s="141" t="s">
        <v>96</v>
      </c>
      <c r="N359" s="126" t="s">
        <v>98</v>
      </c>
      <c r="O359" s="127" t="s">
        <v>98</v>
      </c>
      <c r="P359" s="127" t="s">
        <v>98</v>
      </c>
      <c r="Q359" s="345">
        <v>0</v>
      </c>
      <c r="R359" s="103"/>
      <c r="S359" s="127"/>
      <c r="T359" s="127"/>
      <c r="U359" s="120"/>
      <c r="V359" s="523">
        <f t="shared" si="93"/>
        <v>0</v>
      </c>
      <c r="W359" s="127"/>
      <c r="X359" s="141" t="s">
        <v>9954</v>
      </c>
      <c r="Y359" s="424" t="s">
        <v>9955</v>
      </c>
      <c r="Z359" s="126"/>
      <c r="AA359" s="103"/>
      <c r="AB359" s="126"/>
      <c r="AC359" s="103"/>
      <c r="AD359" s="103"/>
      <c r="AE359" s="103"/>
      <c r="AF359" s="121"/>
      <c r="AG359" s="126"/>
      <c r="AH359" s="524"/>
      <c r="AI359" s="524"/>
      <c r="AJ359" s="121"/>
      <c r="AK359" s="121"/>
      <c r="AL359" s="121"/>
      <c r="AM359" s="120"/>
      <c r="AN359" s="120"/>
      <c r="AO359" s="120"/>
      <c r="AP359" s="121"/>
      <c r="AQ359" s="525"/>
      <c r="AR359" s="525">
        <f t="shared" ca="1" si="96"/>
        <v>42347</v>
      </c>
      <c r="AS359" s="121"/>
      <c r="AT359" s="121"/>
      <c r="AU359" s="122"/>
      <c r="AV359" s="122"/>
      <c r="AW359" s="121"/>
      <c r="AX359" s="121"/>
      <c r="AY359" s="121" t="s">
        <v>9942</v>
      </c>
      <c r="AZ359" s="120"/>
      <c r="BA359" s="120"/>
      <c r="BB359" s="121"/>
      <c r="BC359" s="522">
        <f t="shared" si="84"/>
        <v>0</v>
      </c>
      <c r="BD359" s="121"/>
      <c r="BE359" s="516"/>
      <c r="BF359" s="122"/>
      <c r="BG359" s="141" t="s">
        <v>2356</v>
      </c>
      <c r="BH359" s="121" t="s">
        <v>2064</v>
      </c>
      <c r="BI359" s="122"/>
      <c r="BJ359" s="190"/>
      <c r="BK359" s="526" t="s">
        <v>167</v>
      </c>
      <c r="BL359" s="554" t="s">
        <v>2356</v>
      </c>
      <c r="BQ359" t="str">
        <f t="shared" si="86"/>
        <v>Protelindo</v>
      </c>
      <c r="BR359" t="str">
        <f t="shared" si="87"/>
        <v>HK-14-1298</v>
      </c>
      <c r="BS359" s="91">
        <f t="shared" si="88"/>
        <v>0</v>
      </c>
      <c r="BT359">
        <f t="shared" si="83"/>
        <v>0</v>
      </c>
      <c r="BU359" s="91">
        <f t="shared" si="83"/>
        <v>0</v>
      </c>
      <c r="BW359" t="str">
        <f t="shared" si="89"/>
        <v>Site : Kertha Wisata II - BAL-BAL-0036-H-P</v>
      </c>
      <c r="BX359" t="str">
        <f t="shared" si="90"/>
        <v xml:space="preserve">Tipe Tower : </v>
      </c>
      <c r="BY359">
        <f t="shared" si="91"/>
        <v>4500056788</v>
      </c>
      <c r="BZ359" s="92">
        <f t="shared" si="91"/>
        <v>0</v>
      </c>
      <c r="CD359" s="531"/>
    </row>
    <row r="360" spans="2:82" ht="15" customHeight="1" x14ac:dyDescent="0.25">
      <c r="B360" s="103">
        <f t="shared" si="94"/>
        <v>211</v>
      </c>
      <c r="C360" s="126" t="s">
        <v>9956</v>
      </c>
      <c r="D360" s="95">
        <v>4500056759</v>
      </c>
      <c r="E360" s="121" t="s">
        <v>9732</v>
      </c>
      <c r="F360" s="522">
        <v>2964700</v>
      </c>
      <c r="G360" s="127">
        <v>9</v>
      </c>
      <c r="H360" s="103">
        <v>2014</v>
      </c>
      <c r="I360" s="128">
        <v>41897</v>
      </c>
      <c r="J360" s="128"/>
      <c r="K360" s="127" t="s">
        <v>9733</v>
      </c>
      <c r="L360" s="126" t="s">
        <v>9733</v>
      </c>
      <c r="M360" s="141" t="s">
        <v>96</v>
      </c>
      <c r="N360" s="126" t="s">
        <v>98</v>
      </c>
      <c r="O360" s="127" t="s">
        <v>98</v>
      </c>
      <c r="P360" s="127" t="s">
        <v>98</v>
      </c>
      <c r="Q360" s="345">
        <v>0</v>
      </c>
      <c r="R360" s="103"/>
      <c r="S360" s="127"/>
      <c r="T360" s="127"/>
      <c r="U360" s="120"/>
      <c r="V360" s="523">
        <f t="shared" si="93"/>
        <v>-41897</v>
      </c>
      <c r="W360" s="127"/>
      <c r="X360" s="141" t="s">
        <v>3106</v>
      </c>
      <c r="Y360" s="424" t="s">
        <v>3107</v>
      </c>
      <c r="Z360" s="126" t="s">
        <v>9732</v>
      </c>
      <c r="AA360" s="103"/>
      <c r="AB360" s="126"/>
      <c r="AC360" s="103"/>
      <c r="AD360" s="103"/>
      <c r="AE360" s="103"/>
      <c r="AF360" s="121" t="s">
        <v>9922</v>
      </c>
      <c r="AG360" s="126"/>
      <c r="AH360" s="524"/>
      <c r="AI360" s="524"/>
      <c r="AJ360" s="121"/>
      <c r="AK360" s="121"/>
      <c r="AL360" s="121"/>
      <c r="AM360" s="120"/>
      <c r="AN360" s="120"/>
      <c r="AO360" s="120"/>
      <c r="AP360" s="121"/>
      <c r="AQ360" s="525"/>
      <c r="AR360" s="525">
        <f t="shared" ca="1" si="96"/>
        <v>42347</v>
      </c>
      <c r="AS360" s="121"/>
      <c r="AT360" s="121"/>
      <c r="AU360" s="122"/>
      <c r="AV360" s="122"/>
      <c r="AW360" s="121"/>
      <c r="AX360" s="121"/>
      <c r="AY360" s="121">
        <v>0</v>
      </c>
      <c r="AZ360" s="120"/>
      <c r="BA360" s="120"/>
      <c r="BB360" s="121"/>
      <c r="BC360" s="522">
        <f t="shared" si="84"/>
        <v>2964700</v>
      </c>
      <c r="BD360" s="121"/>
      <c r="BE360" s="516">
        <v>0</v>
      </c>
      <c r="BF360" s="122"/>
      <c r="BG360" s="141" t="s">
        <v>9737</v>
      </c>
      <c r="BH360" s="121" t="s">
        <v>2064</v>
      </c>
      <c r="BI360" s="122"/>
      <c r="BJ360" s="190"/>
      <c r="BK360" s="526" t="s">
        <v>167</v>
      </c>
      <c r="BL360" s="534">
        <f t="shared" ref="BL360:BL383" si="97">F360</f>
        <v>2964700</v>
      </c>
      <c r="BQ360" t="str">
        <f t="shared" si="86"/>
        <v>Reimbursement (Protelindo)</v>
      </c>
      <c r="BR360" t="str">
        <f t="shared" si="87"/>
        <v>HK-14-1325</v>
      </c>
      <c r="BS360" s="91">
        <f t="shared" si="88"/>
        <v>2014</v>
      </c>
      <c r="BT360">
        <f t="shared" si="83"/>
        <v>0</v>
      </c>
      <c r="BU360" s="91">
        <f t="shared" si="83"/>
        <v>0</v>
      </c>
      <c r="BW360" t="str">
        <f t="shared" si="89"/>
        <v>Site : Tanjung Sengkuang - KRI-RRI-0002-F-P</v>
      </c>
      <c r="BX360" t="str">
        <f t="shared" si="90"/>
        <v xml:space="preserve">Tipe Tower : </v>
      </c>
      <c r="BY360">
        <f t="shared" si="91"/>
        <v>4500056759</v>
      </c>
      <c r="BZ360" s="92" t="str">
        <f t="shared" si="91"/>
        <v>Reimbursement</v>
      </c>
      <c r="CD360" s="531"/>
    </row>
    <row r="361" spans="2:82" ht="15" customHeight="1" x14ac:dyDescent="0.25">
      <c r="B361" s="103">
        <f t="shared" si="94"/>
        <v>212</v>
      </c>
      <c r="C361" s="126" t="s">
        <v>9957</v>
      </c>
      <c r="D361" s="95">
        <v>4500056756</v>
      </c>
      <c r="E361" s="121" t="s">
        <v>9732</v>
      </c>
      <c r="F361" s="522">
        <v>2741200</v>
      </c>
      <c r="G361" s="127">
        <v>9</v>
      </c>
      <c r="H361" s="103">
        <v>2014</v>
      </c>
      <c r="I361" s="128">
        <v>41897</v>
      </c>
      <c r="J361" s="128"/>
      <c r="K361" s="127" t="s">
        <v>9733</v>
      </c>
      <c r="L361" s="126" t="s">
        <v>9733</v>
      </c>
      <c r="M361" s="141" t="s">
        <v>96</v>
      </c>
      <c r="N361" s="126" t="s">
        <v>98</v>
      </c>
      <c r="O361" s="127" t="s">
        <v>98</v>
      </c>
      <c r="P361" s="127" t="s">
        <v>98</v>
      </c>
      <c r="Q361" s="345">
        <v>0</v>
      </c>
      <c r="R361" s="103"/>
      <c r="S361" s="127"/>
      <c r="T361" s="127"/>
      <c r="U361" s="120"/>
      <c r="V361" s="523">
        <f t="shared" si="93"/>
        <v>-41897</v>
      </c>
      <c r="W361" s="127"/>
      <c r="X361" s="141" t="s">
        <v>9958</v>
      </c>
      <c r="Y361" s="424" t="s">
        <v>9959</v>
      </c>
      <c r="Z361" s="126" t="s">
        <v>9732</v>
      </c>
      <c r="AA361" s="103"/>
      <c r="AB361" s="126"/>
      <c r="AC361" s="103"/>
      <c r="AD361" s="103"/>
      <c r="AE361" s="103"/>
      <c r="AF361" s="121" t="s">
        <v>9960</v>
      </c>
      <c r="AG361" s="126"/>
      <c r="AH361" s="524"/>
      <c r="AI361" s="524"/>
      <c r="AJ361" s="121"/>
      <c r="AK361" s="121"/>
      <c r="AL361" s="121"/>
      <c r="AM361" s="120"/>
      <c r="AN361" s="120"/>
      <c r="AO361" s="120"/>
      <c r="AP361" s="121"/>
      <c r="AQ361" s="525"/>
      <c r="AR361" s="525">
        <f t="shared" ca="1" si="96"/>
        <v>42347</v>
      </c>
      <c r="AS361" s="121"/>
      <c r="AT361" s="121"/>
      <c r="AU361" s="122"/>
      <c r="AV361" s="122"/>
      <c r="AW361" s="121"/>
      <c r="AX361" s="121"/>
      <c r="AY361" s="121">
        <v>0</v>
      </c>
      <c r="AZ361" s="120"/>
      <c r="BA361" s="120"/>
      <c r="BB361" s="121"/>
      <c r="BC361" s="522">
        <f t="shared" si="84"/>
        <v>2741200</v>
      </c>
      <c r="BD361" s="121"/>
      <c r="BE361" s="516">
        <v>0</v>
      </c>
      <c r="BF361" s="122"/>
      <c r="BG361" s="141" t="s">
        <v>9737</v>
      </c>
      <c r="BH361" s="121" t="s">
        <v>2064</v>
      </c>
      <c r="BI361" s="122"/>
      <c r="BJ361" s="190"/>
      <c r="BK361" s="526" t="s">
        <v>167</v>
      </c>
      <c r="BL361" s="534">
        <f t="shared" si="97"/>
        <v>2741200</v>
      </c>
      <c r="BQ361" t="str">
        <f t="shared" si="86"/>
        <v>Reimbursement (Protelindo)</v>
      </c>
      <c r="BR361" t="str">
        <f t="shared" si="87"/>
        <v>HK-14-1326</v>
      </c>
      <c r="BS361" s="91">
        <f t="shared" si="88"/>
        <v>2014</v>
      </c>
      <c r="BT361">
        <f t="shared" si="83"/>
        <v>0</v>
      </c>
      <c r="BU361" s="91">
        <f t="shared" si="83"/>
        <v>0</v>
      </c>
      <c r="BW361" t="str">
        <f t="shared" si="89"/>
        <v>Site : Medan Belawan - Mabar - SUM-NSM-0278-H-P</v>
      </c>
      <c r="BX361" t="str">
        <f t="shared" si="90"/>
        <v xml:space="preserve">Tipe Tower : </v>
      </c>
      <c r="BY361">
        <f t="shared" si="91"/>
        <v>4500056756</v>
      </c>
      <c r="BZ361" s="92" t="str">
        <f t="shared" si="91"/>
        <v>Reimbursement</v>
      </c>
      <c r="CD361" s="531"/>
    </row>
    <row r="362" spans="2:82" ht="15" customHeight="1" x14ac:dyDescent="0.25">
      <c r="B362" s="103">
        <f t="shared" si="94"/>
        <v>213</v>
      </c>
      <c r="C362" s="126" t="s">
        <v>9961</v>
      </c>
      <c r="D362" s="95">
        <v>4500056808</v>
      </c>
      <c r="E362" s="121" t="s">
        <v>9732</v>
      </c>
      <c r="F362" s="522">
        <v>3082400</v>
      </c>
      <c r="G362" s="127">
        <v>9</v>
      </c>
      <c r="H362" s="103">
        <v>2014</v>
      </c>
      <c r="I362" s="128">
        <v>41897</v>
      </c>
      <c r="J362" s="128"/>
      <c r="K362" s="127" t="s">
        <v>9733</v>
      </c>
      <c r="L362" s="126" t="s">
        <v>9733</v>
      </c>
      <c r="M362" s="141" t="s">
        <v>96</v>
      </c>
      <c r="N362" s="126" t="s">
        <v>98</v>
      </c>
      <c r="O362" s="127" t="s">
        <v>98</v>
      </c>
      <c r="P362" s="127" t="s">
        <v>98</v>
      </c>
      <c r="Q362" s="345">
        <v>0</v>
      </c>
      <c r="R362" s="103"/>
      <c r="S362" s="127"/>
      <c r="T362" s="127"/>
      <c r="U362" s="120"/>
      <c r="V362" s="523">
        <f t="shared" si="93"/>
        <v>-41897</v>
      </c>
      <c r="W362" s="127"/>
      <c r="X362" s="141" t="s">
        <v>7387</v>
      </c>
      <c r="Y362" s="424" t="s">
        <v>7388</v>
      </c>
      <c r="Z362" s="126" t="s">
        <v>9732</v>
      </c>
      <c r="AA362" s="103"/>
      <c r="AB362" s="126"/>
      <c r="AC362" s="103"/>
      <c r="AD362" s="103"/>
      <c r="AE362" s="103"/>
      <c r="AF362" s="121" t="s">
        <v>9962</v>
      </c>
      <c r="AG362" s="126"/>
      <c r="AH362" s="524"/>
      <c r="AI362" s="524"/>
      <c r="AJ362" s="121"/>
      <c r="AK362" s="121"/>
      <c r="AL362" s="121"/>
      <c r="AM362" s="120"/>
      <c r="AN362" s="120"/>
      <c r="AO362" s="120"/>
      <c r="AP362" s="121"/>
      <c r="AQ362" s="525"/>
      <c r="AR362" s="525">
        <f t="shared" ca="1" si="96"/>
        <v>42347</v>
      </c>
      <c r="AS362" s="121"/>
      <c r="AT362" s="121"/>
      <c r="AU362" s="122"/>
      <c r="AV362" s="122"/>
      <c r="AW362" s="121"/>
      <c r="AX362" s="121"/>
      <c r="AY362" s="121">
        <v>0</v>
      </c>
      <c r="AZ362" s="120"/>
      <c r="BA362" s="120"/>
      <c r="BB362" s="121"/>
      <c r="BC362" s="522">
        <f t="shared" si="84"/>
        <v>3082400</v>
      </c>
      <c r="BD362" s="121"/>
      <c r="BE362" s="516">
        <v>0</v>
      </c>
      <c r="BF362" s="122"/>
      <c r="BG362" s="141" t="s">
        <v>9737</v>
      </c>
      <c r="BH362" s="121" t="s">
        <v>2064</v>
      </c>
      <c r="BI362" s="122"/>
      <c r="BJ362" s="190"/>
      <c r="BK362" s="526" t="s">
        <v>167</v>
      </c>
      <c r="BL362" s="534">
        <f t="shared" si="97"/>
        <v>3082400</v>
      </c>
      <c r="BQ362" t="str">
        <f t="shared" si="86"/>
        <v>Reimbursement (Protelindo)</v>
      </c>
      <c r="BR362" t="str">
        <f t="shared" si="87"/>
        <v>HK-14-1327</v>
      </c>
      <c r="BS362" s="91">
        <f t="shared" si="88"/>
        <v>2014</v>
      </c>
      <c r="BT362">
        <f t="shared" si="83"/>
        <v>0</v>
      </c>
      <c r="BU362" s="91">
        <f t="shared" si="83"/>
        <v>0</v>
      </c>
      <c r="BW362" t="str">
        <f t="shared" si="89"/>
        <v>Site : HOTEL KINI - KAL-WKL-0064-H-P</v>
      </c>
      <c r="BX362" t="str">
        <f t="shared" si="90"/>
        <v xml:space="preserve">Tipe Tower : </v>
      </c>
      <c r="BY362">
        <f t="shared" si="91"/>
        <v>4500056808</v>
      </c>
      <c r="BZ362" s="92" t="str">
        <f t="shared" si="91"/>
        <v>Reimbursement</v>
      </c>
      <c r="CD362" s="531"/>
    </row>
    <row r="363" spans="2:82" ht="15" customHeight="1" x14ac:dyDescent="0.25">
      <c r="B363" s="103">
        <f t="shared" si="94"/>
        <v>214</v>
      </c>
      <c r="C363" s="126" t="s">
        <v>9963</v>
      </c>
      <c r="D363" s="95">
        <v>4500056809</v>
      </c>
      <c r="E363" s="121" t="s">
        <v>9732</v>
      </c>
      <c r="F363" s="522">
        <v>2568200</v>
      </c>
      <c r="G363" s="127">
        <v>9</v>
      </c>
      <c r="H363" s="103">
        <v>2014</v>
      </c>
      <c r="I363" s="128">
        <v>41897</v>
      </c>
      <c r="J363" s="128"/>
      <c r="K363" s="127" t="s">
        <v>9733</v>
      </c>
      <c r="L363" s="126" t="s">
        <v>9733</v>
      </c>
      <c r="M363" s="141" t="s">
        <v>96</v>
      </c>
      <c r="N363" s="126" t="s">
        <v>98</v>
      </c>
      <c r="O363" s="127" t="s">
        <v>98</v>
      </c>
      <c r="P363" s="127" t="s">
        <v>98</v>
      </c>
      <c r="Q363" s="345">
        <v>0</v>
      </c>
      <c r="R363" s="103"/>
      <c r="S363" s="127"/>
      <c r="T363" s="127"/>
      <c r="U363" s="120"/>
      <c r="V363" s="523">
        <f t="shared" si="93"/>
        <v>-41897</v>
      </c>
      <c r="W363" s="127"/>
      <c r="X363" s="141" t="s">
        <v>9964</v>
      </c>
      <c r="Y363" s="424" t="s">
        <v>9965</v>
      </c>
      <c r="Z363" s="126" t="s">
        <v>9732</v>
      </c>
      <c r="AA363" s="103"/>
      <c r="AB363" s="126"/>
      <c r="AC363" s="103"/>
      <c r="AD363" s="103"/>
      <c r="AE363" s="103"/>
      <c r="AF363" s="121" t="s">
        <v>9962</v>
      </c>
      <c r="AG363" s="126"/>
      <c r="AH363" s="524"/>
      <c r="AI363" s="524"/>
      <c r="AJ363" s="121"/>
      <c r="AK363" s="121"/>
      <c r="AL363" s="121"/>
      <c r="AM363" s="120"/>
      <c r="AN363" s="120"/>
      <c r="AO363" s="120"/>
      <c r="AP363" s="121"/>
      <c r="AQ363" s="525"/>
      <c r="AR363" s="525">
        <f t="shared" ca="1" si="96"/>
        <v>42347</v>
      </c>
      <c r="AS363" s="121"/>
      <c r="AT363" s="121"/>
      <c r="AU363" s="122"/>
      <c r="AV363" s="122"/>
      <c r="AW363" s="121"/>
      <c r="AX363" s="121"/>
      <c r="AY363" s="121">
        <v>0</v>
      </c>
      <c r="AZ363" s="120"/>
      <c r="BA363" s="120"/>
      <c r="BB363" s="121"/>
      <c r="BC363" s="522">
        <f t="shared" si="84"/>
        <v>2568200</v>
      </c>
      <c r="BD363" s="121"/>
      <c r="BE363" s="516">
        <v>0</v>
      </c>
      <c r="BF363" s="122"/>
      <c r="BG363" s="141" t="s">
        <v>9737</v>
      </c>
      <c r="BH363" s="121" t="s">
        <v>2064</v>
      </c>
      <c r="BI363" s="122"/>
      <c r="BJ363" s="190"/>
      <c r="BK363" s="526" t="s">
        <v>167</v>
      </c>
      <c r="BL363" s="534">
        <f t="shared" si="97"/>
        <v>2568200</v>
      </c>
      <c r="BQ363" t="str">
        <f t="shared" si="86"/>
        <v>Reimbursement (Protelindo)</v>
      </c>
      <c r="BR363" t="str">
        <f t="shared" si="87"/>
        <v>HK-14-1328</v>
      </c>
      <c r="BS363" s="91">
        <f t="shared" si="88"/>
        <v>2014</v>
      </c>
      <c r="BT363">
        <f t="shared" si="83"/>
        <v>0</v>
      </c>
      <c r="BU363" s="91">
        <f t="shared" si="83"/>
        <v>0</v>
      </c>
      <c r="BW363" t="str">
        <f t="shared" si="89"/>
        <v>Site : PUTRI DARANANTE - KAL-WKL-0063-H-P</v>
      </c>
      <c r="BX363" t="str">
        <f t="shared" si="90"/>
        <v xml:space="preserve">Tipe Tower : </v>
      </c>
      <c r="BY363">
        <f t="shared" si="91"/>
        <v>4500056809</v>
      </c>
      <c r="BZ363" s="92" t="str">
        <f t="shared" si="91"/>
        <v>Reimbursement</v>
      </c>
      <c r="CD363" s="531"/>
    </row>
    <row r="364" spans="2:82" ht="15" customHeight="1" x14ac:dyDescent="0.25">
      <c r="B364" s="103">
        <f t="shared" si="94"/>
        <v>215</v>
      </c>
      <c r="C364" s="126" t="s">
        <v>9966</v>
      </c>
      <c r="D364" s="95">
        <v>4500056757</v>
      </c>
      <c r="E364" s="121" t="s">
        <v>9732</v>
      </c>
      <c r="F364" s="522">
        <v>2649400</v>
      </c>
      <c r="G364" s="127">
        <v>9</v>
      </c>
      <c r="H364" s="103">
        <v>2014</v>
      </c>
      <c r="I364" s="128">
        <v>41897</v>
      </c>
      <c r="J364" s="128"/>
      <c r="K364" s="127" t="s">
        <v>9733</v>
      </c>
      <c r="L364" s="126" t="s">
        <v>9733</v>
      </c>
      <c r="M364" s="141" t="s">
        <v>96</v>
      </c>
      <c r="N364" s="126" t="s">
        <v>98</v>
      </c>
      <c r="O364" s="127" t="s">
        <v>98</v>
      </c>
      <c r="P364" s="127" t="s">
        <v>98</v>
      </c>
      <c r="Q364" s="345">
        <v>0</v>
      </c>
      <c r="R364" s="103"/>
      <c r="S364" s="127"/>
      <c r="T364" s="127"/>
      <c r="U364" s="120">
        <v>41944</v>
      </c>
      <c r="V364" s="523">
        <f t="shared" si="93"/>
        <v>47</v>
      </c>
      <c r="W364" s="127"/>
      <c r="X364" s="141" t="s">
        <v>9967</v>
      </c>
      <c r="Y364" s="424" t="s">
        <v>9968</v>
      </c>
      <c r="Z364" s="126" t="s">
        <v>9732</v>
      </c>
      <c r="AA364" s="103"/>
      <c r="AB364" s="126"/>
      <c r="AC364" s="103"/>
      <c r="AD364" s="103"/>
      <c r="AE364" s="103"/>
      <c r="AF364" s="121" t="s">
        <v>9742</v>
      </c>
      <c r="AG364" s="126"/>
      <c r="AH364" s="524"/>
      <c r="AI364" s="524"/>
      <c r="AJ364" s="121"/>
      <c r="AK364" s="121"/>
      <c r="AL364" s="121"/>
      <c r="AM364" s="120"/>
      <c r="AN364" s="120"/>
      <c r="AO364" s="120"/>
      <c r="AP364" s="121"/>
      <c r="AQ364" s="525"/>
      <c r="AR364" s="525">
        <f t="shared" ca="1" si="96"/>
        <v>42347</v>
      </c>
      <c r="AS364" s="121"/>
      <c r="AT364" s="121"/>
      <c r="AU364" s="122"/>
      <c r="AV364" s="122"/>
      <c r="AW364" s="121"/>
      <c r="AX364" s="121"/>
      <c r="AY364" s="121">
        <v>0</v>
      </c>
      <c r="AZ364" s="120"/>
      <c r="BA364" s="120"/>
      <c r="BB364" s="121"/>
      <c r="BC364" s="522">
        <f t="shared" si="84"/>
        <v>2649400</v>
      </c>
      <c r="BD364" s="121"/>
      <c r="BE364" s="516">
        <v>0</v>
      </c>
      <c r="BF364" s="122"/>
      <c r="BG364" s="141" t="s">
        <v>9737</v>
      </c>
      <c r="BH364" s="121" t="s">
        <v>2064</v>
      </c>
      <c r="BI364" s="122"/>
      <c r="BJ364" s="190"/>
      <c r="BK364" s="526" t="s">
        <v>167</v>
      </c>
      <c r="BL364" s="534">
        <f t="shared" si="97"/>
        <v>2649400</v>
      </c>
      <c r="BQ364" t="str">
        <f t="shared" si="86"/>
        <v>Reimbursement (Protelindo)</v>
      </c>
      <c r="BR364" t="str">
        <f t="shared" si="87"/>
        <v>HK-14-1329</v>
      </c>
      <c r="BS364" s="91">
        <f t="shared" si="88"/>
        <v>2014</v>
      </c>
      <c r="BT364">
        <f t="shared" si="83"/>
        <v>0</v>
      </c>
      <c r="BU364" s="91">
        <f t="shared" si="83"/>
        <v>0</v>
      </c>
      <c r="BW364" t="str">
        <f t="shared" si="89"/>
        <v>Site : SUTOREJO - JAW-EJV-0089-C-P</v>
      </c>
      <c r="BX364" t="str">
        <f t="shared" si="90"/>
        <v xml:space="preserve">Tipe Tower : </v>
      </c>
      <c r="BY364">
        <f t="shared" si="91"/>
        <v>4500056757</v>
      </c>
      <c r="BZ364" s="92" t="str">
        <f t="shared" si="91"/>
        <v>Reimbursement</v>
      </c>
      <c r="CD364" s="531"/>
    </row>
    <row r="365" spans="2:82" ht="15" customHeight="1" x14ac:dyDescent="0.25">
      <c r="B365" s="103">
        <f t="shared" si="94"/>
        <v>216</v>
      </c>
      <c r="C365" s="126" t="s">
        <v>9969</v>
      </c>
      <c r="D365" s="126" t="s">
        <v>9918</v>
      </c>
      <c r="E365" s="121" t="s">
        <v>9970</v>
      </c>
      <c r="F365" s="522">
        <v>5300000</v>
      </c>
      <c r="G365" s="127">
        <v>11</v>
      </c>
      <c r="H365" s="103">
        <v>2014</v>
      </c>
      <c r="I365" s="128">
        <v>41969</v>
      </c>
      <c r="J365" s="128"/>
      <c r="K365" s="127" t="s">
        <v>769</v>
      </c>
      <c r="L365" s="126" t="s">
        <v>769</v>
      </c>
      <c r="M365" s="141" t="s">
        <v>818</v>
      </c>
      <c r="N365" s="126" t="s">
        <v>98</v>
      </c>
      <c r="O365" s="127" t="s">
        <v>98</v>
      </c>
      <c r="P365" s="127" t="s">
        <v>98</v>
      </c>
      <c r="Q365" s="345">
        <v>0</v>
      </c>
      <c r="R365" s="103"/>
      <c r="S365" s="127"/>
      <c r="T365" s="127"/>
      <c r="U365" s="120">
        <v>41880</v>
      </c>
      <c r="V365" s="523">
        <f t="shared" si="93"/>
        <v>-89</v>
      </c>
      <c r="W365" s="127"/>
      <c r="X365" s="141" t="s">
        <v>9971</v>
      </c>
      <c r="Y365" s="424" t="s">
        <v>9972</v>
      </c>
      <c r="Z365" s="126" t="s">
        <v>9970</v>
      </c>
      <c r="AA365" s="103"/>
      <c r="AB365" s="126" t="s">
        <v>9973</v>
      </c>
      <c r="AC365" s="103"/>
      <c r="AD365" s="103"/>
      <c r="AE365" s="103"/>
      <c r="AF365" s="121" t="s">
        <v>9922</v>
      </c>
      <c r="AG365" s="126" t="s">
        <v>9974</v>
      </c>
      <c r="AH365" s="524"/>
      <c r="AI365" s="524"/>
      <c r="AJ365" s="121"/>
      <c r="AK365" s="121"/>
      <c r="AL365" s="121"/>
      <c r="AM365" s="120"/>
      <c r="AN365" s="120"/>
      <c r="AO365" s="120"/>
      <c r="AP365" s="121"/>
      <c r="AQ365" s="525"/>
      <c r="AR365" s="525">
        <f t="shared" ca="1" si="96"/>
        <v>42347</v>
      </c>
      <c r="AS365" s="121"/>
      <c r="AT365" s="121"/>
      <c r="AU365" s="122"/>
      <c r="AV365" s="122"/>
      <c r="AW365" s="121"/>
      <c r="AX365" s="121" t="s">
        <v>9924</v>
      </c>
      <c r="AY365" s="121">
        <v>0</v>
      </c>
      <c r="AZ365" s="120">
        <v>41977</v>
      </c>
      <c r="BA365" s="120">
        <v>41991</v>
      </c>
      <c r="BB365" s="121"/>
      <c r="BC365" s="522">
        <f t="shared" si="84"/>
        <v>5300000</v>
      </c>
      <c r="BD365" s="121"/>
      <c r="BE365" s="516">
        <v>5300000</v>
      </c>
      <c r="BF365" s="122">
        <v>42009</v>
      </c>
      <c r="BG365" s="141" t="s">
        <v>116</v>
      </c>
      <c r="BH365" s="121" t="s">
        <v>9925</v>
      </c>
      <c r="BI365" s="122">
        <v>42011</v>
      </c>
      <c r="BJ365" s="190">
        <v>42027</v>
      </c>
      <c r="BK365" s="526" t="s">
        <v>167</v>
      </c>
      <c r="BL365" s="534">
        <f t="shared" si="97"/>
        <v>5300000</v>
      </c>
      <c r="BQ365" t="str">
        <f t="shared" si="86"/>
        <v>TBG - Asset</v>
      </c>
      <c r="BR365" t="str">
        <f t="shared" si="87"/>
        <v>HK-14-1335</v>
      </c>
      <c r="BS365" s="91">
        <f t="shared" si="88"/>
        <v>2014</v>
      </c>
      <c r="BT365">
        <f t="shared" si="83"/>
        <v>41977</v>
      </c>
      <c r="BU365" s="91">
        <f t="shared" si="83"/>
        <v>41991</v>
      </c>
      <c r="BW365" t="str">
        <f t="shared" si="89"/>
        <v>Site : BUKIT ASAH - T000449</v>
      </c>
      <c r="BX365" t="str">
        <f t="shared" si="90"/>
        <v>Tipe Tower : 4-A-MSI-02-52</v>
      </c>
      <c r="BY365" t="str">
        <f t="shared" si="91"/>
        <v>PO/SKP/14/N012107</v>
      </c>
      <c r="BZ365" s="92" t="str">
        <f t="shared" si="91"/>
        <v>SUPERVISI ATP dan Mob Demob</v>
      </c>
      <c r="CD365" s="531"/>
    </row>
    <row r="366" spans="2:82" ht="15" customHeight="1" x14ac:dyDescent="0.25">
      <c r="B366" s="103">
        <f t="shared" si="94"/>
        <v>217</v>
      </c>
      <c r="C366" s="126" t="s">
        <v>9975</v>
      </c>
      <c r="D366" s="126" t="s">
        <v>9976</v>
      </c>
      <c r="E366" s="121" t="s">
        <v>9977</v>
      </c>
      <c r="F366" s="522">
        <v>10000000</v>
      </c>
      <c r="G366" s="127">
        <v>9</v>
      </c>
      <c r="H366" s="103">
        <v>2014</v>
      </c>
      <c r="I366" s="128">
        <v>41892</v>
      </c>
      <c r="J366" s="128"/>
      <c r="K366" s="127" t="s">
        <v>716</v>
      </c>
      <c r="L366" s="126" t="s">
        <v>716</v>
      </c>
      <c r="M366" s="141" t="s">
        <v>602</v>
      </c>
      <c r="N366" s="126" t="s">
        <v>98</v>
      </c>
      <c r="O366" s="127" t="s">
        <v>98</v>
      </c>
      <c r="P366" s="127" t="s">
        <v>98</v>
      </c>
      <c r="Q366" s="345">
        <v>0</v>
      </c>
      <c r="R366" s="103"/>
      <c r="S366" s="127"/>
      <c r="T366" s="127"/>
      <c r="U366" s="120"/>
      <c r="V366" s="523">
        <f t="shared" si="93"/>
        <v>-41892</v>
      </c>
      <c r="W366" s="127"/>
      <c r="X366" s="141"/>
      <c r="Y366" s="424"/>
      <c r="Z366" s="126" t="s">
        <v>9977</v>
      </c>
      <c r="AA366" s="103"/>
      <c r="AB366" s="126" t="s">
        <v>9978</v>
      </c>
      <c r="AC366" s="103"/>
      <c r="AD366" s="103"/>
      <c r="AE366" s="103"/>
      <c r="AF366" s="121"/>
      <c r="AG366" s="126"/>
      <c r="AH366" s="524"/>
      <c r="AI366" s="524"/>
      <c r="AJ366" s="121"/>
      <c r="AK366" s="121"/>
      <c r="AL366" s="121"/>
      <c r="AM366" s="120"/>
      <c r="AN366" s="120"/>
      <c r="AO366" s="120"/>
      <c r="AP366" s="121"/>
      <c r="AQ366" s="525"/>
      <c r="AR366" s="525">
        <f t="shared" ca="1" si="96"/>
        <v>42347</v>
      </c>
      <c r="AS366" s="121"/>
      <c r="AT366" s="121"/>
      <c r="AU366" s="122"/>
      <c r="AV366" s="122"/>
      <c r="AW366" s="121"/>
      <c r="AX366" s="121" t="s">
        <v>9979</v>
      </c>
      <c r="AY366" s="121">
        <v>0</v>
      </c>
      <c r="AZ366" s="120">
        <v>42026</v>
      </c>
      <c r="BA366" s="120">
        <v>42033</v>
      </c>
      <c r="BB366" s="121"/>
      <c r="BC366" s="522">
        <f t="shared" si="84"/>
        <v>10000000</v>
      </c>
      <c r="BD366" s="522">
        <v>0</v>
      </c>
      <c r="BE366" s="516">
        <f>+BC366</f>
        <v>10000000</v>
      </c>
      <c r="BF366" s="122">
        <v>42034</v>
      </c>
      <c r="BG366" s="141" t="s">
        <v>116</v>
      </c>
      <c r="BH366" s="121" t="s">
        <v>9980</v>
      </c>
      <c r="BI366" s="122">
        <v>42038</v>
      </c>
      <c r="BJ366" s="190">
        <v>42055</v>
      </c>
      <c r="BK366" s="526" t="s">
        <v>167</v>
      </c>
      <c r="BL366" s="534">
        <f t="shared" si="97"/>
        <v>10000000</v>
      </c>
      <c r="BM366" t="s">
        <v>9466</v>
      </c>
      <c r="BN366" t="s">
        <v>8644</v>
      </c>
      <c r="BO366" t="s">
        <v>242</v>
      </c>
      <c r="BQ366" t="str">
        <f t="shared" si="86"/>
        <v>TBG - PDI</v>
      </c>
      <c r="BR366" t="str">
        <f t="shared" si="87"/>
        <v>HK-14-1338</v>
      </c>
      <c r="BS366" s="91">
        <f t="shared" si="88"/>
        <v>2014</v>
      </c>
      <c r="BT366">
        <f t="shared" si="83"/>
        <v>42026</v>
      </c>
      <c r="BU366" s="91">
        <f t="shared" si="83"/>
        <v>42033</v>
      </c>
      <c r="BW366" t="str">
        <f t="shared" si="89"/>
        <v xml:space="preserve">Site :  - </v>
      </c>
      <c r="BX366" t="str">
        <f t="shared" si="90"/>
        <v>Tipe Tower : MCP 18M</v>
      </c>
      <c r="BY366" t="str">
        <f t="shared" si="91"/>
        <v>PO/TB/14/N013579</v>
      </c>
      <c r="BZ366" s="92" t="str">
        <f t="shared" si="91"/>
        <v>Analisa desain MCP 18M dengan penambahan kamuflase pohon</v>
      </c>
      <c r="CD366" s="531"/>
    </row>
    <row r="367" spans="2:82" ht="15" customHeight="1" x14ac:dyDescent="0.25">
      <c r="B367" s="103">
        <f t="shared" si="94"/>
        <v>218</v>
      </c>
      <c r="C367" s="126" t="s">
        <v>9981</v>
      </c>
      <c r="D367" s="95">
        <v>4500040319</v>
      </c>
      <c r="E367" s="121" t="s">
        <v>9732</v>
      </c>
      <c r="F367" s="522">
        <v>462500</v>
      </c>
      <c r="G367" s="127">
        <v>3</v>
      </c>
      <c r="H367" s="103">
        <v>2014</v>
      </c>
      <c r="I367" s="128">
        <v>41704</v>
      </c>
      <c r="J367" s="128"/>
      <c r="K367" s="127" t="s">
        <v>9733</v>
      </c>
      <c r="L367" s="126" t="s">
        <v>9733</v>
      </c>
      <c r="M367" s="141" t="s">
        <v>96</v>
      </c>
      <c r="N367" s="126" t="s">
        <v>98</v>
      </c>
      <c r="O367" s="127" t="s">
        <v>98</v>
      </c>
      <c r="P367" s="127" t="s">
        <v>98</v>
      </c>
      <c r="Q367" s="345">
        <v>0</v>
      </c>
      <c r="R367" s="103"/>
      <c r="S367" s="127"/>
      <c r="T367" s="127"/>
      <c r="U367" s="120"/>
      <c r="V367" s="523">
        <f t="shared" si="93"/>
        <v>-41704</v>
      </c>
      <c r="W367" s="127"/>
      <c r="X367" s="141" t="s">
        <v>9982</v>
      </c>
      <c r="Y367" s="424"/>
      <c r="Z367" s="126" t="s">
        <v>9732</v>
      </c>
      <c r="AA367" s="103"/>
      <c r="AB367" s="126"/>
      <c r="AC367" s="103"/>
      <c r="AD367" s="103"/>
      <c r="AE367" s="103"/>
      <c r="AF367" s="121"/>
      <c r="AG367" s="126"/>
      <c r="AH367" s="524"/>
      <c r="AI367" s="524"/>
      <c r="AJ367" s="121"/>
      <c r="AK367" s="121"/>
      <c r="AL367" s="121"/>
      <c r="AM367" s="120"/>
      <c r="AN367" s="120"/>
      <c r="AO367" s="120"/>
      <c r="AP367" s="121"/>
      <c r="AQ367" s="525"/>
      <c r="AR367" s="525">
        <f t="shared" ca="1" si="96"/>
        <v>42347</v>
      </c>
      <c r="AS367" s="121"/>
      <c r="AT367" s="121"/>
      <c r="AU367" s="122"/>
      <c r="AV367" s="122"/>
      <c r="AW367" s="121"/>
      <c r="AX367" s="121"/>
      <c r="AY367" s="121" t="s">
        <v>9983</v>
      </c>
      <c r="AZ367" s="120"/>
      <c r="BA367" s="120"/>
      <c r="BB367" s="121"/>
      <c r="BC367" s="522">
        <f t="shared" si="84"/>
        <v>462500</v>
      </c>
      <c r="BD367" s="121"/>
      <c r="BE367" s="516"/>
      <c r="BF367" s="122"/>
      <c r="BG367" s="141" t="s">
        <v>9737</v>
      </c>
      <c r="BH367" s="121"/>
      <c r="BI367" s="122"/>
      <c r="BJ367" s="190"/>
      <c r="BK367" s="526" t="s">
        <v>167</v>
      </c>
      <c r="BL367" s="533">
        <f t="shared" si="97"/>
        <v>462500</v>
      </c>
      <c r="BQ367" t="str">
        <f t="shared" si="86"/>
        <v>Reimbursement (Protelindo)</v>
      </c>
      <c r="BR367" t="str">
        <f t="shared" si="87"/>
        <v>HK-14-1343</v>
      </c>
      <c r="BS367" s="91">
        <f t="shared" si="88"/>
        <v>2014</v>
      </c>
      <c r="BT367">
        <f t="shared" si="83"/>
        <v>0</v>
      </c>
      <c r="BU367" s="91">
        <f t="shared" si="83"/>
        <v>0</v>
      </c>
      <c r="BW367" t="str">
        <f t="shared" si="89"/>
        <v>Site :  - JAW-WJV-0232-H-B</v>
      </c>
      <c r="BX367" t="str">
        <f t="shared" si="90"/>
        <v xml:space="preserve">Tipe Tower : </v>
      </c>
      <c r="BY367">
        <f t="shared" si="91"/>
        <v>4500040319</v>
      </c>
      <c r="BZ367" s="92" t="str">
        <f t="shared" si="91"/>
        <v>Reimbursement</v>
      </c>
      <c r="CD367" s="531"/>
    </row>
    <row r="368" spans="2:82" ht="15" customHeight="1" x14ac:dyDescent="0.25">
      <c r="B368" s="103">
        <f t="shared" si="94"/>
        <v>219</v>
      </c>
      <c r="C368" s="126" t="s">
        <v>9984</v>
      </c>
      <c r="D368" s="126" t="s">
        <v>2064</v>
      </c>
      <c r="E368" s="121" t="s">
        <v>9732</v>
      </c>
      <c r="F368" s="522">
        <v>2108900</v>
      </c>
      <c r="G368" s="549"/>
      <c r="H368" s="103"/>
      <c r="I368" s="128"/>
      <c r="J368" s="128"/>
      <c r="K368" s="127" t="s">
        <v>9733</v>
      </c>
      <c r="L368" s="126" t="s">
        <v>9733</v>
      </c>
      <c r="M368" s="141" t="s">
        <v>96</v>
      </c>
      <c r="N368" s="126" t="s">
        <v>98</v>
      </c>
      <c r="O368" s="127" t="s">
        <v>98</v>
      </c>
      <c r="P368" s="127" t="s">
        <v>98</v>
      </c>
      <c r="Q368" s="345">
        <v>0</v>
      </c>
      <c r="R368" s="103"/>
      <c r="S368" s="127"/>
      <c r="T368" s="127"/>
      <c r="U368" s="120"/>
      <c r="V368" s="523">
        <f t="shared" si="93"/>
        <v>0</v>
      </c>
      <c r="W368" s="127"/>
      <c r="X368" s="141" t="s">
        <v>9985</v>
      </c>
      <c r="Y368" s="424"/>
      <c r="Z368" s="126" t="s">
        <v>9732</v>
      </c>
      <c r="AA368" s="103"/>
      <c r="AB368" s="126"/>
      <c r="AC368" s="103"/>
      <c r="AD368" s="103"/>
      <c r="AE368" s="103"/>
      <c r="AF368" s="121"/>
      <c r="AG368" s="126"/>
      <c r="AH368" s="524"/>
      <c r="AI368" s="524"/>
      <c r="AJ368" s="121"/>
      <c r="AK368" s="121"/>
      <c r="AL368" s="121"/>
      <c r="AM368" s="120"/>
      <c r="AN368" s="120"/>
      <c r="AO368" s="120"/>
      <c r="AP368" s="121"/>
      <c r="AQ368" s="525"/>
      <c r="AR368" s="525">
        <f t="shared" ca="1" si="96"/>
        <v>42347</v>
      </c>
      <c r="AS368" s="121"/>
      <c r="AT368" s="121"/>
      <c r="AU368" s="122"/>
      <c r="AV368" s="122"/>
      <c r="AW368" s="121"/>
      <c r="AX368" s="121"/>
      <c r="AY368" s="121" t="s">
        <v>9514</v>
      </c>
      <c r="AZ368" s="120"/>
      <c r="BA368" s="120"/>
      <c r="BB368" s="121"/>
      <c r="BC368" s="522">
        <f t="shared" si="84"/>
        <v>2108900</v>
      </c>
      <c r="BD368" s="121"/>
      <c r="BE368" s="516"/>
      <c r="BF368" s="122"/>
      <c r="BG368" s="141" t="s">
        <v>9737</v>
      </c>
      <c r="BH368" s="121"/>
      <c r="BI368" s="122"/>
      <c r="BJ368" s="190"/>
      <c r="BK368" s="526" t="s">
        <v>167</v>
      </c>
      <c r="BL368" s="534">
        <f t="shared" si="97"/>
        <v>2108900</v>
      </c>
      <c r="BQ368" t="str">
        <f t="shared" si="86"/>
        <v>Reimbursement (Protelindo)</v>
      </c>
      <c r="BR368" t="str">
        <f t="shared" si="87"/>
        <v>HK-14-1344</v>
      </c>
      <c r="BS368" s="91">
        <f t="shared" si="88"/>
        <v>0</v>
      </c>
      <c r="BT368">
        <f t="shared" ref="BT368:BU431" si="98">+AZ368</f>
        <v>0</v>
      </c>
      <c r="BU368" s="91">
        <f t="shared" si="98"/>
        <v>0</v>
      </c>
      <c r="BW368" t="str">
        <f t="shared" si="89"/>
        <v>Site :  - SUL-SSL-0134-H-B</v>
      </c>
      <c r="BX368" t="str">
        <f t="shared" si="90"/>
        <v xml:space="preserve">Tipe Tower : </v>
      </c>
      <c r="BY368" t="str">
        <f t="shared" si="91"/>
        <v>-</v>
      </c>
      <c r="BZ368" s="92" t="str">
        <f t="shared" si="91"/>
        <v>Reimbursement</v>
      </c>
      <c r="CD368" s="531"/>
    </row>
    <row r="369" spans="2:82" ht="15" customHeight="1" x14ac:dyDescent="0.25">
      <c r="B369" s="103">
        <f t="shared" si="94"/>
        <v>220</v>
      </c>
      <c r="C369" s="126" t="s">
        <v>9986</v>
      </c>
      <c r="D369" s="95">
        <v>4500058659</v>
      </c>
      <c r="E369" s="121" t="s">
        <v>9732</v>
      </c>
      <c r="F369" s="522">
        <v>2411900</v>
      </c>
      <c r="G369" s="549"/>
      <c r="H369" s="103">
        <v>2014</v>
      </c>
      <c r="I369" s="128"/>
      <c r="J369" s="128"/>
      <c r="K369" s="127" t="s">
        <v>9733</v>
      </c>
      <c r="L369" s="126" t="s">
        <v>9733</v>
      </c>
      <c r="M369" s="141" t="s">
        <v>96</v>
      </c>
      <c r="N369" s="126" t="s">
        <v>98</v>
      </c>
      <c r="O369" s="127" t="s">
        <v>98</v>
      </c>
      <c r="P369" s="127" t="s">
        <v>98</v>
      </c>
      <c r="Q369" s="345">
        <v>0</v>
      </c>
      <c r="R369" s="103"/>
      <c r="S369" s="127"/>
      <c r="T369" s="127"/>
      <c r="U369" s="120"/>
      <c r="V369" s="523">
        <f t="shared" si="93"/>
        <v>0</v>
      </c>
      <c r="W369" s="127"/>
      <c r="X369" s="141" t="s">
        <v>676</v>
      </c>
      <c r="Y369" s="424"/>
      <c r="Z369" s="126" t="s">
        <v>9732</v>
      </c>
      <c r="AA369" s="103"/>
      <c r="AB369" s="126"/>
      <c r="AC369" s="103"/>
      <c r="AD369" s="103"/>
      <c r="AE369" s="103"/>
      <c r="AF369" s="121"/>
      <c r="AG369" s="126"/>
      <c r="AH369" s="524"/>
      <c r="AI369" s="524"/>
      <c r="AJ369" s="121"/>
      <c r="AK369" s="121"/>
      <c r="AL369" s="121"/>
      <c r="AM369" s="120"/>
      <c r="AN369" s="120"/>
      <c r="AO369" s="120"/>
      <c r="AP369" s="121"/>
      <c r="AQ369" s="525"/>
      <c r="AR369" s="525">
        <f t="shared" ca="1" si="96"/>
        <v>42347</v>
      </c>
      <c r="AS369" s="121"/>
      <c r="AT369" s="121"/>
      <c r="AU369" s="122"/>
      <c r="AV369" s="122"/>
      <c r="AW369" s="121"/>
      <c r="AX369" s="121"/>
      <c r="AY369" s="121" t="s">
        <v>9514</v>
      </c>
      <c r="AZ369" s="120"/>
      <c r="BA369" s="120"/>
      <c r="BB369" s="121"/>
      <c r="BC369" s="522">
        <f t="shared" si="84"/>
        <v>2411900</v>
      </c>
      <c r="BD369" s="121"/>
      <c r="BE369" s="516"/>
      <c r="BF369" s="122"/>
      <c r="BG369" s="141" t="s">
        <v>9737</v>
      </c>
      <c r="BH369" s="121"/>
      <c r="BI369" s="122"/>
      <c r="BJ369" s="190"/>
      <c r="BK369" s="526" t="s">
        <v>167</v>
      </c>
      <c r="BL369" s="534">
        <f t="shared" si="97"/>
        <v>2411900</v>
      </c>
      <c r="BQ369" t="str">
        <f t="shared" si="86"/>
        <v>Reimbursement (Protelindo)</v>
      </c>
      <c r="BR369" t="str">
        <f t="shared" si="87"/>
        <v>HK-14-1345</v>
      </c>
      <c r="BS369" s="91">
        <f t="shared" si="88"/>
        <v>2014</v>
      </c>
      <c r="BT369">
        <f t="shared" si="98"/>
        <v>0</v>
      </c>
      <c r="BU369" s="91">
        <f t="shared" si="98"/>
        <v>0</v>
      </c>
      <c r="BW369" t="str">
        <f t="shared" si="89"/>
        <v>Site :  - SUM-NSM-0079-H-P</v>
      </c>
      <c r="BX369" t="str">
        <f t="shared" si="90"/>
        <v xml:space="preserve">Tipe Tower : </v>
      </c>
      <c r="BY369">
        <f t="shared" si="91"/>
        <v>4500058659</v>
      </c>
      <c r="BZ369" s="92" t="str">
        <f t="shared" si="91"/>
        <v>Reimbursement</v>
      </c>
      <c r="CD369" s="531"/>
    </row>
    <row r="370" spans="2:82" ht="15" customHeight="1" x14ac:dyDescent="0.25">
      <c r="B370" s="103">
        <f t="shared" si="94"/>
        <v>221</v>
      </c>
      <c r="C370" s="126" t="s">
        <v>9987</v>
      </c>
      <c r="D370" s="95">
        <v>4500058660</v>
      </c>
      <c r="E370" s="121" t="s">
        <v>9732</v>
      </c>
      <c r="F370" s="522">
        <v>2726000</v>
      </c>
      <c r="G370" s="127">
        <v>10</v>
      </c>
      <c r="H370" s="103">
        <v>2014</v>
      </c>
      <c r="I370" s="128">
        <v>41918</v>
      </c>
      <c r="J370" s="128"/>
      <c r="K370" s="127" t="s">
        <v>9733</v>
      </c>
      <c r="L370" s="126" t="s">
        <v>9733</v>
      </c>
      <c r="M370" s="141" t="s">
        <v>96</v>
      </c>
      <c r="N370" s="126" t="s">
        <v>98</v>
      </c>
      <c r="O370" s="127" t="s">
        <v>98</v>
      </c>
      <c r="P370" s="127" t="s">
        <v>98</v>
      </c>
      <c r="Q370" s="345">
        <v>0</v>
      </c>
      <c r="R370" s="103"/>
      <c r="S370" s="127"/>
      <c r="T370" s="127"/>
      <c r="U370" s="120"/>
      <c r="V370" s="523">
        <f t="shared" si="93"/>
        <v>-41918</v>
      </c>
      <c r="W370" s="127"/>
      <c r="X370" s="141" t="s">
        <v>125</v>
      </c>
      <c r="Y370" s="424"/>
      <c r="Z370" s="126" t="s">
        <v>9732</v>
      </c>
      <c r="AA370" s="103"/>
      <c r="AB370" s="126"/>
      <c r="AC370" s="103"/>
      <c r="AD370" s="103"/>
      <c r="AE370" s="103"/>
      <c r="AF370" s="121"/>
      <c r="AG370" s="126"/>
      <c r="AH370" s="524"/>
      <c r="AI370" s="524"/>
      <c r="AJ370" s="121"/>
      <c r="AK370" s="121"/>
      <c r="AL370" s="121"/>
      <c r="AM370" s="120"/>
      <c r="AN370" s="120"/>
      <c r="AO370" s="120"/>
      <c r="AP370" s="121"/>
      <c r="AQ370" s="525"/>
      <c r="AR370" s="525">
        <f t="shared" ca="1" si="96"/>
        <v>42347</v>
      </c>
      <c r="AS370" s="121"/>
      <c r="AT370" s="121"/>
      <c r="AU370" s="122"/>
      <c r="AV370" s="122"/>
      <c r="AW370" s="121"/>
      <c r="AX370" s="121"/>
      <c r="AY370" s="121" t="s">
        <v>9942</v>
      </c>
      <c r="AZ370" s="120"/>
      <c r="BA370" s="120"/>
      <c r="BB370" s="121"/>
      <c r="BC370" s="522">
        <f t="shared" si="84"/>
        <v>2726000</v>
      </c>
      <c r="BD370" s="121"/>
      <c r="BE370" s="516"/>
      <c r="BF370" s="122"/>
      <c r="BG370" s="141" t="s">
        <v>9737</v>
      </c>
      <c r="BH370" s="121"/>
      <c r="BI370" s="122"/>
      <c r="BJ370" s="190"/>
      <c r="BK370" s="526" t="s">
        <v>167</v>
      </c>
      <c r="BL370" s="534">
        <f t="shared" si="97"/>
        <v>2726000</v>
      </c>
      <c r="BQ370" t="str">
        <f t="shared" si="86"/>
        <v>Reimbursement (Protelindo)</v>
      </c>
      <c r="BR370" t="str">
        <f t="shared" si="87"/>
        <v>HK-14-1346</v>
      </c>
      <c r="BS370" s="91">
        <f t="shared" si="88"/>
        <v>2014</v>
      </c>
      <c r="BT370">
        <f t="shared" si="98"/>
        <v>0</v>
      </c>
      <c r="BU370" s="91">
        <f t="shared" si="98"/>
        <v>0</v>
      </c>
      <c r="BW370" t="str">
        <f t="shared" si="89"/>
        <v>Site :  - SUM-NSM-0062-H-P</v>
      </c>
      <c r="BX370" t="str">
        <f t="shared" si="90"/>
        <v xml:space="preserve">Tipe Tower : </v>
      </c>
      <c r="BY370">
        <f t="shared" si="91"/>
        <v>4500058660</v>
      </c>
      <c r="BZ370" s="92" t="str">
        <f t="shared" si="91"/>
        <v>Reimbursement</v>
      </c>
      <c r="CD370" s="531"/>
    </row>
    <row r="371" spans="2:82" ht="15" customHeight="1" x14ac:dyDescent="0.25">
      <c r="B371" s="103">
        <f t="shared" si="94"/>
        <v>222</v>
      </c>
      <c r="C371" s="126" t="s">
        <v>9988</v>
      </c>
      <c r="D371" s="95">
        <v>4500043431</v>
      </c>
      <c r="E371" s="121" t="s">
        <v>9732</v>
      </c>
      <c r="F371" s="522">
        <v>1969100</v>
      </c>
      <c r="G371" s="127">
        <v>4</v>
      </c>
      <c r="H371" s="103">
        <v>2014</v>
      </c>
      <c r="I371" s="128">
        <v>41739</v>
      </c>
      <c r="J371" s="128"/>
      <c r="K371" s="127" t="s">
        <v>9733</v>
      </c>
      <c r="L371" s="126" t="s">
        <v>9733</v>
      </c>
      <c r="M371" s="141" t="s">
        <v>96</v>
      </c>
      <c r="N371" s="126" t="s">
        <v>98</v>
      </c>
      <c r="O371" s="127" t="s">
        <v>98</v>
      </c>
      <c r="P371" s="127" t="s">
        <v>98</v>
      </c>
      <c r="Q371" s="345">
        <v>0</v>
      </c>
      <c r="R371" s="103"/>
      <c r="S371" s="127"/>
      <c r="T371" s="127"/>
      <c r="U371" s="120"/>
      <c r="V371" s="523">
        <f t="shared" si="93"/>
        <v>-41739</v>
      </c>
      <c r="W371" s="127"/>
      <c r="X371" s="141" t="s">
        <v>9989</v>
      </c>
      <c r="Y371" s="424"/>
      <c r="Z371" s="126" t="s">
        <v>9732</v>
      </c>
      <c r="AA371" s="103"/>
      <c r="AB371" s="126"/>
      <c r="AC371" s="103"/>
      <c r="AD371" s="103"/>
      <c r="AE371" s="103"/>
      <c r="AF371" s="121"/>
      <c r="AG371" s="126"/>
      <c r="AH371" s="524"/>
      <c r="AI371" s="524"/>
      <c r="AJ371" s="121"/>
      <c r="AK371" s="121"/>
      <c r="AL371" s="121"/>
      <c r="AM371" s="120"/>
      <c r="AN371" s="120"/>
      <c r="AO371" s="120"/>
      <c r="AP371" s="121"/>
      <c r="AQ371" s="525"/>
      <c r="AR371" s="525">
        <f t="shared" ca="1" si="96"/>
        <v>42347</v>
      </c>
      <c r="AS371" s="121"/>
      <c r="AT371" s="121"/>
      <c r="AU371" s="122"/>
      <c r="AV371" s="122"/>
      <c r="AW371" s="121"/>
      <c r="AX371" s="121"/>
      <c r="AY371" s="121" t="s">
        <v>9942</v>
      </c>
      <c r="AZ371" s="120"/>
      <c r="BA371" s="120"/>
      <c r="BB371" s="121"/>
      <c r="BC371" s="522">
        <f t="shared" si="84"/>
        <v>1969100</v>
      </c>
      <c r="BD371" s="121"/>
      <c r="BE371" s="516"/>
      <c r="BF371" s="122"/>
      <c r="BG371" s="141" t="s">
        <v>9737</v>
      </c>
      <c r="BH371" s="121"/>
      <c r="BI371" s="122"/>
      <c r="BJ371" s="190"/>
      <c r="BK371" s="526" t="s">
        <v>167</v>
      </c>
      <c r="BL371" s="534">
        <f t="shared" si="97"/>
        <v>1969100</v>
      </c>
      <c r="BQ371" t="str">
        <f t="shared" si="86"/>
        <v>Reimbursement (Protelindo)</v>
      </c>
      <c r="BR371" t="str">
        <f t="shared" si="87"/>
        <v>HK-14-1347</v>
      </c>
      <c r="BS371" s="91">
        <f t="shared" si="88"/>
        <v>2014</v>
      </c>
      <c r="BT371">
        <f t="shared" si="98"/>
        <v>0</v>
      </c>
      <c r="BU371" s="91">
        <f t="shared" si="98"/>
        <v>0</v>
      </c>
      <c r="BW371" t="str">
        <f t="shared" si="89"/>
        <v>Site :  - BAL-BAL-0130-H-P</v>
      </c>
      <c r="BX371" t="str">
        <f t="shared" si="90"/>
        <v xml:space="preserve">Tipe Tower : </v>
      </c>
      <c r="BY371">
        <f t="shared" si="91"/>
        <v>4500043431</v>
      </c>
      <c r="BZ371" s="92" t="str">
        <f t="shared" si="91"/>
        <v>Reimbursement</v>
      </c>
      <c r="CD371" s="531"/>
    </row>
    <row r="372" spans="2:82" ht="15" customHeight="1" x14ac:dyDescent="0.25">
      <c r="B372" s="103">
        <f t="shared" si="94"/>
        <v>223</v>
      </c>
      <c r="C372" s="126" t="s">
        <v>9990</v>
      </c>
      <c r="D372" s="95">
        <v>4500043433</v>
      </c>
      <c r="E372" s="121" t="s">
        <v>9732</v>
      </c>
      <c r="F372" s="522">
        <v>830000</v>
      </c>
      <c r="G372" s="127">
        <v>4</v>
      </c>
      <c r="H372" s="103">
        <v>2014</v>
      </c>
      <c r="I372" s="128">
        <v>41739</v>
      </c>
      <c r="J372" s="128"/>
      <c r="K372" s="127" t="s">
        <v>9733</v>
      </c>
      <c r="L372" s="126" t="s">
        <v>9733</v>
      </c>
      <c r="M372" s="141" t="s">
        <v>96</v>
      </c>
      <c r="N372" s="126" t="s">
        <v>98</v>
      </c>
      <c r="O372" s="127" t="s">
        <v>98</v>
      </c>
      <c r="P372" s="127" t="s">
        <v>98</v>
      </c>
      <c r="Q372" s="345">
        <v>0</v>
      </c>
      <c r="R372" s="103"/>
      <c r="S372" s="127"/>
      <c r="T372" s="127"/>
      <c r="U372" s="120"/>
      <c r="V372" s="523">
        <f t="shared" si="93"/>
        <v>-41739</v>
      </c>
      <c r="W372" s="127"/>
      <c r="X372" s="141" t="s">
        <v>7024</v>
      </c>
      <c r="Y372" s="424" t="s">
        <v>7025</v>
      </c>
      <c r="Z372" s="126" t="s">
        <v>9732</v>
      </c>
      <c r="AA372" s="103"/>
      <c r="AB372" s="126"/>
      <c r="AC372" s="103"/>
      <c r="AD372" s="103"/>
      <c r="AE372" s="103"/>
      <c r="AF372" s="121"/>
      <c r="AG372" s="126"/>
      <c r="AH372" s="524"/>
      <c r="AI372" s="524"/>
      <c r="AJ372" s="121"/>
      <c r="AK372" s="121"/>
      <c r="AL372" s="121"/>
      <c r="AM372" s="120"/>
      <c r="AN372" s="120"/>
      <c r="AO372" s="120"/>
      <c r="AP372" s="121"/>
      <c r="AQ372" s="525"/>
      <c r="AR372" s="525">
        <f t="shared" ca="1" si="96"/>
        <v>42347</v>
      </c>
      <c r="AS372" s="121"/>
      <c r="AT372" s="121"/>
      <c r="AU372" s="122"/>
      <c r="AV372" s="122"/>
      <c r="AW372" s="121"/>
      <c r="AX372" s="121"/>
      <c r="AY372" s="121" t="s">
        <v>9942</v>
      </c>
      <c r="AZ372" s="120"/>
      <c r="BA372" s="120"/>
      <c r="BB372" s="121"/>
      <c r="BC372" s="522">
        <f t="shared" ref="BC372:BC398" si="99">F372</f>
        <v>830000</v>
      </c>
      <c r="BD372" s="121"/>
      <c r="BE372" s="516"/>
      <c r="BF372" s="122"/>
      <c r="BG372" s="141" t="s">
        <v>9737</v>
      </c>
      <c r="BH372" s="121"/>
      <c r="BI372" s="122"/>
      <c r="BJ372" s="190"/>
      <c r="BK372" s="526" t="s">
        <v>167</v>
      </c>
      <c r="BL372" s="534">
        <f t="shared" si="97"/>
        <v>830000</v>
      </c>
      <c r="BQ372" t="str">
        <f t="shared" si="86"/>
        <v>Reimbursement (Protelindo)</v>
      </c>
      <c r="BR372" t="str">
        <f t="shared" si="87"/>
        <v>HK-14-1348</v>
      </c>
      <c r="BS372" s="91">
        <f t="shared" si="88"/>
        <v>2014</v>
      </c>
      <c r="BT372">
        <f t="shared" si="98"/>
        <v>0</v>
      </c>
      <c r="BU372" s="91">
        <f t="shared" si="98"/>
        <v>0</v>
      </c>
      <c r="BW372" t="str">
        <f t="shared" si="89"/>
        <v>Site : Sukamenak -Sayati - JAW-WJV-0289-H-P</v>
      </c>
      <c r="BX372" t="str">
        <f t="shared" si="90"/>
        <v xml:space="preserve">Tipe Tower : </v>
      </c>
      <c r="BY372">
        <f t="shared" si="91"/>
        <v>4500043433</v>
      </c>
      <c r="BZ372" s="92" t="str">
        <f t="shared" si="91"/>
        <v>Reimbursement</v>
      </c>
      <c r="CD372" s="531"/>
    </row>
    <row r="373" spans="2:82" ht="15" customHeight="1" x14ac:dyDescent="0.25">
      <c r="B373" s="103">
        <f t="shared" si="94"/>
        <v>224</v>
      </c>
      <c r="C373" s="126" t="s">
        <v>9991</v>
      </c>
      <c r="D373" s="95">
        <v>4500043432</v>
      </c>
      <c r="E373" s="121" t="s">
        <v>9732</v>
      </c>
      <c r="F373" s="522">
        <v>1643300</v>
      </c>
      <c r="G373" s="127">
        <v>4</v>
      </c>
      <c r="H373" s="103">
        <v>2014</v>
      </c>
      <c r="I373" s="128">
        <v>41739</v>
      </c>
      <c r="J373" s="128"/>
      <c r="K373" s="127" t="s">
        <v>9733</v>
      </c>
      <c r="L373" s="126" t="s">
        <v>9733</v>
      </c>
      <c r="M373" s="141" t="s">
        <v>96</v>
      </c>
      <c r="N373" s="126" t="s">
        <v>98</v>
      </c>
      <c r="O373" s="127" t="s">
        <v>98</v>
      </c>
      <c r="P373" s="127" t="s">
        <v>98</v>
      </c>
      <c r="Q373" s="345">
        <v>0</v>
      </c>
      <c r="R373" s="103"/>
      <c r="S373" s="127"/>
      <c r="T373" s="127"/>
      <c r="U373" s="120"/>
      <c r="V373" s="523">
        <f t="shared" si="93"/>
        <v>-41739</v>
      </c>
      <c r="W373" s="127"/>
      <c r="X373" s="141" t="s">
        <v>9992</v>
      </c>
      <c r="Y373" s="424"/>
      <c r="Z373" s="126" t="s">
        <v>9732</v>
      </c>
      <c r="AA373" s="103"/>
      <c r="AB373" s="126"/>
      <c r="AC373" s="103"/>
      <c r="AD373" s="103"/>
      <c r="AE373" s="103"/>
      <c r="AF373" s="121"/>
      <c r="AG373" s="126"/>
      <c r="AH373" s="524"/>
      <c r="AI373" s="524"/>
      <c r="AJ373" s="121"/>
      <c r="AK373" s="121"/>
      <c r="AL373" s="121"/>
      <c r="AM373" s="120"/>
      <c r="AN373" s="120"/>
      <c r="AO373" s="120"/>
      <c r="AP373" s="121"/>
      <c r="AQ373" s="525"/>
      <c r="AR373" s="525">
        <f t="shared" ca="1" si="96"/>
        <v>42347</v>
      </c>
      <c r="AS373" s="121"/>
      <c r="AT373" s="121"/>
      <c r="AU373" s="122"/>
      <c r="AV373" s="122"/>
      <c r="AW373" s="121"/>
      <c r="AX373" s="121"/>
      <c r="AY373" s="121" t="s">
        <v>9514</v>
      </c>
      <c r="AZ373" s="120"/>
      <c r="BA373" s="120"/>
      <c r="BB373" s="121"/>
      <c r="BC373" s="522">
        <f t="shared" si="99"/>
        <v>1643300</v>
      </c>
      <c r="BD373" s="121"/>
      <c r="BE373" s="516"/>
      <c r="BF373" s="122"/>
      <c r="BG373" s="141" t="s">
        <v>9737</v>
      </c>
      <c r="BH373" s="121"/>
      <c r="BI373" s="122"/>
      <c r="BJ373" s="190"/>
      <c r="BK373" s="526" t="s">
        <v>167</v>
      </c>
      <c r="BL373" s="534">
        <f t="shared" si="97"/>
        <v>1643300</v>
      </c>
      <c r="BQ373" t="str">
        <f t="shared" si="86"/>
        <v>Reimbursement (Protelindo)</v>
      </c>
      <c r="BR373" t="str">
        <f t="shared" si="87"/>
        <v>HK-14-1349</v>
      </c>
      <c r="BS373" s="91">
        <f t="shared" si="88"/>
        <v>2014</v>
      </c>
      <c r="BT373">
        <f t="shared" si="98"/>
        <v>0</v>
      </c>
      <c r="BU373" s="91">
        <f t="shared" si="98"/>
        <v>0</v>
      </c>
      <c r="BW373" t="str">
        <f t="shared" si="89"/>
        <v>Site :  - SUM-LPG-0157-H-P</v>
      </c>
      <c r="BX373" t="str">
        <f t="shared" si="90"/>
        <v xml:space="preserve">Tipe Tower : </v>
      </c>
      <c r="BY373">
        <f t="shared" si="91"/>
        <v>4500043432</v>
      </c>
      <c r="BZ373" s="92" t="str">
        <f t="shared" si="91"/>
        <v>Reimbursement</v>
      </c>
      <c r="CD373" s="531"/>
    </row>
    <row r="374" spans="2:82" ht="15" customHeight="1" x14ac:dyDescent="0.25">
      <c r="B374" s="103">
        <f t="shared" si="94"/>
        <v>225</v>
      </c>
      <c r="C374" s="126" t="s">
        <v>9993</v>
      </c>
      <c r="D374" s="95">
        <v>4500045945</v>
      </c>
      <c r="E374" s="121" t="s">
        <v>9732</v>
      </c>
      <c r="F374" s="522">
        <v>2191300</v>
      </c>
      <c r="G374" s="127">
        <v>5</v>
      </c>
      <c r="H374" s="103">
        <v>2014</v>
      </c>
      <c r="I374" s="128">
        <v>41767</v>
      </c>
      <c r="J374" s="128"/>
      <c r="K374" s="127" t="s">
        <v>9733</v>
      </c>
      <c r="L374" s="126" t="s">
        <v>9733</v>
      </c>
      <c r="M374" s="141" t="s">
        <v>96</v>
      </c>
      <c r="N374" s="126" t="s">
        <v>98</v>
      </c>
      <c r="O374" s="127" t="s">
        <v>98</v>
      </c>
      <c r="P374" s="127" t="s">
        <v>98</v>
      </c>
      <c r="Q374" s="345">
        <v>0</v>
      </c>
      <c r="R374" s="103"/>
      <c r="S374" s="127"/>
      <c r="T374" s="127"/>
      <c r="U374" s="120"/>
      <c r="V374" s="523">
        <f t="shared" si="93"/>
        <v>-41767</v>
      </c>
      <c r="W374" s="127"/>
      <c r="X374" s="141" t="s">
        <v>9994</v>
      </c>
      <c r="Y374" s="424"/>
      <c r="Z374" s="126" t="s">
        <v>9732</v>
      </c>
      <c r="AA374" s="103"/>
      <c r="AB374" s="126"/>
      <c r="AC374" s="103"/>
      <c r="AD374" s="103"/>
      <c r="AE374" s="103"/>
      <c r="AF374" s="121"/>
      <c r="AG374" s="126"/>
      <c r="AH374" s="524"/>
      <c r="AI374" s="524"/>
      <c r="AJ374" s="121"/>
      <c r="AK374" s="121"/>
      <c r="AL374" s="121"/>
      <c r="AM374" s="120"/>
      <c r="AN374" s="120"/>
      <c r="AO374" s="120"/>
      <c r="AP374" s="121"/>
      <c r="AQ374" s="525"/>
      <c r="AR374" s="525">
        <f t="shared" ca="1" si="96"/>
        <v>42347</v>
      </c>
      <c r="AS374" s="121"/>
      <c r="AT374" s="121"/>
      <c r="AU374" s="122"/>
      <c r="AV374" s="122"/>
      <c r="AW374" s="121"/>
      <c r="AX374" s="121"/>
      <c r="AY374" s="121" t="s">
        <v>9942</v>
      </c>
      <c r="AZ374" s="120"/>
      <c r="BA374" s="120"/>
      <c r="BB374" s="121"/>
      <c r="BC374" s="522">
        <f t="shared" si="99"/>
        <v>2191300</v>
      </c>
      <c r="BD374" s="121"/>
      <c r="BE374" s="516"/>
      <c r="BF374" s="122"/>
      <c r="BG374" s="141" t="s">
        <v>9737</v>
      </c>
      <c r="BH374" s="121"/>
      <c r="BI374" s="122"/>
      <c r="BJ374" s="190"/>
      <c r="BK374" s="526" t="s">
        <v>167</v>
      </c>
      <c r="BL374" s="534">
        <f t="shared" si="97"/>
        <v>2191300</v>
      </c>
      <c r="BQ374" t="str">
        <f t="shared" si="86"/>
        <v>Reimbursement (Protelindo)</v>
      </c>
      <c r="BR374" t="str">
        <f t="shared" si="87"/>
        <v>HK-14-1350</v>
      </c>
      <c r="BS374" s="91">
        <f t="shared" si="88"/>
        <v>2014</v>
      </c>
      <c r="BT374">
        <f t="shared" si="98"/>
        <v>0</v>
      </c>
      <c r="BU374" s="91">
        <f t="shared" si="98"/>
        <v>0</v>
      </c>
      <c r="BW374" t="str">
        <f t="shared" si="89"/>
        <v>Site :  - BAL-BAL-0090-H-P</v>
      </c>
      <c r="BX374" t="str">
        <f t="shared" si="90"/>
        <v xml:space="preserve">Tipe Tower : </v>
      </c>
      <c r="BY374">
        <f t="shared" si="91"/>
        <v>4500045945</v>
      </c>
      <c r="BZ374" s="92" t="str">
        <f t="shared" si="91"/>
        <v>Reimbursement</v>
      </c>
      <c r="CD374" s="531"/>
    </row>
    <row r="375" spans="2:82" ht="15" customHeight="1" x14ac:dyDescent="0.25">
      <c r="B375" s="103">
        <f t="shared" si="94"/>
        <v>226</v>
      </c>
      <c r="C375" s="126" t="s">
        <v>9995</v>
      </c>
      <c r="D375" s="95">
        <v>4500046275</v>
      </c>
      <c r="E375" s="121" t="s">
        <v>9732</v>
      </c>
      <c r="F375" s="522">
        <v>2326900</v>
      </c>
      <c r="G375" s="127">
        <v>5</v>
      </c>
      <c r="H375" s="103">
        <v>2014</v>
      </c>
      <c r="I375" s="128">
        <v>41771</v>
      </c>
      <c r="J375" s="128"/>
      <c r="K375" s="127" t="s">
        <v>9733</v>
      </c>
      <c r="L375" s="126" t="s">
        <v>9733</v>
      </c>
      <c r="M375" s="141" t="s">
        <v>96</v>
      </c>
      <c r="N375" s="126" t="s">
        <v>98</v>
      </c>
      <c r="O375" s="127" t="s">
        <v>98</v>
      </c>
      <c r="P375" s="127" t="s">
        <v>98</v>
      </c>
      <c r="Q375" s="345">
        <v>0</v>
      </c>
      <c r="R375" s="103"/>
      <c r="S375" s="127"/>
      <c r="T375" s="127"/>
      <c r="U375" s="120"/>
      <c r="V375" s="523">
        <f t="shared" si="93"/>
        <v>-41771</v>
      </c>
      <c r="W375" s="127"/>
      <c r="X375" s="141" t="s">
        <v>9996</v>
      </c>
      <c r="Y375" s="424"/>
      <c r="Z375" s="126" t="s">
        <v>9732</v>
      </c>
      <c r="AA375" s="103"/>
      <c r="AB375" s="126"/>
      <c r="AC375" s="103"/>
      <c r="AD375" s="103"/>
      <c r="AE375" s="103"/>
      <c r="AF375" s="121"/>
      <c r="AG375" s="126"/>
      <c r="AH375" s="524"/>
      <c r="AI375" s="524"/>
      <c r="AJ375" s="121"/>
      <c r="AK375" s="121"/>
      <c r="AL375" s="121"/>
      <c r="AM375" s="120"/>
      <c r="AN375" s="120"/>
      <c r="AO375" s="120"/>
      <c r="AP375" s="121"/>
      <c r="AQ375" s="525"/>
      <c r="AR375" s="525">
        <f t="shared" ca="1" si="96"/>
        <v>42347</v>
      </c>
      <c r="AS375" s="121"/>
      <c r="AT375" s="121"/>
      <c r="AU375" s="122"/>
      <c r="AV375" s="122"/>
      <c r="AW375" s="121"/>
      <c r="AX375" s="121"/>
      <c r="AY375" s="121" t="s">
        <v>4704</v>
      </c>
      <c r="AZ375" s="120"/>
      <c r="BA375" s="120"/>
      <c r="BB375" s="121"/>
      <c r="BC375" s="522">
        <f t="shared" si="99"/>
        <v>2326900</v>
      </c>
      <c r="BD375" s="121"/>
      <c r="BE375" s="516"/>
      <c r="BF375" s="122"/>
      <c r="BG375" s="141" t="s">
        <v>9737</v>
      </c>
      <c r="BH375" s="121"/>
      <c r="BI375" s="122"/>
      <c r="BJ375" s="190"/>
      <c r="BK375" s="526" t="s">
        <v>167</v>
      </c>
      <c r="BL375" s="534">
        <f t="shared" si="97"/>
        <v>2326900</v>
      </c>
      <c r="BQ375" t="str">
        <f t="shared" si="86"/>
        <v>Reimbursement (Protelindo)</v>
      </c>
      <c r="BR375" t="str">
        <f t="shared" si="87"/>
        <v>HK-14-1351</v>
      </c>
      <c r="BS375" s="91">
        <f t="shared" si="88"/>
        <v>2014</v>
      </c>
      <c r="BT375">
        <f t="shared" si="98"/>
        <v>0</v>
      </c>
      <c r="BU375" s="91">
        <f t="shared" si="98"/>
        <v>0</v>
      </c>
      <c r="BW375" t="str">
        <f t="shared" si="89"/>
        <v>Site :  - SUM-WSM-0014-T-B</v>
      </c>
      <c r="BX375" t="str">
        <f t="shared" si="90"/>
        <v xml:space="preserve">Tipe Tower : </v>
      </c>
      <c r="BY375">
        <f t="shared" si="91"/>
        <v>4500046275</v>
      </c>
      <c r="BZ375" s="92" t="str">
        <f t="shared" si="91"/>
        <v>Reimbursement</v>
      </c>
      <c r="CD375" s="531"/>
    </row>
    <row r="376" spans="2:82" ht="15" customHeight="1" x14ac:dyDescent="0.25">
      <c r="B376" s="103">
        <f t="shared" si="94"/>
        <v>227</v>
      </c>
      <c r="C376" s="126" t="s">
        <v>9997</v>
      </c>
      <c r="D376" s="95">
        <v>4500055689</v>
      </c>
      <c r="E376" s="121" t="s">
        <v>9732</v>
      </c>
      <c r="F376" s="522">
        <v>2301900</v>
      </c>
      <c r="G376" s="127">
        <v>9</v>
      </c>
      <c r="H376" s="103">
        <v>2014</v>
      </c>
      <c r="I376" s="128">
        <v>41884</v>
      </c>
      <c r="J376" s="128"/>
      <c r="K376" s="127" t="s">
        <v>9733</v>
      </c>
      <c r="L376" s="126" t="s">
        <v>9733</v>
      </c>
      <c r="M376" s="141" t="s">
        <v>96</v>
      </c>
      <c r="N376" s="126" t="s">
        <v>98</v>
      </c>
      <c r="O376" s="127" t="s">
        <v>98</v>
      </c>
      <c r="P376" s="127" t="s">
        <v>98</v>
      </c>
      <c r="Q376" s="345">
        <v>0</v>
      </c>
      <c r="R376" s="103"/>
      <c r="S376" s="127"/>
      <c r="T376" s="127"/>
      <c r="U376" s="120"/>
      <c r="V376" s="523">
        <f t="shared" si="93"/>
        <v>-41884</v>
      </c>
      <c r="W376" s="127"/>
      <c r="X376" s="141" t="s">
        <v>9998</v>
      </c>
      <c r="Y376" s="424"/>
      <c r="Z376" s="126" t="s">
        <v>9732</v>
      </c>
      <c r="AA376" s="103"/>
      <c r="AB376" s="126"/>
      <c r="AC376" s="103"/>
      <c r="AD376" s="103"/>
      <c r="AE376" s="103"/>
      <c r="AF376" s="121"/>
      <c r="AG376" s="126"/>
      <c r="AH376" s="524"/>
      <c r="AI376" s="524"/>
      <c r="AJ376" s="121"/>
      <c r="AK376" s="121"/>
      <c r="AL376" s="121"/>
      <c r="AM376" s="120"/>
      <c r="AN376" s="120"/>
      <c r="AO376" s="120"/>
      <c r="AP376" s="121"/>
      <c r="AQ376" s="525"/>
      <c r="AR376" s="525">
        <f t="shared" ca="1" si="96"/>
        <v>42347</v>
      </c>
      <c r="AS376" s="121"/>
      <c r="AT376" s="121"/>
      <c r="AU376" s="122"/>
      <c r="AV376" s="122"/>
      <c r="AW376" s="121"/>
      <c r="AX376" s="121" t="s">
        <v>9999</v>
      </c>
      <c r="AY376" s="121" t="s">
        <v>9942</v>
      </c>
      <c r="AZ376" s="120"/>
      <c r="BA376" s="120"/>
      <c r="BB376" s="121"/>
      <c r="BC376" s="522">
        <f t="shared" si="99"/>
        <v>2301900</v>
      </c>
      <c r="BD376" s="121"/>
      <c r="BE376" s="516"/>
      <c r="BF376" s="122"/>
      <c r="BG376" s="141" t="s">
        <v>9737</v>
      </c>
      <c r="BH376" s="121"/>
      <c r="BI376" s="122"/>
      <c r="BJ376" s="190"/>
      <c r="BK376" s="526" t="s">
        <v>167</v>
      </c>
      <c r="BL376" s="534">
        <f t="shared" si="97"/>
        <v>2301900</v>
      </c>
      <c r="BQ376" t="str">
        <f t="shared" si="86"/>
        <v>Reimbursement (Protelindo)</v>
      </c>
      <c r="BR376" t="str">
        <f t="shared" si="87"/>
        <v>HK-14-1352</v>
      </c>
      <c r="BS376" s="91">
        <f t="shared" si="88"/>
        <v>2014</v>
      </c>
      <c r="BT376">
        <f t="shared" si="98"/>
        <v>0</v>
      </c>
      <c r="BU376" s="91">
        <f t="shared" si="98"/>
        <v>0</v>
      </c>
      <c r="BW376" t="str">
        <f t="shared" si="89"/>
        <v>Site :  - KNT-WNT-0030-H-P</v>
      </c>
      <c r="BX376" t="str">
        <f t="shared" si="90"/>
        <v xml:space="preserve">Tipe Tower : </v>
      </c>
      <c r="BY376">
        <f t="shared" si="91"/>
        <v>4500055689</v>
      </c>
      <c r="BZ376" s="92" t="str">
        <f t="shared" si="91"/>
        <v>Reimbursement</v>
      </c>
      <c r="CD376" s="531"/>
    </row>
    <row r="377" spans="2:82" ht="15" customHeight="1" x14ac:dyDescent="0.25">
      <c r="B377" s="103">
        <f t="shared" si="94"/>
        <v>228</v>
      </c>
      <c r="C377" s="126" t="s">
        <v>10000</v>
      </c>
      <c r="D377" s="95">
        <v>4500055702</v>
      </c>
      <c r="E377" s="121" t="s">
        <v>9732</v>
      </c>
      <c r="F377" s="522">
        <v>2579100</v>
      </c>
      <c r="G377" s="127">
        <v>9</v>
      </c>
      <c r="H377" s="103">
        <v>2014</v>
      </c>
      <c r="I377" s="128">
        <v>41884</v>
      </c>
      <c r="J377" s="128"/>
      <c r="K377" s="127" t="s">
        <v>9733</v>
      </c>
      <c r="L377" s="126" t="s">
        <v>9733</v>
      </c>
      <c r="M377" s="141" t="s">
        <v>96</v>
      </c>
      <c r="N377" s="126" t="s">
        <v>98</v>
      </c>
      <c r="O377" s="127" t="s">
        <v>98</v>
      </c>
      <c r="P377" s="127" t="s">
        <v>98</v>
      </c>
      <c r="Q377" s="345">
        <v>0</v>
      </c>
      <c r="R377" s="103"/>
      <c r="S377" s="127"/>
      <c r="T377" s="127"/>
      <c r="U377" s="120"/>
      <c r="V377" s="523">
        <f t="shared" si="93"/>
        <v>-41884</v>
      </c>
      <c r="W377" s="127"/>
      <c r="X377" s="141" t="s">
        <v>10001</v>
      </c>
      <c r="Y377" s="424"/>
      <c r="Z377" s="126" t="s">
        <v>9732</v>
      </c>
      <c r="AA377" s="103"/>
      <c r="AB377" s="126"/>
      <c r="AC377" s="103"/>
      <c r="AD377" s="103"/>
      <c r="AE377" s="103"/>
      <c r="AF377" s="121"/>
      <c r="AG377" s="126"/>
      <c r="AH377" s="524"/>
      <c r="AI377" s="524"/>
      <c r="AJ377" s="121"/>
      <c r="AK377" s="121"/>
      <c r="AL377" s="121"/>
      <c r="AM377" s="120"/>
      <c r="AN377" s="120"/>
      <c r="AO377" s="120"/>
      <c r="AP377" s="121"/>
      <c r="AQ377" s="525"/>
      <c r="AR377" s="525">
        <f t="shared" ca="1" si="96"/>
        <v>42347</v>
      </c>
      <c r="AS377" s="121"/>
      <c r="AT377" s="121"/>
      <c r="AU377" s="122"/>
      <c r="AV377" s="122"/>
      <c r="AW377" s="121"/>
      <c r="AX377" s="121" t="s">
        <v>10002</v>
      </c>
      <c r="AY377" s="121" t="s">
        <v>9514</v>
      </c>
      <c r="AZ377" s="120"/>
      <c r="BA377" s="120"/>
      <c r="BB377" s="121"/>
      <c r="BC377" s="522">
        <f t="shared" si="99"/>
        <v>2579100</v>
      </c>
      <c r="BD377" s="121"/>
      <c r="BE377" s="516"/>
      <c r="BF377" s="122"/>
      <c r="BG377" s="141" t="s">
        <v>9737</v>
      </c>
      <c r="BH377" s="121"/>
      <c r="BI377" s="122"/>
      <c r="BJ377" s="190"/>
      <c r="BK377" s="526" t="s">
        <v>167</v>
      </c>
      <c r="BL377" s="534">
        <f t="shared" si="97"/>
        <v>2579100</v>
      </c>
      <c r="BQ377" t="str">
        <f t="shared" si="86"/>
        <v>Reimbursement (Protelindo)</v>
      </c>
      <c r="BR377" t="str">
        <f t="shared" si="87"/>
        <v>HK-14-1353</v>
      </c>
      <c r="BS377" s="91">
        <f t="shared" si="88"/>
        <v>2014</v>
      </c>
      <c r="BT377">
        <f t="shared" si="98"/>
        <v>0</v>
      </c>
      <c r="BU377" s="91">
        <f t="shared" si="98"/>
        <v>0</v>
      </c>
      <c r="BW377" t="str">
        <f t="shared" si="89"/>
        <v>Site :  - BAL-BAL-0007-H-P</v>
      </c>
      <c r="BX377" t="str">
        <f t="shared" si="90"/>
        <v xml:space="preserve">Tipe Tower : </v>
      </c>
      <c r="BY377">
        <f t="shared" si="91"/>
        <v>4500055702</v>
      </c>
      <c r="BZ377" s="92" t="str">
        <f t="shared" si="91"/>
        <v>Reimbursement</v>
      </c>
      <c r="CD377" s="531"/>
    </row>
    <row r="378" spans="2:82" ht="15" customHeight="1" x14ac:dyDescent="0.25">
      <c r="B378" s="103">
        <f t="shared" si="94"/>
        <v>229</v>
      </c>
      <c r="C378" s="126" t="s">
        <v>10003</v>
      </c>
      <c r="D378" s="95">
        <v>4500055690</v>
      </c>
      <c r="E378" s="121" t="s">
        <v>9732</v>
      </c>
      <c r="F378" s="522">
        <v>1919460</v>
      </c>
      <c r="G378" s="127">
        <v>9</v>
      </c>
      <c r="H378" s="103">
        <v>2014</v>
      </c>
      <c r="I378" s="128">
        <v>41902</v>
      </c>
      <c r="J378" s="128"/>
      <c r="K378" s="127" t="s">
        <v>9733</v>
      </c>
      <c r="L378" s="126" t="s">
        <v>9733</v>
      </c>
      <c r="M378" s="141" t="s">
        <v>96</v>
      </c>
      <c r="N378" s="126" t="s">
        <v>98</v>
      </c>
      <c r="O378" s="127" t="s">
        <v>98</v>
      </c>
      <c r="P378" s="127" t="s">
        <v>98</v>
      </c>
      <c r="Q378" s="345">
        <v>0</v>
      </c>
      <c r="R378" s="103"/>
      <c r="S378" s="127"/>
      <c r="T378" s="127"/>
      <c r="U378" s="120"/>
      <c r="V378" s="523">
        <f t="shared" si="93"/>
        <v>-41902</v>
      </c>
      <c r="W378" s="127"/>
      <c r="X378" s="141" t="s">
        <v>10004</v>
      </c>
      <c r="Y378" s="424"/>
      <c r="Z378" s="126" t="s">
        <v>9732</v>
      </c>
      <c r="AA378" s="103"/>
      <c r="AB378" s="126"/>
      <c r="AC378" s="103"/>
      <c r="AD378" s="103"/>
      <c r="AE378" s="103"/>
      <c r="AF378" s="121"/>
      <c r="AG378" s="126"/>
      <c r="AH378" s="524"/>
      <c r="AI378" s="524"/>
      <c r="AJ378" s="121"/>
      <c r="AK378" s="121"/>
      <c r="AL378" s="121"/>
      <c r="AM378" s="120"/>
      <c r="AN378" s="120"/>
      <c r="AO378" s="120"/>
      <c r="AP378" s="121"/>
      <c r="AQ378" s="525"/>
      <c r="AR378" s="525">
        <f t="shared" ca="1" si="96"/>
        <v>42347</v>
      </c>
      <c r="AS378" s="121"/>
      <c r="AT378" s="121"/>
      <c r="AU378" s="122"/>
      <c r="AV378" s="122"/>
      <c r="AW378" s="121"/>
      <c r="AX378" s="121" t="s">
        <v>10005</v>
      </c>
      <c r="AY378" s="121" t="s">
        <v>9942</v>
      </c>
      <c r="AZ378" s="120"/>
      <c r="BA378" s="120"/>
      <c r="BB378" s="121"/>
      <c r="BC378" s="522">
        <f t="shared" si="99"/>
        <v>1919460</v>
      </c>
      <c r="BD378" s="121"/>
      <c r="BE378" s="516"/>
      <c r="BF378" s="122"/>
      <c r="BG378" s="141" t="s">
        <v>9737</v>
      </c>
      <c r="BH378" s="121"/>
      <c r="BI378" s="122"/>
      <c r="BJ378" s="190"/>
      <c r="BK378" s="526" t="s">
        <v>167</v>
      </c>
      <c r="BL378" s="534">
        <f t="shared" si="97"/>
        <v>1919460</v>
      </c>
      <c r="BQ378" t="str">
        <f t="shared" si="86"/>
        <v>Reimbursement (Protelindo)</v>
      </c>
      <c r="BR378" t="str">
        <f t="shared" si="87"/>
        <v>HK-14-1354</v>
      </c>
      <c r="BS378" s="91">
        <f t="shared" si="88"/>
        <v>2014</v>
      </c>
      <c r="BT378">
        <f t="shared" si="98"/>
        <v>0</v>
      </c>
      <c r="BU378" s="91">
        <f t="shared" si="98"/>
        <v>0</v>
      </c>
      <c r="BW378" t="str">
        <f t="shared" si="89"/>
        <v>Site :  - BAL-BAL-0028-X-B</v>
      </c>
      <c r="BX378" t="str">
        <f t="shared" si="90"/>
        <v xml:space="preserve">Tipe Tower : </v>
      </c>
      <c r="BY378">
        <f t="shared" si="91"/>
        <v>4500055690</v>
      </c>
      <c r="BZ378" s="92" t="str">
        <f t="shared" si="91"/>
        <v>Reimbursement</v>
      </c>
      <c r="CD378" s="531"/>
    </row>
    <row r="379" spans="2:82" ht="15" customHeight="1" x14ac:dyDescent="0.25">
      <c r="B379" s="103">
        <f t="shared" si="94"/>
        <v>230</v>
      </c>
      <c r="C379" s="126" t="s">
        <v>10006</v>
      </c>
      <c r="D379" s="95">
        <v>4500056758</v>
      </c>
      <c r="E379" s="121" t="s">
        <v>9732</v>
      </c>
      <c r="F379" s="522">
        <v>2143000</v>
      </c>
      <c r="G379" s="127">
        <v>9</v>
      </c>
      <c r="H379" s="103">
        <v>2014</v>
      </c>
      <c r="I379" s="128">
        <v>41897</v>
      </c>
      <c r="J379" s="128"/>
      <c r="K379" s="127" t="s">
        <v>9733</v>
      </c>
      <c r="L379" s="126" t="s">
        <v>9733</v>
      </c>
      <c r="M379" s="141" t="s">
        <v>96</v>
      </c>
      <c r="N379" s="126" t="s">
        <v>98</v>
      </c>
      <c r="O379" s="127" t="s">
        <v>98</v>
      </c>
      <c r="P379" s="127" t="s">
        <v>98</v>
      </c>
      <c r="Q379" s="345">
        <v>0</v>
      </c>
      <c r="R379" s="103"/>
      <c r="S379" s="127"/>
      <c r="T379" s="127"/>
      <c r="U379" s="120"/>
      <c r="V379" s="523">
        <f t="shared" si="93"/>
        <v>-41897</v>
      </c>
      <c r="W379" s="127"/>
      <c r="X379" s="141" t="s">
        <v>9890</v>
      </c>
      <c r="Y379" s="424"/>
      <c r="Z379" s="126" t="s">
        <v>9732</v>
      </c>
      <c r="AA379" s="103"/>
      <c r="AB379" s="126"/>
      <c r="AC379" s="103"/>
      <c r="AD379" s="103"/>
      <c r="AE379" s="103"/>
      <c r="AF379" s="121"/>
      <c r="AG379" s="126"/>
      <c r="AH379" s="524"/>
      <c r="AI379" s="524"/>
      <c r="AJ379" s="121"/>
      <c r="AK379" s="121"/>
      <c r="AL379" s="121"/>
      <c r="AM379" s="120"/>
      <c r="AN379" s="120"/>
      <c r="AO379" s="120"/>
      <c r="AP379" s="121"/>
      <c r="AQ379" s="525"/>
      <c r="AR379" s="525">
        <f t="shared" ca="1" si="96"/>
        <v>42347</v>
      </c>
      <c r="AS379" s="121"/>
      <c r="AT379" s="121"/>
      <c r="AU379" s="122"/>
      <c r="AV379" s="122"/>
      <c r="AW379" s="121"/>
      <c r="AX379" s="121"/>
      <c r="AY379" s="121" t="s">
        <v>4704</v>
      </c>
      <c r="AZ379" s="120"/>
      <c r="BA379" s="120"/>
      <c r="BB379" s="121"/>
      <c r="BC379" s="522">
        <f t="shared" si="99"/>
        <v>2143000</v>
      </c>
      <c r="BD379" s="121"/>
      <c r="BE379" s="516"/>
      <c r="BF379" s="122"/>
      <c r="BG379" s="141" t="s">
        <v>9737</v>
      </c>
      <c r="BH379" s="121"/>
      <c r="BI379" s="122"/>
      <c r="BJ379" s="190"/>
      <c r="BK379" s="526" t="s">
        <v>167</v>
      </c>
      <c r="BL379" s="534">
        <f t="shared" si="97"/>
        <v>2143000</v>
      </c>
      <c r="BQ379" t="str">
        <f t="shared" si="86"/>
        <v>Reimbursement (Protelindo)</v>
      </c>
      <c r="BR379" t="str">
        <f t="shared" si="87"/>
        <v>HK-14-1355</v>
      </c>
      <c r="BS379" s="91">
        <f t="shared" si="88"/>
        <v>2014</v>
      </c>
      <c r="BT379">
        <f t="shared" si="98"/>
        <v>0</v>
      </c>
      <c r="BU379" s="91">
        <f t="shared" si="98"/>
        <v>0</v>
      </c>
      <c r="BW379" t="str">
        <f t="shared" si="89"/>
        <v>Site :  - SUM-RIA-0113-H-P</v>
      </c>
      <c r="BX379" t="str">
        <f t="shared" si="90"/>
        <v xml:space="preserve">Tipe Tower : </v>
      </c>
      <c r="BY379">
        <f t="shared" si="91"/>
        <v>4500056758</v>
      </c>
      <c r="BZ379" s="92" t="str">
        <f t="shared" si="91"/>
        <v>Reimbursement</v>
      </c>
      <c r="CD379" s="531"/>
    </row>
    <row r="380" spans="2:82" ht="15" customHeight="1" x14ac:dyDescent="0.25">
      <c r="B380" s="103">
        <f t="shared" si="94"/>
        <v>231</v>
      </c>
      <c r="C380" s="126" t="s">
        <v>10007</v>
      </c>
      <c r="D380" s="126"/>
      <c r="E380" s="121" t="s">
        <v>9732</v>
      </c>
      <c r="F380" s="522">
        <v>3490200</v>
      </c>
      <c r="G380" s="127"/>
      <c r="H380" s="103"/>
      <c r="I380" s="128"/>
      <c r="J380" s="128"/>
      <c r="K380" s="127" t="s">
        <v>9733</v>
      </c>
      <c r="L380" s="126" t="s">
        <v>9733</v>
      </c>
      <c r="M380" s="141" t="s">
        <v>96</v>
      </c>
      <c r="N380" s="126" t="s">
        <v>98</v>
      </c>
      <c r="O380" s="127" t="s">
        <v>98</v>
      </c>
      <c r="P380" s="127" t="s">
        <v>98</v>
      </c>
      <c r="Q380" s="345">
        <v>0</v>
      </c>
      <c r="R380" s="103"/>
      <c r="S380" s="127"/>
      <c r="T380" s="127"/>
      <c r="U380" s="120">
        <v>41880</v>
      </c>
      <c r="V380" s="523">
        <f t="shared" si="93"/>
        <v>41880</v>
      </c>
      <c r="W380" s="127"/>
      <c r="X380" s="141" t="s">
        <v>10008</v>
      </c>
      <c r="Y380" s="424"/>
      <c r="Z380" s="126" t="s">
        <v>9732</v>
      </c>
      <c r="AA380" s="103"/>
      <c r="AB380" s="126"/>
      <c r="AC380" s="103"/>
      <c r="AD380" s="103"/>
      <c r="AE380" s="103"/>
      <c r="AF380" s="121"/>
      <c r="AG380" s="126"/>
      <c r="AH380" s="524"/>
      <c r="AI380" s="524"/>
      <c r="AJ380" s="121"/>
      <c r="AK380" s="121"/>
      <c r="AL380" s="121"/>
      <c r="AM380" s="120"/>
      <c r="AN380" s="120"/>
      <c r="AO380" s="120"/>
      <c r="AP380" s="121"/>
      <c r="AQ380" s="525"/>
      <c r="AR380" s="525">
        <f t="shared" ca="1" si="96"/>
        <v>42347</v>
      </c>
      <c r="AS380" s="121"/>
      <c r="AT380" s="121"/>
      <c r="AU380" s="122"/>
      <c r="AV380" s="122"/>
      <c r="AW380" s="121"/>
      <c r="AX380" s="121"/>
      <c r="AY380" s="121" t="s">
        <v>9514</v>
      </c>
      <c r="AZ380" s="120"/>
      <c r="BA380" s="120"/>
      <c r="BB380" s="121"/>
      <c r="BC380" s="522">
        <f t="shared" si="99"/>
        <v>3490200</v>
      </c>
      <c r="BD380" s="121"/>
      <c r="BE380" s="516"/>
      <c r="BF380" s="122"/>
      <c r="BG380" s="141" t="s">
        <v>9737</v>
      </c>
      <c r="BH380" s="121"/>
      <c r="BI380" s="122"/>
      <c r="BJ380" s="190"/>
      <c r="BK380" s="526" t="s">
        <v>167</v>
      </c>
      <c r="BL380" s="534">
        <f t="shared" si="97"/>
        <v>3490200</v>
      </c>
      <c r="BQ380" t="str">
        <f t="shared" si="86"/>
        <v>Reimbursement (Protelindo)</v>
      </c>
      <c r="BR380" t="str">
        <f t="shared" si="87"/>
        <v>HK-14-1356</v>
      </c>
      <c r="BS380" s="91">
        <f t="shared" si="88"/>
        <v>0</v>
      </c>
      <c r="BT380">
        <f t="shared" si="98"/>
        <v>0</v>
      </c>
      <c r="BU380" s="91">
        <f t="shared" si="98"/>
        <v>0</v>
      </c>
      <c r="BW380" t="str">
        <f t="shared" si="89"/>
        <v>Site :  - SUM-NSM-0092-H-P</v>
      </c>
      <c r="BX380" t="str">
        <f t="shared" si="90"/>
        <v xml:space="preserve">Tipe Tower : </v>
      </c>
      <c r="BY380">
        <f t="shared" si="91"/>
        <v>0</v>
      </c>
      <c r="BZ380" s="92" t="str">
        <f t="shared" si="91"/>
        <v>Reimbursement</v>
      </c>
      <c r="CD380" s="531"/>
    </row>
    <row r="381" spans="2:82" ht="15" customHeight="1" x14ac:dyDescent="0.25">
      <c r="B381" s="103">
        <f t="shared" si="94"/>
        <v>232</v>
      </c>
      <c r="C381" s="126" t="s">
        <v>10009</v>
      </c>
      <c r="D381" s="126" t="s">
        <v>10010</v>
      </c>
      <c r="E381" s="606" t="s">
        <v>10011</v>
      </c>
      <c r="F381" s="522">
        <v>12000000</v>
      </c>
      <c r="G381" s="127">
        <v>9</v>
      </c>
      <c r="H381" s="103">
        <v>2014</v>
      </c>
      <c r="I381" s="128">
        <v>41898</v>
      </c>
      <c r="J381" s="128"/>
      <c r="K381" s="127" t="s">
        <v>716</v>
      </c>
      <c r="L381" s="126" t="s">
        <v>716</v>
      </c>
      <c r="M381" s="141" t="s">
        <v>818</v>
      </c>
      <c r="N381" s="126" t="s">
        <v>98</v>
      </c>
      <c r="O381" s="127" t="s">
        <v>98</v>
      </c>
      <c r="P381" s="127" t="s">
        <v>98</v>
      </c>
      <c r="Q381" s="345">
        <v>0</v>
      </c>
      <c r="R381" s="103"/>
      <c r="S381" s="127"/>
      <c r="T381" s="127"/>
      <c r="U381" s="120">
        <v>41880</v>
      </c>
      <c r="V381" s="523">
        <f t="shared" si="93"/>
        <v>-18</v>
      </c>
      <c r="W381" s="127"/>
      <c r="X381" s="141"/>
      <c r="Y381" s="424"/>
      <c r="Z381" s="604" t="s">
        <v>10011</v>
      </c>
      <c r="AA381" s="103"/>
      <c r="AB381" s="126"/>
      <c r="AC381" s="103"/>
      <c r="AD381" s="103"/>
      <c r="AE381" s="103"/>
      <c r="AF381" s="121"/>
      <c r="AG381" s="126"/>
      <c r="AH381" s="524"/>
      <c r="AI381" s="524"/>
      <c r="AJ381" s="121"/>
      <c r="AK381" s="121"/>
      <c r="AL381" s="121"/>
      <c r="AM381" s="120"/>
      <c r="AN381" s="120"/>
      <c r="AO381" s="120"/>
      <c r="AP381" s="121"/>
      <c r="AQ381" s="525"/>
      <c r="AR381" s="525">
        <f t="shared" ca="1" si="96"/>
        <v>42347</v>
      </c>
      <c r="AS381" s="121"/>
      <c r="AT381" s="121"/>
      <c r="AU381" s="122"/>
      <c r="AV381" s="122"/>
      <c r="AW381" s="121"/>
      <c r="AX381" s="121" t="s">
        <v>10012</v>
      </c>
      <c r="AY381" s="121">
        <v>0</v>
      </c>
      <c r="AZ381" s="120">
        <v>42151</v>
      </c>
      <c r="BA381" s="120">
        <v>42165</v>
      </c>
      <c r="BB381" s="121"/>
      <c r="BC381" s="522">
        <f t="shared" si="99"/>
        <v>12000000</v>
      </c>
      <c r="BD381" s="516">
        <v>0</v>
      </c>
      <c r="BE381" s="516">
        <f>+BC381</f>
        <v>12000000</v>
      </c>
      <c r="BF381" s="122">
        <v>42166</v>
      </c>
      <c r="BG381" s="141" t="s">
        <v>116</v>
      </c>
      <c r="BH381" s="121" t="s">
        <v>10013</v>
      </c>
      <c r="BI381" s="122">
        <v>42170</v>
      </c>
      <c r="BJ381" s="190">
        <v>42187</v>
      </c>
      <c r="BK381" s="526" t="s">
        <v>167</v>
      </c>
      <c r="BL381" s="534">
        <f t="shared" si="97"/>
        <v>12000000</v>
      </c>
      <c r="BQ381" t="str">
        <f t="shared" si="86"/>
        <v>TBG - PDI</v>
      </c>
      <c r="BR381" t="str">
        <f t="shared" si="87"/>
        <v>HK-14-1358</v>
      </c>
      <c r="BS381" s="91">
        <f t="shared" si="88"/>
        <v>2014</v>
      </c>
      <c r="BT381">
        <f t="shared" si="98"/>
        <v>42151</v>
      </c>
      <c r="BU381" s="91">
        <f t="shared" si="98"/>
        <v>42165</v>
      </c>
      <c r="BW381" t="str">
        <f t="shared" si="89"/>
        <v xml:space="preserve">Site :  - </v>
      </c>
      <c r="BX381" t="str">
        <f t="shared" si="90"/>
        <v xml:space="preserve">Tipe Tower : </v>
      </c>
      <c r="BY381" t="str">
        <f t="shared" si="91"/>
        <v>PO/SKP/14/N010683</v>
      </c>
      <c r="BZ381" s="92" t="str">
        <f t="shared" si="91"/>
        <v>Design Guyed Mast 32M - Luas lahan 
20m x 20m.</v>
      </c>
      <c r="CD381" s="531"/>
    </row>
    <row r="382" spans="2:82" ht="15" customHeight="1" x14ac:dyDescent="0.25">
      <c r="B382" s="103">
        <f t="shared" si="94"/>
        <v>233</v>
      </c>
      <c r="C382" s="126" t="s">
        <v>10009</v>
      </c>
      <c r="D382" s="126" t="s">
        <v>10010</v>
      </c>
      <c r="E382" s="121" t="s">
        <v>10014</v>
      </c>
      <c r="F382" s="522">
        <v>12000000</v>
      </c>
      <c r="G382" s="127">
        <v>9</v>
      </c>
      <c r="H382" s="103">
        <v>2014</v>
      </c>
      <c r="I382" s="128">
        <v>41898</v>
      </c>
      <c r="J382" s="128"/>
      <c r="K382" s="127" t="s">
        <v>716</v>
      </c>
      <c r="L382" s="126" t="s">
        <v>716</v>
      </c>
      <c r="M382" s="141" t="s">
        <v>818</v>
      </c>
      <c r="N382" s="126" t="s">
        <v>98</v>
      </c>
      <c r="O382" s="127" t="s">
        <v>98</v>
      </c>
      <c r="P382" s="127" t="s">
        <v>98</v>
      </c>
      <c r="Q382" s="345">
        <v>0</v>
      </c>
      <c r="R382" s="103"/>
      <c r="S382" s="127"/>
      <c r="T382" s="127"/>
      <c r="U382" s="120">
        <v>41880</v>
      </c>
      <c r="V382" s="523">
        <f t="shared" si="93"/>
        <v>-18</v>
      </c>
      <c r="W382" s="127"/>
      <c r="X382" s="141"/>
      <c r="Y382" s="424"/>
      <c r="Z382" s="604" t="s">
        <v>10014</v>
      </c>
      <c r="AA382" s="103"/>
      <c r="AB382" s="126"/>
      <c r="AC382" s="103"/>
      <c r="AD382" s="103"/>
      <c r="AE382" s="103"/>
      <c r="AF382" s="121"/>
      <c r="AG382" s="126"/>
      <c r="AH382" s="524"/>
      <c r="AI382" s="524"/>
      <c r="AJ382" s="121"/>
      <c r="AK382" s="121"/>
      <c r="AL382" s="121"/>
      <c r="AM382" s="120"/>
      <c r="AN382" s="120"/>
      <c r="AO382" s="120"/>
      <c r="AP382" s="121"/>
      <c r="AQ382" s="525"/>
      <c r="AR382" s="525">
        <f t="shared" ca="1" si="96"/>
        <v>42347</v>
      </c>
      <c r="AS382" s="121"/>
      <c r="AT382" s="121"/>
      <c r="AU382" s="122"/>
      <c r="AV382" s="122"/>
      <c r="AW382" s="121"/>
      <c r="AX382" s="121" t="s">
        <v>10012</v>
      </c>
      <c r="AY382" s="121">
        <v>0</v>
      </c>
      <c r="AZ382" s="120">
        <v>42151</v>
      </c>
      <c r="BA382" s="120">
        <v>42165</v>
      </c>
      <c r="BB382" s="121"/>
      <c r="BC382" s="522">
        <f t="shared" si="99"/>
        <v>12000000</v>
      </c>
      <c r="BD382" s="516">
        <v>0</v>
      </c>
      <c r="BE382" s="516">
        <f>+BC382</f>
        <v>12000000</v>
      </c>
      <c r="BF382" s="122">
        <v>42166</v>
      </c>
      <c r="BG382" s="141" t="s">
        <v>116</v>
      </c>
      <c r="BH382" s="121" t="s">
        <v>10013</v>
      </c>
      <c r="BI382" s="122">
        <v>42170</v>
      </c>
      <c r="BJ382" s="190">
        <v>42187</v>
      </c>
      <c r="BK382" s="526" t="s">
        <v>167</v>
      </c>
      <c r="BL382" s="534">
        <f t="shared" si="97"/>
        <v>12000000</v>
      </c>
      <c r="BQ382" t="str">
        <f t="shared" si="86"/>
        <v>TBG - PDI</v>
      </c>
      <c r="BR382" t="str">
        <f t="shared" si="87"/>
        <v>HK-14-1358</v>
      </c>
      <c r="BS382" s="91">
        <f t="shared" si="88"/>
        <v>2014</v>
      </c>
      <c r="BT382">
        <f t="shared" si="98"/>
        <v>42151</v>
      </c>
      <c r="BU382" s="91">
        <f t="shared" si="98"/>
        <v>42165</v>
      </c>
      <c r="BW382" t="str">
        <f t="shared" si="89"/>
        <v xml:space="preserve">Site :  - </v>
      </c>
      <c r="BX382" t="str">
        <f t="shared" si="90"/>
        <v xml:space="preserve">Tipe Tower : </v>
      </c>
      <c r="BY382" t="str">
        <f t="shared" si="91"/>
        <v>PO/SKP/14/N010683</v>
      </c>
      <c r="BZ382" s="92" t="str">
        <f t="shared" si="91"/>
        <v>Design Guyed Mast 28M - Luas lahan 
15m x 15m.</v>
      </c>
      <c r="CD382" s="531"/>
    </row>
    <row r="383" spans="2:82" ht="15" customHeight="1" x14ac:dyDescent="0.25">
      <c r="B383" s="103">
        <f t="shared" si="94"/>
        <v>234</v>
      </c>
      <c r="C383" s="126" t="s">
        <v>10009</v>
      </c>
      <c r="D383" s="126" t="s">
        <v>10010</v>
      </c>
      <c r="E383" s="121" t="s">
        <v>10015</v>
      </c>
      <c r="F383" s="522">
        <v>12000000</v>
      </c>
      <c r="G383" s="127">
        <v>9</v>
      </c>
      <c r="H383" s="103">
        <v>2014</v>
      </c>
      <c r="I383" s="128">
        <v>41898</v>
      </c>
      <c r="J383" s="128"/>
      <c r="K383" s="127" t="s">
        <v>716</v>
      </c>
      <c r="L383" s="126" t="s">
        <v>716</v>
      </c>
      <c r="M383" s="141" t="s">
        <v>818</v>
      </c>
      <c r="N383" s="126" t="s">
        <v>98</v>
      </c>
      <c r="O383" s="127" t="s">
        <v>98</v>
      </c>
      <c r="P383" s="127" t="s">
        <v>98</v>
      </c>
      <c r="Q383" s="345">
        <v>0</v>
      </c>
      <c r="R383" s="103"/>
      <c r="S383" s="127"/>
      <c r="T383" s="127"/>
      <c r="U383" s="120">
        <v>41891</v>
      </c>
      <c r="V383" s="523">
        <f t="shared" si="93"/>
        <v>-7</v>
      </c>
      <c r="W383" s="127"/>
      <c r="X383" s="141"/>
      <c r="Y383" s="424"/>
      <c r="Z383" s="604" t="s">
        <v>10015</v>
      </c>
      <c r="AA383" s="103"/>
      <c r="AB383" s="126"/>
      <c r="AC383" s="103"/>
      <c r="AD383" s="103"/>
      <c r="AE383" s="103"/>
      <c r="AF383" s="121"/>
      <c r="AG383" s="126"/>
      <c r="AH383" s="524"/>
      <c r="AI383" s="524"/>
      <c r="AJ383" s="121"/>
      <c r="AK383" s="121"/>
      <c r="AL383" s="121"/>
      <c r="AM383" s="120"/>
      <c r="AN383" s="120"/>
      <c r="AO383" s="120"/>
      <c r="AP383" s="121"/>
      <c r="AQ383" s="525"/>
      <c r="AR383" s="525">
        <f t="shared" ca="1" si="96"/>
        <v>42347</v>
      </c>
      <c r="AS383" s="121"/>
      <c r="AT383" s="121"/>
      <c r="AU383" s="122"/>
      <c r="AV383" s="122"/>
      <c r="AW383" s="121"/>
      <c r="AX383" s="121" t="s">
        <v>10012</v>
      </c>
      <c r="AY383" s="121">
        <v>0</v>
      </c>
      <c r="AZ383" s="120">
        <v>42151</v>
      </c>
      <c r="BA383" s="120">
        <v>42165</v>
      </c>
      <c r="BB383" s="121"/>
      <c r="BC383" s="522">
        <f t="shared" si="99"/>
        <v>12000000</v>
      </c>
      <c r="BD383" s="516">
        <v>0</v>
      </c>
      <c r="BE383" s="516">
        <f>+BC383</f>
        <v>12000000</v>
      </c>
      <c r="BF383" s="122">
        <v>42166</v>
      </c>
      <c r="BG383" s="141" t="s">
        <v>116</v>
      </c>
      <c r="BH383" s="121" t="s">
        <v>10013</v>
      </c>
      <c r="BI383" s="122">
        <v>42170</v>
      </c>
      <c r="BJ383" s="190">
        <v>42187</v>
      </c>
      <c r="BK383" s="526" t="s">
        <v>167</v>
      </c>
      <c r="BL383" s="534">
        <f t="shared" si="97"/>
        <v>12000000</v>
      </c>
      <c r="BQ383" t="str">
        <f t="shared" si="86"/>
        <v>TBG - PDI</v>
      </c>
      <c r="BR383" t="str">
        <f t="shared" si="87"/>
        <v>HK-14-1358</v>
      </c>
      <c r="BS383" s="91">
        <f t="shared" si="88"/>
        <v>2014</v>
      </c>
      <c r="BT383">
        <f t="shared" si="98"/>
        <v>42151</v>
      </c>
      <c r="BU383" s="91">
        <f t="shared" si="98"/>
        <v>42165</v>
      </c>
      <c r="BW383" t="str">
        <f t="shared" si="89"/>
        <v xml:space="preserve">Site :  - </v>
      </c>
      <c r="BX383" t="str">
        <f t="shared" si="90"/>
        <v xml:space="preserve">Tipe Tower : </v>
      </c>
      <c r="BY383" t="str">
        <f t="shared" si="91"/>
        <v>PO/SKP/14/N010683</v>
      </c>
      <c r="BZ383" s="92" t="str">
        <f t="shared" si="91"/>
        <v>Design Guyed Mast 24M - Luas lahan 
10m x 10m.</v>
      </c>
      <c r="CD383" s="531"/>
    </row>
    <row r="384" spans="2:82" ht="15" customHeight="1" x14ac:dyDescent="0.25">
      <c r="B384" s="103">
        <f t="shared" si="94"/>
        <v>235</v>
      </c>
      <c r="C384" s="126" t="s">
        <v>10016</v>
      </c>
      <c r="D384" s="126"/>
      <c r="E384" s="121"/>
      <c r="F384" s="522"/>
      <c r="G384" s="127"/>
      <c r="H384" s="103"/>
      <c r="I384" s="128"/>
      <c r="J384" s="128"/>
      <c r="K384" s="127" t="s">
        <v>94</v>
      </c>
      <c r="L384" s="126" t="s">
        <v>94</v>
      </c>
      <c r="M384" s="141" t="s">
        <v>96</v>
      </c>
      <c r="N384" s="126" t="s">
        <v>98</v>
      </c>
      <c r="O384" s="127" t="s">
        <v>98</v>
      </c>
      <c r="P384" s="127" t="s">
        <v>98</v>
      </c>
      <c r="Q384" s="345">
        <v>0</v>
      </c>
      <c r="R384" s="103"/>
      <c r="S384" s="127"/>
      <c r="T384" s="127"/>
      <c r="U384" s="120"/>
      <c r="V384" s="523">
        <f t="shared" si="93"/>
        <v>0</v>
      </c>
      <c r="W384" s="127"/>
      <c r="X384" s="141" t="s">
        <v>9948</v>
      </c>
      <c r="Y384" s="424" t="s">
        <v>9949</v>
      </c>
      <c r="Z384" s="126"/>
      <c r="AA384" s="103"/>
      <c r="AB384" s="126" t="s">
        <v>9950</v>
      </c>
      <c r="AC384" s="103"/>
      <c r="AD384" s="103"/>
      <c r="AE384" s="103"/>
      <c r="AF384" s="121"/>
      <c r="AG384" s="126"/>
      <c r="AH384" s="524"/>
      <c r="AI384" s="524"/>
      <c r="AJ384" s="121"/>
      <c r="AK384" s="121"/>
      <c r="AL384" s="121"/>
      <c r="AM384" s="120"/>
      <c r="AN384" s="120"/>
      <c r="AO384" s="120"/>
      <c r="AP384" s="121"/>
      <c r="AQ384" s="525"/>
      <c r="AR384" s="525">
        <f t="shared" ca="1" si="96"/>
        <v>42347</v>
      </c>
      <c r="AS384" s="121"/>
      <c r="AT384" s="121"/>
      <c r="AU384" s="122"/>
      <c r="AV384" s="122"/>
      <c r="AW384" s="121"/>
      <c r="AX384" s="121"/>
      <c r="AY384" s="121" t="s">
        <v>436</v>
      </c>
      <c r="AZ384" s="120"/>
      <c r="BA384" s="120"/>
      <c r="BB384" s="121"/>
      <c r="BC384" s="522">
        <f t="shared" si="99"/>
        <v>0</v>
      </c>
      <c r="BD384" s="121"/>
      <c r="BE384" s="516"/>
      <c r="BF384" s="122"/>
      <c r="BG384" s="141" t="s">
        <v>10017</v>
      </c>
      <c r="BH384" s="121"/>
      <c r="BI384" s="122"/>
      <c r="BJ384" s="190"/>
      <c r="BK384" s="526" t="s">
        <v>167</v>
      </c>
      <c r="BL384" s="554" t="s">
        <v>10017</v>
      </c>
      <c r="BQ384" t="str">
        <f t="shared" si="86"/>
        <v>Protelindo</v>
      </c>
      <c r="BR384" t="str">
        <f t="shared" si="87"/>
        <v>HK-14-1364</v>
      </c>
      <c r="BS384" s="91">
        <f t="shared" si="88"/>
        <v>0</v>
      </c>
      <c r="BT384">
        <f t="shared" si="98"/>
        <v>0</v>
      </c>
      <c r="BU384" s="91">
        <f t="shared" si="98"/>
        <v>0</v>
      </c>
      <c r="BW384" t="str">
        <f t="shared" si="89"/>
        <v>Site : YOS SUDARSO 13 - SUL-NSL-0006-H-P</v>
      </c>
      <c r="BX384" t="str">
        <f t="shared" si="90"/>
        <v>Tipe Tower : 3-T-MD-01-50</v>
      </c>
      <c r="BY384">
        <f t="shared" si="91"/>
        <v>0</v>
      </c>
      <c r="BZ384" s="92">
        <f t="shared" si="91"/>
        <v>0</v>
      </c>
      <c r="CD384" s="531"/>
    </row>
    <row r="385" spans="2:82" ht="15" customHeight="1" x14ac:dyDescent="0.25">
      <c r="B385" s="103">
        <f t="shared" si="94"/>
        <v>236</v>
      </c>
      <c r="C385" s="126" t="s">
        <v>10018</v>
      </c>
      <c r="D385" s="95">
        <v>4500056807</v>
      </c>
      <c r="E385" s="121" t="s">
        <v>9732</v>
      </c>
      <c r="F385" s="522">
        <v>3490200</v>
      </c>
      <c r="G385" s="127">
        <v>9</v>
      </c>
      <c r="H385" s="103">
        <v>2014</v>
      </c>
      <c r="I385" s="128">
        <v>41897</v>
      </c>
      <c r="J385" s="128"/>
      <c r="K385" s="127" t="s">
        <v>9733</v>
      </c>
      <c r="L385" s="126" t="s">
        <v>9733</v>
      </c>
      <c r="M385" s="141" t="s">
        <v>96</v>
      </c>
      <c r="N385" s="126" t="s">
        <v>98</v>
      </c>
      <c r="O385" s="127" t="s">
        <v>98</v>
      </c>
      <c r="P385" s="127" t="s">
        <v>98</v>
      </c>
      <c r="Q385" s="345">
        <v>0</v>
      </c>
      <c r="R385" s="103"/>
      <c r="S385" s="127"/>
      <c r="T385" s="127"/>
      <c r="U385" s="120">
        <v>41865</v>
      </c>
      <c r="V385" s="523">
        <f t="shared" si="93"/>
        <v>-32</v>
      </c>
      <c r="W385" s="127"/>
      <c r="X385" s="141" t="s">
        <v>10008</v>
      </c>
      <c r="Y385" s="424"/>
      <c r="Z385" s="126" t="s">
        <v>9732</v>
      </c>
      <c r="AA385" s="103"/>
      <c r="AB385" s="126"/>
      <c r="AC385" s="103"/>
      <c r="AD385" s="103"/>
      <c r="AE385" s="103"/>
      <c r="AF385" s="121"/>
      <c r="AG385" s="126"/>
      <c r="AH385" s="524"/>
      <c r="AI385" s="524"/>
      <c r="AJ385" s="121"/>
      <c r="AK385" s="121"/>
      <c r="AL385" s="121"/>
      <c r="AM385" s="120"/>
      <c r="AN385" s="120"/>
      <c r="AO385" s="120"/>
      <c r="AP385" s="121"/>
      <c r="AQ385" s="525"/>
      <c r="AR385" s="525">
        <f t="shared" ca="1" si="96"/>
        <v>42347</v>
      </c>
      <c r="AS385" s="121"/>
      <c r="AT385" s="121"/>
      <c r="AU385" s="122"/>
      <c r="AV385" s="122"/>
      <c r="AW385" s="121"/>
      <c r="AX385" s="121"/>
      <c r="AY385" s="121">
        <v>0</v>
      </c>
      <c r="AZ385" s="120"/>
      <c r="BA385" s="120"/>
      <c r="BB385" s="121"/>
      <c r="BC385" s="522">
        <f t="shared" si="99"/>
        <v>3490200</v>
      </c>
      <c r="BD385" s="121"/>
      <c r="BE385" s="516"/>
      <c r="BF385" s="122"/>
      <c r="BG385" s="141" t="s">
        <v>9737</v>
      </c>
      <c r="BH385" s="121"/>
      <c r="BI385" s="122"/>
      <c r="BJ385" s="190"/>
      <c r="BK385" s="526" t="s">
        <v>167</v>
      </c>
      <c r="BL385" s="534">
        <f t="shared" ref="BL385:BL425" si="100">F385</f>
        <v>3490200</v>
      </c>
      <c r="BQ385" t="str">
        <f t="shared" si="86"/>
        <v>Reimbursement (Protelindo)</v>
      </c>
      <c r="BR385" t="str">
        <f t="shared" si="87"/>
        <v>HK-14-1378</v>
      </c>
      <c r="BS385" s="91">
        <f t="shared" si="88"/>
        <v>2014</v>
      </c>
      <c r="BT385">
        <f t="shared" si="98"/>
        <v>0</v>
      </c>
      <c r="BU385" s="91">
        <f t="shared" si="98"/>
        <v>0</v>
      </c>
      <c r="BW385" t="str">
        <f t="shared" si="89"/>
        <v>Site :  - SUM-NSM-0092-H-P</v>
      </c>
      <c r="BX385" t="str">
        <f t="shared" si="90"/>
        <v xml:space="preserve">Tipe Tower : </v>
      </c>
      <c r="BY385">
        <f t="shared" si="91"/>
        <v>4500056807</v>
      </c>
      <c r="BZ385" s="92" t="str">
        <f t="shared" si="91"/>
        <v>Reimbursement</v>
      </c>
      <c r="CD385" s="531"/>
    </row>
    <row r="386" spans="2:82" ht="15" customHeight="1" x14ac:dyDescent="0.25">
      <c r="B386" s="103">
        <f t="shared" si="94"/>
        <v>237</v>
      </c>
      <c r="C386" s="126" t="s">
        <v>10019</v>
      </c>
      <c r="D386" s="126">
        <v>4800083168</v>
      </c>
      <c r="E386" s="121" t="s">
        <v>9547</v>
      </c>
      <c r="F386" s="522">
        <v>3500000</v>
      </c>
      <c r="G386" s="127">
        <v>8</v>
      </c>
      <c r="H386" s="103">
        <v>2014</v>
      </c>
      <c r="I386" s="128">
        <v>41858</v>
      </c>
      <c r="J386" s="128"/>
      <c r="K386" s="127" t="s">
        <v>628</v>
      </c>
      <c r="L386" s="126" t="s">
        <v>628</v>
      </c>
      <c r="M386" s="141" t="s">
        <v>628</v>
      </c>
      <c r="N386" s="95" t="s">
        <v>1636</v>
      </c>
      <c r="O386" s="127" t="s">
        <v>98</v>
      </c>
      <c r="P386" s="127" t="s">
        <v>98</v>
      </c>
      <c r="Q386" s="100">
        <f>(IF(AF386='[1]Price List'!$B$1,VLOOKUP(N386,'[1]Price List'!$A$1:$K$104,2,0),IF(AF386='[1]Price List'!$C$1,VLOOKUP(N386,'[1]Price List'!$A$1:$K$104,3,0),IF(AF386='[1]Price List'!$D$1,VLOOKUP(N386,'[1]Price List'!$A$1:$K$104,4,0),IF(AF386='[1]Price List'!$E$1,VLOOKUP(N386,'[1]Price List'!$A$1:$K$104,5,0),IF(AF386='[1]Price List'!$F$1,VLOOKUP(N386,'[1]Price List'!$A$1:$K$104,6,0),IF(AF386='[1]Price List'!$G$1,VLOOKUP(N386,'[1]Price List'!$A$1:$K$104,7,0),IF(AF386='[1]Price List'!$H$1,VLOOKUP(N386,'[1]Price List'!$A$1:$K$104,8,0),IF(AF386='[1]Price List'!$I$1,VLOOKUP(N386,'[1]Price List'!$A$1:$K$104,9,0),IF(AF386='[1]Price List'!$J$1,VLOOKUP(N386,'[1]Price List'!$A$1:$K$104,10,0),IF(AF386='[1]Price List'!$K$1,VLOOKUP(N386,'[1]Price List'!$A$1:$K$104,11,0))))))))))))+(IF(AF386='[1]Price List'!$B$1,VLOOKUP(O386,'[1]Price List'!$A$1:$K$104,2,0),IF(AF386='[1]Price List'!$C$1,VLOOKUP(O386,'[1]Price List'!$A$1:$K$104,3,0),IF(AF386='[1]Price List'!$D$1,VLOOKUP(O386,'[1]Price List'!$A$1:$K$104,4,0),IF(AF386='[1]Price List'!$E$1,VLOOKUP(O386,'[1]Price List'!$A$1:$K$104,5,0),IF(AF386='[1]Price List'!$F$1,VLOOKUP(O386,'[1]Price List'!$A$1:$K$104,6,0),IF(AF386='[1]Price List'!$G$1,VLOOKUP(O386,'[1]Price List'!$A$1:$K$104,7,0),IF(AF386='[1]Price List'!$H$1,VLOOKUP(O386,'[1]Price List'!$A$1:$K$104,8,0),IF(AF386='[1]Price List'!$I$1,VLOOKUP(O386,'[1]Price List'!$A$1:$K$104,9,0),IF(AF386='[1]Price List'!$J$1,VLOOKUP(O386,'[1]Price List'!$A$1:$K$104,10,0),IF(AF386='[1]Price List'!$K$1,VLOOKUP(O386,'[1]Price List'!$A$1:$K$104,11,0))))))))))))+(IF(AF386='[1]Price List'!$B$1,VLOOKUP(P386,'[1]Price List'!$A$1:$K$104,2,0),IF(AF386='[1]Price List'!$C$1,VLOOKUP(P386,'[1]Price List'!$A$1:$K$104,3,0),IF(AF386='[1]Price List'!$D$1,VLOOKUP(P386,'[1]Price List'!$A$1:$K$104,4,0),IF(AF386='[1]Price List'!$E$1,VLOOKUP(P386,'[1]Price List'!$A$1:$K$104,5,0),IF(AF386='[1]Price List'!$F$1,VLOOKUP(P386,'[1]Price List'!$A$1:$K$104,6,0),IF(AF386='[1]Price List'!$G$1,VLOOKUP(P386,'[1]Price List'!$A$1:$K$104,7,0),IF(AF386='[1]Price List'!$H$1,VLOOKUP(P386,'[1]Price List'!$A$1:$K$104,8,0),IF(AF386='[1]Price List'!$I$1,VLOOKUP(P386,'[1]Price List'!$A$1:$K$104,9,0),IF(AF386='[1]Price List'!$J$1,VLOOKUP(P386,'[1]Price List'!$A$1:$K$104,10,0),IF(AF386='[1]Price List'!$K$1,VLOOKUP(P386,'[1]Price List'!$A$1:$K$104,11,0))))))))))))</f>
        <v>3500000</v>
      </c>
      <c r="R386" s="103"/>
      <c r="S386" s="127"/>
      <c r="T386" s="127"/>
      <c r="U386" s="120">
        <v>41866</v>
      </c>
      <c r="V386" s="523">
        <f t="shared" si="93"/>
        <v>8</v>
      </c>
      <c r="W386" s="127"/>
      <c r="X386" s="141" t="s">
        <v>10020</v>
      </c>
      <c r="Y386" s="424" t="s">
        <v>10021</v>
      </c>
      <c r="Z386" s="126" t="s">
        <v>1640</v>
      </c>
      <c r="AA386" s="103"/>
      <c r="AB386" s="126"/>
      <c r="AC386" s="103"/>
      <c r="AD386" s="103"/>
      <c r="AE386" s="103"/>
      <c r="AF386" s="121" t="s">
        <v>161</v>
      </c>
      <c r="AG386" s="126" t="s">
        <v>5391</v>
      </c>
      <c r="AH386" s="524"/>
      <c r="AI386" s="524"/>
      <c r="AJ386" s="121"/>
      <c r="AK386" s="121"/>
      <c r="AL386" s="121"/>
      <c r="AM386" s="120"/>
      <c r="AN386" s="120"/>
      <c r="AO386" s="120"/>
      <c r="AP386" s="121"/>
      <c r="AQ386" s="525"/>
      <c r="AR386" s="525">
        <f t="shared" ca="1" si="96"/>
        <v>42347</v>
      </c>
      <c r="AS386" s="121"/>
      <c r="AT386" s="121" t="s">
        <v>10022</v>
      </c>
      <c r="AU386" s="122">
        <v>41992</v>
      </c>
      <c r="AV386" s="122">
        <v>42115</v>
      </c>
      <c r="AW386" s="121"/>
      <c r="AX386" s="121" t="s">
        <v>1649</v>
      </c>
      <c r="AY386" s="121">
        <v>0</v>
      </c>
      <c r="AZ386" s="120">
        <v>42117</v>
      </c>
      <c r="BA386" s="120">
        <v>42167</v>
      </c>
      <c r="BB386" s="121"/>
      <c r="BC386" s="522">
        <f t="shared" si="99"/>
        <v>3500000</v>
      </c>
      <c r="BD386" s="121"/>
      <c r="BE386" s="516">
        <f>+BC386</f>
        <v>3500000</v>
      </c>
      <c r="BF386" s="122">
        <v>42170</v>
      </c>
      <c r="BG386" s="141" t="s">
        <v>116</v>
      </c>
      <c r="BH386" s="121" t="s">
        <v>1650</v>
      </c>
      <c r="BI386" s="122">
        <v>42170</v>
      </c>
      <c r="BJ386" s="190">
        <v>42192</v>
      </c>
      <c r="BK386" s="526" t="s">
        <v>167</v>
      </c>
      <c r="BL386" s="534">
        <f t="shared" si="100"/>
        <v>3500000</v>
      </c>
      <c r="BM386" t="s">
        <v>1651</v>
      </c>
      <c r="BQ386" t="str">
        <f t="shared" si="86"/>
        <v>Indosat</v>
      </c>
      <c r="BR386" t="str">
        <f t="shared" si="87"/>
        <v>HK-14-1380</v>
      </c>
      <c r="BS386" s="91">
        <f t="shared" si="88"/>
        <v>2014</v>
      </c>
      <c r="BT386">
        <f t="shared" si="98"/>
        <v>42117</v>
      </c>
      <c r="BU386" s="91">
        <f t="shared" si="98"/>
        <v>42167</v>
      </c>
      <c r="BW386" t="str">
        <f t="shared" si="89"/>
        <v>Site : KEBONSARI_SDA 2 - 20SDA010</v>
      </c>
      <c r="BX386" t="str">
        <f t="shared" si="90"/>
        <v xml:space="preserve">Tipe Tower : </v>
      </c>
      <c r="BY386">
        <f t="shared" si="91"/>
        <v>4800083168</v>
      </c>
      <c r="BZ386" s="92" t="str">
        <f t="shared" si="91"/>
        <v>Consultant Engineering Fee</v>
      </c>
      <c r="CD386" s="531"/>
    </row>
    <row r="387" spans="2:82" ht="15" customHeight="1" x14ac:dyDescent="0.25">
      <c r="B387" s="103">
        <f t="shared" si="94"/>
        <v>238</v>
      </c>
      <c r="C387" s="126" t="s">
        <v>10023</v>
      </c>
      <c r="D387" s="126">
        <v>4800083168</v>
      </c>
      <c r="E387" s="121" t="s">
        <v>627</v>
      </c>
      <c r="F387" s="522">
        <v>250000</v>
      </c>
      <c r="G387" s="127">
        <v>8</v>
      </c>
      <c r="H387" s="103">
        <v>2014</v>
      </c>
      <c r="I387" s="128">
        <v>41858</v>
      </c>
      <c r="J387" s="128"/>
      <c r="K387" s="127" t="s">
        <v>628</v>
      </c>
      <c r="L387" s="126" t="s">
        <v>628</v>
      </c>
      <c r="M387" s="141" t="s">
        <v>628</v>
      </c>
      <c r="N387" s="142" t="s">
        <v>631</v>
      </c>
      <c r="O387" s="127" t="s">
        <v>98</v>
      </c>
      <c r="P387" s="127" t="s">
        <v>98</v>
      </c>
      <c r="Q387" s="100">
        <f>(IF(AF387='[1]Price List'!$B$1,VLOOKUP(N387,'[1]Price List'!$A$1:$K$104,2,0),IF(AF387='[1]Price List'!$C$1,VLOOKUP(N387,'[1]Price List'!$A$1:$K$104,3,0),IF(AF387='[1]Price List'!$D$1,VLOOKUP(N387,'[1]Price List'!$A$1:$K$104,4,0),IF(AF387='[1]Price List'!$E$1,VLOOKUP(N387,'[1]Price List'!$A$1:$K$104,5,0),IF(AF387='[1]Price List'!$F$1,VLOOKUP(N387,'[1]Price List'!$A$1:$K$104,6,0),IF(AF387='[1]Price List'!$G$1,VLOOKUP(N387,'[1]Price List'!$A$1:$K$104,7,0),IF(AF387='[1]Price List'!$H$1,VLOOKUP(N387,'[1]Price List'!$A$1:$K$104,8,0),IF(AF387='[1]Price List'!$I$1,VLOOKUP(N387,'[1]Price List'!$A$1:$K$104,9,0),IF(AF387='[1]Price List'!$J$1,VLOOKUP(N387,'[1]Price List'!$A$1:$K$104,10,0),IF(AF387='[1]Price List'!$K$1,VLOOKUP(N387,'[1]Price List'!$A$1:$K$104,11,0))))))))))))+(IF(AF387='[1]Price List'!$B$1,VLOOKUP(O387,'[1]Price List'!$A$1:$K$104,2,0),IF(AF387='[1]Price List'!$C$1,VLOOKUP(O387,'[1]Price List'!$A$1:$K$104,3,0),IF(AF387='[1]Price List'!$D$1,VLOOKUP(O387,'[1]Price List'!$A$1:$K$104,4,0),IF(AF387='[1]Price List'!$E$1,VLOOKUP(O387,'[1]Price List'!$A$1:$K$104,5,0),IF(AF387='[1]Price List'!$F$1,VLOOKUP(O387,'[1]Price List'!$A$1:$K$104,6,0),IF(AF387='[1]Price List'!$G$1,VLOOKUP(O387,'[1]Price List'!$A$1:$K$104,7,0),IF(AF387='[1]Price List'!$H$1,VLOOKUP(O387,'[1]Price List'!$A$1:$K$104,8,0),IF(AF387='[1]Price List'!$I$1,VLOOKUP(O387,'[1]Price List'!$A$1:$K$104,9,0),IF(AF387='[1]Price List'!$J$1,VLOOKUP(O387,'[1]Price List'!$A$1:$K$104,10,0),IF(AF387='[1]Price List'!$K$1,VLOOKUP(O387,'[1]Price List'!$A$1:$K$104,11,0))))))))))))+(IF(AF387='[1]Price List'!$B$1,VLOOKUP(P387,'[1]Price List'!$A$1:$K$104,2,0),IF(AF387='[1]Price List'!$C$1,VLOOKUP(P387,'[1]Price List'!$A$1:$K$104,3,0),IF(AF387='[1]Price List'!$D$1,VLOOKUP(P387,'[1]Price List'!$A$1:$K$104,4,0),IF(AF387='[1]Price List'!$E$1,VLOOKUP(P387,'[1]Price List'!$A$1:$K$104,5,0),IF(AF387='[1]Price List'!$F$1,VLOOKUP(P387,'[1]Price List'!$A$1:$K$104,6,0),IF(AF387='[1]Price List'!$G$1,VLOOKUP(P387,'[1]Price List'!$A$1:$K$104,7,0),IF(AF387='[1]Price List'!$H$1,VLOOKUP(P387,'[1]Price List'!$A$1:$K$104,8,0),IF(AF387='[1]Price List'!$I$1,VLOOKUP(P387,'[1]Price List'!$A$1:$K$104,9,0),IF(AF387='[1]Price List'!$J$1,VLOOKUP(P387,'[1]Price List'!$A$1:$K$104,10,0),IF(AF387='[1]Price List'!$K$1,VLOOKUP(P387,'[1]Price List'!$A$1:$K$104,11,0))))))))))))</f>
        <v>250000</v>
      </c>
      <c r="R387" s="103"/>
      <c r="S387" s="127"/>
      <c r="T387" s="127"/>
      <c r="U387" s="120">
        <v>41866</v>
      </c>
      <c r="V387" s="523">
        <f t="shared" si="93"/>
        <v>8</v>
      </c>
      <c r="W387" s="127"/>
      <c r="X387" s="141" t="s">
        <v>10024</v>
      </c>
      <c r="Y387" s="424" t="s">
        <v>10025</v>
      </c>
      <c r="Z387" s="126" t="s">
        <v>627</v>
      </c>
      <c r="AA387" s="103"/>
      <c r="AB387" s="126"/>
      <c r="AC387" s="103"/>
      <c r="AD387" s="103"/>
      <c r="AE387" s="103"/>
      <c r="AF387" s="121" t="s">
        <v>477</v>
      </c>
      <c r="AG387" s="126" t="s">
        <v>5391</v>
      </c>
      <c r="AH387" s="524"/>
      <c r="AI387" s="524"/>
      <c r="AJ387" s="121"/>
      <c r="AK387" s="121"/>
      <c r="AL387" s="121"/>
      <c r="AM387" s="120"/>
      <c r="AN387" s="120"/>
      <c r="AO387" s="120"/>
      <c r="AP387" s="121"/>
      <c r="AQ387" s="525"/>
      <c r="AR387" s="525">
        <f t="shared" ca="1" si="96"/>
        <v>42347</v>
      </c>
      <c r="AS387" s="121"/>
      <c r="AT387" s="121" t="s">
        <v>9407</v>
      </c>
      <c r="AU387" s="122">
        <v>41933</v>
      </c>
      <c r="AV387" s="122"/>
      <c r="AW387" s="121"/>
      <c r="AX387" s="121"/>
      <c r="AY387" s="121">
        <v>0</v>
      </c>
      <c r="AZ387" s="120"/>
      <c r="BA387" s="120"/>
      <c r="BB387" s="121"/>
      <c r="BC387" s="522">
        <f t="shared" si="99"/>
        <v>250000</v>
      </c>
      <c r="BD387" s="121"/>
      <c r="BE387" s="516"/>
      <c r="BF387" s="122"/>
      <c r="BG387" s="141" t="s">
        <v>2356</v>
      </c>
      <c r="BH387" s="121"/>
      <c r="BI387" s="122"/>
      <c r="BJ387" s="190"/>
      <c r="BK387" s="526" t="s">
        <v>167</v>
      </c>
      <c r="BL387" s="534">
        <f t="shared" si="100"/>
        <v>250000</v>
      </c>
      <c r="BQ387" t="str">
        <f t="shared" si="86"/>
        <v>Indosat</v>
      </c>
      <c r="BR387" t="str">
        <f t="shared" si="87"/>
        <v>HK-14-1381</v>
      </c>
      <c r="BS387" s="91">
        <f t="shared" si="88"/>
        <v>2014</v>
      </c>
      <c r="BT387">
        <f t="shared" si="98"/>
        <v>0</v>
      </c>
      <c r="BU387" s="91">
        <f t="shared" si="98"/>
        <v>0</v>
      </c>
      <c r="BW387" t="str">
        <f t="shared" si="89"/>
        <v>Site : BUNUT - 03CKR116</v>
      </c>
      <c r="BX387" t="str">
        <f t="shared" si="90"/>
        <v xml:space="preserve">Tipe Tower : </v>
      </c>
      <c r="BY387">
        <f t="shared" si="91"/>
        <v>4800083168</v>
      </c>
      <c r="BZ387" s="92" t="str">
        <f t="shared" si="91"/>
        <v>BoQ Verification</v>
      </c>
      <c r="CD387" s="531"/>
    </row>
    <row r="388" spans="2:82" ht="15" customHeight="1" x14ac:dyDescent="0.25">
      <c r="B388" s="103">
        <f t="shared" si="94"/>
        <v>239</v>
      </c>
      <c r="C388" s="126" t="s">
        <v>10026</v>
      </c>
      <c r="D388" s="126">
        <v>4800083168</v>
      </c>
      <c r="E388" s="121" t="s">
        <v>627</v>
      </c>
      <c r="F388" s="522">
        <v>250000</v>
      </c>
      <c r="G388" s="127">
        <v>8</v>
      </c>
      <c r="H388" s="103">
        <v>2014</v>
      </c>
      <c r="I388" s="128">
        <v>41858</v>
      </c>
      <c r="J388" s="128"/>
      <c r="K388" s="127" t="s">
        <v>628</v>
      </c>
      <c r="L388" s="126" t="s">
        <v>628</v>
      </c>
      <c r="M388" s="141" t="s">
        <v>628</v>
      </c>
      <c r="N388" s="142" t="s">
        <v>631</v>
      </c>
      <c r="O388" s="127" t="s">
        <v>98</v>
      </c>
      <c r="P388" s="127" t="s">
        <v>98</v>
      </c>
      <c r="Q388" s="100">
        <f>(IF(AF388='[1]Price List'!$B$1,VLOOKUP(N388,'[1]Price List'!$A$1:$K$104,2,0),IF(AF388='[1]Price List'!$C$1,VLOOKUP(N388,'[1]Price List'!$A$1:$K$104,3,0),IF(AF388='[1]Price List'!$D$1,VLOOKUP(N388,'[1]Price List'!$A$1:$K$104,4,0),IF(AF388='[1]Price List'!$E$1,VLOOKUP(N388,'[1]Price List'!$A$1:$K$104,5,0),IF(AF388='[1]Price List'!$F$1,VLOOKUP(N388,'[1]Price List'!$A$1:$K$104,6,0),IF(AF388='[1]Price List'!$G$1,VLOOKUP(N388,'[1]Price List'!$A$1:$K$104,7,0),IF(AF388='[1]Price List'!$H$1,VLOOKUP(N388,'[1]Price List'!$A$1:$K$104,8,0),IF(AF388='[1]Price List'!$I$1,VLOOKUP(N388,'[1]Price List'!$A$1:$K$104,9,0),IF(AF388='[1]Price List'!$J$1,VLOOKUP(N388,'[1]Price List'!$A$1:$K$104,10,0),IF(AF388='[1]Price List'!$K$1,VLOOKUP(N388,'[1]Price List'!$A$1:$K$104,11,0))))))))))))+(IF(AF388='[1]Price List'!$B$1,VLOOKUP(O388,'[1]Price List'!$A$1:$K$104,2,0),IF(AF388='[1]Price List'!$C$1,VLOOKUP(O388,'[1]Price List'!$A$1:$K$104,3,0),IF(AF388='[1]Price List'!$D$1,VLOOKUP(O388,'[1]Price List'!$A$1:$K$104,4,0),IF(AF388='[1]Price List'!$E$1,VLOOKUP(O388,'[1]Price List'!$A$1:$K$104,5,0),IF(AF388='[1]Price List'!$F$1,VLOOKUP(O388,'[1]Price List'!$A$1:$K$104,6,0),IF(AF388='[1]Price List'!$G$1,VLOOKUP(O388,'[1]Price List'!$A$1:$K$104,7,0),IF(AF388='[1]Price List'!$H$1,VLOOKUP(O388,'[1]Price List'!$A$1:$K$104,8,0),IF(AF388='[1]Price List'!$I$1,VLOOKUP(O388,'[1]Price List'!$A$1:$K$104,9,0),IF(AF388='[1]Price List'!$J$1,VLOOKUP(O388,'[1]Price List'!$A$1:$K$104,10,0),IF(AF388='[1]Price List'!$K$1,VLOOKUP(O388,'[1]Price List'!$A$1:$K$104,11,0))))))))))))+(IF(AF388='[1]Price List'!$B$1,VLOOKUP(P388,'[1]Price List'!$A$1:$K$104,2,0),IF(AF388='[1]Price List'!$C$1,VLOOKUP(P388,'[1]Price List'!$A$1:$K$104,3,0),IF(AF388='[1]Price List'!$D$1,VLOOKUP(P388,'[1]Price List'!$A$1:$K$104,4,0),IF(AF388='[1]Price List'!$E$1,VLOOKUP(P388,'[1]Price List'!$A$1:$K$104,5,0),IF(AF388='[1]Price List'!$F$1,VLOOKUP(P388,'[1]Price List'!$A$1:$K$104,6,0),IF(AF388='[1]Price List'!$G$1,VLOOKUP(P388,'[1]Price List'!$A$1:$K$104,7,0),IF(AF388='[1]Price List'!$H$1,VLOOKUP(P388,'[1]Price List'!$A$1:$K$104,8,0),IF(AF388='[1]Price List'!$I$1,VLOOKUP(P388,'[1]Price List'!$A$1:$K$104,9,0),IF(AF388='[1]Price List'!$J$1,VLOOKUP(P388,'[1]Price List'!$A$1:$K$104,10,0),IF(AF388='[1]Price List'!$K$1,VLOOKUP(P388,'[1]Price List'!$A$1:$K$104,11,0))))))))))))</f>
        <v>250000</v>
      </c>
      <c r="R388" s="103"/>
      <c r="S388" s="127"/>
      <c r="T388" s="127"/>
      <c r="U388" s="120">
        <v>41866</v>
      </c>
      <c r="V388" s="523">
        <f t="shared" si="93"/>
        <v>8</v>
      </c>
      <c r="W388" s="127"/>
      <c r="X388" s="141" t="s">
        <v>10027</v>
      </c>
      <c r="Y388" s="424" t="s">
        <v>10028</v>
      </c>
      <c r="Z388" s="126" t="s">
        <v>627</v>
      </c>
      <c r="AA388" s="103"/>
      <c r="AB388" s="126"/>
      <c r="AC388" s="103"/>
      <c r="AD388" s="103"/>
      <c r="AE388" s="103"/>
      <c r="AF388" s="121" t="s">
        <v>477</v>
      </c>
      <c r="AG388" s="126" t="s">
        <v>5391</v>
      </c>
      <c r="AH388" s="524"/>
      <c r="AI388" s="524"/>
      <c r="AJ388" s="121"/>
      <c r="AK388" s="121"/>
      <c r="AL388" s="121"/>
      <c r="AM388" s="120"/>
      <c r="AN388" s="120"/>
      <c r="AO388" s="120"/>
      <c r="AP388" s="121"/>
      <c r="AQ388" s="525"/>
      <c r="AR388" s="525">
        <f t="shared" ca="1" si="96"/>
        <v>42347</v>
      </c>
      <c r="AS388" s="121"/>
      <c r="AT388" s="247" t="s">
        <v>9568</v>
      </c>
      <c r="AU388" s="122">
        <v>42226</v>
      </c>
      <c r="AV388" s="122">
        <v>42249</v>
      </c>
      <c r="AW388" s="121"/>
      <c r="AX388" s="121" t="s">
        <v>9569</v>
      </c>
      <c r="AY388" s="121"/>
      <c r="AZ388" s="120">
        <v>42251</v>
      </c>
      <c r="BA388" s="120">
        <v>42268</v>
      </c>
      <c r="BB388" s="121"/>
      <c r="BC388" s="522">
        <f t="shared" si="99"/>
        <v>250000</v>
      </c>
      <c r="BD388" s="121"/>
      <c r="BE388" s="516">
        <f>+BC388</f>
        <v>250000</v>
      </c>
      <c r="BF388" s="122">
        <v>42269</v>
      </c>
      <c r="BG388" s="141" t="s">
        <v>116</v>
      </c>
      <c r="BH388" s="121" t="s">
        <v>14649</v>
      </c>
      <c r="BI388" s="122">
        <v>42270</v>
      </c>
      <c r="BJ388" s="190">
        <v>42292</v>
      </c>
      <c r="BK388" s="526" t="s">
        <v>167</v>
      </c>
      <c r="BL388" s="534">
        <f t="shared" si="100"/>
        <v>250000</v>
      </c>
      <c r="BQ388" t="str">
        <f t="shared" si="86"/>
        <v>Indosat</v>
      </c>
      <c r="BR388" t="str">
        <f t="shared" si="87"/>
        <v>HK-14-1382</v>
      </c>
      <c r="BS388" s="91">
        <f t="shared" si="88"/>
        <v>2014</v>
      </c>
      <c r="BT388">
        <f t="shared" si="98"/>
        <v>42251</v>
      </c>
      <c r="BU388" s="91">
        <f t="shared" si="98"/>
        <v>42268</v>
      </c>
      <c r="BW388" t="str">
        <f t="shared" si="89"/>
        <v>Site : BARENGKOK - 03CBN216</v>
      </c>
      <c r="BX388" t="str">
        <f t="shared" si="90"/>
        <v xml:space="preserve">Tipe Tower : </v>
      </c>
      <c r="BY388">
        <f t="shared" si="91"/>
        <v>4800083168</v>
      </c>
      <c r="BZ388" s="92" t="str">
        <f t="shared" si="91"/>
        <v>BoQ Verification</v>
      </c>
      <c r="CD388" s="531"/>
    </row>
    <row r="389" spans="2:82" ht="15" customHeight="1" x14ac:dyDescent="0.25">
      <c r="B389" s="103">
        <f t="shared" si="94"/>
        <v>240</v>
      </c>
      <c r="C389" s="126" t="s">
        <v>10029</v>
      </c>
      <c r="D389" s="126">
        <v>4800083168</v>
      </c>
      <c r="E389" s="121" t="s">
        <v>627</v>
      </c>
      <c r="F389" s="522">
        <v>250000</v>
      </c>
      <c r="G389" s="127">
        <v>8</v>
      </c>
      <c r="H389" s="103">
        <v>2014</v>
      </c>
      <c r="I389" s="128">
        <v>41858</v>
      </c>
      <c r="J389" s="128"/>
      <c r="K389" s="127" t="s">
        <v>628</v>
      </c>
      <c r="L389" s="126" t="s">
        <v>628</v>
      </c>
      <c r="M389" s="141" t="s">
        <v>628</v>
      </c>
      <c r="N389" s="142" t="s">
        <v>631</v>
      </c>
      <c r="O389" s="127" t="s">
        <v>98</v>
      </c>
      <c r="P389" s="127" t="s">
        <v>98</v>
      </c>
      <c r="Q389" s="100">
        <f>(IF(AF389='[1]Price List'!$B$1,VLOOKUP(N389,'[1]Price List'!$A$1:$K$104,2,0),IF(AF389='[1]Price List'!$C$1,VLOOKUP(N389,'[1]Price List'!$A$1:$K$104,3,0),IF(AF389='[1]Price List'!$D$1,VLOOKUP(N389,'[1]Price List'!$A$1:$K$104,4,0),IF(AF389='[1]Price List'!$E$1,VLOOKUP(N389,'[1]Price List'!$A$1:$K$104,5,0),IF(AF389='[1]Price List'!$F$1,VLOOKUP(N389,'[1]Price List'!$A$1:$K$104,6,0),IF(AF389='[1]Price List'!$G$1,VLOOKUP(N389,'[1]Price List'!$A$1:$K$104,7,0),IF(AF389='[1]Price List'!$H$1,VLOOKUP(N389,'[1]Price List'!$A$1:$K$104,8,0),IF(AF389='[1]Price List'!$I$1,VLOOKUP(N389,'[1]Price List'!$A$1:$K$104,9,0),IF(AF389='[1]Price List'!$J$1,VLOOKUP(N389,'[1]Price List'!$A$1:$K$104,10,0),IF(AF389='[1]Price List'!$K$1,VLOOKUP(N389,'[1]Price List'!$A$1:$K$104,11,0))))))))))))+(IF(AF389='[1]Price List'!$B$1,VLOOKUP(O389,'[1]Price List'!$A$1:$K$104,2,0),IF(AF389='[1]Price List'!$C$1,VLOOKUP(O389,'[1]Price List'!$A$1:$K$104,3,0),IF(AF389='[1]Price List'!$D$1,VLOOKUP(O389,'[1]Price List'!$A$1:$K$104,4,0),IF(AF389='[1]Price List'!$E$1,VLOOKUP(O389,'[1]Price List'!$A$1:$K$104,5,0),IF(AF389='[1]Price List'!$F$1,VLOOKUP(O389,'[1]Price List'!$A$1:$K$104,6,0),IF(AF389='[1]Price List'!$G$1,VLOOKUP(O389,'[1]Price List'!$A$1:$K$104,7,0),IF(AF389='[1]Price List'!$H$1,VLOOKUP(O389,'[1]Price List'!$A$1:$K$104,8,0),IF(AF389='[1]Price List'!$I$1,VLOOKUP(O389,'[1]Price List'!$A$1:$K$104,9,0),IF(AF389='[1]Price List'!$J$1,VLOOKUP(O389,'[1]Price List'!$A$1:$K$104,10,0),IF(AF389='[1]Price List'!$K$1,VLOOKUP(O389,'[1]Price List'!$A$1:$K$104,11,0))))))))))))+(IF(AF389='[1]Price List'!$B$1,VLOOKUP(P389,'[1]Price List'!$A$1:$K$104,2,0),IF(AF389='[1]Price List'!$C$1,VLOOKUP(P389,'[1]Price List'!$A$1:$K$104,3,0),IF(AF389='[1]Price List'!$D$1,VLOOKUP(P389,'[1]Price List'!$A$1:$K$104,4,0),IF(AF389='[1]Price List'!$E$1,VLOOKUP(P389,'[1]Price List'!$A$1:$K$104,5,0),IF(AF389='[1]Price List'!$F$1,VLOOKUP(P389,'[1]Price List'!$A$1:$K$104,6,0),IF(AF389='[1]Price List'!$G$1,VLOOKUP(P389,'[1]Price List'!$A$1:$K$104,7,0),IF(AF389='[1]Price List'!$H$1,VLOOKUP(P389,'[1]Price List'!$A$1:$K$104,8,0),IF(AF389='[1]Price List'!$I$1,VLOOKUP(P389,'[1]Price List'!$A$1:$K$104,9,0),IF(AF389='[1]Price List'!$J$1,VLOOKUP(P389,'[1]Price List'!$A$1:$K$104,10,0),IF(AF389='[1]Price List'!$K$1,VLOOKUP(P389,'[1]Price List'!$A$1:$K$104,11,0))))))))))))</f>
        <v>250000</v>
      </c>
      <c r="R389" s="103"/>
      <c r="S389" s="127"/>
      <c r="T389" s="127"/>
      <c r="U389" s="120">
        <v>41866</v>
      </c>
      <c r="V389" s="523">
        <f t="shared" si="93"/>
        <v>8</v>
      </c>
      <c r="W389" s="127"/>
      <c r="X389" s="141" t="s">
        <v>10030</v>
      </c>
      <c r="Y389" s="424" t="s">
        <v>10031</v>
      </c>
      <c r="Z389" s="126" t="s">
        <v>627</v>
      </c>
      <c r="AA389" s="103"/>
      <c r="AB389" s="126"/>
      <c r="AC389" s="103"/>
      <c r="AD389" s="103"/>
      <c r="AE389" s="103"/>
      <c r="AF389" s="121" t="s">
        <v>477</v>
      </c>
      <c r="AG389" s="126" t="s">
        <v>5391</v>
      </c>
      <c r="AH389" s="524"/>
      <c r="AI389" s="524"/>
      <c r="AJ389" s="121"/>
      <c r="AK389" s="121"/>
      <c r="AL389" s="121"/>
      <c r="AM389" s="120"/>
      <c r="AN389" s="120"/>
      <c r="AO389" s="120"/>
      <c r="AP389" s="121"/>
      <c r="AQ389" s="525"/>
      <c r="AR389" s="525">
        <f t="shared" ca="1" si="96"/>
        <v>42347</v>
      </c>
      <c r="AS389" s="121"/>
      <c r="AT389" s="247" t="s">
        <v>9568</v>
      </c>
      <c r="AU389" s="122">
        <v>42226</v>
      </c>
      <c r="AV389" s="122">
        <v>42249</v>
      </c>
      <c r="AW389" s="121"/>
      <c r="AX389" s="121" t="s">
        <v>9569</v>
      </c>
      <c r="AY389" s="121"/>
      <c r="AZ389" s="120">
        <v>42251</v>
      </c>
      <c r="BA389" s="120">
        <v>42268</v>
      </c>
      <c r="BB389" s="121"/>
      <c r="BC389" s="522">
        <f t="shared" si="99"/>
        <v>250000</v>
      </c>
      <c r="BD389" s="121"/>
      <c r="BE389" s="516">
        <f>+BC389</f>
        <v>250000</v>
      </c>
      <c r="BF389" s="122">
        <v>42269</v>
      </c>
      <c r="BG389" s="141" t="s">
        <v>116</v>
      </c>
      <c r="BH389" s="121" t="s">
        <v>14649</v>
      </c>
      <c r="BI389" s="122">
        <v>42270</v>
      </c>
      <c r="BJ389" s="190">
        <v>42292</v>
      </c>
      <c r="BK389" s="526" t="s">
        <v>167</v>
      </c>
      <c r="BL389" s="534">
        <f t="shared" si="100"/>
        <v>250000</v>
      </c>
      <c r="BQ389" t="str">
        <f t="shared" ref="BQ389:BQ452" si="101">+K389</f>
        <v>Indosat</v>
      </c>
      <c r="BR389" t="str">
        <f t="shared" ref="BR389:BR452" si="102">+C389</f>
        <v>HK-14-1383</v>
      </c>
      <c r="BS389" s="91">
        <f t="shared" ref="BS389:BS452" si="103">+H389</f>
        <v>2014</v>
      </c>
      <c r="BT389">
        <f t="shared" si="98"/>
        <v>42251</v>
      </c>
      <c r="BU389" s="91">
        <f t="shared" si="98"/>
        <v>42268</v>
      </c>
      <c r="BW389" t="str">
        <f t="shared" ref="BW389:BW452" si="104">"Site : "&amp;Y389&amp;" - "&amp;X389</f>
        <v>Site : SIMPANG CAGAG - 03CBN295</v>
      </c>
      <c r="BX389" t="str">
        <f t="shared" ref="BX389:BX452" si="105">"Tipe Tower : "&amp;AB389</f>
        <v xml:space="preserve">Tipe Tower : </v>
      </c>
      <c r="BY389">
        <f t="shared" ref="BY389:BZ452" si="106">+D389</f>
        <v>4800083168</v>
      </c>
      <c r="BZ389" s="92" t="str">
        <f t="shared" si="106"/>
        <v>BoQ Verification</v>
      </c>
      <c r="CD389" s="531"/>
    </row>
    <row r="390" spans="2:82" ht="15" customHeight="1" x14ac:dyDescent="0.25">
      <c r="B390" s="103">
        <f t="shared" si="94"/>
        <v>241</v>
      </c>
      <c r="C390" s="126" t="s">
        <v>10032</v>
      </c>
      <c r="D390" s="126">
        <v>4800083168</v>
      </c>
      <c r="E390" s="121" t="s">
        <v>627</v>
      </c>
      <c r="F390" s="522">
        <v>250000</v>
      </c>
      <c r="G390" s="127">
        <v>8</v>
      </c>
      <c r="H390" s="103">
        <v>2014</v>
      </c>
      <c r="I390" s="128">
        <v>41858</v>
      </c>
      <c r="J390" s="128"/>
      <c r="K390" s="127" t="s">
        <v>628</v>
      </c>
      <c r="L390" s="126" t="s">
        <v>628</v>
      </c>
      <c r="M390" s="141" t="s">
        <v>628</v>
      </c>
      <c r="N390" s="142" t="s">
        <v>631</v>
      </c>
      <c r="O390" s="127" t="s">
        <v>98</v>
      </c>
      <c r="P390" s="127" t="s">
        <v>98</v>
      </c>
      <c r="Q390" s="100">
        <f>(IF(AF390='[1]Price List'!$B$1,VLOOKUP(N390,'[1]Price List'!$A$1:$K$104,2,0),IF(AF390='[1]Price List'!$C$1,VLOOKUP(N390,'[1]Price List'!$A$1:$K$104,3,0),IF(AF390='[1]Price List'!$D$1,VLOOKUP(N390,'[1]Price List'!$A$1:$K$104,4,0),IF(AF390='[1]Price List'!$E$1,VLOOKUP(N390,'[1]Price List'!$A$1:$K$104,5,0),IF(AF390='[1]Price List'!$F$1,VLOOKUP(N390,'[1]Price List'!$A$1:$K$104,6,0),IF(AF390='[1]Price List'!$G$1,VLOOKUP(N390,'[1]Price List'!$A$1:$K$104,7,0),IF(AF390='[1]Price List'!$H$1,VLOOKUP(N390,'[1]Price List'!$A$1:$K$104,8,0),IF(AF390='[1]Price List'!$I$1,VLOOKUP(N390,'[1]Price List'!$A$1:$K$104,9,0),IF(AF390='[1]Price List'!$J$1,VLOOKUP(N390,'[1]Price List'!$A$1:$K$104,10,0),IF(AF390='[1]Price List'!$K$1,VLOOKUP(N390,'[1]Price List'!$A$1:$K$104,11,0))))))))))))+(IF(AF390='[1]Price List'!$B$1,VLOOKUP(O390,'[1]Price List'!$A$1:$K$104,2,0),IF(AF390='[1]Price List'!$C$1,VLOOKUP(O390,'[1]Price List'!$A$1:$K$104,3,0),IF(AF390='[1]Price List'!$D$1,VLOOKUP(O390,'[1]Price List'!$A$1:$K$104,4,0),IF(AF390='[1]Price List'!$E$1,VLOOKUP(O390,'[1]Price List'!$A$1:$K$104,5,0),IF(AF390='[1]Price List'!$F$1,VLOOKUP(O390,'[1]Price List'!$A$1:$K$104,6,0),IF(AF390='[1]Price List'!$G$1,VLOOKUP(O390,'[1]Price List'!$A$1:$K$104,7,0),IF(AF390='[1]Price List'!$H$1,VLOOKUP(O390,'[1]Price List'!$A$1:$K$104,8,0),IF(AF390='[1]Price List'!$I$1,VLOOKUP(O390,'[1]Price List'!$A$1:$K$104,9,0),IF(AF390='[1]Price List'!$J$1,VLOOKUP(O390,'[1]Price List'!$A$1:$K$104,10,0),IF(AF390='[1]Price List'!$K$1,VLOOKUP(O390,'[1]Price List'!$A$1:$K$104,11,0))))))))))))+(IF(AF390='[1]Price List'!$B$1,VLOOKUP(P390,'[1]Price List'!$A$1:$K$104,2,0),IF(AF390='[1]Price List'!$C$1,VLOOKUP(P390,'[1]Price List'!$A$1:$K$104,3,0),IF(AF390='[1]Price List'!$D$1,VLOOKUP(P390,'[1]Price List'!$A$1:$K$104,4,0),IF(AF390='[1]Price List'!$E$1,VLOOKUP(P390,'[1]Price List'!$A$1:$K$104,5,0),IF(AF390='[1]Price List'!$F$1,VLOOKUP(P390,'[1]Price List'!$A$1:$K$104,6,0),IF(AF390='[1]Price List'!$G$1,VLOOKUP(P390,'[1]Price List'!$A$1:$K$104,7,0),IF(AF390='[1]Price List'!$H$1,VLOOKUP(P390,'[1]Price List'!$A$1:$K$104,8,0),IF(AF390='[1]Price List'!$I$1,VLOOKUP(P390,'[1]Price List'!$A$1:$K$104,9,0),IF(AF390='[1]Price List'!$J$1,VLOOKUP(P390,'[1]Price List'!$A$1:$K$104,10,0),IF(AF390='[1]Price List'!$K$1,VLOOKUP(P390,'[1]Price List'!$A$1:$K$104,11,0))))))))))))</f>
        <v>250000</v>
      </c>
      <c r="R390" s="103"/>
      <c r="S390" s="127"/>
      <c r="T390" s="127"/>
      <c r="U390" s="120">
        <v>41866</v>
      </c>
      <c r="V390" s="523">
        <f t="shared" si="93"/>
        <v>8</v>
      </c>
      <c r="W390" s="127"/>
      <c r="X390" s="141" t="s">
        <v>10033</v>
      </c>
      <c r="Y390" s="424" t="s">
        <v>10034</v>
      </c>
      <c r="Z390" s="126" t="s">
        <v>627</v>
      </c>
      <c r="AA390" s="103"/>
      <c r="AB390" s="126"/>
      <c r="AC390" s="103"/>
      <c r="AD390" s="103"/>
      <c r="AE390" s="103"/>
      <c r="AF390" s="121" t="s">
        <v>477</v>
      </c>
      <c r="AG390" s="126" t="s">
        <v>5391</v>
      </c>
      <c r="AH390" s="524"/>
      <c r="AI390" s="524"/>
      <c r="AJ390" s="121"/>
      <c r="AK390" s="121"/>
      <c r="AL390" s="121"/>
      <c r="AM390" s="120"/>
      <c r="AN390" s="120"/>
      <c r="AO390" s="120"/>
      <c r="AP390" s="121"/>
      <c r="AQ390" s="525"/>
      <c r="AR390" s="525">
        <f t="shared" ca="1" si="96"/>
        <v>42347</v>
      </c>
      <c r="AS390" s="121"/>
      <c r="AT390" s="247" t="s">
        <v>9568</v>
      </c>
      <c r="AU390" s="122">
        <v>42226</v>
      </c>
      <c r="AV390" s="122">
        <v>42249</v>
      </c>
      <c r="AW390" s="121"/>
      <c r="AX390" s="121" t="s">
        <v>9569</v>
      </c>
      <c r="AY390" s="121"/>
      <c r="AZ390" s="120">
        <v>42251</v>
      </c>
      <c r="BA390" s="120">
        <v>42268</v>
      </c>
      <c r="BB390" s="121"/>
      <c r="BC390" s="522">
        <f t="shared" si="99"/>
        <v>250000</v>
      </c>
      <c r="BD390" s="121"/>
      <c r="BE390" s="516">
        <f>+BC390</f>
        <v>250000</v>
      </c>
      <c r="BF390" s="122">
        <v>42269</v>
      </c>
      <c r="BG390" s="141" t="s">
        <v>116</v>
      </c>
      <c r="BH390" s="121" t="s">
        <v>14649</v>
      </c>
      <c r="BI390" s="122">
        <v>42270</v>
      </c>
      <c r="BJ390" s="190">
        <v>42292</v>
      </c>
      <c r="BK390" s="526" t="s">
        <v>167</v>
      </c>
      <c r="BL390" s="534">
        <f t="shared" si="100"/>
        <v>250000</v>
      </c>
      <c r="BQ390" t="str">
        <f t="shared" si="101"/>
        <v>Indosat</v>
      </c>
      <c r="BR390" t="str">
        <f t="shared" si="102"/>
        <v>HK-14-1384</v>
      </c>
      <c r="BS390" s="91">
        <f t="shared" si="103"/>
        <v>2014</v>
      </c>
      <c r="BT390">
        <f t="shared" si="98"/>
        <v>42251</v>
      </c>
      <c r="BU390" s="91">
        <f t="shared" si="98"/>
        <v>42268</v>
      </c>
      <c r="BW390" t="str">
        <f t="shared" si="104"/>
        <v>Site : CIBEUTEUNG - 03CBN150</v>
      </c>
      <c r="BX390" t="str">
        <f t="shared" si="105"/>
        <v xml:space="preserve">Tipe Tower : </v>
      </c>
      <c r="BY390">
        <f t="shared" si="106"/>
        <v>4800083168</v>
      </c>
      <c r="BZ390" s="92" t="str">
        <f t="shared" si="106"/>
        <v>BoQ Verification</v>
      </c>
      <c r="CD390" s="531"/>
    </row>
    <row r="391" spans="2:82" ht="15" customHeight="1" x14ac:dyDescent="0.25">
      <c r="B391" s="103">
        <f t="shared" si="94"/>
        <v>242</v>
      </c>
      <c r="C391" s="126" t="s">
        <v>10035</v>
      </c>
      <c r="D391" s="126">
        <v>4800083168</v>
      </c>
      <c r="E391" s="121" t="s">
        <v>627</v>
      </c>
      <c r="F391" s="522">
        <v>250000</v>
      </c>
      <c r="G391" s="127">
        <v>8</v>
      </c>
      <c r="H391" s="103">
        <v>2014</v>
      </c>
      <c r="I391" s="128">
        <v>41858</v>
      </c>
      <c r="J391" s="128"/>
      <c r="K391" s="127" t="s">
        <v>628</v>
      </c>
      <c r="L391" s="126" t="s">
        <v>628</v>
      </c>
      <c r="M391" s="141" t="s">
        <v>628</v>
      </c>
      <c r="N391" s="142" t="s">
        <v>631</v>
      </c>
      <c r="O391" s="127" t="s">
        <v>98</v>
      </c>
      <c r="P391" s="127" t="s">
        <v>98</v>
      </c>
      <c r="Q391" s="100">
        <f>(IF(AF391='[1]Price List'!$B$1,VLOOKUP(N391,'[1]Price List'!$A$1:$K$104,2,0),IF(AF391='[1]Price List'!$C$1,VLOOKUP(N391,'[1]Price List'!$A$1:$K$104,3,0),IF(AF391='[1]Price List'!$D$1,VLOOKUP(N391,'[1]Price List'!$A$1:$K$104,4,0),IF(AF391='[1]Price List'!$E$1,VLOOKUP(N391,'[1]Price List'!$A$1:$K$104,5,0),IF(AF391='[1]Price List'!$F$1,VLOOKUP(N391,'[1]Price List'!$A$1:$K$104,6,0),IF(AF391='[1]Price List'!$G$1,VLOOKUP(N391,'[1]Price List'!$A$1:$K$104,7,0),IF(AF391='[1]Price List'!$H$1,VLOOKUP(N391,'[1]Price List'!$A$1:$K$104,8,0),IF(AF391='[1]Price List'!$I$1,VLOOKUP(N391,'[1]Price List'!$A$1:$K$104,9,0),IF(AF391='[1]Price List'!$J$1,VLOOKUP(N391,'[1]Price List'!$A$1:$K$104,10,0),IF(AF391='[1]Price List'!$K$1,VLOOKUP(N391,'[1]Price List'!$A$1:$K$104,11,0))))))))))))+(IF(AF391='[1]Price List'!$B$1,VLOOKUP(O391,'[1]Price List'!$A$1:$K$104,2,0),IF(AF391='[1]Price List'!$C$1,VLOOKUP(O391,'[1]Price List'!$A$1:$K$104,3,0),IF(AF391='[1]Price List'!$D$1,VLOOKUP(O391,'[1]Price List'!$A$1:$K$104,4,0),IF(AF391='[1]Price List'!$E$1,VLOOKUP(O391,'[1]Price List'!$A$1:$K$104,5,0),IF(AF391='[1]Price List'!$F$1,VLOOKUP(O391,'[1]Price List'!$A$1:$K$104,6,0),IF(AF391='[1]Price List'!$G$1,VLOOKUP(O391,'[1]Price List'!$A$1:$K$104,7,0),IF(AF391='[1]Price List'!$H$1,VLOOKUP(O391,'[1]Price List'!$A$1:$K$104,8,0),IF(AF391='[1]Price List'!$I$1,VLOOKUP(O391,'[1]Price List'!$A$1:$K$104,9,0),IF(AF391='[1]Price List'!$J$1,VLOOKUP(O391,'[1]Price List'!$A$1:$K$104,10,0),IF(AF391='[1]Price List'!$K$1,VLOOKUP(O391,'[1]Price List'!$A$1:$K$104,11,0))))))))))))+(IF(AF391='[1]Price List'!$B$1,VLOOKUP(P391,'[1]Price List'!$A$1:$K$104,2,0),IF(AF391='[1]Price List'!$C$1,VLOOKUP(P391,'[1]Price List'!$A$1:$K$104,3,0),IF(AF391='[1]Price List'!$D$1,VLOOKUP(P391,'[1]Price List'!$A$1:$K$104,4,0),IF(AF391='[1]Price List'!$E$1,VLOOKUP(P391,'[1]Price List'!$A$1:$K$104,5,0),IF(AF391='[1]Price List'!$F$1,VLOOKUP(P391,'[1]Price List'!$A$1:$K$104,6,0),IF(AF391='[1]Price List'!$G$1,VLOOKUP(P391,'[1]Price List'!$A$1:$K$104,7,0),IF(AF391='[1]Price List'!$H$1,VLOOKUP(P391,'[1]Price List'!$A$1:$K$104,8,0),IF(AF391='[1]Price List'!$I$1,VLOOKUP(P391,'[1]Price List'!$A$1:$K$104,9,0),IF(AF391='[1]Price List'!$J$1,VLOOKUP(P391,'[1]Price List'!$A$1:$K$104,10,0),IF(AF391='[1]Price List'!$K$1,VLOOKUP(P391,'[1]Price List'!$A$1:$K$104,11,0))))))))))))</f>
        <v>250000</v>
      </c>
      <c r="R391" s="103"/>
      <c r="S391" s="127"/>
      <c r="T391" s="127"/>
      <c r="U391" s="120">
        <v>41866</v>
      </c>
      <c r="V391" s="523">
        <f t="shared" si="93"/>
        <v>8</v>
      </c>
      <c r="W391" s="127"/>
      <c r="X391" s="141" t="s">
        <v>10036</v>
      </c>
      <c r="Y391" s="424" t="s">
        <v>10037</v>
      </c>
      <c r="Z391" s="126" t="s">
        <v>627</v>
      </c>
      <c r="AA391" s="103"/>
      <c r="AB391" s="126"/>
      <c r="AC391" s="103"/>
      <c r="AD391" s="103"/>
      <c r="AE391" s="103"/>
      <c r="AF391" s="121" t="s">
        <v>477</v>
      </c>
      <c r="AG391" s="126" t="s">
        <v>5391</v>
      </c>
      <c r="AH391" s="524"/>
      <c r="AI391" s="524"/>
      <c r="AJ391" s="121"/>
      <c r="AK391" s="121"/>
      <c r="AL391" s="121"/>
      <c r="AM391" s="120"/>
      <c r="AN391" s="120"/>
      <c r="AO391" s="120"/>
      <c r="AP391" s="121"/>
      <c r="AQ391" s="525"/>
      <c r="AR391" s="525">
        <f t="shared" ca="1" si="96"/>
        <v>42347</v>
      </c>
      <c r="AS391" s="121"/>
      <c r="AT391" s="247" t="s">
        <v>9568</v>
      </c>
      <c r="AU391" s="122">
        <v>42226</v>
      </c>
      <c r="AV391" s="122">
        <v>42249</v>
      </c>
      <c r="AW391" s="121"/>
      <c r="AX391" s="121" t="s">
        <v>9569</v>
      </c>
      <c r="AY391" s="121"/>
      <c r="AZ391" s="120">
        <v>42251</v>
      </c>
      <c r="BA391" s="120">
        <v>42268</v>
      </c>
      <c r="BB391" s="121"/>
      <c r="BC391" s="522">
        <f t="shared" si="99"/>
        <v>250000</v>
      </c>
      <c r="BD391" s="121"/>
      <c r="BE391" s="516">
        <f>+BC391</f>
        <v>250000</v>
      </c>
      <c r="BF391" s="122">
        <v>42269</v>
      </c>
      <c r="BG391" s="141" t="s">
        <v>116</v>
      </c>
      <c r="BH391" s="121" t="s">
        <v>14649</v>
      </c>
      <c r="BI391" s="122">
        <v>42270</v>
      </c>
      <c r="BJ391" s="190">
        <v>42292</v>
      </c>
      <c r="BK391" s="526" t="s">
        <v>167</v>
      </c>
      <c r="BL391" s="534">
        <f t="shared" si="100"/>
        <v>250000</v>
      </c>
      <c r="BQ391" t="str">
        <f t="shared" si="101"/>
        <v>Indosat</v>
      </c>
      <c r="BR391" t="str">
        <f t="shared" si="102"/>
        <v>HK-14-1385</v>
      </c>
      <c r="BS391" s="91">
        <f t="shared" si="103"/>
        <v>2014</v>
      </c>
      <c r="BT391">
        <f t="shared" si="98"/>
        <v>42251</v>
      </c>
      <c r="BU391" s="91">
        <f t="shared" si="98"/>
        <v>42268</v>
      </c>
      <c r="BW391" t="str">
        <f t="shared" si="104"/>
        <v>Site : SUKAJADI CARIU - 03CBN266</v>
      </c>
      <c r="BX391" t="str">
        <f t="shared" si="105"/>
        <v xml:space="preserve">Tipe Tower : </v>
      </c>
      <c r="BY391">
        <f t="shared" si="106"/>
        <v>4800083168</v>
      </c>
      <c r="BZ391" s="92" t="str">
        <f t="shared" si="106"/>
        <v>BoQ Verification</v>
      </c>
      <c r="CD391" s="531"/>
    </row>
    <row r="392" spans="2:82" ht="15" customHeight="1" x14ac:dyDescent="0.25">
      <c r="B392" s="103">
        <f t="shared" si="94"/>
        <v>243</v>
      </c>
      <c r="C392" s="126" t="s">
        <v>10038</v>
      </c>
      <c r="D392" s="126">
        <v>4800083168</v>
      </c>
      <c r="E392" s="121" t="s">
        <v>627</v>
      </c>
      <c r="F392" s="522">
        <v>250000</v>
      </c>
      <c r="G392" s="127">
        <v>8</v>
      </c>
      <c r="H392" s="103">
        <v>2014</v>
      </c>
      <c r="I392" s="128">
        <v>41858</v>
      </c>
      <c r="J392" s="128"/>
      <c r="K392" s="127" t="s">
        <v>628</v>
      </c>
      <c r="L392" s="126" t="s">
        <v>628</v>
      </c>
      <c r="M392" s="141" t="s">
        <v>628</v>
      </c>
      <c r="N392" s="142" t="s">
        <v>631</v>
      </c>
      <c r="O392" s="127" t="s">
        <v>98</v>
      </c>
      <c r="P392" s="127" t="s">
        <v>98</v>
      </c>
      <c r="Q392" s="100">
        <f>(IF(AF392='[1]Price List'!$B$1,VLOOKUP(N392,'[1]Price List'!$A$1:$K$104,2,0),IF(AF392='[1]Price List'!$C$1,VLOOKUP(N392,'[1]Price List'!$A$1:$K$104,3,0),IF(AF392='[1]Price List'!$D$1,VLOOKUP(N392,'[1]Price List'!$A$1:$K$104,4,0),IF(AF392='[1]Price List'!$E$1,VLOOKUP(N392,'[1]Price List'!$A$1:$K$104,5,0),IF(AF392='[1]Price List'!$F$1,VLOOKUP(N392,'[1]Price List'!$A$1:$K$104,6,0),IF(AF392='[1]Price List'!$G$1,VLOOKUP(N392,'[1]Price List'!$A$1:$K$104,7,0),IF(AF392='[1]Price List'!$H$1,VLOOKUP(N392,'[1]Price List'!$A$1:$K$104,8,0),IF(AF392='[1]Price List'!$I$1,VLOOKUP(N392,'[1]Price List'!$A$1:$K$104,9,0),IF(AF392='[1]Price List'!$J$1,VLOOKUP(N392,'[1]Price List'!$A$1:$K$104,10,0),IF(AF392='[1]Price List'!$K$1,VLOOKUP(N392,'[1]Price List'!$A$1:$K$104,11,0))))))))))))+(IF(AF392='[1]Price List'!$B$1,VLOOKUP(O392,'[1]Price List'!$A$1:$K$104,2,0),IF(AF392='[1]Price List'!$C$1,VLOOKUP(O392,'[1]Price List'!$A$1:$K$104,3,0),IF(AF392='[1]Price List'!$D$1,VLOOKUP(O392,'[1]Price List'!$A$1:$K$104,4,0),IF(AF392='[1]Price List'!$E$1,VLOOKUP(O392,'[1]Price List'!$A$1:$K$104,5,0),IF(AF392='[1]Price List'!$F$1,VLOOKUP(O392,'[1]Price List'!$A$1:$K$104,6,0),IF(AF392='[1]Price List'!$G$1,VLOOKUP(O392,'[1]Price List'!$A$1:$K$104,7,0),IF(AF392='[1]Price List'!$H$1,VLOOKUP(O392,'[1]Price List'!$A$1:$K$104,8,0),IF(AF392='[1]Price List'!$I$1,VLOOKUP(O392,'[1]Price List'!$A$1:$K$104,9,0),IF(AF392='[1]Price List'!$J$1,VLOOKUP(O392,'[1]Price List'!$A$1:$K$104,10,0),IF(AF392='[1]Price List'!$K$1,VLOOKUP(O392,'[1]Price List'!$A$1:$K$104,11,0))))))))))))+(IF(AF392='[1]Price List'!$B$1,VLOOKUP(P392,'[1]Price List'!$A$1:$K$104,2,0),IF(AF392='[1]Price List'!$C$1,VLOOKUP(P392,'[1]Price List'!$A$1:$K$104,3,0),IF(AF392='[1]Price List'!$D$1,VLOOKUP(P392,'[1]Price List'!$A$1:$K$104,4,0),IF(AF392='[1]Price List'!$E$1,VLOOKUP(P392,'[1]Price List'!$A$1:$K$104,5,0),IF(AF392='[1]Price List'!$F$1,VLOOKUP(P392,'[1]Price List'!$A$1:$K$104,6,0),IF(AF392='[1]Price List'!$G$1,VLOOKUP(P392,'[1]Price List'!$A$1:$K$104,7,0),IF(AF392='[1]Price List'!$H$1,VLOOKUP(P392,'[1]Price List'!$A$1:$K$104,8,0),IF(AF392='[1]Price List'!$I$1,VLOOKUP(P392,'[1]Price List'!$A$1:$K$104,9,0),IF(AF392='[1]Price List'!$J$1,VLOOKUP(P392,'[1]Price List'!$A$1:$K$104,10,0),IF(AF392='[1]Price List'!$K$1,VLOOKUP(P392,'[1]Price List'!$A$1:$K$104,11,0))))))))))))</f>
        <v>250000</v>
      </c>
      <c r="R392" s="103"/>
      <c r="S392" s="127"/>
      <c r="T392" s="127"/>
      <c r="U392" s="120">
        <v>41870</v>
      </c>
      <c r="V392" s="523">
        <f t="shared" si="93"/>
        <v>12</v>
      </c>
      <c r="W392" s="127"/>
      <c r="X392" s="141" t="s">
        <v>10039</v>
      </c>
      <c r="Y392" s="424" t="s">
        <v>10040</v>
      </c>
      <c r="Z392" s="126" t="s">
        <v>627</v>
      </c>
      <c r="AA392" s="103"/>
      <c r="AB392" s="126"/>
      <c r="AC392" s="103"/>
      <c r="AD392" s="103"/>
      <c r="AE392" s="103"/>
      <c r="AF392" s="121" t="s">
        <v>477</v>
      </c>
      <c r="AG392" s="126" t="s">
        <v>5391</v>
      </c>
      <c r="AH392" s="524"/>
      <c r="AI392" s="524"/>
      <c r="AJ392" s="121"/>
      <c r="AK392" s="121"/>
      <c r="AL392" s="121"/>
      <c r="AM392" s="120"/>
      <c r="AN392" s="120"/>
      <c r="AO392" s="120"/>
      <c r="AP392" s="121"/>
      <c r="AQ392" s="525"/>
      <c r="AR392" s="525">
        <f t="shared" ca="1" si="96"/>
        <v>42347</v>
      </c>
      <c r="AS392" s="121"/>
      <c r="AT392" s="121" t="s">
        <v>10041</v>
      </c>
      <c r="AU392" s="122">
        <v>42242</v>
      </c>
      <c r="AV392" s="122">
        <v>42249</v>
      </c>
      <c r="AW392" s="121"/>
      <c r="AX392" s="121" t="s">
        <v>10042</v>
      </c>
      <c r="AY392" s="594"/>
      <c r="AZ392" s="607">
        <v>42257</v>
      </c>
      <c r="BA392" s="120"/>
      <c r="BB392" s="121"/>
      <c r="BC392" s="522">
        <f t="shared" si="99"/>
        <v>250000</v>
      </c>
      <c r="BD392" s="121"/>
      <c r="BE392" s="516"/>
      <c r="BF392" s="122"/>
      <c r="BG392" s="141" t="s">
        <v>9329</v>
      </c>
      <c r="BH392" s="121"/>
      <c r="BI392" s="122"/>
      <c r="BJ392" s="190"/>
      <c r="BK392" s="526" t="s">
        <v>167</v>
      </c>
      <c r="BL392" s="534">
        <f t="shared" si="100"/>
        <v>250000</v>
      </c>
      <c r="BQ392" t="str">
        <f t="shared" si="101"/>
        <v>Indosat</v>
      </c>
      <c r="BR392" t="str">
        <f t="shared" si="102"/>
        <v>HK-14-1386</v>
      </c>
      <c r="BS392" s="91">
        <f t="shared" si="103"/>
        <v>2014</v>
      </c>
      <c r="BT392">
        <f t="shared" si="98"/>
        <v>42257</v>
      </c>
      <c r="BU392" s="91">
        <f t="shared" si="98"/>
        <v>0</v>
      </c>
      <c r="BW392" t="str">
        <f t="shared" si="104"/>
        <v>Site : CIGANJUR - 01JKS201</v>
      </c>
      <c r="BX392" t="str">
        <f t="shared" si="105"/>
        <v xml:space="preserve">Tipe Tower : </v>
      </c>
      <c r="BY392">
        <f t="shared" si="106"/>
        <v>4800083168</v>
      </c>
      <c r="BZ392" s="92" t="str">
        <f t="shared" si="106"/>
        <v>BoQ Verification</v>
      </c>
      <c r="CD392" s="531"/>
    </row>
    <row r="393" spans="2:82" ht="15" customHeight="1" x14ac:dyDescent="0.25">
      <c r="B393" s="103">
        <f t="shared" si="94"/>
        <v>244</v>
      </c>
      <c r="C393" s="126" t="s">
        <v>10043</v>
      </c>
      <c r="D393" s="126">
        <v>4800083168</v>
      </c>
      <c r="E393" s="121" t="s">
        <v>627</v>
      </c>
      <c r="F393" s="522">
        <v>250000</v>
      </c>
      <c r="G393" s="127">
        <v>8</v>
      </c>
      <c r="H393" s="103">
        <v>2014</v>
      </c>
      <c r="I393" s="128">
        <v>41858</v>
      </c>
      <c r="J393" s="128"/>
      <c r="K393" s="127" t="s">
        <v>628</v>
      </c>
      <c r="L393" s="126" t="s">
        <v>628</v>
      </c>
      <c r="M393" s="141" t="s">
        <v>628</v>
      </c>
      <c r="N393" s="142" t="s">
        <v>631</v>
      </c>
      <c r="O393" s="127" t="s">
        <v>98</v>
      </c>
      <c r="P393" s="127" t="s">
        <v>98</v>
      </c>
      <c r="Q393" s="100">
        <f>(IF(AF393='[1]Price List'!$B$1,VLOOKUP(N393,'[1]Price List'!$A$1:$K$104,2,0),IF(AF393='[1]Price List'!$C$1,VLOOKUP(N393,'[1]Price List'!$A$1:$K$104,3,0),IF(AF393='[1]Price List'!$D$1,VLOOKUP(N393,'[1]Price List'!$A$1:$K$104,4,0),IF(AF393='[1]Price List'!$E$1,VLOOKUP(N393,'[1]Price List'!$A$1:$K$104,5,0),IF(AF393='[1]Price List'!$F$1,VLOOKUP(N393,'[1]Price List'!$A$1:$K$104,6,0),IF(AF393='[1]Price List'!$G$1,VLOOKUP(N393,'[1]Price List'!$A$1:$K$104,7,0),IF(AF393='[1]Price List'!$H$1,VLOOKUP(N393,'[1]Price List'!$A$1:$K$104,8,0),IF(AF393='[1]Price List'!$I$1,VLOOKUP(N393,'[1]Price List'!$A$1:$K$104,9,0),IF(AF393='[1]Price List'!$J$1,VLOOKUP(N393,'[1]Price List'!$A$1:$K$104,10,0),IF(AF393='[1]Price List'!$K$1,VLOOKUP(N393,'[1]Price List'!$A$1:$K$104,11,0))))))))))))+(IF(AF393='[1]Price List'!$B$1,VLOOKUP(O393,'[1]Price List'!$A$1:$K$104,2,0),IF(AF393='[1]Price List'!$C$1,VLOOKUP(O393,'[1]Price List'!$A$1:$K$104,3,0),IF(AF393='[1]Price List'!$D$1,VLOOKUP(O393,'[1]Price List'!$A$1:$K$104,4,0),IF(AF393='[1]Price List'!$E$1,VLOOKUP(O393,'[1]Price List'!$A$1:$K$104,5,0),IF(AF393='[1]Price List'!$F$1,VLOOKUP(O393,'[1]Price List'!$A$1:$K$104,6,0),IF(AF393='[1]Price List'!$G$1,VLOOKUP(O393,'[1]Price List'!$A$1:$K$104,7,0),IF(AF393='[1]Price List'!$H$1,VLOOKUP(O393,'[1]Price List'!$A$1:$K$104,8,0),IF(AF393='[1]Price List'!$I$1,VLOOKUP(O393,'[1]Price List'!$A$1:$K$104,9,0),IF(AF393='[1]Price List'!$J$1,VLOOKUP(O393,'[1]Price List'!$A$1:$K$104,10,0),IF(AF393='[1]Price List'!$K$1,VLOOKUP(O393,'[1]Price List'!$A$1:$K$104,11,0))))))))))))+(IF(AF393='[1]Price List'!$B$1,VLOOKUP(P393,'[1]Price List'!$A$1:$K$104,2,0),IF(AF393='[1]Price List'!$C$1,VLOOKUP(P393,'[1]Price List'!$A$1:$K$104,3,0),IF(AF393='[1]Price List'!$D$1,VLOOKUP(P393,'[1]Price List'!$A$1:$K$104,4,0),IF(AF393='[1]Price List'!$E$1,VLOOKUP(P393,'[1]Price List'!$A$1:$K$104,5,0),IF(AF393='[1]Price List'!$F$1,VLOOKUP(P393,'[1]Price List'!$A$1:$K$104,6,0),IF(AF393='[1]Price List'!$G$1,VLOOKUP(P393,'[1]Price List'!$A$1:$K$104,7,0),IF(AF393='[1]Price List'!$H$1,VLOOKUP(P393,'[1]Price List'!$A$1:$K$104,8,0),IF(AF393='[1]Price List'!$I$1,VLOOKUP(P393,'[1]Price List'!$A$1:$K$104,9,0),IF(AF393='[1]Price List'!$J$1,VLOOKUP(P393,'[1]Price List'!$A$1:$K$104,10,0),IF(AF393='[1]Price List'!$K$1,VLOOKUP(P393,'[1]Price List'!$A$1:$K$104,11,0))))))))))))</f>
        <v>250000</v>
      </c>
      <c r="R393" s="103"/>
      <c r="S393" s="127"/>
      <c r="T393" s="127"/>
      <c r="U393" s="120">
        <v>41870</v>
      </c>
      <c r="V393" s="523">
        <f t="shared" si="93"/>
        <v>12</v>
      </c>
      <c r="W393" s="127"/>
      <c r="X393" s="141" t="s">
        <v>10044</v>
      </c>
      <c r="Y393" s="424" t="s">
        <v>10045</v>
      </c>
      <c r="Z393" s="126" t="s">
        <v>627</v>
      </c>
      <c r="AA393" s="103"/>
      <c r="AB393" s="126"/>
      <c r="AC393" s="103"/>
      <c r="AD393" s="103"/>
      <c r="AE393" s="103"/>
      <c r="AF393" s="121" t="s">
        <v>477</v>
      </c>
      <c r="AG393" s="126" t="s">
        <v>5391</v>
      </c>
      <c r="AH393" s="524"/>
      <c r="AI393" s="524"/>
      <c r="AJ393" s="121"/>
      <c r="AK393" s="121"/>
      <c r="AL393" s="121"/>
      <c r="AM393" s="120"/>
      <c r="AN393" s="120"/>
      <c r="AO393" s="120"/>
      <c r="AP393" s="121"/>
      <c r="AQ393" s="525"/>
      <c r="AR393" s="525">
        <f t="shared" ca="1" si="96"/>
        <v>42347</v>
      </c>
      <c r="AS393" s="121"/>
      <c r="AT393" s="121" t="s">
        <v>10041</v>
      </c>
      <c r="AU393" s="122">
        <v>42242</v>
      </c>
      <c r="AV393" s="122">
        <v>42249</v>
      </c>
      <c r="AX393" s="121" t="s">
        <v>10042</v>
      </c>
      <c r="AY393" s="594"/>
      <c r="AZ393" s="607">
        <v>42257</v>
      </c>
      <c r="BA393" s="120"/>
      <c r="BB393" s="121"/>
      <c r="BC393" s="522">
        <f t="shared" si="99"/>
        <v>250000</v>
      </c>
      <c r="BD393" s="121"/>
      <c r="BE393" s="516"/>
      <c r="BF393" s="122"/>
      <c r="BG393" s="141" t="s">
        <v>9329</v>
      </c>
      <c r="BH393" s="121"/>
      <c r="BI393" s="122"/>
      <c r="BJ393" s="190"/>
      <c r="BK393" s="526" t="s">
        <v>167</v>
      </c>
      <c r="BL393" s="534">
        <f t="shared" si="100"/>
        <v>250000</v>
      </c>
      <c r="BQ393" t="str">
        <f t="shared" si="101"/>
        <v>Indosat</v>
      </c>
      <c r="BR393" t="str">
        <f t="shared" si="102"/>
        <v>HK-14-1387</v>
      </c>
      <c r="BS393" s="91">
        <f t="shared" si="103"/>
        <v>2014</v>
      </c>
      <c r="BT393">
        <f t="shared" si="98"/>
        <v>42257</v>
      </c>
      <c r="BU393" s="91">
        <f t="shared" si="98"/>
        <v>0</v>
      </c>
      <c r="BW393" t="str">
        <f t="shared" si="104"/>
        <v>Site : SUNTER B - 01JKU036</v>
      </c>
      <c r="BX393" t="str">
        <f t="shared" si="105"/>
        <v xml:space="preserve">Tipe Tower : </v>
      </c>
      <c r="BY393">
        <f t="shared" si="106"/>
        <v>4800083168</v>
      </c>
      <c r="BZ393" s="92" t="str">
        <f t="shared" si="106"/>
        <v>BoQ Verification</v>
      </c>
      <c r="CD393" s="531"/>
    </row>
    <row r="394" spans="2:82" ht="15" customHeight="1" x14ac:dyDescent="0.25">
      <c r="B394" s="103">
        <f t="shared" si="94"/>
        <v>245</v>
      </c>
      <c r="C394" s="126" t="s">
        <v>10046</v>
      </c>
      <c r="D394" s="126">
        <v>4800083168</v>
      </c>
      <c r="E394" s="121" t="s">
        <v>627</v>
      </c>
      <c r="F394" s="522">
        <v>250000</v>
      </c>
      <c r="G394" s="127">
        <v>8</v>
      </c>
      <c r="H394" s="103">
        <v>2014</v>
      </c>
      <c r="I394" s="128">
        <v>41858</v>
      </c>
      <c r="J394" s="128"/>
      <c r="K394" s="127" t="s">
        <v>628</v>
      </c>
      <c r="L394" s="126" t="s">
        <v>628</v>
      </c>
      <c r="M394" s="141" t="s">
        <v>628</v>
      </c>
      <c r="N394" s="142" t="s">
        <v>631</v>
      </c>
      <c r="O394" s="127" t="s">
        <v>98</v>
      </c>
      <c r="P394" s="127" t="s">
        <v>98</v>
      </c>
      <c r="Q394" s="100">
        <f>(IF(AF394='[1]Price List'!$B$1,VLOOKUP(N394,'[1]Price List'!$A$1:$K$104,2,0),IF(AF394='[1]Price List'!$C$1,VLOOKUP(N394,'[1]Price List'!$A$1:$K$104,3,0),IF(AF394='[1]Price List'!$D$1,VLOOKUP(N394,'[1]Price List'!$A$1:$K$104,4,0),IF(AF394='[1]Price List'!$E$1,VLOOKUP(N394,'[1]Price List'!$A$1:$K$104,5,0),IF(AF394='[1]Price List'!$F$1,VLOOKUP(N394,'[1]Price List'!$A$1:$K$104,6,0),IF(AF394='[1]Price List'!$G$1,VLOOKUP(N394,'[1]Price List'!$A$1:$K$104,7,0),IF(AF394='[1]Price List'!$H$1,VLOOKUP(N394,'[1]Price List'!$A$1:$K$104,8,0),IF(AF394='[1]Price List'!$I$1,VLOOKUP(N394,'[1]Price List'!$A$1:$K$104,9,0),IF(AF394='[1]Price List'!$J$1,VLOOKUP(N394,'[1]Price List'!$A$1:$K$104,10,0),IF(AF394='[1]Price List'!$K$1,VLOOKUP(N394,'[1]Price List'!$A$1:$K$104,11,0))))))))))))+(IF(AF394='[1]Price List'!$B$1,VLOOKUP(O394,'[1]Price List'!$A$1:$K$104,2,0),IF(AF394='[1]Price List'!$C$1,VLOOKUP(O394,'[1]Price List'!$A$1:$K$104,3,0),IF(AF394='[1]Price List'!$D$1,VLOOKUP(O394,'[1]Price List'!$A$1:$K$104,4,0),IF(AF394='[1]Price List'!$E$1,VLOOKUP(O394,'[1]Price List'!$A$1:$K$104,5,0),IF(AF394='[1]Price List'!$F$1,VLOOKUP(O394,'[1]Price List'!$A$1:$K$104,6,0),IF(AF394='[1]Price List'!$G$1,VLOOKUP(O394,'[1]Price List'!$A$1:$K$104,7,0),IF(AF394='[1]Price List'!$H$1,VLOOKUP(O394,'[1]Price List'!$A$1:$K$104,8,0),IF(AF394='[1]Price List'!$I$1,VLOOKUP(O394,'[1]Price List'!$A$1:$K$104,9,0),IF(AF394='[1]Price List'!$J$1,VLOOKUP(O394,'[1]Price List'!$A$1:$K$104,10,0),IF(AF394='[1]Price List'!$K$1,VLOOKUP(O394,'[1]Price List'!$A$1:$K$104,11,0))))))))))))+(IF(AF394='[1]Price List'!$B$1,VLOOKUP(P394,'[1]Price List'!$A$1:$K$104,2,0),IF(AF394='[1]Price List'!$C$1,VLOOKUP(P394,'[1]Price List'!$A$1:$K$104,3,0),IF(AF394='[1]Price List'!$D$1,VLOOKUP(P394,'[1]Price List'!$A$1:$K$104,4,0),IF(AF394='[1]Price List'!$E$1,VLOOKUP(P394,'[1]Price List'!$A$1:$K$104,5,0),IF(AF394='[1]Price List'!$F$1,VLOOKUP(P394,'[1]Price List'!$A$1:$K$104,6,0),IF(AF394='[1]Price List'!$G$1,VLOOKUP(P394,'[1]Price List'!$A$1:$K$104,7,0),IF(AF394='[1]Price List'!$H$1,VLOOKUP(P394,'[1]Price List'!$A$1:$K$104,8,0),IF(AF394='[1]Price List'!$I$1,VLOOKUP(P394,'[1]Price List'!$A$1:$K$104,9,0),IF(AF394='[1]Price List'!$J$1,VLOOKUP(P394,'[1]Price List'!$A$1:$K$104,10,0),IF(AF394='[1]Price List'!$K$1,VLOOKUP(P394,'[1]Price List'!$A$1:$K$104,11,0))))))))))))</f>
        <v>250000</v>
      </c>
      <c r="R394" s="103"/>
      <c r="S394" s="127"/>
      <c r="T394" s="127"/>
      <c r="U394" s="120">
        <v>41871</v>
      </c>
      <c r="V394" s="523">
        <f t="shared" si="93"/>
        <v>13</v>
      </c>
      <c r="W394" s="127"/>
      <c r="X394" s="141" t="s">
        <v>10047</v>
      </c>
      <c r="Y394" s="424" t="s">
        <v>10048</v>
      </c>
      <c r="Z394" s="126" t="s">
        <v>627</v>
      </c>
      <c r="AA394" s="103"/>
      <c r="AB394" s="126"/>
      <c r="AC394" s="103"/>
      <c r="AD394" s="103"/>
      <c r="AE394" s="103"/>
      <c r="AF394" s="121" t="s">
        <v>477</v>
      </c>
      <c r="AG394" s="126" t="s">
        <v>10049</v>
      </c>
      <c r="AH394" s="524"/>
      <c r="AI394" s="524"/>
      <c r="AJ394" s="121"/>
      <c r="AK394" s="121"/>
      <c r="AL394" s="121"/>
      <c r="AM394" s="120"/>
      <c r="AN394" s="120"/>
      <c r="AO394" s="120"/>
      <c r="AP394" s="121"/>
      <c r="AQ394" s="525"/>
      <c r="AR394" s="525">
        <f t="shared" ca="1" si="96"/>
        <v>42347</v>
      </c>
      <c r="AS394" s="121"/>
      <c r="AT394" s="121" t="s">
        <v>10050</v>
      </c>
      <c r="AU394" s="122">
        <v>41933</v>
      </c>
      <c r="AV394" s="122"/>
      <c r="AX394" s="121"/>
      <c r="AY394" s="121">
        <v>0</v>
      </c>
      <c r="AZ394" s="120"/>
      <c r="BA394" s="120"/>
      <c r="BB394" s="121"/>
      <c r="BC394" s="522">
        <f t="shared" si="99"/>
        <v>250000</v>
      </c>
      <c r="BD394" s="121"/>
      <c r="BE394" s="516"/>
      <c r="BF394" s="122"/>
      <c r="BG394" s="141" t="s">
        <v>2356</v>
      </c>
      <c r="BH394" s="121"/>
      <c r="BI394" s="122"/>
      <c r="BJ394" s="190"/>
      <c r="BK394" s="526" t="s">
        <v>167</v>
      </c>
      <c r="BL394" s="534">
        <f t="shared" si="100"/>
        <v>250000</v>
      </c>
      <c r="BQ394" t="str">
        <f t="shared" si="101"/>
        <v>Indosat</v>
      </c>
      <c r="BR394" t="str">
        <f t="shared" si="102"/>
        <v>HK-14-1389</v>
      </c>
      <c r="BS394" s="91">
        <f t="shared" si="103"/>
        <v>2014</v>
      </c>
      <c r="BT394">
        <f t="shared" si="98"/>
        <v>0</v>
      </c>
      <c r="BU394" s="91">
        <f t="shared" si="98"/>
        <v>0</v>
      </c>
      <c r="BW394" t="str">
        <f t="shared" si="104"/>
        <v>Site : CITRA GRAND 2 - 03BKS166</v>
      </c>
      <c r="BX394" t="str">
        <f t="shared" si="105"/>
        <v xml:space="preserve">Tipe Tower : </v>
      </c>
      <c r="BY394">
        <f t="shared" si="106"/>
        <v>4800083168</v>
      </c>
      <c r="BZ394" s="92" t="str">
        <f t="shared" si="106"/>
        <v>BoQ Verification</v>
      </c>
      <c r="CD394" s="531"/>
    </row>
    <row r="395" spans="2:82" ht="15" customHeight="1" x14ac:dyDescent="0.25">
      <c r="B395" s="103">
        <f t="shared" si="94"/>
        <v>246</v>
      </c>
      <c r="C395" s="126" t="s">
        <v>10051</v>
      </c>
      <c r="D395" s="126">
        <v>4800083168</v>
      </c>
      <c r="E395" s="121" t="s">
        <v>627</v>
      </c>
      <c r="F395" s="522">
        <v>250000</v>
      </c>
      <c r="G395" s="127">
        <v>8</v>
      </c>
      <c r="H395" s="103">
        <v>2014</v>
      </c>
      <c r="I395" s="128">
        <v>41858</v>
      </c>
      <c r="J395" s="128"/>
      <c r="K395" s="127" t="s">
        <v>628</v>
      </c>
      <c r="L395" s="126" t="s">
        <v>628</v>
      </c>
      <c r="M395" s="141" t="s">
        <v>628</v>
      </c>
      <c r="N395" s="142" t="s">
        <v>631</v>
      </c>
      <c r="O395" s="127" t="s">
        <v>98</v>
      </c>
      <c r="P395" s="127" t="s">
        <v>98</v>
      </c>
      <c r="Q395" s="100">
        <f>(IF(AF395='[1]Price List'!$B$1,VLOOKUP(N395,'[1]Price List'!$A$1:$K$104,2,0),IF(AF395='[1]Price List'!$C$1,VLOOKUP(N395,'[1]Price List'!$A$1:$K$104,3,0),IF(AF395='[1]Price List'!$D$1,VLOOKUP(N395,'[1]Price List'!$A$1:$K$104,4,0),IF(AF395='[1]Price List'!$E$1,VLOOKUP(N395,'[1]Price List'!$A$1:$K$104,5,0),IF(AF395='[1]Price List'!$F$1,VLOOKUP(N395,'[1]Price List'!$A$1:$K$104,6,0),IF(AF395='[1]Price List'!$G$1,VLOOKUP(N395,'[1]Price List'!$A$1:$K$104,7,0),IF(AF395='[1]Price List'!$H$1,VLOOKUP(N395,'[1]Price List'!$A$1:$K$104,8,0),IF(AF395='[1]Price List'!$I$1,VLOOKUP(N395,'[1]Price List'!$A$1:$K$104,9,0),IF(AF395='[1]Price List'!$J$1,VLOOKUP(N395,'[1]Price List'!$A$1:$K$104,10,0),IF(AF395='[1]Price List'!$K$1,VLOOKUP(N395,'[1]Price List'!$A$1:$K$104,11,0))))))))))))+(IF(AF395='[1]Price List'!$B$1,VLOOKUP(O395,'[1]Price List'!$A$1:$K$104,2,0),IF(AF395='[1]Price List'!$C$1,VLOOKUP(O395,'[1]Price List'!$A$1:$K$104,3,0),IF(AF395='[1]Price List'!$D$1,VLOOKUP(O395,'[1]Price List'!$A$1:$K$104,4,0),IF(AF395='[1]Price List'!$E$1,VLOOKUP(O395,'[1]Price List'!$A$1:$K$104,5,0),IF(AF395='[1]Price List'!$F$1,VLOOKUP(O395,'[1]Price List'!$A$1:$K$104,6,0),IF(AF395='[1]Price List'!$G$1,VLOOKUP(O395,'[1]Price List'!$A$1:$K$104,7,0),IF(AF395='[1]Price List'!$H$1,VLOOKUP(O395,'[1]Price List'!$A$1:$K$104,8,0),IF(AF395='[1]Price List'!$I$1,VLOOKUP(O395,'[1]Price List'!$A$1:$K$104,9,0),IF(AF395='[1]Price List'!$J$1,VLOOKUP(O395,'[1]Price List'!$A$1:$K$104,10,0),IF(AF395='[1]Price List'!$K$1,VLOOKUP(O395,'[1]Price List'!$A$1:$K$104,11,0))))))))))))+(IF(AF395='[1]Price List'!$B$1,VLOOKUP(P395,'[1]Price List'!$A$1:$K$104,2,0),IF(AF395='[1]Price List'!$C$1,VLOOKUP(P395,'[1]Price List'!$A$1:$K$104,3,0),IF(AF395='[1]Price List'!$D$1,VLOOKUP(P395,'[1]Price List'!$A$1:$K$104,4,0),IF(AF395='[1]Price List'!$E$1,VLOOKUP(P395,'[1]Price List'!$A$1:$K$104,5,0),IF(AF395='[1]Price List'!$F$1,VLOOKUP(P395,'[1]Price List'!$A$1:$K$104,6,0),IF(AF395='[1]Price List'!$G$1,VLOOKUP(P395,'[1]Price List'!$A$1:$K$104,7,0),IF(AF395='[1]Price List'!$H$1,VLOOKUP(P395,'[1]Price List'!$A$1:$K$104,8,0),IF(AF395='[1]Price List'!$I$1,VLOOKUP(P395,'[1]Price List'!$A$1:$K$104,9,0),IF(AF395='[1]Price List'!$J$1,VLOOKUP(P395,'[1]Price List'!$A$1:$K$104,10,0),IF(AF395='[1]Price List'!$K$1,VLOOKUP(P395,'[1]Price List'!$A$1:$K$104,11,0))))))))))))</f>
        <v>250000</v>
      </c>
      <c r="R395" s="103"/>
      <c r="S395" s="127"/>
      <c r="T395" s="127"/>
      <c r="U395" s="120">
        <v>41871</v>
      </c>
      <c r="V395" s="523">
        <f t="shared" si="93"/>
        <v>13</v>
      </c>
      <c r="W395" s="127"/>
      <c r="X395" s="141" t="s">
        <v>10052</v>
      </c>
      <c r="Y395" s="424" t="s">
        <v>10053</v>
      </c>
      <c r="Z395" s="126" t="s">
        <v>627</v>
      </c>
      <c r="AA395" s="103"/>
      <c r="AB395" s="126"/>
      <c r="AC395" s="103"/>
      <c r="AD395" s="103"/>
      <c r="AE395" s="103"/>
      <c r="AF395" s="121" t="s">
        <v>384</v>
      </c>
      <c r="AG395" s="126" t="s">
        <v>10054</v>
      </c>
      <c r="AH395" s="524"/>
      <c r="AI395" s="524"/>
      <c r="AJ395" s="121"/>
      <c r="AK395" s="121"/>
      <c r="AL395" s="121"/>
      <c r="AM395" s="120"/>
      <c r="AN395" s="120"/>
      <c r="AO395" s="120"/>
      <c r="AP395" s="121"/>
      <c r="AQ395" s="525"/>
      <c r="AR395" s="525">
        <f t="shared" ca="1" si="96"/>
        <v>42347</v>
      </c>
      <c r="AS395" s="121"/>
      <c r="AT395" s="608" t="s">
        <v>10055</v>
      </c>
      <c r="AU395" s="609">
        <v>42242</v>
      </c>
      <c r="AV395" s="122">
        <v>42249</v>
      </c>
      <c r="AX395" s="121" t="s">
        <v>10056</v>
      </c>
      <c r="AY395" s="594"/>
      <c r="AZ395" s="607">
        <v>42257</v>
      </c>
      <c r="BA395" s="120"/>
      <c r="BB395" s="121"/>
      <c r="BC395" s="522">
        <f t="shared" si="99"/>
        <v>250000</v>
      </c>
      <c r="BD395" s="121"/>
      <c r="BE395" s="516"/>
      <c r="BF395" s="122"/>
      <c r="BG395" s="141" t="s">
        <v>2352</v>
      </c>
      <c r="BH395" s="121"/>
      <c r="BI395" s="122"/>
      <c r="BJ395" s="190"/>
      <c r="BK395" s="526" t="s">
        <v>167</v>
      </c>
      <c r="BL395" s="534">
        <f t="shared" si="100"/>
        <v>250000</v>
      </c>
      <c r="BM395" t="s">
        <v>640</v>
      </c>
      <c r="BQ395" t="str">
        <f t="shared" si="101"/>
        <v>Indosat</v>
      </c>
      <c r="BR395" t="str">
        <f t="shared" si="102"/>
        <v>HK-14-1390</v>
      </c>
      <c r="BS395" s="91">
        <f t="shared" si="103"/>
        <v>2014</v>
      </c>
      <c r="BT395">
        <f t="shared" si="98"/>
        <v>42257</v>
      </c>
      <c r="BU395" s="91">
        <f t="shared" si="98"/>
        <v>0</v>
      </c>
      <c r="BW395" t="str">
        <f t="shared" si="104"/>
        <v>Site : D_PASAR_CIKAMPEK - 03KRW015</v>
      </c>
      <c r="BX395" t="str">
        <f t="shared" si="105"/>
        <v xml:space="preserve">Tipe Tower : </v>
      </c>
      <c r="BY395">
        <f t="shared" si="106"/>
        <v>4800083168</v>
      </c>
      <c r="BZ395" s="92" t="str">
        <f t="shared" si="106"/>
        <v>BoQ Verification</v>
      </c>
      <c r="CD395" s="531"/>
    </row>
    <row r="396" spans="2:82" ht="15" customHeight="1" x14ac:dyDescent="0.25">
      <c r="B396" s="103">
        <f t="shared" si="94"/>
        <v>247</v>
      </c>
      <c r="C396" s="126" t="s">
        <v>10057</v>
      </c>
      <c r="D396" s="126">
        <v>4800083168</v>
      </c>
      <c r="E396" s="121" t="s">
        <v>627</v>
      </c>
      <c r="F396" s="522">
        <v>250000</v>
      </c>
      <c r="G396" s="127">
        <v>8</v>
      </c>
      <c r="H396" s="103">
        <v>2014</v>
      </c>
      <c r="I396" s="128">
        <v>41858</v>
      </c>
      <c r="J396" s="128"/>
      <c r="K396" s="127" t="s">
        <v>628</v>
      </c>
      <c r="L396" s="126" t="s">
        <v>628</v>
      </c>
      <c r="M396" s="141" t="s">
        <v>628</v>
      </c>
      <c r="N396" s="142" t="s">
        <v>631</v>
      </c>
      <c r="O396" s="127" t="s">
        <v>98</v>
      </c>
      <c r="P396" s="127" t="s">
        <v>98</v>
      </c>
      <c r="Q396" s="100">
        <f>(IF(AF396='[1]Price List'!$B$1,VLOOKUP(N396,'[1]Price List'!$A$1:$K$104,2,0),IF(AF396='[1]Price List'!$C$1,VLOOKUP(N396,'[1]Price List'!$A$1:$K$104,3,0),IF(AF396='[1]Price List'!$D$1,VLOOKUP(N396,'[1]Price List'!$A$1:$K$104,4,0),IF(AF396='[1]Price List'!$E$1,VLOOKUP(N396,'[1]Price List'!$A$1:$K$104,5,0),IF(AF396='[1]Price List'!$F$1,VLOOKUP(N396,'[1]Price List'!$A$1:$K$104,6,0),IF(AF396='[1]Price List'!$G$1,VLOOKUP(N396,'[1]Price List'!$A$1:$K$104,7,0),IF(AF396='[1]Price List'!$H$1,VLOOKUP(N396,'[1]Price List'!$A$1:$K$104,8,0),IF(AF396='[1]Price List'!$I$1,VLOOKUP(N396,'[1]Price List'!$A$1:$K$104,9,0),IF(AF396='[1]Price List'!$J$1,VLOOKUP(N396,'[1]Price List'!$A$1:$K$104,10,0),IF(AF396='[1]Price List'!$K$1,VLOOKUP(N396,'[1]Price List'!$A$1:$K$104,11,0))))))))))))+(IF(AF396='[1]Price List'!$B$1,VLOOKUP(O396,'[1]Price List'!$A$1:$K$104,2,0),IF(AF396='[1]Price List'!$C$1,VLOOKUP(O396,'[1]Price List'!$A$1:$K$104,3,0),IF(AF396='[1]Price List'!$D$1,VLOOKUP(O396,'[1]Price List'!$A$1:$K$104,4,0),IF(AF396='[1]Price List'!$E$1,VLOOKUP(O396,'[1]Price List'!$A$1:$K$104,5,0),IF(AF396='[1]Price List'!$F$1,VLOOKUP(O396,'[1]Price List'!$A$1:$K$104,6,0),IF(AF396='[1]Price List'!$G$1,VLOOKUP(O396,'[1]Price List'!$A$1:$K$104,7,0),IF(AF396='[1]Price List'!$H$1,VLOOKUP(O396,'[1]Price List'!$A$1:$K$104,8,0),IF(AF396='[1]Price List'!$I$1,VLOOKUP(O396,'[1]Price List'!$A$1:$K$104,9,0),IF(AF396='[1]Price List'!$J$1,VLOOKUP(O396,'[1]Price List'!$A$1:$K$104,10,0),IF(AF396='[1]Price List'!$K$1,VLOOKUP(O396,'[1]Price List'!$A$1:$K$104,11,0))))))))))))+(IF(AF396='[1]Price List'!$B$1,VLOOKUP(P396,'[1]Price List'!$A$1:$K$104,2,0),IF(AF396='[1]Price List'!$C$1,VLOOKUP(P396,'[1]Price List'!$A$1:$K$104,3,0),IF(AF396='[1]Price List'!$D$1,VLOOKUP(P396,'[1]Price List'!$A$1:$K$104,4,0),IF(AF396='[1]Price List'!$E$1,VLOOKUP(P396,'[1]Price List'!$A$1:$K$104,5,0),IF(AF396='[1]Price List'!$F$1,VLOOKUP(P396,'[1]Price List'!$A$1:$K$104,6,0),IF(AF396='[1]Price List'!$G$1,VLOOKUP(P396,'[1]Price List'!$A$1:$K$104,7,0),IF(AF396='[1]Price List'!$H$1,VLOOKUP(P396,'[1]Price List'!$A$1:$K$104,8,0),IF(AF396='[1]Price List'!$I$1,VLOOKUP(P396,'[1]Price List'!$A$1:$K$104,9,0),IF(AF396='[1]Price List'!$J$1,VLOOKUP(P396,'[1]Price List'!$A$1:$K$104,10,0),IF(AF396='[1]Price List'!$K$1,VLOOKUP(P396,'[1]Price List'!$A$1:$K$104,11,0))))))))))))</f>
        <v>250000</v>
      </c>
      <c r="R396" s="103"/>
      <c r="S396" s="127"/>
      <c r="T396" s="127"/>
      <c r="U396" s="120">
        <v>41871</v>
      </c>
      <c r="V396" s="523">
        <f t="shared" si="93"/>
        <v>13</v>
      </c>
      <c r="W396" s="127"/>
      <c r="X396" s="141" t="s">
        <v>10058</v>
      </c>
      <c r="Y396" s="424" t="s">
        <v>10059</v>
      </c>
      <c r="Z396" s="126" t="s">
        <v>627</v>
      </c>
      <c r="AA396" s="103"/>
      <c r="AB396" s="126"/>
      <c r="AC396" s="103"/>
      <c r="AD396" s="103"/>
      <c r="AE396" s="103"/>
      <c r="AF396" s="121" t="s">
        <v>477</v>
      </c>
      <c r="AG396" s="126" t="s">
        <v>5391</v>
      </c>
      <c r="AH396" s="524"/>
      <c r="AI396" s="524"/>
      <c r="AJ396" s="121"/>
      <c r="AK396" s="121"/>
      <c r="AL396" s="121"/>
      <c r="AM396" s="120"/>
      <c r="AN396" s="120"/>
      <c r="AO396" s="120"/>
      <c r="AP396" s="121"/>
      <c r="AQ396" s="525"/>
      <c r="AR396" s="525">
        <f t="shared" ca="1" si="96"/>
        <v>42347</v>
      </c>
      <c r="AS396" s="121"/>
      <c r="AT396" s="121" t="s">
        <v>10060</v>
      </c>
      <c r="AU396" s="122">
        <v>41992</v>
      </c>
      <c r="AV396" s="122"/>
      <c r="AX396" s="121"/>
      <c r="AY396" s="121">
        <v>0</v>
      </c>
      <c r="AZ396" s="120"/>
      <c r="BA396" s="120"/>
      <c r="BB396" s="121"/>
      <c r="BC396" s="522">
        <f t="shared" si="99"/>
        <v>250000</v>
      </c>
      <c r="BD396" s="121"/>
      <c r="BE396" s="516"/>
      <c r="BF396" s="122"/>
      <c r="BG396" s="141" t="s">
        <v>2356</v>
      </c>
      <c r="BH396" s="121"/>
      <c r="BI396" s="122"/>
      <c r="BJ396" s="190"/>
      <c r="BK396" s="526" t="s">
        <v>167</v>
      </c>
      <c r="BL396" s="534">
        <f t="shared" si="100"/>
        <v>250000</v>
      </c>
      <c r="BQ396" t="str">
        <f t="shared" si="101"/>
        <v>Indosat</v>
      </c>
      <c r="BR396" t="str">
        <f t="shared" si="102"/>
        <v>HK-14-1391</v>
      </c>
      <c r="BS396" s="91">
        <f t="shared" si="103"/>
        <v>2014</v>
      </c>
      <c r="BT396">
        <f t="shared" si="98"/>
        <v>0</v>
      </c>
      <c r="BU396" s="91">
        <f t="shared" si="98"/>
        <v>0</v>
      </c>
      <c r="BW396" t="str">
        <f t="shared" si="104"/>
        <v>Site : BULAK KAPAL - 03CKR005</v>
      </c>
      <c r="BX396" t="str">
        <f t="shared" si="105"/>
        <v xml:space="preserve">Tipe Tower : </v>
      </c>
      <c r="BY396">
        <f t="shared" si="106"/>
        <v>4800083168</v>
      </c>
      <c r="BZ396" s="92" t="str">
        <f t="shared" si="106"/>
        <v>BoQ Verification</v>
      </c>
      <c r="CD396" s="531"/>
    </row>
    <row r="397" spans="2:82" ht="15" customHeight="1" x14ac:dyDescent="0.25">
      <c r="B397" s="103">
        <f t="shared" si="94"/>
        <v>248</v>
      </c>
      <c r="C397" s="126" t="s">
        <v>10061</v>
      </c>
      <c r="D397" s="126">
        <v>4800083168</v>
      </c>
      <c r="E397" s="121" t="s">
        <v>627</v>
      </c>
      <c r="F397" s="522">
        <v>250000</v>
      </c>
      <c r="G397" s="127">
        <v>8</v>
      </c>
      <c r="H397" s="103">
        <v>2014</v>
      </c>
      <c r="I397" s="128">
        <v>41858</v>
      </c>
      <c r="J397" s="128"/>
      <c r="K397" s="127" t="s">
        <v>628</v>
      </c>
      <c r="L397" s="126" t="s">
        <v>628</v>
      </c>
      <c r="M397" s="141" t="s">
        <v>628</v>
      </c>
      <c r="N397" s="142" t="s">
        <v>631</v>
      </c>
      <c r="O397" s="127" t="s">
        <v>98</v>
      </c>
      <c r="P397" s="127" t="s">
        <v>98</v>
      </c>
      <c r="Q397" s="100">
        <f>(IF(AF397='[1]Price List'!$B$1,VLOOKUP(N397,'[1]Price List'!$A$1:$K$104,2,0),IF(AF397='[1]Price List'!$C$1,VLOOKUP(N397,'[1]Price List'!$A$1:$K$104,3,0),IF(AF397='[1]Price List'!$D$1,VLOOKUP(N397,'[1]Price List'!$A$1:$K$104,4,0),IF(AF397='[1]Price List'!$E$1,VLOOKUP(N397,'[1]Price List'!$A$1:$K$104,5,0),IF(AF397='[1]Price List'!$F$1,VLOOKUP(N397,'[1]Price List'!$A$1:$K$104,6,0),IF(AF397='[1]Price List'!$G$1,VLOOKUP(N397,'[1]Price List'!$A$1:$K$104,7,0),IF(AF397='[1]Price List'!$H$1,VLOOKUP(N397,'[1]Price List'!$A$1:$K$104,8,0),IF(AF397='[1]Price List'!$I$1,VLOOKUP(N397,'[1]Price List'!$A$1:$K$104,9,0),IF(AF397='[1]Price List'!$J$1,VLOOKUP(N397,'[1]Price List'!$A$1:$K$104,10,0),IF(AF397='[1]Price List'!$K$1,VLOOKUP(N397,'[1]Price List'!$A$1:$K$104,11,0))))))))))))+(IF(AF397='[1]Price List'!$B$1,VLOOKUP(O397,'[1]Price List'!$A$1:$K$104,2,0),IF(AF397='[1]Price List'!$C$1,VLOOKUP(O397,'[1]Price List'!$A$1:$K$104,3,0),IF(AF397='[1]Price List'!$D$1,VLOOKUP(O397,'[1]Price List'!$A$1:$K$104,4,0),IF(AF397='[1]Price List'!$E$1,VLOOKUP(O397,'[1]Price List'!$A$1:$K$104,5,0),IF(AF397='[1]Price List'!$F$1,VLOOKUP(O397,'[1]Price List'!$A$1:$K$104,6,0),IF(AF397='[1]Price List'!$G$1,VLOOKUP(O397,'[1]Price List'!$A$1:$K$104,7,0),IF(AF397='[1]Price List'!$H$1,VLOOKUP(O397,'[1]Price List'!$A$1:$K$104,8,0),IF(AF397='[1]Price List'!$I$1,VLOOKUP(O397,'[1]Price List'!$A$1:$K$104,9,0),IF(AF397='[1]Price List'!$J$1,VLOOKUP(O397,'[1]Price List'!$A$1:$K$104,10,0),IF(AF397='[1]Price List'!$K$1,VLOOKUP(O397,'[1]Price List'!$A$1:$K$104,11,0))))))))))))+(IF(AF397='[1]Price List'!$B$1,VLOOKUP(P397,'[1]Price List'!$A$1:$K$104,2,0),IF(AF397='[1]Price List'!$C$1,VLOOKUP(P397,'[1]Price List'!$A$1:$K$104,3,0),IF(AF397='[1]Price List'!$D$1,VLOOKUP(P397,'[1]Price List'!$A$1:$K$104,4,0),IF(AF397='[1]Price List'!$E$1,VLOOKUP(P397,'[1]Price List'!$A$1:$K$104,5,0),IF(AF397='[1]Price List'!$F$1,VLOOKUP(P397,'[1]Price List'!$A$1:$K$104,6,0),IF(AF397='[1]Price List'!$G$1,VLOOKUP(P397,'[1]Price List'!$A$1:$K$104,7,0),IF(AF397='[1]Price List'!$H$1,VLOOKUP(P397,'[1]Price List'!$A$1:$K$104,8,0),IF(AF397='[1]Price List'!$I$1,VLOOKUP(P397,'[1]Price List'!$A$1:$K$104,9,0),IF(AF397='[1]Price List'!$J$1,VLOOKUP(P397,'[1]Price List'!$A$1:$K$104,10,0),IF(AF397='[1]Price List'!$K$1,VLOOKUP(P397,'[1]Price List'!$A$1:$K$104,11,0))))))))))))</f>
        <v>250000</v>
      </c>
      <c r="R397" s="103"/>
      <c r="S397" s="127"/>
      <c r="T397" s="127"/>
      <c r="U397" s="120">
        <v>41872</v>
      </c>
      <c r="V397" s="523">
        <f t="shared" si="93"/>
        <v>14</v>
      </c>
      <c r="W397" s="127"/>
      <c r="X397" s="141" t="s">
        <v>10062</v>
      </c>
      <c r="Y397" s="424" t="s">
        <v>10063</v>
      </c>
      <c r="Z397" s="126" t="s">
        <v>627</v>
      </c>
      <c r="AA397" s="103"/>
      <c r="AB397" s="126"/>
      <c r="AC397" s="103"/>
      <c r="AD397" s="103"/>
      <c r="AE397" s="103"/>
      <c r="AF397" s="121" t="s">
        <v>384</v>
      </c>
      <c r="AG397" s="126" t="s">
        <v>10064</v>
      </c>
      <c r="AH397" s="524"/>
      <c r="AI397" s="524"/>
      <c r="AJ397" s="121"/>
      <c r="AK397" s="121"/>
      <c r="AL397" s="121"/>
      <c r="AM397" s="120"/>
      <c r="AN397" s="120"/>
      <c r="AO397" s="120"/>
      <c r="AP397" s="121"/>
      <c r="AQ397" s="525"/>
      <c r="AR397" s="525">
        <f t="shared" ca="1" si="96"/>
        <v>42347</v>
      </c>
      <c r="AS397" s="121"/>
      <c r="AT397" s="247" t="s">
        <v>9568</v>
      </c>
      <c r="AU397" s="122">
        <v>42226</v>
      </c>
      <c r="AV397" s="122">
        <v>42249</v>
      </c>
      <c r="AX397" s="121" t="s">
        <v>9569</v>
      </c>
      <c r="AY397" s="121"/>
      <c r="AZ397" s="120">
        <v>42251</v>
      </c>
      <c r="BA397" s="120">
        <v>42268</v>
      </c>
      <c r="BB397" s="121"/>
      <c r="BC397" s="522">
        <f t="shared" si="99"/>
        <v>250000</v>
      </c>
      <c r="BD397" s="121"/>
      <c r="BE397" s="516">
        <f>+BC397</f>
        <v>250000</v>
      </c>
      <c r="BF397" s="122">
        <v>42269</v>
      </c>
      <c r="BG397" s="141" t="s">
        <v>116</v>
      </c>
      <c r="BH397" s="121" t="s">
        <v>14649</v>
      </c>
      <c r="BI397" s="122">
        <v>42270</v>
      </c>
      <c r="BJ397" s="190">
        <v>42292</v>
      </c>
      <c r="BK397" s="526" t="s">
        <v>167</v>
      </c>
      <c r="BL397" s="534">
        <f t="shared" si="100"/>
        <v>250000</v>
      </c>
      <c r="BQ397" t="str">
        <f t="shared" si="101"/>
        <v>Indosat</v>
      </c>
      <c r="BR397" t="str">
        <f t="shared" si="102"/>
        <v>HK-14-1392</v>
      </c>
      <c r="BS397" s="91">
        <f t="shared" si="103"/>
        <v>2014</v>
      </c>
      <c r="BT397">
        <f t="shared" si="98"/>
        <v>42251</v>
      </c>
      <c r="BU397" s="91">
        <f t="shared" si="98"/>
        <v>42268</v>
      </c>
      <c r="BW397" t="str">
        <f t="shared" si="104"/>
        <v>Site : KRAJAN - 03KRW109</v>
      </c>
      <c r="BX397" t="str">
        <f t="shared" si="105"/>
        <v xml:space="preserve">Tipe Tower : </v>
      </c>
      <c r="BY397">
        <f t="shared" si="106"/>
        <v>4800083168</v>
      </c>
      <c r="BZ397" s="92" t="str">
        <f t="shared" si="106"/>
        <v>BoQ Verification</v>
      </c>
      <c r="CD397" s="531"/>
    </row>
    <row r="398" spans="2:82" ht="15" customHeight="1" x14ac:dyDescent="0.25">
      <c r="B398" s="103">
        <f t="shared" si="94"/>
        <v>249</v>
      </c>
      <c r="C398" s="126" t="s">
        <v>10065</v>
      </c>
      <c r="D398" s="126">
        <v>4800083168</v>
      </c>
      <c r="E398" s="121" t="s">
        <v>627</v>
      </c>
      <c r="F398" s="522">
        <v>250000</v>
      </c>
      <c r="G398" s="127">
        <v>8</v>
      </c>
      <c r="H398" s="103">
        <v>2014</v>
      </c>
      <c r="I398" s="128">
        <v>41858</v>
      </c>
      <c r="J398" s="128"/>
      <c r="K398" s="127" t="s">
        <v>628</v>
      </c>
      <c r="L398" s="126" t="s">
        <v>628</v>
      </c>
      <c r="M398" s="141" t="s">
        <v>628</v>
      </c>
      <c r="N398" s="142" t="s">
        <v>631</v>
      </c>
      <c r="O398" s="127" t="s">
        <v>98</v>
      </c>
      <c r="P398" s="127" t="s">
        <v>98</v>
      </c>
      <c r="Q398" s="100">
        <f>(IF(AF398='[1]Price List'!$B$1,VLOOKUP(N398,'[1]Price List'!$A$1:$K$104,2,0),IF(AF398='[1]Price List'!$C$1,VLOOKUP(N398,'[1]Price List'!$A$1:$K$104,3,0),IF(AF398='[1]Price List'!$D$1,VLOOKUP(N398,'[1]Price List'!$A$1:$K$104,4,0),IF(AF398='[1]Price List'!$E$1,VLOOKUP(N398,'[1]Price List'!$A$1:$K$104,5,0),IF(AF398='[1]Price List'!$F$1,VLOOKUP(N398,'[1]Price List'!$A$1:$K$104,6,0),IF(AF398='[1]Price List'!$G$1,VLOOKUP(N398,'[1]Price List'!$A$1:$K$104,7,0),IF(AF398='[1]Price List'!$H$1,VLOOKUP(N398,'[1]Price List'!$A$1:$K$104,8,0),IF(AF398='[1]Price List'!$I$1,VLOOKUP(N398,'[1]Price List'!$A$1:$K$104,9,0),IF(AF398='[1]Price List'!$J$1,VLOOKUP(N398,'[1]Price List'!$A$1:$K$104,10,0),IF(AF398='[1]Price List'!$K$1,VLOOKUP(N398,'[1]Price List'!$A$1:$K$104,11,0))))))))))))+(IF(AF398='[1]Price List'!$B$1,VLOOKUP(O398,'[1]Price List'!$A$1:$K$104,2,0),IF(AF398='[1]Price List'!$C$1,VLOOKUP(O398,'[1]Price List'!$A$1:$K$104,3,0),IF(AF398='[1]Price List'!$D$1,VLOOKUP(O398,'[1]Price List'!$A$1:$K$104,4,0),IF(AF398='[1]Price List'!$E$1,VLOOKUP(O398,'[1]Price List'!$A$1:$K$104,5,0),IF(AF398='[1]Price List'!$F$1,VLOOKUP(O398,'[1]Price List'!$A$1:$K$104,6,0),IF(AF398='[1]Price List'!$G$1,VLOOKUP(O398,'[1]Price List'!$A$1:$K$104,7,0),IF(AF398='[1]Price List'!$H$1,VLOOKUP(O398,'[1]Price List'!$A$1:$K$104,8,0),IF(AF398='[1]Price List'!$I$1,VLOOKUP(O398,'[1]Price List'!$A$1:$K$104,9,0),IF(AF398='[1]Price List'!$J$1,VLOOKUP(O398,'[1]Price List'!$A$1:$K$104,10,0),IF(AF398='[1]Price List'!$K$1,VLOOKUP(O398,'[1]Price List'!$A$1:$K$104,11,0))))))))))))+(IF(AF398='[1]Price List'!$B$1,VLOOKUP(P398,'[1]Price List'!$A$1:$K$104,2,0),IF(AF398='[1]Price List'!$C$1,VLOOKUP(P398,'[1]Price List'!$A$1:$K$104,3,0),IF(AF398='[1]Price List'!$D$1,VLOOKUP(P398,'[1]Price List'!$A$1:$K$104,4,0),IF(AF398='[1]Price List'!$E$1,VLOOKUP(P398,'[1]Price List'!$A$1:$K$104,5,0),IF(AF398='[1]Price List'!$F$1,VLOOKUP(P398,'[1]Price List'!$A$1:$K$104,6,0),IF(AF398='[1]Price List'!$G$1,VLOOKUP(P398,'[1]Price List'!$A$1:$K$104,7,0),IF(AF398='[1]Price List'!$H$1,VLOOKUP(P398,'[1]Price List'!$A$1:$K$104,8,0),IF(AF398='[1]Price List'!$I$1,VLOOKUP(P398,'[1]Price List'!$A$1:$K$104,9,0),IF(AF398='[1]Price List'!$J$1,VLOOKUP(P398,'[1]Price List'!$A$1:$K$104,10,0),IF(AF398='[1]Price List'!$K$1,VLOOKUP(P398,'[1]Price List'!$A$1:$K$104,11,0))))))))))))</f>
        <v>250000</v>
      </c>
      <c r="R398" s="103"/>
      <c r="S398" s="127"/>
      <c r="T398" s="127"/>
      <c r="U398" s="120">
        <v>41873</v>
      </c>
      <c r="V398" s="523">
        <f t="shared" si="93"/>
        <v>15</v>
      </c>
      <c r="W398" s="127"/>
      <c r="X398" s="141" t="s">
        <v>10066</v>
      </c>
      <c r="Y398" s="424" t="s">
        <v>10067</v>
      </c>
      <c r="Z398" s="126" t="s">
        <v>627</v>
      </c>
      <c r="AA398" s="103"/>
      <c r="AB398" s="126"/>
      <c r="AC398" s="103"/>
      <c r="AD398" s="103"/>
      <c r="AE398" s="103"/>
      <c r="AF398" s="121" t="s">
        <v>591</v>
      </c>
      <c r="AG398" s="126" t="s">
        <v>5391</v>
      </c>
      <c r="AH398" s="524"/>
      <c r="AI398" s="524"/>
      <c r="AJ398" s="121"/>
      <c r="AK398" s="121"/>
      <c r="AL398" s="121"/>
      <c r="AM398" s="120"/>
      <c r="AN398" s="120"/>
      <c r="AO398" s="120"/>
      <c r="AP398" s="121"/>
      <c r="AQ398" s="525"/>
      <c r="AR398" s="525">
        <f t="shared" ca="1" si="96"/>
        <v>42347</v>
      </c>
      <c r="AS398" s="121"/>
      <c r="AT398" s="247" t="s">
        <v>10068</v>
      </c>
      <c r="AU398" s="122">
        <v>42226</v>
      </c>
      <c r="AV398" s="122">
        <v>42249</v>
      </c>
      <c r="AX398" s="121" t="s">
        <v>10069</v>
      </c>
      <c r="AY398" s="121"/>
      <c r="AZ398" s="120">
        <v>42251</v>
      </c>
      <c r="BA398" s="120">
        <v>42268</v>
      </c>
      <c r="BB398" s="121"/>
      <c r="BC398" s="522">
        <f t="shared" si="99"/>
        <v>250000</v>
      </c>
      <c r="BD398" s="121"/>
      <c r="BE398" s="516">
        <f>+BC398</f>
        <v>250000</v>
      </c>
      <c r="BF398" s="122">
        <v>42269</v>
      </c>
      <c r="BG398" s="141" t="s">
        <v>116</v>
      </c>
      <c r="BH398" s="121" t="s">
        <v>14649</v>
      </c>
      <c r="BI398" s="122">
        <v>42270</v>
      </c>
      <c r="BJ398" s="190">
        <v>42292</v>
      </c>
      <c r="BK398" s="526" t="s">
        <v>167</v>
      </c>
      <c r="BL398" s="534">
        <f t="shared" si="100"/>
        <v>250000</v>
      </c>
      <c r="BQ398" t="str">
        <f t="shared" si="101"/>
        <v>Indosat</v>
      </c>
      <c r="BR398" t="str">
        <f t="shared" si="102"/>
        <v>HK-14-1393</v>
      </c>
      <c r="BS398" s="91">
        <f t="shared" si="103"/>
        <v>2014</v>
      </c>
      <c r="BT398">
        <f t="shared" si="98"/>
        <v>42251</v>
      </c>
      <c r="BU398" s="91">
        <f t="shared" si="98"/>
        <v>42268</v>
      </c>
      <c r="BW398" t="str">
        <f t="shared" si="104"/>
        <v>Site : KP LABAN - 02PDG038</v>
      </c>
      <c r="BX398" t="str">
        <f t="shared" si="105"/>
        <v xml:space="preserve">Tipe Tower : </v>
      </c>
      <c r="BY398">
        <f t="shared" si="106"/>
        <v>4800083168</v>
      </c>
      <c r="BZ398" s="92" t="str">
        <f t="shared" si="106"/>
        <v>BoQ Verification</v>
      </c>
      <c r="CD398" s="531"/>
    </row>
    <row r="399" spans="2:82" ht="15" customHeight="1" x14ac:dyDescent="0.25">
      <c r="B399" s="103">
        <f t="shared" si="94"/>
        <v>250</v>
      </c>
      <c r="C399" s="126" t="s">
        <v>10070</v>
      </c>
      <c r="D399" s="126">
        <v>4800083168</v>
      </c>
      <c r="E399" s="121" t="s">
        <v>9354</v>
      </c>
      <c r="F399" s="522">
        <v>7500000</v>
      </c>
      <c r="G399" s="127">
        <v>8</v>
      </c>
      <c r="H399" s="103">
        <v>2014</v>
      </c>
      <c r="I399" s="128">
        <v>41858</v>
      </c>
      <c r="J399" s="128"/>
      <c r="K399" s="127" t="s">
        <v>628</v>
      </c>
      <c r="L399" s="126" t="s">
        <v>628</v>
      </c>
      <c r="M399" s="141" t="s">
        <v>628</v>
      </c>
      <c r="N399" s="104" t="s">
        <v>1636</v>
      </c>
      <c r="O399" s="97" t="s">
        <v>2392</v>
      </c>
      <c r="P399" s="127" t="s">
        <v>98</v>
      </c>
      <c r="Q399" s="100">
        <f>(IF(AF399='[1]Price List'!$B$1,VLOOKUP(N399,'[1]Price List'!$A$1:$K$104,2,0),IF(AF399='[1]Price List'!$C$1,VLOOKUP(N399,'[1]Price List'!$A$1:$K$104,3,0),IF(AF399='[1]Price List'!$D$1,VLOOKUP(N399,'[1]Price List'!$A$1:$K$104,4,0),IF(AF399='[1]Price List'!$E$1,VLOOKUP(N399,'[1]Price List'!$A$1:$K$104,5,0),IF(AF399='[1]Price List'!$F$1,VLOOKUP(N399,'[1]Price List'!$A$1:$K$104,6,0),IF(AF399='[1]Price List'!$G$1,VLOOKUP(N399,'[1]Price List'!$A$1:$K$104,7,0),IF(AF399='[1]Price List'!$H$1,VLOOKUP(N399,'[1]Price List'!$A$1:$K$104,8,0),IF(AF399='[1]Price List'!$I$1,VLOOKUP(N399,'[1]Price List'!$A$1:$K$104,9,0),IF(AF399='[1]Price List'!$J$1,VLOOKUP(N399,'[1]Price List'!$A$1:$K$104,10,0),IF(AF399='[1]Price List'!$K$1,VLOOKUP(N399,'[1]Price List'!$A$1:$K$104,11,0))))))))))))+(IF(AF399='[1]Price List'!$B$1,VLOOKUP(O399,'[1]Price List'!$A$1:$K$104,2,0),IF(AF399='[1]Price List'!$C$1,VLOOKUP(O399,'[1]Price List'!$A$1:$K$104,3,0),IF(AF399='[1]Price List'!$D$1,VLOOKUP(O399,'[1]Price List'!$A$1:$K$104,4,0),IF(AF399='[1]Price List'!$E$1,VLOOKUP(O399,'[1]Price List'!$A$1:$K$104,5,0),IF(AF399='[1]Price List'!$F$1,VLOOKUP(O399,'[1]Price List'!$A$1:$K$104,6,0),IF(AF399='[1]Price List'!$G$1,VLOOKUP(O399,'[1]Price List'!$A$1:$K$104,7,0),IF(AF399='[1]Price List'!$H$1,VLOOKUP(O399,'[1]Price List'!$A$1:$K$104,8,0),IF(AF399='[1]Price List'!$I$1,VLOOKUP(O399,'[1]Price List'!$A$1:$K$104,9,0),IF(AF399='[1]Price List'!$J$1,VLOOKUP(O399,'[1]Price List'!$A$1:$K$104,10,0),IF(AF399='[1]Price List'!$K$1,VLOOKUP(O399,'[1]Price List'!$A$1:$K$104,11,0))))))))))))+(IF(AF399='[1]Price List'!$B$1,VLOOKUP(P399,'[1]Price List'!$A$1:$K$104,2,0),IF(AF399='[1]Price List'!$C$1,VLOOKUP(P399,'[1]Price List'!$A$1:$K$104,3,0),IF(AF399='[1]Price List'!$D$1,VLOOKUP(P399,'[1]Price List'!$A$1:$K$104,4,0),IF(AF399='[1]Price List'!$E$1,VLOOKUP(P399,'[1]Price List'!$A$1:$K$104,5,0),IF(AF399='[1]Price List'!$F$1,VLOOKUP(P399,'[1]Price List'!$A$1:$K$104,6,0),IF(AF399='[1]Price List'!$G$1,VLOOKUP(P399,'[1]Price List'!$A$1:$K$104,7,0),IF(AF399='[1]Price List'!$H$1,VLOOKUP(P399,'[1]Price List'!$A$1:$K$104,8,0),IF(AF399='[1]Price List'!$I$1,VLOOKUP(P399,'[1]Price List'!$A$1:$K$104,9,0),IF(AF399='[1]Price List'!$J$1,VLOOKUP(P399,'[1]Price List'!$A$1:$K$104,10,0),IF(AF399='[1]Price List'!$K$1,VLOOKUP(P399,'[1]Price List'!$A$1:$K$104,11,0))))))))))))</f>
        <v>7500000</v>
      </c>
      <c r="R399" s="103"/>
      <c r="S399" s="127"/>
      <c r="T399" s="127"/>
      <c r="U399" s="120">
        <v>41873</v>
      </c>
      <c r="V399" s="523">
        <f t="shared" si="93"/>
        <v>15</v>
      </c>
      <c r="W399" s="127"/>
      <c r="X399" s="141" t="s">
        <v>10071</v>
      </c>
      <c r="Y399" s="424" t="s">
        <v>10072</v>
      </c>
      <c r="Z399" s="126" t="s">
        <v>9354</v>
      </c>
      <c r="AA399" s="103"/>
      <c r="AB399" s="126"/>
      <c r="AC399" s="103"/>
      <c r="AD399" s="103"/>
      <c r="AE399" s="103"/>
      <c r="AF399" s="121" t="s">
        <v>131</v>
      </c>
      <c r="AG399" s="126" t="s">
        <v>10073</v>
      </c>
      <c r="AH399" s="524"/>
      <c r="AI399" s="524"/>
      <c r="AJ399" s="121"/>
      <c r="AK399" s="121"/>
      <c r="AL399" s="121"/>
      <c r="AM399" s="120"/>
      <c r="AN399" s="120"/>
      <c r="AO399" s="120"/>
      <c r="AP399" s="121"/>
      <c r="AQ399" s="525"/>
      <c r="AR399" s="525">
        <f t="shared" ca="1" si="96"/>
        <v>42347</v>
      </c>
      <c r="AS399" s="121"/>
      <c r="AT399" s="121" t="s">
        <v>10074</v>
      </c>
      <c r="AU399" s="122">
        <v>42002</v>
      </c>
      <c r="AV399" s="122">
        <v>42034</v>
      </c>
      <c r="AX399" s="126" t="s">
        <v>10075</v>
      </c>
      <c r="AY399" s="121">
        <v>0</v>
      </c>
      <c r="AZ399" s="120">
        <v>42041</v>
      </c>
      <c r="BA399" s="120">
        <v>42096</v>
      </c>
      <c r="BB399" s="121"/>
      <c r="BC399" s="522">
        <v>5000000</v>
      </c>
      <c r="BD399" s="121"/>
      <c r="BE399" s="516"/>
      <c r="BF399" s="122">
        <v>42101</v>
      </c>
      <c r="BG399" s="141" t="s">
        <v>116</v>
      </c>
      <c r="BH399" s="121" t="s">
        <v>10076</v>
      </c>
      <c r="BI399" s="122">
        <v>42101</v>
      </c>
      <c r="BJ399" s="190">
        <v>42124</v>
      </c>
      <c r="BK399" s="526" t="s">
        <v>167</v>
      </c>
      <c r="BL399" s="534">
        <f t="shared" si="100"/>
        <v>7500000</v>
      </c>
      <c r="BQ399" t="str">
        <f t="shared" si="101"/>
        <v>Indosat</v>
      </c>
      <c r="BR399" t="str">
        <f t="shared" si="102"/>
        <v>HK-14-1394</v>
      </c>
      <c r="BS399" s="91">
        <f t="shared" si="103"/>
        <v>2014</v>
      </c>
      <c r="BT399">
        <f t="shared" si="98"/>
        <v>42041</v>
      </c>
      <c r="BU399" s="91">
        <f t="shared" si="98"/>
        <v>42096</v>
      </c>
      <c r="BW399" t="str">
        <f t="shared" si="104"/>
        <v>Site : MOTOLING - 26AMR005</v>
      </c>
      <c r="BX399" t="str">
        <f t="shared" si="105"/>
        <v xml:space="preserve">Tipe Tower : </v>
      </c>
      <c r="BY399">
        <f t="shared" si="106"/>
        <v>4800083168</v>
      </c>
      <c r="BZ399" s="92" t="str">
        <f t="shared" si="106"/>
        <v>Survey+Tower Analysis+Propose New Antenna</v>
      </c>
      <c r="CD399" s="531"/>
    </row>
    <row r="400" spans="2:82" ht="15" customHeight="1" x14ac:dyDescent="0.25">
      <c r="B400" s="103">
        <f t="shared" si="94"/>
        <v>251</v>
      </c>
      <c r="C400" s="126" t="s">
        <v>10077</v>
      </c>
      <c r="D400" s="126">
        <v>4800083168</v>
      </c>
      <c r="E400" s="121" t="s">
        <v>9354</v>
      </c>
      <c r="F400" s="522">
        <v>9000000</v>
      </c>
      <c r="G400" s="127">
        <v>8</v>
      </c>
      <c r="H400" s="103">
        <v>2014</v>
      </c>
      <c r="I400" s="128">
        <v>41858</v>
      </c>
      <c r="J400" s="128"/>
      <c r="K400" s="127" t="s">
        <v>628</v>
      </c>
      <c r="L400" s="126" t="s">
        <v>628</v>
      </c>
      <c r="M400" s="141" t="s">
        <v>628</v>
      </c>
      <c r="N400" s="104" t="s">
        <v>1636</v>
      </c>
      <c r="O400" s="97" t="s">
        <v>2392</v>
      </c>
      <c r="P400" s="127" t="s">
        <v>98</v>
      </c>
      <c r="Q400" s="100">
        <f>(IF(AF400='[1]Price List'!$B$1,VLOOKUP(N400,'[1]Price List'!$A$1:$K$104,2,0),IF(AF400='[1]Price List'!$C$1,VLOOKUP(N400,'[1]Price List'!$A$1:$K$104,3,0),IF(AF400='[1]Price List'!$D$1,VLOOKUP(N400,'[1]Price List'!$A$1:$K$104,4,0),IF(AF400='[1]Price List'!$E$1,VLOOKUP(N400,'[1]Price List'!$A$1:$K$104,5,0),IF(AF400='[1]Price List'!$F$1,VLOOKUP(N400,'[1]Price List'!$A$1:$K$104,6,0),IF(AF400='[1]Price List'!$G$1,VLOOKUP(N400,'[1]Price List'!$A$1:$K$104,7,0),IF(AF400='[1]Price List'!$H$1,VLOOKUP(N400,'[1]Price List'!$A$1:$K$104,8,0),IF(AF400='[1]Price List'!$I$1,VLOOKUP(N400,'[1]Price List'!$A$1:$K$104,9,0),IF(AF400='[1]Price List'!$J$1,VLOOKUP(N400,'[1]Price List'!$A$1:$K$104,10,0),IF(AF400='[1]Price List'!$K$1,VLOOKUP(N400,'[1]Price List'!$A$1:$K$104,11,0))))))))))))+(IF(AF400='[1]Price List'!$B$1,VLOOKUP(O400,'[1]Price List'!$A$1:$K$104,2,0),IF(AF400='[1]Price List'!$C$1,VLOOKUP(O400,'[1]Price List'!$A$1:$K$104,3,0),IF(AF400='[1]Price List'!$D$1,VLOOKUP(O400,'[1]Price List'!$A$1:$K$104,4,0),IF(AF400='[1]Price List'!$E$1,VLOOKUP(O400,'[1]Price List'!$A$1:$K$104,5,0),IF(AF400='[1]Price List'!$F$1,VLOOKUP(O400,'[1]Price List'!$A$1:$K$104,6,0),IF(AF400='[1]Price List'!$G$1,VLOOKUP(O400,'[1]Price List'!$A$1:$K$104,7,0),IF(AF400='[1]Price List'!$H$1,VLOOKUP(O400,'[1]Price List'!$A$1:$K$104,8,0),IF(AF400='[1]Price List'!$I$1,VLOOKUP(O400,'[1]Price List'!$A$1:$K$104,9,0),IF(AF400='[1]Price List'!$J$1,VLOOKUP(O400,'[1]Price List'!$A$1:$K$104,10,0),IF(AF400='[1]Price List'!$K$1,VLOOKUP(O400,'[1]Price List'!$A$1:$K$104,11,0))))))))))))+(IF(AF400='[1]Price List'!$B$1,VLOOKUP(P400,'[1]Price List'!$A$1:$K$104,2,0),IF(AF400='[1]Price List'!$C$1,VLOOKUP(P400,'[1]Price List'!$A$1:$K$104,3,0),IF(AF400='[1]Price List'!$D$1,VLOOKUP(P400,'[1]Price List'!$A$1:$K$104,4,0),IF(AF400='[1]Price List'!$E$1,VLOOKUP(P400,'[1]Price List'!$A$1:$K$104,5,0),IF(AF400='[1]Price List'!$F$1,VLOOKUP(P400,'[1]Price List'!$A$1:$K$104,6,0),IF(AF400='[1]Price List'!$G$1,VLOOKUP(P400,'[1]Price List'!$A$1:$K$104,7,0),IF(AF400='[1]Price List'!$H$1,VLOOKUP(P400,'[1]Price List'!$A$1:$K$104,8,0),IF(AF400='[1]Price List'!$I$1,VLOOKUP(P400,'[1]Price List'!$A$1:$K$104,9,0),IF(AF400='[1]Price List'!$J$1,VLOOKUP(P400,'[1]Price List'!$A$1:$K$104,10,0),IF(AF400='[1]Price List'!$K$1,VLOOKUP(P400,'[1]Price List'!$A$1:$K$104,11,0))))))))))))</f>
        <v>7500000</v>
      </c>
      <c r="R400" s="103"/>
      <c r="S400" s="127"/>
      <c r="T400" s="127"/>
      <c r="U400" s="120">
        <v>41873</v>
      </c>
      <c r="V400" s="523">
        <f t="shared" si="93"/>
        <v>15</v>
      </c>
      <c r="W400" s="127"/>
      <c r="X400" s="141" t="s">
        <v>10078</v>
      </c>
      <c r="Y400" s="424" t="s">
        <v>10079</v>
      </c>
      <c r="Z400" s="126" t="s">
        <v>9354</v>
      </c>
      <c r="AA400" s="103"/>
      <c r="AB400" s="126"/>
      <c r="AC400" s="103"/>
      <c r="AD400" s="103"/>
      <c r="AE400" s="103"/>
      <c r="AF400" s="121" t="s">
        <v>131</v>
      </c>
      <c r="AG400" s="126" t="s">
        <v>10080</v>
      </c>
      <c r="AH400" s="524"/>
      <c r="AI400" s="524"/>
      <c r="AJ400" s="121"/>
      <c r="AK400" s="121"/>
      <c r="AL400" s="121"/>
      <c r="AM400" s="120"/>
      <c r="AN400" s="120"/>
      <c r="AO400" s="120"/>
      <c r="AP400" s="121"/>
      <c r="AQ400" s="525"/>
      <c r="AR400" s="525">
        <f t="shared" ca="1" si="96"/>
        <v>42347</v>
      </c>
      <c r="AS400" s="121"/>
      <c r="AT400" s="121" t="s">
        <v>10081</v>
      </c>
      <c r="AU400" s="122">
        <v>42002</v>
      </c>
      <c r="AV400" s="122">
        <v>42068</v>
      </c>
      <c r="AX400" s="126" t="s">
        <v>9558</v>
      </c>
      <c r="AY400" s="121">
        <v>0</v>
      </c>
      <c r="AZ400" s="542">
        <v>42069</v>
      </c>
      <c r="BA400" s="120">
        <v>42111</v>
      </c>
      <c r="BB400" s="121"/>
      <c r="BC400" s="522">
        <f>F400</f>
        <v>9000000</v>
      </c>
      <c r="BD400" s="121"/>
      <c r="BE400" s="516">
        <f>+BC400</f>
        <v>9000000</v>
      </c>
      <c r="BF400" s="122">
        <v>42114</v>
      </c>
      <c r="BG400" s="141" t="s">
        <v>242</v>
      </c>
      <c r="BH400" s="121" t="s">
        <v>9559</v>
      </c>
      <c r="BI400" s="122">
        <v>42114</v>
      </c>
      <c r="BJ400" s="190"/>
      <c r="BK400" s="526" t="s">
        <v>167</v>
      </c>
      <c r="BL400" s="534">
        <f t="shared" si="100"/>
        <v>9000000</v>
      </c>
      <c r="BQ400" t="str">
        <f t="shared" si="101"/>
        <v>Indosat</v>
      </c>
      <c r="BR400" t="str">
        <f t="shared" si="102"/>
        <v>HK-14-1395</v>
      </c>
      <c r="BS400" s="91">
        <f t="shared" si="103"/>
        <v>2014</v>
      </c>
      <c r="BT400">
        <f t="shared" si="98"/>
        <v>42069</v>
      </c>
      <c r="BU400" s="91">
        <f t="shared" si="98"/>
        <v>42111</v>
      </c>
      <c r="BW400" t="str">
        <f t="shared" si="104"/>
        <v>Site : HUIDU BANGGA - 27ISM008</v>
      </c>
      <c r="BX400" t="str">
        <f t="shared" si="105"/>
        <v xml:space="preserve">Tipe Tower : </v>
      </c>
      <c r="BY400">
        <f t="shared" si="106"/>
        <v>4800083168</v>
      </c>
      <c r="BZ400" s="92" t="str">
        <f t="shared" si="106"/>
        <v>Survey+Tower Analysis+Propose New Antenna</v>
      </c>
      <c r="CD400" s="531"/>
    </row>
    <row r="401" spans="2:82" ht="15" customHeight="1" x14ac:dyDescent="0.25">
      <c r="B401" s="103">
        <f t="shared" si="94"/>
        <v>252</v>
      </c>
      <c r="C401" s="126" t="s">
        <v>10082</v>
      </c>
      <c r="D401" s="126">
        <v>4800083168</v>
      </c>
      <c r="E401" s="121" t="s">
        <v>9354</v>
      </c>
      <c r="F401" s="522">
        <v>7500000</v>
      </c>
      <c r="G401" s="127">
        <v>8</v>
      </c>
      <c r="H401" s="103">
        <v>2014</v>
      </c>
      <c r="I401" s="128">
        <v>41858</v>
      </c>
      <c r="J401" s="128"/>
      <c r="K401" s="127" t="s">
        <v>628</v>
      </c>
      <c r="L401" s="126" t="s">
        <v>628</v>
      </c>
      <c r="M401" s="141" t="s">
        <v>628</v>
      </c>
      <c r="N401" s="104" t="s">
        <v>1636</v>
      </c>
      <c r="O401" s="97" t="s">
        <v>2392</v>
      </c>
      <c r="P401" s="127" t="s">
        <v>98</v>
      </c>
      <c r="Q401" s="100">
        <f>(IF(AF401='[1]Price List'!$B$1,VLOOKUP(N401,'[1]Price List'!$A$1:$K$104,2,0),IF(AF401='[1]Price List'!$C$1,VLOOKUP(N401,'[1]Price List'!$A$1:$K$104,3,0),IF(AF401='[1]Price List'!$D$1,VLOOKUP(N401,'[1]Price List'!$A$1:$K$104,4,0),IF(AF401='[1]Price List'!$E$1,VLOOKUP(N401,'[1]Price List'!$A$1:$K$104,5,0),IF(AF401='[1]Price List'!$F$1,VLOOKUP(N401,'[1]Price List'!$A$1:$K$104,6,0),IF(AF401='[1]Price List'!$G$1,VLOOKUP(N401,'[1]Price List'!$A$1:$K$104,7,0),IF(AF401='[1]Price List'!$H$1,VLOOKUP(N401,'[1]Price List'!$A$1:$K$104,8,0),IF(AF401='[1]Price List'!$I$1,VLOOKUP(N401,'[1]Price List'!$A$1:$K$104,9,0),IF(AF401='[1]Price List'!$J$1,VLOOKUP(N401,'[1]Price List'!$A$1:$K$104,10,0),IF(AF401='[1]Price List'!$K$1,VLOOKUP(N401,'[1]Price List'!$A$1:$K$104,11,0))))))))))))+(IF(AF401='[1]Price List'!$B$1,VLOOKUP(O401,'[1]Price List'!$A$1:$K$104,2,0),IF(AF401='[1]Price List'!$C$1,VLOOKUP(O401,'[1]Price List'!$A$1:$K$104,3,0),IF(AF401='[1]Price List'!$D$1,VLOOKUP(O401,'[1]Price List'!$A$1:$K$104,4,0),IF(AF401='[1]Price List'!$E$1,VLOOKUP(O401,'[1]Price List'!$A$1:$K$104,5,0),IF(AF401='[1]Price List'!$F$1,VLOOKUP(O401,'[1]Price List'!$A$1:$K$104,6,0),IF(AF401='[1]Price List'!$G$1,VLOOKUP(O401,'[1]Price List'!$A$1:$K$104,7,0),IF(AF401='[1]Price List'!$H$1,VLOOKUP(O401,'[1]Price List'!$A$1:$K$104,8,0),IF(AF401='[1]Price List'!$I$1,VLOOKUP(O401,'[1]Price List'!$A$1:$K$104,9,0),IF(AF401='[1]Price List'!$J$1,VLOOKUP(O401,'[1]Price List'!$A$1:$K$104,10,0),IF(AF401='[1]Price List'!$K$1,VLOOKUP(O401,'[1]Price List'!$A$1:$K$104,11,0))))))))))))+(IF(AF401='[1]Price List'!$B$1,VLOOKUP(P401,'[1]Price List'!$A$1:$K$104,2,0),IF(AF401='[1]Price List'!$C$1,VLOOKUP(P401,'[1]Price List'!$A$1:$K$104,3,0),IF(AF401='[1]Price List'!$D$1,VLOOKUP(P401,'[1]Price List'!$A$1:$K$104,4,0),IF(AF401='[1]Price List'!$E$1,VLOOKUP(P401,'[1]Price List'!$A$1:$K$104,5,0),IF(AF401='[1]Price List'!$F$1,VLOOKUP(P401,'[1]Price List'!$A$1:$K$104,6,0),IF(AF401='[1]Price List'!$G$1,VLOOKUP(P401,'[1]Price List'!$A$1:$K$104,7,0),IF(AF401='[1]Price List'!$H$1,VLOOKUP(P401,'[1]Price List'!$A$1:$K$104,8,0),IF(AF401='[1]Price List'!$I$1,VLOOKUP(P401,'[1]Price List'!$A$1:$K$104,9,0),IF(AF401='[1]Price List'!$J$1,VLOOKUP(P401,'[1]Price List'!$A$1:$K$104,10,0),IF(AF401='[1]Price List'!$K$1,VLOOKUP(P401,'[1]Price List'!$A$1:$K$104,11,0))))))))))))</f>
        <v>7500000</v>
      </c>
      <c r="R401" s="103"/>
      <c r="S401" s="127"/>
      <c r="T401" s="127"/>
      <c r="U401" s="120">
        <v>41881</v>
      </c>
      <c r="V401" s="523">
        <f t="shared" si="93"/>
        <v>23</v>
      </c>
      <c r="W401" s="127"/>
      <c r="X401" s="141" t="s">
        <v>10083</v>
      </c>
      <c r="Y401" s="424" t="s">
        <v>10084</v>
      </c>
      <c r="Z401" s="126" t="s">
        <v>9354</v>
      </c>
      <c r="AA401" s="103"/>
      <c r="AB401" s="126"/>
      <c r="AC401" s="103"/>
      <c r="AD401" s="103"/>
      <c r="AE401" s="103"/>
      <c r="AF401" s="121" t="s">
        <v>131</v>
      </c>
      <c r="AG401" s="126" t="s">
        <v>10085</v>
      </c>
      <c r="AH401" s="524"/>
      <c r="AI401" s="524"/>
      <c r="AJ401" s="121"/>
      <c r="AK401" s="121"/>
      <c r="AL401" s="121"/>
      <c r="AM401" s="120"/>
      <c r="AN401" s="120"/>
      <c r="AO401" s="120"/>
      <c r="AP401" s="121"/>
      <c r="AQ401" s="525"/>
      <c r="AR401" s="525">
        <f t="shared" ca="1" si="96"/>
        <v>42347</v>
      </c>
      <c r="AS401" s="121"/>
      <c r="AT401" s="121" t="s">
        <v>10086</v>
      </c>
      <c r="AU401" s="122">
        <v>41926</v>
      </c>
      <c r="AV401" s="122">
        <v>41990</v>
      </c>
      <c r="AX401" s="126" t="s">
        <v>9638</v>
      </c>
      <c r="AY401" s="121">
        <v>0</v>
      </c>
      <c r="AZ401" s="120">
        <v>41926</v>
      </c>
      <c r="BA401" s="120">
        <v>41990</v>
      </c>
      <c r="BB401" s="121"/>
      <c r="BC401" s="522">
        <v>9000000</v>
      </c>
      <c r="BD401" s="516">
        <v>0</v>
      </c>
      <c r="BE401" s="516">
        <f>+BC401</f>
        <v>9000000</v>
      </c>
      <c r="BF401" s="122">
        <v>42020</v>
      </c>
      <c r="BG401" s="141" t="s">
        <v>116</v>
      </c>
      <c r="BH401" s="121" t="s">
        <v>9639</v>
      </c>
      <c r="BI401" s="122">
        <v>42020</v>
      </c>
      <c r="BJ401" s="190">
        <v>42045</v>
      </c>
      <c r="BK401" s="526" t="s">
        <v>167</v>
      </c>
      <c r="BL401" s="534">
        <f t="shared" si="100"/>
        <v>7500000</v>
      </c>
      <c r="BQ401" t="str">
        <f t="shared" si="101"/>
        <v>Indosat</v>
      </c>
      <c r="BR401" t="str">
        <f t="shared" si="102"/>
        <v>HK-14-1396</v>
      </c>
      <c r="BS401" s="91">
        <f t="shared" si="103"/>
        <v>2014</v>
      </c>
      <c r="BT401">
        <f t="shared" si="98"/>
        <v>41926</v>
      </c>
      <c r="BU401" s="91">
        <f t="shared" si="98"/>
        <v>41990</v>
      </c>
      <c r="BW401" t="str">
        <f t="shared" si="104"/>
        <v>Site : BONTULA - 27ISM009</v>
      </c>
      <c r="BX401" t="str">
        <f t="shared" si="105"/>
        <v xml:space="preserve">Tipe Tower : </v>
      </c>
      <c r="BY401">
        <f t="shared" si="106"/>
        <v>4800083168</v>
      </c>
      <c r="BZ401" s="92" t="str">
        <f t="shared" si="106"/>
        <v>Survey+Tower Analysis+Propose New Antenna</v>
      </c>
      <c r="CD401" s="531"/>
    </row>
    <row r="402" spans="2:82" ht="15" customHeight="1" x14ac:dyDescent="0.25">
      <c r="B402" s="103">
        <f t="shared" si="94"/>
        <v>253</v>
      </c>
      <c r="C402" s="126" t="s">
        <v>10087</v>
      </c>
      <c r="D402" s="126">
        <v>4800083168</v>
      </c>
      <c r="E402" s="121" t="s">
        <v>9386</v>
      </c>
      <c r="F402" s="522">
        <v>5000000</v>
      </c>
      <c r="G402" s="127">
        <v>8</v>
      </c>
      <c r="H402" s="103">
        <v>2014</v>
      </c>
      <c r="I402" s="128">
        <v>41858</v>
      </c>
      <c r="J402" s="128"/>
      <c r="K402" s="127" t="s">
        <v>628</v>
      </c>
      <c r="L402" s="126" t="s">
        <v>628</v>
      </c>
      <c r="M402" s="141" t="s">
        <v>628</v>
      </c>
      <c r="N402" s="104" t="s">
        <v>1636</v>
      </c>
      <c r="O402" s="97" t="s">
        <v>2392</v>
      </c>
      <c r="P402" s="127" t="s">
        <v>98</v>
      </c>
      <c r="Q402" s="100">
        <f>(IF(AF402='[1]Price List'!$B$1,VLOOKUP(N402,'[1]Price List'!$A$1:$K$104,2,0),IF(AF402='[1]Price List'!$C$1,VLOOKUP(N402,'[1]Price List'!$A$1:$K$104,3,0),IF(AF402='[1]Price List'!$D$1,VLOOKUP(N402,'[1]Price List'!$A$1:$K$104,4,0),IF(AF402='[1]Price List'!$E$1,VLOOKUP(N402,'[1]Price List'!$A$1:$K$104,5,0),IF(AF402='[1]Price List'!$F$1,VLOOKUP(N402,'[1]Price List'!$A$1:$K$104,6,0),IF(AF402='[1]Price List'!$G$1,VLOOKUP(N402,'[1]Price List'!$A$1:$K$104,7,0),IF(AF402='[1]Price List'!$H$1,VLOOKUP(N402,'[1]Price List'!$A$1:$K$104,8,0),IF(AF402='[1]Price List'!$I$1,VLOOKUP(N402,'[1]Price List'!$A$1:$K$104,9,0),IF(AF402='[1]Price List'!$J$1,VLOOKUP(N402,'[1]Price List'!$A$1:$K$104,10,0),IF(AF402='[1]Price List'!$K$1,VLOOKUP(N402,'[1]Price List'!$A$1:$K$104,11,0))))))))))))+(IF(AF402='[1]Price List'!$B$1,VLOOKUP(O402,'[1]Price List'!$A$1:$K$104,2,0),IF(AF402='[1]Price List'!$C$1,VLOOKUP(O402,'[1]Price List'!$A$1:$K$104,3,0),IF(AF402='[1]Price List'!$D$1,VLOOKUP(O402,'[1]Price List'!$A$1:$K$104,4,0),IF(AF402='[1]Price List'!$E$1,VLOOKUP(O402,'[1]Price List'!$A$1:$K$104,5,0),IF(AF402='[1]Price List'!$F$1,VLOOKUP(O402,'[1]Price List'!$A$1:$K$104,6,0),IF(AF402='[1]Price List'!$G$1,VLOOKUP(O402,'[1]Price List'!$A$1:$K$104,7,0),IF(AF402='[1]Price List'!$H$1,VLOOKUP(O402,'[1]Price List'!$A$1:$K$104,8,0),IF(AF402='[1]Price List'!$I$1,VLOOKUP(O402,'[1]Price List'!$A$1:$K$104,9,0),IF(AF402='[1]Price List'!$J$1,VLOOKUP(O402,'[1]Price List'!$A$1:$K$104,10,0),IF(AF402='[1]Price List'!$K$1,VLOOKUP(O402,'[1]Price List'!$A$1:$K$104,11,0))))))))))))+(IF(AF402='[1]Price List'!$B$1,VLOOKUP(P402,'[1]Price List'!$A$1:$K$104,2,0),IF(AF402='[1]Price List'!$C$1,VLOOKUP(P402,'[1]Price List'!$A$1:$K$104,3,0),IF(AF402='[1]Price List'!$D$1,VLOOKUP(P402,'[1]Price List'!$A$1:$K$104,4,0),IF(AF402='[1]Price List'!$E$1,VLOOKUP(P402,'[1]Price List'!$A$1:$K$104,5,0),IF(AF402='[1]Price List'!$F$1,VLOOKUP(P402,'[1]Price List'!$A$1:$K$104,6,0),IF(AF402='[1]Price List'!$G$1,VLOOKUP(P402,'[1]Price List'!$A$1:$K$104,7,0),IF(AF402='[1]Price List'!$H$1,VLOOKUP(P402,'[1]Price List'!$A$1:$K$104,8,0),IF(AF402='[1]Price List'!$I$1,VLOOKUP(P402,'[1]Price List'!$A$1:$K$104,9,0),IF(AF402='[1]Price List'!$J$1,VLOOKUP(P402,'[1]Price List'!$A$1:$K$104,10,0),IF(AF402='[1]Price List'!$K$1,VLOOKUP(P402,'[1]Price List'!$A$1:$K$104,11,0))))))))))))</f>
        <v>5000000</v>
      </c>
      <c r="R402" s="103"/>
      <c r="S402" s="127"/>
      <c r="T402" s="127"/>
      <c r="U402" s="120">
        <v>41881</v>
      </c>
      <c r="V402" s="523">
        <f t="shared" si="93"/>
        <v>23</v>
      </c>
      <c r="W402" s="127"/>
      <c r="X402" s="141" t="s">
        <v>10088</v>
      </c>
      <c r="Y402" s="424" t="s">
        <v>10089</v>
      </c>
      <c r="Z402" s="126" t="s">
        <v>9386</v>
      </c>
      <c r="AA402" s="103"/>
      <c r="AB402" s="126"/>
      <c r="AC402" s="103"/>
      <c r="AD402" s="103"/>
      <c r="AE402" s="103"/>
      <c r="AF402" s="121" t="s">
        <v>477</v>
      </c>
      <c r="AG402" s="126" t="s">
        <v>10090</v>
      </c>
      <c r="AH402" s="524"/>
      <c r="AI402" s="524"/>
      <c r="AJ402" s="121"/>
      <c r="AK402" s="121"/>
      <c r="AL402" s="121"/>
      <c r="AM402" s="120"/>
      <c r="AN402" s="120"/>
      <c r="AO402" s="120"/>
      <c r="AP402" s="121"/>
      <c r="AQ402" s="525"/>
      <c r="AR402" s="525"/>
      <c r="AS402" s="121"/>
      <c r="AT402" s="126" t="s">
        <v>10091</v>
      </c>
      <c r="AU402" s="146">
        <v>42107</v>
      </c>
      <c r="AV402" s="122">
        <v>42219</v>
      </c>
      <c r="AW402" t="s">
        <v>9599</v>
      </c>
      <c r="AX402" s="121"/>
      <c r="AY402" s="121">
        <v>0</v>
      </c>
      <c r="AZ402" s="120">
        <v>42228</v>
      </c>
      <c r="BA402" s="120"/>
      <c r="BB402" s="121"/>
      <c r="BC402" s="522">
        <f>F402</f>
        <v>5000000</v>
      </c>
      <c r="BD402" s="121"/>
      <c r="BE402" s="516"/>
      <c r="BF402" s="122"/>
      <c r="BG402" s="141" t="s">
        <v>9329</v>
      </c>
      <c r="BH402" s="121"/>
      <c r="BI402" s="122"/>
      <c r="BJ402" s="190"/>
      <c r="BK402" s="526" t="s">
        <v>167</v>
      </c>
      <c r="BL402" s="534">
        <f t="shared" si="100"/>
        <v>5000000</v>
      </c>
      <c r="BM402" t="s">
        <v>10092</v>
      </c>
      <c r="BQ402" t="str">
        <f t="shared" si="101"/>
        <v>Indosat</v>
      </c>
      <c r="BR402" t="str">
        <f t="shared" si="102"/>
        <v>HK-14-1397</v>
      </c>
      <c r="BS402" s="91">
        <f t="shared" si="103"/>
        <v>2014</v>
      </c>
      <c r="BT402">
        <f t="shared" si="98"/>
        <v>42228</v>
      </c>
      <c r="BU402" s="91">
        <f t="shared" si="98"/>
        <v>0</v>
      </c>
      <c r="BW402" t="str">
        <f t="shared" si="104"/>
        <v>Site : MADUR - 02PDG076</v>
      </c>
      <c r="BX402" t="str">
        <f t="shared" si="105"/>
        <v xml:space="preserve">Tipe Tower : </v>
      </c>
      <c r="BY402">
        <f t="shared" si="106"/>
        <v>4800083168</v>
      </c>
      <c r="BZ402" s="92" t="str">
        <f t="shared" si="106"/>
        <v>Survey+Slope Stability Analysis</v>
      </c>
      <c r="CD402" s="531"/>
    </row>
    <row r="403" spans="2:82" ht="15" customHeight="1" x14ac:dyDescent="0.25">
      <c r="B403" s="103">
        <f t="shared" si="94"/>
        <v>254</v>
      </c>
      <c r="C403" s="126" t="s">
        <v>10093</v>
      </c>
      <c r="D403" s="126">
        <v>4800083168</v>
      </c>
      <c r="E403" s="121" t="s">
        <v>9354</v>
      </c>
      <c r="F403" s="522">
        <v>5000000</v>
      </c>
      <c r="G403" s="127">
        <v>8</v>
      </c>
      <c r="H403" s="103">
        <v>2014</v>
      </c>
      <c r="I403" s="128">
        <v>41858</v>
      </c>
      <c r="J403" s="128"/>
      <c r="K403" s="127" t="s">
        <v>628</v>
      </c>
      <c r="L403" s="126" t="s">
        <v>628</v>
      </c>
      <c r="M403" s="141" t="s">
        <v>628</v>
      </c>
      <c r="N403" s="104" t="s">
        <v>1636</v>
      </c>
      <c r="O403" s="97" t="s">
        <v>2392</v>
      </c>
      <c r="P403" s="127" t="s">
        <v>98</v>
      </c>
      <c r="Q403" s="100">
        <f>(IF(AF403='[1]Price List'!$B$1,VLOOKUP(N403,'[1]Price List'!$A$1:$K$104,2,0),IF(AF403='[1]Price List'!$C$1,VLOOKUP(N403,'[1]Price List'!$A$1:$K$104,3,0),IF(AF403='[1]Price List'!$D$1,VLOOKUP(N403,'[1]Price List'!$A$1:$K$104,4,0),IF(AF403='[1]Price List'!$E$1,VLOOKUP(N403,'[1]Price List'!$A$1:$K$104,5,0),IF(AF403='[1]Price List'!$F$1,VLOOKUP(N403,'[1]Price List'!$A$1:$K$104,6,0),IF(AF403='[1]Price List'!$G$1,VLOOKUP(N403,'[1]Price List'!$A$1:$K$104,7,0),IF(AF403='[1]Price List'!$H$1,VLOOKUP(N403,'[1]Price List'!$A$1:$K$104,8,0),IF(AF403='[1]Price List'!$I$1,VLOOKUP(N403,'[1]Price List'!$A$1:$K$104,9,0),IF(AF403='[1]Price List'!$J$1,VLOOKUP(N403,'[1]Price List'!$A$1:$K$104,10,0),IF(AF403='[1]Price List'!$K$1,VLOOKUP(N403,'[1]Price List'!$A$1:$K$104,11,0))))))))))))+(IF(AF403='[1]Price List'!$B$1,VLOOKUP(O403,'[1]Price List'!$A$1:$K$104,2,0),IF(AF403='[1]Price List'!$C$1,VLOOKUP(O403,'[1]Price List'!$A$1:$K$104,3,0),IF(AF403='[1]Price List'!$D$1,VLOOKUP(O403,'[1]Price List'!$A$1:$K$104,4,0),IF(AF403='[1]Price List'!$E$1,VLOOKUP(O403,'[1]Price List'!$A$1:$K$104,5,0),IF(AF403='[1]Price List'!$F$1,VLOOKUP(O403,'[1]Price List'!$A$1:$K$104,6,0),IF(AF403='[1]Price List'!$G$1,VLOOKUP(O403,'[1]Price List'!$A$1:$K$104,7,0),IF(AF403='[1]Price List'!$H$1,VLOOKUP(O403,'[1]Price List'!$A$1:$K$104,8,0),IF(AF403='[1]Price List'!$I$1,VLOOKUP(O403,'[1]Price List'!$A$1:$K$104,9,0),IF(AF403='[1]Price List'!$J$1,VLOOKUP(O403,'[1]Price List'!$A$1:$K$104,10,0),IF(AF403='[1]Price List'!$K$1,VLOOKUP(O403,'[1]Price List'!$A$1:$K$104,11,0))))))))))))+(IF(AF403='[1]Price List'!$B$1,VLOOKUP(P403,'[1]Price List'!$A$1:$K$104,2,0),IF(AF403='[1]Price List'!$C$1,VLOOKUP(P403,'[1]Price List'!$A$1:$K$104,3,0),IF(AF403='[1]Price List'!$D$1,VLOOKUP(P403,'[1]Price List'!$A$1:$K$104,4,0),IF(AF403='[1]Price List'!$E$1,VLOOKUP(P403,'[1]Price List'!$A$1:$K$104,5,0),IF(AF403='[1]Price List'!$F$1,VLOOKUP(P403,'[1]Price List'!$A$1:$K$104,6,0),IF(AF403='[1]Price List'!$G$1,VLOOKUP(P403,'[1]Price List'!$A$1:$K$104,7,0),IF(AF403='[1]Price List'!$H$1,VLOOKUP(P403,'[1]Price List'!$A$1:$K$104,8,0),IF(AF403='[1]Price List'!$I$1,VLOOKUP(P403,'[1]Price List'!$A$1:$K$104,9,0),IF(AF403='[1]Price List'!$J$1,VLOOKUP(P403,'[1]Price List'!$A$1:$K$104,10,0),IF(AF403='[1]Price List'!$K$1,VLOOKUP(P403,'[1]Price List'!$A$1:$K$104,11,0))))))))))))</f>
        <v>5000000</v>
      </c>
      <c r="R403" s="103"/>
      <c r="S403" s="127"/>
      <c r="T403" s="127"/>
      <c r="U403" s="120">
        <v>41884</v>
      </c>
      <c r="V403" s="523">
        <f t="shared" si="93"/>
        <v>26</v>
      </c>
      <c r="W403" s="127"/>
      <c r="X403" s="141" t="s">
        <v>4802</v>
      </c>
      <c r="Y403" s="424" t="s">
        <v>4803</v>
      </c>
      <c r="Z403" s="126" t="s">
        <v>2396</v>
      </c>
      <c r="AA403" s="103"/>
      <c r="AB403" s="126"/>
      <c r="AC403" s="103"/>
      <c r="AD403" s="103"/>
      <c r="AE403" s="103"/>
      <c r="AF403" s="121" t="s">
        <v>477</v>
      </c>
      <c r="AG403" s="126" t="s">
        <v>10094</v>
      </c>
      <c r="AH403" s="524"/>
      <c r="AI403" s="524"/>
      <c r="AJ403" s="121"/>
      <c r="AK403" s="121"/>
      <c r="AL403" s="121"/>
      <c r="AM403" s="120"/>
      <c r="AN403" s="120"/>
      <c r="AO403" s="120"/>
      <c r="AP403" s="121"/>
      <c r="AQ403" s="525"/>
      <c r="AR403" s="525"/>
      <c r="AS403" s="121"/>
      <c r="AT403" s="121" t="s">
        <v>10095</v>
      </c>
      <c r="AU403" s="122">
        <v>42072</v>
      </c>
      <c r="AV403" s="122">
        <v>42142</v>
      </c>
      <c r="AX403" s="126" t="s">
        <v>10096</v>
      </c>
      <c r="AY403" s="121">
        <v>0</v>
      </c>
      <c r="AZ403" s="120">
        <v>42181</v>
      </c>
      <c r="BA403" s="120">
        <v>42221</v>
      </c>
      <c r="BB403" s="121"/>
      <c r="BC403" s="522">
        <f>F403</f>
        <v>5000000</v>
      </c>
      <c r="BD403" s="121"/>
      <c r="BE403" s="516"/>
      <c r="BF403" s="120">
        <v>42221</v>
      </c>
      <c r="BG403" s="141" t="s">
        <v>10097</v>
      </c>
      <c r="BH403" s="121" t="s">
        <v>10098</v>
      </c>
      <c r="BI403" s="122">
        <v>42221</v>
      </c>
      <c r="BJ403" s="190"/>
      <c r="BK403" s="526" t="s">
        <v>167</v>
      </c>
      <c r="BL403" s="534">
        <f t="shared" si="100"/>
        <v>5000000</v>
      </c>
      <c r="BQ403" t="str">
        <f t="shared" si="101"/>
        <v>Indosat</v>
      </c>
      <c r="BR403" t="str">
        <f t="shared" si="102"/>
        <v>HK-14-1398</v>
      </c>
      <c r="BS403" s="91">
        <f t="shared" si="103"/>
        <v>2014</v>
      </c>
      <c r="BT403">
        <f t="shared" si="98"/>
        <v>42181</v>
      </c>
      <c r="BU403" s="91">
        <f t="shared" si="98"/>
        <v>42221</v>
      </c>
      <c r="BW403" t="str">
        <f t="shared" si="104"/>
        <v>Site : KP_BULAK - 03DPK124</v>
      </c>
      <c r="BX403" t="str">
        <f t="shared" si="105"/>
        <v xml:space="preserve">Tipe Tower : </v>
      </c>
      <c r="BY403">
        <f t="shared" si="106"/>
        <v>4800083168</v>
      </c>
      <c r="BZ403" s="92" t="str">
        <f t="shared" si="106"/>
        <v>Survey+Tower Analysis+Propose New Antenna</v>
      </c>
      <c r="CD403" s="531"/>
    </row>
    <row r="404" spans="2:82" ht="15" customHeight="1" x14ac:dyDescent="0.25">
      <c r="B404" s="103">
        <f t="shared" si="94"/>
        <v>255</v>
      </c>
      <c r="C404" s="126" t="s">
        <v>10099</v>
      </c>
      <c r="D404" s="126">
        <v>4800083168</v>
      </c>
      <c r="E404" s="121" t="s">
        <v>9354</v>
      </c>
      <c r="F404" s="522">
        <v>5000000</v>
      </c>
      <c r="G404" s="127">
        <v>8</v>
      </c>
      <c r="H404" s="103">
        <v>2014</v>
      </c>
      <c r="I404" s="128">
        <v>41858</v>
      </c>
      <c r="J404" s="128"/>
      <c r="K404" s="127" t="s">
        <v>628</v>
      </c>
      <c r="L404" s="126" t="s">
        <v>628</v>
      </c>
      <c r="M404" s="141" t="s">
        <v>628</v>
      </c>
      <c r="N404" s="104" t="s">
        <v>1636</v>
      </c>
      <c r="O404" s="97" t="s">
        <v>2392</v>
      </c>
      <c r="P404" s="127" t="s">
        <v>98</v>
      </c>
      <c r="Q404" s="100">
        <f>(IF(AF404='[1]Price List'!$B$1,VLOOKUP(N404,'[1]Price List'!$A$1:$K$104,2,0),IF(AF404='[1]Price List'!$C$1,VLOOKUP(N404,'[1]Price List'!$A$1:$K$104,3,0),IF(AF404='[1]Price List'!$D$1,VLOOKUP(N404,'[1]Price List'!$A$1:$K$104,4,0),IF(AF404='[1]Price List'!$E$1,VLOOKUP(N404,'[1]Price List'!$A$1:$K$104,5,0),IF(AF404='[1]Price List'!$F$1,VLOOKUP(N404,'[1]Price List'!$A$1:$K$104,6,0),IF(AF404='[1]Price List'!$G$1,VLOOKUP(N404,'[1]Price List'!$A$1:$K$104,7,0),IF(AF404='[1]Price List'!$H$1,VLOOKUP(N404,'[1]Price List'!$A$1:$K$104,8,0),IF(AF404='[1]Price List'!$I$1,VLOOKUP(N404,'[1]Price List'!$A$1:$K$104,9,0),IF(AF404='[1]Price List'!$J$1,VLOOKUP(N404,'[1]Price List'!$A$1:$K$104,10,0),IF(AF404='[1]Price List'!$K$1,VLOOKUP(N404,'[1]Price List'!$A$1:$K$104,11,0))))))))))))+(IF(AF404='[1]Price List'!$B$1,VLOOKUP(O404,'[1]Price List'!$A$1:$K$104,2,0),IF(AF404='[1]Price List'!$C$1,VLOOKUP(O404,'[1]Price List'!$A$1:$K$104,3,0),IF(AF404='[1]Price List'!$D$1,VLOOKUP(O404,'[1]Price List'!$A$1:$K$104,4,0),IF(AF404='[1]Price List'!$E$1,VLOOKUP(O404,'[1]Price List'!$A$1:$K$104,5,0),IF(AF404='[1]Price List'!$F$1,VLOOKUP(O404,'[1]Price List'!$A$1:$K$104,6,0),IF(AF404='[1]Price List'!$G$1,VLOOKUP(O404,'[1]Price List'!$A$1:$K$104,7,0),IF(AF404='[1]Price List'!$H$1,VLOOKUP(O404,'[1]Price List'!$A$1:$K$104,8,0),IF(AF404='[1]Price List'!$I$1,VLOOKUP(O404,'[1]Price List'!$A$1:$K$104,9,0),IF(AF404='[1]Price List'!$J$1,VLOOKUP(O404,'[1]Price List'!$A$1:$K$104,10,0),IF(AF404='[1]Price List'!$K$1,VLOOKUP(O404,'[1]Price List'!$A$1:$K$104,11,0))))))))))))+(IF(AF404='[1]Price List'!$B$1,VLOOKUP(P404,'[1]Price List'!$A$1:$K$104,2,0),IF(AF404='[1]Price List'!$C$1,VLOOKUP(P404,'[1]Price List'!$A$1:$K$104,3,0),IF(AF404='[1]Price List'!$D$1,VLOOKUP(P404,'[1]Price List'!$A$1:$K$104,4,0),IF(AF404='[1]Price List'!$E$1,VLOOKUP(P404,'[1]Price List'!$A$1:$K$104,5,0),IF(AF404='[1]Price List'!$F$1,VLOOKUP(P404,'[1]Price List'!$A$1:$K$104,6,0),IF(AF404='[1]Price List'!$G$1,VLOOKUP(P404,'[1]Price List'!$A$1:$K$104,7,0),IF(AF404='[1]Price List'!$H$1,VLOOKUP(P404,'[1]Price List'!$A$1:$K$104,8,0),IF(AF404='[1]Price List'!$I$1,VLOOKUP(P404,'[1]Price List'!$A$1:$K$104,9,0),IF(AF404='[1]Price List'!$J$1,VLOOKUP(P404,'[1]Price List'!$A$1:$K$104,10,0),IF(AF404='[1]Price List'!$K$1,VLOOKUP(P404,'[1]Price List'!$A$1:$K$104,11,0))))))))))))</f>
        <v>5000000</v>
      </c>
      <c r="R404" s="103"/>
      <c r="S404" s="127"/>
      <c r="T404" s="127"/>
      <c r="U404" s="120">
        <v>41884</v>
      </c>
      <c r="V404" s="523">
        <f t="shared" si="93"/>
        <v>26</v>
      </c>
      <c r="W404" s="127"/>
      <c r="X404" s="141" t="s">
        <v>10100</v>
      </c>
      <c r="Y404" s="424" t="s">
        <v>10101</v>
      </c>
      <c r="Z404" s="126" t="s">
        <v>2396</v>
      </c>
      <c r="AA404" s="103"/>
      <c r="AB404" s="126"/>
      <c r="AC404" s="103"/>
      <c r="AD404" s="103"/>
      <c r="AE404" s="103"/>
      <c r="AF404" s="121" t="s">
        <v>477</v>
      </c>
      <c r="AG404" s="126" t="s">
        <v>10102</v>
      </c>
      <c r="AH404" s="524"/>
      <c r="AI404" s="524"/>
      <c r="AJ404" s="121"/>
      <c r="AK404" s="121"/>
      <c r="AL404" s="121"/>
      <c r="AM404" s="120"/>
      <c r="AN404" s="120"/>
      <c r="AO404" s="120"/>
      <c r="AP404" s="121"/>
      <c r="AQ404" s="525"/>
      <c r="AR404" s="525"/>
      <c r="AS404" s="121"/>
      <c r="AT404" s="121" t="s">
        <v>10103</v>
      </c>
      <c r="AU404" s="122">
        <v>42074</v>
      </c>
      <c r="AV404" s="122">
        <v>42142</v>
      </c>
      <c r="AX404" s="126" t="s">
        <v>10096</v>
      </c>
      <c r="AY404" s="121">
        <v>0</v>
      </c>
      <c r="AZ404" s="120">
        <v>42181</v>
      </c>
      <c r="BA404" s="120">
        <v>42221</v>
      </c>
      <c r="BB404" s="121"/>
      <c r="BC404" s="522">
        <f>F404</f>
        <v>5000000</v>
      </c>
      <c r="BD404" s="121"/>
      <c r="BE404" s="516"/>
      <c r="BF404" s="120">
        <v>42221</v>
      </c>
      <c r="BG404" s="141" t="s">
        <v>10097</v>
      </c>
      <c r="BH404" s="121" t="s">
        <v>10098</v>
      </c>
      <c r="BI404" s="122">
        <v>42221</v>
      </c>
      <c r="BJ404" s="190"/>
      <c r="BK404" s="526" t="s">
        <v>167</v>
      </c>
      <c r="BL404" s="534">
        <f t="shared" si="100"/>
        <v>5000000</v>
      </c>
      <c r="BQ404" t="str">
        <f t="shared" si="101"/>
        <v>Indosat</v>
      </c>
      <c r="BR404" t="str">
        <f t="shared" si="102"/>
        <v>HK-14-1399</v>
      </c>
      <c r="BS404" s="91">
        <f t="shared" si="103"/>
        <v>2014</v>
      </c>
      <c r="BT404">
        <f t="shared" si="98"/>
        <v>42181</v>
      </c>
      <c r="BU404" s="91">
        <f t="shared" si="98"/>
        <v>42221</v>
      </c>
      <c r="BW404" t="str">
        <f t="shared" si="104"/>
        <v>Site : LIMO - 03DPK046</v>
      </c>
      <c r="BX404" t="str">
        <f t="shared" si="105"/>
        <v xml:space="preserve">Tipe Tower : </v>
      </c>
      <c r="BY404">
        <f t="shared" si="106"/>
        <v>4800083168</v>
      </c>
      <c r="BZ404" s="92" t="str">
        <f t="shared" si="106"/>
        <v>Survey+Tower Analysis+Propose New Antenna</v>
      </c>
      <c r="CD404" s="531"/>
    </row>
    <row r="405" spans="2:82" ht="15" customHeight="1" x14ac:dyDescent="0.25">
      <c r="B405" s="103">
        <f t="shared" si="94"/>
        <v>256</v>
      </c>
      <c r="C405" s="126" t="s">
        <v>10104</v>
      </c>
      <c r="D405" s="126">
        <v>4800083168</v>
      </c>
      <c r="E405" s="121" t="s">
        <v>9354</v>
      </c>
      <c r="F405" s="522">
        <v>5000000</v>
      </c>
      <c r="G405" s="127">
        <v>8</v>
      </c>
      <c r="H405" s="103">
        <v>2014</v>
      </c>
      <c r="I405" s="128">
        <v>41858</v>
      </c>
      <c r="J405" s="128"/>
      <c r="K405" s="127" t="s">
        <v>628</v>
      </c>
      <c r="L405" s="126" t="s">
        <v>628</v>
      </c>
      <c r="M405" s="141" t="s">
        <v>628</v>
      </c>
      <c r="N405" s="104" t="s">
        <v>1636</v>
      </c>
      <c r="O405" s="97" t="s">
        <v>2392</v>
      </c>
      <c r="P405" s="127" t="s">
        <v>98</v>
      </c>
      <c r="Q405" s="100">
        <f>(IF(AF405='[1]Price List'!$B$1,VLOOKUP(N405,'[1]Price List'!$A$1:$K$104,2,0),IF(AF405='[1]Price List'!$C$1,VLOOKUP(N405,'[1]Price List'!$A$1:$K$104,3,0),IF(AF405='[1]Price List'!$D$1,VLOOKUP(N405,'[1]Price List'!$A$1:$K$104,4,0),IF(AF405='[1]Price List'!$E$1,VLOOKUP(N405,'[1]Price List'!$A$1:$K$104,5,0),IF(AF405='[1]Price List'!$F$1,VLOOKUP(N405,'[1]Price List'!$A$1:$K$104,6,0),IF(AF405='[1]Price List'!$G$1,VLOOKUP(N405,'[1]Price List'!$A$1:$K$104,7,0),IF(AF405='[1]Price List'!$H$1,VLOOKUP(N405,'[1]Price List'!$A$1:$K$104,8,0),IF(AF405='[1]Price List'!$I$1,VLOOKUP(N405,'[1]Price List'!$A$1:$K$104,9,0),IF(AF405='[1]Price List'!$J$1,VLOOKUP(N405,'[1]Price List'!$A$1:$K$104,10,0),IF(AF405='[1]Price List'!$K$1,VLOOKUP(N405,'[1]Price List'!$A$1:$K$104,11,0))))))))))))+(IF(AF405='[1]Price List'!$B$1,VLOOKUP(O405,'[1]Price List'!$A$1:$K$104,2,0),IF(AF405='[1]Price List'!$C$1,VLOOKUP(O405,'[1]Price List'!$A$1:$K$104,3,0),IF(AF405='[1]Price List'!$D$1,VLOOKUP(O405,'[1]Price List'!$A$1:$K$104,4,0),IF(AF405='[1]Price List'!$E$1,VLOOKUP(O405,'[1]Price List'!$A$1:$K$104,5,0),IF(AF405='[1]Price List'!$F$1,VLOOKUP(O405,'[1]Price List'!$A$1:$K$104,6,0),IF(AF405='[1]Price List'!$G$1,VLOOKUP(O405,'[1]Price List'!$A$1:$K$104,7,0),IF(AF405='[1]Price List'!$H$1,VLOOKUP(O405,'[1]Price List'!$A$1:$K$104,8,0),IF(AF405='[1]Price List'!$I$1,VLOOKUP(O405,'[1]Price List'!$A$1:$K$104,9,0),IF(AF405='[1]Price List'!$J$1,VLOOKUP(O405,'[1]Price List'!$A$1:$K$104,10,0),IF(AF405='[1]Price List'!$K$1,VLOOKUP(O405,'[1]Price List'!$A$1:$K$104,11,0))))))))))))+(IF(AF405='[1]Price List'!$B$1,VLOOKUP(P405,'[1]Price List'!$A$1:$K$104,2,0),IF(AF405='[1]Price List'!$C$1,VLOOKUP(P405,'[1]Price List'!$A$1:$K$104,3,0),IF(AF405='[1]Price List'!$D$1,VLOOKUP(P405,'[1]Price List'!$A$1:$K$104,4,0),IF(AF405='[1]Price List'!$E$1,VLOOKUP(P405,'[1]Price List'!$A$1:$K$104,5,0),IF(AF405='[1]Price List'!$F$1,VLOOKUP(P405,'[1]Price List'!$A$1:$K$104,6,0),IF(AF405='[1]Price List'!$G$1,VLOOKUP(P405,'[1]Price List'!$A$1:$K$104,7,0),IF(AF405='[1]Price List'!$H$1,VLOOKUP(P405,'[1]Price List'!$A$1:$K$104,8,0),IF(AF405='[1]Price List'!$I$1,VLOOKUP(P405,'[1]Price List'!$A$1:$K$104,9,0),IF(AF405='[1]Price List'!$J$1,VLOOKUP(P405,'[1]Price List'!$A$1:$K$104,10,0),IF(AF405='[1]Price List'!$K$1,VLOOKUP(P405,'[1]Price List'!$A$1:$K$104,11,0))))))))))))</f>
        <v>5000000</v>
      </c>
      <c r="R405" s="103"/>
      <c r="S405" s="127"/>
      <c r="T405" s="127"/>
      <c r="U405" s="120">
        <v>41884</v>
      </c>
      <c r="V405" s="523">
        <f t="shared" si="93"/>
        <v>26</v>
      </c>
      <c r="W405" s="127"/>
      <c r="X405" s="141" t="s">
        <v>10105</v>
      </c>
      <c r="Y405" s="424" t="s">
        <v>10106</v>
      </c>
      <c r="Z405" s="126" t="s">
        <v>9354</v>
      </c>
      <c r="AA405" s="103"/>
      <c r="AB405" s="126"/>
      <c r="AC405" s="103"/>
      <c r="AD405" s="103"/>
      <c r="AE405" s="103"/>
      <c r="AF405" s="121" t="s">
        <v>477</v>
      </c>
      <c r="AG405" s="126" t="s">
        <v>10107</v>
      </c>
      <c r="AH405" s="524"/>
      <c r="AI405" s="524"/>
      <c r="AJ405" s="121"/>
      <c r="AK405" s="121"/>
      <c r="AL405" s="121"/>
      <c r="AM405" s="120"/>
      <c r="AN405" s="120"/>
      <c r="AO405" s="120"/>
      <c r="AP405" s="121"/>
      <c r="AQ405" s="525"/>
      <c r="AR405" s="525"/>
      <c r="AS405" s="121"/>
      <c r="AT405" s="121" t="s">
        <v>10108</v>
      </c>
      <c r="AU405" s="122">
        <v>41926</v>
      </c>
      <c r="AV405" s="122">
        <v>41990</v>
      </c>
      <c r="AX405" s="126" t="s">
        <v>9638</v>
      </c>
      <c r="AY405" s="121">
        <v>0</v>
      </c>
      <c r="AZ405" s="120">
        <v>41926</v>
      </c>
      <c r="BA405" s="120">
        <v>41990</v>
      </c>
      <c r="BB405" s="121"/>
      <c r="BC405" s="522">
        <v>5000000</v>
      </c>
      <c r="BD405" s="516">
        <v>0</v>
      </c>
      <c r="BE405" s="516">
        <f>+BC405</f>
        <v>5000000</v>
      </c>
      <c r="BF405" s="122">
        <v>42020</v>
      </c>
      <c r="BG405" s="141" t="s">
        <v>116</v>
      </c>
      <c r="BH405" s="121" t="s">
        <v>9639</v>
      </c>
      <c r="BI405" s="122">
        <v>42020</v>
      </c>
      <c r="BJ405" s="190">
        <v>42045</v>
      </c>
      <c r="BK405" s="526" t="s">
        <v>167</v>
      </c>
      <c r="BL405" s="534">
        <f t="shared" si="100"/>
        <v>5000000</v>
      </c>
      <c r="BQ405" t="str">
        <f t="shared" si="101"/>
        <v>Indosat</v>
      </c>
      <c r="BR405" t="str">
        <f t="shared" si="102"/>
        <v>HK-14-1401</v>
      </c>
      <c r="BS405" s="91">
        <f t="shared" si="103"/>
        <v>2014</v>
      </c>
      <c r="BT405">
        <f t="shared" si="98"/>
        <v>41926</v>
      </c>
      <c r="BU405" s="91">
        <f t="shared" si="98"/>
        <v>41990</v>
      </c>
      <c r="BW405" t="str">
        <f t="shared" si="104"/>
        <v>Site : PASIR_PUTIH - 03DPK119</v>
      </c>
      <c r="BX405" t="str">
        <f t="shared" si="105"/>
        <v xml:space="preserve">Tipe Tower : </v>
      </c>
      <c r="BY405">
        <f t="shared" si="106"/>
        <v>4800083168</v>
      </c>
      <c r="BZ405" s="92" t="str">
        <f t="shared" si="106"/>
        <v>Survey+Tower Analysis+Propose New Antenna</v>
      </c>
      <c r="CD405" s="531"/>
    </row>
    <row r="406" spans="2:82" ht="15" customHeight="1" x14ac:dyDescent="0.25">
      <c r="B406" s="103">
        <f t="shared" si="94"/>
        <v>257</v>
      </c>
      <c r="C406" s="126" t="s">
        <v>10109</v>
      </c>
      <c r="D406" s="126">
        <v>4800083168</v>
      </c>
      <c r="E406" s="126" t="s">
        <v>9354</v>
      </c>
      <c r="F406" s="522">
        <v>5000000</v>
      </c>
      <c r="G406" s="127">
        <v>8</v>
      </c>
      <c r="H406" s="103">
        <v>2014</v>
      </c>
      <c r="I406" s="128">
        <v>41858</v>
      </c>
      <c r="J406" s="128"/>
      <c r="K406" s="127" t="s">
        <v>628</v>
      </c>
      <c r="L406" s="126" t="s">
        <v>628</v>
      </c>
      <c r="M406" s="141" t="s">
        <v>628</v>
      </c>
      <c r="N406" s="104" t="s">
        <v>1636</v>
      </c>
      <c r="O406" s="97" t="s">
        <v>2392</v>
      </c>
      <c r="P406" s="127" t="s">
        <v>98</v>
      </c>
      <c r="Q406" s="100">
        <f>(IF(AF406='[1]Price List'!$B$1,VLOOKUP(N406,'[1]Price List'!$A$1:$K$104,2,0),IF(AF406='[1]Price List'!$C$1,VLOOKUP(N406,'[1]Price List'!$A$1:$K$104,3,0),IF(AF406='[1]Price List'!$D$1,VLOOKUP(N406,'[1]Price List'!$A$1:$K$104,4,0),IF(AF406='[1]Price List'!$E$1,VLOOKUP(N406,'[1]Price List'!$A$1:$K$104,5,0),IF(AF406='[1]Price List'!$F$1,VLOOKUP(N406,'[1]Price List'!$A$1:$K$104,6,0),IF(AF406='[1]Price List'!$G$1,VLOOKUP(N406,'[1]Price List'!$A$1:$K$104,7,0),IF(AF406='[1]Price List'!$H$1,VLOOKUP(N406,'[1]Price List'!$A$1:$K$104,8,0),IF(AF406='[1]Price List'!$I$1,VLOOKUP(N406,'[1]Price List'!$A$1:$K$104,9,0),IF(AF406='[1]Price List'!$J$1,VLOOKUP(N406,'[1]Price List'!$A$1:$K$104,10,0),IF(AF406='[1]Price List'!$K$1,VLOOKUP(N406,'[1]Price List'!$A$1:$K$104,11,0))))))))))))+(IF(AF406='[1]Price List'!$B$1,VLOOKUP(O406,'[1]Price List'!$A$1:$K$104,2,0),IF(AF406='[1]Price List'!$C$1,VLOOKUP(O406,'[1]Price List'!$A$1:$K$104,3,0),IF(AF406='[1]Price List'!$D$1,VLOOKUP(O406,'[1]Price List'!$A$1:$K$104,4,0),IF(AF406='[1]Price List'!$E$1,VLOOKUP(O406,'[1]Price List'!$A$1:$K$104,5,0),IF(AF406='[1]Price List'!$F$1,VLOOKUP(O406,'[1]Price List'!$A$1:$K$104,6,0),IF(AF406='[1]Price List'!$G$1,VLOOKUP(O406,'[1]Price List'!$A$1:$K$104,7,0),IF(AF406='[1]Price List'!$H$1,VLOOKUP(O406,'[1]Price List'!$A$1:$K$104,8,0),IF(AF406='[1]Price List'!$I$1,VLOOKUP(O406,'[1]Price List'!$A$1:$K$104,9,0),IF(AF406='[1]Price List'!$J$1,VLOOKUP(O406,'[1]Price List'!$A$1:$K$104,10,0),IF(AF406='[1]Price List'!$K$1,VLOOKUP(O406,'[1]Price List'!$A$1:$K$104,11,0))))))))))))+(IF(AF406='[1]Price List'!$B$1,VLOOKUP(P406,'[1]Price List'!$A$1:$K$104,2,0),IF(AF406='[1]Price List'!$C$1,VLOOKUP(P406,'[1]Price List'!$A$1:$K$104,3,0),IF(AF406='[1]Price List'!$D$1,VLOOKUP(P406,'[1]Price List'!$A$1:$K$104,4,0),IF(AF406='[1]Price List'!$E$1,VLOOKUP(P406,'[1]Price List'!$A$1:$K$104,5,0),IF(AF406='[1]Price List'!$F$1,VLOOKUP(P406,'[1]Price List'!$A$1:$K$104,6,0),IF(AF406='[1]Price List'!$G$1,VLOOKUP(P406,'[1]Price List'!$A$1:$K$104,7,0),IF(AF406='[1]Price List'!$H$1,VLOOKUP(P406,'[1]Price List'!$A$1:$K$104,8,0),IF(AF406='[1]Price List'!$I$1,VLOOKUP(P406,'[1]Price List'!$A$1:$K$104,9,0),IF(AF406='[1]Price List'!$J$1,VLOOKUP(P406,'[1]Price List'!$A$1:$K$104,10,0),IF(AF406='[1]Price List'!$K$1,VLOOKUP(P406,'[1]Price List'!$A$1:$K$104,11,0))))))))))))</f>
        <v>5000000</v>
      </c>
      <c r="R406" s="103"/>
      <c r="S406" s="127"/>
      <c r="T406" s="127"/>
      <c r="U406" s="120">
        <v>41884</v>
      </c>
      <c r="V406" s="523">
        <f t="shared" ref="V406:V469" si="107">U406-I406</f>
        <v>26</v>
      </c>
      <c r="W406" s="127"/>
      <c r="X406" s="141" t="s">
        <v>9566</v>
      </c>
      <c r="Y406" s="424" t="s">
        <v>10110</v>
      </c>
      <c r="Z406" s="126" t="s">
        <v>9354</v>
      </c>
      <c r="AA406" s="103"/>
      <c r="AB406" s="126"/>
      <c r="AC406" s="103"/>
      <c r="AD406" s="103"/>
      <c r="AE406" s="103"/>
      <c r="AF406" s="121" t="s">
        <v>477</v>
      </c>
      <c r="AG406" s="126" t="s">
        <v>10111</v>
      </c>
      <c r="AH406" s="524"/>
      <c r="AI406" s="524"/>
      <c r="AJ406" s="121"/>
      <c r="AK406" s="121"/>
      <c r="AL406" s="121"/>
      <c r="AM406" s="120"/>
      <c r="AN406" s="120"/>
      <c r="AO406" s="120"/>
      <c r="AP406" s="121"/>
      <c r="AQ406" s="525"/>
      <c r="AR406" s="525"/>
      <c r="AS406" s="121"/>
      <c r="AT406" s="126" t="s">
        <v>10112</v>
      </c>
      <c r="AU406" s="122">
        <v>42072</v>
      </c>
      <c r="AV406" s="122">
        <v>42096</v>
      </c>
      <c r="AX406" s="126" t="s">
        <v>9683</v>
      </c>
      <c r="AY406" s="121"/>
      <c r="AZ406" s="542">
        <v>42188</v>
      </c>
      <c r="BA406" s="256">
        <v>42228</v>
      </c>
      <c r="BB406" s="121"/>
      <c r="BC406" s="522">
        <f>F406</f>
        <v>5000000</v>
      </c>
      <c r="BD406" s="121"/>
      <c r="BE406" s="516"/>
      <c r="BF406" s="256">
        <v>42228</v>
      </c>
      <c r="BG406" s="141" t="s">
        <v>116</v>
      </c>
      <c r="BH406" s="121" t="s">
        <v>9684</v>
      </c>
      <c r="BI406" s="122">
        <v>42228</v>
      </c>
      <c r="BJ406" s="190">
        <v>42250</v>
      </c>
      <c r="BK406" s="526" t="s">
        <v>167</v>
      </c>
      <c r="BL406" s="534">
        <f t="shared" si="100"/>
        <v>5000000</v>
      </c>
      <c r="BM406" t="s">
        <v>10113</v>
      </c>
      <c r="BQ406" t="str">
        <f t="shared" si="101"/>
        <v>Indosat</v>
      </c>
      <c r="BR406" t="str">
        <f t="shared" si="102"/>
        <v>HK-14-1402</v>
      </c>
      <c r="BS406" s="91">
        <f t="shared" si="103"/>
        <v>2014</v>
      </c>
      <c r="BT406">
        <f t="shared" si="98"/>
        <v>42188</v>
      </c>
      <c r="BU406" s="91">
        <f t="shared" si="98"/>
        <v>42228</v>
      </c>
      <c r="BW406" t="str">
        <f t="shared" si="104"/>
        <v>Site : RAWA_PULE - 03DPK072</v>
      </c>
      <c r="BX406" t="str">
        <f t="shared" si="105"/>
        <v xml:space="preserve">Tipe Tower : </v>
      </c>
      <c r="BY406">
        <f t="shared" si="106"/>
        <v>4800083168</v>
      </c>
      <c r="BZ406" s="92" t="str">
        <f t="shared" si="106"/>
        <v>Survey+Tower Analysis+Propose New Antenna</v>
      </c>
      <c r="CD406" s="531"/>
    </row>
    <row r="407" spans="2:82" ht="15" customHeight="1" x14ac:dyDescent="0.25">
      <c r="B407" s="103">
        <f t="shared" ref="B407:B470" si="108">B406+1</f>
        <v>258</v>
      </c>
      <c r="C407" s="126" t="s">
        <v>10114</v>
      </c>
      <c r="D407" s="126">
        <v>4800083168</v>
      </c>
      <c r="E407" s="121" t="s">
        <v>9354</v>
      </c>
      <c r="F407" s="522">
        <v>5000000</v>
      </c>
      <c r="G407" s="127">
        <v>8</v>
      </c>
      <c r="H407" s="103">
        <v>2014</v>
      </c>
      <c r="I407" s="128">
        <v>41858</v>
      </c>
      <c r="J407" s="128"/>
      <c r="K407" s="127" t="s">
        <v>628</v>
      </c>
      <c r="L407" s="126" t="s">
        <v>628</v>
      </c>
      <c r="M407" s="141" t="s">
        <v>628</v>
      </c>
      <c r="N407" s="104" t="s">
        <v>1636</v>
      </c>
      <c r="O407" s="97" t="s">
        <v>2392</v>
      </c>
      <c r="P407" s="127" t="s">
        <v>98</v>
      </c>
      <c r="Q407" s="100">
        <f>(IF(AF407='[1]Price List'!$B$1,VLOOKUP(N407,'[1]Price List'!$A$1:$K$104,2,0),IF(AF407='[1]Price List'!$C$1,VLOOKUP(N407,'[1]Price List'!$A$1:$K$104,3,0),IF(AF407='[1]Price List'!$D$1,VLOOKUP(N407,'[1]Price List'!$A$1:$K$104,4,0),IF(AF407='[1]Price List'!$E$1,VLOOKUP(N407,'[1]Price List'!$A$1:$K$104,5,0),IF(AF407='[1]Price List'!$F$1,VLOOKUP(N407,'[1]Price List'!$A$1:$K$104,6,0),IF(AF407='[1]Price List'!$G$1,VLOOKUP(N407,'[1]Price List'!$A$1:$K$104,7,0),IF(AF407='[1]Price List'!$H$1,VLOOKUP(N407,'[1]Price List'!$A$1:$K$104,8,0),IF(AF407='[1]Price List'!$I$1,VLOOKUP(N407,'[1]Price List'!$A$1:$K$104,9,0),IF(AF407='[1]Price List'!$J$1,VLOOKUP(N407,'[1]Price List'!$A$1:$K$104,10,0),IF(AF407='[1]Price List'!$K$1,VLOOKUP(N407,'[1]Price List'!$A$1:$K$104,11,0))))))))))))+(IF(AF407='[1]Price List'!$B$1,VLOOKUP(O407,'[1]Price List'!$A$1:$K$104,2,0),IF(AF407='[1]Price List'!$C$1,VLOOKUP(O407,'[1]Price List'!$A$1:$K$104,3,0),IF(AF407='[1]Price List'!$D$1,VLOOKUP(O407,'[1]Price List'!$A$1:$K$104,4,0),IF(AF407='[1]Price List'!$E$1,VLOOKUP(O407,'[1]Price List'!$A$1:$K$104,5,0),IF(AF407='[1]Price List'!$F$1,VLOOKUP(O407,'[1]Price List'!$A$1:$K$104,6,0),IF(AF407='[1]Price List'!$G$1,VLOOKUP(O407,'[1]Price List'!$A$1:$K$104,7,0),IF(AF407='[1]Price List'!$H$1,VLOOKUP(O407,'[1]Price List'!$A$1:$K$104,8,0),IF(AF407='[1]Price List'!$I$1,VLOOKUP(O407,'[1]Price List'!$A$1:$K$104,9,0),IF(AF407='[1]Price List'!$J$1,VLOOKUP(O407,'[1]Price List'!$A$1:$K$104,10,0),IF(AF407='[1]Price List'!$K$1,VLOOKUP(O407,'[1]Price List'!$A$1:$K$104,11,0))))))))))))+(IF(AF407='[1]Price List'!$B$1,VLOOKUP(P407,'[1]Price List'!$A$1:$K$104,2,0),IF(AF407='[1]Price List'!$C$1,VLOOKUP(P407,'[1]Price List'!$A$1:$K$104,3,0),IF(AF407='[1]Price List'!$D$1,VLOOKUP(P407,'[1]Price List'!$A$1:$K$104,4,0),IF(AF407='[1]Price List'!$E$1,VLOOKUP(P407,'[1]Price List'!$A$1:$K$104,5,0),IF(AF407='[1]Price List'!$F$1,VLOOKUP(P407,'[1]Price List'!$A$1:$K$104,6,0),IF(AF407='[1]Price List'!$G$1,VLOOKUP(P407,'[1]Price List'!$A$1:$K$104,7,0),IF(AF407='[1]Price List'!$H$1,VLOOKUP(P407,'[1]Price List'!$A$1:$K$104,8,0),IF(AF407='[1]Price List'!$I$1,VLOOKUP(P407,'[1]Price List'!$A$1:$K$104,9,0),IF(AF407='[1]Price List'!$J$1,VLOOKUP(P407,'[1]Price List'!$A$1:$K$104,10,0),IF(AF407='[1]Price List'!$K$1,VLOOKUP(P407,'[1]Price List'!$A$1:$K$104,11,0))))))))))))</f>
        <v>5000000</v>
      </c>
      <c r="R407" s="103"/>
      <c r="S407" s="127"/>
      <c r="T407" s="127"/>
      <c r="U407" s="120">
        <v>41884</v>
      </c>
      <c r="V407" s="523">
        <f t="shared" si="107"/>
        <v>26</v>
      </c>
      <c r="W407" s="127"/>
      <c r="X407" s="141" t="s">
        <v>10115</v>
      </c>
      <c r="Y407" s="424" t="s">
        <v>10116</v>
      </c>
      <c r="Z407" s="126" t="s">
        <v>9354</v>
      </c>
      <c r="AA407" s="103"/>
      <c r="AB407" s="126"/>
      <c r="AC407" s="103"/>
      <c r="AD407" s="103"/>
      <c r="AE407" s="103"/>
      <c r="AF407" s="121" t="s">
        <v>477</v>
      </c>
      <c r="AG407" s="126" t="s">
        <v>10117</v>
      </c>
      <c r="AH407" s="524"/>
      <c r="AI407" s="524"/>
      <c r="AJ407" s="121"/>
      <c r="AK407" s="121"/>
      <c r="AL407" s="121"/>
      <c r="AM407" s="120"/>
      <c r="AN407" s="120"/>
      <c r="AO407" s="120"/>
      <c r="AP407" s="121"/>
      <c r="AQ407" s="525"/>
      <c r="AR407" s="525"/>
      <c r="AS407" s="121"/>
      <c r="AT407" s="121" t="s">
        <v>10118</v>
      </c>
      <c r="AU407" s="122">
        <v>42072</v>
      </c>
      <c r="AV407" s="122">
        <v>42244</v>
      </c>
      <c r="AX407" s="121" t="s">
        <v>3056</v>
      </c>
      <c r="AY407" s="121">
        <v>0</v>
      </c>
      <c r="AZ407" s="120">
        <v>42248</v>
      </c>
      <c r="BA407" s="120">
        <v>42268</v>
      </c>
      <c r="BB407" s="121"/>
      <c r="BC407" s="522">
        <f>F407</f>
        <v>5000000</v>
      </c>
      <c r="BD407" s="121"/>
      <c r="BE407" s="516">
        <f>+BC407</f>
        <v>5000000</v>
      </c>
      <c r="BF407" s="146">
        <v>42269</v>
      </c>
      <c r="BG407" s="88" t="s">
        <v>116</v>
      </c>
      <c r="BH407" s="121" t="s">
        <v>14649</v>
      </c>
      <c r="BI407" s="122">
        <v>42270</v>
      </c>
      <c r="BJ407" s="190">
        <v>42292</v>
      </c>
      <c r="BK407" s="526" t="s">
        <v>167</v>
      </c>
      <c r="BL407" s="534">
        <f t="shared" si="100"/>
        <v>5000000</v>
      </c>
      <c r="BQ407" t="str">
        <f t="shared" si="101"/>
        <v>Indosat</v>
      </c>
      <c r="BR407" t="str">
        <f t="shared" si="102"/>
        <v>HK-14-1403</v>
      </c>
      <c r="BS407" s="91">
        <f t="shared" si="103"/>
        <v>2014</v>
      </c>
      <c r="BT407">
        <f t="shared" si="98"/>
        <v>42248</v>
      </c>
      <c r="BU407" s="91">
        <f t="shared" si="98"/>
        <v>42268</v>
      </c>
      <c r="BW407" t="str">
        <f t="shared" si="104"/>
        <v>Site : DADANG_BEKASI - 03BKS058</v>
      </c>
      <c r="BX407" t="str">
        <f t="shared" si="105"/>
        <v xml:space="preserve">Tipe Tower : </v>
      </c>
      <c r="BY407">
        <f t="shared" si="106"/>
        <v>4800083168</v>
      </c>
      <c r="BZ407" s="92" t="str">
        <f t="shared" si="106"/>
        <v>Survey+Tower Analysis+Propose New Antenna</v>
      </c>
      <c r="CD407" s="531"/>
    </row>
    <row r="408" spans="2:82" ht="15" customHeight="1" x14ac:dyDescent="0.25">
      <c r="B408" s="103">
        <f t="shared" si="108"/>
        <v>259</v>
      </c>
      <c r="C408" s="126" t="s">
        <v>10119</v>
      </c>
      <c r="D408" s="126">
        <v>4800083168</v>
      </c>
      <c r="E408" s="121" t="s">
        <v>9354</v>
      </c>
      <c r="F408" s="522">
        <v>5000000</v>
      </c>
      <c r="G408" s="127">
        <v>8</v>
      </c>
      <c r="H408" s="103">
        <v>2014</v>
      </c>
      <c r="I408" s="128">
        <v>41858</v>
      </c>
      <c r="J408" s="128"/>
      <c r="K408" s="127" t="s">
        <v>628</v>
      </c>
      <c r="L408" s="126" t="s">
        <v>628</v>
      </c>
      <c r="M408" s="141" t="s">
        <v>628</v>
      </c>
      <c r="N408" s="104" t="s">
        <v>1636</v>
      </c>
      <c r="O408" s="97" t="s">
        <v>2392</v>
      </c>
      <c r="P408" s="127" t="s">
        <v>98</v>
      </c>
      <c r="Q408" s="100">
        <f>(IF(AF408='[1]Price List'!$B$1,VLOOKUP(N408,'[1]Price List'!$A$1:$K$104,2,0),IF(AF408='[1]Price List'!$C$1,VLOOKUP(N408,'[1]Price List'!$A$1:$K$104,3,0),IF(AF408='[1]Price List'!$D$1,VLOOKUP(N408,'[1]Price List'!$A$1:$K$104,4,0),IF(AF408='[1]Price List'!$E$1,VLOOKUP(N408,'[1]Price List'!$A$1:$K$104,5,0),IF(AF408='[1]Price List'!$F$1,VLOOKUP(N408,'[1]Price List'!$A$1:$K$104,6,0),IF(AF408='[1]Price List'!$G$1,VLOOKUP(N408,'[1]Price List'!$A$1:$K$104,7,0),IF(AF408='[1]Price List'!$H$1,VLOOKUP(N408,'[1]Price List'!$A$1:$K$104,8,0),IF(AF408='[1]Price List'!$I$1,VLOOKUP(N408,'[1]Price List'!$A$1:$K$104,9,0),IF(AF408='[1]Price List'!$J$1,VLOOKUP(N408,'[1]Price List'!$A$1:$K$104,10,0),IF(AF408='[1]Price List'!$K$1,VLOOKUP(N408,'[1]Price List'!$A$1:$K$104,11,0))))))))))))+(IF(AF408='[1]Price List'!$B$1,VLOOKUP(O408,'[1]Price List'!$A$1:$K$104,2,0),IF(AF408='[1]Price List'!$C$1,VLOOKUP(O408,'[1]Price List'!$A$1:$K$104,3,0),IF(AF408='[1]Price List'!$D$1,VLOOKUP(O408,'[1]Price List'!$A$1:$K$104,4,0),IF(AF408='[1]Price List'!$E$1,VLOOKUP(O408,'[1]Price List'!$A$1:$K$104,5,0),IF(AF408='[1]Price List'!$F$1,VLOOKUP(O408,'[1]Price List'!$A$1:$K$104,6,0),IF(AF408='[1]Price List'!$G$1,VLOOKUP(O408,'[1]Price List'!$A$1:$K$104,7,0),IF(AF408='[1]Price List'!$H$1,VLOOKUP(O408,'[1]Price List'!$A$1:$K$104,8,0),IF(AF408='[1]Price List'!$I$1,VLOOKUP(O408,'[1]Price List'!$A$1:$K$104,9,0),IF(AF408='[1]Price List'!$J$1,VLOOKUP(O408,'[1]Price List'!$A$1:$K$104,10,0),IF(AF408='[1]Price List'!$K$1,VLOOKUP(O408,'[1]Price List'!$A$1:$K$104,11,0))))))))))))+(IF(AF408='[1]Price List'!$B$1,VLOOKUP(P408,'[1]Price List'!$A$1:$K$104,2,0),IF(AF408='[1]Price List'!$C$1,VLOOKUP(P408,'[1]Price List'!$A$1:$K$104,3,0),IF(AF408='[1]Price List'!$D$1,VLOOKUP(P408,'[1]Price List'!$A$1:$K$104,4,0),IF(AF408='[1]Price List'!$E$1,VLOOKUP(P408,'[1]Price List'!$A$1:$K$104,5,0),IF(AF408='[1]Price List'!$F$1,VLOOKUP(P408,'[1]Price List'!$A$1:$K$104,6,0),IF(AF408='[1]Price List'!$G$1,VLOOKUP(P408,'[1]Price List'!$A$1:$K$104,7,0),IF(AF408='[1]Price List'!$H$1,VLOOKUP(P408,'[1]Price List'!$A$1:$K$104,8,0),IF(AF408='[1]Price List'!$I$1,VLOOKUP(P408,'[1]Price List'!$A$1:$K$104,9,0),IF(AF408='[1]Price List'!$J$1,VLOOKUP(P408,'[1]Price List'!$A$1:$K$104,10,0),IF(AF408='[1]Price List'!$K$1,VLOOKUP(P408,'[1]Price List'!$A$1:$K$104,11,0))))))))))))</f>
        <v>5000000</v>
      </c>
      <c r="R408" s="103"/>
      <c r="S408" s="127"/>
      <c r="T408" s="127"/>
      <c r="U408" s="120">
        <v>41886</v>
      </c>
      <c r="V408" s="523">
        <f t="shared" si="107"/>
        <v>28</v>
      </c>
      <c r="W408" s="127"/>
      <c r="X408" s="141" t="s">
        <v>10120</v>
      </c>
      <c r="Y408" s="424" t="s">
        <v>10121</v>
      </c>
      <c r="Z408" s="126" t="s">
        <v>9354</v>
      </c>
      <c r="AA408" s="103"/>
      <c r="AB408" s="126"/>
      <c r="AC408" s="103"/>
      <c r="AD408" s="103"/>
      <c r="AE408" s="103"/>
      <c r="AF408" s="121" t="s">
        <v>477</v>
      </c>
      <c r="AG408" s="126" t="s">
        <v>10122</v>
      </c>
      <c r="AH408" s="524"/>
      <c r="AI408" s="524"/>
      <c r="AJ408" s="121"/>
      <c r="AK408" s="121"/>
      <c r="AL408" s="121"/>
      <c r="AM408" s="120"/>
      <c r="AN408" s="120"/>
      <c r="AO408" s="120"/>
      <c r="AP408" s="121"/>
      <c r="AQ408" s="525"/>
      <c r="AR408" s="525"/>
      <c r="AS408" s="121"/>
      <c r="AT408" s="121" t="s">
        <v>10123</v>
      </c>
      <c r="AU408" s="122">
        <v>41981</v>
      </c>
      <c r="AV408" s="122">
        <v>42039</v>
      </c>
      <c r="AX408" s="126" t="s">
        <v>10124</v>
      </c>
      <c r="AY408" s="121">
        <v>0</v>
      </c>
      <c r="AZ408" s="120">
        <v>42041</v>
      </c>
      <c r="BA408" s="120">
        <v>42096</v>
      </c>
      <c r="BB408" s="121"/>
      <c r="BC408" s="522">
        <v>5000000</v>
      </c>
      <c r="BD408" s="121"/>
      <c r="BE408" s="516"/>
      <c r="BF408" s="544">
        <v>42101</v>
      </c>
      <c r="BG408" s="141" t="s">
        <v>116</v>
      </c>
      <c r="BH408" s="121" t="s">
        <v>10125</v>
      </c>
      <c r="BI408" s="122">
        <v>42101</v>
      </c>
      <c r="BJ408" s="190">
        <v>42124</v>
      </c>
      <c r="BK408" s="526" t="s">
        <v>167</v>
      </c>
      <c r="BL408" s="534">
        <f t="shared" si="100"/>
        <v>5000000</v>
      </c>
      <c r="BQ408" t="str">
        <f t="shared" si="101"/>
        <v>Indosat</v>
      </c>
      <c r="BR408" t="str">
        <f t="shared" si="102"/>
        <v>HK-14-1404</v>
      </c>
      <c r="BS408" s="91">
        <f t="shared" si="103"/>
        <v>2014</v>
      </c>
      <c r="BT408">
        <f t="shared" si="98"/>
        <v>42041</v>
      </c>
      <c r="BU408" s="91">
        <f t="shared" si="98"/>
        <v>42096</v>
      </c>
      <c r="BW408" t="str">
        <f t="shared" si="104"/>
        <v>Site : PURI_CENDANA - 03CKR210</v>
      </c>
      <c r="BX408" t="str">
        <f t="shared" si="105"/>
        <v xml:space="preserve">Tipe Tower : </v>
      </c>
      <c r="BY408">
        <f t="shared" si="106"/>
        <v>4800083168</v>
      </c>
      <c r="BZ408" s="92" t="str">
        <f t="shared" si="106"/>
        <v>Survey+Tower Analysis+Propose New Antenna</v>
      </c>
      <c r="CD408" s="531"/>
    </row>
    <row r="409" spans="2:82" ht="15" customHeight="1" x14ac:dyDescent="0.25">
      <c r="B409" s="103">
        <f t="shared" si="108"/>
        <v>260</v>
      </c>
      <c r="C409" s="126" t="s">
        <v>10126</v>
      </c>
      <c r="D409" s="126">
        <v>4800083168</v>
      </c>
      <c r="E409" s="121" t="s">
        <v>627</v>
      </c>
      <c r="F409" s="522">
        <v>250000</v>
      </c>
      <c r="G409" s="127">
        <v>8</v>
      </c>
      <c r="H409" s="103">
        <v>2014</v>
      </c>
      <c r="I409" s="128">
        <v>41858</v>
      </c>
      <c r="J409" s="128"/>
      <c r="K409" s="127" t="s">
        <v>628</v>
      </c>
      <c r="L409" s="126" t="s">
        <v>628</v>
      </c>
      <c r="M409" s="141" t="s">
        <v>628</v>
      </c>
      <c r="N409" s="142" t="s">
        <v>631</v>
      </c>
      <c r="O409" s="127" t="s">
        <v>98</v>
      </c>
      <c r="P409" s="127" t="s">
        <v>98</v>
      </c>
      <c r="Q409" s="100">
        <f>(IF(AF409='[1]Price List'!$B$1,VLOOKUP(N409,'[1]Price List'!$A$1:$K$104,2,0),IF(AF409='[1]Price List'!$C$1,VLOOKUP(N409,'[1]Price List'!$A$1:$K$104,3,0),IF(AF409='[1]Price List'!$D$1,VLOOKUP(N409,'[1]Price List'!$A$1:$K$104,4,0),IF(AF409='[1]Price List'!$E$1,VLOOKUP(N409,'[1]Price List'!$A$1:$K$104,5,0),IF(AF409='[1]Price List'!$F$1,VLOOKUP(N409,'[1]Price List'!$A$1:$K$104,6,0),IF(AF409='[1]Price List'!$G$1,VLOOKUP(N409,'[1]Price List'!$A$1:$K$104,7,0),IF(AF409='[1]Price List'!$H$1,VLOOKUP(N409,'[1]Price List'!$A$1:$K$104,8,0),IF(AF409='[1]Price List'!$I$1,VLOOKUP(N409,'[1]Price List'!$A$1:$K$104,9,0),IF(AF409='[1]Price List'!$J$1,VLOOKUP(N409,'[1]Price List'!$A$1:$K$104,10,0),IF(AF409='[1]Price List'!$K$1,VLOOKUP(N409,'[1]Price List'!$A$1:$K$104,11,0))))))))))))+(IF(AF409='[1]Price List'!$B$1,VLOOKUP(O409,'[1]Price List'!$A$1:$K$104,2,0),IF(AF409='[1]Price List'!$C$1,VLOOKUP(O409,'[1]Price List'!$A$1:$K$104,3,0),IF(AF409='[1]Price List'!$D$1,VLOOKUP(O409,'[1]Price List'!$A$1:$K$104,4,0),IF(AF409='[1]Price List'!$E$1,VLOOKUP(O409,'[1]Price List'!$A$1:$K$104,5,0),IF(AF409='[1]Price List'!$F$1,VLOOKUP(O409,'[1]Price List'!$A$1:$K$104,6,0),IF(AF409='[1]Price List'!$G$1,VLOOKUP(O409,'[1]Price List'!$A$1:$K$104,7,0),IF(AF409='[1]Price List'!$H$1,VLOOKUP(O409,'[1]Price List'!$A$1:$K$104,8,0),IF(AF409='[1]Price List'!$I$1,VLOOKUP(O409,'[1]Price List'!$A$1:$K$104,9,0),IF(AF409='[1]Price List'!$J$1,VLOOKUP(O409,'[1]Price List'!$A$1:$K$104,10,0),IF(AF409='[1]Price List'!$K$1,VLOOKUP(O409,'[1]Price List'!$A$1:$K$104,11,0))))))))))))+(IF(AF409='[1]Price List'!$B$1,VLOOKUP(P409,'[1]Price List'!$A$1:$K$104,2,0),IF(AF409='[1]Price List'!$C$1,VLOOKUP(P409,'[1]Price List'!$A$1:$K$104,3,0),IF(AF409='[1]Price List'!$D$1,VLOOKUP(P409,'[1]Price List'!$A$1:$K$104,4,0),IF(AF409='[1]Price List'!$E$1,VLOOKUP(P409,'[1]Price List'!$A$1:$K$104,5,0),IF(AF409='[1]Price List'!$F$1,VLOOKUP(P409,'[1]Price List'!$A$1:$K$104,6,0),IF(AF409='[1]Price List'!$G$1,VLOOKUP(P409,'[1]Price List'!$A$1:$K$104,7,0),IF(AF409='[1]Price List'!$H$1,VLOOKUP(P409,'[1]Price List'!$A$1:$K$104,8,0),IF(AF409='[1]Price List'!$I$1,VLOOKUP(P409,'[1]Price List'!$A$1:$K$104,9,0),IF(AF409='[1]Price List'!$J$1,VLOOKUP(P409,'[1]Price List'!$A$1:$K$104,10,0),IF(AF409='[1]Price List'!$K$1,VLOOKUP(P409,'[1]Price List'!$A$1:$K$104,11,0))))))))))))</f>
        <v>250000</v>
      </c>
      <c r="R409" s="103"/>
      <c r="S409" s="127"/>
      <c r="T409" s="127"/>
      <c r="U409" s="120">
        <v>41885</v>
      </c>
      <c r="V409" s="523">
        <f t="shared" si="107"/>
        <v>27</v>
      </c>
      <c r="W409" s="127"/>
      <c r="X409" s="141" t="s">
        <v>10127</v>
      </c>
      <c r="Y409" s="424" t="s">
        <v>10128</v>
      </c>
      <c r="Z409" s="126" t="s">
        <v>627</v>
      </c>
      <c r="AA409" s="103"/>
      <c r="AB409" s="126"/>
      <c r="AC409" s="103"/>
      <c r="AD409" s="103"/>
      <c r="AE409" s="103"/>
      <c r="AF409" s="121" t="s">
        <v>477</v>
      </c>
      <c r="AG409" s="126" t="s">
        <v>10129</v>
      </c>
      <c r="AH409" s="524"/>
      <c r="AI409" s="524"/>
      <c r="AJ409" s="121"/>
      <c r="AK409" s="121"/>
      <c r="AL409" s="121"/>
      <c r="AM409" s="120"/>
      <c r="AN409" s="120"/>
      <c r="AO409" s="120"/>
      <c r="AP409" s="121"/>
      <c r="AQ409" s="525"/>
      <c r="AR409" s="525"/>
      <c r="AS409" s="121"/>
      <c r="AT409" s="121" t="s">
        <v>10050</v>
      </c>
      <c r="AU409" s="122">
        <v>41933</v>
      </c>
      <c r="AV409" s="122"/>
      <c r="AX409" s="121"/>
      <c r="AY409" s="121">
        <v>0</v>
      </c>
      <c r="AZ409" s="120"/>
      <c r="BA409" s="120"/>
      <c r="BB409" s="121"/>
      <c r="BC409" s="522">
        <f t="shared" ref="BC409:BC418" si="109">F409</f>
        <v>250000</v>
      </c>
      <c r="BD409" s="121"/>
      <c r="BE409" s="516"/>
      <c r="BF409" s="122"/>
      <c r="BG409" s="141" t="s">
        <v>2356</v>
      </c>
      <c r="BH409" s="121"/>
      <c r="BI409" s="122"/>
      <c r="BJ409" s="190"/>
      <c r="BK409" s="526" t="s">
        <v>167</v>
      </c>
      <c r="BL409" s="534">
        <f t="shared" si="100"/>
        <v>250000</v>
      </c>
      <c r="BQ409" t="str">
        <f t="shared" si="101"/>
        <v>Indosat</v>
      </c>
      <c r="BR409" t="str">
        <f t="shared" si="102"/>
        <v>HK-14-1405</v>
      </c>
      <c r="BS409" s="91">
        <f t="shared" si="103"/>
        <v>2014</v>
      </c>
      <c r="BT409">
        <f t="shared" si="98"/>
        <v>0</v>
      </c>
      <c r="BU409" s="91">
        <f t="shared" si="98"/>
        <v>0</v>
      </c>
      <c r="BW409" t="str">
        <f t="shared" si="104"/>
        <v>Site : TAKARA_GOLF - 02TGN119</v>
      </c>
      <c r="BX409" t="str">
        <f t="shared" si="105"/>
        <v xml:space="preserve">Tipe Tower : </v>
      </c>
      <c r="BY409">
        <f t="shared" si="106"/>
        <v>4800083168</v>
      </c>
      <c r="BZ409" s="92" t="str">
        <f t="shared" si="106"/>
        <v>BoQ Verification</v>
      </c>
      <c r="CD409" s="531"/>
    </row>
    <row r="410" spans="2:82" ht="15" customHeight="1" x14ac:dyDescent="0.25">
      <c r="B410" s="103">
        <f t="shared" si="108"/>
        <v>261</v>
      </c>
      <c r="C410" s="126" t="s">
        <v>10130</v>
      </c>
      <c r="D410" s="126">
        <v>4800083168</v>
      </c>
      <c r="E410" s="121" t="s">
        <v>627</v>
      </c>
      <c r="F410" s="522">
        <v>250000</v>
      </c>
      <c r="G410" s="127">
        <v>8</v>
      </c>
      <c r="H410" s="103">
        <v>2014</v>
      </c>
      <c r="I410" s="128">
        <v>41858</v>
      </c>
      <c r="J410" s="128"/>
      <c r="K410" s="127" t="s">
        <v>628</v>
      </c>
      <c r="L410" s="126" t="s">
        <v>628</v>
      </c>
      <c r="M410" s="141" t="s">
        <v>628</v>
      </c>
      <c r="N410" s="142" t="s">
        <v>631</v>
      </c>
      <c r="O410" s="127" t="s">
        <v>98</v>
      </c>
      <c r="P410" s="127" t="s">
        <v>98</v>
      </c>
      <c r="Q410" s="100">
        <f>(IF(AF410='[1]Price List'!$B$1,VLOOKUP(N410,'[1]Price List'!$A$1:$K$104,2,0),IF(AF410='[1]Price List'!$C$1,VLOOKUP(N410,'[1]Price List'!$A$1:$K$104,3,0),IF(AF410='[1]Price List'!$D$1,VLOOKUP(N410,'[1]Price List'!$A$1:$K$104,4,0),IF(AF410='[1]Price List'!$E$1,VLOOKUP(N410,'[1]Price List'!$A$1:$K$104,5,0),IF(AF410='[1]Price List'!$F$1,VLOOKUP(N410,'[1]Price List'!$A$1:$K$104,6,0),IF(AF410='[1]Price List'!$G$1,VLOOKUP(N410,'[1]Price List'!$A$1:$K$104,7,0),IF(AF410='[1]Price List'!$H$1,VLOOKUP(N410,'[1]Price List'!$A$1:$K$104,8,0),IF(AF410='[1]Price List'!$I$1,VLOOKUP(N410,'[1]Price List'!$A$1:$K$104,9,0),IF(AF410='[1]Price List'!$J$1,VLOOKUP(N410,'[1]Price List'!$A$1:$K$104,10,0),IF(AF410='[1]Price List'!$K$1,VLOOKUP(N410,'[1]Price List'!$A$1:$K$104,11,0))))))))))))+(IF(AF410='[1]Price List'!$B$1,VLOOKUP(O410,'[1]Price List'!$A$1:$K$104,2,0),IF(AF410='[1]Price List'!$C$1,VLOOKUP(O410,'[1]Price List'!$A$1:$K$104,3,0),IF(AF410='[1]Price List'!$D$1,VLOOKUP(O410,'[1]Price List'!$A$1:$K$104,4,0),IF(AF410='[1]Price List'!$E$1,VLOOKUP(O410,'[1]Price List'!$A$1:$K$104,5,0),IF(AF410='[1]Price List'!$F$1,VLOOKUP(O410,'[1]Price List'!$A$1:$K$104,6,0),IF(AF410='[1]Price List'!$G$1,VLOOKUP(O410,'[1]Price List'!$A$1:$K$104,7,0),IF(AF410='[1]Price List'!$H$1,VLOOKUP(O410,'[1]Price List'!$A$1:$K$104,8,0),IF(AF410='[1]Price List'!$I$1,VLOOKUP(O410,'[1]Price List'!$A$1:$K$104,9,0),IF(AF410='[1]Price List'!$J$1,VLOOKUP(O410,'[1]Price List'!$A$1:$K$104,10,0),IF(AF410='[1]Price List'!$K$1,VLOOKUP(O410,'[1]Price List'!$A$1:$K$104,11,0))))))))))))+(IF(AF410='[1]Price List'!$B$1,VLOOKUP(P410,'[1]Price List'!$A$1:$K$104,2,0),IF(AF410='[1]Price List'!$C$1,VLOOKUP(P410,'[1]Price List'!$A$1:$K$104,3,0),IF(AF410='[1]Price List'!$D$1,VLOOKUP(P410,'[1]Price List'!$A$1:$K$104,4,0),IF(AF410='[1]Price List'!$E$1,VLOOKUP(P410,'[1]Price List'!$A$1:$K$104,5,0),IF(AF410='[1]Price List'!$F$1,VLOOKUP(P410,'[1]Price List'!$A$1:$K$104,6,0),IF(AF410='[1]Price List'!$G$1,VLOOKUP(P410,'[1]Price List'!$A$1:$K$104,7,0),IF(AF410='[1]Price List'!$H$1,VLOOKUP(P410,'[1]Price List'!$A$1:$K$104,8,0),IF(AF410='[1]Price List'!$I$1,VLOOKUP(P410,'[1]Price List'!$A$1:$K$104,9,0),IF(AF410='[1]Price List'!$J$1,VLOOKUP(P410,'[1]Price List'!$A$1:$K$104,10,0),IF(AF410='[1]Price List'!$K$1,VLOOKUP(P410,'[1]Price List'!$A$1:$K$104,11,0))))))))))))</f>
        <v>250000</v>
      </c>
      <c r="R410" s="103"/>
      <c r="S410" s="127"/>
      <c r="T410" s="127"/>
      <c r="U410" s="120">
        <v>41885</v>
      </c>
      <c r="V410" s="523">
        <f t="shared" si="107"/>
        <v>27</v>
      </c>
      <c r="W410" s="127"/>
      <c r="X410" s="141" t="s">
        <v>10131</v>
      </c>
      <c r="Y410" s="424" t="s">
        <v>10132</v>
      </c>
      <c r="Z410" s="126" t="s">
        <v>627</v>
      </c>
      <c r="AA410" s="103"/>
      <c r="AB410" s="126"/>
      <c r="AC410" s="103"/>
      <c r="AD410" s="103"/>
      <c r="AE410" s="103"/>
      <c r="AF410" s="121" t="s">
        <v>477</v>
      </c>
      <c r="AG410" s="126" t="s">
        <v>5391</v>
      </c>
      <c r="AH410" s="524"/>
      <c r="AI410" s="524"/>
      <c r="AJ410" s="121"/>
      <c r="AK410" s="121"/>
      <c r="AL410" s="121"/>
      <c r="AM410" s="120"/>
      <c r="AN410" s="120"/>
      <c r="AO410" s="120"/>
      <c r="AP410" s="121"/>
      <c r="AQ410" s="525"/>
      <c r="AR410" s="525">
        <f ca="1">IF(AN410="",TODAY()-AM410,0)</f>
        <v>42347</v>
      </c>
      <c r="AS410" s="121"/>
      <c r="AT410" s="121" t="s">
        <v>10133</v>
      </c>
      <c r="AU410" s="122">
        <v>42041</v>
      </c>
      <c r="AV410" s="122">
        <v>42068</v>
      </c>
      <c r="AX410" s="121" t="s">
        <v>10134</v>
      </c>
      <c r="AY410" s="121">
        <v>0</v>
      </c>
      <c r="AZ410" s="120">
        <v>42069</v>
      </c>
      <c r="BA410" s="120">
        <v>42114</v>
      </c>
      <c r="BB410" s="121"/>
      <c r="BC410" s="522">
        <f t="shared" si="109"/>
        <v>250000</v>
      </c>
      <c r="BD410" s="121"/>
      <c r="BE410" s="516"/>
      <c r="BF410" s="122">
        <v>42115</v>
      </c>
      <c r="BG410" s="141" t="s">
        <v>242</v>
      </c>
      <c r="BH410" s="121" t="s">
        <v>10135</v>
      </c>
      <c r="BI410" s="122">
        <v>42116</v>
      </c>
      <c r="BJ410" s="190"/>
      <c r="BK410" s="526" t="s">
        <v>167</v>
      </c>
      <c r="BL410" s="534">
        <f t="shared" si="100"/>
        <v>250000</v>
      </c>
      <c r="BQ410" t="str">
        <f t="shared" si="101"/>
        <v>Indosat</v>
      </c>
      <c r="BR410" t="str">
        <f t="shared" si="102"/>
        <v>HK-14-1413</v>
      </c>
      <c r="BS410" s="91">
        <f t="shared" si="103"/>
        <v>2014</v>
      </c>
      <c r="BT410">
        <f t="shared" si="98"/>
        <v>42069</v>
      </c>
      <c r="BU410" s="91">
        <f t="shared" si="98"/>
        <v>42114</v>
      </c>
      <c r="BW410" t="str">
        <f t="shared" si="104"/>
        <v>Site : BANGKA EX SAT - 01JKS069</v>
      </c>
      <c r="BX410" t="str">
        <f t="shared" si="105"/>
        <v xml:space="preserve">Tipe Tower : </v>
      </c>
      <c r="BY410">
        <f t="shared" si="106"/>
        <v>4800083168</v>
      </c>
      <c r="BZ410" s="92" t="str">
        <f t="shared" si="106"/>
        <v>BoQ Verification</v>
      </c>
      <c r="CD410" s="531"/>
    </row>
    <row r="411" spans="2:82" ht="15" customHeight="1" x14ac:dyDescent="0.25">
      <c r="B411" s="103">
        <f t="shared" si="108"/>
        <v>262</v>
      </c>
      <c r="C411" s="126" t="s">
        <v>10136</v>
      </c>
      <c r="D411" s="126">
        <v>4800083168</v>
      </c>
      <c r="E411" s="121" t="s">
        <v>627</v>
      </c>
      <c r="F411" s="522">
        <v>250000</v>
      </c>
      <c r="G411" s="127">
        <v>8</v>
      </c>
      <c r="H411" s="103">
        <v>2014</v>
      </c>
      <c r="I411" s="128">
        <v>41858</v>
      </c>
      <c r="J411" s="128"/>
      <c r="K411" s="127" t="s">
        <v>628</v>
      </c>
      <c r="L411" s="126" t="s">
        <v>628</v>
      </c>
      <c r="M411" s="141" t="s">
        <v>628</v>
      </c>
      <c r="N411" s="142" t="s">
        <v>631</v>
      </c>
      <c r="O411" s="127" t="s">
        <v>98</v>
      </c>
      <c r="P411" s="127" t="s">
        <v>98</v>
      </c>
      <c r="Q411" s="100">
        <f>(IF(AF411='[1]Price List'!$B$1,VLOOKUP(N411,'[1]Price List'!$A$1:$K$104,2,0),IF(AF411='[1]Price List'!$C$1,VLOOKUP(N411,'[1]Price List'!$A$1:$K$104,3,0),IF(AF411='[1]Price List'!$D$1,VLOOKUP(N411,'[1]Price List'!$A$1:$K$104,4,0),IF(AF411='[1]Price List'!$E$1,VLOOKUP(N411,'[1]Price List'!$A$1:$K$104,5,0),IF(AF411='[1]Price List'!$F$1,VLOOKUP(N411,'[1]Price List'!$A$1:$K$104,6,0),IF(AF411='[1]Price List'!$G$1,VLOOKUP(N411,'[1]Price List'!$A$1:$K$104,7,0),IF(AF411='[1]Price List'!$H$1,VLOOKUP(N411,'[1]Price List'!$A$1:$K$104,8,0),IF(AF411='[1]Price List'!$I$1,VLOOKUP(N411,'[1]Price List'!$A$1:$K$104,9,0),IF(AF411='[1]Price List'!$J$1,VLOOKUP(N411,'[1]Price List'!$A$1:$K$104,10,0),IF(AF411='[1]Price List'!$K$1,VLOOKUP(N411,'[1]Price List'!$A$1:$K$104,11,0))))))))))))+(IF(AF411='[1]Price List'!$B$1,VLOOKUP(O411,'[1]Price List'!$A$1:$K$104,2,0),IF(AF411='[1]Price List'!$C$1,VLOOKUP(O411,'[1]Price List'!$A$1:$K$104,3,0),IF(AF411='[1]Price List'!$D$1,VLOOKUP(O411,'[1]Price List'!$A$1:$K$104,4,0),IF(AF411='[1]Price List'!$E$1,VLOOKUP(O411,'[1]Price List'!$A$1:$K$104,5,0),IF(AF411='[1]Price List'!$F$1,VLOOKUP(O411,'[1]Price List'!$A$1:$K$104,6,0),IF(AF411='[1]Price List'!$G$1,VLOOKUP(O411,'[1]Price List'!$A$1:$K$104,7,0),IF(AF411='[1]Price List'!$H$1,VLOOKUP(O411,'[1]Price List'!$A$1:$K$104,8,0),IF(AF411='[1]Price List'!$I$1,VLOOKUP(O411,'[1]Price List'!$A$1:$K$104,9,0),IF(AF411='[1]Price List'!$J$1,VLOOKUP(O411,'[1]Price List'!$A$1:$K$104,10,0),IF(AF411='[1]Price List'!$K$1,VLOOKUP(O411,'[1]Price List'!$A$1:$K$104,11,0))))))))))))+(IF(AF411='[1]Price List'!$B$1,VLOOKUP(P411,'[1]Price List'!$A$1:$K$104,2,0),IF(AF411='[1]Price List'!$C$1,VLOOKUP(P411,'[1]Price List'!$A$1:$K$104,3,0),IF(AF411='[1]Price List'!$D$1,VLOOKUP(P411,'[1]Price List'!$A$1:$K$104,4,0),IF(AF411='[1]Price List'!$E$1,VLOOKUP(P411,'[1]Price List'!$A$1:$K$104,5,0),IF(AF411='[1]Price List'!$F$1,VLOOKUP(P411,'[1]Price List'!$A$1:$K$104,6,0),IF(AF411='[1]Price List'!$G$1,VLOOKUP(P411,'[1]Price List'!$A$1:$K$104,7,0),IF(AF411='[1]Price List'!$H$1,VLOOKUP(P411,'[1]Price List'!$A$1:$K$104,8,0),IF(AF411='[1]Price List'!$I$1,VLOOKUP(P411,'[1]Price List'!$A$1:$K$104,9,0),IF(AF411='[1]Price List'!$J$1,VLOOKUP(P411,'[1]Price List'!$A$1:$K$104,10,0),IF(AF411='[1]Price List'!$K$1,VLOOKUP(P411,'[1]Price List'!$A$1:$K$104,11,0))))))))))))</f>
        <v>250000</v>
      </c>
      <c r="R411" s="103"/>
      <c r="S411" s="127"/>
      <c r="T411" s="127"/>
      <c r="U411" s="120">
        <v>41892</v>
      </c>
      <c r="V411" s="523">
        <f t="shared" si="107"/>
        <v>34</v>
      </c>
      <c r="W411" s="127"/>
      <c r="X411" s="141" t="s">
        <v>10137</v>
      </c>
      <c r="Y411" s="424" t="s">
        <v>10138</v>
      </c>
      <c r="Z411" s="126" t="s">
        <v>627</v>
      </c>
      <c r="AA411" s="103"/>
      <c r="AB411" s="126" t="s">
        <v>635</v>
      </c>
      <c r="AC411" s="103"/>
      <c r="AD411" s="103"/>
      <c r="AE411" s="103"/>
      <c r="AF411" s="121" t="s">
        <v>477</v>
      </c>
      <c r="AG411" s="126"/>
      <c r="AH411" s="524"/>
      <c r="AI411" s="524"/>
      <c r="AJ411" s="121"/>
      <c r="AK411" s="121"/>
      <c r="AL411" s="121"/>
      <c r="AM411" s="120"/>
      <c r="AN411" s="120"/>
      <c r="AO411" s="120"/>
      <c r="AP411" s="121"/>
      <c r="AQ411" s="525"/>
      <c r="AR411" s="525">
        <f ca="1">IF(AN411="",TODAY()-AM411,0)</f>
        <v>42347</v>
      </c>
      <c r="AS411" s="121"/>
      <c r="AT411" s="121" t="s">
        <v>10133</v>
      </c>
      <c r="AU411" s="122">
        <v>42041</v>
      </c>
      <c r="AV411" s="122">
        <v>42068</v>
      </c>
      <c r="AX411" s="121" t="s">
        <v>10134</v>
      </c>
      <c r="AY411" s="89"/>
      <c r="AZ411" s="120">
        <v>42069</v>
      </c>
      <c r="BA411" s="120">
        <v>42114</v>
      </c>
      <c r="BB411" s="121"/>
      <c r="BC411" s="522">
        <f t="shared" si="109"/>
        <v>250000</v>
      </c>
      <c r="BD411" s="121"/>
      <c r="BE411" s="516"/>
      <c r="BF411" s="122">
        <v>42115</v>
      </c>
      <c r="BG411" s="141" t="s">
        <v>242</v>
      </c>
      <c r="BH411" s="121" t="s">
        <v>10135</v>
      </c>
      <c r="BI411" s="122">
        <v>42116</v>
      </c>
      <c r="BJ411" s="190"/>
      <c r="BK411" s="526" t="s">
        <v>167</v>
      </c>
      <c r="BL411" s="534">
        <f t="shared" si="100"/>
        <v>250000</v>
      </c>
      <c r="BQ411" t="str">
        <f t="shared" si="101"/>
        <v>Indosat</v>
      </c>
      <c r="BR411" t="str">
        <f t="shared" si="102"/>
        <v>HK-14-1868</v>
      </c>
      <c r="BS411" s="91">
        <f t="shared" si="103"/>
        <v>2014</v>
      </c>
      <c r="BT411">
        <f t="shared" si="98"/>
        <v>42069</v>
      </c>
      <c r="BU411" s="91">
        <f t="shared" si="98"/>
        <v>42114</v>
      </c>
      <c r="BW411" t="str">
        <f t="shared" si="104"/>
        <v>Site : BOYKE LAND - 01JKT040</v>
      </c>
      <c r="BX411" t="str">
        <f t="shared" si="105"/>
        <v>Tipe Tower : SST</v>
      </c>
      <c r="BY411">
        <f t="shared" si="106"/>
        <v>4800083168</v>
      </c>
      <c r="BZ411" s="92" t="str">
        <f t="shared" si="106"/>
        <v>BoQ Verification</v>
      </c>
      <c r="CD411" s="531"/>
    </row>
    <row r="412" spans="2:82" ht="15" customHeight="1" x14ac:dyDescent="0.25">
      <c r="B412" s="103">
        <f t="shared" si="108"/>
        <v>263</v>
      </c>
      <c r="C412" s="126" t="s">
        <v>10139</v>
      </c>
      <c r="D412" s="126">
        <v>4800083168</v>
      </c>
      <c r="E412" s="121" t="s">
        <v>627</v>
      </c>
      <c r="F412" s="522">
        <v>250000</v>
      </c>
      <c r="G412" s="127">
        <v>8</v>
      </c>
      <c r="H412" s="103">
        <v>2014</v>
      </c>
      <c r="I412" s="128">
        <v>41858</v>
      </c>
      <c r="J412" s="128"/>
      <c r="K412" s="127" t="s">
        <v>628</v>
      </c>
      <c r="L412" s="126" t="s">
        <v>628</v>
      </c>
      <c r="M412" s="141" t="s">
        <v>628</v>
      </c>
      <c r="N412" s="142" t="s">
        <v>631</v>
      </c>
      <c r="O412" s="127" t="s">
        <v>98</v>
      </c>
      <c r="P412" s="127" t="s">
        <v>98</v>
      </c>
      <c r="Q412" s="100">
        <f>(IF(AF412='[1]Price List'!$B$1,VLOOKUP(N412,'[1]Price List'!$A$1:$K$104,2,0),IF(AF412='[1]Price List'!$C$1,VLOOKUP(N412,'[1]Price List'!$A$1:$K$104,3,0),IF(AF412='[1]Price List'!$D$1,VLOOKUP(N412,'[1]Price List'!$A$1:$K$104,4,0),IF(AF412='[1]Price List'!$E$1,VLOOKUP(N412,'[1]Price List'!$A$1:$K$104,5,0),IF(AF412='[1]Price List'!$F$1,VLOOKUP(N412,'[1]Price List'!$A$1:$K$104,6,0),IF(AF412='[1]Price List'!$G$1,VLOOKUP(N412,'[1]Price List'!$A$1:$K$104,7,0),IF(AF412='[1]Price List'!$H$1,VLOOKUP(N412,'[1]Price List'!$A$1:$K$104,8,0),IF(AF412='[1]Price List'!$I$1,VLOOKUP(N412,'[1]Price List'!$A$1:$K$104,9,0),IF(AF412='[1]Price List'!$J$1,VLOOKUP(N412,'[1]Price List'!$A$1:$K$104,10,0),IF(AF412='[1]Price List'!$K$1,VLOOKUP(N412,'[1]Price List'!$A$1:$K$104,11,0))))))))))))+(IF(AF412='[1]Price List'!$B$1,VLOOKUP(O412,'[1]Price List'!$A$1:$K$104,2,0),IF(AF412='[1]Price List'!$C$1,VLOOKUP(O412,'[1]Price List'!$A$1:$K$104,3,0),IF(AF412='[1]Price List'!$D$1,VLOOKUP(O412,'[1]Price List'!$A$1:$K$104,4,0),IF(AF412='[1]Price List'!$E$1,VLOOKUP(O412,'[1]Price List'!$A$1:$K$104,5,0),IF(AF412='[1]Price List'!$F$1,VLOOKUP(O412,'[1]Price List'!$A$1:$K$104,6,0),IF(AF412='[1]Price List'!$G$1,VLOOKUP(O412,'[1]Price List'!$A$1:$K$104,7,0),IF(AF412='[1]Price List'!$H$1,VLOOKUP(O412,'[1]Price List'!$A$1:$K$104,8,0),IF(AF412='[1]Price List'!$I$1,VLOOKUP(O412,'[1]Price List'!$A$1:$K$104,9,0),IF(AF412='[1]Price List'!$J$1,VLOOKUP(O412,'[1]Price List'!$A$1:$K$104,10,0),IF(AF412='[1]Price List'!$K$1,VLOOKUP(O412,'[1]Price List'!$A$1:$K$104,11,0))))))))))))+(IF(AF412='[1]Price List'!$B$1,VLOOKUP(P412,'[1]Price List'!$A$1:$K$104,2,0),IF(AF412='[1]Price List'!$C$1,VLOOKUP(P412,'[1]Price List'!$A$1:$K$104,3,0),IF(AF412='[1]Price List'!$D$1,VLOOKUP(P412,'[1]Price List'!$A$1:$K$104,4,0),IF(AF412='[1]Price List'!$E$1,VLOOKUP(P412,'[1]Price List'!$A$1:$K$104,5,0),IF(AF412='[1]Price List'!$F$1,VLOOKUP(P412,'[1]Price List'!$A$1:$K$104,6,0),IF(AF412='[1]Price List'!$G$1,VLOOKUP(P412,'[1]Price List'!$A$1:$K$104,7,0),IF(AF412='[1]Price List'!$H$1,VLOOKUP(P412,'[1]Price List'!$A$1:$K$104,8,0),IF(AF412='[1]Price List'!$I$1,VLOOKUP(P412,'[1]Price List'!$A$1:$K$104,9,0),IF(AF412='[1]Price List'!$J$1,VLOOKUP(P412,'[1]Price List'!$A$1:$K$104,10,0),IF(AF412='[1]Price List'!$K$1,VLOOKUP(P412,'[1]Price List'!$A$1:$K$104,11,0))))))))))))</f>
        <v>250000</v>
      </c>
      <c r="R412" s="103"/>
      <c r="S412" s="127"/>
      <c r="T412" s="127"/>
      <c r="U412" s="120">
        <v>41885</v>
      </c>
      <c r="V412" s="523">
        <f t="shared" si="107"/>
        <v>27</v>
      </c>
      <c r="W412" s="127"/>
      <c r="X412" s="141" t="s">
        <v>10140</v>
      </c>
      <c r="Y412" s="424" t="s">
        <v>10141</v>
      </c>
      <c r="Z412" s="126" t="s">
        <v>627</v>
      </c>
      <c r="AA412" s="103"/>
      <c r="AB412" s="126"/>
      <c r="AC412" s="103"/>
      <c r="AD412" s="103"/>
      <c r="AE412" s="103"/>
      <c r="AF412" s="121" t="s">
        <v>477</v>
      </c>
      <c r="AG412" s="126" t="s">
        <v>5391</v>
      </c>
      <c r="AH412" s="524"/>
      <c r="AI412" s="524"/>
      <c r="AJ412" s="121"/>
      <c r="AK412" s="121"/>
      <c r="AL412" s="121"/>
      <c r="AM412" s="120"/>
      <c r="AN412" s="120"/>
      <c r="AO412" s="120"/>
      <c r="AP412" s="121"/>
      <c r="AQ412" s="525"/>
      <c r="AR412" s="525">
        <f ca="1">IF(AN412="",TODAY()-AM412,0)</f>
        <v>42347</v>
      </c>
      <c r="AS412" s="121"/>
      <c r="AT412" s="121" t="s">
        <v>10133</v>
      </c>
      <c r="AU412" s="122">
        <v>42041</v>
      </c>
      <c r="AV412" s="122">
        <v>42068</v>
      </c>
      <c r="AX412" s="121" t="s">
        <v>10134</v>
      </c>
      <c r="AY412" s="121">
        <v>0</v>
      </c>
      <c r="AZ412" s="120">
        <v>42069</v>
      </c>
      <c r="BA412" s="120">
        <v>42114</v>
      </c>
      <c r="BB412" s="121"/>
      <c r="BC412" s="522">
        <f t="shared" si="109"/>
        <v>250000</v>
      </c>
      <c r="BD412" s="121"/>
      <c r="BE412" s="516"/>
      <c r="BF412" s="122">
        <v>42115</v>
      </c>
      <c r="BG412" s="141" t="s">
        <v>242</v>
      </c>
      <c r="BH412" s="121" t="s">
        <v>10135</v>
      </c>
      <c r="BI412" s="122">
        <v>42116</v>
      </c>
      <c r="BJ412" s="190"/>
      <c r="BK412" s="526" t="s">
        <v>167</v>
      </c>
      <c r="BL412" s="534">
        <f t="shared" si="100"/>
        <v>250000</v>
      </c>
      <c r="BQ412" t="str">
        <f t="shared" si="101"/>
        <v>Indosat</v>
      </c>
      <c r="BR412" t="str">
        <f t="shared" si="102"/>
        <v>HK-14-1412</v>
      </c>
      <c r="BS412" s="91">
        <f t="shared" si="103"/>
        <v>2014</v>
      </c>
      <c r="BT412">
        <f t="shared" si="98"/>
        <v>42069</v>
      </c>
      <c r="BU412" s="91">
        <f t="shared" si="98"/>
        <v>42114</v>
      </c>
      <c r="BW412" t="str">
        <f t="shared" si="104"/>
        <v>Site : CASABLANCA - 01JKS060</v>
      </c>
      <c r="BX412" t="str">
        <f t="shared" si="105"/>
        <v xml:space="preserve">Tipe Tower : </v>
      </c>
      <c r="BY412">
        <f t="shared" si="106"/>
        <v>4800083168</v>
      </c>
      <c r="BZ412" s="92" t="str">
        <f t="shared" si="106"/>
        <v>BoQ Verification</v>
      </c>
      <c r="CD412" s="531"/>
    </row>
    <row r="413" spans="2:82" ht="15" customHeight="1" x14ac:dyDescent="0.25">
      <c r="B413" s="103">
        <f t="shared" si="108"/>
        <v>264</v>
      </c>
      <c r="C413" s="126" t="s">
        <v>10142</v>
      </c>
      <c r="D413" s="126">
        <v>4800083168</v>
      </c>
      <c r="E413" s="121" t="s">
        <v>627</v>
      </c>
      <c r="F413" s="522">
        <v>250000</v>
      </c>
      <c r="G413" s="127">
        <v>8</v>
      </c>
      <c r="H413" s="103">
        <v>2014</v>
      </c>
      <c r="I413" s="128">
        <v>41858</v>
      </c>
      <c r="J413" s="128"/>
      <c r="K413" s="127" t="s">
        <v>628</v>
      </c>
      <c r="L413" s="126" t="s">
        <v>628</v>
      </c>
      <c r="M413" s="141" t="s">
        <v>628</v>
      </c>
      <c r="N413" s="142" t="s">
        <v>631</v>
      </c>
      <c r="O413" s="127" t="s">
        <v>98</v>
      </c>
      <c r="P413" s="127" t="s">
        <v>98</v>
      </c>
      <c r="Q413" s="100">
        <f>(IF(AF413='[1]Price List'!$B$1,VLOOKUP(N413,'[1]Price List'!$A$1:$K$104,2,0),IF(AF413='[1]Price List'!$C$1,VLOOKUP(N413,'[1]Price List'!$A$1:$K$104,3,0),IF(AF413='[1]Price List'!$D$1,VLOOKUP(N413,'[1]Price List'!$A$1:$K$104,4,0),IF(AF413='[1]Price List'!$E$1,VLOOKUP(N413,'[1]Price List'!$A$1:$K$104,5,0),IF(AF413='[1]Price List'!$F$1,VLOOKUP(N413,'[1]Price List'!$A$1:$K$104,6,0),IF(AF413='[1]Price List'!$G$1,VLOOKUP(N413,'[1]Price List'!$A$1:$K$104,7,0),IF(AF413='[1]Price List'!$H$1,VLOOKUP(N413,'[1]Price List'!$A$1:$K$104,8,0),IF(AF413='[1]Price List'!$I$1,VLOOKUP(N413,'[1]Price List'!$A$1:$K$104,9,0),IF(AF413='[1]Price List'!$J$1,VLOOKUP(N413,'[1]Price List'!$A$1:$K$104,10,0),IF(AF413='[1]Price List'!$K$1,VLOOKUP(N413,'[1]Price List'!$A$1:$K$104,11,0))))))))))))+(IF(AF413='[1]Price List'!$B$1,VLOOKUP(O413,'[1]Price List'!$A$1:$K$104,2,0),IF(AF413='[1]Price List'!$C$1,VLOOKUP(O413,'[1]Price List'!$A$1:$K$104,3,0),IF(AF413='[1]Price List'!$D$1,VLOOKUP(O413,'[1]Price List'!$A$1:$K$104,4,0),IF(AF413='[1]Price List'!$E$1,VLOOKUP(O413,'[1]Price List'!$A$1:$K$104,5,0),IF(AF413='[1]Price List'!$F$1,VLOOKUP(O413,'[1]Price List'!$A$1:$K$104,6,0),IF(AF413='[1]Price List'!$G$1,VLOOKUP(O413,'[1]Price List'!$A$1:$K$104,7,0),IF(AF413='[1]Price List'!$H$1,VLOOKUP(O413,'[1]Price List'!$A$1:$K$104,8,0),IF(AF413='[1]Price List'!$I$1,VLOOKUP(O413,'[1]Price List'!$A$1:$K$104,9,0),IF(AF413='[1]Price List'!$J$1,VLOOKUP(O413,'[1]Price List'!$A$1:$K$104,10,0),IF(AF413='[1]Price List'!$K$1,VLOOKUP(O413,'[1]Price List'!$A$1:$K$104,11,0))))))))))))+(IF(AF413='[1]Price List'!$B$1,VLOOKUP(P413,'[1]Price List'!$A$1:$K$104,2,0),IF(AF413='[1]Price List'!$C$1,VLOOKUP(P413,'[1]Price List'!$A$1:$K$104,3,0),IF(AF413='[1]Price List'!$D$1,VLOOKUP(P413,'[1]Price List'!$A$1:$K$104,4,0),IF(AF413='[1]Price List'!$E$1,VLOOKUP(P413,'[1]Price List'!$A$1:$K$104,5,0),IF(AF413='[1]Price List'!$F$1,VLOOKUP(P413,'[1]Price List'!$A$1:$K$104,6,0),IF(AF413='[1]Price List'!$G$1,VLOOKUP(P413,'[1]Price List'!$A$1:$K$104,7,0),IF(AF413='[1]Price List'!$H$1,VLOOKUP(P413,'[1]Price List'!$A$1:$K$104,8,0),IF(AF413='[1]Price List'!$I$1,VLOOKUP(P413,'[1]Price List'!$A$1:$K$104,9,0),IF(AF413='[1]Price List'!$J$1,VLOOKUP(P413,'[1]Price List'!$A$1:$K$104,10,0),IF(AF413='[1]Price List'!$K$1,VLOOKUP(P413,'[1]Price List'!$A$1:$K$104,11,0))))))))))))</f>
        <v>250000</v>
      </c>
      <c r="R413" s="103"/>
      <c r="S413" s="127"/>
      <c r="T413" s="127"/>
      <c r="U413" s="120">
        <v>41885</v>
      </c>
      <c r="V413" s="523">
        <f t="shared" si="107"/>
        <v>27</v>
      </c>
      <c r="W413" s="127"/>
      <c r="X413" s="141" t="s">
        <v>10143</v>
      </c>
      <c r="Y413" s="424" t="s">
        <v>10144</v>
      </c>
      <c r="Z413" s="126" t="s">
        <v>627</v>
      </c>
      <c r="AA413" s="103"/>
      <c r="AB413" s="126"/>
      <c r="AC413" s="103"/>
      <c r="AD413" s="103"/>
      <c r="AE413" s="103"/>
      <c r="AF413" s="121" t="s">
        <v>477</v>
      </c>
      <c r="AG413" s="126" t="s">
        <v>5391</v>
      </c>
      <c r="AH413" s="524"/>
      <c r="AI413" s="524"/>
      <c r="AJ413" s="121"/>
      <c r="AK413" s="121"/>
      <c r="AL413" s="121"/>
      <c r="AM413" s="120"/>
      <c r="AN413" s="120"/>
      <c r="AO413" s="120"/>
      <c r="AP413" s="121"/>
      <c r="AQ413" s="525"/>
      <c r="AR413" s="525">
        <f ca="1">IF(AN413="",TODAY()-AM413,0)</f>
        <v>42347</v>
      </c>
      <c r="AS413" s="121"/>
      <c r="AT413" s="121" t="s">
        <v>10133</v>
      </c>
      <c r="AU413" s="122">
        <v>42041</v>
      </c>
      <c r="AV413" s="122">
        <v>42068</v>
      </c>
      <c r="AX413" s="121" t="s">
        <v>10134</v>
      </c>
      <c r="AY413" s="121">
        <v>0</v>
      </c>
      <c r="AZ413" s="120">
        <v>42069</v>
      </c>
      <c r="BA413" s="120">
        <v>42114</v>
      </c>
      <c r="BB413" s="121"/>
      <c r="BC413" s="522">
        <f t="shared" si="109"/>
        <v>250000</v>
      </c>
      <c r="BD413" s="121"/>
      <c r="BE413" s="516"/>
      <c r="BF413" s="122">
        <v>42115</v>
      </c>
      <c r="BG413" s="141" t="s">
        <v>242</v>
      </c>
      <c r="BH413" s="121" t="s">
        <v>10135</v>
      </c>
      <c r="BI413" s="122">
        <v>42116</v>
      </c>
      <c r="BJ413" s="190"/>
      <c r="BK413" s="526" t="s">
        <v>167</v>
      </c>
      <c r="BL413" s="534">
        <f t="shared" si="100"/>
        <v>250000</v>
      </c>
      <c r="BQ413" t="str">
        <f t="shared" si="101"/>
        <v>Indosat</v>
      </c>
      <c r="BR413" t="str">
        <f t="shared" si="102"/>
        <v>HK-14-1411</v>
      </c>
      <c r="BS413" s="91">
        <f t="shared" si="103"/>
        <v>2014</v>
      </c>
      <c r="BT413">
        <f t="shared" si="98"/>
        <v>42069</v>
      </c>
      <c r="BU413" s="91">
        <f t="shared" si="98"/>
        <v>42114</v>
      </c>
      <c r="BW413" t="str">
        <f t="shared" si="104"/>
        <v>Site : CIKOKO BARAT - 01JKS044</v>
      </c>
      <c r="BX413" t="str">
        <f t="shared" si="105"/>
        <v xml:space="preserve">Tipe Tower : </v>
      </c>
      <c r="BY413">
        <f t="shared" si="106"/>
        <v>4800083168</v>
      </c>
      <c r="BZ413" s="92" t="str">
        <f t="shared" si="106"/>
        <v>BoQ Verification</v>
      </c>
      <c r="CD413" s="531"/>
    </row>
    <row r="414" spans="2:82" ht="15" customHeight="1" x14ac:dyDescent="0.25">
      <c r="B414" s="103">
        <f t="shared" si="108"/>
        <v>265</v>
      </c>
      <c r="C414" s="610" t="s">
        <v>10145</v>
      </c>
      <c r="D414" s="610">
        <v>4800083168</v>
      </c>
      <c r="E414" s="610" t="s">
        <v>627</v>
      </c>
      <c r="F414" s="611">
        <v>250000</v>
      </c>
      <c r="G414" s="103">
        <v>8</v>
      </c>
      <c r="H414" s="103">
        <v>2014</v>
      </c>
      <c r="I414" s="128">
        <v>41858</v>
      </c>
      <c r="J414" s="612"/>
      <c r="K414" s="613" t="s">
        <v>628</v>
      </c>
      <c r="L414" s="610" t="s">
        <v>628</v>
      </c>
      <c r="M414" s="614" t="s">
        <v>628</v>
      </c>
      <c r="N414" s="142" t="s">
        <v>631</v>
      </c>
      <c r="O414" s="613" t="s">
        <v>98</v>
      </c>
      <c r="P414" s="613" t="s">
        <v>98</v>
      </c>
      <c r="Q414" s="100">
        <f>(IF(AF414='[1]Price List'!$B$1,VLOOKUP(N414,'[1]Price List'!$A$1:$K$104,2,0),IF(AF414='[1]Price List'!$C$1,VLOOKUP(N414,'[1]Price List'!$A$1:$K$104,3,0),IF(AF414='[1]Price List'!$D$1,VLOOKUP(N414,'[1]Price List'!$A$1:$K$104,4,0),IF(AF414='[1]Price List'!$E$1,VLOOKUP(N414,'[1]Price List'!$A$1:$K$104,5,0),IF(AF414='[1]Price List'!$F$1,VLOOKUP(N414,'[1]Price List'!$A$1:$K$104,6,0),IF(AF414='[1]Price List'!$G$1,VLOOKUP(N414,'[1]Price List'!$A$1:$K$104,7,0),IF(AF414='[1]Price List'!$H$1,VLOOKUP(N414,'[1]Price List'!$A$1:$K$104,8,0),IF(AF414='[1]Price List'!$I$1,VLOOKUP(N414,'[1]Price List'!$A$1:$K$104,9,0),IF(AF414='[1]Price List'!$J$1,VLOOKUP(N414,'[1]Price List'!$A$1:$K$104,10,0),IF(AF414='[1]Price List'!$K$1,VLOOKUP(N414,'[1]Price List'!$A$1:$K$104,11,0))))))))))))+(IF(AF414='[1]Price List'!$B$1,VLOOKUP(O414,'[1]Price List'!$A$1:$K$104,2,0),IF(AF414='[1]Price List'!$C$1,VLOOKUP(O414,'[1]Price List'!$A$1:$K$104,3,0),IF(AF414='[1]Price List'!$D$1,VLOOKUP(O414,'[1]Price List'!$A$1:$K$104,4,0),IF(AF414='[1]Price List'!$E$1,VLOOKUP(O414,'[1]Price List'!$A$1:$K$104,5,0),IF(AF414='[1]Price List'!$F$1,VLOOKUP(O414,'[1]Price List'!$A$1:$K$104,6,0),IF(AF414='[1]Price List'!$G$1,VLOOKUP(O414,'[1]Price List'!$A$1:$K$104,7,0),IF(AF414='[1]Price List'!$H$1,VLOOKUP(O414,'[1]Price List'!$A$1:$K$104,8,0),IF(AF414='[1]Price List'!$I$1,VLOOKUP(O414,'[1]Price List'!$A$1:$K$104,9,0),IF(AF414='[1]Price List'!$J$1,VLOOKUP(O414,'[1]Price List'!$A$1:$K$104,10,0),IF(AF414='[1]Price List'!$K$1,VLOOKUP(O414,'[1]Price List'!$A$1:$K$104,11,0))))))))))))+(IF(AF414='[1]Price List'!$B$1,VLOOKUP(P414,'[1]Price List'!$A$1:$K$104,2,0),IF(AF414='[1]Price List'!$C$1,VLOOKUP(P414,'[1]Price List'!$A$1:$K$104,3,0),IF(AF414='[1]Price List'!$D$1,VLOOKUP(P414,'[1]Price List'!$A$1:$K$104,4,0),IF(AF414='[1]Price List'!$E$1,VLOOKUP(P414,'[1]Price List'!$A$1:$K$104,5,0),IF(AF414='[1]Price List'!$F$1,VLOOKUP(P414,'[1]Price List'!$A$1:$K$104,6,0),IF(AF414='[1]Price List'!$G$1,VLOOKUP(P414,'[1]Price List'!$A$1:$K$104,7,0),IF(AF414='[1]Price List'!$H$1,VLOOKUP(P414,'[1]Price List'!$A$1:$K$104,8,0),IF(AF414='[1]Price List'!$I$1,VLOOKUP(P414,'[1]Price List'!$A$1:$K$104,9,0),IF(AF414='[1]Price List'!$J$1,VLOOKUP(P414,'[1]Price List'!$A$1:$K$104,10,0),IF(AF414='[1]Price List'!$K$1,VLOOKUP(P414,'[1]Price List'!$A$1:$K$104,11,0))))))))))))</f>
        <v>250000</v>
      </c>
      <c r="R414" s="615"/>
      <c r="S414" s="613"/>
      <c r="T414" s="613"/>
      <c r="U414" s="616">
        <v>41885</v>
      </c>
      <c r="V414" s="523">
        <f t="shared" si="107"/>
        <v>27</v>
      </c>
      <c r="W414" s="613"/>
      <c r="X414" s="614" t="s">
        <v>10146</v>
      </c>
      <c r="Y414" s="617" t="s">
        <v>10147</v>
      </c>
      <c r="Z414" s="610" t="s">
        <v>627</v>
      </c>
      <c r="AA414" s="613"/>
      <c r="AB414" s="610"/>
      <c r="AC414" s="613"/>
      <c r="AD414" s="613"/>
      <c r="AE414" s="613"/>
      <c r="AF414" s="610" t="s">
        <v>477</v>
      </c>
      <c r="AG414" s="610" t="s">
        <v>5391</v>
      </c>
      <c r="AH414" s="618"/>
      <c r="AI414" s="618"/>
      <c r="AJ414" s="610"/>
      <c r="AK414" s="610"/>
      <c r="AL414" s="610"/>
      <c r="AM414" s="610"/>
      <c r="AN414" s="616"/>
      <c r="AO414" s="619"/>
      <c r="AP414" s="610"/>
      <c r="AQ414" s="620"/>
      <c r="AR414" s="620"/>
      <c r="AS414" s="610"/>
      <c r="AT414" s="126" t="s">
        <v>10133</v>
      </c>
      <c r="AU414" s="544">
        <v>42041</v>
      </c>
      <c r="AV414" s="619">
        <v>42068</v>
      </c>
      <c r="AX414" s="610" t="s">
        <v>10134</v>
      </c>
      <c r="AY414" s="610">
        <v>0</v>
      </c>
      <c r="AZ414" s="120">
        <v>42069</v>
      </c>
      <c r="BA414" s="542">
        <v>42114</v>
      </c>
      <c r="BB414" s="610"/>
      <c r="BC414" s="522">
        <f t="shared" si="109"/>
        <v>250000</v>
      </c>
      <c r="BD414" s="610"/>
      <c r="BE414" s="621"/>
      <c r="BF414" s="544">
        <v>42115</v>
      </c>
      <c r="BG414" s="141" t="s">
        <v>242</v>
      </c>
      <c r="BH414" s="126" t="s">
        <v>10135</v>
      </c>
      <c r="BI414" s="544">
        <v>42116</v>
      </c>
      <c r="BJ414" s="622"/>
      <c r="BK414" s="526" t="s">
        <v>167</v>
      </c>
      <c r="BL414" s="534">
        <f t="shared" si="100"/>
        <v>250000</v>
      </c>
      <c r="BQ414" t="str">
        <f t="shared" si="101"/>
        <v>Indosat</v>
      </c>
      <c r="BR414" t="str">
        <f t="shared" si="102"/>
        <v>HK-14-1409</v>
      </c>
      <c r="BS414" s="91">
        <f t="shared" si="103"/>
        <v>2014</v>
      </c>
      <c r="BT414">
        <f t="shared" si="98"/>
        <v>42069</v>
      </c>
      <c r="BU414" s="91">
        <f t="shared" si="98"/>
        <v>42114</v>
      </c>
      <c r="BW414" t="str">
        <f t="shared" si="104"/>
        <v>Site : HANG LEKIR - 01JKS156</v>
      </c>
      <c r="BX414" t="str">
        <f t="shared" si="105"/>
        <v xml:space="preserve">Tipe Tower : </v>
      </c>
      <c r="BY414">
        <f t="shared" si="106"/>
        <v>4800083168</v>
      </c>
      <c r="BZ414" s="92" t="str">
        <f t="shared" si="106"/>
        <v>BoQ Verification</v>
      </c>
      <c r="CD414" s="531"/>
    </row>
    <row r="415" spans="2:82" ht="15" customHeight="1" x14ac:dyDescent="0.25">
      <c r="B415" s="103">
        <f t="shared" si="108"/>
        <v>266</v>
      </c>
      <c r="C415" s="126" t="s">
        <v>10148</v>
      </c>
      <c r="D415" s="126">
        <v>4800083168</v>
      </c>
      <c r="E415" s="121" t="s">
        <v>627</v>
      </c>
      <c r="F415" s="522">
        <v>250000</v>
      </c>
      <c r="G415" s="127">
        <v>8</v>
      </c>
      <c r="H415" s="103">
        <v>2014</v>
      </c>
      <c r="I415" s="128">
        <v>41858</v>
      </c>
      <c r="J415" s="128"/>
      <c r="K415" s="127" t="s">
        <v>628</v>
      </c>
      <c r="L415" s="126" t="s">
        <v>628</v>
      </c>
      <c r="M415" s="141" t="s">
        <v>628</v>
      </c>
      <c r="N415" s="142" t="s">
        <v>631</v>
      </c>
      <c r="O415" s="127" t="s">
        <v>98</v>
      </c>
      <c r="P415" s="127" t="s">
        <v>98</v>
      </c>
      <c r="Q415" s="100">
        <f>(IF(AF415='[1]Price List'!$B$1,VLOOKUP(N415,'[1]Price List'!$A$1:$K$104,2,0),IF(AF415='[1]Price List'!$C$1,VLOOKUP(N415,'[1]Price List'!$A$1:$K$104,3,0),IF(AF415='[1]Price List'!$D$1,VLOOKUP(N415,'[1]Price List'!$A$1:$K$104,4,0),IF(AF415='[1]Price List'!$E$1,VLOOKUP(N415,'[1]Price List'!$A$1:$K$104,5,0),IF(AF415='[1]Price List'!$F$1,VLOOKUP(N415,'[1]Price List'!$A$1:$K$104,6,0),IF(AF415='[1]Price List'!$G$1,VLOOKUP(N415,'[1]Price List'!$A$1:$K$104,7,0),IF(AF415='[1]Price List'!$H$1,VLOOKUP(N415,'[1]Price List'!$A$1:$K$104,8,0),IF(AF415='[1]Price List'!$I$1,VLOOKUP(N415,'[1]Price List'!$A$1:$K$104,9,0),IF(AF415='[1]Price List'!$J$1,VLOOKUP(N415,'[1]Price List'!$A$1:$K$104,10,0),IF(AF415='[1]Price List'!$K$1,VLOOKUP(N415,'[1]Price List'!$A$1:$K$104,11,0))))))))))))+(IF(AF415='[1]Price List'!$B$1,VLOOKUP(O415,'[1]Price List'!$A$1:$K$104,2,0),IF(AF415='[1]Price List'!$C$1,VLOOKUP(O415,'[1]Price List'!$A$1:$K$104,3,0),IF(AF415='[1]Price List'!$D$1,VLOOKUP(O415,'[1]Price List'!$A$1:$K$104,4,0),IF(AF415='[1]Price List'!$E$1,VLOOKUP(O415,'[1]Price List'!$A$1:$K$104,5,0),IF(AF415='[1]Price List'!$F$1,VLOOKUP(O415,'[1]Price List'!$A$1:$K$104,6,0),IF(AF415='[1]Price List'!$G$1,VLOOKUP(O415,'[1]Price List'!$A$1:$K$104,7,0),IF(AF415='[1]Price List'!$H$1,VLOOKUP(O415,'[1]Price List'!$A$1:$K$104,8,0),IF(AF415='[1]Price List'!$I$1,VLOOKUP(O415,'[1]Price List'!$A$1:$K$104,9,0),IF(AF415='[1]Price List'!$J$1,VLOOKUP(O415,'[1]Price List'!$A$1:$K$104,10,0),IF(AF415='[1]Price List'!$K$1,VLOOKUP(O415,'[1]Price List'!$A$1:$K$104,11,0))))))))))))+(IF(AF415='[1]Price List'!$B$1,VLOOKUP(P415,'[1]Price List'!$A$1:$K$104,2,0),IF(AF415='[1]Price List'!$C$1,VLOOKUP(P415,'[1]Price List'!$A$1:$K$104,3,0),IF(AF415='[1]Price List'!$D$1,VLOOKUP(P415,'[1]Price List'!$A$1:$K$104,4,0),IF(AF415='[1]Price List'!$E$1,VLOOKUP(P415,'[1]Price List'!$A$1:$K$104,5,0),IF(AF415='[1]Price List'!$F$1,VLOOKUP(P415,'[1]Price List'!$A$1:$K$104,6,0),IF(AF415='[1]Price List'!$G$1,VLOOKUP(P415,'[1]Price List'!$A$1:$K$104,7,0),IF(AF415='[1]Price List'!$H$1,VLOOKUP(P415,'[1]Price List'!$A$1:$K$104,8,0),IF(AF415='[1]Price List'!$I$1,VLOOKUP(P415,'[1]Price List'!$A$1:$K$104,9,0),IF(AF415='[1]Price List'!$J$1,VLOOKUP(P415,'[1]Price List'!$A$1:$K$104,10,0),IF(AF415='[1]Price List'!$K$1,VLOOKUP(P415,'[1]Price List'!$A$1:$K$104,11,0))))))))))))</f>
        <v>250000</v>
      </c>
      <c r="R415" s="103"/>
      <c r="S415" s="127"/>
      <c r="T415" s="127"/>
      <c r="U415" s="120">
        <v>41885</v>
      </c>
      <c r="V415" s="523">
        <f t="shared" si="107"/>
        <v>27</v>
      </c>
      <c r="W415" s="127"/>
      <c r="X415" s="141" t="s">
        <v>10149</v>
      </c>
      <c r="Y415" s="424" t="s">
        <v>10150</v>
      </c>
      <c r="Z415" s="126" t="s">
        <v>627</v>
      </c>
      <c r="AA415" s="103"/>
      <c r="AB415" s="126"/>
      <c r="AC415" s="103"/>
      <c r="AD415" s="103"/>
      <c r="AE415" s="103"/>
      <c r="AF415" s="121" t="s">
        <v>477</v>
      </c>
      <c r="AG415" s="126" t="s">
        <v>5391</v>
      </c>
      <c r="AH415" s="524"/>
      <c r="AI415" s="524"/>
      <c r="AJ415" s="121"/>
      <c r="AK415" s="121"/>
      <c r="AL415" s="121"/>
      <c r="AM415" s="120"/>
      <c r="AN415" s="120"/>
      <c r="AO415" s="120"/>
      <c r="AP415" s="121"/>
      <c r="AQ415" s="525"/>
      <c r="AR415" s="525"/>
      <c r="AS415" s="121"/>
      <c r="AT415" s="121" t="s">
        <v>10133</v>
      </c>
      <c r="AU415" s="122">
        <v>42041</v>
      </c>
      <c r="AV415" s="122">
        <v>42068</v>
      </c>
      <c r="AX415" s="121" t="s">
        <v>10134</v>
      </c>
      <c r="AY415" s="121">
        <v>0</v>
      </c>
      <c r="AZ415" s="120">
        <v>42069</v>
      </c>
      <c r="BA415" s="120">
        <v>42114</v>
      </c>
      <c r="BB415" s="121"/>
      <c r="BC415" s="522">
        <f t="shared" si="109"/>
        <v>250000</v>
      </c>
      <c r="BD415" s="121"/>
      <c r="BE415" s="516"/>
      <c r="BF415" s="122">
        <v>42115</v>
      </c>
      <c r="BG415" s="141" t="s">
        <v>242</v>
      </c>
      <c r="BH415" s="121" t="s">
        <v>10135</v>
      </c>
      <c r="BI415" s="122">
        <v>42116</v>
      </c>
      <c r="BJ415" s="190"/>
      <c r="BK415" s="526" t="s">
        <v>167</v>
      </c>
      <c r="BL415" s="534">
        <f t="shared" si="100"/>
        <v>250000</v>
      </c>
      <c r="BQ415" t="str">
        <f t="shared" si="101"/>
        <v>Indosat</v>
      </c>
      <c r="BR415" t="str">
        <f t="shared" si="102"/>
        <v>HK-14-1406</v>
      </c>
      <c r="BS415" s="91">
        <f t="shared" si="103"/>
        <v>2014</v>
      </c>
      <c r="BT415">
        <f t="shared" si="98"/>
        <v>42069</v>
      </c>
      <c r="BU415" s="91">
        <f t="shared" si="98"/>
        <v>42114</v>
      </c>
      <c r="BW415" t="str">
        <f t="shared" si="104"/>
        <v>Site : LENTENG AGUNG - 01JKS009</v>
      </c>
      <c r="BX415" t="str">
        <f t="shared" si="105"/>
        <v xml:space="preserve">Tipe Tower : </v>
      </c>
      <c r="BY415">
        <f t="shared" si="106"/>
        <v>4800083168</v>
      </c>
      <c r="BZ415" s="92" t="str">
        <f t="shared" si="106"/>
        <v>BoQ Verification</v>
      </c>
      <c r="CD415" s="531"/>
    </row>
    <row r="416" spans="2:82" ht="15" customHeight="1" x14ac:dyDescent="0.25">
      <c r="B416" s="103">
        <f t="shared" si="108"/>
        <v>267</v>
      </c>
      <c r="C416" s="126" t="s">
        <v>10151</v>
      </c>
      <c r="D416" s="126">
        <v>4800083168</v>
      </c>
      <c r="E416" s="121" t="s">
        <v>627</v>
      </c>
      <c r="F416" s="522">
        <v>250000</v>
      </c>
      <c r="G416" s="127">
        <v>8</v>
      </c>
      <c r="H416" s="103">
        <v>2014</v>
      </c>
      <c r="I416" s="128">
        <v>41858</v>
      </c>
      <c r="J416" s="128"/>
      <c r="K416" s="127" t="s">
        <v>628</v>
      </c>
      <c r="L416" s="126" t="s">
        <v>628</v>
      </c>
      <c r="M416" s="141" t="s">
        <v>628</v>
      </c>
      <c r="N416" s="142" t="s">
        <v>631</v>
      </c>
      <c r="O416" s="127" t="s">
        <v>98</v>
      </c>
      <c r="P416" s="127" t="s">
        <v>98</v>
      </c>
      <c r="Q416" s="100">
        <f>(IF(AF416='[1]Price List'!$B$1,VLOOKUP(N416,'[1]Price List'!$A$1:$K$104,2,0),IF(AF416='[1]Price List'!$C$1,VLOOKUP(N416,'[1]Price List'!$A$1:$K$104,3,0),IF(AF416='[1]Price List'!$D$1,VLOOKUP(N416,'[1]Price List'!$A$1:$K$104,4,0),IF(AF416='[1]Price List'!$E$1,VLOOKUP(N416,'[1]Price List'!$A$1:$K$104,5,0),IF(AF416='[1]Price List'!$F$1,VLOOKUP(N416,'[1]Price List'!$A$1:$K$104,6,0),IF(AF416='[1]Price List'!$G$1,VLOOKUP(N416,'[1]Price List'!$A$1:$K$104,7,0),IF(AF416='[1]Price List'!$H$1,VLOOKUP(N416,'[1]Price List'!$A$1:$K$104,8,0),IF(AF416='[1]Price List'!$I$1,VLOOKUP(N416,'[1]Price List'!$A$1:$K$104,9,0),IF(AF416='[1]Price List'!$J$1,VLOOKUP(N416,'[1]Price List'!$A$1:$K$104,10,0),IF(AF416='[1]Price List'!$K$1,VLOOKUP(N416,'[1]Price List'!$A$1:$K$104,11,0))))))))))))+(IF(AF416='[1]Price List'!$B$1,VLOOKUP(O416,'[1]Price List'!$A$1:$K$104,2,0),IF(AF416='[1]Price List'!$C$1,VLOOKUP(O416,'[1]Price List'!$A$1:$K$104,3,0),IF(AF416='[1]Price List'!$D$1,VLOOKUP(O416,'[1]Price List'!$A$1:$K$104,4,0),IF(AF416='[1]Price List'!$E$1,VLOOKUP(O416,'[1]Price List'!$A$1:$K$104,5,0),IF(AF416='[1]Price List'!$F$1,VLOOKUP(O416,'[1]Price List'!$A$1:$K$104,6,0),IF(AF416='[1]Price List'!$G$1,VLOOKUP(O416,'[1]Price List'!$A$1:$K$104,7,0),IF(AF416='[1]Price List'!$H$1,VLOOKUP(O416,'[1]Price List'!$A$1:$K$104,8,0),IF(AF416='[1]Price List'!$I$1,VLOOKUP(O416,'[1]Price List'!$A$1:$K$104,9,0),IF(AF416='[1]Price List'!$J$1,VLOOKUP(O416,'[1]Price List'!$A$1:$K$104,10,0),IF(AF416='[1]Price List'!$K$1,VLOOKUP(O416,'[1]Price List'!$A$1:$K$104,11,0))))))))))))+(IF(AF416='[1]Price List'!$B$1,VLOOKUP(P416,'[1]Price List'!$A$1:$K$104,2,0),IF(AF416='[1]Price List'!$C$1,VLOOKUP(P416,'[1]Price List'!$A$1:$K$104,3,0),IF(AF416='[1]Price List'!$D$1,VLOOKUP(P416,'[1]Price List'!$A$1:$K$104,4,0),IF(AF416='[1]Price List'!$E$1,VLOOKUP(P416,'[1]Price List'!$A$1:$K$104,5,0),IF(AF416='[1]Price List'!$F$1,VLOOKUP(P416,'[1]Price List'!$A$1:$K$104,6,0),IF(AF416='[1]Price List'!$G$1,VLOOKUP(P416,'[1]Price List'!$A$1:$K$104,7,0),IF(AF416='[1]Price List'!$H$1,VLOOKUP(P416,'[1]Price List'!$A$1:$K$104,8,0),IF(AF416='[1]Price List'!$I$1,VLOOKUP(P416,'[1]Price List'!$A$1:$K$104,9,0),IF(AF416='[1]Price List'!$J$1,VLOOKUP(P416,'[1]Price List'!$A$1:$K$104,10,0),IF(AF416='[1]Price List'!$K$1,VLOOKUP(P416,'[1]Price List'!$A$1:$K$104,11,0))))))))))))</f>
        <v>250000</v>
      </c>
      <c r="R416" s="103"/>
      <c r="S416" s="127"/>
      <c r="T416" s="127"/>
      <c r="U416" s="120">
        <v>41885</v>
      </c>
      <c r="V416" s="523">
        <f t="shared" si="107"/>
        <v>27</v>
      </c>
      <c r="W416" s="127"/>
      <c r="X416" s="141" t="s">
        <v>10152</v>
      </c>
      <c r="Y416" s="424" t="s">
        <v>10153</v>
      </c>
      <c r="Z416" s="126" t="s">
        <v>627</v>
      </c>
      <c r="AA416" s="103"/>
      <c r="AB416" s="126"/>
      <c r="AC416" s="103"/>
      <c r="AD416" s="103"/>
      <c r="AE416" s="103"/>
      <c r="AF416" s="121" t="s">
        <v>477</v>
      </c>
      <c r="AG416" s="126" t="s">
        <v>5391</v>
      </c>
      <c r="AH416" s="524"/>
      <c r="AI416" s="524"/>
      <c r="AJ416" s="121"/>
      <c r="AK416" s="121"/>
      <c r="AL416" s="121"/>
      <c r="AM416" s="120"/>
      <c r="AN416" s="120"/>
      <c r="AO416" s="120"/>
      <c r="AP416" s="121"/>
      <c r="AQ416" s="525"/>
      <c r="AR416" s="525"/>
      <c r="AS416" s="121"/>
      <c r="AT416" s="121" t="s">
        <v>10133</v>
      </c>
      <c r="AU416" s="122">
        <v>42041</v>
      </c>
      <c r="AV416" s="122">
        <v>42068</v>
      </c>
      <c r="AX416" s="121" t="s">
        <v>10134</v>
      </c>
      <c r="AY416" s="121">
        <v>0</v>
      </c>
      <c r="AZ416" s="120">
        <v>42069</v>
      </c>
      <c r="BA416" s="120">
        <v>42114</v>
      </c>
      <c r="BB416" s="121"/>
      <c r="BC416" s="522">
        <f t="shared" si="109"/>
        <v>250000</v>
      </c>
      <c r="BD416" s="121"/>
      <c r="BE416" s="516"/>
      <c r="BF416" s="122">
        <v>42115</v>
      </c>
      <c r="BG416" s="141" t="s">
        <v>242</v>
      </c>
      <c r="BH416" s="121" t="s">
        <v>10135</v>
      </c>
      <c r="BI416" s="122">
        <v>42116</v>
      </c>
      <c r="BJ416" s="190"/>
      <c r="BK416" s="526" t="s">
        <v>167</v>
      </c>
      <c r="BL416" s="534">
        <f t="shared" si="100"/>
        <v>250000</v>
      </c>
      <c r="BQ416" t="str">
        <f t="shared" si="101"/>
        <v>Indosat</v>
      </c>
      <c r="BR416" t="str">
        <f t="shared" si="102"/>
        <v>HK-14-1408</v>
      </c>
      <c r="BS416" s="91">
        <f t="shared" si="103"/>
        <v>2014</v>
      </c>
      <c r="BT416">
        <f t="shared" si="98"/>
        <v>42069</v>
      </c>
      <c r="BU416" s="91">
        <f t="shared" si="98"/>
        <v>42114</v>
      </c>
      <c r="BW416" t="str">
        <f t="shared" si="104"/>
        <v>Site : PETUKANGAN UTARA - 01JKS028</v>
      </c>
      <c r="BX416" t="str">
        <f t="shared" si="105"/>
        <v xml:space="preserve">Tipe Tower : </v>
      </c>
      <c r="BY416">
        <f t="shared" si="106"/>
        <v>4800083168</v>
      </c>
      <c r="BZ416" s="92" t="str">
        <f t="shared" si="106"/>
        <v>BoQ Verification</v>
      </c>
      <c r="CD416" s="531"/>
    </row>
    <row r="417" spans="2:83" ht="15" customHeight="1" x14ac:dyDescent="0.25">
      <c r="B417" s="103">
        <f t="shared" si="108"/>
        <v>268</v>
      </c>
      <c r="C417" s="623" t="s">
        <v>10154</v>
      </c>
      <c r="D417" s="623">
        <v>4800083168</v>
      </c>
      <c r="E417" s="623" t="s">
        <v>627</v>
      </c>
      <c r="F417" s="624">
        <v>250000</v>
      </c>
      <c r="G417" s="94">
        <v>8</v>
      </c>
      <c r="H417" s="94">
        <v>2014</v>
      </c>
      <c r="I417" s="573">
        <v>41858</v>
      </c>
      <c r="J417" s="573"/>
      <c r="K417" s="625" t="s">
        <v>628</v>
      </c>
      <c r="L417" s="623" t="s">
        <v>628</v>
      </c>
      <c r="M417" s="626" t="s">
        <v>628</v>
      </c>
      <c r="N417" s="142" t="s">
        <v>631</v>
      </c>
      <c r="O417" s="625" t="s">
        <v>98</v>
      </c>
      <c r="P417" s="625" t="s">
        <v>98</v>
      </c>
      <c r="Q417" s="100">
        <f>(IF(AF417='[1]Price List'!$B$1,VLOOKUP(N417,'[1]Price List'!$A$1:$K$104,2,0),IF(AF417='[1]Price List'!$C$1,VLOOKUP(N417,'[1]Price List'!$A$1:$K$104,3,0),IF(AF417='[1]Price List'!$D$1,VLOOKUP(N417,'[1]Price List'!$A$1:$K$104,4,0),IF(AF417='[1]Price List'!$E$1,VLOOKUP(N417,'[1]Price List'!$A$1:$K$104,5,0),IF(AF417='[1]Price List'!$F$1,VLOOKUP(N417,'[1]Price List'!$A$1:$K$104,6,0),IF(AF417='[1]Price List'!$G$1,VLOOKUP(N417,'[1]Price List'!$A$1:$K$104,7,0),IF(AF417='[1]Price List'!$H$1,VLOOKUP(N417,'[1]Price List'!$A$1:$K$104,8,0),IF(AF417='[1]Price List'!$I$1,VLOOKUP(N417,'[1]Price List'!$A$1:$K$104,9,0),IF(AF417='[1]Price List'!$J$1,VLOOKUP(N417,'[1]Price List'!$A$1:$K$104,10,0),IF(AF417='[1]Price List'!$K$1,VLOOKUP(N417,'[1]Price List'!$A$1:$K$104,11,0))))))))))))+(IF(AF417='[1]Price List'!$B$1,VLOOKUP(O417,'[1]Price List'!$A$1:$K$104,2,0),IF(AF417='[1]Price List'!$C$1,VLOOKUP(O417,'[1]Price List'!$A$1:$K$104,3,0),IF(AF417='[1]Price List'!$D$1,VLOOKUP(O417,'[1]Price List'!$A$1:$K$104,4,0),IF(AF417='[1]Price List'!$E$1,VLOOKUP(O417,'[1]Price List'!$A$1:$K$104,5,0),IF(AF417='[1]Price List'!$F$1,VLOOKUP(O417,'[1]Price List'!$A$1:$K$104,6,0),IF(AF417='[1]Price List'!$G$1,VLOOKUP(O417,'[1]Price List'!$A$1:$K$104,7,0),IF(AF417='[1]Price List'!$H$1,VLOOKUP(O417,'[1]Price List'!$A$1:$K$104,8,0),IF(AF417='[1]Price List'!$I$1,VLOOKUP(O417,'[1]Price List'!$A$1:$K$104,9,0),IF(AF417='[1]Price List'!$J$1,VLOOKUP(O417,'[1]Price List'!$A$1:$K$104,10,0),IF(AF417='[1]Price List'!$K$1,VLOOKUP(O417,'[1]Price List'!$A$1:$K$104,11,0))))))))))))+(IF(AF417='[1]Price List'!$B$1,VLOOKUP(P417,'[1]Price List'!$A$1:$K$104,2,0),IF(AF417='[1]Price List'!$C$1,VLOOKUP(P417,'[1]Price List'!$A$1:$K$104,3,0),IF(AF417='[1]Price List'!$D$1,VLOOKUP(P417,'[1]Price List'!$A$1:$K$104,4,0),IF(AF417='[1]Price List'!$E$1,VLOOKUP(P417,'[1]Price List'!$A$1:$K$104,5,0),IF(AF417='[1]Price List'!$F$1,VLOOKUP(P417,'[1]Price List'!$A$1:$K$104,6,0),IF(AF417='[1]Price List'!$G$1,VLOOKUP(P417,'[1]Price List'!$A$1:$K$104,7,0),IF(AF417='[1]Price List'!$H$1,VLOOKUP(P417,'[1]Price List'!$A$1:$K$104,8,0),IF(AF417='[1]Price List'!$I$1,VLOOKUP(P417,'[1]Price List'!$A$1:$K$104,9,0),IF(AF417='[1]Price List'!$J$1,VLOOKUP(P417,'[1]Price List'!$A$1:$K$104,10,0),IF(AF417='[1]Price List'!$K$1,VLOOKUP(P417,'[1]Price List'!$A$1:$K$104,11,0))))))))))))</f>
        <v>250000</v>
      </c>
      <c r="R417" s="625"/>
      <c r="S417" s="625"/>
      <c r="T417" s="625"/>
      <c r="U417" s="627">
        <v>41885</v>
      </c>
      <c r="V417" s="523">
        <f t="shared" si="107"/>
        <v>27</v>
      </c>
      <c r="W417" s="625"/>
      <c r="X417" s="626" t="s">
        <v>10155</v>
      </c>
      <c r="Y417" s="628" t="s">
        <v>10156</v>
      </c>
      <c r="Z417" s="623" t="s">
        <v>627</v>
      </c>
      <c r="AA417" s="625"/>
      <c r="AB417" s="623"/>
      <c r="AC417" s="625"/>
      <c r="AD417" s="625"/>
      <c r="AE417" s="625"/>
      <c r="AF417" s="623" t="s">
        <v>477</v>
      </c>
      <c r="AG417" s="623" t="s">
        <v>5391</v>
      </c>
      <c r="AH417" s="629"/>
      <c r="AI417" s="630"/>
      <c r="AJ417" s="623"/>
      <c r="AK417" s="623"/>
      <c r="AL417" s="623"/>
      <c r="AM417" s="627"/>
      <c r="AN417" s="627"/>
      <c r="AO417" s="627"/>
      <c r="AP417" s="623"/>
      <c r="AQ417" s="631"/>
      <c r="AR417" s="631">
        <f t="shared" ref="AR417:AR458" ca="1" si="110">IF(AN417="",TODAY()-AM417,0)</f>
        <v>42347</v>
      </c>
      <c r="AS417" s="623"/>
      <c r="AT417" s="104" t="s">
        <v>10133</v>
      </c>
      <c r="AU417" s="87">
        <v>42041</v>
      </c>
      <c r="AV417" s="632">
        <v>42068</v>
      </c>
      <c r="AX417" s="104" t="s">
        <v>10134</v>
      </c>
      <c r="AY417" s="623">
        <v>0</v>
      </c>
      <c r="AZ417" s="120">
        <v>42069</v>
      </c>
      <c r="BA417" s="98">
        <v>42114</v>
      </c>
      <c r="BB417" s="623"/>
      <c r="BC417" s="522">
        <f t="shared" si="109"/>
        <v>250000</v>
      </c>
      <c r="BD417" s="623"/>
      <c r="BE417" s="633"/>
      <c r="BF417" s="87">
        <v>42115</v>
      </c>
      <c r="BG417" s="116" t="s">
        <v>242</v>
      </c>
      <c r="BH417" s="104" t="s">
        <v>10135</v>
      </c>
      <c r="BI417" s="87">
        <v>42116</v>
      </c>
      <c r="BJ417" s="634"/>
      <c r="BK417" s="526" t="s">
        <v>167</v>
      </c>
      <c r="BL417" s="534">
        <f t="shared" si="100"/>
        <v>250000</v>
      </c>
      <c r="BQ417" t="str">
        <f t="shared" si="101"/>
        <v>Indosat</v>
      </c>
      <c r="BR417" t="str">
        <f t="shared" si="102"/>
        <v>HK-14-1410</v>
      </c>
      <c r="BS417" s="91">
        <f t="shared" si="103"/>
        <v>2014</v>
      </c>
      <c r="BT417">
        <f t="shared" si="98"/>
        <v>42069</v>
      </c>
      <c r="BU417" s="91">
        <f t="shared" si="98"/>
        <v>42114</v>
      </c>
      <c r="BW417" t="str">
        <f t="shared" si="104"/>
        <v>Site : SAHARJO - 01JKS122</v>
      </c>
      <c r="BX417" t="str">
        <f t="shared" si="105"/>
        <v xml:space="preserve">Tipe Tower : </v>
      </c>
      <c r="BY417">
        <f t="shared" si="106"/>
        <v>4800083168</v>
      </c>
      <c r="BZ417" s="92" t="str">
        <f t="shared" si="106"/>
        <v>BoQ Verification</v>
      </c>
      <c r="CD417" s="531"/>
    </row>
    <row r="418" spans="2:83" ht="15" customHeight="1" x14ac:dyDescent="0.25">
      <c r="B418" s="103">
        <f t="shared" si="108"/>
        <v>269</v>
      </c>
      <c r="C418" s="126" t="s">
        <v>10157</v>
      </c>
      <c r="D418" s="126">
        <v>4800083168</v>
      </c>
      <c r="E418" s="121" t="s">
        <v>9547</v>
      </c>
      <c r="F418" s="522">
        <v>3500000</v>
      </c>
      <c r="G418" s="127">
        <v>8</v>
      </c>
      <c r="H418" s="103">
        <v>2014</v>
      </c>
      <c r="I418" s="128">
        <v>41858</v>
      </c>
      <c r="J418" s="128"/>
      <c r="K418" s="127" t="s">
        <v>628</v>
      </c>
      <c r="L418" s="126" t="s">
        <v>628</v>
      </c>
      <c r="M418" s="141" t="s">
        <v>628</v>
      </c>
      <c r="N418" s="95" t="s">
        <v>1636</v>
      </c>
      <c r="O418" s="127" t="s">
        <v>98</v>
      </c>
      <c r="P418" s="127" t="s">
        <v>98</v>
      </c>
      <c r="Q418" s="100">
        <f>(IF(AF418='[1]Price List'!$B$1,VLOOKUP(N418,'[1]Price List'!$A$1:$K$104,2,0),IF(AF418='[1]Price List'!$C$1,VLOOKUP(N418,'[1]Price List'!$A$1:$K$104,3,0),IF(AF418='[1]Price List'!$D$1,VLOOKUP(N418,'[1]Price List'!$A$1:$K$104,4,0),IF(AF418='[1]Price List'!$E$1,VLOOKUP(N418,'[1]Price List'!$A$1:$K$104,5,0),IF(AF418='[1]Price List'!$F$1,VLOOKUP(N418,'[1]Price List'!$A$1:$K$104,6,0),IF(AF418='[1]Price List'!$G$1,VLOOKUP(N418,'[1]Price List'!$A$1:$K$104,7,0),IF(AF418='[1]Price List'!$H$1,VLOOKUP(N418,'[1]Price List'!$A$1:$K$104,8,0),IF(AF418='[1]Price List'!$I$1,VLOOKUP(N418,'[1]Price List'!$A$1:$K$104,9,0),IF(AF418='[1]Price List'!$J$1,VLOOKUP(N418,'[1]Price List'!$A$1:$K$104,10,0),IF(AF418='[1]Price List'!$K$1,VLOOKUP(N418,'[1]Price List'!$A$1:$K$104,11,0))))))))))))+(IF(AF418='[1]Price List'!$B$1,VLOOKUP(O418,'[1]Price List'!$A$1:$K$104,2,0),IF(AF418='[1]Price List'!$C$1,VLOOKUP(O418,'[1]Price List'!$A$1:$K$104,3,0),IF(AF418='[1]Price List'!$D$1,VLOOKUP(O418,'[1]Price List'!$A$1:$K$104,4,0),IF(AF418='[1]Price List'!$E$1,VLOOKUP(O418,'[1]Price List'!$A$1:$K$104,5,0),IF(AF418='[1]Price List'!$F$1,VLOOKUP(O418,'[1]Price List'!$A$1:$K$104,6,0),IF(AF418='[1]Price List'!$G$1,VLOOKUP(O418,'[1]Price List'!$A$1:$K$104,7,0),IF(AF418='[1]Price List'!$H$1,VLOOKUP(O418,'[1]Price List'!$A$1:$K$104,8,0),IF(AF418='[1]Price List'!$I$1,VLOOKUP(O418,'[1]Price List'!$A$1:$K$104,9,0),IF(AF418='[1]Price List'!$J$1,VLOOKUP(O418,'[1]Price List'!$A$1:$K$104,10,0),IF(AF418='[1]Price List'!$K$1,VLOOKUP(O418,'[1]Price List'!$A$1:$K$104,11,0))))))))))))+(IF(AF418='[1]Price List'!$B$1,VLOOKUP(P418,'[1]Price List'!$A$1:$K$104,2,0),IF(AF418='[1]Price List'!$C$1,VLOOKUP(P418,'[1]Price List'!$A$1:$K$104,3,0),IF(AF418='[1]Price List'!$D$1,VLOOKUP(P418,'[1]Price List'!$A$1:$K$104,4,0),IF(AF418='[1]Price List'!$E$1,VLOOKUP(P418,'[1]Price List'!$A$1:$K$104,5,0),IF(AF418='[1]Price List'!$F$1,VLOOKUP(P418,'[1]Price List'!$A$1:$K$104,6,0),IF(AF418='[1]Price List'!$G$1,VLOOKUP(P418,'[1]Price List'!$A$1:$K$104,7,0),IF(AF418='[1]Price List'!$H$1,VLOOKUP(P418,'[1]Price List'!$A$1:$K$104,8,0),IF(AF418='[1]Price List'!$I$1,VLOOKUP(P418,'[1]Price List'!$A$1:$K$104,9,0),IF(AF418='[1]Price List'!$J$1,VLOOKUP(P418,'[1]Price List'!$A$1:$K$104,10,0),IF(AF418='[1]Price List'!$K$1,VLOOKUP(P418,'[1]Price List'!$A$1:$K$104,11,0))))))))))))</f>
        <v>3500000</v>
      </c>
      <c r="R418" s="103"/>
      <c r="S418" s="127"/>
      <c r="T418" s="127"/>
      <c r="U418" s="120">
        <v>41872</v>
      </c>
      <c r="V418" s="523">
        <f t="shared" si="107"/>
        <v>14</v>
      </c>
      <c r="W418" s="127"/>
      <c r="X418" s="141" t="s">
        <v>3324</v>
      </c>
      <c r="Y418" s="424" t="s">
        <v>10158</v>
      </c>
      <c r="Z418" s="126" t="s">
        <v>1640</v>
      </c>
      <c r="AA418" s="103"/>
      <c r="AB418" s="126"/>
      <c r="AC418" s="103"/>
      <c r="AD418" s="103"/>
      <c r="AE418" s="103"/>
      <c r="AF418" s="121" t="s">
        <v>161</v>
      </c>
      <c r="AG418" s="126" t="s">
        <v>5391</v>
      </c>
      <c r="AH418" s="524"/>
      <c r="AI418" s="524"/>
      <c r="AJ418" s="121"/>
      <c r="AK418" s="121"/>
      <c r="AL418" s="121"/>
      <c r="AM418" s="120"/>
      <c r="AN418" s="120"/>
      <c r="AO418" s="120"/>
      <c r="AP418" s="121"/>
      <c r="AQ418" s="525"/>
      <c r="AR418" s="525">
        <f t="shared" ca="1" si="110"/>
        <v>42347</v>
      </c>
      <c r="AS418" s="121"/>
      <c r="AT418" s="121" t="s">
        <v>10159</v>
      </c>
      <c r="AU418" s="122">
        <v>41992</v>
      </c>
      <c r="AV418" s="122">
        <v>42257</v>
      </c>
      <c r="AX418" s="126" t="s">
        <v>10160</v>
      </c>
      <c r="AY418" s="121">
        <v>0</v>
      </c>
      <c r="AZ418" s="120">
        <v>42258</v>
      </c>
      <c r="BA418" s="120"/>
      <c r="BB418" s="121"/>
      <c r="BC418" s="522">
        <f t="shared" si="109"/>
        <v>3500000</v>
      </c>
      <c r="BD418" s="121"/>
      <c r="BE418" s="516"/>
      <c r="BF418" s="122"/>
      <c r="BG418" s="141" t="s">
        <v>2352</v>
      </c>
      <c r="BH418" s="121"/>
      <c r="BI418" s="122"/>
      <c r="BJ418" s="190"/>
      <c r="BK418" s="526" t="s">
        <v>167</v>
      </c>
      <c r="BL418" s="534">
        <f t="shared" si="100"/>
        <v>3500000</v>
      </c>
      <c r="BM418" t="s">
        <v>2625</v>
      </c>
      <c r="BQ418" t="str">
        <f t="shared" si="101"/>
        <v>Indosat</v>
      </c>
      <c r="BR418" t="str">
        <f t="shared" si="102"/>
        <v>HK-14-1414</v>
      </c>
      <c r="BS418" s="91">
        <f t="shared" si="103"/>
        <v>2014</v>
      </c>
      <c r="BT418">
        <f t="shared" si="98"/>
        <v>42258</v>
      </c>
      <c r="BU418" s="91">
        <f t="shared" si="98"/>
        <v>0</v>
      </c>
      <c r="BW418" t="str">
        <f t="shared" si="104"/>
        <v>Site : DCS_PAKUNDEN - 20BLR007</v>
      </c>
      <c r="BX418" t="str">
        <f t="shared" si="105"/>
        <v xml:space="preserve">Tipe Tower : </v>
      </c>
      <c r="BY418">
        <f t="shared" si="106"/>
        <v>4800083168</v>
      </c>
      <c r="BZ418" s="92" t="str">
        <f t="shared" si="106"/>
        <v>Consultant Engineering Fee</v>
      </c>
      <c r="CD418" s="531"/>
    </row>
    <row r="419" spans="2:83" ht="15" customHeight="1" x14ac:dyDescent="0.25">
      <c r="B419" s="103">
        <f t="shared" si="108"/>
        <v>270</v>
      </c>
      <c r="C419" s="126" t="s">
        <v>10161</v>
      </c>
      <c r="D419" s="126">
        <v>4800083168</v>
      </c>
      <c r="E419" s="121" t="s">
        <v>9547</v>
      </c>
      <c r="F419" s="522">
        <v>3500000</v>
      </c>
      <c r="G419" s="127">
        <v>8</v>
      </c>
      <c r="H419" s="103">
        <v>2014</v>
      </c>
      <c r="I419" s="128">
        <v>41858</v>
      </c>
      <c r="J419" s="128"/>
      <c r="K419" s="127" t="s">
        <v>628</v>
      </c>
      <c r="L419" s="126" t="s">
        <v>628</v>
      </c>
      <c r="M419" s="141" t="s">
        <v>628</v>
      </c>
      <c r="N419" s="95" t="s">
        <v>1636</v>
      </c>
      <c r="O419" s="127" t="s">
        <v>98</v>
      </c>
      <c r="P419" s="127" t="s">
        <v>98</v>
      </c>
      <c r="Q419" s="100">
        <f>(IF(AF419='[1]Price List'!$B$1,VLOOKUP(N419,'[1]Price List'!$A$1:$K$104,2,0),IF(AF419='[1]Price List'!$C$1,VLOOKUP(N419,'[1]Price List'!$A$1:$K$104,3,0),IF(AF419='[1]Price List'!$D$1,VLOOKUP(N419,'[1]Price List'!$A$1:$K$104,4,0),IF(AF419='[1]Price List'!$E$1,VLOOKUP(N419,'[1]Price List'!$A$1:$K$104,5,0),IF(AF419='[1]Price List'!$F$1,VLOOKUP(N419,'[1]Price List'!$A$1:$K$104,6,0),IF(AF419='[1]Price List'!$G$1,VLOOKUP(N419,'[1]Price List'!$A$1:$K$104,7,0),IF(AF419='[1]Price List'!$H$1,VLOOKUP(N419,'[1]Price List'!$A$1:$K$104,8,0),IF(AF419='[1]Price List'!$I$1,VLOOKUP(N419,'[1]Price List'!$A$1:$K$104,9,0),IF(AF419='[1]Price List'!$J$1,VLOOKUP(N419,'[1]Price List'!$A$1:$K$104,10,0),IF(AF419='[1]Price List'!$K$1,VLOOKUP(N419,'[1]Price List'!$A$1:$K$104,11,0))))))))))))+(IF(AF419='[1]Price List'!$B$1,VLOOKUP(O419,'[1]Price List'!$A$1:$K$104,2,0),IF(AF419='[1]Price List'!$C$1,VLOOKUP(O419,'[1]Price List'!$A$1:$K$104,3,0),IF(AF419='[1]Price List'!$D$1,VLOOKUP(O419,'[1]Price List'!$A$1:$K$104,4,0),IF(AF419='[1]Price List'!$E$1,VLOOKUP(O419,'[1]Price List'!$A$1:$K$104,5,0),IF(AF419='[1]Price List'!$F$1,VLOOKUP(O419,'[1]Price List'!$A$1:$K$104,6,0),IF(AF419='[1]Price List'!$G$1,VLOOKUP(O419,'[1]Price List'!$A$1:$K$104,7,0),IF(AF419='[1]Price List'!$H$1,VLOOKUP(O419,'[1]Price List'!$A$1:$K$104,8,0),IF(AF419='[1]Price List'!$I$1,VLOOKUP(O419,'[1]Price List'!$A$1:$K$104,9,0),IF(AF419='[1]Price List'!$J$1,VLOOKUP(O419,'[1]Price List'!$A$1:$K$104,10,0),IF(AF419='[1]Price List'!$K$1,VLOOKUP(O419,'[1]Price List'!$A$1:$K$104,11,0))))))))))))+(IF(AF419='[1]Price List'!$B$1,VLOOKUP(P419,'[1]Price List'!$A$1:$K$104,2,0),IF(AF419='[1]Price List'!$C$1,VLOOKUP(P419,'[1]Price List'!$A$1:$K$104,3,0),IF(AF419='[1]Price List'!$D$1,VLOOKUP(P419,'[1]Price List'!$A$1:$K$104,4,0),IF(AF419='[1]Price List'!$E$1,VLOOKUP(P419,'[1]Price List'!$A$1:$K$104,5,0),IF(AF419='[1]Price List'!$F$1,VLOOKUP(P419,'[1]Price List'!$A$1:$K$104,6,0),IF(AF419='[1]Price List'!$G$1,VLOOKUP(P419,'[1]Price List'!$A$1:$K$104,7,0),IF(AF419='[1]Price List'!$H$1,VLOOKUP(P419,'[1]Price List'!$A$1:$K$104,8,0),IF(AF419='[1]Price List'!$I$1,VLOOKUP(P419,'[1]Price List'!$A$1:$K$104,9,0),IF(AF419='[1]Price List'!$J$1,VLOOKUP(P419,'[1]Price List'!$A$1:$K$104,10,0),IF(AF419='[1]Price List'!$K$1,VLOOKUP(P419,'[1]Price List'!$A$1:$K$104,11,0))))))))))))</f>
        <v>3500000</v>
      </c>
      <c r="R419" s="103"/>
      <c r="S419" s="127"/>
      <c r="T419" s="127"/>
      <c r="U419" s="120">
        <v>41886</v>
      </c>
      <c r="V419" s="523">
        <f t="shared" si="107"/>
        <v>28</v>
      </c>
      <c r="W419" s="127"/>
      <c r="X419" s="141" t="s">
        <v>10162</v>
      </c>
      <c r="Y419" s="424" t="s">
        <v>10163</v>
      </c>
      <c r="Z419" s="126" t="s">
        <v>1640</v>
      </c>
      <c r="AA419" s="103"/>
      <c r="AB419" s="126"/>
      <c r="AC419" s="103"/>
      <c r="AD419" s="103"/>
      <c r="AE419" s="103"/>
      <c r="AF419" s="121" t="s">
        <v>131</v>
      </c>
      <c r="AG419" s="126" t="s">
        <v>5391</v>
      </c>
      <c r="AH419" s="524"/>
      <c r="AI419" s="524"/>
      <c r="AJ419" s="121"/>
      <c r="AK419" s="121"/>
      <c r="AL419" s="121"/>
      <c r="AM419" s="120"/>
      <c r="AN419" s="120"/>
      <c r="AO419" s="120"/>
      <c r="AP419" s="121"/>
      <c r="AQ419" s="525"/>
      <c r="AR419" s="525">
        <f t="shared" ca="1" si="110"/>
        <v>42347</v>
      </c>
      <c r="AS419" s="121"/>
      <c r="AT419" s="635" t="s">
        <v>10164</v>
      </c>
      <c r="AU419" s="122">
        <v>42102</v>
      </c>
      <c r="AV419" s="122">
        <v>42111</v>
      </c>
      <c r="AX419" s="126" t="s">
        <v>2617</v>
      </c>
      <c r="AY419" s="121"/>
      <c r="AZ419" s="120">
        <v>42227</v>
      </c>
      <c r="BA419" s="101">
        <v>42251</v>
      </c>
      <c r="BB419" s="95"/>
      <c r="BC419" s="113"/>
      <c r="BD419" s="113"/>
      <c r="BE419" s="113"/>
      <c r="BF419" s="146">
        <v>42251</v>
      </c>
      <c r="BG419" s="88" t="s">
        <v>116</v>
      </c>
      <c r="BH419" s="121" t="s">
        <v>2618</v>
      </c>
      <c r="BI419" s="122">
        <v>42251</v>
      </c>
      <c r="BJ419" s="190">
        <v>42276</v>
      </c>
      <c r="BK419" s="526" t="s">
        <v>167</v>
      </c>
      <c r="BL419" s="534">
        <f t="shared" si="100"/>
        <v>3500000</v>
      </c>
      <c r="BM419" t="s">
        <v>1651</v>
      </c>
      <c r="BQ419" t="str">
        <f t="shared" si="101"/>
        <v>Indosat</v>
      </c>
      <c r="BR419" t="str">
        <f t="shared" si="102"/>
        <v>HK-14-1415</v>
      </c>
      <c r="BS419" s="91">
        <f t="shared" si="103"/>
        <v>2014</v>
      </c>
      <c r="BT419">
        <f t="shared" si="98"/>
        <v>42227</v>
      </c>
      <c r="BU419" s="91">
        <f t="shared" si="98"/>
        <v>42251</v>
      </c>
      <c r="BW419" t="str">
        <f t="shared" si="104"/>
        <v>Site : SIMPANG BANDARA - 07BTM034</v>
      </c>
      <c r="BX419" t="str">
        <f t="shared" si="105"/>
        <v xml:space="preserve">Tipe Tower : </v>
      </c>
      <c r="BY419">
        <f t="shared" si="106"/>
        <v>4800083168</v>
      </c>
      <c r="BZ419" s="92" t="str">
        <f t="shared" si="106"/>
        <v>Consultant Engineering Fee</v>
      </c>
      <c r="CD419" s="531"/>
    </row>
    <row r="420" spans="2:83" ht="15" customHeight="1" x14ac:dyDescent="0.25">
      <c r="B420" s="103">
        <f t="shared" si="108"/>
        <v>271</v>
      </c>
      <c r="C420" s="126" t="s">
        <v>10165</v>
      </c>
      <c r="D420" s="126">
        <v>4800083168</v>
      </c>
      <c r="E420" s="121" t="s">
        <v>9547</v>
      </c>
      <c r="F420" s="522">
        <v>5000000</v>
      </c>
      <c r="G420" s="127">
        <v>8</v>
      </c>
      <c r="H420" s="103">
        <v>2014</v>
      </c>
      <c r="I420" s="128">
        <v>41858</v>
      </c>
      <c r="J420" s="128"/>
      <c r="K420" s="127" t="s">
        <v>628</v>
      </c>
      <c r="L420" s="126" t="s">
        <v>628</v>
      </c>
      <c r="M420" s="141" t="s">
        <v>628</v>
      </c>
      <c r="N420" s="104" t="s">
        <v>1636</v>
      </c>
      <c r="O420" s="97" t="s">
        <v>2392</v>
      </c>
      <c r="P420" s="127" t="s">
        <v>98</v>
      </c>
      <c r="Q420" s="100">
        <f>(IF(AF420='[1]Price List'!$B$1,VLOOKUP(N420,'[1]Price List'!$A$1:$K$104,2,0),IF(AF420='[1]Price List'!$C$1,VLOOKUP(N420,'[1]Price List'!$A$1:$K$104,3,0),IF(AF420='[1]Price List'!$D$1,VLOOKUP(N420,'[1]Price List'!$A$1:$K$104,4,0),IF(AF420='[1]Price List'!$E$1,VLOOKUP(N420,'[1]Price List'!$A$1:$K$104,5,0),IF(AF420='[1]Price List'!$F$1,VLOOKUP(N420,'[1]Price List'!$A$1:$K$104,6,0),IF(AF420='[1]Price List'!$G$1,VLOOKUP(N420,'[1]Price List'!$A$1:$K$104,7,0),IF(AF420='[1]Price List'!$H$1,VLOOKUP(N420,'[1]Price List'!$A$1:$K$104,8,0),IF(AF420='[1]Price List'!$I$1,VLOOKUP(N420,'[1]Price List'!$A$1:$K$104,9,0),IF(AF420='[1]Price List'!$J$1,VLOOKUP(N420,'[1]Price List'!$A$1:$K$104,10,0),IF(AF420='[1]Price List'!$K$1,VLOOKUP(N420,'[1]Price List'!$A$1:$K$104,11,0))))))))))))+(IF(AF420='[1]Price List'!$B$1,VLOOKUP(O420,'[1]Price List'!$A$1:$K$104,2,0),IF(AF420='[1]Price List'!$C$1,VLOOKUP(O420,'[1]Price List'!$A$1:$K$104,3,0),IF(AF420='[1]Price List'!$D$1,VLOOKUP(O420,'[1]Price List'!$A$1:$K$104,4,0),IF(AF420='[1]Price List'!$E$1,VLOOKUP(O420,'[1]Price List'!$A$1:$K$104,5,0),IF(AF420='[1]Price List'!$F$1,VLOOKUP(O420,'[1]Price List'!$A$1:$K$104,6,0),IF(AF420='[1]Price List'!$G$1,VLOOKUP(O420,'[1]Price List'!$A$1:$K$104,7,0),IF(AF420='[1]Price List'!$H$1,VLOOKUP(O420,'[1]Price List'!$A$1:$K$104,8,0),IF(AF420='[1]Price List'!$I$1,VLOOKUP(O420,'[1]Price List'!$A$1:$K$104,9,0),IF(AF420='[1]Price List'!$J$1,VLOOKUP(O420,'[1]Price List'!$A$1:$K$104,10,0),IF(AF420='[1]Price List'!$K$1,VLOOKUP(O420,'[1]Price List'!$A$1:$K$104,11,0))))))))))))+(IF(AF420='[1]Price List'!$B$1,VLOOKUP(P420,'[1]Price List'!$A$1:$K$104,2,0),IF(AF420='[1]Price List'!$C$1,VLOOKUP(P420,'[1]Price List'!$A$1:$K$104,3,0),IF(AF420='[1]Price List'!$D$1,VLOOKUP(P420,'[1]Price List'!$A$1:$K$104,4,0),IF(AF420='[1]Price List'!$E$1,VLOOKUP(P420,'[1]Price List'!$A$1:$K$104,5,0),IF(AF420='[1]Price List'!$F$1,VLOOKUP(P420,'[1]Price List'!$A$1:$K$104,6,0),IF(AF420='[1]Price List'!$G$1,VLOOKUP(P420,'[1]Price List'!$A$1:$K$104,7,0),IF(AF420='[1]Price List'!$H$1,VLOOKUP(P420,'[1]Price List'!$A$1:$K$104,8,0),IF(AF420='[1]Price List'!$I$1,VLOOKUP(P420,'[1]Price List'!$A$1:$K$104,9,0),IF(AF420='[1]Price List'!$J$1,VLOOKUP(P420,'[1]Price List'!$A$1:$K$104,10,0),IF(AF420='[1]Price List'!$K$1,VLOOKUP(P420,'[1]Price List'!$A$1:$K$104,11,0))))))))))))</f>
        <v>5000000</v>
      </c>
      <c r="R420" s="103"/>
      <c r="S420" s="127"/>
      <c r="T420" s="127"/>
      <c r="U420" s="120">
        <v>41890</v>
      </c>
      <c r="V420" s="523">
        <f t="shared" si="107"/>
        <v>32</v>
      </c>
      <c r="W420" s="127"/>
      <c r="X420" s="141" t="s">
        <v>10166</v>
      </c>
      <c r="Y420" s="424" t="s">
        <v>10167</v>
      </c>
      <c r="Z420" s="126" t="s">
        <v>2396</v>
      </c>
      <c r="AA420" s="103"/>
      <c r="AB420" s="126"/>
      <c r="AC420" s="103"/>
      <c r="AD420" s="103"/>
      <c r="AE420" s="103"/>
      <c r="AF420" s="121" t="s">
        <v>477</v>
      </c>
      <c r="AG420" s="126" t="s">
        <v>5391</v>
      </c>
      <c r="AH420" s="524"/>
      <c r="AI420" s="524"/>
      <c r="AJ420" s="121"/>
      <c r="AK420" s="121"/>
      <c r="AL420" s="121"/>
      <c r="AM420" s="120"/>
      <c r="AN420" s="120"/>
      <c r="AO420" s="120"/>
      <c r="AP420" s="121"/>
      <c r="AQ420" s="525"/>
      <c r="AR420" s="525">
        <f t="shared" ca="1" si="110"/>
        <v>42347</v>
      </c>
      <c r="AS420" s="121"/>
      <c r="AT420" s="126" t="s">
        <v>10168</v>
      </c>
      <c r="AU420" s="122">
        <v>42241</v>
      </c>
      <c r="AV420" s="122"/>
      <c r="AX420" s="121"/>
      <c r="AY420" s="121">
        <v>0</v>
      </c>
      <c r="AZ420" s="120"/>
      <c r="BA420" s="120"/>
      <c r="BB420" s="121"/>
      <c r="BC420" s="522">
        <f>F420</f>
        <v>5000000</v>
      </c>
      <c r="BD420" s="121"/>
      <c r="BE420" s="516"/>
      <c r="BF420" s="122"/>
      <c r="BG420" s="141" t="s">
        <v>9400</v>
      </c>
      <c r="BH420" s="121"/>
      <c r="BI420" s="122"/>
      <c r="BJ420" s="190"/>
      <c r="BK420" s="526" t="s">
        <v>167</v>
      </c>
      <c r="BL420" s="534">
        <f t="shared" si="100"/>
        <v>5000000</v>
      </c>
      <c r="BM420" t="s">
        <v>2403</v>
      </c>
      <c r="BQ420" t="str">
        <f t="shared" si="101"/>
        <v>Indosat</v>
      </c>
      <c r="BR420" t="str">
        <f t="shared" si="102"/>
        <v>HK-14-1416</v>
      </c>
      <c r="BS420" s="91">
        <f t="shared" si="103"/>
        <v>2014</v>
      </c>
      <c r="BT420">
        <f t="shared" si="98"/>
        <v>0</v>
      </c>
      <c r="BU420" s="91">
        <f t="shared" si="98"/>
        <v>0</v>
      </c>
      <c r="BW420" t="str">
        <f t="shared" si="104"/>
        <v>Site : NEW DARMAWSA - 01JKS068</v>
      </c>
      <c r="BX420" t="str">
        <f t="shared" si="105"/>
        <v xml:space="preserve">Tipe Tower : </v>
      </c>
      <c r="BY420">
        <f t="shared" si="106"/>
        <v>4800083168</v>
      </c>
      <c r="BZ420" s="92" t="str">
        <f t="shared" si="106"/>
        <v>Consultant Engineering Fee</v>
      </c>
      <c r="CD420" s="531"/>
    </row>
    <row r="421" spans="2:83" ht="15" customHeight="1" x14ac:dyDescent="0.25">
      <c r="B421" s="103">
        <f t="shared" si="108"/>
        <v>272</v>
      </c>
      <c r="C421" s="126" t="s">
        <v>10169</v>
      </c>
      <c r="D421" s="126">
        <v>4800083168</v>
      </c>
      <c r="E421" s="121" t="s">
        <v>9547</v>
      </c>
      <c r="F421" s="522">
        <v>3500000</v>
      </c>
      <c r="G421" s="127">
        <v>8</v>
      </c>
      <c r="H421" s="103">
        <v>2014</v>
      </c>
      <c r="I421" s="128">
        <v>41858</v>
      </c>
      <c r="J421" s="128"/>
      <c r="K421" s="127" t="s">
        <v>628</v>
      </c>
      <c r="L421" s="126" t="s">
        <v>628</v>
      </c>
      <c r="M421" s="141" t="s">
        <v>628</v>
      </c>
      <c r="N421" s="95" t="s">
        <v>1636</v>
      </c>
      <c r="O421" s="127" t="s">
        <v>98</v>
      </c>
      <c r="P421" s="127" t="s">
        <v>98</v>
      </c>
      <c r="Q421" s="100">
        <f>(IF(AF421='[1]Price List'!$B$1,VLOOKUP(N421,'[1]Price List'!$A$1:$K$104,2,0),IF(AF421='[1]Price List'!$C$1,VLOOKUP(N421,'[1]Price List'!$A$1:$K$104,3,0),IF(AF421='[1]Price List'!$D$1,VLOOKUP(N421,'[1]Price List'!$A$1:$K$104,4,0),IF(AF421='[1]Price List'!$E$1,VLOOKUP(N421,'[1]Price List'!$A$1:$K$104,5,0),IF(AF421='[1]Price List'!$F$1,VLOOKUP(N421,'[1]Price List'!$A$1:$K$104,6,0),IF(AF421='[1]Price List'!$G$1,VLOOKUP(N421,'[1]Price List'!$A$1:$K$104,7,0),IF(AF421='[1]Price List'!$H$1,VLOOKUP(N421,'[1]Price List'!$A$1:$K$104,8,0),IF(AF421='[1]Price List'!$I$1,VLOOKUP(N421,'[1]Price List'!$A$1:$K$104,9,0),IF(AF421='[1]Price List'!$J$1,VLOOKUP(N421,'[1]Price List'!$A$1:$K$104,10,0),IF(AF421='[1]Price List'!$K$1,VLOOKUP(N421,'[1]Price List'!$A$1:$K$104,11,0))))))))))))+(IF(AF421='[1]Price List'!$B$1,VLOOKUP(O421,'[1]Price List'!$A$1:$K$104,2,0),IF(AF421='[1]Price List'!$C$1,VLOOKUP(O421,'[1]Price List'!$A$1:$K$104,3,0),IF(AF421='[1]Price List'!$D$1,VLOOKUP(O421,'[1]Price List'!$A$1:$K$104,4,0),IF(AF421='[1]Price List'!$E$1,VLOOKUP(O421,'[1]Price List'!$A$1:$K$104,5,0),IF(AF421='[1]Price List'!$F$1,VLOOKUP(O421,'[1]Price List'!$A$1:$K$104,6,0),IF(AF421='[1]Price List'!$G$1,VLOOKUP(O421,'[1]Price List'!$A$1:$K$104,7,0),IF(AF421='[1]Price List'!$H$1,VLOOKUP(O421,'[1]Price List'!$A$1:$K$104,8,0),IF(AF421='[1]Price List'!$I$1,VLOOKUP(O421,'[1]Price List'!$A$1:$K$104,9,0),IF(AF421='[1]Price List'!$J$1,VLOOKUP(O421,'[1]Price List'!$A$1:$K$104,10,0),IF(AF421='[1]Price List'!$K$1,VLOOKUP(O421,'[1]Price List'!$A$1:$K$104,11,0))))))))))))+(IF(AF421='[1]Price List'!$B$1,VLOOKUP(P421,'[1]Price List'!$A$1:$K$104,2,0),IF(AF421='[1]Price List'!$C$1,VLOOKUP(P421,'[1]Price List'!$A$1:$K$104,3,0),IF(AF421='[1]Price List'!$D$1,VLOOKUP(P421,'[1]Price List'!$A$1:$K$104,4,0),IF(AF421='[1]Price List'!$E$1,VLOOKUP(P421,'[1]Price List'!$A$1:$K$104,5,0),IF(AF421='[1]Price List'!$F$1,VLOOKUP(P421,'[1]Price List'!$A$1:$K$104,6,0),IF(AF421='[1]Price List'!$G$1,VLOOKUP(P421,'[1]Price List'!$A$1:$K$104,7,0),IF(AF421='[1]Price List'!$H$1,VLOOKUP(P421,'[1]Price List'!$A$1:$K$104,8,0),IF(AF421='[1]Price List'!$I$1,VLOOKUP(P421,'[1]Price List'!$A$1:$K$104,9,0),IF(AF421='[1]Price List'!$J$1,VLOOKUP(P421,'[1]Price List'!$A$1:$K$104,10,0),IF(AF421='[1]Price List'!$K$1,VLOOKUP(P421,'[1]Price List'!$A$1:$K$104,11,0))))))))))))</f>
        <v>3500000</v>
      </c>
      <c r="R421" s="103"/>
      <c r="S421" s="127"/>
      <c r="T421" s="127"/>
      <c r="U421" s="120">
        <v>41890</v>
      </c>
      <c r="V421" s="523">
        <f t="shared" si="107"/>
        <v>32</v>
      </c>
      <c r="W421" s="127"/>
      <c r="X421" s="141" t="s">
        <v>10170</v>
      </c>
      <c r="Y421" s="424" t="s">
        <v>10171</v>
      </c>
      <c r="Z421" s="126" t="s">
        <v>1640</v>
      </c>
      <c r="AA421" s="103"/>
      <c r="AB421" s="126"/>
      <c r="AC421" s="103"/>
      <c r="AD421" s="103"/>
      <c r="AE421" s="103"/>
      <c r="AF421" s="121" t="s">
        <v>477</v>
      </c>
      <c r="AG421" s="126" t="s">
        <v>5391</v>
      </c>
      <c r="AH421" s="524"/>
      <c r="AI421" s="524"/>
      <c r="AJ421" s="121"/>
      <c r="AK421" s="121"/>
      <c r="AL421" s="121"/>
      <c r="AM421" s="120"/>
      <c r="AN421" s="120"/>
      <c r="AO421" s="120"/>
      <c r="AP421" s="121"/>
      <c r="AQ421" s="525"/>
      <c r="AR421" s="525">
        <f t="shared" ca="1" si="110"/>
        <v>42347</v>
      </c>
      <c r="AS421" s="121"/>
      <c r="AT421" s="635" t="s">
        <v>10172</v>
      </c>
      <c r="AU421" s="122">
        <v>42102</v>
      </c>
      <c r="AV421" s="122">
        <v>42115</v>
      </c>
      <c r="AX421" s="126" t="s">
        <v>1649</v>
      </c>
      <c r="AY421" s="121">
        <v>0</v>
      </c>
      <c r="AZ421" s="120">
        <v>42117</v>
      </c>
      <c r="BA421" s="120">
        <v>42167</v>
      </c>
      <c r="BB421" s="121"/>
      <c r="BC421" s="522">
        <f>F421</f>
        <v>3500000</v>
      </c>
      <c r="BD421" s="121"/>
      <c r="BE421" s="516">
        <f>+BC421</f>
        <v>3500000</v>
      </c>
      <c r="BF421" s="122">
        <v>42170</v>
      </c>
      <c r="BG421" s="141" t="s">
        <v>116</v>
      </c>
      <c r="BH421" s="121" t="s">
        <v>1650</v>
      </c>
      <c r="BI421" s="122">
        <v>42170</v>
      </c>
      <c r="BJ421" s="190">
        <v>42192</v>
      </c>
      <c r="BK421" s="526" t="s">
        <v>167</v>
      </c>
      <c r="BL421" s="534">
        <f t="shared" si="100"/>
        <v>3500000</v>
      </c>
      <c r="BM421" t="e">
        <f>INDEX('[2]155'!$F$2:$F$47,MATCH(C421:C1562,'[2]155'!$B$2,0))</f>
        <v>#N/A</v>
      </c>
      <c r="BQ421" t="str">
        <f t="shared" si="101"/>
        <v>Indosat</v>
      </c>
      <c r="BR421" t="str">
        <f t="shared" si="102"/>
        <v>HK-14-1417</v>
      </c>
      <c r="BS421" s="91">
        <f t="shared" si="103"/>
        <v>2014</v>
      </c>
      <c r="BT421">
        <f t="shared" si="98"/>
        <v>42117</v>
      </c>
      <c r="BU421" s="91">
        <f t="shared" si="98"/>
        <v>42167</v>
      </c>
      <c r="BW421" t="str">
        <f t="shared" si="104"/>
        <v>Site : JL. PEMUDA - 03SMI028</v>
      </c>
      <c r="BX421" t="str">
        <f t="shared" si="105"/>
        <v xml:space="preserve">Tipe Tower : </v>
      </c>
      <c r="BY421">
        <f t="shared" si="106"/>
        <v>4800083168</v>
      </c>
      <c r="BZ421" s="92" t="str">
        <f t="shared" si="106"/>
        <v>Consultant Engineering Fee</v>
      </c>
      <c r="CD421" s="531"/>
    </row>
    <row r="422" spans="2:83" ht="15" customHeight="1" x14ac:dyDescent="0.25">
      <c r="B422" s="103">
        <f t="shared" si="108"/>
        <v>273</v>
      </c>
      <c r="C422" s="126" t="s">
        <v>10173</v>
      </c>
      <c r="D422" s="126">
        <v>4800083168</v>
      </c>
      <c r="E422" s="121" t="s">
        <v>9547</v>
      </c>
      <c r="F422" s="522">
        <v>3500000</v>
      </c>
      <c r="G422" s="127">
        <v>8</v>
      </c>
      <c r="H422" s="103">
        <v>2014</v>
      </c>
      <c r="I422" s="128">
        <v>41858</v>
      </c>
      <c r="J422" s="128"/>
      <c r="K422" s="127" t="s">
        <v>628</v>
      </c>
      <c r="L422" s="126" t="s">
        <v>628</v>
      </c>
      <c r="M422" s="141" t="s">
        <v>628</v>
      </c>
      <c r="N422" s="95" t="s">
        <v>1636</v>
      </c>
      <c r="O422" s="127" t="s">
        <v>98</v>
      </c>
      <c r="P422" s="127" t="s">
        <v>98</v>
      </c>
      <c r="Q422" s="100">
        <f>(IF(AF422='[1]Price List'!$B$1,VLOOKUP(N422,'[1]Price List'!$A$1:$K$104,2,0),IF(AF422='[1]Price List'!$C$1,VLOOKUP(N422,'[1]Price List'!$A$1:$K$104,3,0),IF(AF422='[1]Price List'!$D$1,VLOOKUP(N422,'[1]Price List'!$A$1:$K$104,4,0),IF(AF422='[1]Price List'!$E$1,VLOOKUP(N422,'[1]Price List'!$A$1:$K$104,5,0),IF(AF422='[1]Price List'!$F$1,VLOOKUP(N422,'[1]Price List'!$A$1:$K$104,6,0),IF(AF422='[1]Price List'!$G$1,VLOOKUP(N422,'[1]Price List'!$A$1:$K$104,7,0),IF(AF422='[1]Price List'!$H$1,VLOOKUP(N422,'[1]Price List'!$A$1:$K$104,8,0),IF(AF422='[1]Price List'!$I$1,VLOOKUP(N422,'[1]Price List'!$A$1:$K$104,9,0),IF(AF422='[1]Price List'!$J$1,VLOOKUP(N422,'[1]Price List'!$A$1:$K$104,10,0),IF(AF422='[1]Price List'!$K$1,VLOOKUP(N422,'[1]Price List'!$A$1:$K$104,11,0))))))))))))+(IF(AF422='[1]Price List'!$B$1,VLOOKUP(O422,'[1]Price List'!$A$1:$K$104,2,0),IF(AF422='[1]Price List'!$C$1,VLOOKUP(O422,'[1]Price List'!$A$1:$K$104,3,0),IF(AF422='[1]Price List'!$D$1,VLOOKUP(O422,'[1]Price List'!$A$1:$K$104,4,0),IF(AF422='[1]Price List'!$E$1,VLOOKUP(O422,'[1]Price List'!$A$1:$K$104,5,0),IF(AF422='[1]Price List'!$F$1,VLOOKUP(O422,'[1]Price List'!$A$1:$K$104,6,0),IF(AF422='[1]Price List'!$G$1,VLOOKUP(O422,'[1]Price List'!$A$1:$K$104,7,0),IF(AF422='[1]Price List'!$H$1,VLOOKUP(O422,'[1]Price List'!$A$1:$K$104,8,0),IF(AF422='[1]Price List'!$I$1,VLOOKUP(O422,'[1]Price List'!$A$1:$K$104,9,0),IF(AF422='[1]Price List'!$J$1,VLOOKUP(O422,'[1]Price List'!$A$1:$K$104,10,0),IF(AF422='[1]Price List'!$K$1,VLOOKUP(O422,'[1]Price List'!$A$1:$K$104,11,0))))))))))))+(IF(AF422='[1]Price List'!$B$1,VLOOKUP(P422,'[1]Price List'!$A$1:$K$104,2,0),IF(AF422='[1]Price List'!$C$1,VLOOKUP(P422,'[1]Price List'!$A$1:$K$104,3,0),IF(AF422='[1]Price List'!$D$1,VLOOKUP(P422,'[1]Price List'!$A$1:$K$104,4,0),IF(AF422='[1]Price List'!$E$1,VLOOKUP(P422,'[1]Price List'!$A$1:$K$104,5,0),IF(AF422='[1]Price List'!$F$1,VLOOKUP(P422,'[1]Price List'!$A$1:$K$104,6,0),IF(AF422='[1]Price List'!$G$1,VLOOKUP(P422,'[1]Price List'!$A$1:$K$104,7,0),IF(AF422='[1]Price List'!$H$1,VLOOKUP(P422,'[1]Price List'!$A$1:$K$104,8,0),IF(AF422='[1]Price List'!$I$1,VLOOKUP(P422,'[1]Price List'!$A$1:$K$104,9,0),IF(AF422='[1]Price List'!$J$1,VLOOKUP(P422,'[1]Price List'!$A$1:$K$104,10,0),IF(AF422='[1]Price List'!$K$1,VLOOKUP(P422,'[1]Price List'!$A$1:$K$104,11,0))))))))))))</f>
        <v>3500000</v>
      </c>
      <c r="R422" s="103"/>
      <c r="S422" s="127"/>
      <c r="T422" s="127"/>
      <c r="U422" s="120">
        <v>41890</v>
      </c>
      <c r="V422" s="523">
        <f t="shared" si="107"/>
        <v>32</v>
      </c>
      <c r="W422" s="127"/>
      <c r="X422" s="141" t="s">
        <v>10174</v>
      </c>
      <c r="Y422" s="424" t="s">
        <v>10175</v>
      </c>
      <c r="Z422" s="126" t="s">
        <v>1640</v>
      </c>
      <c r="AA422" s="103"/>
      <c r="AB422" s="126"/>
      <c r="AC422" s="103"/>
      <c r="AD422" s="103"/>
      <c r="AE422" s="103"/>
      <c r="AF422" s="121" t="s">
        <v>477</v>
      </c>
      <c r="AG422" s="126" t="s">
        <v>5391</v>
      </c>
      <c r="AH422" s="524"/>
      <c r="AI422" s="524"/>
      <c r="AJ422" s="121"/>
      <c r="AK422" s="121"/>
      <c r="AL422" s="121"/>
      <c r="AM422" s="120"/>
      <c r="AN422" s="120"/>
      <c r="AO422" s="120"/>
      <c r="AP422" s="121"/>
      <c r="AQ422" s="525"/>
      <c r="AR422" s="525">
        <f t="shared" ca="1" si="110"/>
        <v>42347</v>
      </c>
      <c r="AS422" s="121"/>
      <c r="AT422" s="121" t="s">
        <v>3878</v>
      </c>
      <c r="AU422" s="122">
        <v>42116</v>
      </c>
      <c r="AV422" s="122">
        <v>42131</v>
      </c>
      <c r="AX422" s="126" t="s">
        <v>3079</v>
      </c>
      <c r="AY422" s="121">
        <v>0</v>
      </c>
      <c r="AZ422" s="120">
        <v>42173</v>
      </c>
      <c r="BA422" s="120">
        <v>42186</v>
      </c>
      <c r="BB422" s="121"/>
      <c r="BC422" s="522">
        <f>F422</f>
        <v>3500000</v>
      </c>
      <c r="BD422" s="121"/>
      <c r="BE422" s="516"/>
      <c r="BF422" s="146">
        <v>42187</v>
      </c>
      <c r="BG422" s="88" t="s">
        <v>116</v>
      </c>
      <c r="BH422" s="121" t="s">
        <v>3080</v>
      </c>
      <c r="BI422" s="122">
        <v>42187</v>
      </c>
      <c r="BJ422" s="146">
        <v>42199</v>
      </c>
      <c r="BK422" s="526" t="s">
        <v>167</v>
      </c>
      <c r="BL422" s="534">
        <f t="shared" si="100"/>
        <v>3500000</v>
      </c>
      <c r="BQ422" t="str">
        <f t="shared" si="101"/>
        <v>Indosat</v>
      </c>
      <c r="BR422" t="str">
        <f t="shared" si="102"/>
        <v>HK-14-1419</v>
      </c>
      <c r="BS422" s="91">
        <f t="shared" si="103"/>
        <v>2014</v>
      </c>
      <c r="BT422">
        <f t="shared" si="98"/>
        <v>42173</v>
      </c>
      <c r="BU422" s="91">
        <f t="shared" si="98"/>
        <v>42186</v>
      </c>
      <c r="BW422" t="str">
        <f t="shared" si="104"/>
        <v>Site : KALODRAN - 02SRG162</v>
      </c>
      <c r="BX422" t="str">
        <f t="shared" si="105"/>
        <v xml:space="preserve">Tipe Tower : </v>
      </c>
      <c r="BY422">
        <f t="shared" si="106"/>
        <v>4800083168</v>
      </c>
      <c r="BZ422" s="92" t="str">
        <f t="shared" si="106"/>
        <v>Consultant Engineering Fee</v>
      </c>
      <c r="CD422" s="531"/>
    </row>
    <row r="423" spans="2:83" ht="15" customHeight="1" x14ac:dyDescent="0.25">
      <c r="B423" s="103">
        <f t="shared" si="108"/>
        <v>274</v>
      </c>
      <c r="C423" s="126" t="s">
        <v>10176</v>
      </c>
      <c r="D423" s="126">
        <v>4800083168</v>
      </c>
      <c r="E423" s="121" t="s">
        <v>9354</v>
      </c>
      <c r="F423" s="522">
        <v>5000000</v>
      </c>
      <c r="G423" s="127">
        <v>8</v>
      </c>
      <c r="H423" s="103">
        <v>2014</v>
      </c>
      <c r="I423" s="128">
        <v>41858</v>
      </c>
      <c r="J423" s="128"/>
      <c r="K423" s="127" t="s">
        <v>628</v>
      </c>
      <c r="L423" s="126" t="s">
        <v>628</v>
      </c>
      <c r="M423" s="141" t="s">
        <v>628</v>
      </c>
      <c r="N423" s="104" t="s">
        <v>1636</v>
      </c>
      <c r="O423" s="97" t="s">
        <v>2392</v>
      </c>
      <c r="P423" s="127" t="s">
        <v>98</v>
      </c>
      <c r="Q423" s="100">
        <f>(IF(AF423='[1]Price List'!$B$1,VLOOKUP(N423,'[1]Price List'!$A$1:$K$104,2,0),IF(AF423='[1]Price List'!$C$1,VLOOKUP(N423,'[1]Price List'!$A$1:$K$104,3,0),IF(AF423='[1]Price List'!$D$1,VLOOKUP(N423,'[1]Price List'!$A$1:$K$104,4,0),IF(AF423='[1]Price List'!$E$1,VLOOKUP(N423,'[1]Price List'!$A$1:$K$104,5,0),IF(AF423='[1]Price List'!$F$1,VLOOKUP(N423,'[1]Price List'!$A$1:$K$104,6,0),IF(AF423='[1]Price List'!$G$1,VLOOKUP(N423,'[1]Price List'!$A$1:$K$104,7,0),IF(AF423='[1]Price List'!$H$1,VLOOKUP(N423,'[1]Price List'!$A$1:$K$104,8,0),IF(AF423='[1]Price List'!$I$1,VLOOKUP(N423,'[1]Price List'!$A$1:$K$104,9,0),IF(AF423='[1]Price List'!$J$1,VLOOKUP(N423,'[1]Price List'!$A$1:$K$104,10,0),IF(AF423='[1]Price List'!$K$1,VLOOKUP(N423,'[1]Price List'!$A$1:$K$104,11,0))))))))))))+(IF(AF423='[1]Price List'!$B$1,VLOOKUP(O423,'[1]Price List'!$A$1:$K$104,2,0),IF(AF423='[1]Price List'!$C$1,VLOOKUP(O423,'[1]Price List'!$A$1:$K$104,3,0),IF(AF423='[1]Price List'!$D$1,VLOOKUP(O423,'[1]Price List'!$A$1:$K$104,4,0),IF(AF423='[1]Price List'!$E$1,VLOOKUP(O423,'[1]Price List'!$A$1:$K$104,5,0),IF(AF423='[1]Price List'!$F$1,VLOOKUP(O423,'[1]Price List'!$A$1:$K$104,6,0),IF(AF423='[1]Price List'!$G$1,VLOOKUP(O423,'[1]Price List'!$A$1:$K$104,7,0),IF(AF423='[1]Price List'!$H$1,VLOOKUP(O423,'[1]Price List'!$A$1:$K$104,8,0),IF(AF423='[1]Price List'!$I$1,VLOOKUP(O423,'[1]Price List'!$A$1:$K$104,9,0),IF(AF423='[1]Price List'!$J$1,VLOOKUP(O423,'[1]Price List'!$A$1:$K$104,10,0),IF(AF423='[1]Price List'!$K$1,VLOOKUP(O423,'[1]Price List'!$A$1:$K$104,11,0))))))))))))+(IF(AF423='[1]Price List'!$B$1,VLOOKUP(P423,'[1]Price List'!$A$1:$K$104,2,0),IF(AF423='[1]Price List'!$C$1,VLOOKUP(P423,'[1]Price List'!$A$1:$K$104,3,0),IF(AF423='[1]Price List'!$D$1,VLOOKUP(P423,'[1]Price List'!$A$1:$K$104,4,0),IF(AF423='[1]Price List'!$E$1,VLOOKUP(P423,'[1]Price List'!$A$1:$K$104,5,0),IF(AF423='[1]Price List'!$F$1,VLOOKUP(P423,'[1]Price List'!$A$1:$K$104,6,0),IF(AF423='[1]Price List'!$G$1,VLOOKUP(P423,'[1]Price List'!$A$1:$K$104,7,0),IF(AF423='[1]Price List'!$H$1,VLOOKUP(P423,'[1]Price List'!$A$1:$K$104,8,0),IF(AF423='[1]Price List'!$I$1,VLOOKUP(P423,'[1]Price List'!$A$1:$K$104,9,0),IF(AF423='[1]Price List'!$J$1,VLOOKUP(P423,'[1]Price List'!$A$1:$K$104,10,0),IF(AF423='[1]Price List'!$K$1,VLOOKUP(P423,'[1]Price List'!$A$1:$K$104,11,0))))))))))))</f>
        <v>5000000</v>
      </c>
      <c r="R423" s="103"/>
      <c r="S423" s="127"/>
      <c r="T423" s="127"/>
      <c r="U423" s="120">
        <v>41890</v>
      </c>
      <c r="V423" s="523">
        <f t="shared" si="107"/>
        <v>32</v>
      </c>
      <c r="W423" s="127"/>
      <c r="X423" s="141" t="s">
        <v>10177</v>
      </c>
      <c r="Y423" s="424" t="s">
        <v>10178</v>
      </c>
      <c r="Z423" s="126" t="s">
        <v>9354</v>
      </c>
      <c r="AA423" s="103"/>
      <c r="AB423" s="126"/>
      <c r="AC423" s="103"/>
      <c r="AD423" s="103"/>
      <c r="AE423" s="103"/>
      <c r="AF423" s="121" t="s">
        <v>477</v>
      </c>
      <c r="AG423" s="126" t="s">
        <v>5391</v>
      </c>
      <c r="AH423" s="524"/>
      <c r="AI423" s="524"/>
      <c r="AJ423" s="121"/>
      <c r="AK423" s="121"/>
      <c r="AL423" s="121"/>
      <c r="AM423" s="120"/>
      <c r="AN423" s="120"/>
      <c r="AO423" s="120"/>
      <c r="AP423" s="121"/>
      <c r="AQ423" s="525"/>
      <c r="AR423" s="525">
        <f t="shared" ca="1" si="110"/>
        <v>42347</v>
      </c>
      <c r="AS423" s="121"/>
      <c r="AT423" s="121" t="s">
        <v>10179</v>
      </c>
      <c r="AU423" s="122">
        <v>41926</v>
      </c>
      <c r="AV423" s="122">
        <v>42244</v>
      </c>
      <c r="AX423" s="121" t="s">
        <v>3056</v>
      </c>
      <c r="AY423" s="121">
        <v>0</v>
      </c>
      <c r="AZ423" s="120">
        <v>42248</v>
      </c>
      <c r="BA423" s="120">
        <v>42268</v>
      </c>
      <c r="BB423" s="121"/>
      <c r="BC423" s="522">
        <f>F423</f>
        <v>5000000</v>
      </c>
      <c r="BD423" s="121"/>
      <c r="BE423" s="516">
        <f>+BC423</f>
        <v>5000000</v>
      </c>
      <c r="BF423" s="146">
        <v>42269</v>
      </c>
      <c r="BG423" s="88" t="s">
        <v>116</v>
      </c>
      <c r="BH423" s="121" t="s">
        <v>14649</v>
      </c>
      <c r="BI423" s="122">
        <v>42270</v>
      </c>
      <c r="BJ423" s="190">
        <v>42292</v>
      </c>
      <c r="BK423" s="526" t="s">
        <v>167</v>
      </c>
      <c r="BL423" s="534">
        <f t="shared" si="100"/>
        <v>5000000</v>
      </c>
      <c r="BQ423" t="str">
        <f t="shared" si="101"/>
        <v>Indosat</v>
      </c>
      <c r="BR423" t="str">
        <f t="shared" si="102"/>
        <v>HK-14-1420</v>
      </c>
      <c r="BS423" s="91">
        <f t="shared" si="103"/>
        <v>2014</v>
      </c>
      <c r="BT423">
        <f t="shared" si="98"/>
        <v>42248</v>
      </c>
      <c r="BU423" s="91">
        <f t="shared" si="98"/>
        <v>42268</v>
      </c>
      <c r="BW423" t="str">
        <f t="shared" si="104"/>
        <v>Site : CIOMAS - 03BGR026</v>
      </c>
      <c r="BX423" t="str">
        <f t="shared" si="105"/>
        <v xml:space="preserve">Tipe Tower : </v>
      </c>
      <c r="BY423">
        <f t="shared" si="106"/>
        <v>4800083168</v>
      </c>
      <c r="BZ423" s="92" t="str">
        <f t="shared" si="106"/>
        <v>Survey+Tower Analysis+Propose New Antenna</v>
      </c>
      <c r="CD423" s="531"/>
    </row>
    <row r="424" spans="2:83" ht="15" customHeight="1" x14ac:dyDescent="0.25">
      <c r="B424" s="103">
        <f t="shared" si="108"/>
        <v>275</v>
      </c>
      <c r="C424" s="126" t="s">
        <v>10180</v>
      </c>
      <c r="D424" s="126">
        <v>4800083168</v>
      </c>
      <c r="E424" s="126" t="s">
        <v>9422</v>
      </c>
      <c r="F424" s="522">
        <v>5000000</v>
      </c>
      <c r="G424" s="127">
        <v>8</v>
      </c>
      <c r="H424" s="103">
        <v>2014</v>
      </c>
      <c r="I424" s="128">
        <v>41858</v>
      </c>
      <c r="J424" s="128"/>
      <c r="K424" s="127" t="s">
        <v>628</v>
      </c>
      <c r="L424" s="126" t="s">
        <v>628</v>
      </c>
      <c r="M424" s="141" t="s">
        <v>628</v>
      </c>
      <c r="N424" s="104" t="s">
        <v>1636</v>
      </c>
      <c r="O424" s="97" t="s">
        <v>2392</v>
      </c>
      <c r="P424" s="127" t="s">
        <v>98</v>
      </c>
      <c r="Q424" s="100">
        <f>(IF(AF424='[1]Price List'!$B$1,VLOOKUP(N424,'[1]Price List'!$A$1:$K$104,2,0),IF(AF424='[1]Price List'!$C$1,VLOOKUP(N424,'[1]Price List'!$A$1:$K$104,3,0),IF(AF424='[1]Price List'!$D$1,VLOOKUP(N424,'[1]Price List'!$A$1:$K$104,4,0),IF(AF424='[1]Price List'!$E$1,VLOOKUP(N424,'[1]Price List'!$A$1:$K$104,5,0),IF(AF424='[1]Price List'!$F$1,VLOOKUP(N424,'[1]Price List'!$A$1:$K$104,6,0),IF(AF424='[1]Price List'!$G$1,VLOOKUP(N424,'[1]Price List'!$A$1:$K$104,7,0),IF(AF424='[1]Price List'!$H$1,VLOOKUP(N424,'[1]Price List'!$A$1:$K$104,8,0),IF(AF424='[1]Price List'!$I$1,VLOOKUP(N424,'[1]Price List'!$A$1:$K$104,9,0),IF(AF424='[1]Price List'!$J$1,VLOOKUP(N424,'[1]Price List'!$A$1:$K$104,10,0),IF(AF424='[1]Price List'!$K$1,VLOOKUP(N424,'[1]Price List'!$A$1:$K$104,11,0))))))))))))+(IF(AF424='[1]Price List'!$B$1,VLOOKUP(O424,'[1]Price List'!$A$1:$K$104,2,0),IF(AF424='[1]Price List'!$C$1,VLOOKUP(O424,'[1]Price List'!$A$1:$K$104,3,0),IF(AF424='[1]Price List'!$D$1,VLOOKUP(O424,'[1]Price List'!$A$1:$K$104,4,0),IF(AF424='[1]Price List'!$E$1,VLOOKUP(O424,'[1]Price List'!$A$1:$K$104,5,0),IF(AF424='[1]Price List'!$F$1,VLOOKUP(O424,'[1]Price List'!$A$1:$K$104,6,0),IF(AF424='[1]Price List'!$G$1,VLOOKUP(O424,'[1]Price List'!$A$1:$K$104,7,0),IF(AF424='[1]Price List'!$H$1,VLOOKUP(O424,'[1]Price List'!$A$1:$K$104,8,0),IF(AF424='[1]Price List'!$I$1,VLOOKUP(O424,'[1]Price List'!$A$1:$K$104,9,0),IF(AF424='[1]Price List'!$J$1,VLOOKUP(O424,'[1]Price List'!$A$1:$K$104,10,0),IF(AF424='[1]Price List'!$K$1,VLOOKUP(O424,'[1]Price List'!$A$1:$K$104,11,0))))))))))))+(IF(AF424='[1]Price List'!$B$1,VLOOKUP(P424,'[1]Price List'!$A$1:$K$104,2,0),IF(AF424='[1]Price List'!$C$1,VLOOKUP(P424,'[1]Price List'!$A$1:$K$104,3,0),IF(AF424='[1]Price List'!$D$1,VLOOKUP(P424,'[1]Price List'!$A$1:$K$104,4,0),IF(AF424='[1]Price List'!$E$1,VLOOKUP(P424,'[1]Price List'!$A$1:$K$104,5,0),IF(AF424='[1]Price List'!$F$1,VLOOKUP(P424,'[1]Price List'!$A$1:$K$104,6,0),IF(AF424='[1]Price List'!$G$1,VLOOKUP(P424,'[1]Price List'!$A$1:$K$104,7,0),IF(AF424='[1]Price List'!$H$1,VLOOKUP(P424,'[1]Price List'!$A$1:$K$104,8,0),IF(AF424='[1]Price List'!$I$1,VLOOKUP(P424,'[1]Price List'!$A$1:$K$104,9,0),IF(AF424='[1]Price List'!$J$1,VLOOKUP(P424,'[1]Price List'!$A$1:$K$104,10,0),IF(AF424='[1]Price List'!$K$1,VLOOKUP(P424,'[1]Price List'!$A$1:$K$104,11,0))))))))))))</f>
        <v>5000000</v>
      </c>
      <c r="R424" s="103"/>
      <c r="S424" s="127"/>
      <c r="T424" s="127"/>
      <c r="U424" s="120">
        <v>41890</v>
      </c>
      <c r="V424" s="523">
        <f t="shared" si="107"/>
        <v>32</v>
      </c>
      <c r="W424" s="127"/>
      <c r="X424" s="141" t="s">
        <v>10181</v>
      </c>
      <c r="Y424" s="424" t="s">
        <v>10182</v>
      </c>
      <c r="Z424" s="126" t="s">
        <v>9422</v>
      </c>
      <c r="AA424" s="103"/>
      <c r="AB424" s="126"/>
      <c r="AC424" s="103"/>
      <c r="AD424" s="103"/>
      <c r="AE424" s="103"/>
      <c r="AF424" s="121" t="s">
        <v>477</v>
      </c>
      <c r="AG424" s="126" t="s">
        <v>5391</v>
      </c>
      <c r="AH424" s="524"/>
      <c r="AI424" s="524"/>
      <c r="AJ424" s="121"/>
      <c r="AK424" s="121"/>
      <c r="AL424" s="121"/>
      <c r="AM424" s="120"/>
      <c r="AN424" s="120"/>
      <c r="AO424" s="120"/>
      <c r="AP424" s="121"/>
      <c r="AQ424" s="525"/>
      <c r="AR424" s="525">
        <f t="shared" ca="1" si="110"/>
        <v>42347</v>
      </c>
      <c r="AS424" s="121"/>
      <c r="AT424" s="126" t="s">
        <v>10183</v>
      </c>
      <c r="AU424" s="122">
        <v>41926</v>
      </c>
      <c r="AV424" s="122">
        <v>41990</v>
      </c>
      <c r="AX424" s="126" t="s">
        <v>9638</v>
      </c>
      <c r="AY424" s="121">
        <v>0</v>
      </c>
      <c r="AZ424" s="120">
        <v>41926</v>
      </c>
      <c r="BA424" s="120">
        <v>41990</v>
      </c>
      <c r="BB424" s="121"/>
      <c r="BC424" s="522">
        <v>5000000</v>
      </c>
      <c r="BD424" s="516">
        <v>0</v>
      </c>
      <c r="BE424" s="516">
        <f>+BC424</f>
        <v>5000000</v>
      </c>
      <c r="BF424" s="122">
        <v>42020</v>
      </c>
      <c r="BG424" s="141" t="s">
        <v>116</v>
      </c>
      <c r="BH424" s="121" t="s">
        <v>9639</v>
      </c>
      <c r="BI424" s="122">
        <v>42020</v>
      </c>
      <c r="BJ424" s="190">
        <v>42045</v>
      </c>
      <c r="BK424" s="526" t="s">
        <v>167</v>
      </c>
      <c r="BL424" s="534">
        <f t="shared" si="100"/>
        <v>5000000</v>
      </c>
      <c r="BQ424" t="str">
        <f t="shared" si="101"/>
        <v>Indosat</v>
      </c>
      <c r="BR424" t="str">
        <f t="shared" si="102"/>
        <v>HK-14-1421</v>
      </c>
      <c r="BS424" s="91">
        <f t="shared" si="103"/>
        <v>2014</v>
      </c>
      <c r="BT424">
        <f t="shared" si="98"/>
        <v>41926</v>
      </c>
      <c r="BU424" s="91">
        <f t="shared" si="98"/>
        <v>41990</v>
      </c>
      <c r="BW424" t="str">
        <f t="shared" si="104"/>
        <v>Site : TAMAN PORIS - 02TGR051</v>
      </c>
      <c r="BX424" t="str">
        <f t="shared" si="105"/>
        <v xml:space="preserve">Tipe Tower : </v>
      </c>
      <c r="BY424">
        <f t="shared" si="106"/>
        <v>4800083168</v>
      </c>
      <c r="BZ424" s="92" t="str">
        <f t="shared" si="106"/>
        <v>Survey+Analysis &amp; Propose New Antenna</v>
      </c>
      <c r="CD424" s="531"/>
    </row>
    <row r="425" spans="2:83" s="237" customFormat="1" ht="15" customHeight="1" x14ac:dyDescent="0.25">
      <c r="B425" s="211">
        <f t="shared" si="108"/>
        <v>276</v>
      </c>
      <c r="C425" s="212" t="s">
        <v>10184</v>
      </c>
      <c r="D425" s="212" t="s">
        <v>10185</v>
      </c>
      <c r="E425" s="636" t="s">
        <v>10186</v>
      </c>
      <c r="F425" s="637">
        <v>8200000</v>
      </c>
      <c r="G425" s="216">
        <v>9</v>
      </c>
      <c r="H425" s="211">
        <v>2014</v>
      </c>
      <c r="I425" s="638">
        <v>41900</v>
      </c>
      <c r="J425" s="638"/>
      <c r="K425" s="216" t="s">
        <v>769</v>
      </c>
      <c r="L425" s="212" t="s">
        <v>769</v>
      </c>
      <c r="M425" s="213" t="s">
        <v>818</v>
      </c>
      <c r="N425" s="212" t="s">
        <v>98</v>
      </c>
      <c r="O425" s="216" t="s">
        <v>98</v>
      </c>
      <c r="P425" s="216" t="s">
        <v>98</v>
      </c>
      <c r="Q425" s="214">
        <v>0</v>
      </c>
      <c r="R425" s="211"/>
      <c r="S425" s="216"/>
      <c r="T425" s="216"/>
      <c r="U425" s="639">
        <v>41890</v>
      </c>
      <c r="V425" s="219">
        <f t="shared" si="107"/>
        <v>-10</v>
      </c>
      <c r="W425" s="216"/>
      <c r="X425" s="213" t="s">
        <v>2536</v>
      </c>
      <c r="Y425" s="217" t="s">
        <v>10187</v>
      </c>
      <c r="Z425" s="212" t="s">
        <v>10188</v>
      </c>
      <c r="AA425" s="211"/>
      <c r="AB425" s="212" t="s">
        <v>10189</v>
      </c>
      <c r="AC425" s="211"/>
      <c r="AD425" s="211"/>
      <c r="AE425" s="211"/>
      <c r="AF425" s="636" t="s">
        <v>9922</v>
      </c>
      <c r="AG425" s="212" t="s">
        <v>10190</v>
      </c>
      <c r="AH425" s="640"/>
      <c r="AI425" s="640"/>
      <c r="AJ425" s="636"/>
      <c r="AK425" s="636"/>
      <c r="AL425" s="636"/>
      <c r="AM425" s="639"/>
      <c r="AN425" s="639"/>
      <c r="AO425" s="639"/>
      <c r="AP425" s="636" t="s">
        <v>60</v>
      </c>
      <c r="AQ425" s="231"/>
      <c r="AR425" s="231">
        <f t="shared" ca="1" si="110"/>
        <v>42347</v>
      </c>
      <c r="AS425" s="636"/>
      <c r="AT425" s="636"/>
      <c r="AU425" s="641"/>
      <c r="AV425" s="641"/>
      <c r="AX425" s="636" t="s">
        <v>8261</v>
      </c>
      <c r="AY425" s="636">
        <v>0</v>
      </c>
      <c r="AZ425" s="639">
        <v>42026</v>
      </c>
      <c r="BA425" s="639">
        <v>42033</v>
      </c>
      <c r="BB425" s="636"/>
      <c r="BC425" s="637">
        <f t="shared" ref="BC425:BC488" si="111">F425</f>
        <v>8200000</v>
      </c>
      <c r="BD425" s="642">
        <v>0</v>
      </c>
      <c r="BE425" s="642">
        <f>+BC425</f>
        <v>8200000</v>
      </c>
      <c r="BF425" s="641">
        <v>42034</v>
      </c>
      <c r="BG425" s="213" t="s">
        <v>116</v>
      </c>
      <c r="BH425" s="636" t="s">
        <v>10191</v>
      </c>
      <c r="BI425" s="641">
        <v>42038</v>
      </c>
      <c r="BJ425" s="643">
        <v>42055</v>
      </c>
      <c r="BK425" s="644" t="s">
        <v>167</v>
      </c>
      <c r="BL425" s="534">
        <f t="shared" si="100"/>
        <v>8200000</v>
      </c>
      <c r="BQ425" s="163" t="str">
        <f t="shared" si="101"/>
        <v>TBG - Asset</v>
      </c>
      <c r="BR425" s="163" t="str">
        <f t="shared" si="102"/>
        <v>HK-14-1424</v>
      </c>
      <c r="BS425" s="164">
        <f t="shared" si="103"/>
        <v>2014</v>
      </c>
      <c r="BT425" s="163">
        <f t="shared" si="98"/>
        <v>42026</v>
      </c>
      <c r="BU425" s="164">
        <f t="shared" si="98"/>
        <v>42033</v>
      </c>
      <c r="BV425" s="163"/>
      <c r="BW425" s="163" t="str">
        <f t="shared" si="104"/>
        <v>Site : Begawan Giri  - T000202</v>
      </c>
      <c r="BX425" s="163" t="str">
        <f t="shared" si="105"/>
        <v>Tipe Tower : SST - 72</v>
      </c>
      <c r="BY425" s="163" t="str">
        <f t="shared" si="106"/>
        <v>PO/SKP/14/N010727</v>
      </c>
      <c r="BZ425" s="165" t="str">
        <f t="shared" si="106"/>
        <v>Survey Analisa Kekuatan Tower &amp; Pondasi dan Mob demob area Bali</v>
      </c>
      <c r="CD425" s="59"/>
      <c r="CE425" s="163"/>
    </row>
    <row r="426" spans="2:83" ht="15" customHeight="1" x14ac:dyDescent="0.25">
      <c r="B426" s="103">
        <f t="shared" si="108"/>
        <v>277</v>
      </c>
      <c r="C426" s="126" t="s">
        <v>10192</v>
      </c>
      <c r="D426" s="126"/>
      <c r="E426" s="121" t="s">
        <v>10193</v>
      </c>
      <c r="F426" s="522"/>
      <c r="G426" s="127"/>
      <c r="H426" s="103"/>
      <c r="I426" s="128"/>
      <c r="J426" s="128"/>
      <c r="K426" s="127" t="s">
        <v>2987</v>
      </c>
      <c r="L426" s="126" t="s">
        <v>2987</v>
      </c>
      <c r="M426" s="141" t="s">
        <v>2987</v>
      </c>
      <c r="N426" s="126" t="s">
        <v>98</v>
      </c>
      <c r="O426" s="127" t="s">
        <v>98</v>
      </c>
      <c r="P426" s="127" t="s">
        <v>98</v>
      </c>
      <c r="Q426" s="345">
        <v>0</v>
      </c>
      <c r="R426" s="103"/>
      <c r="S426" s="127"/>
      <c r="T426" s="127"/>
      <c r="U426" s="120">
        <v>41880</v>
      </c>
      <c r="V426" s="523">
        <f t="shared" si="107"/>
        <v>41880</v>
      </c>
      <c r="W426" s="127"/>
      <c r="X426" s="141">
        <v>114812</v>
      </c>
      <c r="Y426" s="424" t="s">
        <v>10194</v>
      </c>
      <c r="Z426" s="126" t="s">
        <v>10193</v>
      </c>
      <c r="AA426" s="103"/>
      <c r="AB426" s="126"/>
      <c r="AC426" s="103"/>
      <c r="AD426" s="103"/>
      <c r="AE426" s="103"/>
      <c r="AF426" s="121"/>
      <c r="AG426" s="126"/>
      <c r="AH426" s="524"/>
      <c r="AI426" s="524"/>
      <c r="AJ426" s="121"/>
      <c r="AK426" s="121"/>
      <c r="AL426" s="121"/>
      <c r="AM426" s="120"/>
      <c r="AN426" s="120"/>
      <c r="AO426" s="120"/>
      <c r="AP426" s="121"/>
      <c r="AQ426" s="525"/>
      <c r="AR426" s="525">
        <f t="shared" ca="1" si="110"/>
        <v>42347</v>
      </c>
      <c r="AS426" s="121"/>
      <c r="AT426" s="121"/>
      <c r="AU426" s="122"/>
      <c r="AV426" s="122"/>
      <c r="AX426" s="121"/>
      <c r="AY426" s="121">
        <v>0</v>
      </c>
      <c r="AZ426" s="120"/>
      <c r="BA426" s="120"/>
      <c r="BB426" s="121"/>
      <c r="BC426" s="522">
        <f t="shared" si="111"/>
        <v>0</v>
      </c>
      <c r="BD426" s="121"/>
      <c r="BE426" s="516"/>
      <c r="BF426" s="122"/>
      <c r="BG426" s="141" t="s">
        <v>2356</v>
      </c>
      <c r="BH426" s="121"/>
      <c r="BI426" s="122"/>
      <c r="BJ426" s="190"/>
      <c r="BK426" s="526" t="s">
        <v>167</v>
      </c>
      <c r="BL426" s="554" t="s">
        <v>2356</v>
      </c>
      <c r="BQ426" t="str">
        <f t="shared" si="101"/>
        <v>Huawei</v>
      </c>
      <c r="BR426" t="str">
        <f t="shared" si="102"/>
        <v>HK-14-1436</v>
      </c>
      <c r="BS426" s="91">
        <f t="shared" si="103"/>
        <v>0</v>
      </c>
      <c r="BT426">
        <f t="shared" si="98"/>
        <v>0</v>
      </c>
      <c r="BU426" s="91">
        <f t="shared" si="98"/>
        <v>0</v>
      </c>
      <c r="BW426" t="str">
        <f t="shared" si="104"/>
        <v>Site : Gonilan_Kartasura_Sukoharjo - 114812</v>
      </c>
      <c r="BX426" t="str">
        <f t="shared" si="105"/>
        <v xml:space="preserve">Tipe Tower : </v>
      </c>
      <c r="BY426">
        <f t="shared" si="106"/>
        <v>0</v>
      </c>
      <c r="BZ426" s="92" t="str">
        <f t="shared" si="106"/>
        <v>Foundation Design Analysis</v>
      </c>
      <c r="CD426" s="531"/>
    </row>
    <row r="427" spans="2:83" ht="15" customHeight="1" x14ac:dyDescent="0.25">
      <c r="B427" s="103">
        <f t="shared" si="108"/>
        <v>278</v>
      </c>
      <c r="C427" s="126" t="s">
        <v>10195</v>
      </c>
      <c r="D427" s="126" t="s">
        <v>10196</v>
      </c>
      <c r="E427" s="121" t="s">
        <v>2518</v>
      </c>
      <c r="F427" s="522">
        <v>2500000</v>
      </c>
      <c r="G427" s="127">
        <v>9</v>
      </c>
      <c r="H427" s="103">
        <v>2014</v>
      </c>
      <c r="I427" s="128">
        <v>41906</v>
      </c>
      <c r="J427" s="128"/>
      <c r="K427" s="127" t="s">
        <v>769</v>
      </c>
      <c r="L427" s="126" t="s">
        <v>769</v>
      </c>
      <c r="M427" s="141" t="s">
        <v>5014</v>
      </c>
      <c r="N427" s="126" t="s">
        <v>98</v>
      </c>
      <c r="O427" s="127" t="s">
        <v>98</v>
      </c>
      <c r="P427" s="127" t="s">
        <v>98</v>
      </c>
      <c r="Q427" s="345">
        <v>0</v>
      </c>
      <c r="R427" s="103"/>
      <c r="S427" s="127"/>
      <c r="T427" s="127"/>
      <c r="U427" s="120">
        <v>41880</v>
      </c>
      <c r="V427" s="523">
        <f t="shared" si="107"/>
        <v>-26</v>
      </c>
      <c r="W427" s="127"/>
      <c r="X427" s="141"/>
      <c r="Y427" s="424" t="s">
        <v>10197</v>
      </c>
      <c r="Z427" s="126" t="s">
        <v>2518</v>
      </c>
      <c r="AA427" s="103"/>
      <c r="AB427" s="126"/>
      <c r="AC427" s="103"/>
      <c r="AD427" s="103"/>
      <c r="AE427" s="103"/>
      <c r="AF427" s="121" t="s">
        <v>10198</v>
      </c>
      <c r="AG427" s="126"/>
      <c r="AH427" s="524"/>
      <c r="AI427" s="524"/>
      <c r="AJ427" s="121"/>
      <c r="AK427" s="121"/>
      <c r="AL427" s="121"/>
      <c r="AM427" s="120"/>
      <c r="AN427" s="120"/>
      <c r="AO427" s="120"/>
      <c r="AP427" s="121"/>
      <c r="AQ427" s="525"/>
      <c r="AR427" s="525">
        <f t="shared" ca="1" si="110"/>
        <v>42347</v>
      </c>
      <c r="AS427" s="121"/>
      <c r="AT427" s="121"/>
      <c r="AU427" s="122"/>
      <c r="AV427" s="122"/>
      <c r="AX427" s="121"/>
      <c r="AY427" s="121">
        <v>0</v>
      </c>
      <c r="AZ427" s="120"/>
      <c r="BA427" s="120"/>
      <c r="BB427" s="121"/>
      <c r="BC427" s="522">
        <f t="shared" si="111"/>
        <v>2500000</v>
      </c>
      <c r="BD427" s="121"/>
      <c r="BE427" s="516"/>
      <c r="BF427" s="122"/>
      <c r="BG427" s="141" t="s">
        <v>1641</v>
      </c>
      <c r="BH427" s="121"/>
      <c r="BI427" s="122"/>
      <c r="BJ427" s="190"/>
      <c r="BK427" s="526" t="s">
        <v>167</v>
      </c>
      <c r="BL427" s="534">
        <f t="shared" ref="BL427:BL435" si="112">F427</f>
        <v>2500000</v>
      </c>
      <c r="BQ427" t="str">
        <f t="shared" si="101"/>
        <v>TBG - Asset</v>
      </c>
      <c r="BR427" t="str">
        <f t="shared" si="102"/>
        <v>HK-14-1439</v>
      </c>
      <c r="BS427" s="91">
        <f t="shared" si="103"/>
        <v>2014</v>
      </c>
      <c r="BT427">
        <f t="shared" si="98"/>
        <v>0</v>
      </c>
      <c r="BU427" s="91">
        <f t="shared" si="98"/>
        <v>0</v>
      </c>
      <c r="BW427" t="str">
        <f t="shared" si="104"/>
        <v xml:space="preserve">Site : PERUMPARAKAN - </v>
      </c>
      <c r="BX427" t="str">
        <f t="shared" si="105"/>
        <v xml:space="preserve">Tipe Tower : </v>
      </c>
      <c r="BY427" t="str">
        <f t="shared" si="106"/>
        <v>PO/MSI/14/N000505</v>
      </c>
      <c r="BZ427" s="92" t="str">
        <f t="shared" si="106"/>
        <v>SUPERVISI ATP</v>
      </c>
      <c r="CD427" s="531"/>
    </row>
    <row r="428" spans="2:83" ht="15" customHeight="1" x14ac:dyDescent="0.25">
      <c r="B428" s="103">
        <f t="shared" si="108"/>
        <v>279</v>
      </c>
      <c r="C428" s="126" t="s">
        <v>10195</v>
      </c>
      <c r="D428" s="126" t="s">
        <v>10196</v>
      </c>
      <c r="E428" s="121" t="s">
        <v>10199</v>
      </c>
      <c r="F428" s="522">
        <v>3600000</v>
      </c>
      <c r="G428" s="127">
        <v>9</v>
      </c>
      <c r="H428" s="103">
        <v>2014</v>
      </c>
      <c r="I428" s="128">
        <v>41906</v>
      </c>
      <c r="J428" s="128"/>
      <c r="K428" s="127" t="s">
        <v>769</v>
      </c>
      <c r="L428" s="126" t="s">
        <v>769</v>
      </c>
      <c r="M428" s="141" t="s">
        <v>5014</v>
      </c>
      <c r="N428" s="126" t="s">
        <v>98</v>
      </c>
      <c r="O428" s="127" t="s">
        <v>98</v>
      </c>
      <c r="P428" s="127" t="s">
        <v>98</v>
      </c>
      <c r="Q428" s="345">
        <v>0</v>
      </c>
      <c r="R428" s="103"/>
      <c r="S428" s="127"/>
      <c r="T428" s="127"/>
      <c r="U428" s="120">
        <v>41893</v>
      </c>
      <c r="V428" s="523">
        <f t="shared" si="107"/>
        <v>-13</v>
      </c>
      <c r="W428" s="127"/>
      <c r="X428" s="141"/>
      <c r="Y428" s="424" t="s">
        <v>10200</v>
      </c>
      <c r="Z428" s="126" t="s">
        <v>10199</v>
      </c>
      <c r="AA428" s="103"/>
      <c r="AB428" s="126"/>
      <c r="AC428" s="103"/>
      <c r="AD428" s="103"/>
      <c r="AE428" s="103"/>
      <c r="AF428" s="121" t="s">
        <v>10198</v>
      </c>
      <c r="AG428" s="126"/>
      <c r="AH428" s="524"/>
      <c r="AI428" s="524"/>
      <c r="AJ428" s="121"/>
      <c r="AK428" s="121"/>
      <c r="AL428" s="121"/>
      <c r="AM428" s="120"/>
      <c r="AN428" s="120"/>
      <c r="AO428" s="120"/>
      <c r="AP428" s="121"/>
      <c r="AQ428" s="525"/>
      <c r="AR428" s="525">
        <f t="shared" ca="1" si="110"/>
        <v>42347</v>
      </c>
      <c r="AS428" s="121"/>
      <c r="AT428" s="121"/>
      <c r="AU428" s="122"/>
      <c r="AV428" s="122"/>
      <c r="AX428" s="121"/>
      <c r="AY428" s="121">
        <v>0</v>
      </c>
      <c r="AZ428" s="120"/>
      <c r="BA428" s="120"/>
      <c r="BB428" s="121"/>
      <c r="BC428" s="522">
        <f t="shared" si="111"/>
        <v>3600000</v>
      </c>
      <c r="BD428" s="121"/>
      <c r="BE428" s="516"/>
      <c r="BF428" s="122"/>
      <c r="BG428" s="141" t="s">
        <v>1641</v>
      </c>
      <c r="BH428" s="121"/>
      <c r="BI428" s="122"/>
      <c r="BJ428" s="190"/>
      <c r="BK428" s="526" t="s">
        <v>167</v>
      </c>
      <c r="BL428" s="534">
        <f t="shared" si="112"/>
        <v>3600000</v>
      </c>
      <c r="BM428" t="s">
        <v>10201</v>
      </c>
      <c r="BN428" t="s">
        <v>8818</v>
      </c>
      <c r="BO428" t="s">
        <v>8478</v>
      </c>
      <c r="BQ428" t="str">
        <f t="shared" si="101"/>
        <v>TBG - Asset</v>
      </c>
      <c r="BR428" t="str">
        <f t="shared" si="102"/>
        <v>HK-14-1439</v>
      </c>
      <c r="BS428" s="91">
        <f t="shared" si="103"/>
        <v>2014</v>
      </c>
      <c r="BT428">
        <f t="shared" si="98"/>
        <v>0</v>
      </c>
      <c r="BU428" s="91">
        <f t="shared" si="98"/>
        <v>0</v>
      </c>
      <c r="BW428" t="str">
        <f t="shared" si="104"/>
        <v xml:space="preserve">Site : RELOC CMBT BEKANG - </v>
      </c>
      <c r="BX428" t="str">
        <f t="shared" si="105"/>
        <v xml:space="preserve">Tipe Tower : </v>
      </c>
      <c r="BY428" t="str">
        <f t="shared" si="106"/>
        <v>PO/MSI/14/N000505</v>
      </c>
      <c r="BZ428" s="92" t="str">
        <f t="shared" si="106"/>
        <v>SUPERVISI ATP + Transport</v>
      </c>
      <c r="CD428" s="531"/>
    </row>
    <row r="429" spans="2:83" ht="15" customHeight="1" x14ac:dyDescent="0.25">
      <c r="B429" s="103">
        <f t="shared" si="108"/>
        <v>280</v>
      </c>
      <c r="C429" s="126" t="s">
        <v>10202</v>
      </c>
      <c r="D429" s="126">
        <v>4800083168</v>
      </c>
      <c r="E429" s="121" t="s">
        <v>627</v>
      </c>
      <c r="F429" s="522">
        <v>250000</v>
      </c>
      <c r="G429" s="127">
        <v>8</v>
      </c>
      <c r="H429" s="103">
        <v>2014</v>
      </c>
      <c r="I429" s="128">
        <v>41858</v>
      </c>
      <c r="J429" s="128"/>
      <c r="K429" s="127" t="s">
        <v>628</v>
      </c>
      <c r="L429" s="126" t="s">
        <v>628</v>
      </c>
      <c r="M429" s="141" t="s">
        <v>628</v>
      </c>
      <c r="N429" s="142" t="s">
        <v>631</v>
      </c>
      <c r="O429" s="127" t="s">
        <v>98</v>
      </c>
      <c r="P429" s="127" t="s">
        <v>98</v>
      </c>
      <c r="Q429" s="100">
        <f>(IF(AF429='[1]Price List'!$B$1,VLOOKUP(N429,'[1]Price List'!$A$1:$K$104,2,0),IF(AF429='[1]Price List'!$C$1,VLOOKUP(N429,'[1]Price List'!$A$1:$K$104,3,0),IF(AF429='[1]Price List'!$D$1,VLOOKUP(N429,'[1]Price List'!$A$1:$K$104,4,0),IF(AF429='[1]Price List'!$E$1,VLOOKUP(N429,'[1]Price List'!$A$1:$K$104,5,0),IF(AF429='[1]Price List'!$F$1,VLOOKUP(N429,'[1]Price List'!$A$1:$K$104,6,0),IF(AF429='[1]Price List'!$G$1,VLOOKUP(N429,'[1]Price List'!$A$1:$K$104,7,0),IF(AF429='[1]Price List'!$H$1,VLOOKUP(N429,'[1]Price List'!$A$1:$K$104,8,0),IF(AF429='[1]Price List'!$I$1,VLOOKUP(N429,'[1]Price List'!$A$1:$K$104,9,0),IF(AF429='[1]Price List'!$J$1,VLOOKUP(N429,'[1]Price List'!$A$1:$K$104,10,0),IF(AF429='[1]Price List'!$K$1,VLOOKUP(N429,'[1]Price List'!$A$1:$K$104,11,0))))))))))))+(IF(AF429='[1]Price List'!$B$1,VLOOKUP(O429,'[1]Price List'!$A$1:$K$104,2,0),IF(AF429='[1]Price List'!$C$1,VLOOKUP(O429,'[1]Price List'!$A$1:$K$104,3,0),IF(AF429='[1]Price List'!$D$1,VLOOKUP(O429,'[1]Price List'!$A$1:$K$104,4,0),IF(AF429='[1]Price List'!$E$1,VLOOKUP(O429,'[1]Price List'!$A$1:$K$104,5,0),IF(AF429='[1]Price List'!$F$1,VLOOKUP(O429,'[1]Price List'!$A$1:$K$104,6,0),IF(AF429='[1]Price List'!$G$1,VLOOKUP(O429,'[1]Price List'!$A$1:$K$104,7,0),IF(AF429='[1]Price List'!$H$1,VLOOKUP(O429,'[1]Price List'!$A$1:$K$104,8,0),IF(AF429='[1]Price List'!$I$1,VLOOKUP(O429,'[1]Price List'!$A$1:$K$104,9,0),IF(AF429='[1]Price List'!$J$1,VLOOKUP(O429,'[1]Price List'!$A$1:$K$104,10,0),IF(AF429='[1]Price List'!$K$1,VLOOKUP(O429,'[1]Price List'!$A$1:$K$104,11,0))))))))))))+(IF(AF429='[1]Price List'!$B$1,VLOOKUP(P429,'[1]Price List'!$A$1:$K$104,2,0),IF(AF429='[1]Price List'!$C$1,VLOOKUP(P429,'[1]Price List'!$A$1:$K$104,3,0),IF(AF429='[1]Price List'!$D$1,VLOOKUP(P429,'[1]Price List'!$A$1:$K$104,4,0),IF(AF429='[1]Price List'!$E$1,VLOOKUP(P429,'[1]Price List'!$A$1:$K$104,5,0),IF(AF429='[1]Price List'!$F$1,VLOOKUP(P429,'[1]Price List'!$A$1:$K$104,6,0),IF(AF429='[1]Price List'!$G$1,VLOOKUP(P429,'[1]Price List'!$A$1:$K$104,7,0),IF(AF429='[1]Price List'!$H$1,VLOOKUP(P429,'[1]Price List'!$A$1:$K$104,8,0),IF(AF429='[1]Price List'!$I$1,VLOOKUP(P429,'[1]Price List'!$A$1:$K$104,9,0),IF(AF429='[1]Price List'!$J$1,VLOOKUP(P429,'[1]Price List'!$A$1:$K$104,10,0),IF(AF429='[1]Price List'!$K$1,VLOOKUP(P429,'[1]Price List'!$A$1:$K$104,11,0))))))))))))</f>
        <v>250000</v>
      </c>
      <c r="R429" s="103"/>
      <c r="S429" s="127"/>
      <c r="T429" s="127"/>
      <c r="U429" s="120">
        <v>41897</v>
      </c>
      <c r="V429" s="523">
        <f t="shared" si="107"/>
        <v>39</v>
      </c>
      <c r="W429" s="127"/>
      <c r="X429" s="141" t="s">
        <v>10203</v>
      </c>
      <c r="Y429" s="424" t="s">
        <v>10204</v>
      </c>
      <c r="Z429" s="126" t="s">
        <v>627</v>
      </c>
      <c r="AA429" s="103"/>
      <c r="AB429" s="126"/>
      <c r="AC429" s="103"/>
      <c r="AD429" s="103"/>
      <c r="AE429" s="103"/>
      <c r="AF429" s="126" t="s">
        <v>477</v>
      </c>
      <c r="AG429" s="126"/>
      <c r="AH429" s="524"/>
      <c r="AI429" s="524"/>
      <c r="AJ429" s="121"/>
      <c r="AK429" s="121"/>
      <c r="AL429" s="121"/>
      <c r="AM429" s="120"/>
      <c r="AN429" s="120"/>
      <c r="AO429" s="120"/>
      <c r="AP429" s="121"/>
      <c r="AQ429" s="525"/>
      <c r="AR429" s="525">
        <f t="shared" ca="1" si="110"/>
        <v>42347</v>
      </c>
      <c r="AS429" s="121"/>
      <c r="AT429" s="121" t="s">
        <v>10050</v>
      </c>
      <c r="AU429" s="122">
        <v>41933</v>
      </c>
      <c r="AV429" s="122"/>
      <c r="AX429" s="121"/>
      <c r="AY429" s="121">
        <v>0</v>
      </c>
      <c r="AZ429" s="120"/>
      <c r="BA429" s="120"/>
      <c r="BB429" s="121"/>
      <c r="BC429" s="522">
        <f t="shared" si="111"/>
        <v>250000</v>
      </c>
      <c r="BD429" s="121"/>
      <c r="BE429" s="516"/>
      <c r="BF429" s="122"/>
      <c r="BG429" s="141" t="s">
        <v>2356</v>
      </c>
      <c r="BH429" s="121"/>
      <c r="BI429" s="122"/>
      <c r="BJ429" s="190"/>
      <c r="BK429" s="526" t="s">
        <v>167</v>
      </c>
      <c r="BL429" s="534">
        <f t="shared" si="112"/>
        <v>250000</v>
      </c>
      <c r="BM429" t="s">
        <v>10201</v>
      </c>
      <c r="BN429" t="s">
        <v>8818</v>
      </c>
      <c r="BO429" t="s">
        <v>8478</v>
      </c>
      <c r="BQ429" t="str">
        <f t="shared" si="101"/>
        <v>Indosat</v>
      </c>
      <c r="BR429" t="str">
        <f t="shared" si="102"/>
        <v>HK-14-1440</v>
      </c>
      <c r="BS429" s="91">
        <f t="shared" si="103"/>
        <v>2014</v>
      </c>
      <c r="BT429">
        <f t="shared" si="98"/>
        <v>0</v>
      </c>
      <c r="BU429" s="91">
        <f t="shared" si="98"/>
        <v>0</v>
      </c>
      <c r="BW429" t="str">
        <f t="shared" si="104"/>
        <v>Site : PONDOK_SURYA - 02TGR066</v>
      </c>
      <c r="BX429" t="str">
        <f t="shared" si="105"/>
        <v xml:space="preserve">Tipe Tower : </v>
      </c>
      <c r="BY429">
        <f t="shared" si="106"/>
        <v>4800083168</v>
      </c>
      <c r="BZ429" s="92" t="str">
        <f t="shared" si="106"/>
        <v>BoQ Verification</v>
      </c>
      <c r="CD429" s="531"/>
    </row>
    <row r="430" spans="2:83" ht="15" customHeight="1" x14ac:dyDescent="0.25">
      <c r="B430" s="103">
        <f t="shared" si="108"/>
        <v>281</v>
      </c>
      <c r="C430" s="126" t="s">
        <v>10205</v>
      </c>
      <c r="D430" s="126">
        <v>4800083168</v>
      </c>
      <c r="E430" s="121" t="s">
        <v>9547</v>
      </c>
      <c r="F430" s="522">
        <v>3500000</v>
      </c>
      <c r="G430" s="127">
        <v>8</v>
      </c>
      <c r="H430" s="103">
        <v>2014</v>
      </c>
      <c r="I430" s="128">
        <v>41858</v>
      </c>
      <c r="J430" s="128"/>
      <c r="K430" s="127" t="s">
        <v>628</v>
      </c>
      <c r="L430" s="126" t="s">
        <v>628</v>
      </c>
      <c r="M430" s="141" t="s">
        <v>628</v>
      </c>
      <c r="N430" s="95" t="s">
        <v>1636</v>
      </c>
      <c r="O430" s="127" t="s">
        <v>98</v>
      </c>
      <c r="P430" s="127" t="s">
        <v>98</v>
      </c>
      <c r="Q430" s="100">
        <f>(IF(AF430='[1]Price List'!$B$1,VLOOKUP(N430,'[1]Price List'!$A$1:$K$104,2,0),IF(AF430='[1]Price List'!$C$1,VLOOKUP(N430,'[1]Price List'!$A$1:$K$104,3,0),IF(AF430='[1]Price List'!$D$1,VLOOKUP(N430,'[1]Price List'!$A$1:$K$104,4,0),IF(AF430='[1]Price List'!$E$1,VLOOKUP(N430,'[1]Price List'!$A$1:$K$104,5,0),IF(AF430='[1]Price List'!$F$1,VLOOKUP(N430,'[1]Price List'!$A$1:$K$104,6,0),IF(AF430='[1]Price List'!$G$1,VLOOKUP(N430,'[1]Price List'!$A$1:$K$104,7,0),IF(AF430='[1]Price List'!$H$1,VLOOKUP(N430,'[1]Price List'!$A$1:$K$104,8,0),IF(AF430='[1]Price List'!$I$1,VLOOKUP(N430,'[1]Price List'!$A$1:$K$104,9,0),IF(AF430='[1]Price List'!$J$1,VLOOKUP(N430,'[1]Price List'!$A$1:$K$104,10,0),IF(AF430='[1]Price List'!$K$1,VLOOKUP(N430,'[1]Price List'!$A$1:$K$104,11,0))))))))))))+(IF(AF430='[1]Price List'!$B$1,VLOOKUP(O430,'[1]Price List'!$A$1:$K$104,2,0),IF(AF430='[1]Price List'!$C$1,VLOOKUP(O430,'[1]Price List'!$A$1:$K$104,3,0),IF(AF430='[1]Price List'!$D$1,VLOOKUP(O430,'[1]Price List'!$A$1:$K$104,4,0),IF(AF430='[1]Price List'!$E$1,VLOOKUP(O430,'[1]Price List'!$A$1:$K$104,5,0),IF(AF430='[1]Price List'!$F$1,VLOOKUP(O430,'[1]Price List'!$A$1:$K$104,6,0),IF(AF430='[1]Price List'!$G$1,VLOOKUP(O430,'[1]Price List'!$A$1:$K$104,7,0),IF(AF430='[1]Price List'!$H$1,VLOOKUP(O430,'[1]Price List'!$A$1:$K$104,8,0),IF(AF430='[1]Price List'!$I$1,VLOOKUP(O430,'[1]Price List'!$A$1:$K$104,9,0),IF(AF430='[1]Price List'!$J$1,VLOOKUP(O430,'[1]Price List'!$A$1:$K$104,10,0),IF(AF430='[1]Price List'!$K$1,VLOOKUP(O430,'[1]Price List'!$A$1:$K$104,11,0))))))))))))+(IF(AF430='[1]Price List'!$B$1,VLOOKUP(P430,'[1]Price List'!$A$1:$K$104,2,0),IF(AF430='[1]Price List'!$C$1,VLOOKUP(P430,'[1]Price List'!$A$1:$K$104,3,0),IF(AF430='[1]Price List'!$D$1,VLOOKUP(P430,'[1]Price List'!$A$1:$K$104,4,0),IF(AF430='[1]Price List'!$E$1,VLOOKUP(P430,'[1]Price List'!$A$1:$K$104,5,0),IF(AF430='[1]Price List'!$F$1,VLOOKUP(P430,'[1]Price List'!$A$1:$K$104,6,0),IF(AF430='[1]Price List'!$G$1,VLOOKUP(P430,'[1]Price List'!$A$1:$K$104,7,0),IF(AF430='[1]Price List'!$H$1,VLOOKUP(P430,'[1]Price List'!$A$1:$K$104,8,0),IF(AF430='[1]Price List'!$I$1,VLOOKUP(P430,'[1]Price List'!$A$1:$K$104,9,0),IF(AF430='[1]Price List'!$J$1,VLOOKUP(P430,'[1]Price List'!$A$1:$K$104,10,0),IF(AF430='[1]Price List'!$K$1,VLOOKUP(P430,'[1]Price List'!$A$1:$K$104,11,0))))))))))))</f>
        <v>3500000</v>
      </c>
      <c r="R430" s="103"/>
      <c r="S430" s="127"/>
      <c r="T430" s="127"/>
      <c r="U430" s="120">
        <v>41898</v>
      </c>
      <c r="V430" s="523">
        <f t="shared" si="107"/>
        <v>40</v>
      </c>
      <c r="W430" s="127"/>
      <c r="X430" s="141" t="s">
        <v>10206</v>
      </c>
      <c r="Y430" s="424" t="s">
        <v>10207</v>
      </c>
      <c r="Z430" s="126" t="s">
        <v>1640</v>
      </c>
      <c r="AA430" s="103"/>
      <c r="AB430" s="126"/>
      <c r="AC430" s="103"/>
      <c r="AD430" s="103"/>
      <c r="AE430" s="103"/>
      <c r="AF430" s="126" t="s">
        <v>477</v>
      </c>
      <c r="AG430" s="126"/>
      <c r="AH430" s="524"/>
      <c r="AI430" s="524"/>
      <c r="AJ430" s="121"/>
      <c r="AK430" s="121"/>
      <c r="AL430" s="121"/>
      <c r="AM430" s="120"/>
      <c r="AN430" s="120"/>
      <c r="AO430" s="120"/>
      <c r="AP430" s="121"/>
      <c r="AQ430" s="525"/>
      <c r="AR430" s="525">
        <f t="shared" ca="1" si="110"/>
        <v>42347</v>
      </c>
      <c r="AS430" s="121"/>
      <c r="AT430" s="126" t="s">
        <v>10208</v>
      </c>
      <c r="AU430" s="122">
        <v>41933</v>
      </c>
      <c r="AV430" s="122">
        <v>42357</v>
      </c>
      <c r="AX430" s="126" t="s">
        <v>10209</v>
      </c>
      <c r="AY430" s="121">
        <v>0</v>
      </c>
      <c r="AZ430" s="120">
        <v>41992</v>
      </c>
      <c r="BA430" s="120">
        <v>42031</v>
      </c>
      <c r="BB430" s="121"/>
      <c r="BC430" s="522">
        <f t="shared" si="111"/>
        <v>3500000</v>
      </c>
      <c r="BD430" s="121"/>
      <c r="BE430" s="516">
        <f>+BC430</f>
        <v>3500000</v>
      </c>
      <c r="BF430" s="122">
        <v>42032</v>
      </c>
      <c r="BG430" s="141" t="s">
        <v>116</v>
      </c>
      <c r="BH430" s="121" t="s">
        <v>9337</v>
      </c>
      <c r="BI430" s="122">
        <v>42032</v>
      </c>
      <c r="BJ430" s="190">
        <v>42052</v>
      </c>
      <c r="BK430" s="526" t="s">
        <v>167</v>
      </c>
      <c r="BL430" s="534">
        <f t="shared" si="112"/>
        <v>3500000</v>
      </c>
      <c r="BQ430" t="str">
        <f t="shared" si="101"/>
        <v>Indosat</v>
      </c>
      <c r="BR430" t="str">
        <f t="shared" si="102"/>
        <v>HK-14-1441</v>
      </c>
      <c r="BS430" s="91">
        <f t="shared" si="103"/>
        <v>2014</v>
      </c>
      <c r="BT430">
        <f t="shared" si="98"/>
        <v>41992</v>
      </c>
      <c r="BU430" s="91">
        <f t="shared" si="98"/>
        <v>42031</v>
      </c>
      <c r="BW430" t="str">
        <f t="shared" si="104"/>
        <v>Site : CIGUDEG KALONG - 03CBN305</v>
      </c>
      <c r="BX430" t="str">
        <f t="shared" si="105"/>
        <v xml:space="preserve">Tipe Tower : </v>
      </c>
      <c r="BY430">
        <f t="shared" si="106"/>
        <v>4800083168</v>
      </c>
      <c r="BZ430" s="92" t="str">
        <f t="shared" si="106"/>
        <v>Consultant Engineering Fee</v>
      </c>
      <c r="CD430" s="531"/>
    </row>
    <row r="431" spans="2:83" ht="15" customHeight="1" x14ac:dyDescent="0.25">
      <c r="B431" s="103">
        <f t="shared" si="108"/>
        <v>282</v>
      </c>
      <c r="C431" s="126" t="s">
        <v>10210</v>
      </c>
      <c r="D431" s="126">
        <v>4800083168</v>
      </c>
      <c r="E431" s="121" t="s">
        <v>627</v>
      </c>
      <c r="F431" s="522">
        <v>250000</v>
      </c>
      <c r="G431" s="127">
        <v>8</v>
      </c>
      <c r="H431" s="103">
        <v>2014</v>
      </c>
      <c r="I431" s="128">
        <v>41858</v>
      </c>
      <c r="J431" s="128"/>
      <c r="K431" s="127" t="s">
        <v>628</v>
      </c>
      <c r="L431" s="126" t="s">
        <v>628</v>
      </c>
      <c r="M431" s="141" t="s">
        <v>628</v>
      </c>
      <c r="N431" s="142" t="s">
        <v>631</v>
      </c>
      <c r="O431" s="127" t="s">
        <v>98</v>
      </c>
      <c r="P431" s="127" t="s">
        <v>98</v>
      </c>
      <c r="Q431" s="100">
        <f>(IF(AF431='[1]Price List'!$B$1,VLOOKUP(N431,'[1]Price List'!$A$1:$K$104,2,0),IF(AF431='[1]Price List'!$C$1,VLOOKUP(N431,'[1]Price List'!$A$1:$K$104,3,0),IF(AF431='[1]Price List'!$D$1,VLOOKUP(N431,'[1]Price List'!$A$1:$K$104,4,0),IF(AF431='[1]Price List'!$E$1,VLOOKUP(N431,'[1]Price List'!$A$1:$K$104,5,0),IF(AF431='[1]Price List'!$F$1,VLOOKUP(N431,'[1]Price List'!$A$1:$K$104,6,0),IF(AF431='[1]Price List'!$G$1,VLOOKUP(N431,'[1]Price List'!$A$1:$K$104,7,0),IF(AF431='[1]Price List'!$H$1,VLOOKUP(N431,'[1]Price List'!$A$1:$K$104,8,0),IF(AF431='[1]Price List'!$I$1,VLOOKUP(N431,'[1]Price List'!$A$1:$K$104,9,0),IF(AF431='[1]Price List'!$J$1,VLOOKUP(N431,'[1]Price List'!$A$1:$K$104,10,0),IF(AF431='[1]Price List'!$K$1,VLOOKUP(N431,'[1]Price List'!$A$1:$K$104,11,0))))))))))))+(IF(AF431='[1]Price List'!$B$1,VLOOKUP(O431,'[1]Price List'!$A$1:$K$104,2,0),IF(AF431='[1]Price List'!$C$1,VLOOKUP(O431,'[1]Price List'!$A$1:$K$104,3,0),IF(AF431='[1]Price List'!$D$1,VLOOKUP(O431,'[1]Price List'!$A$1:$K$104,4,0),IF(AF431='[1]Price List'!$E$1,VLOOKUP(O431,'[1]Price List'!$A$1:$K$104,5,0),IF(AF431='[1]Price List'!$F$1,VLOOKUP(O431,'[1]Price List'!$A$1:$K$104,6,0),IF(AF431='[1]Price List'!$G$1,VLOOKUP(O431,'[1]Price List'!$A$1:$K$104,7,0),IF(AF431='[1]Price List'!$H$1,VLOOKUP(O431,'[1]Price List'!$A$1:$K$104,8,0),IF(AF431='[1]Price List'!$I$1,VLOOKUP(O431,'[1]Price List'!$A$1:$K$104,9,0),IF(AF431='[1]Price List'!$J$1,VLOOKUP(O431,'[1]Price List'!$A$1:$K$104,10,0),IF(AF431='[1]Price List'!$K$1,VLOOKUP(O431,'[1]Price List'!$A$1:$K$104,11,0))))))))))))+(IF(AF431='[1]Price List'!$B$1,VLOOKUP(P431,'[1]Price List'!$A$1:$K$104,2,0),IF(AF431='[1]Price List'!$C$1,VLOOKUP(P431,'[1]Price List'!$A$1:$K$104,3,0),IF(AF431='[1]Price List'!$D$1,VLOOKUP(P431,'[1]Price List'!$A$1:$K$104,4,0),IF(AF431='[1]Price List'!$E$1,VLOOKUP(P431,'[1]Price List'!$A$1:$K$104,5,0),IF(AF431='[1]Price List'!$F$1,VLOOKUP(P431,'[1]Price List'!$A$1:$K$104,6,0),IF(AF431='[1]Price List'!$G$1,VLOOKUP(P431,'[1]Price List'!$A$1:$K$104,7,0),IF(AF431='[1]Price List'!$H$1,VLOOKUP(P431,'[1]Price List'!$A$1:$K$104,8,0),IF(AF431='[1]Price List'!$I$1,VLOOKUP(P431,'[1]Price List'!$A$1:$K$104,9,0),IF(AF431='[1]Price List'!$J$1,VLOOKUP(P431,'[1]Price List'!$A$1:$K$104,10,0),IF(AF431='[1]Price List'!$K$1,VLOOKUP(P431,'[1]Price List'!$A$1:$K$104,11,0))))))))))))</f>
        <v>250000</v>
      </c>
      <c r="R431" s="103"/>
      <c r="S431" s="127"/>
      <c r="T431" s="127"/>
      <c r="U431" s="120">
        <v>41898</v>
      </c>
      <c r="V431" s="523">
        <f t="shared" si="107"/>
        <v>40</v>
      </c>
      <c r="W431" s="127"/>
      <c r="X431" s="141" t="s">
        <v>10211</v>
      </c>
      <c r="Y431" s="424" t="s">
        <v>10212</v>
      </c>
      <c r="Z431" s="126" t="s">
        <v>627</v>
      </c>
      <c r="AA431" s="103"/>
      <c r="AB431" s="126"/>
      <c r="AC431" s="103"/>
      <c r="AD431" s="103"/>
      <c r="AE431" s="103"/>
      <c r="AF431" s="126" t="s">
        <v>477</v>
      </c>
      <c r="AG431" s="126"/>
      <c r="AH431" s="524"/>
      <c r="AI431" s="524"/>
      <c r="AJ431" s="121"/>
      <c r="AK431" s="121"/>
      <c r="AL431" s="121"/>
      <c r="AM431" s="120"/>
      <c r="AN431" s="120"/>
      <c r="AO431" s="120"/>
      <c r="AP431" s="121"/>
      <c r="AQ431" s="525"/>
      <c r="AR431" s="525">
        <f t="shared" ca="1" si="110"/>
        <v>42347</v>
      </c>
      <c r="AS431" s="121"/>
      <c r="AT431" s="247" t="s">
        <v>10068</v>
      </c>
      <c r="AU431" s="122">
        <v>42226</v>
      </c>
      <c r="AV431" s="122">
        <v>42249</v>
      </c>
      <c r="AX431" s="121" t="s">
        <v>10069</v>
      </c>
      <c r="AY431" s="121"/>
      <c r="AZ431" s="120">
        <v>42251</v>
      </c>
      <c r="BA431" s="120">
        <v>42268</v>
      </c>
      <c r="BB431" s="121"/>
      <c r="BC431" s="522">
        <f t="shared" si="111"/>
        <v>250000</v>
      </c>
      <c r="BD431" s="121"/>
      <c r="BE431" s="516">
        <f>+BC431</f>
        <v>250000</v>
      </c>
      <c r="BF431" s="122">
        <v>42269</v>
      </c>
      <c r="BG431" s="141" t="s">
        <v>116</v>
      </c>
      <c r="BH431" s="121" t="s">
        <v>14649</v>
      </c>
      <c r="BI431" s="122">
        <v>42270</v>
      </c>
      <c r="BJ431" s="190">
        <v>42292</v>
      </c>
      <c r="BK431" s="526" t="s">
        <v>167</v>
      </c>
      <c r="BL431" s="534">
        <f t="shared" si="112"/>
        <v>250000</v>
      </c>
      <c r="BQ431" t="str">
        <f t="shared" si="101"/>
        <v>Indosat</v>
      </c>
      <c r="BR431" t="str">
        <f t="shared" si="102"/>
        <v>HK-14-1442</v>
      </c>
      <c r="BS431" s="91">
        <f t="shared" si="103"/>
        <v>2014</v>
      </c>
      <c r="BT431">
        <f t="shared" si="98"/>
        <v>42251</v>
      </c>
      <c r="BU431" s="91">
        <f t="shared" si="98"/>
        <v>42268</v>
      </c>
      <c r="BW431" t="str">
        <f t="shared" si="104"/>
        <v>Site : CEMARAJAYA - 03KRW174</v>
      </c>
      <c r="BX431" t="str">
        <f t="shared" si="105"/>
        <v xml:space="preserve">Tipe Tower : </v>
      </c>
      <c r="BY431">
        <f t="shared" si="106"/>
        <v>4800083168</v>
      </c>
      <c r="BZ431" s="92" t="str">
        <f t="shared" si="106"/>
        <v>BoQ Verification</v>
      </c>
      <c r="CD431" s="531"/>
    </row>
    <row r="432" spans="2:83" ht="15" customHeight="1" x14ac:dyDescent="0.25">
      <c r="B432" s="103">
        <f t="shared" si="108"/>
        <v>283</v>
      </c>
      <c r="C432" s="126" t="s">
        <v>10213</v>
      </c>
      <c r="D432" s="126">
        <v>4800083168</v>
      </c>
      <c r="E432" s="121" t="s">
        <v>9547</v>
      </c>
      <c r="F432" s="522">
        <v>5000000</v>
      </c>
      <c r="G432" s="127">
        <v>8</v>
      </c>
      <c r="H432" s="103">
        <v>2014</v>
      </c>
      <c r="I432" s="128">
        <v>41858</v>
      </c>
      <c r="J432" s="128"/>
      <c r="K432" s="127" t="s">
        <v>628</v>
      </c>
      <c r="L432" s="126" t="s">
        <v>628</v>
      </c>
      <c r="M432" s="141" t="s">
        <v>628</v>
      </c>
      <c r="N432" s="104" t="s">
        <v>1636</v>
      </c>
      <c r="O432" s="97" t="s">
        <v>2392</v>
      </c>
      <c r="P432" s="127" t="s">
        <v>98</v>
      </c>
      <c r="Q432" s="100">
        <f>(IF(AF432='[1]Price List'!$B$1,VLOOKUP(N432,'[1]Price List'!$A$1:$K$104,2,0),IF(AF432='[1]Price List'!$C$1,VLOOKUP(N432,'[1]Price List'!$A$1:$K$104,3,0),IF(AF432='[1]Price List'!$D$1,VLOOKUP(N432,'[1]Price List'!$A$1:$K$104,4,0),IF(AF432='[1]Price List'!$E$1,VLOOKUP(N432,'[1]Price List'!$A$1:$K$104,5,0),IF(AF432='[1]Price List'!$F$1,VLOOKUP(N432,'[1]Price List'!$A$1:$K$104,6,0),IF(AF432='[1]Price List'!$G$1,VLOOKUP(N432,'[1]Price List'!$A$1:$K$104,7,0),IF(AF432='[1]Price List'!$H$1,VLOOKUP(N432,'[1]Price List'!$A$1:$K$104,8,0),IF(AF432='[1]Price List'!$I$1,VLOOKUP(N432,'[1]Price List'!$A$1:$K$104,9,0),IF(AF432='[1]Price List'!$J$1,VLOOKUP(N432,'[1]Price List'!$A$1:$K$104,10,0),IF(AF432='[1]Price List'!$K$1,VLOOKUP(N432,'[1]Price List'!$A$1:$K$104,11,0))))))))))))+(IF(AF432='[1]Price List'!$B$1,VLOOKUP(O432,'[1]Price List'!$A$1:$K$104,2,0),IF(AF432='[1]Price List'!$C$1,VLOOKUP(O432,'[1]Price List'!$A$1:$K$104,3,0),IF(AF432='[1]Price List'!$D$1,VLOOKUP(O432,'[1]Price List'!$A$1:$K$104,4,0),IF(AF432='[1]Price List'!$E$1,VLOOKUP(O432,'[1]Price List'!$A$1:$K$104,5,0),IF(AF432='[1]Price List'!$F$1,VLOOKUP(O432,'[1]Price List'!$A$1:$K$104,6,0),IF(AF432='[1]Price List'!$G$1,VLOOKUP(O432,'[1]Price List'!$A$1:$K$104,7,0),IF(AF432='[1]Price List'!$H$1,VLOOKUP(O432,'[1]Price List'!$A$1:$K$104,8,0),IF(AF432='[1]Price List'!$I$1,VLOOKUP(O432,'[1]Price List'!$A$1:$K$104,9,0),IF(AF432='[1]Price List'!$J$1,VLOOKUP(O432,'[1]Price List'!$A$1:$K$104,10,0),IF(AF432='[1]Price List'!$K$1,VLOOKUP(O432,'[1]Price List'!$A$1:$K$104,11,0))))))))))))+(IF(AF432='[1]Price List'!$B$1,VLOOKUP(P432,'[1]Price List'!$A$1:$K$104,2,0),IF(AF432='[1]Price List'!$C$1,VLOOKUP(P432,'[1]Price List'!$A$1:$K$104,3,0),IF(AF432='[1]Price List'!$D$1,VLOOKUP(P432,'[1]Price List'!$A$1:$K$104,4,0),IF(AF432='[1]Price List'!$E$1,VLOOKUP(P432,'[1]Price List'!$A$1:$K$104,5,0),IF(AF432='[1]Price List'!$F$1,VLOOKUP(P432,'[1]Price List'!$A$1:$K$104,6,0),IF(AF432='[1]Price List'!$G$1,VLOOKUP(P432,'[1]Price List'!$A$1:$K$104,7,0),IF(AF432='[1]Price List'!$H$1,VLOOKUP(P432,'[1]Price List'!$A$1:$K$104,8,0),IF(AF432='[1]Price List'!$I$1,VLOOKUP(P432,'[1]Price List'!$A$1:$K$104,9,0),IF(AF432='[1]Price List'!$J$1,VLOOKUP(P432,'[1]Price List'!$A$1:$K$104,10,0),IF(AF432='[1]Price List'!$K$1,VLOOKUP(P432,'[1]Price List'!$A$1:$K$104,11,0))))))))))))</f>
        <v>5000000</v>
      </c>
      <c r="R432" s="103"/>
      <c r="S432" s="127"/>
      <c r="T432" s="127"/>
      <c r="U432" s="120">
        <v>41900</v>
      </c>
      <c r="V432" s="523">
        <f t="shared" si="107"/>
        <v>42</v>
      </c>
      <c r="W432" s="127"/>
      <c r="X432" s="141" t="s">
        <v>10214</v>
      </c>
      <c r="Y432" s="424" t="s">
        <v>10215</v>
      </c>
      <c r="Z432" s="126" t="s">
        <v>2396</v>
      </c>
      <c r="AA432" s="103"/>
      <c r="AB432" s="126"/>
      <c r="AC432" s="103"/>
      <c r="AD432" s="103"/>
      <c r="AE432" s="103"/>
      <c r="AF432" s="126" t="s">
        <v>477</v>
      </c>
      <c r="AG432" s="126"/>
      <c r="AH432" s="524"/>
      <c r="AI432" s="524"/>
      <c r="AJ432" s="121"/>
      <c r="AK432" s="121"/>
      <c r="AL432" s="121"/>
      <c r="AM432" s="120"/>
      <c r="AN432" s="120"/>
      <c r="AO432" s="120"/>
      <c r="AP432" s="121"/>
      <c r="AQ432" s="525"/>
      <c r="AR432" s="525">
        <f t="shared" ca="1" si="110"/>
        <v>42347</v>
      </c>
      <c r="AS432" s="121"/>
      <c r="AT432" s="121"/>
      <c r="AU432" s="122"/>
      <c r="AV432" s="122"/>
      <c r="AX432" s="121"/>
      <c r="AY432" s="121">
        <v>0</v>
      </c>
      <c r="AZ432" s="120"/>
      <c r="BA432" s="120"/>
      <c r="BB432" s="121"/>
      <c r="BC432" s="522">
        <f t="shared" si="111"/>
        <v>5000000</v>
      </c>
      <c r="BD432" s="121"/>
      <c r="BE432" s="516"/>
      <c r="BF432" s="122"/>
      <c r="BG432" s="141" t="s">
        <v>1641</v>
      </c>
      <c r="BH432" s="121"/>
      <c r="BI432" s="122"/>
      <c r="BJ432" s="190"/>
      <c r="BK432" s="526" t="s">
        <v>167</v>
      </c>
      <c r="BL432" s="534">
        <f t="shared" si="112"/>
        <v>5000000</v>
      </c>
      <c r="BM432" t="s">
        <v>2403</v>
      </c>
      <c r="BQ432" t="str">
        <f t="shared" si="101"/>
        <v>Indosat</v>
      </c>
      <c r="BR432" t="str">
        <f t="shared" si="102"/>
        <v>HK-14-1443</v>
      </c>
      <c r="BS432" s="91">
        <f t="shared" si="103"/>
        <v>2014</v>
      </c>
      <c r="BT432">
        <f t="shared" ref="BT432:BU495" si="113">+AZ432</f>
        <v>0</v>
      </c>
      <c r="BU432" s="91">
        <f t="shared" si="113"/>
        <v>0</v>
      </c>
      <c r="BW432" t="str">
        <f t="shared" si="104"/>
        <v>Site : PERTAMINA CILEGON - 03CLG003</v>
      </c>
      <c r="BX432" t="str">
        <f t="shared" si="105"/>
        <v xml:space="preserve">Tipe Tower : </v>
      </c>
      <c r="BY432">
        <f t="shared" si="106"/>
        <v>4800083168</v>
      </c>
      <c r="BZ432" s="92" t="str">
        <f t="shared" si="106"/>
        <v>Consultant Engineering Fee</v>
      </c>
      <c r="CD432" s="531"/>
    </row>
    <row r="433" spans="2:82" ht="15" customHeight="1" x14ac:dyDescent="0.25">
      <c r="B433" s="103">
        <f t="shared" si="108"/>
        <v>284</v>
      </c>
      <c r="C433" s="126" t="s">
        <v>10216</v>
      </c>
      <c r="D433" s="126">
        <v>4800083168</v>
      </c>
      <c r="E433" s="121" t="s">
        <v>9547</v>
      </c>
      <c r="F433" s="522">
        <v>3500000</v>
      </c>
      <c r="G433" s="127">
        <v>8</v>
      </c>
      <c r="H433" s="103">
        <v>2014</v>
      </c>
      <c r="I433" s="128">
        <v>41858</v>
      </c>
      <c r="J433" s="128"/>
      <c r="K433" s="127" t="s">
        <v>628</v>
      </c>
      <c r="L433" s="126" t="s">
        <v>628</v>
      </c>
      <c r="M433" s="141" t="s">
        <v>628</v>
      </c>
      <c r="N433" s="95" t="s">
        <v>1636</v>
      </c>
      <c r="O433" s="127" t="s">
        <v>98</v>
      </c>
      <c r="P433" s="127" t="s">
        <v>98</v>
      </c>
      <c r="Q433" s="100">
        <f>(IF(AF433='[1]Price List'!$B$1,VLOOKUP(N433,'[1]Price List'!$A$1:$K$104,2,0),IF(AF433='[1]Price List'!$C$1,VLOOKUP(N433,'[1]Price List'!$A$1:$K$104,3,0),IF(AF433='[1]Price List'!$D$1,VLOOKUP(N433,'[1]Price List'!$A$1:$K$104,4,0),IF(AF433='[1]Price List'!$E$1,VLOOKUP(N433,'[1]Price List'!$A$1:$K$104,5,0),IF(AF433='[1]Price List'!$F$1,VLOOKUP(N433,'[1]Price List'!$A$1:$K$104,6,0),IF(AF433='[1]Price List'!$G$1,VLOOKUP(N433,'[1]Price List'!$A$1:$K$104,7,0),IF(AF433='[1]Price List'!$H$1,VLOOKUP(N433,'[1]Price List'!$A$1:$K$104,8,0),IF(AF433='[1]Price List'!$I$1,VLOOKUP(N433,'[1]Price List'!$A$1:$K$104,9,0),IF(AF433='[1]Price List'!$J$1,VLOOKUP(N433,'[1]Price List'!$A$1:$K$104,10,0),IF(AF433='[1]Price List'!$K$1,VLOOKUP(N433,'[1]Price List'!$A$1:$K$104,11,0))))))))))))+(IF(AF433='[1]Price List'!$B$1,VLOOKUP(O433,'[1]Price List'!$A$1:$K$104,2,0),IF(AF433='[1]Price List'!$C$1,VLOOKUP(O433,'[1]Price List'!$A$1:$K$104,3,0),IF(AF433='[1]Price List'!$D$1,VLOOKUP(O433,'[1]Price List'!$A$1:$K$104,4,0),IF(AF433='[1]Price List'!$E$1,VLOOKUP(O433,'[1]Price List'!$A$1:$K$104,5,0),IF(AF433='[1]Price List'!$F$1,VLOOKUP(O433,'[1]Price List'!$A$1:$K$104,6,0),IF(AF433='[1]Price List'!$G$1,VLOOKUP(O433,'[1]Price List'!$A$1:$K$104,7,0),IF(AF433='[1]Price List'!$H$1,VLOOKUP(O433,'[1]Price List'!$A$1:$K$104,8,0),IF(AF433='[1]Price List'!$I$1,VLOOKUP(O433,'[1]Price List'!$A$1:$K$104,9,0),IF(AF433='[1]Price List'!$J$1,VLOOKUP(O433,'[1]Price List'!$A$1:$K$104,10,0),IF(AF433='[1]Price List'!$K$1,VLOOKUP(O433,'[1]Price List'!$A$1:$K$104,11,0))))))))))))+(IF(AF433='[1]Price List'!$B$1,VLOOKUP(P433,'[1]Price List'!$A$1:$K$104,2,0),IF(AF433='[1]Price List'!$C$1,VLOOKUP(P433,'[1]Price List'!$A$1:$K$104,3,0),IF(AF433='[1]Price List'!$D$1,VLOOKUP(P433,'[1]Price List'!$A$1:$K$104,4,0),IF(AF433='[1]Price List'!$E$1,VLOOKUP(P433,'[1]Price List'!$A$1:$K$104,5,0),IF(AF433='[1]Price List'!$F$1,VLOOKUP(P433,'[1]Price List'!$A$1:$K$104,6,0),IF(AF433='[1]Price List'!$G$1,VLOOKUP(P433,'[1]Price List'!$A$1:$K$104,7,0),IF(AF433='[1]Price List'!$H$1,VLOOKUP(P433,'[1]Price List'!$A$1:$K$104,8,0),IF(AF433='[1]Price List'!$I$1,VLOOKUP(P433,'[1]Price List'!$A$1:$K$104,9,0),IF(AF433='[1]Price List'!$J$1,VLOOKUP(P433,'[1]Price List'!$A$1:$K$104,10,0),IF(AF433='[1]Price List'!$K$1,VLOOKUP(P433,'[1]Price List'!$A$1:$K$104,11,0))))))))))))</f>
        <v>3500000</v>
      </c>
      <c r="R433" s="103"/>
      <c r="S433" s="127"/>
      <c r="T433" s="127"/>
      <c r="U433" s="120">
        <v>41899</v>
      </c>
      <c r="V433" s="523">
        <f t="shared" si="107"/>
        <v>41</v>
      </c>
      <c r="W433" s="127"/>
      <c r="X433" s="141" t="s">
        <v>10217</v>
      </c>
      <c r="Y433" s="424" t="s">
        <v>10218</v>
      </c>
      <c r="Z433" s="126" t="s">
        <v>1640</v>
      </c>
      <c r="AA433" s="103"/>
      <c r="AB433" s="126"/>
      <c r="AC433" s="103"/>
      <c r="AD433" s="103"/>
      <c r="AE433" s="103"/>
      <c r="AF433" s="126" t="s">
        <v>477</v>
      </c>
      <c r="AG433" s="126"/>
      <c r="AH433" s="524"/>
      <c r="AI433" s="524"/>
      <c r="AJ433" s="121"/>
      <c r="AK433" s="121"/>
      <c r="AL433" s="121"/>
      <c r="AM433" s="120"/>
      <c r="AN433" s="120"/>
      <c r="AO433" s="120"/>
      <c r="AP433" s="121"/>
      <c r="AQ433" s="525"/>
      <c r="AR433" s="525">
        <f t="shared" ca="1" si="110"/>
        <v>42347</v>
      </c>
      <c r="AS433" s="121"/>
      <c r="AT433" s="121" t="s">
        <v>10219</v>
      </c>
      <c r="AU433" s="122">
        <v>42072</v>
      </c>
      <c r="AV433" s="122">
        <v>42096</v>
      </c>
      <c r="AX433" s="126" t="s">
        <v>10220</v>
      </c>
      <c r="AY433" s="121">
        <v>0</v>
      </c>
      <c r="AZ433" s="542" t="s">
        <v>10221</v>
      </c>
      <c r="BA433" s="542" t="s">
        <v>3100</v>
      </c>
      <c r="BB433" s="121"/>
      <c r="BC433" s="522">
        <f t="shared" si="111"/>
        <v>3500000</v>
      </c>
      <c r="BD433" s="121"/>
      <c r="BE433" s="516">
        <f>+BC433</f>
        <v>3500000</v>
      </c>
      <c r="BF433" s="544" t="s">
        <v>3101</v>
      </c>
      <c r="BG433" s="141" t="s">
        <v>116</v>
      </c>
      <c r="BH433" s="121" t="s">
        <v>10222</v>
      </c>
      <c r="BI433" s="122" t="s">
        <v>3103</v>
      </c>
      <c r="BJ433" s="190" t="s">
        <v>10223</v>
      </c>
      <c r="BK433" s="526" t="s">
        <v>167</v>
      </c>
      <c r="BL433" s="534">
        <f t="shared" si="112"/>
        <v>3500000</v>
      </c>
      <c r="BM433" t="s">
        <v>1651</v>
      </c>
      <c r="BQ433" t="str">
        <f t="shared" si="101"/>
        <v>Indosat</v>
      </c>
      <c r="BR433" t="str">
        <f t="shared" si="102"/>
        <v>HK-14-1444</v>
      </c>
      <c r="BS433" s="91">
        <f t="shared" si="103"/>
        <v>2014</v>
      </c>
      <c r="BT433" t="str">
        <f t="shared" si="113"/>
        <v>4/6/2015 , 6/9/2015</v>
      </c>
      <c r="BU433" s="91" t="str">
        <f t="shared" si="113"/>
        <v>6/12/2015 , 7/9/2015</v>
      </c>
      <c r="BW433" t="str">
        <f t="shared" si="104"/>
        <v>Site : CILUAS PERMAI - 03CBN030</v>
      </c>
      <c r="BX433" t="str">
        <f t="shared" si="105"/>
        <v xml:space="preserve">Tipe Tower : </v>
      </c>
      <c r="BY433">
        <f t="shared" si="106"/>
        <v>4800083168</v>
      </c>
      <c r="BZ433" s="92" t="str">
        <f t="shared" si="106"/>
        <v>Consultant Engineering Fee</v>
      </c>
      <c r="CD433" s="531"/>
    </row>
    <row r="434" spans="2:82" ht="15" customHeight="1" x14ac:dyDescent="0.25">
      <c r="B434" s="103">
        <f t="shared" si="108"/>
        <v>285</v>
      </c>
      <c r="C434" s="126" t="s">
        <v>10224</v>
      </c>
      <c r="D434" s="126">
        <v>4800083168</v>
      </c>
      <c r="E434" s="121" t="s">
        <v>627</v>
      </c>
      <c r="F434" s="522">
        <v>250000</v>
      </c>
      <c r="G434" s="127">
        <v>8</v>
      </c>
      <c r="H434" s="103">
        <v>2014</v>
      </c>
      <c r="I434" s="128">
        <v>41858</v>
      </c>
      <c r="J434" s="128"/>
      <c r="K434" s="127" t="s">
        <v>628</v>
      </c>
      <c r="L434" s="126" t="s">
        <v>628</v>
      </c>
      <c r="M434" s="141" t="s">
        <v>628</v>
      </c>
      <c r="N434" s="142" t="s">
        <v>631</v>
      </c>
      <c r="O434" s="127" t="s">
        <v>98</v>
      </c>
      <c r="P434" s="127" t="s">
        <v>98</v>
      </c>
      <c r="Q434" s="100">
        <f>(IF(AF434='[1]Price List'!$B$1,VLOOKUP(N434,'[1]Price List'!$A$1:$K$104,2,0),IF(AF434='[1]Price List'!$C$1,VLOOKUP(N434,'[1]Price List'!$A$1:$K$104,3,0),IF(AF434='[1]Price List'!$D$1,VLOOKUP(N434,'[1]Price List'!$A$1:$K$104,4,0),IF(AF434='[1]Price List'!$E$1,VLOOKUP(N434,'[1]Price List'!$A$1:$K$104,5,0),IF(AF434='[1]Price List'!$F$1,VLOOKUP(N434,'[1]Price List'!$A$1:$K$104,6,0),IF(AF434='[1]Price List'!$G$1,VLOOKUP(N434,'[1]Price List'!$A$1:$K$104,7,0),IF(AF434='[1]Price List'!$H$1,VLOOKUP(N434,'[1]Price List'!$A$1:$K$104,8,0),IF(AF434='[1]Price List'!$I$1,VLOOKUP(N434,'[1]Price List'!$A$1:$K$104,9,0),IF(AF434='[1]Price List'!$J$1,VLOOKUP(N434,'[1]Price List'!$A$1:$K$104,10,0),IF(AF434='[1]Price List'!$K$1,VLOOKUP(N434,'[1]Price List'!$A$1:$K$104,11,0))))))))))))+(IF(AF434='[1]Price List'!$B$1,VLOOKUP(O434,'[1]Price List'!$A$1:$K$104,2,0),IF(AF434='[1]Price List'!$C$1,VLOOKUP(O434,'[1]Price List'!$A$1:$K$104,3,0),IF(AF434='[1]Price List'!$D$1,VLOOKUP(O434,'[1]Price List'!$A$1:$K$104,4,0),IF(AF434='[1]Price List'!$E$1,VLOOKUP(O434,'[1]Price List'!$A$1:$K$104,5,0),IF(AF434='[1]Price List'!$F$1,VLOOKUP(O434,'[1]Price List'!$A$1:$K$104,6,0),IF(AF434='[1]Price List'!$G$1,VLOOKUP(O434,'[1]Price List'!$A$1:$K$104,7,0),IF(AF434='[1]Price List'!$H$1,VLOOKUP(O434,'[1]Price List'!$A$1:$K$104,8,0),IF(AF434='[1]Price List'!$I$1,VLOOKUP(O434,'[1]Price List'!$A$1:$K$104,9,0),IF(AF434='[1]Price List'!$J$1,VLOOKUP(O434,'[1]Price List'!$A$1:$K$104,10,0),IF(AF434='[1]Price List'!$K$1,VLOOKUP(O434,'[1]Price List'!$A$1:$K$104,11,0))))))))))))+(IF(AF434='[1]Price List'!$B$1,VLOOKUP(P434,'[1]Price List'!$A$1:$K$104,2,0),IF(AF434='[1]Price List'!$C$1,VLOOKUP(P434,'[1]Price List'!$A$1:$K$104,3,0),IF(AF434='[1]Price List'!$D$1,VLOOKUP(P434,'[1]Price List'!$A$1:$K$104,4,0),IF(AF434='[1]Price List'!$E$1,VLOOKUP(P434,'[1]Price List'!$A$1:$K$104,5,0),IF(AF434='[1]Price List'!$F$1,VLOOKUP(P434,'[1]Price List'!$A$1:$K$104,6,0),IF(AF434='[1]Price List'!$G$1,VLOOKUP(P434,'[1]Price List'!$A$1:$K$104,7,0),IF(AF434='[1]Price List'!$H$1,VLOOKUP(P434,'[1]Price List'!$A$1:$K$104,8,0),IF(AF434='[1]Price List'!$I$1,VLOOKUP(P434,'[1]Price List'!$A$1:$K$104,9,0),IF(AF434='[1]Price List'!$J$1,VLOOKUP(P434,'[1]Price List'!$A$1:$K$104,10,0),IF(AF434='[1]Price List'!$K$1,VLOOKUP(P434,'[1]Price List'!$A$1:$K$104,11,0))))))))))))</f>
        <v>250000</v>
      </c>
      <c r="R434" s="103"/>
      <c r="S434" s="127"/>
      <c r="T434" s="127"/>
      <c r="U434" s="120">
        <v>41900</v>
      </c>
      <c r="V434" s="523">
        <f t="shared" si="107"/>
        <v>42</v>
      </c>
      <c r="W434" s="127"/>
      <c r="X434" s="141" t="s">
        <v>10225</v>
      </c>
      <c r="Y434" s="424" t="s">
        <v>10226</v>
      </c>
      <c r="Z434" s="126" t="s">
        <v>627</v>
      </c>
      <c r="AA434" s="103"/>
      <c r="AB434" s="126"/>
      <c r="AC434" s="103"/>
      <c r="AD434" s="103"/>
      <c r="AE434" s="103"/>
      <c r="AF434" s="126" t="s">
        <v>477</v>
      </c>
      <c r="AG434" s="126"/>
      <c r="AH434" s="524"/>
      <c r="AI434" s="524"/>
      <c r="AJ434" s="121"/>
      <c r="AK434" s="121"/>
      <c r="AL434" s="121"/>
      <c r="AM434" s="120"/>
      <c r="AN434" s="120"/>
      <c r="AO434" s="120"/>
      <c r="AP434" s="121"/>
      <c r="AQ434" s="525"/>
      <c r="AR434" s="525">
        <f t="shared" ca="1" si="110"/>
        <v>42347</v>
      </c>
      <c r="AS434" s="121"/>
      <c r="AT434" s="121" t="s">
        <v>10050</v>
      </c>
      <c r="AU434" s="122">
        <v>41933</v>
      </c>
      <c r="AV434" s="122"/>
      <c r="AX434" s="121"/>
      <c r="AY434" s="121">
        <v>0</v>
      </c>
      <c r="AZ434" s="120"/>
      <c r="BA434" s="120"/>
      <c r="BB434" s="121"/>
      <c r="BC434" s="522">
        <f t="shared" si="111"/>
        <v>250000</v>
      </c>
      <c r="BD434" s="121"/>
      <c r="BE434" s="516"/>
      <c r="BF434" s="122"/>
      <c r="BG434" s="141" t="s">
        <v>2356</v>
      </c>
      <c r="BH434" s="121"/>
      <c r="BI434" s="122"/>
      <c r="BJ434" s="190"/>
      <c r="BK434" s="526" t="s">
        <v>167</v>
      </c>
      <c r="BL434" s="534">
        <f t="shared" si="112"/>
        <v>250000</v>
      </c>
      <c r="BQ434" t="str">
        <f t="shared" si="101"/>
        <v>Indosat</v>
      </c>
      <c r="BR434" t="str">
        <f t="shared" si="102"/>
        <v>HK-14-1445</v>
      </c>
      <c r="BS434" s="91">
        <f t="shared" si="103"/>
        <v>2014</v>
      </c>
      <c r="BT434">
        <f t="shared" si="113"/>
        <v>0</v>
      </c>
      <c r="BU434" s="91">
        <f t="shared" si="113"/>
        <v>0</v>
      </c>
      <c r="BW434" t="str">
        <f t="shared" si="104"/>
        <v>Site : BUMIBAJA - 02CLG007</v>
      </c>
      <c r="BX434" t="str">
        <f t="shared" si="105"/>
        <v xml:space="preserve">Tipe Tower : </v>
      </c>
      <c r="BY434">
        <f t="shared" si="106"/>
        <v>4800083168</v>
      </c>
      <c r="BZ434" s="92" t="str">
        <f t="shared" si="106"/>
        <v>BoQ Verification</v>
      </c>
      <c r="CD434" s="531"/>
    </row>
    <row r="435" spans="2:82" ht="15" customHeight="1" x14ac:dyDescent="0.25">
      <c r="B435" s="103">
        <f t="shared" si="108"/>
        <v>286</v>
      </c>
      <c r="C435" s="126" t="s">
        <v>10227</v>
      </c>
      <c r="D435" s="126">
        <v>4800083168</v>
      </c>
      <c r="E435" s="121" t="s">
        <v>627</v>
      </c>
      <c r="F435" s="522">
        <v>250000</v>
      </c>
      <c r="G435" s="127">
        <v>8</v>
      </c>
      <c r="H435" s="103">
        <v>2014</v>
      </c>
      <c r="I435" s="128">
        <v>41858</v>
      </c>
      <c r="J435" s="128"/>
      <c r="K435" s="127" t="s">
        <v>628</v>
      </c>
      <c r="L435" s="126" t="s">
        <v>628</v>
      </c>
      <c r="M435" s="141" t="s">
        <v>628</v>
      </c>
      <c r="N435" s="142" t="s">
        <v>631</v>
      </c>
      <c r="O435" s="127" t="s">
        <v>98</v>
      </c>
      <c r="P435" s="127" t="s">
        <v>98</v>
      </c>
      <c r="Q435" s="100">
        <f>(IF(AF435='[1]Price List'!$B$1,VLOOKUP(N435,'[1]Price List'!$A$1:$K$104,2,0),IF(AF435='[1]Price List'!$C$1,VLOOKUP(N435,'[1]Price List'!$A$1:$K$104,3,0),IF(AF435='[1]Price List'!$D$1,VLOOKUP(N435,'[1]Price List'!$A$1:$K$104,4,0),IF(AF435='[1]Price List'!$E$1,VLOOKUP(N435,'[1]Price List'!$A$1:$K$104,5,0),IF(AF435='[1]Price List'!$F$1,VLOOKUP(N435,'[1]Price List'!$A$1:$K$104,6,0),IF(AF435='[1]Price List'!$G$1,VLOOKUP(N435,'[1]Price List'!$A$1:$K$104,7,0),IF(AF435='[1]Price List'!$H$1,VLOOKUP(N435,'[1]Price List'!$A$1:$K$104,8,0),IF(AF435='[1]Price List'!$I$1,VLOOKUP(N435,'[1]Price List'!$A$1:$K$104,9,0),IF(AF435='[1]Price List'!$J$1,VLOOKUP(N435,'[1]Price List'!$A$1:$K$104,10,0),IF(AF435='[1]Price List'!$K$1,VLOOKUP(N435,'[1]Price List'!$A$1:$K$104,11,0))))))))))))+(IF(AF435='[1]Price List'!$B$1,VLOOKUP(O435,'[1]Price List'!$A$1:$K$104,2,0),IF(AF435='[1]Price List'!$C$1,VLOOKUP(O435,'[1]Price List'!$A$1:$K$104,3,0),IF(AF435='[1]Price List'!$D$1,VLOOKUP(O435,'[1]Price List'!$A$1:$K$104,4,0),IF(AF435='[1]Price List'!$E$1,VLOOKUP(O435,'[1]Price List'!$A$1:$K$104,5,0),IF(AF435='[1]Price List'!$F$1,VLOOKUP(O435,'[1]Price List'!$A$1:$K$104,6,0),IF(AF435='[1]Price List'!$G$1,VLOOKUP(O435,'[1]Price List'!$A$1:$K$104,7,0),IF(AF435='[1]Price List'!$H$1,VLOOKUP(O435,'[1]Price List'!$A$1:$K$104,8,0),IF(AF435='[1]Price List'!$I$1,VLOOKUP(O435,'[1]Price List'!$A$1:$K$104,9,0),IF(AF435='[1]Price List'!$J$1,VLOOKUP(O435,'[1]Price List'!$A$1:$K$104,10,0),IF(AF435='[1]Price List'!$K$1,VLOOKUP(O435,'[1]Price List'!$A$1:$K$104,11,0))))))))))))+(IF(AF435='[1]Price List'!$B$1,VLOOKUP(P435,'[1]Price List'!$A$1:$K$104,2,0),IF(AF435='[1]Price List'!$C$1,VLOOKUP(P435,'[1]Price List'!$A$1:$K$104,3,0),IF(AF435='[1]Price List'!$D$1,VLOOKUP(P435,'[1]Price List'!$A$1:$K$104,4,0),IF(AF435='[1]Price List'!$E$1,VLOOKUP(P435,'[1]Price List'!$A$1:$K$104,5,0),IF(AF435='[1]Price List'!$F$1,VLOOKUP(P435,'[1]Price List'!$A$1:$K$104,6,0),IF(AF435='[1]Price List'!$G$1,VLOOKUP(P435,'[1]Price List'!$A$1:$K$104,7,0),IF(AF435='[1]Price List'!$H$1,VLOOKUP(P435,'[1]Price List'!$A$1:$K$104,8,0),IF(AF435='[1]Price List'!$I$1,VLOOKUP(P435,'[1]Price List'!$A$1:$K$104,9,0),IF(AF435='[1]Price List'!$J$1,VLOOKUP(P435,'[1]Price List'!$A$1:$K$104,10,0),IF(AF435='[1]Price List'!$K$1,VLOOKUP(P435,'[1]Price List'!$A$1:$K$104,11,0))))))))))))</f>
        <v>250000</v>
      </c>
      <c r="R435" s="103"/>
      <c r="S435" s="127"/>
      <c r="T435" s="127"/>
      <c r="U435" s="120">
        <v>41900</v>
      </c>
      <c r="V435" s="523">
        <f t="shared" si="107"/>
        <v>42</v>
      </c>
      <c r="W435" s="127"/>
      <c r="X435" s="141" t="s">
        <v>10228</v>
      </c>
      <c r="Y435" s="424" t="s">
        <v>10229</v>
      </c>
      <c r="Z435" s="126" t="s">
        <v>627</v>
      </c>
      <c r="AA435" s="103"/>
      <c r="AB435" s="126"/>
      <c r="AC435" s="103"/>
      <c r="AD435" s="103"/>
      <c r="AE435" s="103"/>
      <c r="AF435" s="126" t="s">
        <v>477</v>
      </c>
      <c r="AG435" s="126"/>
      <c r="AH435" s="524"/>
      <c r="AI435" s="524"/>
      <c r="AJ435" s="121"/>
      <c r="AK435" s="121"/>
      <c r="AL435" s="121"/>
      <c r="AM435" s="120"/>
      <c r="AN435" s="120"/>
      <c r="AO435" s="120"/>
      <c r="AP435" s="121"/>
      <c r="AQ435" s="525"/>
      <c r="AR435" s="525">
        <f t="shared" ca="1" si="110"/>
        <v>42347</v>
      </c>
      <c r="AS435" s="121"/>
      <c r="AT435" s="126" t="s">
        <v>10230</v>
      </c>
      <c r="AU435" s="645">
        <v>42242</v>
      </c>
      <c r="AV435" s="122">
        <v>42249</v>
      </c>
      <c r="AX435" s="121" t="s">
        <v>10231</v>
      </c>
      <c r="AY435" s="594"/>
      <c r="AZ435" s="607">
        <v>42257</v>
      </c>
      <c r="BA435" s="120"/>
      <c r="BB435" s="121"/>
      <c r="BC435" s="522">
        <f t="shared" si="111"/>
        <v>250000</v>
      </c>
      <c r="BD435" s="121"/>
      <c r="BE435" s="516"/>
      <c r="BF435" s="122"/>
      <c r="BG435" s="141" t="s">
        <v>2352</v>
      </c>
      <c r="BH435" s="121"/>
      <c r="BI435" s="122"/>
      <c r="BJ435" s="190"/>
      <c r="BK435" s="526" t="s">
        <v>167</v>
      </c>
      <c r="BL435" s="534">
        <f t="shared" si="112"/>
        <v>250000</v>
      </c>
      <c r="BM435" t="s">
        <v>640</v>
      </c>
      <c r="BQ435" t="str">
        <f t="shared" si="101"/>
        <v>Indosat</v>
      </c>
      <c r="BR435" t="str">
        <f t="shared" si="102"/>
        <v>HK-14-1446</v>
      </c>
      <c r="BS435" s="91">
        <f t="shared" si="103"/>
        <v>2014</v>
      </c>
      <c r="BT435">
        <f t="shared" si="113"/>
        <v>42257</v>
      </c>
      <c r="BU435" s="91">
        <f t="shared" si="113"/>
        <v>0</v>
      </c>
      <c r="BW435" t="str">
        <f t="shared" si="104"/>
        <v>Site : BSD_TOLLGATE - 02TGR043</v>
      </c>
      <c r="BX435" t="str">
        <f t="shared" si="105"/>
        <v xml:space="preserve">Tipe Tower : </v>
      </c>
      <c r="BY435">
        <f t="shared" si="106"/>
        <v>4800083168</v>
      </c>
      <c r="BZ435" s="92" t="str">
        <f t="shared" si="106"/>
        <v>BoQ Verification</v>
      </c>
      <c r="CD435" s="531"/>
    </row>
    <row r="436" spans="2:82" ht="15" customHeight="1" x14ac:dyDescent="0.25">
      <c r="B436" s="103">
        <f t="shared" si="108"/>
        <v>287</v>
      </c>
      <c r="C436" s="126" t="s">
        <v>10232</v>
      </c>
      <c r="D436" s="126">
        <v>4800083168</v>
      </c>
      <c r="E436" s="89" t="s">
        <v>627</v>
      </c>
      <c r="F436" s="552" t="s">
        <v>1641</v>
      </c>
      <c r="G436" s="127">
        <v>8</v>
      </c>
      <c r="H436" s="103">
        <v>2014</v>
      </c>
      <c r="I436" s="128">
        <v>41858</v>
      </c>
      <c r="J436" s="128"/>
      <c r="K436" s="127" t="s">
        <v>628</v>
      </c>
      <c r="L436" s="126" t="s">
        <v>628</v>
      </c>
      <c r="M436" s="141" t="s">
        <v>628</v>
      </c>
      <c r="N436" s="142" t="s">
        <v>631</v>
      </c>
      <c r="O436" s="127" t="s">
        <v>98</v>
      </c>
      <c r="P436" s="127" t="s">
        <v>98</v>
      </c>
      <c r="Q436" s="100">
        <f>(IF(AF436='[1]Price List'!$B$1,VLOOKUP(N436,'[1]Price List'!$A$1:$K$104,2,0),IF(AF436='[1]Price List'!$C$1,VLOOKUP(N436,'[1]Price List'!$A$1:$K$104,3,0),IF(AF436='[1]Price List'!$D$1,VLOOKUP(N436,'[1]Price List'!$A$1:$K$104,4,0),IF(AF436='[1]Price List'!$E$1,VLOOKUP(N436,'[1]Price List'!$A$1:$K$104,5,0),IF(AF436='[1]Price List'!$F$1,VLOOKUP(N436,'[1]Price List'!$A$1:$K$104,6,0),IF(AF436='[1]Price List'!$G$1,VLOOKUP(N436,'[1]Price List'!$A$1:$K$104,7,0),IF(AF436='[1]Price List'!$H$1,VLOOKUP(N436,'[1]Price List'!$A$1:$K$104,8,0),IF(AF436='[1]Price List'!$I$1,VLOOKUP(N436,'[1]Price List'!$A$1:$K$104,9,0),IF(AF436='[1]Price List'!$J$1,VLOOKUP(N436,'[1]Price List'!$A$1:$K$104,10,0),IF(AF436='[1]Price List'!$K$1,VLOOKUP(N436,'[1]Price List'!$A$1:$K$104,11,0))))))))))))+(IF(AF436='[1]Price List'!$B$1,VLOOKUP(O436,'[1]Price List'!$A$1:$K$104,2,0),IF(AF436='[1]Price List'!$C$1,VLOOKUP(O436,'[1]Price List'!$A$1:$K$104,3,0),IF(AF436='[1]Price List'!$D$1,VLOOKUP(O436,'[1]Price List'!$A$1:$K$104,4,0),IF(AF436='[1]Price List'!$E$1,VLOOKUP(O436,'[1]Price List'!$A$1:$K$104,5,0),IF(AF436='[1]Price List'!$F$1,VLOOKUP(O436,'[1]Price List'!$A$1:$K$104,6,0),IF(AF436='[1]Price List'!$G$1,VLOOKUP(O436,'[1]Price List'!$A$1:$K$104,7,0),IF(AF436='[1]Price List'!$H$1,VLOOKUP(O436,'[1]Price List'!$A$1:$K$104,8,0),IF(AF436='[1]Price List'!$I$1,VLOOKUP(O436,'[1]Price List'!$A$1:$K$104,9,0),IF(AF436='[1]Price List'!$J$1,VLOOKUP(O436,'[1]Price List'!$A$1:$K$104,10,0),IF(AF436='[1]Price List'!$K$1,VLOOKUP(O436,'[1]Price List'!$A$1:$K$104,11,0))))))))))))+(IF(AF436='[1]Price List'!$B$1,VLOOKUP(P436,'[1]Price List'!$A$1:$K$104,2,0),IF(AF436='[1]Price List'!$C$1,VLOOKUP(P436,'[1]Price List'!$A$1:$K$104,3,0),IF(AF436='[1]Price List'!$D$1,VLOOKUP(P436,'[1]Price List'!$A$1:$K$104,4,0),IF(AF436='[1]Price List'!$E$1,VLOOKUP(P436,'[1]Price List'!$A$1:$K$104,5,0),IF(AF436='[1]Price List'!$F$1,VLOOKUP(P436,'[1]Price List'!$A$1:$K$104,6,0),IF(AF436='[1]Price List'!$G$1,VLOOKUP(P436,'[1]Price List'!$A$1:$K$104,7,0),IF(AF436='[1]Price List'!$H$1,VLOOKUP(P436,'[1]Price List'!$A$1:$K$104,8,0),IF(AF436='[1]Price List'!$I$1,VLOOKUP(P436,'[1]Price List'!$A$1:$K$104,9,0),IF(AF436='[1]Price List'!$J$1,VLOOKUP(P436,'[1]Price List'!$A$1:$K$104,10,0),IF(AF436='[1]Price List'!$K$1,VLOOKUP(P436,'[1]Price List'!$A$1:$K$104,11,0))))))))))))</f>
        <v>250000</v>
      </c>
      <c r="R436" s="103"/>
      <c r="S436" s="127"/>
      <c r="T436" s="127"/>
      <c r="U436" s="120">
        <v>41900</v>
      </c>
      <c r="V436" s="523">
        <f t="shared" si="107"/>
        <v>42</v>
      </c>
      <c r="W436" s="127"/>
      <c r="X436" s="141" t="s">
        <v>10233</v>
      </c>
      <c r="Y436" s="89" t="s">
        <v>10234</v>
      </c>
      <c r="Z436" s="126" t="s">
        <v>627</v>
      </c>
      <c r="AA436" s="103"/>
      <c r="AB436" s="126"/>
      <c r="AC436" s="103"/>
      <c r="AD436" s="103"/>
      <c r="AE436" s="103"/>
      <c r="AF436" s="126" t="s">
        <v>477</v>
      </c>
      <c r="AG436" s="126"/>
      <c r="AH436" s="524"/>
      <c r="AI436" s="524"/>
      <c r="AJ436" s="121"/>
      <c r="AK436" s="121"/>
      <c r="AL436" s="121"/>
      <c r="AM436" s="120"/>
      <c r="AN436" s="120"/>
      <c r="AO436" s="120"/>
      <c r="AP436" s="121"/>
      <c r="AQ436" s="525"/>
      <c r="AR436" s="525">
        <f t="shared" ca="1" si="110"/>
        <v>42347</v>
      </c>
      <c r="AS436" s="121"/>
      <c r="AT436" s="121"/>
      <c r="AU436" s="122"/>
      <c r="AV436" s="122"/>
      <c r="AX436" s="121"/>
      <c r="AY436" s="121">
        <v>0</v>
      </c>
      <c r="AZ436" s="120"/>
      <c r="BA436" s="120"/>
      <c r="BB436" s="121"/>
      <c r="BC436" s="522" t="str">
        <f t="shared" si="111"/>
        <v>Cancel PO</v>
      </c>
      <c r="BD436" s="121"/>
      <c r="BE436" s="516"/>
      <c r="BF436" s="122"/>
      <c r="BG436" s="141" t="s">
        <v>1641</v>
      </c>
      <c r="BH436" s="121"/>
      <c r="BI436" s="122"/>
      <c r="BJ436" s="190"/>
      <c r="BK436" s="526" t="s">
        <v>167</v>
      </c>
      <c r="BL436" s="554" t="s">
        <v>1641</v>
      </c>
      <c r="BQ436" t="str">
        <f t="shared" si="101"/>
        <v>Indosat</v>
      </c>
      <c r="BR436" t="str">
        <f t="shared" si="102"/>
        <v>HK-14-1447</v>
      </c>
      <c r="BS436" s="91">
        <f t="shared" si="103"/>
        <v>2014</v>
      </c>
      <c r="BT436">
        <f t="shared" si="113"/>
        <v>0</v>
      </c>
      <c r="BU436" s="91">
        <f t="shared" si="113"/>
        <v>0</v>
      </c>
      <c r="BW436" t="str">
        <f t="shared" si="104"/>
        <v>Site : BUNI BAKTI - 03CKR066</v>
      </c>
      <c r="BX436" t="str">
        <f t="shared" si="105"/>
        <v xml:space="preserve">Tipe Tower : </v>
      </c>
      <c r="BY436">
        <f t="shared" si="106"/>
        <v>4800083168</v>
      </c>
      <c r="BZ436" s="92" t="str">
        <f t="shared" si="106"/>
        <v>BoQ Verification</v>
      </c>
      <c r="CD436" s="531"/>
    </row>
    <row r="437" spans="2:82" ht="15" customHeight="1" x14ac:dyDescent="0.25">
      <c r="B437" s="103">
        <f t="shared" si="108"/>
        <v>288</v>
      </c>
      <c r="C437" s="126" t="s">
        <v>10235</v>
      </c>
      <c r="D437" s="126">
        <v>4800083168</v>
      </c>
      <c r="E437" s="121" t="s">
        <v>627</v>
      </c>
      <c r="F437" s="522">
        <v>250000</v>
      </c>
      <c r="G437" s="127">
        <v>8</v>
      </c>
      <c r="H437" s="103">
        <v>2014</v>
      </c>
      <c r="I437" s="128">
        <v>41858</v>
      </c>
      <c r="J437" s="128"/>
      <c r="K437" s="127" t="s">
        <v>628</v>
      </c>
      <c r="L437" s="126" t="s">
        <v>628</v>
      </c>
      <c r="M437" s="141" t="s">
        <v>628</v>
      </c>
      <c r="N437" s="142" t="s">
        <v>631</v>
      </c>
      <c r="O437" s="127" t="s">
        <v>98</v>
      </c>
      <c r="P437" s="127" t="s">
        <v>98</v>
      </c>
      <c r="Q437" s="100">
        <f>(IF(AF437='[1]Price List'!$B$1,VLOOKUP(N437,'[1]Price List'!$A$1:$K$104,2,0),IF(AF437='[1]Price List'!$C$1,VLOOKUP(N437,'[1]Price List'!$A$1:$K$104,3,0),IF(AF437='[1]Price List'!$D$1,VLOOKUP(N437,'[1]Price List'!$A$1:$K$104,4,0),IF(AF437='[1]Price List'!$E$1,VLOOKUP(N437,'[1]Price List'!$A$1:$K$104,5,0),IF(AF437='[1]Price List'!$F$1,VLOOKUP(N437,'[1]Price List'!$A$1:$K$104,6,0),IF(AF437='[1]Price List'!$G$1,VLOOKUP(N437,'[1]Price List'!$A$1:$K$104,7,0),IF(AF437='[1]Price List'!$H$1,VLOOKUP(N437,'[1]Price List'!$A$1:$K$104,8,0),IF(AF437='[1]Price List'!$I$1,VLOOKUP(N437,'[1]Price List'!$A$1:$K$104,9,0),IF(AF437='[1]Price List'!$J$1,VLOOKUP(N437,'[1]Price List'!$A$1:$K$104,10,0),IF(AF437='[1]Price List'!$K$1,VLOOKUP(N437,'[1]Price List'!$A$1:$K$104,11,0))))))))))))+(IF(AF437='[1]Price List'!$B$1,VLOOKUP(O437,'[1]Price List'!$A$1:$K$104,2,0),IF(AF437='[1]Price List'!$C$1,VLOOKUP(O437,'[1]Price List'!$A$1:$K$104,3,0),IF(AF437='[1]Price List'!$D$1,VLOOKUP(O437,'[1]Price List'!$A$1:$K$104,4,0),IF(AF437='[1]Price List'!$E$1,VLOOKUP(O437,'[1]Price List'!$A$1:$K$104,5,0),IF(AF437='[1]Price List'!$F$1,VLOOKUP(O437,'[1]Price List'!$A$1:$K$104,6,0),IF(AF437='[1]Price List'!$G$1,VLOOKUP(O437,'[1]Price List'!$A$1:$K$104,7,0),IF(AF437='[1]Price List'!$H$1,VLOOKUP(O437,'[1]Price List'!$A$1:$K$104,8,0),IF(AF437='[1]Price List'!$I$1,VLOOKUP(O437,'[1]Price List'!$A$1:$K$104,9,0),IF(AF437='[1]Price List'!$J$1,VLOOKUP(O437,'[1]Price List'!$A$1:$K$104,10,0),IF(AF437='[1]Price List'!$K$1,VLOOKUP(O437,'[1]Price List'!$A$1:$K$104,11,0))))))))))))+(IF(AF437='[1]Price List'!$B$1,VLOOKUP(P437,'[1]Price List'!$A$1:$K$104,2,0),IF(AF437='[1]Price List'!$C$1,VLOOKUP(P437,'[1]Price List'!$A$1:$K$104,3,0),IF(AF437='[1]Price List'!$D$1,VLOOKUP(P437,'[1]Price List'!$A$1:$K$104,4,0),IF(AF437='[1]Price List'!$E$1,VLOOKUP(P437,'[1]Price List'!$A$1:$K$104,5,0),IF(AF437='[1]Price List'!$F$1,VLOOKUP(P437,'[1]Price List'!$A$1:$K$104,6,0),IF(AF437='[1]Price List'!$G$1,VLOOKUP(P437,'[1]Price List'!$A$1:$K$104,7,0),IF(AF437='[1]Price List'!$H$1,VLOOKUP(P437,'[1]Price List'!$A$1:$K$104,8,0),IF(AF437='[1]Price List'!$I$1,VLOOKUP(P437,'[1]Price List'!$A$1:$K$104,9,0),IF(AF437='[1]Price List'!$J$1,VLOOKUP(P437,'[1]Price List'!$A$1:$K$104,10,0),IF(AF437='[1]Price List'!$K$1,VLOOKUP(P437,'[1]Price List'!$A$1:$K$104,11,0))))))))))))</f>
        <v>250000</v>
      </c>
      <c r="R437" s="103"/>
      <c r="S437" s="127"/>
      <c r="T437" s="127"/>
      <c r="U437" s="120">
        <v>41904</v>
      </c>
      <c r="V437" s="523">
        <f t="shared" si="107"/>
        <v>46</v>
      </c>
      <c r="W437" s="127"/>
      <c r="X437" s="141" t="s">
        <v>3468</v>
      </c>
      <c r="Y437" s="424" t="s">
        <v>3469</v>
      </c>
      <c r="Z437" s="126" t="s">
        <v>627</v>
      </c>
      <c r="AA437" s="103"/>
      <c r="AB437" s="126"/>
      <c r="AC437" s="103"/>
      <c r="AD437" s="103"/>
      <c r="AE437" s="103"/>
      <c r="AF437" s="126" t="s">
        <v>477</v>
      </c>
      <c r="AG437" s="126"/>
      <c r="AH437" s="524"/>
      <c r="AI437" s="524"/>
      <c r="AJ437" s="121"/>
      <c r="AK437" s="121"/>
      <c r="AL437" s="121"/>
      <c r="AM437" s="120"/>
      <c r="AN437" s="120"/>
      <c r="AO437" s="120"/>
      <c r="AP437" s="121"/>
      <c r="AQ437" s="525"/>
      <c r="AR437" s="525">
        <f t="shared" ca="1" si="110"/>
        <v>42347</v>
      </c>
      <c r="AS437" s="121"/>
      <c r="AT437" s="247" t="s">
        <v>10068</v>
      </c>
      <c r="AU437" s="122">
        <v>42226</v>
      </c>
      <c r="AV437" s="122">
        <v>42249</v>
      </c>
      <c r="AX437" s="121" t="s">
        <v>10069</v>
      </c>
      <c r="AY437" s="121"/>
      <c r="AZ437" s="120">
        <v>42251</v>
      </c>
      <c r="BA437" s="120">
        <v>42268</v>
      </c>
      <c r="BB437" s="121"/>
      <c r="BC437" s="522">
        <f t="shared" si="111"/>
        <v>250000</v>
      </c>
      <c r="BD437" s="121"/>
      <c r="BE437" s="516">
        <f>+BC437</f>
        <v>250000</v>
      </c>
      <c r="BF437" s="122">
        <v>42269</v>
      </c>
      <c r="BG437" s="141" t="s">
        <v>116</v>
      </c>
      <c r="BH437" s="121" t="s">
        <v>14649</v>
      </c>
      <c r="BI437" s="122">
        <v>42270</v>
      </c>
      <c r="BJ437" s="190">
        <v>42292</v>
      </c>
      <c r="BK437" s="526" t="s">
        <v>167</v>
      </c>
      <c r="BL437" s="534">
        <f t="shared" ref="BL437:BL500" si="114">F437</f>
        <v>250000</v>
      </c>
      <c r="BQ437" t="str">
        <f t="shared" si="101"/>
        <v>Indosat</v>
      </c>
      <c r="BR437" t="str">
        <f t="shared" si="102"/>
        <v>HK-14-1448</v>
      </c>
      <c r="BS437" s="91">
        <f t="shared" si="103"/>
        <v>2014</v>
      </c>
      <c r="BT437">
        <f t="shared" si="113"/>
        <v>42251</v>
      </c>
      <c r="BU437" s="91">
        <f t="shared" si="113"/>
        <v>42268</v>
      </c>
      <c r="BW437" t="str">
        <f t="shared" si="104"/>
        <v>Site : NARASOMA - 03BGR008</v>
      </c>
      <c r="BX437" t="str">
        <f t="shared" si="105"/>
        <v xml:space="preserve">Tipe Tower : </v>
      </c>
      <c r="BY437">
        <f t="shared" si="106"/>
        <v>4800083168</v>
      </c>
      <c r="BZ437" s="92" t="str">
        <f t="shared" si="106"/>
        <v>BoQ Verification</v>
      </c>
      <c r="CD437" s="531"/>
    </row>
    <row r="438" spans="2:82" ht="15" customHeight="1" x14ac:dyDescent="0.25">
      <c r="B438" s="103">
        <f t="shared" si="108"/>
        <v>289</v>
      </c>
      <c r="C438" s="126" t="s">
        <v>10236</v>
      </c>
      <c r="D438" s="126">
        <v>4800083168</v>
      </c>
      <c r="E438" s="121" t="s">
        <v>9547</v>
      </c>
      <c r="F438" s="522">
        <v>3500000</v>
      </c>
      <c r="G438" s="127">
        <v>8</v>
      </c>
      <c r="H438" s="103">
        <v>2014</v>
      </c>
      <c r="I438" s="128">
        <v>41858</v>
      </c>
      <c r="J438" s="128"/>
      <c r="K438" s="127" t="s">
        <v>628</v>
      </c>
      <c r="L438" s="126" t="s">
        <v>628</v>
      </c>
      <c r="M438" s="141" t="s">
        <v>628</v>
      </c>
      <c r="N438" s="95" t="s">
        <v>1636</v>
      </c>
      <c r="O438" s="127" t="s">
        <v>98</v>
      </c>
      <c r="P438" s="127" t="s">
        <v>98</v>
      </c>
      <c r="Q438" s="100">
        <f>(IF(AF438='[1]Price List'!$B$1,VLOOKUP(N438,'[1]Price List'!$A$1:$K$104,2,0),IF(AF438='[1]Price List'!$C$1,VLOOKUP(N438,'[1]Price List'!$A$1:$K$104,3,0),IF(AF438='[1]Price List'!$D$1,VLOOKUP(N438,'[1]Price List'!$A$1:$K$104,4,0),IF(AF438='[1]Price List'!$E$1,VLOOKUP(N438,'[1]Price List'!$A$1:$K$104,5,0),IF(AF438='[1]Price List'!$F$1,VLOOKUP(N438,'[1]Price List'!$A$1:$K$104,6,0),IF(AF438='[1]Price List'!$G$1,VLOOKUP(N438,'[1]Price List'!$A$1:$K$104,7,0),IF(AF438='[1]Price List'!$H$1,VLOOKUP(N438,'[1]Price List'!$A$1:$K$104,8,0),IF(AF438='[1]Price List'!$I$1,VLOOKUP(N438,'[1]Price List'!$A$1:$K$104,9,0),IF(AF438='[1]Price List'!$J$1,VLOOKUP(N438,'[1]Price List'!$A$1:$K$104,10,0),IF(AF438='[1]Price List'!$K$1,VLOOKUP(N438,'[1]Price List'!$A$1:$K$104,11,0))))))))))))+(IF(AF438='[1]Price List'!$B$1,VLOOKUP(O438,'[1]Price List'!$A$1:$K$104,2,0),IF(AF438='[1]Price List'!$C$1,VLOOKUP(O438,'[1]Price List'!$A$1:$K$104,3,0),IF(AF438='[1]Price List'!$D$1,VLOOKUP(O438,'[1]Price List'!$A$1:$K$104,4,0),IF(AF438='[1]Price List'!$E$1,VLOOKUP(O438,'[1]Price List'!$A$1:$K$104,5,0),IF(AF438='[1]Price List'!$F$1,VLOOKUP(O438,'[1]Price List'!$A$1:$K$104,6,0),IF(AF438='[1]Price List'!$G$1,VLOOKUP(O438,'[1]Price List'!$A$1:$K$104,7,0),IF(AF438='[1]Price List'!$H$1,VLOOKUP(O438,'[1]Price List'!$A$1:$K$104,8,0),IF(AF438='[1]Price List'!$I$1,VLOOKUP(O438,'[1]Price List'!$A$1:$K$104,9,0),IF(AF438='[1]Price List'!$J$1,VLOOKUP(O438,'[1]Price List'!$A$1:$K$104,10,0),IF(AF438='[1]Price List'!$K$1,VLOOKUP(O438,'[1]Price List'!$A$1:$K$104,11,0))))))))))))+(IF(AF438='[1]Price List'!$B$1,VLOOKUP(P438,'[1]Price List'!$A$1:$K$104,2,0),IF(AF438='[1]Price List'!$C$1,VLOOKUP(P438,'[1]Price List'!$A$1:$K$104,3,0),IF(AF438='[1]Price List'!$D$1,VLOOKUP(P438,'[1]Price List'!$A$1:$K$104,4,0),IF(AF438='[1]Price List'!$E$1,VLOOKUP(P438,'[1]Price List'!$A$1:$K$104,5,0),IF(AF438='[1]Price List'!$F$1,VLOOKUP(P438,'[1]Price List'!$A$1:$K$104,6,0),IF(AF438='[1]Price List'!$G$1,VLOOKUP(P438,'[1]Price List'!$A$1:$K$104,7,0),IF(AF438='[1]Price List'!$H$1,VLOOKUP(P438,'[1]Price List'!$A$1:$K$104,8,0),IF(AF438='[1]Price List'!$I$1,VLOOKUP(P438,'[1]Price List'!$A$1:$K$104,9,0),IF(AF438='[1]Price List'!$J$1,VLOOKUP(P438,'[1]Price List'!$A$1:$K$104,10,0),IF(AF438='[1]Price List'!$K$1,VLOOKUP(P438,'[1]Price List'!$A$1:$K$104,11,0))))))))))))</f>
        <v>3500000</v>
      </c>
      <c r="R438" s="103"/>
      <c r="S438" s="127"/>
      <c r="T438" s="127"/>
      <c r="U438" s="120">
        <v>41904</v>
      </c>
      <c r="V438" s="523">
        <f t="shared" si="107"/>
        <v>46</v>
      </c>
      <c r="W438" s="127"/>
      <c r="X438" s="141" t="s">
        <v>10237</v>
      </c>
      <c r="Y438" s="424" t="s">
        <v>10238</v>
      </c>
      <c r="Z438" s="126" t="s">
        <v>1640</v>
      </c>
      <c r="AA438" s="103"/>
      <c r="AB438" s="126"/>
      <c r="AC438" s="103"/>
      <c r="AD438" s="103"/>
      <c r="AE438" s="103"/>
      <c r="AF438" s="126" t="s">
        <v>477</v>
      </c>
      <c r="AG438" s="126"/>
      <c r="AH438" s="524"/>
      <c r="AI438" s="524"/>
      <c r="AJ438" s="121"/>
      <c r="AK438" s="121"/>
      <c r="AL438" s="121"/>
      <c r="AM438" s="120"/>
      <c r="AN438" s="120"/>
      <c r="AO438" s="120"/>
      <c r="AP438" s="121"/>
      <c r="AQ438" s="525"/>
      <c r="AR438" s="525">
        <f t="shared" ca="1" si="110"/>
        <v>42347</v>
      </c>
      <c r="AS438" s="121"/>
      <c r="AT438" s="121" t="s">
        <v>10239</v>
      </c>
      <c r="AU438" s="122">
        <v>41992</v>
      </c>
      <c r="AV438" s="122">
        <v>42039</v>
      </c>
      <c r="AX438" s="126" t="s">
        <v>10240</v>
      </c>
      <c r="AY438" s="121">
        <v>0</v>
      </c>
      <c r="AZ438" s="120">
        <v>42164</v>
      </c>
      <c r="BA438" s="120">
        <v>42181</v>
      </c>
      <c r="BB438" s="121"/>
      <c r="BC438" s="522">
        <f t="shared" si="111"/>
        <v>3500000</v>
      </c>
      <c r="BD438" s="121"/>
      <c r="BE438" s="516"/>
      <c r="BF438" s="122">
        <v>42181</v>
      </c>
      <c r="BG438" s="141" t="s">
        <v>116</v>
      </c>
      <c r="BH438" s="121" t="s">
        <v>10241</v>
      </c>
      <c r="BI438" s="122">
        <v>42181</v>
      </c>
      <c r="BJ438" s="190">
        <v>42220</v>
      </c>
      <c r="BK438" s="526" t="s">
        <v>167</v>
      </c>
      <c r="BL438" s="534">
        <f t="shared" si="114"/>
        <v>3500000</v>
      </c>
      <c r="BM438" t="s">
        <v>1651</v>
      </c>
      <c r="BQ438" t="str">
        <f t="shared" si="101"/>
        <v>Indosat</v>
      </c>
      <c r="BR438" t="str">
        <f t="shared" si="102"/>
        <v>HK-14-1449</v>
      </c>
      <c r="BS438" s="91">
        <f t="shared" si="103"/>
        <v>2014</v>
      </c>
      <c r="BT438">
        <f t="shared" si="113"/>
        <v>42164</v>
      </c>
      <c r="BU438" s="91">
        <f t="shared" si="113"/>
        <v>42181</v>
      </c>
      <c r="BW438" t="str">
        <f t="shared" si="104"/>
        <v>Site : CIBOGO - 03CBN009</v>
      </c>
      <c r="BX438" t="str">
        <f t="shared" si="105"/>
        <v xml:space="preserve">Tipe Tower : </v>
      </c>
      <c r="BY438">
        <f t="shared" si="106"/>
        <v>4800083168</v>
      </c>
      <c r="BZ438" s="92" t="str">
        <f t="shared" si="106"/>
        <v>Consultant Engineering Fee</v>
      </c>
      <c r="CD438" s="531"/>
    </row>
    <row r="439" spans="2:82" ht="15" customHeight="1" x14ac:dyDescent="0.25">
      <c r="B439" s="103">
        <f t="shared" si="108"/>
        <v>290</v>
      </c>
      <c r="C439" s="126" t="s">
        <v>10242</v>
      </c>
      <c r="D439" s="126">
        <v>4800083168</v>
      </c>
      <c r="E439" s="121" t="s">
        <v>9547</v>
      </c>
      <c r="F439" s="522">
        <v>7500000</v>
      </c>
      <c r="G439" s="127">
        <v>8</v>
      </c>
      <c r="H439" s="103">
        <v>2014</v>
      </c>
      <c r="I439" s="128">
        <v>41858</v>
      </c>
      <c r="J439" s="128"/>
      <c r="K439" s="127" t="s">
        <v>628</v>
      </c>
      <c r="L439" s="126" t="s">
        <v>628</v>
      </c>
      <c r="M439" s="141" t="s">
        <v>628</v>
      </c>
      <c r="N439" s="104" t="s">
        <v>1636</v>
      </c>
      <c r="O439" s="97" t="s">
        <v>2392</v>
      </c>
      <c r="P439" s="127" t="s">
        <v>98</v>
      </c>
      <c r="Q439" s="100">
        <f>(IF(AF439='[1]Price List'!$B$1,VLOOKUP(N439,'[1]Price List'!$A$1:$K$104,2,0),IF(AF439='[1]Price List'!$C$1,VLOOKUP(N439,'[1]Price List'!$A$1:$K$104,3,0),IF(AF439='[1]Price List'!$D$1,VLOOKUP(N439,'[1]Price List'!$A$1:$K$104,4,0),IF(AF439='[1]Price List'!$E$1,VLOOKUP(N439,'[1]Price List'!$A$1:$K$104,5,0),IF(AF439='[1]Price List'!$F$1,VLOOKUP(N439,'[1]Price List'!$A$1:$K$104,6,0),IF(AF439='[1]Price List'!$G$1,VLOOKUP(N439,'[1]Price List'!$A$1:$K$104,7,0),IF(AF439='[1]Price List'!$H$1,VLOOKUP(N439,'[1]Price List'!$A$1:$K$104,8,0),IF(AF439='[1]Price List'!$I$1,VLOOKUP(N439,'[1]Price List'!$A$1:$K$104,9,0),IF(AF439='[1]Price List'!$J$1,VLOOKUP(N439,'[1]Price List'!$A$1:$K$104,10,0),IF(AF439='[1]Price List'!$K$1,VLOOKUP(N439,'[1]Price List'!$A$1:$K$104,11,0))))))))))))+(IF(AF439='[1]Price List'!$B$1,VLOOKUP(O439,'[1]Price List'!$A$1:$K$104,2,0),IF(AF439='[1]Price List'!$C$1,VLOOKUP(O439,'[1]Price List'!$A$1:$K$104,3,0),IF(AF439='[1]Price List'!$D$1,VLOOKUP(O439,'[1]Price List'!$A$1:$K$104,4,0),IF(AF439='[1]Price List'!$E$1,VLOOKUP(O439,'[1]Price List'!$A$1:$K$104,5,0),IF(AF439='[1]Price List'!$F$1,VLOOKUP(O439,'[1]Price List'!$A$1:$K$104,6,0),IF(AF439='[1]Price List'!$G$1,VLOOKUP(O439,'[1]Price List'!$A$1:$K$104,7,0),IF(AF439='[1]Price List'!$H$1,VLOOKUP(O439,'[1]Price List'!$A$1:$K$104,8,0),IF(AF439='[1]Price List'!$I$1,VLOOKUP(O439,'[1]Price List'!$A$1:$K$104,9,0),IF(AF439='[1]Price List'!$J$1,VLOOKUP(O439,'[1]Price List'!$A$1:$K$104,10,0),IF(AF439='[1]Price List'!$K$1,VLOOKUP(O439,'[1]Price List'!$A$1:$K$104,11,0))))))))))))+(IF(AF439='[1]Price List'!$B$1,VLOOKUP(P439,'[1]Price List'!$A$1:$K$104,2,0),IF(AF439='[1]Price List'!$C$1,VLOOKUP(P439,'[1]Price List'!$A$1:$K$104,3,0),IF(AF439='[1]Price List'!$D$1,VLOOKUP(P439,'[1]Price List'!$A$1:$K$104,4,0),IF(AF439='[1]Price List'!$E$1,VLOOKUP(P439,'[1]Price List'!$A$1:$K$104,5,0),IF(AF439='[1]Price List'!$F$1,VLOOKUP(P439,'[1]Price List'!$A$1:$K$104,6,0),IF(AF439='[1]Price List'!$G$1,VLOOKUP(P439,'[1]Price List'!$A$1:$K$104,7,0),IF(AF439='[1]Price List'!$H$1,VLOOKUP(P439,'[1]Price List'!$A$1:$K$104,8,0),IF(AF439='[1]Price List'!$I$1,VLOOKUP(P439,'[1]Price List'!$A$1:$K$104,9,0),IF(AF439='[1]Price List'!$J$1,VLOOKUP(P439,'[1]Price List'!$A$1:$K$104,10,0),IF(AF439='[1]Price List'!$K$1,VLOOKUP(P439,'[1]Price List'!$A$1:$K$104,11,0))))))))))))</f>
        <v>7500000</v>
      </c>
      <c r="R439" s="103"/>
      <c r="S439" s="127"/>
      <c r="T439" s="127"/>
      <c r="U439" s="120">
        <v>41890</v>
      </c>
      <c r="V439" s="523">
        <f t="shared" si="107"/>
        <v>32</v>
      </c>
      <c r="W439" s="127"/>
      <c r="X439" s="141" t="s">
        <v>10243</v>
      </c>
      <c r="Y439" s="424" t="s">
        <v>10244</v>
      </c>
      <c r="Z439" s="126" t="s">
        <v>2396</v>
      </c>
      <c r="AA439" s="103"/>
      <c r="AB439" s="126"/>
      <c r="AC439" s="103"/>
      <c r="AD439" s="103"/>
      <c r="AE439" s="103"/>
      <c r="AF439" s="121" t="s">
        <v>1885</v>
      </c>
      <c r="AG439" s="126"/>
      <c r="AH439" s="524"/>
      <c r="AI439" s="524"/>
      <c r="AJ439" s="121"/>
      <c r="AK439" s="121"/>
      <c r="AL439" s="121"/>
      <c r="AM439" s="120"/>
      <c r="AN439" s="120"/>
      <c r="AO439" s="120"/>
      <c r="AP439" s="121"/>
      <c r="AQ439" s="525"/>
      <c r="AR439" s="525">
        <f t="shared" ca="1" si="110"/>
        <v>42347</v>
      </c>
      <c r="AS439" s="121"/>
      <c r="AT439" s="126" t="s">
        <v>10245</v>
      </c>
      <c r="AU439" s="146">
        <v>42107</v>
      </c>
      <c r="AV439" s="146">
        <v>42118</v>
      </c>
      <c r="AX439" s="126" t="s">
        <v>10246</v>
      </c>
      <c r="AY439" s="121">
        <v>0</v>
      </c>
      <c r="AZ439" s="120">
        <v>42123</v>
      </c>
      <c r="BA439" s="120">
        <v>42167</v>
      </c>
      <c r="BB439" s="121"/>
      <c r="BC439" s="522">
        <f t="shared" si="111"/>
        <v>7500000</v>
      </c>
      <c r="BD439" s="121"/>
      <c r="BE439" s="516">
        <f>+BC439</f>
        <v>7500000</v>
      </c>
      <c r="BF439" s="122">
        <v>42170</v>
      </c>
      <c r="BG439" s="141" t="s">
        <v>116</v>
      </c>
      <c r="BH439" s="121" t="s">
        <v>10247</v>
      </c>
      <c r="BI439" s="122">
        <v>42170</v>
      </c>
      <c r="BJ439" s="190">
        <v>42192</v>
      </c>
      <c r="BK439" s="526" t="s">
        <v>167</v>
      </c>
      <c r="BL439" s="534">
        <f t="shared" si="114"/>
        <v>7500000</v>
      </c>
      <c r="BM439" t="s">
        <v>2403</v>
      </c>
      <c r="BQ439" t="str">
        <f t="shared" si="101"/>
        <v>Indosat</v>
      </c>
      <c r="BR439" t="str">
        <f t="shared" si="102"/>
        <v>HK-14-1450</v>
      </c>
      <c r="BS439" s="91">
        <f t="shared" si="103"/>
        <v>2014</v>
      </c>
      <c r="BT439">
        <f t="shared" si="113"/>
        <v>42123</v>
      </c>
      <c r="BU439" s="91">
        <f t="shared" si="113"/>
        <v>42167</v>
      </c>
      <c r="BW439" t="str">
        <f t="shared" si="104"/>
        <v>Site : LOVINA - 21SGR001</v>
      </c>
      <c r="BX439" t="str">
        <f t="shared" si="105"/>
        <v xml:space="preserve">Tipe Tower : </v>
      </c>
      <c r="BY439">
        <f t="shared" si="106"/>
        <v>4800083168</v>
      </c>
      <c r="BZ439" s="92" t="str">
        <f t="shared" si="106"/>
        <v>Consultant Engineering Fee</v>
      </c>
      <c r="CD439" s="531"/>
    </row>
    <row r="440" spans="2:82" ht="15" customHeight="1" x14ac:dyDescent="0.25">
      <c r="B440" s="103">
        <f t="shared" si="108"/>
        <v>291</v>
      </c>
      <c r="C440" s="126" t="s">
        <v>10248</v>
      </c>
      <c r="D440" s="126">
        <v>4800083168</v>
      </c>
      <c r="E440" s="121" t="s">
        <v>9547</v>
      </c>
      <c r="F440" s="522">
        <v>3500000</v>
      </c>
      <c r="G440" s="127">
        <v>8</v>
      </c>
      <c r="H440" s="103">
        <v>2014</v>
      </c>
      <c r="I440" s="128">
        <v>41858</v>
      </c>
      <c r="J440" s="128"/>
      <c r="K440" s="127" t="s">
        <v>628</v>
      </c>
      <c r="L440" s="126" t="s">
        <v>628</v>
      </c>
      <c r="M440" s="141" t="s">
        <v>628</v>
      </c>
      <c r="N440" s="95" t="s">
        <v>1636</v>
      </c>
      <c r="O440" s="127" t="s">
        <v>98</v>
      </c>
      <c r="P440" s="127" t="s">
        <v>98</v>
      </c>
      <c r="Q440" s="100">
        <f>(IF(AF440='[1]Price List'!$B$1,VLOOKUP(N440,'[1]Price List'!$A$1:$K$104,2,0),IF(AF440='[1]Price List'!$C$1,VLOOKUP(N440,'[1]Price List'!$A$1:$K$104,3,0),IF(AF440='[1]Price List'!$D$1,VLOOKUP(N440,'[1]Price List'!$A$1:$K$104,4,0),IF(AF440='[1]Price List'!$E$1,VLOOKUP(N440,'[1]Price List'!$A$1:$K$104,5,0),IF(AF440='[1]Price List'!$F$1,VLOOKUP(N440,'[1]Price List'!$A$1:$K$104,6,0),IF(AF440='[1]Price List'!$G$1,VLOOKUP(N440,'[1]Price List'!$A$1:$K$104,7,0),IF(AF440='[1]Price List'!$H$1,VLOOKUP(N440,'[1]Price List'!$A$1:$K$104,8,0),IF(AF440='[1]Price List'!$I$1,VLOOKUP(N440,'[1]Price List'!$A$1:$K$104,9,0),IF(AF440='[1]Price List'!$J$1,VLOOKUP(N440,'[1]Price List'!$A$1:$K$104,10,0),IF(AF440='[1]Price List'!$K$1,VLOOKUP(N440,'[1]Price List'!$A$1:$K$104,11,0))))))))))))+(IF(AF440='[1]Price List'!$B$1,VLOOKUP(O440,'[1]Price List'!$A$1:$K$104,2,0),IF(AF440='[1]Price List'!$C$1,VLOOKUP(O440,'[1]Price List'!$A$1:$K$104,3,0),IF(AF440='[1]Price List'!$D$1,VLOOKUP(O440,'[1]Price List'!$A$1:$K$104,4,0),IF(AF440='[1]Price List'!$E$1,VLOOKUP(O440,'[1]Price List'!$A$1:$K$104,5,0),IF(AF440='[1]Price List'!$F$1,VLOOKUP(O440,'[1]Price List'!$A$1:$K$104,6,0),IF(AF440='[1]Price List'!$G$1,VLOOKUP(O440,'[1]Price List'!$A$1:$K$104,7,0),IF(AF440='[1]Price List'!$H$1,VLOOKUP(O440,'[1]Price List'!$A$1:$K$104,8,0),IF(AF440='[1]Price List'!$I$1,VLOOKUP(O440,'[1]Price List'!$A$1:$K$104,9,0),IF(AF440='[1]Price List'!$J$1,VLOOKUP(O440,'[1]Price List'!$A$1:$K$104,10,0),IF(AF440='[1]Price List'!$K$1,VLOOKUP(O440,'[1]Price List'!$A$1:$K$104,11,0))))))))))))+(IF(AF440='[1]Price List'!$B$1,VLOOKUP(P440,'[1]Price List'!$A$1:$K$104,2,0),IF(AF440='[1]Price List'!$C$1,VLOOKUP(P440,'[1]Price List'!$A$1:$K$104,3,0),IF(AF440='[1]Price List'!$D$1,VLOOKUP(P440,'[1]Price List'!$A$1:$K$104,4,0),IF(AF440='[1]Price List'!$E$1,VLOOKUP(P440,'[1]Price List'!$A$1:$K$104,5,0),IF(AF440='[1]Price List'!$F$1,VLOOKUP(P440,'[1]Price List'!$A$1:$K$104,6,0),IF(AF440='[1]Price List'!$G$1,VLOOKUP(P440,'[1]Price List'!$A$1:$K$104,7,0),IF(AF440='[1]Price List'!$H$1,VLOOKUP(P440,'[1]Price List'!$A$1:$K$104,8,0),IF(AF440='[1]Price List'!$I$1,VLOOKUP(P440,'[1]Price List'!$A$1:$K$104,9,0),IF(AF440='[1]Price List'!$J$1,VLOOKUP(P440,'[1]Price List'!$A$1:$K$104,10,0),IF(AF440='[1]Price List'!$K$1,VLOOKUP(P440,'[1]Price List'!$A$1:$K$104,11,0))))))))))))</f>
        <v>3500000</v>
      </c>
      <c r="R440" s="103"/>
      <c r="S440" s="127"/>
      <c r="T440" s="127"/>
      <c r="U440" s="120">
        <v>41890</v>
      </c>
      <c r="V440" s="523">
        <f t="shared" si="107"/>
        <v>32</v>
      </c>
      <c r="W440" s="127"/>
      <c r="X440" s="141" t="s">
        <v>10249</v>
      </c>
      <c r="Y440" s="424" t="s">
        <v>10250</v>
      </c>
      <c r="Z440" s="126" t="s">
        <v>1640</v>
      </c>
      <c r="AA440" s="103"/>
      <c r="AB440" s="126"/>
      <c r="AC440" s="103"/>
      <c r="AD440" s="103"/>
      <c r="AE440" s="103"/>
      <c r="AF440" s="126" t="s">
        <v>477</v>
      </c>
      <c r="AG440" s="126"/>
      <c r="AH440" s="524"/>
      <c r="AI440" s="524"/>
      <c r="AJ440" s="121"/>
      <c r="AK440" s="121"/>
      <c r="AL440" s="121"/>
      <c r="AM440" s="120"/>
      <c r="AN440" s="120"/>
      <c r="AO440" s="120"/>
      <c r="AP440" s="121"/>
      <c r="AQ440" s="525"/>
      <c r="AR440" s="525">
        <f t="shared" ca="1" si="110"/>
        <v>42347</v>
      </c>
      <c r="AS440" s="121"/>
      <c r="AT440" s="121" t="s">
        <v>10251</v>
      </c>
      <c r="AU440" s="122">
        <v>41992</v>
      </c>
      <c r="AV440" s="122">
        <v>42131</v>
      </c>
      <c r="AX440" s="126" t="s">
        <v>2439</v>
      </c>
      <c r="AY440" s="121">
        <v>0</v>
      </c>
      <c r="AZ440" s="120">
        <v>42132</v>
      </c>
      <c r="BA440" s="120">
        <v>42181</v>
      </c>
      <c r="BB440" s="121"/>
      <c r="BC440" s="522">
        <f t="shared" si="111"/>
        <v>3500000</v>
      </c>
      <c r="BD440" s="121"/>
      <c r="BE440" s="516"/>
      <c r="BF440" s="120">
        <v>42181</v>
      </c>
      <c r="BG440" s="141" t="s">
        <v>116</v>
      </c>
      <c r="BH440" s="121" t="s">
        <v>2440</v>
      </c>
      <c r="BI440" s="122">
        <v>42181</v>
      </c>
      <c r="BJ440" s="190">
        <v>42199</v>
      </c>
      <c r="BK440" s="526" t="s">
        <v>167</v>
      </c>
      <c r="BL440" s="534">
        <f t="shared" si="114"/>
        <v>3500000</v>
      </c>
      <c r="BM440" t="s">
        <v>1651</v>
      </c>
      <c r="BQ440" t="str">
        <f t="shared" si="101"/>
        <v>Indosat</v>
      </c>
      <c r="BR440" t="str">
        <f t="shared" si="102"/>
        <v>HK-14-1451</v>
      </c>
      <c r="BS440" s="91">
        <f t="shared" si="103"/>
        <v>2014</v>
      </c>
      <c r="BT440">
        <f t="shared" si="113"/>
        <v>42132</v>
      </c>
      <c r="BU440" s="91">
        <f t="shared" si="113"/>
        <v>42181</v>
      </c>
      <c r="BW440" t="str">
        <f t="shared" si="104"/>
        <v>Site : KOPO_CISARUA - 03CBN218</v>
      </c>
      <c r="BX440" t="str">
        <f t="shared" si="105"/>
        <v xml:space="preserve">Tipe Tower : </v>
      </c>
      <c r="BY440">
        <f t="shared" si="106"/>
        <v>4800083168</v>
      </c>
      <c r="BZ440" s="92" t="str">
        <f t="shared" si="106"/>
        <v>Consultant Engineering Fee</v>
      </c>
      <c r="CD440" s="531"/>
    </row>
    <row r="441" spans="2:82" ht="15" customHeight="1" x14ac:dyDescent="0.25">
      <c r="B441" s="103">
        <f t="shared" si="108"/>
        <v>292</v>
      </c>
      <c r="C441" s="126" t="s">
        <v>10252</v>
      </c>
      <c r="D441" s="126">
        <v>4800083168</v>
      </c>
      <c r="E441" s="121" t="s">
        <v>9547</v>
      </c>
      <c r="F441" s="522">
        <v>3500000</v>
      </c>
      <c r="G441" s="127">
        <v>8</v>
      </c>
      <c r="H441" s="103">
        <v>2014</v>
      </c>
      <c r="I441" s="128">
        <v>41858</v>
      </c>
      <c r="J441" s="128"/>
      <c r="K441" s="127" t="s">
        <v>628</v>
      </c>
      <c r="L441" s="126" t="s">
        <v>628</v>
      </c>
      <c r="M441" s="141" t="s">
        <v>628</v>
      </c>
      <c r="N441" s="95" t="s">
        <v>1636</v>
      </c>
      <c r="O441" s="127" t="s">
        <v>98</v>
      </c>
      <c r="P441" s="127" t="s">
        <v>98</v>
      </c>
      <c r="Q441" s="100">
        <f>(IF(AF441='[1]Price List'!$B$1,VLOOKUP(N441,'[1]Price List'!$A$1:$K$104,2,0),IF(AF441='[1]Price List'!$C$1,VLOOKUP(N441,'[1]Price List'!$A$1:$K$104,3,0),IF(AF441='[1]Price List'!$D$1,VLOOKUP(N441,'[1]Price List'!$A$1:$K$104,4,0),IF(AF441='[1]Price List'!$E$1,VLOOKUP(N441,'[1]Price List'!$A$1:$K$104,5,0),IF(AF441='[1]Price List'!$F$1,VLOOKUP(N441,'[1]Price List'!$A$1:$K$104,6,0),IF(AF441='[1]Price List'!$G$1,VLOOKUP(N441,'[1]Price List'!$A$1:$K$104,7,0),IF(AF441='[1]Price List'!$H$1,VLOOKUP(N441,'[1]Price List'!$A$1:$K$104,8,0),IF(AF441='[1]Price List'!$I$1,VLOOKUP(N441,'[1]Price List'!$A$1:$K$104,9,0),IF(AF441='[1]Price List'!$J$1,VLOOKUP(N441,'[1]Price List'!$A$1:$K$104,10,0),IF(AF441='[1]Price List'!$K$1,VLOOKUP(N441,'[1]Price List'!$A$1:$K$104,11,0))))))))))))+(IF(AF441='[1]Price List'!$B$1,VLOOKUP(O441,'[1]Price List'!$A$1:$K$104,2,0),IF(AF441='[1]Price List'!$C$1,VLOOKUP(O441,'[1]Price List'!$A$1:$K$104,3,0),IF(AF441='[1]Price List'!$D$1,VLOOKUP(O441,'[1]Price List'!$A$1:$K$104,4,0),IF(AF441='[1]Price List'!$E$1,VLOOKUP(O441,'[1]Price List'!$A$1:$K$104,5,0),IF(AF441='[1]Price List'!$F$1,VLOOKUP(O441,'[1]Price List'!$A$1:$K$104,6,0),IF(AF441='[1]Price List'!$G$1,VLOOKUP(O441,'[1]Price List'!$A$1:$K$104,7,0),IF(AF441='[1]Price List'!$H$1,VLOOKUP(O441,'[1]Price List'!$A$1:$K$104,8,0),IF(AF441='[1]Price List'!$I$1,VLOOKUP(O441,'[1]Price List'!$A$1:$K$104,9,0),IF(AF441='[1]Price List'!$J$1,VLOOKUP(O441,'[1]Price List'!$A$1:$K$104,10,0),IF(AF441='[1]Price List'!$K$1,VLOOKUP(O441,'[1]Price List'!$A$1:$K$104,11,0))))))))))))+(IF(AF441='[1]Price List'!$B$1,VLOOKUP(P441,'[1]Price List'!$A$1:$K$104,2,0),IF(AF441='[1]Price List'!$C$1,VLOOKUP(P441,'[1]Price List'!$A$1:$K$104,3,0),IF(AF441='[1]Price List'!$D$1,VLOOKUP(P441,'[1]Price List'!$A$1:$K$104,4,0),IF(AF441='[1]Price List'!$E$1,VLOOKUP(P441,'[1]Price List'!$A$1:$K$104,5,0),IF(AF441='[1]Price List'!$F$1,VLOOKUP(P441,'[1]Price List'!$A$1:$K$104,6,0),IF(AF441='[1]Price List'!$G$1,VLOOKUP(P441,'[1]Price List'!$A$1:$K$104,7,0),IF(AF441='[1]Price List'!$H$1,VLOOKUP(P441,'[1]Price List'!$A$1:$K$104,8,0),IF(AF441='[1]Price List'!$I$1,VLOOKUP(P441,'[1]Price List'!$A$1:$K$104,9,0),IF(AF441='[1]Price List'!$J$1,VLOOKUP(P441,'[1]Price List'!$A$1:$K$104,10,0),IF(AF441='[1]Price List'!$K$1,VLOOKUP(P441,'[1]Price List'!$A$1:$K$104,11,0))))))))))))</f>
        <v>3500000</v>
      </c>
      <c r="R441" s="103"/>
      <c r="S441" s="127"/>
      <c r="T441" s="127"/>
      <c r="U441" s="120">
        <v>41905</v>
      </c>
      <c r="V441" s="523">
        <f t="shared" si="107"/>
        <v>47</v>
      </c>
      <c r="W441" s="127"/>
      <c r="X441" s="141" t="s">
        <v>2350</v>
      </c>
      <c r="Y441" s="424" t="s">
        <v>2351</v>
      </c>
      <c r="Z441" s="126" t="s">
        <v>1640</v>
      </c>
      <c r="AA441" s="103"/>
      <c r="AB441" s="126"/>
      <c r="AC441" s="103"/>
      <c r="AD441" s="103"/>
      <c r="AE441" s="103"/>
      <c r="AF441" s="126" t="s">
        <v>477</v>
      </c>
      <c r="AG441" s="126"/>
      <c r="AH441" s="524"/>
      <c r="AI441" s="524"/>
      <c r="AJ441" s="121"/>
      <c r="AK441" s="121"/>
      <c r="AL441" s="121"/>
      <c r="AM441" s="120"/>
      <c r="AN441" s="120"/>
      <c r="AO441" s="120"/>
      <c r="AP441" s="121"/>
      <c r="AQ441" s="525"/>
      <c r="AR441" s="525">
        <f t="shared" ca="1" si="110"/>
        <v>42347</v>
      </c>
      <c r="AS441" s="121"/>
      <c r="AT441" s="121" t="s">
        <v>10253</v>
      </c>
      <c r="AU441" s="122">
        <v>42002</v>
      </c>
      <c r="AV441" s="122">
        <v>42039</v>
      </c>
      <c r="AX441" s="126" t="s">
        <v>10240</v>
      </c>
      <c r="AY441" s="121">
        <v>0</v>
      </c>
      <c r="AZ441" s="120">
        <v>42164</v>
      </c>
      <c r="BA441" s="120">
        <v>42181</v>
      </c>
      <c r="BB441" s="121"/>
      <c r="BC441" s="522">
        <f t="shared" si="111"/>
        <v>3500000</v>
      </c>
      <c r="BD441" s="121"/>
      <c r="BE441" s="516"/>
      <c r="BF441" s="122">
        <v>42181</v>
      </c>
      <c r="BG441" s="141" t="s">
        <v>116</v>
      </c>
      <c r="BH441" s="121" t="s">
        <v>10241</v>
      </c>
      <c r="BI441" s="122">
        <v>42181</v>
      </c>
      <c r="BJ441" s="190">
        <v>42220</v>
      </c>
      <c r="BK441" s="526" t="s">
        <v>167</v>
      </c>
      <c r="BL441" s="534">
        <f t="shared" si="114"/>
        <v>3500000</v>
      </c>
      <c r="BM441" t="s">
        <v>1651</v>
      </c>
      <c r="BQ441" t="str">
        <f t="shared" si="101"/>
        <v>Indosat</v>
      </c>
      <c r="BR441" t="str">
        <f t="shared" si="102"/>
        <v>HK-14-1452</v>
      </c>
      <c r="BS441" s="91">
        <f t="shared" si="103"/>
        <v>2014</v>
      </c>
      <c r="BT441">
        <f t="shared" si="113"/>
        <v>42164</v>
      </c>
      <c r="BU441" s="91">
        <f t="shared" si="113"/>
        <v>42181</v>
      </c>
      <c r="BW441" t="str">
        <f t="shared" si="104"/>
        <v>Site : BALARAJA_IM3 - 02TGN071</v>
      </c>
      <c r="BX441" t="str">
        <f t="shared" si="105"/>
        <v xml:space="preserve">Tipe Tower : </v>
      </c>
      <c r="BY441">
        <f t="shared" si="106"/>
        <v>4800083168</v>
      </c>
      <c r="BZ441" s="92" t="str">
        <f t="shared" si="106"/>
        <v>Consultant Engineering Fee</v>
      </c>
      <c r="CD441" s="531"/>
    </row>
    <row r="442" spans="2:82" ht="15" customHeight="1" x14ac:dyDescent="0.25">
      <c r="B442" s="103">
        <f t="shared" si="108"/>
        <v>293</v>
      </c>
      <c r="C442" s="126" t="s">
        <v>10254</v>
      </c>
      <c r="D442" s="126">
        <v>4800083168</v>
      </c>
      <c r="E442" s="121" t="s">
        <v>627</v>
      </c>
      <c r="F442" s="522">
        <v>250000</v>
      </c>
      <c r="G442" s="127">
        <v>8</v>
      </c>
      <c r="H442" s="103">
        <v>2014</v>
      </c>
      <c r="I442" s="128">
        <v>41858</v>
      </c>
      <c r="J442" s="128"/>
      <c r="K442" s="127" t="s">
        <v>628</v>
      </c>
      <c r="L442" s="126" t="s">
        <v>628</v>
      </c>
      <c r="M442" s="141" t="s">
        <v>628</v>
      </c>
      <c r="N442" s="142" t="s">
        <v>631</v>
      </c>
      <c r="O442" s="127" t="s">
        <v>98</v>
      </c>
      <c r="P442" s="127" t="s">
        <v>98</v>
      </c>
      <c r="Q442" s="100">
        <f>(IF(AF442='[1]Price List'!$B$1,VLOOKUP(N442,'[1]Price List'!$A$1:$K$104,2,0),IF(AF442='[1]Price List'!$C$1,VLOOKUP(N442,'[1]Price List'!$A$1:$K$104,3,0),IF(AF442='[1]Price List'!$D$1,VLOOKUP(N442,'[1]Price List'!$A$1:$K$104,4,0),IF(AF442='[1]Price List'!$E$1,VLOOKUP(N442,'[1]Price List'!$A$1:$K$104,5,0),IF(AF442='[1]Price List'!$F$1,VLOOKUP(N442,'[1]Price List'!$A$1:$K$104,6,0),IF(AF442='[1]Price List'!$G$1,VLOOKUP(N442,'[1]Price List'!$A$1:$K$104,7,0),IF(AF442='[1]Price List'!$H$1,VLOOKUP(N442,'[1]Price List'!$A$1:$K$104,8,0),IF(AF442='[1]Price List'!$I$1,VLOOKUP(N442,'[1]Price List'!$A$1:$K$104,9,0),IF(AF442='[1]Price List'!$J$1,VLOOKUP(N442,'[1]Price List'!$A$1:$K$104,10,0),IF(AF442='[1]Price List'!$K$1,VLOOKUP(N442,'[1]Price List'!$A$1:$K$104,11,0))))))))))))+(IF(AF442='[1]Price List'!$B$1,VLOOKUP(O442,'[1]Price List'!$A$1:$K$104,2,0),IF(AF442='[1]Price List'!$C$1,VLOOKUP(O442,'[1]Price List'!$A$1:$K$104,3,0),IF(AF442='[1]Price List'!$D$1,VLOOKUP(O442,'[1]Price List'!$A$1:$K$104,4,0),IF(AF442='[1]Price List'!$E$1,VLOOKUP(O442,'[1]Price List'!$A$1:$K$104,5,0),IF(AF442='[1]Price List'!$F$1,VLOOKUP(O442,'[1]Price List'!$A$1:$K$104,6,0),IF(AF442='[1]Price List'!$G$1,VLOOKUP(O442,'[1]Price List'!$A$1:$K$104,7,0),IF(AF442='[1]Price List'!$H$1,VLOOKUP(O442,'[1]Price List'!$A$1:$K$104,8,0),IF(AF442='[1]Price List'!$I$1,VLOOKUP(O442,'[1]Price List'!$A$1:$K$104,9,0),IF(AF442='[1]Price List'!$J$1,VLOOKUP(O442,'[1]Price List'!$A$1:$K$104,10,0),IF(AF442='[1]Price List'!$K$1,VLOOKUP(O442,'[1]Price List'!$A$1:$K$104,11,0))))))))))))+(IF(AF442='[1]Price List'!$B$1,VLOOKUP(P442,'[1]Price List'!$A$1:$K$104,2,0),IF(AF442='[1]Price List'!$C$1,VLOOKUP(P442,'[1]Price List'!$A$1:$K$104,3,0),IF(AF442='[1]Price List'!$D$1,VLOOKUP(P442,'[1]Price List'!$A$1:$K$104,4,0),IF(AF442='[1]Price List'!$E$1,VLOOKUP(P442,'[1]Price List'!$A$1:$K$104,5,0),IF(AF442='[1]Price List'!$F$1,VLOOKUP(P442,'[1]Price List'!$A$1:$K$104,6,0),IF(AF442='[1]Price List'!$G$1,VLOOKUP(P442,'[1]Price List'!$A$1:$K$104,7,0),IF(AF442='[1]Price List'!$H$1,VLOOKUP(P442,'[1]Price List'!$A$1:$K$104,8,0),IF(AF442='[1]Price List'!$I$1,VLOOKUP(P442,'[1]Price List'!$A$1:$K$104,9,0),IF(AF442='[1]Price List'!$J$1,VLOOKUP(P442,'[1]Price List'!$A$1:$K$104,10,0),IF(AF442='[1]Price List'!$K$1,VLOOKUP(P442,'[1]Price List'!$A$1:$K$104,11,0))))))))))))</f>
        <v>250000</v>
      </c>
      <c r="R442" s="103"/>
      <c r="S442" s="127"/>
      <c r="T442" s="127"/>
      <c r="U442" s="120">
        <v>41905</v>
      </c>
      <c r="V442" s="523">
        <f t="shared" si="107"/>
        <v>47</v>
      </c>
      <c r="W442" s="127"/>
      <c r="X442" s="141" t="s">
        <v>10255</v>
      </c>
      <c r="Y442" s="424" t="s">
        <v>10256</v>
      </c>
      <c r="Z442" s="126" t="s">
        <v>627</v>
      </c>
      <c r="AA442" s="103"/>
      <c r="AB442" s="126"/>
      <c r="AC442" s="103"/>
      <c r="AD442" s="103"/>
      <c r="AE442" s="103"/>
      <c r="AF442" s="126" t="s">
        <v>477</v>
      </c>
      <c r="AG442" s="126"/>
      <c r="AH442" s="524"/>
      <c r="AI442" s="524"/>
      <c r="AJ442" s="121"/>
      <c r="AK442" s="121"/>
      <c r="AL442" s="121"/>
      <c r="AM442" s="120"/>
      <c r="AN442" s="120"/>
      <c r="AO442" s="120"/>
      <c r="AP442" s="121"/>
      <c r="AQ442" s="525"/>
      <c r="AR442" s="525">
        <f t="shared" ca="1" si="110"/>
        <v>42347</v>
      </c>
      <c r="AS442" s="121"/>
      <c r="AT442" s="247" t="s">
        <v>10257</v>
      </c>
      <c r="AU442" s="122">
        <v>42237</v>
      </c>
      <c r="AV442" s="122">
        <v>42249</v>
      </c>
      <c r="AX442" s="646" t="s">
        <v>10258</v>
      </c>
      <c r="AY442" s="121"/>
      <c r="AZ442" s="120">
        <v>42251</v>
      </c>
      <c r="BA442" s="556">
        <v>42268</v>
      </c>
      <c r="BB442" s="121"/>
      <c r="BC442" s="522">
        <f t="shared" si="111"/>
        <v>250000</v>
      </c>
      <c r="BD442" s="121"/>
      <c r="BE442" s="516">
        <f>+BC442</f>
        <v>250000</v>
      </c>
      <c r="BF442" s="122">
        <v>42269</v>
      </c>
      <c r="BG442" s="141" t="s">
        <v>116</v>
      </c>
      <c r="BH442" s="126" t="s">
        <v>14649</v>
      </c>
      <c r="BI442" s="122">
        <v>42270</v>
      </c>
      <c r="BJ442" s="190">
        <v>42292</v>
      </c>
      <c r="BK442" s="526" t="s">
        <v>167</v>
      </c>
      <c r="BL442" s="534">
        <f t="shared" si="114"/>
        <v>250000</v>
      </c>
      <c r="BQ442" t="str">
        <f t="shared" si="101"/>
        <v>Indosat</v>
      </c>
      <c r="BR442" t="str">
        <f t="shared" si="102"/>
        <v>HK-14-1453</v>
      </c>
      <c r="BS442" s="91">
        <f t="shared" si="103"/>
        <v>2014</v>
      </c>
      <c r="BT442">
        <f t="shared" si="113"/>
        <v>42251</v>
      </c>
      <c r="BU442" s="91">
        <f t="shared" si="113"/>
        <v>42268</v>
      </c>
      <c r="BW442" t="str">
        <f t="shared" si="104"/>
        <v>Site : MUHALI - 01JKB053</v>
      </c>
      <c r="BX442" t="str">
        <f t="shared" si="105"/>
        <v xml:space="preserve">Tipe Tower : </v>
      </c>
      <c r="BY442">
        <f t="shared" si="106"/>
        <v>4800083168</v>
      </c>
      <c r="BZ442" s="92" t="str">
        <f t="shared" si="106"/>
        <v>BoQ Verification</v>
      </c>
      <c r="CD442" s="531"/>
    </row>
    <row r="443" spans="2:82" ht="15" customHeight="1" x14ac:dyDescent="0.25">
      <c r="B443" s="103">
        <f t="shared" si="108"/>
        <v>294</v>
      </c>
      <c r="C443" s="126" t="s">
        <v>10259</v>
      </c>
      <c r="D443" s="126">
        <v>4800083168</v>
      </c>
      <c r="E443" s="121" t="s">
        <v>627</v>
      </c>
      <c r="F443" s="522">
        <v>250000</v>
      </c>
      <c r="G443" s="127">
        <v>8</v>
      </c>
      <c r="H443" s="103">
        <v>2014</v>
      </c>
      <c r="I443" s="128">
        <v>41858</v>
      </c>
      <c r="J443" s="128"/>
      <c r="K443" s="127" t="s">
        <v>628</v>
      </c>
      <c r="L443" s="126" t="s">
        <v>628</v>
      </c>
      <c r="M443" s="141" t="s">
        <v>628</v>
      </c>
      <c r="N443" s="142" t="s">
        <v>631</v>
      </c>
      <c r="O443" s="127" t="s">
        <v>98</v>
      </c>
      <c r="P443" s="127" t="s">
        <v>98</v>
      </c>
      <c r="Q443" s="100">
        <f>(IF(AF443='[1]Price List'!$B$1,VLOOKUP(N443,'[1]Price List'!$A$1:$K$104,2,0),IF(AF443='[1]Price List'!$C$1,VLOOKUP(N443,'[1]Price List'!$A$1:$K$104,3,0),IF(AF443='[1]Price List'!$D$1,VLOOKUP(N443,'[1]Price List'!$A$1:$K$104,4,0),IF(AF443='[1]Price List'!$E$1,VLOOKUP(N443,'[1]Price List'!$A$1:$K$104,5,0),IF(AF443='[1]Price List'!$F$1,VLOOKUP(N443,'[1]Price List'!$A$1:$K$104,6,0),IF(AF443='[1]Price List'!$G$1,VLOOKUP(N443,'[1]Price List'!$A$1:$K$104,7,0),IF(AF443='[1]Price List'!$H$1,VLOOKUP(N443,'[1]Price List'!$A$1:$K$104,8,0),IF(AF443='[1]Price List'!$I$1,VLOOKUP(N443,'[1]Price List'!$A$1:$K$104,9,0),IF(AF443='[1]Price List'!$J$1,VLOOKUP(N443,'[1]Price List'!$A$1:$K$104,10,0),IF(AF443='[1]Price List'!$K$1,VLOOKUP(N443,'[1]Price List'!$A$1:$K$104,11,0))))))))))))+(IF(AF443='[1]Price List'!$B$1,VLOOKUP(O443,'[1]Price List'!$A$1:$K$104,2,0),IF(AF443='[1]Price List'!$C$1,VLOOKUP(O443,'[1]Price List'!$A$1:$K$104,3,0),IF(AF443='[1]Price List'!$D$1,VLOOKUP(O443,'[1]Price List'!$A$1:$K$104,4,0),IF(AF443='[1]Price List'!$E$1,VLOOKUP(O443,'[1]Price List'!$A$1:$K$104,5,0),IF(AF443='[1]Price List'!$F$1,VLOOKUP(O443,'[1]Price List'!$A$1:$K$104,6,0),IF(AF443='[1]Price List'!$G$1,VLOOKUP(O443,'[1]Price List'!$A$1:$K$104,7,0),IF(AF443='[1]Price List'!$H$1,VLOOKUP(O443,'[1]Price List'!$A$1:$K$104,8,0),IF(AF443='[1]Price List'!$I$1,VLOOKUP(O443,'[1]Price List'!$A$1:$K$104,9,0),IF(AF443='[1]Price List'!$J$1,VLOOKUP(O443,'[1]Price List'!$A$1:$K$104,10,0),IF(AF443='[1]Price List'!$K$1,VLOOKUP(O443,'[1]Price List'!$A$1:$K$104,11,0))))))))))))+(IF(AF443='[1]Price List'!$B$1,VLOOKUP(P443,'[1]Price List'!$A$1:$K$104,2,0),IF(AF443='[1]Price List'!$C$1,VLOOKUP(P443,'[1]Price List'!$A$1:$K$104,3,0),IF(AF443='[1]Price List'!$D$1,VLOOKUP(P443,'[1]Price List'!$A$1:$K$104,4,0),IF(AF443='[1]Price List'!$E$1,VLOOKUP(P443,'[1]Price List'!$A$1:$K$104,5,0),IF(AF443='[1]Price List'!$F$1,VLOOKUP(P443,'[1]Price List'!$A$1:$K$104,6,0),IF(AF443='[1]Price List'!$G$1,VLOOKUP(P443,'[1]Price List'!$A$1:$K$104,7,0),IF(AF443='[1]Price List'!$H$1,VLOOKUP(P443,'[1]Price List'!$A$1:$K$104,8,0),IF(AF443='[1]Price List'!$I$1,VLOOKUP(P443,'[1]Price List'!$A$1:$K$104,9,0),IF(AF443='[1]Price List'!$J$1,VLOOKUP(P443,'[1]Price List'!$A$1:$K$104,10,0),IF(AF443='[1]Price List'!$K$1,VLOOKUP(P443,'[1]Price List'!$A$1:$K$104,11,0))))))))))))</f>
        <v>250000</v>
      </c>
      <c r="R443" s="103"/>
      <c r="S443" s="127"/>
      <c r="T443" s="127"/>
      <c r="U443" s="120">
        <v>41905</v>
      </c>
      <c r="V443" s="523">
        <f t="shared" si="107"/>
        <v>47</v>
      </c>
      <c r="W443" s="127"/>
      <c r="X443" s="141" t="s">
        <v>10260</v>
      </c>
      <c r="Y443" s="424" t="s">
        <v>10261</v>
      </c>
      <c r="Z443" s="126" t="s">
        <v>627</v>
      </c>
      <c r="AA443" s="103"/>
      <c r="AB443" s="126"/>
      <c r="AC443" s="103"/>
      <c r="AD443" s="103"/>
      <c r="AE443" s="103"/>
      <c r="AF443" s="126" t="s">
        <v>477</v>
      </c>
      <c r="AG443" s="126"/>
      <c r="AH443" s="524"/>
      <c r="AI443" s="524"/>
      <c r="AJ443" s="121"/>
      <c r="AK443" s="121"/>
      <c r="AL443" s="121"/>
      <c r="AM443" s="120"/>
      <c r="AN443" s="120"/>
      <c r="AO443" s="120"/>
      <c r="AP443" s="121"/>
      <c r="AQ443" s="525"/>
      <c r="AR443" s="525">
        <f t="shared" ca="1" si="110"/>
        <v>42347</v>
      </c>
      <c r="AS443" s="121"/>
      <c r="AT443" s="121" t="s">
        <v>10050</v>
      </c>
      <c r="AU443" s="122">
        <v>41933</v>
      </c>
      <c r="AV443" s="122"/>
      <c r="AX443" s="121"/>
      <c r="AY443" s="121">
        <v>0</v>
      </c>
      <c r="AZ443" s="120"/>
      <c r="BA443" s="120"/>
      <c r="BB443" s="121"/>
      <c r="BC443" s="522">
        <f t="shared" si="111"/>
        <v>250000</v>
      </c>
      <c r="BD443" s="121"/>
      <c r="BE443" s="516"/>
      <c r="BF443" s="122"/>
      <c r="BG443" s="141" t="s">
        <v>2356</v>
      </c>
      <c r="BH443" s="121"/>
      <c r="BI443" s="122"/>
      <c r="BJ443" s="190"/>
      <c r="BK443" s="526" t="s">
        <v>167</v>
      </c>
      <c r="BL443" s="534">
        <f t="shared" si="114"/>
        <v>250000</v>
      </c>
      <c r="BQ443" t="str">
        <f t="shared" si="101"/>
        <v>Indosat</v>
      </c>
      <c r="BR443" t="str">
        <f t="shared" si="102"/>
        <v>HK-14-1454</v>
      </c>
      <c r="BS443" s="91">
        <f t="shared" si="103"/>
        <v>2014</v>
      </c>
      <c r="BT443">
        <f t="shared" si="113"/>
        <v>0</v>
      </c>
      <c r="BU443" s="91">
        <f t="shared" si="113"/>
        <v>0</v>
      </c>
      <c r="BW443" t="str">
        <f t="shared" si="104"/>
        <v>Site : RAWA BUAYA - 01JKB003</v>
      </c>
      <c r="BX443" t="str">
        <f t="shared" si="105"/>
        <v xml:space="preserve">Tipe Tower : </v>
      </c>
      <c r="BY443">
        <f t="shared" si="106"/>
        <v>4800083168</v>
      </c>
      <c r="BZ443" s="92" t="str">
        <f t="shared" si="106"/>
        <v>BoQ Verification</v>
      </c>
      <c r="CD443" s="531"/>
    </row>
    <row r="444" spans="2:82" ht="15" customHeight="1" x14ac:dyDescent="0.25">
      <c r="B444" s="103">
        <f t="shared" si="108"/>
        <v>295</v>
      </c>
      <c r="C444" s="126" t="s">
        <v>10262</v>
      </c>
      <c r="D444" s="126">
        <v>4800083168</v>
      </c>
      <c r="E444" s="121" t="s">
        <v>627</v>
      </c>
      <c r="F444" s="522">
        <v>250000</v>
      </c>
      <c r="G444" s="127">
        <v>8</v>
      </c>
      <c r="H444" s="103">
        <v>2014</v>
      </c>
      <c r="I444" s="128">
        <v>41858</v>
      </c>
      <c r="J444" s="128"/>
      <c r="K444" s="127" t="s">
        <v>628</v>
      </c>
      <c r="L444" s="126" t="s">
        <v>628</v>
      </c>
      <c r="M444" s="141" t="s">
        <v>628</v>
      </c>
      <c r="N444" s="142" t="s">
        <v>631</v>
      </c>
      <c r="O444" s="127" t="s">
        <v>98</v>
      </c>
      <c r="P444" s="127" t="s">
        <v>98</v>
      </c>
      <c r="Q444" s="100">
        <f>(IF(AF444='[1]Price List'!$B$1,VLOOKUP(N444,'[1]Price List'!$A$1:$K$104,2,0),IF(AF444='[1]Price List'!$C$1,VLOOKUP(N444,'[1]Price List'!$A$1:$K$104,3,0),IF(AF444='[1]Price List'!$D$1,VLOOKUP(N444,'[1]Price List'!$A$1:$K$104,4,0),IF(AF444='[1]Price List'!$E$1,VLOOKUP(N444,'[1]Price List'!$A$1:$K$104,5,0),IF(AF444='[1]Price List'!$F$1,VLOOKUP(N444,'[1]Price List'!$A$1:$K$104,6,0),IF(AF444='[1]Price List'!$G$1,VLOOKUP(N444,'[1]Price List'!$A$1:$K$104,7,0),IF(AF444='[1]Price List'!$H$1,VLOOKUP(N444,'[1]Price List'!$A$1:$K$104,8,0),IF(AF444='[1]Price List'!$I$1,VLOOKUP(N444,'[1]Price List'!$A$1:$K$104,9,0),IF(AF444='[1]Price List'!$J$1,VLOOKUP(N444,'[1]Price List'!$A$1:$K$104,10,0),IF(AF444='[1]Price List'!$K$1,VLOOKUP(N444,'[1]Price List'!$A$1:$K$104,11,0))))))))))))+(IF(AF444='[1]Price List'!$B$1,VLOOKUP(O444,'[1]Price List'!$A$1:$K$104,2,0),IF(AF444='[1]Price List'!$C$1,VLOOKUP(O444,'[1]Price List'!$A$1:$K$104,3,0),IF(AF444='[1]Price List'!$D$1,VLOOKUP(O444,'[1]Price List'!$A$1:$K$104,4,0),IF(AF444='[1]Price List'!$E$1,VLOOKUP(O444,'[1]Price List'!$A$1:$K$104,5,0),IF(AF444='[1]Price List'!$F$1,VLOOKUP(O444,'[1]Price List'!$A$1:$K$104,6,0),IF(AF444='[1]Price List'!$G$1,VLOOKUP(O444,'[1]Price List'!$A$1:$K$104,7,0),IF(AF444='[1]Price List'!$H$1,VLOOKUP(O444,'[1]Price List'!$A$1:$K$104,8,0),IF(AF444='[1]Price List'!$I$1,VLOOKUP(O444,'[1]Price List'!$A$1:$K$104,9,0),IF(AF444='[1]Price List'!$J$1,VLOOKUP(O444,'[1]Price List'!$A$1:$K$104,10,0),IF(AF444='[1]Price List'!$K$1,VLOOKUP(O444,'[1]Price List'!$A$1:$K$104,11,0))))))))))))+(IF(AF444='[1]Price List'!$B$1,VLOOKUP(P444,'[1]Price List'!$A$1:$K$104,2,0),IF(AF444='[1]Price List'!$C$1,VLOOKUP(P444,'[1]Price List'!$A$1:$K$104,3,0),IF(AF444='[1]Price List'!$D$1,VLOOKUP(P444,'[1]Price List'!$A$1:$K$104,4,0),IF(AF444='[1]Price List'!$E$1,VLOOKUP(P444,'[1]Price List'!$A$1:$K$104,5,0),IF(AF444='[1]Price List'!$F$1,VLOOKUP(P444,'[1]Price List'!$A$1:$K$104,6,0),IF(AF444='[1]Price List'!$G$1,VLOOKUP(P444,'[1]Price List'!$A$1:$K$104,7,0),IF(AF444='[1]Price List'!$H$1,VLOOKUP(P444,'[1]Price List'!$A$1:$K$104,8,0),IF(AF444='[1]Price List'!$I$1,VLOOKUP(P444,'[1]Price List'!$A$1:$K$104,9,0),IF(AF444='[1]Price List'!$J$1,VLOOKUP(P444,'[1]Price List'!$A$1:$K$104,10,0),IF(AF444='[1]Price List'!$K$1,VLOOKUP(P444,'[1]Price List'!$A$1:$K$104,11,0))))))))))))</f>
        <v>250000</v>
      </c>
      <c r="R444" s="103"/>
      <c r="S444" s="127"/>
      <c r="T444" s="127"/>
      <c r="U444" s="120">
        <v>41887</v>
      </c>
      <c r="V444" s="523">
        <f t="shared" si="107"/>
        <v>29</v>
      </c>
      <c r="W444" s="127"/>
      <c r="X444" s="141" t="s">
        <v>10263</v>
      </c>
      <c r="Y444" s="424" t="s">
        <v>10264</v>
      </c>
      <c r="Z444" s="126" t="s">
        <v>627</v>
      </c>
      <c r="AA444" s="103"/>
      <c r="AB444" s="126"/>
      <c r="AC444" s="103"/>
      <c r="AD444" s="103"/>
      <c r="AE444" s="103"/>
      <c r="AF444" s="126" t="s">
        <v>477</v>
      </c>
      <c r="AG444" s="126"/>
      <c r="AH444" s="524"/>
      <c r="AI444" s="524"/>
      <c r="AJ444" s="121"/>
      <c r="AK444" s="121"/>
      <c r="AL444" s="121"/>
      <c r="AM444" s="120"/>
      <c r="AN444" s="120"/>
      <c r="AO444" s="120"/>
      <c r="AP444" s="121"/>
      <c r="AQ444" s="525"/>
      <c r="AR444" s="525">
        <f t="shared" ca="1" si="110"/>
        <v>42347</v>
      </c>
      <c r="AS444" s="121"/>
      <c r="AT444" s="247" t="s">
        <v>10257</v>
      </c>
      <c r="AU444" s="122">
        <v>42237</v>
      </c>
      <c r="AV444" s="122">
        <v>42249</v>
      </c>
      <c r="AX444" s="646" t="s">
        <v>10258</v>
      </c>
      <c r="AY444" s="121"/>
      <c r="AZ444" s="120">
        <v>42251</v>
      </c>
      <c r="BA444" s="556">
        <v>42268</v>
      </c>
      <c r="BB444" s="121"/>
      <c r="BC444" s="522">
        <f>F444</f>
        <v>250000</v>
      </c>
      <c r="BD444" s="121"/>
      <c r="BE444" s="516">
        <f>+BC444</f>
        <v>250000</v>
      </c>
      <c r="BF444" s="122">
        <v>42269</v>
      </c>
      <c r="BG444" s="141" t="s">
        <v>116</v>
      </c>
      <c r="BH444" s="121" t="s">
        <v>14649</v>
      </c>
      <c r="BI444" s="122">
        <v>42270</v>
      </c>
      <c r="BJ444" s="190">
        <v>42292</v>
      </c>
      <c r="BK444" s="526" t="s">
        <v>167</v>
      </c>
      <c r="BL444" s="534">
        <f t="shared" si="114"/>
        <v>250000</v>
      </c>
      <c r="BQ444" t="str">
        <f t="shared" si="101"/>
        <v>Indosat</v>
      </c>
      <c r="BR444" t="str">
        <f t="shared" si="102"/>
        <v>HK-14-1455</v>
      </c>
      <c r="BS444" s="91">
        <f t="shared" si="103"/>
        <v>2014</v>
      </c>
      <c r="BT444">
        <f t="shared" si="113"/>
        <v>42251</v>
      </c>
      <c r="BU444" s="91">
        <f t="shared" si="113"/>
        <v>42268</v>
      </c>
      <c r="BW444" t="str">
        <f t="shared" si="104"/>
        <v>Site : BATUSARI_KEMANGGISAN - 01JKB017</v>
      </c>
      <c r="BX444" t="str">
        <f t="shared" si="105"/>
        <v xml:space="preserve">Tipe Tower : </v>
      </c>
      <c r="BY444">
        <f t="shared" si="106"/>
        <v>4800083168</v>
      </c>
      <c r="BZ444" s="92" t="str">
        <f t="shared" si="106"/>
        <v>BoQ Verification</v>
      </c>
      <c r="CD444" s="531"/>
    </row>
    <row r="445" spans="2:82" ht="15" customHeight="1" x14ac:dyDescent="0.25">
      <c r="B445" s="103">
        <f t="shared" si="108"/>
        <v>296</v>
      </c>
      <c r="C445" s="126" t="s">
        <v>10265</v>
      </c>
      <c r="D445" s="126">
        <v>4800083168</v>
      </c>
      <c r="E445" s="121" t="s">
        <v>9547</v>
      </c>
      <c r="F445" s="522">
        <v>3500000</v>
      </c>
      <c r="G445" s="127">
        <v>8</v>
      </c>
      <c r="H445" s="103">
        <v>2014</v>
      </c>
      <c r="I445" s="128">
        <v>41858</v>
      </c>
      <c r="J445" s="128"/>
      <c r="K445" s="127" t="s">
        <v>628</v>
      </c>
      <c r="L445" s="126" t="s">
        <v>628</v>
      </c>
      <c r="M445" s="141" t="s">
        <v>628</v>
      </c>
      <c r="N445" s="95" t="s">
        <v>1636</v>
      </c>
      <c r="O445" s="127" t="s">
        <v>98</v>
      </c>
      <c r="P445" s="127" t="s">
        <v>98</v>
      </c>
      <c r="Q445" s="100">
        <f>(IF(AF445='[1]Price List'!$B$1,VLOOKUP(N445,'[1]Price List'!$A$1:$K$104,2,0),IF(AF445='[1]Price List'!$C$1,VLOOKUP(N445,'[1]Price List'!$A$1:$K$104,3,0),IF(AF445='[1]Price List'!$D$1,VLOOKUP(N445,'[1]Price List'!$A$1:$K$104,4,0),IF(AF445='[1]Price List'!$E$1,VLOOKUP(N445,'[1]Price List'!$A$1:$K$104,5,0),IF(AF445='[1]Price List'!$F$1,VLOOKUP(N445,'[1]Price List'!$A$1:$K$104,6,0),IF(AF445='[1]Price List'!$G$1,VLOOKUP(N445,'[1]Price List'!$A$1:$K$104,7,0),IF(AF445='[1]Price List'!$H$1,VLOOKUP(N445,'[1]Price List'!$A$1:$K$104,8,0),IF(AF445='[1]Price List'!$I$1,VLOOKUP(N445,'[1]Price List'!$A$1:$K$104,9,0),IF(AF445='[1]Price List'!$J$1,VLOOKUP(N445,'[1]Price List'!$A$1:$K$104,10,0),IF(AF445='[1]Price List'!$K$1,VLOOKUP(N445,'[1]Price List'!$A$1:$K$104,11,0))))))))))))+(IF(AF445='[1]Price List'!$B$1,VLOOKUP(O445,'[1]Price List'!$A$1:$K$104,2,0),IF(AF445='[1]Price List'!$C$1,VLOOKUP(O445,'[1]Price List'!$A$1:$K$104,3,0),IF(AF445='[1]Price List'!$D$1,VLOOKUP(O445,'[1]Price List'!$A$1:$K$104,4,0),IF(AF445='[1]Price List'!$E$1,VLOOKUP(O445,'[1]Price List'!$A$1:$K$104,5,0),IF(AF445='[1]Price List'!$F$1,VLOOKUP(O445,'[1]Price List'!$A$1:$K$104,6,0),IF(AF445='[1]Price List'!$G$1,VLOOKUP(O445,'[1]Price List'!$A$1:$K$104,7,0),IF(AF445='[1]Price List'!$H$1,VLOOKUP(O445,'[1]Price List'!$A$1:$K$104,8,0),IF(AF445='[1]Price List'!$I$1,VLOOKUP(O445,'[1]Price List'!$A$1:$K$104,9,0),IF(AF445='[1]Price List'!$J$1,VLOOKUP(O445,'[1]Price List'!$A$1:$K$104,10,0),IF(AF445='[1]Price List'!$K$1,VLOOKUP(O445,'[1]Price List'!$A$1:$K$104,11,0))))))))))))+(IF(AF445='[1]Price List'!$B$1,VLOOKUP(P445,'[1]Price List'!$A$1:$K$104,2,0),IF(AF445='[1]Price List'!$C$1,VLOOKUP(P445,'[1]Price List'!$A$1:$K$104,3,0),IF(AF445='[1]Price List'!$D$1,VLOOKUP(P445,'[1]Price List'!$A$1:$K$104,4,0),IF(AF445='[1]Price List'!$E$1,VLOOKUP(P445,'[1]Price List'!$A$1:$K$104,5,0),IF(AF445='[1]Price List'!$F$1,VLOOKUP(P445,'[1]Price List'!$A$1:$K$104,6,0),IF(AF445='[1]Price List'!$G$1,VLOOKUP(P445,'[1]Price List'!$A$1:$K$104,7,0),IF(AF445='[1]Price List'!$H$1,VLOOKUP(P445,'[1]Price List'!$A$1:$K$104,8,0),IF(AF445='[1]Price List'!$I$1,VLOOKUP(P445,'[1]Price List'!$A$1:$K$104,9,0),IF(AF445='[1]Price List'!$J$1,VLOOKUP(P445,'[1]Price List'!$A$1:$K$104,10,0),IF(AF445='[1]Price List'!$K$1,VLOOKUP(P445,'[1]Price List'!$A$1:$K$104,11,0))))))))))))</f>
        <v>3500000</v>
      </c>
      <c r="R445" s="103"/>
      <c r="S445" s="127"/>
      <c r="T445" s="127"/>
      <c r="U445" s="120">
        <v>41906</v>
      </c>
      <c r="V445" s="523">
        <f t="shared" si="107"/>
        <v>48</v>
      </c>
      <c r="W445" s="127"/>
      <c r="X445" s="141" t="s">
        <v>10266</v>
      </c>
      <c r="Y445" s="424" t="s">
        <v>10266</v>
      </c>
      <c r="Z445" s="126" t="s">
        <v>1640</v>
      </c>
      <c r="AA445" s="103"/>
      <c r="AB445" s="126"/>
      <c r="AC445" s="103"/>
      <c r="AD445" s="103"/>
      <c r="AE445" s="103"/>
      <c r="AF445" s="126" t="s">
        <v>477</v>
      </c>
      <c r="AG445" s="126"/>
      <c r="AH445" s="524"/>
      <c r="AI445" s="524"/>
      <c r="AJ445" s="121"/>
      <c r="AK445" s="121"/>
      <c r="AL445" s="121"/>
      <c r="AM445" s="120"/>
      <c r="AN445" s="120"/>
      <c r="AO445" s="120"/>
      <c r="AP445" s="121"/>
      <c r="AQ445" s="525"/>
      <c r="AR445" s="525">
        <f t="shared" ca="1" si="110"/>
        <v>42347</v>
      </c>
      <c r="AS445" s="121"/>
      <c r="AT445" s="126" t="s">
        <v>10267</v>
      </c>
      <c r="AU445" s="122">
        <v>42255</v>
      </c>
      <c r="AV445" s="122"/>
      <c r="AX445" s="121"/>
      <c r="AY445" s="121">
        <v>0</v>
      </c>
      <c r="AZ445" s="120"/>
      <c r="BA445" s="120"/>
      <c r="BB445" s="121"/>
      <c r="BC445" s="522">
        <f t="shared" si="111"/>
        <v>3500000</v>
      </c>
      <c r="BD445" s="121"/>
      <c r="BE445" s="516"/>
      <c r="BF445" s="122"/>
      <c r="BG445" s="141" t="s">
        <v>9400</v>
      </c>
      <c r="BH445" s="121"/>
      <c r="BI445" s="122"/>
      <c r="BJ445" s="190"/>
      <c r="BK445" s="526" t="s">
        <v>167</v>
      </c>
      <c r="BL445" s="534">
        <f t="shared" si="114"/>
        <v>3500000</v>
      </c>
      <c r="BM445" t="s">
        <v>1651</v>
      </c>
      <c r="BQ445" t="str">
        <f t="shared" si="101"/>
        <v>Indosat</v>
      </c>
      <c r="BR445" t="str">
        <f t="shared" si="102"/>
        <v>HK-14-1457</v>
      </c>
      <c r="BS445" s="91">
        <f t="shared" si="103"/>
        <v>2014</v>
      </c>
      <c r="BT445">
        <f t="shared" si="113"/>
        <v>0</v>
      </c>
      <c r="BU445" s="91">
        <f t="shared" si="113"/>
        <v>0</v>
      </c>
      <c r="BW445" t="str">
        <f t="shared" si="104"/>
        <v>Site : MSARI - MSARI</v>
      </c>
      <c r="BX445" t="str">
        <f t="shared" si="105"/>
        <v xml:space="preserve">Tipe Tower : </v>
      </c>
      <c r="BY445">
        <f t="shared" si="106"/>
        <v>4800083168</v>
      </c>
      <c r="BZ445" s="92" t="str">
        <f t="shared" si="106"/>
        <v>Consultant Engineering Fee</v>
      </c>
      <c r="CD445" s="531"/>
    </row>
    <row r="446" spans="2:82" ht="15" customHeight="1" x14ac:dyDescent="0.25">
      <c r="B446" s="103">
        <f t="shared" si="108"/>
        <v>297</v>
      </c>
      <c r="C446" s="126" t="s">
        <v>10268</v>
      </c>
      <c r="D446" s="126">
        <v>4800083168</v>
      </c>
      <c r="E446" s="121" t="s">
        <v>9314</v>
      </c>
      <c r="F446" s="522">
        <v>5000000</v>
      </c>
      <c r="G446" s="127">
        <v>8</v>
      </c>
      <c r="H446" s="103">
        <v>2014</v>
      </c>
      <c r="I446" s="128">
        <v>41858</v>
      </c>
      <c r="J446" s="128"/>
      <c r="K446" s="127" t="s">
        <v>628</v>
      </c>
      <c r="L446" s="126" t="s">
        <v>628</v>
      </c>
      <c r="M446" s="141" t="s">
        <v>628</v>
      </c>
      <c r="N446" s="104" t="s">
        <v>1636</v>
      </c>
      <c r="O446" s="97" t="s">
        <v>2392</v>
      </c>
      <c r="P446" s="127" t="s">
        <v>98</v>
      </c>
      <c r="Q446" s="100">
        <f>(IF(AF446='[1]Price List'!$B$1,VLOOKUP(N446,'[1]Price List'!$A$1:$K$104,2,0),IF(AF446='[1]Price List'!$C$1,VLOOKUP(N446,'[1]Price List'!$A$1:$K$104,3,0),IF(AF446='[1]Price List'!$D$1,VLOOKUP(N446,'[1]Price List'!$A$1:$K$104,4,0),IF(AF446='[1]Price List'!$E$1,VLOOKUP(N446,'[1]Price List'!$A$1:$K$104,5,0),IF(AF446='[1]Price List'!$F$1,VLOOKUP(N446,'[1]Price List'!$A$1:$K$104,6,0),IF(AF446='[1]Price List'!$G$1,VLOOKUP(N446,'[1]Price List'!$A$1:$K$104,7,0),IF(AF446='[1]Price List'!$H$1,VLOOKUP(N446,'[1]Price List'!$A$1:$K$104,8,0),IF(AF446='[1]Price List'!$I$1,VLOOKUP(N446,'[1]Price List'!$A$1:$K$104,9,0),IF(AF446='[1]Price List'!$J$1,VLOOKUP(N446,'[1]Price List'!$A$1:$K$104,10,0),IF(AF446='[1]Price List'!$K$1,VLOOKUP(N446,'[1]Price List'!$A$1:$K$104,11,0))))))))))))+(IF(AF446='[1]Price List'!$B$1,VLOOKUP(O446,'[1]Price List'!$A$1:$K$104,2,0),IF(AF446='[1]Price List'!$C$1,VLOOKUP(O446,'[1]Price List'!$A$1:$K$104,3,0),IF(AF446='[1]Price List'!$D$1,VLOOKUP(O446,'[1]Price List'!$A$1:$K$104,4,0),IF(AF446='[1]Price List'!$E$1,VLOOKUP(O446,'[1]Price List'!$A$1:$K$104,5,0),IF(AF446='[1]Price List'!$F$1,VLOOKUP(O446,'[1]Price List'!$A$1:$K$104,6,0),IF(AF446='[1]Price List'!$G$1,VLOOKUP(O446,'[1]Price List'!$A$1:$K$104,7,0),IF(AF446='[1]Price List'!$H$1,VLOOKUP(O446,'[1]Price List'!$A$1:$K$104,8,0),IF(AF446='[1]Price List'!$I$1,VLOOKUP(O446,'[1]Price List'!$A$1:$K$104,9,0),IF(AF446='[1]Price List'!$J$1,VLOOKUP(O446,'[1]Price List'!$A$1:$K$104,10,0),IF(AF446='[1]Price List'!$K$1,VLOOKUP(O446,'[1]Price List'!$A$1:$K$104,11,0))))))))))))+(IF(AF446='[1]Price List'!$B$1,VLOOKUP(P446,'[1]Price List'!$A$1:$K$104,2,0),IF(AF446='[1]Price List'!$C$1,VLOOKUP(P446,'[1]Price List'!$A$1:$K$104,3,0),IF(AF446='[1]Price List'!$D$1,VLOOKUP(P446,'[1]Price List'!$A$1:$K$104,4,0),IF(AF446='[1]Price List'!$E$1,VLOOKUP(P446,'[1]Price List'!$A$1:$K$104,5,0),IF(AF446='[1]Price List'!$F$1,VLOOKUP(P446,'[1]Price List'!$A$1:$K$104,6,0),IF(AF446='[1]Price List'!$G$1,VLOOKUP(P446,'[1]Price List'!$A$1:$K$104,7,0),IF(AF446='[1]Price List'!$H$1,VLOOKUP(P446,'[1]Price List'!$A$1:$K$104,8,0),IF(AF446='[1]Price List'!$I$1,VLOOKUP(P446,'[1]Price List'!$A$1:$K$104,9,0),IF(AF446='[1]Price List'!$J$1,VLOOKUP(P446,'[1]Price List'!$A$1:$K$104,10,0),IF(AF446='[1]Price List'!$K$1,VLOOKUP(P446,'[1]Price List'!$A$1:$K$104,11,0))))))))))))</f>
        <v>5000000</v>
      </c>
      <c r="R446" s="103"/>
      <c r="S446" s="127"/>
      <c r="T446" s="127"/>
      <c r="U446" s="120">
        <v>41906</v>
      </c>
      <c r="V446" s="523">
        <f t="shared" si="107"/>
        <v>48</v>
      </c>
      <c r="W446" s="127"/>
      <c r="X446" s="141" t="s">
        <v>10269</v>
      </c>
      <c r="Y446" s="424" t="s">
        <v>10270</v>
      </c>
      <c r="Z446" s="126" t="s">
        <v>2396</v>
      </c>
      <c r="AA446" s="103"/>
      <c r="AB446" s="126"/>
      <c r="AC446" s="103"/>
      <c r="AD446" s="103"/>
      <c r="AE446" s="103"/>
      <c r="AF446" s="126" t="s">
        <v>477</v>
      </c>
      <c r="AG446" s="126"/>
      <c r="AH446" s="524"/>
      <c r="AI446" s="524"/>
      <c r="AJ446" s="121"/>
      <c r="AK446" s="121"/>
      <c r="AL446" s="121"/>
      <c r="AM446" s="120"/>
      <c r="AN446" s="120"/>
      <c r="AO446" s="120"/>
      <c r="AP446" s="121"/>
      <c r="AQ446" s="525"/>
      <c r="AR446" s="525">
        <f t="shared" ca="1" si="110"/>
        <v>42347</v>
      </c>
      <c r="AS446" s="121"/>
      <c r="AT446" s="126" t="s">
        <v>10271</v>
      </c>
      <c r="AU446" s="122">
        <v>41992</v>
      </c>
      <c r="AV446" s="122">
        <v>42023</v>
      </c>
      <c r="AX446" s="126" t="s">
        <v>10272</v>
      </c>
      <c r="AY446" s="121">
        <v>0</v>
      </c>
      <c r="AZ446" s="542" t="s">
        <v>10273</v>
      </c>
      <c r="BA446" s="542" t="s">
        <v>10274</v>
      </c>
      <c r="BB446" s="121"/>
      <c r="BC446" s="522">
        <f t="shared" si="111"/>
        <v>5000000</v>
      </c>
      <c r="BD446" s="121"/>
      <c r="BE446" s="516">
        <f>+BC446</f>
        <v>5000000</v>
      </c>
      <c r="BF446" s="544" t="s">
        <v>3101</v>
      </c>
      <c r="BG446" s="141" t="s">
        <v>116</v>
      </c>
      <c r="BH446" s="121" t="s">
        <v>10275</v>
      </c>
      <c r="BI446" s="122" t="s">
        <v>3103</v>
      </c>
      <c r="BJ446" s="190" t="s">
        <v>10223</v>
      </c>
      <c r="BK446" s="526" t="s">
        <v>167</v>
      </c>
      <c r="BL446" s="534">
        <f t="shared" si="114"/>
        <v>5000000</v>
      </c>
      <c r="BM446" t="s">
        <v>2403</v>
      </c>
      <c r="BQ446" t="str">
        <f t="shared" si="101"/>
        <v>Indosat</v>
      </c>
      <c r="BR446" t="str">
        <f t="shared" si="102"/>
        <v>HK-14-1458</v>
      </c>
      <c r="BS446" s="91">
        <f t="shared" si="103"/>
        <v>2014</v>
      </c>
      <c r="BT446" t="str">
        <f t="shared" si="113"/>
        <v>3/30/2015 , 9/6/2015</v>
      </c>
      <c r="BU446" s="91" t="str">
        <f t="shared" si="113"/>
        <v>6/12/2015 , 7/8/2015</v>
      </c>
      <c r="BW446" t="str">
        <f t="shared" si="104"/>
        <v>Site : BEJI_PERMAI - 03DPK067</v>
      </c>
      <c r="BX446" t="str">
        <f t="shared" si="105"/>
        <v xml:space="preserve">Tipe Tower : </v>
      </c>
      <c r="BY446">
        <f t="shared" si="106"/>
        <v>4800083168</v>
      </c>
      <c r="BZ446" s="92" t="str">
        <f t="shared" si="106"/>
        <v>Survey+Tower Analysis</v>
      </c>
      <c r="CD446" s="531"/>
    </row>
    <row r="447" spans="2:82" ht="15" customHeight="1" x14ac:dyDescent="0.25">
      <c r="B447" s="103">
        <f t="shared" si="108"/>
        <v>298</v>
      </c>
      <c r="C447" s="126" t="s">
        <v>10276</v>
      </c>
      <c r="D447" s="126">
        <v>4800083168</v>
      </c>
      <c r="E447" s="121" t="s">
        <v>9314</v>
      </c>
      <c r="F447" s="522">
        <v>5000000</v>
      </c>
      <c r="G447" s="127">
        <v>8</v>
      </c>
      <c r="H447" s="103">
        <v>2014</v>
      </c>
      <c r="I447" s="128">
        <v>41858</v>
      </c>
      <c r="J447" s="128"/>
      <c r="K447" s="127" t="s">
        <v>628</v>
      </c>
      <c r="L447" s="126" t="s">
        <v>628</v>
      </c>
      <c r="M447" s="141" t="s">
        <v>628</v>
      </c>
      <c r="N447" s="104" t="s">
        <v>1636</v>
      </c>
      <c r="O447" s="97" t="s">
        <v>2392</v>
      </c>
      <c r="P447" s="127" t="s">
        <v>98</v>
      </c>
      <c r="Q447" s="100">
        <f>(IF(AF447='[1]Price List'!$B$1,VLOOKUP(N447,'[1]Price List'!$A$1:$K$104,2,0),IF(AF447='[1]Price List'!$C$1,VLOOKUP(N447,'[1]Price List'!$A$1:$K$104,3,0),IF(AF447='[1]Price List'!$D$1,VLOOKUP(N447,'[1]Price List'!$A$1:$K$104,4,0),IF(AF447='[1]Price List'!$E$1,VLOOKUP(N447,'[1]Price List'!$A$1:$K$104,5,0),IF(AF447='[1]Price List'!$F$1,VLOOKUP(N447,'[1]Price List'!$A$1:$K$104,6,0),IF(AF447='[1]Price List'!$G$1,VLOOKUP(N447,'[1]Price List'!$A$1:$K$104,7,0),IF(AF447='[1]Price List'!$H$1,VLOOKUP(N447,'[1]Price List'!$A$1:$K$104,8,0),IF(AF447='[1]Price List'!$I$1,VLOOKUP(N447,'[1]Price List'!$A$1:$K$104,9,0),IF(AF447='[1]Price List'!$J$1,VLOOKUP(N447,'[1]Price List'!$A$1:$K$104,10,0),IF(AF447='[1]Price List'!$K$1,VLOOKUP(N447,'[1]Price List'!$A$1:$K$104,11,0))))))))))))+(IF(AF447='[1]Price List'!$B$1,VLOOKUP(O447,'[1]Price List'!$A$1:$K$104,2,0),IF(AF447='[1]Price List'!$C$1,VLOOKUP(O447,'[1]Price List'!$A$1:$K$104,3,0),IF(AF447='[1]Price List'!$D$1,VLOOKUP(O447,'[1]Price List'!$A$1:$K$104,4,0),IF(AF447='[1]Price List'!$E$1,VLOOKUP(O447,'[1]Price List'!$A$1:$K$104,5,0),IF(AF447='[1]Price List'!$F$1,VLOOKUP(O447,'[1]Price List'!$A$1:$K$104,6,0),IF(AF447='[1]Price List'!$G$1,VLOOKUP(O447,'[1]Price List'!$A$1:$K$104,7,0),IF(AF447='[1]Price List'!$H$1,VLOOKUP(O447,'[1]Price List'!$A$1:$K$104,8,0),IF(AF447='[1]Price List'!$I$1,VLOOKUP(O447,'[1]Price List'!$A$1:$K$104,9,0),IF(AF447='[1]Price List'!$J$1,VLOOKUP(O447,'[1]Price List'!$A$1:$K$104,10,0),IF(AF447='[1]Price List'!$K$1,VLOOKUP(O447,'[1]Price List'!$A$1:$K$104,11,0))))))))))))+(IF(AF447='[1]Price List'!$B$1,VLOOKUP(P447,'[1]Price List'!$A$1:$K$104,2,0),IF(AF447='[1]Price List'!$C$1,VLOOKUP(P447,'[1]Price List'!$A$1:$K$104,3,0),IF(AF447='[1]Price List'!$D$1,VLOOKUP(P447,'[1]Price List'!$A$1:$K$104,4,0),IF(AF447='[1]Price List'!$E$1,VLOOKUP(P447,'[1]Price List'!$A$1:$K$104,5,0),IF(AF447='[1]Price List'!$F$1,VLOOKUP(P447,'[1]Price List'!$A$1:$K$104,6,0),IF(AF447='[1]Price List'!$G$1,VLOOKUP(P447,'[1]Price List'!$A$1:$K$104,7,0),IF(AF447='[1]Price List'!$H$1,VLOOKUP(P447,'[1]Price List'!$A$1:$K$104,8,0),IF(AF447='[1]Price List'!$I$1,VLOOKUP(P447,'[1]Price List'!$A$1:$K$104,9,0),IF(AF447='[1]Price List'!$J$1,VLOOKUP(P447,'[1]Price List'!$A$1:$K$104,10,0),IF(AF447='[1]Price List'!$K$1,VLOOKUP(P447,'[1]Price List'!$A$1:$K$104,11,0))))))))))))</f>
        <v>5000000</v>
      </c>
      <c r="R447" s="103"/>
      <c r="S447" s="127"/>
      <c r="T447" s="127"/>
      <c r="U447" s="120">
        <v>41906</v>
      </c>
      <c r="V447" s="523">
        <f t="shared" si="107"/>
        <v>48</v>
      </c>
      <c r="W447" s="127"/>
      <c r="X447" s="141" t="s">
        <v>10277</v>
      </c>
      <c r="Y447" s="424" t="s">
        <v>10278</v>
      </c>
      <c r="Z447" s="126" t="s">
        <v>2396</v>
      </c>
      <c r="AA447" s="103"/>
      <c r="AB447" s="126"/>
      <c r="AC447" s="103"/>
      <c r="AD447" s="103"/>
      <c r="AE447" s="103"/>
      <c r="AF447" s="126" t="s">
        <v>477</v>
      </c>
      <c r="AG447" s="126"/>
      <c r="AH447" s="524"/>
      <c r="AI447" s="524"/>
      <c r="AJ447" s="121"/>
      <c r="AK447" s="121"/>
      <c r="AL447" s="121"/>
      <c r="AM447" s="120"/>
      <c r="AN447" s="120"/>
      <c r="AO447" s="120"/>
      <c r="AP447" s="121"/>
      <c r="AQ447" s="525"/>
      <c r="AR447" s="525">
        <f t="shared" ca="1" si="110"/>
        <v>42347</v>
      </c>
      <c r="AS447" s="121"/>
      <c r="AT447" s="126" t="s">
        <v>10279</v>
      </c>
      <c r="AU447" s="122">
        <v>41992</v>
      </c>
      <c r="AV447" s="122">
        <v>42068</v>
      </c>
      <c r="AX447" s="126" t="s">
        <v>10240</v>
      </c>
      <c r="AY447" s="121">
        <v>0</v>
      </c>
      <c r="AZ447" s="120">
        <v>42164</v>
      </c>
      <c r="BA447" s="120">
        <v>42181</v>
      </c>
      <c r="BB447" s="121"/>
      <c r="BC447" s="522">
        <f t="shared" si="111"/>
        <v>5000000</v>
      </c>
      <c r="BD447" s="121"/>
      <c r="BE447" s="516"/>
      <c r="BF447" s="122">
        <v>42181</v>
      </c>
      <c r="BG447" s="141" t="s">
        <v>116</v>
      </c>
      <c r="BH447" s="121" t="s">
        <v>10241</v>
      </c>
      <c r="BI447" s="122">
        <v>42181</v>
      </c>
      <c r="BJ447" s="190">
        <v>42220</v>
      </c>
      <c r="BK447" s="526" t="s">
        <v>167</v>
      </c>
      <c r="BL447" s="534">
        <f t="shared" si="114"/>
        <v>5000000</v>
      </c>
      <c r="BM447" t="s">
        <v>2403</v>
      </c>
      <c r="BQ447" t="str">
        <f t="shared" si="101"/>
        <v>Indosat</v>
      </c>
      <c r="BR447" t="str">
        <f t="shared" si="102"/>
        <v>HK-14-1459</v>
      </c>
      <c r="BS447" s="91">
        <f t="shared" si="103"/>
        <v>2014</v>
      </c>
      <c r="BT447">
        <f t="shared" si="113"/>
        <v>42164</v>
      </c>
      <c r="BU447" s="91">
        <f t="shared" si="113"/>
        <v>42181</v>
      </c>
      <c r="BW447" t="str">
        <f t="shared" si="104"/>
        <v>Site : BUKIT_CINERE - 03DPK074</v>
      </c>
      <c r="BX447" t="str">
        <f t="shared" si="105"/>
        <v xml:space="preserve">Tipe Tower : </v>
      </c>
      <c r="BY447">
        <f t="shared" si="106"/>
        <v>4800083168</v>
      </c>
      <c r="BZ447" s="92" t="str">
        <f t="shared" si="106"/>
        <v>Survey+Tower Analysis</v>
      </c>
      <c r="CD447" s="531"/>
    </row>
    <row r="448" spans="2:82" ht="15" customHeight="1" x14ac:dyDescent="0.25">
      <c r="B448" s="103">
        <f t="shared" si="108"/>
        <v>299</v>
      </c>
      <c r="C448" s="126" t="s">
        <v>10280</v>
      </c>
      <c r="D448" s="126">
        <v>4800083168</v>
      </c>
      <c r="E448" s="121" t="s">
        <v>9314</v>
      </c>
      <c r="F448" s="522">
        <v>5000000</v>
      </c>
      <c r="G448" s="127">
        <v>8</v>
      </c>
      <c r="H448" s="103">
        <v>2014</v>
      </c>
      <c r="I448" s="128">
        <v>41858</v>
      </c>
      <c r="J448" s="128"/>
      <c r="K448" s="127" t="s">
        <v>628</v>
      </c>
      <c r="L448" s="126" t="s">
        <v>628</v>
      </c>
      <c r="M448" s="141" t="s">
        <v>628</v>
      </c>
      <c r="N448" s="104" t="s">
        <v>1636</v>
      </c>
      <c r="O448" s="97" t="s">
        <v>2392</v>
      </c>
      <c r="P448" s="127" t="s">
        <v>98</v>
      </c>
      <c r="Q448" s="100">
        <f>(IF(AF448='[1]Price List'!$B$1,VLOOKUP(N448,'[1]Price List'!$A$1:$K$104,2,0),IF(AF448='[1]Price List'!$C$1,VLOOKUP(N448,'[1]Price List'!$A$1:$K$104,3,0),IF(AF448='[1]Price List'!$D$1,VLOOKUP(N448,'[1]Price List'!$A$1:$K$104,4,0),IF(AF448='[1]Price List'!$E$1,VLOOKUP(N448,'[1]Price List'!$A$1:$K$104,5,0),IF(AF448='[1]Price List'!$F$1,VLOOKUP(N448,'[1]Price List'!$A$1:$K$104,6,0),IF(AF448='[1]Price List'!$G$1,VLOOKUP(N448,'[1]Price List'!$A$1:$K$104,7,0),IF(AF448='[1]Price List'!$H$1,VLOOKUP(N448,'[1]Price List'!$A$1:$K$104,8,0),IF(AF448='[1]Price List'!$I$1,VLOOKUP(N448,'[1]Price List'!$A$1:$K$104,9,0),IF(AF448='[1]Price List'!$J$1,VLOOKUP(N448,'[1]Price List'!$A$1:$K$104,10,0),IF(AF448='[1]Price List'!$K$1,VLOOKUP(N448,'[1]Price List'!$A$1:$K$104,11,0))))))))))))+(IF(AF448='[1]Price List'!$B$1,VLOOKUP(O448,'[1]Price List'!$A$1:$K$104,2,0),IF(AF448='[1]Price List'!$C$1,VLOOKUP(O448,'[1]Price List'!$A$1:$K$104,3,0),IF(AF448='[1]Price List'!$D$1,VLOOKUP(O448,'[1]Price List'!$A$1:$K$104,4,0),IF(AF448='[1]Price List'!$E$1,VLOOKUP(O448,'[1]Price List'!$A$1:$K$104,5,0),IF(AF448='[1]Price List'!$F$1,VLOOKUP(O448,'[1]Price List'!$A$1:$K$104,6,0),IF(AF448='[1]Price List'!$G$1,VLOOKUP(O448,'[1]Price List'!$A$1:$K$104,7,0),IF(AF448='[1]Price List'!$H$1,VLOOKUP(O448,'[1]Price List'!$A$1:$K$104,8,0),IF(AF448='[1]Price List'!$I$1,VLOOKUP(O448,'[1]Price List'!$A$1:$K$104,9,0),IF(AF448='[1]Price List'!$J$1,VLOOKUP(O448,'[1]Price List'!$A$1:$K$104,10,0),IF(AF448='[1]Price List'!$K$1,VLOOKUP(O448,'[1]Price List'!$A$1:$K$104,11,0))))))))))))+(IF(AF448='[1]Price List'!$B$1,VLOOKUP(P448,'[1]Price List'!$A$1:$K$104,2,0),IF(AF448='[1]Price List'!$C$1,VLOOKUP(P448,'[1]Price List'!$A$1:$K$104,3,0),IF(AF448='[1]Price List'!$D$1,VLOOKUP(P448,'[1]Price List'!$A$1:$K$104,4,0),IF(AF448='[1]Price List'!$E$1,VLOOKUP(P448,'[1]Price List'!$A$1:$K$104,5,0),IF(AF448='[1]Price List'!$F$1,VLOOKUP(P448,'[1]Price List'!$A$1:$K$104,6,0),IF(AF448='[1]Price List'!$G$1,VLOOKUP(P448,'[1]Price List'!$A$1:$K$104,7,0),IF(AF448='[1]Price List'!$H$1,VLOOKUP(P448,'[1]Price List'!$A$1:$K$104,8,0),IF(AF448='[1]Price List'!$I$1,VLOOKUP(P448,'[1]Price List'!$A$1:$K$104,9,0),IF(AF448='[1]Price List'!$J$1,VLOOKUP(P448,'[1]Price List'!$A$1:$K$104,10,0),IF(AF448='[1]Price List'!$K$1,VLOOKUP(P448,'[1]Price List'!$A$1:$K$104,11,0))))))))))))</f>
        <v>5000000</v>
      </c>
      <c r="R448" s="103"/>
      <c r="S448" s="127"/>
      <c r="T448" s="127"/>
      <c r="U448" s="120">
        <v>41906</v>
      </c>
      <c r="V448" s="523">
        <f t="shared" si="107"/>
        <v>48</v>
      </c>
      <c r="W448" s="127"/>
      <c r="X448" s="141" t="s">
        <v>4794</v>
      </c>
      <c r="Y448" s="424" t="s">
        <v>4795</v>
      </c>
      <c r="Z448" s="126" t="s">
        <v>2396</v>
      </c>
      <c r="AA448" s="103"/>
      <c r="AB448" s="126"/>
      <c r="AC448" s="103"/>
      <c r="AD448" s="103"/>
      <c r="AE448" s="103"/>
      <c r="AF448" s="126" t="s">
        <v>477</v>
      </c>
      <c r="AG448" s="126"/>
      <c r="AH448" s="524"/>
      <c r="AI448" s="524"/>
      <c r="AJ448" s="121"/>
      <c r="AK448" s="121"/>
      <c r="AL448" s="121"/>
      <c r="AM448" s="120"/>
      <c r="AN448" s="120"/>
      <c r="AO448" s="120"/>
      <c r="AP448" s="121"/>
      <c r="AQ448" s="525"/>
      <c r="AR448" s="525">
        <f t="shared" ca="1" si="110"/>
        <v>42347</v>
      </c>
      <c r="AS448" s="121"/>
      <c r="AT448" s="126" t="s">
        <v>10281</v>
      </c>
      <c r="AU448" s="122">
        <v>41992</v>
      </c>
      <c r="AV448" s="122">
        <v>42023</v>
      </c>
      <c r="AX448" s="126" t="s">
        <v>10220</v>
      </c>
      <c r="AY448" s="121">
        <v>0</v>
      </c>
      <c r="AZ448" s="542" t="s">
        <v>10282</v>
      </c>
      <c r="BA448" s="542" t="s">
        <v>10283</v>
      </c>
      <c r="BB448" s="121"/>
      <c r="BC448" s="522">
        <f t="shared" si="111"/>
        <v>5000000</v>
      </c>
      <c r="BD448" s="522">
        <v>5000000</v>
      </c>
      <c r="BE448" s="522">
        <v>5000000</v>
      </c>
      <c r="BF448" s="544" t="s">
        <v>10284</v>
      </c>
      <c r="BG448" s="141" t="s">
        <v>116</v>
      </c>
      <c r="BH448" s="121" t="s">
        <v>10285</v>
      </c>
      <c r="BI448" s="122" t="s">
        <v>10286</v>
      </c>
      <c r="BJ448" s="190" t="s">
        <v>10287</v>
      </c>
      <c r="BK448" s="526" t="s">
        <v>167</v>
      </c>
      <c r="BL448" s="534">
        <f t="shared" si="114"/>
        <v>5000000</v>
      </c>
      <c r="BM448" t="s">
        <v>2403</v>
      </c>
      <c r="BQ448" t="str">
        <f t="shared" si="101"/>
        <v>Indosat</v>
      </c>
      <c r="BR448" t="str">
        <f t="shared" si="102"/>
        <v>HK-14-1460</v>
      </c>
      <c r="BS448" s="91">
        <f t="shared" si="103"/>
        <v>2014</v>
      </c>
      <c r="BT448" t="str">
        <f t="shared" si="113"/>
        <v>3/30/2015 , 6/9/2015</v>
      </c>
      <c r="BU448" s="91" t="str">
        <f t="shared" si="113"/>
        <v>6/5/2015 , 7/9/2015</v>
      </c>
      <c r="BW448" t="str">
        <f t="shared" si="104"/>
        <v>Site : CIMPAEUN - 03DPK151</v>
      </c>
      <c r="BX448" t="str">
        <f t="shared" si="105"/>
        <v xml:space="preserve">Tipe Tower : </v>
      </c>
      <c r="BY448">
        <f t="shared" si="106"/>
        <v>4800083168</v>
      </c>
      <c r="BZ448" s="92" t="str">
        <f t="shared" si="106"/>
        <v>Survey+Tower Analysis</v>
      </c>
      <c r="CD448" s="531"/>
    </row>
    <row r="449" spans="2:82" ht="15" customHeight="1" x14ac:dyDescent="0.25">
      <c r="B449" s="103">
        <f t="shared" si="108"/>
        <v>300</v>
      </c>
      <c r="C449" s="126" t="s">
        <v>10288</v>
      </c>
      <c r="D449" s="126">
        <v>4800083168</v>
      </c>
      <c r="E449" s="121" t="s">
        <v>9314</v>
      </c>
      <c r="F449" s="522">
        <v>5000000</v>
      </c>
      <c r="G449" s="127">
        <v>8</v>
      </c>
      <c r="H449" s="103">
        <v>2014</v>
      </c>
      <c r="I449" s="128">
        <v>41858</v>
      </c>
      <c r="J449" s="128"/>
      <c r="K449" s="127" t="s">
        <v>628</v>
      </c>
      <c r="L449" s="126" t="s">
        <v>628</v>
      </c>
      <c r="M449" s="141" t="s">
        <v>628</v>
      </c>
      <c r="N449" s="104" t="s">
        <v>1636</v>
      </c>
      <c r="O449" s="97" t="s">
        <v>2392</v>
      </c>
      <c r="P449" s="127" t="s">
        <v>98</v>
      </c>
      <c r="Q449" s="100">
        <f>(IF(AF449='[1]Price List'!$B$1,VLOOKUP(N449,'[1]Price List'!$A$1:$K$104,2,0),IF(AF449='[1]Price List'!$C$1,VLOOKUP(N449,'[1]Price List'!$A$1:$K$104,3,0),IF(AF449='[1]Price List'!$D$1,VLOOKUP(N449,'[1]Price List'!$A$1:$K$104,4,0),IF(AF449='[1]Price List'!$E$1,VLOOKUP(N449,'[1]Price List'!$A$1:$K$104,5,0),IF(AF449='[1]Price List'!$F$1,VLOOKUP(N449,'[1]Price List'!$A$1:$K$104,6,0),IF(AF449='[1]Price List'!$G$1,VLOOKUP(N449,'[1]Price List'!$A$1:$K$104,7,0),IF(AF449='[1]Price List'!$H$1,VLOOKUP(N449,'[1]Price List'!$A$1:$K$104,8,0),IF(AF449='[1]Price List'!$I$1,VLOOKUP(N449,'[1]Price List'!$A$1:$K$104,9,0),IF(AF449='[1]Price List'!$J$1,VLOOKUP(N449,'[1]Price List'!$A$1:$K$104,10,0),IF(AF449='[1]Price List'!$K$1,VLOOKUP(N449,'[1]Price List'!$A$1:$K$104,11,0))))))))))))+(IF(AF449='[1]Price List'!$B$1,VLOOKUP(O449,'[1]Price List'!$A$1:$K$104,2,0),IF(AF449='[1]Price List'!$C$1,VLOOKUP(O449,'[1]Price List'!$A$1:$K$104,3,0),IF(AF449='[1]Price List'!$D$1,VLOOKUP(O449,'[1]Price List'!$A$1:$K$104,4,0),IF(AF449='[1]Price List'!$E$1,VLOOKUP(O449,'[1]Price List'!$A$1:$K$104,5,0),IF(AF449='[1]Price List'!$F$1,VLOOKUP(O449,'[1]Price List'!$A$1:$K$104,6,0),IF(AF449='[1]Price List'!$G$1,VLOOKUP(O449,'[1]Price List'!$A$1:$K$104,7,0),IF(AF449='[1]Price List'!$H$1,VLOOKUP(O449,'[1]Price List'!$A$1:$K$104,8,0),IF(AF449='[1]Price List'!$I$1,VLOOKUP(O449,'[1]Price List'!$A$1:$K$104,9,0),IF(AF449='[1]Price List'!$J$1,VLOOKUP(O449,'[1]Price List'!$A$1:$K$104,10,0),IF(AF449='[1]Price List'!$K$1,VLOOKUP(O449,'[1]Price List'!$A$1:$K$104,11,0))))))))))))+(IF(AF449='[1]Price List'!$B$1,VLOOKUP(P449,'[1]Price List'!$A$1:$K$104,2,0),IF(AF449='[1]Price List'!$C$1,VLOOKUP(P449,'[1]Price List'!$A$1:$K$104,3,0),IF(AF449='[1]Price List'!$D$1,VLOOKUP(P449,'[1]Price List'!$A$1:$K$104,4,0),IF(AF449='[1]Price List'!$E$1,VLOOKUP(P449,'[1]Price List'!$A$1:$K$104,5,0),IF(AF449='[1]Price List'!$F$1,VLOOKUP(P449,'[1]Price List'!$A$1:$K$104,6,0),IF(AF449='[1]Price List'!$G$1,VLOOKUP(P449,'[1]Price List'!$A$1:$K$104,7,0),IF(AF449='[1]Price List'!$H$1,VLOOKUP(P449,'[1]Price List'!$A$1:$K$104,8,0),IF(AF449='[1]Price List'!$I$1,VLOOKUP(P449,'[1]Price List'!$A$1:$K$104,9,0),IF(AF449='[1]Price List'!$J$1,VLOOKUP(P449,'[1]Price List'!$A$1:$K$104,10,0),IF(AF449='[1]Price List'!$K$1,VLOOKUP(P449,'[1]Price List'!$A$1:$K$104,11,0))))))))))))</f>
        <v>5000000</v>
      </c>
      <c r="R449" s="103"/>
      <c r="S449" s="127"/>
      <c r="T449" s="127"/>
      <c r="U449" s="120">
        <v>41906</v>
      </c>
      <c r="V449" s="523">
        <f t="shared" si="107"/>
        <v>48</v>
      </c>
      <c r="W449" s="127"/>
      <c r="X449" s="141" t="s">
        <v>10289</v>
      </c>
      <c r="Y449" s="424" t="s">
        <v>10290</v>
      </c>
      <c r="Z449" s="126" t="s">
        <v>2396</v>
      </c>
      <c r="AA449" s="103"/>
      <c r="AB449" s="126"/>
      <c r="AC449" s="103"/>
      <c r="AD449" s="103"/>
      <c r="AE449" s="103"/>
      <c r="AF449" s="126" t="s">
        <v>477</v>
      </c>
      <c r="AG449" s="126"/>
      <c r="AH449" s="524"/>
      <c r="AI449" s="524"/>
      <c r="AJ449" s="121"/>
      <c r="AK449" s="121"/>
      <c r="AL449" s="121"/>
      <c r="AM449" s="120"/>
      <c r="AN449" s="120"/>
      <c r="AO449" s="120"/>
      <c r="AP449" s="121"/>
      <c r="AQ449" s="525"/>
      <c r="AR449" s="525">
        <f t="shared" ca="1" si="110"/>
        <v>42347</v>
      </c>
      <c r="AS449" s="121"/>
      <c r="AT449" s="126" t="s">
        <v>10291</v>
      </c>
      <c r="AU449" s="122">
        <v>41992</v>
      </c>
      <c r="AV449" s="122">
        <v>42023</v>
      </c>
      <c r="AX449" s="126" t="s">
        <v>10220</v>
      </c>
      <c r="AY449" s="121">
        <v>0</v>
      </c>
      <c r="AZ449" s="542" t="s">
        <v>10282</v>
      </c>
      <c r="BA449" s="542" t="s">
        <v>3100</v>
      </c>
      <c r="BB449" s="121"/>
      <c r="BC449" s="522">
        <f t="shared" si="111"/>
        <v>5000000</v>
      </c>
      <c r="BD449" s="121"/>
      <c r="BE449" s="516">
        <f>+BC449</f>
        <v>5000000</v>
      </c>
      <c r="BF449" s="544" t="s">
        <v>3101</v>
      </c>
      <c r="BG449" s="141" t="s">
        <v>116</v>
      </c>
      <c r="BH449" s="121" t="s">
        <v>10292</v>
      </c>
      <c r="BI449" s="122" t="s">
        <v>3103</v>
      </c>
      <c r="BJ449" s="190" t="s">
        <v>10223</v>
      </c>
      <c r="BK449" s="526" t="s">
        <v>167</v>
      </c>
      <c r="BL449" s="534">
        <f t="shared" si="114"/>
        <v>5000000</v>
      </c>
      <c r="BM449" t="s">
        <v>2403</v>
      </c>
      <c r="BQ449" t="str">
        <f t="shared" si="101"/>
        <v>Indosat</v>
      </c>
      <c r="BR449" t="str">
        <f t="shared" si="102"/>
        <v>HK-14-1461</v>
      </c>
      <c r="BS449" s="91">
        <f t="shared" si="103"/>
        <v>2014</v>
      </c>
      <c r="BT449" t="str">
        <f t="shared" si="113"/>
        <v>3/30/2015 , 6/9/2015</v>
      </c>
      <c r="BU449" s="91" t="str">
        <f t="shared" si="113"/>
        <v>6/12/2015 , 7/9/2015</v>
      </c>
      <c r="BW449" t="str">
        <f t="shared" si="104"/>
        <v>Site : DEPOK_TIMUR - 03DPK120</v>
      </c>
      <c r="BX449" t="str">
        <f t="shared" si="105"/>
        <v xml:space="preserve">Tipe Tower : </v>
      </c>
      <c r="BY449">
        <f t="shared" si="106"/>
        <v>4800083168</v>
      </c>
      <c r="BZ449" s="92" t="str">
        <f t="shared" si="106"/>
        <v>Survey+Tower Analysis</v>
      </c>
      <c r="CD449" s="531"/>
    </row>
    <row r="450" spans="2:82" ht="15" customHeight="1" x14ac:dyDescent="0.25">
      <c r="B450" s="103">
        <f t="shared" si="108"/>
        <v>301</v>
      </c>
      <c r="C450" s="126" t="s">
        <v>10293</v>
      </c>
      <c r="D450" s="126">
        <v>4800083168</v>
      </c>
      <c r="E450" s="121" t="s">
        <v>9314</v>
      </c>
      <c r="F450" s="522">
        <v>5000000</v>
      </c>
      <c r="G450" s="127">
        <v>8</v>
      </c>
      <c r="H450" s="103">
        <v>2014</v>
      </c>
      <c r="I450" s="128">
        <v>41858</v>
      </c>
      <c r="J450" s="128"/>
      <c r="K450" s="127" t="s">
        <v>628</v>
      </c>
      <c r="L450" s="126" t="s">
        <v>628</v>
      </c>
      <c r="M450" s="141" t="s">
        <v>628</v>
      </c>
      <c r="N450" s="104" t="s">
        <v>1636</v>
      </c>
      <c r="O450" s="97" t="s">
        <v>2392</v>
      </c>
      <c r="P450" s="127" t="s">
        <v>98</v>
      </c>
      <c r="Q450" s="100">
        <f>(IF(AF450='[1]Price List'!$B$1,VLOOKUP(N450,'[1]Price List'!$A$1:$K$104,2,0),IF(AF450='[1]Price List'!$C$1,VLOOKUP(N450,'[1]Price List'!$A$1:$K$104,3,0),IF(AF450='[1]Price List'!$D$1,VLOOKUP(N450,'[1]Price List'!$A$1:$K$104,4,0),IF(AF450='[1]Price List'!$E$1,VLOOKUP(N450,'[1]Price List'!$A$1:$K$104,5,0),IF(AF450='[1]Price List'!$F$1,VLOOKUP(N450,'[1]Price List'!$A$1:$K$104,6,0),IF(AF450='[1]Price List'!$G$1,VLOOKUP(N450,'[1]Price List'!$A$1:$K$104,7,0),IF(AF450='[1]Price List'!$H$1,VLOOKUP(N450,'[1]Price List'!$A$1:$K$104,8,0),IF(AF450='[1]Price List'!$I$1,VLOOKUP(N450,'[1]Price List'!$A$1:$K$104,9,0),IF(AF450='[1]Price List'!$J$1,VLOOKUP(N450,'[1]Price List'!$A$1:$K$104,10,0),IF(AF450='[1]Price List'!$K$1,VLOOKUP(N450,'[1]Price List'!$A$1:$K$104,11,0))))))))))))+(IF(AF450='[1]Price List'!$B$1,VLOOKUP(O450,'[1]Price List'!$A$1:$K$104,2,0),IF(AF450='[1]Price List'!$C$1,VLOOKUP(O450,'[1]Price List'!$A$1:$K$104,3,0),IF(AF450='[1]Price List'!$D$1,VLOOKUP(O450,'[1]Price List'!$A$1:$K$104,4,0),IF(AF450='[1]Price List'!$E$1,VLOOKUP(O450,'[1]Price List'!$A$1:$K$104,5,0),IF(AF450='[1]Price List'!$F$1,VLOOKUP(O450,'[1]Price List'!$A$1:$K$104,6,0),IF(AF450='[1]Price List'!$G$1,VLOOKUP(O450,'[1]Price List'!$A$1:$K$104,7,0),IF(AF450='[1]Price List'!$H$1,VLOOKUP(O450,'[1]Price List'!$A$1:$K$104,8,0),IF(AF450='[1]Price List'!$I$1,VLOOKUP(O450,'[1]Price List'!$A$1:$K$104,9,0),IF(AF450='[1]Price List'!$J$1,VLOOKUP(O450,'[1]Price List'!$A$1:$K$104,10,0),IF(AF450='[1]Price List'!$K$1,VLOOKUP(O450,'[1]Price List'!$A$1:$K$104,11,0))))))))))))+(IF(AF450='[1]Price List'!$B$1,VLOOKUP(P450,'[1]Price List'!$A$1:$K$104,2,0),IF(AF450='[1]Price List'!$C$1,VLOOKUP(P450,'[1]Price List'!$A$1:$K$104,3,0),IF(AF450='[1]Price List'!$D$1,VLOOKUP(P450,'[1]Price List'!$A$1:$K$104,4,0),IF(AF450='[1]Price List'!$E$1,VLOOKUP(P450,'[1]Price List'!$A$1:$K$104,5,0),IF(AF450='[1]Price List'!$F$1,VLOOKUP(P450,'[1]Price List'!$A$1:$K$104,6,0),IF(AF450='[1]Price List'!$G$1,VLOOKUP(P450,'[1]Price List'!$A$1:$K$104,7,0),IF(AF450='[1]Price List'!$H$1,VLOOKUP(P450,'[1]Price List'!$A$1:$K$104,8,0),IF(AF450='[1]Price List'!$I$1,VLOOKUP(P450,'[1]Price List'!$A$1:$K$104,9,0),IF(AF450='[1]Price List'!$J$1,VLOOKUP(P450,'[1]Price List'!$A$1:$K$104,10,0),IF(AF450='[1]Price List'!$K$1,VLOOKUP(P450,'[1]Price List'!$A$1:$K$104,11,0))))))))))))</f>
        <v>5000000</v>
      </c>
      <c r="R450" s="103"/>
      <c r="S450" s="127"/>
      <c r="T450" s="127"/>
      <c r="U450" s="120">
        <v>41906</v>
      </c>
      <c r="V450" s="523">
        <f t="shared" si="107"/>
        <v>48</v>
      </c>
      <c r="W450" s="127"/>
      <c r="X450" s="141" t="s">
        <v>10294</v>
      </c>
      <c r="Y450" s="424" t="s">
        <v>10295</v>
      </c>
      <c r="Z450" s="126" t="s">
        <v>2396</v>
      </c>
      <c r="AA450" s="103"/>
      <c r="AB450" s="126"/>
      <c r="AC450" s="103"/>
      <c r="AD450" s="103"/>
      <c r="AE450" s="103"/>
      <c r="AF450" s="126" t="s">
        <v>477</v>
      </c>
      <c r="AG450" s="126"/>
      <c r="AH450" s="524"/>
      <c r="AI450" s="524"/>
      <c r="AJ450" s="121"/>
      <c r="AK450" s="121"/>
      <c r="AL450" s="121"/>
      <c r="AM450" s="120"/>
      <c r="AN450" s="120"/>
      <c r="AO450" s="120"/>
      <c r="AP450" s="121"/>
      <c r="AQ450" s="525"/>
      <c r="AR450" s="525">
        <f t="shared" ca="1" si="110"/>
        <v>42347</v>
      </c>
      <c r="AS450" s="121"/>
      <c r="AT450" s="121" t="s">
        <v>10296</v>
      </c>
      <c r="AU450" s="122">
        <v>41978</v>
      </c>
      <c r="AV450" s="122">
        <v>42244</v>
      </c>
      <c r="AX450" s="121" t="s">
        <v>3056</v>
      </c>
      <c r="AY450" s="121">
        <v>0</v>
      </c>
      <c r="AZ450" s="120">
        <v>42248</v>
      </c>
      <c r="BA450" s="120">
        <v>42268</v>
      </c>
      <c r="BB450" s="121"/>
      <c r="BC450" s="522">
        <f t="shared" si="111"/>
        <v>5000000</v>
      </c>
      <c r="BD450" s="121"/>
      <c r="BE450" s="516">
        <f>+BC450</f>
        <v>5000000</v>
      </c>
      <c r="BF450" s="146">
        <v>42269</v>
      </c>
      <c r="BG450" s="88" t="s">
        <v>116</v>
      </c>
      <c r="BH450" s="121" t="s">
        <v>14649</v>
      </c>
      <c r="BI450" s="122">
        <v>42270</v>
      </c>
      <c r="BJ450" s="190">
        <v>42292</v>
      </c>
      <c r="BK450" s="526" t="s">
        <v>167</v>
      </c>
      <c r="BL450" s="534">
        <f t="shared" si="114"/>
        <v>5000000</v>
      </c>
      <c r="BM450" t="s">
        <v>2403</v>
      </c>
      <c r="BQ450" t="str">
        <f t="shared" si="101"/>
        <v>Indosat</v>
      </c>
      <c r="BR450" t="str">
        <f t="shared" si="102"/>
        <v>HK-14-1462</v>
      </c>
      <c r="BS450" s="91">
        <f t="shared" si="103"/>
        <v>2014</v>
      </c>
      <c r="BT450">
        <f t="shared" si="113"/>
        <v>42248</v>
      </c>
      <c r="BU450" s="91">
        <f t="shared" si="113"/>
        <v>42268</v>
      </c>
      <c r="BW450" t="str">
        <f t="shared" si="104"/>
        <v>Site : KALI_MULYA - 03DPK123</v>
      </c>
      <c r="BX450" t="str">
        <f t="shared" si="105"/>
        <v xml:space="preserve">Tipe Tower : </v>
      </c>
      <c r="BY450">
        <f t="shared" si="106"/>
        <v>4800083168</v>
      </c>
      <c r="BZ450" s="92" t="str">
        <f t="shared" si="106"/>
        <v>Survey+Tower Analysis</v>
      </c>
      <c r="CD450" s="531"/>
    </row>
    <row r="451" spans="2:82" ht="15" customHeight="1" x14ac:dyDescent="0.25">
      <c r="B451" s="103">
        <f t="shared" si="108"/>
        <v>302</v>
      </c>
      <c r="C451" s="126" t="s">
        <v>10297</v>
      </c>
      <c r="D451" s="126">
        <v>4800083168</v>
      </c>
      <c r="E451" s="121" t="s">
        <v>9314</v>
      </c>
      <c r="F451" s="522">
        <v>5000000</v>
      </c>
      <c r="G451" s="127">
        <v>8</v>
      </c>
      <c r="H451" s="103">
        <v>2014</v>
      </c>
      <c r="I451" s="128">
        <v>41858</v>
      </c>
      <c r="J451" s="128"/>
      <c r="K451" s="127" t="s">
        <v>628</v>
      </c>
      <c r="L451" s="126" t="s">
        <v>628</v>
      </c>
      <c r="M451" s="141" t="s">
        <v>628</v>
      </c>
      <c r="N451" s="104" t="s">
        <v>1636</v>
      </c>
      <c r="O451" s="97" t="s">
        <v>2392</v>
      </c>
      <c r="P451" s="127" t="s">
        <v>98</v>
      </c>
      <c r="Q451" s="100">
        <f>(IF(AF451='[1]Price List'!$B$1,VLOOKUP(N451,'[1]Price List'!$A$1:$K$104,2,0),IF(AF451='[1]Price List'!$C$1,VLOOKUP(N451,'[1]Price List'!$A$1:$K$104,3,0),IF(AF451='[1]Price List'!$D$1,VLOOKUP(N451,'[1]Price List'!$A$1:$K$104,4,0),IF(AF451='[1]Price List'!$E$1,VLOOKUP(N451,'[1]Price List'!$A$1:$K$104,5,0),IF(AF451='[1]Price List'!$F$1,VLOOKUP(N451,'[1]Price List'!$A$1:$K$104,6,0),IF(AF451='[1]Price List'!$G$1,VLOOKUP(N451,'[1]Price List'!$A$1:$K$104,7,0),IF(AF451='[1]Price List'!$H$1,VLOOKUP(N451,'[1]Price List'!$A$1:$K$104,8,0),IF(AF451='[1]Price List'!$I$1,VLOOKUP(N451,'[1]Price List'!$A$1:$K$104,9,0),IF(AF451='[1]Price List'!$J$1,VLOOKUP(N451,'[1]Price List'!$A$1:$K$104,10,0),IF(AF451='[1]Price List'!$K$1,VLOOKUP(N451,'[1]Price List'!$A$1:$K$104,11,0))))))))))))+(IF(AF451='[1]Price List'!$B$1,VLOOKUP(O451,'[1]Price List'!$A$1:$K$104,2,0),IF(AF451='[1]Price List'!$C$1,VLOOKUP(O451,'[1]Price List'!$A$1:$K$104,3,0),IF(AF451='[1]Price List'!$D$1,VLOOKUP(O451,'[1]Price List'!$A$1:$K$104,4,0),IF(AF451='[1]Price List'!$E$1,VLOOKUP(O451,'[1]Price List'!$A$1:$K$104,5,0),IF(AF451='[1]Price List'!$F$1,VLOOKUP(O451,'[1]Price List'!$A$1:$K$104,6,0),IF(AF451='[1]Price List'!$G$1,VLOOKUP(O451,'[1]Price List'!$A$1:$K$104,7,0),IF(AF451='[1]Price List'!$H$1,VLOOKUP(O451,'[1]Price List'!$A$1:$K$104,8,0),IF(AF451='[1]Price List'!$I$1,VLOOKUP(O451,'[1]Price List'!$A$1:$K$104,9,0),IF(AF451='[1]Price List'!$J$1,VLOOKUP(O451,'[1]Price List'!$A$1:$K$104,10,0),IF(AF451='[1]Price List'!$K$1,VLOOKUP(O451,'[1]Price List'!$A$1:$K$104,11,0))))))))))))+(IF(AF451='[1]Price List'!$B$1,VLOOKUP(P451,'[1]Price List'!$A$1:$K$104,2,0),IF(AF451='[1]Price List'!$C$1,VLOOKUP(P451,'[1]Price List'!$A$1:$K$104,3,0),IF(AF451='[1]Price List'!$D$1,VLOOKUP(P451,'[1]Price List'!$A$1:$K$104,4,0),IF(AF451='[1]Price List'!$E$1,VLOOKUP(P451,'[1]Price List'!$A$1:$K$104,5,0),IF(AF451='[1]Price List'!$F$1,VLOOKUP(P451,'[1]Price List'!$A$1:$K$104,6,0),IF(AF451='[1]Price List'!$G$1,VLOOKUP(P451,'[1]Price List'!$A$1:$K$104,7,0),IF(AF451='[1]Price List'!$H$1,VLOOKUP(P451,'[1]Price List'!$A$1:$K$104,8,0),IF(AF451='[1]Price List'!$I$1,VLOOKUP(P451,'[1]Price List'!$A$1:$K$104,9,0),IF(AF451='[1]Price List'!$J$1,VLOOKUP(P451,'[1]Price List'!$A$1:$K$104,10,0),IF(AF451='[1]Price List'!$K$1,VLOOKUP(P451,'[1]Price List'!$A$1:$K$104,11,0))))))))))))</f>
        <v>5000000</v>
      </c>
      <c r="R451" s="103"/>
      <c r="S451" s="127"/>
      <c r="T451" s="127"/>
      <c r="U451" s="120">
        <v>41906</v>
      </c>
      <c r="V451" s="523">
        <f t="shared" si="107"/>
        <v>48</v>
      </c>
      <c r="W451" s="127"/>
      <c r="X451" s="141" t="s">
        <v>10298</v>
      </c>
      <c r="Y451" s="424" t="s">
        <v>10299</v>
      </c>
      <c r="Z451" s="126" t="s">
        <v>2396</v>
      </c>
      <c r="AA451" s="103"/>
      <c r="AB451" s="126"/>
      <c r="AC451" s="103"/>
      <c r="AD451" s="103"/>
      <c r="AE451" s="103"/>
      <c r="AF451" s="126" t="s">
        <v>477</v>
      </c>
      <c r="AG451" s="126"/>
      <c r="AH451" s="524"/>
      <c r="AI451" s="524"/>
      <c r="AJ451" s="121"/>
      <c r="AK451" s="121"/>
      <c r="AL451" s="121"/>
      <c r="AM451" s="120"/>
      <c r="AN451" s="120"/>
      <c r="AO451" s="120"/>
      <c r="AP451" s="121"/>
      <c r="AQ451" s="525"/>
      <c r="AR451" s="525">
        <f t="shared" ca="1" si="110"/>
        <v>42347</v>
      </c>
      <c r="AS451" s="121"/>
      <c r="AT451" s="121" t="s">
        <v>10300</v>
      </c>
      <c r="AU451" s="122">
        <v>42108</v>
      </c>
      <c r="AV451" s="122">
        <v>42131</v>
      </c>
      <c r="AX451" t="s">
        <v>2439</v>
      </c>
      <c r="AY451" s="121">
        <v>0</v>
      </c>
      <c r="AZ451" s="120">
        <v>42132</v>
      </c>
      <c r="BA451" s="120">
        <v>42181</v>
      </c>
      <c r="BB451" s="121"/>
      <c r="BC451" s="522">
        <f t="shared" si="111"/>
        <v>5000000</v>
      </c>
      <c r="BD451" s="121"/>
      <c r="BE451" s="516"/>
      <c r="BF451" s="120">
        <v>42181</v>
      </c>
      <c r="BG451" s="141" t="s">
        <v>116</v>
      </c>
      <c r="BH451" s="121" t="s">
        <v>2440</v>
      </c>
      <c r="BI451" s="122">
        <v>42181</v>
      </c>
      <c r="BJ451" s="190">
        <v>42199</v>
      </c>
      <c r="BK451" s="526" t="s">
        <v>167</v>
      </c>
      <c r="BL451" s="534">
        <f t="shared" si="114"/>
        <v>5000000</v>
      </c>
      <c r="BM451" t="s">
        <v>2403</v>
      </c>
      <c r="BQ451" t="str">
        <f t="shared" si="101"/>
        <v>Indosat</v>
      </c>
      <c r="BR451" t="str">
        <f t="shared" si="102"/>
        <v>HK-14-1463</v>
      </c>
      <c r="BS451" s="91">
        <f t="shared" si="103"/>
        <v>2014</v>
      </c>
      <c r="BT451">
        <f t="shared" si="113"/>
        <v>42132</v>
      </c>
      <c r="BU451" s="91">
        <f t="shared" si="113"/>
        <v>42181</v>
      </c>
      <c r="BW451" t="str">
        <f t="shared" si="104"/>
        <v>Site : PITARA_DEPOK - 03DPK069</v>
      </c>
      <c r="BX451" t="str">
        <f t="shared" si="105"/>
        <v xml:space="preserve">Tipe Tower : </v>
      </c>
      <c r="BY451">
        <f t="shared" si="106"/>
        <v>4800083168</v>
      </c>
      <c r="BZ451" s="92" t="str">
        <f t="shared" si="106"/>
        <v>Survey+Tower Analysis</v>
      </c>
      <c r="CD451" s="531"/>
    </row>
    <row r="452" spans="2:82" ht="15" customHeight="1" x14ac:dyDescent="0.25">
      <c r="B452" s="103">
        <f t="shared" si="108"/>
        <v>303</v>
      </c>
      <c r="C452" s="126" t="s">
        <v>10301</v>
      </c>
      <c r="D452" s="126">
        <v>4800083168</v>
      </c>
      <c r="E452" s="121" t="s">
        <v>9314</v>
      </c>
      <c r="F452" s="522">
        <v>5000000</v>
      </c>
      <c r="G452" s="127">
        <v>8</v>
      </c>
      <c r="H452" s="103">
        <v>2014</v>
      </c>
      <c r="I452" s="128">
        <v>41858</v>
      </c>
      <c r="J452" s="128"/>
      <c r="K452" s="127" t="s">
        <v>628</v>
      </c>
      <c r="L452" s="126" t="s">
        <v>628</v>
      </c>
      <c r="M452" s="141" t="s">
        <v>628</v>
      </c>
      <c r="N452" s="104" t="s">
        <v>1636</v>
      </c>
      <c r="O452" s="97" t="s">
        <v>2392</v>
      </c>
      <c r="P452" s="127" t="s">
        <v>98</v>
      </c>
      <c r="Q452" s="100">
        <f>(IF(AF452='[1]Price List'!$B$1,VLOOKUP(N452,'[1]Price List'!$A$1:$K$104,2,0),IF(AF452='[1]Price List'!$C$1,VLOOKUP(N452,'[1]Price List'!$A$1:$K$104,3,0),IF(AF452='[1]Price List'!$D$1,VLOOKUP(N452,'[1]Price List'!$A$1:$K$104,4,0),IF(AF452='[1]Price List'!$E$1,VLOOKUP(N452,'[1]Price List'!$A$1:$K$104,5,0),IF(AF452='[1]Price List'!$F$1,VLOOKUP(N452,'[1]Price List'!$A$1:$K$104,6,0),IF(AF452='[1]Price List'!$G$1,VLOOKUP(N452,'[1]Price List'!$A$1:$K$104,7,0),IF(AF452='[1]Price List'!$H$1,VLOOKUP(N452,'[1]Price List'!$A$1:$K$104,8,0),IF(AF452='[1]Price List'!$I$1,VLOOKUP(N452,'[1]Price List'!$A$1:$K$104,9,0),IF(AF452='[1]Price List'!$J$1,VLOOKUP(N452,'[1]Price List'!$A$1:$K$104,10,0),IF(AF452='[1]Price List'!$K$1,VLOOKUP(N452,'[1]Price List'!$A$1:$K$104,11,0))))))))))))+(IF(AF452='[1]Price List'!$B$1,VLOOKUP(O452,'[1]Price List'!$A$1:$K$104,2,0),IF(AF452='[1]Price List'!$C$1,VLOOKUP(O452,'[1]Price List'!$A$1:$K$104,3,0),IF(AF452='[1]Price List'!$D$1,VLOOKUP(O452,'[1]Price List'!$A$1:$K$104,4,0),IF(AF452='[1]Price List'!$E$1,VLOOKUP(O452,'[1]Price List'!$A$1:$K$104,5,0),IF(AF452='[1]Price List'!$F$1,VLOOKUP(O452,'[1]Price List'!$A$1:$K$104,6,0),IF(AF452='[1]Price List'!$G$1,VLOOKUP(O452,'[1]Price List'!$A$1:$K$104,7,0),IF(AF452='[1]Price List'!$H$1,VLOOKUP(O452,'[1]Price List'!$A$1:$K$104,8,0),IF(AF452='[1]Price List'!$I$1,VLOOKUP(O452,'[1]Price List'!$A$1:$K$104,9,0),IF(AF452='[1]Price List'!$J$1,VLOOKUP(O452,'[1]Price List'!$A$1:$K$104,10,0),IF(AF452='[1]Price List'!$K$1,VLOOKUP(O452,'[1]Price List'!$A$1:$K$104,11,0))))))))))))+(IF(AF452='[1]Price List'!$B$1,VLOOKUP(P452,'[1]Price List'!$A$1:$K$104,2,0),IF(AF452='[1]Price List'!$C$1,VLOOKUP(P452,'[1]Price List'!$A$1:$K$104,3,0),IF(AF452='[1]Price List'!$D$1,VLOOKUP(P452,'[1]Price List'!$A$1:$K$104,4,0),IF(AF452='[1]Price List'!$E$1,VLOOKUP(P452,'[1]Price List'!$A$1:$K$104,5,0),IF(AF452='[1]Price List'!$F$1,VLOOKUP(P452,'[1]Price List'!$A$1:$K$104,6,0),IF(AF452='[1]Price List'!$G$1,VLOOKUP(P452,'[1]Price List'!$A$1:$K$104,7,0),IF(AF452='[1]Price List'!$H$1,VLOOKUP(P452,'[1]Price List'!$A$1:$K$104,8,0),IF(AF452='[1]Price List'!$I$1,VLOOKUP(P452,'[1]Price List'!$A$1:$K$104,9,0),IF(AF452='[1]Price List'!$J$1,VLOOKUP(P452,'[1]Price List'!$A$1:$K$104,10,0),IF(AF452='[1]Price List'!$K$1,VLOOKUP(P452,'[1]Price List'!$A$1:$K$104,11,0))))))))))))</f>
        <v>5000000</v>
      </c>
      <c r="R452" s="103"/>
      <c r="S452" s="127"/>
      <c r="T452" s="127"/>
      <c r="U452" s="120">
        <v>41906</v>
      </c>
      <c r="V452" s="523">
        <f t="shared" si="107"/>
        <v>48</v>
      </c>
      <c r="W452" s="127"/>
      <c r="X452" s="141" t="s">
        <v>4790</v>
      </c>
      <c r="Y452" s="424" t="s">
        <v>4791</v>
      </c>
      <c r="Z452" s="126" t="s">
        <v>2396</v>
      </c>
      <c r="AA452" s="103"/>
      <c r="AB452" s="126"/>
      <c r="AC452" s="103"/>
      <c r="AD452" s="103"/>
      <c r="AE452" s="103"/>
      <c r="AF452" s="126" t="s">
        <v>477</v>
      </c>
      <c r="AG452" s="126"/>
      <c r="AH452" s="524"/>
      <c r="AI452" s="524"/>
      <c r="AJ452" s="121"/>
      <c r="AK452" s="121"/>
      <c r="AL452" s="121"/>
      <c r="AM452" s="120"/>
      <c r="AN452" s="120"/>
      <c r="AO452" s="120"/>
      <c r="AP452" s="121"/>
      <c r="AQ452" s="525"/>
      <c r="AR452" s="525">
        <f t="shared" ca="1" si="110"/>
        <v>42347</v>
      </c>
      <c r="AS452" s="121"/>
      <c r="AT452" s="126" t="s">
        <v>10302</v>
      </c>
      <c r="AU452" s="122">
        <v>41992</v>
      </c>
      <c r="AV452" s="122">
        <v>42023</v>
      </c>
      <c r="AX452" s="126" t="s">
        <v>10220</v>
      </c>
      <c r="AY452" s="121">
        <v>0</v>
      </c>
      <c r="AZ452" s="542" t="s">
        <v>10282</v>
      </c>
      <c r="BA452" s="542" t="s">
        <v>10283</v>
      </c>
      <c r="BB452" s="121"/>
      <c r="BC452" s="522">
        <f t="shared" si="111"/>
        <v>5000000</v>
      </c>
      <c r="BD452" s="522">
        <v>5000000</v>
      </c>
      <c r="BE452" s="522">
        <v>5000000</v>
      </c>
      <c r="BF452" s="544" t="s">
        <v>10284</v>
      </c>
      <c r="BG452" s="141" t="s">
        <v>116</v>
      </c>
      <c r="BH452" s="121" t="s">
        <v>10285</v>
      </c>
      <c r="BI452" s="122" t="s">
        <v>10286</v>
      </c>
      <c r="BJ452" s="190" t="s">
        <v>10287</v>
      </c>
      <c r="BK452" s="526" t="s">
        <v>167</v>
      </c>
      <c r="BL452" s="534">
        <f t="shared" si="114"/>
        <v>5000000</v>
      </c>
      <c r="BM452" t="s">
        <v>2403</v>
      </c>
      <c r="BQ452" t="str">
        <f t="shared" si="101"/>
        <v>Indosat</v>
      </c>
      <c r="BR452" t="str">
        <f t="shared" si="102"/>
        <v>HK-14-1464</v>
      </c>
      <c r="BS452" s="91">
        <f t="shared" si="103"/>
        <v>2014</v>
      </c>
      <c r="BT452" t="str">
        <f t="shared" si="113"/>
        <v>3/30/2015 , 6/9/2015</v>
      </c>
      <c r="BU452" s="91" t="str">
        <f t="shared" si="113"/>
        <v>6/5/2015 , 7/9/2015</v>
      </c>
      <c r="BW452" t="str">
        <f t="shared" si="104"/>
        <v>Site : PITARA_RAYA - 03DPK127</v>
      </c>
      <c r="BX452" t="str">
        <f t="shared" si="105"/>
        <v xml:space="preserve">Tipe Tower : </v>
      </c>
      <c r="BY452">
        <f t="shared" si="106"/>
        <v>4800083168</v>
      </c>
      <c r="BZ452" s="92" t="str">
        <f t="shared" si="106"/>
        <v>Survey+Tower Analysis</v>
      </c>
      <c r="CD452" s="531"/>
    </row>
    <row r="453" spans="2:82" ht="15" customHeight="1" x14ac:dyDescent="0.25">
      <c r="B453" s="103">
        <f t="shared" si="108"/>
        <v>304</v>
      </c>
      <c r="C453" s="126" t="s">
        <v>10303</v>
      </c>
      <c r="D453" s="126">
        <v>4800083168</v>
      </c>
      <c r="E453" s="121" t="s">
        <v>9314</v>
      </c>
      <c r="F453" s="522">
        <v>5000000</v>
      </c>
      <c r="G453" s="127">
        <v>8</v>
      </c>
      <c r="H453" s="103">
        <v>2014</v>
      </c>
      <c r="I453" s="128">
        <v>41858</v>
      </c>
      <c r="J453" s="128"/>
      <c r="K453" s="127" t="s">
        <v>628</v>
      </c>
      <c r="L453" s="126" t="s">
        <v>628</v>
      </c>
      <c r="M453" s="141" t="s">
        <v>628</v>
      </c>
      <c r="N453" s="104" t="s">
        <v>1636</v>
      </c>
      <c r="O453" s="97" t="s">
        <v>2392</v>
      </c>
      <c r="P453" s="127" t="s">
        <v>98</v>
      </c>
      <c r="Q453" s="100">
        <f>(IF(AF453='[1]Price List'!$B$1,VLOOKUP(N453,'[1]Price List'!$A$1:$K$104,2,0),IF(AF453='[1]Price List'!$C$1,VLOOKUP(N453,'[1]Price List'!$A$1:$K$104,3,0),IF(AF453='[1]Price List'!$D$1,VLOOKUP(N453,'[1]Price List'!$A$1:$K$104,4,0),IF(AF453='[1]Price List'!$E$1,VLOOKUP(N453,'[1]Price List'!$A$1:$K$104,5,0),IF(AF453='[1]Price List'!$F$1,VLOOKUP(N453,'[1]Price List'!$A$1:$K$104,6,0),IF(AF453='[1]Price List'!$G$1,VLOOKUP(N453,'[1]Price List'!$A$1:$K$104,7,0),IF(AF453='[1]Price List'!$H$1,VLOOKUP(N453,'[1]Price List'!$A$1:$K$104,8,0),IF(AF453='[1]Price List'!$I$1,VLOOKUP(N453,'[1]Price List'!$A$1:$K$104,9,0),IF(AF453='[1]Price List'!$J$1,VLOOKUP(N453,'[1]Price List'!$A$1:$K$104,10,0),IF(AF453='[1]Price List'!$K$1,VLOOKUP(N453,'[1]Price List'!$A$1:$K$104,11,0))))))))))))+(IF(AF453='[1]Price List'!$B$1,VLOOKUP(O453,'[1]Price List'!$A$1:$K$104,2,0),IF(AF453='[1]Price List'!$C$1,VLOOKUP(O453,'[1]Price List'!$A$1:$K$104,3,0),IF(AF453='[1]Price List'!$D$1,VLOOKUP(O453,'[1]Price List'!$A$1:$K$104,4,0),IF(AF453='[1]Price List'!$E$1,VLOOKUP(O453,'[1]Price List'!$A$1:$K$104,5,0),IF(AF453='[1]Price List'!$F$1,VLOOKUP(O453,'[1]Price List'!$A$1:$K$104,6,0),IF(AF453='[1]Price List'!$G$1,VLOOKUP(O453,'[1]Price List'!$A$1:$K$104,7,0),IF(AF453='[1]Price List'!$H$1,VLOOKUP(O453,'[1]Price List'!$A$1:$K$104,8,0),IF(AF453='[1]Price List'!$I$1,VLOOKUP(O453,'[1]Price List'!$A$1:$K$104,9,0),IF(AF453='[1]Price List'!$J$1,VLOOKUP(O453,'[1]Price List'!$A$1:$K$104,10,0),IF(AF453='[1]Price List'!$K$1,VLOOKUP(O453,'[1]Price List'!$A$1:$K$104,11,0))))))))))))+(IF(AF453='[1]Price List'!$B$1,VLOOKUP(P453,'[1]Price List'!$A$1:$K$104,2,0),IF(AF453='[1]Price List'!$C$1,VLOOKUP(P453,'[1]Price List'!$A$1:$K$104,3,0),IF(AF453='[1]Price List'!$D$1,VLOOKUP(P453,'[1]Price List'!$A$1:$K$104,4,0),IF(AF453='[1]Price List'!$E$1,VLOOKUP(P453,'[1]Price List'!$A$1:$K$104,5,0),IF(AF453='[1]Price List'!$F$1,VLOOKUP(P453,'[1]Price List'!$A$1:$K$104,6,0),IF(AF453='[1]Price List'!$G$1,VLOOKUP(P453,'[1]Price List'!$A$1:$K$104,7,0),IF(AF453='[1]Price List'!$H$1,VLOOKUP(P453,'[1]Price List'!$A$1:$K$104,8,0),IF(AF453='[1]Price List'!$I$1,VLOOKUP(P453,'[1]Price List'!$A$1:$K$104,9,0),IF(AF453='[1]Price List'!$J$1,VLOOKUP(P453,'[1]Price List'!$A$1:$K$104,10,0),IF(AF453='[1]Price List'!$K$1,VLOOKUP(P453,'[1]Price List'!$A$1:$K$104,11,0))))))))))))</f>
        <v>5000000</v>
      </c>
      <c r="R453" s="103"/>
      <c r="S453" s="127"/>
      <c r="T453" s="127"/>
      <c r="U453" s="120">
        <v>41906</v>
      </c>
      <c r="V453" s="523">
        <f t="shared" si="107"/>
        <v>48</v>
      </c>
      <c r="W453" s="127"/>
      <c r="X453" s="141" t="s">
        <v>4786</v>
      </c>
      <c r="Y453" s="424" t="s">
        <v>4787</v>
      </c>
      <c r="Z453" s="126" t="s">
        <v>2396</v>
      </c>
      <c r="AA453" s="103"/>
      <c r="AB453" s="126"/>
      <c r="AC453" s="103"/>
      <c r="AD453" s="103"/>
      <c r="AE453" s="103"/>
      <c r="AF453" s="126" t="s">
        <v>477</v>
      </c>
      <c r="AG453" s="126"/>
      <c r="AH453" s="524"/>
      <c r="AI453" s="524"/>
      <c r="AJ453" s="121"/>
      <c r="AK453" s="121"/>
      <c r="AL453" s="121"/>
      <c r="AM453" s="120"/>
      <c r="AN453" s="120"/>
      <c r="AO453" s="120"/>
      <c r="AP453" s="121"/>
      <c r="AQ453" s="525"/>
      <c r="AR453" s="525">
        <f t="shared" ca="1" si="110"/>
        <v>42347</v>
      </c>
      <c r="AS453" s="121"/>
      <c r="AT453" s="126" t="s">
        <v>10304</v>
      </c>
      <c r="AU453" s="146">
        <v>42107</v>
      </c>
      <c r="AV453" s="122">
        <v>42257</v>
      </c>
      <c r="AX453" s="126" t="s">
        <v>10160</v>
      </c>
      <c r="AY453" s="121">
        <v>0</v>
      </c>
      <c r="AZ453" s="120">
        <v>42258</v>
      </c>
      <c r="BA453" s="120"/>
      <c r="BB453" s="121"/>
      <c r="BC453" s="522">
        <f t="shared" si="111"/>
        <v>5000000</v>
      </c>
      <c r="BD453" s="121"/>
      <c r="BE453" s="516"/>
      <c r="BF453" s="122"/>
      <c r="BG453" s="141" t="s">
        <v>9329</v>
      </c>
      <c r="BH453" s="121"/>
      <c r="BI453" s="122"/>
      <c r="BJ453" s="190"/>
      <c r="BK453" s="526" t="s">
        <v>167</v>
      </c>
      <c r="BL453" s="534">
        <f t="shared" si="114"/>
        <v>5000000</v>
      </c>
      <c r="BM453" t="s">
        <v>2403</v>
      </c>
      <c r="BQ453" t="str">
        <f t="shared" ref="BQ453:BQ516" si="115">+K453</f>
        <v>Indosat</v>
      </c>
      <c r="BR453" t="str">
        <f t="shared" ref="BR453:BR516" si="116">+C453</f>
        <v>HK-14-1465</v>
      </c>
      <c r="BS453" s="91">
        <f t="shared" ref="BS453:BS516" si="117">+H453</f>
        <v>2014</v>
      </c>
      <c r="BT453">
        <f t="shared" si="113"/>
        <v>42258</v>
      </c>
      <c r="BU453" s="91">
        <f t="shared" si="113"/>
        <v>0</v>
      </c>
      <c r="BW453" t="str">
        <f t="shared" ref="BW453:BW516" si="118">"Site : "&amp;Y453&amp;" - "&amp;X453</f>
        <v>Site : PONDOK_TERONG - 03CBN343</v>
      </c>
      <c r="BX453" t="str">
        <f t="shared" ref="BX453:BX516" si="119">"Tipe Tower : "&amp;AB453</f>
        <v xml:space="preserve">Tipe Tower : </v>
      </c>
      <c r="BY453">
        <f t="shared" ref="BY453:BZ516" si="120">+D453</f>
        <v>4800083168</v>
      </c>
      <c r="BZ453" s="92" t="str">
        <f t="shared" si="120"/>
        <v>Survey+Tower Analysis</v>
      </c>
      <c r="CD453" s="531"/>
    </row>
    <row r="454" spans="2:82" ht="15" customHeight="1" x14ac:dyDescent="0.25">
      <c r="B454" s="103">
        <f t="shared" si="108"/>
        <v>305</v>
      </c>
      <c r="C454" s="126" t="s">
        <v>10305</v>
      </c>
      <c r="D454" s="126">
        <v>4800083168</v>
      </c>
      <c r="E454" s="121" t="s">
        <v>9314</v>
      </c>
      <c r="F454" s="522">
        <v>5000000</v>
      </c>
      <c r="G454" s="127">
        <v>8</v>
      </c>
      <c r="H454" s="103">
        <v>2014</v>
      </c>
      <c r="I454" s="128">
        <v>41858</v>
      </c>
      <c r="J454" s="128"/>
      <c r="K454" s="127" t="s">
        <v>628</v>
      </c>
      <c r="L454" s="126" t="s">
        <v>628</v>
      </c>
      <c r="M454" s="141" t="s">
        <v>628</v>
      </c>
      <c r="N454" s="104" t="s">
        <v>1636</v>
      </c>
      <c r="O454" s="97" t="s">
        <v>2392</v>
      </c>
      <c r="P454" s="127" t="s">
        <v>98</v>
      </c>
      <c r="Q454" s="100">
        <f>(IF(AF454='[1]Price List'!$B$1,VLOOKUP(N454,'[1]Price List'!$A$1:$K$104,2,0),IF(AF454='[1]Price List'!$C$1,VLOOKUP(N454,'[1]Price List'!$A$1:$K$104,3,0),IF(AF454='[1]Price List'!$D$1,VLOOKUP(N454,'[1]Price List'!$A$1:$K$104,4,0),IF(AF454='[1]Price List'!$E$1,VLOOKUP(N454,'[1]Price List'!$A$1:$K$104,5,0),IF(AF454='[1]Price List'!$F$1,VLOOKUP(N454,'[1]Price List'!$A$1:$K$104,6,0),IF(AF454='[1]Price List'!$G$1,VLOOKUP(N454,'[1]Price List'!$A$1:$K$104,7,0),IF(AF454='[1]Price List'!$H$1,VLOOKUP(N454,'[1]Price List'!$A$1:$K$104,8,0),IF(AF454='[1]Price List'!$I$1,VLOOKUP(N454,'[1]Price List'!$A$1:$K$104,9,0),IF(AF454='[1]Price List'!$J$1,VLOOKUP(N454,'[1]Price List'!$A$1:$K$104,10,0),IF(AF454='[1]Price List'!$K$1,VLOOKUP(N454,'[1]Price List'!$A$1:$K$104,11,0))))))))))))+(IF(AF454='[1]Price List'!$B$1,VLOOKUP(O454,'[1]Price List'!$A$1:$K$104,2,0),IF(AF454='[1]Price List'!$C$1,VLOOKUP(O454,'[1]Price List'!$A$1:$K$104,3,0),IF(AF454='[1]Price List'!$D$1,VLOOKUP(O454,'[1]Price List'!$A$1:$K$104,4,0),IF(AF454='[1]Price List'!$E$1,VLOOKUP(O454,'[1]Price List'!$A$1:$K$104,5,0),IF(AF454='[1]Price List'!$F$1,VLOOKUP(O454,'[1]Price List'!$A$1:$K$104,6,0),IF(AF454='[1]Price List'!$G$1,VLOOKUP(O454,'[1]Price List'!$A$1:$K$104,7,0),IF(AF454='[1]Price List'!$H$1,VLOOKUP(O454,'[1]Price List'!$A$1:$K$104,8,0),IF(AF454='[1]Price List'!$I$1,VLOOKUP(O454,'[1]Price List'!$A$1:$K$104,9,0),IF(AF454='[1]Price List'!$J$1,VLOOKUP(O454,'[1]Price List'!$A$1:$K$104,10,0),IF(AF454='[1]Price List'!$K$1,VLOOKUP(O454,'[1]Price List'!$A$1:$K$104,11,0))))))))))))+(IF(AF454='[1]Price List'!$B$1,VLOOKUP(P454,'[1]Price List'!$A$1:$K$104,2,0),IF(AF454='[1]Price List'!$C$1,VLOOKUP(P454,'[1]Price List'!$A$1:$K$104,3,0),IF(AF454='[1]Price List'!$D$1,VLOOKUP(P454,'[1]Price List'!$A$1:$K$104,4,0),IF(AF454='[1]Price List'!$E$1,VLOOKUP(P454,'[1]Price List'!$A$1:$K$104,5,0),IF(AF454='[1]Price List'!$F$1,VLOOKUP(P454,'[1]Price List'!$A$1:$K$104,6,0),IF(AF454='[1]Price List'!$G$1,VLOOKUP(P454,'[1]Price List'!$A$1:$K$104,7,0),IF(AF454='[1]Price List'!$H$1,VLOOKUP(P454,'[1]Price List'!$A$1:$K$104,8,0),IF(AF454='[1]Price List'!$I$1,VLOOKUP(P454,'[1]Price List'!$A$1:$K$104,9,0),IF(AF454='[1]Price List'!$J$1,VLOOKUP(P454,'[1]Price List'!$A$1:$K$104,10,0),IF(AF454='[1]Price List'!$K$1,VLOOKUP(P454,'[1]Price List'!$A$1:$K$104,11,0))))))))))))</f>
        <v>5000000</v>
      </c>
      <c r="R454" s="103"/>
      <c r="S454" s="127"/>
      <c r="T454" s="127"/>
      <c r="U454" s="120">
        <v>41906</v>
      </c>
      <c r="V454" s="523">
        <f t="shared" si="107"/>
        <v>48</v>
      </c>
      <c r="W454" s="127"/>
      <c r="X454" s="141" t="s">
        <v>10306</v>
      </c>
      <c r="Y454" s="424" t="s">
        <v>10307</v>
      </c>
      <c r="Z454" s="126" t="s">
        <v>2396</v>
      </c>
      <c r="AA454" s="103"/>
      <c r="AB454" s="126"/>
      <c r="AC454" s="103"/>
      <c r="AD454" s="103"/>
      <c r="AE454" s="103"/>
      <c r="AF454" s="126" t="s">
        <v>477</v>
      </c>
      <c r="AG454" s="126"/>
      <c r="AH454" s="524"/>
      <c r="AI454" s="524"/>
      <c r="AJ454" s="121"/>
      <c r="AK454" s="121"/>
      <c r="AL454" s="121"/>
      <c r="AM454" s="120"/>
      <c r="AN454" s="120"/>
      <c r="AO454" s="120"/>
      <c r="AP454" s="121"/>
      <c r="AQ454" s="525"/>
      <c r="AR454" s="525">
        <f t="shared" ca="1" si="110"/>
        <v>42347</v>
      </c>
      <c r="AS454" s="121"/>
      <c r="AT454" s="121" t="s">
        <v>10308</v>
      </c>
      <c r="AU454" s="122">
        <v>42072</v>
      </c>
      <c r="AV454" s="122">
        <v>42244</v>
      </c>
      <c r="AX454" s="121" t="s">
        <v>3056</v>
      </c>
      <c r="AY454" s="121">
        <v>0</v>
      </c>
      <c r="AZ454" s="120">
        <v>42248</v>
      </c>
      <c r="BA454" s="120">
        <v>42268</v>
      </c>
      <c r="BB454" s="121"/>
      <c r="BC454" s="522">
        <f>F454</f>
        <v>5000000</v>
      </c>
      <c r="BD454" s="121"/>
      <c r="BE454" s="516">
        <f>+BC454</f>
        <v>5000000</v>
      </c>
      <c r="BF454" s="146">
        <v>42269</v>
      </c>
      <c r="BG454" s="88" t="s">
        <v>116</v>
      </c>
      <c r="BH454" s="121" t="s">
        <v>14649</v>
      </c>
      <c r="BI454" s="122">
        <v>42270</v>
      </c>
      <c r="BJ454" s="190">
        <v>42292</v>
      </c>
      <c r="BK454" s="526" t="s">
        <v>167</v>
      </c>
      <c r="BL454" s="534">
        <f t="shared" si="114"/>
        <v>5000000</v>
      </c>
      <c r="BM454" t="s">
        <v>2403</v>
      </c>
      <c r="BQ454" t="str">
        <f t="shared" si="115"/>
        <v>Indosat</v>
      </c>
      <c r="BR454" t="str">
        <f t="shared" si="116"/>
        <v>HK-14-1466</v>
      </c>
      <c r="BS454" s="91">
        <f t="shared" si="117"/>
        <v>2014</v>
      </c>
      <c r="BT454">
        <f t="shared" si="113"/>
        <v>42248</v>
      </c>
      <c r="BU454" s="91">
        <f t="shared" si="113"/>
        <v>42268</v>
      </c>
      <c r="BW454" t="str">
        <f t="shared" si="118"/>
        <v>Site : SERULING_DEPOK - 03DPK073</v>
      </c>
      <c r="BX454" t="str">
        <f t="shared" si="119"/>
        <v xml:space="preserve">Tipe Tower : </v>
      </c>
      <c r="BY454">
        <f t="shared" si="120"/>
        <v>4800083168</v>
      </c>
      <c r="BZ454" s="92" t="str">
        <f t="shared" si="120"/>
        <v>Survey+Tower Analysis</v>
      </c>
      <c r="CD454" s="531"/>
    </row>
    <row r="455" spans="2:82" ht="15" customHeight="1" x14ac:dyDescent="0.25">
      <c r="B455" s="103">
        <f t="shared" si="108"/>
        <v>306</v>
      </c>
      <c r="C455" s="126" t="s">
        <v>10309</v>
      </c>
      <c r="D455" s="126">
        <v>4800083168</v>
      </c>
      <c r="E455" s="121" t="s">
        <v>9314</v>
      </c>
      <c r="F455" s="522">
        <v>5000000</v>
      </c>
      <c r="G455" s="127">
        <v>8</v>
      </c>
      <c r="H455" s="103">
        <v>2014</v>
      </c>
      <c r="I455" s="128">
        <v>41858</v>
      </c>
      <c r="J455" s="128"/>
      <c r="K455" s="127" t="s">
        <v>628</v>
      </c>
      <c r="L455" s="126" t="s">
        <v>628</v>
      </c>
      <c r="M455" s="141" t="s">
        <v>628</v>
      </c>
      <c r="N455" s="104" t="s">
        <v>1636</v>
      </c>
      <c r="O455" s="97" t="s">
        <v>2392</v>
      </c>
      <c r="P455" s="127" t="s">
        <v>98</v>
      </c>
      <c r="Q455" s="100">
        <f>(IF(AF455='[1]Price List'!$B$1,VLOOKUP(N455,'[1]Price List'!$A$1:$K$104,2,0),IF(AF455='[1]Price List'!$C$1,VLOOKUP(N455,'[1]Price List'!$A$1:$K$104,3,0),IF(AF455='[1]Price List'!$D$1,VLOOKUP(N455,'[1]Price List'!$A$1:$K$104,4,0),IF(AF455='[1]Price List'!$E$1,VLOOKUP(N455,'[1]Price List'!$A$1:$K$104,5,0),IF(AF455='[1]Price List'!$F$1,VLOOKUP(N455,'[1]Price List'!$A$1:$K$104,6,0),IF(AF455='[1]Price List'!$G$1,VLOOKUP(N455,'[1]Price List'!$A$1:$K$104,7,0),IF(AF455='[1]Price List'!$H$1,VLOOKUP(N455,'[1]Price List'!$A$1:$K$104,8,0),IF(AF455='[1]Price List'!$I$1,VLOOKUP(N455,'[1]Price List'!$A$1:$K$104,9,0),IF(AF455='[1]Price List'!$J$1,VLOOKUP(N455,'[1]Price List'!$A$1:$K$104,10,0),IF(AF455='[1]Price List'!$K$1,VLOOKUP(N455,'[1]Price List'!$A$1:$K$104,11,0))))))))))))+(IF(AF455='[1]Price List'!$B$1,VLOOKUP(O455,'[1]Price List'!$A$1:$K$104,2,0),IF(AF455='[1]Price List'!$C$1,VLOOKUP(O455,'[1]Price List'!$A$1:$K$104,3,0),IF(AF455='[1]Price List'!$D$1,VLOOKUP(O455,'[1]Price List'!$A$1:$K$104,4,0),IF(AF455='[1]Price List'!$E$1,VLOOKUP(O455,'[1]Price List'!$A$1:$K$104,5,0),IF(AF455='[1]Price List'!$F$1,VLOOKUP(O455,'[1]Price List'!$A$1:$K$104,6,0),IF(AF455='[1]Price List'!$G$1,VLOOKUP(O455,'[1]Price List'!$A$1:$K$104,7,0),IF(AF455='[1]Price List'!$H$1,VLOOKUP(O455,'[1]Price List'!$A$1:$K$104,8,0),IF(AF455='[1]Price List'!$I$1,VLOOKUP(O455,'[1]Price List'!$A$1:$K$104,9,0),IF(AF455='[1]Price List'!$J$1,VLOOKUP(O455,'[1]Price List'!$A$1:$K$104,10,0),IF(AF455='[1]Price List'!$K$1,VLOOKUP(O455,'[1]Price List'!$A$1:$K$104,11,0))))))))))))+(IF(AF455='[1]Price List'!$B$1,VLOOKUP(P455,'[1]Price List'!$A$1:$K$104,2,0),IF(AF455='[1]Price List'!$C$1,VLOOKUP(P455,'[1]Price List'!$A$1:$K$104,3,0),IF(AF455='[1]Price List'!$D$1,VLOOKUP(P455,'[1]Price List'!$A$1:$K$104,4,0),IF(AF455='[1]Price List'!$E$1,VLOOKUP(P455,'[1]Price List'!$A$1:$K$104,5,0),IF(AF455='[1]Price List'!$F$1,VLOOKUP(P455,'[1]Price List'!$A$1:$K$104,6,0),IF(AF455='[1]Price List'!$G$1,VLOOKUP(P455,'[1]Price List'!$A$1:$K$104,7,0),IF(AF455='[1]Price List'!$H$1,VLOOKUP(P455,'[1]Price List'!$A$1:$K$104,8,0),IF(AF455='[1]Price List'!$I$1,VLOOKUP(P455,'[1]Price List'!$A$1:$K$104,9,0),IF(AF455='[1]Price List'!$J$1,VLOOKUP(P455,'[1]Price List'!$A$1:$K$104,10,0),IF(AF455='[1]Price List'!$K$1,VLOOKUP(P455,'[1]Price List'!$A$1:$K$104,11,0))))))))))))</f>
        <v>5000000</v>
      </c>
      <c r="R455" s="103"/>
      <c r="S455" s="127"/>
      <c r="T455" s="127"/>
      <c r="U455" s="120">
        <v>41906</v>
      </c>
      <c r="V455" s="523">
        <f t="shared" si="107"/>
        <v>48</v>
      </c>
      <c r="W455" s="127"/>
      <c r="X455" s="141" t="s">
        <v>10310</v>
      </c>
      <c r="Y455" s="424" t="s">
        <v>10311</v>
      </c>
      <c r="Z455" s="126" t="s">
        <v>2396</v>
      </c>
      <c r="AA455" s="103"/>
      <c r="AB455" s="126"/>
      <c r="AC455" s="103"/>
      <c r="AD455" s="103"/>
      <c r="AE455" s="103"/>
      <c r="AF455" s="126" t="s">
        <v>477</v>
      </c>
      <c r="AG455" s="126"/>
      <c r="AH455" s="524"/>
      <c r="AI455" s="524"/>
      <c r="AJ455" s="121"/>
      <c r="AK455" s="121"/>
      <c r="AL455" s="121"/>
      <c r="AM455" s="120"/>
      <c r="AN455" s="120"/>
      <c r="AO455" s="120"/>
      <c r="AP455" s="121"/>
      <c r="AQ455" s="525"/>
      <c r="AR455" s="525">
        <f t="shared" ca="1" si="110"/>
        <v>42347</v>
      </c>
      <c r="AS455" s="121"/>
      <c r="AT455" s="126" t="s">
        <v>10312</v>
      </c>
      <c r="AU455" s="122">
        <v>41992</v>
      </c>
      <c r="AV455" s="122">
        <v>42023</v>
      </c>
      <c r="AX455" s="126" t="s">
        <v>10313</v>
      </c>
      <c r="AY455" s="121">
        <v>0</v>
      </c>
      <c r="AZ455" s="120">
        <v>42093</v>
      </c>
      <c r="BA455" s="120">
        <v>42167</v>
      </c>
      <c r="BB455" s="121"/>
      <c r="BC455" s="522">
        <f t="shared" si="111"/>
        <v>5000000</v>
      </c>
      <c r="BD455" s="121"/>
      <c r="BE455" s="516">
        <f>+BC455</f>
        <v>5000000</v>
      </c>
      <c r="BF455" s="122">
        <v>42170</v>
      </c>
      <c r="BG455" s="141" t="s">
        <v>116</v>
      </c>
      <c r="BH455" s="121" t="s">
        <v>10314</v>
      </c>
      <c r="BI455" s="122">
        <v>42170</v>
      </c>
      <c r="BJ455" s="190">
        <v>42192</v>
      </c>
      <c r="BK455" s="526" t="s">
        <v>167</v>
      </c>
      <c r="BL455" s="534">
        <f t="shared" si="114"/>
        <v>5000000</v>
      </c>
      <c r="BM455" t="s">
        <v>2403</v>
      </c>
      <c r="BQ455" t="str">
        <f t="shared" si="115"/>
        <v>Indosat</v>
      </c>
      <c r="BR455" t="str">
        <f t="shared" si="116"/>
        <v>HK-14-1467</v>
      </c>
      <c r="BS455" s="91">
        <f t="shared" si="117"/>
        <v>2014</v>
      </c>
      <c r="BT455">
        <f t="shared" si="113"/>
        <v>42093</v>
      </c>
      <c r="BU455" s="91">
        <f t="shared" si="113"/>
        <v>42167</v>
      </c>
      <c r="BW455" t="str">
        <f t="shared" si="118"/>
        <v>Site : DA_COSTA - 03BKS037</v>
      </c>
      <c r="BX455" t="str">
        <f t="shared" si="119"/>
        <v xml:space="preserve">Tipe Tower : </v>
      </c>
      <c r="BY455">
        <f t="shared" si="120"/>
        <v>4800083168</v>
      </c>
      <c r="BZ455" s="92" t="str">
        <f t="shared" si="120"/>
        <v>Survey+Tower Analysis</v>
      </c>
      <c r="CD455" s="531"/>
    </row>
    <row r="456" spans="2:82" ht="15" customHeight="1" x14ac:dyDescent="0.25">
      <c r="B456" s="103">
        <f t="shared" si="108"/>
        <v>307</v>
      </c>
      <c r="C456" s="126" t="s">
        <v>10315</v>
      </c>
      <c r="D456" s="126">
        <v>4800083168</v>
      </c>
      <c r="E456" s="121" t="s">
        <v>9314</v>
      </c>
      <c r="F456" s="522">
        <v>5000000</v>
      </c>
      <c r="G456" s="127">
        <v>8</v>
      </c>
      <c r="H456" s="103">
        <v>2014</v>
      </c>
      <c r="I456" s="128">
        <v>41858</v>
      </c>
      <c r="J456" s="128"/>
      <c r="K456" s="127" t="s">
        <v>628</v>
      </c>
      <c r="L456" s="126" t="s">
        <v>628</v>
      </c>
      <c r="M456" s="141" t="s">
        <v>628</v>
      </c>
      <c r="N456" s="104" t="s">
        <v>1636</v>
      </c>
      <c r="O456" s="97" t="s">
        <v>2392</v>
      </c>
      <c r="P456" s="127" t="s">
        <v>98</v>
      </c>
      <c r="Q456" s="100">
        <f>(IF(AF456='[1]Price List'!$B$1,VLOOKUP(N456,'[1]Price List'!$A$1:$K$104,2,0),IF(AF456='[1]Price List'!$C$1,VLOOKUP(N456,'[1]Price List'!$A$1:$K$104,3,0),IF(AF456='[1]Price List'!$D$1,VLOOKUP(N456,'[1]Price List'!$A$1:$K$104,4,0),IF(AF456='[1]Price List'!$E$1,VLOOKUP(N456,'[1]Price List'!$A$1:$K$104,5,0),IF(AF456='[1]Price List'!$F$1,VLOOKUP(N456,'[1]Price List'!$A$1:$K$104,6,0),IF(AF456='[1]Price List'!$G$1,VLOOKUP(N456,'[1]Price List'!$A$1:$K$104,7,0),IF(AF456='[1]Price List'!$H$1,VLOOKUP(N456,'[1]Price List'!$A$1:$K$104,8,0),IF(AF456='[1]Price List'!$I$1,VLOOKUP(N456,'[1]Price List'!$A$1:$K$104,9,0),IF(AF456='[1]Price List'!$J$1,VLOOKUP(N456,'[1]Price List'!$A$1:$K$104,10,0),IF(AF456='[1]Price List'!$K$1,VLOOKUP(N456,'[1]Price List'!$A$1:$K$104,11,0))))))))))))+(IF(AF456='[1]Price List'!$B$1,VLOOKUP(O456,'[1]Price List'!$A$1:$K$104,2,0),IF(AF456='[1]Price List'!$C$1,VLOOKUP(O456,'[1]Price List'!$A$1:$K$104,3,0),IF(AF456='[1]Price List'!$D$1,VLOOKUP(O456,'[1]Price List'!$A$1:$K$104,4,0),IF(AF456='[1]Price List'!$E$1,VLOOKUP(O456,'[1]Price List'!$A$1:$K$104,5,0),IF(AF456='[1]Price List'!$F$1,VLOOKUP(O456,'[1]Price List'!$A$1:$K$104,6,0),IF(AF456='[1]Price List'!$G$1,VLOOKUP(O456,'[1]Price List'!$A$1:$K$104,7,0),IF(AF456='[1]Price List'!$H$1,VLOOKUP(O456,'[1]Price List'!$A$1:$K$104,8,0),IF(AF456='[1]Price List'!$I$1,VLOOKUP(O456,'[1]Price List'!$A$1:$K$104,9,0),IF(AF456='[1]Price List'!$J$1,VLOOKUP(O456,'[1]Price List'!$A$1:$K$104,10,0),IF(AF456='[1]Price List'!$K$1,VLOOKUP(O456,'[1]Price List'!$A$1:$K$104,11,0))))))))))))+(IF(AF456='[1]Price List'!$B$1,VLOOKUP(P456,'[1]Price List'!$A$1:$K$104,2,0),IF(AF456='[1]Price List'!$C$1,VLOOKUP(P456,'[1]Price List'!$A$1:$K$104,3,0),IF(AF456='[1]Price List'!$D$1,VLOOKUP(P456,'[1]Price List'!$A$1:$K$104,4,0),IF(AF456='[1]Price List'!$E$1,VLOOKUP(P456,'[1]Price List'!$A$1:$K$104,5,0),IF(AF456='[1]Price List'!$F$1,VLOOKUP(P456,'[1]Price List'!$A$1:$K$104,6,0),IF(AF456='[1]Price List'!$G$1,VLOOKUP(P456,'[1]Price List'!$A$1:$K$104,7,0),IF(AF456='[1]Price List'!$H$1,VLOOKUP(P456,'[1]Price List'!$A$1:$K$104,8,0),IF(AF456='[1]Price List'!$I$1,VLOOKUP(P456,'[1]Price List'!$A$1:$K$104,9,0),IF(AF456='[1]Price List'!$J$1,VLOOKUP(P456,'[1]Price List'!$A$1:$K$104,10,0),IF(AF456='[1]Price List'!$K$1,VLOOKUP(P456,'[1]Price List'!$A$1:$K$104,11,0))))))))))))</f>
        <v>5000000</v>
      </c>
      <c r="R456" s="103"/>
      <c r="S456" s="127"/>
      <c r="T456" s="127"/>
      <c r="U456" s="120">
        <v>41906</v>
      </c>
      <c r="V456" s="523">
        <f t="shared" si="107"/>
        <v>48</v>
      </c>
      <c r="W456" s="127"/>
      <c r="X456" s="141" t="s">
        <v>10316</v>
      </c>
      <c r="Y456" s="424" t="s">
        <v>10317</v>
      </c>
      <c r="Z456" s="126" t="s">
        <v>2396</v>
      </c>
      <c r="AA456" s="103"/>
      <c r="AB456" s="126"/>
      <c r="AC456" s="103"/>
      <c r="AD456" s="103"/>
      <c r="AE456" s="103"/>
      <c r="AF456" s="126" t="s">
        <v>477</v>
      </c>
      <c r="AG456" s="126"/>
      <c r="AH456" s="524"/>
      <c r="AI456" s="524"/>
      <c r="AJ456" s="121"/>
      <c r="AK456" s="121"/>
      <c r="AL456" s="121"/>
      <c r="AM456" s="120"/>
      <c r="AN456" s="120"/>
      <c r="AO456" s="120"/>
      <c r="AP456" s="121"/>
      <c r="AQ456" s="525"/>
      <c r="AR456" s="525">
        <f t="shared" ca="1" si="110"/>
        <v>42347</v>
      </c>
      <c r="AS456" s="121"/>
      <c r="AT456" s="126" t="s">
        <v>10318</v>
      </c>
      <c r="AU456" s="122">
        <v>41992</v>
      </c>
      <c r="AV456" s="122">
        <v>42023</v>
      </c>
      <c r="AX456" s="126" t="s">
        <v>10272</v>
      </c>
      <c r="AY456" s="121">
        <v>0</v>
      </c>
      <c r="AZ456" s="542" t="s">
        <v>10273</v>
      </c>
      <c r="BA456" s="542" t="s">
        <v>10274</v>
      </c>
      <c r="BB456" s="121"/>
      <c r="BC456" s="522">
        <f t="shared" si="111"/>
        <v>5000000</v>
      </c>
      <c r="BD456" s="121"/>
      <c r="BE456" s="516">
        <f>+BC456</f>
        <v>5000000</v>
      </c>
      <c r="BF456" s="544" t="s">
        <v>3101</v>
      </c>
      <c r="BG456" s="141" t="s">
        <v>116</v>
      </c>
      <c r="BH456" s="121" t="s">
        <v>10275</v>
      </c>
      <c r="BI456" s="122" t="s">
        <v>3103</v>
      </c>
      <c r="BJ456" s="190" t="s">
        <v>10223</v>
      </c>
      <c r="BK456" s="526" t="s">
        <v>167</v>
      </c>
      <c r="BL456" s="534">
        <f t="shared" si="114"/>
        <v>5000000</v>
      </c>
      <c r="BM456" t="s">
        <v>2403</v>
      </c>
      <c r="BQ456" t="str">
        <f t="shared" si="115"/>
        <v>Indosat</v>
      </c>
      <c r="BR456" t="str">
        <f t="shared" si="116"/>
        <v>HK-14-1468</v>
      </c>
      <c r="BS456" s="91">
        <f t="shared" si="117"/>
        <v>2014</v>
      </c>
      <c r="BT456" t="str">
        <f t="shared" si="113"/>
        <v>3/30/2015 , 9/6/2015</v>
      </c>
      <c r="BU456" s="91" t="str">
        <f t="shared" si="113"/>
        <v>6/12/2015 , 7/8/2015</v>
      </c>
      <c r="BW456" t="str">
        <f t="shared" si="118"/>
        <v>Site : JATIBENING - 03BKS064</v>
      </c>
      <c r="BX456" t="str">
        <f t="shared" si="119"/>
        <v xml:space="preserve">Tipe Tower : </v>
      </c>
      <c r="BY456">
        <f t="shared" si="120"/>
        <v>4800083168</v>
      </c>
      <c r="BZ456" s="92" t="str">
        <f t="shared" si="120"/>
        <v>Survey+Tower Analysis</v>
      </c>
      <c r="CD456" s="531"/>
    </row>
    <row r="457" spans="2:82" ht="15" customHeight="1" x14ac:dyDescent="0.25">
      <c r="B457" s="103">
        <f t="shared" si="108"/>
        <v>308</v>
      </c>
      <c r="C457" s="126" t="s">
        <v>10319</v>
      </c>
      <c r="D457" s="126">
        <v>4800083168</v>
      </c>
      <c r="E457" s="121" t="s">
        <v>9314</v>
      </c>
      <c r="F457" s="522">
        <v>5000000</v>
      </c>
      <c r="G457" s="127">
        <v>8</v>
      </c>
      <c r="H457" s="103">
        <v>2014</v>
      </c>
      <c r="I457" s="128">
        <v>41858</v>
      </c>
      <c r="J457" s="128"/>
      <c r="K457" s="127" t="s">
        <v>628</v>
      </c>
      <c r="L457" s="126" t="s">
        <v>628</v>
      </c>
      <c r="M457" s="141" t="s">
        <v>628</v>
      </c>
      <c r="N457" s="104" t="s">
        <v>1636</v>
      </c>
      <c r="O457" s="97" t="s">
        <v>2392</v>
      </c>
      <c r="P457" s="127" t="s">
        <v>98</v>
      </c>
      <c r="Q457" s="100">
        <f>(IF(AF457='[1]Price List'!$B$1,VLOOKUP(N457,'[1]Price List'!$A$1:$K$104,2,0),IF(AF457='[1]Price List'!$C$1,VLOOKUP(N457,'[1]Price List'!$A$1:$K$104,3,0),IF(AF457='[1]Price List'!$D$1,VLOOKUP(N457,'[1]Price List'!$A$1:$K$104,4,0),IF(AF457='[1]Price List'!$E$1,VLOOKUP(N457,'[1]Price List'!$A$1:$K$104,5,0),IF(AF457='[1]Price List'!$F$1,VLOOKUP(N457,'[1]Price List'!$A$1:$K$104,6,0),IF(AF457='[1]Price List'!$G$1,VLOOKUP(N457,'[1]Price List'!$A$1:$K$104,7,0),IF(AF457='[1]Price List'!$H$1,VLOOKUP(N457,'[1]Price List'!$A$1:$K$104,8,0),IF(AF457='[1]Price List'!$I$1,VLOOKUP(N457,'[1]Price List'!$A$1:$K$104,9,0),IF(AF457='[1]Price List'!$J$1,VLOOKUP(N457,'[1]Price List'!$A$1:$K$104,10,0),IF(AF457='[1]Price List'!$K$1,VLOOKUP(N457,'[1]Price List'!$A$1:$K$104,11,0))))))))))))+(IF(AF457='[1]Price List'!$B$1,VLOOKUP(O457,'[1]Price List'!$A$1:$K$104,2,0),IF(AF457='[1]Price List'!$C$1,VLOOKUP(O457,'[1]Price List'!$A$1:$K$104,3,0),IF(AF457='[1]Price List'!$D$1,VLOOKUP(O457,'[1]Price List'!$A$1:$K$104,4,0),IF(AF457='[1]Price List'!$E$1,VLOOKUP(O457,'[1]Price List'!$A$1:$K$104,5,0),IF(AF457='[1]Price List'!$F$1,VLOOKUP(O457,'[1]Price List'!$A$1:$K$104,6,0),IF(AF457='[1]Price List'!$G$1,VLOOKUP(O457,'[1]Price List'!$A$1:$K$104,7,0),IF(AF457='[1]Price List'!$H$1,VLOOKUP(O457,'[1]Price List'!$A$1:$K$104,8,0),IF(AF457='[1]Price List'!$I$1,VLOOKUP(O457,'[1]Price List'!$A$1:$K$104,9,0),IF(AF457='[1]Price List'!$J$1,VLOOKUP(O457,'[1]Price List'!$A$1:$K$104,10,0),IF(AF457='[1]Price List'!$K$1,VLOOKUP(O457,'[1]Price List'!$A$1:$K$104,11,0))))))))))))+(IF(AF457='[1]Price List'!$B$1,VLOOKUP(P457,'[1]Price List'!$A$1:$K$104,2,0),IF(AF457='[1]Price List'!$C$1,VLOOKUP(P457,'[1]Price List'!$A$1:$K$104,3,0),IF(AF457='[1]Price List'!$D$1,VLOOKUP(P457,'[1]Price List'!$A$1:$K$104,4,0),IF(AF457='[1]Price List'!$E$1,VLOOKUP(P457,'[1]Price List'!$A$1:$K$104,5,0),IF(AF457='[1]Price List'!$F$1,VLOOKUP(P457,'[1]Price List'!$A$1:$K$104,6,0),IF(AF457='[1]Price List'!$G$1,VLOOKUP(P457,'[1]Price List'!$A$1:$K$104,7,0),IF(AF457='[1]Price List'!$H$1,VLOOKUP(P457,'[1]Price List'!$A$1:$K$104,8,0),IF(AF457='[1]Price List'!$I$1,VLOOKUP(P457,'[1]Price List'!$A$1:$K$104,9,0),IF(AF457='[1]Price List'!$J$1,VLOOKUP(P457,'[1]Price List'!$A$1:$K$104,10,0),IF(AF457='[1]Price List'!$K$1,VLOOKUP(P457,'[1]Price List'!$A$1:$K$104,11,0))))))))))))</f>
        <v>5000000</v>
      </c>
      <c r="R457" s="103"/>
      <c r="S457" s="127"/>
      <c r="T457" s="127"/>
      <c r="U457" s="120">
        <v>41906</v>
      </c>
      <c r="V457" s="523">
        <f t="shared" si="107"/>
        <v>48</v>
      </c>
      <c r="W457" s="127"/>
      <c r="X457" s="141" t="s">
        <v>10320</v>
      </c>
      <c r="Y457" s="424" t="s">
        <v>10321</v>
      </c>
      <c r="Z457" s="126" t="s">
        <v>2396</v>
      </c>
      <c r="AA457" s="103"/>
      <c r="AB457" s="126"/>
      <c r="AC457" s="103"/>
      <c r="AD457" s="103"/>
      <c r="AE457" s="103"/>
      <c r="AF457" s="126" t="s">
        <v>477</v>
      </c>
      <c r="AG457" s="126"/>
      <c r="AH457" s="524"/>
      <c r="AI457" s="524"/>
      <c r="AJ457" s="121"/>
      <c r="AK457" s="121"/>
      <c r="AL457" s="121"/>
      <c r="AM457" s="120"/>
      <c r="AN457" s="120"/>
      <c r="AO457" s="120"/>
      <c r="AP457" s="121"/>
      <c r="AQ457" s="525"/>
      <c r="AR457" s="525">
        <f t="shared" ca="1" si="110"/>
        <v>42347</v>
      </c>
      <c r="AS457" s="121"/>
      <c r="AT457" s="126" t="s">
        <v>10322</v>
      </c>
      <c r="AU457" s="146">
        <v>42107</v>
      </c>
      <c r="AV457" s="120">
        <v>42121</v>
      </c>
      <c r="AX457" s="126" t="s">
        <v>10313</v>
      </c>
      <c r="AY457" s="121">
        <v>0</v>
      </c>
      <c r="AZ457" s="120">
        <v>42093</v>
      </c>
      <c r="BA457" s="120">
        <v>42167</v>
      </c>
      <c r="BB457" s="121"/>
      <c r="BC457" s="522">
        <f t="shared" si="111"/>
        <v>5000000</v>
      </c>
      <c r="BD457" s="121"/>
      <c r="BE457" s="516">
        <f>+BC457</f>
        <v>5000000</v>
      </c>
      <c r="BF457" s="122">
        <v>42170</v>
      </c>
      <c r="BG457" s="141" t="s">
        <v>116</v>
      </c>
      <c r="BH457" s="121" t="s">
        <v>10314</v>
      </c>
      <c r="BI457" s="122">
        <v>42170</v>
      </c>
      <c r="BJ457" s="190">
        <v>42192</v>
      </c>
      <c r="BK457" s="526" t="s">
        <v>167</v>
      </c>
      <c r="BL457" s="534">
        <f t="shared" si="114"/>
        <v>5000000</v>
      </c>
      <c r="BM457" t="s">
        <v>2403</v>
      </c>
      <c r="BQ457" t="str">
        <f t="shared" si="115"/>
        <v>Indosat</v>
      </c>
      <c r="BR457" t="str">
        <f t="shared" si="116"/>
        <v>HK-14-1469</v>
      </c>
      <c r="BS457" s="91">
        <f t="shared" si="117"/>
        <v>2014</v>
      </c>
      <c r="BT457">
        <f t="shared" si="113"/>
        <v>42093</v>
      </c>
      <c r="BU457" s="91">
        <f t="shared" si="113"/>
        <v>42167</v>
      </c>
      <c r="BW457" t="str">
        <f t="shared" si="118"/>
        <v>Site : KALIBARU_KRANJI - 03BKS052</v>
      </c>
      <c r="BX457" t="str">
        <f t="shared" si="119"/>
        <v xml:space="preserve">Tipe Tower : </v>
      </c>
      <c r="BY457">
        <f t="shared" si="120"/>
        <v>4800083168</v>
      </c>
      <c r="BZ457" s="92" t="str">
        <f t="shared" si="120"/>
        <v>Survey+Tower Analysis</v>
      </c>
      <c r="CD457" s="531"/>
    </row>
    <row r="458" spans="2:82" ht="15" customHeight="1" x14ac:dyDescent="0.25">
      <c r="B458" s="103">
        <f t="shared" si="108"/>
        <v>309</v>
      </c>
      <c r="C458" s="126" t="s">
        <v>10323</v>
      </c>
      <c r="D458" s="126">
        <v>4800083168</v>
      </c>
      <c r="E458" s="121" t="s">
        <v>9314</v>
      </c>
      <c r="F458" s="522">
        <v>5000000</v>
      </c>
      <c r="G458" s="127">
        <v>8</v>
      </c>
      <c r="H458" s="103">
        <v>2014</v>
      </c>
      <c r="I458" s="128">
        <v>41858</v>
      </c>
      <c r="J458" s="128"/>
      <c r="K458" s="127" t="s">
        <v>628</v>
      </c>
      <c r="L458" s="126" t="s">
        <v>628</v>
      </c>
      <c r="M458" s="141" t="s">
        <v>628</v>
      </c>
      <c r="N458" s="104" t="s">
        <v>1636</v>
      </c>
      <c r="O458" s="97" t="s">
        <v>2392</v>
      </c>
      <c r="P458" s="127" t="s">
        <v>98</v>
      </c>
      <c r="Q458" s="100">
        <f>(IF(AF458='[1]Price List'!$B$1,VLOOKUP(N458,'[1]Price List'!$A$1:$K$104,2,0),IF(AF458='[1]Price List'!$C$1,VLOOKUP(N458,'[1]Price List'!$A$1:$K$104,3,0),IF(AF458='[1]Price List'!$D$1,VLOOKUP(N458,'[1]Price List'!$A$1:$K$104,4,0),IF(AF458='[1]Price List'!$E$1,VLOOKUP(N458,'[1]Price List'!$A$1:$K$104,5,0),IF(AF458='[1]Price List'!$F$1,VLOOKUP(N458,'[1]Price List'!$A$1:$K$104,6,0),IF(AF458='[1]Price List'!$G$1,VLOOKUP(N458,'[1]Price List'!$A$1:$K$104,7,0),IF(AF458='[1]Price List'!$H$1,VLOOKUP(N458,'[1]Price List'!$A$1:$K$104,8,0),IF(AF458='[1]Price List'!$I$1,VLOOKUP(N458,'[1]Price List'!$A$1:$K$104,9,0),IF(AF458='[1]Price List'!$J$1,VLOOKUP(N458,'[1]Price List'!$A$1:$K$104,10,0),IF(AF458='[1]Price List'!$K$1,VLOOKUP(N458,'[1]Price List'!$A$1:$K$104,11,0))))))))))))+(IF(AF458='[1]Price List'!$B$1,VLOOKUP(O458,'[1]Price List'!$A$1:$K$104,2,0),IF(AF458='[1]Price List'!$C$1,VLOOKUP(O458,'[1]Price List'!$A$1:$K$104,3,0),IF(AF458='[1]Price List'!$D$1,VLOOKUP(O458,'[1]Price List'!$A$1:$K$104,4,0),IF(AF458='[1]Price List'!$E$1,VLOOKUP(O458,'[1]Price List'!$A$1:$K$104,5,0),IF(AF458='[1]Price List'!$F$1,VLOOKUP(O458,'[1]Price List'!$A$1:$K$104,6,0),IF(AF458='[1]Price List'!$G$1,VLOOKUP(O458,'[1]Price List'!$A$1:$K$104,7,0),IF(AF458='[1]Price List'!$H$1,VLOOKUP(O458,'[1]Price List'!$A$1:$K$104,8,0),IF(AF458='[1]Price List'!$I$1,VLOOKUP(O458,'[1]Price List'!$A$1:$K$104,9,0),IF(AF458='[1]Price List'!$J$1,VLOOKUP(O458,'[1]Price List'!$A$1:$K$104,10,0),IF(AF458='[1]Price List'!$K$1,VLOOKUP(O458,'[1]Price List'!$A$1:$K$104,11,0))))))))))))+(IF(AF458='[1]Price List'!$B$1,VLOOKUP(P458,'[1]Price List'!$A$1:$K$104,2,0),IF(AF458='[1]Price List'!$C$1,VLOOKUP(P458,'[1]Price List'!$A$1:$K$104,3,0),IF(AF458='[1]Price List'!$D$1,VLOOKUP(P458,'[1]Price List'!$A$1:$K$104,4,0),IF(AF458='[1]Price List'!$E$1,VLOOKUP(P458,'[1]Price List'!$A$1:$K$104,5,0),IF(AF458='[1]Price List'!$F$1,VLOOKUP(P458,'[1]Price List'!$A$1:$K$104,6,0),IF(AF458='[1]Price List'!$G$1,VLOOKUP(P458,'[1]Price List'!$A$1:$K$104,7,0),IF(AF458='[1]Price List'!$H$1,VLOOKUP(P458,'[1]Price List'!$A$1:$K$104,8,0),IF(AF458='[1]Price List'!$I$1,VLOOKUP(P458,'[1]Price List'!$A$1:$K$104,9,0),IF(AF458='[1]Price List'!$J$1,VLOOKUP(P458,'[1]Price List'!$A$1:$K$104,10,0),IF(AF458='[1]Price List'!$K$1,VLOOKUP(P458,'[1]Price List'!$A$1:$K$104,11,0))))))))))))</f>
        <v>5000000</v>
      </c>
      <c r="R458" s="103"/>
      <c r="S458" s="127"/>
      <c r="T458" s="127"/>
      <c r="U458" s="120">
        <v>41906</v>
      </c>
      <c r="V458" s="523">
        <f t="shared" si="107"/>
        <v>48</v>
      </c>
      <c r="W458" s="127"/>
      <c r="X458" s="141" t="s">
        <v>10324</v>
      </c>
      <c r="Y458" s="424" t="s">
        <v>10325</v>
      </c>
      <c r="Z458" s="126" t="s">
        <v>2396</v>
      </c>
      <c r="AA458" s="103"/>
      <c r="AB458" s="126"/>
      <c r="AC458" s="103"/>
      <c r="AD458" s="103"/>
      <c r="AE458" s="103"/>
      <c r="AF458" s="126" t="s">
        <v>477</v>
      </c>
      <c r="AG458" s="126"/>
      <c r="AH458" s="524"/>
      <c r="AI458" s="524"/>
      <c r="AJ458" s="121"/>
      <c r="AK458" s="121"/>
      <c r="AL458" s="121"/>
      <c r="AM458" s="120"/>
      <c r="AN458" s="120"/>
      <c r="AO458" s="120"/>
      <c r="AP458" s="121"/>
      <c r="AQ458" s="525"/>
      <c r="AR458" s="525">
        <f t="shared" ca="1" si="110"/>
        <v>42347</v>
      </c>
      <c r="AS458" s="121"/>
      <c r="AT458" s="126" t="s">
        <v>10326</v>
      </c>
      <c r="AU458" s="122">
        <v>41992</v>
      </c>
      <c r="AV458" s="122">
        <v>42023</v>
      </c>
      <c r="AX458" s="126" t="s">
        <v>10313</v>
      </c>
      <c r="AY458" s="121">
        <v>0</v>
      </c>
      <c r="AZ458" s="120">
        <v>42093</v>
      </c>
      <c r="BA458" s="120">
        <v>42167</v>
      </c>
      <c r="BB458" s="121"/>
      <c r="BC458" s="522">
        <f t="shared" si="111"/>
        <v>5000000</v>
      </c>
      <c r="BD458" s="121"/>
      <c r="BE458" s="516">
        <f>+BC458</f>
        <v>5000000</v>
      </c>
      <c r="BF458" s="122">
        <v>42170</v>
      </c>
      <c r="BG458" s="141" t="s">
        <v>116</v>
      </c>
      <c r="BH458" s="121" t="s">
        <v>10314</v>
      </c>
      <c r="BI458" s="122">
        <v>42170</v>
      </c>
      <c r="BJ458" s="190">
        <v>42192</v>
      </c>
      <c r="BK458" s="526" t="s">
        <v>167</v>
      </c>
      <c r="BL458" s="534">
        <f t="shared" si="114"/>
        <v>5000000</v>
      </c>
      <c r="BM458" t="s">
        <v>2403</v>
      </c>
      <c r="BQ458" t="str">
        <f t="shared" si="115"/>
        <v>Indosat</v>
      </c>
      <c r="BR458" t="str">
        <f t="shared" si="116"/>
        <v>HK-14-1470</v>
      </c>
      <c r="BS458" s="91">
        <f t="shared" si="117"/>
        <v>2014</v>
      </c>
      <c r="BT458">
        <f t="shared" si="113"/>
        <v>42093</v>
      </c>
      <c r="BU458" s="91">
        <f t="shared" si="113"/>
        <v>42167</v>
      </c>
      <c r="BW458" t="str">
        <f t="shared" si="118"/>
        <v>Site : BINTARAJAYA - 03BKS038</v>
      </c>
      <c r="BX458" t="str">
        <f t="shared" si="119"/>
        <v xml:space="preserve">Tipe Tower : </v>
      </c>
      <c r="BY458">
        <f t="shared" si="120"/>
        <v>4800083168</v>
      </c>
      <c r="BZ458" s="92" t="str">
        <f t="shared" si="120"/>
        <v>Survey+Tower Analysis</v>
      </c>
      <c r="CD458" s="531"/>
    </row>
    <row r="459" spans="2:82" ht="15" customHeight="1" x14ac:dyDescent="0.25">
      <c r="B459" s="103">
        <f t="shared" si="108"/>
        <v>310</v>
      </c>
      <c r="C459" s="126" t="s">
        <v>10327</v>
      </c>
      <c r="D459" s="126">
        <v>4800083168</v>
      </c>
      <c r="E459" s="121" t="s">
        <v>9314</v>
      </c>
      <c r="F459" s="522">
        <v>5000000</v>
      </c>
      <c r="G459" s="127">
        <v>8</v>
      </c>
      <c r="H459" s="103">
        <v>2014</v>
      </c>
      <c r="I459" s="128">
        <v>41858</v>
      </c>
      <c r="J459" s="128"/>
      <c r="K459" s="127" t="s">
        <v>628</v>
      </c>
      <c r="L459" s="126" t="s">
        <v>628</v>
      </c>
      <c r="M459" s="141" t="s">
        <v>628</v>
      </c>
      <c r="N459" s="104" t="s">
        <v>1636</v>
      </c>
      <c r="O459" s="97" t="s">
        <v>2392</v>
      </c>
      <c r="P459" s="127" t="s">
        <v>98</v>
      </c>
      <c r="Q459" s="100">
        <f>(IF(AF459='[1]Price List'!$B$1,VLOOKUP(N459,'[1]Price List'!$A$1:$K$104,2,0),IF(AF459='[1]Price List'!$C$1,VLOOKUP(N459,'[1]Price List'!$A$1:$K$104,3,0),IF(AF459='[1]Price List'!$D$1,VLOOKUP(N459,'[1]Price List'!$A$1:$K$104,4,0),IF(AF459='[1]Price List'!$E$1,VLOOKUP(N459,'[1]Price List'!$A$1:$K$104,5,0),IF(AF459='[1]Price List'!$F$1,VLOOKUP(N459,'[1]Price List'!$A$1:$K$104,6,0),IF(AF459='[1]Price List'!$G$1,VLOOKUP(N459,'[1]Price List'!$A$1:$K$104,7,0),IF(AF459='[1]Price List'!$H$1,VLOOKUP(N459,'[1]Price List'!$A$1:$K$104,8,0),IF(AF459='[1]Price List'!$I$1,VLOOKUP(N459,'[1]Price List'!$A$1:$K$104,9,0),IF(AF459='[1]Price List'!$J$1,VLOOKUP(N459,'[1]Price List'!$A$1:$K$104,10,0),IF(AF459='[1]Price List'!$K$1,VLOOKUP(N459,'[1]Price List'!$A$1:$K$104,11,0))))))))))))+(IF(AF459='[1]Price List'!$B$1,VLOOKUP(O459,'[1]Price List'!$A$1:$K$104,2,0),IF(AF459='[1]Price List'!$C$1,VLOOKUP(O459,'[1]Price List'!$A$1:$K$104,3,0),IF(AF459='[1]Price List'!$D$1,VLOOKUP(O459,'[1]Price List'!$A$1:$K$104,4,0),IF(AF459='[1]Price List'!$E$1,VLOOKUP(O459,'[1]Price List'!$A$1:$K$104,5,0),IF(AF459='[1]Price List'!$F$1,VLOOKUP(O459,'[1]Price List'!$A$1:$K$104,6,0),IF(AF459='[1]Price List'!$G$1,VLOOKUP(O459,'[1]Price List'!$A$1:$K$104,7,0),IF(AF459='[1]Price List'!$H$1,VLOOKUP(O459,'[1]Price List'!$A$1:$K$104,8,0),IF(AF459='[1]Price List'!$I$1,VLOOKUP(O459,'[1]Price List'!$A$1:$K$104,9,0),IF(AF459='[1]Price List'!$J$1,VLOOKUP(O459,'[1]Price List'!$A$1:$K$104,10,0),IF(AF459='[1]Price List'!$K$1,VLOOKUP(O459,'[1]Price List'!$A$1:$K$104,11,0))))))))))))+(IF(AF459='[1]Price List'!$B$1,VLOOKUP(P459,'[1]Price List'!$A$1:$K$104,2,0),IF(AF459='[1]Price List'!$C$1,VLOOKUP(P459,'[1]Price List'!$A$1:$K$104,3,0),IF(AF459='[1]Price List'!$D$1,VLOOKUP(P459,'[1]Price List'!$A$1:$K$104,4,0),IF(AF459='[1]Price List'!$E$1,VLOOKUP(P459,'[1]Price List'!$A$1:$K$104,5,0),IF(AF459='[1]Price List'!$F$1,VLOOKUP(P459,'[1]Price List'!$A$1:$K$104,6,0),IF(AF459='[1]Price List'!$G$1,VLOOKUP(P459,'[1]Price List'!$A$1:$K$104,7,0),IF(AF459='[1]Price List'!$H$1,VLOOKUP(P459,'[1]Price List'!$A$1:$K$104,8,0),IF(AF459='[1]Price List'!$I$1,VLOOKUP(P459,'[1]Price List'!$A$1:$K$104,9,0),IF(AF459='[1]Price List'!$J$1,VLOOKUP(P459,'[1]Price List'!$A$1:$K$104,10,0),IF(AF459='[1]Price List'!$K$1,VLOOKUP(P459,'[1]Price List'!$A$1:$K$104,11,0))))))))))))</f>
        <v>5000000</v>
      </c>
      <c r="R459" s="103"/>
      <c r="S459" s="127"/>
      <c r="T459" s="127"/>
      <c r="U459" s="120">
        <v>41906</v>
      </c>
      <c r="V459" s="523">
        <f t="shared" si="107"/>
        <v>48</v>
      </c>
      <c r="W459" s="127"/>
      <c r="X459" s="141" t="s">
        <v>10058</v>
      </c>
      <c r="Y459" s="424" t="s">
        <v>10328</v>
      </c>
      <c r="Z459" s="126" t="s">
        <v>2396</v>
      </c>
      <c r="AA459" s="103"/>
      <c r="AB459" s="126"/>
      <c r="AC459" s="103"/>
      <c r="AD459" s="103"/>
      <c r="AE459" s="103"/>
      <c r="AF459" s="126" t="s">
        <v>477</v>
      </c>
      <c r="AG459" s="126"/>
      <c r="AH459" s="524"/>
      <c r="AI459" s="524"/>
      <c r="AJ459" s="121"/>
      <c r="AK459" s="121"/>
      <c r="AL459" s="121"/>
      <c r="AM459" s="120"/>
      <c r="AN459" s="120"/>
      <c r="AO459" s="120"/>
      <c r="AP459" s="121"/>
      <c r="AQ459" s="525"/>
      <c r="AR459" s="525"/>
      <c r="AS459" s="121"/>
      <c r="AT459" s="126" t="s">
        <v>10329</v>
      </c>
      <c r="AU459" s="122">
        <v>41992</v>
      </c>
      <c r="AV459" s="544">
        <v>42034</v>
      </c>
      <c r="AX459" s="126" t="s">
        <v>10096</v>
      </c>
      <c r="AY459" s="121">
        <v>0</v>
      </c>
      <c r="AZ459" s="120">
        <v>42181</v>
      </c>
      <c r="BA459" s="120">
        <v>42221</v>
      </c>
      <c r="BB459" s="121"/>
      <c r="BC459" s="522">
        <f t="shared" si="111"/>
        <v>5000000</v>
      </c>
      <c r="BD459" s="121"/>
      <c r="BE459" s="516"/>
      <c r="BF459" s="120">
        <v>42221</v>
      </c>
      <c r="BG459" s="141" t="s">
        <v>10097</v>
      </c>
      <c r="BH459" s="121" t="s">
        <v>10098</v>
      </c>
      <c r="BI459" s="122">
        <v>42221</v>
      </c>
      <c r="BJ459" s="190"/>
      <c r="BK459" s="526" t="s">
        <v>167</v>
      </c>
      <c r="BL459" s="534">
        <f t="shared" si="114"/>
        <v>5000000</v>
      </c>
      <c r="BM459" t="s">
        <v>2403</v>
      </c>
      <c r="BQ459" t="str">
        <f t="shared" si="115"/>
        <v>Indosat</v>
      </c>
      <c r="BR459" t="str">
        <f t="shared" si="116"/>
        <v>HK-14-1471</v>
      </c>
      <c r="BS459" s="91">
        <f t="shared" si="117"/>
        <v>2014</v>
      </c>
      <c r="BT459">
        <f t="shared" si="113"/>
        <v>42181</v>
      </c>
      <c r="BU459" s="91">
        <f t="shared" si="113"/>
        <v>42221</v>
      </c>
      <c r="BW459" t="str">
        <f t="shared" si="118"/>
        <v>Site : BULAK_KAPAL - 03CKR005</v>
      </c>
      <c r="BX459" t="str">
        <f t="shared" si="119"/>
        <v xml:space="preserve">Tipe Tower : </v>
      </c>
      <c r="BY459">
        <f t="shared" si="120"/>
        <v>4800083168</v>
      </c>
      <c r="BZ459" s="92" t="str">
        <f t="shared" si="120"/>
        <v>Survey+Tower Analysis</v>
      </c>
      <c r="CD459" s="531"/>
    </row>
    <row r="460" spans="2:82" ht="15" customHeight="1" x14ac:dyDescent="0.25">
      <c r="B460" s="103">
        <f t="shared" si="108"/>
        <v>311</v>
      </c>
      <c r="C460" s="126" t="s">
        <v>10330</v>
      </c>
      <c r="D460" s="126">
        <v>4800083168</v>
      </c>
      <c r="E460" s="121" t="s">
        <v>9314</v>
      </c>
      <c r="F460" s="522">
        <v>5000000</v>
      </c>
      <c r="G460" s="127">
        <v>8</v>
      </c>
      <c r="H460" s="103">
        <v>2014</v>
      </c>
      <c r="I460" s="128">
        <v>41858</v>
      </c>
      <c r="J460" s="128"/>
      <c r="K460" s="127" t="s">
        <v>628</v>
      </c>
      <c r="L460" s="126" t="s">
        <v>628</v>
      </c>
      <c r="M460" s="141" t="s">
        <v>628</v>
      </c>
      <c r="N460" s="104" t="s">
        <v>1636</v>
      </c>
      <c r="O460" s="97" t="s">
        <v>2392</v>
      </c>
      <c r="P460" s="127" t="s">
        <v>98</v>
      </c>
      <c r="Q460" s="100">
        <f>(IF(AF460='[1]Price List'!$B$1,VLOOKUP(N460,'[1]Price List'!$A$1:$K$104,2,0),IF(AF460='[1]Price List'!$C$1,VLOOKUP(N460,'[1]Price List'!$A$1:$K$104,3,0),IF(AF460='[1]Price List'!$D$1,VLOOKUP(N460,'[1]Price List'!$A$1:$K$104,4,0),IF(AF460='[1]Price List'!$E$1,VLOOKUP(N460,'[1]Price List'!$A$1:$K$104,5,0),IF(AF460='[1]Price List'!$F$1,VLOOKUP(N460,'[1]Price List'!$A$1:$K$104,6,0),IF(AF460='[1]Price List'!$G$1,VLOOKUP(N460,'[1]Price List'!$A$1:$K$104,7,0),IF(AF460='[1]Price List'!$H$1,VLOOKUP(N460,'[1]Price List'!$A$1:$K$104,8,0),IF(AF460='[1]Price List'!$I$1,VLOOKUP(N460,'[1]Price List'!$A$1:$K$104,9,0),IF(AF460='[1]Price List'!$J$1,VLOOKUP(N460,'[1]Price List'!$A$1:$K$104,10,0),IF(AF460='[1]Price List'!$K$1,VLOOKUP(N460,'[1]Price List'!$A$1:$K$104,11,0))))))))))))+(IF(AF460='[1]Price List'!$B$1,VLOOKUP(O460,'[1]Price List'!$A$1:$K$104,2,0),IF(AF460='[1]Price List'!$C$1,VLOOKUP(O460,'[1]Price List'!$A$1:$K$104,3,0),IF(AF460='[1]Price List'!$D$1,VLOOKUP(O460,'[1]Price List'!$A$1:$K$104,4,0),IF(AF460='[1]Price List'!$E$1,VLOOKUP(O460,'[1]Price List'!$A$1:$K$104,5,0),IF(AF460='[1]Price List'!$F$1,VLOOKUP(O460,'[1]Price List'!$A$1:$K$104,6,0),IF(AF460='[1]Price List'!$G$1,VLOOKUP(O460,'[1]Price List'!$A$1:$K$104,7,0),IF(AF460='[1]Price List'!$H$1,VLOOKUP(O460,'[1]Price List'!$A$1:$K$104,8,0),IF(AF460='[1]Price List'!$I$1,VLOOKUP(O460,'[1]Price List'!$A$1:$K$104,9,0),IF(AF460='[1]Price List'!$J$1,VLOOKUP(O460,'[1]Price List'!$A$1:$K$104,10,0),IF(AF460='[1]Price List'!$K$1,VLOOKUP(O460,'[1]Price List'!$A$1:$K$104,11,0))))))))))))+(IF(AF460='[1]Price List'!$B$1,VLOOKUP(P460,'[1]Price List'!$A$1:$K$104,2,0),IF(AF460='[1]Price List'!$C$1,VLOOKUP(P460,'[1]Price List'!$A$1:$K$104,3,0),IF(AF460='[1]Price List'!$D$1,VLOOKUP(P460,'[1]Price List'!$A$1:$K$104,4,0),IF(AF460='[1]Price List'!$E$1,VLOOKUP(P460,'[1]Price List'!$A$1:$K$104,5,0),IF(AF460='[1]Price List'!$F$1,VLOOKUP(P460,'[1]Price List'!$A$1:$K$104,6,0),IF(AF460='[1]Price List'!$G$1,VLOOKUP(P460,'[1]Price List'!$A$1:$K$104,7,0),IF(AF460='[1]Price List'!$H$1,VLOOKUP(P460,'[1]Price List'!$A$1:$K$104,8,0),IF(AF460='[1]Price List'!$I$1,VLOOKUP(P460,'[1]Price List'!$A$1:$K$104,9,0),IF(AF460='[1]Price List'!$J$1,VLOOKUP(P460,'[1]Price List'!$A$1:$K$104,10,0),IF(AF460='[1]Price List'!$K$1,VLOOKUP(P460,'[1]Price List'!$A$1:$K$104,11,0))))))))))))</f>
        <v>5000000</v>
      </c>
      <c r="R460" s="103"/>
      <c r="S460" s="127"/>
      <c r="T460" s="127"/>
      <c r="U460" s="120">
        <v>41906</v>
      </c>
      <c r="V460" s="523">
        <f t="shared" si="107"/>
        <v>48</v>
      </c>
      <c r="W460" s="127"/>
      <c r="X460" s="141" t="s">
        <v>10331</v>
      </c>
      <c r="Y460" s="424" t="s">
        <v>10332</v>
      </c>
      <c r="Z460" s="126" t="s">
        <v>2396</v>
      </c>
      <c r="AA460" s="103"/>
      <c r="AB460" s="126"/>
      <c r="AC460" s="103"/>
      <c r="AD460" s="103"/>
      <c r="AE460" s="103"/>
      <c r="AF460" s="126" t="s">
        <v>477</v>
      </c>
      <c r="AG460" s="126"/>
      <c r="AH460" s="524"/>
      <c r="AI460" s="524"/>
      <c r="AJ460" s="121"/>
      <c r="AK460" s="121"/>
      <c r="AL460" s="121"/>
      <c r="AM460" s="120"/>
      <c r="AN460" s="120"/>
      <c r="AO460" s="120"/>
      <c r="AP460" s="121"/>
      <c r="AQ460" s="525"/>
      <c r="AR460" s="525"/>
      <c r="AS460" s="121"/>
      <c r="AT460" s="126" t="s">
        <v>10333</v>
      </c>
      <c r="AU460" s="122">
        <v>41992</v>
      </c>
      <c r="AV460" s="122">
        <v>42023</v>
      </c>
      <c r="AX460" s="126" t="s">
        <v>10272</v>
      </c>
      <c r="AY460" s="121">
        <v>0</v>
      </c>
      <c r="AZ460" s="542" t="s">
        <v>10273</v>
      </c>
      <c r="BA460" s="542" t="s">
        <v>10274</v>
      </c>
      <c r="BB460" s="121"/>
      <c r="BC460" s="522">
        <f t="shared" si="111"/>
        <v>5000000</v>
      </c>
      <c r="BD460" s="121"/>
      <c r="BE460" s="516">
        <f>+BC460</f>
        <v>5000000</v>
      </c>
      <c r="BF460" s="544" t="s">
        <v>3101</v>
      </c>
      <c r="BG460" s="141" t="s">
        <v>116</v>
      </c>
      <c r="BH460" s="121" t="s">
        <v>10275</v>
      </c>
      <c r="BI460" s="122" t="s">
        <v>3103</v>
      </c>
      <c r="BJ460" s="190" t="s">
        <v>10223</v>
      </c>
      <c r="BK460" s="526" t="s">
        <v>167</v>
      </c>
      <c r="BL460" s="534">
        <f t="shared" si="114"/>
        <v>5000000</v>
      </c>
      <c r="BM460" t="s">
        <v>2403</v>
      </c>
      <c r="BQ460" t="str">
        <f t="shared" si="115"/>
        <v>Indosat</v>
      </c>
      <c r="BR460" t="str">
        <f t="shared" si="116"/>
        <v>HK-14-1472</v>
      </c>
      <c r="BS460" s="91">
        <f t="shared" si="117"/>
        <v>2014</v>
      </c>
      <c r="BT460" t="str">
        <f t="shared" si="113"/>
        <v>3/30/2015 , 9/6/2015</v>
      </c>
      <c r="BU460" s="91" t="str">
        <f t="shared" si="113"/>
        <v>6/12/2015 , 7/8/2015</v>
      </c>
      <c r="BW460" t="str">
        <f t="shared" si="118"/>
        <v>Site : BUMI_ALAM_HIJAU - 03BKS203</v>
      </c>
      <c r="BX460" t="str">
        <f t="shared" si="119"/>
        <v xml:space="preserve">Tipe Tower : </v>
      </c>
      <c r="BY460">
        <f t="shared" si="120"/>
        <v>4800083168</v>
      </c>
      <c r="BZ460" s="92" t="str">
        <f t="shared" si="120"/>
        <v>Survey+Tower Analysis</v>
      </c>
      <c r="CD460" s="531"/>
    </row>
    <row r="461" spans="2:82" ht="15" customHeight="1" x14ac:dyDescent="0.25">
      <c r="B461" s="103">
        <f t="shared" si="108"/>
        <v>312</v>
      </c>
      <c r="C461" s="126" t="s">
        <v>10334</v>
      </c>
      <c r="D461" s="126">
        <v>4800083168</v>
      </c>
      <c r="E461" s="121" t="s">
        <v>9314</v>
      </c>
      <c r="F461" s="522">
        <v>5000000</v>
      </c>
      <c r="G461" s="127">
        <v>8</v>
      </c>
      <c r="H461" s="103">
        <v>2014</v>
      </c>
      <c r="I461" s="128">
        <v>41858</v>
      </c>
      <c r="J461" s="128"/>
      <c r="K461" s="127" t="s">
        <v>628</v>
      </c>
      <c r="L461" s="126" t="s">
        <v>628</v>
      </c>
      <c r="M461" s="141" t="s">
        <v>628</v>
      </c>
      <c r="N461" s="104" t="s">
        <v>1636</v>
      </c>
      <c r="O461" s="97" t="s">
        <v>2392</v>
      </c>
      <c r="P461" s="127" t="s">
        <v>98</v>
      </c>
      <c r="Q461" s="100">
        <f>(IF(AF461='[1]Price List'!$B$1,VLOOKUP(N461,'[1]Price List'!$A$1:$K$104,2,0),IF(AF461='[1]Price List'!$C$1,VLOOKUP(N461,'[1]Price List'!$A$1:$K$104,3,0),IF(AF461='[1]Price List'!$D$1,VLOOKUP(N461,'[1]Price List'!$A$1:$K$104,4,0),IF(AF461='[1]Price List'!$E$1,VLOOKUP(N461,'[1]Price List'!$A$1:$K$104,5,0),IF(AF461='[1]Price List'!$F$1,VLOOKUP(N461,'[1]Price List'!$A$1:$K$104,6,0),IF(AF461='[1]Price List'!$G$1,VLOOKUP(N461,'[1]Price List'!$A$1:$K$104,7,0),IF(AF461='[1]Price List'!$H$1,VLOOKUP(N461,'[1]Price List'!$A$1:$K$104,8,0),IF(AF461='[1]Price List'!$I$1,VLOOKUP(N461,'[1]Price List'!$A$1:$K$104,9,0),IF(AF461='[1]Price List'!$J$1,VLOOKUP(N461,'[1]Price List'!$A$1:$K$104,10,0),IF(AF461='[1]Price List'!$K$1,VLOOKUP(N461,'[1]Price List'!$A$1:$K$104,11,0))))))))))))+(IF(AF461='[1]Price List'!$B$1,VLOOKUP(O461,'[1]Price List'!$A$1:$K$104,2,0),IF(AF461='[1]Price List'!$C$1,VLOOKUP(O461,'[1]Price List'!$A$1:$K$104,3,0),IF(AF461='[1]Price List'!$D$1,VLOOKUP(O461,'[1]Price List'!$A$1:$K$104,4,0),IF(AF461='[1]Price List'!$E$1,VLOOKUP(O461,'[1]Price List'!$A$1:$K$104,5,0),IF(AF461='[1]Price List'!$F$1,VLOOKUP(O461,'[1]Price List'!$A$1:$K$104,6,0),IF(AF461='[1]Price List'!$G$1,VLOOKUP(O461,'[1]Price List'!$A$1:$K$104,7,0),IF(AF461='[1]Price List'!$H$1,VLOOKUP(O461,'[1]Price List'!$A$1:$K$104,8,0),IF(AF461='[1]Price List'!$I$1,VLOOKUP(O461,'[1]Price List'!$A$1:$K$104,9,0),IF(AF461='[1]Price List'!$J$1,VLOOKUP(O461,'[1]Price List'!$A$1:$K$104,10,0),IF(AF461='[1]Price List'!$K$1,VLOOKUP(O461,'[1]Price List'!$A$1:$K$104,11,0))))))))))))+(IF(AF461='[1]Price List'!$B$1,VLOOKUP(P461,'[1]Price List'!$A$1:$K$104,2,0),IF(AF461='[1]Price List'!$C$1,VLOOKUP(P461,'[1]Price List'!$A$1:$K$104,3,0),IF(AF461='[1]Price List'!$D$1,VLOOKUP(P461,'[1]Price List'!$A$1:$K$104,4,0),IF(AF461='[1]Price List'!$E$1,VLOOKUP(P461,'[1]Price List'!$A$1:$K$104,5,0),IF(AF461='[1]Price List'!$F$1,VLOOKUP(P461,'[1]Price List'!$A$1:$K$104,6,0),IF(AF461='[1]Price List'!$G$1,VLOOKUP(P461,'[1]Price List'!$A$1:$K$104,7,0),IF(AF461='[1]Price List'!$H$1,VLOOKUP(P461,'[1]Price List'!$A$1:$K$104,8,0),IF(AF461='[1]Price List'!$I$1,VLOOKUP(P461,'[1]Price List'!$A$1:$K$104,9,0),IF(AF461='[1]Price List'!$J$1,VLOOKUP(P461,'[1]Price List'!$A$1:$K$104,10,0),IF(AF461='[1]Price List'!$K$1,VLOOKUP(P461,'[1]Price List'!$A$1:$K$104,11,0))))))))))))</f>
        <v>5000000</v>
      </c>
      <c r="R461" s="103"/>
      <c r="S461" s="127"/>
      <c r="T461" s="127"/>
      <c r="U461" s="120">
        <v>41906</v>
      </c>
      <c r="V461" s="523">
        <f t="shared" si="107"/>
        <v>48</v>
      </c>
      <c r="W461" s="127"/>
      <c r="X461" s="141" t="s">
        <v>10335</v>
      </c>
      <c r="Y461" s="424" t="s">
        <v>10336</v>
      </c>
      <c r="Z461" s="126" t="s">
        <v>2396</v>
      </c>
      <c r="AA461" s="103"/>
      <c r="AB461" s="126"/>
      <c r="AC461" s="103"/>
      <c r="AD461" s="103"/>
      <c r="AE461" s="103"/>
      <c r="AF461" s="126" t="s">
        <v>477</v>
      </c>
      <c r="AG461" s="126"/>
      <c r="AH461" s="524"/>
      <c r="AI461" s="524"/>
      <c r="AJ461" s="121"/>
      <c r="AK461" s="121"/>
      <c r="AL461" s="121"/>
      <c r="AM461" s="120"/>
      <c r="AN461" s="120"/>
      <c r="AO461" s="120"/>
      <c r="AP461" s="121"/>
      <c r="AQ461" s="525"/>
      <c r="AR461" s="525"/>
      <c r="AS461" s="121"/>
      <c r="AT461" s="126" t="s">
        <v>10337</v>
      </c>
      <c r="AU461" s="122">
        <v>41992</v>
      </c>
      <c r="AV461" s="122">
        <v>42023</v>
      </c>
      <c r="AX461" s="126" t="s">
        <v>10313</v>
      </c>
      <c r="AY461" s="121">
        <v>0</v>
      </c>
      <c r="AZ461" s="120">
        <v>42093</v>
      </c>
      <c r="BA461" s="120">
        <v>42167</v>
      </c>
      <c r="BB461" s="121"/>
      <c r="BC461" s="522">
        <f t="shared" si="111"/>
        <v>5000000</v>
      </c>
      <c r="BD461" s="121"/>
      <c r="BE461" s="516">
        <f>+BC461</f>
        <v>5000000</v>
      </c>
      <c r="BF461" s="122">
        <v>42170</v>
      </c>
      <c r="BG461" s="141" t="s">
        <v>116</v>
      </c>
      <c r="BH461" s="121" t="s">
        <v>10314</v>
      </c>
      <c r="BI461" s="122">
        <v>42170</v>
      </c>
      <c r="BJ461" s="190">
        <v>42192</v>
      </c>
      <c r="BK461" s="526" t="s">
        <v>167</v>
      </c>
      <c r="BL461" s="534">
        <f t="shared" si="114"/>
        <v>5000000</v>
      </c>
      <c r="BM461" t="s">
        <v>2403</v>
      </c>
      <c r="BQ461" t="str">
        <f t="shared" si="115"/>
        <v>Indosat</v>
      </c>
      <c r="BR461" t="str">
        <f t="shared" si="116"/>
        <v>HK-14-1473</v>
      </c>
      <c r="BS461" s="91">
        <f t="shared" si="117"/>
        <v>2014</v>
      </c>
      <c r="BT461">
        <f t="shared" si="113"/>
        <v>42093</v>
      </c>
      <c r="BU461" s="91">
        <f t="shared" si="113"/>
        <v>42167</v>
      </c>
      <c r="BW461" t="str">
        <f t="shared" si="118"/>
        <v>Site : CITRA_GRAND - 03BKS003</v>
      </c>
      <c r="BX461" t="str">
        <f t="shared" si="119"/>
        <v xml:space="preserve">Tipe Tower : </v>
      </c>
      <c r="BY461">
        <f t="shared" si="120"/>
        <v>4800083168</v>
      </c>
      <c r="BZ461" s="92" t="str">
        <f t="shared" si="120"/>
        <v>Survey+Tower Analysis</v>
      </c>
      <c r="CD461" s="531"/>
    </row>
    <row r="462" spans="2:82" ht="15" customHeight="1" x14ac:dyDescent="0.25">
      <c r="B462" s="103">
        <f t="shared" si="108"/>
        <v>313</v>
      </c>
      <c r="C462" s="126" t="s">
        <v>10338</v>
      </c>
      <c r="D462" s="126">
        <v>4800083168</v>
      </c>
      <c r="E462" s="121" t="s">
        <v>9547</v>
      </c>
      <c r="F462" s="647">
        <v>3500000</v>
      </c>
      <c r="G462" s="127">
        <v>8</v>
      </c>
      <c r="H462" s="103">
        <v>2014</v>
      </c>
      <c r="I462" s="128">
        <v>41858</v>
      </c>
      <c r="J462" s="128"/>
      <c r="K462" s="127" t="s">
        <v>628</v>
      </c>
      <c r="L462" s="126" t="s">
        <v>628</v>
      </c>
      <c r="M462" s="141" t="s">
        <v>628</v>
      </c>
      <c r="N462" s="95" t="s">
        <v>1636</v>
      </c>
      <c r="O462" s="127" t="s">
        <v>98</v>
      </c>
      <c r="P462" s="127" t="s">
        <v>98</v>
      </c>
      <c r="Q462" s="100">
        <f>(IF(AF462='[1]Price List'!$B$1,VLOOKUP(N462,'[1]Price List'!$A$1:$K$104,2,0),IF(AF462='[1]Price List'!$C$1,VLOOKUP(N462,'[1]Price List'!$A$1:$K$104,3,0),IF(AF462='[1]Price List'!$D$1,VLOOKUP(N462,'[1]Price List'!$A$1:$K$104,4,0),IF(AF462='[1]Price List'!$E$1,VLOOKUP(N462,'[1]Price List'!$A$1:$K$104,5,0),IF(AF462='[1]Price List'!$F$1,VLOOKUP(N462,'[1]Price List'!$A$1:$K$104,6,0),IF(AF462='[1]Price List'!$G$1,VLOOKUP(N462,'[1]Price List'!$A$1:$K$104,7,0),IF(AF462='[1]Price List'!$H$1,VLOOKUP(N462,'[1]Price List'!$A$1:$K$104,8,0),IF(AF462='[1]Price List'!$I$1,VLOOKUP(N462,'[1]Price List'!$A$1:$K$104,9,0),IF(AF462='[1]Price List'!$J$1,VLOOKUP(N462,'[1]Price List'!$A$1:$K$104,10,0),IF(AF462='[1]Price List'!$K$1,VLOOKUP(N462,'[1]Price List'!$A$1:$K$104,11,0))))))))))))+(IF(AF462='[1]Price List'!$B$1,VLOOKUP(O462,'[1]Price List'!$A$1:$K$104,2,0),IF(AF462='[1]Price List'!$C$1,VLOOKUP(O462,'[1]Price List'!$A$1:$K$104,3,0),IF(AF462='[1]Price List'!$D$1,VLOOKUP(O462,'[1]Price List'!$A$1:$K$104,4,0),IF(AF462='[1]Price List'!$E$1,VLOOKUP(O462,'[1]Price List'!$A$1:$K$104,5,0),IF(AF462='[1]Price List'!$F$1,VLOOKUP(O462,'[1]Price List'!$A$1:$K$104,6,0),IF(AF462='[1]Price List'!$G$1,VLOOKUP(O462,'[1]Price List'!$A$1:$K$104,7,0),IF(AF462='[1]Price List'!$H$1,VLOOKUP(O462,'[1]Price List'!$A$1:$K$104,8,0),IF(AF462='[1]Price List'!$I$1,VLOOKUP(O462,'[1]Price List'!$A$1:$K$104,9,0),IF(AF462='[1]Price List'!$J$1,VLOOKUP(O462,'[1]Price List'!$A$1:$K$104,10,0),IF(AF462='[1]Price List'!$K$1,VLOOKUP(O462,'[1]Price List'!$A$1:$K$104,11,0))))))))))))+(IF(AF462='[1]Price List'!$B$1,VLOOKUP(P462,'[1]Price List'!$A$1:$K$104,2,0),IF(AF462='[1]Price List'!$C$1,VLOOKUP(P462,'[1]Price List'!$A$1:$K$104,3,0),IF(AF462='[1]Price List'!$D$1,VLOOKUP(P462,'[1]Price List'!$A$1:$K$104,4,0),IF(AF462='[1]Price List'!$E$1,VLOOKUP(P462,'[1]Price List'!$A$1:$K$104,5,0),IF(AF462='[1]Price List'!$F$1,VLOOKUP(P462,'[1]Price List'!$A$1:$K$104,6,0),IF(AF462='[1]Price List'!$G$1,VLOOKUP(P462,'[1]Price List'!$A$1:$K$104,7,0),IF(AF462='[1]Price List'!$H$1,VLOOKUP(P462,'[1]Price List'!$A$1:$K$104,8,0),IF(AF462='[1]Price List'!$I$1,VLOOKUP(P462,'[1]Price List'!$A$1:$K$104,9,0),IF(AF462='[1]Price List'!$J$1,VLOOKUP(P462,'[1]Price List'!$A$1:$K$104,10,0),IF(AF462='[1]Price List'!$K$1,VLOOKUP(P462,'[1]Price List'!$A$1:$K$104,11,0))))))))))))</f>
        <v>3500000</v>
      </c>
      <c r="R462" s="103"/>
      <c r="S462" s="127"/>
      <c r="T462" s="127"/>
      <c r="U462" s="120">
        <v>41907</v>
      </c>
      <c r="V462" s="523">
        <f t="shared" si="107"/>
        <v>49</v>
      </c>
      <c r="W462" s="127"/>
      <c r="X462" s="141" t="s">
        <v>10339</v>
      </c>
      <c r="Y462" s="424" t="s">
        <v>10340</v>
      </c>
      <c r="Z462" s="126" t="s">
        <v>1640</v>
      </c>
      <c r="AA462" s="103"/>
      <c r="AB462" s="126"/>
      <c r="AC462" s="103"/>
      <c r="AD462" s="103"/>
      <c r="AE462" s="103"/>
      <c r="AF462" s="121" t="s">
        <v>477</v>
      </c>
      <c r="AG462" s="126"/>
      <c r="AH462" s="524"/>
      <c r="AI462" s="524"/>
      <c r="AJ462" s="121"/>
      <c r="AK462" s="121"/>
      <c r="AL462" s="121"/>
      <c r="AM462" s="120"/>
      <c r="AN462" s="120"/>
      <c r="AO462" s="120"/>
      <c r="AP462" s="121"/>
      <c r="AQ462" s="525"/>
      <c r="AR462" s="525">
        <f ca="1">IF(AN462="",TODAY()-AM462,0)</f>
        <v>42347</v>
      </c>
      <c r="AS462" s="121"/>
      <c r="AT462" s="121" t="s">
        <v>10341</v>
      </c>
      <c r="AU462" s="122">
        <v>42072</v>
      </c>
      <c r="AV462" s="648">
        <v>42096</v>
      </c>
      <c r="AX462" s="126" t="s">
        <v>10342</v>
      </c>
      <c r="AY462" s="121">
        <v>0</v>
      </c>
      <c r="AZ462" s="120">
        <v>42096</v>
      </c>
      <c r="BA462" s="120">
        <v>42160</v>
      </c>
      <c r="BB462" s="121"/>
      <c r="BC462" s="522">
        <f t="shared" si="111"/>
        <v>3500000</v>
      </c>
      <c r="BD462" s="522">
        <v>3500000</v>
      </c>
      <c r="BE462" s="522">
        <v>3500000</v>
      </c>
      <c r="BF462" s="122">
        <v>42163</v>
      </c>
      <c r="BG462" s="141" t="s">
        <v>116</v>
      </c>
      <c r="BH462" s="121" t="s">
        <v>10343</v>
      </c>
      <c r="BI462" s="122">
        <v>42164</v>
      </c>
      <c r="BJ462" s="190">
        <v>42173</v>
      </c>
      <c r="BK462" s="526" t="s">
        <v>167</v>
      </c>
      <c r="BL462" s="534">
        <f t="shared" si="114"/>
        <v>3500000</v>
      </c>
      <c r="BM462" t="s">
        <v>1651</v>
      </c>
      <c r="BQ462" t="str">
        <f t="shared" si="115"/>
        <v>Indosat</v>
      </c>
      <c r="BR462" t="str">
        <f t="shared" si="116"/>
        <v>HK-14-1587</v>
      </c>
      <c r="BS462" s="91">
        <f t="shared" si="117"/>
        <v>2014</v>
      </c>
      <c r="BT462">
        <f t="shared" si="113"/>
        <v>42096</v>
      </c>
      <c r="BU462" s="91">
        <f t="shared" si="113"/>
        <v>42160</v>
      </c>
      <c r="BW462" t="str">
        <f t="shared" si="118"/>
        <v>Site : HAMSIN_BITUNG - 02TGN094</v>
      </c>
      <c r="BX462" t="str">
        <f t="shared" si="119"/>
        <v xml:space="preserve">Tipe Tower : </v>
      </c>
      <c r="BY462">
        <f t="shared" si="120"/>
        <v>4800083168</v>
      </c>
      <c r="BZ462" s="92" t="str">
        <f t="shared" si="120"/>
        <v>Consultant Engineering Fee</v>
      </c>
      <c r="CD462" s="531"/>
    </row>
    <row r="463" spans="2:82" ht="15" customHeight="1" x14ac:dyDescent="0.25">
      <c r="B463" s="103">
        <f t="shared" si="108"/>
        <v>314</v>
      </c>
      <c r="C463" s="126" t="s">
        <v>10344</v>
      </c>
      <c r="D463" s="126">
        <v>4800083168</v>
      </c>
      <c r="E463" s="121" t="s">
        <v>9314</v>
      </c>
      <c r="F463" s="522">
        <v>5000000</v>
      </c>
      <c r="G463" s="127">
        <v>8</v>
      </c>
      <c r="H463" s="103">
        <v>2014</v>
      </c>
      <c r="I463" s="128">
        <v>41858</v>
      </c>
      <c r="J463" s="128"/>
      <c r="K463" s="127" t="s">
        <v>628</v>
      </c>
      <c r="L463" s="126" t="s">
        <v>628</v>
      </c>
      <c r="M463" s="141" t="s">
        <v>628</v>
      </c>
      <c r="N463" s="104" t="s">
        <v>1636</v>
      </c>
      <c r="O463" s="97" t="s">
        <v>2392</v>
      </c>
      <c r="P463" s="127" t="s">
        <v>98</v>
      </c>
      <c r="Q463" s="100">
        <f>(IF(AF463='[1]Price List'!$B$1,VLOOKUP(N463,'[1]Price List'!$A$1:$K$104,2,0),IF(AF463='[1]Price List'!$C$1,VLOOKUP(N463,'[1]Price List'!$A$1:$K$104,3,0),IF(AF463='[1]Price List'!$D$1,VLOOKUP(N463,'[1]Price List'!$A$1:$K$104,4,0),IF(AF463='[1]Price List'!$E$1,VLOOKUP(N463,'[1]Price List'!$A$1:$K$104,5,0),IF(AF463='[1]Price List'!$F$1,VLOOKUP(N463,'[1]Price List'!$A$1:$K$104,6,0),IF(AF463='[1]Price List'!$G$1,VLOOKUP(N463,'[1]Price List'!$A$1:$K$104,7,0),IF(AF463='[1]Price List'!$H$1,VLOOKUP(N463,'[1]Price List'!$A$1:$K$104,8,0),IF(AF463='[1]Price List'!$I$1,VLOOKUP(N463,'[1]Price List'!$A$1:$K$104,9,0),IF(AF463='[1]Price List'!$J$1,VLOOKUP(N463,'[1]Price List'!$A$1:$K$104,10,0),IF(AF463='[1]Price List'!$K$1,VLOOKUP(N463,'[1]Price List'!$A$1:$K$104,11,0))))))))))))+(IF(AF463='[1]Price List'!$B$1,VLOOKUP(O463,'[1]Price List'!$A$1:$K$104,2,0),IF(AF463='[1]Price List'!$C$1,VLOOKUP(O463,'[1]Price List'!$A$1:$K$104,3,0),IF(AF463='[1]Price List'!$D$1,VLOOKUP(O463,'[1]Price List'!$A$1:$K$104,4,0),IF(AF463='[1]Price List'!$E$1,VLOOKUP(O463,'[1]Price List'!$A$1:$K$104,5,0),IF(AF463='[1]Price List'!$F$1,VLOOKUP(O463,'[1]Price List'!$A$1:$K$104,6,0),IF(AF463='[1]Price List'!$G$1,VLOOKUP(O463,'[1]Price List'!$A$1:$K$104,7,0),IF(AF463='[1]Price List'!$H$1,VLOOKUP(O463,'[1]Price List'!$A$1:$K$104,8,0),IF(AF463='[1]Price List'!$I$1,VLOOKUP(O463,'[1]Price List'!$A$1:$K$104,9,0),IF(AF463='[1]Price List'!$J$1,VLOOKUP(O463,'[1]Price List'!$A$1:$K$104,10,0),IF(AF463='[1]Price List'!$K$1,VLOOKUP(O463,'[1]Price List'!$A$1:$K$104,11,0))))))))))))+(IF(AF463='[1]Price List'!$B$1,VLOOKUP(P463,'[1]Price List'!$A$1:$K$104,2,0),IF(AF463='[1]Price List'!$C$1,VLOOKUP(P463,'[1]Price List'!$A$1:$K$104,3,0),IF(AF463='[1]Price List'!$D$1,VLOOKUP(P463,'[1]Price List'!$A$1:$K$104,4,0),IF(AF463='[1]Price List'!$E$1,VLOOKUP(P463,'[1]Price List'!$A$1:$K$104,5,0),IF(AF463='[1]Price List'!$F$1,VLOOKUP(P463,'[1]Price List'!$A$1:$K$104,6,0),IF(AF463='[1]Price List'!$G$1,VLOOKUP(P463,'[1]Price List'!$A$1:$K$104,7,0),IF(AF463='[1]Price List'!$H$1,VLOOKUP(P463,'[1]Price List'!$A$1:$K$104,8,0),IF(AF463='[1]Price List'!$I$1,VLOOKUP(P463,'[1]Price List'!$A$1:$K$104,9,0),IF(AF463='[1]Price List'!$J$1,VLOOKUP(P463,'[1]Price List'!$A$1:$K$104,10,0),IF(AF463='[1]Price List'!$K$1,VLOOKUP(P463,'[1]Price List'!$A$1:$K$104,11,0))))))))))))</f>
        <v>5000000</v>
      </c>
      <c r="R463" s="103"/>
      <c r="S463" s="127"/>
      <c r="T463" s="127"/>
      <c r="U463" s="120">
        <v>41906</v>
      </c>
      <c r="V463" s="523">
        <f t="shared" si="107"/>
        <v>48</v>
      </c>
      <c r="W463" s="127"/>
      <c r="X463" s="141" t="s">
        <v>10345</v>
      </c>
      <c r="Y463" s="424" t="s">
        <v>10346</v>
      </c>
      <c r="Z463" s="126" t="s">
        <v>2396</v>
      </c>
      <c r="AA463" s="103"/>
      <c r="AB463" s="126"/>
      <c r="AC463" s="103"/>
      <c r="AD463" s="103"/>
      <c r="AE463" s="103"/>
      <c r="AF463" s="126" t="s">
        <v>477</v>
      </c>
      <c r="AG463" s="126"/>
      <c r="AH463" s="524"/>
      <c r="AI463" s="524"/>
      <c r="AJ463" s="121"/>
      <c r="AK463" s="121"/>
      <c r="AL463" s="121"/>
      <c r="AM463" s="120"/>
      <c r="AN463" s="120"/>
      <c r="AO463" s="120"/>
      <c r="AP463" s="121"/>
      <c r="AQ463" s="525"/>
      <c r="AR463" s="525"/>
      <c r="AS463" s="121"/>
      <c r="AT463" s="126" t="s">
        <v>10347</v>
      </c>
      <c r="AU463" s="122">
        <v>42181</v>
      </c>
      <c r="AV463" s="122">
        <v>42244</v>
      </c>
      <c r="AX463" s="121"/>
      <c r="AY463" s="121">
        <v>0</v>
      </c>
      <c r="AZ463" s="120"/>
      <c r="BA463" s="120"/>
      <c r="BB463" s="121"/>
      <c r="BC463" s="522">
        <f t="shared" si="111"/>
        <v>5000000</v>
      </c>
      <c r="BD463" s="121"/>
      <c r="BE463" s="516"/>
      <c r="BF463" s="122"/>
      <c r="BG463" s="141" t="s">
        <v>9329</v>
      </c>
      <c r="BH463" s="121"/>
      <c r="BI463" s="122"/>
      <c r="BJ463" s="190"/>
      <c r="BK463" s="526" t="s">
        <v>167</v>
      </c>
      <c r="BL463" s="534">
        <f t="shared" si="114"/>
        <v>5000000</v>
      </c>
      <c r="BM463" t="s">
        <v>2403</v>
      </c>
      <c r="BQ463" t="str">
        <f t="shared" si="115"/>
        <v>Indosat</v>
      </c>
      <c r="BR463" t="str">
        <f t="shared" si="116"/>
        <v>HK-14-1475</v>
      </c>
      <c r="BS463" s="91">
        <f t="shared" si="117"/>
        <v>2014</v>
      </c>
      <c r="BT463">
        <f t="shared" si="113"/>
        <v>0</v>
      </c>
      <c r="BU463" s="91">
        <f t="shared" si="113"/>
        <v>0</v>
      </c>
      <c r="BW463" t="str">
        <f t="shared" si="118"/>
        <v>Site : TNI_AD_SERANG - 03BKS179</v>
      </c>
      <c r="BX463" t="str">
        <f t="shared" si="119"/>
        <v xml:space="preserve">Tipe Tower : </v>
      </c>
      <c r="BY463">
        <f t="shared" si="120"/>
        <v>4800083168</v>
      </c>
      <c r="BZ463" s="92" t="str">
        <f t="shared" si="120"/>
        <v>Survey+Tower Analysis</v>
      </c>
      <c r="CD463" s="531"/>
    </row>
    <row r="464" spans="2:82" ht="15" customHeight="1" x14ac:dyDescent="0.25">
      <c r="B464" s="103">
        <f t="shared" si="108"/>
        <v>315</v>
      </c>
      <c r="C464" s="126" t="s">
        <v>10348</v>
      </c>
      <c r="D464" s="126">
        <v>4800083168</v>
      </c>
      <c r="E464" s="121" t="s">
        <v>9314</v>
      </c>
      <c r="F464" s="522">
        <v>5000000</v>
      </c>
      <c r="G464" s="127">
        <v>8</v>
      </c>
      <c r="H464" s="103">
        <v>2014</v>
      </c>
      <c r="I464" s="128">
        <v>41858</v>
      </c>
      <c r="J464" s="128"/>
      <c r="K464" s="127" t="s">
        <v>628</v>
      </c>
      <c r="L464" s="126" t="s">
        <v>628</v>
      </c>
      <c r="M464" s="141" t="s">
        <v>628</v>
      </c>
      <c r="N464" s="104" t="s">
        <v>1636</v>
      </c>
      <c r="O464" s="97" t="s">
        <v>2392</v>
      </c>
      <c r="P464" s="127" t="s">
        <v>98</v>
      </c>
      <c r="Q464" s="100">
        <f>(IF(AF464='[1]Price List'!$B$1,VLOOKUP(N464,'[1]Price List'!$A$1:$K$104,2,0),IF(AF464='[1]Price List'!$C$1,VLOOKUP(N464,'[1]Price List'!$A$1:$K$104,3,0),IF(AF464='[1]Price List'!$D$1,VLOOKUP(N464,'[1]Price List'!$A$1:$K$104,4,0),IF(AF464='[1]Price List'!$E$1,VLOOKUP(N464,'[1]Price List'!$A$1:$K$104,5,0),IF(AF464='[1]Price List'!$F$1,VLOOKUP(N464,'[1]Price List'!$A$1:$K$104,6,0),IF(AF464='[1]Price List'!$G$1,VLOOKUP(N464,'[1]Price List'!$A$1:$K$104,7,0),IF(AF464='[1]Price List'!$H$1,VLOOKUP(N464,'[1]Price List'!$A$1:$K$104,8,0),IF(AF464='[1]Price List'!$I$1,VLOOKUP(N464,'[1]Price List'!$A$1:$K$104,9,0),IF(AF464='[1]Price List'!$J$1,VLOOKUP(N464,'[1]Price List'!$A$1:$K$104,10,0),IF(AF464='[1]Price List'!$K$1,VLOOKUP(N464,'[1]Price List'!$A$1:$K$104,11,0))))))))))))+(IF(AF464='[1]Price List'!$B$1,VLOOKUP(O464,'[1]Price List'!$A$1:$K$104,2,0),IF(AF464='[1]Price List'!$C$1,VLOOKUP(O464,'[1]Price List'!$A$1:$K$104,3,0),IF(AF464='[1]Price List'!$D$1,VLOOKUP(O464,'[1]Price List'!$A$1:$K$104,4,0),IF(AF464='[1]Price List'!$E$1,VLOOKUP(O464,'[1]Price List'!$A$1:$K$104,5,0),IF(AF464='[1]Price List'!$F$1,VLOOKUP(O464,'[1]Price List'!$A$1:$K$104,6,0),IF(AF464='[1]Price List'!$G$1,VLOOKUP(O464,'[1]Price List'!$A$1:$K$104,7,0),IF(AF464='[1]Price List'!$H$1,VLOOKUP(O464,'[1]Price List'!$A$1:$K$104,8,0),IF(AF464='[1]Price List'!$I$1,VLOOKUP(O464,'[1]Price List'!$A$1:$K$104,9,0),IF(AF464='[1]Price List'!$J$1,VLOOKUP(O464,'[1]Price List'!$A$1:$K$104,10,0),IF(AF464='[1]Price List'!$K$1,VLOOKUP(O464,'[1]Price List'!$A$1:$K$104,11,0))))))))))))+(IF(AF464='[1]Price List'!$B$1,VLOOKUP(P464,'[1]Price List'!$A$1:$K$104,2,0),IF(AF464='[1]Price List'!$C$1,VLOOKUP(P464,'[1]Price List'!$A$1:$K$104,3,0),IF(AF464='[1]Price List'!$D$1,VLOOKUP(P464,'[1]Price List'!$A$1:$K$104,4,0),IF(AF464='[1]Price List'!$E$1,VLOOKUP(P464,'[1]Price List'!$A$1:$K$104,5,0),IF(AF464='[1]Price List'!$F$1,VLOOKUP(P464,'[1]Price List'!$A$1:$K$104,6,0),IF(AF464='[1]Price List'!$G$1,VLOOKUP(P464,'[1]Price List'!$A$1:$K$104,7,0),IF(AF464='[1]Price List'!$H$1,VLOOKUP(P464,'[1]Price List'!$A$1:$K$104,8,0),IF(AF464='[1]Price List'!$I$1,VLOOKUP(P464,'[1]Price List'!$A$1:$K$104,9,0),IF(AF464='[1]Price List'!$J$1,VLOOKUP(P464,'[1]Price List'!$A$1:$K$104,10,0),IF(AF464='[1]Price List'!$K$1,VLOOKUP(P464,'[1]Price List'!$A$1:$K$104,11,0))))))))))))</f>
        <v>5000000</v>
      </c>
      <c r="R464" s="103"/>
      <c r="S464" s="127"/>
      <c r="T464" s="127"/>
      <c r="U464" s="120">
        <v>41906</v>
      </c>
      <c r="V464" s="523">
        <f t="shared" si="107"/>
        <v>48</v>
      </c>
      <c r="W464" s="127"/>
      <c r="X464" s="141" t="s">
        <v>10349</v>
      </c>
      <c r="Y464" s="424" t="s">
        <v>10350</v>
      </c>
      <c r="Z464" s="126" t="s">
        <v>2396</v>
      </c>
      <c r="AA464" s="103"/>
      <c r="AB464" s="126"/>
      <c r="AC464" s="103"/>
      <c r="AD464" s="103"/>
      <c r="AE464" s="103"/>
      <c r="AF464" s="126" t="s">
        <v>477</v>
      </c>
      <c r="AG464" s="126"/>
      <c r="AH464" s="524"/>
      <c r="AI464" s="524"/>
      <c r="AJ464" s="121"/>
      <c r="AK464" s="121"/>
      <c r="AL464" s="121"/>
      <c r="AM464" s="120"/>
      <c r="AN464" s="120"/>
      <c r="AO464" s="120"/>
      <c r="AP464" s="121"/>
      <c r="AQ464" s="525"/>
      <c r="AR464" s="525"/>
      <c r="AS464" s="121"/>
      <c r="AT464" s="126" t="s">
        <v>10351</v>
      </c>
      <c r="AU464" s="122">
        <v>41992</v>
      </c>
      <c r="AV464" s="122">
        <v>42039</v>
      </c>
      <c r="AX464" s="126" t="s">
        <v>10240</v>
      </c>
      <c r="AY464" s="121">
        <v>0</v>
      </c>
      <c r="AZ464" s="120">
        <v>42164</v>
      </c>
      <c r="BA464" s="120">
        <v>42181</v>
      </c>
      <c r="BB464" s="121"/>
      <c r="BC464" s="522">
        <f t="shared" si="111"/>
        <v>5000000</v>
      </c>
      <c r="BD464" s="121"/>
      <c r="BE464" s="516"/>
      <c r="BF464" s="122">
        <v>42181</v>
      </c>
      <c r="BG464" s="141" t="s">
        <v>116</v>
      </c>
      <c r="BH464" s="121" t="s">
        <v>10241</v>
      </c>
      <c r="BI464" s="122">
        <v>42181</v>
      </c>
      <c r="BJ464" s="190">
        <v>42220</v>
      </c>
      <c r="BK464" s="526" t="s">
        <v>167</v>
      </c>
      <c r="BL464" s="534">
        <f t="shared" si="114"/>
        <v>5000000</v>
      </c>
      <c r="BM464" t="s">
        <v>2403</v>
      </c>
      <c r="BQ464" t="str">
        <f t="shared" si="115"/>
        <v>Indosat</v>
      </c>
      <c r="BR464" t="str">
        <f t="shared" si="116"/>
        <v>HK-14-1476</v>
      </c>
      <c r="BS464" s="91">
        <f t="shared" si="117"/>
        <v>2014</v>
      </c>
      <c r="BT464">
        <f t="shared" si="113"/>
        <v>42164</v>
      </c>
      <c r="BU464" s="91">
        <f t="shared" si="113"/>
        <v>42181</v>
      </c>
      <c r="BW464" t="str">
        <f t="shared" si="118"/>
        <v>Site : BUKIT_RAFFLESIA - 03CBN045</v>
      </c>
      <c r="BX464" t="str">
        <f t="shared" si="119"/>
        <v xml:space="preserve">Tipe Tower : </v>
      </c>
      <c r="BY464">
        <f t="shared" si="120"/>
        <v>4800083168</v>
      </c>
      <c r="BZ464" s="92" t="str">
        <f t="shared" si="120"/>
        <v>Survey+Tower Analysis</v>
      </c>
      <c r="CD464" s="531"/>
    </row>
    <row r="465" spans="2:82" ht="15" customHeight="1" x14ac:dyDescent="0.25">
      <c r="B465" s="103">
        <f t="shared" si="108"/>
        <v>316</v>
      </c>
      <c r="C465" s="126" t="s">
        <v>10352</v>
      </c>
      <c r="D465" s="126">
        <v>4800083168</v>
      </c>
      <c r="E465" s="121" t="s">
        <v>9314</v>
      </c>
      <c r="F465" s="522">
        <v>5000000</v>
      </c>
      <c r="G465" s="127">
        <v>8</v>
      </c>
      <c r="H465" s="103">
        <v>2014</v>
      </c>
      <c r="I465" s="128">
        <v>41858</v>
      </c>
      <c r="J465" s="128"/>
      <c r="K465" s="127" t="s">
        <v>628</v>
      </c>
      <c r="L465" s="126" t="s">
        <v>628</v>
      </c>
      <c r="M465" s="141" t="s">
        <v>628</v>
      </c>
      <c r="N465" s="104" t="s">
        <v>1636</v>
      </c>
      <c r="O465" s="97" t="s">
        <v>2392</v>
      </c>
      <c r="P465" s="127" t="s">
        <v>98</v>
      </c>
      <c r="Q465" s="100">
        <f>(IF(AF465='[1]Price List'!$B$1,VLOOKUP(N465,'[1]Price List'!$A$1:$K$104,2,0),IF(AF465='[1]Price List'!$C$1,VLOOKUP(N465,'[1]Price List'!$A$1:$K$104,3,0),IF(AF465='[1]Price List'!$D$1,VLOOKUP(N465,'[1]Price List'!$A$1:$K$104,4,0),IF(AF465='[1]Price List'!$E$1,VLOOKUP(N465,'[1]Price List'!$A$1:$K$104,5,0),IF(AF465='[1]Price List'!$F$1,VLOOKUP(N465,'[1]Price List'!$A$1:$K$104,6,0),IF(AF465='[1]Price List'!$G$1,VLOOKUP(N465,'[1]Price List'!$A$1:$K$104,7,0),IF(AF465='[1]Price List'!$H$1,VLOOKUP(N465,'[1]Price List'!$A$1:$K$104,8,0),IF(AF465='[1]Price List'!$I$1,VLOOKUP(N465,'[1]Price List'!$A$1:$K$104,9,0),IF(AF465='[1]Price List'!$J$1,VLOOKUP(N465,'[1]Price List'!$A$1:$K$104,10,0),IF(AF465='[1]Price List'!$K$1,VLOOKUP(N465,'[1]Price List'!$A$1:$K$104,11,0))))))))))))+(IF(AF465='[1]Price List'!$B$1,VLOOKUP(O465,'[1]Price List'!$A$1:$K$104,2,0),IF(AF465='[1]Price List'!$C$1,VLOOKUP(O465,'[1]Price List'!$A$1:$K$104,3,0),IF(AF465='[1]Price List'!$D$1,VLOOKUP(O465,'[1]Price List'!$A$1:$K$104,4,0),IF(AF465='[1]Price List'!$E$1,VLOOKUP(O465,'[1]Price List'!$A$1:$K$104,5,0),IF(AF465='[1]Price List'!$F$1,VLOOKUP(O465,'[1]Price List'!$A$1:$K$104,6,0),IF(AF465='[1]Price List'!$G$1,VLOOKUP(O465,'[1]Price List'!$A$1:$K$104,7,0),IF(AF465='[1]Price List'!$H$1,VLOOKUP(O465,'[1]Price List'!$A$1:$K$104,8,0),IF(AF465='[1]Price List'!$I$1,VLOOKUP(O465,'[1]Price List'!$A$1:$K$104,9,0),IF(AF465='[1]Price List'!$J$1,VLOOKUP(O465,'[1]Price List'!$A$1:$K$104,10,0),IF(AF465='[1]Price List'!$K$1,VLOOKUP(O465,'[1]Price List'!$A$1:$K$104,11,0))))))))))))+(IF(AF465='[1]Price List'!$B$1,VLOOKUP(P465,'[1]Price List'!$A$1:$K$104,2,0),IF(AF465='[1]Price List'!$C$1,VLOOKUP(P465,'[1]Price List'!$A$1:$K$104,3,0),IF(AF465='[1]Price List'!$D$1,VLOOKUP(P465,'[1]Price List'!$A$1:$K$104,4,0),IF(AF465='[1]Price List'!$E$1,VLOOKUP(P465,'[1]Price List'!$A$1:$K$104,5,0),IF(AF465='[1]Price List'!$F$1,VLOOKUP(P465,'[1]Price List'!$A$1:$K$104,6,0),IF(AF465='[1]Price List'!$G$1,VLOOKUP(P465,'[1]Price List'!$A$1:$K$104,7,0),IF(AF465='[1]Price List'!$H$1,VLOOKUP(P465,'[1]Price List'!$A$1:$K$104,8,0),IF(AF465='[1]Price List'!$I$1,VLOOKUP(P465,'[1]Price List'!$A$1:$K$104,9,0),IF(AF465='[1]Price List'!$J$1,VLOOKUP(P465,'[1]Price List'!$A$1:$K$104,10,0),IF(AF465='[1]Price List'!$K$1,VLOOKUP(P465,'[1]Price List'!$A$1:$K$104,11,0))))))))))))</f>
        <v>5000000</v>
      </c>
      <c r="R465" s="103"/>
      <c r="S465" s="127"/>
      <c r="T465" s="127"/>
      <c r="U465" s="120">
        <v>41906</v>
      </c>
      <c r="V465" s="523">
        <f t="shared" si="107"/>
        <v>48</v>
      </c>
      <c r="W465" s="127"/>
      <c r="X465" s="141" t="s">
        <v>10353</v>
      </c>
      <c r="Y465" s="424" t="s">
        <v>10354</v>
      </c>
      <c r="Z465" s="126" t="s">
        <v>2396</v>
      </c>
      <c r="AA465" s="103"/>
      <c r="AB465" s="126"/>
      <c r="AC465" s="103"/>
      <c r="AD465" s="103"/>
      <c r="AE465" s="103"/>
      <c r="AF465" s="126" t="s">
        <v>477</v>
      </c>
      <c r="AG465" s="126"/>
      <c r="AH465" s="524"/>
      <c r="AI465" s="524"/>
      <c r="AJ465" s="121"/>
      <c r="AK465" s="121"/>
      <c r="AL465" s="121"/>
      <c r="AM465" s="120"/>
      <c r="AN465" s="120"/>
      <c r="AO465" s="120"/>
      <c r="AP465" s="121"/>
      <c r="AQ465" s="525"/>
      <c r="AR465" s="525"/>
      <c r="AS465" s="121"/>
      <c r="AT465" s="126" t="s">
        <v>10355</v>
      </c>
      <c r="AU465" s="122">
        <v>41992</v>
      </c>
      <c r="AV465" s="122">
        <v>42023</v>
      </c>
      <c r="AX465" s="126" t="s">
        <v>10313</v>
      </c>
      <c r="AY465" s="121">
        <v>0</v>
      </c>
      <c r="AZ465" s="120">
        <v>42093</v>
      </c>
      <c r="BA465" s="120">
        <v>42167</v>
      </c>
      <c r="BB465" s="121"/>
      <c r="BC465" s="522">
        <f t="shared" si="111"/>
        <v>5000000</v>
      </c>
      <c r="BD465" s="121"/>
      <c r="BE465" s="516">
        <f>+BC465</f>
        <v>5000000</v>
      </c>
      <c r="BF465" s="122">
        <v>42170</v>
      </c>
      <c r="BG465" s="141" t="s">
        <v>116</v>
      </c>
      <c r="BH465" s="121" t="s">
        <v>10314</v>
      </c>
      <c r="BI465" s="122">
        <v>42170</v>
      </c>
      <c r="BJ465" s="190">
        <v>42192</v>
      </c>
      <c r="BK465" s="526" t="s">
        <v>167</v>
      </c>
      <c r="BL465" s="534">
        <f t="shared" si="114"/>
        <v>5000000</v>
      </c>
      <c r="BM465" t="s">
        <v>2403</v>
      </c>
      <c r="BQ465" t="str">
        <f t="shared" si="115"/>
        <v>Indosat</v>
      </c>
      <c r="BR465" t="str">
        <f t="shared" si="116"/>
        <v>HK-14-1477</v>
      </c>
      <c r="BS465" s="91">
        <f t="shared" si="117"/>
        <v>2014</v>
      </c>
      <c r="BT465">
        <f t="shared" si="113"/>
        <v>42093</v>
      </c>
      <c r="BU465" s="91">
        <f t="shared" si="113"/>
        <v>42167</v>
      </c>
      <c r="BW465" t="str">
        <f t="shared" si="118"/>
        <v>Site : HARAPAN_BARU - 03BKS024</v>
      </c>
      <c r="BX465" t="str">
        <f t="shared" si="119"/>
        <v xml:space="preserve">Tipe Tower : </v>
      </c>
      <c r="BY465">
        <f t="shared" si="120"/>
        <v>4800083168</v>
      </c>
      <c r="BZ465" s="92" t="str">
        <f t="shared" si="120"/>
        <v>Survey+Tower Analysis</v>
      </c>
      <c r="CD465" s="531"/>
    </row>
    <row r="466" spans="2:82" ht="15" customHeight="1" x14ac:dyDescent="0.25">
      <c r="B466" s="103">
        <f t="shared" si="108"/>
        <v>317</v>
      </c>
      <c r="C466" s="126" t="s">
        <v>10356</v>
      </c>
      <c r="D466" s="126">
        <v>4800083168</v>
      </c>
      <c r="E466" s="121" t="s">
        <v>9314</v>
      </c>
      <c r="F466" s="522">
        <v>5000000</v>
      </c>
      <c r="G466" s="127">
        <v>8</v>
      </c>
      <c r="H466" s="103">
        <v>2014</v>
      </c>
      <c r="I466" s="128">
        <v>41858</v>
      </c>
      <c r="J466" s="128"/>
      <c r="K466" s="127" t="s">
        <v>628</v>
      </c>
      <c r="L466" s="126" t="s">
        <v>628</v>
      </c>
      <c r="M466" s="141" t="s">
        <v>628</v>
      </c>
      <c r="N466" s="104" t="s">
        <v>1636</v>
      </c>
      <c r="O466" s="97" t="s">
        <v>2392</v>
      </c>
      <c r="P466" s="127" t="s">
        <v>98</v>
      </c>
      <c r="Q466" s="100">
        <f>(IF(AF466='[1]Price List'!$B$1,VLOOKUP(N466,'[1]Price List'!$A$1:$K$104,2,0),IF(AF466='[1]Price List'!$C$1,VLOOKUP(N466,'[1]Price List'!$A$1:$K$104,3,0),IF(AF466='[1]Price List'!$D$1,VLOOKUP(N466,'[1]Price List'!$A$1:$K$104,4,0),IF(AF466='[1]Price List'!$E$1,VLOOKUP(N466,'[1]Price List'!$A$1:$K$104,5,0),IF(AF466='[1]Price List'!$F$1,VLOOKUP(N466,'[1]Price List'!$A$1:$K$104,6,0),IF(AF466='[1]Price List'!$G$1,VLOOKUP(N466,'[1]Price List'!$A$1:$K$104,7,0),IF(AF466='[1]Price List'!$H$1,VLOOKUP(N466,'[1]Price List'!$A$1:$K$104,8,0),IF(AF466='[1]Price List'!$I$1,VLOOKUP(N466,'[1]Price List'!$A$1:$K$104,9,0),IF(AF466='[1]Price List'!$J$1,VLOOKUP(N466,'[1]Price List'!$A$1:$K$104,10,0),IF(AF466='[1]Price List'!$K$1,VLOOKUP(N466,'[1]Price List'!$A$1:$K$104,11,0))))))))))))+(IF(AF466='[1]Price List'!$B$1,VLOOKUP(O466,'[1]Price List'!$A$1:$K$104,2,0),IF(AF466='[1]Price List'!$C$1,VLOOKUP(O466,'[1]Price List'!$A$1:$K$104,3,0),IF(AF466='[1]Price List'!$D$1,VLOOKUP(O466,'[1]Price List'!$A$1:$K$104,4,0),IF(AF466='[1]Price List'!$E$1,VLOOKUP(O466,'[1]Price List'!$A$1:$K$104,5,0),IF(AF466='[1]Price List'!$F$1,VLOOKUP(O466,'[1]Price List'!$A$1:$K$104,6,0),IF(AF466='[1]Price List'!$G$1,VLOOKUP(O466,'[1]Price List'!$A$1:$K$104,7,0),IF(AF466='[1]Price List'!$H$1,VLOOKUP(O466,'[1]Price List'!$A$1:$K$104,8,0),IF(AF466='[1]Price List'!$I$1,VLOOKUP(O466,'[1]Price List'!$A$1:$K$104,9,0),IF(AF466='[1]Price List'!$J$1,VLOOKUP(O466,'[1]Price List'!$A$1:$K$104,10,0),IF(AF466='[1]Price List'!$K$1,VLOOKUP(O466,'[1]Price List'!$A$1:$K$104,11,0))))))))))))+(IF(AF466='[1]Price List'!$B$1,VLOOKUP(P466,'[1]Price List'!$A$1:$K$104,2,0),IF(AF466='[1]Price List'!$C$1,VLOOKUP(P466,'[1]Price List'!$A$1:$K$104,3,0),IF(AF466='[1]Price List'!$D$1,VLOOKUP(P466,'[1]Price List'!$A$1:$K$104,4,0),IF(AF466='[1]Price List'!$E$1,VLOOKUP(P466,'[1]Price List'!$A$1:$K$104,5,0),IF(AF466='[1]Price List'!$F$1,VLOOKUP(P466,'[1]Price List'!$A$1:$K$104,6,0),IF(AF466='[1]Price List'!$G$1,VLOOKUP(P466,'[1]Price List'!$A$1:$K$104,7,0),IF(AF466='[1]Price List'!$H$1,VLOOKUP(P466,'[1]Price List'!$A$1:$K$104,8,0),IF(AF466='[1]Price List'!$I$1,VLOOKUP(P466,'[1]Price List'!$A$1:$K$104,9,0),IF(AF466='[1]Price List'!$J$1,VLOOKUP(P466,'[1]Price List'!$A$1:$K$104,10,0),IF(AF466='[1]Price List'!$K$1,VLOOKUP(P466,'[1]Price List'!$A$1:$K$104,11,0))))))))))))</f>
        <v>5000000</v>
      </c>
      <c r="R466" s="103"/>
      <c r="S466" s="127"/>
      <c r="T466" s="127"/>
      <c r="U466" s="120">
        <v>41906</v>
      </c>
      <c r="V466" s="523">
        <f t="shared" si="107"/>
        <v>48</v>
      </c>
      <c r="W466" s="127"/>
      <c r="X466" s="141" t="s">
        <v>10357</v>
      </c>
      <c r="Y466" s="424" t="s">
        <v>10358</v>
      </c>
      <c r="Z466" s="126" t="s">
        <v>2396</v>
      </c>
      <c r="AA466" s="103"/>
      <c r="AB466" s="126"/>
      <c r="AC466" s="103"/>
      <c r="AD466" s="103"/>
      <c r="AE466" s="103"/>
      <c r="AF466" s="126" t="s">
        <v>477</v>
      </c>
      <c r="AG466" s="126"/>
      <c r="AH466" s="524"/>
      <c r="AI466" s="524"/>
      <c r="AJ466" s="121"/>
      <c r="AK466" s="121"/>
      <c r="AL466" s="121"/>
      <c r="AM466" s="120"/>
      <c r="AN466" s="120"/>
      <c r="AO466" s="120"/>
      <c r="AP466" s="121"/>
      <c r="AQ466" s="525"/>
      <c r="AR466" s="525"/>
      <c r="AS466" s="121"/>
      <c r="AT466" s="126" t="s">
        <v>10359</v>
      </c>
      <c r="AU466" s="122">
        <v>41992</v>
      </c>
      <c r="AV466" s="122">
        <v>42023</v>
      </c>
      <c r="AX466" s="126" t="s">
        <v>10272</v>
      </c>
      <c r="AY466" s="121">
        <v>0</v>
      </c>
      <c r="AZ466" s="542" t="s">
        <v>10273</v>
      </c>
      <c r="BA466" s="542" t="s">
        <v>10274</v>
      </c>
      <c r="BB466" s="121"/>
      <c r="BC466" s="522">
        <f t="shared" si="111"/>
        <v>5000000</v>
      </c>
      <c r="BD466" s="121"/>
      <c r="BE466" s="516">
        <f>+BC466</f>
        <v>5000000</v>
      </c>
      <c r="BF466" s="544" t="s">
        <v>3101</v>
      </c>
      <c r="BG466" s="141" t="s">
        <v>116</v>
      </c>
      <c r="BH466" s="121" t="s">
        <v>10275</v>
      </c>
      <c r="BI466" s="122" t="s">
        <v>3103</v>
      </c>
      <c r="BJ466" s="190" t="s">
        <v>10223</v>
      </c>
      <c r="BK466" s="526" t="s">
        <v>167</v>
      </c>
      <c r="BL466" s="534">
        <f t="shared" si="114"/>
        <v>5000000</v>
      </c>
      <c r="BM466" t="s">
        <v>2403</v>
      </c>
      <c r="BQ466" t="str">
        <f t="shared" si="115"/>
        <v>Indosat</v>
      </c>
      <c r="BR466" t="str">
        <f t="shared" si="116"/>
        <v>HK-14-1478</v>
      </c>
      <c r="BS466" s="91">
        <f t="shared" si="117"/>
        <v>2014</v>
      </c>
      <c r="BT466" t="str">
        <f t="shared" si="113"/>
        <v>3/30/2015 , 9/6/2015</v>
      </c>
      <c r="BU466" s="91" t="str">
        <f t="shared" si="113"/>
        <v>6/12/2015 , 7/8/2015</v>
      </c>
      <c r="BW466" t="str">
        <f t="shared" si="118"/>
        <v>Site : BOJONG_KULUR - 03CBN007</v>
      </c>
      <c r="BX466" t="str">
        <f t="shared" si="119"/>
        <v xml:space="preserve">Tipe Tower : </v>
      </c>
      <c r="BY466">
        <f t="shared" si="120"/>
        <v>4800083168</v>
      </c>
      <c r="BZ466" s="92" t="str">
        <f t="shared" si="120"/>
        <v>Survey+Tower Analysis</v>
      </c>
      <c r="CD466" s="531"/>
    </row>
    <row r="467" spans="2:82" ht="15" customHeight="1" x14ac:dyDescent="0.25">
      <c r="B467" s="103">
        <f t="shared" si="108"/>
        <v>318</v>
      </c>
      <c r="C467" s="126" t="s">
        <v>10360</v>
      </c>
      <c r="D467" s="126">
        <v>4800083168</v>
      </c>
      <c r="E467" s="121" t="s">
        <v>9547</v>
      </c>
      <c r="F467" s="522">
        <v>5000000</v>
      </c>
      <c r="G467" s="127">
        <v>8</v>
      </c>
      <c r="H467" s="103">
        <v>2014</v>
      </c>
      <c r="I467" s="128">
        <v>41858</v>
      </c>
      <c r="J467" s="128"/>
      <c r="K467" s="127" t="s">
        <v>628</v>
      </c>
      <c r="L467" s="126" t="s">
        <v>628</v>
      </c>
      <c r="M467" s="141" t="s">
        <v>628</v>
      </c>
      <c r="N467" s="104" t="s">
        <v>1636</v>
      </c>
      <c r="O467" s="97" t="s">
        <v>2392</v>
      </c>
      <c r="P467" s="127" t="s">
        <v>98</v>
      </c>
      <c r="Q467" s="100">
        <f>(IF(AF467='[1]Price List'!$B$1,VLOOKUP(N467,'[1]Price List'!$A$1:$K$104,2,0),IF(AF467='[1]Price List'!$C$1,VLOOKUP(N467,'[1]Price List'!$A$1:$K$104,3,0),IF(AF467='[1]Price List'!$D$1,VLOOKUP(N467,'[1]Price List'!$A$1:$K$104,4,0),IF(AF467='[1]Price List'!$E$1,VLOOKUP(N467,'[1]Price List'!$A$1:$K$104,5,0),IF(AF467='[1]Price List'!$F$1,VLOOKUP(N467,'[1]Price List'!$A$1:$K$104,6,0),IF(AF467='[1]Price List'!$G$1,VLOOKUP(N467,'[1]Price List'!$A$1:$K$104,7,0),IF(AF467='[1]Price List'!$H$1,VLOOKUP(N467,'[1]Price List'!$A$1:$K$104,8,0),IF(AF467='[1]Price List'!$I$1,VLOOKUP(N467,'[1]Price List'!$A$1:$K$104,9,0),IF(AF467='[1]Price List'!$J$1,VLOOKUP(N467,'[1]Price List'!$A$1:$K$104,10,0),IF(AF467='[1]Price List'!$K$1,VLOOKUP(N467,'[1]Price List'!$A$1:$K$104,11,0))))))))))))+(IF(AF467='[1]Price List'!$B$1,VLOOKUP(O467,'[1]Price List'!$A$1:$K$104,2,0),IF(AF467='[1]Price List'!$C$1,VLOOKUP(O467,'[1]Price List'!$A$1:$K$104,3,0),IF(AF467='[1]Price List'!$D$1,VLOOKUP(O467,'[1]Price List'!$A$1:$K$104,4,0),IF(AF467='[1]Price List'!$E$1,VLOOKUP(O467,'[1]Price List'!$A$1:$K$104,5,0),IF(AF467='[1]Price List'!$F$1,VLOOKUP(O467,'[1]Price List'!$A$1:$K$104,6,0),IF(AF467='[1]Price List'!$G$1,VLOOKUP(O467,'[1]Price List'!$A$1:$K$104,7,0),IF(AF467='[1]Price List'!$H$1,VLOOKUP(O467,'[1]Price List'!$A$1:$K$104,8,0),IF(AF467='[1]Price List'!$I$1,VLOOKUP(O467,'[1]Price List'!$A$1:$K$104,9,0),IF(AF467='[1]Price List'!$J$1,VLOOKUP(O467,'[1]Price List'!$A$1:$K$104,10,0),IF(AF467='[1]Price List'!$K$1,VLOOKUP(O467,'[1]Price List'!$A$1:$K$104,11,0))))))))))))+(IF(AF467='[1]Price List'!$B$1,VLOOKUP(P467,'[1]Price List'!$A$1:$K$104,2,0),IF(AF467='[1]Price List'!$C$1,VLOOKUP(P467,'[1]Price List'!$A$1:$K$104,3,0),IF(AF467='[1]Price List'!$D$1,VLOOKUP(P467,'[1]Price List'!$A$1:$K$104,4,0),IF(AF467='[1]Price List'!$E$1,VLOOKUP(P467,'[1]Price List'!$A$1:$K$104,5,0),IF(AF467='[1]Price List'!$F$1,VLOOKUP(P467,'[1]Price List'!$A$1:$K$104,6,0),IF(AF467='[1]Price List'!$G$1,VLOOKUP(P467,'[1]Price List'!$A$1:$K$104,7,0),IF(AF467='[1]Price List'!$H$1,VLOOKUP(P467,'[1]Price List'!$A$1:$K$104,8,0),IF(AF467='[1]Price List'!$I$1,VLOOKUP(P467,'[1]Price List'!$A$1:$K$104,9,0),IF(AF467='[1]Price List'!$J$1,VLOOKUP(P467,'[1]Price List'!$A$1:$K$104,10,0),IF(AF467='[1]Price List'!$K$1,VLOOKUP(P467,'[1]Price List'!$A$1:$K$104,11,0))))))))))))</f>
        <v>5000000</v>
      </c>
      <c r="R467" s="103"/>
      <c r="S467" s="127"/>
      <c r="T467" s="127"/>
      <c r="U467" s="120">
        <v>41906</v>
      </c>
      <c r="V467" s="523">
        <f t="shared" si="107"/>
        <v>48</v>
      </c>
      <c r="W467" s="127"/>
      <c r="X467" s="141" t="s">
        <v>8049</v>
      </c>
      <c r="Y467" s="424" t="s">
        <v>8050</v>
      </c>
      <c r="Z467" s="126" t="s">
        <v>2396</v>
      </c>
      <c r="AA467" s="103"/>
      <c r="AB467" s="126"/>
      <c r="AC467" s="103"/>
      <c r="AD467" s="103"/>
      <c r="AE467" s="103"/>
      <c r="AF467" s="126" t="s">
        <v>477</v>
      </c>
      <c r="AG467" s="126"/>
      <c r="AH467" s="524"/>
      <c r="AI467" s="524"/>
      <c r="AJ467" s="121"/>
      <c r="AK467" s="121"/>
      <c r="AL467" s="121"/>
      <c r="AM467" s="120"/>
      <c r="AN467" s="120"/>
      <c r="AO467" s="120"/>
      <c r="AP467" s="121"/>
      <c r="AQ467" s="525"/>
      <c r="AR467" s="525"/>
      <c r="AS467" s="121"/>
      <c r="AT467" s="121" t="s">
        <v>10361</v>
      </c>
      <c r="AU467" s="122">
        <v>42074</v>
      </c>
      <c r="AV467" s="122">
        <v>42131</v>
      </c>
      <c r="AX467" t="s">
        <v>2439</v>
      </c>
      <c r="AY467" s="121">
        <v>0</v>
      </c>
      <c r="AZ467" s="120">
        <v>42132</v>
      </c>
      <c r="BA467" s="120">
        <v>42181</v>
      </c>
      <c r="BB467" s="121"/>
      <c r="BC467" s="522">
        <f t="shared" si="111"/>
        <v>5000000</v>
      </c>
      <c r="BD467" s="121"/>
      <c r="BE467" s="516"/>
      <c r="BF467" s="120">
        <v>42181</v>
      </c>
      <c r="BG467" s="141" t="s">
        <v>116</v>
      </c>
      <c r="BH467" s="121" t="s">
        <v>2440</v>
      </c>
      <c r="BI467" s="122">
        <v>42181</v>
      </c>
      <c r="BJ467" s="190">
        <v>42199</v>
      </c>
      <c r="BK467" s="526" t="s">
        <v>167</v>
      </c>
      <c r="BL467" s="534">
        <f t="shared" si="114"/>
        <v>5000000</v>
      </c>
      <c r="BM467" t="s">
        <v>2403</v>
      </c>
      <c r="BQ467" t="str">
        <f t="shared" si="115"/>
        <v>Indosat</v>
      </c>
      <c r="BR467" t="str">
        <f t="shared" si="116"/>
        <v>HK-14-1479</v>
      </c>
      <c r="BS467" s="91">
        <f t="shared" si="117"/>
        <v>2014</v>
      </c>
      <c r="BT467">
        <f t="shared" si="113"/>
        <v>42132</v>
      </c>
      <c r="BU467" s="91">
        <f t="shared" si="113"/>
        <v>42181</v>
      </c>
      <c r="BW467" t="str">
        <f t="shared" si="118"/>
        <v>Site : TAMAN - 03CKR009</v>
      </c>
      <c r="BX467" t="str">
        <f t="shared" si="119"/>
        <v xml:space="preserve">Tipe Tower : </v>
      </c>
      <c r="BY467">
        <f t="shared" si="120"/>
        <v>4800083168</v>
      </c>
      <c r="BZ467" s="92" t="str">
        <f t="shared" si="120"/>
        <v>Consultant Engineering Fee</v>
      </c>
      <c r="CD467" s="531"/>
    </row>
    <row r="468" spans="2:82" ht="15" customHeight="1" x14ac:dyDescent="0.25">
      <c r="B468" s="103">
        <f t="shared" si="108"/>
        <v>319</v>
      </c>
      <c r="C468" s="126" t="s">
        <v>10362</v>
      </c>
      <c r="D468" s="126">
        <v>4800083168</v>
      </c>
      <c r="E468" s="121" t="s">
        <v>9547</v>
      </c>
      <c r="F468" s="522">
        <v>5000000</v>
      </c>
      <c r="G468" s="127">
        <v>8</v>
      </c>
      <c r="H468" s="103">
        <v>2014</v>
      </c>
      <c r="I468" s="128">
        <v>41858</v>
      </c>
      <c r="J468" s="128"/>
      <c r="K468" s="127" t="s">
        <v>628</v>
      </c>
      <c r="L468" s="126" t="s">
        <v>628</v>
      </c>
      <c r="M468" s="141" t="s">
        <v>628</v>
      </c>
      <c r="N468" s="104" t="s">
        <v>1636</v>
      </c>
      <c r="O468" s="97" t="s">
        <v>2392</v>
      </c>
      <c r="P468" s="127" t="s">
        <v>98</v>
      </c>
      <c r="Q468" s="100">
        <f>(IF(AF468='[1]Price List'!$B$1,VLOOKUP(N468,'[1]Price List'!$A$1:$K$104,2,0),IF(AF468='[1]Price List'!$C$1,VLOOKUP(N468,'[1]Price List'!$A$1:$K$104,3,0),IF(AF468='[1]Price List'!$D$1,VLOOKUP(N468,'[1]Price List'!$A$1:$K$104,4,0),IF(AF468='[1]Price List'!$E$1,VLOOKUP(N468,'[1]Price List'!$A$1:$K$104,5,0),IF(AF468='[1]Price List'!$F$1,VLOOKUP(N468,'[1]Price List'!$A$1:$K$104,6,0),IF(AF468='[1]Price List'!$G$1,VLOOKUP(N468,'[1]Price List'!$A$1:$K$104,7,0),IF(AF468='[1]Price List'!$H$1,VLOOKUP(N468,'[1]Price List'!$A$1:$K$104,8,0),IF(AF468='[1]Price List'!$I$1,VLOOKUP(N468,'[1]Price List'!$A$1:$K$104,9,0),IF(AF468='[1]Price List'!$J$1,VLOOKUP(N468,'[1]Price List'!$A$1:$K$104,10,0),IF(AF468='[1]Price List'!$K$1,VLOOKUP(N468,'[1]Price List'!$A$1:$K$104,11,0))))))))))))+(IF(AF468='[1]Price List'!$B$1,VLOOKUP(O468,'[1]Price List'!$A$1:$K$104,2,0),IF(AF468='[1]Price List'!$C$1,VLOOKUP(O468,'[1]Price List'!$A$1:$K$104,3,0),IF(AF468='[1]Price List'!$D$1,VLOOKUP(O468,'[1]Price List'!$A$1:$K$104,4,0),IF(AF468='[1]Price List'!$E$1,VLOOKUP(O468,'[1]Price List'!$A$1:$K$104,5,0),IF(AF468='[1]Price List'!$F$1,VLOOKUP(O468,'[1]Price List'!$A$1:$K$104,6,0),IF(AF468='[1]Price List'!$G$1,VLOOKUP(O468,'[1]Price List'!$A$1:$K$104,7,0),IF(AF468='[1]Price List'!$H$1,VLOOKUP(O468,'[1]Price List'!$A$1:$K$104,8,0),IF(AF468='[1]Price List'!$I$1,VLOOKUP(O468,'[1]Price List'!$A$1:$K$104,9,0),IF(AF468='[1]Price List'!$J$1,VLOOKUP(O468,'[1]Price List'!$A$1:$K$104,10,0),IF(AF468='[1]Price List'!$K$1,VLOOKUP(O468,'[1]Price List'!$A$1:$K$104,11,0))))))))))))+(IF(AF468='[1]Price List'!$B$1,VLOOKUP(P468,'[1]Price List'!$A$1:$K$104,2,0),IF(AF468='[1]Price List'!$C$1,VLOOKUP(P468,'[1]Price List'!$A$1:$K$104,3,0),IF(AF468='[1]Price List'!$D$1,VLOOKUP(P468,'[1]Price List'!$A$1:$K$104,4,0),IF(AF468='[1]Price List'!$E$1,VLOOKUP(P468,'[1]Price List'!$A$1:$K$104,5,0),IF(AF468='[1]Price List'!$F$1,VLOOKUP(P468,'[1]Price List'!$A$1:$K$104,6,0),IF(AF468='[1]Price List'!$G$1,VLOOKUP(P468,'[1]Price List'!$A$1:$K$104,7,0),IF(AF468='[1]Price List'!$H$1,VLOOKUP(P468,'[1]Price List'!$A$1:$K$104,8,0),IF(AF468='[1]Price List'!$I$1,VLOOKUP(P468,'[1]Price List'!$A$1:$K$104,9,0),IF(AF468='[1]Price List'!$J$1,VLOOKUP(P468,'[1]Price List'!$A$1:$K$104,10,0),IF(AF468='[1]Price List'!$K$1,VLOOKUP(P468,'[1]Price List'!$A$1:$K$104,11,0))))))))))))</f>
        <v>5000000</v>
      </c>
      <c r="R468" s="103"/>
      <c r="S468" s="127"/>
      <c r="T468" s="127"/>
      <c r="U468" s="120">
        <v>41906</v>
      </c>
      <c r="V468" s="523">
        <f t="shared" si="107"/>
        <v>48</v>
      </c>
      <c r="W468" s="127"/>
      <c r="X468" s="141" t="s">
        <v>10363</v>
      </c>
      <c r="Y468" s="424" t="s">
        <v>10364</v>
      </c>
      <c r="Z468" s="126" t="s">
        <v>2396</v>
      </c>
      <c r="AA468" s="103"/>
      <c r="AB468" s="126"/>
      <c r="AC468" s="103"/>
      <c r="AD468" s="103"/>
      <c r="AE468" s="103"/>
      <c r="AF468" s="126" t="s">
        <v>477</v>
      </c>
      <c r="AG468" s="126"/>
      <c r="AH468" s="524"/>
      <c r="AI468" s="524"/>
      <c r="AJ468" s="121"/>
      <c r="AK468" s="121"/>
      <c r="AL468" s="121"/>
      <c r="AM468" s="120"/>
      <c r="AN468" s="120"/>
      <c r="AO468" s="120"/>
      <c r="AP468" s="121"/>
      <c r="AQ468" s="525"/>
      <c r="AR468" s="525"/>
      <c r="AS468" s="121"/>
      <c r="AT468" s="126" t="s">
        <v>10365</v>
      </c>
      <c r="AU468" s="146">
        <v>42107</v>
      </c>
      <c r="AV468" s="122">
        <v>42132</v>
      </c>
      <c r="AX468" s="126" t="s">
        <v>9551</v>
      </c>
      <c r="AY468" s="121">
        <v>0</v>
      </c>
      <c r="AZ468" s="120">
        <v>42164</v>
      </c>
      <c r="BA468" s="120">
        <v>42181</v>
      </c>
      <c r="BB468" s="121"/>
      <c r="BC468" s="522">
        <f t="shared" si="111"/>
        <v>5000000</v>
      </c>
      <c r="BD468" s="121"/>
      <c r="BE468" s="516"/>
      <c r="BF468" s="120">
        <v>42181</v>
      </c>
      <c r="BG468" s="141" t="s">
        <v>116</v>
      </c>
      <c r="BH468" s="121" t="s">
        <v>9552</v>
      </c>
      <c r="BI468" s="122">
        <v>42181</v>
      </c>
      <c r="BJ468" s="190">
        <v>42220</v>
      </c>
      <c r="BK468" s="526" t="s">
        <v>167</v>
      </c>
      <c r="BL468" s="534">
        <f t="shared" si="114"/>
        <v>5000000</v>
      </c>
      <c r="BM468" t="s">
        <v>2403</v>
      </c>
      <c r="BQ468" t="str">
        <f t="shared" si="115"/>
        <v>Indosat</v>
      </c>
      <c r="BR468" t="str">
        <f t="shared" si="116"/>
        <v>HK-14-1480</v>
      </c>
      <c r="BS468" s="91">
        <f t="shared" si="117"/>
        <v>2014</v>
      </c>
      <c r="BT468">
        <f t="shared" si="113"/>
        <v>42164</v>
      </c>
      <c r="BU468" s="91">
        <f t="shared" si="113"/>
        <v>42181</v>
      </c>
      <c r="BW468" t="str">
        <f t="shared" si="118"/>
        <v>Site : PABATON_INDAH - 03BGR014</v>
      </c>
      <c r="BX468" t="str">
        <f t="shared" si="119"/>
        <v xml:space="preserve">Tipe Tower : </v>
      </c>
      <c r="BY468">
        <f t="shared" si="120"/>
        <v>4800083168</v>
      </c>
      <c r="BZ468" s="92" t="str">
        <f t="shared" si="120"/>
        <v>Consultant Engineering Fee</v>
      </c>
      <c r="CD468" s="531"/>
    </row>
    <row r="469" spans="2:82" ht="15" customHeight="1" x14ac:dyDescent="0.25">
      <c r="B469" s="103">
        <f t="shared" si="108"/>
        <v>320</v>
      </c>
      <c r="C469" s="126" t="s">
        <v>10366</v>
      </c>
      <c r="D469" s="126">
        <v>4800083168</v>
      </c>
      <c r="E469" s="121" t="s">
        <v>9547</v>
      </c>
      <c r="F469" s="522">
        <v>5000000</v>
      </c>
      <c r="G469" s="127">
        <v>8</v>
      </c>
      <c r="H469" s="103">
        <v>2014</v>
      </c>
      <c r="I469" s="128">
        <v>41858</v>
      </c>
      <c r="J469" s="128"/>
      <c r="K469" s="127" t="s">
        <v>628</v>
      </c>
      <c r="L469" s="126" t="s">
        <v>628</v>
      </c>
      <c r="M469" s="141" t="s">
        <v>628</v>
      </c>
      <c r="N469" s="104" t="s">
        <v>1636</v>
      </c>
      <c r="O469" s="97" t="s">
        <v>2392</v>
      </c>
      <c r="P469" s="127" t="s">
        <v>98</v>
      </c>
      <c r="Q469" s="100">
        <f>(IF(AF469='[1]Price List'!$B$1,VLOOKUP(N469,'[1]Price List'!$A$1:$K$104,2,0),IF(AF469='[1]Price List'!$C$1,VLOOKUP(N469,'[1]Price List'!$A$1:$K$104,3,0),IF(AF469='[1]Price List'!$D$1,VLOOKUP(N469,'[1]Price List'!$A$1:$K$104,4,0),IF(AF469='[1]Price List'!$E$1,VLOOKUP(N469,'[1]Price List'!$A$1:$K$104,5,0),IF(AF469='[1]Price List'!$F$1,VLOOKUP(N469,'[1]Price List'!$A$1:$K$104,6,0),IF(AF469='[1]Price List'!$G$1,VLOOKUP(N469,'[1]Price List'!$A$1:$K$104,7,0),IF(AF469='[1]Price List'!$H$1,VLOOKUP(N469,'[1]Price List'!$A$1:$K$104,8,0),IF(AF469='[1]Price List'!$I$1,VLOOKUP(N469,'[1]Price List'!$A$1:$K$104,9,0),IF(AF469='[1]Price List'!$J$1,VLOOKUP(N469,'[1]Price List'!$A$1:$K$104,10,0),IF(AF469='[1]Price List'!$K$1,VLOOKUP(N469,'[1]Price List'!$A$1:$K$104,11,0))))))))))))+(IF(AF469='[1]Price List'!$B$1,VLOOKUP(O469,'[1]Price List'!$A$1:$K$104,2,0),IF(AF469='[1]Price List'!$C$1,VLOOKUP(O469,'[1]Price List'!$A$1:$K$104,3,0),IF(AF469='[1]Price List'!$D$1,VLOOKUP(O469,'[1]Price List'!$A$1:$K$104,4,0),IF(AF469='[1]Price List'!$E$1,VLOOKUP(O469,'[1]Price List'!$A$1:$K$104,5,0),IF(AF469='[1]Price List'!$F$1,VLOOKUP(O469,'[1]Price List'!$A$1:$K$104,6,0),IF(AF469='[1]Price List'!$G$1,VLOOKUP(O469,'[1]Price List'!$A$1:$K$104,7,0),IF(AF469='[1]Price List'!$H$1,VLOOKUP(O469,'[1]Price List'!$A$1:$K$104,8,0),IF(AF469='[1]Price List'!$I$1,VLOOKUP(O469,'[1]Price List'!$A$1:$K$104,9,0),IF(AF469='[1]Price List'!$J$1,VLOOKUP(O469,'[1]Price List'!$A$1:$K$104,10,0),IF(AF469='[1]Price List'!$K$1,VLOOKUP(O469,'[1]Price List'!$A$1:$K$104,11,0))))))))))))+(IF(AF469='[1]Price List'!$B$1,VLOOKUP(P469,'[1]Price List'!$A$1:$K$104,2,0),IF(AF469='[1]Price List'!$C$1,VLOOKUP(P469,'[1]Price List'!$A$1:$K$104,3,0),IF(AF469='[1]Price List'!$D$1,VLOOKUP(P469,'[1]Price List'!$A$1:$K$104,4,0),IF(AF469='[1]Price List'!$E$1,VLOOKUP(P469,'[1]Price List'!$A$1:$K$104,5,0),IF(AF469='[1]Price List'!$F$1,VLOOKUP(P469,'[1]Price List'!$A$1:$K$104,6,0),IF(AF469='[1]Price List'!$G$1,VLOOKUP(P469,'[1]Price List'!$A$1:$K$104,7,0),IF(AF469='[1]Price List'!$H$1,VLOOKUP(P469,'[1]Price List'!$A$1:$K$104,8,0),IF(AF469='[1]Price List'!$I$1,VLOOKUP(P469,'[1]Price List'!$A$1:$K$104,9,0),IF(AF469='[1]Price List'!$J$1,VLOOKUP(P469,'[1]Price List'!$A$1:$K$104,10,0),IF(AF469='[1]Price List'!$K$1,VLOOKUP(P469,'[1]Price List'!$A$1:$K$104,11,0))))))))))))</f>
        <v>5000000</v>
      </c>
      <c r="R469" s="103"/>
      <c r="S469" s="127"/>
      <c r="T469" s="127"/>
      <c r="U469" s="120">
        <v>41906</v>
      </c>
      <c r="V469" s="523">
        <f t="shared" si="107"/>
        <v>48</v>
      </c>
      <c r="W469" s="127"/>
      <c r="X469" s="141" t="s">
        <v>10367</v>
      </c>
      <c r="Y469" s="424" t="s">
        <v>10368</v>
      </c>
      <c r="Z469" s="126" t="s">
        <v>2396</v>
      </c>
      <c r="AA469" s="103"/>
      <c r="AB469" s="126"/>
      <c r="AC469" s="103"/>
      <c r="AD469" s="103"/>
      <c r="AE469" s="103"/>
      <c r="AF469" s="126" t="s">
        <v>477</v>
      </c>
      <c r="AG469" s="126"/>
      <c r="AH469" s="524"/>
      <c r="AI469" s="524"/>
      <c r="AJ469" s="121"/>
      <c r="AK469" s="121"/>
      <c r="AL469" s="121"/>
      <c r="AM469" s="120"/>
      <c r="AN469" s="120"/>
      <c r="AO469" s="120"/>
      <c r="AP469" s="121"/>
      <c r="AQ469" s="525"/>
      <c r="AR469" s="525"/>
      <c r="AS469" s="121"/>
      <c r="AT469" s="121" t="s">
        <v>10369</v>
      </c>
      <c r="AU469" s="122">
        <v>42074</v>
      </c>
      <c r="AV469" s="122">
        <v>42096</v>
      </c>
      <c r="AX469" s="126" t="s">
        <v>10370</v>
      </c>
      <c r="AY469" s="121">
        <v>0</v>
      </c>
      <c r="AZ469" s="542" t="s">
        <v>10371</v>
      </c>
      <c r="BA469" s="542" t="s">
        <v>10274</v>
      </c>
      <c r="BB469" s="121"/>
      <c r="BC469" s="522">
        <f t="shared" si="111"/>
        <v>5000000</v>
      </c>
      <c r="BD469" s="121"/>
      <c r="BE469" s="516">
        <f>+BC469</f>
        <v>5000000</v>
      </c>
      <c r="BF469" s="544" t="s">
        <v>3101</v>
      </c>
      <c r="BG469" s="141" t="s">
        <v>116</v>
      </c>
      <c r="BH469" s="121" t="s">
        <v>10372</v>
      </c>
      <c r="BI469" s="122" t="s">
        <v>3103</v>
      </c>
      <c r="BJ469" s="190" t="s">
        <v>10223</v>
      </c>
      <c r="BK469" s="526" t="s">
        <v>167</v>
      </c>
      <c r="BL469" s="534">
        <f t="shared" si="114"/>
        <v>5000000</v>
      </c>
      <c r="BM469" t="s">
        <v>2403</v>
      </c>
      <c r="BQ469" t="str">
        <f t="shared" si="115"/>
        <v>Indosat</v>
      </c>
      <c r="BR469" t="str">
        <f t="shared" si="116"/>
        <v>HK-14-1481</v>
      </c>
      <c r="BS469" s="91">
        <f t="shared" si="117"/>
        <v>2014</v>
      </c>
      <c r="BT469" t="str">
        <f t="shared" si="113"/>
        <v>4/6/2015 , 28/4/2015</v>
      </c>
      <c r="BU469" s="91" t="str">
        <f t="shared" si="113"/>
        <v>6/12/2015 , 7/8/2015</v>
      </c>
      <c r="BW469" t="str">
        <f t="shared" si="118"/>
        <v>Site : MS CIBINONG - 03CBN008</v>
      </c>
      <c r="BX469" t="str">
        <f t="shared" si="119"/>
        <v xml:space="preserve">Tipe Tower : </v>
      </c>
      <c r="BY469">
        <f t="shared" si="120"/>
        <v>4800083168</v>
      </c>
      <c r="BZ469" s="92" t="str">
        <f t="shared" si="120"/>
        <v>Consultant Engineering Fee</v>
      </c>
      <c r="CD469" s="531"/>
    </row>
    <row r="470" spans="2:82" ht="15" customHeight="1" x14ac:dyDescent="0.25">
      <c r="B470" s="103">
        <f t="shared" si="108"/>
        <v>321</v>
      </c>
      <c r="C470" s="126" t="s">
        <v>10373</v>
      </c>
      <c r="D470" s="95">
        <v>4500057354</v>
      </c>
      <c r="E470" s="126" t="s">
        <v>9732</v>
      </c>
      <c r="F470" s="522">
        <v>1231050</v>
      </c>
      <c r="G470" s="103">
        <v>9</v>
      </c>
      <c r="H470" s="103">
        <v>2014</v>
      </c>
      <c r="I470" s="128">
        <v>41901</v>
      </c>
      <c r="J470" s="128"/>
      <c r="K470" s="127" t="s">
        <v>9733</v>
      </c>
      <c r="L470" s="126" t="s">
        <v>9733</v>
      </c>
      <c r="M470" s="141" t="s">
        <v>96</v>
      </c>
      <c r="N470" s="126" t="s">
        <v>98</v>
      </c>
      <c r="O470" s="127" t="s">
        <v>98</v>
      </c>
      <c r="P470" s="127" t="s">
        <v>98</v>
      </c>
      <c r="Q470" s="345">
        <v>0</v>
      </c>
      <c r="R470" s="103"/>
      <c r="S470" s="127"/>
      <c r="T470" s="127"/>
      <c r="U470" s="542"/>
      <c r="V470" s="523">
        <f t="shared" ref="V470:V533" si="121">U470-I470</f>
        <v>-41901</v>
      </c>
      <c r="W470" s="127"/>
      <c r="X470" s="141" t="s">
        <v>10374</v>
      </c>
      <c r="Y470" s="424"/>
      <c r="Z470" s="126" t="s">
        <v>9732</v>
      </c>
      <c r="AA470" s="127"/>
      <c r="AB470" s="126"/>
      <c r="AC470" s="127"/>
      <c r="AD470" s="127"/>
      <c r="AE470" s="127"/>
      <c r="AF470" s="126"/>
      <c r="AG470" s="126"/>
      <c r="AH470" s="543"/>
      <c r="AI470" s="543"/>
      <c r="AJ470" s="126"/>
      <c r="AK470" s="126"/>
      <c r="AL470" s="126"/>
      <c r="AM470" s="126"/>
      <c r="AN470" s="542"/>
      <c r="AO470" s="544"/>
      <c r="AP470" s="126"/>
      <c r="AQ470" s="525"/>
      <c r="AR470" s="525"/>
      <c r="AS470" s="126"/>
      <c r="AT470" s="126"/>
      <c r="AU470" s="544"/>
      <c r="AV470" s="544"/>
      <c r="AX470" s="126"/>
      <c r="AY470" s="126">
        <v>0</v>
      </c>
      <c r="AZ470" s="542"/>
      <c r="BA470" s="542"/>
      <c r="BB470" s="126"/>
      <c r="BC470" s="522">
        <f t="shared" si="111"/>
        <v>1231050</v>
      </c>
      <c r="BD470" s="126"/>
      <c r="BE470" s="545"/>
      <c r="BF470" s="544"/>
      <c r="BG470" s="141" t="s">
        <v>9737</v>
      </c>
      <c r="BH470" s="126"/>
      <c r="BI470" s="544"/>
      <c r="BJ470" s="546"/>
      <c r="BK470" s="526" t="s">
        <v>167</v>
      </c>
      <c r="BL470" s="534">
        <f t="shared" si="114"/>
        <v>1231050</v>
      </c>
      <c r="BQ470" t="str">
        <f t="shared" si="115"/>
        <v>Reimbursement (Protelindo)</v>
      </c>
      <c r="BR470" t="str">
        <f t="shared" si="116"/>
        <v>HK-14-1489</v>
      </c>
      <c r="BS470" s="91">
        <f t="shared" si="117"/>
        <v>2014</v>
      </c>
      <c r="BT470">
        <f t="shared" si="113"/>
        <v>0</v>
      </c>
      <c r="BU470" s="91">
        <f t="shared" si="113"/>
        <v>0</v>
      </c>
      <c r="BW470" t="str">
        <f t="shared" si="118"/>
        <v>Site :  - JAW-EJV-0767-H-P</v>
      </c>
      <c r="BX470" t="str">
        <f t="shared" si="119"/>
        <v xml:space="preserve">Tipe Tower : </v>
      </c>
      <c r="BY470">
        <f t="shared" si="120"/>
        <v>4500057354</v>
      </c>
      <c r="BZ470" s="92" t="str">
        <f t="shared" si="120"/>
        <v>Reimbursement</v>
      </c>
      <c r="CD470" s="531"/>
    </row>
    <row r="471" spans="2:82" ht="15" customHeight="1" x14ac:dyDescent="0.25">
      <c r="B471" s="103">
        <f t="shared" ref="B471:B534" si="122">B470+1</f>
        <v>322</v>
      </c>
      <c r="C471" s="126" t="s">
        <v>10375</v>
      </c>
      <c r="D471" s="95">
        <v>4500057353</v>
      </c>
      <c r="E471" s="121" t="s">
        <v>9732</v>
      </c>
      <c r="F471" s="522">
        <v>1231050</v>
      </c>
      <c r="G471" s="127">
        <v>9</v>
      </c>
      <c r="H471" s="103">
        <v>2014</v>
      </c>
      <c r="I471" s="128">
        <v>41901</v>
      </c>
      <c r="J471" s="128"/>
      <c r="K471" s="127" t="s">
        <v>9733</v>
      </c>
      <c r="L471" s="126" t="s">
        <v>9733</v>
      </c>
      <c r="M471" s="141" t="s">
        <v>96</v>
      </c>
      <c r="N471" s="126" t="s">
        <v>98</v>
      </c>
      <c r="O471" s="127" t="s">
        <v>98</v>
      </c>
      <c r="P471" s="127" t="s">
        <v>98</v>
      </c>
      <c r="Q471" s="345">
        <v>0</v>
      </c>
      <c r="R471" s="103"/>
      <c r="S471" s="127"/>
      <c r="T471" s="127"/>
      <c r="U471" s="120"/>
      <c r="V471" s="523">
        <f t="shared" si="121"/>
        <v>-41901</v>
      </c>
      <c r="W471" s="127"/>
      <c r="X471" s="141" t="s">
        <v>10376</v>
      </c>
      <c r="Y471" s="424"/>
      <c r="Z471" s="126" t="s">
        <v>9732</v>
      </c>
      <c r="AA471" s="103"/>
      <c r="AB471" s="126"/>
      <c r="AC471" s="103"/>
      <c r="AD471" s="103"/>
      <c r="AE471" s="103"/>
      <c r="AF471" s="121"/>
      <c r="AG471" s="126"/>
      <c r="AH471" s="524"/>
      <c r="AI471" s="524"/>
      <c r="AJ471" s="121"/>
      <c r="AK471" s="121"/>
      <c r="AL471" s="121"/>
      <c r="AM471" s="120"/>
      <c r="AN471" s="120"/>
      <c r="AO471" s="120"/>
      <c r="AP471" s="121"/>
      <c r="AQ471" s="525"/>
      <c r="AR471" s="525">
        <f t="shared" ref="AR471:AR512" ca="1" si="123">IF(AN471="",TODAY()-AM471,0)</f>
        <v>42347</v>
      </c>
      <c r="AS471" s="121"/>
      <c r="AT471" s="121"/>
      <c r="AU471" s="122"/>
      <c r="AV471" s="122"/>
      <c r="AX471" s="121"/>
      <c r="AY471" s="121">
        <v>0</v>
      </c>
      <c r="AZ471" s="120"/>
      <c r="BA471" s="120"/>
      <c r="BB471" s="121"/>
      <c r="BC471" s="522">
        <f t="shared" si="111"/>
        <v>1231050</v>
      </c>
      <c r="BD471" s="121"/>
      <c r="BE471" s="516"/>
      <c r="BF471" s="122"/>
      <c r="BG471" s="141" t="s">
        <v>9737</v>
      </c>
      <c r="BH471" s="121"/>
      <c r="BI471" s="122"/>
      <c r="BJ471" s="190"/>
      <c r="BK471" s="526" t="s">
        <v>167</v>
      </c>
      <c r="BL471" s="534">
        <f t="shared" si="114"/>
        <v>1231050</v>
      </c>
      <c r="BQ471" t="str">
        <f t="shared" si="115"/>
        <v>Reimbursement (Protelindo)</v>
      </c>
      <c r="BR471" t="str">
        <f t="shared" si="116"/>
        <v>HK-14-1490</v>
      </c>
      <c r="BS471" s="91">
        <f t="shared" si="117"/>
        <v>2014</v>
      </c>
      <c r="BT471">
        <f t="shared" si="113"/>
        <v>0</v>
      </c>
      <c r="BU471" s="91">
        <f t="shared" si="113"/>
        <v>0</v>
      </c>
      <c r="BW471" t="str">
        <f t="shared" si="118"/>
        <v>Site :  - JAW-EJV-0027-C-P</v>
      </c>
      <c r="BX471" t="str">
        <f t="shared" si="119"/>
        <v xml:space="preserve">Tipe Tower : </v>
      </c>
      <c r="BY471">
        <f t="shared" si="120"/>
        <v>4500057353</v>
      </c>
      <c r="BZ471" s="92" t="str">
        <f t="shared" si="120"/>
        <v>Reimbursement</v>
      </c>
      <c r="CD471" s="531"/>
    </row>
    <row r="472" spans="2:82" ht="15" customHeight="1" x14ac:dyDescent="0.25">
      <c r="B472" s="103">
        <f t="shared" si="122"/>
        <v>323</v>
      </c>
      <c r="C472" s="126" t="s">
        <v>10377</v>
      </c>
      <c r="D472" s="95">
        <v>4500047341</v>
      </c>
      <c r="E472" s="121" t="s">
        <v>9732</v>
      </c>
      <c r="F472" s="522">
        <v>2530600</v>
      </c>
      <c r="G472" s="127">
        <v>5</v>
      </c>
      <c r="H472" s="103">
        <v>2014</v>
      </c>
      <c r="I472" s="128">
        <v>41779</v>
      </c>
      <c r="J472" s="128"/>
      <c r="K472" s="127" t="s">
        <v>9733</v>
      </c>
      <c r="L472" s="126" t="s">
        <v>9733</v>
      </c>
      <c r="M472" s="141" t="s">
        <v>96</v>
      </c>
      <c r="N472" s="126" t="s">
        <v>98</v>
      </c>
      <c r="O472" s="127" t="s">
        <v>98</v>
      </c>
      <c r="P472" s="127" t="s">
        <v>98</v>
      </c>
      <c r="Q472" s="345">
        <v>0</v>
      </c>
      <c r="R472" s="103"/>
      <c r="S472" s="127"/>
      <c r="T472" s="127"/>
      <c r="U472" s="120"/>
      <c r="V472" s="523">
        <f t="shared" si="121"/>
        <v>-41779</v>
      </c>
      <c r="W472" s="127"/>
      <c r="X472" s="141" t="s">
        <v>10378</v>
      </c>
      <c r="Y472" s="424" t="s">
        <v>10379</v>
      </c>
      <c r="Z472" s="126" t="s">
        <v>9732</v>
      </c>
      <c r="AA472" s="103"/>
      <c r="AB472" s="126"/>
      <c r="AC472" s="103"/>
      <c r="AD472" s="103"/>
      <c r="AE472" s="103"/>
      <c r="AF472" s="121"/>
      <c r="AG472" s="126"/>
      <c r="AH472" s="524"/>
      <c r="AI472" s="524"/>
      <c r="AJ472" s="121"/>
      <c r="AK472" s="121"/>
      <c r="AL472" s="121"/>
      <c r="AM472" s="120"/>
      <c r="AN472" s="120"/>
      <c r="AO472" s="120"/>
      <c r="AP472" s="121"/>
      <c r="AQ472" s="525"/>
      <c r="AR472" s="525">
        <f t="shared" ca="1" si="123"/>
        <v>42347</v>
      </c>
      <c r="AS472" s="121"/>
      <c r="AT472" s="121"/>
      <c r="AU472" s="122"/>
      <c r="AV472" s="122"/>
      <c r="AX472" s="121"/>
      <c r="AY472" s="121">
        <v>0</v>
      </c>
      <c r="AZ472" s="120"/>
      <c r="BA472" s="120"/>
      <c r="BB472" s="121"/>
      <c r="BC472" s="522">
        <f t="shared" si="111"/>
        <v>2530600</v>
      </c>
      <c r="BD472" s="121"/>
      <c r="BE472" s="516"/>
      <c r="BF472" s="122"/>
      <c r="BG472" s="141" t="s">
        <v>9737</v>
      </c>
      <c r="BH472" s="121"/>
      <c r="BI472" s="122"/>
      <c r="BJ472" s="190"/>
      <c r="BK472" s="526" t="s">
        <v>167</v>
      </c>
      <c r="BL472" s="534">
        <f t="shared" si="114"/>
        <v>2530600</v>
      </c>
      <c r="BQ472" t="str">
        <f t="shared" si="115"/>
        <v>Reimbursement (Protelindo)</v>
      </c>
      <c r="BR472" t="str">
        <f t="shared" si="116"/>
        <v>HK-14-1494</v>
      </c>
      <c r="BS472" s="91">
        <f t="shared" si="117"/>
        <v>2014</v>
      </c>
      <c r="BT472">
        <f t="shared" si="113"/>
        <v>0</v>
      </c>
      <c r="BU472" s="91">
        <f t="shared" si="113"/>
        <v>0</v>
      </c>
      <c r="BW472" t="str">
        <f t="shared" si="118"/>
        <v>Site : Bangkong2 - KRI-RII-0012-I-B</v>
      </c>
      <c r="BX472" t="str">
        <f t="shared" si="119"/>
        <v xml:space="preserve">Tipe Tower : </v>
      </c>
      <c r="BY472">
        <f t="shared" si="120"/>
        <v>4500047341</v>
      </c>
      <c r="BZ472" s="92" t="str">
        <f t="shared" si="120"/>
        <v>Reimbursement</v>
      </c>
      <c r="CD472" s="531"/>
    </row>
    <row r="473" spans="2:82" ht="15" customHeight="1" x14ac:dyDescent="0.25">
      <c r="B473" s="103">
        <f t="shared" si="122"/>
        <v>324</v>
      </c>
      <c r="C473" s="126" t="s">
        <v>10380</v>
      </c>
      <c r="D473" s="95">
        <v>4500047342</v>
      </c>
      <c r="E473" s="121" t="s">
        <v>9732</v>
      </c>
      <c r="F473" s="522">
        <v>2872100</v>
      </c>
      <c r="G473" s="127">
        <v>5</v>
      </c>
      <c r="H473" s="103">
        <v>2014</v>
      </c>
      <c r="I473" s="128">
        <v>41779</v>
      </c>
      <c r="J473" s="128"/>
      <c r="K473" s="127" t="s">
        <v>9733</v>
      </c>
      <c r="L473" s="126" t="s">
        <v>9733</v>
      </c>
      <c r="M473" s="141" t="s">
        <v>96</v>
      </c>
      <c r="N473" s="126" t="s">
        <v>98</v>
      </c>
      <c r="O473" s="127" t="s">
        <v>98</v>
      </c>
      <c r="P473" s="127" t="s">
        <v>98</v>
      </c>
      <c r="Q473" s="345">
        <v>0</v>
      </c>
      <c r="R473" s="103"/>
      <c r="S473" s="127"/>
      <c r="T473" s="127"/>
      <c r="U473" s="120"/>
      <c r="V473" s="523">
        <f t="shared" si="121"/>
        <v>-41779</v>
      </c>
      <c r="W473" s="127"/>
      <c r="X473" s="141" t="s">
        <v>10381</v>
      </c>
      <c r="Y473" s="424" t="s">
        <v>10382</v>
      </c>
      <c r="Z473" s="126" t="s">
        <v>9732</v>
      </c>
      <c r="AA473" s="103"/>
      <c r="AB473" s="126"/>
      <c r="AC473" s="103"/>
      <c r="AD473" s="103"/>
      <c r="AE473" s="103"/>
      <c r="AF473" s="121"/>
      <c r="AG473" s="126"/>
      <c r="AH473" s="524"/>
      <c r="AI473" s="524"/>
      <c r="AJ473" s="121"/>
      <c r="AK473" s="121"/>
      <c r="AL473" s="121"/>
      <c r="AM473" s="120"/>
      <c r="AN473" s="120"/>
      <c r="AO473" s="120"/>
      <c r="AP473" s="121"/>
      <c r="AQ473" s="525"/>
      <c r="AR473" s="525">
        <f t="shared" ca="1" si="123"/>
        <v>42347</v>
      </c>
      <c r="AS473" s="121"/>
      <c r="AT473" s="121"/>
      <c r="AU473" s="122"/>
      <c r="AV473" s="122"/>
      <c r="AX473" s="121"/>
      <c r="AY473" s="121">
        <v>0</v>
      </c>
      <c r="AZ473" s="120"/>
      <c r="BA473" s="120"/>
      <c r="BB473" s="121"/>
      <c r="BC473" s="522">
        <f t="shared" si="111"/>
        <v>2872100</v>
      </c>
      <c r="BD473" s="121"/>
      <c r="BE473" s="516">
        <v>2872100</v>
      </c>
      <c r="BF473" s="122"/>
      <c r="BG473" s="141" t="s">
        <v>9737</v>
      </c>
      <c r="BH473" s="121"/>
      <c r="BI473" s="122"/>
      <c r="BJ473" s="190"/>
      <c r="BK473" s="526" t="s">
        <v>167</v>
      </c>
      <c r="BL473" s="534">
        <f t="shared" si="114"/>
        <v>2872100</v>
      </c>
      <c r="BQ473" t="str">
        <f t="shared" si="115"/>
        <v>Reimbursement (Protelindo)</v>
      </c>
      <c r="BR473" t="str">
        <f t="shared" si="116"/>
        <v>HK-14-1497</v>
      </c>
      <c r="BS473" s="91">
        <f t="shared" si="117"/>
        <v>2014</v>
      </c>
      <c r="BT473">
        <f t="shared" si="113"/>
        <v>0</v>
      </c>
      <c r="BU473" s="91">
        <f t="shared" si="113"/>
        <v>0</v>
      </c>
      <c r="BW473" t="str">
        <f t="shared" si="118"/>
        <v>Site : Pemkot Samrinda - KAL-EKL-0081-H-B</v>
      </c>
      <c r="BX473" t="str">
        <f t="shared" si="119"/>
        <v xml:space="preserve">Tipe Tower : </v>
      </c>
      <c r="BY473">
        <f t="shared" si="120"/>
        <v>4500047342</v>
      </c>
      <c r="BZ473" s="92" t="str">
        <f t="shared" si="120"/>
        <v>Reimbursement</v>
      </c>
      <c r="CD473" s="531"/>
    </row>
    <row r="474" spans="2:82" ht="15" customHeight="1" x14ac:dyDescent="0.25">
      <c r="B474" s="103">
        <f t="shared" si="122"/>
        <v>325</v>
      </c>
      <c r="C474" s="126" t="s">
        <v>10383</v>
      </c>
      <c r="D474" s="95">
        <v>4500045939</v>
      </c>
      <c r="E474" s="121" t="s">
        <v>9732</v>
      </c>
      <c r="F474" s="522">
        <v>998366</v>
      </c>
      <c r="G474" s="127">
        <v>5</v>
      </c>
      <c r="H474" s="103">
        <v>2014</v>
      </c>
      <c r="I474" s="128">
        <v>41767</v>
      </c>
      <c r="J474" s="128"/>
      <c r="K474" s="127" t="s">
        <v>9733</v>
      </c>
      <c r="L474" s="126" t="s">
        <v>9733</v>
      </c>
      <c r="M474" s="141" t="s">
        <v>96</v>
      </c>
      <c r="N474" s="126" t="s">
        <v>98</v>
      </c>
      <c r="O474" s="127" t="s">
        <v>98</v>
      </c>
      <c r="P474" s="127" t="s">
        <v>98</v>
      </c>
      <c r="Q474" s="345">
        <v>0</v>
      </c>
      <c r="R474" s="103"/>
      <c r="S474" s="127"/>
      <c r="T474" s="127"/>
      <c r="U474" s="120"/>
      <c r="V474" s="523">
        <f t="shared" si="121"/>
        <v>-41767</v>
      </c>
      <c r="W474" s="127"/>
      <c r="X474" s="141" t="s">
        <v>4600</v>
      </c>
      <c r="Y474" s="424" t="s">
        <v>4601</v>
      </c>
      <c r="Z474" s="126" t="s">
        <v>9732</v>
      </c>
      <c r="AA474" s="103"/>
      <c r="AB474" s="126"/>
      <c r="AC474" s="103"/>
      <c r="AD474" s="103"/>
      <c r="AE474" s="103"/>
      <c r="AF474" s="121"/>
      <c r="AG474" s="126"/>
      <c r="AH474" s="524"/>
      <c r="AI474" s="524"/>
      <c r="AJ474" s="121"/>
      <c r="AK474" s="121"/>
      <c r="AL474" s="121"/>
      <c r="AM474" s="120"/>
      <c r="AN474" s="120"/>
      <c r="AO474" s="120"/>
      <c r="AP474" s="121"/>
      <c r="AQ474" s="525"/>
      <c r="AR474" s="525">
        <f t="shared" ca="1" si="123"/>
        <v>42347</v>
      </c>
      <c r="AS474" s="121"/>
      <c r="AT474" s="121"/>
      <c r="AU474" s="122"/>
      <c r="AV474" s="122"/>
      <c r="AX474" s="121"/>
      <c r="AY474" s="121">
        <v>0</v>
      </c>
      <c r="AZ474" s="120"/>
      <c r="BA474" s="120"/>
      <c r="BB474" s="121"/>
      <c r="BC474" s="522">
        <f t="shared" si="111"/>
        <v>998366</v>
      </c>
      <c r="BD474" s="121"/>
      <c r="BE474" s="516">
        <v>998366</v>
      </c>
      <c r="BF474" s="122"/>
      <c r="BG474" s="141" t="s">
        <v>9737</v>
      </c>
      <c r="BH474" s="121"/>
      <c r="BI474" s="122"/>
      <c r="BJ474" s="190"/>
      <c r="BK474" s="526" t="s">
        <v>167</v>
      </c>
      <c r="BL474" s="534">
        <f t="shared" si="114"/>
        <v>998366</v>
      </c>
      <c r="BQ474" t="str">
        <f t="shared" si="115"/>
        <v>Reimbursement (Protelindo)</v>
      </c>
      <c r="BR474" t="str">
        <f t="shared" si="116"/>
        <v>HK-14-1498</v>
      </c>
      <c r="BS474" s="91">
        <f t="shared" si="117"/>
        <v>2014</v>
      </c>
      <c r="BT474">
        <f t="shared" si="113"/>
        <v>0</v>
      </c>
      <c r="BU474" s="91">
        <f t="shared" si="113"/>
        <v>0</v>
      </c>
      <c r="BW474" t="str">
        <f t="shared" si="118"/>
        <v>Site : Bumi Asri - SUM-NSM-0344-H-P</v>
      </c>
      <c r="BX474" t="str">
        <f t="shared" si="119"/>
        <v xml:space="preserve">Tipe Tower : </v>
      </c>
      <c r="BY474">
        <f t="shared" si="120"/>
        <v>4500045939</v>
      </c>
      <c r="BZ474" s="92" t="str">
        <f t="shared" si="120"/>
        <v>Reimbursement</v>
      </c>
      <c r="CD474" s="531"/>
    </row>
    <row r="475" spans="2:82" ht="15" customHeight="1" x14ac:dyDescent="0.25">
      <c r="B475" s="103">
        <f t="shared" si="122"/>
        <v>326</v>
      </c>
      <c r="C475" s="126" t="s">
        <v>10384</v>
      </c>
      <c r="D475" s="95">
        <v>4500045941</v>
      </c>
      <c r="E475" s="121" t="s">
        <v>9732</v>
      </c>
      <c r="F475" s="522">
        <v>998366</v>
      </c>
      <c r="G475" s="127">
        <v>5</v>
      </c>
      <c r="H475" s="103">
        <v>2014</v>
      </c>
      <c r="I475" s="128">
        <v>41767</v>
      </c>
      <c r="J475" s="128"/>
      <c r="K475" s="127" t="s">
        <v>9733</v>
      </c>
      <c r="L475" s="126" t="s">
        <v>9733</v>
      </c>
      <c r="M475" s="141" t="s">
        <v>96</v>
      </c>
      <c r="N475" s="126" t="s">
        <v>98</v>
      </c>
      <c r="O475" s="127" t="s">
        <v>98</v>
      </c>
      <c r="P475" s="127" t="s">
        <v>98</v>
      </c>
      <c r="Q475" s="345">
        <v>0</v>
      </c>
      <c r="R475" s="103"/>
      <c r="S475" s="127"/>
      <c r="T475" s="127"/>
      <c r="U475" s="120"/>
      <c r="V475" s="523">
        <f t="shared" si="121"/>
        <v>-41767</v>
      </c>
      <c r="W475" s="127"/>
      <c r="X475" s="141" t="s">
        <v>10385</v>
      </c>
      <c r="Y475" s="424" t="s">
        <v>10386</v>
      </c>
      <c r="Z475" s="126" t="s">
        <v>9732</v>
      </c>
      <c r="AA475" s="103"/>
      <c r="AB475" s="126"/>
      <c r="AC475" s="103"/>
      <c r="AD475" s="103"/>
      <c r="AE475" s="103"/>
      <c r="AF475" s="121"/>
      <c r="AG475" s="126"/>
      <c r="AH475" s="524"/>
      <c r="AI475" s="524"/>
      <c r="AJ475" s="121"/>
      <c r="AK475" s="121"/>
      <c r="AL475" s="121"/>
      <c r="AM475" s="120"/>
      <c r="AN475" s="120"/>
      <c r="AO475" s="120"/>
      <c r="AP475" s="121"/>
      <c r="AQ475" s="525"/>
      <c r="AR475" s="525">
        <f t="shared" ca="1" si="123"/>
        <v>42347</v>
      </c>
      <c r="AS475" s="121"/>
      <c r="AT475" s="121"/>
      <c r="AU475" s="122"/>
      <c r="AV475" s="122"/>
      <c r="AX475" s="121"/>
      <c r="AY475" s="121">
        <v>0</v>
      </c>
      <c r="AZ475" s="120"/>
      <c r="BA475" s="120"/>
      <c r="BB475" s="121"/>
      <c r="BC475" s="522">
        <f t="shared" si="111"/>
        <v>998366</v>
      </c>
      <c r="BD475" s="121"/>
      <c r="BE475" s="516">
        <v>998336</v>
      </c>
      <c r="BF475" s="122"/>
      <c r="BG475" s="141" t="s">
        <v>9737</v>
      </c>
      <c r="BH475" s="121"/>
      <c r="BI475" s="122"/>
      <c r="BJ475" s="190"/>
      <c r="BK475" s="526" t="s">
        <v>167</v>
      </c>
      <c r="BL475" s="534">
        <f t="shared" si="114"/>
        <v>998366</v>
      </c>
      <c r="BQ475" t="str">
        <f t="shared" si="115"/>
        <v>Reimbursement (Protelindo)</v>
      </c>
      <c r="BR475" t="str">
        <f t="shared" si="116"/>
        <v>HK-14-1499</v>
      </c>
      <c r="BS475" s="91">
        <f t="shared" si="117"/>
        <v>2014</v>
      </c>
      <c r="BT475">
        <f t="shared" si="113"/>
        <v>0</v>
      </c>
      <c r="BU475" s="91">
        <f t="shared" si="113"/>
        <v>0</v>
      </c>
      <c r="BW475" t="str">
        <f t="shared" si="118"/>
        <v>Site : Tanjung raya  - SUM-NSM-0347-H-P</v>
      </c>
      <c r="BX475" t="str">
        <f t="shared" si="119"/>
        <v xml:space="preserve">Tipe Tower : </v>
      </c>
      <c r="BY475">
        <f t="shared" si="120"/>
        <v>4500045941</v>
      </c>
      <c r="BZ475" s="92" t="str">
        <f t="shared" si="120"/>
        <v>Reimbursement</v>
      </c>
      <c r="CD475" s="531"/>
    </row>
    <row r="476" spans="2:82" ht="15" customHeight="1" x14ac:dyDescent="0.25">
      <c r="B476" s="103">
        <f t="shared" si="122"/>
        <v>327</v>
      </c>
      <c r="C476" s="126" t="s">
        <v>10387</v>
      </c>
      <c r="D476" s="95">
        <v>4500043429</v>
      </c>
      <c r="E476" s="121" t="s">
        <v>9732</v>
      </c>
      <c r="F476" s="522">
        <v>205000</v>
      </c>
      <c r="G476" s="127">
        <v>4</v>
      </c>
      <c r="H476" s="103">
        <v>2014</v>
      </c>
      <c r="I476" s="128">
        <v>41739</v>
      </c>
      <c r="J476" s="128"/>
      <c r="K476" s="127" t="s">
        <v>9733</v>
      </c>
      <c r="L476" s="126" t="s">
        <v>9733</v>
      </c>
      <c r="M476" s="141" t="s">
        <v>96</v>
      </c>
      <c r="N476" s="126" t="s">
        <v>98</v>
      </c>
      <c r="O476" s="127" t="s">
        <v>98</v>
      </c>
      <c r="P476" s="127" t="s">
        <v>98</v>
      </c>
      <c r="Q476" s="345">
        <v>0</v>
      </c>
      <c r="R476" s="103"/>
      <c r="S476" s="127"/>
      <c r="T476" s="127"/>
      <c r="U476" s="120"/>
      <c r="V476" s="523">
        <f t="shared" si="121"/>
        <v>-41739</v>
      </c>
      <c r="W476" s="127"/>
      <c r="X476" s="141" t="s">
        <v>10388</v>
      </c>
      <c r="Y476" s="424" t="s">
        <v>10389</v>
      </c>
      <c r="Z476" s="126" t="s">
        <v>9732</v>
      </c>
      <c r="AA476" s="103"/>
      <c r="AB476" s="126"/>
      <c r="AC476" s="103"/>
      <c r="AD476" s="103"/>
      <c r="AE476" s="103"/>
      <c r="AF476" s="121"/>
      <c r="AG476" s="126"/>
      <c r="AH476" s="524"/>
      <c r="AI476" s="524"/>
      <c r="AJ476" s="121"/>
      <c r="AK476" s="121"/>
      <c r="AL476" s="121"/>
      <c r="AM476" s="120"/>
      <c r="AN476" s="120"/>
      <c r="AO476" s="120"/>
      <c r="AP476" s="121"/>
      <c r="AQ476" s="525"/>
      <c r="AR476" s="525">
        <f t="shared" ca="1" si="123"/>
        <v>42347</v>
      </c>
      <c r="AS476" s="121"/>
      <c r="AT476" s="121"/>
      <c r="AU476" s="122"/>
      <c r="AV476" s="122"/>
      <c r="AX476" s="121"/>
      <c r="AY476" s="121">
        <v>0</v>
      </c>
      <c r="AZ476" s="120"/>
      <c r="BA476" s="120"/>
      <c r="BB476" s="121"/>
      <c r="BC476" s="522">
        <f t="shared" si="111"/>
        <v>205000</v>
      </c>
      <c r="BD476" s="121"/>
      <c r="BE476" s="516">
        <v>205000</v>
      </c>
      <c r="BF476" s="122">
        <v>42019</v>
      </c>
      <c r="BG476" s="141" t="s">
        <v>116</v>
      </c>
      <c r="BH476" s="121" t="s">
        <v>10390</v>
      </c>
      <c r="BI476" s="122">
        <v>42023</v>
      </c>
      <c r="BJ476" s="190">
        <v>42038</v>
      </c>
      <c r="BK476" s="526" t="s">
        <v>167</v>
      </c>
      <c r="BL476" s="534">
        <f t="shared" si="114"/>
        <v>205000</v>
      </c>
      <c r="BQ476" t="str">
        <f t="shared" si="115"/>
        <v>Reimbursement (Protelindo)</v>
      </c>
      <c r="BR476" t="str">
        <f t="shared" si="116"/>
        <v>HK-14-1508</v>
      </c>
      <c r="BS476" s="91">
        <f t="shared" si="117"/>
        <v>2014</v>
      </c>
      <c r="BT476">
        <f t="shared" si="113"/>
        <v>0</v>
      </c>
      <c r="BU476" s="91">
        <f t="shared" si="113"/>
        <v>0</v>
      </c>
      <c r="BW476" t="str">
        <f t="shared" si="118"/>
        <v>Site : Inhoflank-Pelindung hewan - JAW-WJV-0325-H-P</v>
      </c>
      <c r="BX476" t="str">
        <f t="shared" si="119"/>
        <v xml:space="preserve">Tipe Tower : </v>
      </c>
      <c r="BY476">
        <f t="shared" si="120"/>
        <v>4500043429</v>
      </c>
      <c r="BZ476" s="92" t="str">
        <f t="shared" si="120"/>
        <v>Reimbursement</v>
      </c>
      <c r="CD476" s="531"/>
    </row>
    <row r="477" spans="2:82" ht="15" customHeight="1" x14ac:dyDescent="0.25">
      <c r="B477" s="103">
        <f t="shared" si="122"/>
        <v>328</v>
      </c>
      <c r="C477" s="126" t="s">
        <v>10391</v>
      </c>
      <c r="D477" s="95">
        <v>4500043423</v>
      </c>
      <c r="E477" s="121" t="s">
        <v>9732</v>
      </c>
      <c r="F477" s="522">
        <v>413000</v>
      </c>
      <c r="G477" s="127">
        <v>4</v>
      </c>
      <c r="H477" s="103">
        <v>2014</v>
      </c>
      <c r="I477" s="128">
        <v>41739</v>
      </c>
      <c r="J477" s="128"/>
      <c r="K477" s="127" t="s">
        <v>9733</v>
      </c>
      <c r="L477" s="126" t="s">
        <v>9733</v>
      </c>
      <c r="M477" s="141" t="s">
        <v>96</v>
      </c>
      <c r="N477" s="126" t="s">
        <v>98</v>
      </c>
      <c r="O477" s="127" t="s">
        <v>98</v>
      </c>
      <c r="P477" s="127" t="s">
        <v>98</v>
      </c>
      <c r="Q477" s="345">
        <v>0</v>
      </c>
      <c r="R477" s="103"/>
      <c r="S477" s="127"/>
      <c r="T477" s="127"/>
      <c r="U477" s="120"/>
      <c r="V477" s="523">
        <f t="shared" si="121"/>
        <v>-41739</v>
      </c>
      <c r="W477" s="127"/>
      <c r="X477" s="141" t="s">
        <v>1900</v>
      </c>
      <c r="Y477" s="424" t="s">
        <v>10392</v>
      </c>
      <c r="Z477" s="126" t="s">
        <v>9732</v>
      </c>
      <c r="AA477" s="103"/>
      <c r="AB477" s="126"/>
      <c r="AC477" s="103"/>
      <c r="AD477" s="103"/>
      <c r="AE477" s="103"/>
      <c r="AF477" s="121"/>
      <c r="AG477" s="126"/>
      <c r="AH477" s="524"/>
      <c r="AI477" s="524"/>
      <c r="AJ477" s="121"/>
      <c r="AK477" s="121"/>
      <c r="AL477" s="121"/>
      <c r="AM477" s="120"/>
      <c r="AN477" s="120"/>
      <c r="AO477" s="120"/>
      <c r="AP477" s="121"/>
      <c r="AQ477" s="525"/>
      <c r="AR477" s="525">
        <f t="shared" ca="1" si="123"/>
        <v>42347</v>
      </c>
      <c r="AS477" s="121"/>
      <c r="AT477" s="121"/>
      <c r="AU477" s="122"/>
      <c r="AV477" s="122"/>
      <c r="AX477" s="121"/>
      <c r="AY477" s="121">
        <v>0</v>
      </c>
      <c r="AZ477" s="120"/>
      <c r="BA477" s="120"/>
      <c r="BB477" s="121"/>
      <c r="BC477" s="522">
        <f t="shared" si="111"/>
        <v>413000</v>
      </c>
      <c r="BD477" s="121"/>
      <c r="BE477" s="516">
        <v>413000</v>
      </c>
      <c r="BF477" s="122">
        <v>42019</v>
      </c>
      <c r="BG477" s="141" t="s">
        <v>116</v>
      </c>
      <c r="BH477" s="121" t="s">
        <v>10393</v>
      </c>
      <c r="BI477" s="122">
        <v>42023</v>
      </c>
      <c r="BJ477" s="190">
        <v>42038</v>
      </c>
      <c r="BK477" s="526" t="s">
        <v>167</v>
      </c>
      <c r="BL477" s="534">
        <f t="shared" si="114"/>
        <v>413000</v>
      </c>
      <c r="BQ477" t="str">
        <f t="shared" si="115"/>
        <v>Reimbursement (Protelindo)</v>
      </c>
      <c r="BR477" t="str">
        <f t="shared" si="116"/>
        <v>HK-14-1511</v>
      </c>
      <c r="BS477" s="91">
        <f t="shared" si="117"/>
        <v>2014</v>
      </c>
      <c r="BT477">
        <f t="shared" si="113"/>
        <v>0</v>
      </c>
      <c r="BU477" s="91">
        <f t="shared" si="113"/>
        <v>0</v>
      </c>
      <c r="BW477" t="str">
        <f t="shared" si="118"/>
        <v>Site : Olimpic motor-holis - JAW-WJV-0349-H-P</v>
      </c>
      <c r="BX477" t="str">
        <f t="shared" si="119"/>
        <v xml:space="preserve">Tipe Tower : </v>
      </c>
      <c r="BY477">
        <f t="shared" si="120"/>
        <v>4500043423</v>
      </c>
      <c r="BZ477" s="92" t="str">
        <f t="shared" si="120"/>
        <v>Reimbursement</v>
      </c>
      <c r="CD477" s="531"/>
    </row>
    <row r="478" spans="2:82" ht="15" customHeight="1" x14ac:dyDescent="0.25">
      <c r="B478" s="103">
        <f t="shared" si="122"/>
        <v>329</v>
      </c>
      <c r="C478" s="126" t="s">
        <v>10394</v>
      </c>
      <c r="D478" s="95">
        <v>4500043424</v>
      </c>
      <c r="E478" s="121" t="s">
        <v>9732</v>
      </c>
      <c r="F478" s="522">
        <v>2643100</v>
      </c>
      <c r="G478" s="127">
        <v>4</v>
      </c>
      <c r="H478" s="103">
        <v>2014</v>
      </c>
      <c r="I478" s="128">
        <v>41739</v>
      </c>
      <c r="J478" s="128"/>
      <c r="K478" s="127" t="s">
        <v>9733</v>
      </c>
      <c r="L478" s="126" t="s">
        <v>9733</v>
      </c>
      <c r="M478" s="141" t="s">
        <v>96</v>
      </c>
      <c r="N478" s="126" t="s">
        <v>98</v>
      </c>
      <c r="O478" s="127" t="s">
        <v>98</v>
      </c>
      <c r="P478" s="127" t="s">
        <v>98</v>
      </c>
      <c r="Q478" s="345">
        <v>0</v>
      </c>
      <c r="R478" s="103"/>
      <c r="S478" s="127"/>
      <c r="T478" s="127"/>
      <c r="U478" s="120"/>
      <c r="V478" s="523">
        <f t="shared" si="121"/>
        <v>-41739</v>
      </c>
      <c r="W478" s="127"/>
      <c r="X478" s="141" t="s">
        <v>10395</v>
      </c>
      <c r="Y478" s="424" t="s">
        <v>10396</v>
      </c>
      <c r="Z478" s="126" t="s">
        <v>9732</v>
      </c>
      <c r="AA478" s="103"/>
      <c r="AB478" s="126"/>
      <c r="AC478" s="103"/>
      <c r="AD478" s="103"/>
      <c r="AE478" s="103"/>
      <c r="AF478" s="121"/>
      <c r="AG478" s="126"/>
      <c r="AH478" s="524"/>
      <c r="AI478" s="524"/>
      <c r="AJ478" s="121"/>
      <c r="AK478" s="121"/>
      <c r="AL478" s="121"/>
      <c r="AM478" s="120"/>
      <c r="AN478" s="120"/>
      <c r="AO478" s="120"/>
      <c r="AP478" s="121"/>
      <c r="AQ478" s="525"/>
      <c r="AR478" s="525">
        <f t="shared" ca="1" si="123"/>
        <v>42347</v>
      </c>
      <c r="AS478" s="121"/>
      <c r="AT478" s="121"/>
      <c r="AU478" s="122"/>
      <c r="AV478" s="122"/>
      <c r="AX478" s="121"/>
      <c r="AY478" s="121">
        <v>0</v>
      </c>
      <c r="AZ478" s="120"/>
      <c r="BA478" s="120"/>
      <c r="BB478" s="121"/>
      <c r="BC478" s="522">
        <f t="shared" si="111"/>
        <v>2643100</v>
      </c>
      <c r="BD478" s="121"/>
      <c r="BE478" s="516">
        <v>2643100</v>
      </c>
      <c r="BF478" s="122">
        <v>42019</v>
      </c>
      <c r="BG478" s="141" t="s">
        <v>116</v>
      </c>
      <c r="BH478" s="121" t="s">
        <v>10397</v>
      </c>
      <c r="BI478" s="122">
        <v>42023</v>
      </c>
      <c r="BJ478" s="190">
        <v>42038</v>
      </c>
      <c r="BK478" s="526" t="s">
        <v>167</v>
      </c>
      <c r="BL478" s="534">
        <f t="shared" si="114"/>
        <v>2643100</v>
      </c>
      <c r="BQ478" t="str">
        <f t="shared" si="115"/>
        <v>Reimbursement (Protelindo)</v>
      </c>
      <c r="BR478" t="str">
        <f t="shared" si="116"/>
        <v>HK-14-1512</v>
      </c>
      <c r="BS478" s="91">
        <f t="shared" si="117"/>
        <v>2014</v>
      </c>
      <c r="BT478">
        <f t="shared" si="113"/>
        <v>0</v>
      </c>
      <c r="BU478" s="91">
        <f t="shared" si="113"/>
        <v>0</v>
      </c>
      <c r="BW478" t="str">
        <f t="shared" si="118"/>
        <v>Site : Tukad Pakerisan  - BAL-BAL-0037-H-P</v>
      </c>
      <c r="BX478" t="str">
        <f t="shared" si="119"/>
        <v xml:space="preserve">Tipe Tower : </v>
      </c>
      <c r="BY478">
        <f t="shared" si="120"/>
        <v>4500043424</v>
      </c>
      <c r="BZ478" s="92" t="str">
        <f t="shared" si="120"/>
        <v>Reimbursement</v>
      </c>
      <c r="CD478" s="531"/>
    </row>
    <row r="479" spans="2:82" ht="15" customHeight="1" x14ac:dyDescent="0.25">
      <c r="B479" s="103">
        <f t="shared" si="122"/>
        <v>330</v>
      </c>
      <c r="C479" s="126" t="s">
        <v>10398</v>
      </c>
      <c r="D479" s="95">
        <v>4500040318</v>
      </c>
      <c r="E479" s="121" t="s">
        <v>9732</v>
      </c>
      <c r="F479" s="522">
        <v>1370780</v>
      </c>
      <c r="G479" s="127">
        <v>3</v>
      </c>
      <c r="H479" s="103">
        <v>2014</v>
      </c>
      <c r="I479" s="128">
        <v>41704</v>
      </c>
      <c r="J479" s="128"/>
      <c r="K479" s="127" t="s">
        <v>9733</v>
      </c>
      <c r="L479" s="126" t="s">
        <v>9733</v>
      </c>
      <c r="M479" s="141" t="s">
        <v>96</v>
      </c>
      <c r="N479" s="126" t="s">
        <v>98</v>
      </c>
      <c r="O479" s="127" t="s">
        <v>98</v>
      </c>
      <c r="P479" s="127" t="s">
        <v>98</v>
      </c>
      <c r="Q479" s="345">
        <v>0</v>
      </c>
      <c r="R479" s="103"/>
      <c r="S479" s="127"/>
      <c r="T479" s="127"/>
      <c r="U479" s="120"/>
      <c r="V479" s="523">
        <f t="shared" si="121"/>
        <v>-41704</v>
      </c>
      <c r="W479" s="127"/>
      <c r="X479" s="141" t="s">
        <v>2500</v>
      </c>
      <c r="Y479" s="424" t="s">
        <v>10399</v>
      </c>
      <c r="Z479" s="126" t="s">
        <v>9732</v>
      </c>
      <c r="AA479" s="103"/>
      <c r="AB479" s="126"/>
      <c r="AC479" s="103"/>
      <c r="AD479" s="103"/>
      <c r="AE479" s="103"/>
      <c r="AF479" s="121"/>
      <c r="AG479" s="126"/>
      <c r="AH479" s="524"/>
      <c r="AI479" s="524"/>
      <c r="AJ479" s="121"/>
      <c r="AK479" s="121"/>
      <c r="AL479" s="121"/>
      <c r="AM479" s="120"/>
      <c r="AN479" s="120"/>
      <c r="AO479" s="120"/>
      <c r="AP479" s="121"/>
      <c r="AQ479" s="525"/>
      <c r="AR479" s="525">
        <f t="shared" ca="1" si="123"/>
        <v>42347</v>
      </c>
      <c r="AS479" s="121"/>
      <c r="AT479" s="121"/>
      <c r="AU479" s="122"/>
      <c r="AV479" s="122"/>
      <c r="AX479" s="121"/>
      <c r="AY479" s="121">
        <v>0</v>
      </c>
      <c r="AZ479" s="120"/>
      <c r="BA479" s="120"/>
      <c r="BB479" s="121"/>
      <c r="BC479" s="522">
        <f t="shared" si="111"/>
        <v>1370780</v>
      </c>
      <c r="BD479" s="121"/>
      <c r="BE479" s="516">
        <v>1370780</v>
      </c>
      <c r="BF479" s="122">
        <v>42019</v>
      </c>
      <c r="BG479" s="141" t="s">
        <v>116</v>
      </c>
      <c r="BH479" s="121" t="s">
        <v>10400</v>
      </c>
      <c r="BI479" s="122">
        <v>42023</v>
      </c>
      <c r="BJ479" s="190">
        <v>42038</v>
      </c>
      <c r="BK479" s="526" t="s">
        <v>167</v>
      </c>
      <c r="BL479" s="534">
        <f t="shared" si="114"/>
        <v>1370780</v>
      </c>
      <c r="BQ479" t="str">
        <f t="shared" si="115"/>
        <v>Reimbursement (Protelindo)</v>
      </c>
      <c r="BR479" t="str">
        <f t="shared" si="116"/>
        <v>HK-14-1513</v>
      </c>
      <c r="BS479" s="91">
        <f t="shared" si="117"/>
        <v>2014</v>
      </c>
      <c r="BT479">
        <f t="shared" si="113"/>
        <v>0</v>
      </c>
      <c r="BU479" s="91">
        <f t="shared" si="113"/>
        <v>0</v>
      </c>
      <c r="BW479" t="str">
        <f t="shared" si="118"/>
        <v>Site : Ngaglik-Sleman - JAW-JGJ-0095-H-P</v>
      </c>
      <c r="BX479" t="str">
        <f t="shared" si="119"/>
        <v xml:space="preserve">Tipe Tower : </v>
      </c>
      <c r="BY479">
        <f t="shared" si="120"/>
        <v>4500040318</v>
      </c>
      <c r="BZ479" s="92" t="str">
        <f t="shared" si="120"/>
        <v>Reimbursement</v>
      </c>
      <c r="CD479" s="531"/>
    </row>
    <row r="480" spans="2:82" ht="15" customHeight="1" x14ac:dyDescent="0.25">
      <c r="B480" s="103">
        <f t="shared" si="122"/>
        <v>331</v>
      </c>
      <c r="C480" s="126" t="s">
        <v>10401</v>
      </c>
      <c r="D480" s="95">
        <v>4500037334</v>
      </c>
      <c r="E480" s="121" t="s">
        <v>9732</v>
      </c>
      <c r="F480" s="522">
        <v>2589300</v>
      </c>
      <c r="G480" s="127">
        <v>2</v>
      </c>
      <c r="H480" s="103">
        <v>2014</v>
      </c>
      <c r="I480" s="128">
        <v>41682</v>
      </c>
      <c r="J480" s="128"/>
      <c r="K480" s="127" t="s">
        <v>9733</v>
      </c>
      <c r="L480" s="126" t="s">
        <v>9733</v>
      </c>
      <c r="M480" s="141" t="s">
        <v>96</v>
      </c>
      <c r="N480" s="126" t="s">
        <v>98</v>
      </c>
      <c r="O480" s="127" t="s">
        <v>98</v>
      </c>
      <c r="P480" s="127" t="s">
        <v>98</v>
      </c>
      <c r="Q480" s="345">
        <v>0</v>
      </c>
      <c r="R480" s="103"/>
      <c r="S480" s="127"/>
      <c r="T480" s="127"/>
      <c r="U480" s="120"/>
      <c r="V480" s="523">
        <f t="shared" si="121"/>
        <v>-41682</v>
      </c>
      <c r="W480" s="127"/>
      <c r="X480" s="141" t="s">
        <v>10402</v>
      </c>
      <c r="Y480" s="424" t="s">
        <v>10403</v>
      </c>
      <c r="Z480" s="126" t="s">
        <v>9732</v>
      </c>
      <c r="AA480" s="103"/>
      <c r="AB480" s="126"/>
      <c r="AC480" s="103"/>
      <c r="AD480" s="103"/>
      <c r="AE480" s="103"/>
      <c r="AF480" s="121"/>
      <c r="AG480" s="126"/>
      <c r="AH480" s="524"/>
      <c r="AI480" s="524"/>
      <c r="AJ480" s="121"/>
      <c r="AK480" s="121"/>
      <c r="AL480" s="121"/>
      <c r="AM480" s="120"/>
      <c r="AN480" s="120"/>
      <c r="AO480" s="120"/>
      <c r="AP480" s="121"/>
      <c r="AQ480" s="525"/>
      <c r="AR480" s="525">
        <f t="shared" ca="1" si="123"/>
        <v>42347</v>
      </c>
      <c r="AS480" s="121"/>
      <c r="AT480" s="121"/>
      <c r="AU480" s="122"/>
      <c r="AV480" s="122"/>
      <c r="AX480" s="121"/>
      <c r="AY480" s="121">
        <v>0</v>
      </c>
      <c r="AZ480" s="120"/>
      <c r="BA480" s="120"/>
      <c r="BB480" s="121"/>
      <c r="BC480" s="522">
        <f t="shared" si="111"/>
        <v>2589300</v>
      </c>
      <c r="BD480" s="121"/>
      <c r="BE480" s="516">
        <v>2589300</v>
      </c>
      <c r="BF480" s="122">
        <v>42019</v>
      </c>
      <c r="BG480" s="141" t="s">
        <v>116</v>
      </c>
      <c r="BH480" s="121" t="s">
        <v>10404</v>
      </c>
      <c r="BI480" s="122">
        <v>42023</v>
      </c>
      <c r="BJ480" s="190">
        <v>42038</v>
      </c>
      <c r="BK480" s="526" t="s">
        <v>167</v>
      </c>
      <c r="BL480" s="534">
        <f t="shared" si="114"/>
        <v>2589300</v>
      </c>
      <c r="BQ480" t="str">
        <f t="shared" si="115"/>
        <v>Reimbursement (Protelindo)</v>
      </c>
      <c r="BR480" t="str">
        <f t="shared" si="116"/>
        <v>HK-14-1514</v>
      </c>
      <c r="BS480" s="91">
        <f t="shared" si="117"/>
        <v>2014</v>
      </c>
      <c r="BT480">
        <f t="shared" si="113"/>
        <v>0</v>
      </c>
      <c r="BU480" s="91">
        <f t="shared" si="113"/>
        <v>0</v>
      </c>
      <c r="BW480" t="str">
        <f t="shared" si="118"/>
        <v>Site : 3G KAPTEN MUSLIM HELVETIA - SUM-NSM-0054-X-B</v>
      </c>
      <c r="BX480" t="str">
        <f t="shared" si="119"/>
        <v xml:space="preserve">Tipe Tower : </v>
      </c>
      <c r="BY480">
        <f t="shared" si="120"/>
        <v>4500037334</v>
      </c>
      <c r="BZ480" s="92" t="str">
        <f t="shared" si="120"/>
        <v>Reimbursement</v>
      </c>
      <c r="CD480" s="531"/>
    </row>
    <row r="481" spans="2:82" ht="15" customHeight="1" x14ac:dyDescent="0.25">
      <c r="B481" s="103">
        <f t="shared" si="122"/>
        <v>332</v>
      </c>
      <c r="C481" s="126" t="s">
        <v>10405</v>
      </c>
      <c r="D481" s="95">
        <v>4500047328</v>
      </c>
      <c r="E481" s="121" t="s">
        <v>9732</v>
      </c>
      <c r="F481" s="522">
        <v>3498800</v>
      </c>
      <c r="G481" s="127">
        <v>5</v>
      </c>
      <c r="H481" s="103">
        <v>2014</v>
      </c>
      <c r="I481" s="128">
        <v>41779</v>
      </c>
      <c r="J481" s="128"/>
      <c r="K481" s="127" t="s">
        <v>9733</v>
      </c>
      <c r="L481" s="126" t="s">
        <v>9733</v>
      </c>
      <c r="M481" s="141" t="s">
        <v>96</v>
      </c>
      <c r="N481" s="126" t="s">
        <v>98</v>
      </c>
      <c r="O481" s="127" t="s">
        <v>98</v>
      </c>
      <c r="P481" s="127" t="s">
        <v>98</v>
      </c>
      <c r="Q481" s="345">
        <v>0</v>
      </c>
      <c r="R481" s="103"/>
      <c r="S481" s="127"/>
      <c r="T481" s="127"/>
      <c r="U481" s="120"/>
      <c r="V481" s="523">
        <f t="shared" si="121"/>
        <v>-41779</v>
      </c>
      <c r="W481" s="127"/>
      <c r="X481" s="141" t="s">
        <v>3277</v>
      </c>
      <c r="Y481" s="424" t="s">
        <v>3278</v>
      </c>
      <c r="Z481" s="126" t="s">
        <v>9732</v>
      </c>
      <c r="AA481" s="103"/>
      <c r="AB481" s="126"/>
      <c r="AC481" s="103"/>
      <c r="AD481" s="103"/>
      <c r="AE481" s="103"/>
      <c r="AF481" s="121"/>
      <c r="AG481" s="126"/>
      <c r="AH481" s="524"/>
      <c r="AI481" s="524"/>
      <c r="AJ481" s="121"/>
      <c r="AK481" s="121"/>
      <c r="AL481" s="121"/>
      <c r="AM481" s="120"/>
      <c r="AN481" s="120"/>
      <c r="AO481" s="120"/>
      <c r="AP481" s="121"/>
      <c r="AQ481" s="525"/>
      <c r="AR481" s="525">
        <f t="shared" ca="1" si="123"/>
        <v>42347</v>
      </c>
      <c r="AS481" s="121"/>
      <c r="AT481" s="121"/>
      <c r="AU481" s="122"/>
      <c r="AV481" s="122"/>
      <c r="AX481" s="121"/>
      <c r="AY481" s="121">
        <v>0</v>
      </c>
      <c r="AZ481" s="120"/>
      <c r="BA481" s="120"/>
      <c r="BB481" s="121"/>
      <c r="BC481" s="522">
        <f t="shared" si="111"/>
        <v>3498800</v>
      </c>
      <c r="BD481" s="121"/>
      <c r="BE481" s="516">
        <v>3498800</v>
      </c>
      <c r="BF481" s="122">
        <v>42019</v>
      </c>
      <c r="BG481" s="141" t="s">
        <v>116</v>
      </c>
      <c r="BH481" s="121" t="s">
        <v>10406</v>
      </c>
      <c r="BI481" s="122">
        <v>42023</v>
      </c>
      <c r="BJ481" s="190">
        <v>42038</v>
      </c>
      <c r="BK481" s="526" t="s">
        <v>167</v>
      </c>
      <c r="BL481" s="534">
        <f t="shared" si="114"/>
        <v>3498800</v>
      </c>
      <c r="BQ481" t="str">
        <f t="shared" si="115"/>
        <v>Reimbursement (Protelindo)</v>
      </c>
      <c r="BR481" t="str">
        <f t="shared" si="116"/>
        <v>HK-14-1515</v>
      </c>
      <c r="BS481" s="91">
        <f t="shared" si="117"/>
        <v>2014</v>
      </c>
      <c r="BT481">
        <f t="shared" si="113"/>
        <v>0</v>
      </c>
      <c r="BU481" s="91">
        <f t="shared" si="113"/>
        <v>0</v>
      </c>
      <c r="BW481" t="str">
        <f t="shared" si="118"/>
        <v>Site : Pekanpuran - KAL-SKL-0017-H-B</v>
      </c>
      <c r="BX481" t="str">
        <f t="shared" si="119"/>
        <v xml:space="preserve">Tipe Tower : </v>
      </c>
      <c r="BY481">
        <f t="shared" si="120"/>
        <v>4500047328</v>
      </c>
      <c r="BZ481" s="92" t="str">
        <f t="shared" si="120"/>
        <v>Reimbursement</v>
      </c>
      <c r="CD481" s="531"/>
    </row>
    <row r="482" spans="2:82" ht="15" customHeight="1" x14ac:dyDescent="0.25">
      <c r="B482" s="103">
        <f t="shared" si="122"/>
        <v>333</v>
      </c>
      <c r="C482" s="126" t="s">
        <v>10407</v>
      </c>
      <c r="D482" s="95">
        <v>4500044198</v>
      </c>
      <c r="E482" s="121" t="s">
        <v>9732</v>
      </c>
      <c r="F482" s="522">
        <v>1782250</v>
      </c>
      <c r="G482" s="127">
        <v>4</v>
      </c>
      <c r="H482" s="103">
        <v>2014</v>
      </c>
      <c r="I482" s="128">
        <v>41754</v>
      </c>
      <c r="J482" s="128"/>
      <c r="K482" s="127" t="s">
        <v>9733</v>
      </c>
      <c r="L482" s="126" t="s">
        <v>9733</v>
      </c>
      <c r="M482" s="141" t="s">
        <v>96</v>
      </c>
      <c r="N482" s="126" t="s">
        <v>98</v>
      </c>
      <c r="O482" s="127" t="s">
        <v>98</v>
      </c>
      <c r="P482" s="127" t="s">
        <v>98</v>
      </c>
      <c r="Q482" s="345">
        <v>0</v>
      </c>
      <c r="R482" s="103"/>
      <c r="S482" s="127"/>
      <c r="T482" s="127"/>
      <c r="U482" s="120"/>
      <c r="V482" s="523">
        <f t="shared" si="121"/>
        <v>-41754</v>
      </c>
      <c r="W482" s="127"/>
      <c r="X482" s="141" t="s">
        <v>10408</v>
      </c>
      <c r="Y482" s="424" t="s">
        <v>10409</v>
      </c>
      <c r="Z482" s="126" t="s">
        <v>9732</v>
      </c>
      <c r="AA482" s="103"/>
      <c r="AB482" s="126"/>
      <c r="AC482" s="103"/>
      <c r="AD482" s="103"/>
      <c r="AE482" s="103"/>
      <c r="AF482" s="121"/>
      <c r="AG482" s="126"/>
      <c r="AH482" s="524"/>
      <c r="AI482" s="524"/>
      <c r="AJ482" s="121"/>
      <c r="AK482" s="121"/>
      <c r="AL482" s="121"/>
      <c r="AM482" s="120"/>
      <c r="AN482" s="120"/>
      <c r="AO482" s="120"/>
      <c r="AP482" s="121"/>
      <c r="AQ482" s="525"/>
      <c r="AR482" s="525">
        <f t="shared" ca="1" si="123"/>
        <v>42347</v>
      </c>
      <c r="AS482" s="121"/>
      <c r="AT482" s="121"/>
      <c r="AU482" s="122"/>
      <c r="AV482" s="122"/>
      <c r="AX482" s="121"/>
      <c r="AY482" s="121">
        <v>0</v>
      </c>
      <c r="AZ482" s="120"/>
      <c r="BA482" s="120"/>
      <c r="BB482" s="121"/>
      <c r="BC482" s="522">
        <f t="shared" si="111"/>
        <v>1782250</v>
      </c>
      <c r="BD482" s="121"/>
      <c r="BE482" s="516">
        <v>1782250</v>
      </c>
      <c r="BF482" s="122">
        <v>42019</v>
      </c>
      <c r="BG482" s="141" t="s">
        <v>116</v>
      </c>
      <c r="BH482" s="121" t="s">
        <v>10410</v>
      </c>
      <c r="BI482" s="122">
        <v>42023</v>
      </c>
      <c r="BJ482" s="190">
        <v>42038</v>
      </c>
      <c r="BK482" s="526" t="s">
        <v>167</v>
      </c>
      <c r="BL482" s="534">
        <f t="shared" si="114"/>
        <v>1782250</v>
      </c>
      <c r="BQ482" t="str">
        <f t="shared" si="115"/>
        <v>Reimbursement (Protelindo)</v>
      </c>
      <c r="BR482" t="str">
        <f t="shared" si="116"/>
        <v>HK-14-1516</v>
      </c>
      <c r="BS482" s="91">
        <f t="shared" si="117"/>
        <v>2014</v>
      </c>
      <c r="BT482">
        <f t="shared" si="113"/>
        <v>0</v>
      </c>
      <c r="BU482" s="91">
        <f t="shared" si="113"/>
        <v>0</v>
      </c>
      <c r="BW482" t="str">
        <f t="shared" si="118"/>
        <v>Site : Site626_bali - BAL-BAL-0036-H-B</v>
      </c>
      <c r="BX482" t="str">
        <f t="shared" si="119"/>
        <v xml:space="preserve">Tipe Tower : </v>
      </c>
      <c r="BY482">
        <f t="shared" si="120"/>
        <v>4500044198</v>
      </c>
      <c r="BZ482" s="92" t="str">
        <f t="shared" si="120"/>
        <v>Reimbursement</v>
      </c>
      <c r="CD482" s="531"/>
    </row>
    <row r="483" spans="2:82" ht="15" customHeight="1" x14ac:dyDescent="0.25">
      <c r="B483" s="103">
        <f t="shared" si="122"/>
        <v>334</v>
      </c>
      <c r="C483" s="126" t="s">
        <v>10411</v>
      </c>
      <c r="D483" s="95">
        <v>4500044197</v>
      </c>
      <c r="E483" s="121" t="s">
        <v>9732</v>
      </c>
      <c r="F483" s="522">
        <v>1782250</v>
      </c>
      <c r="G483" s="127">
        <v>4</v>
      </c>
      <c r="H483" s="103">
        <v>2014</v>
      </c>
      <c r="I483" s="128">
        <v>41754</v>
      </c>
      <c r="J483" s="128"/>
      <c r="K483" s="127" t="s">
        <v>9733</v>
      </c>
      <c r="L483" s="126" t="s">
        <v>9733</v>
      </c>
      <c r="M483" s="141" t="s">
        <v>96</v>
      </c>
      <c r="N483" s="126" t="s">
        <v>98</v>
      </c>
      <c r="O483" s="127" t="s">
        <v>98</v>
      </c>
      <c r="P483" s="127" t="s">
        <v>98</v>
      </c>
      <c r="Q483" s="345">
        <v>0</v>
      </c>
      <c r="R483" s="103"/>
      <c r="S483" s="127"/>
      <c r="T483" s="127"/>
      <c r="U483" s="120"/>
      <c r="V483" s="523">
        <f t="shared" si="121"/>
        <v>-41754</v>
      </c>
      <c r="W483" s="127"/>
      <c r="X483" s="141" t="s">
        <v>10412</v>
      </c>
      <c r="Y483" s="424" t="s">
        <v>10413</v>
      </c>
      <c r="Z483" s="126" t="s">
        <v>9732</v>
      </c>
      <c r="AA483" s="103"/>
      <c r="AB483" s="126"/>
      <c r="AC483" s="103"/>
      <c r="AD483" s="103"/>
      <c r="AE483" s="103"/>
      <c r="AF483" s="121"/>
      <c r="AG483" s="126"/>
      <c r="AH483" s="524"/>
      <c r="AI483" s="524"/>
      <c r="AJ483" s="121"/>
      <c r="AK483" s="121"/>
      <c r="AL483" s="121"/>
      <c r="AM483" s="120"/>
      <c r="AN483" s="120"/>
      <c r="AO483" s="120"/>
      <c r="AP483" s="121"/>
      <c r="AQ483" s="525"/>
      <c r="AR483" s="525">
        <f t="shared" ca="1" si="123"/>
        <v>42347</v>
      </c>
      <c r="AS483" s="121"/>
      <c r="AT483" s="121"/>
      <c r="AU483" s="122"/>
      <c r="AV483" s="122"/>
      <c r="AX483" s="121"/>
      <c r="AY483" s="121">
        <v>0</v>
      </c>
      <c r="AZ483" s="120"/>
      <c r="BA483" s="120"/>
      <c r="BB483" s="121"/>
      <c r="BC483" s="522">
        <f t="shared" si="111"/>
        <v>1782250</v>
      </c>
      <c r="BD483" s="121"/>
      <c r="BE483" s="516">
        <v>1782250</v>
      </c>
      <c r="BF483" s="122">
        <v>42019</v>
      </c>
      <c r="BG483" s="141" t="s">
        <v>116</v>
      </c>
      <c r="BH483" s="121" t="s">
        <v>10414</v>
      </c>
      <c r="BI483" s="122">
        <v>42023</v>
      </c>
      <c r="BJ483" s="190">
        <v>42038</v>
      </c>
      <c r="BK483" s="526" t="s">
        <v>167</v>
      </c>
      <c r="BL483" s="534">
        <f t="shared" si="114"/>
        <v>1782250</v>
      </c>
      <c r="BQ483" t="str">
        <f t="shared" si="115"/>
        <v>Reimbursement (Protelindo)</v>
      </c>
      <c r="BR483" t="str">
        <f t="shared" si="116"/>
        <v>HK-14-1517</v>
      </c>
      <c r="BS483" s="91">
        <f t="shared" si="117"/>
        <v>2014</v>
      </c>
      <c r="BT483">
        <f t="shared" si="113"/>
        <v>0</v>
      </c>
      <c r="BU483" s="91">
        <f t="shared" si="113"/>
        <v>0</v>
      </c>
      <c r="BW483" t="str">
        <f t="shared" si="118"/>
        <v>Site : Site572_bali - BAL-BAL-0020-H-B</v>
      </c>
      <c r="BX483" t="str">
        <f t="shared" si="119"/>
        <v xml:space="preserve">Tipe Tower : </v>
      </c>
      <c r="BY483">
        <f t="shared" si="120"/>
        <v>4500044197</v>
      </c>
      <c r="BZ483" s="92" t="str">
        <f t="shared" si="120"/>
        <v>Reimbursement</v>
      </c>
      <c r="CD483" s="531"/>
    </row>
    <row r="484" spans="2:82" ht="15" customHeight="1" x14ac:dyDescent="0.25">
      <c r="B484" s="103">
        <f t="shared" si="122"/>
        <v>335</v>
      </c>
      <c r="C484" s="126" t="s">
        <v>10415</v>
      </c>
      <c r="D484" s="95">
        <v>4500043430</v>
      </c>
      <c r="E484" s="121" t="s">
        <v>9732</v>
      </c>
      <c r="F484" s="522">
        <v>1749300</v>
      </c>
      <c r="G484" s="127">
        <v>4</v>
      </c>
      <c r="H484" s="103">
        <v>2014</v>
      </c>
      <c r="I484" s="128">
        <v>41739</v>
      </c>
      <c r="J484" s="128"/>
      <c r="K484" s="127" t="s">
        <v>9733</v>
      </c>
      <c r="L484" s="126" t="s">
        <v>9733</v>
      </c>
      <c r="M484" s="141" t="s">
        <v>96</v>
      </c>
      <c r="N484" s="126" t="s">
        <v>98</v>
      </c>
      <c r="O484" s="127" t="s">
        <v>98</v>
      </c>
      <c r="P484" s="127" t="s">
        <v>98</v>
      </c>
      <c r="Q484" s="345">
        <v>0</v>
      </c>
      <c r="R484" s="103"/>
      <c r="S484" s="127"/>
      <c r="T484" s="127"/>
      <c r="U484" s="120"/>
      <c r="V484" s="523">
        <f t="shared" si="121"/>
        <v>-41739</v>
      </c>
      <c r="W484" s="127"/>
      <c r="X484" s="141" t="s">
        <v>10416</v>
      </c>
      <c r="Y484" s="424" t="s">
        <v>10417</v>
      </c>
      <c r="Z484" s="126" t="s">
        <v>9732</v>
      </c>
      <c r="AA484" s="103"/>
      <c r="AB484" s="126"/>
      <c r="AC484" s="103"/>
      <c r="AD484" s="103"/>
      <c r="AE484" s="103"/>
      <c r="AF484" s="121"/>
      <c r="AG484" s="126"/>
      <c r="AH484" s="524"/>
      <c r="AI484" s="524"/>
      <c r="AJ484" s="121"/>
      <c r="AK484" s="121"/>
      <c r="AL484" s="121"/>
      <c r="AM484" s="120"/>
      <c r="AN484" s="120"/>
      <c r="AO484" s="120"/>
      <c r="AP484" s="121"/>
      <c r="AQ484" s="525"/>
      <c r="AR484" s="525">
        <f t="shared" ca="1" si="123"/>
        <v>42347</v>
      </c>
      <c r="AS484" s="121"/>
      <c r="AT484" s="121"/>
      <c r="AU484" s="122"/>
      <c r="AV484" s="122"/>
      <c r="AX484" s="121"/>
      <c r="AY484" s="121">
        <v>0</v>
      </c>
      <c r="AZ484" s="120"/>
      <c r="BA484" s="120"/>
      <c r="BB484" s="121"/>
      <c r="BC484" s="522">
        <f t="shared" si="111"/>
        <v>1749300</v>
      </c>
      <c r="BD484" s="121"/>
      <c r="BE484" s="516">
        <v>1749300</v>
      </c>
      <c r="BF484" s="122">
        <v>42019</v>
      </c>
      <c r="BG484" s="141" t="s">
        <v>9737</v>
      </c>
      <c r="BH484" s="121"/>
      <c r="BI484" s="122"/>
      <c r="BJ484" s="190"/>
      <c r="BK484" s="526" t="s">
        <v>167</v>
      </c>
      <c r="BL484" s="534">
        <f t="shared" si="114"/>
        <v>1749300</v>
      </c>
      <c r="BQ484" t="str">
        <f t="shared" si="115"/>
        <v>Reimbursement (Protelindo)</v>
      </c>
      <c r="BR484" t="str">
        <f t="shared" si="116"/>
        <v>HK-14-1518</v>
      </c>
      <c r="BS484" s="91">
        <f t="shared" si="117"/>
        <v>2014</v>
      </c>
      <c r="BT484">
        <f t="shared" si="113"/>
        <v>0</v>
      </c>
      <c r="BU484" s="91">
        <f t="shared" si="113"/>
        <v>0</v>
      </c>
      <c r="BW484" t="str">
        <f t="shared" si="118"/>
        <v>Site : 15 ILIR-ILIR TIMUR 1 - SUM-SSM-0147-H-P</v>
      </c>
      <c r="BX484" t="str">
        <f t="shared" si="119"/>
        <v xml:space="preserve">Tipe Tower : </v>
      </c>
      <c r="BY484">
        <f t="shared" si="120"/>
        <v>4500043430</v>
      </c>
      <c r="BZ484" s="92" t="str">
        <f t="shared" si="120"/>
        <v>Reimbursement</v>
      </c>
      <c r="CD484" s="531"/>
    </row>
    <row r="485" spans="2:82" ht="15" customHeight="1" x14ac:dyDescent="0.25">
      <c r="B485" s="103">
        <f t="shared" si="122"/>
        <v>336</v>
      </c>
      <c r="C485" s="126" t="s">
        <v>10418</v>
      </c>
      <c r="D485" s="95">
        <v>4500042817</v>
      </c>
      <c r="E485" s="121" t="s">
        <v>9732</v>
      </c>
      <c r="F485" s="522">
        <v>1444700</v>
      </c>
      <c r="G485" s="127">
        <v>4</v>
      </c>
      <c r="H485" s="103">
        <v>2014</v>
      </c>
      <c r="I485" s="128">
        <v>41730</v>
      </c>
      <c r="J485" s="128"/>
      <c r="K485" s="127" t="s">
        <v>9733</v>
      </c>
      <c r="L485" s="126" t="s">
        <v>9733</v>
      </c>
      <c r="M485" s="141" t="s">
        <v>96</v>
      </c>
      <c r="N485" s="126" t="s">
        <v>98</v>
      </c>
      <c r="O485" s="127" t="s">
        <v>98</v>
      </c>
      <c r="P485" s="127" t="s">
        <v>98</v>
      </c>
      <c r="Q485" s="345">
        <v>0</v>
      </c>
      <c r="R485" s="103"/>
      <c r="S485" s="127"/>
      <c r="T485" s="127"/>
      <c r="U485" s="120"/>
      <c r="V485" s="523">
        <f t="shared" si="121"/>
        <v>-41730</v>
      </c>
      <c r="W485" s="127"/>
      <c r="X485" s="141" t="s">
        <v>10419</v>
      </c>
      <c r="Y485" s="424" t="s">
        <v>10420</v>
      </c>
      <c r="Z485" s="126" t="s">
        <v>9732</v>
      </c>
      <c r="AA485" s="103"/>
      <c r="AB485" s="126"/>
      <c r="AC485" s="103"/>
      <c r="AD485" s="103"/>
      <c r="AE485" s="103"/>
      <c r="AF485" s="121"/>
      <c r="AG485" s="126"/>
      <c r="AH485" s="524"/>
      <c r="AI485" s="524"/>
      <c r="AJ485" s="121"/>
      <c r="AK485" s="121"/>
      <c r="AL485" s="121"/>
      <c r="AM485" s="120"/>
      <c r="AN485" s="120"/>
      <c r="AO485" s="120"/>
      <c r="AP485" s="121"/>
      <c r="AQ485" s="525"/>
      <c r="AR485" s="525">
        <f t="shared" ca="1" si="123"/>
        <v>42347</v>
      </c>
      <c r="AS485" s="121"/>
      <c r="AT485" s="121"/>
      <c r="AU485" s="122"/>
      <c r="AV485" s="122"/>
      <c r="AX485" s="121"/>
      <c r="AY485" s="121">
        <v>0</v>
      </c>
      <c r="AZ485" s="120"/>
      <c r="BA485" s="120"/>
      <c r="BB485" s="121"/>
      <c r="BC485" s="522">
        <f t="shared" si="111"/>
        <v>1444700</v>
      </c>
      <c r="BD485" s="121"/>
      <c r="BE485" s="516">
        <v>1444700</v>
      </c>
      <c r="BF485" s="122">
        <v>42019</v>
      </c>
      <c r="BG485" s="141" t="s">
        <v>116</v>
      </c>
      <c r="BH485" s="121" t="s">
        <v>10421</v>
      </c>
      <c r="BI485" s="122">
        <v>42023</v>
      </c>
      <c r="BJ485" s="190">
        <v>42045</v>
      </c>
      <c r="BK485" s="526" t="s">
        <v>167</v>
      </c>
      <c r="BL485" s="534">
        <f t="shared" si="114"/>
        <v>1444700</v>
      </c>
      <c r="BQ485" t="str">
        <f t="shared" si="115"/>
        <v>Reimbursement (Protelindo)</v>
      </c>
      <c r="BR485" t="str">
        <f t="shared" si="116"/>
        <v>HK-14-1519</v>
      </c>
      <c r="BS485" s="91">
        <f t="shared" si="117"/>
        <v>2014</v>
      </c>
      <c r="BT485">
        <f t="shared" si="113"/>
        <v>0</v>
      </c>
      <c r="BU485" s="91">
        <f t="shared" si="113"/>
        <v>0</v>
      </c>
      <c r="BW485" t="str">
        <f t="shared" si="118"/>
        <v>Site : Sukarnohatta - JAW-EJV-0112-I-B</v>
      </c>
      <c r="BX485" t="str">
        <f t="shared" si="119"/>
        <v xml:space="preserve">Tipe Tower : </v>
      </c>
      <c r="BY485">
        <f t="shared" si="120"/>
        <v>4500042817</v>
      </c>
      <c r="BZ485" s="92" t="str">
        <f t="shared" si="120"/>
        <v>Reimbursement</v>
      </c>
      <c r="CD485" s="531"/>
    </row>
    <row r="486" spans="2:82" ht="15" customHeight="1" x14ac:dyDescent="0.25">
      <c r="B486" s="103">
        <f t="shared" si="122"/>
        <v>337</v>
      </c>
      <c r="C486" s="126" t="s">
        <v>10422</v>
      </c>
      <c r="D486" s="95">
        <v>4500042812</v>
      </c>
      <c r="E486" s="121" t="s">
        <v>9732</v>
      </c>
      <c r="F486" s="522">
        <v>1771300</v>
      </c>
      <c r="G486" s="127">
        <v>4</v>
      </c>
      <c r="H486" s="103">
        <v>2014</v>
      </c>
      <c r="I486" s="128">
        <v>41730</v>
      </c>
      <c r="J486" s="128"/>
      <c r="K486" s="127" t="s">
        <v>9733</v>
      </c>
      <c r="L486" s="126" t="s">
        <v>9733</v>
      </c>
      <c r="M486" s="141" t="s">
        <v>96</v>
      </c>
      <c r="N486" s="126" t="s">
        <v>98</v>
      </c>
      <c r="O486" s="127" t="s">
        <v>98</v>
      </c>
      <c r="P486" s="127" t="s">
        <v>98</v>
      </c>
      <c r="Q486" s="345">
        <v>0</v>
      </c>
      <c r="R486" s="103"/>
      <c r="S486" s="127"/>
      <c r="T486" s="127"/>
      <c r="U486" s="120"/>
      <c r="V486" s="523">
        <f t="shared" si="121"/>
        <v>-41730</v>
      </c>
      <c r="W486" s="127"/>
      <c r="X486" s="141" t="s">
        <v>10423</v>
      </c>
      <c r="Y486" s="424" t="s">
        <v>10424</v>
      </c>
      <c r="Z486" s="126" t="s">
        <v>9732</v>
      </c>
      <c r="AA486" s="103"/>
      <c r="AB486" s="126"/>
      <c r="AC486" s="103"/>
      <c r="AD486" s="103"/>
      <c r="AE486" s="103"/>
      <c r="AF486" s="121"/>
      <c r="AG486" s="126"/>
      <c r="AH486" s="524"/>
      <c r="AI486" s="524"/>
      <c r="AJ486" s="121"/>
      <c r="AK486" s="121"/>
      <c r="AL486" s="121"/>
      <c r="AM486" s="120"/>
      <c r="AN486" s="120"/>
      <c r="AO486" s="120"/>
      <c r="AP486" s="121"/>
      <c r="AQ486" s="525"/>
      <c r="AR486" s="525">
        <f t="shared" ca="1" si="123"/>
        <v>42347</v>
      </c>
      <c r="AS486" s="121"/>
      <c r="AT486" s="121"/>
      <c r="AU486" s="122"/>
      <c r="AV486" s="122"/>
      <c r="AX486" s="121"/>
      <c r="AY486" s="121">
        <v>0</v>
      </c>
      <c r="AZ486" s="120"/>
      <c r="BA486" s="120"/>
      <c r="BB486" s="121"/>
      <c r="BC486" s="522">
        <f t="shared" si="111"/>
        <v>1771300</v>
      </c>
      <c r="BD486" s="121"/>
      <c r="BE486" s="516">
        <v>1771300</v>
      </c>
      <c r="BF486" s="122">
        <v>42019</v>
      </c>
      <c r="BG486" s="141" t="s">
        <v>116</v>
      </c>
      <c r="BH486" s="121" t="s">
        <v>10425</v>
      </c>
      <c r="BI486" s="122">
        <v>42023</v>
      </c>
      <c r="BJ486" s="190">
        <v>42038</v>
      </c>
      <c r="BK486" s="526" t="s">
        <v>167</v>
      </c>
      <c r="BL486" s="534">
        <f t="shared" si="114"/>
        <v>1771300</v>
      </c>
      <c r="BQ486" t="str">
        <f t="shared" si="115"/>
        <v>Reimbursement (Protelindo)</v>
      </c>
      <c r="BR486" t="str">
        <f t="shared" si="116"/>
        <v>HK-14-1520</v>
      </c>
      <c r="BS486" s="91">
        <f t="shared" si="117"/>
        <v>2014</v>
      </c>
      <c r="BT486">
        <f t="shared" si="113"/>
        <v>0</v>
      </c>
      <c r="BU486" s="91">
        <f t="shared" si="113"/>
        <v>0</v>
      </c>
      <c r="BW486" t="str">
        <f t="shared" si="118"/>
        <v>Site : Mini Ayem - JAW-EJV-0043-C-P</v>
      </c>
      <c r="BX486" t="str">
        <f t="shared" si="119"/>
        <v xml:space="preserve">Tipe Tower : </v>
      </c>
      <c r="BY486">
        <f t="shared" si="120"/>
        <v>4500042812</v>
      </c>
      <c r="BZ486" s="92" t="str">
        <f t="shared" si="120"/>
        <v>Reimbursement</v>
      </c>
      <c r="CD486" s="531"/>
    </row>
    <row r="487" spans="2:82" ht="15" customHeight="1" x14ac:dyDescent="0.25">
      <c r="B487" s="103">
        <f t="shared" si="122"/>
        <v>338</v>
      </c>
      <c r="C487" s="126" t="s">
        <v>10426</v>
      </c>
      <c r="D487" s="95">
        <v>4500043428</v>
      </c>
      <c r="E487" s="121" t="s">
        <v>9732</v>
      </c>
      <c r="F487" s="522">
        <v>1779500</v>
      </c>
      <c r="G487" s="127">
        <v>4</v>
      </c>
      <c r="H487" s="103">
        <v>2014</v>
      </c>
      <c r="I487" s="128">
        <v>41739</v>
      </c>
      <c r="J487" s="128"/>
      <c r="K487" s="127" t="s">
        <v>9733</v>
      </c>
      <c r="L487" s="126" t="s">
        <v>9733</v>
      </c>
      <c r="M487" s="141" t="s">
        <v>96</v>
      </c>
      <c r="N487" s="126" t="s">
        <v>98</v>
      </c>
      <c r="O487" s="127" t="s">
        <v>98</v>
      </c>
      <c r="P487" s="127" t="s">
        <v>98</v>
      </c>
      <c r="Q487" s="345">
        <v>0</v>
      </c>
      <c r="R487" s="103"/>
      <c r="S487" s="127"/>
      <c r="T487" s="127"/>
      <c r="U487" s="120"/>
      <c r="V487" s="523">
        <f t="shared" si="121"/>
        <v>-41739</v>
      </c>
      <c r="W487" s="127"/>
      <c r="X487" s="141" t="s">
        <v>10427</v>
      </c>
      <c r="Y487" s="424" t="s">
        <v>10428</v>
      </c>
      <c r="Z487" s="126" t="s">
        <v>9732</v>
      </c>
      <c r="AA487" s="103"/>
      <c r="AB487" s="126"/>
      <c r="AC487" s="103"/>
      <c r="AD487" s="103"/>
      <c r="AE487" s="103"/>
      <c r="AF487" s="121"/>
      <c r="AG487" s="126"/>
      <c r="AH487" s="524"/>
      <c r="AI487" s="524"/>
      <c r="AJ487" s="121"/>
      <c r="AK487" s="121"/>
      <c r="AL487" s="121"/>
      <c r="AM487" s="120"/>
      <c r="AN487" s="120"/>
      <c r="AO487" s="120"/>
      <c r="AP487" s="121"/>
      <c r="AQ487" s="525"/>
      <c r="AR487" s="525">
        <f t="shared" ca="1" si="123"/>
        <v>42347</v>
      </c>
      <c r="AS487" s="121"/>
      <c r="AT487" s="121"/>
      <c r="AU487" s="122"/>
      <c r="AV487" s="122"/>
      <c r="AX487" s="121"/>
      <c r="AY487" s="121">
        <v>0</v>
      </c>
      <c r="AZ487" s="120"/>
      <c r="BA487" s="120"/>
      <c r="BB487" s="121"/>
      <c r="BC487" s="522">
        <f t="shared" si="111"/>
        <v>1779500</v>
      </c>
      <c r="BD487" s="121"/>
      <c r="BE487" s="516">
        <v>1779500</v>
      </c>
      <c r="BF487" s="122">
        <v>42019</v>
      </c>
      <c r="BG487" s="141" t="s">
        <v>9737</v>
      </c>
      <c r="BH487" s="121"/>
      <c r="BI487" s="122"/>
      <c r="BJ487" s="190"/>
      <c r="BK487" s="526" t="s">
        <v>167</v>
      </c>
      <c r="BL487" s="534">
        <f t="shared" si="114"/>
        <v>1779500</v>
      </c>
      <c r="BQ487" t="str">
        <f t="shared" si="115"/>
        <v>Reimbursement (Protelindo)</v>
      </c>
      <c r="BR487" t="str">
        <f t="shared" si="116"/>
        <v>HK-14-1524</v>
      </c>
      <c r="BS487" s="91">
        <f t="shared" si="117"/>
        <v>2014</v>
      </c>
      <c r="BT487">
        <f t="shared" si="113"/>
        <v>0</v>
      </c>
      <c r="BU487" s="91">
        <f t="shared" si="113"/>
        <v>0</v>
      </c>
      <c r="BW487" t="str">
        <f t="shared" si="118"/>
        <v>Site : Mengwi KM 15 - BAL-BAL-0067-H-P</v>
      </c>
      <c r="BX487" t="str">
        <f t="shared" si="119"/>
        <v xml:space="preserve">Tipe Tower : </v>
      </c>
      <c r="BY487">
        <f t="shared" si="120"/>
        <v>4500043428</v>
      </c>
      <c r="BZ487" s="92" t="str">
        <f t="shared" si="120"/>
        <v>Reimbursement</v>
      </c>
      <c r="CD487" s="531"/>
    </row>
    <row r="488" spans="2:82" ht="15" customHeight="1" x14ac:dyDescent="0.25">
      <c r="B488" s="103">
        <f t="shared" si="122"/>
        <v>339</v>
      </c>
      <c r="C488" s="126" t="s">
        <v>10429</v>
      </c>
      <c r="D488" s="95">
        <v>4500042814</v>
      </c>
      <c r="E488" s="121" t="s">
        <v>9732</v>
      </c>
      <c r="F488" s="522">
        <v>1937900</v>
      </c>
      <c r="G488" s="127">
        <v>4</v>
      </c>
      <c r="H488" s="103">
        <v>2014</v>
      </c>
      <c r="I488" s="128">
        <v>41730</v>
      </c>
      <c r="J488" s="128"/>
      <c r="K488" s="127" t="s">
        <v>9733</v>
      </c>
      <c r="L488" s="126" t="s">
        <v>9733</v>
      </c>
      <c r="M488" s="141" t="s">
        <v>96</v>
      </c>
      <c r="N488" s="126" t="s">
        <v>98</v>
      </c>
      <c r="O488" s="127" t="s">
        <v>98</v>
      </c>
      <c r="P488" s="127" t="s">
        <v>98</v>
      </c>
      <c r="Q488" s="345">
        <v>0</v>
      </c>
      <c r="R488" s="103"/>
      <c r="S488" s="127"/>
      <c r="T488" s="127"/>
      <c r="U488" s="120"/>
      <c r="V488" s="523">
        <f t="shared" si="121"/>
        <v>-41730</v>
      </c>
      <c r="W488" s="127"/>
      <c r="X488" s="141" t="s">
        <v>10430</v>
      </c>
      <c r="Y488" s="424" t="s">
        <v>10431</v>
      </c>
      <c r="Z488" s="126" t="s">
        <v>9732</v>
      </c>
      <c r="AA488" s="103"/>
      <c r="AB488" s="126"/>
      <c r="AC488" s="103"/>
      <c r="AD488" s="103"/>
      <c r="AE488" s="103"/>
      <c r="AF488" s="121"/>
      <c r="AG488" s="126"/>
      <c r="AH488" s="524"/>
      <c r="AI488" s="524"/>
      <c r="AJ488" s="121"/>
      <c r="AK488" s="121"/>
      <c r="AL488" s="121"/>
      <c r="AM488" s="120"/>
      <c r="AN488" s="120"/>
      <c r="AO488" s="120"/>
      <c r="AP488" s="121"/>
      <c r="AQ488" s="525"/>
      <c r="AR488" s="525">
        <f t="shared" ca="1" si="123"/>
        <v>42347</v>
      </c>
      <c r="AS488" s="121"/>
      <c r="AT488" s="121"/>
      <c r="AU488" s="122"/>
      <c r="AV488" s="122"/>
      <c r="AX488" s="121"/>
      <c r="AY488" s="121">
        <v>0</v>
      </c>
      <c r="AZ488" s="120"/>
      <c r="BA488" s="120"/>
      <c r="BB488" s="121"/>
      <c r="BC488" s="522">
        <f t="shared" si="111"/>
        <v>1937900</v>
      </c>
      <c r="BD488" s="121"/>
      <c r="BE488" s="516">
        <v>1937900</v>
      </c>
      <c r="BF488" s="122">
        <v>42019</v>
      </c>
      <c r="BG488" s="141" t="s">
        <v>116</v>
      </c>
      <c r="BH488" s="121" t="s">
        <v>10432</v>
      </c>
      <c r="BI488" s="122">
        <v>42023</v>
      </c>
      <c r="BJ488" s="190">
        <v>42038</v>
      </c>
      <c r="BK488" s="526" t="s">
        <v>167</v>
      </c>
      <c r="BL488" s="534">
        <f t="shared" si="114"/>
        <v>1937900</v>
      </c>
      <c r="BQ488" t="str">
        <f t="shared" si="115"/>
        <v>Reimbursement (Protelindo)</v>
      </c>
      <c r="BR488" t="str">
        <f t="shared" si="116"/>
        <v>HK-14-1525</v>
      </c>
      <c r="BS488" s="91">
        <f t="shared" si="117"/>
        <v>2014</v>
      </c>
      <c r="BT488">
        <f t="shared" si="113"/>
        <v>0</v>
      </c>
      <c r="BU488" s="91">
        <f t="shared" si="113"/>
        <v>0</v>
      </c>
      <c r="BW488" t="str">
        <f t="shared" si="118"/>
        <v>Site : Sumbawa-Tanjung Butung  - KRI-RII-0083-H-P</v>
      </c>
      <c r="BX488" t="str">
        <f t="shared" si="119"/>
        <v xml:space="preserve">Tipe Tower : </v>
      </c>
      <c r="BY488">
        <f t="shared" si="120"/>
        <v>4500042814</v>
      </c>
      <c r="BZ488" s="92" t="str">
        <f t="shared" si="120"/>
        <v>Reimbursement</v>
      </c>
      <c r="CD488" s="531"/>
    </row>
    <row r="489" spans="2:82" ht="15" customHeight="1" x14ac:dyDescent="0.25">
      <c r="B489" s="103">
        <f t="shared" si="122"/>
        <v>340</v>
      </c>
      <c r="C489" s="126" t="s">
        <v>10433</v>
      </c>
      <c r="D489" s="95">
        <v>4500046448</v>
      </c>
      <c r="E489" s="121" t="s">
        <v>9732</v>
      </c>
      <c r="F489" s="522">
        <v>2514300</v>
      </c>
      <c r="G489" s="127">
        <v>5</v>
      </c>
      <c r="H489" s="103">
        <v>2014</v>
      </c>
      <c r="I489" s="128">
        <v>41772</v>
      </c>
      <c r="J489" s="128"/>
      <c r="K489" s="127" t="s">
        <v>9733</v>
      </c>
      <c r="L489" s="126" t="s">
        <v>9733</v>
      </c>
      <c r="M489" s="141" t="s">
        <v>96</v>
      </c>
      <c r="N489" s="126" t="s">
        <v>98</v>
      </c>
      <c r="O489" s="127" t="s">
        <v>98</v>
      </c>
      <c r="P489" s="127" t="s">
        <v>98</v>
      </c>
      <c r="Q489" s="345">
        <v>0</v>
      </c>
      <c r="R489" s="103"/>
      <c r="S489" s="127"/>
      <c r="T489" s="127"/>
      <c r="U489" s="120"/>
      <c r="V489" s="523">
        <f t="shared" si="121"/>
        <v>-41772</v>
      </c>
      <c r="W489" s="127"/>
      <c r="X489" s="141" t="s">
        <v>10434</v>
      </c>
      <c r="Y489" s="424" t="s">
        <v>10435</v>
      </c>
      <c r="Z489" s="126" t="s">
        <v>9732</v>
      </c>
      <c r="AA489" s="103"/>
      <c r="AB489" s="126"/>
      <c r="AC489" s="103"/>
      <c r="AD489" s="103"/>
      <c r="AE489" s="103"/>
      <c r="AF489" s="121"/>
      <c r="AG489" s="126"/>
      <c r="AH489" s="524"/>
      <c r="AI489" s="524"/>
      <c r="AJ489" s="121"/>
      <c r="AK489" s="121"/>
      <c r="AL489" s="121"/>
      <c r="AM489" s="120"/>
      <c r="AN489" s="120"/>
      <c r="AO489" s="120"/>
      <c r="AP489" s="121"/>
      <c r="AQ489" s="525"/>
      <c r="AR489" s="525">
        <f t="shared" ca="1" si="123"/>
        <v>42347</v>
      </c>
      <c r="AS489" s="121"/>
      <c r="AT489" s="121"/>
      <c r="AU489" s="122"/>
      <c r="AV489" s="122"/>
      <c r="AX489" s="121"/>
      <c r="AY489" s="121">
        <v>0</v>
      </c>
      <c r="AZ489" s="120"/>
      <c r="BA489" s="120"/>
      <c r="BB489" s="121"/>
      <c r="BC489" s="522">
        <f t="shared" ref="BC489:BC552" si="124">F489</f>
        <v>2514300</v>
      </c>
      <c r="BD489" s="121"/>
      <c r="BE489" s="516">
        <v>2514300</v>
      </c>
      <c r="BF489" s="122">
        <v>42019</v>
      </c>
      <c r="BG489" s="141" t="s">
        <v>9737</v>
      </c>
      <c r="BH489" s="121"/>
      <c r="BI489" s="122"/>
      <c r="BJ489" s="190"/>
      <c r="BK489" s="526" t="s">
        <v>167</v>
      </c>
      <c r="BL489" s="534">
        <f t="shared" si="114"/>
        <v>2514300</v>
      </c>
      <c r="BQ489" t="str">
        <f t="shared" si="115"/>
        <v>Reimbursement (Protelindo)</v>
      </c>
      <c r="BR489" t="str">
        <f t="shared" si="116"/>
        <v>HK-14-1527</v>
      </c>
      <c r="BS489" s="91">
        <f t="shared" si="117"/>
        <v>2014</v>
      </c>
      <c r="BT489">
        <f t="shared" si="113"/>
        <v>0</v>
      </c>
      <c r="BU489" s="91">
        <f t="shared" si="113"/>
        <v>0</v>
      </c>
      <c r="BW489" t="str">
        <f t="shared" si="118"/>
        <v>Site : Pasar Butung - SUL-SSL-0111-H-B</v>
      </c>
      <c r="BX489" t="str">
        <f t="shared" si="119"/>
        <v xml:space="preserve">Tipe Tower : </v>
      </c>
      <c r="BY489">
        <f t="shared" si="120"/>
        <v>4500046448</v>
      </c>
      <c r="BZ489" s="92" t="str">
        <f t="shared" si="120"/>
        <v>Reimbursement</v>
      </c>
      <c r="CD489" s="531"/>
    </row>
    <row r="490" spans="2:82" ht="15" customHeight="1" x14ac:dyDescent="0.25">
      <c r="B490" s="103">
        <f t="shared" si="122"/>
        <v>341</v>
      </c>
      <c r="C490" s="126" t="s">
        <v>10436</v>
      </c>
      <c r="D490" s="95">
        <v>4500042810</v>
      </c>
      <c r="E490" s="121" t="s">
        <v>9732</v>
      </c>
      <c r="F490" s="522">
        <v>2588000</v>
      </c>
      <c r="G490" s="127">
        <v>4</v>
      </c>
      <c r="H490" s="103">
        <v>2014</v>
      </c>
      <c r="I490" s="128">
        <v>41730</v>
      </c>
      <c r="J490" s="128"/>
      <c r="K490" s="127" t="s">
        <v>9733</v>
      </c>
      <c r="L490" s="126" t="s">
        <v>9733</v>
      </c>
      <c r="M490" s="141" t="s">
        <v>96</v>
      </c>
      <c r="N490" s="126" t="s">
        <v>98</v>
      </c>
      <c r="O490" s="127" t="s">
        <v>98</v>
      </c>
      <c r="P490" s="127" t="s">
        <v>98</v>
      </c>
      <c r="Q490" s="345">
        <v>0</v>
      </c>
      <c r="R490" s="103"/>
      <c r="S490" s="127"/>
      <c r="T490" s="127"/>
      <c r="U490" s="120"/>
      <c r="V490" s="523">
        <f t="shared" si="121"/>
        <v>-41730</v>
      </c>
      <c r="W490" s="127"/>
      <c r="X490" s="141" t="s">
        <v>10437</v>
      </c>
      <c r="Y490" s="424" t="s">
        <v>10438</v>
      </c>
      <c r="Z490" s="126" t="s">
        <v>9732</v>
      </c>
      <c r="AA490" s="103"/>
      <c r="AB490" s="126"/>
      <c r="AC490" s="103"/>
      <c r="AD490" s="103"/>
      <c r="AE490" s="103"/>
      <c r="AF490" s="121"/>
      <c r="AG490" s="126"/>
      <c r="AH490" s="524"/>
      <c r="AI490" s="524"/>
      <c r="AJ490" s="121"/>
      <c r="AK490" s="121"/>
      <c r="AL490" s="121"/>
      <c r="AM490" s="120"/>
      <c r="AN490" s="120"/>
      <c r="AO490" s="120"/>
      <c r="AP490" s="121"/>
      <c r="AQ490" s="525"/>
      <c r="AR490" s="525">
        <f t="shared" ca="1" si="123"/>
        <v>42347</v>
      </c>
      <c r="AS490" s="121"/>
      <c r="AT490" s="121"/>
      <c r="AU490" s="122"/>
      <c r="AV490" s="122"/>
      <c r="AX490" s="121"/>
      <c r="AY490" s="121">
        <v>0</v>
      </c>
      <c r="AZ490" s="120"/>
      <c r="BA490" s="120"/>
      <c r="BB490" s="121"/>
      <c r="BC490" s="522">
        <f t="shared" si="124"/>
        <v>2588000</v>
      </c>
      <c r="BD490" s="121"/>
      <c r="BE490" s="516">
        <v>2588000</v>
      </c>
      <c r="BF490" s="122">
        <v>42019</v>
      </c>
      <c r="BG490" s="141" t="s">
        <v>116</v>
      </c>
      <c r="BH490" s="121" t="s">
        <v>10439</v>
      </c>
      <c r="BI490" s="122">
        <v>42023</v>
      </c>
      <c r="BJ490" s="190">
        <v>42038</v>
      </c>
      <c r="BK490" s="526" t="s">
        <v>167</v>
      </c>
      <c r="BL490" s="534">
        <f t="shared" si="114"/>
        <v>2588000</v>
      </c>
      <c r="BQ490" t="str">
        <f t="shared" si="115"/>
        <v>Reimbursement (Protelindo)</v>
      </c>
      <c r="BR490" t="str">
        <f t="shared" si="116"/>
        <v>HK-14-1528</v>
      </c>
      <c r="BS490" s="91">
        <f t="shared" si="117"/>
        <v>2014</v>
      </c>
      <c r="BT490">
        <f t="shared" si="113"/>
        <v>0</v>
      </c>
      <c r="BU490" s="91">
        <f t="shared" si="113"/>
        <v>0</v>
      </c>
      <c r="BW490" t="str">
        <f t="shared" si="118"/>
        <v>Site : 3G Jaksa Agung Suprapto  - JAW-EJV-0182-X-B</v>
      </c>
      <c r="BX490" t="str">
        <f t="shared" si="119"/>
        <v xml:space="preserve">Tipe Tower : </v>
      </c>
      <c r="BY490">
        <f t="shared" si="120"/>
        <v>4500042810</v>
      </c>
      <c r="BZ490" s="92" t="str">
        <f t="shared" si="120"/>
        <v>Reimbursement</v>
      </c>
      <c r="CD490" s="531"/>
    </row>
    <row r="491" spans="2:82" ht="15" customHeight="1" x14ac:dyDescent="0.25">
      <c r="B491" s="103">
        <f t="shared" si="122"/>
        <v>342</v>
      </c>
      <c r="C491" s="126" t="s">
        <v>10440</v>
      </c>
      <c r="D491" s="95">
        <v>4500042811</v>
      </c>
      <c r="E491" s="121" t="s">
        <v>9732</v>
      </c>
      <c r="F491" s="522">
        <v>3069600</v>
      </c>
      <c r="G491" s="127">
        <v>4</v>
      </c>
      <c r="H491" s="103">
        <v>2014</v>
      </c>
      <c r="I491" s="128">
        <v>41730</v>
      </c>
      <c r="J491" s="128"/>
      <c r="K491" s="127" t="s">
        <v>9733</v>
      </c>
      <c r="L491" s="126" t="s">
        <v>9733</v>
      </c>
      <c r="M491" s="141" t="s">
        <v>96</v>
      </c>
      <c r="N491" s="126" t="s">
        <v>98</v>
      </c>
      <c r="O491" s="127" t="s">
        <v>98</v>
      </c>
      <c r="P491" s="127" t="s">
        <v>98</v>
      </c>
      <c r="Q491" s="345">
        <v>0</v>
      </c>
      <c r="R491" s="103"/>
      <c r="S491" s="127"/>
      <c r="T491" s="127"/>
      <c r="U491" s="120"/>
      <c r="V491" s="523">
        <f t="shared" si="121"/>
        <v>-41730</v>
      </c>
      <c r="W491" s="127"/>
      <c r="X491" s="141" t="s">
        <v>2585</v>
      </c>
      <c r="Y491" s="424" t="s">
        <v>10441</v>
      </c>
      <c r="Z491" s="126" t="s">
        <v>9732</v>
      </c>
      <c r="AA491" s="103"/>
      <c r="AB491" s="126"/>
      <c r="AC491" s="103"/>
      <c r="AD491" s="103"/>
      <c r="AE491" s="103"/>
      <c r="AF491" s="121"/>
      <c r="AG491" s="126"/>
      <c r="AH491" s="524"/>
      <c r="AI491" s="524"/>
      <c r="AJ491" s="121"/>
      <c r="AK491" s="121"/>
      <c r="AL491" s="121"/>
      <c r="AM491" s="120"/>
      <c r="AN491" s="120"/>
      <c r="AO491" s="120"/>
      <c r="AP491" s="121"/>
      <c r="AQ491" s="525"/>
      <c r="AR491" s="525">
        <f t="shared" ca="1" si="123"/>
        <v>42347</v>
      </c>
      <c r="AS491" s="121"/>
      <c r="AT491" s="121"/>
      <c r="AU491" s="122"/>
      <c r="AV491" s="122"/>
      <c r="AX491" s="121"/>
      <c r="AY491" s="121">
        <v>0</v>
      </c>
      <c r="AZ491" s="120"/>
      <c r="BA491" s="120"/>
      <c r="BB491" s="121"/>
      <c r="BC491" s="522">
        <f t="shared" si="124"/>
        <v>3069600</v>
      </c>
      <c r="BD491" s="121"/>
      <c r="BE491" s="516">
        <v>3069600</v>
      </c>
      <c r="BF491" s="122">
        <v>42019</v>
      </c>
      <c r="BG491" s="141" t="s">
        <v>9737</v>
      </c>
      <c r="BH491" s="121"/>
      <c r="BI491" s="122"/>
      <c r="BJ491" s="190"/>
      <c r="BK491" s="526" t="s">
        <v>167</v>
      </c>
      <c r="BL491" s="534">
        <f t="shared" si="114"/>
        <v>3069600</v>
      </c>
      <c r="BQ491" t="str">
        <f t="shared" si="115"/>
        <v>Reimbursement (Protelindo)</v>
      </c>
      <c r="BR491" t="str">
        <f t="shared" si="116"/>
        <v>HK-14-1529</v>
      </c>
      <c r="BS491" s="91">
        <f t="shared" si="117"/>
        <v>2014</v>
      </c>
      <c r="BT491">
        <f t="shared" si="113"/>
        <v>0</v>
      </c>
      <c r="BU491" s="91">
        <f t="shared" si="113"/>
        <v>0</v>
      </c>
      <c r="BW491" t="str">
        <f t="shared" si="118"/>
        <v>Site : Jl Ahmad Yani Barat - BAL-BAL-0025-X-B</v>
      </c>
      <c r="BX491" t="str">
        <f t="shared" si="119"/>
        <v xml:space="preserve">Tipe Tower : </v>
      </c>
      <c r="BY491">
        <f t="shared" si="120"/>
        <v>4500042811</v>
      </c>
      <c r="BZ491" s="92" t="str">
        <f t="shared" si="120"/>
        <v>Reimbursement</v>
      </c>
      <c r="CD491" s="531"/>
    </row>
    <row r="492" spans="2:82" ht="15" customHeight="1" x14ac:dyDescent="0.25">
      <c r="B492" s="103">
        <f t="shared" si="122"/>
        <v>343</v>
      </c>
      <c r="C492" s="126" t="s">
        <v>10442</v>
      </c>
      <c r="D492" s="95">
        <v>4500037378</v>
      </c>
      <c r="E492" s="121" t="s">
        <v>9732</v>
      </c>
      <c r="F492" s="522">
        <v>1672000</v>
      </c>
      <c r="G492" s="127">
        <v>2</v>
      </c>
      <c r="H492" s="103">
        <v>2014</v>
      </c>
      <c r="I492" s="128">
        <v>41682</v>
      </c>
      <c r="J492" s="128"/>
      <c r="K492" s="127" t="s">
        <v>9733</v>
      </c>
      <c r="L492" s="126" t="s">
        <v>9733</v>
      </c>
      <c r="M492" s="141" t="s">
        <v>96</v>
      </c>
      <c r="N492" s="126" t="s">
        <v>98</v>
      </c>
      <c r="O492" s="127" t="s">
        <v>98</v>
      </c>
      <c r="P492" s="127" t="s">
        <v>98</v>
      </c>
      <c r="Q492" s="345">
        <v>0</v>
      </c>
      <c r="R492" s="103"/>
      <c r="S492" s="127"/>
      <c r="T492" s="127"/>
      <c r="U492" s="120"/>
      <c r="V492" s="523">
        <f t="shared" si="121"/>
        <v>-41682</v>
      </c>
      <c r="W492" s="127"/>
      <c r="X492" s="141" t="s">
        <v>10443</v>
      </c>
      <c r="Y492" s="424" t="s">
        <v>10444</v>
      </c>
      <c r="Z492" s="126" t="s">
        <v>9732</v>
      </c>
      <c r="AA492" s="103"/>
      <c r="AB492" s="126"/>
      <c r="AC492" s="103"/>
      <c r="AD492" s="103"/>
      <c r="AE492" s="103"/>
      <c r="AF492" s="121"/>
      <c r="AG492" s="126"/>
      <c r="AH492" s="524"/>
      <c r="AI492" s="524"/>
      <c r="AJ492" s="121"/>
      <c r="AK492" s="121"/>
      <c r="AL492" s="121"/>
      <c r="AM492" s="120"/>
      <c r="AN492" s="120"/>
      <c r="AO492" s="120"/>
      <c r="AP492" s="121"/>
      <c r="AQ492" s="525"/>
      <c r="AR492" s="525">
        <f t="shared" ca="1" si="123"/>
        <v>42347</v>
      </c>
      <c r="AS492" s="121"/>
      <c r="AT492" s="121"/>
      <c r="AU492" s="122"/>
      <c r="AV492" s="122"/>
      <c r="AX492" s="121"/>
      <c r="AY492" s="121">
        <v>0</v>
      </c>
      <c r="AZ492" s="120"/>
      <c r="BA492" s="120"/>
      <c r="BB492" s="121"/>
      <c r="BC492" s="522">
        <f t="shared" si="124"/>
        <v>1672000</v>
      </c>
      <c r="BD492" s="121"/>
      <c r="BE492" s="516">
        <v>1672000</v>
      </c>
      <c r="BF492" s="122">
        <v>42019</v>
      </c>
      <c r="BG492" s="141" t="s">
        <v>9737</v>
      </c>
      <c r="BH492" s="121"/>
      <c r="BI492" s="122"/>
      <c r="BJ492" s="190"/>
      <c r="BK492" s="526" t="s">
        <v>167</v>
      </c>
      <c r="BL492" s="534">
        <f t="shared" si="114"/>
        <v>1672000</v>
      </c>
      <c r="BQ492" t="str">
        <f t="shared" si="115"/>
        <v>Reimbursement (Protelindo)</v>
      </c>
      <c r="BR492" t="str">
        <f t="shared" si="116"/>
        <v>HK-14-1531</v>
      </c>
      <c r="BS492" s="91">
        <f t="shared" si="117"/>
        <v>2014</v>
      </c>
      <c r="BT492">
        <f t="shared" si="113"/>
        <v>0</v>
      </c>
      <c r="BU492" s="91">
        <f t="shared" si="113"/>
        <v>0</v>
      </c>
      <c r="BW492" t="str">
        <f t="shared" si="118"/>
        <v>Site : SUDIRMAN TALANG JAUH - SUM-JMB-0050-H-P</v>
      </c>
      <c r="BX492" t="str">
        <f t="shared" si="119"/>
        <v xml:space="preserve">Tipe Tower : </v>
      </c>
      <c r="BY492">
        <f t="shared" si="120"/>
        <v>4500037378</v>
      </c>
      <c r="BZ492" s="92" t="str">
        <f t="shared" si="120"/>
        <v>Reimbursement</v>
      </c>
      <c r="CD492" s="531"/>
    </row>
    <row r="493" spans="2:82" ht="15" customHeight="1" x14ac:dyDescent="0.25">
      <c r="B493" s="103">
        <f t="shared" si="122"/>
        <v>344</v>
      </c>
      <c r="C493" s="126" t="s">
        <v>10445</v>
      </c>
      <c r="D493" s="95">
        <v>4500045942</v>
      </c>
      <c r="E493" s="121" t="s">
        <v>9732</v>
      </c>
      <c r="F493" s="522">
        <v>2337800</v>
      </c>
      <c r="G493" s="127">
        <v>5</v>
      </c>
      <c r="H493" s="103">
        <v>2014</v>
      </c>
      <c r="I493" s="128">
        <v>41775</v>
      </c>
      <c r="J493" s="128"/>
      <c r="K493" s="127" t="s">
        <v>9733</v>
      </c>
      <c r="L493" s="126" t="s">
        <v>9733</v>
      </c>
      <c r="M493" s="141" t="s">
        <v>96</v>
      </c>
      <c r="N493" s="126" t="s">
        <v>98</v>
      </c>
      <c r="O493" s="127" t="s">
        <v>98</v>
      </c>
      <c r="P493" s="127" t="s">
        <v>98</v>
      </c>
      <c r="Q493" s="345">
        <v>0</v>
      </c>
      <c r="R493" s="103"/>
      <c r="S493" s="127"/>
      <c r="T493" s="127"/>
      <c r="U493" s="120"/>
      <c r="V493" s="523">
        <f t="shared" si="121"/>
        <v>-41775</v>
      </c>
      <c r="W493" s="127"/>
      <c r="X493" s="141" t="s">
        <v>10446</v>
      </c>
      <c r="Y493" s="424" t="s">
        <v>10447</v>
      </c>
      <c r="Z493" s="126" t="s">
        <v>9732</v>
      </c>
      <c r="AA493" s="103"/>
      <c r="AB493" s="126"/>
      <c r="AC493" s="103"/>
      <c r="AD493" s="103"/>
      <c r="AE493" s="103"/>
      <c r="AF493" s="121"/>
      <c r="AG493" s="126"/>
      <c r="AH493" s="524"/>
      <c r="AI493" s="524"/>
      <c r="AJ493" s="121"/>
      <c r="AK493" s="121"/>
      <c r="AL493" s="121"/>
      <c r="AM493" s="120"/>
      <c r="AN493" s="120"/>
      <c r="AO493" s="120"/>
      <c r="AP493" s="121"/>
      <c r="AQ493" s="525"/>
      <c r="AR493" s="525">
        <f t="shared" ca="1" si="123"/>
        <v>42347</v>
      </c>
      <c r="AS493" s="121"/>
      <c r="AT493" s="121"/>
      <c r="AU493" s="122"/>
      <c r="AV493" s="122"/>
      <c r="AX493" s="121"/>
      <c r="AY493" s="121">
        <v>0</v>
      </c>
      <c r="AZ493" s="120"/>
      <c r="BA493" s="120"/>
      <c r="BB493" s="121"/>
      <c r="BC493" s="522">
        <f t="shared" si="124"/>
        <v>2337800</v>
      </c>
      <c r="BD493" s="121"/>
      <c r="BE493" s="516">
        <v>2337800</v>
      </c>
      <c r="BF493" s="122">
        <v>42019</v>
      </c>
      <c r="BG493" s="141" t="s">
        <v>116</v>
      </c>
      <c r="BH493" s="121" t="s">
        <v>10448</v>
      </c>
      <c r="BI493" s="122">
        <v>42023</v>
      </c>
      <c r="BJ493" s="190">
        <v>42038</v>
      </c>
      <c r="BK493" s="526" t="s">
        <v>167</v>
      </c>
      <c r="BL493" s="534">
        <f t="shared" si="114"/>
        <v>2337800</v>
      </c>
      <c r="BQ493" t="str">
        <f t="shared" si="115"/>
        <v>Reimbursement (Protelindo)</v>
      </c>
      <c r="BR493" t="str">
        <f t="shared" si="116"/>
        <v>HK-14-1536</v>
      </c>
      <c r="BS493" s="91">
        <f t="shared" si="117"/>
        <v>2014</v>
      </c>
      <c r="BT493">
        <f t="shared" si="113"/>
        <v>0</v>
      </c>
      <c r="BU493" s="91">
        <f t="shared" si="113"/>
        <v>0</v>
      </c>
      <c r="BW493" t="str">
        <f t="shared" si="118"/>
        <v>Site : Karungkung  - SUL-SSL-0098-H-B</v>
      </c>
      <c r="BX493" t="str">
        <f t="shared" si="119"/>
        <v xml:space="preserve">Tipe Tower : </v>
      </c>
      <c r="BY493">
        <f t="shared" si="120"/>
        <v>4500045942</v>
      </c>
      <c r="BZ493" s="92" t="str">
        <f t="shared" si="120"/>
        <v>Reimbursement</v>
      </c>
      <c r="CD493" s="531"/>
    </row>
    <row r="494" spans="2:82" ht="15" customHeight="1" x14ac:dyDescent="0.25">
      <c r="B494" s="103">
        <f t="shared" si="122"/>
        <v>345</v>
      </c>
      <c r="C494" s="126" t="s">
        <v>10449</v>
      </c>
      <c r="D494" s="95">
        <v>4500045038</v>
      </c>
      <c r="E494" s="121" t="s">
        <v>9732</v>
      </c>
      <c r="F494" s="522">
        <v>2354900</v>
      </c>
      <c r="G494" s="127">
        <v>4</v>
      </c>
      <c r="H494" s="103">
        <v>2014</v>
      </c>
      <c r="I494" s="128">
        <v>41758</v>
      </c>
      <c r="J494" s="128"/>
      <c r="K494" s="127" t="s">
        <v>9733</v>
      </c>
      <c r="L494" s="126" t="s">
        <v>9733</v>
      </c>
      <c r="M494" s="141" t="s">
        <v>96</v>
      </c>
      <c r="N494" s="126" t="s">
        <v>98</v>
      </c>
      <c r="O494" s="127" t="s">
        <v>98</v>
      </c>
      <c r="P494" s="127" t="s">
        <v>98</v>
      </c>
      <c r="Q494" s="345">
        <v>0</v>
      </c>
      <c r="R494" s="103"/>
      <c r="S494" s="127"/>
      <c r="T494" s="127"/>
      <c r="U494" s="120"/>
      <c r="V494" s="523">
        <f t="shared" si="121"/>
        <v>-41758</v>
      </c>
      <c r="W494" s="127"/>
      <c r="X494" s="141" t="s">
        <v>10450</v>
      </c>
      <c r="Y494" s="424" t="s">
        <v>10451</v>
      </c>
      <c r="Z494" s="126" t="s">
        <v>9732</v>
      </c>
      <c r="AA494" s="103"/>
      <c r="AB494" s="126"/>
      <c r="AC494" s="103"/>
      <c r="AD494" s="103"/>
      <c r="AE494" s="103"/>
      <c r="AF494" s="121"/>
      <c r="AG494" s="126"/>
      <c r="AH494" s="524"/>
      <c r="AI494" s="524"/>
      <c r="AJ494" s="121"/>
      <c r="AK494" s="121"/>
      <c r="AL494" s="121"/>
      <c r="AM494" s="120"/>
      <c r="AN494" s="120"/>
      <c r="AO494" s="120"/>
      <c r="AP494" s="121"/>
      <c r="AQ494" s="525"/>
      <c r="AR494" s="525">
        <f t="shared" ca="1" si="123"/>
        <v>42347</v>
      </c>
      <c r="AS494" s="121"/>
      <c r="AT494" s="121"/>
      <c r="AU494" s="122"/>
      <c r="AV494" s="122"/>
      <c r="AX494" s="121"/>
      <c r="AY494" s="121">
        <v>0</v>
      </c>
      <c r="AZ494" s="120"/>
      <c r="BA494" s="120"/>
      <c r="BB494" s="121"/>
      <c r="BC494" s="522">
        <f t="shared" si="124"/>
        <v>2354900</v>
      </c>
      <c r="BD494" s="121"/>
      <c r="BE494" s="516">
        <v>2354900</v>
      </c>
      <c r="BF494" s="122">
        <v>42019</v>
      </c>
      <c r="BG494" s="141" t="s">
        <v>116</v>
      </c>
      <c r="BH494" s="121" t="s">
        <v>10452</v>
      </c>
      <c r="BI494" s="122">
        <v>42023</v>
      </c>
      <c r="BJ494" s="190">
        <v>42038</v>
      </c>
      <c r="BK494" s="526" t="s">
        <v>167</v>
      </c>
      <c r="BL494" s="534">
        <f t="shared" si="114"/>
        <v>2354900</v>
      </c>
      <c r="BQ494" t="str">
        <f t="shared" si="115"/>
        <v>Reimbursement (Protelindo)</v>
      </c>
      <c r="BR494" t="str">
        <f t="shared" si="116"/>
        <v>HK-14-1537</v>
      </c>
      <c r="BS494" s="91">
        <f t="shared" si="117"/>
        <v>2014</v>
      </c>
      <c r="BT494">
        <f t="shared" si="113"/>
        <v>0</v>
      </c>
      <c r="BU494" s="91">
        <f t="shared" si="113"/>
        <v>0</v>
      </c>
      <c r="BW494" t="str">
        <f t="shared" si="118"/>
        <v>Site : Ubud Paliatan - BAL-BAL-0041-X-B</v>
      </c>
      <c r="BX494" t="str">
        <f t="shared" si="119"/>
        <v xml:space="preserve">Tipe Tower : </v>
      </c>
      <c r="BY494">
        <f t="shared" si="120"/>
        <v>4500045038</v>
      </c>
      <c r="BZ494" s="92" t="str">
        <f t="shared" si="120"/>
        <v>Reimbursement</v>
      </c>
      <c r="CD494" s="531"/>
    </row>
    <row r="495" spans="2:82" ht="15" customHeight="1" x14ac:dyDescent="0.25">
      <c r="B495" s="103">
        <f t="shared" si="122"/>
        <v>346</v>
      </c>
      <c r="C495" s="126" t="s">
        <v>10453</v>
      </c>
      <c r="D495" s="95">
        <v>4500045035</v>
      </c>
      <c r="E495" s="121" t="s">
        <v>9732</v>
      </c>
      <c r="F495" s="522">
        <v>782500</v>
      </c>
      <c r="G495" s="127">
        <v>4</v>
      </c>
      <c r="H495" s="103">
        <v>2014</v>
      </c>
      <c r="I495" s="128">
        <v>41758</v>
      </c>
      <c r="J495" s="128"/>
      <c r="K495" s="127" t="s">
        <v>9733</v>
      </c>
      <c r="L495" s="126" t="s">
        <v>9733</v>
      </c>
      <c r="M495" s="141" t="s">
        <v>96</v>
      </c>
      <c r="N495" s="126" t="s">
        <v>98</v>
      </c>
      <c r="O495" s="127" t="s">
        <v>98</v>
      </c>
      <c r="P495" s="127" t="s">
        <v>98</v>
      </c>
      <c r="Q495" s="345">
        <v>0</v>
      </c>
      <c r="R495" s="103"/>
      <c r="S495" s="127"/>
      <c r="T495" s="127"/>
      <c r="U495" s="120"/>
      <c r="V495" s="523">
        <f t="shared" si="121"/>
        <v>-41758</v>
      </c>
      <c r="W495" s="127"/>
      <c r="X495" s="141" t="s">
        <v>907</v>
      </c>
      <c r="Y495" s="424" t="s">
        <v>908</v>
      </c>
      <c r="Z495" s="126" t="s">
        <v>9732</v>
      </c>
      <c r="AA495" s="103"/>
      <c r="AB495" s="126"/>
      <c r="AC495" s="103"/>
      <c r="AD495" s="103"/>
      <c r="AE495" s="103"/>
      <c r="AF495" s="121"/>
      <c r="AG495" s="126"/>
      <c r="AH495" s="524"/>
      <c r="AI495" s="524"/>
      <c r="AJ495" s="121"/>
      <c r="AK495" s="121"/>
      <c r="AL495" s="121"/>
      <c r="AM495" s="120"/>
      <c r="AN495" s="120"/>
      <c r="AO495" s="120"/>
      <c r="AP495" s="121"/>
      <c r="AQ495" s="525"/>
      <c r="AR495" s="525">
        <f t="shared" ca="1" si="123"/>
        <v>42347</v>
      </c>
      <c r="AS495" s="121"/>
      <c r="AT495" s="121"/>
      <c r="AU495" s="122"/>
      <c r="AV495" s="122"/>
      <c r="AX495" s="121"/>
      <c r="AY495" s="121">
        <v>0</v>
      </c>
      <c r="AZ495" s="120"/>
      <c r="BA495" s="120"/>
      <c r="BB495" s="121"/>
      <c r="BC495" s="522">
        <f t="shared" si="124"/>
        <v>782500</v>
      </c>
      <c r="BD495" s="121"/>
      <c r="BE495" s="516"/>
      <c r="BF495" s="122"/>
      <c r="BG495" s="141" t="s">
        <v>9737</v>
      </c>
      <c r="BH495" s="121"/>
      <c r="BI495" s="122"/>
      <c r="BJ495" s="190"/>
      <c r="BK495" s="526" t="s">
        <v>167</v>
      </c>
      <c r="BL495" s="534">
        <f t="shared" si="114"/>
        <v>782500</v>
      </c>
      <c r="BQ495" t="str">
        <f t="shared" si="115"/>
        <v>Reimbursement (Protelindo)</v>
      </c>
      <c r="BR495" t="str">
        <f t="shared" si="116"/>
        <v>HK-14-1539</v>
      </c>
      <c r="BS495" s="91">
        <f t="shared" si="117"/>
        <v>2014</v>
      </c>
      <c r="BT495">
        <f t="shared" si="113"/>
        <v>0</v>
      </c>
      <c r="BU495" s="91">
        <f t="shared" si="113"/>
        <v>0</v>
      </c>
      <c r="BW495" t="str">
        <f t="shared" si="118"/>
        <v>Site : Darmo Baru Sukomanunggal - JAW-EJV-0031-H-P</v>
      </c>
      <c r="BX495" t="str">
        <f t="shared" si="119"/>
        <v xml:space="preserve">Tipe Tower : </v>
      </c>
      <c r="BY495">
        <f t="shared" si="120"/>
        <v>4500045035</v>
      </c>
      <c r="BZ495" s="92" t="str">
        <f t="shared" si="120"/>
        <v>Reimbursement</v>
      </c>
      <c r="CD495" s="531"/>
    </row>
    <row r="496" spans="2:82" ht="15" customHeight="1" x14ac:dyDescent="0.25">
      <c r="B496" s="103">
        <f t="shared" si="122"/>
        <v>347</v>
      </c>
      <c r="C496" s="126" t="s">
        <v>10454</v>
      </c>
      <c r="D496" s="95">
        <v>4500047327</v>
      </c>
      <c r="E496" s="121" t="s">
        <v>9732</v>
      </c>
      <c r="F496" s="522">
        <v>1982600</v>
      </c>
      <c r="G496" s="127">
        <v>5</v>
      </c>
      <c r="H496" s="103">
        <v>2014</v>
      </c>
      <c r="I496" s="128">
        <v>41779</v>
      </c>
      <c r="J496" s="128"/>
      <c r="K496" s="127" t="s">
        <v>9733</v>
      </c>
      <c r="L496" s="126" t="s">
        <v>9733</v>
      </c>
      <c r="M496" s="141" t="s">
        <v>96</v>
      </c>
      <c r="N496" s="126" t="s">
        <v>98</v>
      </c>
      <c r="O496" s="127" t="s">
        <v>98</v>
      </c>
      <c r="P496" s="127" t="s">
        <v>98</v>
      </c>
      <c r="Q496" s="345">
        <v>0</v>
      </c>
      <c r="R496" s="103"/>
      <c r="S496" s="127"/>
      <c r="T496" s="127"/>
      <c r="U496" s="120"/>
      <c r="V496" s="523">
        <f t="shared" si="121"/>
        <v>-41779</v>
      </c>
      <c r="W496" s="127"/>
      <c r="X496" s="141" t="s">
        <v>10455</v>
      </c>
      <c r="Y496" s="424" t="s">
        <v>10456</v>
      </c>
      <c r="Z496" s="126" t="s">
        <v>9732</v>
      </c>
      <c r="AA496" s="103"/>
      <c r="AB496" s="126"/>
      <c r="AC496" s="103"/>
      <c r="AD496" s="103"/>
      <c r="AE496" s="103"/>
      <c r="AF496" s="121"/>
      <c r="AG496" s="126"/>
      <c r="AH496" s="524"/>
      <c r="AI496" s="524"/>
      <c r="AJ496" s="121"/>
      <c r="AK496" s="121"/>
      <c r="AL496" s="121"/>
      <c r="AM496" s="120"/>
      <c r="AN496" s="120"/>
      <c r="AO496" s="120"/>
      <c r="AP496" s="121"/>
      <c r="AQ496" s="525"/>
      <c r="AR496" s="525">
        <f t="shared" ca="1" si="123"/>
        <v>42347</v>
      </c>
      <c r="AS496" s="121"/>
      <c r="AT496" s="121"/>
      <c r="AU496" s="122"/>
      <c r="AV496" s="122"/>
      <c r="AX496" s="121"/>
      <c r="AY496" s="121">
        <v>0</v>
      </c>
      <c r="AZ496" s="120"/>
      <c r="BA496" s="120"/>
      <c r="BB496" s="121"/>
      <c r="BC496" s="522">
        <f t="shared" si="124"/>
        <v>1982600</v>
      </c>
      <c r="BD496" s="121"/>
      <c r="BE496" s="516"/>
      <c r="BF496" s="122"/>
      <c r="BG496" s="141" t="s">
        <v>9737</v>
      </c>
      <c r="BH496" s="121"/>
      <c r="BI496" s="122"/>
      <c r="BJ496" s="190"/>
      <c r="BK496" s="526" t="s">
        <v>167</v>
      </c>
      <c r="BL496" s="534">
        <f t="shared" si="114"/>
        <v>1982600</v>
      </c>
      <c r="BQ496" t="str">
        <f t="shared" si="115"/>
        <v>Reimbursement (Protelindo)</v>
      </c>
      <c r="BR496" t="str">
        <f t="shared" si="116"/>
        <v>HK-14-1540</v>
      </c>
      <c r="BS496" s="91">
        <f t="shared" si="117"/>
        <v>2014</v>
      </c>
      <c r="BT496">
        <f t="shared" ref="BT496:BU537" si="125">+AZ496</f>
        <v>0</v>
      </c>
      <c r="BU496" s="91">
        <f t="shared" si="125"/>
        <v>0</v>
      </c>
      <c r="BW496" t="str">
        <f t="shared" si="118"/>
        <v>Site : Dukuh Kupang-Dukuh Pakis - JAW-EJV-0067-H-P</v>
      </c>
      <c r="BX496" t="str">
        <f t="shared" si="119"/>
        <v xml:space="preserve">Tipe Tower : </v>
      </c>
      <c r="BY496">
        <f t="shared" si="120"/>
        <v>4500047327</v>
      </c>
      <c r="BZ496" s="92" t="str">
        <f t="shared" si="120"/>
        <v>Reimbursement</v>
      </c>
      <c r="CD496" s="531"/>
    </row>
    <row r="497" spans="2:82" ht="15" customHeight="1" x14ac:dyDescent="0.25">
      <c r="B497" s="103">
        <f t="shared" si="122"/>
        <v>348</v>
      </c>
      <c r="C497" s="126" t="s">
        <v>10457</v>
      </c>
      <c r="D497" s="95">
        <v>4500045278</v>
      </c>
      <c r="E497" s="121" t="s">
        <v>9732</v>
      </c>
      <c r="F497" s="522">
        <v>2783400</v>
      </c>
      <c r="G497" s="127">
        <v>4</v>
      </c>
      <c r="H497" s="103">
        <v>2014</v>
      </c>
      <c r="I497" s="128">
        <v>41758</v>
      </c>
      <c r="J497" s="128"/>
      <c r="K497" s="127" t="s">
        <v>9733</v>
      </c>
      <c r="L497" s="126" t="s">
        <v>9733</v>
      </c>
      <c r="M497" s="141" t="s">
        <v>96</v>
      </c>
      <c r="N497" s="126" t="s">
        <v>98</v>
      </c>
      <c r="O497" s="127" t="s">
        <v>98</v>
      </c>
      <c r="P497" s="127" t="s">
        <v>98</v>
      </c>
      <c r="Q497" s="345">
        <v>0</v>
      </c>
      <c r="R497" s="103"/>
      <c r="S497" s="127"/>
      <c r="T497" s="127"/>
      <c r="U497" s="120"/>
      <c r="V497" s="523">
        <f t="shared" si="121"/>
        <v>-41758</v>
      </c>
      <c r="W497" s="127"/>
      <c r="X497" s="141" t="s">
        <v>10458</v>
      </c>
      <c r="Y497" s="424" t="s">
        <v>10459</v>
      </c>
      <c r="Z497" s="126" t="s">
        <v>9732</v>
      </c>
      <c r="AA497" s="103"/>
      <c r="AB497" s="126"/>
      <c r="AC497" s="103"/>
      <c r="AD497" s="103"/>
      <c r="AE497" s="103"/>
      <c r="AF497" s="121"/>
      <c r="AG497" s="126"/>
      <c r="AH497" s="524"/>
      <c r="AI497" s="524"/>
      <c r="AJ497" s="121"/>
      <c r="AK497" s="121"/>
      <c r="AL497" s="121"/>
      <c r="AM497" s="120"/>
      <c r="AN497" s="120"/>
      <c r="AO497" s="120"/>
      <c r="AP497" s="121"/>
      <c r="AQ497" s="525"/>
      <c r="AR497" s="525">
        <f t="shared" ca="1" si="123"/>
        <v>42347</v>
      </c>
      <c r="AS497" s="121"/>
      <c r="AT497" s="121"/>
      <c r="AU497" s="122"/>
      <c r="AV497" s="122"/>
      <c r="AX497" s="121"/>
      <c r="AY497" s="121">
        <v>0</v>
      </c>
      <c r="AZ497" s="120"/>
      <c r="BA497" s="120"/>
      <c r="BB497" s="121"/>
      <c r="BC497" s="522">
        <f t="shared" si="124"/>
        <v>2783400</v>
      </c>
      <c r="BD497" s="121"/>
      <c r="BE497" s="516">
        <v>2783400</v>
      </c>
      <c r="BF497" s="122">
        <v>42019</v>
      </c>
      <c r="BG497" s="141" t="s">
        <v>9737</v>
      </c>
      <c r="BH497" s="121"/>
      <c r="BI497" s="122"/>
      <c r="BJ497" s="190"/>
      <c r="BK497" s="526" t="s">
        <v>167</v>
      </c>
      <c r="BL497" s="534">
        <f t="shared" si="114"/>
        <v>2783400</v>
      </c>
      <c r="BQ497" t="str">
        <f t="shared" si="115"/>
        <v>Reimbursement (Protelindo)</v>
      </c>
      <c r="BR497" t="str">
        <f t="shared" si="116"/>
        <v>HK-14-1541</v>
      </c>
      <c r="BS497" s="91">
        <f t="shared" si="117"/>
        <v>2014</v>
      </c>
      <c r="BT497">
        <f t="shared" si="125"/>
        <v>0</v>
      </c>
      <c r="BU497" s="91">
        <f t="shared" si="125"/>
        <v>0</v>
      </c>
      <c r="BW497" t="str">
        <f t="shared" si="118"/>
        <v>Site : Rawang - Balai Baru - SUM-WSM-0001-H-P</v>
      </c>
      <c r="BX497" t="str">
        <f t="shared" si="119"/>
        <v xml:space="preserve">Tipe Tower : </v>
      </c>
      <c r="BY497">
        <f t="shared" si="120"/>
        <v>4500045278</v>
      </c>
      <c r="BZ497" s="92" t="str">
        <f t="shared" si="120"/>
        <v>Reimbursement</v>
      </c>
      <c r="CD497" s="531"/>
    </row>
    <row r="498" spans="2:82" ht="15" customHeight="1" x14ac:dyDescent="0.25">
      <c r="B498" s="103">
        <f t="shared" si="122"/>
        <v>349</v>
      </c>
      <c r="C498" s="126" t="s">
        <v>10460</v>
      </c>
      <c r="D498" s="95">
        <v>4500045281</v>
      </c>
      <c r="E498" s="121" t="s">
        <v>9732</v>
      </c>
      <c r="F498" s="522">
        <v>2259800</v>
      </c>
      <c r="G498" s="127">
        <v>4</v>
      </c>
      <c r="H498" s="103">
        <v>2014</v>
      </c>
      <c r="I498" s="128">
        <v>41758</v>
      </c>
      <c r="J498" s="128"/>
      <c r="K498" s="127" t="s">
        <v>9733</v>
      </c>
      <c r="L498" s="126" t="s">
        <v>9733</v>
      </c>
      <c r="M498" s="141" t="s">
        <v>96</v>
      </c>
      <c r="N498" s="126" t="s">
        <v>98</v>
      </c>
      <c r="O498" s="127" t="s">
        <v>98</v>
      </c>
      <c r="P498" s="127" t="s">
        <v>98</v>
      </c>
      <c r="Q498" s="345">
        <v>0</v>
      </c>
      <c r="R498" s="103"/>
      <c r="S498" s="127"/>
      <c r="T498" s="127"/>
      <c r="U498" s="120"/>
      <c r="V498" s="523">
        <f t="shared" si="121"/>
        <v>-41758</v>
      </c>
      <c r="W498" s="127"/>
      <c r="X498" s="141" t="s">
        <v>10461</v>
      </c>
      <c r="Y498" s="424" t="s">
        <v>10462</v>
      </c>
      <c r="Z498" s="126" t="s">
        <v>9732</v>
      </c>
      <c r="AA498" s="103"/>
      <c r="AB498" s="126"/>
      <c r="AC498" s="103"/>
      <c r="AD498" s="103"/>
      <c r="AE498" s="103"/>
      <c r="AF498" s="121"/>
      <c r="AG498" s="126"/>
      <c r="AH498" s="524"/>
      <c r="AI498" s="524"/>
      <c r="AJ498" s="121"/>
      <c r="AK498" s="121"/>
      <c r="AL498" s="121"/>
      <c r="AM498" s="120"/>
      <c r="AN498" s="120"/>
      <c r="AO498" s="120"/>
      <c r="AP498" s="121"/>
      <c r="AQ498" s="525"/>
      <c r="AR498" s="525">
        <f t="shared" ca="1" si="123"/>
        <v>42347</v>
      </c>
      <c r="AS498" s="121"/>
      <c r="AT498" s="121"/>
      <c r="AU498" s="122"/>
      <c r="AV498" s="122"/>
      <c r="AX498" s="121"/>
      <c r="AY498" s="121">
        <v>0</v>
      </c>
      <c r="AZ498" s="120"/>
      <c r="BA498" s="120"/>
      <c r="BB498" s="121"/>
      <c r="BC498" s="522">
        <f t="shared" si="124"/>
        <v>2259800</v>
      </c>
      <c r="BD498" s="121"/>
      <c r="BE498" s="516">
        <v>2259800</v>
      </c>
      <c r="BF498" s="122">
        <v>42019</v>
      </c>
      <c r="BG498" s="141" t="s">
        <v>9737</v>
      </c>
      <c r="BH498" s="121"/>
      <c r="BI498" s="122"/>
      <c r="BJ498" s="190"/>
      <c r="BK498" s="526" t="s">
        <v>167</v>
      </c>
      <c r="BL498" s="534">
        <f t="shared" si="114"/>
        <v>2259800</v>
      </c>
      <c r="BQ498" t="str">
        <f t="shared" si="115"/>
        <v>Reimbursement (Protelindo)</v>
      </c>
      <c r="BR498" t="str">
        <f t="shared" si="116"/>
        <v>HK-14-1542</v>
      </c>
      <c r="BS498" s="91">
        <f t="shared" si="117"/>
        <v>2014</v>
      </c>
      <c r="BT498">
        <f t="shared" si="125"/>
        <v>0</v>
      </c>
      <c r="BU498" s="91">
        <f t="shared" si="125"/>
        <v>0</v>
      </c>
      <c r="BW498" t="str">
        <f t="shared" si="118"/>
        <v>Site : Vila palma  - KAL-WKL-0219-H-P</v>
      </c>
      <c r="BX498" t="str">
        <f t="shared" si="119"/>
        <v xml:space="preserve">Tipe Tower : </v>
      </c>
      <c r="BY498">
        <f t="shared" si="120"/>
        <v>4500045281</v>
      </c>
      <c r="BZ498" s="92" t="str">
        <f t="shared" si="120"/>
        <v>Reimbursement</v>
      </c>
      <c r="CD498" s="531"/>
    </row>
    <row r="499" spans="2:82" ht="15" customHeight="1" x14ac:dyDescent="0.25">
      <c r="B499" s="103">
        <f t="shared" si="122"/>
        <v>350</v>
      </c>
      <c r="C499" s="126" t="s">
        <v>10463</v>
      </c>
      <c r="D499" s="95">
        <v>4500045944</v>
      </c>
      <c r="E499" s="121" t="s">
        <v>9732</v>
      </c>
      <c r="F499" s="522">
        <v>1452000</v>
      </c>
      <c r="G499" s="127">
        <v>4</v>
      </c>
      <c r="H499" s="103">
        <v>2014</v>
      </c>
      <c r="I499" s="128">
        <v>41745</v>
      </c>
      <c r="J499" s="128"/>
      <c r="K499" s="127" t="s">
        <v>9733</v>
      </c>
      <c r="L499" s="126" t="s">
        <v>9733</v>
      </c>
      <c r="M499" s="141" t="s">
        <v>96</v>
      </c>
      <c r="N499" s="126" t="s">
        <v>98</v>
      </c>
      <c r="O499" s="127" t="s">
        <v>98</v>
      </c>
      <c r="P499" s="127" t="s">
        <v>98</v>
      </c>
      <c r="Q499" s="345">
        <v>0</v>
      </c>
      <c r="R499" s="103"/>
      <c r="S499" s="127"/>
      <c r="T499" s="127"/>
      <c r="U499" s="120"/>
      <c r="V499" s="523">
        <f t="shared" si="121"/>
        <v>-41745</v>
      </c>
      <c r="W499" s="127"/>
      <c r="X499" s="141" t="s">
        <v>10464</v>
      </c>
      <c r="Y499" s="424" t="s">
        <v>10465</v>
      </c>
      <c r="Z499" s="126" t="s">
        <v>9732</v>
      </c>
      <c r="AA499" s="103"/>
      <c r="AB499" s="126"/>
      <c r="AC499" s="103"/>
      <c r="AD499" s="103"/>
      <c r="AE499" s="103"/>
      <c r="AF499" s="121"/>
      <c r="AG499" s="126"/>
      <c r="AH499" s="524"/>
      <c r="AI499" s="524"/>
      <c r="AJ499" s="121"/>
      <c r="AK499" s="121"/>
      <c r="AL499" s="121"/>
      <c r="AM499" s="120"/>
      <c r="AN499" s="120"/>
      <c r="AO499" s="120"/>
      <c r="AP499" s="121"/>
      <c r="AQ499" s="525"/>
      <c r="AR499" s="525">
        <f t="shared" ca="1" si="123"/>
        <v>42347</v>
      </c>
      <c r="AS499" s="121"/>
      <c r="AT499" s="121"/>
      <c r="AU499" s="122"/>
      <c r="AV499" s="122"/>
      <c r="AX499" s="121"/>
      <c r="AY499" s="121">
        <v>0</v>
      </c>
      <c r="AZ499" s="120"/>
      <c r="BA499" s="120"/>
      <c r="BB499" s="121"/>
      <c r="BC499" s="522">
        <f t="shared" si="124"/>
        <v>1452000</v>
      </c>
      <c r="BD499" s="121"/>
      <c r="BE499" s="516">
        <v>1452000</v>
      </c>
      <c r="BF499" s="122">
        <v>42019</v>
      </c>
      <c r="BG499" s="141" t="s">
        <v>9737</v>
      </c>
      <c r="BH499" s="121"/>
      <c r="BI499" s="122"/>
      <c r="BJ499" s="190"/>
      <c r="BK499" s="526" t="s">
        <v>167</v>
      </c>
      <c r="BL499" s="534">
        <f t="shared" si="114"/>
        <v>1452000</v>
      </c>
      <c r="BQ499" t="str">
        <f t="shared" si="115"/>
        <v>Reimbursement (Protelindo)</v>
      </c>
      <c r="BR499" t="str">
        <f t="shared" si="116"/>
        <v>HK-14-1545</v>
      </c>
      <c r="BS499" s="91">
        <f t="shared" si="117"/>
        <v>2014</v>
      </c>
      <c r="BT499">
        <f t="shared" si="125"/>
        <v>0</v>
      </c>
      <c r="BU499" s="91">
        <f t="shared" si="125"/>
        <v>0</v>
      </c>
      <c r="BW499" t="str">
        <f t="shared" si="118"/>
        <v>Site : Sumatera-jelutung  - SUM-JMB-0014-H-P</v>
      </c>
      <c r="BX499" t="str">
        <f t="shared" si="119"/>
        <v xml:space="preserve">Tipe Tower : </v>
      </c>
      <c r="BY499">
        <f t="shared" si="120"/>
        <v>4500045944</v>
      </c>
      <c r="BZ499" s="92" t="str">
        <f t="shared" si="120"/>
        <v>Reimbursement</v>
      </c>
      <c r="CD499" s="531"/>
    </row>
    <row r="500" spans="2:82" ht="15" customHeight="1" x14ac:dyDescent="0.25">
      <c r="B500" s="103">
        <f t="shared" si="122"/>
        <v>351</v>
      </c>
      <c r="C500" s="126" t="s">
        <v>10466</v>
      </c>
      <c r="D500" s="95">
        <v>4500045277</v>
      </c>
      <c r="E500" s="121" t="s">
        <v>9732</v>
      </c>
      <c r="F500" s="522">
        <v>1754800</v>
      </c>
      <c r="G500" s="127">
        <v>4</v>
      </c>
      <c r="H500" s="103">
        <v>2014</v>
      </c>
      <c r="I500" s="128">
        <v>41758</v>
      </c>
      <c r="J500" s="128"/>
      <c r="K500" s="127" t="s">
        <v>9733</v>
      </c>
      <c r="L500" s="126" t="s">
        <v>9733</v>
      </c>
      <c r="M500" s="141" t="s">
        <v>96</v>
      </c>
      <c r="N500" s="126" t="s">
        <v>98</v>
      </c>
      <c r="O500" s="127" t="s">
        <v>98</v>
      </c>
      <c r="P500" s="127" t="s">
        <v>98</v>
      </c>
      <c r="Q500" s="345">
        <v>0</v>
      </c>
      <c r="R500" s="103"/>
      <c r="S500" s="127"/>
      <c r="T500" s="127"/>
      <c r="U500" s="120"/>
      <c r="V500" s="523">
        <f t="shared" si="121"/>
        <v>-41758</v>
      </c>
      <c r="W500" s="127"/>
      <c r="X500" s="141" t="s">
        <v>10467</v>
      </c>
      <c r="Y500" s="424" t="s">
        <v>10468</v>
      </c>
      <c r="Z500" s="126" t="s">
        <v>9732</v>
      </c>
      <c r="AA500" s="103"/>
      <c r="AB500" s="126"/>
      <c r="AC500" s="103"/>
      <c r="AD500" s="103"/>
      <c r="AE500" s="103"/>
      <c r="AF500" s="121"/>
      <c r="AG500" s="126"/>
      <c r="AH500" s="524"/>
      <c r="AI500" s="524"/>
      <c r="AJ500" s="121"/>
      <c r="AK500" s="121"/>
      <c r="AL500" s="121"/>
      <c r="AM500" s="120"/>
      <c r="AN500" s="120"/>
      <c r="AO500" s="120"/>
      <c r="AP500" s="121"/>
      <c r="AQ500" s="525"/>
      <c r="AR500" s="525">
        <f t="shared" ca="1" si="123"/>
        <v>42347</v>
      </c>
      <c r="AS500" s="121"/>
      <c r="AT500" s="121"/>
      <c r="AU500" s="122"/>
      <c r="AV500" s="122"/>
      <c r="AX500" s="121"/>
      <c r="AY500" s="121">
        <v>0</v>
      </c>
      <c r="AZ500" s="120"/>
      <c r="BA500" s="120"/>
      <c r="BB500" s="121"/>
      <c r="BC500" s="522">
        <f t="shared" si="124"/>
        <v>1754800</v>
      </c>
      <c r="BD500" s="121"/>
      <c r="BE500" s="516">
        <v>1754800</v>
      </c>
      <c r="BF500" s="122">
        <v>42019</v>
      </c>
      <c r="BG500" s="141" t="s">
        <v>116</v>
      </c>
      <c r="BH500" s="121" t="s">
        <v>10469</v>
      </c>
      <c r="BI500" s="122">
        <v>42023</v>
      </c>
      <c r="BJ500" s="190">
        <v>42038</v>
      </c>
      <c r="BK500" s="526" t="s">
        <v>167</v>
      </c>
      <c r="BL500" s="534">
        <f t="shared" si="114"/>
        <v>1754800</v>
      </c>
      <c r="BQ500" t="str">
        <f t="shared" si="115"/>
        <v>Reimbursement (Protelindo)</v>
      </c>
      <c r="BR500" t="str">
        <f t="shared" si="116"/>
        <v>HK-14-1546</v>
      </c>
      <c r="BS500" s="91">
        <f t="shared" si="117"/>
        <v>2014</v>
      </c>
      <c r="BT500">
        <f t="shared" si="125"/>
        <v>0</v>
      </c>
      <c r="BU500" s="91">
        <f t="shared" si="125"/>
        <v>0</v>
      </c>
      <c r="BW500" t="str">
        <f t="shared" si="118"/>
        <v>Site : 3G Pondok Candra  - JAW-EJV-0116-X-B</v>
      </c>
      <c r="BX500" t="str">
        <f t="shared" si="119"/>
        <v xml:space="preserve">Tipe Tower : </v>
      </c>
      <c r="BY500">
        <f t="shared" si="120"/>
        <v>4500045277</v>
      </c>
      <c r="BZ500" s="92" t="str">
        <f t="shared" si="120"/>
        <v>Reimbursement</v>
      </c>
      <c r="CD500" s="531"/>
    </row>
    <row r="501" spans="2:82" ht="15" customHeight="1" x14ac:dyDescent="0.25">
      <c r="B501" s="103">
        <f t="shared" si="122"/>
        <v>352</v>
      </c>
      <c r="C501" s="126" t="s">
        <v>10470</v>
      </c>
      <c r="D501" s="95">
        <v>4500048375</v>
      </c>
      <c r="E501" s="121" t="s">
        <v>9732</v>
      </c>
      <c r="F501" s="522">
        <v>1882918</v>
      </c>
      <c r="G501" s="127">
        <v>6</v>
      </c>
      <c r="H501" s="103">
        <v>2014</v>
      </c>
      <c r="I501" s="128">
        <v>41792</v>
      </c>
      <c r="J501" s="128"/>
      <c r="K501" s="127" t="s">
        <v>9733</v>
      </c>
      <c r="L501" s="126" t="s">
        <v>9733</v>
      </c>
      <c r="M501" s="141" t="s">
        <v>96</v>
      </c>
      <c r="N501" s="126" t="s">
        <v>98</v>
      </c>
      <c r="O501" s="127" t="s">
        <v>98</v>
      </c>
      <c r="P501" s="127" t="s">
        <v>98</v>
      </c>
      <c r="Q501" s="345">
        <v>0</v>
      </c>
      <c r="R501" s="103"/>
      <c r="S501" s="127"/>
      <c r="T501" s="127"/>
      <c r="U501" s="120"/>
      <c r="V501" s="523">
        <f t="shared" si="121"/>
        <v>-41792</v>
      </c>
      <c r="W501" s="127"/>
      <c r="X501" s="141" t="s">
        <v>10471</v>
      </c>
      <c r="Y501" s="424" t="s">
        <v>10472</v>
      </c>
      <c r="Z501" s="126" t="s">
        <v>9732</v>
      </c>
      <c r="AA501" s="103"/>
      <c r="AB501" s="126"/>
      <c r="AC501" s="103"/>
      <c r="AD501" s="103"/>
      <c r="AE501" s="103"/>
      <c r="AF501" s="121"/>
      <c r="AG501" s="126"/>
      <c r="AH501" s="524"/>
      <c r="AI501" s="524"/>
      <c r="AJ501" s="121"/>
      <c r="AK501" s="121"/>
      <c r="AL501" s="121"/>
      <c r="AM501" s="120"/>
      <c r="AN501" s="120"/>
      <c r="AO501" s="120"/>
      <c r="AP501" s="121"/>
      <c r="AQ501" s="525"/>
      <c r="AR501" s="525">
        <f t="shared" ca="1" si="123"/>
        <v>42347</v>
      </c>
      <c r="AS501" s="121"/>
      <c r="AT501" s="121"/>
      <c r="AU501" s="122"/>
      <c r="AV501" s="122"/>
      <c r="AX501" s="121"/>
      <c r="AY501" s="121">
        <v>0</v>
      </c>
      <c r="AZ501" s="120"/>
      <c r="BA501" s="120"/>
      <c r="BB501" s="121"/>
      <c r="BC501" s="522">
        <f t="shared" si="124"/>
        <v>1882918</v>
      </c>
      <c r="BD501" s="121"/>
      <c r="BE501" s="516">
        <v>1882918</v>
      </c>
      <c r="BF501" s="122">
        <v>42019</v>
      </c>
      <c r="BG501" s="141" t="s">
        <v>9737</v>
      </c>
      <c r="BH501" s="121"/>
      <c r="BI501" s="122"/>
      <c r="BJ501" s="190"/>
      <c r="BK501" s="526" t="s">
        <v>167</v>
      </c>
      <c r="BL501" s="534">
        <f t="shared" ref="BL501:BL542" si="126">F501</f>
        <v>1882918</v>
      </c>
      <c r="BQ501" t="str">
        <f t="shared" si="115"/>
        <v>Reimbursement (Protelindo)</v>
      </c>
      <c r="BR501" t="str">
        <f t="shared" si="116"/>
        <v>HK-14-1547</v>
      </c>
      <c r="BS501" s="91">
        <f t="shared" si="117"/>
        <v>2014</v>
      </c>
      <c r="BT501">
        <f t="shared" si="125"/>
        <v>0</v>
      </c>
      <c r="BU501" s="91">
        <f t="shared" si="125"/>
        <v>0</v>
      </c>
      <c r="BW501" t="str">
        <f t="shared" si="118"/>
        <v>Site : BTP3 - SUL-SSL-0005-I-B</v>
      </c>
      <c r="BX501" t="str">
        <f t="shared" si="119"/>
        <v xml:space="preserve">Tipe Tower : </v>
      </c>
      <c r="BY501">
        <f t="shared" si="120"/>
        <v>4500048375</v>
      </c>
      <c r="BZ501" s="92" t="str">
        <f t="shared" si="120"/>
        <v>Reimbursement</v>
      </c>
      <c r="CD501" s="531"/>
    </row>
    <row r="502" spans="2:82" ht="15" customHeight="1" x14ac:dyDescent="0.25">
      <c r="B502" s="103">
        <f t="shared" si="122"/>
        <v>353</v>
      </c>
      <c r="C502" s="126" t="s">
        <v>10473</v>
      </c>
      <c r="D502" s="95">
        <v>4500048376</v>
      </c>
      <c r="E502" s="121" t="s">
        <v>9732</v>
      </c>
      <c r="F502" s="522">
        <v>1882918</v>
      </c>
      <c r="G502" s="127">
        <v>6</v>
      </c>
      <c r="H502" s="103">
        <v>2014</v>
      </c>
      <c r="I502" s="128">
        <v>41792</v>
      </c>
      <c r="J502" s="128"/>
      <c r="K502" s="127" t="s">
        <v>9733</v>
      </c>
      <c r="L502" s="126" t="s">
        <v>9733</v>
      </c>
      <c r="M502" s="141" t="s">
        <v>96</v>
      </c>
      <c r="N502" s="126" t="s">
        <v>98</v>
      </c>
      <c r="O502" s="127" t="s">
        <v>98</v>
      </c>
      <c r="P502" s="127" t="s">
        <v>98</v>
      </c>
      <c r="Q502" s="345">
        <v>0</v>
      </c>
      <c r="R502" s="103"/>
      <c r="S502" s="127"/>
      <c r="T502" s="127"/>
      <c r="U502" s="120"/>
      <c r="V502" s="523">
        <f t="shared" si="121"/>
        <v>-41792</v>
      </c>
      <c r="W502" s="127"/>
      <c r="X502" s="141" t="s">
        <v>10474</v>
      </c>
      <c r="Y502" s="424" t="s">
        <v>10475</v>
      </c>
      <c r="Z502" s="126" t="s">
        <v>9732</v>
      </c>
      <c r="AA502" s="103"/>
      <c r="AB502" s="126"/>
      <c r="AC502" s="103"/>
      <c r="AD502" s="103"/>
      <c r="AE502" s="103"/>
      <c r="AF502" s="121"/>
      <c r="AG502" s="126"/>
      <c r="AH502" s="524"/>
      <c r="AI502" s="524"/>
      <c r="AJ502" s="121"/>
      <c r="AK502" s="121"/>
      <c r="AL502" s="121"/>
      <c r="AM502" s="120"/>
      <c r="AN502" s="120"/>
      <c r="AO502" s="120"/>
      <c r="AP502" s="121"/>
      <c r="AQ502" s="525"/>
      <c r="AR502" s="525">
        <f t="shared" ca="1" si="123"/>
        <v>42347</v>
      </c>
      <c r="AS502" s="121"/>
      <c r="AT502" s="121"/>
      <c r="AU502" s="122"/>
      <c r="AV502" s="122"/>
      <c r="AX502" s="121"/>
      <c r="AY502" s="121">
        <v>0</v>
      </c>
      <c r="AZ502" s="120"/>
      <c r="BA502" s="120"/>
      <c r="BB502" s="121"/>
      <c r="BC502" s="522">
        <f t="shared" si="124"/>
        <v>1882918</v>
      </c>
      <c r="BD502" s="121"/>
      <c r="BE502" s="516">
        <v>1882918</v>
      </c>
      <c r="BF502" s="122">
        <v>42019</v>
      </c>
      <c r="BG502" s="141" t="s">
        <v>9737</v>
      </c>
      <c r="BH502" s="121"/>
      <c r="BI502" s="122"/>
      <c r="BJ502" s="190"/>
      <c r="BK502" s="526" t="s">
        <v>167</v>
      </c>
      <c r="BL502" s="534">
        <f t="shared" si="126"/>
        <v>1882918</v>
      </c>
      <c r="BQ502" t="str">
        <f t="shared" si="115"/>
        <v>Reimbursement (Protelindo)</v>
      </c>
      <c r="BR502" t="str">
        <f t="shared" si="116"/>
        <v>HK-14-1548</v>
      </c>
      <c r="BS502" s="91">
        <f t="shared" si="117"/>
        <v>2014</v>
      </c>
      <c r="BT502">
        <f t="shared" si="125"/>
        <v>0</v>
      </c>
      <c r="BU502" s="91">
        <f t="shared" si="125"/>
        <v>0</v>
      </c>
      <c r="BW502" t="str">
        <f t="shared" si="118"/>
        <v>Site : bete_bete - SUL-SSL-0001-I-B</v>
      </c>
      <c r="BX502" t="str">
        <f t="shared" si="119"/>
        <v xml:space="preserve">Tipe Tower : </v>
      </c>
      <c r="BY502">
        <f t="shared" si="120"/>
        <v>4500048376</v>
      </c>
      <c r="BZ502" s="92" t="str">
        <f t="shared" si="120"/>
        <v>Reimbursement</v>
      </c>
      <c r="CD502" s="531"/>
    </row>
    <row r="503" spans="2:82" ht="15" customHeight="1" x14ac:dyDescent="0.25">
      <c r="B503" s="103">
        <f t="shared" si="122"/>
        <v>354</v>
      </c>
      <c r="C503" s="126" t="s">
        <v>10476</v>
      </c>
      <c r="D503" s="95">
        <v>4500048377</v>
      </c>
      <c r="E503" s="121" t="s">
        <v>9732</v>
      </c>
      <c r="F503" s="522">
        <v>1882918</v>
      </c>
      <c r="G503" s="127">
        <v>6</v>
      </c>
      <c r="H503" s="103">
        <v>2014</v>
      </c>
      <c r="I503" s="128">
        <v>41792</v>
      </c>
      <c r="J503" s="128"/>
      <c r="K503" s="127" t="s">
        <v>9733</v>
      </c>
      <c r="L503" s="126" t="s">
        <v>9733</v>
      </c>
      <c r="M503" s="141" t="s">
        <v>96</v>
      </c>
      <c r="N503" s="126" t="s">
        <v>98</v>
      </c>
      <c r="O503" s="127" t="s">
        <v>98</v>
      </c>
      <c r="P503" s="127" t="s">
        <v>98</v>
      </c>
      <c r="Q503" s="345">
        <v>0</v>
      </c>
      <c r="R503" s="103"/>
      <c r="S503" s="127"/>
      <c r="T503" s="127"/>
      <c r="U503" s="120"/>
      <c r="V503" s="523">
        <f t="shared" si="121"/>
        <v>-41792</v>
      </c>
      <c r="W503" s="127"/>
      <c r="X503" s="141" t="s">
        <v>10477</v>
      </c>
      <c r="Y503" s="424" t="s">
        <v>10478</v>
      </c>
      <c r="Z503" s="126" t="s">
        <v>9732</v>
      </c>
      <c r="AA503" s="103"/>
      <c r="AB503" s="126"/>
      <c r="AC503" s="103"/>
      <c r="AD503" s="103"/>
      <c r="AE503" s="103"/>
      <c r="AF503" s="121"/>
      <c r="AG503" s="126"/>
      <c r="AH503" s="524"/>
      <c r="AI503" s="524"/>
      <c r="AJ503" s="121"/>
      <c r="AK503" s="121"/>
      <c r="AL503" s="121"/>
      <c r="AM503" s="120"/>
      <c r="AN503" s="120"/>
      <c r="AO503" s="120"/>
      <c r="AP503" s="121"/>
      <c r="AQ503" s="525"/>
      <c r="AR503" s="525">
        <f t="shared" ca="1" si="123"/>
        <v>42347</v>
      </c>
      <c r="AS503" s="121"/>
      <c r="AT503" s="121"/>
      <c r="AU503" s="122"/>
      <c r="AV503" s="122"/>
      <c r="AX503" s="121"/>
      <c r="AY503" s="121">
        <v>0</v>
      </c>
      <c r="AZ503" s="120"/>
      <c r="BA503" s="120"/>
      <c r="BB503" s="121"/>
      <c r="BC503" s="522">
        <f t="shared" si="124"/>
        <v>1882918</v>
      </c>
      <c r="BD503" s="121"/>
      <c r="BE503" s="516">
        <v>1882918</v>
      </c>
      <c r="BF503" s="122">
        <v>42019</v>
      </c>
      <c r="BG503" s="141" t="s">
        <v>9737</v>
      </c>
      <c r="BH503" s="121"/>
      <c r="BI503" s="122"/>
      <c r="BJ503" s="190"/>
      <c r="BK503" s="526" t="s">
        <v>167</v>
      </c>
      <c r="BL503" s="534">
        <f t="shared" si="126"/>
        <v>1882918</v>
      </c>
      <c r="BQ503" t="str">
        <f t="shared" si="115"/>
        <v>Reimbursement (Protelindo)</v>
      </c>
      <c r="BR503" t="str">
        <f t="shared" si="116"/>
        <v>HK-14-1549</v>
      </c>
      <c r="BS503" s="91">
        <f t="shared" si="117"/>
        <v>2014</v>
      </c>
      <c r="BT503">
        <f t="shared" si="125"/>
        <v>0</v>
      </c>
      <c r="BU503" s="91">
        <f t="shared" si="125"/>
        <v>0</v>
      </c>
      <c r="BW503" t="str">
        <f t="shared" si="118"/>
        <v>Site : S_saddang  - SUL-SSL-0014-I-B</v>
      </c>
      <c r="BX503" t="str">
        <f t="shared" si="119"/>
        <v xml:space="preserve">Tipe Tower : </v>
      </c>
      <c r="BY503">
        <f t="shared" si="120"/>
        <v>4500048377</v>
      </c>
      <c r="BZ503" s="92" t="str">
        <f t="shared" si="120"/>
        <v>Reimbursement</v>
      </c>
      <c r="CD503" s="531"/>
    </row>
    <row r="504" spans="2:82" ht="15" customHeight="1" x14ac:dyDescent="0.25">
      <c r="B504" s="103">
        <f t="shared" si="122"/>
        <v>355</v>
      </c>
      <c r="C504" s="126" t="s">
        <v>10479</v>
      </c>
      <c r="D504" s="95">
        <v>4500048378</v>
      </c>
      <c r="E504" s="121" t="s">
        <v>9732</v>
      </c>
      <c r="F504" s="522">
        <v>1882918</v>
      </c>
      <c r="G504" s="127">
        <v>6</v>
      </c>
      <c r="H504" s="103">
        <v>2014</v>
      </c>
      <c r="I504" s="128">
        <v>41792</v>
      </c>
      <c r="J504" s="128"/>
      <c r="K504" s="127" t="s">
        <v>9733</v>
      </c>
      <c r="L504" s="126" t="s">
        <v>9733</v>
      </c>
      <c r="M504" s="141" t="s">
        <v>96</v>
      </c>
      <c r="N504" s="126" t="s">
        <v>98</v>
      </c>
      <c r="O504" s="127" t="s">
        <v>98</v>
      </c>
      <c r="P504" s="127" t="s">
        <v>98</v>
      </c>
      <c r="Q504" s="345">
        <v>0</v>
      </c>
      <c r="R504" s="103"/>
      <c r="S504" s="127"/>
      <c r="T504" s="127"/>
      <c r="U504" s="120"/>
      <c r="V504" s="523">
        <f t="shared" si="121"/>
        <v>-41792</v>
      </c>
      <c r="W504" s="127"/>
      <c r="X504" s="141" t="s">
        <v>10480</v>
      </c>
      <c r="Y504" s="424" t="s">
        <v>10481</v>
      </c>
      <c r="Z504" s="126" t="s">
        <v>9732</v>
      </c>
      <c r="AA504" s="103"/>
      <c r="AB504" s="126"/>
      <c r="AC504" s="103"/>
      <c r="AD504" s="103"/>
      <c r="AE504" s="103"/>
      <c r="AF504" s="121"/>
      <c r="AG504" s="126"/>
      <c r="AH504" s="524"/>
      <c r="AI504" s="524"/>
      <c r="AJ504" s="121"/>
      <c r="AK504" s="121"/>
      <c r="AL504" s="121"/>
      <c r="AM504" s="120"/>
      <c r="AN504" s="120"/>
      <c r="AO504" s="120"/>
      <c r="AP504" s="121"/>
      <c r="AQ504" s="525"/>
      <c r="AR504" s="525">
        <f t="shared" ca="1" si="123"/>
        <v>42347</v>
      </c>
      <c r="AS504" s="121"/>
      <c r="AT504" s="121"/>
      <c r="AU504" s="122"/>
      <c r="AV504" s="122"/>
      <c r="AX504" s="121"/>
      <c r="AY504" s="121">
        <v>0</v>
      </c>
      <c r="AZ504" s="120"/>
      <c r="BA504" s="120"/>
      <c r="BB504" s="121"/>
      <c r="BC504" s="522">
        <f t="shared" si="124"/>
        <v>1882918</v>
      </c>
      <c r="BD504" s="121"/>
      <c r="BE504" s="516">
        <v>1882918</v>
      </c>
      <c r="BF504" s="122">
        <v>42019</v>
      </c>
      <c r="BG504" s="141" t="s">
        <v>9737</v>
      </c>
      <c r="BH504" s="121"/>
      <c r="BI504" s="122"/>
      <c r="BJ504" s="190"/>
      <c r="BK504" s="526" t="s">
        <v>167</v>
      </c>
      <c r="BL504" s="534">
        <f t="shared" si="126"/>
        <v>1882918</v>
      </c>
      <c r="BQ504" t="str">
        <f t="shared" si="115"/>
        <v>Reimbursement (Protelindo)</v>
      </c>
      <c r="BR504" t="str">
        <f t="shared" si="116"/>
        <v>HK-14-1550</v>
      </c>
      <c r="BS504" s="91">
        <f t="shared" si="117"/>
        <v>2014</v>
      </c>
      <c r="BT504">
        <f t="shared" si="125"/>
        <v>0</v>
      </c>
      <c r="BU504" s="91">
        <f t="shared" si="125"/>
        <v>0</v>
      </c>
      <c r="BW504" t="str">
        <f t="shared" si="118"/>
        <v>Site : Mandonga Timur  - SUL-SES-0037-X-B</v>
      </c>
      <c r="BX504" t="str">
        <f t="shared" si="119"/>
        <v xml:space="preserve">Tipe Tower : </v>
      </c>
      <c r="BY504">
        <f t="shared" si="120"/>
        <v>4500048378</v>
      </c>
      <c r="BZ504" s="92" t="str">
        <f t="shared" si="120"/>
        <v>Reimbursement</v>
      </c>
      <c r="CD504" s="531"/>
    </row>
    <row r="505" spans="2:82" ht="15" customHeight="1" x14ac:dyDescent="0.25">
      <c r="B505" s="103">
        <f t="shared" si="122"/>
        <v>356</v>
      </c>
      <c r="C505" s="126" t="s">
        <v>10482</v>
      </c>
      <c r="D505" s="95">
        <v>4500047339</v>
      </c>
      <c r="E505" s="121" t="s">
        <v>9732</v>
      </c>
      <c r="F505" s="522">
        <v>1237200</v>
      </c>
      <c r="G505" s="127">
        <v>5</v>
      </c>
      <c r="H505" s="103">
        <v>2014</v>
      </c>
      <c r="I505" s="128">
        <v>41779</v>
      </c>
      <c r="J505" s="128"/>
      <c r="K505" s="127" t="s">
        <v>9733</v>
      </c>
      <c r="L505" s="126" t="s">
        <v>9733</v>
      </c>
      <c r="M505" s="141" t="s">
        <v>96</v>
      </c>
      <c r="N505" s="126" t="s">
        <v>98</v>
      </c>
      <c r="O505" s="127" t="s">
        <v>98</v>
      </c>
      <c r="P505" s="127" t="s">
        <v>98</v>
      </c>
      <c r="Q505" s="345">
        <v>0</v>
      </c>
      <c r="R505" s="103"/>
      <c r="S505" s="127"/>
      <c r="T505" s="127"/>
      <c r="U505" s="120"/>
      <c r="V505" s="523">
        <f t="shared" si="121"/>
        <v>-41779</v>
      </c>
      <c r="W505" s="127"/>
      <c r="X505" s="141" t="s">
        <v>10483</v>
      </c>
      <c r="Y505" s="424" t="s">
        <v>10484</v>
      </c>
      <c r="Z505" s="126" t="s">
        <v>9732</v>
      </c>
      <c r="AA505" s="103"/>
      <c r="AB505" s="126"/>
      <c r="AC505" s="103"/>
      <c r="AD505" s="103"/>
      <c r="AE505" s="103"/>
      <c r="AF505" s="121"/>
      <c r="AG505" s="126"/>
      <c r="AH505" s="524"/>
      <c r="AI505" s="524"/>
      <c r="AJ505" s="121"/>
      <c r="AK505" s="121"/>
      <c r="AL505" s="121"/>
      <c r="AM505" s="120"/>
      <c r="AN505" s="120"/>
      <c r="AO505" s="120"/>
      <c r="AP505" s="121"/>
      <c r="AQ505" s="525"/>
      <c r="AR505" s="525">
        <f t="shared" ca="1" si="123"/>
        <v>42347</v>
      </c>
      <c r="AS505" s="121"/>
      <c r="AT505" s="121"/>
      <c r="AU505" s="122"/>
      <c r="AV505" s="122"/>
      <c r="AX505" s="121"/>
      <c r="AY505" s="121">
        <v>0</v>
      </c>
      <c r="AZ505" s="120"/>
      <c r="BA505" s="120"/>
      <c r="BB505" s="121"/>
      <c r="BC505" s="522">
        <f t="shared" si="124"/>
        <v>1237200</v>
      </c>
      <c r="BD505" s="121"/>
      <c r="BE505" s="516"/>
      <c r="BF505" s="122"/>
      <c r="BG505" s="141" t="s">
        <v>9737</v>
      </c>
      <c r="BH505" s="121"/>
      <c r="BI505" s="122"/>
      <c r="BJ505" s="190"/>
      <c r="BK505" s="526" t="s">
        <v>167</v>
      </c>
      <c r="BL505" s="534">
        <f t="shared" si="126"/>
        <v>1237200</v>
      </c>
      <c r="BQ505" t="str">
        <f t="shared" si="115"/>
        <v>Reimbursement (Protelindo)</v>
      </c>
      <c r="BR505" t="str">
        <f t="shared" si="116"/>
        <v>HK-14-1552</v>
      </c>
      <c r="BS505" s="91">
        <f t="shared" si="117"/>
        <v>2014</v>
      </c>
      <c r="BT505">
        <f t="shared" si="125"/>
        <v>0</v>
      </c>
      <c r="BU505" s="91">
        <f t="shared" si="125"/>
        <v>0</v>
      </c>
      <c r="BW505" t="str">
        <f t="shared" si="118"/>
        <v>Site : Café glass - JAW-EJV-0079-C-P</v>
      </c>
      <c r="BX505" t="str">
        <f t="shared" si="119"/>
        <v xml:space="preserve">Tipe Tower : </v>
      </c>
      <c r="BY505">
        <f t="shared" si="120"/>
        <v>4500047339</v>
      </c>
      <c r="BZ505" s="92" t="str">
        <f t="shared" si="120"/>
        <v>Reimbursement</v>
      </c>
      <c r="CD505" s="531"/>
    </row>
    <row r="506" spans="2:82" ht="15" customHeight="1" x14ac:dyDescent="0.25">
      <c r="B506" s="103">
        <f t="shared" si="122"/>
        <v>357</v>
      </c>
      <c r="C506" s="126" t="s">
        <v>10485</v>
      </c>
      <c r="D506" s="95">
        <v>4500047338</v>
      </c>
      <c r="E506" s="121" t="s">
        <v>9732</v>
      </c>
      <c r="F506" s="522">
        <v>1237200</v>
      </c>
      <c r="G506" s="127">
        <v>5</v>
      </c>
      <c r="H506" s="103">
        <v>2014</v>
      </c>
      <c r="I506" s="128">
        <v>41779</v>
      </c>
      <c r="J506" s="128"/>
      <c r="K506" s="127" t="s">
        <v>9733</v>
      </c>
      <c r="L506" s="126" t="s">
        <v>9733</v>
      </c>
      <c r="M506" s="141" t="s">
        <v>96</v>
      </c>
      <c r="N506" s="126" t="s">
        <v>98</v>
      </c>
      <c r="O506" s="127" t="s">
        <v>98</v>
      </c>
      <c r="P506" s="127" t="s">
        <v>98</v>
      </c>
      <c r="Q506" s="345">
        <v>0</v>
      </c>
      <c r="R506" s="103"/>
      <c r="S506" s="127"/>
      <c r="T506" s="127"/>
      <c r="U506" s="120"/>
      <c r="V506" s="523">
        <f t="shared" si="121"/>
        <v>-41779</v>
      </c>
      <c r="W506" s="127"/>
      <c r="X506" s="141" t="s">
        <v>10486</v>
      </c>
      <c r="Y506" s="424" t="s">
        <v>10487</v>
      </c>
      <c r="Z506" s="126" t="s">
        <v>9732</v>
      </c>
      <c r="AA506" s="103"/>
      <c r="AB506" s="126"/>
      <c r="AC506" s="103"/>
      <c r="AD506" s="103"/>
      <c r="AE506" s="103"/>
      <c r="AF506" s="121"/>
      <c r="AG506" s="126"/>
      <c r="AH506" s="524"/>
      <c r="AI506" s="524"/>
      <c r="AJ506" s="121"/>
      <c r="AK506" s="121"/>
      <c r="AL506" s="121"/>
      <c r="AM506" s="120"/>
      <c r="AN506" s="120"/>
      <c r="AO506" s="120"/>
      <c r="AP506" s="121"/>
      <c r="AQ506" s="525"/>
      <c r="AR506" s="525">
        <f t="shared" ca="1" si="123"/>
        <v>42347</v>
      </c>
      <c r="AS506" s="121"/>
      <c r="AT506" s="121"/>
      <c r="AU506" s="122"/>
      <c r="AV506" s="122"/>
      <c r="AX506" s="121"/>
      <c r="AY506" s="121">
        <v>0</v>
      </c>
      <c r="AZ506" s="120"/>
      <c r="BA506" s="120"/>
      <c r="BB506" s="121"/>
      <c r="BC506" s="522">
        <f t="shared" si="124"/>
        <v>1237200</v>
      </c>
      <c r="BD506" s="121"/>
      <c r="BE506" s="516"/>
      <c r="BF506" s="122"/>
      <c r="BG506" s="141" t="s">
        <v>9737</v>
      </c>
      <c r="BH506" s="121"/>
      <c r="BI506" s="122"/>
      <c r="BJ506" s="190"/>
      <c r="BK506" s="526" t="s">
        <v>167</v>
      </c>
      <c r="BL506" s="534">
        <f t="shared" si="126"/>
        <v>1237200</v>
      </c>
      <c r="BQ506" t="str">
        <f t="shared" si="115"/>
        <v>Reimbursement (Protelindo)</v>
      </c>
      <c r="BR506" t="str">
        <f t="shared" si="116"/>
        <v>HK-14-1553</v>
      </c>
      <c r="BS506" s="91">
        <f t="shared" si="117"/>
        <v>2014</v>
      </c>
      <c r="BT506">
        <f t="shared" si="125"/>
        <v>0</v>
      </c>
      <c r="BU506" s="91">
        <f t="shared" si="125"/>
        <v>0</v>
      </c>
      <c r="BW506" t="str">
        <f t="shared" si="118"/>
        <v>Site : Bratang - JAW-EJV-0017-H-B</v>
      </c>
      <c r="BX506" t="str">
        <f t="shared" si="119"/>
        <v xml:space="preserve">Tipe Tower : </v>
      </c>
      <c r="BY506">
        <f t="shared" si="120"/>
        <v>4500047338</v>
      </c>
      <c r="BZ506" s="92" t="str">
        <f t="shared" si="120"/>
        <v>Reimbursement</v>
      </c>
      <c r="CD506" s="531"/>
    </row>
    <row r="507" spans="2:82" ht="15" customHeight="1" x14ac:dyDescent="0.25">
      <c r="B507" s="103">
        <f t="shared" si="122"/>
        <v>358</v>
      </c>
      <c r="C507" s="126" t="s">
        <v>10488</v>
      </c>
      <c r="D507" s="95">
        <v>4500047340</v>
      </c>
      <c r="E507" s="121" t="s">
        <v>9732</v>
      </c>
      <c r="F507" s="522">
        <v>2059000</v>
      </c>
      <c r="G507" s="127">
        <v>5</v>
      </c>
      <c r="H507" s="103">
        <v>2014</v>
      </c>
      <c r="I507" s="128">
        <v>41779</v>
      </c>
      <c r="J507" s="128"/>
      <c r="K507" s="127" t="s">
        <v>9733</v>
      </c>
      <c r="L507" s="126" t="s">
        <v>9733</v>
      </c>
      <c r="M507" s="141" t="s">
        <v>96</v>
      </c>
      <c r="N507" s="126" t="s">
        <v>98</v>
      </c>
      <c r="O507" s="127" t="s">
        <v>98</v>
      </c>
      <c r="P507" s="127" t="s">
        <v>98</v>
      </c>
      <c r="Q507" s="345">
        <v>0</v>
      </c>
      <c r="R507" s="103"/>
      <c r="S507" s="127"/>
      <c r="T507" s="127"/>
      <c r="U507" s="120"/>
      <c r="V507" s="523">
        <f t="shared" si="121"/>
        <v>-41779</v>
      </c>
      <c r="W507" s="127"/>
      <c r="X507" s="141" t="s">
        <v>10489</v>
      </c>
      <c r="Y507" s="424" t="s">
        <v>10490</v>
      </c>
      <c r="Z507" s="126" t="s">
        <v>9732</v>
      </c>
      <c r="AA507" s="103"/>
      <c r="AB507" s="126"/>
      <c r="AC507" s="103"/>
      <c r="AD507" s="103"/>
      <c r="AE507" s="103"/>
      <c r="AF507" s="121"/>
      <c r="AG507" s="126"/>
      <c r="AH507" s="524"/>
      <c r="AI507" s="524"/>
      <c r="AJ507" s="121"/>
      <c r="AK507" s="121"/>
      <c r="AL507" s="121"/>
      <c r="AM507" s="120"/>
      <c r="AN507" s="120"/>
      <c r="AO507" s="120"/>
      <c r="AP507" s="121"/>
      <c r="AQ507" s="525"/>
      <c r="AR507" s="525">
        <f t="shared" ca="1" si="123"/>
        <v>42347</v>
      </c>
      <c r="AS507" s="121"/>
      <c r="AT507" s="121"/>
      <c r="AU507" s="122"/>
      <c r="AV507" s="122"/>
      <c r="AX507" s="121"/>
      <c r="AY507" s="121">
        <v>0</v>
      </c>
      <c r="AZ507" s="120"/>
      <c r="BA507" s="120"/>
      <c r="BB507" s="121"/>
      <c r="BC507" s="522">
        <f t="shared" si="124"/>
        <v>2059000</v>
      </c>
      <c r="BD507" s="121"/>
      <c r="BE507" s="516">
        <v>2059000</v>
      </c>
      <c r="BF507" s="122">
        <v>42019</v>
      </c>
      <c r="BG507" s="141" t="s">
        <v>116</v>
      </c>
      <c r="BH507" s="121" t="s">
        <v>10491</v>
      </c>
      <c r="BI507" s="122">
        <v>42023</v>
      </c>
      <c r="BJ507" s="190">
        <v>42038</v>
      </c>
      <c r="BK507" s="526" t="s">
        <v>167</v>
      </c>
      <c r="BL507" s="534">
        <f t="shared" si="126"/>
        <v>2059000</v>
      </c>
      <c r="BQ507" t="str">
        <f t="shared" si="115"/>
        <v>Reimbursement (Protelindo)</v>
      </c>
      <c r="BR507" t="str">
        <f t="shared" si="116"/>
        <v>HK-14-1554</v>
      </c>
      <c r="BS507" s="91">
        <f t="shared" si="117"/>
        <v>2014</v>
      </c>
      <c r="BT507">
        <f t="shared" si="125"/>
        <v>0</v>
      </c>
      <c r="BU507" s="91">
        <f t="shared" si="125"/>
        <v>0</v>
      </c>
      <c r="BW507" t="str">
        <f t="shared" si="118"/>
        <v>Site : Rinjani-selatan  - BAL-BAL-0019-X-B</v>
      </c>
      <c r="BX507" t="str">
        <f t="shared" si="119"/>
        <v xml:space="preserve">Tipe Tower : </v>
      </c>
      <c r="BY507">
        <f t="shared" si="120"/>
        <v>4500047340</v>
      </c>
      <c r="BZ507" s="92" t="str">
        <f t="shared" si="120"/>
        <v>Reimbursement</v>
      </c>
      <c r="CD507" s="531"/>
    </row>
    <row r="508" spans="2:82" ht="15" customHeight="1" x14ac:dyDescent="0.25">
      <c r="B508" s="103">
        <f t="shared" si="122"/>
        <v>359</v>
      </c>
      <c r="C508" s="126" t="s">
        <v>10492</v>
      </c>
      <c r="D508" s="95">
        <v>4500046449</v>
      </c>
      <c r="E508" s="121" t="s">
        <v>9732</v>
      </c>
      <c r="F508" s="522">
        <v>2496700</v>
      </c>
      <c r="G508" s="127">
        <v>5</v>
      </c>
      <c r="H508" s="103">
        <v>2014</v>
      </c>
      <c r="I508" s="128">
        <v>41772</v>
      </c>
      <c r="J508" s="128"/>
      <c r="K508" s="127" t="s">
        <v>9733</v>
      </c>
      <c r="L508" s="126" t="s">
        <v>9733</v>
      </c>
      <c r="M508" s="141" t="s">
        <v>96</v>
      </c>
      <c r="N508" s="126" t="s">
        <v>98</v>
      </c>
      <c r="O508" s="127" t="s">
        <v>98</v>
      </c>
      <c r="P508" s="127" t="s">
        <v>98</v>
      </c>
      <c r="Q508" s="345">
        <v>0</v>
      </c>
      <c r="R508" s="103"/>
      <c r="S508" s="127"/>
      <c r="T508" s="127"/>
      <c r="U508" s="120"/>
      <c r="V508" s="523">
        <f t="shared" si="121"/>
        <v>-41772</v>
      </c>
      <c r="W508" s="127"/>
      <c r="X508" s="141" t="s">
        <v>10493</v>
      </c>
      <c r="Y508" s="424" t="s">
        <v>10494</v>
      </c>
      <c r="Z508" s="126" t="s">
        <v>9732</v>
      </c>
      <c r="AA508" s="103"/>
      <c r="AB508" s="126"/>
      <c r="AC508" s="103"/>
      <c r="AD508" s="103"/>
      <c r="AE508" s="103"/>
      <c r="AF508" s="121"/>
      <c r="AG508" s="126"/>
      <c r="AH508" s="524"/>
      <c r="AI508" s="524"/>
      <c r="AJ508" s="121"/>
      <c r="AK508" s="121"/>
      <c r="AL508" s="121"/>
      <c r="AM508" s="120"/>
      <c r="AN508" s="120"/>
      <c r="AO508" s="120"/>
      <c r="AP508" s="121"/>
      <c r="AQ508" s="525"/>
      <c r="AR508" s="525">
        <f t="shared" ca="1" si="123"/>
        <v>42347</v>
      </c>
      <c r="AS508" s="121"/>
      <c r="AT508" s="121"/>
      <c r="AU508" s="122"/>
      <c r="AV508" s="122"/>
      <c r="AX508" s="121"/>
      <c r="AY508" s="121">
        <v>0</v>
      </c>
      <c r="AZ508" s="120"/>
      <c r="BA508" s="120"/>
      <c r="BB508" s="121"/>
      <c r="BC508" s="522">
        <f t="shared" si="124"/>
        <v>2496700</v>
      </c>
      <c r="BD508" s="121"/>
      <c r="BE508" s="516">
        <v>2496700</v>
      </c>
      <c r="BF508" s="122">
        <v>42019</v>
      </c>
      <c r="BG508" s="141" t="s">
        <v>116</v>
      </c>
      <c r="BH508" s="121" t="s">
        <v>10495</v>
      </c>
      <c r="BI508" s="122">
        <v>42023</v>
      </c>
      <c r="BJ508" s="190">
        <v>42038</v>
      </c>
      <c r="BK508" s="526" t="s">
        <v>167</v>
      </c>
      <c r="BL508" s="534">
        <f t="shared" si="126"/>
        <v>2496700</v>
      </c>
      <c r="BQ508" t="str">
        <f t="shared" si="115"/>
        <v>Reimbursement (Protelindo)</v>
      </c>
      <c r="BR508" t="str">
        <f t="shared" si="116"/>
        <v>HK-14-1555</v>
      </c>
      <c r="BS508" s="91">
        <f t="shared" si="117"/>
        <v>2014</v>
      </c>
      <c r="BT508">
        <f t="shared" si="125"/>
        <v>0</v>
      </c>
      <c r="BU508" s="91">
        <f t="shared" si="125"/>
        <v>0</v>
      </c>
      <c r="BW508" t="str">
        <f t="shared" si="118"/>
        <v>Site : Aquarius-Imam Bonjol  - KAL-CKL-0043-H-P</v>
      </c>
      <c r="BX508" t="str">
        <f t="shared" si="119"/>
        <v xml:space="preserve">Tipe Tower : </v>
      </c>
      <c r="BY508">
        <f t="shared" si="120"/>
        <v>4500046449</v>
      </c>
      <c r="BZ508" s="92" t="str">
        <f t="shared" si="120"/>
        <v>Reimbursement</v>
      </c>
      <c r="CD508" s="531"/>
    </row>
    <row r="509" spans="2:82" ht="15" customHeight="1" x14ac:dyDescent="0.25">
      <c r="B509" s="103">
        <f t="shared" si="122"/>
        <v>360</v>
      </c>
      <c r="C509" s="126" t="s">
        <v>10496</v>
      </c>
      <c r="D509" s="95">
        <v>4500046447</v>
      </c>
      <c r="E509" s="121" t="s">
        <v>9732</v>
      </c>
      <c r="F509" s="522">
        <v>2003638</v>
      </c>
      <c r="G509" s="127">
        <v>5</v>
      </c>
      <c r="H509" s="103">
        <v>2014</v>
      </c>
      <c r="I509" s="128">
        <v>41772</v>
      </c>
      <c r="J509" s="128"/>
      <c r="K509" s="127" t="s">
        <v>9733</v>
      </c>
      <c r="L509" s="126" t="s">
        <v>9733</v>
      </c>
      <c r="M509" s="141" t="s">
        <v>96</v>
      </c>
      <c r="N509" s="126" t="s">
        <v>98</v>
      </c>
      <c r="O509" s="127" t="s">
        <v>98</v>
      </c>
      <c r="P509" s="127" t="s">
        <v>98</v>
      </c>
      <c r="Q509" s="345">
        <v>0</v>
      </c>
      <c r="R509" s="103"/>
      <c r="S509" s="127"/>
      <c r="T509" s="127"/>
      <c r="U509" s="120"/>
      <c r="V509" s="523">
        <f t="shared" si="121"/>
        <v>-41772</v>
      </c>
      <c r="W509" s="127"/>
      <c r="X509" s="141" t="s">
        <v>10497</v>
      </c>
      <c r="Y509" s="424" t="s">
        <v>10498</v>
      </c>
      <c r="Z509" s="126" t="s">
        <v>9732</v>
      </c>
      <c r="AA509" s="103"/>
      <c r="AB509" s="126"/>
      <c r="AC509" s="103"/>
      <c r="AD509" s="103"/>
      <c r="AE509" s="103"/>
      <c r="AF509" s="121"/>
      <c r="AG509" s="126"/>
      <c r="AH509" s="524"/>
      <c r="AI509" s="524"/>
      <c r="AJ509" s="121"/>
      <c r="AK509" s="121"/>
      <c r="AL509" s="121"/>
      <c r="AM509" s="120"/>
      <c r="AN509" s="120"/>
      <c r="AO509" s="120"/>
      <c r="AP509" s="121"/>
      <c r="AQ509" s="525"/>
      <c r="AR509" s="525">
        <f t="shared" ca="1" si="123"/>
        <v>42347</v>
      </c>
      <c r="AS509" s="121"/>
      <c r="AT509" s="121"/>
      <c r="AU509" s="122"/>
      <c r="AV509" s="122"/>
      <c r="AX509" s="121"/>
      <c r="AY509" s="121">
        <v>0</v>
      </c>
      <c r="AZ509" s="120"/>
      <c r="BA509" s="120"/>
      <c r="BB509" s="121"/>
      <c r="BC509" s="522">
        <f t="shared" si="124"/>
        <v>2003638</v>
      </c>
      <c r="BD509" s="121"/>
      <c r="BE509" s="516">
        <v>2003638</v>
      </c>
      <c r="BF509" s="122">
        <v>42019</v>
      </c>
      <c r="BG509" s="141" t="s">
        <v>9737</v>
      </c>
      <c r="BH509" s="121"/>
      <c r="BI509" s="122"/>
      <c r="BJ509" s="190"/>
      <c r="BK509" s="526" t="s">
        <v>167</v>
      </c>
      <c r="BL509" s="534">
        <f t="shared" si="126"/>
        <v>2003638</v>
      </c>
      <c r="BQ509" t="str">
        <f t="shared" si="115"/>
        <v>Reimbursement (Protelindo)</v>
      </c>
      <c r="BR509" t="str">
        <f t="shared" si="116"/>
        <v>HK-14-1556</v>
      </c>
      <c r="BS509" s="91">
        <f t="shared" si="117"/>
        <v>2014</v>
      </c>
      <c r="BT509">
        <f t="shared" si="125"/>
        <v>0</v>
      </c>
      <c r="BU509" s="91">
        <f t="shared" si="125"/>
        <v>0</v>
      </c>
      <c r="BW509" t="str">
        <f t="shared" si="118"/>
        <v>Site : 17 ILIR-ILIR TIMUR - SUM-SSM-0144-H-P</v>
      </c>
      <c r="BX509" t="str">
        <f t="shared" si="119"/>
        <v xml:space="preserve">Tipe Tower : </v>
      </c>
      <c r="BY509">
        <f t="shared" si="120"/>
        <v>4500046447</v>
      </c>
      <c r="BZ509" s="92" t="str">
        <f t="shared" si="120"/>
        <v>Reimbursement</v>
      </c>
      <c r="CD509" s="531"/>
    </row>
    <row r="510" spans="2:82" ht="15" customHeight="1" x14ac:dyDescent="0.25">
      <c r="B510" s="103">
        <f t="shared" si="122"/>
        <v>361</v>
      </c>
      <c r="C510" s="126" t="s">
        <v>10499</v>
      </c>
      <c r="D510" s="95">
        <v>4500050725</v>
      </c>
      <c r="E510" s="121" t="s">
        <v>9732</v>
      </c>
      <c r="F510" s="522">
        <v>2438000</v>
      </c>
      <c r="G510" s="127">
        <v>6</v>
      </c>
      <c r="H510" s="103">
        <v>2014</v>
      </c>
      <c r="I510" s="128">
        <v>41815</v>
      </c>
      <c r="J510" s="128"/>
      <c r="K510" s="127" t="s">
        <v>9733</v>
      </c>
      <c r="L510" s="126" t="s">
        <v>9733</v>
      </c>
      <c r="M510" s="141" t="s">
        <v>96</v>
      </c>
      <c r="N510" s="126" t="s">
        <v>98</v>
      </c>
      <c r="O510" s="127" t="s">
        <v>98</v>
      </c>
      <c r="P510" s="127" t="s">
        <v>98</v>
      </c>
      <c r="Q510" s="345">
        <v>0</v>
      </c>
      <c r="R510" s="103"/>
      <c r="S510" s="127"/>
      <c r="T510" s="127"/>
      <c r="U510" s="120"/>
      <c r="V510" s="523">
        <f t="shared" si="121"/>
        <v>-41815</v>
      </c>
      <c r="W510" s="127"/>
      <c r="X510" s="141" t="s">
        <v>10500</v>
      </c>
      <c r="Y510" s="424" t="s">
        <v>10501</v>
      </c>
      <c r="Z510" s="126" t="s">
        <v>9732</v>
      </c>
      <c r="AA510" s="103"/>
      <c r="AB510" s="126"/>
      <c r="AC510" s="103"/>
      <c r="AD510" s="103"/>
      <c r="AE510" s="103"/>
      <c r="AF510" s="121"/>
      <c r="AG510" s="126"/>
      <c r="AH510" s="524"/>
      <c r="AI510" s="524"/>
      <c r="AJ510" s="121"/>
      <c r="AK510" s="121"/>
      <c r="AL510" s="121"/>
      <c r="AM510" s="120"/>
      <c r="AN510" s="120"/>
      <c r="AO510" s="120"/>
      <c r="AP510" s="121"/>
      <c r="AQ510" s="525"/>
      <c r="AR510" s="525">
        <f t="shared" ca="1" si="123"/>
        <v>42347</v>
      </c>
      <c r="AS510" s="121"/>
      <c r="AT510" s="121"/>
      <c r="AU510" s="122"/>
      <c r="AV510" s="122"/>
      <c r="AX510" s="121"/>
      <c r="AY510" s="121">
        <v>0</v>
      </c>
      <c r="AZ510" s="120"/>
      <c r="BA510" s="120"/>
      <c r="BB510" s="121"/>
      <c r="BC510" s="522">
        <f t="shared" si="124"/>
        <v>2438000</v>
      </c>
      <c r="BD510" s="121"/>
      <c r="BE510" s="516"/>
      <c r="BF510" s="122"/>
      <c r="BG510" s="141" t="s">
        <v>9737</v>
      </c>
      <c r="BH510" s="121"/>
      <c r="BI510" s="122"/>
      <c r="BJ510" s="190"/>
      <c r="BK510" s="526" t="s">
        <v>167</v>
      </c>
      <c r="BL510" s="534">
        <f t="shared" si="126"/>
        <v>2438000</v>
      </c>
      <c r="BQ510" t="str">
        <f t="shared" si="115"/>
        <v>Reimbursement (Protelindo)</v>
      </c>
      <c r="BR510" t="str">
        <f t="shared" si="116"/>
        <v>HK-14-1557</v>
      </c>
      <c r="BS510" s="91">
        <f t="shared" si="117"/>
        <v>2014</v>
      </c>
      <c r="BT510">
        <f t="shared" si="125"/>
        <v>0</v>
      </c>
      <c r="BU510" s="91">
        <f t="shared" si="125"/>
        <v>0</v>
      </c>
      <c r="BW510" t="str">
        <f t="shared" si="118"/>
        <v>Site : Raya Sibang Kaja  - BAL-BAL-0007-T-F</v>
      </c>
      <c r="BX510" t="str">
        <f t="shared" si="119"/>
        <v xml:space="preserve">Tipe Tower : </v>
      </c>
      <c r="BY510">
        <f t="shared" si="120"/>
        <v>4500050725</v>
      </c>
      <c r="BZ510" s="92" t="str">
        <f t="shared" si="120"/>
        <v>Reimbursement</v>
      </c>
      <c r="CD510" s="531"/>
    </row>
    <row r="511" spans="2:82" ht="15" customHeight="1" x14ac:dyDescent="0.25">
      <c r="B511" s="103">
        <f t="shared" si="122"/>
        <v>362</v>
      </c>
      <c r="C511" s="126" t="s">
        <v>10502</v>
      </c>
      <c r="D511" s="95">
        <v>4500050724</v>
      </c>
      <c r="E511" s="121" t="s">
        <v>9732</v>
      </c>
      <c r="F511" s="522">
        <v>1023000</v>
      </c>
      <c r="G511" s="127">
        <v>6</v>
      </c>
      <c r="H511" s="103">
        <v>2014</v>
      </c>
      <c r="I511" s="128">
        <v>41815</v>
      </c>
      <c r="J511" s="128"/>
      <c r="K511" s="127" t="s">
        <v>9733</v>
      </c>
      <c r="L511" s="126" t="s">
        <v>9733</v>
      </c>
      <c r="M511" s="141" t="s">
        <v>96</v>
      </c>
      <c r="N511" s="126" t="s">
        <v>98</v>
      </c>
      <c r="O511" s="127" t="s">
        <v>98</v>
      </c>
      <c r="P511" s="127" t="s">
        <v>98</v>
      </c>
      <c r="Q511" s="345">
        <v>0</v>
      </c>
      <c r="R511" s="103"/>
      <c r="S511" s="127"/>
      <c r="T511" s="127"/>
      <c r="U511" s="120"/>
      <c r="V511" s="523">
        <f t="shared" si="121"/>
        <v>-41815</v>
      </c>
      <c r="W511" s="127"/>
      <c r="X511" s="141" t="s">
        <v>5817</v>
      </c>
      <c r="Y511" s="424" t="s">
        <v>10503</v>
      </c>
      <c r="Z511" s="126" t="s">
        <v>9732</v>
      </c>
      <c r="AA511" s="103"/>
      <c r="AB511" s="126"/>
      <c r="AC511" s="103"/>
      <c r="AD511" s="103"/>
      <c r="AE511" s="103"/>
      <c r="AF511" s="121"/>
      <c r="AG511" s="126"/>
      <c r="AH511" s="524"/>
      <c r="AI511" s="524"/>
      <c r="AJ511" s="121"/>
      <c r="AK511" s="121"/>
      <c r="AL511" s="121"/>
      <c r="AM511" s="120"/>
      <c r="AN511" s="120"/>
      <c r="AO511" s="120"/>
      <c r="AP511" s="121"/>
      <c r="AQ511" s="525"/>
      <c r="AR511" s="525">
        <f t="shared" ca="1" si="123"/>
        <v>42347</v>
      </c>
      <c r="AS511" s="121"/>
      <c r="AT511" s="121"/>
      <c r="AU511" s="122"/>
      <c r="AV511" s="122"/>
      <c r="AX511" s="121"/>
      <c r="AY511" s="121">
        <v>0</v>
      </c>
      <c r="AZ511" s="120"/>
      <c r="BA511" s="120"/>
      <c r="BB511" s="121"/>
      <c r="BC511" s="522">
        <f t="shared" si="124"/>
        <v>1023000</v>
      </c>
      <c r="BD511" s="121"/>
      <c r="BE511" s="516"/>
      <c r="BF511" s="122"/>
      <c r="BG511" s="141" t="s">
        <v>9737</v>
      </c>
      <c r="BH511" s="121"/>
      <c r="BI511" s="122"/>
      <c r="BJ511" s="190"/>
      <c r="BK511" s="526" t="s">
        <v>167</v>
      </c>
      <c r="BL511" s="534">
        <f t="shared" si="126"/>
        <v>1023000</v>
      </c>
      <c r="BQ511" t="str">
        <f t="shared" si="115"/>
        <v>Reimbursement (Protelindo)</v>
      </c>
      <c r="BR511" t="str">
        <f t="shared" si="116"/>
        <v>HK-14-1558</v>
      </c>
      <c r="BS511" s="91">
        <f t="shared" si="117"/>
        <v>2014</v>
      </c>
      <c r="BT511">
        <f t="shared" si="125"/>
        <v>0</v>
      </c>
      <c r="BU511" s="91">
        <f t="shared" si="125"/>
        <v>0</v>
      </c>
      <c r="BW511" t="str">
        <f t="shared" si="118"/>
        <v>Site : 3G Cembaya Barat  - SUL-SSL-0031-X-B</v>
      </c>
      <c r="BX511" t="str">
        <f t="shared" si="119"/>
        <v xml:space="preserve">Tipe Tower : </v>
      </c>
      <c r="BY511">
        <f t="shared" si="120"/>
        <v>4500050724</v>
      </c>
      <c r="BZ511" s="92" t="str">
        <f t="shared" si="120"/>
        <v>Reimbursement</v>
      </c>
      <c r="CD511" s="531"/>
    </row>
    <row r="512" spans="2:82" ht="15" customHeight="1" x14ac:dyDescent="0.25">
      <c r="B512" s="103">
        <f t="shared" si="122"/>
        <v>363</v>
      </c>
      <c r="C512" s="126" t="s">
        <v>10504</v>
      </c>
      <c r="D512" s="95">
        <v>4500050723</v>
      </c>
      <c r="E512" s="121" t="s">
        <v>9732</v>
      </c>
      <c r="F512" s="522">
        <v>1023000</v>
      </c>
      <c r="G512" s="127">
        <v>6</v>
      </c>
      <c r="H512" s="103">
        <v>2014</v>
      </c>
      <c r="I512" s="128">
        <v>41815</v>
      </c>
      <c r="J512" s="128"/>
      <c r="K512" s="127" t="s">
        <v>9733</v>
      </c>
      <c r="L512" s="126" t="s">
        <v>9733</v>
      </c>
      <c r="M512" s="141" t="s">
        <v>96</v>
      </c>
      <c r="N512" s="126" t="s">
        <v>98</v>
      </c>
      <c r="O512" s="127" t="s">
        <v>98</v>
      </c>
      <c r="P512" s="127" t="s">
        <v>98</v>
      </c>
      <c r="Q512" s="345">
        <v>0</v>
      </c>
      <c r="R512" s="103"/>
      <c r="S512" s="127"/>
      <c r="T512" s="127"/>
      <c r="U512" s="120"/>
      <c r="V512" s="523">
        <f t="shared" si="121"/>
        <v>-41815</v>
      </c>
      <c r="W512" s="127"/>
      <c r="X512" s="141" t="s">
        <v>10505</v>
      </c>
      <c r="Y512" s="424" t="s">
        <v>10506</v>
      </c>
      <c r="Z512" s="126" t="s">
        <v>9732</v>
      </c>
      <c r="AA512" s="103"/>
      <c r="AB512" s="126"/>
      <c r="AC512" s="103"/>
      <c r="AD512" s="103"/>
      <c r="AE512" s="103"/>
      <c r="AF512" s="121"/>
      <c r="AG512" s="126"/>
      <c r="AH512" s="524"/>
      <c r="AI512" s="524"/>
      <c r="AJ512" s="121"/>
      <c r="AK512" s="121"/>
      <c r="AL512" s="121"/>
      <c r="AM512" s="120"/>
      <c r="AN512" s="120"/>
      <c r="AO512" s="120"/>
      <c r="AP512" s="121"/>
      <c r="AQ512" s="525"/>
      <c r="AR512" s="525">
        <f t="shared" ca="1" si="123"/>
        <v>42347</v>
      </c>
      <c r="AS512" s="121"/>
      <c r="AT512" s="121"/>
      <c r="AU512" s="122"/>
      <c r="AV512" s="122"/>
      <c r="AX512" s="121"/>
      <c r="AY512" s="121">
        <v>0</v>
      </c>
      <c r="AZ512" s="120"/>
      <c r="BA512" s="120"/>
      <c r="BB512" s="121"/>
      <c r="BC512" s="522">
        <f t="shared" si="124"/>
        <v>1023000</v>
      </c>
      <c r="BD512" s="121"/>
      <c r="BE512" s="516"/>
      <c r="BF512" s="122"/>
      <c r="BG512" s="141" t="s">
        <v>9737</v>
      </c>
      <c r="BH512" s="121"/>
      <c r="BI512" s="122"/>
      <c r="BJ512" s="190"/>
      <c r="BK512" s="526" t="s">
        <v>167</v>
      </c>
      <c r="BL512" s="534">
        <f t="shared" si="126"/>
        <v>1023000</v>
      </c>
      <c r="BQ512" t="str">
        <f t="shared" si="115"/>
        <v>Reimbursement (Protelindo)</v>
      </c>
      <c r="BR512" t="str">
        <f t="shared" si="116"/>
        <v>HK-14-1559</v>
      </c>
      <c r="BS512" s="91">
        <f t="shared" si="117"/>
        <v>2014</v>
      </c>
      <c r="BT512">
        <f t="shared" si="125"/>
        <v>0</v>
      </c>
      <c r="BU512" s="91">
        <f t="shared" si="125"/>
        <v>0</v>
      </c>
      <c r="BW512" t="str">
        <f t="shared" si="118"/>
        <v>Site : SSLW212742WNO  - SUL-SSL-0124-H-P</v>
      </c>
      <c r="BX512" t="str">
        <f t="shared" si="119"/>
        <v xml:space="preserve">Tipe Tower : </v>
      </c>
      <c r="BY512">
        <f t="shared" si="120"/>
        <v>4500050723</v>
      </c>
      <c r="BZ512" s="92" t="str">
        <f t="shared" si="120"/>
        <v>Reimbursement</v>
      </c>
      <c r="CD512" s="531"/>
    </row>
    <row r="513" spans="2:82" ht="15" customHeight="1" x14ac:dyDescent="0.25">
      <c r="B513" s="103">
        <f t="shared" si="122"/>
        <v>364</v>
      </c>
      <c r="C513" s="126" t="s">
        <v>10507</v>
      </c>
      <c r="D513" s="95">
        <v>4500052133</v>
      </c>
      <c r="E513" s="121" t="s">
        <v>9732</v>
      </c>
      <c r="F513" s="522">
        <v>1580300</v>
      </c>
      <c r="G513" s="127">
        <v>7</v>
      </c>
      <c r="H513" s="103">
        <v>2014</v>
      </c>
      <c r="I513" s="128">
        <v>41830</v>
      </c>
      <c r="J513" s="128"/>
      <c r="K513" s="127" t="s">
        <v>9733</v>
      </c>
      <c r="L513" s="126" t="s">
        <v>9733</v>
      </c>
      <c r="M513" s="141" t="s">
        <v>96</v>
      </c>
      <c r="N513" s="126" t="s">
        <v>98</v>
      </c>
      <c r="O513" s="127" t="s">
        <v>98</v>
      </c>
      <c r="P513" s="127" t="s">
        <v>98</v>
      </c>
      <c r="Q513" s="345">
        <v>0</v>
      </c>
      <c r="R513" s="103"/>
      <c r="S513" s="127"/>
      <c r="T513" s="127"/>
      <c r="U513" s="120"/>
      <c r="V513" s="523">
        <f t="shared" si="121"/>
        <v>-41830</v>
      </c>
      <c r="W513" s="127"/>
      <c r="X513" s="141" t="s">
        <v>10508</v>
      </c>
      <c r="Y513" s="424" t="s">
        <v>10509</v>
      </c>
      <c r="Z513" s="126" t="s">
        <v>9732</v>
      </c>
      <c r="AA513" s="103"/>
      <c r="AB513" s="126"/>
      <c r="AC513" s="103"/>
      <c r="AD513" s="103"/>
      <c r="AE513" s="103"/>
      <c r="AF513" s="121"/>
      <c r="AG513" s="126"/>
      <c r="AH513" s="524"/>
      <c r="AI513" s="524"/>
      <c r="AJ513" s="121"/>
      <c r="AK513" s="121"/>
      <c r="AL513" s="121"/>
      <c r="AM513" s="120"/>
      <c r="AN513" s="120"/>
      <c r="AO513" s="120"/>
      <c r="AP513" s="121"/>
      <c r="AQ513" s="525"/>
      <c r="AR513" s="525"/>
      <c r="AS513" s="121"/>
      <c r="AT513" s="121"/>
      <c r="AU513" s="122"/>
      <c r="AV513" s="122"/>
      <c r="AX513" s="121"/>
      <c r="AY513" s="121">
        <v>0</v>
      </c>
      <c r="AZ513" s="120"/>
      <c r="BA513" s="120"/>
      <c r="BB513" s="121"/>
      <c r="BC513" s="522">
        <f t="shared" si="124"/>
        <v>1580300</v>
      </c>
      <c r="BD513" s="121"/>
      <c r="BE513" s="516"/>
      <c r="BF513" s="122"/>
      <c r="BG513" s="141" t="s">
        <v>9737</v>
      </c>
      <c r="BH513" s="121"/>
      <c r="BI513" s="122"/>
      <c r="BJ513" s="190"/>
      <c r="BK513" s="526" t="s">
        <v>167</v>
      </c>
      <c r="BL513" s="534">
        <f t="shared" si="126"/>
        <v>1580300</v>
      </c>
      <c r="BQ513" t="str">
        <f t="shared" si="115"/>
        <v>Reimbursement (Protelindo)</v>
      </c>
      <c r="BR513" t="str">
        <f t="shared" si="116"/>
        <v>HK-14-1560</v>
      </c>
      <c r="BS513" s="91">
        <f t="shared" si="117"/>
        <v>2014</v>
      </c>
      <c r="BT513">
        <f t="shared" si="125"/>
        <v>0</v>
      </c>
      <c r="BU513" s="91">
        <f t="shared" si="125"/>
        <v>0</v>
      </c>
      <c r="BW513" t="str">
        <f t="shared" si="118"/>
        <v>Site : Gajah Mada  - KAL-WKL-0094-H-B</v>
      </c>
      <c r="BX513" t="str">
        <f t="shared" si="119"/>
        <v xml:space="preserve">Tipe Tower : </v>
      </c>
      <c r="BY513">
        <f t="shared" si="120"/>
        <v>4500052133</v>
      </c>
      <c r="BZ513" s="92" t="str">
        <f t="shared" si="120"/>
        <v>Reimbursement</v>
      </c>
      <c r="CD513" s="531"/>
    </row>
    <row r="514" spans="2:82" ht="15" customHeight="1" x14ac:dyDescent="0.25">
      <c r="B514" s="103">
        <f t="shared" si="122"/>
        <v>365</v>
      </c>
      <c r="C514" s="126" t="s">
        <v>10510</v>
      </c>
      <c r="D514" s="95">
        <v>4500052319</v>
      </c>
      <c r="E514" s="121" t="s">
        <v>9732</v>
      </c>
      <c r="F514" s="522">
        <v>2185600</v>
      </c>
      <c r="G514" s="127">
        <v>7</v>
      </c>
      <c r="H514" s="103">
        <v>2014</v>
      </c>
      <c r="I514" s="128">
        <v>41831</v>
      </c>
      <c r="J514" s="128"/>
      <c r="K514" s="127" t="s">
        <v>9733</v>
      </c>
      <c r="L514" s="126" t="s">
        <v>9733</v>
      </c>
      <c r="M514" s="141" t="s">
        <v>96</v>
      </c>
      <c r="N514" s="126" t="s">
        <v>98</v>
      </c>
      <c r="O514" s="127" t="s">
        <v>98</v>
      </c>
      <c r="P514" s="127" t="s">
        <v>98</v>
      </c>
      <c r="Q514" s="345">
        <v>0</v>
      </c>
      <c r="R514" s="103"/>
      <c r="S514" s="127"/>
      <c r="T514" s="127"/>
      <c r="U514" s="120"/>
      <c r="V514" s="523">
        <f t="shared" si="121"/>
        <v>-41831</v>
      </c>
      <c r="W514" s="127"/>
      <c r="X514" s="141" t="s">
        <v>2483</v>
      </c>
      <c r="Y514" s="424" t="s">
        <v>2484</v>
      </c>
      <c r="Z514" s="126" t="s">
        <v>9732</v>
      </c>
      <c r="AA514" s="103"/>
      <c r="AB514" s="126"/>
      <c r="AC514" s="103"/>
      <c r="AD514" s="103"/>
      <c r="AE514" s="103"/>
      <c r="AF514" s="121"/>
      <c r="AG514" s="126"/>
      <c r="AH514" s="524"/>
      <c r="AI514" s="524"/>
      <c r="AJ514" s="121"/>
      <c r="AK514" s="121"/>
      <c r="AL514" s="121"/>
      <c r="AM514" s="120"/>
      <c r="AN514" s="120"/>
      <c r="AO514" s="120"/>
      <c r="AP514" s="121"/>
      <c r="AQ514" s="525"/>
      <c r="AR514" s="525"/>
      <c r="AS514" s="121"/>
      <c r="AT514" s="121"/>
      <c r="AU514" s="122"/>
      <c r="AV514" s="122"/>
      <c r="AX514" s="121"/>
      <c r="AY514" s="121">
        <v>0</v>
      </c>
      <c r="AZ514" s="120"/>
      <c r="BA514" s="120"/>
      <c r="BB514" s="121"/>
      <c r="BC514" s="522">
        <f t="shared" si="124"/>
        <v>2185600</v>
      </c>
      <c r="BD514" s="121"/>
      <c r="BE514" s="516"/>
      <c r="BF514" s="122"/>
      <c r="BG514" s="141" t="s">
        <v>9737</v>
      </c>
      <c r="BH514" s="121"/>
      <c r="BI514" s="122"/>
      <c r="BJ514" s="190"/>
      <c r="BK514" s="526" t="s">
        <v>167</v>
      </c>
      <c r="BL514" s="534">
        <f t="shared" si="126"/>
        <v>2185600</v>
      </c>
      <c r="BQ514" t="str">
        <f t="shared" si="115"/>
        <v>Reimbursement (Protelindo)</v>
      </c>
      <c r="BR514" t="str">
        <f t="shared" si="116"/>
        <v>HK-14-1561</v>
      </c>
      <c r="BS514" s="91">
        <f t="shared" si="117"/>
        <v>2014</v>
      </c>
      <c r="BT514">
        <f t="shared" si="125"/>
        <v>0</v>
      </c>
      <c r="BU514" s="91">
        <f t="shared" si="125"/>
        <v>0</v>
      </c>
      <c r="BW514" t="str">
        <f t="shared" si="118"/>
        <v>Site : Tanjung Pinang - KRI-RII-0001-H-B</v>
      </c>
      <c r="BX514" t="str">
        <f t="shared" si="119"/>
        <v xml:space="preserve">Tipe Tower : </v>
      </c>
      <c r="BY514">
        <f t="shared" si="120"/>
        <v>4500052319</v>
      </c>
      <c r="BZ514" s="92" t="str">
        <f t="shared" si="120"/>
        <v>Reimbursement</v>
      </c>
      <c r="CD514" s="531"/>
    </row>
    <row r="515" spans="2:82" ht="15" customHeight="1" x14ac:dyDescent="0.25">
      <c r="B515" s="103">
        <f t="shared" si="122"/>
        <v>366</v>
      </c>
      <c r="C515" s="126" t="s">
        <v>10511</v>
      </c>
      <c r="D515" s="95">
        <v>4500052134</v>
      </c>
      <c r="E515" s="121" t="s">
        <v>9732</v>
      </c>
      <c r="F515" s="522">
        <v>2606200</v>
      </c>
      <c r="G515" s="127">
        <v>7</v>
      </c>
      <c r="H515" s="103">
        <v>2014</v>
      </c>
      <c r="I515" s="128">
        <v>41830</v>
      </c>
      <c r="J515" s="128"/>
      <c r="K515" s="127" t="s">
        <v>9733</v>
      </c>
      <c r="L515" s="126" t="s">
        <v>9733</v>
      </c>
      <c r="M515" s="141" t="s">
        <v>96</v>
      </c>
      <c r="N515" s="126" t="s">
        <v>98</v>
      </c>
      <c r="O515" s="127" t="s">
        <v>98</v>
      </c>
      <c r="P515" s="127" t="s">
        <v>98</v>
      </c>
      <c r="Q515" s="345">
        <v>0</v>
      </c>
      <c r="R515" s="103"/>
      <c r="S515" s="127"/>
      <c r="T515" s="127"/>
      <c r="U515" s="120"/>
      <c r="V515" s="523">
        <f t="shared" si="121"/>
        <v>-41830</v>
      </c>
      <c r="W515" s="127"/>
      <c r="X515" s="141" t="s">
        <v>10512</v>
      </c>
      <c r="Y515" s="424" t="s">
        <v>10513</v>
      </c>
      <c r="Z515" s="126" t="s">
        <v>9732</v>
      </c>
      <c r="AA515" s="103"/>
      <c r="AB515" s="126"/>
      <c r="AC515" s="103"/>
      <c r="AD515" s="103"/>
      <c r="AE515" s="103"/>
      <c r="AF515" s="121"/>
      <c r="AG515" s="126"/>
      <c r="AH515" s="524"/>
      <c r="AI515" s="524"/>
      <c r="AJ515" s="121"/>
      <c r="AK515" s="121"/>
      <c r="AL515" s="121"/>
      <c r="AM515" s="120"/>
      <c r="AN515" s="120"/>
      <c r="AO515" s="120"/>
      <c r="AP515" s="121"/>
      <c r="AQ515" s="525"/>
      <c r="AR515" s="525"/>
      <c r="AS515" s="121"/>
      <c r="AT515" s="121"/>
      <c r="AU515" s="122"/>
      <c r="AV515" s="122"/>
      <c r="AX515" s="121"/>
      <c r="AY515" s="121">
        <v>0</v>
      </c>
      <c r="AZ515" s="120"/>
      <c r="BA515" s="120"/>
      <c r="BB515" s="121"/>
      <c r="BC515" s="522">
        <f t="shared" si="124"/>
        <v>2606200</v>
      </c>
      <c r="BD515" s="121"/>
      <c r="BE515" s="516"/>
      <c r="BF515" s="122"/>
      <c r="BG515" s="141" t="s">
        <v>9737</v>
      </c>
      <c r="BH515" s="121"/>
      <c r="BI515" s="122"/>
      <c r="BJ515" s="190"/>
      <c r="BK515" s="526" t="s">
        <v>167</v>
      </c>
      <c r="BL515" s="534">
        <f t="shared" si="126"/>
        <v>2606200</v>
      </c>
      <c r="BQ515" t="str">
        <f t="shared" si="115"/>
        <v>Reimbursement (Protelindo)</v>
      </c>
      <c r="BR515" t="str">
        <f t="shared" si="116"/>
        <v>HK-14-1562</v>
      </c>
      <c r="BS515" s="91">
        <f t="shared" si="117"/>
        <v>2014</v>
      </c>
      <c r="BT515">
        <f t="shared" si="125"/>
        <v>0</v>
      </c>
      <c r="BU515" s="91">
        <f t="shared" si="125"/>
        <v>0</v>
      </c>
      <c r="BW515" t="str">
        <f t="shared" si="118"/>
        <v>Site : Nusa_Dua_ungasan - BAL-BAL-0005-X-B</v>
      </c>
      <c r="BX515" t="str">
        <f t="shared" si="119"/>
        <v xml:space="preserve">Tipe Tower : </v>
      </c>
      <c r="BY515">
        <f t="shared" si="120"/>
        <v>4500052134</v>
      </c>
      <c r="BZ515" s="92" t="str">
        <f t="shared" si="120"/>
        <v>Reimbursement</v>
      </c>
      <c r="CD515" s="531"/>
    </row>
    <row r="516" spans="2:82" ht="15" customHeight="1" x14ac:dyDescent="0.25">
      <c r="B516" s="103">
        <f t="shared" si="122"/>
        <v>367</v>
      </c>
      <c r="C516" s="126" t="s">
        <v>10514</v>
      </c>
      <c r="D516" s="95">
        <v>4500055691</v>
      </c>
      <c r="E516" s="121" t="s">
        <v>9732</v>
      </c>
      <c r="F516" s="522">
        <v>2740400</v>
      </c>
      <c r="G516" s="549"/>
      <c r="H516" s="103">
        <v>2014</v>
      </c>
      <c r="I516" s="128"/>
      <c r="J516" s="128"/>
      <c r="K516" s="127" t="s">
        <v>9733</v>
      </c>
      <c r="L516" s="126" t="s">
        <v>9733</v>
      </c>
      <c r="M516" s="141" t="s">
        <v>96</v>
      </c>
      <c r="N516" s="126" t="s">
        <v>98</v>
      </c>
      <c r="O516" s="127" t="s">
        <v>98</v>
      </c>
      <c r="P516" s="127" t="s">
        <v>98</v>
      </c>
      <c r="Q516" s="345">
        <v>0</v>
      </c>
      <c r="R516" s="103"/>
      <c r="S516" s="127"/>
      <c r="T516" s="127"/>
      <c r="U516" s="120">
        <v>41880</v>
      </c>
      <c r="V516" s="523">
        <f t="shared" si="121"/>
        <v>41880</v>
      </c>
      <c r="W516" s="127"/>
      <c r="X516" s="141" t="s">
        <v>9740</v>
      </c>
      <c r="Y516" s="424" t="s">
        <v>9741</v>
      </c>
      <c r="Z516" s="126" t="s">
        <v>9732</v>
      </c>
      <c r="AA516" s="103"/>
      <c r="AB516" s="126"/>
      <c r="AC516" s="103"/>
      <c r="AD516" s="103"/>
      <c r="AE516" s="103"/>
      <c r="AF516" s="121"/>
      <c r="AG516" s="126"/>
      <c r="AH516" s="524"/>
      <c r="AI516" s="524"/>
      <c r="AJ516" s="121"/>
      <c r="AK516" s="121"/>
      <c r="AL516" s="121"/>
      <c r="AM516" s="120"/>
      <c r="AN516" s="120"/>
      <c r="AO516" s="120"/>
      <c r="AP516" s="121"/>
      <c r="AQ516" s="525"/>
      <c r="AR516" s="525"/>
      <c r="AS516" s="121"/>
      <c r="AT516" s="121"/>
      <c r="AU516" s="122"/>
      <c r="AV516" s="122"/>
      <c r="AX516" s="121"/>
      <c r="AY516" s="121">
        <v>0</v>
      </c>
      <c r="AZ516" s="120"/>
      <c r="BA516" s="120"/>
      <c r="BB516" s="121"/>
      <c r="BC516" s="522">
        <f t="shared" si="124"/>
        <v>2740400</v>
      </c>
      <c r="BD516" s="121"/>
      <c r="BE516" s="516"/>
      <c r="BF516" s="122"/>
      <c r="BG516" s="141" t="s">
        <v>9737</v>
      </c>
      <c r="BH516" s="121"/>
      <c r="BI516" s="122"/>
      <c r="BJ516" s="190"/>
      <c r="BK516" s="526" t="s">
        <v>167</v>
      </c>
      <c r="BL516" s="534">
        <f t="shared" si="126"/>
        <v>2740400</v>
      </c>
      <c r="BQ516" t="str">
        <f t="shared" si="115"/>
        <v>Reimbursement (Protelindo)</v>
      </c>
      <c r="BR516" t="str">
        <f t="shared" si="116"/>
        <v>HK-14-1563</v>
      </c>
      <c r="BS516" s="91">
        <f t="shared" si="117"/>
        <v>2014</v>
      </c>
      <c r="BT516">
        <f t="shared" si="125"/>
        <v>0</v>
      </c>
      <c r="BU516" s="91">
        <f t="shared" si="125"/>
        <v>0</v>
      </c>
      <c r="BW516" t="str">
        <f t="shared" si="118"/>
        <v>Site : Kalirungkut - JAW-EJV-0104-H-B</v>
      </c>
      <c r="BX516" t="str">
        <f t="shared" si="119"/>
        <v xml:space="preserve">Tipe Tower : </v>
      </c>
      <c r="BY516">
        <f t="shared" si="120"/>
        <v>4500055691</v>
      </c>
      <c r="BZ516" s="92" t="str">
        <f t="shared" si="120"/>
        <v>Reimbursement</v>
      </c>
      <c r="CD516" s="531"/>
    </row>
    <row r="517" spans="2:82" ht="15" customHeight="1" x14ac:dyDescent="0.25">
      <c r="B517" s="103">
        <f t="shared" si="122"/>
        <v>368</v>
      </c>
      <c r="C517" s="126" t="s">
        <v>10515</v>
      </c>
      <c r="D517" s="126" t="s">
        <v>10516</v>
      </c>
      <c r="E517" s="121" t="s">
        <v>10517</v>
      </c>
      <c r="F517" s="522">
        <v>2000000</v>
      </c>
      <c r="G517" s="127">
        <v>10</v>
      </c>
      <c r="H517" s="103">
        <v>2014</v>
      </c>
      <c r="I517" s="128">
        <v>41919</v>
      </c>
      <c r="J517" s="128"/>
      <c r="K517" s="127" t="s">
        <v>769</v>
      </c>
      <c r="L517" s="126" t="s">
        <v>769</v>
      </c>
      <c r="M517" s="141" t="s">
        <v>818</v>
      </c>
      <c r="N517" s="126" t="s">
        <v>98</v>
      </c>
      <c r="O517" s="127" t="s">
        <v>98</v>
      </c>
      <c r="P517" s="127" t="s">
        <v>98</v>
      </c>
      <c r="Q517" s="345">
        <v>0</v>
      </c>
      <c r="R517" s="103"/>
      <c r="S517" s="127"/>
      <c r="T517" s="127"/>
      <c r="U517" s="120">
        <v>41880</v>
      </c>
      <c r="V517" s="523">
        <f t="shared" si="121"/>
        <v>-39</v>
      </c>
      <c r="W517" s="127"/>
      <c r="X517" s="141" t="s">
        <v>10518</v>
      </c>
      <c r="Y517" s="424" t="s">
        <v>10519</v>
      </c>
      <c r="Z517" s="126" t="s">
        <v>10517</v>
      </c>
      <c r="AA517" s="103"/>
      <c r="AB517" s="126" t="s">
        <v>10520</v>
      </c>
      <c r="AC517" s="103"/>
      <c r="AD517" s="103"/>
      <c r="AE517" s="103"/>
      <c r="AF517" s="121" t="s">
        <v>9922</v>
      </c>
      <c r="AG517" s="126" t="s">
        <v>10521</v>
      </c>
      <c r="AH517" s="524"/>
      <c r="AI517" s="524"/>
      <c r="AJ517" s="121"/>
      <c r="AK517" s="121"/>
      <c r="AL517" s="121"/>
      <c r="AM517" s="120"/>
      <c r="AN517" s="120"/>
      <c r="AO517" s="120"/>
      <c r="AP517" s="121"/>
      <c r="AQ517" s="525"/>
      <c r="AR517" s="525"/>
      <c r="AS517" s="121"/>
      <c r="AT517" s="121"/>
      <c r="AU517" s="122"/>
      <c r="AV517" s="122"/>
      <c r="AX517" s="121" t="s">
        <v>8261</v>
      </c>
      <c r="AY517" s="121">
        <v>0</v>
      </c>
      <c r="AZ517" s="120">
        <v>41988</v>
      </c>
      <c r="BA517" s="120">
        <v>42012</v>
      </c>
      <c r="BB517" s="121"/>
      <c r="BC517" s="522">
        <f t="shared" si="124"/>
        <v>2000000</v>
      </c>
      <c r="BD517" s="121"/>
      <c r="BE517" s="516">
        <v>2000000</v>
      </c>
      <c r="BF517" s="122">
        <v>42013</v>
      </c>
      <c r="BG517" s="141" t="s">
        <v>116</v>
      </c>
      <c r="BH517" s="121" t="s">
        <v>10522</v>
      </c>
      <c r="BI517" s="122">
        <v>42018</v>
      </c>
      <c r="BJ517" s="190">
        <v>42034</v>
      </c>
      <c r="BK517" s="526" t="s">
        <v>167</v>
      </c>
      <c r="BL517" s="534">
        <f t="shared" si="126"/>
        <v>2000000</v>
      </c>
      <c r="BQ517" t="str">
        <f t="shared" ref="BQ517:BQ580" si="127">+K517</f>
        <v>TBG - Asset</v>
      </c>
      <c r="BR517" t="str">
        <f t="shared" ref="BR517:BR580" si="128">+C517</f>
        <v>HK-14-1575</v>
      </c>
      <c r="BS517" s="91">
        <f t="shared" ref="BS517:BS580" si="129">+H517</f>
        <v>2014</v>
      </c>
      <c r="BT517">
        <f t="shared" si="125"/>
        <v>41988</v>
      </c>
      <c r="BU517" s="91">
        <f t="shared" si="125"/>
        <v>42012</v>
      </c>
      <c r="BW517" t="str">
        <f t="shared" ref="BW517:BW580" si="130">"Site : "&amp;Y517&amp;" - "&amp;X517</f>
        <v xml:space="preserve">Site : KALIASEM - T000201 </v>
      </c>
      <c r="BX517" t="str">
        <f t="shared" ref="BX517:BX580" si="131">"Tipe Tower : "&amp;AB517</f>
        <v xml:space="preserve">Tipe Tower : POLE 12 M </v>
      </c>
      <c r="BY517" t="str">
        <f t="shared" ref="BY517:BZ580" si="132">+D517</f>
        <v>PO/SKP/14/N011069</v>
      </c>
      <c r="BZ517" s="92" t="str">
        <f t="shared" si="132"/>
        <v>Desain Perkuatan Tower dan Gedung</v>
      </c>
      <c r="CD517" s="531"/>
    </row>
    <row r="518" spans="2:82" ht="15" customHeight="1" x14ac:dyDescent="0.25">
      <c r="B518" s="103">
        <f t="shared" si="122"/>
        <v>369</v>
      </c>
      <c r="C518" s="126" t="s">
        <v>10523</v>
      </c>
      <c r="D518" s="126" t="s">
        <v>10524</v>
      </c>
      <c r="E518" s="121" t="s">
        <v>10525</v>
      </c>
      <c r="F518" s="522">
        <v>1500000</v>
      </c>
      <c r="G518" s="127" t="s">
        <v>10526</v>
      </c>
      <c r="H518" s="103">
        <v>2014</v>
      </c>
      <c r="I518" s="128">
        <v>41926</v>
      </c>
      <c r="J518" s="128"/>
      <c r="K518" s="127" t="s">
        <v>601</v>
      </c>
      <c r="L518" s="126" t="s">
        <v>601</v>
      </c>
      <c r="M518" s="141" t="s">
        <v>1373</v>
      </c>
      <c r="N518" s="126" t="s">
        <v>98</v>
      </c>
      <c r="O518" s="127" t="s">
        <v>98</v>
      </c>
      <c r="P518" s="127" t="s">
        <v>98</v>
      </c>
      <c r="Q518" s="345">
        <v>0</v>
      </c>
      <c r="R518" s="103"/>
      <c r="S518" s="127"/>
      <c r="T518" s="127"/>
      <c r="U518" s="120">
        <v>41880</v>
      </c>
      <c r="V518" s="523">
        <f t="shared" si="121"/>
        <v>-46</v>
      </c>
      <c r="W518" s="127"/>
      <c r="X518" s="141"/>
      <c r="Y518" s="424" t="s">
        <v>10527</v>
      </c>
      <c r="Z518" s="126" t="s">
        <v>10528</v>
      </c>
      <c r="AA518" s="103"/>
      <c r="AB518" s="126"/>
      <c r="AC518" s="103"/>
      <c r="AD518" s="103"/>
      <c r="AE518" s="103"/>
      <c r="AF518" s="121"/>
      <c r="AG518" s="126"/>
      <c r="AH518" s="524"/>
      <c r="AI518" s="524"/>
      <c r="AJ518" s="121"/>
      <c r="AK518" s="121"/>
      <c r="AL518" s="121"/>
      <c r="AM518" s="120"/>
      <c r="AN518" s="120"/>
      <c r="AO518" s="120"/>
      <c r="AP518" s="121"/>
      <c r="AQ518" s="525"/>
      <c r="AR518" s="525"/>
      <c r="AS518" s="649"/>
      <c r="AT518" s="121"/>
      <c r="AU518" s="122"/>
      <c r="AV518" s="122"/>
      <c r="AX518" s="121"/>
      <c r="AY518" s="121">
        <v>0</v>
      </c>
      <c r="AZ518" s="120">
        <v>42026</v>
      </c>
      <c r="BA518" s="120">
        <v>42026</v>
      </c>
      <c r="BB518" s="121"/>
      <c r="BC518" s="522">
        <f t="shared" si="124"/>
        <v>1500000</v>
      </c>
      <c r="BD518" s="121"/>
      <c r="BE518" s="516">
        <f>+BC518</f>
        <v>1500000</v>
      </c>
      <c r="BF518" s="122">
        <v>42026</v>
      </c>
      <c r="BG518" s="141" t="s">
        <v>116</v>
      </c>
      <c r="BH518" s="121" t="s">
        <v>10529</v>
      </c>
      <c r="BI518" s="122">
        <v>42031</v>
      </c>
      <c r="BJ518" s="190">
        <v>42048</v>
      </c>
      <c r="BK518" s="526" t="s">
        <v>167</v>
      </c>
      <c r="BL518" s="534">
        <f t="shared" si="126"/>
        <v>1500000</v>
      </c>
      <c r="BQ518" t="str">
        <f t="shared" si="127"/>
        <v>TBG - Project</v>
      </c>
      <c r="BR518" t="str">
        <f t="shared" si="128"/>
        <v>HK-14-1578</v>
      </c>
      <c r="BS518" s="91">
        <f t="shared" si="129"/>
        <v>2014</v>
      </c>
      <c r="BT518">
        <f t="shared" si="125"/>
        <v>42026</v>
      </c>
      <c r="BU518" s="91">
        <f t="shared" si="125"/>
        <v>42026</v>
      </c>
      <c r="BW518" t="str">
        <f t="shared" si="130"/>
        <v xml:space="preserve">Site : Belimbing / Sukamaju Bengkunat (TBG Lampung) - </v>
      </c>
      <c r="BX518" t="str">
        <f t="shared" si="131"/>
        <v xml:space="preserve">Tipe Tower : </v>
      </c>
      <c r="BY518" t="str">
        <f t="shared" si="132"/>
        <v>231/AP-TA/PO/X/2014</v>
      </c>
      <c r="BZ518" s="92" t="str">
        <f t="shared" si="132"/>
        <v>Desain Perbaikan Retaining Wall</v>
      </c>
      <c r="CD518" s="531"/>
    </row>
    <row r="519" spans="2:82" ht="15" customHeight="1" x14ac:dyDescent="0.25">
      <c r="B519" s="103">
        <f t="shared" si="122"/>
        <v>370</v>
      </c>
      <c r="C519" s="126" t="s">
        <v>10530</v>
      </c>
      <c r="D519" s="126">
        <v>4800083168</v>
      </c>
      <c r="E519" s="121" t="s">
        <v>9547</v>
      </c>
      <c r="F519" s="522">
        <v>3500000</v>
      </c>
      <c r="G519" s="127">
        <v>8</v>
      </c>
      <c r="H519" s="103">
        <v>2014</v>
      </c>
      <c r="I519" s="128">
        <v>41858</v>
      </c>
      <c r="J519" s="128"/>
      <c r="K519" s="127" t="s">
        <v>628</v>
      </c>
      <c r="L519" s="126" t="s">
        <v>628</v>
      </c>
      <c r="M519" s="141" t="s">
        <v>628</v>
      </c>
      <c r="N519" s="95" t="s">
        <v>1636</v>
      </c>
      <c r="O519" s="127" t="s">
        <v>98</v>
      </c>
      <c r="P519" s="127" t="s">
        <v>98</v>
      </c>
      <c r="Q519" s="100">
        <f>(IF(AF519='[1]Price List'!$B$1,VLOOKUP(N519,'[1]Price List'!$A$1:$K$104,2,0),IF(AF519='[1]Price List'!$C$1,VLOOKUP(N519,'[1]Price List'!$A$1:$K$104,3,0),IF(AF519='[1]Price List'!$D$1,VLOOKUP(N519,'[1]Price List'!$A$1:$K$104,4,0),IF(AF519='[1]Price List'!$E$1,VLOOKUP(N519,'[1]Price List'!$A$1:$K$104,5,0),IF(AF519='[1]Price List'!$F$1,VLOOKUP(N519,'[1]Price List'!$A$1:$K$104,6,0),IF(AF519='[1]Price List'!$G$1,VLOOKUP(N519,'[1]Price List'!$A$1:$K$104,7,0),IF(AF519='[1]Price List'!$H$1,VLOOKUP(N519,'[1]Price List'!$A$1:$K$104,8,0),IF(AF519='[1]Price List'!$I$1,VLOOKUP(N519,'[1]Price List'!$A$1:$K$104,9,0),IF(AF519='[1]Price List'!$J$1,VLOOKUP(N519,'[1]Price List'!$A$1:$K$104,10,0),IF(AF519='[1]Price List'!$K$1,VLOOKUP(N519,'[1]Price List'!$A$1:$K$104,11,0))))))))))))+(IF(AF519='[1]Price List'!$B$1,VLOOKUP(O519,'[1]Price List'!$A$1:$K$104,2,0),IF(AF519='[1]Price List'!$C$1,VLOOKUP(O519,'[1]Price List'!$A$1:$K$104,3,0),IF(AF519='[1]Price List'!$D$1,VLOOKUP(O519,'[1]Price List'!$A$1:$K$104,4,0),IF(AF519='[1]Price List'!$E$1,VLOOKUP(O519,'[1]Price List'!$A$1:$K$104,5,0),IF(AF519='[1]Price List'!$F$1,VLOOKUP(O519,'[1]Price List'!$A$1:$K$104,6,0),IF(AF519='[1]Price List'!$G$1,VLOOKUP(O519,'[1]Price List'!$A$1:$K$104,7,0),IF(AF519='[1]Price List'!$H$1,VLOOKUP(O519,'[1]Price List'!$A$1:$K$104,8,0),IF(AF519='[1]Price List'!$I$1,VLOOKUP(O519,'[1]Price List'!$A$1:$K$104,9,0),IF(AF519='[1]Price List'!$J$1,VLOOKUP(O519,'[1]Price List'!$A$1:$K$104,10,0),IF(AF519='[1]Price List'!$K$1,VLOOKUP(O519,'[1]Price List'!$A$1:$K$104,11,0))))))))))))+(IF(AF519='[1]Price List'!$B$1,VLOOKUP(P519,'[1]Price List'!$A$1:$K$104,2,0),IF(AF519='[1]Price List'!$C$1,VLOOKUP(P519,'[1]Price List'!$A$1:$K$104,3,0),IF(AF519='[1]Price List'!$D$1,VLOOKUP(P519,'[1]Price List'!$A$1:$K$104,4,0),IF(AF519='[1]Price List'!$E$1,VLOOKUP(P519,'[1]Price List'!$A$1:$K$104,5,0),IF(AF519='[1]Price List'!$F$1,VLOOKUP(P519,'[1]Price List'!$A$1:$K$104,6,0),IF(AF519='[1]Price List'!$G$1,VLOOKUP(P519,'[1]Price List'!$A$1:$K$104,7,0),IF(AF519='[1]Price List'!$H$1,VLOOKUP(P519,'[1]Price List'!$A$1:$K$104,8,0),IF(AF519='[1]Price List'!$I$1,VLOOKUP(P519,'[1]Price List'!$A$1:$K$104,9,0),IF(AF519='[1]Price List'!$J$1,VLOOKUP(P519,'[1]Price List'!$A$1:$K$104,10,0),IF(AF519='[1]Price List'!$K$1,VLOOKUP(P519,'[1]Price List'!$A$1:$K$104,11,0))))))))))))</f>
        <v>3500000</v>
      </c>
      <c r="R519" s="103"/>
      <c r="S519" s="127"/>
      <c r="T519" s="127"/>
      <c r="U519" s="120">
        <v>41969</v>
      </c>
      <c r="V519" s="523">
        <f t="shared" si="121"/>
        <v>111</v>
      </c>
      <c r="W519" s="127"/>
      <c r="X519" s="141" t="s">
        <v>7343</v>
      </c>
      <c r="Y519" s="424" t="s">
        <v>7344</v>
      </c>
      <c r="Z519" s="126" t="s">
        <v>1640</v>
      </c>
      <c r="AA519" s="103"/>
      <c r="AB519" s="126" t="s">
        <v>635</v>
      </c>
      <c r="AC519" s="103"/>
      <c r="AD519" s="103"/>
      <c r="AE519" s="103"/>
      <c r="AF519" s="121" t="s">
        <v>108</v>
      </c>
      <c r="AG519" s="126" t="s">
        <v>5391</v>
      </c>
      <c r="AH519" s="524"/>
      <c r="AI519" s="524"/>
      <c r="AJ519" s="121"/>
      <c r="AK519" s="121"/>
      <c r="AL519" s="121"/>
      <c r="AM519" s="120"/>
      <c r="AN519" s="120"/>
      <c r="AO519" s="120"/>
      <c r="AP519" s="121"/>
      <c r="AQ519" s="525"/>
      <c r="AR519" s="525">
        <f ca="1">IF(AN519="",TODAY()-AM519,0)</f>
        <v>42347</v>
      </c>
      <c r="AS519" s="121"/>
      <c r="AT519" s="126" t="s">
        <v>10531</v>
      </c>
      <c r="AU519" s="122">
        <v>42074</v>
      </c>
      <c r="AV519" s="648">
        <v>42096</v>
      </c>
      <c r="AX519" s="126" t="s">
        <v>10342</v>
      </c>
      <c r="AY519" s="89"/>
      <c r="AZ519" s="120">
        <v>42096</v>
      </c>
      <c r="BA519" s="120">
        <v>42160</v>
      </c>
      <c r="BB519" s="121"/>
      <c r="BC519" s="522">
        <f t="shared" si="124"/>
        <v>3500000</v>
      </c>
      <c r="BD519" s="522">
        <v>3500000</v>
      </c>
      <c r="BE519" s="522">
        <v>3500000</v>
      </c>
      <c r="BF519" s="122">
        <v>42163</v>
      </c>
      <c r="BG519" s="141" t="s">
        <v>116</v>
      </c>
      <c r="BH519" s="121" t="s">
        <v>10343</v>
      </c>
      <c r="BI519" s="122">
        <v>42164</v>
      </c>
      <c r="BJ519" s="190">
        <v>42173</v>
      </c>
      <c r="BK519" s="526" t="s">
        <v>167</v>
      </c>
      <c r="BL519" s="534">
        <f t="shared" si="126"/>
        <v>3500000</v>
      </c>
      <c r="BM519" t="s">
        <v>1651</v>
      </c>
      <c r="BQ519" t="str">
        <f t="shared" si="127"/>
        <v>Indosat</v>
      </c>
      <c r="BR519" t="str">
        <f t="shared" si="128"/>
        <v>HK-14-2237</v>
      </c>
      <c r="BS519" s="91">
        <f t="shared" si="129"/>
        <v>2014</v>
      </c>
      <c r="BT519">
        <f t="shared" si="125"/>
        <v>42096</v>
      </c>
      <c r="BU519" s="91">
        <f t="shared" si="125"/>
        <v>42160</v>
      </c>
      <c r="BW519" t="str">
        <f t="shared" si="130"/>
        <v>Site : KINTOM - 24LWK006</v>
      </c>
      <c r="BX519" t="str">
        <f t="shared" si="131"/>
        <v>Tipe Tower : SST</v>
      </c>
      <c r="BY519">
        <f t="shared" si="132"/>
        <v>4800083168</v>
      </c>
      <c r="BZ519" s="92" t="str">
        <f t="shared" si="132"/>
        <v>Consultant Engineering Fee</v>
      </c>
      <c r="CD519" s="531"/>
    </row>
    <row r="520" spans="2:82" ht="15" customHeight="1" x14ac:dyDescent="0.25">
      <c r="B520" s="103">
        <f t="shared" si="122"/>
        <v>371</v>
      </c>
      <c r="C520" s="126" t="s">
        <v>10532</v>
      </c>
      <c r="D520" s="126">
        <v>4800083168</v>
      </c>
      <c r="E520" s="121" t="s">
        <v>627</v>
      </c>
      <c r="F520" s="522">
        <v>250000</v>
      </c>
      <c r="G520" s="127">
        <v>8</v>
      </c>
      <c r="H520" s="103">
        <v>2014</v>
      </c>
      <c r="I520" s="128">
        <v>41858</v>
      </c>
      <c r="J520" s="128"/>
      <c r="K520" s="127" t="s">
        <v>628</v>
      </c>
      <c r="L520" s="126" t="s">
        <v>628</v>
      </c>
      <c r="M520" s="141" t="s">
        <v>628</v>
      </c>
      <c r="N520" s="142" t="s">
        <v>631</v>
      </c>
      <c r="O520" s="127" t="s">
        <v>98</v>
      </c>
      <c r="P520" s="127" t="s">
        <v>98</v>
      </c>
      <c r="Q520" s="100">
        <f>(IF(AF520='[1]Price List'!$B$1,VLOOKUP(N520,'[1]Price List'!$A$1:$K$104,2,0),IF(AF520='[1]Price List'!$C$1,VLOOKUP(N520,'[1]Price List'!$A$1:$K$104,3,0),IF(AF520='[1]Price List'!$D$1,VLOOKUP(N520,'[1]Price List'!$A$1:$K$104,4,0),IF(AF520='[1]Price List'!$E$1,VLOOKUP(N520,'[1]Price List'!$A$1:$K$104,5,0),IF(AF520='[1]Price List'!$F$1,VLOOKUP(N520,'[1]Price List'!$A$1:$K$104,6,0),IF(AF520='[1]Price List'!$G$1,VLOOKUP(N520,'[1]Price List'!$A$1:$K$104,7,0),IF(AF520='[1]Price List'!$H$1,VLOOKUP(N520,'[1]Price List'!$A$1:$K$104,8,0),IF(AF520='[1]Price List'!$I$1,VLOOKUP(N520,'[1]Price List'!$A$1:$K$104,9,0),IF(AF520='[1]Price List'!$J$1,VLOOKUP(N520,'[1]Price List'!$A$1:$K$104,10,0),IF(AF520='[1]Price List'!$K$1,VLOOKUP(N520,'[1]Price List'!$A$1:$K$104,11,0))))))))))))+(IF(AF520='[1]Price List'!$B$1,VLOOKUP(O520,'[1]Price List'!$A$1:$K$104,2,0),IF(AF520='[1]Price List'!$C$1,VLOOKUP(O520,'[1]Price List'!$A$1:$K$104,3,0),IF(AF520='[1]Price List'!$D$1,VLOOKUP(O520,'[1]Price List'!$A$1:$K$104,4,0),IF(AF520='[1]Price List'!$E$1,VLOOKUP(O520,'[1]Price List'!$A$1:$K$104,5,0),IF(AF520='[1]Price List'!$F$1,VLOOKUP(O520,'[1]Price List'!$A$1:$K$104,6,0),IF(AF520='[1]Price List'!$G$1,VLOOKUP(O520,'[1]Price List'!$A$1:$K$104,7,0),IF(AF520='[1]Price List'!$H$1,VLOOKUP(O520,'[1]Price List'!$A$1:$K$104,8,0),IF(AF520='[1]Price List'!$I$1,VLOOKUP(O520,'[1]Price List'!$A$1:$K$104,9,0),IF(AF520='[1]Price List'!$J$1,VLOOKUP(O520,'[1]Price List'!$A$1:$K$104,10,0),IF(AF520='[1]Price List'!$K$1,VLOOKUP(O520,'[1]Price List'!$A$1:$K$104,11,0))))))))))))+(IF(AF520='[1]Price List'!$B$1,VLOOKUP(P520,'[1]Price List'!$A$1:$K$104,2,0),IF(AF520='[1]Price List'!$C$1,VLOOKUP(P520,'[1]Price List'!$A$1:$K$104,3,0),IF(AF520='[1]Price List'!$D$1,VLOOKUP(P520,'[1]Price List'!$A$1:$K$104,4,0),IF(AF520='[1]Price List'!$E$1,VLOOKUP(P520,'[1]Price List'!$A$1:$K$104,5,0),IF(AF520='[1]Price List'!$F$1,VLOOKUP(P520,'[1]Price List'!$A$1:$K$104,6,0),IF(AF520='[1]Price List'!$G$1,VLOOKUP(P520,'[1]Price List'!$A$1:$K$104,7,0),IF(AF520='[1]Price List'!$H$1,VLOOKUP(P520,'[1]Price List'!$A$1:$K$104,8,0),IF(AF520='[1]Price List'!$I$1,VLOOKUP(P520,'[1]Price List'!$A$1:$K$104,9,0),IF(AF520='[1]Price List'!$J$1,VLOOKUP(P520,'[1]Price List'!$A$1:$K$104,10,0),IF(AF520='[1]Price List'!$K$1,VLOOKUP(P520,'[1]Price List'!$A$1:$K$104,11,0))))))))))))</f>
        <v>250000</v>
      </c>
      <c r="R520" s="103"/>
      <c r="S520" s="127"/>
      <c r="T520" s="127"/>
      <c r="U520" s="120">
        <v>41907</v>
      </c>
      <c r="V520" s="523">
        <f t="shared" si="121"/>
        <v>49</v>
      </c>
      <c r="W520" s="127"/>
      <c r="X520" s="141" t="s">
        <v>10533</v>
      </c>
      <c r="Y520" s="424" t="s">
        <v>10534</v>
      </c>
      <c r="Z520" s="126" t="s">
        <v>627</v>
      </c>
      <c r="AA520" s="103"/>
      <c r="AB520" s="126"/>
      <c r="AC520" s="103"/>
      <c r="AD520" s="103"/>
      <c r="AE520" s="103"/>
      <c r="AF520" s="121" t="s">
        <v>477</v>
      </c>
      <c r="AG520" s="126"/>
      <c r="AH520" s="524"/>
      <c r="AI520" s="524"/>
      <c r="AJ520" s="121"/>
      <c r="AK520" s="121"/>
      <c r="AL520" s="121"/>
      <c r="AM520" s="120"/>
      <c r="AN520" s="120"/>
      <c r="AO520" s="120"/>
      <c r="AP520" s="121"/>
      <c r="AQ520" s="525"/>
      <c r="AR520" s="525"/>
      <c r="AS520" s="121"/>
      <c r="AT520" s="247" t="s">
        <v>10535</v>
      </c>
      <c r="AU520" s="122">
        <v>42226</v>
      </c>
      <c r="AV520" s="122">
        <v>42249</v>
      </c>
      <c r="AX520" s="121" t="s">
        <v>10536</v>
      </c>
      <c r="AY520" s="121"/>
      <c r="AZ520" s="120">
        <v>42251</v>
      </c>
      <c r="BA520" s="120">
        <v>42268</v>
      </c>
      <c r="BB520" s="121"/>
      <c r="BC520" s="522">
        <f t="shared" si="124"/>
        <v>250000</v>
      </c>
      <c r="BD520" s="121"/>
      <c r="BE520" s="516">
        <f t="shared" ref="BE520:BE525" si="133">+BC520</f>
        <v>250000</v>
      </c>
      <c r="BF520" s="122">
        <v>42269</v>
      </c>
      <c r="BG520" s="141" t="s">
        <v>116</v>
      </c>
      <c r="BH520" s="121" t="s">
        <v>14649</v>
      </c>
      <c r="BI520" s="122">
        <v>42270</v>
      </c>
      <c r="BJ520" s="190">
        <v>42292</v>
      </c>
      <c r="BK520" s="526" t="s">
        <v>167</v>
      </c>
      <c r="BL520" s="534">
        <f t="shared" si="126"/>
        <v>250000</v>
      </c>
      <c r="BQ520" t="str">
        <f t="shared" si="127"/>
        <v>Indosat</v>
      </c>
      <c r="BR520" t="str">
        <f t="shared" si="128"/>
        <v>HK-14-1581</v>
      </c>
      <c r="BS520" s="91">
        <f t="shared" si="129"/>
        <v>2014</v>
      </c>
      <c r="BT520">
        <f t="shared" si="125"/>
        <v>42251</v>
      </c>
      <c r="BU520" s="91">
        <f t="shared" si="125"/>
        <v>42268</v>
      </c>
      <c r="BW520" t="str">
        <f t="shared" si="130"/>
        <v>Site : PASEUR JAYA - 03KRW125</v>
      </c>
      <c r="BX520" t="str">
        <f t="shared" si="131"/>
        <v xml:space="preserve">Tipe Tower : </v>
      </c>
      <c r="BY520">
        <f t="shared" si="132"/>
        <v>4800083168</v>
      </c>
      <c r="BZ520" s="92" t="str">
        <f t="shared" si="132"/>
        <v>BoQ Verification</v>
      </c>
      <c r="CD520" s="531"/>
    </row>
    <row r="521" spans="2:82" ht="15" customHeight="1" x14ac:dyDescent="0.25">
      <c r="B521" s="103">
        <f t="shared" si="122"/>
        <v>372</v>
      </c>
      <c r="C521" s="126" t="s">
        <v>10537</v>
      </c>
      <c r="D521" s="126">
        <v>4800083168</v>
      </c>
      <c r="E521" s="121" t="s">
        <v>627</v>
      </c>
      <c r="F521" s="522">
        <v>250000</v>
      </c>
      <c r="G521" s="127">
        <v>8</v>
      </c>
      <c r="H521" s="103">
        <v>2014</v>
      </c>
      <c r="I521" s="128">
        <v>41858</v>
      </c>
      <c r="J521" s="128"/>
      <c r="K521" s="127" t="s">
        <v>628</v>
      </c>
      <c r="L521" s="126" t="s">
        <v>628</v>
      </c>
      <c r="M521" s="141" t="s">
        <v>628</v>
      </c>
      <c r="N521" s="142" t="s">
        <v>631</v>
      </c>
      <c r="O521" s="127" t="s">
        <v>98</v>
      </c>
      <c r="P521" s="127" t="s">
        <v>98</v>
      </c>
      <c r="Q521" s="100">
        <f>(IF(AF521='[1]Price List'!$B$1,VLOOKUP(N521,'[1]Price List'!$A$1:$K$104,2,0),IF(AF521='[1]Price List'!$C$1,VLOOKUP(N521,'[1]Price List'!$A$1:$K$104,3,0),IF(AF521='[1]Price List'!$D$1,VLOOKUP(N521,'[1]Price List'!$A$1:$K$104,4,0),IF(AF521='[1]Price List'!$E$1,VLOOKUP(N521,'[1]Price List'!$A$1:$K$104,5,0),IF(AF521='[1]Price List'!$F$1,VLOOKUP(N521,'[1]Price List'!$A$1:$K$104,6,0),IF(AF521='[1]Price List'!$G$1,VLOOKUP(N521,'[1]Price List'!$A$1:$K$104,7,0),IF(AF521='[1]Price List'!$H$1,VLOOKUP(N521,'[1]Price List'!$A$1:$K$104,8,0),IF(AF521='[1]Price List'!$I$1,VLOOKUP(N521,'[1]Price List'!$A$1:$K$104,9,0),IF(AF521='[1]Price List'!$J$1,VLOOKUP(N521,'[1]Price List'!$A$1:$K$104,10,0),IF(AF521='[1]Price List'!$K$1,VLOOKUP(N521,'[1]Price List'!$A$1:$K$104,11,0))))))))))))+(IF(AF521='[1]Price List'!$B$1,VLOOKUP(O521,'[1]Price List'!$A$1:$K$104,2,0),IF(AF521='[1]Price List'!$C$1,VLOOKUP(O521,'[1]Price List'!$A$1:$K$104,3,0),IF(AF521='[1]Price List'!$D$1,VLOOKUP(O521,'[1]Price List'!$A$1:$K$104,4,0),IF(AF521='[1]Price List'!$E$1,VLOOKUP(O521,'[1]Price List'!$A$1:$K$104,5,0),IF(AF521='[1]Price List'!$F$1,VLOOKUP(O521,'[1]Price List'!$A$1:$K$104,6,0),IF(AF521='[1]Price List'!$G$1,VLOOKUP(O521,'[1]Price List'!$A$1:$K$104,7,0),IF(AF521='[1]Price List'!$H$1,VLOOKUP(O521,'[1]Price List'!$A$1:$K$104,8,0),IF(AF521='[1]Price List'!$I$1,VLOOKUP(O521,'[1]Price List'!$A$1:$K$104,9,0),IF(AF521='[1]Price List'!$J$1,VLOOKUP(O521,'[1]Price List'!$A$1:$K$104,10,0),IF(AF521='[1]Price List'!$K$1,VLOOKUP(O521,'[1]Price List'!$A$1:$K$104,11,0))))))))))))+(IF(AF521='[1]Price List'!$B$1,VLOOKUP(P521,'[1]Price List'!$A$1:$K$104,2,0),IF(AF521='[1]Price List'!$C$1,VLOOKUP(P521,'[1]Price List'!$A$1:$K$104,3,0),IF(AF521='[1]Price List'!$D$1,VLOOKUP(P521,'[1]Price List'!$A$1:$K$104,4,0),IF(AF521='[1]Price List'!$E$1,VLOOKUP(P521,'[1]Price List'!$A$1:$K$104,5,0),IF(AF521='[1]Price List'!$F$1,VLOOKUP(P521,'[1]Price List'!$A$1:$K$104,6,0),IF(AF521='[1]Price List'!$G$1,VLOOKUP(P521,'[1]Price List'!$A$1:$K$104,7,0),IF(AF521='[1]Price List'!$H$1,VLOOKUP(P521,'[1]Price List'!$A$1:$K$104,8,0),IF(AF521='[1]Price List'!$I$1,VLOOKUP(P521,'[1]Price List'!$A$1:$K$104,9,0),IF(AF521='[1]Price List'!$J$1,VLOOKUP(P521,'[1]Price List'!$A$1:$K$104,10,0),IF(AF521='[1]Price List'!$K$1,VLOOKUP(P521,'[1]Price List'!$A$1:$K$104,11,0))))))))))))</f>
        <v>250000</v>
      </c>
      <c r="R521" s="103"/>
      <c r="S521" s="127"/>
      <c r="T521" s="127"/>
      <c r="U521" s="120">
        <v>41907</v>
      </c>
      <c r="V521" s="523">
        <f t="shared" si="121"/>
        <v>49</v>
      </c>
      <c r="W521" s="127"/>
      <c r="X521" s="141" t="s">
        <v>10538</v>
      </c>
      <c r="Y521" s="424" t="s">
        <v>10539</v>
      </c>
      <c r="Z521" s="126" t="s">
        <v>627</v>
      </c>
      <c r="AA521" s="103"/>
      <c r="AB521" s="126"/>
      <c r="AC521" s="103"/>
      <c r="AD521" s="103"/>
      <c r="AE521" s="103"/>
      <c r="AF521" s="121" t="s">
        <v>477</v>
      </c>
      <c r="AG521" s="126"/>
      <c r="AH521" s="524"/>
      <c r="AI521" s="524"/>
      <c r="AJ521" s="121"/>
      <c r="AK521" s="121"/>
      <c r="AL521" s="121"/>
      <c r="AM521" s="120"/>
      <c r="AN521" s="120"/>
      <c r="AO521" s="120"/>
      <c r="AP521" s="121"/>
      <c r="AQ521" s="525"/>
      <c r="AR521" s="525"/>
      <c r="AS521" s="121"/>
      <c r="AT521" s="247" t="s">
        <v>10535</v>
      </c>
      <c r="AU521" s="122">
        <v>42226</v>
      </c>
      <c r="AV521" s="122">
        <v>42249</v>
      </c>
      <c r="AX521" s="121" t="s">
        <v>10536</v>
      </c>
      <c r="AY521" s="121"/>
      <c r="AZ521" s="120">
        <v>42251</v>
      </c>
      <c r="BA521" s="120">
        <v>42268</v>
      </c>
      <c r="BB521" s="121"/>
      <c r="BC521" s="522">
        <f t="shared" si="124"/>
        <v>250000</v>
      </c>
      <c r="BD521" s="121"/>
      <c r="BE521" s="516">
        <f t="shared" si="133"/>
        <v>250000</v>
      </c>
      <c r="BF521" s="122">
        <v>42269</v>
      </c>
      <c r="BG521" s="141" t="s">
        <v>116</v>
      </c>
      <c r="BH521" s="121" t="s">
        <v>14649</v>
      </c>
      <c r="BI521" s="122">
        <v>42270</v>
      </c>
      <c r="BJ521" s="190">
        <v>42292</v>
      </c>
      <c r="BK521" s="526" t="s">
        <v>167</v>
      </c>
      <c r="BL521" s="534">
        <f t="shared" si="126"/>
        <v>250000</v>
      </c>
      <c r="BQ521" t="str">
        <f t="shared" si="127"/>
        <v>Indosat</v>
      </c>
      <c r="BR521" t="str">
        <f t="shared" si="128"/>
        <v>HK-14-1582</v>
      </c>
      <c r="BS521" s="91">
        <f t="shared" si="129"/>
        <v>2014</v>
      </c>
      <c r="BT521">
        <f t="shared" si="125"/>
        <v>42251</v>
      </c>
      <c r="BU521" s="91">
        <f t="shared" si="125"/>
        <v>42268</v>
      </c>
      <c r="BW521" t="str">
        <f t="shared" si="130"/>
        <v>Site : DCIKAMPEK BARU - 03KRW026</v>
      </c>
      <c r="BX521" t="str">
        <f t="shared" si="131"/>
        <v xml:space="preserve">Tipe Tower : </v>
      </c>
      <c r="BY521">
        <f t="shared" si="132"/>
        <v>4800083168</v>
      </c>
      <c r="BZ521" s="92" t="str">
        <f t="shared" si="132"/>
        <v>BoQ Verification</v>
      </c>
      <c r="CD521" s="531"/>
    </row>
    <row r="522" spans="2:82" ht="15" customHeight="1" x14ac:dyDescent="0.25">
      <c r="B522" s="103">
        <f t="shared" si="122"/>
        <v>373</v>
      </c>
      <c r="C522" s="126" t="s">
        <v>10540</v>
      </c>
      <c r="D522" s="126">
        <v>4800083168</v>
      </c>
      <c r="E522" s="121" t="s">
        <v>627</v>
      </c>
      <c r="F522" s="522">
        <v>250000</v>
      </c>
      <c r="G522" s="127">
        <v>8</v>
      </c>
      <c r="H522" s="103">
        <v>2014</v>
      </c>
      <c r="I522" s="128">
        <v>41858</v>
      </c>
      <c r="J522" s="128"/>
      <c r="K522" s="127" t="s">
        <v>628</v>
      </c>
      <c r="L522" s="126" t="s">
        <v>628</v>
      </c>
      <c r="M522" s="141" t="s">
        <v>628</v>
      </c>
      <c r="N522" s="142" t="s">
        <v>631</v>
      </c>
      <c r="O522" s="127" t="s">
        <v>98</v>
      </c>
      <c r="P522" s="127" t="s">
        <v>98</v>
      </c>
      <c r="Q522" s="100">
        <f>(IF(AF522='[1]Price List'!$B$1,VLOOKUP(N522,'[1]Price List'!$A$1:$K$104,2,0),IF(AF522='[1]Price List'!$C$1,VLOOKUP(N522,'[1]Price List'!$A$1:$K$104,3,0),IF(AF522='[1]Price List'!$D$1,VLOOKUP(N522,'[1]Price List'!$A$1:$K$104,4,0),IF(AF522='[1]Price List'!$E$1,VLOOKUP(N522,'[1]Price List'!$A$1:$K$104,5,0),IF(AF522='[1]Price List'!$F$1,VLOOKUP(N522,'[1]Price List'!$A$1:$K$104,6,0),IF(AF522='[1]Price List'!$G$1,VLOOKUP(N522,'[1]Price List'!$A$1:$K$104,7,0),IF(AF522='[1]Price List'!$H$1,VLOOKUP(N522,'[1]Price List'!$A$1:$K$104,8,0),IF(AF522='[1]Price List'!$I$1,VLOOKUP(N522,'[1]Price List'!$A$1:$K$104,9,0),IF(AF522='[1]Price List'!$J$1,VLOOKUP(N522,'[1]Price List'!$A$1:$K$104,10,0),IF(AF522='[1]Price List'!$K$1,VLOOKUP(N522,'[1]Price List'!$A$1:$K$104,11,0))))))))))))+(IF(AF522='[1]Price List'!$B$1,VLOOKUP(O522,'[1]Price List'!$A$1:$K$104,2,0),IF(AF522='[1]Price List'!$C$1,VLOOKUP(O522,'[1]Price List'!$A$1:$K$104,3,0),IF(AF522='[1]Price List'!$D$1,VLOOKUP(O522,'[1]Price List'!$A$1:$K$104,4,0),IF(AF522='[1]Price List'!$E$1,VLOOKUP(O522,'[1]Price List'!$A$1:$K$104,5,0),IF(AF522='[1]Price List'!$F$1,VLOOKUP(O522,'[1]Price List'!$A$1:$K$104,6,0),IF(AF522='[1]Price List'!$G$1,VLOOKUP(O522,'[1]Price List'!$A$1:$K$104,7,0),IF(AF522='[1]Price List'!$H$1,VLOOKUP(O522,'[1]Price List'!$A$1:$K$104,8,0),IF(AF522='[1]Price List'!$I$1,VLOOKUP(O522,'[1]Price List'!$A$1:$K$104,9,0),IF(AF522='[1]Price List'!$J$1,VLOOKUP(O522,'[1]Price List'!$A$1:$K$104,10,0),IF(AF522='[1]Price List'!$K$1,VLOOKUP(O522,'[1]Price List'!$A$1:$K$104,11,0))))))))))))+(IF(AF522='[1]Price List'!$B$1,VLOOKUP(P522,'[1]Price List'!$A$1:$K$104,2,0),IF(AF522='[1]Price List'!$C$1,VLOOKUP(P522,'[1]Price List'!$A$1:$K$104,3,0),IF(AF522='[1]Price List'!$D$1,VLOOKUP(P522,'[1]Price List'!$A$1:$K$104,4,0),IF(AF522='[1]Price List'!$E$1,VLOOKUP(P522,'[1]Price List'!$A$1:$K$104,5,0),IF(AF522='[1]Price List'!$F$1,VLOOKUP(P522,'[1]Price List'!$A$1:$K$104,6,0),IF(AF522='[1]Price List'!$G$1,VLOOKUP(P522,'[1]Price List'!$A$1:$K$104,7,0),IF(AF522='[1]Price List'!$H$1,VLOOKUP(P522,'[1]Price List'!$A$1:$K$104,8,0),IF(AF522='[1]Price List'!$I$1,VLOOKUP(P522,'[1]Price List'!$A$1:$K$104,9,0),IF(AF522='[1]Price List'!$J$1,VLOOKUP(P522,'[1]Price List'!$A$1:$K$104,10,0),IF(AF522='[1]Price List'!$K$1,VLOOKUP(P522,'[1]Price List'!$A$1:$K$104,11,0))))))))))))</f>
        <v>250000</v>
      </c>
      <c r="R522" s="103"/>
      <c r="S522" s="127"/>
      <c r="T522" s="127"/>
      <c r="U522" s="120">
        <v>41887</v>
      </c>
      <c r="V522" s="523">
        <f t="shared" si="121"/>
        <v>29</v>
      </c>
      <c r="W522" s="127"/>
      <c r="X522" s="141" t="s">
        <v>10541</v>
      </c>
      <c r="Y522" s="424" t="s">
        <v>10542</v>
      </c>
      <c r="Z522" s="126" t="s">
        <v>627</v>
      </c>
      <c r="AA522" s="103"/>
      <c r="AB522" s="126"/>
      <c r="AC522" s="103"/>
      <c r="AD522" s="103"/>
      <c r="AE522" s="103"/>
      <c r="AF522" s="121" t="s">
        <v>477</v>
      </c>
      <c r="AG522" s="126"/>
      <c r="AH522" s="524"/>
      <c r="AI522" s="524"/>
      <c r="AJ522" s="121"/>
      <c r="AK522" s="121"/>
      <c r="AL522" s="121"/>
      <c r="AM522" s="120"/>
      <c r="AN522" s="120"/>
      <c r="AO522" s="120"/>
      <c r="AP522" s="121"/>
      <c r="AQ522" s="525"/>
      <c r="AR522" s="525"/>
      <c r="AS522" s="121"/>
      <c r="AT522" s="247" t="s">
        <v>10535</v>
      </c>
      <c r="AU522" s="122">
        <v>42226</v>
      </c>
      <c r="AV522" s="122">
        <v>42249</v>
      </c>
      <c r="AX522" s="121" t="s">
        <v>10536</v>
      </c>
      <c r="AY522" s="121"/>
      <c r="AZ522" s="120">
        <v>42251</v>
      </c>
      <c r="BA522" s="120">
        <v>42268</v>
      </c>
      <c r="BB522" s="121"/>
      <c r="BC522" s="522">
        <f t="shared" si="124"/>
        <v>250000</v>
      </c>
      <c r="BD522" s="121"/>
      <c r="BE522" s="516">
        <f t="shared" si="133"/>
        <v>250000</v>
      </c>
      <c r="BF522" s="122">
        <v>42269</v>
      </c>
      <c r="BG522" s="141" t="s">
        <v>116</v>
      </c>
      <c r="BH522" s="121" t="s">
        <v>14649</v>
      </c>
      <c r="BI522" s="122">
        <v>42270</v>
      </c>
      <c r="BJ522" s="190">
        <v>42292</v>
      </c>
      <c r="BK522" s="526" t="s">
        <v>167</v>
      </c>
      <c r="BL522" s="534">
        <f t="shared" si="126"/>
        <v>250000</v>
      </c>
      <c r="BQ522" t="str">
        <f t="shared" si="127"/>
        <v>Indosat</v>
      </c>
      <c r="BR522" t="str">
        <f t="shared" si="128"/>
        <v>HK-14-1583</v>
      </c>
      <c r="BS522" s="91">
        <f t="shared" si="129"/>
        <v>2014</v>
      </c>
      <c r="BT522">
        <f t="shared" si="125"/>
        <v>42251</v>
      </c>
      <c r="BU522" s="91">
        <f t="shared" si="125"/>
        <v>42268</v>
      </c>
      <c r="BW522" t="str">
        <f t="shared" si="130"/>
        <v>Site : CIKAMPEK_TOLKM42 - 03KRW034</v>
      </c>
      <c r="BX522" t="str">
        <f t="shared" si="131"/>
        <v xml:space="preserve">Tipe Tower : </v>
      </c>
      <c r="BY522">
        <f t="shared" si="132"/>
        <v>4800083168</v>
      </c>
      <c r="BZ522" s="92" t="str">
        <f t="shared" si="132"/>
        <v>BoQ Verification</v>
      </c>
      <c r="CD522" s="531"/>
    </row>
    <row r="523" spans="2:82" ht="15" customHeight="1" x14ac:dyDescent="0.25">
      <c r="B523" s="103">
        <f t="shared" si="122"/>
        <v>374</v>
      </c>
      <c r="C523" s="126" t="s">
        <v>10543</v>
      </c>
      <c r="D523" s="126">
        <v>4800083168</v>
      </c>
      <c r="E523" s="121" t="s">
        <v>627</v>
      </c>
      <c r="F523" s="522">
        <v>250000</v>
      </c>
      <c r="G523" s="127">
        <v>8</v>
      </c>
      <c r="H523" s="103">
        <v>2014</v>
      </c>
      <c r="I523" s="128">
        <v>41858</v>
      </c>
      <c r="J523" s="128"/>
      <c r="K523" s="127" t="s">
        <v>628</v>
      </c>
      <c r="L523" s="126" t="s">
        <v>628</v>
      </c>
      <c r="M523" s="141" t="s">
        <v>628</v>
      </c>
      <c r="N523" s="142" t="s">
        <v>631</v>
      </c>
      <c r="O523" s="127" t="s">
        <v>98</v>
      </c>
      <c r="P523" s="127" t="s">
        <v>98</v>
      </c>
      <c r="Q523" s="100">
        <f>(IF(AF523='[1]Price List'!$B$1,VLOOKUP(N523,'[1]Price List'!$A$1:$K$104,2,0),IF(AF523='[1]Price List'!$C$1,VLOOKUP(N523,'[1]Price List'!$A$1:$K$104,3,0),IF(AF523='[1]Price List'!$D$1,VLOOKUP(N523,'[1]Price List'!$A$1:$K$104,4,0),IF(AF523='[1]Price List'!$E$1,VLOOKUP(N523,'[1]Price List'!$A$1:$K$104,5,0),IF(AF523='[1]Price List'!$F$1,VLOOKUP(N523,'[1]Price List'!$A$1:$K$104,6,0),IF(AF523='[1]Price List'!$G$1,VLOOKUP(N523,'[1]Price List'!$A$1:$K$104,7,0),IF(AF523='[1]Price List'!$H$1,VLOOKUP(N523,'[1]Price List'!$A$1:$K$104,8,0),IF(AF523='[1]Price List'!$I$1,VLOOKUP(N523,'[1]Price List'!$A$1:$K$104,9,0),IF(AF523='[1]Price List'!$J$1,VLOOKUP(N523,'[1]Price List'!$A$1:$K$104,10,0),IF(AF523='[1]Price List'!$K$1,VLOOKUP(N523,'[1]Price List'!$A$1:$K$104,11,0))))))))))))+(IF(AF523='[1]Price List'!$B$1,VLOOKUP(O523,'[1]Price List'!$A$1:$K$104,2,0),IF(AF523='[1]Price List'!$C$1,VLOOKUP(O523,'[1]Price List'!$A$1:$K$104,3,0),IF(AF523='[1]Price List'!$D$1,VLOOKUP(O523,'[1]Price List'!$A$1:$K$104,4,0),IF(AF523='[1]Price List'!$E$1,VLOOKUP(O523,'[1]Price List'!$A$1:$K$104,5,0),IF(AF523='[1]Price List'!$F$1,VLOOKUP(O523,'[1]Price List'!$A$1:$K$104,6,0),IF(AF523='[1]Price List'!$G$1,VLOOKUP(O523,'[1]Price List'!$A$1:$K$104,7,0),IF(AF523='[1]Price List'!$H$1,VLOOKUP(O523,'[1]Price List'!$A$1:$K$104,8,0),IF(AF523='[1]Price List'!$I$1,VLOOKUP(O523,'[1]Price List'!$A$1:$K$104,9,0),IF(AF523='[1]Price List'!$J$1,VLOOKUP(O523,'[1]Price List'!$A$1:$K$104,10,0),IF(AF523='[1]Price List'!$K$1,VLOOKUP(O523,'[1]Price List'!$A$1:$K$104,11,0))))))))))))+(IF(AF523='[1]Price List'!$B$1,VLOOKUP(P523,'[1]Price List'!$A$1:$K$104,2,0),IF(AF523='[1]Price List'!$C$1,VLOOKUP(P523,'[1]Price List'!$A$1:$K$104,3,0),IF(AF523='[1]Price List'!$D$1,VLOOKUP(P523,'[1]Price List'!$A$1:$K$104,4,0),IF(AF523='[1]Price List'!$E$1,VLOOKUP(P523,'[1]Price List'!$A$1:$K$104,5,0),IF(AF523='[1]Price List'!$F$1,VLOOKUP(P523,'[1]Price List'!$A$1:$K$104,6,0),IF(AF523='[1]Price List'!$G$1,VLOOKUP(P523,'[1]Price List'!$A$1:$K$104,7,0),IF(AF523='[1]Price List'!$H$1,VLOOKUP(P523,'[1]Price List'!$A$1:$K$104,8,0),IF(AF523='[1]Price List'!$I$1,VLOOKUP(P523,'[1]Price List'!$A$1:$K$104,9,0),IF(AF523='[1]Price List'!$J$1,VLOOKUP(P523,'[1]Price List'!$A$1:$K$104,10,0),IF(AF523='[1]Price List'!$K$1,VLOOKUP(P523,'[1]Price List'!$A$1:$K$104,11,0))))))))))))</f>
        <v>250000</v>
      </c>
      <c r="R523" s="103"/>
      <c r="S523" s="127"/>
      <c r="T523" s="127"/>
      <c r="U523" s="120">
        <v>41907</v>
      </c>
      <c r="V523" s="523">
        <f t="shared" si="121"/>
        <v>49</v>
      </c>
      <c r="W523" s="127"/>
      <c r="X523" s="141" t="s">
        <v>9537</v>
      </c>
      <c r="Y523" s="424" t="s">
        <v>9538</v>
      </c>
      <c r="Z523" s="126" t="s">
        <v>627</v>
      </c>
      <c r="AA523" s="103"/>
      <c r="AB523" s="126"/>
      <c r="AC523" s="103"/>
      <c r="AD523" s="103"/>
      <c r="AE523" s="103"/>
      <c r="AF523" s="121" t="s">
        <v>477</v>
      </c>
      <c r="AG523" s="126"/>
      <c r="AH523" s="524"/>
      <c r="AI523" s="524"/>
      <c r="AJ523" s="121"/>
      <c r="AK523" s="121"/>
      <c r="AL523" s="121"/>
      <c r="AM523" s="120"/>
      <c r="AN523" s="120"/>
      <c r="AO523" s="120"/>
      <c r="AP523" s="121"/>
      <c r="AQ523" s="525"/>
      <c r="AR523" s="525"/>
      <c r="AS523" s="121"/>
      <c r="AT523" s="247" t="s">
        <v>10535</v>
      </c>
      <c r="AU523" s="122">
        <v>42226</v>
      </c>
      <c r="AV523" s="122">
        <v>42249</v>
      </c>
      <c r="AX523" s="121" t="s">
        <v>10536</v>
      </c>
      <c r="AY523" s="121"/>
      <c r="AZ523" s="120">
        <v>42251</v>
      </c>
      <c r="BA523" s="120">
        <v>42268</v>
      </c>
      <c r="BB523" s="121"/>
      <c r="BC523" s="522">
        <f t="shared" si="124"/>
        <v>250000</v>
      </c>
      <c r="BD523" s="121"/>
      <c r="BE523" s="516">
        <f t="shared" si="133"/>
        <v>250000</v>
      </c>
      <c r="BF523" s="122">
        <v>42269</v>
      </c>
      <c r="BG523" s="141" t="s">
        <v>116</v>
      </c>
      <c r="BH523" s="121" t="s">
        <v>14649</v>
      </c>
      <c r="BI523" s="122">
        <v>42270</v>
      </c>
      <c r="BJ523" s="190">
        <v>42292</v>
      </c>
      <c r="BK523" s="526" t="s">
        <v>167</v>
      </c>
      <c r="BL523" s="534">
        <f t="shared" si="126"/>
        <v>250000</v>
      </c>
      <c r="BQ523" t="str">
        <f t="shared" si="127"/>
        <v>Indosat</v>
      </c>
      <c r="BR523" t="str">
        <f t="shared" si="128"/>
        <v>HK-14-1584</v>
      </c>
      <c r="BS523" s="91">
        <f t="shared" si="129"/>
        <v>2014</v>
      </c>
      <c r="BT523">
        <f t="shared" si="125"/>
        <v>42251</v>
      </c>
      <c r="BU523" s="91">
        <f t="shared" si="125"/>
        <v>42268</v>
      </c>
      <c r="BW523" t="str">
        <f t="shared" si="130"/>
        <v>Site : TELUK JAMBE - 03KRW014</v>
      </c>
      <c r="BX523" t="str">
        <f t="shared" si="131"/>
        <v xml:space="preserve">Tipe Tower : </v>
      </c>
      <c r="BY523">
        <f t="shared" si="132"/>
        <v>4800083168</v>
      </c>
      <c r="BZ523" s="92" t="str">
        <f t="shared" si="132"/>
        <v>BoQ Verification</v>
      </c>
      <c r="CD523" s="531"/>
    </row>
    <row r="524" spans="2:82" ht="15" customHeight="1" x14ac:dyDescent="0.25">
      <c r="B524" s="103">
        <f t="shared" si="122"/>
        <v>375</v>
      </c>
      <c r="C524" s="126" t="s">
        <v>10544</v>
      </c>
      <c r="D524" s="126">
        <v>4800083168</v>
      </c>
      <c r="E524" s="126" t="s">
        <v>9547</v>
      </c>
      <c r="F524" s="647">
        <v>3500000</v>
      </c>
      <c r="G524" s="103">
        <v>8</v>
      </c>
      <c r="H524" s="103">
        <v>2014</v>
      </c>
      <c r="I524" s="128">
        <v>41858</v>
      </c>
      <c r="J524" s="128"/>
      <c r="K524" s="127" t="s">
        <v>628</v>
      </c>
      <c r="L524" s="126" t="s">
        <v>628</v>
      </c>
      <c r="M524" s="141" t="s">
        <v>628</v>
      </c>
      <c r="N524" s="95" t="s">
        <v>1636</v>
      </c>
      <c r="O524" s="127" t="s">
        <v>98</v>
      </c>
      <c r="P524" s="127" t="s">
        <v>98</v>
      </c>
      <c r="Q524" s="100">
        <f>(IF(AF524='[1]Price List'!$B$1,VLOOKUP(N524,'[1]Price List'!$A$1:$K$104,2,0),IF(AF524='[1]Price List'!$C$1,VLOOKUP(N524,'[1]Price List'!$A$1:$K$104,3,0),IF(AF524='[1]Price List'!$D$1,VLOOKUP(N524,'[1]Price List'!$A$1:$K$104,4,0),IF(AF524='[1]Price List'!$E$1,VLOOKUP(N524,'[1]Price List'!$A$1:$K$104,5,0),IF(AF524='[1]Price List'!$F$1,VLOOKUP(N524,'[1]Price List'!$A$1:$K$104,6,0),IF(AF524='[1]Price List'!$G$1,VLOOKUP(N524,'[1]Price List'!$A$1:$K$104,7,0),IF(AF524='[1]Price List'!$H$1,VLOOKUP(N524,'[1]Price List'!$A$1:$K$104,8,0),IF(AF524='[1]Price List'!$I$1,VLOOKUP(N524,'[1]Price List'!$A$1:$K$104,9,0),IF(AF524='[1]Price List'!$J$1,VLOOKUP(N524,'[1]Price List'!$A$1:$K$104,10,0),IF(AF524='[1]Price List'!$K$1,VLOOKUP(N524,'[1]Price List'!$A$1:$K$104,11,0))))))))))))+(IF(AF524='[1]Price List'!$B$1,VLOOKUP(O524,'[1]Price List'!$A$1:$K$104,2,0),IF(AF524='[1]Price List'!$C$1,VLOOKUP(O524,'[1]Price List'!$A$1:$K$104,3,0),IF(AF524='[1]Price List'!$D$1,VLOOKUP(O524,'[1]Price List'!$A$1:$K$104,4,0),IF(AF524='[1]Price List'!$E$1,VLOOKUP(O524,'[1]Price List'!$A$1:$K$104,5,0),IF(AF524='[1]Price List'!$F$1,VLOOKUP(O524,'[1]Price List'!$A$1:$K$104,6,0),IF(AF524='[1]Price List'!$G$1,VLOOKUP(O524,'[1]Price List'!$A$1:$K$104,7,0),IF(AF524='[1]Price List'!$H$1,VLOOKUP(O524,'[1]Price List'!$A$1:$K$104,8,0),IF(AF524='[1]Price List'!$I$1,VLOOKUP(O524,'[1]Price List'!$A$1:$K$104,9,0),IF(AF524='[1]Price List'!$J$1,VLOOKUP(O524,'[1]Price List'!$A$1:$K$104,10,0),IF(AF524='[1]Price List'!$K$1,VLOOKUP(O524,'[1]Price List'!$A$1:$K$104,11,0))))))))))))+(IF(AF524='[1]Price List'!$B$1,VLOOKUP(P524,'[1]Price List'!$A$1:$K$104,2,0),IF(AF524='[1]Price List'!$C$1,VLOOKUP(P524,'[1]Price List'!$A$1:$K$104,3,0),IF(AF524='[1]Price List'!$D$1,VLOOKUP(P524,'[1]Price List'!$A$1:$K$104,4,0),IF(AF524='[1]Price List'!$E$1,VLOOKUP(P524,'[1]Price List'!$A$1:$K$104,5,0),IF(AF524='[1]Price List'!$F$1,VLOOKUP(P524,'[1]Price List'!$A$1:$K$104,6,0),IF(AF524='[1]Price List'!$G$1,VLOOKUP(P524,'[1]Price List'!$A$1:$K$104,7,0),IF(AF524='[1]Price List'!$H$1,VLOOKUP(P524,'[1]Price List'!$A$1:$K$104,8,0),IF(AF524='[1]Price List'!$I$1,VLOOKUP(P524,'[1]Price List'!$A$1:$K$104,9,0),IF(AF524='[1]Price List'!$J$1,VLOOKUP(P524,'[1]Price List'!$A$1:$K$104,10,0),IF(AF524='[1]Price List'!$K$1,VLOOKUP(P524,'[1]Price List'!$A$1:$K$104,11,0))))))))))))</f>
        <v>3500000</v>
      </c>
      <c r="R524" s="103"/>
      <c r="S524" s="127"/>
      <c r="T524" s="127"/>
      <c r="U524" s="542">
        <v>41907</v>
      </c>
      <c r="V524" s="523">
        <f t="shared" si="121"/>
        <v>49</v>
      </c>
      <c r="W524" s="127"/>
      <c r="X524" s="141" t="s">
        <v>10545</v>
      </c>
      <c r="Y524" s="424" t="s">
        <v>10546</v>
      </c>
      <c r="Z524" s="126" t="s">
        <v>1640</v>
      </c>
      <c r="AA524" s="127"/>
      <c r="AB524" s="126"/>
      <c r="AC524" s="127"/>
      <c r="AD524" s="127"/>
      <c r="AE524" s="127"/>
      <c r="AF524" s="126" t="s">
        <v>477</v>
      </c>
      <c r="AG524" s="126"/>
      <c r="AH524" s="543"/>
      <c r="AI524" s="543"/>
      <c r="AJ524" s="126"/>
      <c r="AK524" s="126"/>
      <c r="AL524" s="126"/>
      <c r="AM524" s="126"/>
      <c r="AN524" s="542"/>
      <c r="AO524" s="544"/>
      <c r="AP524" s="126"/>
      <c r="AQ524" s="525"/>
      <c r="AR524" s="525"/>
      <c r="AS524" s="126"/>
      <c r="AT524" s="126" t="s">
        <v>10547</v>
      </c>
      <c r="AU524" s="544">
        <v>41992</v>
      </c>
      <c r="AV524" s="544">
        <v>42023</v>
      </c>
      <c r="AX524" s="126" t="s">
        <v>9324</v>
      </c>
      <c r="AY524" s="126">
        <v>0</v>
      </c>
      <c r="AZ524" s="542">
        <v>42117</v>
      </c>
      <c r="BA524" s="120">
        <v>42167</v>
      </c>
      <c r="BB524" s="121"/>
      <c r="BC524" s="522">
        <f t="shared" si="124"/>
        <v>3500000</v>
      </c>
      <c r="BD524" s="121"/>
      <c r="BE524" s="516">
        <f t="shared" si="133"/>
        <v>3500000</v>
      </c>
      <c r="BF524" s="122">
        <v>42170</v>
      </c>
      <c r="BG524" s="141" t="s">
        <v>116</v>
      </c>
      <c r="BH524" s="126" t="s">
        <v>9325</v>
      </c>
      <c r="BI524" s="544">
        <v>42170</v>
      </c>
      <c r="BJ524" s="546">
        <v>42192</v>
      </c>
      <c r="BK524" s="526" t="s">
        <v>167</v>
      </c>
      <c r="BL524" s="534">
        <f t="shared" si="126"/>
        <v>3500000</v>
      </c>
      <c r="BM524" t="s">
        <v>1651</v>
      </c>
      <c r="BQ524" t="str">
        <f t="shared" si="127"/>
        <v>Indosat</v>
      </c>
      <c r="BR524" t="str">
        <f t="shared" si="128"/>
        <v>HK-14-1585</v>
      </c>
      <c r="BS524" s="91">
        <f t="shared" si="129"/>
        <v>2014</v>
      </c>
      <c r="BT524">
        <f t="shared" si="125"/>
        <v>42117</v>
      </c>
      <c r="BU524" s="91">
        <f t="shared" si="125"/>
        <v>42167</v>
      </c>
      <c r="BW524" t="str">
        <f t="shared" si="130"/>
        <v>Site : CIJANTRA - 02TGN196</v>
      </c>
      <c r="BX524" t="str">
        <f t="shared" si="131"/>
        <v xml:space="preserve">Tipe Tower : </v>
      </c>
      <c r="BY524">
        <f t="shared" si="132"/>
        <v>4800083168</v>
      </c>
      <c r="BZ524" s="92" t="str">
        <f t="shared" si="132"/>
        <v>Consultant Engineering Fee</v>
      </c>
      <c r="CD524" s="531"/>
    </row>
    <row r="525" spans="2:82" ht="15" customHeight="1" x14ac:dyDescent="0.25">
      <c r="B525" s="103">
        <f t="shared" si="122"/>
        <v>376</v>
      </c>
      <c r="C525" s="575" t="s">
        <v>10548</v>
      </c>
      <c r="D525" s="575">
        <v>4800083168</v>
      </c>
      <c r="E525" s="575" t="s">
        <v>9547</v>
      </c>
      <c r="F525" s="647">
        <v>3500000</v>
      </c>
      <c r="G525" s="94">
        <v>8</v>
      </c>
      <c r="H525" s="94">
        <v>2014</v>
      </c>
      <c r="I525" s="573">
        <v>41858</v>
      </c>
      <c r="J525" s="650"/>
      <c r="K525" s="577" t="s">
        <v>628</v>
      </c>
      <c r="L525" s="575" t="s">
        <v>628</v>
      </c>
      <c r="M525" s="579" t="s">
        <v>628</v>
      </c>
      <c r="N525" s="95" t="s">
        <v>1636</v>
      </c>
      <c r="O525" s="127" t="s">
        <v>98</v>
      </c>
      <c r="P525" s="577" t="s">
        <v>98</v>
      </c>
      <c r="Q525" s="100">
        <f>(IF(AF525='[1]Price List'!$B$1,VLOOKUP(N525,'[1]Price List'!$A$1:$K$104,2,0),IF(AF525='[1]Price List'!$C$1,VLOOKUP(N525,'[1]Price List'!$A$1:$K$104,3,0),IF(AF525='[1]Price List'!$D$1,VLOOKUP(N525,'[1]Price List'!$A$1:$K$104,4,0),IF(AF525='[1]Price List'!$E$1,VLOOKUP(N525,'[1]Price List'!$A$1:$K$104,5,0),IF(AF525='[1]Price List'!$F$1,VLOOKUP(N525,'[1]Price List'!$A$1:$K$104,6,0),IF(AF525='[1]Price List'!$G$1,VLOOKUP(N525,'[1]Price List'!$A$1:$K$104,7,0),IF(AF525='[1]Price List'!$H$1,VLOOKUP(N525,'[1]Price List'!$A$1:$K$104,8,0),IF(AF525='[1]Price List'!$I$1,VLOOKUP(N525,'[1]Price List'!$A$1:$K$104,9,0),IF(AF525='[1]Price List'!$J$1,VLOOKUP(N525,'[1]Price List'!$A$1:$K$104,10,0),IF(AF525='[1]Price List'!$K$1,VLOOKUP(N525,'[1]Price List'!$A$1:$K$104,11,0))))))))))))+(IF(AF525='[1]Price List'!$B$1,VLOOKUP(O525,'[1]Price List'!$A$1:$K$104,2,0),IF(AF525='[1]Price List'!$C$1,VLOOKUP(O525,'[1]Price List'!$A$1:$K$104,3,0),IF(AF525='[1]Price List'!$D$1,VLOOKUP(O525,'[1]Price List'!$A$1:$K$104,4,0),IF(AF525='[1]Price List'!$E$1,VLOOKUP(O525,'[1]Price List'!$A$1:$K$104,5,0),IF(AF525='[1]Price List'!$F$1,VLOOKUP(O525,'[1]Price List'!$A$1:$K$104,6,0),IF(AF525='[1]Price List'!$G$1,VLOOKUP(O525,'[1]Price List'!$A$1:$K$104,7,0),IF(AF525='[1]Price List'!$H$1,VLOOKUP(O525,'[1]Price List'!$A$1:$K$104,8,0),IF(AF525='[1]Price List'!$I$1,VLOOKUP(O525,'[1]Price List'!$A$1:$K$104,9,0),IF(AF525='[1]Price List'!$J$1,VLOOKUP(O525,'[1]Price List'!$A$1:$K$104,10,0),IF(AF525='[1]Price List'!$K$1,VLOOKUP(O525,'[1]Price List'!$A$1:$K$104,11,0))))))))))))+(IF(AF525='[1]Price List'!$B$1,VLOOKUP(P525,'[1]Price List'!$A$1:$K$104,2,0),IF(AF525='[1]Price List'!$C$1,VLOOKUP(P525,'[1]Price List'!$A$1:$K$104,3,0),IF(AF525='[1]Price List'!$D$1,VLOOKUP(P525,'[1]Price List'!$A$1:$K$104,4,0),IF(AF525='[1]Price List'!$E$1,VLOOKUP(P525,'[1]Price List'!$A$1:$K$104,5,0),IF(AF525='[1]Price List'!$F$1,VLOOKUP(P525,'[1]Price List'!$A$1:$K$104,6,0),IF(AF525='[1]Price List'!$G$1,VLOOKUP(P525,'[1]Price List'!$A$1:$K$104,7,0),IF(AF525='[1]Price List'!$H$1,VLOOKUP(P525,'[1]Price List'!$A$1:$K$104,8,0),IF(AF525='[1]Price List'!$I$1,VLOOKUP(P525,'[1]Price List'!$A$1:$K$104,9,0),IF(AF525='[1]Price List'!$J$1,VLOOKUP(P525,'[1]Price List'!$A$1:$K$104,10,0),IF(AF525='[1]Price List'!$K$1,VLOOKUP(P525,'[1]Price List'!$A$1:$K$104,11,0))))))))))))</f>
        <v>3500000</v>
      </c>
      <c r="R525" s="577"/>
      <c r="S525" s="577"/>
      <c r="T525" s="577"/>
      <c r="U525" s="581">
        <v>41907</v>
      </c>
      <c r="V525" s="523">
        <f t="shared" si="121"/>
        <v>49</v>
      </c>
      <c r="W525" s="577"/>
      <c r="X525" s="579" t="s">
        <v>10549</v>
      </c>
      <c r="Y525" s="582" t="s">
        <v>10550</v>
      </c>
      <c r="Z525" s="126" t="s">
        <v>1640</v>
      </c>
      <c r="AA525" s="577"/>
      <c r="AB525" s="575"/>
      <c r="AC525" s="577"/>
      <c r="AD525" s="577"/>
      <c r="AE525" s="577"/>
      <c r="AF525" s="575" t="s">
        <v>477</v>
      </c>
      <c r="AG525" s="575"/>
      <c r="AH525" s="583"/>
      <c r="AI525" s="584"/>
      <c r="AJ525" s="575"/>
      <c r="AK525" s="575"/>
      <c r="AL525" s="575"/>
      <c r="AM525" s="581"/>
      <c r="AN525" s="581"/>
      <c r="AO525" s="581"/>
      <c r="AP525" s="575"/>
      <c r="AQ525" s="585"/>
      <c r="AR525" s="585">
        <f ca="1">IF(AN525="",TODAY()-AM525,0)</f>
        <v>42347</v>
      </c>
      <c r="AS525" s="575"/>
      <c r="AT525" s="575" t="s">
        <v>10551</v>
      </c>
      <c r="AU525" s="586">
        <v>41992</v>
      </c>
      <c r="AV525" s="586">
        <v>42023</v>
      </c>
      <c r="AX525" s="597" t="s">
        <v>9324</v>
      </c>
      <c r="AY525" s="575">
        <v>0</v>
      </c>
      <c r="AZ525" s="98">
        <v>42117</v>
      </c>
      <c r="BA525" s="120">
        <v>42167</v>
      </c>
      <c r="BB525" s="121"/>
      <c r="BC525" s="522">
        <f t="shared" si="124"/>
        <v>3500000</v>
      </c>
      <c r="BD525" s="121"/>
      <c r="BE525" s="516">
        <f t="shared" si="133"/>
        <v>3500000</v>
      </c>
      <c r="BF525" s="122">
        <v>42170</v>
      </c>
      <c r="BG525" s="141" t="s">
        <v>116</v>
      </c>
      <c r="BH525" s="104" t="s">
        <v>9325</v>
      </c>
      <c r="BI525" s="87">
        <v>42170</v>
      </c>
      <c r="BJ525" s="535">
        <v>42192</v>
      </c>
      <c r="BK525" s="526" t="s">
        <v>167</v>
      </c>
      <c r="BL525" s="534">
        <f t="shared" si="126"/>
        <v>3500000</v>
      </c>
      <c r="BM525" t="s">
        <v>1651</v>
      </c>
      <c r="BQ525" t="str">
        <f t="shared" si="127"/>
        <v>Indosat</v>
      </c>
      <c r="BR525" t="str">
        <f t="shared" si="128"/>
        <v>HK-14-1586</v>
      </c>
      <c r="BS525" s="91">
        <f t="shared" si="129"/>
        <v>2014</v>
      </c>
      <c r="BT525">
        <f t="shared" si="125"/>
        <v>42117</v>
      </c>
      <c r="BU525" s="91">
        <f t="shared" si="125"/>
        <v>42167</v>
      </c>
      <c r="BW525" t="str">
        <f t="shared" si="130"/>
        <v>Site : CITRARAYA - 02TGN184</v>
      </c>
      <c r="BX525" t="str">
        <f t="shared" si="131"/>
        <v xml:space="preserve">Tipe Tower : </v>
      </c>
      <c r="BY525">
        <f t="shared" si="132"/>
        <v>4800083168</v>
      </c>
      <c r="BZ525" s="92" t="str">
        <f t="shared" si="132"/>
        <v>Consultant Engineering Fee</v>
      </c>
      <c r="CD525" s="531"/>
    </row>
    <row r="526" spans="2:82" ht="15" customHeight="1" x14ac:dyDescent="0.25">
      <c r="B526" s="103">
        <f t="shared" si="122"/>
        <v>377</v>
      </c>
      <c r="C526" s="126" t="s">
        <v>10552</v>
      </c>
      <c r="D526" s="126">
        <v>4800083168</v>
      </c>
      <c r="E526" s="121" t="s">
        <v>9314</v>
      </c>
      <c r="F526" s="522">
        <v>5000000</v>
      </c>
      <c r="G526" s="127">
        <v>8</v>
      </c>
      <c r="H526" s="103">
        <v>2014</v>
      </c>
      <c r="I526" s="128">
        <v>41858</v>
      </c>
      <c r="J526" s="128"/>
      <c r="K526" s="127" t="s">
        <v>628</v>
      </c>
      <c r="L526" s="126" t="s">
        <v>628</v>
      </c>
      <c r="M526" s="141" t="s">
        <v>628</v>
      </c>
      <c r="N526" s="104" t="s">
        <v>1636</v>
      </c>
      <c r="O526" s="97" t="s">
        <v>2392</v>
      </c>
      <c r="P526" s="127" t="s">
        <v>98</v>
      </c>
      <c r="Q526" s="100">
        <f>(IF(AF526='[1]Price List'!$B$1,VLOOKUP(N526,'[1]Price List'!$A$1:$K$104,2,0),IF(AF526='[1]Price List'!$C$1,VLOOKUP(N526,'[1]Price List'!$A$1:$K$104,3,0),IF(AF526='[1]Price List'!$D$1,VLOOKUP(N526,'[1]Price List'!$A$1:$K$104,4,0),IF(AF526='[1]Price List'!$E$1,VLOOKUP(N526,'[1]Price List'!$A$1:$K$104,5,0),IF(AF526='[1]Price List'!$F$1,VLOOKUP(N526,'[1]Price List'!$A$1:$K$104,6,0),IF(AF526='[1]Price List'!$G$1,VLOOKUP(N526,'[1]Price List'!$A$1:$K$104,7,0),IF(AF526='[1]Price List'!$H$1,VLOOKUP(N526,'[1]Price List'!$A$1:$K$104,8,0),IF(AF526='[1]Price List'!$I$1,VLOOKUP(N526,'[1]Price List'!$A$1:$K$104,9,0),IF(AF526='[1]Price List'!$J$1,VLOOKUP(N526,'[1]Price List'!$A$1:$K$104,10,0),IF(AF526='[1]Price List'!$K$1,VLOOKUP(N526,'[1]Price List'!$A$1:$K$104,11,0))))))))))))+(IF(AF526='[1]Price List'!$B$1,VLOOKUP(O526,'[1]Price List'!$A$1:$K$104,2,0),IF(AF526='[1]Price List'!$C$1,VLOOKUP(O526,'[1]Price List'!$A$1:$K$104,3,0),IF(AF526='[1]Price List'!$D$1,VLOOKUP(O526,'[1]Price List'!$A$1:$K$104,4,0),IF(AF526='[1]Price List'!$E$1,VLOOKUP(O526,'[1]Price List'!$A$1:$K$104,5,0),IF(AF526='[1]Price List'!$F$1,VLOOKUP(O526,'[1]Price List'!$A$1:$K$104,6,0),IF(AF526='[1]Price List'!$G$1,VLOOKUP(O526,'[1]Price List'!$A$1:$K$104,7,0),IF(AF526='[1]Price List'!$H$1,VLOOKUP(O526,'[1]Price List'!$A$1:$K$104,8,0),IF(AF526='[1]Price List'!$I$1,VLOOKUP(O526,'[1]Price List'!$A$1:$K$104,9,0),IF(AF526='[1]Price List'!$J$1,VLOOKUP(O526,'[1]Price List'!$A$1:$K$104,10,0),IF(AF526='[1]Price List'!$K$1,VLOOKUP(O526,'[1]Price List'!$A$1:$K$104,11,0))))))))))))+(IF(AF526='[1]Price List'!$B$1,VLOOKUP(P526,'[1]Price List'!$A$1:$K$104,2,0),IF(AF526='[1]Price List'!$C$1,VLOOKUP(P526,'[1]Price List'!$A$1:$K$104,3,0),IF(AF526='[1]Price List'!$D$1,VLOOKUP(P526,'[1]Price List'!$A$1:$K$104,4,0),IF(AF526='[1]Price List'!$E$1,VLOOKUP(P526,'[1]Price List'!$A$1:$K$104,5,0),IF(AF526='[1]Price List'!$F$1,VLOOKUP(P526,'[1]Price List'!$A$1:$K$104,6,0),IF(AF526='[1]Price List'!$G$1,VLOOKUP(P526,'[1]Price List'!$A$1:$K$104,7,0),IF(AF526='[1]Price List'!$H$1,VLOOKUP(P526,'[1]Price List'!$A$1:$K$104,8,0),IF(AF526='[1]Price List'!$I$1,VLOOKUP(P526,'[1]Price List'!$A$1:$K$104,9,0),IF(AF526='[1]Price List'!$J$1,VLOOKUP(P526,'[1]Price List'!$A$1:$K$104,10,0),IF(AF526='[1]Price List'!$K$1,VLOOKUP(P526,'[1]Price List'!$A$1:$K$104,11,0))))))))))))</f>
        <v>5000000</v>
      </c>
      <c r="R526" s="103"/>
      <c r="S526" s="127"/>
      <c r="T526" s="127"/>
      <c r="U526" s="120">
        <v>41906</v>
      </c>
      <c r="V526" s="523">
        <f t="shared" si="121"/>
        <v>48</v>
      </c>
      <c r="W526" s="127"/>
      <c r="X526" s="141" t="s">
        <v>3462</v>
      </c>
      <c r="Y526" s="424" t="s">
        <v>10553</v>
      </c>
      <c r="Z526" s="126" t="s">
        <v>2396</v>
      </c>
      <c r="AA526" s="103"/>
      <c r="AB526" s="126"/>
      <c r="AC526" s="103"/>
      <c r="AD526" s="103"/>
      <c r="AE526" s="103"/>
      <c r="AF526" s="126" t="s">
        <v>477</v>
      </c>
      <c r="AG526" s="126"/>
      <c r="AH526" s="524"/>
      <c r="AI526" s="524"/>
      <c r="AJ526" s="121"/>
      <c r="AK526" s="121"/>
      <c r="AL526" s="121"/>
      <c r="AM526" s="120"/>
      <c r="AN526" s="120"/>
      <c r="AO526" s="120"/>
      <c r="AP526" s="121"/>
      <c r="AQ526" s="525"/>
      <c r="AR526" s="525"/>
      <c r="AS526" s="121"/>
      <c r="AT526" s="121" t="s">
        <v>10554</v>
      </c>
      <c r="AU526" s="122">
        <v>42074</v>
      </c>
      <c r="AV526" s="648">
        <v>42096</v>
      </c>
      <c r="AX526" s="126" t="s">
        <v>10342</v>
      </c>
      <c r="AY526" s="121">
        <v>0</v>
      </c>
      <c r="AZ526" s="120">
        <v>42096</v>
      </c>
      <c r="BA526" s="120">
        <v>42160</v>
      </c>
      <c r="BB526" s="121"/>
      <c r="BC526" s="522">
        <f t="shared" si="124"/>
        <v>5000000</v>
      </c>
      <c r="BD526" s="522">
        <v>5000000</v>
      </c>
      <c r="BE526" s="522">
        <v>5000000</v>
      </c>
      <c r="BF526" s="122">
        <v>42163</v>
      </c>
      <c r="BG526" s="141" t="s">
        <v>116</v>
      </c>
      <c r="BH526" s="121" t="s">
        <v>10343</v>
      </c>
      <c r="BI526" s="122">
        <v>42164</v>
      </c>
      <c r="BJ526" s="190">
        <v>42173</v>
      </c>
      <c r="BK526" s="526" t="s">
        <v>167</v>
      </c>
      <c r="BL526" s="534">
        <f t="shared" si="126"/>
        <v>5000000</v>
      </c>
      <c r="BM526" t="s">
        <v>2403</v>
      </c>
      <c r="BQ526" t="str">
        <f t="shared" si="127"/>
        <v>Indosat</v>
      </c>
      <c r="BR526" t="str">
        <f t="shared" si="128"/>
        <v>HK-14-1474</v>
      </c>
      <c r="BS526" s="91">
        <f t="shared" si="129"/>
        <v>2014</v>
      </c>
      <c r="BT526">
        <f t="shared" si="125"/>
        <v>42096</v>
      </c>
      <c r="BU526" s="91">
        <f t="shared" si="125"/>
        <v>42160</v>
      </c>
      <c r="BW526" t="str">
        <f t="shared" si="130"/>
        <v>Site : MUSTIKA_JAYA - 03BKS193</v>
      </c>
      <c r="BX526" t="str">
        <f t="shared" si="131"/>
        <v xml:space="preserve">Tipe Tower : </v>
      </c>
      <c r="BY526">
        <f t="shared" si="132"/>
        <v>4800083168</v>
      </c>
      <c r="BZ526" s="92" t="str">
        <f t="shared" si="132"/>
        <v>Survey+Tower Analysis</v>
      </c>
      <c r="CD526" s="531"/>
    </row>
    <row r="527" spans="2:82" ht="15" customHeight="1" x14ac:dyDescent="0.25">
      <c r="B527" s="103">
        <f t="shared" si="122"/>
        <v>378</v>
      </c>
      <c r="C527" s="126" t="s">
        <v>10555</v>
      </c>
      <c r="D527" s="126">
        <v>4800083168</v>
      </c>
      <c r="E527" s="121" t="s">
        <v>2396</v>
      </c>
      <c r="F527" s="522">
        <v>5000000</v>
      </c>
      <c r="G527" s="127">
        <v>8</v>
      </c>
      <c r="H527" s="103">
        <v>2014</v>
      </c>
      <c r="I527" s="128">
        <v>41858</v>
      </c>
      <c r="J527" s="128"/>
      <c r="K527" s="127" t="s">
        <v>628</v>
      </c>
      <c r="L527" s="126" t="s">
        <v>628</v>
      </c>
      <c r="M527" s="141" t="s">
        <v>628</v>
      </c>
      <c r="N527" s="104" t="s">
        <v>1636</v>
      </c>
      <c r="O527" s="97" t="s">
        <v>2392</v>
      </c>
      <c r="P527" s="127" t="s">
        <v>98</v>
      </c>
      <c r="Q527" s="100">
        <f>(IF(AF527='[1]Price List'!$B$1,VLOOKUP(N527,'[1]Price List'!$A$1:$K$104,2,0),IF(AF527='[1]Price List'!$C$1,VLOOKUP(N527,'[1]Price List'!$A$1:$K$104,3,0),IF(AF527='[1]Price List'!$D$1,VLOOKUP(N527,'[1]Price List'!$A$1:$K$104,4,0),IF(AF527='[1]Price List'!$E$1,VLOOKUP(N527,'[1]Price List'!$A$1:$K$104,5,0),IF(AF527='[1]Price List'!$F$1,VLOOKUP(N527,'[1]Price List'!$A$1:$K$104,6,0),IF(AF527='[1]Price List'!$G$1,VLOOKUP(N527,'[1]Price List'!$A$1:$K$104,7,0),IF(AF527='[1]Price List'!$H$1,VLOOKUP(N527,'[1]Price List'!$A$1:$K$104,8,0),IF(AF527='[1]Price List'!$I$1,VLOOKUP(N527,'[1]Price List'!$A$1:$K$104,9,0),IF(AF527='[1]Price List'!$J$1,VLOOKUP(N527,'[1]Price List'!$A$1:$K$104,10,0),IF(AF527='[1]Price List'!$K$1,VLOOKUP(N527,'[1]Price List'!$A$1:$K$104,11,0))))))))))))+(IF(AF527='[1]Price List'!$B$1,VLOOKUP(O527,'[1]Price List'!$A$1:$K$104,2,0),IF(AF527='[1]Price List'!$C$1,VLOOKUP(O527,'[1]Price List'!$A$1:$K$104,3,0),IF(AF527='[1]Price List'!$D$1,VLOOKUP(O527,'[1]Price List'!$A$1:$K$104,4,0),IF(AF527='[1]Price List'!$E$1,VLOOKUP(O527,'[1]Price List'!$A$1:$K$104,5,0),IF(AF527='[1]Price List'!$F$1,VLOOKUP(O527,'[1]Price List'!$A$1:$K$104,6,0),IF(AF527='[1]Price List'!$G$1,VLOOKUP(O527,'[1]Price List'!$A$1:$K$104,7,0),IF(AF527='[1]Price List'!$H$1,VLOOKUP(O527,'[1]Price List'!$A$1:$K$104,8,0),IF(AF527='[1]Price List'!$I$1,VLOOKUP(O527,'[1]Price List'!$A$1:$K$104,9,0),IF(AF527='[1]Price List'!$J$1,VLOOKUP(O527,'[1]Price List'!$A$1:$K$104,10,0),IF(AF527='[1]Price List'!$K$1,VLOOKUP(O527,'[1]Price List'!$A$1:$K$104,11,0))))))))))))+(IF(AF527='[1]Price List'!$B$1,VLOOKUP(P527,'[1]Price List'!$A$1:$K$104,2,0),IF(AF527='[1]Price List'!$C$1,VLOOKUP(P527,'[1]Price List'!$A$1:$K$104,3,0),IF(AF527='[1]Price List'!$D$1,VLOOKUP(P527,'[1]Price List'!$A$1:$K$104,4,0),IF(AF527='[1]Price List'!$E$1,VLOOKUP(P527,'[1]Price List'!$A$1:$K$104,5,0),IF(AF527='[1]Price List'!$F$1,VLOOKUP(P527,'[1]Price List'!$A$1:$K$104,6,0),IF(AF527='[1]Price List'!$G$1,VLOOKUP(P527,'[1]Price List'!$A$1:$K$104,7,0),IF(AF527='[1]Price List'!$H$1,VLOOKUP(P527,'[1]Price List'!$A$1:$K$104,8,0),IF(AF527='[1]Price List'!$I$1,VLOOKUP(P527,'[1]Price List'!$A$1:$K$104,9,0),IF(AF527='[1]Price List'!$J$1,VLOOKUP(P527,'[1]Price List'!$A$1:$K$104,10,0),IF(AF527='[1]Price List'!$K$1,VLOOKUP(P527,'[1]Price List'!$A$1:$K$104,11,0))))))))))))</f>
        <v>5000000</v>
      </c>
      <c r="R527" s="103"/>
      <c r="S527" s="127"/>
      <c r="T527" s="127"/>
      <c r="U527" s="120">
        <v>41907</v>
      </c>
      <c r="V527" s="523">
        <f t="shared" si="121"/>
        <v>49</v>
      </c>
      <c r="W527" s="127"/>
      <c r="X527" s="141" t="s">
        <v>10556</v>
      </c>
      <c r="Y527" s="424" t="s">
        <v>10557</v>
      </c>
      <c r="Z527" s="126" t="s">
        <v>2396</v>
      </c>
      <c r="AA527" s="103"/>
      <c r="AB527" s="126"/>
      <c r="AC527" s="103"/>
      <c r="AD527" s="103"/>
      <c r="AE527" s="103"/>
      <c r="AF527" s="121" t="s">
        <v>477</v>
      </c>
      <c r="AG527" s="126"/>
      <c r="AH527" s="524"/>
      <c r="AI527" s="524"/>
      <c r="AJ527" s="121"/>
      <c r="AK527" s="121"/>
      <c r="AL527" s="121"/>
      <c r="AM527" s="120"/>
      <c r="AN527" s="120"/>
      <c r="AO527" s="120"/>
      <c r="AP527" s="121"/>
      <c r="AQ527" s="525"/>
      <c r="AR527" s="525">
        <f t="shared" ref="AR527:AR569" ca="1" si="134">IF(AN527="",TODAY()-AM527,0)</f>
        <v>42347</v>
      </c>
      <c r="AS527" s="121"/>
      <c r="AT527" s="121" t="s">
        <v>10558</v>
      </c>
      <c r="AU527" s="122">
        <v>42072</v>
      </c>
      <c r="AV527" s="122">
        <v>42096</v>
      </c>
      <c r="AX527" s="126" t="s">
        <v>10220</v>
      </c>
      <c r="AY527" s="121">
        <v>0</v>
      </c>
      <c r="AZ527" s="542" t="s">
        <v>10221</v>
      </c>
      <c r="BA527" s="542" t="s">
        <v>3100</v>
      </c>
      <c r="BB527" s="121"/>
      <c r="BC527" s="522">
        <f t="shared" si="124"/>
        <v>5000000</v>
      </c>
      <c r="BD527" s="121"/>
      <c r="BE527" s="516">
        <f>+BC527</f>
        <v>5000000</v>
      </c>
      <c r="BF527" s="544" t="s">
        <v>3101</v>
      </c>
      <c r="BG527" s="141" t="s">
        <v>116</v>
      </c>
      <c r="BH527" s="121" t="s">
        <v>10222</v>
      </c>
      <c r="BI527" s="122" t="s">
        <v>3103</v>
      </c>
      <c r="BJ527" s="190" t="s">
        <v>10223</v>
      </c>
      <c r="BK527" s="526" t="s">
        <v>167</v>
      </c>
      <c r="BL527" s="534">
        <f t="shared" si="126"/>
        <v>5000000</v>
      </c>
      <c r="BM527" t="s">
        <v>2403</v>
      </c>
      <c r="BQ527" t="str">
        <f t="shared" si="127"/>
        <v>Indosat</v>
      </c>
      <c r="BR527" t="str">
        <f t="shared" si="128"/>
        <v>HK-14-1588</v>
      </c>
      <c r="BS527" s="91">
        <f t="shared" si="129"/>
        <v>2014</v>
      </c>
      <c r="BT527" t="str">
        <f t="shared" si="125"/>
        <v>4/6/2015 , 6/9/2015</v>
      </c>
      <c r="BU527" s="91" t="str">
        <f t="shared" si="125"/>
        <v>6/12/2015 , 7/9/2015</v>
      </c>
      <c r="BW527" t="str">
        <f t="shared" si="130"/>
        <v>Site : ISAT_CIAUL - 03SMI003</v>
      </c>
      <c r="BX527" t="str">
        <f t="shared" si="131"/>
        <v xml:space="preserve">Tipe Tower : </v>
      </c>
      <c r="BY527">
        <f t="shared" si="132"/>
        <v>4800083168</v>
      </c>
      <c r="BZ527" s="92" t="str">
        <f t="shared" si="132"/>
        <v>Survey &amp; Analysis</v>
      </c>
      <c r="CD527" s="531"/>
    </row>
    <row r="528" spans="2:82" ht="15" customHeight="1" x14ac:dyDescent="0.25">
      <c r="B528" s="103">
        <f t="shared" si="122"/>
        <v>379</v>
      </c>
      <c r="C528" s="126" t="s">
        <v>10559</v>
      </c>
      <c r="D528" s="126">
        <v>4800083168</v>
      </c>
      <c r="E528" s="121" t="s">
        <v>9547</v>
      </c>
      <c r="F528" s="647">
        <v>3500000</v>
      </c>
      <c r="G528" s="127">
        <v>8</v>
      </c>
      <c r="H528" s="103">
        <v>2014</v>
      </c>
      <c r="I528" s="128">
        <v>41858</v>
      </c>
      <c r="J528" s="128"/>
      <c r="K528" s="127" t="s">
        <v>628</v>
      </c>
      <c r="L528" s="126" t="s">
        <v>628</v>
      </c>
      <c r="M528" s="141" t="s">
        <v>628</v>
      </c>
      <c r="N528" s="95" t="s">
        <v>1636</v>
      </c>
      <c r="O528" s="127" t="s">
        <v>98</v>
      </c>
      <c r="P528" s="127" t="s">
        <v>98</v>
      </c>
      <c r="Q528" s="100">
        <f>(IF(AF528='[1]Price List'!$B$1,VLOOKUP(N528,'[1]Price List'!$A$1:$K$104,2,0),IF(AF528='[1]Price List'!$C$1,VLOOKUP(N528,'[1]Price List'!$A$1:$K$104,3,0),IF(AF528='[1]Price List'!$D$1,VLOOKUP(N528,'[1]Price List'!$A$1:$K$104,4,0),IF(AF528='[1]Price List'!$E$1,VLOOKUP(N528,'[1]Price List'!$A$1:$K$104,5,0),IF(AF528='[1]Price List'!$F$1,VLOOKUP(N528,'[1]Price List'!$A$1:$K$104,6,0),IF(AF528='[1]Price List'!$G$1,VLOOKUP(N528,'[1]Price List'!$A$1:$K$104,7,0),IF(AF528='[1]Price List'!$H$1,VLOOKUP(N528,'[1]Price List'!$A$1:$K$104,8,0),IF(AF528='[1]Price List'!$I$1,VLOOKUP(N528,'[1]Price List'!$A$1:$K$104,9,0),IF(AF528='[1]Price List'!$J$1,VLOOKUP(N528,'[1]Price List'!$A$1:$K$104,10,0),IF(AF528='[1]Price List'!$K$1,VLOOKUP(N528,'[1]Price List'!$A$1:$K$104,11,0))))))))))))+(IF(AF528='[1]Price List'!$B$1,VLOOKUP(O528,'[1]Price List'!$A$1:$K$104,2,0),IF(AF528='[1]Price List'!$C$1,VLOOKUP(O528,'[1]Price List'!$A$1:$K$104,3,0),IF(AF528='[1]Price List'!$D$1,VLOOKUP(O528,'[1]Price List'!$A$1:$K$104,4,0),IF(AF528='[1]Price List'!$E$1,VLOOKUP(O528,'[1]Price List'!$A$1:$K$104,5,0),IF(AF528='[1]Price List'!$F$1,VLOOKUP(O528,'[1]Price List'!$A$1:$K$104,6,0),IF(AF528='[1]Price List'!$G$1,VLOOKUP(O528,'[1]Price List'!$A$1:$K$104,7,0),IF(AF528='[1]Price List'!$H$1,VLOOKUP(O528,'[1]Price List'!$A$1:$K$104,8,0),IF(AF528='[1]Price List'!$I$1,VLOOKUP(O528,'[1]Price List'!$A$1:$K$104,9,0),IF(AF528='[1]Price List'!$J$1,VLOOKUP(O528,'[1]Price List'!$A$1:$K$104,10,0),IF(AF528='[1]Price List'!$K$1,VLOOKUP(O528,'[1]Price List'!$A$1:$K$104,11,0))))))))))))+(IF(AF528='[1]Price List'!$B$1,VLOOKUP(P528,'[1]Price List'!$A$1:$K$104,2,0),IF(AF528='[1]Price List'!$C$1,VLOOKUP(P528,'[1]Price List'!$A$1:$K$104,3,0),IF(AF528='[1]Price List'!$D$1,VLOOKUP(P528,'[1]Price List'!$A$1:$K$104,4,0),IF(AF528='[1]Price List'!$E$1,VLOOKUP(P528,'[1]Price List'!$A$1:$K$104,5,0),IF(AF528='[1]Price List'!$F$1,VLOOKUP(P528,'[1]Price List'!$A$1:$K$104,6,0),IF(AF528='[1]Price List'!$G$1,VLOOKUP(P528,'[1]Price List'!$A$1:$K$104,7,0),IF(AF528='[1]Price List'!$H$1,VLOOKUP(P528,'[1]Price List'!$A$1:$K$104,8,0),IF(AF528='[1]Price List'!$I$1,VLOOKUP(P528,'[1]Price List'!$A$1:$K$104,9,0),IF(AF528='[1]Price List'!$J$1,VLOOKUP(P528,'[1]Price List'!$A$1:$K$104,10,0),IF(AF528='[1]Price List'!$K$1,VLOOKUP(P528,'[1]Price List'!$A$1:$K$104,11,0))))))))))))</f>
        <v>3500000</v>
      </c>
      <c r="R528" s="103"/>
      <c r="S528" s="127"/>
      <c r="T528" s="127"/>
      <c r="U528" s="120">
        <v>41907</v>
      </c>
      <c r="V528" s="523">
        <f t="shared" si="121"/>
        <v>49</v>
      </c>
      <c r="W528" s="127"/>
      <c r="X528" s="141" t="s">
        <v>10560</v>
      </c>
      <c r="Y528" s="424" t="s">
        <v>10561</v>
      </c>
      <c r="Z528" s="126" t="s">
        <v>1640</v>
      </c>
      <c r="AA528" s="103"/>
      <c r="AB528" s="126"/>
      <c r="AC528" s="103"/>
      <c r="AD528" s="103"/>
      <c r="AE528" s="103"/>
      <c r="AF528" s="121" t="s">
        <v>1885</v>
      </c>
      <c r="AG528" s="126"/>
      <c r="AH528" s="524"/>
      <c r="AI528" s="524"/>
      <c r="AJ528" s="121"/>
      <c r="AK528" s="121"/>
      <c r="AL528" s="121"/>
      <c r="AM528" s="120"/>
      <c r="AN528" s="120"/>
      <c r="AO528" s="120"/>
      <c r="AP528" s="121"/>
      <c r="AQ528" s="525"/>
      <c r="AR528" s="525">
        <f t="shared" ca="1" si="134"/>
        <v>42347</v>
      </c>
      <c r="AS528" s="121"/>
      <c r="AT528" s="635" t="s">
        <v>10562</v>
      </c>
      <c r="AU528" s="122">
        <v>42102</v>
      </c>
      <c r="AV528" s="122">
        <v>42111</v>
      </c>
      <c r="AX528" s="126" t="s">
        <v>1667</v>
      </c>
      <c r="AY528" s="121">
        <v>0</v>
      </c>
      <c r="AZ528" s="120">
        <v>42115</v>
      </c>
      <c r="BA528" s="120">
        <v>42165</v>
      </c>
      <c r="BB528" s="121"/>
      <c r="BC528" s="522">
        <f t="shared" si="124"/>
        <v>3500000</v>
      </c>
      <c r="BD528" s="121"/>
      <c r="BE528" s="516"/>
      <c r="BF528" s="122">
        <v>42167</v>
      </c>
      <c r="BG528" s="141" t="s">
        <v>116</v>
      </c>
      <c r="BH528" s="121" t="s">
        <v>1668</v>
      </c>
      <c r="BI528" s="122">
        <v>42167</v>
      </c>
      <c r="BJ528" s="190">
        <v>42199</v>
      </c>
      <c r="BK528" s="526" t="s">
        <v>167</v>
      </c>
      <c r="BL528" s="534">
        <f t="shared" si="126"/>
        <v>3500000</v>
      </c>
      <c r="BM528" t="s">
        <v>1651</v>
      </c>
      <c r="BQ528" t="str">
        <f t="shared" si="127"/>
        <v>Indosat</v>
      </c>
      <c r="BR528" t="str">
        <f t="shared" si="128"/>
        <v>HK-14-1589</v>
      </c>
      <c r="BS528" s="91">
        <f t="shared" si="129"/>
        <v>2014</v>
      </c>
      <c r="BT528">
        <f t="shared" si="125"/>
        <v>42115</v>
      </c>
      <c r="BU528" s="91">
        <f t="shared" si="125"/>
        <v>42165</v>
      </c>
      <c r="BW528" t="str">
        <f t="shared" si="130"/>
        <v>Site : SGR_CITY_UTARA - 02SRG126</v>
      </c>
      <c r="BX528" t="str">
        <f t="shared" si="131"/>
        <v xml:space="preserve">Tipe Tower : </v>
      </c>
      <c r="BY528">
        <f t="shared" si="132"/>
        <v>4800083168</v>
      </c>
      <c r="BZ528" s="92" t="str">
        <f t="shared" si="132"/>
        <v>Consultant Engineering Fee</v>
      </c>
      <c r="CD528" s="531"/>
    </row>
    <row r="529" spans="2:82" ht="15" customHeight="1" x14ac:dyDescent="0.25">
      <c r="B529" s="103">
        <f t="shared" si="122"/>
        <v>380</v>
      </c>
      <c r="C529" s="126" t="s">
        <v>10563</v>
      </c>
      <c r="D529" s="126">
        <v>4800083168</v>
      </c>
      <c r="E529" s="121" t="s">
        <v>2396</v>
      </c>
      <c r="F529" s="522">
        <v>5500000</v>
      </c>
      <c r="G529" s="127">
        <v>8</v>
      </c>
      <c r="H529" s="103">
        <v>2014</v>
      </c>
      <c r="I529" s="128">
        <v>41858</v>
      </c>
      <c r="J529" s="128"/>
      <c r="K529" s="127" t="s">
        <v>628</v>
      </c>
      <c r="L529" s="126" t="s">
        <v>628</v>
      </c>
      <c r="M529" s="141" t="s">
        <v>628</v>
      </c>
      <c r="N529" s="104" t="s">
        <v>1636</v>
      </c>
      <c r="O529" s="97" t="s">
        <v>2392</v>
      </c>
      <c r="P529" s="127" t="s">
        <v>98</v>
      </c>
      <c r="Q529" s="100">
        <f>(IF(AF529='[1]Price List'!$B$1,VLOOKUP(N529,'[1]Price List'!$A$1:$K$104,2,0),IF(AF529='[1]Price List'!$C$1,VLOOKUP(N529,'[1]Price List'!$A$1:$K$104,3,0),IF(AF529='[1]Price List'!$D$1,VLOOKUP(N529,'[1]Price List'!$A$1:$K$104,4,0),IF(AF529='[1]Price List'!$E$1,VLOOKUP(N529,'[1]Price List'!$A$1:$K$104,5,0),IF(AF529='[1]Price List'!$F$1,VLOOKUP(N529,'[1]Price List'!$A$1:$K$104,6,0),IF(AF529='[1]Price List'!$G$1,VLOOKUP(N529,'[1]Price List'!$A$1:$K$104,7,0),IF(AF529='[1]Price List'!$H$1,VLOOKUP(N529,'[1]Price List'!$A$1:$K$104,8,0),IF(AF529='[1]Price List'!$I$1,VLOOKUP(N529,'[1]Price List'!$A$1:$K$104,9,0),IF(AF529='[1]Price List'!$J$1,VLOOKUP(N529,'[1]Price List'!$A$1:$K$104,10,0),IF(AF529='[1]Price List'!$K$1,VLOOKUP(N529,'[1]Price List'!$A$1:$K$104,11,0))))))))))))+(IF(AF529='[1]Price List'!$B$1,VLOOKUP(O529,'[1]Price List'!$A$1:$K$104,2,0),IF(AF529='[1]Price List'!$C$1,VLOOKUP(O529,'[1]Price List'!$A$1:$K$104,3,0),IF(AF529='[1]Price List'!$D$1,VLOOKUP(O529,'[1]Price List'!$A$1:$K$104,4,0),IF(AF529='[1]Price List'!$E$1,VLOOKUP(O529,'[1]Price List'!$A$1:$K$104,5,0),IF(AF529='[1]Price List'!$F$1,VLOOKUP(O529,'[1]Price List'!$A$1:$K$104,6,0),IF(AF529='[1]Price List'!$G$1,VLOOKUP(O529,'[1]Price List'!$A$1:$K$104,7,0),IF(AF529='[1]Price List'!$H$1,VLOOKUP(O529,'[1]Price List'!$A$1:$K$104,8,0),IF(AF529='[1]Price List'!$I$1,VLOOKUP(O529,'[1]Price List'!$A$1:$K$104,9,0),IF(AF529='[1]Price List'!$J$1,VLOOKUP(O529,'[1]Price List'!$A$1:$K$104,10,0),IF(AF529='[1]Price List'!$K$1,VLOOKUP(O529,'[1]Price List'!$A$1:$K$104,11,0))))))))))))+(IF(AF529='[1]Price List'!$B$1,VLOOKUP(P529,'[1]Price List'!$A$1:$K$104,2,0),IF(AF529='[1]Price List'!$C$1,VLOOKUP(P529,'[1]Price List'!$A$1:$K$104,3,0),IF(AF529='[1]Price List'!$D$1,VLOOKUP(P529,'[1]Price List'!$A$1:$K$104,4,0),IF(AF529='[1]Price List'!$E$1,VLOOKUP(P529,'[1]Price List'!$A$1:$K$104,5,0),IF(AF529='[1]Price List'!$F$1,VLOOKUP(P529,'[1]Price List'!$A$1:$K$104,6,0),IF(AF529='[1]Price List'!$G$1,VLOOKUP(P529,'[1]Price List'!$A$1:$K$104,7,0),IF(AF529='[1]Price List'!$H$1,VLOOKUP(P529,'[1]Price List'!$A$1:$K$104,8,0),IF(AF529='[1]Price List'!$I$1,VLOOKUP(P529,'[1]Price List'!$A$1:$K$104,9,0),IF(AF529='[1]Price List'!$J$1,VLOOKUP(P529,'[1]Price List'!$A$1:$K$104,10,0),IF(AF529='[1]Price List'!$K$1,VLOOKUP(P529,'[1]Price List'!$A$1:$K$104,11,0))))))))))))</f>
        <v>5500000</v>
      </c>
      <c r="R529" s="103"/>
      <c r="S529" s="127"/>
      <c r="T529" s="127"/>
      <c r="U529" s="120">
        <v>41911</v>
      </c>
      <c r="V529" s="523">
        <f t="shared" si="121"/>
        <v>53</v>
      </c>
      <c r="W529" s="127"/>
      <c r="X529" s="141" t="s">
        <v>10564</v>
      </c>
      <c r="Y529" s="424" t="s">
        <v>10565</v>
      </c>
      <c r="Z529" s="126" t="s">
        <v>2396</v>
      </c>
      <c r="AA529" s="103"/>
      <c r="AB529" s="126"/>
      <c r="AC529" s="103"/>
      <c r="AD529" s="103"/>
      <c r="AE529" s="103"/>
      <c r="AF529" s="121" t="s">
        <v>741</v>
      </c>
      <c r="AG529" s="126"/>
      <c r="AH529" s="524"/>
      <c r="AI529" s="524"/>
      <c r="AJ529" s="121"/>
      <c r="AK529" s="121"/>
      <c r="AL529" s="121"/>
      <c r="AM529" s="120"/>
      <c r="AN529" s="120"/>
      <c r="AO529" s="120"/>
      <c r="AP529" s="121"/>
      <c r="AQ529" s="525"/>
      <c r="AR529" s="525">
        <f t="shared" ca="1" si="134"/>
        <v>42347</v>
      </c>
      <c r="AS529" s="121"/>
      <c r="AT529" s="212" t="s">
        <v>10566</v>
      </c>
      <c r="AU529" s="122">
        <v>41992</v>
      </c>
      <c r="AV529" s="122">
        <v>42039</v>
      </c>
      <c r="AX529" s="126" t="s">
        <v>9551</v>
      </c>
      <c r="AY529" s="121">
        <v>0</v>
      </c>
      <c r="AZ529" s="120">
        <v>42164</v>
      </c>
      <c r="BA529" s="120">
        <v>42181</v>
      </c>
      <c r="BB529" s="121"/>
      <c r="BC529" s="522">
        <f t="shared" si="124"/>
        <v>5500000</v>
      </c>
      <c r="BD529" s="121"/>
      <c r="BE529" s="516"/>
      <c r="BF529" s="120">
        <v>42181</v>
      </c>
      <c r="BG529" s="141" t="s">
        <v>116</v>
      </c>
      <c r="BH529" s="121" t="s">
        <v>9552</v>
      </c>
      <c r="BI529" s="122">
        <v>42181</v>
      </c>
      <c r="BJ529" s="190">
        <v>42220</v>
      </c>
      <c r="BK529" s="526" t="s">
        <v>167</v>
      </c>
      <c r="BL529" s="534">
        <f t="shared" si="126"/>
        <v>5500000</v>
      </c>
      <c r="BM529" t="s">
        <v>2403</v>
      </c>
      <c r="BQ529" t="str">
        <f t="shared" si="127"/>
        <v>Indosat</v>
      </c>
      <c r="BR529" t="str">
        <f t="shared" si="128"/>
        <v>HK-14-1590</v>
      </c>
      <c r="BS529" s="91">
        <f t="shared" si="129"/>
        <v>2014</v>
      </c>
      <c r="BT529">
        <f t="shared" si="125"/>
        <v>42164</v>
      </c>
      <c r="BU529" s="91">
        <f t="shared" si="125"/>
        <v>42181</v>
      </c>
      <c r="BW529" t="str">
        <f t="shared" si="130"/>
        <v>Site : GRINGSING - 14BAG002</v>
      </c>
      <c r="BX529" t="str">
        <f t="shared" si="131"/>
        <v xml:space="preserve">Tipe Tower : </v>
      </c>
      <c r="BY529">
        <f t="shared" si="132"/>
        <v>4800083168</v>
      </c>
      <c r="BZ529" s="92" t="str">
        <f t="shared" si="132"/>
        <v>Survey &amp; Analysis</v>
      </c>
      <c r="CD529" s="531"/>
    </row>
    <row r="530" spans="2:82" ht="15" customHeight="1" x14ac:dyDescent="0.25">
      <c r="B530" s="103">
        <f t="shared" si="122"/>
        <v>381</v>
      </c>
      <c r="C530" s="126" t="s">
        <v>10567</v>
      </c>
      <c r="D530" s="126">
        <v>4800083168</v>
      </c>
      <c r="E530" s="121" t="s">
        <v>2396</v>
      </c>
      <c r="F530" s="522">
        <v>5000000</v>
      </c>
      <c r="G530" s="127">
        <v>8</v>
      </c>
      <c r="H530" s="103">
        <v>2014</v>
      </c>
      <c r="I530" s="128">
        <v>41858</v>
      </c>
      <c r="J530" s="128"/>
      <c r="K530" s="127" t="s">
        <v>628</v>
      </c>
      <c r="L530" s="126" t="s">
        <v>628</v>
      </c>
      <c r="M530" s="141" t="s">
        <v>628</v>
      </c>
      <c r="N530" s="104" t="s">
        <v>1636</v>
      </c>
      <c r="O530" s="97" t="s">
        <v>2392</v>
      </c>
      <c r="P530" s="127" t="s">
        <v>98</v>
      </c>
      <c r="Q530" s="100">
        <f>(IF(AF530='[1]Price List'!$B$1,VLOOKUP(N530,'[1]Price List'!$A$1:$K$104,2,0),IF(AF530='[1]Price List'!$C$1,VLOOKUP(N530,'[1]Price List'!$A$1:$K$104,3,0),IF(AF530='[1]Price List'!$D$1,VLOOKUP(N530,'[1]Price List'!$A$1:$K$104,4,0),IF(AF530='[1]Price List'!$E$1,VLOOKUP(N530,'[1]Price List'!$A$1:$K$104,5,0),IF(AF530='[1]Price List'!$F$1,VLOOKUP(N530,'[1]Price List'!$A$1:$K$104,6,0),IF(AF530='[1]Price List'!$G$1,VLOOKUP(N530,'[1]Price List'!$A$1:$K$104,7,0),IF(AF530='[1]Price List'!$H$1,VLOOKUP(N530,'[1]Price List'!$A$1:$K$104,8,0),IF(AF530='[1]Price List'!$I$1,VLOOKUP(N530,'[1]Price List'!$A$1:$K$104,9,0),IF(AF530='[1]Price List'!$J$1,VLOOKUP(N530,'[1]Price List'!$A$1:$K$104,10,0),IF(AF530='[1]Price List'!$K$1,VLOOKUP(N530,'[1]Price List'!$A$1:$K$104,11,0))))))))))))+(IF(AF530='[1]Price List'!$B$1,VLOOKUP(O530,'[1]Price List'!$A$1:$K$104,2,0),IF(AF530='[1]Price List'!$C$1,VLOOKUP(O530,'[1]Price List'!$A$1:$K$104,3,0),IF(AF530='[1]Price List'!$D$1,VLOOKUP(O530,'[1]Price List'!$A$1:$K$104,4,0),IF(AF530='[1]Price List'!$E$1,VLOOKUP(O530,'[1]Price List'!$A$1:$K$104,5,0),IF(AF530='[1]Price List'!$F$1,VLOOKUP(O530,'[1]Price List'!$A$1:$K$104,6,0),IF(AF530='[1]Price List'!$G$1,VLOOKUP(O530,'[1]Price List'!$A$1:$K$104,7,0),IF(AF530='[1]Price List'!$H$1,VLOOKUP(O530,'[1]Price List'!$A$1:$K$104,8,0),IF(AF530='[1]Price List'!$I$1,VLOOKUP(O530,'[1]Price List'!$A$1:$K$104,9,0),IF(AF530='[1]Price List'!$J$1,VLOOKUP(O530,'[1]Price List'!$A$1:$K$104,10,0),IF(AF530='[1]Price List'!$K$1,VLOOKUP(O530,'[1]Price List'!$A$1:$K$104,11,0))))))))))))+(IF(AF530='[1]Price List'!$B$1,VLOOKUP(P530,'[1]Price List'!$A$1:$K$104,2,0),IF(AF530='[1]Price List'!$C$1,VLOOKUP(P530,'[1]Price List'!$A$1:$K$104,3,0),IF(AF530='[1]Price List'!$D$1,VLOOKUP(P530,'[1]Price List'!$A$1:$K$104,4,0),IF(AF530='[1]Price List'!$E$1,VLOOKUP(P530,'[1]Price List'!$A$1:$K$104,5,0),IF(AF530='[1]Price List'!$F$1,VLOOKUP(P530,'[1]Price List'!$A$1:$K$104,6,0),IF(AF530='[1]Price List'!$G$1,VLOOKUP(P530,'[1]Price List'!$A$1:$K$104,7,0),IF(AF530='[1]Price List'!$H$1,VLOOKUP(P530,'[1]Price List'!$A$1:$K$104,8,0),IF(AF530='[1]Price List'!$I$1,VLOOKUP(P530,'[1]Price List'!$A$1:$K$104,9,0),IF(AF530='[1]Price List'!$J$1,VLOOKUP(P530,'[1]Price List'!$A$1:$K$104,10,0),IF(AF530='[1]Price List'!$K$1,VLOOKUP(P530,'[1]Price List'!$A$1:$K$104,11,0))))))))))))</f>
        <v>5000000</v>
      </c>
      <c r="R530" s="103"/>
      <c r="S530" s="127"/>
      <c r="T530" s="127"/>
      <c r="U530" s="120">
        <v>41911</v>
      </c>
      <c r="V530" s="523">
        <f t="shared" si="121"/>
        <v>53</v>
      </c>
      <c r="W530" s="127"/>
      <c r="X530" s="141" t="s">
        <v>10568</v>
      </c>
      <c r="Y530" s="424" t="s">
        <v>10569</v>
      </c>
      <c r="Z530" s="126" t="s">
        <v>2396</v>
      </c>
      <c r="AA530" s="103"/>
      <c r="AB530" s="126"/>
      <c r="AC530" s="103"/>
      <c r="AD530" s="103"/>
      <c r="AE530" s="103"/>
      <c r="AF530" s="121" t="s">
        <v>477</v>
      </c>
      <c r="AG530" s="126"/>
      <c r="AH530" s="524"/>
      <c r="AI530" s="524"/>
      <c r="AJ530" s="121"/>
      <c r="AK530" s="121"/>
      <c r="AL530" s="121"/>
      <c r="AM530" s="120"/>
      <c r="AN530" s="120"/>
      <c r="AO530" s="120"/>
      <c r="AP530" s="121"/>
      <c r="AQ530" s="525"/>
      <c r="AR530" s="525">
        <f t="shared" ca="1" si="134"/>
        <v>42347</v>
      </c>
      <c r="AS530" s="121"/>
      <c r="AT530" s="126" t="s">
        <v>10570</v>
      </c>
      <c r="AU530" s="146">
        <v>42107</v>
      </c>
      <c r="AV530" s="146">
        <v>42118</v>
      </c>
      <c r="AX530" s="126" t="s">
        <v>10246</v>
      </c>
      <c r="AY530" s="121">
        <v>0</v>
      </c>
      <c r="AZ530" s="120">
        <v>42123</v>
      </c>
      <c r="BA530" s="120">
        <v>42167</v>
      </c>
      <c r="BB530" s="121"/>
      <c r="BC530" s="522">
        <f t="shared" si="124"/>
        <v>5000000</v>
      </c>
      <c r="BD530" s="121"/>
      <c r="BE530" s="516">
        <f>+BC530</f>
        <v>5000000</v>
      </c>
      <c r="BF530" s="122">
        <v>42170</v>
      </c>
      <c r="BG530" s="141" t="s">
        <v>116</v>
      </c>
      <c r="BH530" s="121" t="s">
        <v>10247</v>
      </c>
      <c r="BI530" s="122">
        <v>42170</v>
      </c>
      <c r="BJ530" s="190">
        <v>42192</v>
      </c>
      <c r="BK530" s="526" t="s">
        <v>167</v>
      </c>
      <c r="BL530" s="534">
        <f t="shared" si="126"/>
        <v>5000000</v>
      </c>
      <c r="BM530" t="s">
        <v>2403</v>
      </c>
      <c r="BQ530" t="str">
        <f t="shared" si="127"/>
        <v>Indosat</v>
      </c>
      <c r="BR530" t="str">
        <f t="shared" si="128"/>
        <v>HK-14-1591</v>
      </c>
      <c r="BS530" s="91">
        <f t="shared" si="129"/>
        <v>2014</v>
      </c>
      <c r="BT530">
        <f t="shared" si="125"/>
        <v>42123</v>
      </c>
      <c r="BU530" s="91">
        <f t="shared" si="125"/>
        <v>42167</v>
      </c>
      <c r="BW530" t="str">
        <f t="shared" si="130"/>
        <v>Site : D_PEBAYURAN - 03KRW019</v>
      </c>
      <c r="BX530" t="str">
        <f t="shared" si="131"/>
        <v xml:space="preserve">Tipe Tower : </v>
      </c>
      <c r="BY530">
        <f t="shared" si="132"/>
        <v>4800083168</v>
      </c>
      <c r="BZ530" s="92" t="str">
        <f t="shared" si="132"/>
        <v>Survey &amp; Analysis</v>
      </c>
      <c r="CD530" s="531"/>
    </row>
    <row r="531" spans="2:82" ht="15" customHeight="1" x14ac:dyDescent="0.25">
      <c r="B531" s="103">
        <f t="shared" si="122"/>
        <v>382</v>
      </c>
      <c r="C531" s="126" t="s">
        <v>10571</v>
      </c>
      <c r="D531" s="126">
        <v>4800083168</v>
      </c>
      <c r="E531" s="121" t="s">
        <v>9547</v>
      </c>
      <c r="F531" s="647">
        <v>3500000</v>
      </c>
      <c r="G531" s="127">
        <v>8</v>
      </c>
      <c r="H531" s="103">
        <v>2014</v>
      </c>
      <c r="I531" s="128">
        <v>41858</v>
      </c>
      <c r="J531" s="128"/>
      <c r="K531" s="127" t="s">
        <v>628</v>
      </c>
      <c r="L531" s="126" t="s">
        <v>628</v>
      </c>
      <c r="M531" s="141" t="s">
        <v>628</v>
      </c>
      <c r="N531" s="95" t="s">
        <v>1636</v>
      </c>
      <c r="O531" s="127" t="s">
        <v>98</v>
      </c>
      <c r="P531" s="127" t="s">
        <v>98</v>
      </c>
      <c r="Q531" s="100">
        <f>(IF(AF531='[1]Price List'!$B$1,VLOOKUP(N531,'[1]Price List'!$A$1:$K$104,2,0),IF(AF531='[1]Price List'!$C$1,VLOOKUP(N531,'[1]Price List'!$A$1:$K$104,3,0),IF(AF531='[1]Price List'!$D$1,VLOOKUP(N531,'[1]Price List'!$A$1:$K$104,4,0),IF(AF531='[1]Price List'!$E$1,VLOOKUP(N531,'[1]Price List'!$A$1:$K$104,5,0),IF(AF531='[1]Price List'!$F$1,VLOOKUP(N531,'[1]Price List'!$A$1:$K$104,6,0),IF(AF531='[1]Price List'!$G$1,VLOOKUP(N531,'[1]Price List'!$A$1:$K$104,7,0),IF(AF531='[1]Price List'!$H$1,VLOOKUP(N531,'[1]Price List'!$A$1:$K$104,8,0),IF(AF531='[1]Price List'!$I$1,VLOOKUP(N531,'[1]Price List'!$A$1:$K$104,9,0),IF(AF531='[1]Price List'!$J$1,VLOOKUP(N531,'[1]Price List'!$A$1:$K$104,10,0),IF(AF531='[1]Price List'!$K$1,VLOOKUP(N531,'[1]Price List'!$A$1:$K$104,11,0))))))))))))+(IF(AF531='[1]Price List'!$B$1,VLOOKUP(O531,'[1]Price List'!$A$1:$K$104,2,0),IF(AF531='[1]Price List'!$C$1,VLOOKUP(O531,'[1]Price List'!$A$1:$K$104,3,0),IF(AF531='[1]Price List'!$D$1,VLOOKUP(O531,'[1]Price List'!$A$1:$K$104,4,0),IF(AF531='[1]Price List'!$E$1,VLOOKUP(O531,'[1]Price List'!$A$1:$K$104,5,0),IF(AF531='[1]Price List'!$F$1,VLOOKUP(O531,'[1]Price List'!$A$1:$K$104,6,0),IF(AF531='[1]Price List'!$G$1,VLOOKUP(O531,'[1]Price List'!$A$1:$K$104,7,0),IF(AF531='[1]Price List'!$H$1,VLOOKUP(O531,'[1]Price List'!$A$1:$K$104,8,0),IF(AF531='[1]Price List'!$I$1,VLOOKUP(O531,'[1]Price List'!$A$1:$K$104,9,0),IF(AF531='[1]Price List'!$J$1,VLOOKUP(O531,'[1]Price List'!$A$1:$K$104,10,0),IF(AF531='[1]Price List'!$K$1,VLOOKUP(O531,'[1]Price List'!$A$1:$K$104,11,0))))))))))))+(IF(AF531='[1]Price List'!$B$1,VLOOKUP(P531,'[1]Price List'!$A$1:$K$104,2,0),IF(AF531='[1]Price List'!$C$1,VLOOKUP(P531,'[1]Price List'!$A$1:$K$104,3,0),IF(AF531='[1]Price List'!$D$1,VLOOKUP(P531,'[1]Price List'!$A$1:$K$104,4,0),IF(AF531='[1]Price List'!$E$1,VLOOKUP(P531,'[1]Price List'!$A$1:$K$104,5,0),IF(AF531='[1]Price List'!$F$1,VLOOKUP(P531,'[1]Price List'!$A$1:$K$104,6,0),IF(AF531='[1]Price List'!$G$1,VLOOKUP(P531,'[1]Price List'!$A$1:$K$104,7,0),IF(AF531='[1]Price List'!$H$1,VLOOKUP(P531,'[1]Price List'!$A$1:$K$104,8,0),IF(AF531='[1]Price List'!$I$1,VLOOKUP(P531,'[1]Price List'!$A$1:$K$104,9,0),IF(AF531='[1]Price List'!$J$1,VLOOKUP(P531,'[1]Price List'!$A$1:$K$104,10,0),IF(AF531='[1]Price List'!$K$1,VLOOKUP(P531,'[1]Price List'!$A$1:$K$104,11,0))))))))))))</f>
        <v>3500000</v>
      </c>
      <c r="R531" s="103"/>
      <c r="S531" s="127"/>
      <c r="T531" s="127"/>
      <c r="U531" s="120">
        <v>41906</v>
      </c>
      <c r="V531" s="523">
        <f t="shared" si="121"/>
        <v>48</v>
      </c>
      <c r="W531" s="127"/>
      <c r="X531" s="141" t="s">
        <v>10572</v>
      </c>
      <c r="Y531" s="424" t="s">
        <v>10573</v>
      </c>
      <c r="Z531" s="126" t="s">
        <v>1640</v>
      </c>
      <c r="AA531" s="103"/>
      <c r="AB531" s="126"/>
      <c r="AC531" s="103"/>
      <c r="AD531" s="103"/>
      <c r="AE531" s="103"/>
      <c r="AF531" s="121" t="s">
        <v>477</v>
      </c>
      <c r="AG531" s="126"/>
      <c r="AH531" s="524"/>
      <c r="AI531" s="524"/>
      <c r="AJ531" s="121"/>
      <c r="AK531" s="121"/>
      <c r="AL531" s="121"/>
      <c r="AM531" s="120"/>
      <c r="AN531" s="120"/>
      <c r="AO531" s="120"/>
      <c r="AP531" s="121"/>
      <c r="AQ531" s="525"/>
      <c r="AR531" s="525">
        <f t="shared" ca="1" si="134"/>
        <v>42347</v>
      </c>
      <c r="AS531" s="121"/>
      <c r="AT531" s="121" t="s">
        <v>10574</v>
      </c>
      <c r="AU531" s="122">
        <v>42072</v>
      </c>
      <c r="AV531" s="122">
        <v>42142</v>
      </c>
      <c r="AX531" s="126" t="s">
        <v>9551</v>
      </c>
      <c r="AY531" s="121">
        <v>0</v>
      </c>
      <c r="AZ531" s="120">
        <v>42164</v>
      </c>
      <c r="BA531" s="120">
        <v>42181</v>
      </c>
      <c r="BB531" s="121"/>
      <c r="BC531" s="522">
        <f t="shared" si="124"/>
        <v>3500000</v>
      </c>
      <c r="BD531" s="121"/>
      <c r="BE531" s="516"/>
      <c r="BF531" s="120">
        <v>42181</v>
      </c>
      <c r="BG531" s="141" t="s">
        <v>116</v>
      </c>
      <c r="BH531" s="121" t="s">
        <v>9552</v>
      </c>
      <c r="BI531" s="122">
        <v>42181</v>
      </c>
      <c r="BJ531" s="190">
        <v>42220</v>
      </c>
      <c r="BK531" s="526" t="s">
        <v>167</v>
      </c>
      <c r="BL531" s="534">
        <f t="shared" si="126"/>
        <v>3500000</v>
      </c>
      <c r="BM531" t="s">
        <v>1651</v>
      </c>
      <c r="BQ531" t="str">
        <f t="shared" si="127"/>
        <v>Indosat</v>
      </c>
      <c r="BR531" t="str">
        <f t="shared" si="128"/>
        <v>HK-14-1592</v>
      </c>
      <c r="BS531" s="91">
        <f t="shared" si="129"/>
        <v>2014</v>
      </c>
      <c r="BT531">
        <f t="shared" si="125"/>
        <v>42164</v>
      </c>
      <c r="BU531" s="91">
        <f t="shared" si="125"/>
        <v>42181</v>
      </c>
      <c r="BW531" t="str">
        <f t="shared" si="130"/>
        <v>Site : SRIMUKTI - 03CKR096</v>
      </c>
      <c r="BX531" t="str">
        <f t="shared" si="131"/>
        <v xml:space="preserve">Tipe Tower : </v>
      </c>
      <c r="BY531">
        <f t="shared" si="132"/>
        <v>4800083168</v>
      </c>
      <c r="BZ531" s="92" t="str">
        <f t="shared" si="132"/>
        <v>Consultant Engineering Fee</v>
      </c>
      <c r="CD531" s="531"/>
    </row>
    <row r="532" spans="2:82" ht="15" customHeight="1" x14ac:dyDescent="0.25">
      <c r="B532" s="103">
        <f t="shared" si="122"/>
        <v>383</v>
      </c>
      <c r="C532" s="126" t="s">
        <v>10575</v>
      </c>
      <c r="D532" s="126">
        <v>4800083168</v>
      </c>
      <c r="E532" s="121" t="s">
        <v>627</v>
      </c>
      <c r="F532" s="522">
        <v>250000</v>
      </c>
      <c r="G532" s="127">
        <v>8</v>
      </c>
      <c r="H532" s="103">
        <v>2014</v>
      </c>
      <c r="I532" s="128">
        <v>41858</v>
      </c>
      <c r="J532" s="128"/>
      <c r="K532" s="127" t="s">
        <v>628</v>
      </c>
      <c r="L532" s="126" t="s">
        <v>628</v>
      </c>
      <c r="M532" s="141" t="s">
        <v>628</v>
      </c>
      <c r="N532" s="142" t="s">
        <v>631</v>
      </c>
      <c r="O532" s="127" t="s">
        <v>98</v>
      </c>
      <c r="P532" s="127" t="s">
        <v>98</v>
      </c>
      <c r="Q532" s="100">
        <f>(IF(AF532='[1]Price List'!$B$1,VLOOKUP(N532,'[1]Price List'!$A$1:$K$104,2,0),IF(AF532='[1]Price List'!$C$1,VLOOKUP(N532,'[1]Price List'!$A$1:$K$104,3,0),IF(AF532='[1]Price List'!$D$1,VLOOKUP(N532,'[1]Price List'!$A$1:$K$104,4,0),IF(AF532='[1]Price List'!$E$1,VLOOKUP(N532,'[1]Price List'!$A$1:$K$104,5,0),IF(AF532='[1]Price List'!$F$1,VLOOKUP(N532,'[1]Price List'!$A$1:$K$104,6,0),IF(AF532='[1]Price List'!$G$1,VLOOKUP(N532,'[1]Price List'!$A$1:$K$104,7,0),IF(AF532='[1]Price List'!$H$1,VLOOKUP(N532,'[1]Price List'!$A$1:$K$104,8,0),IF(AF532='[1]Price List'!$I$1,VLOOKUP(N532,'[1]Price List'!$A$1:$K$104,9,0),IF(AF532='[1]Price List'!$J$1,VLOOKUP(N532,'[1]Price List'!$A$1:$K$104,10,0),IF(AF532='[1]Price List'!$K$1,VLOOKUP(N532,'[1]Price List'!$A$1:$K$104,11,0))))))))))))+(IF(AF532='[1]Price List'!$B$1,VLOOKUP(O532,'[1]Price List'!$A$1:$K$104,2,0),IF(AF532='[1]Price List'!$C$1,VLOOKUP(O532,'[1]Price List'!$A$1:$K$104,3,0),IF(AF532='[1]Price List'!$D$1,VLOOKUP(O532,'[1]Price List'!$A$1:$K$104,4,0),IF(AF532='[1]Price List'!$E$1,VLOOKUP(O532,'[1]Price List'!$A$1:$K$104,5,0),IF(AF532='[1]Price List'!$F$1,VLOOKUP(O532,'[1]Price List'!$A$1:$K$104,6,0),IF(AF532='[1]Price List'!$G$1,VLOOKUP(O532,'[1]Price List'!$A$1:$K$104,7,0),IF(AF532='[1]Price List'!$H$1,VLOOKUP(O532,'[1]Price List'!$A$1:$K$104,8,0),IF(AF532='[1]Price List'!$I$1,VLOOKUP(O532,'[1]Price List'!$A$1:$K$104,9,0),IF(AF532='[1]Price List'!$J$1,VLOOKUP(O532,'[1]Price List'!$A$1:$K$104,10,0),IF(AF532='[1]Price List'!$K$1,VLOOKUP(O532,'[1]Price List'!$A$1:$K$104,11,0))))))))))))+(IF(AF532='[1]Price List'!$B$1,VLOOKUP(P532,'[1]Price List'!$A$1:$K$104,2,0),IF(AF532='[1]Price List'!$C$1,VLOOKUP(P532,'[1]Price List'!$A$1:$K$104,3,0),IF(AF532='[1]Price List'!$D$1,VLOOKUP(P532,'[1]Price List'!$A$1:$K$104,4,0),IF(AF532='[1]Price List'!$E$1,VLOOKUP(P532,'[1]Price List'!$A$1:$K$104,5,0),IF(AF532='[1]Price List'!$F$1,VLOOKUP(P532,'[1]Price List'!$A$1:$K$104,6,0),IF(AF532='[1]Price List'!$G$1,VLOOKUP(P532,'[1]Price List'!$A$1:$K$104,7,0),IF(AF532='[1]Price List'!$H$1,VLOOKUP(P532,'[1]Price List'!$A$1:$K$104,8,0),IF(AF532='[1]Price List'!$I$1,VLOOKUP(P532,'[1]Price List'!$A$1:$K$104,9,0),IF(AF532='[1]Price List'!$J$1,VLOOKUP(P532,'[1]Price List'!$A$1:$K$104,10,0),IF(AF532='[1]Price List'!$K$1,VLOOKUP(P532,'[1]Price List'!$A$1:$K$104,11,0))))))))))))</f>
        <v>250000</v>
      </c>
      <c r="R532" s="103"/>
      <c r="S532" s="127"/>
      <c r="T532" s="127"/>
      <c r="U532" s="120">
        <v>41918</v>
      </c>
      <c r="V532" s="523">
        <f t="shared" si="121"/>
        <v>60</v>
      </c>
      <c r="W532" s="127"/>
      <c r="X532" s="141" t="s">
        <v>10576</v>
      </c>
      <c r="Y532" s="424" t="s">
        <v>10577</v>
      </c>
      <c r="Z532" s="126" t="s">
        <v>627</v>
      </c>
      <c r="AA532" s="103"/>
      <c r="AB532" s="126"/>
      <c r="AC532" s="103"/>
      <c r="AD532" s="103"/>
      <c r="AE532" s="103"/>
      <c r="AF532" s="121" t="s">
        <v>477</v>
      </c>
      <c r="AG532" s="126"/>
      <c r="AH532" s="524"/>
      <c r="AI532" s="524"/>
      <c r="AJ532" s="121"/>
      <c r="AK532" s="121"/>
      <c r="AL532" s="121"/>
      <c r="AM532" s="120"/>
      <c r="AN532" s="120"/>
      <c r="AO532" s="120"/>
      <c r="AP532" s="121"/>
      <c r="AQ532" s="525"/>
      <c r="AR532" s="525">
        <f t="shared" ca="1" si="134"/>
        <v>42347</v>
      </c>
      <c r="AS532" s="121"/>
      <c r="AT532" s="121" t="s">
        <v>10050</v>
      </c>
      <c r="AU532" s="122">
        <v>41933</v>
      </c>
      <c r="AV532" s="122"/>
      <c r="AX532" s="121"/>
      <c r="AY532" s="121">
        <v>0</v>
      </c>
      <c r="AZ532" s="120"/>
      <c r="BA532" s="120"/>
      <c r="BB532" s="121"/>
      <c r="BC532" s="522">
        <f t="shared" si="124"/>
        <v>250000</v>
      </c>
      <c r="BD532" s="121"/>
      <c r="BE532" s="516"/>
      <c r="BF532" s="122"/>
      <c r="BG532" s="141" t="s">
        <v>10578</v>
      </c>
      <c r="BH532" s="121"/>
      <c r="BI532" s="122"/>
      <c r="BJ532" s="190"/>
      <c r="BK532" s="526" t="s">
        <v>167</v>
      </c>
      <c r="BL532" s="534">
        <f t="shared" si="126"/>
        <v>250000</v>
      </c>
      <c r="BM532" t="s">
        <v>640</v>
      </c>
      <c r="BQ532" t="str">
        <f t="shared" si="127"/>
        <v>Indosat</v>
      </c>
      <c r="BR532" t="str">
        <f t="shared" si="128"/>
        <v>HK-14-1593</v>
      </c>
      <c r="BS532" s="91">
        <f t="shared" si="129"/>
        <v>2014</v>
      </c>
      <c r="BT532">
        <f t="shared" si="125"/>
        <v>0</v>
      </c>
      <c r="BU532" s="91">
        <f t="shared" si="125"/>
        <v>0</v>
      </c>
      <c r="BW532" t="str">
        <f t="shared" si="130"/>
        <v>Site : MARUNDA_BARU - 01JKU026</v>
      </c>
      <c r="BX532" t="str">
        <f t="shared" si="131"/>
        <v xml:space="preserve">Tipe Tower : </v>
      </c>
      <c r="BY532">
        <f t="shared" si="132"/>
        <v>4800083168</v>
      </c>
      <c r="BZ532" s="92" t="str">
        <f t="shared" si="132"/>
        <v>BoQ Verification</v>
      </c>
      <c r="CD532" s="531"/>
    </row>
    <row r="533" spans="2:82" ht="15" customHeight="1" x14ac:dyDescent="0.25">
      <c r="B533" s="103">
        <f t="shared" si="122"/>
        <v>384</v>
      </c>
      <c r="C533" s="126" t="s">
        <v>10579</v>
      </c>
      <c r="D533" s="126">
        <v>4800083168</v>
      </c>
      <c r="E533" s="121" t="s">
        <v>627</v>
      </c>
      <c r="F533" s="522">
        <v>250000</v>
      </c>
      <c r="G533" s="127">
        <v>8</v>
      </c>
      <c r="H533" s="103">
        <v>2014</v>
      </c>
      <c r="I533" s="128">
        <v>41858</v>
      </c>
      <c r="J533" s="128"/>
      <c r="K533" s="127" t="s">
        <v>628</v>
      </c>
      <c r="L533" s="126" t="s">
        <v>628</v>
      </c>
      <c r="M533" s="141" t="s">
        <v>628</v>
      </c>
      <c r="N533" s="142" t="s">
        <v>631</v>
      </c>
      <c r="O533" s="127" t="s">
        <v>98</v>
      </c>
      <c r="P533" s="127" t="s">
        <v>98</v>
      </c>
      <c r="Q533" s="100">
        <f>(IF(AF533='[1]Price List'!$B$1,VLOOKUP(N533,'[1]Price List'!$A$1:$K$104,2,0),IF(AF533='[1]Price List'!$C$1,VLOOKUP(N533,'[1]Price List'!$A$1:$K$104,3,0),IF(AF533='[1]Price List'!$D$1,VLOOKUP(N533,'[1]Price List'!$A$1:$K$104,4,0),IF(AF533='[1]Price List'!$E$1,VLOOKUP(N533,'[1]Price List'!$A$1:$K$104,5,0),IF(AF533='[1]Price List'!$F$1,VLOOKUP(N533,'[1]Price List'!$A$1:$K$104,6,0),IF(AF533='[1]Price List'!$G$1,VLOOKUP(N533,'[1]Price List'!$A$1:$K$104,7,0),IF(AF533='[1]Price List'!$H$1,VLOOKUP(N533,'[1]Price List'!$A$1:$K$104,8,0),IF(AF533='[1]Price List'!$I$1,VLOOKUP(N533,'[1]Price List'!$A$1:$K$104,9,0),IF(AF533='[1]Price List'!$J$1,VLOOKUP(N533,'[1]Price List'!$A$1:$K$104,10,0),IF(AF533='[1]Price List'!$K$1,VLOOKUP(N533,'[1]Price List'!$A$1:$K$104,11,0))))))))))))+(IF(AF533='[1]Price List'!$B$1,VLOOKUP(O533,'[1]Price List'!$A$1:$K$104,2,0),IF(AF533='[1]Price List'!$C$1,VLOOKUP(O533,'[1]Price List'!$A$1:$K$104,3,0),IF(AF533='[1]Price List'!$D$1,VLOOKUP(O533,'[1]Price List'!$A$1:$K$104,4,0),IF(AF533='[1]Price List'!$E$1,VLOOKUP(O533,'[1]Price List'!$A$1:$K$104,5,0),IF(AF533='[1]Price List'!$F$1,VLOOKUP(O533,'[1]Price List'!$A$1:$K$104,6,0),IF(AF533='[1]Price List'!$G$1,VLOOKUP(O533,'[1]Price List'!$A$1:$K$104,7,0),IF(AF533='[1]Price List'!$H$1,VLOOKUP(O533,'[1]Price List'!$A$1:$K$104,8,0),IF(AF533='[1]Price List'!$I$1,VLOOKUP(O533,'[1]Price List'!$A$1:$K$104,9,0),IF(AF533='[1]Price List'!$J$1,VLOOKUP(O533,'[1]Price List'!$A$1:$K$104,10,0),IF(AF533='[1]Price List'!$K$1,VLOOKUP(O533,'[1]Price List'!$A$1:$K$104,11,0))))))))))))+(IF(AF533='[1]Price List'!$B$1,VLOOKUP(P533,'[1]Price List'!$A$1:$K$104,2,0),IF(AF533='[1]Price List'!$C$1,VLOOKUP(P533,'[1]Price List'!$A$1:$K$104,3,0),IF(AF533='[1]Price List'!$D$1,VLOOKUP(P533,'[1]Price List'!$A$1:$K$104,4,0),IF(AF533='[1]Price List'!$E$1,VLOOKUP(P533,'[1]Price List'!$A$1:$K$104,5,0),IF(AF533='[1]Price List'!$F$1,VLOOKUP(P533,'[1]Price List'!$A$1:$K$104,6,0),IF(AF533='[1]Price List'!$G$1,VLOOKUP(P533,'[1]Price List'!$A$1:$K$104,7,0),IF(AF533='[1]Price List'!$H$1,VLOOKUP(P533,'[1]Price List'!$A$1:$K$104,8,0),IF(AF533='[1]Price List'!$I$1,VLOOKUP(P533,'[1]Price List'!$A$1:$K$104,9,0),IF(AF533='[1]Price List'!$J$1,VLOOKUP(P533,'[1]Price List'!$A$1:$K$104,10,0),IF(AF533='[1]Price List'!$K$1,VLOOKUP(P533,'[1]Price List'!$A$1:$K$104,11,0))))))))))))</f>
        <v>250000</v>
      </c>
      <c r="R533" s="103"/>
      <c r="S533" s="127"/>
      <c r="T533" s="127"/>
      <c r="U533" s="120">
        <v>41913</v>
      </c>
      <c r="V533" s="523">
        <f t="shared" si="121"/>
        <v>55</v>
      </c>
      <c r="W533" s="127"/>
      <c r="X533" s="141" t="s">
        <v>3403</v>
      </c>
      <c r="Y533" s="424" t="s">
        <v>3404</v>
      </c>
      <c r="Z533" s="126" t="s">
        <v>627</v>
      </c>
      <c r="AA533" s="103"/>
      <c r="AB533" s="126"/>
      <c r="AC533" s="103"/>
      <c r="AD533" s="103"/>
      <c r="AE533" s="103"/>
      <c r="AF533" s="121" t="s">
        <v>477</v>
      </c>
      <c r="AG533" s="126"/>
      <c r="AH533" s="524"/>
      <c r="AI533" s="524"/>
      <c r="AJ533" s="121"/>
      <c r="AK533" s="121"/>
      <c r="AL533" s="121"/>
      <c r="AM533" s="120"/>
      <c r="AN533" s="120"/>
      <c r="AO533" s="120"/>
      <c r="AP533" s="121"/>
      <c r="AQ533" s="525"/>
      <c r="AR533" s="525">
        <f t="shared" ca="1" si="134"/>
        <v>42347</v>
      </c>
      <c r="AS533" s="121"/>
      <c r="AT533" s="247" t="s">
        <v>10535</v>
      </c>
      <c r="AU533" s="122">
        <v>42226</v>
      </c>
      <c r="AV533" s="122">
        <v>42249</v>
      </c>
      <c r="AX533" s="121" t="s">
        <v>10536</v>
      </c>
      <c r="AY533" s="121"/>
      <c r="AZ533" s="120">
        <v>42251</v>
      </c>
      <c r="BA533" s="120">
        <v>42268</v>
      </c>
      <c r="BB533" s="121"/>
      <c r="BC533" s="522">
        <f t="shared" si="124"/>
        <v>250000</v>
      </c>
      <c r="BD533" s="121"/>
      <c r="BE533" s="516">
        <f>+BC533</f>
        <v>250000</v>
      </c>
      <c r="BF533" s="122">
        <v>42269</v>
      </c>
      <c r="BG533" s="141" t="s">
        <v>116</v>
      </c>
      <c r="BH533" s="121" t="s">
        <v>14649</v>
      </c>
      <c r="BI533" s="122">
        <v>42270</v>
      </c>
      <c r="BJ533" s="190">
        <v>42292</v>
      </c>
      <c r="BK533" s="526" t="s">
        <v>167</v>
      </c>
      <c r="BL533" s="534">
        <f t="shared" si="126"/>
        <v>250000</v>
      </c>
      <c r="BQ533" t="str">
        <f t="shared" si="127"/>
        <v>Indosat</v>
      </c>
      <c r="BR533" t="str">
        <f t="shared" si="128"/>
        <v>HK-14-1594</v>
      </c>
      <c r="BS533" s="91">
        <f t="shared" si="129"/>
        <v>2014</v>
      </c>
      <c r="BT533">
        <f t="shared" si="125"/>
        <v>42251</v>
      </c>
      <c r="BU533" s="91">
        <f t="shared" si="125"/>
        <v>42268</v>
      </c>
      <c r="BW533" t="str">
        <f t="shared" si="130"/>
        <v>Site : MAHRUP CIPONDOH - 02TGR063</v>
      </c>
      <c r="BX533" t="str">
        <f t="shared" si="131"/>
        <v xml:space="preserve">Tipe Tower : </v>
      </c>
      <c r="BY533">
        <f t="shared" si="132"/>
        <v>4800083168</v>
      </c>
      <c r="BZ533" s="92" t="str">
        <f t="shared" si="132"/>
        <v>BoQ Verification</v>
      </c>
      <c r="CD533" s="531"/>
    </row>
    <row r="534" spans="2:82" ht="15" customHeight="1" x14ac:dyDescent="0.25">
      <c r="B534" s="103">
        <f t="shared" si="122"/>
        <v>385</v>
      </c>
      <c r="C534" s="126" t="s">
        <v>10580</v>
      </c>
      <c r="D534" s="126">
        <v>4800083168</v>
      </c>
      <c r="E534" s="121" t="s">
        <v>627</v>
      </c>
      <c r="F534" s="522">
        <v>250000</v>
      </c>
      <c r="G534" s="127">
        <v>8</v>
      </c>
      <c r="H534" s="103">
        <v>2014</v>
      </c>
      <c r="I534" s="128">
        <v>41858</v>
      </c>
      <c r="J534" s="128"/>
      <c r="K534" s="127" t="s">
        <v>628</v>
      </c>
      <c r="L534" s="126" t="s">
        <v>628</v>
      </c>
      <c r="M534" s="141" t="s">
        <v>628</v>
      </c>
      <c r="N534" s="142" t="s">
        <v>631</v>
      </c>
      <c r="O534" s="127" t="s">
        <v>98</v>
      </c>
      <c r="P534" s="127" t="s">
        <v>98</v>
      </c>
      <c r="Q534" s="100">
        <f>(IF(AF534='[1]Price List'!$B$1,VLOOKUP(N534,'[1]Price List'!$A$1:$K$104,2,0),IF(AF534='[1]Price List'!$C$1,VLOOKUP(N534,'[1]Price List'!$A$1:$K$104,3,0),IF(AF534='[1]Price List'!$D$1,VLOOKUP(N534,'[1]Price List'!$A$1:$K$104,4,0),IF(AF534='[1]Price List'!$E$1,VLOOKUP(N534,'[1]Price List'!$A$1:$K$104,5,0),IF(AF534='[1]Price List'!$F$1,VLOOKUP(N534,'[1]Price List'!$A$1:$K$104,6,0),IF(AF534='[1]Price List'!$G$1,VLOOKUP(N534,'[1]Price List'!$A$1:$K$104,7,0),IF(AF534='[1]Price List'!$H$1,VLOOKUP(N534,'[1]Price List'!$A$1:$K$104,8,0),IF(AF534='[1]Price List'!$I$1,VLOOKUP(N534,'[1]Price List'!$A$1:$K$104,9,0),IF(AF534='[1]Price List'!$J$1,VLOOKUP(N534,'[1]Price List'!$A$1:$K$104,10,0),IF(AF534='[1]Price List'!$K$1,VLOOKUP(N534,'[1]Price List'!$A$1:$K$104,11,0))))))))))))+(IF(AF534='[1]Price List'!$B$1,VLOOKUP(O534,'[1]Price List'!$A$1:$K$104,2,0),IF(AF534='[1]Price List'!$C$1,VLOOKUP(O534,'[1]Price List'!$A$1:$K$104,3,0),IF(AF534='[1]Price List'!$D$1,VLOOKUP(O534,'[1]Price List'!$A$1:$K$104,4,0),IF(AF534='[1]Price List'!$E$1,VLOOKUP(O534,'[1]Price List'!$A$1:$K$104,5,0),IF(AF534='[1]Price List'!$F$1,VLOOKUP(O534,'[1]Price List'!$A$1:$K$104,6,0),IF(AF534='[1]Price List'!$G$1,VLOOKUP(O534,'[1]Price List'!$A$1:$K$104,7,0),IF(AF534='[1]Price List'!$H$1,VLOOKUP(O534,'[1]Price List'!$A$1:$K$104,8,0),IF(AF534='[1]Price List'!$I$1,VLOOKUP(O534,'[1]Price List'!$A$1:$K$104,9,0),IF(AF534='[1]Price List'!$J$1,VLOOKUP(O534,'[1]Price List'!$A$1:$K$104,10,0),IF(AF534='[1]Price List'!$K$1,VLOOKUP(O534,'[1]Price List'!$A$1:$K$104,11,0))))))))))))+(IF(AF534='[1]Price List'!$B$1,VLOOKUP(P534,'[1]Price List'!$A$1:$K$104,2,0),IF(AF534='[1]Price List'!$C$1,VLOOKUP(P534,'[1]Price List'!$A$1:$K$104,3,0),IF(AF534='[1]Price List'!$D$1,VLOOKUP(P534,'[1]Price List'!$A$1:$K$104,4,0),IF(AF534='[1]Price List'!$E$1,VLOOKUP(P534,'[1]Price List'!$A$1:$K$104,5,0),IF(AF534='[1]Price List'!$F$1,VLOOKUP(P534,'[1]Price List'!$A$1:$K$104,6,0),IF(AF534='[1]Price List'!$G$1,VLOOKUP(P534,'[1]Price List'!$A$1:$K$104,7,0),IF(AF534='[1]Price List'!$H$1,VLOOKUP(P534,'[1]Price List'!$A$1:$K$104,8,0),IF(AF534='[1]Price List'!$I$1,VLOOKUP(P534,'[1]Price List'!$A$1:$K$104,9,0),IF(AF534='[1]Price List'!$J$1,VLOOKUP(P534,'[1]Price List'!$A$1:$K$104,10,0),IF(AF534='[1]Price List'!$K$1,VLOOKUP(P534,'[1]Price List'!$A$1:$K$104,11,0))))))))))))</f>
        <v>250000</v>
      </c>
      <c r="R534" s="103"/>
      <c r="S534" s="127"/>
      <c r="T534" s="127"/>
      <c r="U534" s="120">
        <v>41914</v>
      </c>
      <c r="V534" s="523">
        <f t="shared" ref="V534:V597" si="135">U534-I534</f>
        <v>56</v>
      </c>
      <c r="W534" s="127"/>
      <c r="X534" s="141" t="s">
        <v>10581</v>
      </c>
      <c r="Y534" s="424" t="s">
        <v>10582</v>
      </c>
      <c r="Z534" s="126" t="s">
        <v>627</v>
      </c>
      <c r="AA534" s="103"/>
      <c r="AB534" s="126"/>
      <c r="AC534" s="103"/>
      <c r="AD534" s="103"/>
      <c r="AE534" s="103"/>
      <c r="AF534" s="121" t="s">
        <v>477</v>
      </c>
      <c r="AG534" s="126"/>
      <c r="AH534" s="524"/>
      <c r="AI534" s="524"/>
      <c r="AJ534" s="121"/>
      <c r="AK534" s="121"/>
      <c r="AL534" s="121"/>
      <c r="AM534" s="120"/>
      <c r="AN534" s="120"/>
      <c r="AO534" s="120"/>
      <c r="AP534" s="121"/>
      <c r="AQ534" s="525"/>
      <c r="AR534" s="525">
        <f t="shared" ca="1" si="134"/>
        <v>42347</v>
      </c>
      <c r="AS534" s="121"/>
      <c r="AT534" s="121" t="s">
        <v>10050</v>
      </c>
      <c r="AU534" s="122">
        <v>41933</v>
      </c>
      <c r="AV534" s="122"/>
      <c r="AX534" s="121"/>
      <c r="AY534" s="121">
        <v>0</v>
      </c>
      <c r="AZ534" s="120"/>
      <c r="BA534" s="120"/>
      <c r="BB534" s="121"/>
      <c r="BC534" s="522">
        <f t="shared" si="124"/>
        <v>250000</v>
      </c>
      <c r="BD534" s="121"/>
      <c r="BE534" s="516"/>
      <c r="BF534" s="122"/>
      <c r="BG534" s="141" t="s">
        <v>1355</v>
      </c>
      <c r="BH534" s="121"/>
      <c r="BI534" s="122"/>
      <c r="BJ534" s="190"/>
      <c r="BK534" s="526" t="s">
        <v>167</v>
      </c>
      <c r="BL534" s="534">
        <f t="shared" si="126"/>
        <v>250000</v>
      </c>
      <c r="BQ534" t="str">
        <f t="shared" si="127"/>
        <v>Indosat</v>
      </c>
      <c r="BR534" t="str">
        <f t="shared" si="128"/>
        <v>HK-14-1595</v>
      </c>
      <c r="BS534" s="91">
        <f t="shared" si="129"/>
        <v>2014</v>
      </c>
      <c r="BT534">
        <f t="shared" si="125"/>
        <v>0</v>
      </c>
      <c r="BU534" s="91">
        <f t="shared" si="125"/>
        <v>0</v>
      </c>
      <c r="BW534" t="str">
        <f t="shared" si="130"/>
        <v>Site : VILA_KOTA_BUNGA - 03CJR044</v>
      </c>
      <c r="BX534" t="str">
        <f t="shared" si="131"/>
        <v xml:space="preserve">Tipe Tower : </v>
      </c>
      <c r="BY534">
        <f t="shared" si="132"/>
        <v>4800083168</v>
      </c>
      <c r="BZ534" s="92" t="str">
        <f t="shared" si="132"/>
        <v>BoQ Verification</v>
      </c>
      <c r="CD534" s="531"/>
    </row>
    <row r="535" spans="2:82" ht="15" customHeight="1" x14ac:dyDescent="0.25">
      <c r="B535" s="103">
        <f t="shared" ref="B535:B598" si="136">B534+1</f>
        <v>386</v>
      </c>
      <c r="C535" s="126" t="s">
        <v>10583</v>
      </c>
      <c r="D535" s="126">
        <v>4800083168</v>
      </c>
      <c r="E535" s="121" t="s">
        <v>9547</v>
      </c>
      <c r="F535" s="647">
        <v>3500000</v>
      </c>
      <c r="G535" s="127">
        <v>8</v>
      </c>
      <c r="H535" s="103">
        <v>2014</v>
      </c>
      <c r="I535" s="128">
        <v>41858</v>
      </c>
      <c r="J535" s="128"/>
      <c r="K535" s="127" t="s">
        <v>628</v>
      </c>
      <c r="L535" s="126" t="s">
        <v>628</v>
      </c>
      <c r="M535" s="141" t="s">
        <v>628</v>
      </c>
      <c r="N535" s="95" t="s">
        <v>1636</v>
      </c>
      <c r="O535" s="127" t="s">
        <v>98</v>
      </c>
      <c r="P535" s="127" t="s">
        <v>98</v>
      </c>
      <c r="Q535" s="100">
        <f>(IF(AF535='[1]Price List'!$B$1,VLOOKUP(N535,'[1]Price List'!$A$1:$K$104,2,0),IF(AF535='[1]Price List'!$C$1,VLOOKUP(N535,'[1]Price List'!$A$1:$K$104,3,0),IF(AF535='[1]Price List'!$D$1,VLOOKUP(N535,'[1]Price List'!$A$1:$K$104,4,0),IF(AF535='[1]Price List'!$E$1,VLOOKUP(N535,'[1]Price List'!$A$1:$K$104,5,0),IF(AF535='[1]Price List'!$F$1,VLOOKUP(N535,'[1]Price List'!$A$1:$K$104,6,0),IF(AF535='[1]Price List'!$G$1,VLOOKUP(N535,'[1]Price List'!$A$1:$K$104,7,0),IF(AF535='[1]Price List'!$H$1,VLOOKUP(N535,'[1]Price List'!$A$1:$K$104,8,0),IF(AF535='[1]Price List'!$I$1,VLOOKUP(N535,'[1]Price List'!$A$1:$K$104,9,0),IF(AF535='[1]Price List'!$J$1,VLOOKUP(N535,'[1]Price List'!$A$1:$K$104,10,0),IF(AF535='[1]Price List'!$K$1,VLOOKUP(N535,'[1]Price List'!$A$1:$K$104,11,0))))))))))))+(IF(AF535='[1]Price List'!$B$1,VLOOKUP(O535,'[1]Price List'!$A$1:$K$104,2,0),IF(AF535='[1]Price List'!$C$1,VLOOKUP(O535,'[1]Price List'!$A$1:$K$104,3,0),IF(AF535='[1]Price List'!$D$1,VLOOKUP(O535,'[1]Price List'!$A$1:$K$104,4,0),IF(AF535='[1]Price List'!$E$1,VLOOKUP(O535,'[1]Price List'!$A$1:$K$104,5,0),IF(AF535='[1]Price List'!$F$1,VLOOKUP(O535,'[1]Price List'!$A$1:$K$104,6,0),IF(AF535='[1]Price List'!$G$1,VLOOKUP(O535,'[1]Price List'!$A$1:$K$104,7,0),IF(AF535='[1]Price List'!$H$1,VLOOKUP(O535,'[1]Price List'!$A$1:$K$104,8,0),IF(AF535='[1]Price List'!$I$1,VLOOKUP(O535,'[1]Price List'!$A$1:$K$104,9,0),IF(AF535='[1]Price List'!$J$1,VLOOKUP(O535,'[1]Price List'!$A$1:$K$104,10,0),IF(AF535='[1]Price List'!$K$1,VLOOKUP(O535,'[1]Price List'!$A$1:$K$104,11,0))))))))))))+(IF(AF535='[1]Price List'!$B$1,VLOOKUP(P535,'[1]Price List'!$A$1:$K$104,2,0),IF(AF535='[1]Price List'!$C$1,VLOOKUP(P535,'[1]Price List'!$A$1:$K$104,3,0),IF(AF535='[1]Price List'!$D$1,VLOOKUP(P535,'[1]Price List'!$A$1:$K$104,4,0),IF(AF535='[1]Price List'!$E$1,VLOOKUP(P535,'[1]Price List'!$A$1:$K$104,5,0),IF(AF535='[1]Price List'!$F$1,VLOOKUP(P535,'[1]Price List'!$A$1:$K$104,6,0),IF(AF535='[1]Price List'!$G$1,VLOOKUP(P535,'[1]Price List'!$A$1:$K$104,7,0),IF(AF535='[1]Price List'!$H$1,VLOOKUP(P535,'[1]Price List'!$A$1:$K$104,8,0),IF(AF535='[1]Price List'!$I$1,VLOOKUP(P535,'[1]Price List'!$A$1:$K$104,9,0),IF(AF535='[1]Price List'!$J$1,VLOOKUP(P535,'[1]Price List'!$A$1:$K$104,10,0),IF(AF535='[1]Price List'!$K$1,VLOOKUP(P535,'[1]Price List'!$A$1:$K$104,11,0))))))))))))</f>
        <v>3500000</v>
      </c>
      <c r="R535" s="103"/>
      <c r="S535" s="127"/>
      <c r="T535" s="127"/>
      <c r="U535" s="120">
        <v>41915</v>
      </c>
      <c r="V535" s="523">
        <f t="shared" si="135"/>
        <v>57</v>
      </c>
      <c r="W535" s="127"/>
      <c r="X535" s="141" t="s">
        <v>10584</v>
      </c>
      <c r="Y535" s="424" t="s">
        <v>10585</v>
      </c>
      <c r="Z535" s="126" t="s">
        <v>1640</v>
      </c>
      <c r="AA535" s="103"/>
      <c r="AB535" s="126"/>
      <c r="AC535" s="103"/>
      <c r="AD535" s="103"/>
      <c r="AE535" s="103"/>
      <c r="AF535" s="121" t="s">
        <v>161</v>
      </c>
      <c r="AG535" s="126"/>
      <c r="AH535" s="524"/>
      <c r="AI535" s="524"/>
      <c r="AJ535" s="121"/>
      <c r="AK535" s="121"/>
      <c r="AL535" s="121"/>
      <c r="AM535" s="120"/>
      <c r="AN535" s="120"/>
      <c r="AO535" s="120"/>
      <c r="AP535" s="121"/>
      <c r="AQ535" s="525"/>
      <c r="AR535" s="525">
        <f t="shared" ca="1" si="134"/>
        <v>42347</v>
      </c>
      <c r="AS535" s="121"/>
      <c r="AT535" s="635" t="s">
        <v>10586</v>
      </c>
      <c r="AU535" s="122">
        <v>42102</v>
      </c>
      <c r="AV535" s="122">
        <v>42244</v>
      </c>
      <c r="AX535" s="121"/>
      <c r="AY535" s="121">
        <v>0</v>
      </c>
      <c r="AZ535" s="120"/>
      <c r="BA535" s="120"/>
      <c r="BB535" s="121"/>
      <c r="BC535" s="522">
        <f t="shared" si="124"/>
        <v>3500000</v>
      </c>
      <c r="BD535" s="121"/>
      <c r="BE535" s="516"/>
      <c r="BF535" s="122"/>
      <c r="BG535" s="141" t="s">
        <v>9329</v>
      </c>
      <c r="BH535" s="121"/>
      <c r="BI535" s="122"/>
      <c r="BJ535" s="190"/>
      <c r="BK535" s="526" t="s">
        <v>167</v>
      </c>
      <c r="BL535" s="534">
        <f t="shared" si="126"/>
        <v>3500000</v>
      </c>
      <c r="BM535" t="s">
        <v>1651</v>
      </c>
      <c r="BQ535" t="str">
        <f t="shared" si="127"/>
        <v>Indosat</v>
      </c>
      <c r="BR535" t="str">
        <f t="shared" si="128"/>
        <v>HK-14-1596</v>
      </c>
      <c r="BS535" s="91">
        <f t="shared" si="129"/>
        <v>2014</v>
      </c>
      <c r="BT535">
        <f t="shared" si="125"/>
        <v>0</v>
      </c>
      <c r="BU535" s="91">
        <f t="shared" si="125"/>
        <v>0</v>
      </c>
      <c r="BW535" t="str">
        <f t="shared" si="130"/>
        <v>Site : MENUR - 20SBY217</v>
      </c>
      <c r="BX535" t="str">
        <f t="shared" si="131"/>
        <v xml:space="preserve">Tipe Tower : </v>
      </c>
      <c r="BY535">
        <f t="shared" si="132"/>
        <v>4800083168</v>
      </c>
      <c r="BZ535" s="92" t="str">
        <f t="shared" si="132"/>
        <v>Consultant Engineering Fee</v>
      </c>
      <c r="CD535" s="531"/>
    </row>
    <row r="536" spans="2:82" ht="15" customHeight="1" x14ac:dyDescent="0.25">
      <c r="B536" s="103">
        <f t="shared" si="136"/>
        <v>387</v>
      </c>
      <c r="C536" s="126" t="s">
        <v>10587</v>
      </c>
      <c r="D536" s="126">
        <v>4800083168</v>
      </c>
      <c r="E536" s="121" t="s">
        <v>627</v>
      </c>
      <c r="F536" s="522">
        <v>250000</v>
      </c>
      <c r="G536" s="127">
        <v>8</v>
      </c>
      <c r="H536" s="103">
        <v>2014</v>
      </c>
      <c r="I536" s="128">
        <v>41858</v>
      </c>
      <c r="J536" s="128"/>
      <c r="K536" s="127" t="s">
        <v>628</v>
      </c>
      <c r="L536" s="126" t="s">
        <v>628</v>
      </c>
      <c r="M536" s="141" t="s">
        <v>628</v>
      </c>
      <c r="N536" s="142" t="s">
        <v>631</v>
      </c>
      <c r="O536" s="127" t="s">
        <v>98</v>
      </c>
      <c r="P536" s="127" t="s">
        <v>98</v>
      </c>
      <c r="Q536" s="100">
        <f>(IF(AF536='[1]Price List'!$B$1,VLOOKUP(N536,'[1]Price List'!$A$1:$K$104,2,0),IF(AF536='[1]Price List'!$C$1,VLOOKUP(N536,'[1]Price List'!$A$1:$K$104,3,0),IF(AF536='[1]Price List'!$D$1,VLOOKUP(N536,'[1]Price List'!$A$1:$K$104,4,0),IF(AF536='[1]Price List'!$E$1,VLOOKUP(N536,'[1]Price List'!$A$1:$K$104,5,0),IF(AF536='[1]Price List'!$F$1,VLOOKUP(N536,'[1]Price List'!$A$1:$K$104,6,0),IF(AF536='[1]Price List'!$G$1,VLOOKUP(N536,'[1]Price List'!$A$1:$K$104,7,0),IF(AF536='[1]Price List'!$H$1,VLOOKUP(N536,'[1]Price List'!$A$1:$K$104,8,0),IF(AF536='[1]Price List'!$I$1,VLOOKUP(N536,'[1]Price List'!$A$1:$K$104,9,0),IF(AF536='[1]Price List'!$J$1,VLOOKUP(N536,'[1]Price List'!$A$1:$K$104,10,0),IF(AF536='[1]Price List'!$K$1,VLOOKUP(N536,'[1]Price List'!$A$1:$K$104,11,0))))))))))))+(IF(AF536='[1]Price List'!$B$1,VLOOKUP(O536,'[1]Price List'!$A$1:$K$104,2,0),IF(AF536='[1]Price List'!$C$1,VLOOKUP(O536,'[1]Price List'!$A$1:$K$104,3,0),IF(AF536='[1]Price List'!$D$1,VLOOKUP(O536,'[1]Price List'!$A$1:$K$104,4,0),IF(AF536='[1]Price List'!$E$1,VLOOKUP(O536,'[1]Price List'!$A$1:$K$104,5,0),IF(AF536='[1]Price List'!$F$1,VLOOKUP(O536,'[1]Price List'!$A$1:$K$104,6,0),IF(AF536='[1]Price List'!$G$1,VLOOKUP(O536,'[1]Price List'!$A$1:$K$104,7,0),IF(AF536='[1]Price List'!$H$1,VLOOKUP(O536,'[1]Price List'!$A$1:$K$104,8,0),IF(AF536='[1]Price List'!$I$1,VLOOKUP(O536,'[1]Price List'!$A$1:$K$104,9,0),IF(AF536='[1]Price List'!$J$1,VLOOKUP(O536,'[1]Price List'!$A$1:$K$104,10,0),IF(AF536='[1]Price List'!$K$1,VLOOKUP(O536,'[1]Price List'!$A$1:$K$104,11,0))))))))))))+(IF(AF536='[1]Price List'!$B$1,VLOOKUP(P536,'[1]Price List'!$A$1:$K$104,2,0),IF(AF536='[1]Price List'!$C$1,VLOOKUP(P536,'[1]Price List'!$A$1:$K$104,3,0),IF(AF536='[1]Price List'!$D$1,VLOOKUP(P536,'[1]Price List'!$A$1:$K$104,4,0),IF(AF536='[1]Price List'!$E$1,VLOOKUP(P536,'[1]Price List'!$A$1:$K$104,5,0),IF(AF536='[1]Price List'!$F$1,VLOOKUP(P536,'[1]Price List'!$A$1:$K$104,6,0),IF(AF536='[1]Price List'!$G$1,VLOOKUP(P536,'[1]Price List'!$A$1:$K$104,7,0),IF(AF536='[1]Price List'!$H$1,VLOOKUP(P536,'[1]Price List'!$A$1:$K$104,8,0),IF(AF536='[1]Price List'!$I$1,VLOOKUP(P536,'[1]Price List'!$A$1:$K$104,9,0),IF(AF536='[1]Price List'!$J$1,VLOOKUP(P536,'[1]Price List'!$A$1:$K$104,10,0),IF(AF536='[1]Price List'!$K$1,VLOOKUP(P536,'[1]Price List'!$A$1:$K$104,11,0))))))))))))</f>
        <v>250000</v>
      </c>
      <c r="R536" s="103"/>
      <c r="S536" s="127"/>
      <c r="T536" s="127"/>
      <c r="U536" s="120">
        <v>41918</v>
      </c>
      <c r="V536" s="523">
        <f t="shared" si="135"/>
        <v>60</v>
      </c>
      <c r="W536" s="127"/>
      <c r="X536" s="141" t="s">
        <v>10588</v>
      </c>
      <c r="Y536" s="424" t="s">
        <v>10589</v>
      </c>
      <c r="Z536" s="126" t="s">
        <v>627</v>
      </c>
      <c r="AA536" s="103"/>
      <c r="AB536" s="126"/>
      <c r="AC536" s="103"/>
      <c r="AD536" s="103"/>
      <c r="AE536" s="103"/>
      <c r="AF536" s="121" t="s">
        <v>477</v>
      </c>
      <c r="AG536" s="126"/>
      <c r="AH536" s="524"/>
      <c r="AI536" s="524"/>
      <c r="AJ536" s="121"/>
      <c r="AK536" s="121"/>
      <c r="AL536" s="121"/>
      <c r="AM536" s="120"/>
      <c r="AN536" s="120"/>
      <c r="AO536" s="120"/>
      <c r="AP536" s="121"/>
      <c r="AQ536" s="525"/>
      <c r="AR536" s="525">
        <f t="shared" ca="1" si="134"/>
        <v>42347</v>
      </c>
      <c r="AS536" s="121"/>
      <c r="AT536" s="247" t="s">
        <v>10590</v>
      </c>
      <c r="AU536" s="122">
        <v>42235</v>
      </c>
      <c r="AV536" s="122">
        <v>42249</v>
      </c>
      <c r="AW536" s="442"/>
      <c r="AX536" s="121" t="s">
        <v>10258</v>
      </c>
      <c r="AY536" s="547"/>
      <c r="AZ536" s="120">
        <v>42255</v>
      </c>
      <c r="BA536" s="120">
        <v>42296</v>
      </c>
      <c r="BB536" s="121"/>
      <c r="BC536" s="522">
        <f t="shared" si="124"/>
        <v>250000</v>
      </c>
      <c r="BD536" s="121"/>
      <c r="BE536" s="516"/>
      <c r="BF536" s="122">
        <v>42297</v>
      </c>
      <c r="BG536" s="141" t="s">
        <v>242</v>
      </c>
      <c r="BH536" s="121" t="s">
        <v>15143</v>
      </c>
      <c r="BI536" s="122">
        <v>42297</v>
      </c>
      <c r="BJ536" s="190"/>
      <c r="BK536" s="526" t="s">
        <v>167</v>
      </c>
      <c r="BL536" s="534">
        <f t="shared" si="126"/>
        <v>250000</v>
      </c>
      <c r="BQ536" t="str">
        <f t="shared" si="127"/>
        <v>Indosat</v>
      </c>
      <c r="BR536" t="str">
        <f t="shared" si="128"/>
        <v>HK-14-1597</v>
      </c>
      <c r="BS536" s="91">
        <f t="shared" si="129"/>
        <v>2014</v>
      </c>
      <c r="BT536">
        <f t="shared" si="125"/>
        <v>42255</v>
      </c>
      <c r="BU536" s="91">
        <f t="shared" si="125"/>
        <v>42296</v>
      </c>
      <c r="BW536" t="str">
        <f t="shared" si="130"/>
        <v>Site : ROROTAN CILINCING - 01JKU075</v>
      </c>
      <c r="BX536" t="str">
        <f t="shared" si="131"/>
        <v xml:space="preserve">Tipe Tower : </v>
      </c>
      <c r="BY536">
        <f t="shared" si="132"/>
        <v>4800083168</v>
      </c>
      <c r="BZ536" s="92" t="str">
        <f t="shared" si="132"/>
        <v>BoQ Verification</v>
      </c>
      <c r="CD536" s="531"/>
    </row>
    <row r="537" spans="2:82" ht="15" customHeight="1" x14ac:dyDescent="0.25">
      <c r="B537" s="103">
        <f t="shared" si="136"/>
        <v>388</v>
      </c>
      <c r="C537" s="126" t="s">
        <v>10591</v>
      </c>
      <c r="D537" s="126">
        <v>4800083168</v>
      </c>
      <c r="E537" s="121" t="s">
        <v>627</v>
      </c>
      <c r="F537" s="522">
        <v>250000</v>
      </c>
      <c r="G537" s="127">
        <v>8</v>
      </c>
      <c r="H537" s="103">
        <v>2014</v>
      </c>
      <c r="I537" s="128">
        <v>41858</v>
      </c>
      <c r="J537" s="128"/>
      <c r="K537" s="127" t="s">
        <v>628</v>
      </c>
      <c r="L537" s="126" t="s">
        <v>628</v>
      </c>
      <c r="M537" s="141" t="s">
        <v>628</v>
      </c>
      <c r="N537" s="142" t="s">
        <v>631</v>
      </c>
      <c r="O537" s="127" t="s">
        <v>98</v>
      </c>
      <c r="P537" s="127" t="s">
        <v>98</v>
      </c>
      <c r="Q537" s="100">
        <f>(IF(AF537='[1]Price List'!$B$1,VLOOKUP(N537,'[1]Price List'!$A$1:$K$104,2,0),IF(AF537='[1]Price List'!$C$1,VLOOKUP(N537,'[1]Price List'!$A$1:$K$104,3,0),IF(AF537='[1]Price List'!$D$1,VLOOKUP(N537,'[1]Price List'!$A$1:$K$104,4,0),IF(AF537='[1]Price List'!$E$1,VLOOKUP(N537,'[1]Price List'!$A$1:$K$104,5,0),IF(AF537='[1]Price List'!$F$1,VLOOKUP(N537,'[1]Price List'!$A$1:$K$104,6,0),IF(AF537='[1]Price List'!$G$1,VLOOKUP(N537,'[1]Price List'!$A$1:$K$104,7,0),IF(AF537='[1]Price List'!$H$1,VLOOKUP(N537,'[1]Price List'!$A$1:$K$104,8,0),IF(AF537='[1]Price List'!$I$1,VLOOKUP(N537,'[1]Price List'!$A$1:$K$104,9,0),IF(AF537='[1]Price List'!$J$1,VLOOKUP(N537,'[1]Price List'!$A$1:$K$104,10,0),IF(AF537='[1]Price List'!$K$1,VLOOKUP(N537,'[1]Price List'!$A$1:$K$104,11,0))))))))))))+(IF(AF537='[1]Price List'!$B$1,VLOOKUP(O537,'[1]Price List'!$A$1:$K$104,2,0),IF(AF537='[1]Price List'!$C$1,VLOOKUP(O537,'[1]Price List'!$A$1:$K$104,3,0),IF(AF537='[1]Price List'!$D$1,VLOOKUP(O537,'[1]Price List'!$A$1:$K$104,4,0),IF(AF537='[1]Price List'!$E$1,VLOOKUP(O537,'[1]Price List'!$A$1:$K$104,5,0),IF(AF537='[1]Price List'!$F$1,VLOOKUP(O537,'[1]Price List'!$A$1:$K$104,6,0),IF(AF537='[1]Price List'!$G$1,VLOOKUP(O537,'[1]Price List'!$A$1:$K$104,7,0),IF(AF537='[1]Price List'!$H$1,VLOOKUP(O537,'[1]Price List'!$A$1:$K$104,8,0),IF(AF537='[1]Price List'!$I$1,VLOOKUP(O537,'[1]Price List'!$A$1:$K$104,9,0),IF(AF537='[1]Price List'!$J$1,VLOOKUP(O537,'[1]Price List'!$A$1:$K$104,10,0),IF(AF537='[1]Price List'!$K$1,VLOOKUP(O537,'[1]Price List'!$A$1:$K$104,11,0))))))))))))+(IF(AF537='[1]Price List'!$B$1,VLOOKUP(P537,'[1]Price List'!$A$1:$K$104,2,0),IF(AF537='[1]Price List'!$C$1,VLOOKUP(P537,'[1]Price List'!$A$1:$K$104,3,0),IF(AF537='[1]Price List'!$D$1,VLOOKUP(P537,'[1]Price List'!$A$1:$K$104,4,0),IF(AF537='[1]Price List'!$E$1,VLOOKUP(P537,'[1]Price List'!$A$1:$K$104,5,0),IF(AF537='[1]Price List'!$F$1,VLOOKUP(P537,'[1]Price List'!$A$1:$K$104,6,0),IF(AF537='[1]Price List'!$G$1,VLOOKUP(P537,'[1]Price List'!$A$1:$K$104,7,0),IF(AF537='[1]Price List'!$H$1,VLOOKUP(P537,'[1]Price List'!$A$1:$K$104,8,0),IF(AF537='[1]Price List'!$I$1,VLOOKUP(P537,'[1]Price List'!$A$1:$K$104,9,0),IF(AF537='[1]Price List'!$J$1,VLOOKUP(P537,'[1]Price List'!$A$1:$K$104,10,0),IF(AF537='[1]Price List'!$K$1,VLOOKUP(P537,'[1]Price List'!$A$1:$K$104,11,0))))))))))))</f>
        <v>250000</v>
      </c>
      <c r="R537" s="103"/>
      <c r="S537" s="127"/>
      <c r="T537" s="127"/>
      <c r="U537" s="120">
        <v>41918</v>
      </c>
      <c r="V537" s="523">
        <f t="shared" si="135"/>
        <v>60</v>
      </c>
      <c r="W537" s="127"/>
      <c r="X537" s="141" t="s">
        <v>10592</v>
      </c>
      <c r="Y537" s="424" t="s">
        <v>10593</v>
      </c>
      <c r="Z537" s="126" t="s">
        <v>627</v>
      </c>
      <c r="AA537" s="103"/>
      <c r="AB537" s="126"/>
      <c r="AC537" s="103"/>
      <c r="AD537" s="103"/>
      <c r="AE537" s="103"/>
      <c r="AF537" s="121" t="s">
        <v>477</v>
      </c>
      <c r="AG537" s="126"/>
      <c r="AH537" s="524"/>
      <c r="AI537" s="524"/>
      <c r="AJ537" s="121"/>
      <c r="AK537" s="121"/>
      <c r="AL537" s="121"/>
      <c r="AM537" s="120"/>
      <c r="AN537" s="120"/>
      <c r="AO537" s="120"/>
      <c r="AP537" s="121"/>
      <c r="AQ537" s="525"/>
      <c r="AR537" s="525">
        <f t="shared" ca="1" si="134"/>
        <v>42347</v>
      </c>
      <c r="AS537" s="121"/>
      <c r="AT537" s="121" t="s">
        <v>10050</v>
      </c>
      <c r="AU537" s="122">
        <v>41933</v>
      </c>
      <c r="AV537" s="122"/>
      <c r="AX537" s="121"/>
      <c r="AY537" s="121">
        <v>0</v>
      </c>
      <c r="AZ537" s="120"/>
      <c r="BA537" s="120"/>
      <c r="BB537" s="121"/>
      <c r="BC537" s="522">
        <f t="shared" si="124"/>
        <v>250000</v>
      </c>
      <c r="BD537" s="121"/>
      <c r="BE537" s="516"/>
      <c r="BF537" s="122"/>
      <c r="BG537" s="141" t="s">
        <v>2356</v>
      </c>
      <c r="BH537" s="121"/>
      <c r="BI537" s="122"/>
      <c r="BJ537" s="190"/>
      <c r="BK537" s="526" t="s">
        <v>167</v>
      </c>
      <c r="BL537" s="534">
        <f t="shared" si="126"/>
        <v>250000</v>
      </c>
      <c r="BQ537" t="str">
        <f t="shared" si="127"/>
        <v>Indosat</v>
      </c>
      <c r="BR537" t="str">
        <f t="shared" si="128"/>
        <v>HK-14-1598</v>
      </c>
      <c r="BS537" s="91">
        <f t="shared" si="129"/>
        <v>2014</v>
      </c>
      <c r="BT537">
        <f t="shared" si="125"/>
        <v>0</v>
      </c>
      <c r="BU537" s="91">
        <f t="shared" si="125"/>
        <v>0</v>
      </c>
      <c r="BW537" t="str">
        <f t="shared" si="130"/>
        <v>Site : MURIA - 01JKS121</v>
      </c>
      <c r="BX537" t="str">
        <f t="shared" si="131"/>
        <v xml:space="preserve">Tipe Tower : </v>
      </c>
      <c r="BY537">
        <f t="shared" si="132"/>
        <v>4800083168</v>
      </c>
      <c r="BZ537" s="92" t="str">
        <f t="shared" si="132"/>
        <v>BoQ Verification</v>
      </c>
      <c r="CD537" s="531"/>
    </row>
    <row r="538" spans="2:82" ht="15" customHeight="1" x14ac:dyDescent="0.25">
      <c r="B538" s="103">
        <f t="shared" si="136"/>
        <v>389</v>
      </c>
      <c r="C538" s="126" t="s">
        <v>10594</v>
      </c>
      <c r="D538" s="126">
        <v>4800083168</v>
      </c>
      <c r="E538" s="121" t="s">
        <v>627</v>
      </c>
      <c r="F538" s="522">
        <v>250000</v>
      </c>
      <c r="G538" s="127">
        <v>8</v>
      </c>
      <c r="H538" s="103">
        <v>2014</v>
      </c>
      <c r="I538" s="128">
        <v>41858</v>
      </c>
      <c r="J538" s="128"/>
      <c r="K538" s="127" t="s">
        <v>628</v>
      </c>
      <c r="L538" s="126" t="s">
        <v>628</v>
      </c>
      <c r="M538" s="141" t="s">
        <v>628</v>
      </c>
      <c r="N538" s="142" t="s">
        <v>631</v>
      </c>
      <c r="O538" s="127" t="s">
        <v>98</v>
      </c>
      <c r="P538" s="127" t="s">
        <v>98</v>
      </c>
      <c r="Q538" s="100">
        <f>(IF(AF538='[1]Price List'!$B$1,VLOOKUP(N538,'[1]Price List'!$A$1:$K$104,2,0),IF(AF538='[1]Price List'!$C$1,VLOOKUP(N538,'[1]Price List'!$A$1:$K$104,3,0),IF(AF538='[1]Price List'!$D$1,VLOOKUP(N538,'[1]Price List'!$A$1:$K$104,4,0),IF(AF538='[1]Price List'!$E$1,VLOOKUP(N538,'[1]Price List'!$A$1:$K$104,5,0),IF(AF538='[1]Price List'!$F$1,VLOOKUP(N538,'[1]Price List'!$A$1:$K$104,6,0),IF(AF538='[1]Price List'!$G$1,VLOOKUP(N538,'[1]Price List'!$A$1:$K$104,7,0),IF(AF538='[1]Price List'!$H$1,VLOOKUP(N538,'[1]Price List'!$A$1:$K$104,8,0),IF(AF538='[1]Price List'!$I$1,VLOOKUP(N538,'[1]Price List'!$A$1:$K$104,9,0),IF(AF538='[1]Price List'!$J$1,VLOOKUP(N538,'[1]Price List'!$A$1:$K$104,10,0),IF(AF538='[1]Price List'!$K$1,VLOOKUP(N538,'[1]Price List'!$A$1:$K$104,11,0))))))))))))+(IF(AF538='[1]Price List'!$B$1,VLOOKUP(O538,'[1]Price List'!$A$1:$K$104,2,0),IF(AF538='[1]Price List'!$C$1,VLOOKUP(O538,'[1]Price List'!$A$1:$K$104,3,0),IF(AF538='[1]Price List'!$D$1,VLOOKUP(O538,'[1]Price List'!$A$1:$K$104,4,0),IF(AF538='[1]Price List'!$E$1,VLOOKUP(O538,'[1]Price List'!$A$1:$K$104,5,0),IF(AF538='[1]Price List'!$F$1,VLOOKUP(O538,'[1]Price List'!$A$1:$K$104,6,0),IF(AF538='[1]Price List'!$G$1,VLOOKUP(O538,'[1]Price List'!$A$1:$K$104,7,0),IF(AF538='[1]Price List'!$H$1,VLOOKUP(O538,'[1]Price List'!$A$1:$K$104,8,0),IF(AF538='[1]Price List'!$I$1,VLOOKUP(O538,'[1]Price List'!$A$1:$K$104,9,0),IF(AF538='[1]Price List'!$J$1,VLOOKUP(O538,'[1]Price List'!$A$1:$K$104,10,0),IF(AF538='[1]Price List'!$K$1,VLOOKUP(O538,'[1]Price List'!$A$1:$K$104,11,0))))))))))))+(IF(AF538='[1]Price List'!$B$1,VLOOKUP(P538,'[1]Price List'!$A$1:$K$104,2,0),IF(AF538='[1]Price List'!$C$1,VLOOKUP(P538,'[1]Price List'!$A$1:$K$104,3,0),IF(AF538='[1]Price List'!$D$1,VLOOKUP(P538,'[1]Price List'!$A$1:$K$104,4,0),IF(AF538='[1]Price List'!$E$1,VLOOKUP(P538,'[1]Price List'!$A$1:$K$104,5,0),IF(AF538='[1]Price List'!$F$1,VLOOKUP(P538,'[1]Price List'!$A$1:$K$104,6,0),IF(AF538='[1]Price List'!$G$1,VLOOKUP(P538,'[1]Price List'!$A$1:$K$104,7,0),IF(AF538='[1]Price List'!$H$1,VLOOKUP(P538,'[1]Price List'!$A$1:$K$104,8,0),IF(AF538='[1]Price List'!$I$1,VLOOKUP(P538,'[1]Price List'!$A$1:$K$104,9,0),IF(AF538='[1]Price List'!$J$1,VLOOKUP(P538,'[1]Price List'!$A$1:$K$104,10,0),IF(AF538='[1]Price List'!$K$1,VLOOKUP(P538,'[1]Price List'!$A$1:$K$104,11,0))))))))))))</f>
        <v>250000</v>
      </c>
      <c r="R538" s="103"/>
      <c r="S538" s="127"/>
      <c r="T538" s="127"/>
      <c r="U538" s="120">
        <v>41918</v>
      </c>
      <c r="V538" s="523">
        <f t="shared" si="135"/>
        <v>60</v>
      </c>
      <c r="W538" s="127"/>
      <c r="X538" s="141" t="s">
        <v>10595</v>
      </c>
      <c r="Y538" s="424" t="s">
        <v>10596</v>
      </c>
      <c r="Z538" s="126" t="s">
        <v>627</v>
      </c>
      <c r="AA538" s="103"/>
      <c r="AB538" s="126"/>
      <c r="AC538" s="103"/>
      <c r="AD538" s="103"/>
      <c r="AE538" s="103"/>
      <c r="AF538" s="121" t="s">
        <v>477</v>
      </c>
      <c r="AG538" s="126"/>
      <c r="AH538" s="524"/>
      <c r="AI538" s="524"/>
      <c r="AJ538" s="121"/>
      <c r="AK538" s="121"/>
      <c r="AL538" s="121"/>
      <c r="AM538" s="120"/>
      <c r="AN538" s="120"/>
      <c r="AO538" s="120"/>
      <c r="AP538" s="121"/>
      <c r="AQ538" s="525"/>
      <c r="AR538" s="525">
        <f t="shared" ca="1" si="134"/>
        <v>42347</v>
      </c>
      <c r="AS538" s="121"/>
      <c r="AT538" s="121" t="s">
        <v>10597</v>
      </c>
      <c r="AU538" s="547">
        <v>42242</v>
      </c>
      <c r="AV538" s="122">
        <v>42249</v>
      </c>
      <c r="AX538" t="s">
        <v>10598</v>
      </c>
      <c r="AZ538" s="594">
        <v>42257</v>
      </c>
      <c r="BA538" s="120"/>
      <c r="BB538" s="121"/>
      <c r="BC538" s="522">
        <f t="shared" si="124"/>
        <v>250000</v>
      </c>
      <c r="BD538" s="121"/>
      <c r="BE538" s="516"/>
      <c r="BF538" s="122"/>
      <c r="BG538" s="141" t="s">
        <v>9329</v>
      </c>
      <c r="BH538" s="121"/>
      <c r="BI538" s="122"/>
      <c r="BJ538" s="190"/>
      <c r="BK538" s="526" t="s">
        <v>167</v>
      </c>
      <c r="BL538" s="534">
        <f t="shared" si="126"/>
        <v>250000</v>
      </c>
      <c r="BQ538" t="str">
        <f t="shared" si="127"/>
        <v>Indosat</v>
      </c>
      <c r="BR538" t="str">
        <f t="shared" si="128"/>
        <v>HK-14-1599</v>
      </c>
      <c r="BS538" s="91">
        <f t="shared" si="129"/>
        <v>2014</v>
      </c>
      <c r="BT538" t="e">
        <f>+#REF!</f>
        <v>#REF!</v>
      </c>
      <c r="BU538" s="91">
        <f t="shared" ref="BU538:BU601" si="137">+BA538</f>
        <v>0</v>
      </c>
      <c r="BW538" t="str">
        <f t="shared" si="130"/>
        <v>Site : BATU SARI KEMANGGISAN - 01JKB047</v>
      </c>
      <c r="BX538" t="str">
        <f t="shared" si="131"/>
        <v xml:space="preserve">Tipe Tower : </v>
      </c>
      <c r="BY538">
        <f t="shared" si="132"/>
        <v>4800083168</v>
      </c>
      <c r="BZ538" s="92" t="str">
        <f t="shared" si="132"/>
        <v>BoQ Verification</v>
      </c>
      <c r="CD538" s="531"/>
    </row>
    <row r="539" spans="2:82" ht="15" customHeight="1" x14ac:dyDescent="0.25">
      <c r="B539" s="103">
        <f t="shared" si="136"/>
        <v>390</v>
      </c>
      <c r="C539" s="126" t="s">
        <v>10599</v>
      </c>
      <c r="D539" s="126">
        <v>4800083168</v>
      </c>
      <c r="E539" s="121" t="s">
        <v>627</v>
      </c>
      <c r="F539" s="522">
        <v>250000</v>
      </c>
      <c r="G539" s="127">
        <v>8</v>
      </c>
      <c r="H539" s="103">
        <v>2014</v>
      </c>
      <c r="I539" s="128">
        <v>41858</v>
      </c>
      <c r="J539" s="128"/>
      <c r="K539" s="127" t="s">
        <v>628</v>
      </c>
      <c r="L539" s="126" t="s">
        <v>628</v>
      </c>
      <c r="M539" s="141" t="s">
        <v>628</v>
      </c>
      <c r="N539" s="142" t="s">
        <v>631</v>
      </c>
      <c r="O539" s="127" t="s">
        <v>98</v>
      </c>
      <c r="P539" s="127" t="s">
        <v>98</v>
      </c>
      <c r="Q539" s="100">
        <f>(IF(AF539='[1]Price List'!$B$1,VLOOKUP(N539,'[1]Price List'!$A$1:$K$104,2,0),IF(AF539='[1]Price List'!$C$1,VLOOKUP(N539,'[1]Price List'!$A$1:$K$104,3,0),IF(AF539='[1]Price List'!$D$1,VLOOKUP(N539,'[1]Price List'!$A$1:$K$104,4,0),IF(AF539='[1]Price List'!$E$1,VLOOKUP(N539,'[1]Price List'!$A$1:$K$104,5,0),IF(AF539='[1]Price List'!$F$1,VLOOKUP(N539,'[1]Price List'!$A$1:$K$104,6,0),IF(AF539='[1]Price List'!$G$1,VLOOKUP(N539,'[1]Price List'!$A$1:$K$104,7,0),IF(AF539='[1]Price List'!$H$1,VLOOKUP(N539,'[1]Price List'!$A$1:$K$104,8,0),IF(AF539='[1]Price List'!$I$1,VLOOKUP(N539,'[1]Price List'!$A$1:$K$104,9,0),IF(AF539='[1]Price List'!$J$1,VLOOKUP(N539,'[1]Price List'!$A$1:$K$104,10,0),IF(AF539='[1]Price List'!$K$1,VLOOKUP(N539,'[1]Price List'!$A$1:$K$104,11,0))))))))))))+(IF(AF539='[1]Price List'!$B$1,VLOOKUP(O539,'[1]Price List'!$A$1:$K$104,2,0),IF(AF539='[1]Price List'!$C$1,VLOOKUP(O539,'[1]Price List'!$A$1:$K$104,3,0),IF(AF539='[1]Price List'!$D$1,VLOOKUP(O539,'[1]Price List'!$A$1:$K$104,4,0),IF(AF539='[1]Price List'!$E$1,VLOOKUP(O539,'[1]Price List'!$A$1:$K$104,5,0),IF(AF539='[1]Price List'!$F$1,VLOOKUP(O539,'[1]Price List'!$A$1:$K$104,6,0),IF(AF539='[1]Price List'!$G$1,VLOOKUP(O539,'[1]Price List'!$A$1:$K$104,7,0),IF(AF539='[1]Price List'!$H$1,VLOOKUP(O539,'[1]Price List'!$A$1:$K$104,8,0),IF(AF539='[1]Price List'!$I$1,VLOOKUP(O539,'[1]Price List'!$A$1:$K$104,9,0),IF(AF539='[1]Price List'!$J$1,VLOOKUP(O539,'[1]Price List'!$A$1:$K$104,10,0),IF(AF539='[1]Price List'!$K$1,VLOOKUP(O539,'[1]Price List'!$A$1:$K$104,11,0))))))))))))+(IF(AF539='[1]Price List'!$B$1,VLOOKUP(P539,'[1]Price List'!$A$1:$K$104,2,0),IF(AF539='[1]Price List'!$C$1,VLOOKUP(P539,'[1]Price List'!$A$1:$K$104,3,0),IF(AF539='[1]Price List'!$D$1,VLOOKUP(P539,'[1]Price List'!$A$1:$K$104,4,0),IF(AF539='[1]Price List'!$E$1,VLOOKUP(P539,'[1]Price List'!$A$1:$K$104,5,0),IF(AF539='[1]Price List'!$F$1,VLOOKUP(P539,'[1]Price List'!$A$1:$K$104,6,0),IF(AF539='[1]Price List'!$G$1,VLOOKUP(P539,'[1]Price List'!$A$1:$K$104,7,0),IF(AF539='[1]Price List'!$H$1,VLOOKUP(P539,'[1]Price List'!$A$1:$K$104,8,0),IF(AF539='[1]Price List'!$I$1,VLOOKUP(P539,'[1]Price List'!$A$1:$K$104,9,0),IF(AF539='[1]Price List'!$J$1,VLOOKUP(P539,'[1]Price List'!$A$1:$K$104,10,0),IF(AF539='[1]Price List'!$K$1,VLOOKUP(P539,'[1]Price List'!$A$1:$K$104,11,0))))))))))))</f>
        <v>250000</v>
      </c>
      <c r="R539" s="103"/>
      <c r="S539" s="127"/>
      <c r="T539" s="127"/>
      <c r="U539" s="120">
        <v>41918</v>
      </c>
      <c r="V539" s="523">
        <f t="shared" si="135"/>
        <v>60</v>
      </c>
      <c r="W539" s="127"/>
      <c r="X539" s="141" t="s">
        <v>10600</v>
      </c>
      <c r="Y539" s="424" t="s">
        <v>10601</v>
      </c>
      <c r="Z539" s="126" t="s">
        <v>627</v>
      </c>
      <c r="AA539" s="103"/>
      <c r="AB539" s="126"/>
      <c r="AC539" s="103"/>
      <c r="AD539" s="103"/>
      <c r="AE539" s="103"/>
      <c r="AF539" s="121" t="s">
        <v>477</v>
      </c>
      <c r="AG539" s="126"/>
      <c r="AH539" s="524"/>
      <c r="AI539" s="524"/>
      <c r="AJ539" s="121"/>
      <c r="AK539" s="121"/>
      <c r="AL539" s="121"/>
      <c r="AM539" s="120"/>
      <c r="AN539" s="120"/>
      <c r="AO539" s="120"/>
      <c r="AP539" s="121"/>
      <c r="AQ539" s="525"/>
      <c r="AR539" s="525">
        <f t="shared" ca="1" si="134"/>
        <v>42347</v>
      </c>
      <c r="AS539" s="121"/>
      <c r="AT539" s="247" t="s">
        <v>10590</v>
      </c>
      <c r="AU539" s="122">
        <v>42231</v>
      </c>
      <c r="AV539" s="122">
        <v>42249</v>
      </c>
      <c r="AX539" s="121" t="s">
        <v>10258</v>
      </c>
      <c r="AY539" s="121"/>
      <c r="AZ539" s="120">
        <v>42255</v>
      </c>
      <c r="BA539" s="120">
        <v>42296</v>
      </c>
      <c r="BB539" s="121"/>
      <c r="BC539" s="522">
        <f t="shared" si="124"/>
        <v>250000</v>
      </c>
      <c r="BD539" s="121"/>
      <c r="BE539" s="516"/>
      <c r="BF539" s="122">
        <v>42297</v>
      </c>
      <c r="BG539" s="141" t="s">
        <v>242</v>
      </c>
      <c r="BH539" s="121" t="s">
        <v>15143</v>
      </c>
      <c r="BI539" s="122">
        <v>42297</v>
      </c>
      <c r="BJ539" s="190"/>
      <c r="BK539" s="526" t="s">
        <v>167</v>
      </c>
      <c r="BL539" s="534">
        <f t="shared" si="126"/>
        <v>250000</v>
      </c>
      <c r="BQ539" t="str">
        <f t="shared" si="127"/>
        <v>Indosat</v>
      </c>
      <c r="BR539" t="str">
        <f t="shared" si="128"/>
        <v>HK-14-1600</v>
      </c>
      <c r="BS539" s="91">
        <f t="shared" si="129"/>
        <v>2014</v>
      </c>
      <c r="BT539">
        <f t="shared" ref="BT539:BT589" si="138">+AZ539</f>
        <v>42255</v>
      </c>
      <c r="BU539" s="91">
        <f t="shared" si="137"/>
        <v>42296</v>
      </c>
      <c r="BW539" t="str">
        <f t="shared" si="130"/>
        <v>Site : TAMAN SURYA 5 - 01JKB055</v>
      </c>
      <c r="BX539" t="str">
        <f t="shared" si="131"/>
        <v xml:space="preserve">Tipe Tower : </v>
      </c>
      <c r="BY539">
        <f t="shared" si="132"/>
        <v>4800083168</v>
      </c>
      <c r="BZ539" s="92" t="str">
        <f t="shared" si="132"/>
        <v>BoQ Verification</v>
      </c>
      <c r="CD539" s="531"/>
    </row>
    <row r="540" spans="2:82" ht="15" customHeight="1" x14ac:dyDescent="0.25">
      <c r="B540" s="103">
        <f t="shared" si="136"/>
        <v>391</v>
      </c>
      <c r="C540" s="126" t="s">
        <v>10602</v>
      </c>
      <c r="D540" s="126">
        <v>4800083168</v>
      </c>
      <c r="E540" s="121" t="s">
        <v>627</v>
      </c>
      <c r="F540" s="522">
        <v>250000</v>
      </c>
      <c r="G540" s="127">
        <v>8</v>
      </c>
      <c r="H540" s="103">
        <v>2014</v>
      </c>
      <c r="I540" s="128">
        <v>41858</v>
      </c>
      <c r="J540" s="128"/>
      <c r="K540" s="127" t="s">
        <v>628</v>
      </c>
      <c r="L540" s="126" t="s">
        <v>628</v>
      </c>
      <c r="M540" s="141" t="s">
        <v>628</v>
      </c>
      <c r="N540" s="142" t="s">
        <v>631</v>
      </c>
      <c r="O540" s="127" t="s">
        <v>98</v>
      </c>
      <c r="P540" s="127" t="s">
        <v>98</v>
      </c>
      <c r="Q540" s="100">
        <f>(IF(AF540='[1]Price List'!$B$1,VLOOKUP(N540,'[1]Price List'!$A$1:$K$104,2,0),IF(AF540='[1]Price List'!$C$1,VLOOKUP(N540,'[1]Price List'!$A$1:$K$104,3,0),IF(AF540='[1]Price List'!$D$1,VLOOKUP(N540,'[1]Price List'!$A$1:$K$104,4,0),IF(AF540='[1]Price List'!$E$1,VLOOKUP(N540,'[1]Price List'!$A$1:$K$104,5,0),IF(AF540='[1]Price List'!$F$1,VLOOKUP(N540,'[1]Price List'!$A$1:$K$104,6,0),IF(AF540='[1]Price List'!$G$1,VLOOKUP(N540,'[1]Price List'!$A$1:$K$104,7,0),IF(AF540='[1]Price List'!$H$1,VLOOKUP(N540,'[1]Price List'!$A$1:$K$104,8,0),IF(AF540='[1]Price List'!$I$1,VLOOKUP(N540,'[1]Price List'!$A$1:$K$104,9,0),IF(AF540='[1]Price List'!$J$1,VLOOKUP(N540,'[1]Price List'!$A$1:$K$104,10,0),IF(AF540='[1]Price List'!$K$1,VLOOKUP(N540,'[1]Price List'!$A$1:$K$104,11,0))))))))))))+(IF(AF540='[1]Price List'!$B$1,VLOOKUP(O540,'[1]Price List'!$A$1:$K$104,2,0),IF(AF540='[1]Price List'!$C$1,VLOOKUP(O540,'[1]Price List'!$A$1:$K$104,3,0),IF(AF540='[1]Price List'!$D$1,VLOOKUP(O540,'[1]Price List'!$A$1:$K$104,4,0),IF(AF540='[1]Price List'!$E$1,VLOOKUP(O540,'[1]Price List'!$A$1:$K$104,5,0),IF(AF540='[1]Price List'!$F$1,VLOOKUP(O540,'[1]Price List'!$A$1:$K$104,6,0),IF(AF540='[1]Price List'!$G$1,VLOOKUP(O540,'[1]Price List'!$A$1:$K$104,7,0),IF(AF540='[1]Price List'!$H$1,VLOOKUP(O540,'[1]Price List'!$A$1:$K$104,8,0),IF(AF540='[1]Price List'!$I$1,VLOOKUP(O540,'[1]Price List'!$A$1:$K$104,9,0),IF(AF540='[1]Price List'!$J$1,VLOOKUP(O540,'[1]Price List'!$A$1:$K$104,10,0),IF(AF540='[1]Price List'!$K$1,VLOOKUP(O540,'[1]Price List'!$A$1:$K$104,11,0))))))))))))+(IF(AF540='[1]Price List'!$B$1,VLOOKUP(P540,'[1]Price List'!$A$1:$K$104,2,0),IF(AF540='[1]Price List'!$C$1,VLOOKUP(P540,'[1]Price List'!$A$1:$K$104,3,0),IF(AF540='[1]Price List'!$D$1,VLOOKUP(P540,'[1]Price List'!$A$1:$K$104,4,0),IF(AF540='[1]Price List'!$E$1,VLOOKUP(P540,'[1]Price List'!$A$1:$K$104,5,0),IF(AF540='[1]Price List'!$F$1,VLOOKUP(P540,'[1]Price List'!$A$1:$K$104,6,0),IF(AF540='[1]Price List'!$G$1,VLOOKUP(P540,'[1]Price List'!$A$1:$K$104,7,0),IF(AF540='[1]Price List'!$H$1,VLOOKUP(P540,'[1]Price List'!$A$1:$K$104,8,0),IF(AF540='[1]Price List'!$I$1,VLOOKUP(P540,'[1]Price List'!$A$1:$K$104,9,0),IF(AF540='[1]Price List'!$J$1,VLOOKUP(P540,'[1]Price List'!$A$1:$K$104,10,0),IF(AF540='[1]Price List'!$K$1,VLOOKUP(P540,'[1]Price List'!$A$1:$K$104,11,0))))))))))))</f>
        <v>250000</v>
      </c>
      <c r="R540" s="103"/>
      <c r="S540" s="127"/>
      <c r="T540" s="127"/>
      <c r="U540" s="120">
        <v>41918</v>
      </c>
      <c r="V540" s="523">
        <f t="shared" si="135"/>
        <v>60</v>
      </c>
      <c r="W540" s="127"/>
      <c r="X540" s="141" t="s">
        <v>2326</v>
      </c>
      <c r="Y540" s="424" t="s">
        <v>10603</v>
      </c>
      <c r="Z540" s="126" t="s">
        <v>627</v>
      </c>
      <c r="AA540" s="103"/>
      <c r="AB540" s="126"/>
      <c r="AC540" s="103"/>
      <c r="AD540" s="103"/>
      <c r="AE540" s="103"/>
      <c r="AF540" s="121" t="s">
        <v>477</v>
      </c>
      <c r="AG540" s="126"/>
      <c r="AH540" s="524"/>
      <c r="AI540" s="524"/>
      <c r="AJ540" s="121"/>
      <c r="AK540" s="121"/>
      <c r="AL540" s="121"/>
      <c r="AM540" s="120"/>
      <c r="AN540" s="120"/>
      <c r="AO540" s="120"/>
      <c r="AP540" s="121"/>
      <c r="AQ540" s="525"/>
      <c r="AR540" s="525">
        <f t="shared" ca="1" si="134"/>
        <v>42347</v>
      </c>
      <c r="AS540" s="121"/>
      <c r="AT540" s="126" t="s">
        <v>10604</v>
      </c>
      <c r="AU540" s="122">
        <v>42025</v>
      </c>
      <c r="AV540" s="120">
        <v>42055</v>
      </c>
      <c r="AX540" s="121" t="s">
        <v>10605</v>
      </c>
      <c r="AY540" s="121">
        <v>0</v>
      </c>
      <c r="AZ540" s="120">
        <v>42055</v>
      </c>
      <c r="BA540" s="120">
        <v>42096</v>
      </c>
      <c r="BB540" s="121"/>
      <c r="BC540" s="522">
        <f t="shared" si="124"/>
        <v>250000</v>
      </c>
      <c r="BD540" s="121"/>
      <c r="BE540" s="516">
        <f>+BC540</f>
        <v>250000</v>
      </c>
      <c r="BF540" s="122">
        <v>42100</v>
      </c>
      <c r="BG540" s="141" t="s">
        <v>116</v>
      </c>
      <c r="BH540" s="121" t="s">
        <v>10606</v>
      </c>
      <c r="BI540" s="122">
        <v>42101</v>
      </c>
      <c r="BJ540" s="190">
        <v>42124</v>
      </c>
      <c r="BK540" s="526" t="s">
        <v>167</v>
      </c>
      <c r="BL540" s="534">
        <f t="shared" si="126"/>
        <v>250000</v>
      </c>
      <c r="BQ540" t="str">
        <f t="shared" si="127"/>
        <v>Indosat</v>
      </c>
      <c r="BR540" t="str">
        <f t="shared" si="128"/>
        <v>HK-14-1601</v>
      </c>
      <c r="BS540" s="91">
        <f t="shared" si="129"/>
        <v>2014</v>
      </c>
      <c r="BT540">
        <f t="shared" si="138"/>
        <v>42055</v>
      </c>
      <c r="BU540" s="91">
        <f t="shared" si="137"/>
        <v>42096</v>
      </c>
      <c r="BW540" t="str">
        <f t="shared" si="130"/>
        <v>Site : JATI_SAMPURNA - 03BKS013</v>
      </c>
      <c r="BX540" t="str">
        <f t="shared" si="131"/>
        <v xml:space="preserve">Tipe Tower : </v>
      </c>
      <c r="BY540">
        <f t="shared" si="132"/>
        <v>4800083168</v>
      </c>
      <c r="BZ540" s="92" t="str">
        <f t="shared" si="132"/>
        <v>BoQ Verification</v>
      </c>
      <c r="CD540" s="531"/>
    </row>
    <row r="541" spans="2:82" ht="15" customHeight="1" x14ac:dyDescent="0.25">
      <c r="B541" s="103">
        <f t="shared" si="136"/>
        <v>392</v>
      </c>
      <c r="C541" s="126" t="s">
        <v>10607</v>
      </c>
      <c r="D541" s="126">
        <v>4800083168</v>
      </c>
      <c r="E541" s="121" t="s">
        <v>627</v>
      </c>
      <c r="F541" s="522">
        <v>250000</v>
      </c>
      <c r="G541" s="127">
        <v>8</v>
      </c>
      <c r="H541" s="103">
        <v>2014</v>
      </c>
      <c r="I541" s="128">
        <v>41858</v>
      </c>
      <c r="J541" s="128"/>
      <c r="K541" s="127" t="s">
        <v>628</v>
      </c>
      <c r="L541" s="126" t="s">
        <v>628</v>
      </c>
      <c r="M541" s="141" t="s">
        <v>628</v>
      </c>
      <c r="N541" s="142" t="s">
        <v>631</v>
      </c>
      <c r="O541" s="127" t="s">
        <v>98</v>
      </c>
      <c r="P541" s="127" t="s">
        <v>98</v>
      </c>
      <c r="Q541" s="100">
        <f>(IF(AF541='[1]Price List'!$B$1,VLOOKUP(N541,'[1]Price List'!$A$1:$K$104,2,0),IF(AF541='[1]Price List'!$C$1,VLOOKUP(N541,'[1]Price List'!$A$1:$K$104,3,0),IF(AF541='[1]Price List'!$D$1,VLOOKUP(N541,'[1]Price List'!$A$1:$K$104,4,0),IF(AF541='[1]Price List'!$E$1,VLOOKUP(N541,'[1]Price List'!$A$1:$K$104,5,0),IF(AF541='[1]Price List'!$F$1,VLOOKUP(N541,'[1]Price List'!$A$1:$K$104,6,0),IF(AF541='[1]Price List'!$G$1,VLOOKUP(N541,'[1]Price List'!$A$1:$K$104,7,0),IF(AF541='[1]Price List'!$H$1,VLOOKUP(N541,'[1]Price List'!$A$1:$K$104,8,0),IF(AF541='[1]Price List'!$I$1,VLOOKUP(N541,'[1]Price List'!$A$1:$K$104,9,0),IF(AF541='[1]Price List'!$J$1,VLOOKUP(N541,'[1]Price List'!$A$1:$K$104,10,0),IF(AF541='[1]Price List'!$K$1,VLOOKUP(N541,'[1]Price List'!$A$1:$K$104,11,0))))))))))))+(IF(AF541='[1]Price List'!$B$1,VLOOKUP(O541,'[1]Price List'!$A$1:$K$104,2,0),IF(AF541='[1]Price List'!$C$1,VLOOKUP(O541,'[1]Price List'!$A$1:$K$104,3,0),IF(AF541='[1]Price List'!$D$1,VLOOKUP(O541,'[1]Price List'!$A$1:$K$104,4,0),IF(AF541='[1]Price List'!$E$1,VLOOKUP(O541,'[1]Price List'!$A$1:$K$104,5,0),IF(AF541='[1]Price List'!$F$1,VLOOKUP(O541,'[1]Price List'!$A$1:$K$104,6,0),IF(AF541='[1]Price List'!$G$1,VLOOKUP(O541,'[1]Price List'!$A$1:$K$104,7,0),IF(AF541='[1]Price List'!$H$1,VLOOKUP(O541,'[1]Price List'!$A$1:$K$104,8,0),IF(AF541='[1]Price List'!$I$1,VLOOKUP(O541,'[1]Price List'!$A$1:$K$104,9,0),IF(AF541='[1]Price List'!$J$1,VLOOKUP(O541,'[1]Price List'!$A$1:$K$104,10,0),IF(AF541='[1]Price List'!$K$1,VLOOKUP(O541,'[1]Price List'!$A$1:$K$104,11,0))))))))))))+(IF(AF541='[1]Price List'!$B$1,VLOOKUP(P541,'[1]Price List'!$A$1:$K$104,2,0),IF(AF541='[1]Price List'!$C$1,VLOOKUP(P541,'[1]Price List'!$A$1:$K$104,3,0),IF(AF541='[1]Price List'!$D$1,VLOOKUP(P541,'[1]Price List'!$A$1:$K$104,4,0),IF(AF541='[1]Price List'!$E$1,VLOOKUP(P541,'[1]Price List'!$A$1:$K$104,5,0),IF(AF541='[1]Price List'!$F$1,VLOOKUP(P541,'[1]Price List'!$A$1:$K$104,6,0),IF(AF541='[1]Price List'!$G$1,VLOOKUP(P541,'[1]Price List'!$A$1:$K$104,7,0),IF(AF541='[1]Price List'!$H$1,VLOOKUP(P541,'[1]Price List'!$A$1:$K$104,8,0),IF(AF541='[1]Price List'!$I$1,VLOOKUP(P541,'[1]Price List'!$A$1:$K$104,9,0),IF(AF541='[1]Price List'!$J$1,VLOOKUP(P541,'[1]Price List'!$A$1:$K$104,10,0),IF(AF541='[1]Price List'!$K$1,VLOOKUP(P541,'[1]Price List'!$A$1:$K$104,11,0))))))))))))</f>
        <v>250000</v>
      </c>
      <c r="R541" s="103"/>
      <c r="S541" s="127"/>
      <c r="T541" s="127"/>
      <c r="U541" s="120">
        <v>41918</v>
      </c>
      <c r="V541" s="523">
        <f t="shared" si="135"/>
        <v>60</v>
      </c>
      <c r="W541" s="127"/>
      <c r="X541" s="141" t="s">
        <v>10608</v>
      </c>
      <c r="Y541" s="424" t="s">
        <v>10609</v>
      </c>
      <c r="Z541" s="126" t="s">
        <v>627</v>
      </c>
      <c r="AA541" s="103"/>
      <c r="AB541" s="126"/>
      <c r="AC541" s="103"/>
      <c r="AD541" s="103"/>
      <c r="AE541" s="103"/>
      <c r="AF541" s="121" t="s">
        <v>477</v>
      </c>
      <c r="AG541" s="126"/>
      <c r="AH541" s="524"/>
      <c r="AI541" s="524"/>
      <c r="AJ541" s="121"/>
      <c r="AK541" s="121"/>
      <c r="AL541" s="121"/>
      <c r="AM541" s="120"/>
      <c r="AN541" s="120"/>
      <c r="AO541" s="120"/>
      <c r="AP541" s="121"/>
      <c r="AQ541" s="525"/>
      <c r="AR541" s="525">
        <f t="shared" ca="1" si="134"/>
        <v>42347</v>
      </c>
      <c r="AS541" s="121"/>
      <c r="AT541" s="247" t="s">
        <v>10535</v>
      </c>
      <c r="AU541" s="122">
        <v>42226</v>
      </c>
      <c r="AV541" s="122">
        <v>42249</v>
      </c>
      <c r="AX541" s="121" t="s">
        <v>10536</v>
      </c>
      <c r="AY541" s="121"/>
      <c r="AZ541" s="120">
        <v>42251</v>
      </c>
      <c r="BA541" s="120">
        <v>42268</v>
      </c>
      <c r="BB541" s="121"/>
      <c r="BC541" s="522">
        <f t="shared" si="124"/>
        <v>250000</v>
      </c>
      <c r="BD541" s="121"/>
      <c r="BE541" s="516">
        <f>+BC541</f>
        <v>250000</v>
      </c>
      <c r="BF541" s="122">
        <v>42269</v>
      </c>
      <c r="BG541" s="141" t="s">
        <v>116</v>
      </c>
      <c r="BH541" s="121" t="s">
        <v>14649</v>
      </c>
      <c r="BI541" s="122">
        <v>42270</v>
      </c>
      <c r="BJ541" s="190">
        <v>42292</v>
      </c>
      <c r="BK541" s="526" t="s">
        <v>167</v>
      </c>
      <c r="BL541" s="534">
        <f t="shared" si="126"/>
        <v>250000</v>
      </c>
      <c r="BQ541" t="str">
        <f t="shared" si="127"/>
        <v>Indosat</v>
      </c>
      <c r="BR541" t="str">
        <f t="shared" si="128"/>
        <v>HK-14-1602</v>
      </c>
      <c r="BS541" s="91">
        <f t="shared" si="129"/>
        <v>2014</v>
      </c>
      <c r="BT541">
        <f t="shared" si="138"/>
        <v>42251</v>
      </c>
      <c r="BU541" s="91">
        <f t="shared" si="137"/>
        <v>42268</v>
      </c>
      <c r="BW541" t="str">
        <f t="shared" si="130"/>
        <v>Site : MEKARWANGI_CARIU - 03CBN224</v>
      </c>
      <c r="BX541" t="str">
        <f t="shared" si="131"/>
        <v xml:space="preserve">Tipe Tower : </v>
      </c>
      <c r="BY541">
        <f t="shared" si="132"/>
        <v>4800083168</v>
      </c>
      <c r="BZ541" s="92" t="str">
        <f t="shared" si="132"/>
        <v>BoQ Verification</v>
      </c>
      <c r="CD541" s="531"/>
    </row>
    <row r="542" spans="2:82" ht="15" customHeight="1" x14ac:dyDescent="0.25">
      <c r="B542" s="103">
        <f t="shared" si="136"/>
        <v>393</v>
      </c>
      <c r="C542" s="126" t="s">
        <v>10610</v>
      </c>
      <c r="D542" s="126">
        <v>4800083168</v>
      </c>
      <c r="E542" s="121" t="s">
        <v>627</v>
      </c>
      <c r="F542" s="522">
        <v>250000</v>
      </c>
      <c r="G542" s="127">
        <v>8</v>
      </c>
      <c r="H542" s="103">
        <v>2014</v>
      </c>
      <c r="I542" s="128">
        <v>41858</v>
      </c>
      <c r="J542" s="128"/>
      <c r="K542" s="127" t="s">
        <v>628</v>
      </c>
      <c r="L542" s="126" t="s">
        <v>628</v>
      </c>
      <c r="M542" s="141" t="s">
        <v>628</v>
      </c>
      <c r="N542" s="142" t="s">
        <v>631</v>
      </c>
      <c r="O542" s="127" t="s">
        <v>98</v>
      </c>
      <c r="P542" s="127" t="s">
        <v>98</v>
      </c>
      <c r="Q542" s="100">
        <f>(IF(AF542='[1]Price List'!$B$1,VLOOKUP(N542,'[1]Price List'!$A$1:$K$104,2,0),IF(AF542='[1]Price List'!$C$1,VLOOKUP(N542,'[1]Price List'!$A$1:$K$104,3,0),IF(AF542='[1]Price List'!$D$1,VLOOKUP(N542,'[1]Price List'!$A$1:$K$104,4,0),IF(AF542='[1]Price List'!$E$1,VLOOKUP(N542,'[1]Price List'!$A$1:$K$104,5,0),IF(AF542='[1]Price List'!$F$1,VLOOKUP(N542,'[1]Price List'!$A$1:$K$104,6,0),IF(AF542='[1]Price List'!$G$1,VLOOKUP(N542,'[1]Price List'!$A$1:$K$104,7,0),IF(AF542='[1]Price List'!$H$1,VLOOKUP(N542,'[1]Price List'!$A$1:$K$104,8,0),IF(AF542='[1]Price List'!$I$1,VLOOKUP(N542,'[1]Price List'!$A$1:$K$104,9,0),IF(AF542='[1]Price List'!$J$1,VLOOKUP(N542,'[1]Price List'!$A$1:$K$104,10,0),IF(AF542='[1]Price List'!$K$1,VLOOKUP(N542,'[1]Price List'!$A$1:$K$104,11,0))))))))))))+(IF(AF542='[1]Price List'!$B$1,VLOOKUP(O542,'[1]Price List'!$A$1:$K$104,2,0),IF(AF542='[1]Price List'!$C$1,VLOOKUP(O542,'[1]Price List'!$A$1:$K$104,3,0),IF(AF542='[1]Price List'!$D$1,VLOOKUP(O542,'[1]Price List'!$A$1:$K$104,4,0),IF(AF542='[1]Price List'!$E$1,VLOOKUP(O542,'[1]Price List'!$A$1:$K$104,5,0),IF(AF542='[1]Price List'!$F$1,VLOOKUP(O542,'[1]Price List'!$A$1:$K$104,6,0),IF(AF542='[1]Price List'!$G$1,VLOOKUP(O542,'[1]Price List'!$A$1:$K$104,7,0),IF(AF542='[1]Price List'!$H$1,VLOOKUP(O542,'[1]Price List'!$A$1:$K$104,8,0),IF(AF542='[1]Price List'!$I$1,VLOOKUP(O542,'[1]Price List'!$A$1:$K$104,9,0),IF(AF542='[1]Price List'!$J$1,VLOOKUP(O542,'[1]Price List'!$A$1:$K$104,10,0),IF(AF542='[1]Price List'!$K$1,VLOOKUP(O542,'[1]Price List'!$A$1:$K$104,11,0))))))))))))+(IF(AF542='[1]Price List'!$B$1,VLOOKUP(P542,'[1]Price List'!$A$1:$K$104,2,0),IF(AF542='[1]Price List'!$C$1,VLOOKUP(P542,'[1]Price List'!$A$1:$K$104,3,0),IF(AF542='[1]Price List'!$D$1,VLOOKUP(P542,'[1]Price List'!$A$1:$K$104,4,0),IF(AF542='[1]Price List'!$E$1,VLOOKUP(P542,'[1]Price List'!$A$1:$K$104,5,0),IF(AF542='[1]Price List'!$F$1,VLOOKUP(P542,'[1]Price List'!$A$1:$K$104,6,0),IF(AF542='[1]Price List'!$G$1,VLOOKUP(P542,'[1]Price List'!$A$1:$K$104,7,0),IF(AF542='[1]Price List'!$H$1,VLOOKUP(P542,'[1]Price List'!$A$1:$K$104,8,0),IF(AF542='[1]Price List'!$I$1,VLOOKUP(P542,'[1]Price List'!$A$1:$K$104,9,0),IF(AF542='[1]Price List'!$J$1,VLOOKUP(P542,'[1]Price List'!$A$1:$K$104,10,0),IF(AF542='[1]Price List'!$K$1,VLOOKUP(P542,'[1]Price List'!$A$1:$K$104,11,0))))))))))))</f>
        <v>250000</v>
      </c>
      <c r="R542" s="103"/>
      <c r="S542" s="127"/>
      <c r="T542" s="127"/>
      <c r="U542" s="120">
        <v>41919</v>
      </c>
      <c r="V542" s="523">
        <f t="shared" si="135"/>
        <v>61</v>
      </c>
      <c r="W542" s="127"/>
      <c r="X542" s="141" t="s">
        <v>10611</v>
      </c>
      <c r="Y542" s="424" t="s">
        <v>10612</v>
      </c>
      <c r="Z542" s="126" t="s">
        <v>627</v>
      </c>
      <c r="AA542" s="103"/>
      <c r="AB542" s="126"/>
      <c r="AC542" s="103"/>
      <c r="AD542" s="103"/>
      <c r="AE542" s="103"/>
      <c r="AF542" s="121" t="s">
        <v>477</v>
      </c>
      <c r="AG542" s="126"/>
      <c r="AH542" s="524"/>
      <c r="AI542" s="524"/>
      <c r="AJ542" s="121"/>
      <c r="AK542" s="121"/>
      <c r="AL542" s="121"/>
      <c r="AM542" s="120"/>
      <c r="AN542" s="120"/>
      <c r="AO542" s="120"/>
      <c r="AP542" s="121"/>
      <c r="AQ542" s="525"/>
      <c r="AR542" s="525">
        <f t="shared" ca="1" si="134"/>
        <v>42347</v>
      </c>
      <c r="AS542" s="121"/>
      <c r="AT542" s="247" t="s">
        <v>10535</v>
      </c>
      <c r="AU542" s="122">
        <v>42226</v>
      </c>
      <c r="AV542" s="122">
        <v>42249</v>
      </c>
      <c r="AX542" s="121" t="s">
        <v>10536</v>
      </c>
      <c r="AY542" s="121"/>
      <c r="AZ542" s="120">
        <v>42251</v>
      </c>
      <c r="BA542" s="120">
        <v>42268</v>
      </c>
      <c r="BB542" s="121"/>
      <c r="BC542" s="522">
        <f t="shared" si="124"/>
        <v>250000</v>
      </c>
      <c r="BD542" s="121"/>
      <c r="BE542" s="516">
        <f>+BC542</f>
        <v>250000</v>
      </c>
      <c r="BF542" s="122">
        <v>42269</v>
      </c>
      <c r="BG542" s="141" t="s">
        <v>116</v>
      </c>
      <c r="BH542" s="121" t="s">
        <v>14649</v>
      </c>
      <c r="BI542" s="122">
        <v>42270</v>
      </c>
      <c r="BJ542" s="190">
        <v>42292</v>
      </c>
      <c r="BK542" s="526" t="s">
        <v>167</v>
      </c>
      <c r="BL542" s="534">
        <f t="shared" si="126"/>
        <v>250000</v>
      </c>
      <c r="BQ542" t="str">
        <f t="shared" si="127"/>
        <v>Indosat</v>
      </c>
      <c r="BR542" t="str">
        <f t="shared" si="128"/>
        <v>HK-14-1603</v>
      </c>
      <c r="BS542" s="91">
        <f t="shared" si="129"/>
        <v>2014</v>
      </c>
      <c r="BT542">
        <f t="shared" si="138"/>
        <v>42251</v>
      </c>
      <c r="BU542" s="91">
        <f t="shared" si="137"/>
        <v>42268</v>
      </c>
      <c r="BW542" t="str">
        <f t="shared" si="130"/>
        <v>Site : NAGASARI - 03CKR146</v>
      </c>
      <c r="BX542" t="str">
        <f t="shared" si="131"/>
        <v xml:space="preserve">Tipe Tower : </v>
      </c>
      <c r="BY542">
        <f t="shared" si="132"/>
        <v>4800083168</v>
      </c>
      <c r="BZ542" s="92" t="str">
        <f t="shared" si="132"/>
        <v>BoQ Verification</v>
      </c>
      <c r="CD542" s="531"/>
    </row>
    <row r="543" spans="2:82" ht="15" customHeight="1" x14ac:dyDescent="0.25">
      <c r="B543" s="103">
        <f t="shared" si="136"/>
        <v>394</v>
      </c>
      <c r="C543" s="126" t="s">
        <v>10613</v>
      </c>
      <c r="D543" s="126">
        <v>4800083168</v>
      </c>
      <c r="E543" s="126" t="s">
        <v>2396</v>
      </c>
      <c r="F543" s="552" t="s">
        <v>1427</v>
      </c>
      <c r="G543" s="127">
        <v>8</v>
      </c>
      <c r="H543" s="103">
        <v>2014</v>
      </c>
      <c r="I543" s="128">
        <v>41858</v>
      </c>
      <c r="J543" s="128"/>
      <c r="K543" s="127" t="s">
        <v>628</v>
      </c>
      <c r="L543" s="126" t="s">
        <v>628</v>
      </c>
      <c r="M543" s="141" t="s">
        <v>628</v>
      </c>
      <c r="N543" s="104" t="s">
        <v>1636</v>
      </c>
      <c r="O543" s="97" t="s">
        <v>2392</v>
      </c>
      <c r="P543" s="127" t="s">
        <v>98</v>
      </c>
      <c r="Q543" s="100">
        <f>(IF(AF543='[1]Price List'!$B$1,VLOOKUP(N543,'[1]Price List'!$A$1:$K$104,2,0),IF(AF543='[1]Price List'!$C$1,VLOOKUP(N543,'[1]Price List'!$A$1:$K$104,3,0),IF(AF543='[1]Price List'!$D$1,VLOOKUP(N543,'[1]Price List'!$A$1:$K$104,4,0),IF(AF543='[1]Price List'!$E$1,VLOOKUP(N543,'[1]Price List'!$A$1:$K$104,5,0),IF(AF543='[1]Price List'!$F$1,VLOOKUP(N543,'[1]Price List'!$A$1:$K$104,6,0),IF(AF543='[1]Price List'!$G$1,VLOOKUP(N543,'[1]Price List'!$A$1:$K$104,7,0),IF(AF543='[1]Price List'!$H$1,VLOOKUP(N543,'[1]Price List'!$A$1:$K$104,8,0),IF(AF543='[1]Price List'!$I$1,VLOOKUP(N543,'[1]Price List'!$A$1:$K$104,9,0),IF(AF543='[1]Price List'!$J$1,VLOOKUP(N543,'[1]Price List'!$A$1:$K$104,10,0),IF(AF543='[1]Price List'!$K$1,VLOOKUP(N543,'[1]Price List'!$A$1:$K$104,11,0))))))))))))+(IF(AF543='[1]Price List'!$B$1,VLOOKUP(O543,'[1]Price List'!$A$1:$K$104,2,0),IF(AF543='[1]Price List'!$C$1,VLOOKUP(O543,'[1]Price List'!$A$1:$K$104,3,0),IF(AF543='[1]Price List'!$D$1,VLOOKUP(O543,'[1]Price List'!$A$1:$K$104,4,0),IF(AF543='[1]Price List'!$E$1,VLOOKUP(O543,'[1]Price List'!$A$1:$K$104,5,0),IF(AF543='[1]Price List'!$F$1,VLOOKUP(O543,'[1]Price List'!$A$1:$K$104,6,0),IF(AF543='[1]Price List'!$G$1,VLOOKUP(O543,'[1]Price List'!$A$1:$K$104,7,0),IF(AF543='[1]Price List'!$H$1,VLOOKUP(O543,'[1]Price List'!$A$1:$K$104,8,0),IF(AF543='[1]Price List'!$I$1,VLOOKUP(O543,'[1]Price List'!$A$1:$K$104,9,0),IF(AF543='[1]Price List'!$J$1,VLOOKUP(O543,'[1]Price List'!$A$1:$K$104,10,0),IF(AF543='[1]Price List'!$K$1,VLOOKUP(O543,'[1]Price List'!$A$1:$K$104,11,0))))))))))))+(IF(AF543='[1]Price List'!$B$1,VLOOKUP(P543,'[1]Price List'!$A$1:$K$104,2,0),IF(AF543='[1]Price List'!$C$1,VLOOKUP(P543,'[1]Price List'!$A$1:$K$104,3,0),IF(AF543='[1]Price List'!$D$1,VLOOKUP(P543,'[1]Price List'!$A$1:$K$104,4,0),IF(AF543='[1]Price List'!$E$1,VLOOKUP(P543,'[1]Price List'!$A$1:$K$104,5,0),IF(AF543='[1]Price List'!$F$1,VLOOKUP(P543,'[1]Price List'!$A$1:$K$104,6,0),IF(AF543='[1]Price List'!$G$1,VLOOKUP(P543,'[1]Price List'!$A$1:$K$104,7,0),IF(AF543='[1]Price List'!$H$1,VLOOKUP(P543,'[1]Price List'!$A$1:$K$104,8,0),IF(AF543='[1]Price List'!$I$1,VLOOKUP(P543,'[1]Price List'!$A$1:$K$104,9,0),IF(AF543='[1]Price List'!$J$1,VLOOKUP(P543,'[1]Price List'!$A$1:$K$104,10,0),IF(AF543='[1]Price List'!$K$1,VLOOKUP(P543,'[1]Price List'!$A$1:$K$104,11,0))))))))))))</f>
        <v>5000000</v>
      </c>
      <c r="R543" s="103"/>
      <c r="S543" s="127"/>
      <c r="T543" s="127"/>
      <c r="U543" s="120">
        <v>41927</v>
      </c>
      <c r="V543" s="523">
        <f t="shared" si="135"/>
        <v>69</v>
      </c>
      <c r="W543" s="127"/>
      <c r="X543" s="141" t="s">
        <v>10614</v>
      </c>
      <c r="Y543" s="424" t="s">
        <v>10615</v>
      </c>
      <c r="Z543" s="126" t="s">
        <v>2396</v>
      </c>
      <c r="AA543" s="103"/>
      <c r="AB543" s="126"/>
      <c r="AC543" s="103"/>
      <c r="AD543" s="103"/>
      <c r="AE543" s="103"/>
      <c r="AF543" s="126" t="s">
        <v>477</v>
      </c>
      <c r="AG543" s="126"/>
      <c r="AH543" s="524"/>
      <c r="AI543" s="524"/>
      <c r="AJ543" s="121"/>
      <c r="AK543" s="121"/>
      <c r="AL543" s="121"/>
      <c r="AM543" s="120"/>
      <c r="AN543" s="120"/>
      <c r="AO543" s="120"/>
      <c r="AP543" s="121"/>
      <c r="AQ543" s="525"/>
      <c r="AR543" s="525">
        <f t="shared" ca="1" si="134"/>
        <v>42347</v>
      </c>
      <c r="AS543" s="121"/>
      <c r="AT543" s="121"/>
      <c r="AU543" s="122"/>
      <c r="AV543" s="122"/>
      <c r="AX543" s="121"/>
      <c r="AY543" s="121">
        <v>0</v>
      </c>
      <c r="AZ543" s="120"/>
      <c r="BA543" s="120"/>
      <c r="BB543" s="121"/>
      <c r="BC543" s="522" t="str">
        <f t="shared" si="124"/>
        <v>Cancel</v>
      </c>
      <c r="BD543" s="121"/>
      <c r="BE543" s="516"/>
      <c r="BF543" s="122"/>
      <c r="BG543" s="141" t="s">
        <v>1427</v>
      </c>
      <c r="BH543" s="121"/>
      <c r="BI543" s="122"/>
      <c r="BJ543" s="190"/>
      <c r="BK543" s="526" t="s">
        <v>167</v>
      </c>
      <c r="BL543" s="554" t="s">
        <v>1427</v>
      </c>
      <c r="BQ543" t="str">
        <f t="shared" si="127"/>
        <v>Indosat</v>
      </c>
      <c r="BR543" t="str">
        <f t="shared" si="128"/>
        <v>HK-14-1604</v>
      </c>
      <c r="BS543" s="91">
        <f t="shared" si="129"/>
        <v>2014</v>
      </c>
      <c r="BT543">
        <f t="shared" si="138"/>
        <v>0</v>
      </c>
      <c r="BU543" s="91">
        <f t="shared" si="137"/>
        <v>0</v>
      </c>
      <c r="BW543" t="str">
        <f t="shared" si="130"/>
        <v>Site : ASRAMA_BRIMOB - 03DPK110</v>
      </c>
      <c r="BX543" t="str">
        <f t="shared" si="131"/>
        <v xml:space="preserve">Tipe Tower : </v>
      </c>
      <c r="BY543">
        <f t="shared" si="132"/>
        <v>4800083168</v>
      </c>
      <c r="BZ543" s="92" t="str">
        <f t="shared" si="132"/>
        <v>Survey &amp; Analysis</v>
      </c>
      <c r="CD543" s="531"/>
    </row>
    <row r="544" spans="2:82" ht="15" customHeight="1" x14ac:dyDescent="0.25">
      <c r="B544" s="103">
        <f t="shared" si="136"/>
        <v>395</v>
      </c>
      <c r="C544" s="126" t="s">
        <v>10616</v>
      </c>
      <c r="D544" s="126" t="s">
        <v>10617</v>
      </c>
      <c r="E544" s="121" t="s">
        <v>2518</v>
      </c>
      <c r="F544" s="522">
        <v>3100000</v>
      </c>
      <c r="G544" s="127" t="s">
        <v>335</v>
      </c>
      <c r="H544" s="103">
        <v>2015</v>
      </c>
      <c r="I544" s="128">
        <v>42158</v>
      </c>
      <c r="J544" s="128">
        <v>42173</v>
      </c>
      <c r="K544" s="127" t="s">
        <v>769</v>
      </c>
      <c r="L544" s="126" t="s">
        <v>769</v>
      </c>
      <c r="M544" s="141" t="s">
        <v>602</v>
      </c>
      <c r="N544" s="126" t="s">
        <v>98</v>
      </c>
      <c r="O544" s="127" t="s">
        <v>98</v>
      </c>
      <c r="P544" s="127" t="s">
        <v>98</v>
      </c>
      <c r="Q544" s="345">
        <v>0</v>
      </c>
      <c r="R544" s="103"/>
      <c r="S544" s="127"/>
      <c r="T544" s="127"/>
      <c r="U544" s="120">
        <v>41927</v>
      </c>
      <c r="V544" s="523">
        <f t="shared" si="135"/>
        <v>-231</v>
      </c>
      <c r="W544" s="127"/>
      <c r="X544" s="141">
        <v>170035110</v>
      </c>
      <c r="Y544" s="424" t="s">
        <v>10618</v>
      </c>
      <c r="Z544" s="126" t="s">
        <v>2518</v>
      </c>
      <c r="AA544" s="103"/>
      <c r="AB544" s="126" t="s">
        <v>9276</v>
      </c>
      <c r="AC544" s="103"/>
      <c r="AD544" s="103"/>
      <c r="AE544" s="103"/>
      <c r="AF544" s="121" t="s">
        <v>9922</v>
      </c>
      <c r="AG544" s="126" t="s">
        <v>10619</v>
      </c>
      <c r="AH544" s="524"/>
      <c r="AI544" s="524"/>
      <c r="AJ544" s="121"/>
      <c r="AK544" s="121"/>
      <c r="AL544" s="121"/>
      <c r="AM544" s="120"/>
      <c r="AN544" s="120"/>
      <c r="AO544" s="120"/>
      <c r="AP544" s="121"/>
      <c r="AQ544" s="525"/>
      <c r="AR544" s="525">
        <f t="shared" ca="1" si="134"/>
        <v>42347</v>
      </c>
      <c r="AS544" s="121"/>
      <c r="AT544" s="121"/>
      <c r="AU544" s="122"/>
      <c r="AV544" s="122"/>
      <c r="AX544" s="121"/>
      <c r="AY544" s="121"/>
      <c r="AZ544" s="120">
        <v>42177</v>
      </c>
      <c r="BA544" s="120">
        <v>42215</v>
      </c>
      <c r="BB544" s="121"/>
      <c r="BC544" s="522">
        <f t="shared" si="124"/>
        <v>3100000</v>
      </c>
      <c r="BD544" s="516">
        <v>0</v>
      </c>
      <c r="BE544" s="516">
        <f t="shared" ref="BE544:BE556" si="139">+BC544</f>
        <v>3100000</v>
      </c>
      <c r="BF544" s="122">
        <v>42216</v>
      </c>
      <c r="BG544" s="141" t="s">
        <v>116</v>
      </c>
      <c r="BH544" s="121" t="s">
        <v>10620</v>
      </c>
      <c r="BI544" s="122">
        <v>42220</v>
      </c>
      <c r="BJ544" s="190">
        <v>42236</v>
      </c>
      <c r="BK544" s="526" t="s">
        <v>167</v>
      </c>
      <c r="BL544" s="534">
        <f t="shared" ref="BL544:BL556" si="140">F544</f>
        <v>3100000</v>
      </c>
      <c r="BQ544" t="str">
        <f t="shared" si="127"/>
        <v>TBG - Asset</v>
      </c>
      <c r="BR544" t="str">
        <f t="shared" si="128"/>
        <v>HK-14-1605</v>
      </c>
      <c r="BS544" s="91">
        <f t="shared" si="129"/>
        <v>2015</v>
      </c>
      <c r="BT544">
        <f t="shared" si="138"/>
        <v>42177</v>
      </c>
      <c r="BU544" s="91">
        <f t="shared" si="137"/>
        <v>42215</v>
      </c>
      <c r="BW544" t="str">
        <f t="shared" si="130"/>
        <v>Site : TABANAN UTARA - 170035110</v>
      </c>
      <c r="BX544" t="str">
        <f t="shared" si="131"/>
        <v>Tipe Tower : 4-A-MLTBI-52</v>
      </c>
      <c r="BY544" t="str">
        <f t="shared" si="132"/>
        <v>PO/TB/14/N005776</v>
      </c>
      <c r="BZ544" s="92" t="str">
        <f t="shared" si="132"/>
        <v>SUPERVISI ATP</v>
      </c>
      <c r="CD544" s="531"/>
    </row>
    <row r="545" spans="2:82" ht="15" customHeight="1" x14ac:dyDescent="0.25">
      <c r="B545" s="103">
        <f t="shared" si="136"/>
        <v>396</v>
      </c>
      <c r="C545" s="126" t="s">
        <v>10621</v>
      </c>
      <c r="D545" s="126" t="s">
        <v>10622</v>
      </c>
      <c r="E545" s="121" t="s">
        <v>2518</v>
      </c>
      <c r="F545" s="522">
        <v>3100000</v>
      </c>
      <c r="G545" s="127">
        <v>11</v>
      </c>
      <c r="H545" s="103">
        <v>2014</v>
      </c>
      <c r="I545" s="128">
        <v>41969</v>
      </c>
      <c r="J545" s="128"/>
      <c r="K545" s="127" t="s">
        <v>769</v>
      </c>
      <c r="L545" s="126" t="s">
        <v>769</v>
      </c>
      <c r="M545" s="141" t="s">
        <v>2519</v>
      </c>
      <c r="N545" s="126" t="s">
        <v>98</v>
      </c>
      <c r="O545" s="127" t="s">
        <v>98</v>
      </c>
      <c r="P545" s="127" t="s">
        <v>98</v>
      </c>
      <c r="Q545" s="345">
        <v>0</v>
      </c>
      <c r="R545" s="103"/>
      <c r="S545" s="127"/>
      <c r="T545" s="127"/>
      <c r="U545" s="120">
        <v>41927</v>
      </c>
      <c r="V545" s="523">
        <f t="shared" si="135"/>
        <v>-42</v>
      </c>
      <c r="W545" s="127"/>
      <c r="X545" s="141" t="s">
        <v>10623</v>
      </c>
      <c r="Y545" s="424" t="s">
        <v>10624</v>
      </c>
      <c r="Z545" s="126" t="s">
        <v>2518</v>
      </c>
      <c r="AA545" s="103"/>
      <c r="AB545" s="126" t="s">
        <v>10625</v>
      </c>
      <c r="AC545" s="103"/>
      <c r="AD545" s="103"/>
      <c r="AE545" s="103"/>
      <c r="AF545" s="121" t="s">
        <v>9922</v>
      </c>
      <c r="AG545" s="126" t="s">
        <v>10626</v>
      </c>
      <c r="AH545" s="524"/>
      <c r="AI545" s="524"/>
      <c r="AJ545" s="121"/>
      <c r="AK545" s="121"/>
      <c r="AL545" s="121"/>
      <c r="AM545" s="120"/>
      <c r="AN545" s="120"/>
      <c r="AO545" s="120"/>
      <c r="AP545" s="121"/>
      <c r="AQ545" s="525"/>
      <c r="AR545" s="525">
        <f t="shared" ca="1" si="134"/>
        <v>42347</v>
      </c>
      <c r="AS545" s="121"/>
      <c r="AT545" s="121"/>
      <c r="AU545" s="122"/>
      <c r="AV545" s="122"/>
      <c r="AX545" s="121"/>
      <c r="AY545" s="121">
        <v>0</v>
      </c>
      <c r="AZ545" s="120">
        <v>42114</v>
      </c>
      <c r="BA545" s="120">
        <v>42131</v>
      </c>
      <c r="BB545" s="540"/>
      <c r="BC545" s="522">
        <f t="shared" si="124"/>
        <v>3100000</v>
      </c>
      <c r="BD545" s="516">
        <v>0</v>
      </c>
      <c r="BE545" s="516">
        <f t="shared" si="139"/>
        <v>3100000</v>
      </c>
      <c r="BF545" s="122">
        <v>42135</v>
      </c>
      <c r="BG545" s="141" t="s">
        <v>116</v>
      </c>
      <c r="BH545" s="651" t="s">
        <v>10627</v>
      </c>
      <c r="BI545" s="122">
        <v>42136</v>
      </c>
      <c r="BJ545" s="190">
        <v>42152</v>
      </c>
      <c r="BK545" s="526" t="s">
        <v>167</v>
      </c>
      <c r="BL545" s="534">
        <f t="shared" si="140"/>
        <v>3100000</v>
      </c>
      <c r="BM545" t="s">
        <v>9466</v>
      </c>
      <c r="BN545" t="s">
        <v>9765</v>
      </c>
      <c r="BO545" t="s">
        <v>8918</v>
      </c>
      <c r="BQ545" t="str">
        <f t="shared" si="127"/>
        <v>TBG - Asset</v>
      </c>
      <c r="BR545" t="str">
        <f t="shared" si="128"/>
        <v>HK-14-1606</v>
      </c>
      <c r="BS545" s="91">
        <f t="shared" si="129"/>
        <v>2014</v>
      </c>
      <c r="BT545">
        <f t="shared" si="138"/>
        <v>42114</v>
      </c>
      <c r="BU545" s="91">
        <f t="shared" si="137"/>
        <v>42131</v>
      </c>
      <c r="BW545" t="str">
        <f t="shared" si="130"/>
        <v>Site : BATUR - TBG01_BLI002</v>
      </c>
      <c r="BX545" t="str">
        <f t="shared" si="131"/>
        <v>Tipe Tower : 4-A-UT-01-72</v>
      </c>
      <c r="BY545" t="str">
        <f t="shared" si="132"/>
        <v>PO/UT/14/N000090</v>
      </c>
      <c r="BZ545" s="92" t="str">
        <f t="shared" si="132"/>
        <v>SUPERVISI ATP</v>
      </c>
      <c r="CD545" s="531"/>
    </row>
    <row r="546" spans="2:82" ht="15" customHeight="1" x14ac:dyDescent="0.25">
      <c r="B546" s="103">
        <f t="shared" si="136"/>
        <v>397</v>
      </c>
      <c r="C546" s="126" t="s">
        <v>10628</v>
      </c>
      <c r="D546" s="126" t="s">
        <v>10622</v>
      </c>
      <c r="E546" s="121" t="s">
        <v>2518</v>
      </c>
      <c r="F546" s="522">
        <v>3100000</v>
      </c>
      <c r="G546" s="127">
        <v>11</v>
      </c>
      <c r="H546" s="103">
        <v>2014</v>
      </c>
      <c r="I546" s="128">
        <v>41969</v>
      </c>
      <c r="J546" s="128"/>
      <c r="K546" s="127" t="s">
        <v>769</v>
      </c>
      <c r="L546" s="126" t="s">
        <v>769</v>
      </c>
      <c r="M546" s="141" t="s">
        <v>2519</v>
      </c>
      <c r="N546" s="126" t="s">
        <v>98</v>
      </c>
      <c r="O546" s="127" t="s">
        <v>98</v>
      </c>
      <c r="P546" s="127" t="s">
        <v>98</v>
      </c>
      <c r="Q546" s="345">
        <v>0</v>
      </c>
      <c r="R546" s="103"/>
      <c r="S546" s="127"/>
      <c r="T546" s="127"/>
      <c r="U546" s="120">
        <v>41927</v>
      </c>
      <c r="V546" s="523">
        <f t="shared" si="135"/>
        <v>-42</v>
      </c>
      <c r="W546" s="127"/>
      <c r="X546" s="141" t="s">
        <v>10629</v>
      </c>
      <c r="Y546" s="424" t="s">
        <v>10630</v>
      </c>
      <c r="Z546" s="126" t="s">
        <v>2518</v>
      </c>
      <c r="AA546" s="103"/>
      <c r="AB546" s="126" t="s">
        <v>10631</v>
      </c>
      <c r="AC546" s="103"/>
      <c r="AD546" s="103"/>
      <c r="AE546" s="103"/>
      <c r="AF546" s="121" t="s">
        <v>9922</v>
      </c>
      <c r="AG546" s="126" t="s">
        <v>10632</v>
      </c>
      <c r="AH546" s="524"/>
      <c r="AI546" s="524"/>
      <c r="AJ546" s="121"/>
      <c r="AK546" s="121"/>
      <c r="AL546" s="121"/>
      <c r="AM546" s="120"/>
      <c r="AN546" s="120"/>
      <c r="AO546" s="120"/>
      <c r="AP546" s="121"/>
      <c r="AQ546" s="525"/>
      <c r="AR546" s="525">
        <f t="shared" ca="1" si="134"/>
        <v>42347</v>
      </c>
      <c r="AS546" s="121"/>
      <c r="AT546" s="121"/>
      <c r="AU546" s="122"/>
      <c r="AV546" s="122"/>
      <c r="AX546" s="121"/>
      <c r="AY546" s="121">
        <v>0</v>
      </c>
      <c r="AZ546" s="120">
        <v>42114</v>
      </c>
      <c r="BA546" s="120">
        <v>42131</v>
      </c>
      <c r="BB546" s="540"/>
      <c r="BC546" s="652">
        <f t="shared" si="124"/>
        <v>3100000</v>
      </c>
      <c r="BD546" s="653">
        <v>0</v>
      </c>
      <c r="BE546" s="516">
        <f t="shared" si="139"/>
        <v>3100000</v>
      </c>
      <c r="BF546" s="122">
        <v>42135</v>
      </c>
      <c r="BG546" s="141" t="s">
        <v>116</v>
      </c>
      <c r="BH546" s="651" t="s">
        <v>10627</v>
      </c>
      <c r="BI546" s="122">
        <v>42136</v>
      </c>
      <c r="BJ546" s="190">
        <v>42152</v>
      </c>
      <c r="BK546" s="526" t="s">
        <v>167</v>
      </c>
      <c r="BL546" s="534">
        <f t="shared" si="140"/>
        <v>3100000</v>
      </c>
      <c r="BM546" t="s">
        <v>9466</v>
      </c>
      <c r="BN546" t="s">
        <v>9765</v>
      </c>
      <c r="BO546" t="s">
        <v>8918</v>
      </c>
      <c r="BQ546" t="str">
        <f t="shared" si="127"/>
        <v>TBG - Asset</v>
      </c>
      <c r="BR546" t="str">
        <f t="shared" si="128"/>
        <v>HK-14-1607</v>
      </c>
      <c r="BS546" s="91">
        <f t="shared" si="129"/>
        <v>2014</v>
      </c>
      <c r="BT546">
        <f t="shared" si="138"/>
        <v>42114</v>
      </c>
      <c r="BU546" s="91">
        <f t="shared" si="137"/>
        <v>42131</v>
      </c>
      <c r="BW546" t="str">
        <f t="shared" si="130"/>
        <v>Site : BAKBAKAN - TBG01_BLI034</v>
      </c>
      <c r="BX546" t="str">
        <f t="shared" si="131"/>
        <v>Tipe Tower : 4-A-UT-01-62</v>
      </c>
      <c r="BY546" t="str">
        <f t="shared" si="132"/>
        <v>PO/UT/14/N000090</v>
      </c>
      <c r="BZ546" s="92" t="str">
        <f t="shared" si="132"/>
        <v>SUPERVISI ATP</v>
      </c>
      <c r="CD546" s="531"/>
    </row>
    <row r="547" spans="2:82" ht="15" customHeight="1" x14ac:dyDescent="0.25">
      <c r="B547" s="103">
        <f t="shared" si="136"/>
        <v>398</v>
      </c>
      <c r="C547" s="126" t="s">
        <v>10633</v>
      </c>
      <c r="D547" s="126" t="s">
        <v>10622</v>
      </c>
      <c r="E547" s="121" t="s">
        <v>2518</v>
      </c>
      <c r="F547" s="522">
        <v>3100000</v>
      </c>
      <c r="G547" s="127">
        <v>11</v>
      </c>
      <c r="H547" s="103">
        <v>2014</v>
      </c>
      <c r="I547" s="128">
        <v>41969</v>
      </c>
      <c r="J547" s="128"/>
      <c r="K547" s="127" t="s">
        <v>769</v>
      </c>
      <c r="L547" s="126" t="s">
        <v>769</v>
      </c>
      <c r="M547" s="141" t="s">
        <v>2519</v>
      </c>
      <c r="N547" s="126" t="s">
        <v>98</v>
      </c>
      <c r="O547" s="127" t="s">
        <v>98</v>
      </c>
      <c r="P547" s="127" t="s">
        <v>98</v>
      </c>
      <c r="Q547" s="345">
        <v>0</v>
      </c>
      <c r="R547" s="103"/>
      <c r="S547" s="127"/>
      <c r="T547" s="127"/>
      <c r="U547" s="120">
        <v>41927</v>
      </c>
      <c r="V547" s="523">
        <f t="shared" si="135"/>
        <v>-42</v>
      </c>
      <c r="W547" s="127"/>
      <c r="X547" s="141" t="s">
        <v>10634</v>
      </c>
      <c r="Y547" s="424" t="s">
        <v>10635</v>
      </c>
      <c r="Z547" s="126" t="s">
        <v>2518</v>
      </c>
      <c r="AA547" s="103"/>
      <c r="AB547" s="126" t="s">
        <v>10625</v>
      </c>
      <c r="AC547" s="103"/>
      <c r="AD547" s="103"/>
      <c r="AE547" s="103"/>
      <c r="AF547" s="121" t="s">
        <v>9922</v>
      </c>
      <c r="AG547" s="126" t="s">
        <v>10636</v>
      </c>
      <c r="AH547" s="524"/>
      <c r="AI547" s="524"/>
      <c r="AJ547" s="121"/>
      <c r="AK547" s="121"/>
      <c r="AL547" s="121"/>
      <c r="AM547" s="120"/>
      <c r="AN547" s="120"/>
      <c r="AO547" s="120"/>
      <c r="AP547" s="121"/>
      <c r="AQ547" s="525"/>
      <c r="AR547" s="525">
        <f t="shared" ca="1" si="134"/>
        <v>42347</v>
      </c>
      <c r="AS547" s="121"/>
      <c r="AT547" s="121"/>
      <c r="AU547" s="122"/>
      <c r="AV547" s="122"/>
      <c r="AX547" s="121"/>
      <c r="AY547" s="121">
        <v>0</v>
      </c>
      <c r="AZ547" s="120">
        <v>42114</v>
      </c>
      <c r="BA547" s="120">
        <v>42131</v>
      </c>
      <c r="BB547" s="540"/>
      <c r="BC547" s="652">
        <f t="shared" si="124"/>
        <v>3100000</v>
      </c>
      <c r="BD547" s="653">
        <v>0</v>
      </c>
      <c r="BE547" s="516">
        <f t="shared" si="139"/>
        <v>3100000</v>
      </c>
      <c r="BF547" s="122">
        <v>42135</v>
      </c>
      <c r="BG547" s="141" t="s">
        <v>116</v>
      </c>
      <c r="BH547" s="651" t="s">
        <v>10627</v>
      </c>
      <c r="BI547" s="122">
        <v>42136</v>
      </c>
      <c r="BJ547" s="190">
        <v>42152</v>
      </c>
      <c r="BK547" s="526" t="s">
        <v>167</v>
      </c>
      <c r="BL547" s="534">
        <f t="shared" si="140"/>
        <v>3100000</v>
      </c>
      <c r="BM547" t="s">
        <v>9466</v>
      </c>
      <c r="BN547" t="s">
        <v>9765</v>
      </c>
      <c r="BO547" t="s">
        <v>8918</v>
      </c>
      <c r="BQ547" t="str">
        <f t="shared" si="127"/>
        <v>TBG - Asset</v>
      </c>
      <c r="BR547" t="str">
        <f t="shared" si="128"/>
        <v>HK-14-1608</v>
      </c>
      <c r="BS547" s="91">
        <f t="shared" si="129"/>
        <v>2014</v>
      </c>
      <c r="BT547">
        <f t="shared" si="138"/>
        <v>42114</v>
      </c>
      <c r="BU547" s="91">
        <f t="shared" si="137"/>
        <v>42131</v>
      </c>
      <c r="BW547" t="str">
        <f t="shared" si="130"/>
        <v>Site : ASAH DUREN - TBG01_BLI040</v>
      </c>
      <c r="BX547" t="str">
        <f t="shared" si="131"/>
        <v>Tipe Tower : 4-A-UT-01-72</v>
      </c>
      <c r="BY547" t="str">
        <f t="shared" si="132"/>
        <v>PO/UT/14/N000090</v>
      </c>
      <c r="BZ547" s="92" t="str">
        <f t="shared" si="132"/>
        <v>SUPERVISI ATP</v>
      </c>
      <c r="CD547" s="531"/>
    </row>
    <row r="548" spans="2:82" ht="15" customHeight="1" x14ac:dyDescent="0.25">
      <c r="B548" s="103">
        <f t="shared" si="136"/>
        <v>399</v>
      </c>
      <c r="C548" s="126" t="s">
        <v>10637</v>
      </c>
      <c r="D548" s="126" t="s">
        <v>10622</v>
      </c>
      <c r="E548" s="121" t="s">
        <v>2518</v>
      </c>
      <c r="F548" s="522">
        <v>3100000</v>
      </c>
      <c r="G548" s="127">
        <v>11</v>
      </c>
      <c r="H548" s="103">
        <v>2014</v>
      </c>
      <c r="I548" s="128">
        <v>41969</v>
      </c>
      <c r="J548" s="128"/>
      <c r="K548" s="127" t="s">
        <v>769</v>
      </c>
      <c r="L548" s="126" t="s">
        <v>769</v>
      </c>
      <c r="M548" s="141" t="s">
        <v>2519</v>
      </c>
      <c r="N548" s="126" t="s">
        <v>98</v>
      </c>
      <c r="O548" s="127" t="s">
        <v>98</v>
      </c>
      <c r="P548" s="127" t="s">
        <v>98</v>
      </c>
      <c r="Q548" s="345">
        <v>0</v>
      </c>
      <c r="R548" s="103"/>
      <c r="S548" s="127"/>
      <c r="T548" s="127"/>
      <c r="U548" s="120">
        <v>41927</v>
      </c>
      <c r="V548" s="523">
        <f t="shared" si="135"/>
        <v>-42</v>
      </c>
      <c r="W548" s="127"/>
      <c r="X548" s="141" t="s">
        <v>10638</v>
      </c>
      <c r="Y548" s="424" t="s">
        <v>10639</v>
      </c>
      <c r="Z548" s="126" t="s">
        <v>2518</v>
      </c>
      <c r="AA548" s="103"/>
      <c r="AB548" s="126" t="s">
        <v>10625</v>
      </c>
      <c r="AC548" s="103"/>
      <c r="AD548" s="103"/>
      <c r="AE548" s="103"/>
      <c r="AF548" s="121" t="s">
        <v>9922</v>
      </c>
      <c r="AG548" s="604" t="s">
        <v>10640</v>
      </c>
      <c r="AH548" s="524"/>
      <c r="AI548" s="524"/>
      <c r="AJ548" s="121"/>
      <c r="AK548" s="121"/>
      <c r="AL548" s="121"/>
      <c r="AM548" s="120"/>
      <c r="AN548" s="120"/>
      <c r="AO548" s="120"/>
      <c r="AP548" s="121"/>
      <c r="AQ548" s="525"/>
      <c r="AR548" s="525">
        <f t="shared" ca="1" si="134"/>
        <v>42347</v>
      </c>
      <c r="AS548" s="121"/>
      <c r="AT548" s="121"/>
      <c r="AU548" s="122"/>
      <c r="AV548" s="122"/>
      <c r="AX548" s="121"/>
      <c r="AY548" s="121">
        <v>0</v>
      </c>
      <c r="AZ548" s="120">
        <v>42114</v>
      </c>
      <c r="BA548" s="120">
        <v>42131</v>
      </c>
      <c r="BB548" s="540"/>
      <c r="BC548" s="652">
        <f t="shared" si="124"/>
        <v>3100000</v>
      </c>
      <c r="BD548" s="516">
        <v>0</v>
      </c>
      <c r="BE548" s="516">
        <f t="shared" si="139"/>
        <v>3100000</v>
      </c>
      <c r="BF548" s="122">
        <v>42135</v>
      </c>
      <c r="BG548" s="141" t="s">
        <v>116</v>
      </c>
      <c r="BH548" s="651" t="s">
        <v>10627</v>
      </c>
      <c r="BI548" s="122">
        <v>42136</v>
      </c>
      <c r="BJ548" s="190">
        <v>42152</v>
      </c>
      <c r="BK548" s="526" t="s">
        <v>167</v>
      </c>
      <c r="BL548" s="534">
        <f t="shared" si="140"/>
        <v>3100000</v>
      </c>
      <c r="BM548" t="s">
        <v>9466</v>
      </c>
      <c r="BN548" t="s">
        <v>9765</v>
      </c>
      <c r="BO548" t="s">
        <v>8918</v>
      </c>
      <c r="BQ548" t="str">
        <f t="shared" si="127"/>
        <v>TBG - Asset</v>
      </c>
      <c r="BR548" t="str">
        <f t="shared" si="128"/>
        <v>HK-14-1609</v>
      </c>
      <c r="BS548" s="91">
        <f t="shared" si="129"/>
        <v>2014</v>
      </c>
      <c r="BT548">
        <f t="shared" si="138"/>
        <v>42114</v>
      </c>
      <c r="BU548" s="91">
        <f t="shared" si="137"/>
        <v>42131</v>
      </c>
      <c r="BW548" t="str">
        <f t="shared" si="130"/>
        <v>Site : TUWED - TBG01_BLI041</v>
      </c>
      <c r="BX548" t="str">
        <f t="shared" si="131"/>
        <v>Tipe Tower : 4-A-UT-01-72</v>
      </c>
      <c r="BY548" t="str">
        <f t="shared" si="132"/>
        <v>PO/UT/14/N000090</v>
      </c>
      <c r="BZ548" s="92" t="str">
        <f t="shared" si="132"/>
        <v>SUPERVISI ATP</v>
      </c>
      <c r="CD548" s="531"/>
    </row>
    <row r="549" spans="2:82" ht="15" customHeight="1" x14ac:dyDescent="0.25">
      <c r="B549" s="103">
        <f t="shared" si="136"/>
        <v>400</v>
      </c>
      <c r="C549" s="126" t="s">
        <v>10641</v>
      </c>
      <c r="D549" s="126" t="s">
        <v>10622</v>
      </c>
      <c r="E549" s="121" t="s">
        <v>2518</v>
      </c>
      <c r="F549" s="522">
        <v>3100000</v>
      </c>
      <c r="G549" s="127">
        <v>11</v>
      </c>
      <c r="H549" s="103">
        <v>2014</v>
      </c>
      <c r="I549" s="128">
        <v>41969</v>
      </c>
      <c r="J549" s="128"/>
      <c r="K549" s="127" t="s">
        <v>769</v>
      </c>
      <c r="L549" s="126" t="s">
        <v>769</v>
      </c>
      <c r="M549" s="141" t="s">
        <v>2519</v>
      </c>
      <c r="N549" s="126" t="s">
        <v>98</v>
      </c>
      <c r="O549" s="127" t="s">
        <v>98</v>
      </c>
      <c r="P549" s="127" t="s">
        <v>98</v>
      </c>
      <c r="Q549" s="345">
        <v>0</v>
      </c>
      <c r="R549" s="103"/>
      <c r="S549" s="127"/>
      <c r="T549" s="127"/>
      <c r="U549" s="120">
        <v>41927</v>
      </c>
      <c r="V549" s="523">
        <f t="shared" si="135"/>
        <v>-42</v>
      </c>
      <c r="W549" s="127"/>
      <c r="X549" s="141" t="s">
        <v>10642</v>
      </c>
      <c r="Y549" s="424" t="s">
        <v>10643</v>
      </c>
      <c r="Z549" s="126" t="s">
        <v>2518</v>
      </c>
      <c r="AA549" s="103"/>
      <c r="AB549" s="126" t="s">
        <v>10644</v>
      </c>
      <c r="AC549" s="103"/>
      <c r="AD549" s="103"/>
      <c r="AE549" s="103"/>
      <c r="AF549" s="121" t="s">
        <v>9922</v>
      </c>
      <c r="AG549" s="126" t="s">
        <v>10645</v>
      </c>
      <c r="AH549" s="524"/>
      <c r="AI549" s="524"/>
      <c r="AJ549" s="121"/>
      <c r="AK549" s="121"/>
      <c r="AL549" s="121"/>
      <c r="AM549" s="120"/>
      <c r="AN549" s="120"/>
      <c r="AO549" s="120"/>
      <c r="AP549" s="121"/>
      <c r="AQ549" s="525"/>
      <c r="AR549" s="525">
        <f t="shared" ca="1" si="134"/>
        <v>42347</v>
      </c>
      <c r="AS549" s="121"/>
      <c r="AT549" s="121"/>
      <c r="AU549" s="122"/>
      <c r="AV549" s="122"/>
      <c r="AX549" s="121"/>
      <c r="AY549" s="121">
        <v>0</v>
      </c>
      <c r="AZ549" s="120">
        <v>42114</v>
      </c>
      <c r="BA549" s="120">
        <v>42131</v>
      </c>
      <c r="BB549" s="540"/>
      <c r="BC549" s="652">
        <f t="shared" si="124"/>
        <v>3100000</v>
      </c>
      <c r="BD549" s="516">
        <v>0</v>
      </c>
      <c r="BE549" s="516">
        <f t="shared" si="139"/>
        <v>3100000</v>
      </c>
      <c r="BF549" s="122">
        <v>42135</v>
      </c>
      <c r="BG549" s="141" t="s">
        <v>116</v>
      </c>
      <c r="BH549" s="651" t="s">
        <v>10627</v>
      </c>
      <c r="BI549" s="122">
        <v>42136</v>
      </c>
      <c r="BJ549" s="190">
        <v>42152</v>
      </c>
      <c r="BK549" s="526" t="s">
        <v>167</v>
      </c>
      <c r="BL549" s="534">
        <f t="shared" si="140"/>
        <v>3100000</v>
      </c>
      <c r="BM549" t="s">
        <v>9466</v>
      </c>
      <c r="BN549" t="s">
        <v>9765</v>
      </c>
      <c r="BO549" t="s">
        <v>8918</v>
      </c>
      <c r="BQ549" t="str">
        <f t="shared" si="127"/>
        <v>TBG - Asset</v>
      </c>
      <c r="BR549" t="str">
        <f t="shared" si="128"/>
        <v>HK-14-1610</v>
      </c>
      <c r="BS549" s="91">
        <f t="shared" si="129"/>
        <v>2014</v>
      </c>
      <c r="BT549">
        <f t="shared" si="138"/>
        <v>42114</v>
      </c>
      <c r="BU549" s="91">
        <f t="shared" si="137"/>
        <v>42131</v>
      </c>
      <c r="BW549" t="str">
        <f t="shared" si="130"/>
        <v>Site : LOLOAN - TBG01_BLI043</v>
      </c>
      <c r="BX549" t="str">
        <f t="shared" si="131"/>
        <v>Tipe Tower : 4-A-UT-01-42</v>
      </c>
      <c r="BY549" t="str">
        <f t="shared" si="132"/>
        <v>PO/UT/14/N000090</v>
      </c>
      <c r="BZ549" s="92" t="str">
        <f t="shared" si="132"/>
        <v>SUPERVISI ATP</v>
      </c>
      <c r="CD549" s="531"/>
    </row>
    <row r="550" spans="2:82" ht="15" customHeight="1" x14ac:dyDescent="0.25">
      <c r="B550" s="103">
        <f t="shared" si="136"/>
        <v>401</v>
      </c>
      <c r="C550" s="126" t="s">
        <v>10646</v>
      </c>
      <c r="D550" s="126" t="s">
        <v>10622</v>
      </c>
      <c r="E550" s="121" t="s">
        <v>10647</v>
      </c>
      <c r="F550" s="522">
        <v>7500000</v>
      </c>
      <c r="G550" s="127">
        <v>11</v>
      </c>
      <c r="H550" s="103">
        <v>2014</v>
      </c>
      <c r="I550" s="128">
        <v>41969</v>
      </c>
      <c r="J550" s="128"/>
      <c r="K550" s="127" t="s">
        <v>769</v>
      </c>
      <c r="L550" s="126" t="s">
        <v>769</v>
      </c>
      <c r="M550" s="141" t="s">
        <v>2519</v>
      </c>
      <c r="N550" s="126" t="s">
        <v>98</v>
      </c>
      <c r="O550" s="127" t="s">
        <v>98</v>
      </c>
      <c r="P550" s="127" t="s">
        <v>98</v>
      </c>
      <c r="Q550" s="345">
        <v>0</v>
      </c>
      <c r="R550" s="103"/>
      <c r="S550" s="127"/>
      <c r="T550" s="127"/>
      <c r="U550" s="120">
        <v>41927</v>
      </c>
      <c r="V550" s="523">
        <f t="shared" si="135"/>
        <v>-42</v>
      </c>
      <c r="W550" s="127"/>
      <c r="X550" s="141" t="s">
        <v>10648</v>
      </c>
      <c r="Y550" s="424" t="s">
        <v>10649</v>
      </c>
      <c r="Z550" s="126" t="s">
        <v>10650</v>
      </c>
      <c r="AA550" s="103"/>
      <c r="AB550" s="126" t="s">
        <v>10631</v>
      </c>
      <c r="AC550" s="103"/>
      <c r="AD550" s="103"/>
      <c r="AE550" s="103"/>
      <c r="AF550" s="121" t="s">
        <v>9922</v>
      </c>
      <c r="AG550" s="604" t="s">
        <v>10651</v>
      </c>
      <c r="AH550" s="524"/>
      <c r="AI550" s="524"/>
      <c r="AJ550" s="121"/>
      <c r="AK550" s="121"/>
      <c r="AL550" s="121"/>
      <c r="AM550" s="120"/>
      <c r="AN550" s="120"/>
      <c r="AO550" s="120"/>
      <c r="AP550" s="121"/>
      <c r="AQ550" s="525"/>
      <c r="AR550" s="525">
        <f t="shared" ca="1" si="134"/>
        <v>42347</v>
      </c>
      <c r="AS550" s="121"/>
      <c r="AT550" s="121"/>
      <c r="AU550" s="122"/>
      <c r="AV550" s="122"/>
      <c r="AX550" s="121"/>
      <c r="AY550" s="121">
        <v>0</v>
      </c>
      <c r="AZ550" s="120">
        <v>42114</v>
      </c>
      <c r="BA550" s="120">
        <v>42131</v>
      </c>
      <c r="BB550" s="540"/>
      <c r="BC550" s="522">
        <f t="shared" si="124"/>
        <v>7500000</v>
      </c>
      <c r="BD550" s="516">
        <v>0</v>
      </c>
      <c r="BE550" s="516">
        <f t="shared" si="139"/>
        <v>7500000</v>
      </c>
      <c r="BF550" s="122">
        <v>42135</v>
      </c>
      <c r="BG550" s="141" t="s">
        <v>116</v>
      </c>
      <c r="BH550" s="651" t="s">
        <v>10627</v>
      </c>
      <c r="BI550" s="122">
        <v>42136</v>
      </c>
      <c r="BJ550" s="190">
        <v>42152</v>
      </c>
      <c r="BK550" s="526" t="s">
        <v>167</v>
      </c>
      <c r="BL550" s="534">
        <f t="shared" si="140"/>
        <v>7500000</v>
      </c>
      <c r="BM550" t="s">
        <v>9466</v>
      </c>
      <c r="BN550" t="s">
        <v>9765</v>
      </c>
      <c r="BO550" t="s">
        <v>8918</v>
      </c>
      <c r="BQ550" t="str">
        <f t="shared" si="127"/>
        <v>TBG - Asset</v>
      </c>
      <c r="BR550" t="str">
        <f t="shared" si="128"/>
        <v>HK-14-1611</v>
      </c>
      <c r="BS550" s="91">
        <f t="shared" si="129"/>
        <v>2014</v>
      </c>
      <c r="BT550">
        <f t="shared" si="138"/>
        <v>42114</v>
      </c>
      <c r="BU550" s="91">
        <f t="shared" si="137"/>
        <v>42131</v>
      </c>
      <c r="BW550" t="str">
        <f t="shared" si="130"/>
        <v>Site : BANYUNING - TBG01_BLI044</v>
      </c>
      <c r="BX550" t="str">
        <f t="shared" si="131"/>
        <v>Tipe Tower : 4-A-UT-01-62</v>
      </c>
      <c r="BY550" t="str">
        <f t="shared" si="132"/>
        <v>PO/UT/14/N000090</v>
      </c>
      <c r="BZ550" s="92" t="str">
        <f t="shared" si="132"/>
        <v>SUPERVISI ATP, Transport area Bali 7 site</v>
      </c>
      <c r="CD550" s="531"/>
    </row>
    <row r="551" spans="2:82" ht="15" customHeight="1" x14ac:dyDescent="0.25">
      <c r="B551" s="103">
        <f t="shared" si="136"/>
        <v>402</v>
      </c>
      <c r="C551" s="126" t="s">
        <v>10652</v>
      </c>
      <c r="D551" s="126" t="s">
        <v>10653</v>
      </c>
      <c r="E551" s="121" t="s">
        <v>2518</v>
      </c>
      <c r="F551" s="522">
        <v>3100000</v>
      </c>
      <c r="G551" s="127">
        <v>11</v>
      </c>
      <c r="H551" s="103">
        <v>2014</v>
      </c>
      <c r="I551" s="128">
        <v>41969</v>
      </c>
      <c r="J551" s="128"/>
      <c r="K551" s="127" t="s">
        <v>769</v>
      </c>
      <c r="L551" s="126" t="s">
        <v>769</v>
      </c>
      <c r="M551" s="141" t="s">
        <v>818</v>
      </c>
      <c r="N551" s="126" t="s">
        <v>98</v>
      </c>
      <c r="O551" s="127" t="s">
        <v>98</v>
      </c>
      <c r="P551" s="127" t="s">
        <v>98</v>
      </c>
      <c r="Q551" s="345">
        <v>0</v>
      </c>
      <c r="R551" s="103"/>
      <c r="S551" s="127"/>
      <c r="T551" s="127"/>
      <c r="U551" s="120">
        <v>41927</v>
      </c>
      <c r="V551" s="523">
        <f t="shared" si="135"/>
        <v>-42</v>
      </c>
      <c r="W551" s="127"/>
      <c r="X551" s="141" t="s">
        <v>10654</v>
      </c>
      <c r="Y551" s="424" t="s">
        <v>10655</v>
      </c>
      <c r="Z551" s="126" t="s">
        <v>2518</v>
      </c>
      <c r="AA551" s="103"/>
      <c r="AB551" s="126" t="s">
        <v>10656</v>
      </c>
      <c r="AC551" s="103"/>
      <c r="AD551" s="103"/>
      <c r="AE551" s="103"/>
      <c r="AF551" s="121" t="s">
        <v>9922</v>
      </c>
      <c r="AG551" s="126" t="s">
        <v>10657</v>
      </c>
      <c r="AH551" s="524"/>
      <c r="AI551" s="524"/>
      <c r="AJ551" s="121"/>
      <c r="AK551" s="121"/>
      <c r="AL551" s="121"/>
      <c r="AM551" s="120"/>
      <c r="AN551" s="120"/>
      <c r="AO551" s="120"/>
      <c r="AP551" s="121"/>
      <c r="AQ551" s="525"/>
      <c r="AR551" s="525">
        <f t="shared" ca="1" si="134"/>
        <v>42347</v>
      </c>
      <c r="AS551" s="121"/>
      <c r="AT551" s="121"/>
      <c r="AU551" s="122"/>
      <c r="AV551" s="122"/>
      <c r="AX551" s="121"/>
      <c r="AY551" s="121">
        <v>0</v>
      </c>
      <c r="AZ551" s="120">
        <v>42075</v>
      </c>
      <c r="BA551" s="120">
        <v>42083</v>
      </c>
      <c r="BB551" s="121"/>
      <c r="BC551" s="522">
        <f t="shared" si="124"/>
        <v>3100000</v>
      </c>
      <c r="BD551" s="516">
        <v>0</v>
      </c>
      <c r="BE551" s="516">
        <f t="shared" si="139"/>
        <v>3100000</v>
      </c>
      <c r="BF551" s="122">
        <v>42076</v>
      </c>
      <c r="BG551" s="434" t="s">
        <v>116</v>
      </c>
      <c r="BH551" s="121" t="s">
        <v>10658</v>
      </c>
      <c r="BI551" s="122">
        <v>42087</v>
      </c>
      <c r="BJ551" s="190">
        <v>42103</v>
      </c>
      <c r="BK551" s="526" t="s">
        <v>167</v>
      </c>
      <c r="BL551" s="534">
        <f t="shared" si="140"/>
        <v>3100000</v>
      </c>
      <c r="BM551" t="s">
        <v>9466</v>
      </c>
      <c r="BN551" t="s">
        <v>9765</v>
      </c>
      <c r="BO551" t="s">
        <v>8918</v>
      </c>
      <c r="BQ551" t="str">
        <f t="shared" si="127"/>
        <v>TBG - Asset</v>
      </c>
      <c r="BR551" t="str">
        <f t="shared" si="128"/>
        <v>HK-14-1612</v>
      </c>
      <c r="BS551" s="91">
        <f t="shared" si="129"/>
        <v>2014</v>
      </c>
      <c r="BT551">
        <f t="shared" si="138"/>
        <v>42075</v>
      </c>
      <c r="BU551" s="91">
        <f t="shared" si="137"/>
        <v>42083</v>
      </c>
      <c r="BW551" t="str">
        <f t="shared" si="130"/>
        <v>Site : IMAM BONJOL - T000005</v>
      </c>
      <c r="BX551" t="str">
        <f t="shared" si="131"/>
        <v>Tipe Tower : SST 20 M</v>
      </c>
      <c r="BY551" t="str">
        <f t="shared" si="132"/>
        <v>PO/SKP/14/N012110</v>
      </c>
      <c r="BZ551" s="92" t="str">
        <f t="shared" si="132"/>
        <v>SUPERVISI ATP</v>
      </c>
      <c r="CD551" s="531"/>
    </row>
    <row r="552" spans="2:82" ht="15" customHeight="1" x14ac:dyDescent="0.25">
      <c r="B552" s="103">
        <f t="shared" si="136"/>
        <v>403</v>
      </c>
      <c r="C552" s="126" t="s">
        <v>10659</v>
      </c>
      <c r="D552" s="126" t="s">
        <v>10653</v>
      </c>
      <c r="E552" s="121" t="s">
        <v>2518</v>
      </c>
      <c r="F552" s="522">
        <v>3100000</v>
      </c>
      <c r="G552" s="127">
        <v>11</v>
      </c>
      <c r="H552" s="103">
        <v>2014</v>
      </c>
      <c r="I552" s="128">
        <v>41969</v>
      </c>
      <c r="J552" s="128"/>
      <c r="K552" s="127" t="s">
        <v>769</v>
      </c>
      <c r="L552" s="126" t="s">
        <v>769</v>
      </c>
      <c r="M552" s="141" t="s">
        <v>818</v>
      </c>
      <c r="N552" s="126" t="s">
        <v>98</v>
      </c>
      <c r="O552" s="127" t="s">
        <v>98</v>
      </c>
      <c r="P552" s="127" t="s">
        <v>98</v>
      </c>
      <c r="Q552" s="345">
        <v>0</v>
      </c>
      <c r="R552" s="103"/>
      <c r="S552" s="127"/>
      <c r="T552" s="127"/>
      <c r="U552" s="120">
        <v>41927</v>
      </c>
      <c r="V552" s="523">
        <f t="shared" si="135"/>
        <v>-42</v>
      </c>
      <c r="W552" s="127"/>
      <c r="X552" s="141" t="s">
        <v>10660</v>
      </c>
      <c r="Y552" s="424" t="s">
        <v>10661</v>
      </c>
      <c r="Z552" s="126" t="s">
        <v>2518</v>
      </c>
      <c r="AA552" s="103"/>
      <c r="AB552" s="126" t="s">
        <v>10662</v>
      </c>
      <c r="AC552" s="103"/>
      <c r="AD552" s="103"/>
      <c r="AE552" s="103"/>
      <c r="AF552" s="121" t="s">
        <v>9922</v>
      </c>
      <c r="AG552" s="126" t="s">
        <v>10663</v>
      </c>
      <c r="AH552" s="524"/>
      <c r="AI552" s="524"/>
      <c r="AJ552" s="121"/>
      <c r="AK552" s="121"/>
      <c r="AL552" s="121"/>
      <c r="AM552" s="120"/>
      <c r="AN552" s="120"/>
      <c r="AO552" s="120"/>
      <c r="AP552" s="121"/>
      <c r="AQ552" s="525"/>
      <c r="AR552" s="525">
        <f t="shared" ca="1" si="134"/>
        <v>42347</v>
      </c>
      <c r="AS552" s="121"/>
      <c r="AT552" s="121"/>
      <c r="AU552" s="122"/>
      <c r="AV552" s="122"/>
      <c r="AX552" s="121"/>
      <c r="AY552" s="121">
        <v>0</v>
      </c>
      <c r="AZ552" s="120">
        <v>42075</v>
      </c>
      <c r="BA552" s="120">
        <v>42083</v>
      </c>
      <c r="BB552" s="121"/>
      <c r="BC552" s="522">
        <f t="shared" si="124"/>
        <v>3100000</v>
      </c>
      <c r="BD552" s="516">
        <v>0</v>
      </c>
      <c r="BE552" s="516">
        <f t="shared" si="139"/>
        <v>3100000</v>
      </c>
      <c r="BF552" s="122">
        <v>42076</v>
      </c>
      <c r="BG552" s="434" t="s">
        <v>116</v>
      </c>
      <c r="BH552" s="121" t="s">
        <v>10658</v>
      </c>
      <c r="BI552" s="122">
        <v>42087</v>
      </c>
      <c r="BJ552" s="190">
        <v>42103</v>
      </c>
      <c r="BK552" s="526" t="s">
        <v>167</v>
      </c>
      <c r="BL552" s="534">
        <f t="shared" si="140"/>
        <v>3100000</v>
      </c>
      <c r="BM552" t="s">
        <v>9466</v>
      </c>
      <c r="BN552" t="s">
        <v>8644</v>
      </c>
      <c r="BO552" t="s">
        <v>242</v>
      </c>
      <c r="BQ552" t="str">
        <f t="shared" si="127"/>
        <v>TBG - Asset</v>
      </c>
      <c r="BR552" t="str">
        <f t="shared" si="128"/>
        <v>HK-14-1613</v>
      </c>
      <c r="BS552" s="91">
        <f t="shared" si="129"/>
        <v>2014</v>
      </c>
      <c r="BT552">
        <f t="shared" si="138"/>
        <v>42075</v>
      </c>
      <c r="BU552" s="91">
        <f t="shared" si="137"/>
        <v>42083</v>
      </c>
      <c r="BW552" t="str">
        <f t="shared" si="130"/>
        <v>Site : RATNA - T000010</v>
      </c>
      <c r="BX552" t="str">
        <f t="shared" si="131"/>
        <v>Tipe Tower : SST 46 M</v>
      </c>
      <c r="BY552" t="str">
        <f t="shared" si="132"/>
        <v>PO/SKP/14/N012110</v>
      </c>
      <c r="BZ552" s="92" t="str">
        <f t="shared" si="132"/>
        <v>SUPERVISI ATP</v>
      </c>
      <c r="CD552" s="531"/>
    </row>
    <row r="553" spans="2:82" ht="15" customHeight="1" x14ac:dyDescent="0.25">
      <c r="B553" s="103">
        <f t="shared" si="136"/>
        <v>404</v>
      </c>
      <c r="C553" s="126" t="s">
        <v>10664</v>
      </c>
      <c r="D553" s="126" t="s">
        <v>10653</v>
      </c>
      <c r="E553" s="121" t="s">
        <v>2518</v>
      </c>
      <c r="F553" s="522">
        <v>3100000</v>
      </c>
      <c r="G553" s="127">
        <v>11</v>
      </c>
      <c r="H553" s="103">
        <v>2014</v>
      </c>
      <c r="I553" s="128">
        <v>41969</v>
      </c>
      <c r="J553" s="128"/>
      <c r="K553" s="127" t="s">
        <v>769</v>
      </c>
      <c r="L553" s="126" t="s">
        <v>769</v>
      </c>
      <c r="M553" s="141" t="s">
        <v>818</v>
      </c>
      <c r="N553" s="126" t="s">
        <v>98</v>
      </c>
      <c r="O553" s="127" t="s">
        <v>98</v>
      </c>
      <c r="P553" s="127" t="s">
        <v>98</v>
      </c>
      <c r="Q553" s="345">
        <v>0</v>
      </c>
      <c r="R553" s="103"/>
      <c r="S553" s="127"/>
      <c r="T553" s="127"/>
      <c r="U553" s="120">
        <v>41927</v>
      </c>
      <c r="V553" s="523">
        <f t="shared" si="135"/>
        <v>-42</v>
      </c>
      <c r="W553" s="127"/>
      <c r="X553" s="141" t="s">
        <v>10665</v>
      </c>
      <c r="Y553" s="424" t="s">
        <v>10666</v>
      </c>
      <c r="Z553" s="126" t="s">
        <v>2518</v>
      </c>
      <c r="AA553" s="103"/>
      <c r="AB553" s="126" t="s">
        <v>10667</v>
      </c>
      <c r="AC553" s="103"/>
      <c r="AD553" s="103"/>
      <c r="AE553" s="103"/>
      <c r="AF553" s="121" t="s">
        <v>9922</v>
      </c>
      <c r="AG553" s="126" t="s">
        <v>10668</v>
      </c>
      <c r="AH553" s="524"/>
      <c r="AI553" s="524"/>
      <c r="AJ553" s="121"/>
      <c r="AK553" s="121"/>
      <c r="AL553" s="121"/>
      <c r="AM553" s="120"/>
      <c r="AN553" s="120"/>
      <c r="AO553" s="120"/>
      <c r="AP553" s="121"/>
      <c r="AQ553" s="525"/>
      <c r="AR553" s="525">
        <f t="shared" ca="1" si="134"/>
        <v>42347</v>
      </c>
      <c r="AS553" s="121"/>
      <c r="AT553" s="121"/>
      <c r="AU553" s="122"/>
      <c r="AV553" s="122"/>
      <c r="AX553" s="121"/>
      <c r="AY553" s="121">
        <v>0</v>
      </c>
      <c r="AZ553" s="120">
        <v>42075</v>
      </c>
      <c r="BA553" s="120">
        <v>42083</v>
      </c>
      <c r="BB553" s="121"/>
      <c r="BC553" s="522">
        <f t="shared" ref="BC553:BC564" si="141">F553</f>
        <v>3100000</v>
      </c>
      <c r="BD553" s="516">
        <v>0</v>
      </c>
      <c r="BE553" s="516">
        <f t="shared" si="139"/>
        <v>3100000</v>
      </c>
      <c r="BF553" s="122">
        <v>42076</v>
      </c>
      <c r="BG553" s="434" t="s">
        <v>116</v>
      </c>
      <c r="BH553" s="121" t="s">
        <v>10658</v>
      </c>
      <c r="BI553" s="122">
        <v>42087</v>
      </c>
      <c r="BJ553" s="190">
        <v>42103</v>
      </c>
      <c r="BK553" s="526" t="s">
        <v>167</v>
      </c>
      <c r="BL553" s="534">
        <f t="shared" si="140"/>
        <v>3100000</v>
      </c>
      <c r="BM553" t="s">
        <v>9466</v>
      </c>
      <c r="BN553" t="s">
        <v>8644</v>
      </c>
      <c r="BO553" t="s">
        <v>242</v>
      </c>
      <c r="BQ553" t="str">
        <f t="shared" si="127"/>
        <v>TBG - Asset</v>
      </c>
      <c r="BR553" t="str">
        <f t="shared" si="128"/>
        <v>HK-14-1614</v>
      </c>
      <c r="BS553" s="91">
        <f t="shared" si="129"/>
        <v>2014</v>
      </c>
      <c r="BT553">
        <f t="shared" si="138"/>
        <v>42075</v>
      </c>
      <c r="BU553" s="91">
        <f t="shared" si="137"/>
        <v>42083</v>
      </c>
      <c r="BW553" t="str">
        <f t="shared" si="130"/>
        <v>Site : DARMASABA - T000169</v>
      </c>
      <c r="BX553" t="str">
        <f t="shared" si="131"/>
        <v>Tipe Tower : SST 62 M</v>
      </c>
      <c r="BY553" t="str">
        <f t="shared" si="132"/>
        <v>PO/SKP/14/N012110</v>
      </c>
      <c r="BZ553" s="92" t="str">
        <f t="shared" si="132"/>
        <v>SUPERVISI ATP</v>
      </c>
      <c r="CD553" s="531"/>
    </row>
    <row r="554" spans="2:82" ht="15" customHeight="1" x14ac:dyDescent="0.25">
      <c r="B554" s="103">
        <f t="shared" si="136"/>
        <v>405</v>
      </c>
      <c r="C554" s="126" t="s">
        <v>10669</v>
      </c>
      <c r="D554" s="126" t="s">
        <v>10653</v>
      </c>
      <c r="E554" s="121" t="s">
        <v>2518</v>
      </c>
      <c r="F554" s="522">
        <v>3100000</v>
      </c>
      <c r="G554" s="127">
        <v>11</v>
      </c>
      <c r="H554" s="103">
        <v>2014</v>
      </c>
      <c r="I554" s="128">
        <v>41969</v>
      </c>
      <c r="J554" s="128"/>
      <c r="K554" s="127" t="s">
        <v>769</v>
      </c>
      <c r="L554" s="126" t="s">
        <v>769</v>
      </c>
      <c r="M554" s="141" t="s">
        <v>818</v>
      </c>
      <c r="N554" s="126" t="s">
        <v>98</v>
      </c>
      <c r="O554" s="127" t="s">
        <v>98</v>
      </c>
      <c r="P554" s="127" t="s">
        <v>98</v>
      </c>
      <c r="Q554" s="345">
        <v>0</v>
      </c>
      <c r="R554" s="103"/>
      <c r="S554" s="127"/>
      <c r="T554" s="127"/>
      <c r="U554" s="120">
        <v>41927</v>
      </c>
      <c r="V554" s="523">
        <f t="shared" si="135"/>
        <v>-42</v>
      </c>
      <c r="W554" s="127"/>
      <c r="X554" s="141" t="s">
        <v>10670</v>
      </c>
      <c r="Y554" s="424" t="s">
        <v>10671</v>
      </c>
      <c r="Z554" s="126" t="s">
        <v>2518</v>
      </c>
      <c r="AA554" s="103"/>
      <c r="AB554" s="126" t="s">
        <v>4760</v>
      </c>
      <c r="AC554" s="103"/>
      <c r="AD554" s="103"/>
      <c r="AE554" s="103"/>
      <c r="AF554" s="121" t="s">
        <v>9922</v>
      </c>
      <c r="AG554" s="126" t="s">
        <v>10672</v>
      </c>
      <c r="AH554" s="524"/>
      <c r="AI554" s="524"/>
      <c r="AJ554" s="121"/>
      <c r="AK554" s="121"/>
      <c r="AL554" s="121"/>
      <c r="AM554" s="120"/>
      <c r="AN554" s="120"/>
      <c r="AO554" s="120"/>
      <c r="AP554" s="121"/>
      <c r="AQ554" s="525"/>
      <c r="AR554" s="525">
        <f t="shared" ca="1" si="134"/>
        <v>42347</v>
      </c>
      <c r="AS554" s="121"/>
      <c r="AT554" s="121"/>
      <c r="AU554" s="122"/>
      <c r="AV554" s="122"/>
      <c r="AX554" s="121"/>
      <c r="AY554" s="121">
        <v>0</v>
      </c>
      <c r="AZ554" s="120">
        <v>42075</v>
      </c>
      <c r="BA554" s="120">
        <v>42083</v>
      </c>
      <c r="BB554" s="121"/>
      <c r="BC554" s="522">
        <f t="shared" si="141"/>
        <v>3100000</v>
      </c>
      <c r="BD554" s="516">
        <v>0</v>
      </c>
      <c r="BE554" s="516">
        <f t="shared" si="139"/>
        <v>3100000</v>
      </c>
      <c r="BF554" s="122">
        <v>42076</v>
      </c>
      <c r="BG554" s="434" t="s">
        <v>116</v>
      </c>
      <c r="BH554" s="121" t="s">
        <v>10658</v>
      </c>
      <c r="BI554" s="122">
        <v>42087</v>
      </c>
      <c r="BJ554" s="190">
        <v>42103</v>
      </c>
      <c r="BK554" s="526" t="s">
        <v>167</v>
      </c>
      <c r="BL554" s="534">
        <f t="shared" si="140"/>
        <v>3100000</v>
      </c>
      <c r="BM554" t="s">
        <v>9466</v>
      </c>
      <c r="BN554" t="s">
        <v>8644</v>
      </c>
      <c r="BO554" t="s">
        <v>242</v>
      </c>
      <c r="BQ554" t="str">
        <f t="shared" si="127"/>
        <v>TBG - Asset</v>
      </c>
      <c r="BR554" t="str">
        <f t="shared" si="128"/>
        <v>HK-14-1615</v>
      </c>
      <c r="BS554" s="91">
        <f t="shared" si="129"/>
        <v>2014</v>
      </c>
      <c r="BT554">
        <f t="shared" si="138"/>
        <v>42075</v>
      </c>
      <c r="BU554" s="91">
        <f t="shared" si="137"/>
        <v>42083</v>
      </c>
      <c r="BW554" t="str">
        <f t="shared" si="130"/>
        <v>Site : BEDUGUL RELOKASI - T000200</v>
      </c>
      <c r="BX554" t="str">
        <f t="shared" si="131"/>
        <v>Tipe Tower : SST 72 M</v>
      </c>
      <c r="BY554" t="str">
        <f t="shared" si="132"/>
        <v>PO/SKP/14/N012110</v>
      </c>
      <c r="BZ554" s="92" t="str">
        <f t="shared" si="132"/>
        <v>SUPERVISI ATP</v>
      </c>
      <c r="CD554" s="531"/>
    </row>
    <row r="555" spans="2:82" ht="15" customHeight="1" x14ac:dyDescent="0.25">
      <c r="B555" s="103">
        <f t="shared" si="136"/>
        <v>406</v>
      </c>
      <c r="C555" s="126" t="s">
        <v>10673</v>
      </c>
      <c r="D555" s="126" t="s">
        <v>10653</v>
      </c>
      <c r="E555" s="121" t="s">
        <v>2518</v>
      </c>
      <c r="F555" s="522">
        <v>3100000</v>
      </c>
      <c r="G555" s="127">
        <v>11</v>
      </c>
      <c r="H555" s="103">
        <v>2014</v>
      </c>
      <c r="I555" s="128">
        <v>41969</v>
      </c>
      <c r="J555" s="128"/>
      <c r="K555" s="127" t="s">
        <v>769</v>
      </c>
      <c r="L555" s="126" t="s">
        <v>769</v>
      </c>
      <c r="M555" s="141" t="s">
        <v>818</v>
      </c>
      <c r="N555" s="126" t="s">
        <v>98</v>
      </c>
      <c r="O555" s="127" t="s">
        <v>98</v>
      </c>
      <c r="P555" s="127" t="s">
        <v>98</v>
      </c>
      <c r="Q555" s="345">
        <v>0</v>
      </c>
      <c r="R555" s="103"/>
      <c r="S555" s="127"/>
      <c r="T555" s="127"/>
      <c r="U555" s="120">
        <v>41927</v>
      </c>
      <c r="V555" s="523">
        <f t="shared" si="135"/>
        <v>-42</v>
      </c>
      <c r="W555" s="127"/>
      <c r="X555" s="141" t="s">
        <v>10674</v>
      </c>
      <c r="Y555" s="424" t="s">
        <v>10675</v>
      </c>
      <c r="Z555" s="126" t="s">
        <v>2518</v>
      </c>
      <c r="AA555" s="103"/>
      <c r="AB555" s="126" t="s">
        <v>10676</v>
      </c>
      <c r="AC555" s="103"/>
      <c r="AD555" s="103"/>
      <c r="AE555" s="103"/>
      <c r="AF555" s="121" t="s">
        <v>9922</v>
      </c>
      <c r="AG555" s="126" t="s">
        <v>10677</v>
      </c>
      <c r="AH555" s="524"/>
      <c r="AI555" s="524"/>
      <c r="AJ555" s="121"/>
      <c r="AK555" s="121"/>
      <c r="AL555" s="121"/>
      <c r="AM555" s="120"/>
      <c r="AN555" s="120"/>
      <c r="AO555" s="120"/>
      <c r="AP555" s="121"/>
      <c r="AQ555" s="525"/>
      <c r="AR555" s="525">
        <f t="shared" ca="1" si="134"/>
        <v>42347</v>
      </c>
      <c r="AS555" s="121"/>
      <c r="AT555" s="121"/>
      <c r="AU555" s="122"/>
      <c r="AV555" s="122"/>
      <c r="AX555" s="121"/>
      <c r="AY555" s="121">
        <v>0</v>
      </c>
      <c r="AZ555" s="120">
        <v>42075</v>
      </c>
      <c r="BA555" s="120">
        <v>42083</v>
      </c>
      <c r="BB555" s="121"/>
      <c r="BC555" s="522">
        <f t="shared" si="141"/>
        <v>3100000</v>
      </c>
      <c r="BD555" s="516">
        <v>0</v>
      </c>
      <c r="BE555" s="516">
        <f t="shared" si="139"/>
        <v>3100000</v>
      </c>
      <c r="BF555" s="122">
        <v>42076</v>
      </c>
      <c r="BG555" s="434" t="s">
        <v>116</v>
      </c>
      <c r="BH555" s="121" t="s">
        <v>10658</v>
      </c>
      <c r="BI555" s="122">
        <v>42087</v>
      </c>
      <c r="BJ555" s="190">
        <v>42103</v>
      </c>
      <c r="BK555" s="526" t="s">
        <v>167</v>
      </c>
      <c r="BL555" s="534">
        <f t="shared" si="140"/>
        <v>3100000</v>
      </c>
      <c r="BM555" t="s">
        <v>9466</v>
      </c>
      <c r="BN555" t="s">
        <v>8644</v>
      </c>
      <c r="BO555" t="s">
        <v>242</v>
      </c>
      <c r="BQ555" t="str">
        <f t="shared" si="127"/>
        <v>TBG - Asset</v>
      </c>
      <c r="BR555" t="str">
        <f t="shared" si="128"/>
        <v>HK-14-1616</v>
      </c>
      <c r="BS555" s="91">
        <f t="shared" si="129"/>
        <v>2014</v>
      </c>
      <c r="BT555">
        <f t="shared" si="138"/>
        <v>42075</v>
      </c>
      <c r="BU555" s="91">
        <f t="shared" si="137"/>
        <v>42083</v>
      </c>
      <c r="BW555" t="str">
        <f t="shared" si="130"/>
        <v>Site : SUCI - T000543</v>
      </c>
      <c r="BX555" t="str">
        <f t="shared" si="131"/>
        <v>Tipe Tower : Pole 9 M</v>
      </c>
      <c r="BY555" t="str">
        <f t="shared" si="132"/>
        <v>PO/SKP/14/N012110</v>
      </c>
      <c r="BZ555" s="92" t="str">
        <f t="shared" si="132"/>
        <v>SUPERVISI ATP</v>
      </c>
      <c r="CD555" s="531"/>
    </row>
    <row r="556" spans="2:82" ht="15" customHeight="1" x14ac:dyDescent="0.25">
      <c r="B556" s="103">
        <f t="shared" si="136"/>
        <v>407</v>
      </c>
      <c r="C556" s="126" t="s">
        <v>10678</v>
      </c>
      <c r="D556" s="126" t="s">
        <v>10653</v>
      </c>
      <c r="E556" s="121" t="s">
        <v>10679</v>
      </c>
      <c r="F556" s="522">
        <v>7500000</v>
      </c>
      <c r="G556" s="127">
        <v>11</v>
      </c>
      <c r="H556" s="103">
        <v>2014</v>
      </c>
      <c r="I556" s="128">
        <v>41969</v>
      </c>
      <c r="J556" s="128"/>
      <c r="K556" s="127" t="s">
        <v>769</v>
      </c>
      <c r="L556" s="126" t="s">
        <v>769</v>
      </c>
      <c r="M556" s="141" t="s">
        <v>818</v>
      </c>
      <c r="N556" s="126" t="s">
        <v>98</v>
      </c>
      <c r="O556" s="127" t="s">
        <v>98</v>
      </c>
      <c r="P556" s="127" t="s">
        <v>98</v>
      </c>
      <c r="Q556" s="345">
        <v>0</v>
      </c>
      <c r="R556" s="103"/>
      <c r="S556" s="127"/>
      <c r="T556" s="127"/>
      <c r="U556" s="120"/>
      <c r="V556" s="523">
        <f t="shared" si="135"/>
        <v>-41969</v>
      </c>
      <c r="W556" s="127"/>
      <c r="X556" s="141" t="s">
        <v>10680</v>
      </c>
      <c r="Y556" s="424" t="s">
        <v>338</v>
      </c>
      <c r="Z556" s="126" t="s">
        <v>10679</v>
      </c>
      <c r="AA556" s="103"/>
      <c r="AB556" s="126" t="s">
        <v>10676</v>
      </c>
      <c r="AC556" s="103"/>
      <c r="AD556" s="103"/>
      <c r="AE556" s="103"/>
      <c r="AF556" s="121" t="s">
        <v>9922</v>
      </c>
      <c r="AG556" s="126" t="s">
        <v>10681</v>
      </c>
      <c r="AH556" s="524"/>
      <c r="AI556" s="524"/>
      <c r="AJ556" s="121"/>
      <c r="AK556" s="121"/>
      <c r="AL556" s="121"/>
      <c r="AM556" s="120"/>
      <c r="AN556" s="120"/>
      <c r="AO556" s="120"/>
      <c r="AP556" s="121"/>
      <c r="AQ556" s="525"/>
      <c r="AR556" s="525">
        <f t="shared" ca="1" si="134"/>
        <v>42347</v>
      </c>
      <c r="AS556" s="121"/>
      <c r="AT556" s="121"/>
      <c r="AU556" s="122"/>
      <c r="AV556" s="122"/>
      <c r="AX556" s="121"/>
      <c r="AY556" s="121">
        <v>0</v>
      </c>
      <c r="AZ556" s="120">
        <v>42075</v>
      </c>
      <c r="BA556" s="120">
        <v>42083</v>
      </c>
      <c r="BB556" s="121"/>
      <c r="BC556" s="522">
        <f t="shared" si="141"/>
        <v>7500000</v>
      </c>
      <c r="BD556" s="516">
        <v>0</v>
      </c>
      <c r="BE556" s="516">
        <f t="shared" si="139"/>
        <v>7500000</v>
      </c>
      <c r="BF556" s="122">
        <v>42076</v>
      </c>
      <c r="BG556" s="434" t="s">
        <v>116</v>
      </c>
      <c r="BH556" s="121" t="s">
        <v>10658</v>
      </c>
      <c r="BI556" s="122">
        <v>42087</v>
      </c>
      <c r="BJ556" s="190">
        <v>42103</v>
      </c>
      <c r="BK556" s="526" t="s">
        <v>167</v>
      </c>
      <c r="BL556" s="534">
        <f t="shared" si="140"/>
        <v>7500000</v>
      </c>
      <c r="BM556" t="s">
        <v>9466</v>
      </c>
      <c r="BN556" t="s">
        <v>8644</v>
      </c>
      <c r="BO556" t="s">
        <v>242</v>
      </c>
      <c r="BQ556" t="str">
        <f t="shared" si="127"/>
        <v>TBG - Asset</v>
      </c>
      <c r="BR556" t="str">
        <f t="shared" si="128"/>
        <v>HK-14-1617</v>
      </c>
      <c r="BS556" s="91">
        <f t="shared" si="129"/>
        <v>2014</v>
      </c>
      <c r="BT556">
        <f t="shared" si="138"/>
        <v>42075</v>
      </c>
      <c r="BU556" s="91">
        <f t="shared" si="137"/>
        <v>42083</v>
      </c>
      <c r="BW556" t="str">
        <f t="shared" si="130"/>
        <v>Site : TEGAL - T000544</v>
      </c>
      <c r="BX556" t="str">
        <f t="shared" si="131"/>
        <v>Tipe Tower : Pole 9 M</v>
      </c>
      <c r="BY556" t="str">
        <f t="shared" si="132"/>
        <v>PO/SKP/14/N012110</v>
      </c>
      <c r="BZ556" s="92" t="str">
        <f t="shared" si="132"/>
        <v>SUPERVISI ATP, Mob Demob Area Bali</v>
      </c>
      <c r="CD556" s="531"/>
    </row>
    <row r="557" spans="2:82" ht="15" customHeight="1" x14ac:dyDescent="0.25">
      <c r="B557" s="103">
        <f t="shared" si="136"/>
        <v>408</v>
      </c>
      <c r="C557" s="126" t="s">
        <v>10682</v>
      </c>
      <c r="D557" s="126"/>
      <c r="E557" s="121" t="s">
        <v>7348</v>
      </c>
      <c r="F557" s="522"/>
      <c r="G557" s="127"/>
      <c r="H557" s="103"/>
      <c r="I557" s="128"/>
      <c r="J557" s="128"/>
      <c r="K557" s="127" t="s">
        <v>769</v>
      </c>
      <c r="L557" s="126" t="s">
        <v>769</v>
      </c>
      <c r="M557" s="141" t="s">
        <v>818</v>
      </c>
      <c r="N557" s="126" t="s">
        <v>98</v>
      </c>
      <c r="O557" s="127" t="s">
        <v>98</v>
      </c>
      <c r="P557" s="127" t="s">
        <v>98</v>
      </c>
      <c r="Q557" s="345">
        <v>0</v>
      </c>
      <c r="R557" s="103"/>
      <c r="S557" s="127"/>
      <c r="T557" s="127"/>
      <c r="U557" s="120"/>
      <c r="V557" s="523">
        <f t="shared" si="135"/>
        <v>0</v>
      </c>
      <c r="W557" s="127"/>
      <c r="X557" s="141">
        <v>160785104</v>
      </c>
      <c r="Y557" s="424" t="s">
        <v>10683</v>
      </c>
      <c r="Z557" s="126" t="s">
        <v>7348</v>
      </c>
      <c r="AA557" s="103"/>
      <c r="AB557" s="126"/>
      <c r="AC557" s="103"/>
      <c r="AD557" s="103"/>
      <c r="AE557" s="103"/>
      <c r="AF557" s="121" t="s">
        <v>1354</v>
      </c>
      <c r="AG557" s="126" t="s">
        <v>10684</v>
      </c>
      <c r="AH557" s="524"/>
      <c r="AI557" s="524"/>
      <c r="AJ557" s="121"/>
      <c r="AK557" s="121"/>
      <c r="AL557" s="121"/>
      <c r="AM557" s="120"/>
      <c r="AN557" s="120"/>
      <c r="AO557" s="120"/>
      <c r="AP557" s="121" t="s">
        <v>1355</v>
      </c>
      <c r="AQ557" s="525"/>
      <c r="AR557" s="525">
        <f t="shared" ca="1" si="134"/>
        <v>42347</v>
      </c>
      <c r="AS557" s="121" t="s">
        <v>1641</v>
      </c>
      <c r="AT557" s="121"/>
      <c r="AU557" s="122"/>
      <c r="AV557" s="122"/>
      <c r="AX557" s="121"/>
      <c r="AY557" s="121">
        <v>0</v>
      </c>
      <c r="AZ557" s="120"/>
      <c r="BA557" s="120"/>
      <c r="BB557" s="121"/>
      <c r="BC557" s="522">
        <f t="shared" si="141"/>
        <v>0</v>
      </c>
      <c r="BD557" s="121"/>
      <c r="BE557" s="516"/>
      <c r="BF557" s="122"/>
      <c r="BG557" s="141" t="s">
        <v>1641</v>
      </c>
      <c r="BH557" s="121"/>
      <c r="BI557" s="122"/>
      <c r="BJ557" s="190"/>
      <c r="BK557" s="526" t="s">
        <v>167</v>
      </c>
      <c r="BL557" s="554" t="s">
        <v>1641</v>
      </c>
      <c r="BM557" t="s">
        <v>9466</v>
      </c>
      <c r="BN557" t="s">
        <v>8644</v>
      </c>
      <c r="BO557" t="s">
        <v>242</v>
      </c>
      <c r="BQ557" t="str">
        <f t="shared" si="127"/>
        <v>TBG - Asset</v>
      </c>
      <c r="BR557" t="str">
        <f t="shared" si="128"/>
        <v>HK-14-1632</v>
      </c>
      <c r="BS557" s="91">
        <f t="shared" si="129"/>
        <v>0</v>
      </c>
      <c r="BT557">
        <f t="shared" si="138"/>
        <v>0</v>
      </c>
      <c r="BU557" s="91">
        <f t="shared" si="137"/>
        <v>0</v>
      </c>
      <c r="BW557" t="str">
        <f t="shared" si="130"/>
        <v>Site : Pamenang - 160785104</v>
      </c>
      <c r="BX557" t="str">
        <f t="shared" si="131"/>
        <v xml:space="preserve">Tipe Tower : </v>
      </c>
      <c r="BY557">
        <f t="shared" si="132"/>
        <v>0</v>
      </c>
      <c r="BZ557" s="92" t="str">
        <f t="shared" si="132"/>
        <v>SOIL TEST</v>
      </c>
      <c r="CD557" s="531"/>
    </row>
    <row r="558" spans="2:82" ht="15" customHeight="1" x14ac:dyDescent="0.25">
      <c r="B558" s="103">
        <f t="shared" si="136"/>
        <v>409</v>
      </c>
      <c r="C558" s="126" t="s">
        <v>10685</v>
      </c>
      <c r="D558" s="126"/>
      <c r="E558" s="121" t="s">
        <v>7348</v>
      </c>
      <c r="F558" s="522"/>
      <c r="G558" s="127"/>
      <c r="H558" s="103"/>
      <c r="I558" s="128"/>
      <c r="J558" s="128"/>
      <c r="K558" s="127" t="s">
        <v>769</v>
      </c>
      <c r="L558" s="126" t="s">
        <v>769</v>
      </c>
      <c r="M558" s="141" t="s">
        <v>818</v>
      </c>
      <c r="N558" s="126" t="s">
        <v>98</v>
      </c>
      <c r="O558" s="127" t="s">
        <v>98</v>
      </c>
      <c r="P558" s="127" t="s">
        <v>98</v>
      </c>
      <c r="Q558" s="345">
        <v>0</v>
      </c>
      <c r="R558" s="103"/>
      <c r="S558" s="127"/>
      <c r="T558" s="127"/>
      <c r="U558" s="120"/>
      <c r="V558" s="523">
        <f t="shared" si="135"/>
        <v>0</v>
      </c>
      <c r="W558" s="127"/>
      <c r="X558" s="141">
        <v>120636110</v>
      </c>
      <c r="Y558" s="424" t="s">
        <v>10686</v>
      </c>
      <c r="Z558" s="126" t="s">
        <v>7348</v>
      </c>
      <c r="AA558" s="103"/>
      <c r="AB558" s="126"/>
      <c r="AC558" s="103"/>
      <c r="AD558" s="103"/>
      <c r="AE558" s="103"/>
      <c r="AF558" s="121" t="s">
        <v>8855</v>
      </c>
      <c r="AG558" s="126" t="s">
        <v>10687</v>
      </c>
      <c r="AH558" s="524"/>
      <c r="AI558" s="524"/>
      <c r="AJ558" s="121"/>
      <c r="AK558" s="121"/>
      <c r="AL558" s="121"/>
      <c r="AM558" s="120"/>
      <c r="AN558" s="120"/>
      <c r="AO558" s="120"/>
      <c r="AP558" s="121" t="s">
        <v>1355</v>
      </c>
      <c r="AQ558" s="525"/>
      <c r="AR558" s="525">
        <f t="shared" ca="1" si="134"/>
        <v>42347</v>
      </c>
      <c r="AS558" s="121" t="s">
        <v>10688</v>
      </c>
      <c r="AT558" s="121"/>
      <c r="AU558" s="122"/>
      <c r="AV558" s="122"/>
      <c r="AX558" s="121"/>
      <c r="AY558" s="121">
        <v>0</v>
      </c>
      <c r="AZ558" s="120"/>
      <c r="BA558" s="120"/>
      <c r="BB558" s="121"/>
      <c r="BC558" s="522">
        <f t="shared" si="141"/>
        <v>0</v>
      </c>
      <c r="BD558" s="121"/>
      <c r="BE558" s="516"/>
      <c r="BF558" s="122"/>
      <c r="BG558" s="142" t="s">
        <v>1641</v>
      </c>
      <c r="BH558" s="121"/>
      <c r="BI558" s="122"/>
      <c r="BJ558" s="190"/>
      <c r="BK558" s="526" t="s">
        <v>167</v>
      </c>
      <c r="BL558" s="554" t="s">
        <v>1641</v>
      </c>
      <c r="BQ558" t="str">
        <f t="shared" si="127"/>
        <v>TBG - Asset</v>
      </c>
      <c r="BR558" t="str">
        <f t="shared" si="128"/>
        <v>HK-14-1634</v>
      </c>
      <c r="BS558" s="91">
        <f t="shared" si="129"/>
        <v>0</v>
      </c>
      <c r="BT558">
        <f t="shared" si="138"/>
        <v>0</v>
      </c>
      <c r="BU558" s="91">
        <f t="shared" si="137"/>
        <v>0</v>
      </c>
      <c r="BW558" t="str">
        <f t="shared" si="130"/>
        <v>Site : 3G_Tamansari Karawang - 120636110</v>
      </c>
      <c r="BX558" t="str">
        <f t="shared" si="131"/>
        <v xml:space="preserve">Tipe Tower : </v>
      </c>
      <c r="BY558">
        <f t="shared" si="132"/>
        <v>0</v>
      </c>
      <c r="BZ558" s="92" t="str">
        <f t="shared" si="132"/>
        <v>SOIL TEST</v>
      </c>
      <c r="CD558" s="531"/>
    </row>
    <row r="559" spans="2:82" ht="15" customHeight="1" x14ac:dyDescent="0.25">
      <c r="B559" s="103">
        <f t="shared" si="136"/>
        <v>410</v>
      </c>
      <c r="C559" s="126" t="s">
        <v>10689</v>
      </c>
      <c r="D559" s="126"/>
      <c r="E559" s="121" t="s">
        <v>7348</v>
      </c>
      <c r="F559" s="522"/>
      <c r="G559" s="127"/>
      <c r="H559" s="103"/>
      <c r="I559" s="128"/>
      <c r="J559" s="128"/>
      <c r="K559" s="127" t="s">
        <v>769</v>
      </c>
      <c r="L559" s="126" t="s">
        <v>769</v>
      </c>
      <c r="M559" s="141" t="s">
        <v>818</v>
      </c>
      <c r="N559" s="126" t="s">
        <v>98</v>
      </c>
      <c r="O559" s="127" t="s">
        <v>98</v>
      </c>
      <c r="P559" s="127" t="s">
        <v>98</v>
      </c>
      <c r="Q559" s="345">
        <v>0</v>
      </c>
      <c r="R559" s="103"/>
      <c r="S559" s="127"/>
      <c r="T559" s="127"/>
      <c r="U559" s="120"/>
      <c r="V559" s="523">
        <f t="shared" si="135"/>
        <v>0</v>
      </c>
      <c r="W559" s="127"/>
      <c r="X559" s="141">
        <v>120623110</v>
      </c>
      <c r="Y559" s="424" t="s">
        <v>10690</v>
      </c>
      <c r="Z559" s="126" t="s">
        <v>7348</v>
      </c>
      <c r="AA559" s="103"/>
      <c r="AB559" s="126"/>
      <c r="AC559" s="103"/>
      <c r="AD559" s="103"/>
      <c r="AE559" s="103"/>
      <c r="AF559" s="121" t="s">
        <v>8906</v>
      </c>
      <c r="AG559" s="126" t="s">
        <v>10691</v>
      </c>
      <c r="AH559" s="524"/>
      <c r="AI559" s="524"/>
      <c r="AJ559" s="121"/>
      <c r="AK559" s="121"/>
      <c r="AL559" s="121"/>
      <c r="AM559" s="120"/>
      <c r="AN559" s="120"/>
      <c r="AO559" s="120"/>
      <c r="AP559" s="121" t="s">
        <v>1355</v>
      </c>
      <c r="AQ559" s="525"/>
      <c r="AR559" s="525">
        <f t="shared" ca="1" si="134"/>
        <v>42347</v>
      </c>
      <c r="AS559" s="121" t="s">
        <v>10017</v>
      </c>
      <c r="AT559" s="121">
        <v>0</v>
      </c>
      <c r="AU559" s="122"/>
      <c r="AV559" s="122"/>
      <c r="AX559" s="121"/>
      <c r="AY559" s="121">
        <v>0</v>
      </c>
      <c r="AZ559" s="120"/>
      <c r="BA559" s="120"/>
      <c r="BB559" s="121"/>
      <c r="BC559" s="522">
        <f t="shared" si="141"/>
        <v>0</v>
      </c>
      <c r="BD559" s="121"/>
      <c r="BE559" s="516"/>
      <c r="BF559" s="122"/>
      <c r="BG559" s="141" t="s">
        <v>1641</v>
      </c>
      <c r="BH559" s="121"/>
      <c r="BI559" s="122"/>
      <c r="BJ559" s="190"/>
      <c r="BK559" s="526" t="s">
        <v>167</v>
      </c>
      <c r="BL559" s="554" t="s">
        <v>1641</v>
      </c>
      <c r="BQ559" t="str">
        <f t="shared" si="127"/>
        <v>TBG - Asset</v>
      </c>
      <c r="BR559" t="str">
        <f t="shared" si="128"/>
        <v>HK-14-1635</v>
      </c>
      <c r="BS559" s="91">
        <f t="shared" si="129"/>
        <v>0</v>
      </c>
      <c r="BT559">
        <f t="shared" si="138"/>
        <v>0</v>
      </c>
      <c r="BU559" s="91">
        <f t="shared" si="137"/>
        <v>0</v>
      </c>
      <c r="BW559" t="str">
        <f t="shared" si="130"/>
        <v>Site : Karamat Parungseah - 120623110</v>
      </c>
      <c r="BX559" t="str">
        <f t="shared" si="131"/>
        <v xml:space="preserve">Tipe Tower : </v>
      </c>
      <c r="BY559">
        <f t="shared" si="132"/>
        <v>0</v>
      </c>
      <c r="BZ559" s="92" t="str">
        <f t="shared" si="132"/>
        <v>SOIL TEST</v>
      </c>
      <c r="CD559" s="531"/>
    </row>
    <row r="560" spans="2:82" ht="15" customHeight="1" x14ac:dyDescent="0.25">
      <c r="B560" s="103">
        <f t="shared" si="136"/>
        <v>411</v>
      </c>
      <c r="C560" s="126" t="s">
        <v>10692</v>
      </c>
      <c r="D560" s="126"/>
      <c r="E560" s="121" t="s">
        <v>7348</v>
      </c>
      <c r="F560" s="522"/>
      <c r="G560" s="127"/>
      <c r="H560" s="103"/>
      <c r="I560" s="128"/>
      <c r="J560" s="128"/>
      <c r="K560" s="127" t="s">
        <v>769</v>
      </c>
      <c r="L560" s="126" t="s">
        <v>769</v>
      </c>
      <c r="M560" s="141" t="s">
        <v>818</v>
      </c>
      <c r="N560" s="126" t="s">
        <v>98</v>
      </c>
      <c r="O560" s="127" t="s">
        <v>98</v>
      </c>
      <c r="P560" s="127" t="s">
        <v>98</v>
      </c>
      <c r="Q560" s="345">
        <v>0</v>
      </c>
      <c r="R560" s="103"/>
      <c r="S560" s="127"/>
      <c r="T560" s="127"/>
      <c r="U560" s="120"/>
      <c r="V560" s="523">
        <f t="shared" si="135"/>
        <v>0</v>
      </c>
      <c r="W560" s="127"/>
      <c r="X560" s="141">
        <v>121012104</v>
      </c>
      <c r="Y560" s="424" t="s">
        <v>10693</v>
      </c>
      <c r="Z560" s="126" t="s">
        <v>7348</v>
      </c>
      <c r="AA560" s="103"/>
      <c r="AB560" s="126"/>
      <c r="AC560" s="103"/>
      <c r="AD560" s="103"/>
      <c r="AE560" s="103"/>
      <c r="AF560" s="121" t="s">
        <v>8906</v>
      </c>
      <c r="AG560" s="126" t="s">
        <v>10694</v>
      </c>
      <c r="AH560" s="524"/>
      <c r="AI560" s="524"/>
      <c r="AJ560" s="121"/>
      <c r="AK560" s="121"/>
      <c r="AL560" s="121"/>
      <c r="AM560" s="120"/>
      <c r="AN560" s="120"/>
      <c r="AO560" s="120"/>
      <c r="AP560" s="121" t="s">
        <v>1355</v>
      </c>
      <c r="AQ560" s="525"/>
      <c r="AR560" s="525">
        <f t="shared" ca="1" si="134"/>
        <v>42347</v>
      </c>
      <c r="AS560" s="121"/>
      <c r="AT560" s="121"/>
      <c r="AU560" s="122"/>
      <c r="AV560" s="122"/>
      <c r="AX560" s="121"/>
      <c r="AY560" s="121">
        <v>0</v>
      </c>
      <c r="AZ560" s="120"/>
      <c r="BA560" s="120"/>
      <c r="BB560" s="121"/>
      <c r="BC560" s="522">
        <f t="shared" si="141"/>
        <v>0</v>
      </c>
      <c r="BD560" s="121"/>
      <c r="BE560" s="516"/>
      <c r="BF560" s="122"/>
      <c r="BG560" s="141" t="s">
        <v>1641</v>
      </c>
      <c r="BH560" s="121"/>
      <c r="BI560" s="122"/>
      <c r="BJ560" s="190"/>
      <c r="BK560" s="526" t="s">
        <v>167</v>
      </c>
      <c r="BL560" s="554" t="s">
        <v>1641</v>
      </c>
      <c r="BQ560" t="str">
        <f t="shared" si="127"/>
        <v>TBG - Asset</v>
      </c>
      <c r="BR560" t="str">
        <f t="shared" si="128"/>
        <v>HK-14-1636</v>
      </c>
      <c r="BS560" s="91">
        <f t="shared" si="129"/>
        <v>0</v>
      </c>
      <c r="BT560">
        <f t="shared" si="138"/>
        <v>0</v>
      </c>
      <c r="BU560" s="91">
        <f t="shared" si="137"/>
        <v>0</v>
      </c>
      <c r="BW560" t="str">
        <f t="shared" si="130"/>
        <v>Site : Perumnas_CRB - 121012104</v>
      </c>
      <c r="BX560" t="str">
        <f t="shared" si="131"/>
        <v xml:space="preserve">Tipe Tower : </v>
      </c>
      <c r="BY560">
        <f t="shared" si="132"/>
        <v>0</v>
      </c>
      <c r="BZ560" s="92" t="str">
        <f t="shared" si="132"/>
        <v>SOIL TEST</v>
      </c>
      <c r="CD560" s="531"/>
    </row>
    <row r="561" spans="2:82" ht="15" customHeight="1" x14ac:dyDescent="0.25">
      <c r="B561" s="103">
        <f t="shared" si="136"/>
        <v>412</v>
      </c>
      <c r="C561" s="126" t="s">
        <v>10695</v>
      </c>
      <c r="D561" s="126"/>
      <c r="E561" s="121" t="s">
        <v>7348</v>
      </c>
      <c r="F561" s="522"/>
      <c r="G561" s="127"/>
      <c r="H561" s="103"/>
      <c r="I561" s="128"/>
      <c r="J561" s="128"/>
      <c r="K561" s="127" t="s">
        <v>769</v>
      </c>
      <c r="L561" s="126" t="s">
        <v>769</v>
      </c>
      <c r="M561" s="141" t="s">
        <v>818</v>
      </c>
      <c r="N561" s="126" t="s">
        <v>98</v>
      </c>
      <c r="O561" s="127" t="s">
        <v>98</v>
      </c>
      <c r="P561" s="127" t="s">
        <v>98</v>
      </c>
      <c r="Q561" s="345">
        <v>0</v>
      </c>
      <c r="R561" s="103"/>
      <c r="S561" s="127"/>
      <c r="T561" s="127"/>
      <c r="U561" s="120"/>
      <c r="V561" s="523">
        <f t="shared" si="135"/>
        <v>0</v>
      </c>
      <c r="W561" s="127"/>
      <c r="X561" s="141" t="s">
        <v>10696</v>
      </c>
      <c r="Y561" s="424" t="s">
        <v>10697</v>
      </c>
      <c r="Z561" s="126" t="s">
        <v>7348</v>
      </c>
      <c r="AA561" s="103"/>
      <c r="AB561" s="126"/>
      <c r="AC561" s="103"/>
      <c r="AD561" s="103"/>
      <c r="AE561" s="103"/>
      <c r="AF561" s="121" t="s">
        <v>8855</v>
      </c>
      <c r="AG561" s="126" t="s">
        <v>10698</v>
      </c>
      <c r="AH561" s="524"/>
      <c r="AI561" s="524"/>
      <c r="AJ561" s="121"/>
      <c r="AK561" s="121"/>
      <c r="AL561" s="121"/>
      <c r="AM561" s="120"/>
      <c r="AN561" s="120"/>
      <c r="AO561" s="120"/>
      <c r="AP561" s="121" t="s">
        <v>1355</v>
      </c>
      <c r="AQ561" s="525"/>
      <c r="AR561" s="525">
        <f t="shared" ca="1" si="134"/>
        <v>42347</v>
      </c>
      <c r="AS561" s="121" t="s">
        <v>10699</v>
      </c>
      <c r="AT561" s="121"/>
      <c r="AU561" s="122"/>
      <c r="AV561" s="122"/>
      <c r="AX561" s="121"/>
      <c r="AY561" s="121">
        <v>0</v>
      </c>
      <c r="AZ561" s="120"/>
      <c r="BA561" s="120"/>
      <c r="BB561" s="121"/>
      <c r="BC561" s="522">
        <f t="shared" si="141"/>
        <v>0</v>
      </c>
      <c r="BD561" s="121"/>
      <c r="BE561" s="516"/>
      <c r="BF561" s="122"/>
      <c r="BG561" s="141" t="s">
        <v>1641</v>
      </c>
      <c r="BH561" s="121"/>
      <c r="BI561" s="122"/>
      <c r="BJ561" s="190"/>
      <c r="BK561" s="526" t="s">
        <v>167</v>
      </c>
      <c r="BL561" s="554" t="s">
        <v>1641</v>
      </c>
      <c r="BQ561" t="str">
        <f t="shared" si="127"/>
        <v>TBG - Asset</v>
      </c>
      <c r="BR561" t="str">
        <f t="shared" si="128"/>
        <v>HK-14-1637</v>
      </c>
      <c r="BS561" s="91">
        <f t="shared" si="129"/>
        <v>0</v>
      </c>
      <c r="BT561">
        <f t="shared" si="138"/>
        <v>0</v>
      </c>
      <c r="BU561" s="91">
        <f t="shared" si="137"/>
        <v>0</v>
      </c>
      <c r="BW561" t="str">
        <f t="shared" si="130"/>
        <v>Site : Cakung - TBG03_EJKT194</v>
      </c>
      <c r="BX561" t="str">
        <f t="shared" si="131"/>
        <v xml:space="preserve">Tipe Tower : </v>
      </c>
      <c r="BY561">
        <f t="shared" si="132"/>
        <v>0</v>
      </c>
      <c r="BZ561" s="92" t="str">
        <f t="shared" si="132"/>
        <v>SOIL TEST</v>
      </c>
      <c r="CD561" s="531"/>
    </row>
    <row r="562" spans="2:82" ht="15" customHeight="1" x14ac:dyDescent="0.25">
      <c r="B562" s="103">
        <f t="shared" si="136"/>
        <v>413</v>
      </c>
      <c r="C562" s="126" t="s">
        <v>10700</v>
      </c>
      <c r="D562" s="126"/>
      <c r="E562" s="121" t="s">
        <v>7348</v>
      </c>
      <c r="F562" s="522"/>
      <c r="G562" s="127"/>
      <c r="H562" s="103"/>
      <c r="I562" s="128"/>
      <c r="J562" s="128"/>
      <c r="K562" s="127" t="s">
        <v>769</v>
      </c>
      <c r="L562" s="126" t="s">
        <v>769</v>
      </c>
      <c r="M562" s="141" t="s">
        <v>818</v>
      </c>
      <c r="N562" s="126" t="s">
        <v>98</v>
      </c>
      <c r="O562" s="127" t="s">
        <v>98</v>
      </c>
      <c r="P562" s="127" t="s">
        <v>98</v>
      </c>
      <c r="Q562" s="345">
        <v>0</v>
      </c>
      <c r="R562" s="103"/>
      <c r="S562" s="127"/>
      <c r="T562" s="127"/>
      <c r="U562" s="120"/>
      <c r="V562" s="523">
        <f t="shared" si="135"/>
        <v>0</v>
      </c>
      <c r="W562" s="127"/>
      <c r="X562" s="141">
        <v>120167101</v>
      </c>
      <c r="Y562" s="424" t="s">
        <v>10701</v>
      </c>
      <c r="Z562" s="126" t="s">
        <v>7348</v>
      </c>
      <c r="AA562" s="103"/>
      <c r="AB562" s="126"/>
      <c r="AC562" s="103"/>
      <c r="AD562" s="103"/>
      <c r="AE562" s="103"/>
      <c r="AF562" s="121" t="s">
        <v>8906</v>
      </c>
      <c r="AG562" s="126" t="s">
        <v>10702</v>
      </c>
      <c r="AH562" s="524"/>
      <c r="AI562" s="524"/>
      <c r="AJ562" s="121"/>
      <c r="AK562" s="121"/>
      <c r="AL562" s="121"/>
      <c r="AM562" s="120"/>
      <c r="AN562" s="120"/>
      <c r="AO562" s="120"/>
      <c r="AP562" s="121" t="s">
        <v>1355</v>
      </c>
      <c r="AQ562" s="525"/>
      <c r="AR562" s="525">
        <f t="shared" ca="1" si="134"/>
        <v>42347</v>
      </c>
      <c r="AS562" s="121" t="s">
        <v>10699</v>
      </c>
      <c r="AT562" s="121"/>
      <c r="AU562" s="122"/>
      <c r="AV562" s="122"/>
      <c r="AX562" s="121"/>
      <c r="AY562" s="121">
        <v>0</v>
      </c>
      <c r="AZ562" s="120"/>
      <c r="BA562" s="120"/>
      <c r="BB562" s="121"/>
      <c r="BC562" s="522">
        <f t="shared" si="141"/>
        <v>0</v>
      </c>
      <c r="BD562" s="121"/>
      <c r="BE562" s="516"/>
      <c r="BF562" s="122"/>
      <c r="BG562" s="141" t="s">
        <v>1641</v>
      </c>
      <c r="BH562" s="121"/>
      <c r="BI562" s="122"/>
      <c r="BJ562" s="190"/>
      <c r="BK562" s="526" t="s">
        <v>167</v>
      </c>
      <c r="BL562" s="554" t="s">
        <v>1641</v>
      </c>
      <c r="BQ562" t="str">
        <f t="shared" si="127"/>
        <v>TBG - Asset</v>
      </c>
      <c r="BR562" t="str">
        <f t="shared" si="128"/>
        <v>HK-14-1638</v>
      </c>
      <c r="BS562" s="91">
        <f t="shared" si="129"/>
        <v>0</v>
      </c>
      <c r="BT562">
        <f t="shared" si="138"/>
        <v>0</v>
      </c>
      <c r="BU562" s="91">
        <f t="shared" si="137"/>
        <v>0</v>
      </c>
      <c r="BW562" t="str">
        <f t="shared" si="130"/>
        <v>Site : Jl. Raya Niaga (Pekayon) - 120167101</v>
      </c>
      <c r="BX562" t="str">
        <f t="shared" si="131"/>
        <v xml:space="preserve">Tipe Tower : </v>
      </c>
      <c r="BY562">
        <f t="shared" si="132"/>
        <v>0</v>
      </c>
      <c r="BZ562" s="92" t="str">
        <f t="shared" si="132"/>
        <v>SOIL TEST</v>
      </c>
      <c r="CD562" s="531"/>
    </row>
    <row r="563" spans="2:82" ht="15" customHeight="1" x14ac:dyDescent="0.25">
      <c r="B563" s="103">
        <f t="shared" si="136"/>
        <v>414</v>
      </c>
      <c r="C563" s="126" t="s">
        <v>10703</v>
      </c>
      <c r="D563" s="126"/>
      <c r="E563" s="121" t="s">
        <v>7348</v>
      </c>
      <c r="F563" s="522"/>
      <c r="G563" s="127"/>
      <c r="H563" s="103"/>
      <c r="I563" s="128"/>
      <c r="J563" s="128"/>
      <c r="K563" s="127" t="s">
        <v>8275</v>
      </c>
      <c r="L563" s="126" t="s">
        <v>8275</v>
      </c>
      <c r="M563" s="141" t="s">
        <v>818</v>
      </c>
      <c r="N563" s="126" t="s">
        <v>98</v>
      </c>
      <c r="O563" s="127" t="s">
        <v>98</v>
      </c>
      <c r="P563" s="127" t="s">
        <v>98</v>
      </c>
      <c r="Q563" s="345">
        <v>0</v>
      </c>
      <c r="R563" s="103"/>
      <c r="S563" s="127"/>
      <c r="T563" s="127"/>
      <c r="U563" s="120"/>
      <c r="V563" s="523">
        <f t="shared" si="135"/>
        <v>0</v>
      </c>
      <c r="W563" s="127"/>
      <c r="X563" s="141">
        <v>40211104</v>
      </c>
      <c r="Y563" s="424" t="s">
        <v>9760</v>
      </c>
      <c r="Z563" s="126" t="s">
        <v>7348</v>
      </c>
      <c r="AA563" s="103"/>
      <c r="AB563" s="126"/>
      <c r="AC563" s="103"/>
      <c r="AD563" s="103"/>
      <c r="AE563" s="103"/>
      <c r="AF563" s="121"/>
      <c r="AG563" s="126"/>
      <c r="AH563" s="524"/>
      <c r="AI563" s="524"/>
      <c r="AJ563" s="121"/>
      <c r="AK563" s="121"/>
      <c r="AL563" s="121"/>
      <c r="AM563" s="120"/>
      <c r="AN563" s="120"/>
      <c r="AO563" s="120"/>
      <c r="AP563" s="121" t="s">
        <v>1355</v>
      </c>
      <c r="AQ563" s="525"/>
      <c r="AR563" s="525">
        <f t="shared" ca="1" si="134"/>
        <v>42347</v>
      </c>
      <c r="AS563" s="121" t="s">
        <v>1641</v>
      </c>
      <c r="AT563" s="121"/>
      <c r="AU563" s="122"/>
      <c r="AV563" s="122"/>
      <c r="AX563" s="121"/>
      <c r="AY563" s="121">
        <v>0</v>
      </c>
      <c r="AZ563" s="120"/>
      <c r="BA563" s="120"/>
      <c r="BB563" s="121"/>
      <c r="BC563" s="522">
        <f t="shared" si="141"/>
        <v>0</v>
      </c>
      <c r="BD563" s="121"/>
      <c r="BE563" s="516"/>
      <c r="BF563" s="122"/>
      <c r="BG563" s="141" t="s">
        <v>1641</v>
      </c>
      <c r="BH563" s="121"/>
      <c r="BI563" s="122"/>
      <c r="BJ563" s="190"/>
      <c r="BK563" s="526" t="s">
        <v>167</v>
      </c>
      <c r="BL563" s="554" t="s">
        <v>1641</v>
      </c>
      <c r="BQ563" t="str">
        <f t="shared" si="127"/>
        <v>TBG - SMI</v>
      </c>
      <c r="BR563" t="str">
        <f t="shared" si="128"/>
        <v>HK-14-1641</v>
      </c>
      <c r="BS563" s="91">
        <f t="shared" si="129"/>
        <v>0</v>
      </c>
      <c r="BT563">
        <f t="shared" si="138"/>
        <v>0</v>
      </c>
      <c r="BU563" s="91">
        <f t="shared" si="137"/>
        <v>0</v>
      </c>
      <c r="BW563" t="str">
        <f t="shared" si="130"/>
        <v>Site : KULIM_ATAS - 40211104</v>
      </c>
      <c r="BX563" t="str">
        <f t="shared" si="131"/>
        <v xml:space="preserve">Tipe Tower : </v>
      </c>
      <c r="BY563">
        <f t="shared" si="132"/>
        <v>0</v>
      </c>
      <c r="BZ563" s="92" t="str">
        <f t="shared" si="132"/>
        <v>SOIL TEST</v>
      </c>
      <c r="CD563" s="531"/>
    </row>
    <row r="564" spans="2:82" ht="15" customHeight="1" thickBot="1" x14ac:dyDescent="0.3">
      <c r="B564" s="103">
        <f t="shared" si="136"/>
        <v>415</v>
      </c>
      <c r="C564" s="126" t="s">
        <v>10704</v>
      </c>
      <c r="D564" s="126" t="s">
        <v>15060</v>
      </c>
      <c r="E564" s="604" t="s">
        <v>15061</v>
      </c>
      <c r="F564" s="592">
        <v>10000000</v>
      </c>
      <c r="G564" s="127" t="s">
        <v>10526</v>
      </c>
      <c r="H564" s="103">
        <v>2015</v>
      </c>
      <c r="I564" s="128">
        <v>42290</v>
      </c>
      <c r="J564" s="128">
        <v>42296</v>
      </c>
      <c r="K564" s="127" t="s">
        <v>769</v>
      </c>
      <c r="L564" s="126" t="s">
        <v>769</v>
      </c>
      <c r="M564" s="141" t="s">
        <v>8307</v>
      </c>
      <c r="N564" s="126" t="s">
        <v>98</v>
      </c>
      <c r="O564" s="127" t="s">
        <v>98</v>
      </c>
      <c r="P564" s="127" t="s">
        <v>98</v>
      </c>
      <c r="Q564" s="345">
        <v>0</v>
      </c>
      <c r="R564" s="103"/>
      <c r="S564" s="127"/>
      <c r="T564" s="127"/>
      <c r="U564" s="120">
        <v>41927</v>
      </c>
      <c r="V564" s="523">
        <f t="shared" si="135"/>
        <v>-363</v>
      </c>
      <c r="W564" s="127"/>
      <c r="X564" s="141"/>
      <c r="Y564" s="424" t="s">
        <v>10706</v>
      </c>
      <c r="Z564" s="126" t="s">
        <v>10705</v>
      </c>
      <c r="AA564" s="103"/>
      <c r="AB564" s="126"/>
      <c r="AC564" s="103"/>
      <c r="AD564" s="103"/>
      <c r="AE564" s="103"/>
      <c r="AF564" s="121"/>
      <c r="AG564" s="126"/>
      <c r="AH564" s="524"/>
      <c r="AI564" s="524"/>
      <c r="AJ564" s="121"/>
      <c r="AK564" s="121"/>
      <c r="AL564" s="121"/>
      <c r="AM564" s="120"/>
      <c r="AN564" s="120"/>
      <c r="AO564" s="120"/>
      <c r="AP564" s="121"/>
      <c r="AQ564" s="525"/>
      <c r="AR564" s="525">
        <f t="shared" ca="1" si="134"/>
        <v>42347</v>
      </c>
      <c r="AS564" s="121"/>
      <c r="AT564" s="121" t="s">
        <v>15455</v>
      </c>
      <c r="AU564" s="122"/>
      <c r="AV564" s="122"/>
      <c r="AX564" s="121" t="s">
        <v>15456</v>
      </c>
      <c r="AY564" s="121">
        <v>0</v>
      </c>
      <c r="AZ564" s="256">
        <v>42310</v>
      </c>
      <c r="BA564" s="120">
        <v>42317</v>
      </c>
      <c r="BB564" s="121"/>
      <c r="BC564" s="522">
        <f t="shared" si="141"/>
        <v>10000000</v>
      </c>
      <c r="BD564" s="121"/>
      <c r="BE564" s="516">
        <f>+BC564</f>
        <v>10000000</v>
      </c>
      <c r="BF564" s="122">
        <v>42318</v>
      </c>
      <c r="BG564" s="141" t="s">
        <v>2915</v>
      </c>
      <c r="BH564" s="121"/>
      <c r="BI564" s="122"/>
      <c r="BJ564" s="190"/>
      <c r="BK564" s="526" t="s">
        <v>167</v>
      </c>
      <c r="BL564" s="534">
        <v>10000000</v>
      </c>
      <c r="BQ564" t="str">
        <f t="shared" si="127"/>
        <v>TBG - Asset</v>
      </c>
      <c r="BR564" t="str">
        <f t="shared" si="128"/>
        <v>HK-14-1642</v>
      </c>
      <c r="BS564" s="91">
        <f t="shared" si="129"/>
        <v>2015</v>
      </c>
      <c r="BT564">
        <f t="shared" si="138"/>
        <v>42310</v>
      </c>
      <c r="BU564" s="91">
        <f t="shared" si="137"/>
        <v>42317</v>
      </c>
      <c r="BW564" t="str">
        <f t="shared" si="130"/>
        <v xml:space="preserve">Site : Sumbermulya haergelis - </v>
      </c>
      <c r="BX564" t="str">
        <f t="shared" si="131"/>
        <v xml:space="preserve">Tipe Tower : </v>
      </c>
      <c r="BY564" t="str">
        <f t="shared" si="132"/>
        <v>PO/TK/15/N000137</v>
      </c>
      <c r="BZ564" s="92" t="str">
        <f t="shared" si="132"/>
        <v>PEKERJAAN SURVEY INVESTIGASI, PERBAIKAN INVESTIGASI VERTICALITY, ANALISA 
DESIGN, DAN MOBILISASI ANALYSIS UNTUK SITE SUMBERMULYA HAURGEULIS AREA 
REGIONAL JABAR</v>
      </c>
      <c r="CD564" s="531"/>
    </row>
    <row r="565" spans="2:82" ht="15.75" customHeight="1" thickBot="1" x14ac:dyDescent="0.3">
      <c r="B565" s="103">
        <f t="shared" si="136"/>
        <v>416</v>
      </c>
      <c r="C565" s="126" t="s">
        <v>10707</v>
      </c>
      <c r="D565" s="654">
        <v>4500059938</v>
      </c>
      <c r="E565" s="121" t="s">
        <v>10708</v>
      </c>
      <c r="F565" s="522">
        <v>6000000</v>
      </c>
      <c r="G565" s="127" t="s">
        <v>8305</v>
      </c>
      <c r="H565" s="103">
        <v>2013</v>
      </c>
      <c r="I565" s="128">
        <v>41934</v>
      </c>
      <c r="J565" s="128"/>
      <c r="K565" s="127" t="s">
        <v>94</v>
      </c>
      <c r="L565" s="126" t="s">
        <v>94</v>
      </c>
      <c r="M565" s="141" t="s">
        <v>96</v>
      </c>
      <c r="N565" s="126" t="s">
        <v>98</v>
      </c>
      <c r="O565" s="127" t="s">
        <v>98</v>
      </c>
      <c r="P565" s="127" t="s">
        <v>98</v>
      </c>
      <c r="Q565" s="345">
        <v>0</v>
      </c>
      <c r="R565" s="103"/>
      <c r="S565" s="127"/>
      <c r="T565" s="127"/>
      <c r="U565" s="120">
        <v>41927</v>
      </c>
      <c r="V565" s="523">
        <f t="shared" si="135"/>
        <v>-7</v>
      </c>
      <c r="W565" s="127"/>
      <c r="X565" s="141" t="s">
        <v>3671</v>
      </c>
      <c r="Y565" s="424" t="s">
        <v>3672</v>
      </c>
      <c r="Z565" s="126" t="str">
        <f>+E565</f>
        <v>Pole and Building Analysis Colo App Rev. 4 - RT</v>
      </c>
      <c r="AA565" s="103"/>
      <c r="AB565" s="655" t="s">
        <v>1833</v>
      </c>
      <c r="AC565" s="103"/>
      <c r="AD565" s="103"/>
      <c r="AE565" s="103"/>
      <c r="AF565" s="121"/>
      <c r="AG565" s="126"/>
      <c r="AH565" s="524"/>
      <c r="AI565" s="524"/>
      <c r="AJ565" s="121"/>
      <c r="AK565" s="121"/>
      <c r="AL565" s="121"/>
      <c r="AM565" s="120"/>
      <c r="AN565" s="120"/>
      <c r="AO565" s="120"/>
      <c r="AP565" s="121"/>
      <c r="AQ565" s="525"/>
      <c r="AR565" s="525">
        <f t="shared" ca="1" si="134"/>
        <v>42347</v>
      </c>
      <c r="AS565" s="121"/>
      <c r="AT565" s="121"/>
      <c r="AU565" s="122"/>
      <c r="AV565" s="122"/>
      <c r="AX565" s="121"/>
      <c r="AY565" s="121" t="s">
        <v>2089</v>
      </c>
      <c r="AZ565" s="120">
        <v>42038</v>
      </c>
      <c r="BA565" s="656">
        <v>42040</v>
      </c>
      <c r="BB565" s="121"/>
      <c r="BC565" s="522">
        <v>6000000</v>
      </c>
      <c r="BD565" s="516">
        <v>0</v>
      </c>
      <c r="BE565" s="516">
        <f>+BC565</f>
        <v>6000000</v>
      </c>
      <c r="BF565" s="657">
        <v>42041</v>
      </c>
      <c r="BG565" s="568" t="s">
        <v>116</v>
      </c>
      <c r="BH565" s="104" t="s">
        <v>10709</v>
      </c>
      <c r="BI565" s="87">
        <v>42048</v>
      </c>
      <c r="BJ565" s="535">
        <v>42061</v>
      </c>
      <c r="BK565" s="536" t="s">
        <v>167</v>
      </c>
      <c r="BL565" s="534">
        <f>F565</f>
        <v>6000000</v>
      </c>
      <c r="BM565" s="537"/>
      <c r="BN565" s="537"/>
      <c r="BO565" s="537"/>
      <c r="BP565" s="537"/>
      <c r="BQ565" s="538" t="str">
        <f t="shared" si="127"/>
        <v>Protelindo</v>
      </c>
      <c r="BR565" t="str">
        <f t="shared" si="128"/>
        <v>HK-14-1648</v>
      </c>
      <c r="BS565" s="91">
        <f t="shared" si="129"/>
        <v>2013</v>
      </c>
      <c r="BT565">
        <f t="shared" si="138"/>
        <v>42038</v>
      </c>
      <c r="BU565" s="91">
        <f t="shared" si="137"/>
        <v>42040</v>
      </c>
      <c r="BW565" t="str">
        <f t="shared" si="130"/>
        <v>Site : Oqira Cargo - BAL-BAL-0025-H-P</v>
      </c>
      <c r="BX565" t="str">
        <f t="shared" si="131"/>
        <v>Tipe Tower : 1-T-LD-04-09</v>
      </c>
      <c r="BY565">
        <f t="shared" si="132"/>
        <v>4500059938</v>
      </c>
      <c r="BZ565" s="92" t="str">
        <f t="shared" si="132"/>
        <v>Pole and Building Analysis Colo App Rev. 4 - RT</v>
      </c>
      <c r="CD565" s="531"/>
    </row>
    <row r="566" spans="2:82" ht="15" customHeight="1" thickBot="1" x14ac:dyDescent="0.3">
      <c r="B566" s="103">
        <f t="shared" si="136"/>
        <v>417</v>
      </c>
      <c r="C566" s="126" t="s">
        <v>10710</v>
      </c>
      <c r="D566" s="605">
        <v>4500060062</v>
      </c>
      <c r="E566" s="121"/>
      <c r="F566" s="522"/>
      <c r="G566" s="127"/>
      <c r="H566" s="103"/>
      <c r="I566" s="128"/>
      <c r="J566" s="128"/>
      <c r="K566" s="127" t="s">
        <v>94</v>
      </c>
      <c r="L566" s="126" t="s">
        <v>94</v>
      </c>
      <c r="M566" s="141" t="s">
        <v>96</v>
      </c>
      <c r="N566" s="126" t="s">
        <v>98</v>
      </c>
      <c r="O566" s="127" t="s">
        <v>98</v>
      </c>
      <c r="P566" s="127" t="s">
        <v>98</v>
      </c>
      <c r="Q566" s="345">
        <v>0</v>
      </c>
      <c r="R566" s="103"/>
      <c r="S566" s="127"/>
      <c r="T566" s="127"/>
      <c r="U566" s="120">
        <v>41927</v>
      </c>
      <c r="V566" s="523">
        <f t="shared" si="135"/>
        <v>41927</v>
      </c>
      <c r="W566" s="127"/>
      <c r="X566" s="141" t="s">
        <v>10711</v>
      </c>
      <c r="Y566" s="424" t="s">
        <v>10712</v>
      </c>
      <c r="Z566" s="126"/>
      <c r="AA566" s="103"/>
      <c r="AB566" s="126"/>
      <c r="AC566" s="103"/>
      <c r="AD566" s="103"/>
      <c r="AE566" s="103"/>
      <c r="AF566" s="121"/>
      <c r="AG566" s="126"/>
      <c r="AH566" s="524"/>
      <c r="AI566" s="524"/>
      <c r="AJ566" s="121"/>
      <c r="AK566" s="121"/>
      <c r="AL566" s="121"/>
      <c r="AM566" s="120"/>
      <c r="AN566" s="120"/>
      <c r="AO566" s="120"/>
      <c r="AP566" s="121"/>
      <c r="AQ566" s="525"/>
      <c r="AR566" s="525">
        <f t="shared" ca="1" si="134"/>
        <v>42347</v>
      </c>
      <c r="AS566" s="121"/>
      <c r="AT566" s="121"/>
      <c r="AU566" s="122"/>
      <c r="AV566" s="122"/>
      <c r="AX566" s="121"/>
      <c r="AY566" s="121" t="s">
        <v>10713</v>
      </c>
      <c r="AZ566" s="120"/>
      <c r="BA566" s="120"/>
      <c r="BB566" s="121"/>
      <c r="BC566" s="522">
        <f t="shared" ref="BC566:BC586" si="142">F566</f>
        <v>0</v>
      </c>
      <c r="BD566" s="121"/>
      <c r="BE566" s="516"/>
      <c r="BF566" s="122"/>
      <c r="BG566" s="141" t="s">
        <v>2356</v>
      </c>
      <c r="BH566" s="121"/>
      <c r="BI566" s="122"/>
      <c r="BJ566" s="190"/>
      <c r="BK566" s="526" t="s">
        <v>167</v>
      </c>
      <c r="BL566" s="554" t="s">
        <v>2356</v>
      </c>
      <c r="BQ566" t="str">
        <f t="shared" si="127"/>
        <v>Protelindo</v>
      </c>
      <c r="BR566" t="str">
        <f t="shared" si="128"/>
        <v>HK-14-1653</v>
      </c>
      <c r="BS566" s="91">
        <f t="shared" si="129"/>
        <v>0</v>
      </c>
      <c r="BT566">
        <f t="shared" si="138"/>
        <v>0</v>
      </c>
      <c r="BU566" s="91">
        <f t="shared" si="137"/>
        <v>0</v>
      </c>
      <c r="BW566" t="str">
        <f t="shared" si="130"/>
        <v>Site : Paya Bakung - Deli Serdang - SUM-NSM-0283-H-P</v>
      </c>
      <c r="BX566" t="str">
        <f t="shared" si="131"/>
        <v xml:space="preserve">Tipe Tower : </v>
      </c>
      <c r="BY566">
        <f t="shared" si="132"/>
        <v>4500060062</v>
      </c>
      <c r="BZ566" s="92">
        <f t="shared" si="132"/>
        <v>0</v>
      </c>
      <c r="CD566" s="531"/>
    </row>
    <row r="567" spans="2:82" ht="15" customHeight="1" x14ac:dyDescent="0.25">
      <c r="B567" s="103">
        <f t="shared" si="136"/>
        <v>418</v>
      </c>
      <c r="C567" s="126" t="s">
        <v>10714</v>
      </c>
      <c r="D567" s="126" t="s">
        <v>10622</v>
      </c>
      <c r="E567" s="121" t="s">
        <v>2518</v>
      </c>
      <c r="F567" s="522">
        <v>3100000</v>
      </c>
      <c r="G567" s="525">
        <v>11</v>
      </c>
      <c r="H567" s="103">
        <v>2014</v>
      </c>
      <c r="I567" s="128">
        <v>41969</v>
      </c>
      <c r="J567" s="128"/>
      <c r="K567" s="127" t="s">
        <v>769</v>
      </c>
      <c r="L567" s="126" t="s">
        <v>769</v>
      </c>
      <c r="M567" s="141" t="s">
        <v>2519</v>
      </c>
      <c r="N567" s="126" t="s">
        <v>98</v>
      </c>
      <c r="O567" s="127" t="s">
        <v>98</v>
      </c>
      <c r="P567" s="127" t="s">
        <v>98</v>
      </c>
      <c r="Q567" s="345">
        <v>0</v>
      </c>
      <c r="R567" s="103"/>
      <c r="S567" s="127"/>
      <c r="T567" s="127"/>
      <c r="U567" s="120">
        <v>41913</v>
      </c>
      <c r="V567" s="523">
        <f t="shared" si="135"/>
        <v>-56</v>
      </c>
      <c r="W567" s="127"/>
      <c r="X567" s="141" t="s">
        <v>10715</v>
      </c>
      <c r="Y567" s="424" t="s">
        <v>10716</v>
      </c>
      <c r="Z567" s="126" t="s">
        <v>2518</v>
      </c>
      <c r="AA567" s="103"/>
      <c r="AB567" s="126" t="s">
        <v>10631</v>
      </c>
      <c r="AC567" s="103"/>
      <c r="AD567" s="103"/>
      <c r="AE567" s="103"/>
      <c r="AF567" s="121" t="s">
        <v>9922</v>
      </c>
      <c r="AG567" s="126" t="s">
        <v>10717</v>
      </c>
      <c r="AH567" s="524"/>
      <c r="AI567" s="524"/>
      <c r="AJ567" s="121"/>
      <c r="AK567" s="121"/>
      <c r="AL567" s="121"/>
      <c r="AM567" s="120"/>
      <c r="AN567" s="120"/>
      <c r="AO567" s="120"/>
      <c r="AP567" s="121"/>
      <c r="AQ567" s="525"/>
      <c r="AR567" s="525">
        <f t="shared" ca="1" si="134"/>
        <v>42347</v>
      </c>
      <c r="AS567" s="121"/>
      <c r="AT567" s="121"/>
      <c r="AU567" s="122"/>
      <c r="AV567" s="122"/>
      <c r="AX567" s="121"/>
      <c r="AY567" s="121">
        <v>0</v>
      </c>
      <c r="AZ567" s="120">
        <v>42114</v>
      </c>
      <c r="BA567" s="120">
        <v>42131</v>
      </c>
      <c r="BB567" s="540"/>
      <c r="BC567" s="522">
        <f t="shared" si="142"/>
        <v>3100000</v>
      </c>
      <c r="BD567" s="516">
        <v>0</v>
      </c>
      <c r="BE567" s="516">
        <f>+BC567</f>
        <v>3100000</v>
      </c>
      <c r="BF567" s="122">
        <v>42135</v>
      </c>
      <c r="BG567" s="141" t="s">
        <v>116</v>
      </c>
      <c r="BH567" s="651" t="s">
        <v>10627</v>
      </c>
      <c r="BI567" s="122">
        <v>42136</v>
      </c>
      <c r="BJ567" s="190">
        <v>42152</v>
      </c>
      <c r="BK567" s="526" t="s">
        <v>167</v>
      </c>
      <c r="BL567" s="534">
        <f>F567</f>
        <v>3100000</v>
      </c>
      <c r="BQ567" t="str">
        <f t="shared" si="127"/>
        <v>TBG - Asset</v>
      </c>
      <c r="BR567" t="str">
        <f t="shared" si="128"/>
        <v>HK-14-1659</v>
      </c>
      <c r="BS567" s="91">
        <f t="shared" si="129"/>
        <v>2014</v>
      </c>
      <c r="BT567">
        <f t="shared" si="138"/>
        <v>42114</v>
      </c>
      <c r="BU567" s="91">
        <f t="shared" si="137"/>
        <v>42131</v>
      </c>
      <c r="BW567" t="str">
        <f t="shared" si="130"/>
        <v>Site : GUWANG - TBG01_BLI026</v>
      </c>
      <c r="BX567" t="str">
        <f t="shared" si="131"/>
        <v>Tipe Tower : 4-A-UT-01-62</v>
      </c>
      <c r="BY567" t="str">
        <f t="shared" si="132"/>
        <v>PO/UT/14/N000090</v>
      </c>
      <c r="BZ567" s="92" t="str">
        <f t="shared" si="132"/>
        <v>SUPERVISI ATP</v>
      </c>
      <c r="CD567" s="531"/>
    </row>
    <row r="568" spans="2:82" ht="15" customHeight="1" x14ac:dyDescent="0.25">
      <c r="B568" s="103">
        <f t="shared" si="136"/>
        <v>419</v>
      </c>
      <c r="C568" s="126" t="s">
        <v>10718</v>
      </c>
      <c r="D568" s="126" t="s">
        <v>10719</v>
      </c>
      <c r="E568" s="121" t="s">
        <v>10720</v>
      </c>
      <c r="F568" s="522">
        <v>750000</v>
      </c>
      <c r="G568" s="127">
        <v>10</v>
      </c>
      <c r="H568" s="103">
        <v>2014</v>
      </c>
      <c r="I568" s="128">
        <v>41928</v>
      </c>
      <c r="J568" s="128"/>
      <c r="K568" s="127" t="s">
        <v>769</v>
      </c>
      <c r="L568" s="126" t="s">
        <v>769</v>
      </c>
      <c r="M568" s="141" t="s">
        <v>818</v>
      </c>
      <c r="N568" s="126" t="s">
        <v>98</v>
      </c>
      <c r="O568" s="127" t="s">
        <v>98</v>
      </c>
      <c r="P568" s="127" t="s">
        <v>98</v>
      </c>
      <c r="Q568" s="345">
        <v>0</v>
      </c>
      <c r="R568" s="103"/>
      <c r="S568" s="127"/>
      <c r="T568" s="127"/>
      <c r="U568" s="120">
        <v>41852</v>
      </c>
      <c r="V568" s="523">
        <f t="shared" si="135"/>
        <v>-76</v>
      </c>
      <c r="W568" s="127"/>
      <c r="X568" s="141"/>
      <c r="Y568" s="424" t="s">
        <v>10721</v>
      </c>
      <c r="Z568" s="126" t="s">
        <v>10720</v>
      </c>
      <c r="AA568" s="103"/>
      <c r="AB568" s="126" t="s">
        <v>810</v>
      </c>
      <c r="AC568" s="103"/>
      <c r="AD568" s="103"/>
      <c r="AE568" s="103"/>
      <c r="AF568" s="121"/>
      <c r="AG568" s="126"/>
      <c r="AH568" s="524"/>
      <c r="AI568" s="524"/>
      <c r="AJ568" s="121"/>
      <c r="AK568" s="121"/>
      <c r="AL568" s="121"/>
      <c r="AM568" s="120"/>
      <c r="AN568" s="120"/>
      <c r="AO568" s="120"/>
      <c r="AP568" s="121"/>
      <c r="AQ568" s="525"/>
      <c r="AR568" s="525">
        <f t="shared" ca="1" si="134"/>
        <v>42347</v>
      </c>
      <c r="AS568" s="121"/>
      <c r="AT568" s="121"/>
      <c r="AU568" s="122"/>
      <c r="AV568" s="122"/>
      <c r="AX568" s="121"/>
      <c r="AY568" s="121">
        <v>0</v>
      </c>
      <c r="AZ568" s="120"/>
      <c r="BA568" s="120"/>
      <c r="BB568" s="121"/>
      <c r="BC568" s="522">
        <f t="shared" si="142"/>
        <v>750000</v>
      </c>
      <c r="BD568" s="121"/>
      <c r="BE568" s="516"/>
      <c r="BF568" s="122"/>
      <c r="BG568" s="141" t="s">
        <v>1641</v>
      </c>
      <c r="BH568" s="121"/>
      <c r="BI568" s="122"/>
      <c r="BJ568" s="190"/>
      <c r="BK568" s="526" t="s">
        <v>167</v>
      </c>
      <c r="BL568" s="534">
        <f>F568</f>
        <v>750000</v>
      </c>
      <c r="BM568" t="s">
        <v>9466</v>
      </c>
      <c r="BN568" t="s">
        <v>10722</v>
      </c>
      <c r="BO568" t="s">
        <v>8315</v>
      </c>
      <c r="BQ568" t="str">
        <f t="shared" si="127"/>
        <v>TBG - Asset</v>
      </c>
      <c r="BR568" t="str">
        <f t="shared" si="128"/>
        <v>HK-14-1663</v>
      </c>
      <c r="BS568" s="91">
        <f t="shared" si="129"/>
        <v>2014</v>
      </c>
      <c r="BT568">
        <f t="shared" si="138"/>
        <v>0</v>
      </c>
      <c r="BU568" s="91">
        <f t="shared" si="137"/>
        <v>0</v>
      </c>
      <c r="BW568" t="str">
        <f t="shared" si="130"/>
        <v xml:space="preserve">Site : KEBON JERUK JUNCTION - </v>
      </c>
      <c r="BX568" t="str">
        <f t="shared" si="131"/>
        <v>Tipe Tower : 4-A-SKP-01-42</v>
      </c>
      <c r="BY568" t="str">
        <f t="shared" si="132"/>
        <v>PO/SKP/14/N011191</v>
      </c>
      <c r="BZ568" s="92" t="str">
        <f t="shared" si="132"/>
        <v>ANALISA KEKUATAN PONDASI &amp; VALIDASI TOWER SITE KEBON JERUK JUNCTION AREA 
JAKARTA BANTEN</v>
      </c>
      <c r="CD568" s="531"/>
    </row>
    <row r="569" spans="2:82" ht="15" customHeight="1" x14ac:dyDescent="0.25">
      <c r="B569" s="103">
        <f t="shared" si="136"/>
        <v>420</v>
      </c>
      <c r="C569" s="126" t="s">
        <v>10723</v>
      </c>
      <c r="D569" s="126" t="s">
        <v>10724</v>
      </c>
      <c r="E569" s="121" t="s">
        <v>9775</v>
      </c>
      <c r="F569" s="522">
        <v>6450000</v>
      </c>
      <c r="G569" s="127">
        <v>8</v>
      </c>
      <c r="H569" s="103">
        <v>2014</v>
      </c>
      <c r="I569" s="128">
        <v>41873</v>
      </c>
      <c r="J569" s="128"/>
      <c r="K569" s="127" t="s">
        <v>8275</v>
      </c>
      <c r="L569" s="126" t="s">
        <v>8275</v>
      </c>
      <c r="M569" s="141" t="s">
        <v>770</v>
      </c>
      <c r="N569" s="126" t="s">
        <v>98</v>
      </c>
      <c r="O569" s="127" t="s">
        <v>98</v>
      </c>
      <c r="P569" s="127" t="s">
        <v>98</v>
      </c>
      <c r="Q569" s="345">
        <v>0</v>
      </c>
      <c r="R569" s="103"/>
      <c r="S569" s="127"/>
      <c r="T569" s="127"/>
      <c r="U569" s="120">
        <v>41983</v>
      </c>
      <c r="V569" s="523">
        <f t="shared" si="135"/>
        <v>110</v>
      </c>
      <c r="W569" s="127"/>
      <c r="X569" s="141">
        <v>100320104</v>
      </c>
      <c r="Y569" s="424" t="s">
        <v>10725</v>
      </c>
      <c r="Z569" s="126" t="s">
        <v>9775</v>
      </c>
      <c r="AA569" s="103"/>
      <c r="AB569" s="126" t="s">
        <v>2114</v>
      </c>
      <c r="AC569" s="103"/>
      <c r="AD569" s="103"/>
      <c r="AE569" s="103"/>
      <c r="AF569" s="121" t="s">
        <v>8705</v>
      </c>
      <c r="AG569" s="126" t="s">
        <v>10726</v>
      </c>
      <c r="AH569" s="524"/>
      <c r="AI569" s="524"/>
      <c r="AJ569" s="121"/>
      <c r="AK569" s="121"/>
      <c r="AL569" s="121"/>
      <c r="AM569" s="120"/>
      <c r="AN569" s="120"/>
      <c r="AO569" s="120"/>
      <c r="AP569" s="121"/>
      <c r="AQ569" s="525"/>
      <c r="AR569" s="525">
        <f t="shared" ca="1" si="134"/>
        <v>42347</v>
      </c>
      <c r="AS569" s="121"/>
      <c r="AT569" s="121"/>
      <c r="AU569" s="122"/>
      <c r="AV569" s="122"/>
      <c r="AX569" s="121" t="s">
        <v>8261</v>
      </c>
      <c r="AY569" s="121">
        <v>0</v>
      </c>
      <c r="AZ569" s="120">
        <v>41991</v>
      </c>
      <c r="BA569" s="120">
        <v>42009</v>
      </c>
      <c r="BB569" s="121"/>
      <c r="BC569" s="522">
        <f t="shared" si="142"/>
        <v>6450000</v>
      </c>
      <c r="BD569" s="121"/>
      <c r="BE569" s="516">
        <v>6450000</v>
      </c>
      <c r="BF569" s="122">
        <v>42010</v>
      </c>
      <c r="BG569" s="141" t="s">
        <v>116</v>
      </c>
      <c r="BH569" s="121" t="s">
        <v>10727</v>
      </c>
      <c r="BI569" s="122">
        <v>42012</v>
      </c>
      <c r="BJ569" s="190">
        <v>42026</v>
      </c>
      <c r="BK569" s="526" t="s">
        <v>167</v>
      </c>
      <c r="BL569" s="534">
        <f>F569</f>
        <v>6450000</v>
      </c>
      <c r="BQ569" t="str">
        <f t="shared" si="127"/>
        <v>TBG - SMI</v>
      </c>
      <c r="BR569" t="str">
        <f t="shared" si="128"/>
        <v>HK-14-1669</v>
      </c>
      <c r="BS569" s="91">
        <f t="shared" si="129"/>
        <v>2014</v>
      </c>
      <c r="BT569">
        <f t="shared" si="138"/>
        <v>41991</v>
      </c>
      <c r="BU569" s="91">
        <f t="shared" si="137"/>
        <v>42009</v>
      </c>
      <c r="BW569" t="str">
        <f t="shared" si="130"/>
        <v>Site : METRO_KIBANG - 100320104</v>
      </c>
      <c r="BX569" t="str">
        <f t="shared" si="131"/>
        <v>Tipe Tower : GB-4L-ISAT-70-120-MED-2005.06-RK</v>
      </c>
      <c r="BY569" t="str">
        <f t="shared" si="132"/>
        <v xml:space="preserve"> PO/SMI/14/N002164</v>
      </c>
      <c r="BZ569" s="92" t="str">
        <f t="shared" si="132"/>
        <v>Survey, Analisa Kekuatan Pondasi, Validasi Tower &amp; Mob Demob area Lampung</v>
      </c>
      <c r="CD569" s="531"/>
    </row>
    <row r="570" spans="2:82" ht="15" customHeight="1" x14ac:dyDescent="0.25">
      <c r="B570" s="103">
        <f t="shared" si="136"/>
        <v>421</v>
      </c>
      <c r="C570" s="126" t="s">
        <v>10728</v>
      </c>
      <c r="D570" s="126" t="s">
        <v>15058</v>
      </c>
      <c r="E570" s="604" t="s">
        <v>15059</v>
      </c>
      <c r="F570" s="592">
        <v>8000000</v>
      </c>
      <c r="G570" s="549" t="s">
        <v>8305</v>
      </c>
      <c r="H570" s="103">
        <v>2015</v>
      </c>
      <c r="I570" s="128">
        <v>42292</v>
      </c>
      <c r="J570" s="128">
        <v>42296</v>
      </c>
      <c r="K570" s="127" t="s">
        <v>769</v>
      </c>
      <c r="L570" s="126" t="s">
        <v>769</v>
      </c>
      <c r="M570" s="141" t="s">
        <v>8307</v>
      </c>
      <c r="N570" s="126" t="s">
        <v>98</v>
      </c>
      <c r="O570" s="127" t="s">
        <v>98</v>
      </c>
      <c r="P570" s="127" t="s">
        <v>98</v>
      </c>
      <c r="Q570" s="345">
        <v>0</v>
      </c>
      <c r="R570" s="103"/>
      <c r="S570" s="127"/>
      <c r="T570" s="127"/>
      <c r="U570" s="120">
        <v>41913</v>
      </c>
      <c r="V570" s="523">
        <f t="shared" si="135"/>
        <v>-379</v>
      </c>
      <c r="W570" s="127"/>
      <c r="X570" s="141">
        <v>120636110</v>
      </c>
      <c r="Y570" s="424" t="s">
        <v>10686</v>
      </c>
      <c r="Z570" s="126" t="s">
        <v>10729</v>
      </c>
      <c r="AA570" s="103"/>
      <c r="AB570" s="126"/>
      <c r="AC570" s="103"/>
      <c r="AD570" s="103"/>
      <c r="AE570" s="103"/>
      <c r="AF570" s="121" t="s">
        <v>8855</v>
      </c>
      <c r="AG570" s="126" t="s">
        <v>10687</v>
      </c>
      <c r="AH570" s="524"/>
      <c r="AI570" s="524"/>
      <c r="AJ570" s="121"/>
      <c r="AK570" s="121"/>
      <c r="AL570" s="121"/>
      <c r="AM570" s="120"/>
      <c r="AN570" s="120"/>
      <c r="AO570" s="120"/>
      <c r="AP570" s="121" t="s">
        <v>114</v>
      </c>
      <c r="AQ570" s="525"/>
      <c r="AR570" s="525"/>
      <c r="AS570" s="121" t="s">
        <v>10730</v>
      </c>
      <c r="AT570" s="121"/>
      <c r="AU570" s="122"/>
      <c r="AV570" s="122"/>
      <c r="AX570" s="121"/>
      <c r="AY570" s="121">
        <v>0</v>
      </c>
      <c r="AZ570" s="120">
        <v>42317</v>
      </c>
      <c r="BA570" s="120"/>
      <c r="BB570" s="121"/>
      <c r="BC570" s="522">
        <f t="shared" si="142"/>
        <v>8000000</v>
      </c>
      <c r="BD570" s="516">
        <f>+BC570</f>
        <v>8000000</v>
      </c>
      <c r="BE570" s="516"/>
      <c r="BF570" s="122"/>
      <c r="BG570" s="141" t="s">
        <v>776</v>
      </c>
      <c r="BH570" s="121"/>
      <c r="BI570" s="122"/>
      <c r="BJ570" s="190"/>
      <c r="BK570" s="526" t="s">
        <v>167</v>
      </c>
      <c r="BL570" s="534">
        <v>8000000</v>
      </c>
      <c r="BQ570" t="str">
        <f t="shared" si="127"/>
        <v>TBG - Asset</v>
      </c>
      <c r="BR570" t="str">
        <f t="shared" si="128"/>
        <v>HK-14-1670</v>
      </c>
      <c r="BS570" s="91">
        <f t="shared" si="129"/>
        <v>2015</v>
      </c>
      <c r="BT570">
        <f t="shared" si="138"/>
        <v>42317</v>
      </c>
      <c r="BU570" s="91">
        <f t="shared" si="137"/>
        <v>0</v>
      </c>
      <c r="BW570" t="str">
        <f t="shared" si="130"/>
        <v>Site : 3G_Tamansari Karawang - 120636110</v>
      </c>
      <c r="BX570" t="str">
        <f t="shared" si="131"/>
        <v xml:space="preserve">Tipe Tower : </v>
      </c>
      <c r="BY570" t="str">
        <f t="shared" si="132"/>
        <v>PO/TK/15/N000139</v>
      </c>
      <c r="BZ570" s="92" t="str">
        <f t="shared" si="132"/>
        <v>PEKERJAAN SURVEY INVESTIGASI, PERBAIKAN, DAN ANALISA DESIGN KARENA 
KELONGSORAN, UNTUK SITE : 3G TAMANSARI KARAWANG, PROJECT XL AREA 
JABODETABEK</v>
      </c>
      <c r="CD570" s="531"/>
    </row>
    <row r="571" spans="2:82" ht="15" customHeight="1" x14ac:dyDescent="0.25">
      <c r="B571" s="103">
        <f t="shared" si="136"/>
        <v>422</v>
      </c>
      <c r="C571" s="126" t="s">
        <v>10731</v>
      </c>
      <c r="D571" s="126" t="s">
        <v>10732</v>
      </c>
      <c r="E571" s="121" t="s">
        <v>7348</v>
      </c>
      <c r="F571" s="522">
        <v>5000000</v>
      </c>
      <c r="G571" s="127">
        <v>10</v>
      </c>
      <c r="H571" s="103">
        <v>2014</v>
      </c>
      <c r="I571" s="128">
        <v>41932</v>
      </c>
      <c r="J571" s="128"/>
      <c r="K571" s="127" t="s">
        <v>769</v>
      </c>
      <c r="L571" s="126" t="s">
        <v>769</v>
      </c>
      <c r="M571" s="141" t="s">
        <v>818</v>
      </c>
      <c r="N571" s="126" t="s">
        <v>98</v>
      </c>
      <c r="O571" s="127" t="s">
        <v>98</v>
      </c>
      <c r="P571" s="127" t="s">
        <v>98</v>
      </c>
      <c r="Q571" s="345">
        <v>0</v>
      </c>
      <c r="R571" s="103"/>
      <c r="S571" s="127"/>
      <c r="T571" s="127"/>
      <c r="U571" s="120"/>
      <c r="V571" s="523">
        <f t="shared" si="135"/>
        <v>-41932</v>
      </c>
      <c r="W571" s="127"/>
      <c r="X571" s="141" t="s">
        <v>3155</v>
      </c>
      <c r="Y571" s="424" t="s">
        <v>3156</v>
      </c>
      <c r="Z571" s="126" t="s">
        <v>7348</v>
      </c>
      <c r="AA571" s="103"/>
      <c r="AB571" s="126" t="s">
        <v>10733</v>
      </c>
      <c r="AC571" s="103"/>
      <c r="AD571" s="103"/>
      <c r="AE571" s="103"/>
      <c r="AF571" s="121" t="s">
        <v>9922</v>
      </c>
      <c r="AG571" s="126" t="s">
        <v>10734</v>
      </c>
      <c r="AH571" s="524"/>
      <c r="AI571" s="524"/>
      <c r="AJ571" s="121"/>
      <c r="AK571" s="121"/>
      <c r="AL571" s="121"/>
      <c r="AM571" s="120"/>
      <c r="AN571" s="120"/>
      <c r="AO571" s="120"/>
      <c r="AP571" s="121"/>
      <c r="AQ571" s="525"/>
      <c r="AR571" s="525"/>
      <c r="AS571" s="121"/>
      <c r="AT571" s="121"/>
      <c r="AU571" s="122"/>
      <c r="AV571" s="122"/>
      <c r="AX571" s="121" t="s">
        <v>8261</v>
      </c>
      <c r="AY571" s="121">
        <v>0</v>
      </c>
      <c r="AZ571" s="120">
        <v>41985</v>
      </c>
      <c r="BA571" s="120">
        <v>41991</v>
      </c>
      <c r="BB571" s="121"/>
      <c r="BC571" s="522">
        <f t="shared" si="142"/>
        <v>5000000</v>
      </c>
      <c r="BD571" s="121"/>
      <c r="BE571" s="516">
        <v>5000000</v>
      </c>
      <c r="BF571" s="122">
        <v>42009</v>
      </c>
      <c r="BG571" s="141" t="s">
        <v>116</v>
      </c>
      <c r="BH571" s="121" t="s">
        <v>10735</v>
      </c>
      <c r="BI571" s="122">
        <v>42011</v>
      </c>
      <c r="BJ571" s="190">
        <v>42027</v>
      </c>
      <c r="BK571" s="526" t="s">
        <v>167</v>
      </c>
      <c r="BL571" s="534">
        <f>F571</f>
        <v>5000000</v>
      </c>
      <c r="BQ571" t="str">
        <f t="shared" si="127"/>
        <v>TBG - Asset</v>
      </c>
      <c r="BR571" t="str">
        <f t="shared" si="128"/>
        <v>HK-14-1671</v>
      </c>
      <c r="BS571" s="91">
        <f t="shared" si="129"/>
        <v>2014</v>
      </c>
      <c r="BT571">
        <f t="shared" si="138"/>
        <v>41985</v>
      </c>
      <c r="BU571" s="91">
        <f t="shared" si="137"/>
        <v>41991</v>
      </c>
      <c r="BW571" t="str">
        <f t="shared" si="130"/>
        <v>Site : MULTIFARMA - T000619</v>
      </c>
      <c r="BX571" t="str">
        <f t="shared" si="131"/>
        <v>Tipe Tower : TOWER SST 42</v>
      </c>
      <c r="BY571" t="str">
        <f t="shared" si="132"/>
        <v>PO/SKP/14/N011262</v>
      </c>
      <c r="BZ571" s="92" t="str">
        <f t="shared" si="132"/>
        <v>SOIL TEST</v>
      </c>
      <c r="CD571" s="531"/>
    </row>
    <row r="572" spans="2:82" ht="15" customHeight="1" x14ac:dyDescent="0.25">
      <c r="B572" s="103">
        <f t="shared" si="136"/>
        <v>423</v>
      </c>
      <c r="C572" s="126" t="s">
        <v>10736</v>
      </c>
      <c r="D572" s="126" t="s">
        <v>15050</v>
      </c>
      <c r="E572" s="604" t="s">
        <v>15051</v>
      </c>
      <c r="F572" s="592">
        <v>17500000</v>
      </c>
      <c r="G572" s="127" t="s">
        <v>8305</v>
      </c>
      <c r="H572" s="103">
        <v>2015</v>
      </c>
      <c r="I572" s="128">
        <v>42290</v>
      </c>
      <c r="J572" s="128">
        <v>42296</v>
      </c>
      <c r="K572" s="127" t="s">
        <v>769</v>
      </c>
      <c r="L572" s="126" t="s">
        <v>769</v>
      </c>
      <c r="M572" s="141" t="s">
        <v>818</v>
      </c>
      <c r="N572" s="126" t="s">
        <v>98</v>
      </c>
      <c r="O572" s="127" t="s">
        <v>98</v>
      </c>
      <c r="P572" s="127" t="s">
        <v>98</v>
      </c>
      <c r="Q572" s="345">
        <v>0</v>
      </c>
      <c r="R572" s="103"/>
      <c r="S572" s="127"/>
      <c r="T572" s="127"/>
      <c r="U572" s="120"/>
      <c r="V572" s="523">
        <f t="shared" si="135"/>
        <v>-42290</v>
      </c>
      <c r="W572" s="127"/>
      <c r="X572" s="141"/>
      <c r="Y572" s="424" t="s">
        <v>10738</v>
      </c>
      <c r="Z572" s="126" t="s">
        <v>10737</v>
      </c>
      <c r="AA572" s="103"/>
      <c r="AB572" s="126"/>
      <c r="AC572" s="103"/>
      <c r="AD572" s="103"/>
      <c r="AE572" s="103"/>
      <c r="AF572" s="121"/>
      <c r="AG572" s="126"/>
      <c r="AH572" s="524"/>
      <c r="AI572" s="524"/>
      <c r="AJ572" s="121"/>
      <c r="AK572" s="121"/>
      <c r="AL572" s="121"/>
      <c r="AM572" s="120"/>
      <c r="AN572" s="120"/>
      <c r="AO572" s="120"/>
      <c r="AP572" s="121"/>
      <c r="AQ572" s="525"/>
      <c r="AR572" s="525"/>
      <c r="AS572" s="121"/>
      <c r="AT572" s="121"/>
      <c r="AU572" s="122"/>
      <c r="AV572" s="122"/>
      <c r="AX572" s="121"/>
      <c r="AY572" s="121">
        <v>0</v>
      </c>
      <c r="AZ572" s="120">
        <v>42298</v>
      </c>
      <c r="BA572" s="120"/>
      <c r="BB572" s="121"/>
      <c r="BC572" s="522">
        <f t="shared" si="142"/>
        <v>17500000</v>
      </c>
      <c r="BD572" s="516">
        <f>+BC572</f>
        <v>17500000</v>
      </c>
      <c r="BE572" s="516"/>
      <c r="BF572" s="122"/>
      <c r="BG572" s="141" t="s">
        <v>776</v>
      </c>
      <c r="BH572" s="121"/>
      <c r="BI572" s="122"/>
      <c r="BJ572" s="190"/>
      <c r="BK572" s="526" t="s">
        <v>167</v>
      </c>
      <c r="BL572" s="534">
        <v>17500000</v>
      </c>
      <c r="BQ572" t="str">
        <f t="shared" si="127"/>
        <v>TBG - Asset</v>
      </c>
      <c r="BR572" t="str">
        <f t="shared" si="128"/>
        <v>HK-14-1675</v>
      </c>
      <c r="BS572" s="91">
        <f t="shared" si="129"/>
        <v>2015</v>
      </c>
      <c r="BT572">
        <f t="shared" si="138"/>
        <v>42298</v>
      </c>
      <c r="BU572" s="91">
        <f t="shared" si="137"/>
        <v>0</v>
      </c>
      <c r="BW572" t="str">
        <f t="shared" si="130"/>
        <v xml:space="preserve">Site : tatelu rondor - </v>
      </c>
      <c r="BX572" t="str">
        <f t="shared" si="131"/>
        <v xml:space="preserve">Tipe Tower : </v>
      </c>
      <c r="BY572" t="str">
        <f t="shared" si="132"/>
        <v>PO/SKP/15/N004608</v>
      </c>
      <c r="BZ572" s="92" t="str">
        <f t="shared" si="132"/>
        <v>PEKERJAAN SURVEY INVESTIGASI, PERBAIKAN INVESTIGASI VERTICALITY, ANALISA 
DESIGN, DAN MOBILISASI ANALYSIS UNTUK SITE TATELU RONDOR AREA REGIONAL 
SULAWESI</v>
      </c>
      <c r="CD572" s="531"/>
    </row>
    <row r="573" spans="2:82" ht="15" customHeight="1" x14ac:dyDescent="0.25">
      <c r="B573" s="103">
        <f t="shared" si="136"/>
        <v>424</v>
      </c>
      <c r="C573" s="126" t="s">
        <v>10739</v>
      </c>
      <c r="D573" s="126" t="s">
        <v>10740</v>
      </c>
      <c r="E573" s="604" t="s">
        <v>10741</v>
      </c>
      <c r="F573" s="552" t="s">
        <v>1641</v>
      </c>
      <c r="G573" s="127" t="s">
        <v>93</v>
      </c>
      <c r="H573" s="103">
        <v>2015</v>
      </c>
      <c r="I573" s="128">
        <v>42033</v>
      </c>
      <c r="J573" s="128">
        <v>42195</v>
      </c>
      <c r="K573" s="127" t="s">
        <v>769</v>
      </c>
      <c r="L573" s="126" t="s">
        <v>769</v>
      </c>
      <c r="M573" s="141"/>
      <c r="N573" s="126" t="s">
        <v>98</v>
      </c>
      <c r="O573" s="127" t="s">
        <v>98</v>
      </c>
      <c r="P573" s="127" t="s">
        <v>98</v>
      </c>
      <c r="Q573" s="345">
        <v>0</v>
      </c>
      <c r="R573" s="103"/>
      <c r="S573" s="127"/>
      <c r="T573" s="127"/>
      <c r="U573" s="120">
        <v>41907</v>
      </c>
      <c r="V573" s="523">
        <f t="shared" si="135"/>
        <v>-126</v>
      </c>
      <c r="W573" s="127"/>
      <c r="X573" s="141"/>
      <c r="Y573" s="424" t="s">
        <v>10742</v>
      </c>
      <c r="Z573" s="126" t="s">
        <v>10743</v>
      </c>
      <c r="AA573" s="103"/>
      <c r="AB573" s="126"/>
      <c r="AC573" s="103"/>
      <c r="AD573" s="103"/>
      <c r="AE573" s="103"/>
      <c r="AF573" s="121"/>
      <c r="AG573" s="126"/>
      <c r="AH573" s="524"/>
      <c r="AI573" s="524"/>
      <c r="AJ573" s="121"/>
      <c r="AK573" s="121"/>
      <c r="AL573" s="121"/>
      <c r="AM573" s="120"/>
      <c r="AN573" s="120"/>
      <c r="AO573" s="120"/>
      <c r="AP573" s="121"/>
      <c r="AQ573" s="525"/>
      <c r="AR573" s="525"/>
      <c r="AS573" s="121"/>
      <c r="AT573" s="121"/>
      <c r="AU573" s="122"/>
      <c r="AV573" s="122"/>
      <c r="AX573" s="121"/>
      <c r="AY573" s="121">
        <v>0</v>
      </c>
      <c r="AZ573" s="120"/>
      <c r="BA573" s="120"/>
      <c r="BB573" s="121"/>
      <c r="BC573" s="522" t="str">
        <f t="shared" si="142"/>
        <v>Cancel PO</v>
      </c>
      <c r="BD573" s="121"/>
      <c r="BE573" s="516"/>
      <c r="BF573" s="122"/>
      <c r="BG573" s="141" t="s">
        <v>1641</v>
      </c>
      <c r="BH573" s="121"/>
      <c r="BI573" s="122"/>
      <c r="BJ573" s="190"/>
      <c r="BK573" s="526" t="s">
        <v>167</v>
      </c>
      <c r="BL573" s="554" t="s">
        <v>1641</v>
      </c>
      <c r="BQ573" t="str">
        <f t="shared" si="127"/>
        <v>TBG - Asset</v>
      </c>
      <c r="BR573" t="str">
        <f t="shared" si="128"/>
        <v>HK-14-1676</v>
      </c>
      <c r="BS573" s="91">
        <f t="shared" si="129"/>
        <v>2015</v>
      </c>
      <c r="BT573">
        <f t="shared" si="138"/>
        <v>0</v>
      </c>
      <c r="BU573" s="91">
        <f t="shared" si="137"/>
        <v>0</v>
      </c>
      <c r="BW573" t="str">
        <f t="shared" si="130"/>
        <v xml:space="preserve">Site : Gunung Yoli - </v>
      </c>
      <c r="BX573" t="str">
        <f t="shared" si="131"/>
        <v xml:space="preserve">Tipe Tower : </v>
      </c>
      <c r="BY573" t="str">
        <f t="shared" si="132"/>
        <v>PO/SKP/14/N001249</v>
      </c>
      <c r="BZ573" s="92" t="str">
        <f t="shared" si="132"/>
        <v>Survey Investigasi , Analisa Kelongsoran dan Design Perbaikan 
Kelongsoran site : Gunung Sejahtera Yoli Makmur</v>
      </c>
      <c r="CD573" s="531"/>
    </row>
    <row r="574" spans="2:82" s="163" customFormat="1" ht="15" customHeight="1" x14ac:dyDescent="0.25">
      <c r="B574" s="94">
        <f t="shared" si="136"/>
        <v>425</v>
      </c>
      <c r="C574" s="95" t="s">
        <v>10744</v>
      </c>
      <c r="D574" s="95"/>
      <c r="E574" s="104" t="s">
        <v>10745</v>
      </c>
      <c r="F574" s="574"/>
      <c r="G574" s="97"/>
      <c r="H574" s="94"/>
      <c r="I574" s="573"/>
      <c r="J574" s="573"/>
      <c r="K574" s="97" t="s">
        <v>769</v>
      </c>
      <c r="L574" s="95" t="s">
        <v>769</v>
      </c>
      <c r="M574" s="88"/>
      <c r="N574" s="95" t="s">
        <v>98</v>
      </c>
      <c r="O574" s="97" t="s">
        <v>98</v>
      </c>
      <c r="P574" s="97" t="s">
        <v>98</v>
      </c>
      <c r="Q574" s="100">
        <v>0</v>
      </c>
      <c r="R574" s="94"/>
      <c r="S574" s="97"/>
      <c r="T574" s="97"/>
      <c r="U574" s="98">
        <v>41907</v>
      </c>
      <c r="V574" s="523">
        <f t="shared" si="135"/>
        <v>41907</v>
      </c>
      <c r="W574" s="97"/>
      <c r="X574" s="88"/>
      <c r="Y574" s="99" t="s">
        <v>10746</v>
      </c>
      <c r="Z574" s="126" t="s">
        <v>10745</v>
      </c>
      <c r="AA574" s="103"/>
      <c r="AB574" s="126"/>
      <c r="AC574" s="94"/>
      <c r="AD574" s="94"/>
      <c r="AE574" s="94"/>
      <c r="AF574" s="104"/>
      <c r="AG574" s="95"/>
      <c r="AH574" s="105"/>
      <c r="AI574" s="105"/>
      <c r="AJ574" s="104"/>
      <c r="AK574" s="104"/>
      <c r="AL574" s="104"/>
      <c r="AM574" s="98"/>
      <c r="AN574" s="98"/>
      <c r="AO574" s="98"/>
      <c r="AP574" s="104" t="s">
        <v>1355</v>
      </c>
      <c r="AQ574" s="110"/>
      <c r="AR574" s="110"/>
      <c r="AS574" s="104"/>
      <c r="AT574" s="104"/>
      <c r="AU574" s="87"/>
      <c r="AV574" s="87"/>
      <c r="AX574" s="104"/>
      <c r="AY574" s="104">
        <v>0</v>
      </c>
      <c r="AZ574" s="98"/>
      <c r="BA574" s="98"/>
      <c r="BB574" s="104"/>
      <c r="BC574" s="574">
        <f t="shared" si="142"/>
        <v>0</v>
      </c>
      <c r="BD574" s="104"/>
      <c r="BE574" s="119"/>
      <c r="BF574" s="87"/>
      <c r="BG574" s="88" t="s">
        <v>1641</v>
      </c>
      <c r="BH574" s="104"/>
      <c r="BI574" s="87"/>
      <c r="BJ574" s="535"/>
      <c r="BK574" s="536" t="s">
        <v>167</v>
      </c>
      <c r="BL574" s="658" t="s">
        <v>1641</v>
      </c>
      <c r="BQ574" s="163" t="str">
        <f t="shared" si="127"/>
        <v>TBG - Asset</v>
      </c>
      <c r="BR574" s="163" t="str">
        <f t="shared" si="128"/>
        <v>HK-14-1677</v>
      </c>
      <c r="BS574" s="164">
        <f t="shared" si="129"/>
        <v>0</v>
      </c>
      <c r="BT574" s="163">
        <f t="shared" si="138"/>
        <v>0</v>
      </c>
      <c r="BU574" s="164">
        <f t="shared" si="137"/>
        <v>0</v>
      </c>
      <c r="BW574" s="163" t="str">
        <f t="shared" si="130"/>
        <v xml:space="preserve">Site : TB_Gunung Menyapa - </v>
      </c>
      <c r="BX574" s="163" t="str">
        <f t="shared" si="131"/>
        <v xml:space="preserve">Tipe Tower : </v>
      </c>
      <c r="BY574" s="163">
        <f t="shared" si="132"/>
        <v>0</v>
      </c>
      <c r="BZ574" s="165" t="str">
        <f t="shared" si="132"/>
        <v>APD Stacking including BoQ</v>
      </c>
      <c r="CD574" s="59"/>
    </row>
    <row r="575" spans="2:82" s="163" customFormat="1" ht="15" customHeight="1" x14ac:dyDescent="0.25">
      <c r="B575" s="94">
        <f t="shared" si="136"/>
        <v>426</v>
      </c>
      <c r="C575" s="95" t="s">
        <v>10747</v>
      </c>
      <c r="D575" s="95"/>
      <c r="E575" s="104" t="s">
        <v>10745</v>
      </c>
      <c r="F575" s="574"/>
      <c r="G575" s="97"/>
      <c r="H575" s="94"/>
      <c r="I575" s="573"/>
      <c r="J575" s="573"/>
      <c r="K575" s="97" t="s">
        <v>769</v>
      </c>
      <c r="L575" s="95" t="s">
        <v>769</v>
      </c>
      <c r="M575" s="88"/>
      <c r="N575" s="95" t="s">
        <v>98</v>
      </c>
      <c r="O575" s="97" t="s">
        <v>98</v>
      </c>
      <c r="P575" s="97" t="s">
        <v>98</v>
      </c>
      <c r="Q575" s="100">
        <v>0</v>
      </c>
      <c r="R575" s="94"/>
      <c r="S575" s="97"/>
      <c r="T575" s="97"/>
      <c r="U575" s="98">
        <v>41907</v>
      </c>
      <c r="V575" s="523">
        <f t="shared" si="135"/>
        <v>41907</v>
      </c>
      <c r="W575" s="97"/>
      <c r="X575" s="88"/>
      <c r="Y575" s="99" t="s">
        <v>10748</v>
      </c>
      <c r="Z575" s="126" t="s">
        <v>10745</v>
      </c>
      <c r="AA575" s="103"/>
      <c r="AB575" s="126"/>
      <c r="AC575" s="94"/>
      <c r="AD575" s="94"/>
      <c r="AE575" s="94"/>
      <c r="AF575" s="104"/>
      <c r="AG575" s="95"/>
      <c r="AH575" s="105"/>
      <c r="AI575" s="105"/>
      <c r="AJ575" s="104"/>
      <c r="AK575" s="104"/>
      <c r="AL575" s="104"/>
      <c r="AM575" s="98"/>
      <c r="AN575" s="98"/>
      <c r="AO575" s="98"/>
      <c r="AP575" s="104" t="s">
        <v>1355</v>
      </c>
      <c r="AQ575" s="110"/>
      <c r="AR575" s="110"/>
      <c r="AS575" s="104"/>
      <c r="AT575" s="104"/>
      <c r="AU575" s="87"/>
      <c r="AV575" s="87"/>
      <c r="AX575" s="104"/>
      <c r="AY575" s="104">
        <v>0</v>
      </c>
      <c r="AZ575" s="98"/>
      <c r="BA575" s="98"/>
      <c r="BB575" s="104"/>
      <c r="BC575" s="574">
        <f t="shared" si="142"/>
        <v>0</v>
      </c>
      <c r="BD575" s="104"/>
      <c r="BE575" s="119"/>
      <c r="BF575" s="87"/>
      <c r="BG575" s="88" t="s">
        <v>1641</v>
      </c>
      <c r="BH575" s="104"/>
      <c r="BI575" s="87"/>
      <c r="BJ575" s="535"/>
      <c r="BK575" s="536" t="s">
        <v>167</v>
      </c>
      <c r="BL575" s="658" t="s">
        <v>1641</v>
      </c>
      <c r="BQ575" s="163" t="str">
        <f t="shared" si="127"/>
        <v>TBG - Asset</v>
      </c>
      <c r="BR575" s="163" t="str">
        <f t="shared" si="128"/>
        <v>HK-14-1678</v>
      </c>
      <c r="BS575" s="164">
        <f t="shared" si="129"/>
        <v>0</v>
      </c>
      <c r="BT575" s="163">
        <f t="shared" si="138"/>
        <v>0</v>
      </c>
      <c r="BU575" s="164">
        <f t="shared" si="137"/>
        <v>0</v>
      </c>
      <c r="BW575" s="163" t="str">
        <f t="shared" si="130"/>
        <v xml:space="preserve">Site : TB_Stadion Kukar - </v>
      </c>
      <c r="BX575" s="163" t="str">
        <f t="shared" si="131"/>
        <v xml:space="preserve">Tipe Tower : </v>
      </c>
      <c r="BY575" s="163">
        <f t="shared" si="132"/>
        <v>0</v>
      </c>
      <c r="BZ575" s="165" t="str">
        <f t="shared" si="132"/>
        <v>APD Stacking including BoQ</v>
      </c>
      <c r="CD575" s="59"/>
    </row>
    <row r="576" spans="2:82" s="163" customFormat="1" ht="15" customHeight="1" x14ac:dyDescent="0.25">
      <c r="B576" s="94">
        <f t="shared" si="136"/>
        <v>427</v>
      </c>
      <c r="C576" s="95" t="s">
        <v>10749</v>
      </c>
      <c r="D576" s="95"/>
      <c r="E576" s="104" t="s">
        <v>10745</v>
      </c>
      <c r="F576" s="574"/>
      <c r="G576" s="97"/>
      <c r="H576" s="94"/>
      <c r="I576" s="573"/>
      <c r="J576" s="573"/>
      <c r="K576" s="97" t="s">
        <v>769</v>
      </c>
      <c r="L576" s="95" t="s">
        <v>769</v>
      </c>
      <c r="M576" s="88"/>
      <c r="N576" s="95" t="s">
        <v>98</v>
      </c>
      <c r="O576" s="97" t="s">
        <v>98</v>
      </c>
      <c r="P576" s="97" t="s">
        <v>98</v>
      </c>
      <c r="Q576" s="100">
        <v>0</v>
      </c>
      <c r="R576" s="94"/>
      <c r="S576" s="97"/>
      <c r="T576" s="97"/>
      <c r="U576" s="98">
        <v>41907</v>
      </c>
      <c r="V576" s="523">
        <f t="shared" si="135"/>
        <v>41907</v>
      </c>
      <c r="W576" s="97"/>
      <c r="X576" s="88"/>
      <c r="Y576" s="99" t="s">
        <v>10750</v>
      </c>
      <c r="Z576" s="126" t="s">
        <v>10745</v>
      </c>
      <c r="AA576" s="103"/>
      <c r="AB576" s="126"/>
      <c r="AC576" s="94"/>
      <c r="AD576" s="94"/>
      <c r="AE576" s="94"/>
      <c r="AF576" s="104"/>
      <c r="AG576" s="95"/>
      <c r="AH576" s="105"/>
      <c r="AI576" s="105"/>
      <c r="AJ576" s="104"/>
      <c r="AK576" s="104"/>
      <c r="AL576" s="104"/>
      <c r="AM576" s="98"/>
      <c r="AN576" s="98"/>
      <c r="AO576" s="98"/>
      <c r="AP576" s="104" t="s">
        <v>1355</v>
      </c>
      <c r="AQ576" s="110"/>
      <c r="AR576" s="110"/>
      <c r="AS576" s="104"/>
      <c r="AT576" s="104"/>
      <c r="AU576" s="87"/>
      <c r="AV576" s="87"/>
      <c r="AX576" s="104"/>
      <c r="AY576" s="104">
        <v>0</v>
      </c>
      <c r="AZ576" s="98"/>
      <c r="BA576" s="98"/>
      <c r="BB576" s="104"/>
      <c r="BC576" s="574">
        <f t="shared" si="142"/>
        <v>0</v>
      </c>
      <c r="BD576" s="104"/>
      <c r="BE576" s="119"/>
      <c r="BF576" s="87"/>
      <c r="BG576" s="88" t="s">
        <v>1641</v>
      </c>
      <c r="BH576" s="104"/>
      <c r="BI576" s="87"/>
      <c r="BJ576" s="535"/>
      <c r="BK576" s="536" t="s">
        <v>167</v>
      </c>
      <c r="BL576" s="658" t="s">
        <v>1641</v>
      </c>
      <c r="BQ576" s="163" t="str">
        <f t="shared" si="127"/>
        <v>TBG - Asset</v>
      </c>
      <c r="BR576" s="163" t="str">
        <f t="shared" si="128"/>
        <v>HK-14-1679</v>
      </c>
      <c r="BS576" s="164">
        <f t="shared" si="129"/>
        <v>0</v>
      </c>
      <c r="BT576" s="163">
        <f t="shared" si="138"/>
        <v>0</v>
      </c>
      <c r="BU576" s="164">
        <f t="shared" si="137"/>
        <v>0</v>
      </c>
      <c r="BW576" s="163" t="str">
        <f t="shared" si="130"/>
        <v xml:space="preserve">Site : TB_Taman Kota Kukar - </v>
      </c>
      <c r="BX576" s="163" t="str">
        <f t="shared" si="131"/>
        <v xml:space="preserve">Tipe Tower : </v>
      </c>
      <c r="BY576" s="163">
        <f t="shared" si="132"/>
        <v>0</v>
      </c>
      <c r="BZ576" s="165" t="str">
        <f t="shared" si="132"/>
        <v>APD Stacking including BoQ</v>
      </c>
      <c r="CD576" s="59"/>
    </row>
    <row r="577" spans="2:82" s="163" customFormat="1" ht="15" customHeight="1" x14ac:dyDescent="0.25">
      <c r="B577" s="94">
        <f t="shared" si="136"/>
        <v>428</v>
      </c>
      <c r="C577" s="95" t="s">
        <v>10751</v>
      </c>
      <c r="D577" s="95"/>
      <c r="E577" s="104" t="s">
        <v>10745</v>
      </c>
      <c r="F577" s="574"/>
      <c r="G577" s="97"/>
      <c r="H577" s="94"/>
      <c r="I577" s="573"/>
      <c r="J577" s="573"/>
      <c r="K577" s="97" t="s">
        <v>769</v>
      </c>
      <c r="L577" s="95" t="s">
        <v>769</v>
      </c>
      <c r="M577" s="88"/>
      <c r="N577" s="95" t="s">
        <v>98</v>
      </c>
      <c r="O577" s="97" t="s">
        <v>98</v>
      </c>
      <c r="P577" s="97" t="s">
        <v>98</v>
      </c>
      <c r="Q577" s="100">
        <v>0</v>
      </c>
      <c r="R577" s="94"/>
      <c r="S577" s="97"/>
      <c r="T577" s="97"/>
      <c r="U577" s="98">
        <v>41907</v>
      </c>
      <c r="V577" s="523">
        <f t="shared" si="135"/>
        <v>41907</v>
      </c>
      <c r="W577" s="97"/>
      <c r="X577" s="88"/>
      <c r="Y577" s="99" t="s">
        <v>10752</v>
      </c>
      <c r="Z577" s="126" t="s">
        <v>10745</v>
      </c>
      <c r="AA577" s="103"/>
      <c r="AB577" s="126"/>
      <c r="AC577" s="94"/>
      <c r="AD577" s="94"/>
      <c r="AE577" s="94"/>
      <c r="AF577" s="104"/>
      <c r="AG577" s="95"/>
      <c r="AH577" s="105"/>
      <c r="AI577" s="105"/>
      <c r="AJ577" s="104"/>
      <c r="AK577" s="104"/>
      <c r="AL577" s="104"/>
      <c r="AM577" s="98"/>
      <c r="AN577" s="98"/>
      <c r="AO577" s="98"/>
      <c r="AP577" s="104" t="s">
        <v>1355</v>
      </c>
      <c r="AQ577" s="110"/>
      <c r="AR577" s="110"/>
      <c r="AS577" s="104"/>
      <c r="AT577" s="104"/>
      <c r="AU577" s="87"/>
      <c r="AV577" s="87"/>
      <c r="AX577" s="104"/>
      <c r="AY577" s="104">
        <v>0</v>
      </c>
      <c r="AZ577" s="98"/>
      <c r="BA577" s="98"/>
      <c r="BB577" s="104"/>
      <c r="BC577" s="574">
        <f t="shared" si="142"/>
        <v>0</v>
      </c>
      <c r="BD577" s="104"/>
      <c r="BE577" s="119"/>
      <c r="BF577" s="87"/>
      <c r="BG577" s="88" t="s">
        <v>1641</v>
      </c>
      <c r="BH577" s="104"/>
      <c r="BI577" s="87"/>
      <c r="BJ577" s="535"/>
      <c r="BK577" s="536" t="s">
        <v>167</v>
      </c>
      <c r="BL577" s="658" t="s">
        <v>1641</v>
      </c>
      <c r="BQ577" s="163" t="str">
        <f t="shared" si="127"/>
        <v>TBG - Asset</v>
      </c>
      <c r="BR577" s="163" t="str">
        <f t="shared" si="128"/>
        <v>HK-14-1680</v>
      </c>
      <c r="BS577" s="164">
        <f t="shared" si="129"/>
        <v>0</v>
      </c>
      <c r="BT577" s="163">
        <f t="shared" si="138"/>
        <v>0</v>
      </c>
      <c r="BU577" s="164">
        <f t="shared" si="137"/>
        <v>0</v>
      </c>
      <c r="BW577" s="163" t="str">
        <f t="shared" si="130"/>
        <v xml:space="preserve">Site : TBG Kutipa Raya - </v>
      </c>
      <c r="BX577" s="163" t="str">
        <f t="shared" si="131"/>
        <v xml:space="preserve">Tipe Tower : </v>
      </c>
      <c r="BY577" s="163">
        <f t="shared" si="132"/>
        <v>0</v>
      </c>
      <c r="BZ577" s="165" t="str">
        <f t="shared" si="132"/>
        <v>APD Stacking including BoQ</v>
      </c>
      <c r="CD577" s="59"/>
    </row>
    <row r="578" spans="2:82" s="163" customFormat="1" ht="15" customHeight="1" x14ac:dyDescent="0.25">
      <c r="B578" s="94">
        <f t="shared" si="136"/>
        <v>429</v>
      </c>
      <c r="C578" s="95" t="s">
        <v>10753</v>
      </c>
      <c r="D578" s="95"/>
      <c r="E578" s="104" t="s">
        <v>10745</v>
      </c>
      <c r="F578" s="574"/>
      <c r="G578" s="97"/>
      <c r="H578" s="94"/>
      <c r="I578" s="573"/>
      <c r="J578" s="573"/>
      <c r="K578" s="97" t="s">
        <v>769</v>
      </c>
      <c r="L578" s="95" t="s">
        <v>769</v>
      </c>
      <c r="M578" s="88"/>
      <c r="N578" s="95" t="s">
        <v>98</v>
      </c>
      <c r="O578" s="97" t="s">
        <v>98</v>
      </c>
      <c r="P578" s="97" t="s">
        <v>98</v>
      </c>
      <c r="Q578" s="100">
        <v>0</v>
      </c>
      <c r="R578" s="94"/>
      <c r="S578" s="97"/>
      <c r="T578" s="97"/>
      <c r="U578" s="98"/>
      <c r="V578" s="523">
        <f t="shared" si="135"/>
        <v>0</v>
      </c>
      <c r="W578" s="97"/>
      <c r="X578" s="88"/>
      <c r="Y578" s="99" t="s">
        <v>10754</v>
      </c>
      <c r="Z578" s="126" t="s">
        <v>10745</v>
      </c>
      <c r="AA578" s="103"/>
      <c r="AB578" s="126"/>
      <c r="AC578" s="94"/>
      <c r="AD578" s="94"/>
      <c r="AE578" s="94"/>
      <c r="AF578" s="104"/>
      <c r="AG578" s="95"/>
      <c r="AH578" s="105"/>
      <c r="AI578" s="105"/>
      <c r="AJ578" s="104"/>
      <c r="AK578" s="104"/>
      <c r="AL578" s="104"/>
      <c r="AM578" s="98"/>
      <c r="AN578" s="98"/>
      <c r="AO578" s="98"/>
      <c r="AP578" s="104" t="s">
        <v>1355</v>
      </c>
      <c r="AQ578" s="110"/>
      <c r="AR578" s="110"/>
      <c r="AS578" s="104"/>
      <c r="AT578" s="104"/>
      <c r="AU578" s="87"/>
      <c r="AV578" s="87"/>
      <c r="AX578" s="104"/>
      <c r="AY578" s="104">
        <v>0</v>
      </c>
      <c r="AZ578" s="98"/>
      <c r="BA578" s="98"/>
      <c r="BB578" s="104"/>
      <c r="BC578" s="574">
        <f t="shared" si="142"/>
        <v>0</v>
      </c>
      <c r="BD578" s="104"/>
      <c r="BE578" s="119"/>
      <c r="BF578" s="87"/>
      <c r="BG578" s="88" t="s">
        <v>1641</v>
      </c>
      <c r="BH578" s="104"/>
      <c r="BI578" s="87"/>
      <c r="BJ578" s="535"/>
      <c r="BK578" s="536" t="s">
        <v>167</v>
      </c>
      <c r="BL578" s="658" t="s">
        <v>1641</v>
      </c>
      <c r="BQ578" s="163" t="str">
        <f t="shared" si="127"/>
        <v>TBG - Asset</v>
      </c>
      <c r="BR578" s="163" t="str">
        <f t="shared" si="128"/>
        <v>HK-14-1681</v>
      </c>
      <c r="BS578" s="164">
        <f t="shared" si="129"/>
        <v>0</v>
      </c>
      <c r="BT578" s="163">
        <f t="shared" si="138"/>
        <v>0</v>
      </c>
      <c r="BU578" s="164">
        <f t="shared" si="137"/>
        <v>0</v>
      </c>
      <c r="BW578" s="163" t="str">
        <f t="shared" si="130"/>
        <v xml:space="preserve">Site : Esther beauty - </v>
      </c>
      <c r="BX578" s="163" t="str">
        <f t="shared" si="131"/>
        <v xml:space="preserve">Tipe Tower : </v>
      </c>
      <c r="BY578" s="163">
        <f t="shared" si="132"/>
        <v>0</v>
      </c>
      <c r="BZ578" s="165" t="str">
        <f t="shared" si="132"/>
        <v>APD Stacking including BoQ</v>
      </c>
      <c r="CD578" s="59"/>
    </row>
    <row r="579" spans="2:82" ht="15" customHeight="1" x14ac:dyDescent="0.25">
      <c r="B579" s="103">
        <f t="shared" si="136"/>
        <v>430</v>
      </c>
      <c r="C579" s="126" t="s">
        <v>10755</v>
      </c>
      <c r="D579" s="126" t="s">
        <v>15052</v>
      </c>
      <c r="E579" s="604" t="s">
        <v>15053</v>
      </c>
      <c r="F579" s="592">
        <v>10000000</v>
      </c>
      <c r="G579" s="549" t="s">
        <v>8305</v>
      </c>
      <c r="H579" s="103">
        <v>2015</v>
      </c>
      <c r="I579" s="128">
        <v>42292</v>
      </c>
      <c r="J579" s="128">
        <v>42296</v>
      </c>
      <c r="K579" s="127" t="s">
        <v>769</v>
      </c>
      <c r="L579" s="126" t="s">
        <v>769</v>
      </c>
      <c r="M579" s="141" t="s">
        <v>818</v>
      </c>
      <c r="N579" s="126" t="s">
        <v>98</v>
      </c>
      <c r="O579" s="127" t="s">
        <v>98</v>
      </c>
      <c r="P579" s="127" t="s">
        <v>98</v>
      </c>
      <c r="Q579" s="345">
        <v>0</v>
      </c>
      <c r="R579" s="103"/>
      <c r="S579" s="127"/>
      <c r="T579" s="127"/>
      <c r="U579" s="120">
        <v>41913</v>
      </c>
      <c r="V579" s="523">
        <f t="shared" si="135"/>
        <v>-379</v>
      </c>
      <c r="W579" s="127"/>
      <c r="X579" s="141" t="s">
        <v>10757</v>
      </c>
      <c r="Y579" s="424" t="s">
        <v>10758</v>
      </c>
      <c r="Z579" s="126" t="s">
        <v>10756</v>
      </c>
      <c r="AA579" s="103"/>
      <c r="AB579" s="126"/>
      <c r="AC579" s="103"/>
      <c r="AD579" s="103"/>
      <c r="AE579" s="103"/>
      <c r="AF579" s="121"/>
      <c r="AG579" s="126"/>
      <c r="AH579" s="524"/>
      <c r="AI579" s="524"/>
      <c r="AJ579" s="121"/>
      <c r="AK579" s="121"/>
      <c r="AL579" s="121"/>
      <c r="AM579" s="120"/>
      <c r="AN579" s="120"/>
      <c r="AO579" s="120"/>
      <c r="AP579" s="121"/>
      <c r="AQ579" s="525"/>
      <c r="AR579" s="525"/>
      <c r="AS579" s="121"/>
      <c r="AT579" s="121" t="s">
        <v>15362</v>
      </c>
      <c r="AU579" s="122"/>
      <c r="AV579" s="122"/>
      <c r="AX579" s="121" t="s">
        <v>15361</v>
      </c>
      <c r="AY579" s="121">
        <v>0</v>
      </c>
      <c r="AZ579" s="120">
        <v>42317</v>
      </c>
      <c r="BA579" s="120"/>
      <c r="BB579" s="121"/>
      <c r="BC579" s="522">
        <f t="shared" si="142"/>
        <v>10000000</v>
      </c>
      <c r="BD579" s="516">
        <f>+BC579</f>
        <v>10000000</v>
      </c>
      <c r="BE579" s="516"/>
      <c r="BF579" s="122"/>
      <c r="BG579" s="88" t="s">
        <v>776</v>
      </c>
      <c r="BH579" s="121"/>
      <c r="BI579" s="122"/>
      <c r="BJ579" s="190"/>
      <c r="BK579" s="526" t="s">
        <v>167</v>
      </c>
      <c r="BL579" s="569">
        <v>10000000</v>
      </c>
      <c r="BQ579" t="str">
        <f t="shared" si="127"/>
        <v>TBG - Asset</v>
      </c>
      <c r="BR579" t="str">
        <f t="shared" si="128"/>
        <v>HK-14-1687</v>
      </c>
      <c r="BS579" s="91">
        <f t="shared" si="129"/>
        <v>2015</v>
      </c>
      <c r="BT579">
        <f t="shared" si="138"/>
        <v>42317</v>
      </c>
      <c r="BU579" s="91">
        <f t="shared" si="137"/>
        <v>0</v>
      </c>
      <c r="BW579" t="str">
        <f t="shared" si="130"/>
        <v>Site : Dono mulyo - T000884</v>
      </c>
      <c r="BX579" t="str">
        <f t="shared" si="131"/>
        <v xml:space="preserve">Tipe Tower : </v>
      </c>
      <c r="BY579" t="str">
        <f t="shared" si="132"/>
        <v>PO/SKP/15/N004623</v>
      </c>
      <c r="BZ579" s="92" t="str">
        <f t="shared" si="132"/>
        <v>PEKERJAAN SURVEY INVESTIGASI, PERBAIKAN, DAN ANALISA DESIGN KARENA 
KERETAKAN RETAINING WALL, UNTUK SITE : DONOMULYO, PROJECT M8 AREA JATIM</v>
      </c>
      <c r="CD579" s="531"/>
    </row>
    <row r="580" spans="2:82" ht="15" customHeight="1" x14ac:dyDescent="0.25">
      <c r="B580" s="103">
        <f t="shared" si="136"/>
        <v>431</v>
      </c>
      <c r="C580" s="126" t="s">
        <v>10759</v>
      </c>
      <c r="D580" s="126" t="s">
        <v>10760</v>
      </c>
      <c r="E580" s="121" t="s">
        <v>803</v>
      </c>
      <c r="F580" s="522">
        <v>1750000</v>
      </c>
      <c r="G580" s="549"/>
      <c r="H580" s="103">
        <v>2014</v>
      </c>
      <c r="I580" s="128"/>
      <c r="J580" s="128"/>
      <c r="K580" s="127" t="s">
        <v>8275</v>
      </c>
      <c r="L580" s="126" t="s">
        <v>8275</v>
      </c>
      <c r="M580" s="141" t="s">
        <v>770</v>
      </c>
      <c r="N580" s="126" t="s">
        <v>98</v>
      </c>
      <c r="O580" s="127" t="s">
        <v>98</v>
      </c>
      <c r="P580" s="127" t="s">
        <v>98</v>
      </c>
      <c r="Q580" s="345">
        <v>0</v>
      </c>
      <c r="R580" s="103"/>
      <c r="S580" s="127"/>
      <c r="T580" s="127"/>
      <c r="U580" s="120"/>
      <c r="V580" s="523">
        <f t="shared" si="135"/>
        <v>0</v>
      </c>
      <c r="W580" s="127"/>
      <c r="X580" s="141">
        <v>160580104</v>
      </c>
      <c r="Y580" s="424" t="s">
        <v>10761</v>
      </c>
      <c r="Z580" s="126" t="s">
        <v>803</v>
      </c>
      <c r="AA580" s="103"/>
      <c r="AB580" s="126" t="s">
        <v>789</v>
      </c>
      <c r="AC580" s="103"/>
      <c r="AD580" s="103"/>
      <c r="AE580" s="103"/>
      <c r="AF580" s="121" t="s">
        <v>1354</v>
      </c>
      <c r="AG580" s="126" t="s">
        <v>10762</v>
      </c>
      <c r="AH580" s="524"/>
      <c r="AI580" s="524"/>
      <c r="AJ580" s="121"/>
      <c r="AK580" s="121"/>
      <c r="AL580" s="121"/>
      <c r="AM580" s="120"/>
      <c r="AN580" s="120"/>
      <c r="AO580" s="120"/>
      <c r="AP580" s="121"/>
      <c r="AQ580" s="525"/>
      <c r="AR580" s="525"/>
      <c r="AS580" s="121"/>
      <c r="AT580" s="121"/>
      <c r="AU580" s="122"/>
      <c r="AV580" s="122"/>
      <c r="AX580" s="121" t="s">
        <v>8261</v>
      </c>
      <c r="AY580" s="121">
        <v>0</v>
      </c>
      <c r="AZ580" s="120">
        <v>41985</v>
      </c>
      <c r="BA580" s="120">
        <v>41991</v>
      </c>
      <c r="BB580" s="121"/>
      <c r="BC580" s="522">
        <f t="shared" si="142"/>
        <v>1750000</v>
      </c>
      <c r="BD580" s="121"/>
      <c r="BE580" s="516">
        <v>1750000</v>
      </c>
      <c r="BF580" s="122">
        <v>42009</v>
      </c>
      <c r="BG580" s="141" t="s">
        <v>116</v>
      </c>
      <c r="BH580" s="121" t="s">
        <v>10763</v>
      </c>
      <c r="BI580" s="122">
        <v>42011</v>
      </c>
      <c r="BJ580" s="190">
        <v>42026</v>
      </c>
      <c r="BK580" s="526" t="s">
        <v>167</v>
      </c>
      <c r="BL580" s="534">
        <f>F580</f>
        <v>1750000</v>
      </c>
      <c r="BQ580" t="str">
        <f t="shared" si="127"/>
        <v>TBG - SMI</v>
      </c>
      <c r="BR580" t="str">
        <f t="shared" si="128"/>
        <v>HK-14-1688</v>
      </c>
      <c r="BS580" s="91">
        <f t="shared" si="129"/>
        <v>2014</v>
      </c>
      <c r="BT580">
        <f t="shared" si="138"/>
        <v>41985</v>
      </c>
      <c r="BU580" s="91">
        <f t="shared" si="137"/>
        <v>41991</v>
      </c>
      <c r="BW580" t="str">
        <f t="shared" si="130"/>
        <v>Site : NANGKAAN - 160580104</v>
      </c>
      <c r="BX580" t="str">
        <f t="shared" si="131"/>
        <v>Tipe Tower : GB-4L-ISAT-52-120-LT-2007.08-DCK-R1</v>
      </c>
      <c r="BY580" t="str">
        <f t="shared" si="132"/>
        <v>PO/SMI/14/N002442</v>
      </c>
      <c r="BZ580" s="92" t="str">
        <f t="shared" si="132"/>
        <v>ANALISA KEKUATAN PONDASI &amp; VALIDASI TOWER</v>
      </c>
      <c r="CD580" s="531"/>
    </row>
    <row r="581" spans="2:82" ht="15" customHeight="1" x14ac:dyDescent="0.25">
      <c r="B581" s="103">
        <f t="shared" si="136"/>
        <v>432</v>
      </c>
      <c r="C581" s="126" t="s">
        <v>10764</v>
      </c>
      <c r="D581" s="95">
        <v>4500058664</v>
      </c>
      <c r="E581" s="126" t="s">
        <v>9732</v>
      </c>
      <c r="F581" s="522">
        <v>2862600</v>
      </c>
      <c r="G581" s="103">
        <v>10</v>
      </c>
      <c r="H581" s="103">
        <v>2014</v>
      </c>
      <c r="I581" s="128">
        <v>41918</v>
      </c>
      <c r="J581" s="128"/>
      <c r="K581" s="127" t="s">
        <v>9733</v>
      </c>
      <c r="L581" s="126" t="s">
        <v>9733</v>
      </c>
      <c r="M581" s="141" t="s">
        <v>96</v>
      </c>
      <c r="N581" s="126" t="s">
        <v>98</v>
      </c>
      <c r="O581" s="127" t="s">
        <v>98</v>
      </c>
      <c r="P581" s="127" t="s">
        <v>98</v>
      </c>
      <c r="Q581" s="345">
        <v>0</v>
      </c>
      <c r="R581" s="103"/>
      <c r="S581" s="127"/>
      <c r="T581" s="127"/>
      <c r="U581" s="542">
        <v>41865</v>
      </c>
      <c r="V581" s="523">
        <f t="shared" si="135"/>
        <v>-53</v>
      </c>
      <c r="W581" s="127"/>
      <c r="X581" s="141" t="s">
        <v>10765</v>
      </c>
      <c r="Y581" s="424" t="s">
        <v>10766</v>
      </c>
      <c r="Z581" s="126" t="s">
        <v>9732</v>
      </c>
      <c r="AA581" s="127"/>
      <c r="AB581" s="126"/>
      <c r="AC581" s="127"/>
      <c r="AD581" s="127"/>
      <c r="AE581" s="127"/>
      <c r="AF581" s="126"/>
      <c r="AG581" s="126"/>
      <c r="AH581" s="543"/>
      <c r="AI581" s="543"/>
      <c r="AJ581" s="126"/>
      <c r="AK581" s="126"/>
      <c r="AL581" s="126"/>
      <c r="AM581" s="126"/>
      <c r="AN581" s="542"/>
      <c r="AO581" s="544"/>
      <c r="AP581" s="126"/>
      <c r="AQ581" s="525"/>
      <c r="AR581" s="525"/>
      <c r="AS581" s="126"/>
      <c r="AT581" s="126"/>
      <c r="AU581" s="544"/>
      <c r="AV581" s="544"/>
      <c r="AX581" s="126"/>
      <c r="AY581" s="126">
        <v>0</v>
      </c>
      <c r="AZ581" s="542"/>
      <c r="BA581" s="542"/>
      <c r="BB581" s="126"/>
      <c r="BC581" s="522">
        <f t="shared" si="142"/>
        <v>2862600</v>
      </c>
      <c r="BD581" s="126"/>
      <c r="BE581" s="545"/>
      <c r="BF581" s="544"/>
      <c r="BG581" s="141" t="s">
        <v>9737</v>
      </c>
      <c r="BH581" s="126"/>
      <c r="BI581" s="544"/>
      <c r="BJ581" s="546"/>
      <c r="BK581" s="526" t="s">
        <v>167</v>
      </c>
      <c r="BL581" s="534">
        <f>F581</f>
        <v>2862600</v>
      </c>
      <c r="BQ581" t="str">
        <f t="shared" ref="BQ581:BQ644" si="143">+K581</f>
        <v>Reimbursement (Protelindo)</v>
      </c>
      <c r="BR581" t="str">
        <f t="shared" ref="BR581:BR644" si="144">+C581</f>
        <v>HK-14-1690</v>
      </c>
      <c r="BS581" s="91">
        <f t="shared" ref="BS581:BS644" si="145">+H581</f>
        <v>2014</v>
      </c>
      <c r="BT581">
        <f t="shared" si="138"/>
        <v>0</v>
      </c>
      <c r="BU581" s="91">
        <f t="shared" si="137"/>
        <v>0</v>
      </c>
      <c r="BW581" t="str">
        <f t="shared" ref="BW581:BW644" si="146">"Site : "&amp;Y581&amp;" - "&amp;X581</f>
        <v>Site : Tangkerang Utara - SUM-RIA-0036-H-B</v>
      </c>
      <c r="BX581" t="str">
        <f t="shared" ref="BX581:BX644" si="147">"Tipe Tower : "&amp;AB581</f>
        <v xml:space="preserve">Tipe Tower : </v>
      </c>
      <c r="BY581">
        <f t="shared" ref="BY581:BZ644" si="148">+D581</f>
        <v>4500058664</v>
      </c>
      <c r="BZ581" s="92" t="str">
        <f t="shared" si="148"/>
        <v>Reimbursement</v>
      </c>
      <c r="CD581" s="531"/>
    </row>
    <row r="582" spans="2:82" ht="15" customHeight="1" x14ac:dyDescent="0.25">
      <c r="B582" s="103">
        <f t="shared" si="136"/>
        <v>433</v>
      </c>
      <c r="C582" s="126" t="s">
        <v>10767</v>
      </c>
      <c r="D582" s="126" t="s">
        <v>15048</v>
      </c>
      <c r="E582" s="604" t="s">
        <v>15049</v>
      </c>
      <c r="F582" s="592">
        <v>17500000</v>
      </c>
      <c r="G582" s="127" t="s">
        <v>8305</v>
      </c>
      <c r="H582" s="103">
        <v>2015</v>
      </c>
      <c r="I582" s="128">
        <v>42290</v>
      </c>
      <c r="J582" s="128">
        <v>42296</v>
      </c>
      <c r="K582" s="127" t="s">
        <v>769</v>
      </c>
      <c r="L582" s="126" t="s">
        <v>769</v>
      </c>
      <c r="M582" s="141" t="s">
        <v>770</v>
      </c>
      <c r="N582" s="126" t="s">
        <v>98</v>
      </c>
      <c r="O582" s="127" t="s">
        <v>98</v>
      </c>
      <c r="P582" s="127" t="s">
        <v>98</v>
      </c>
      <c r="Q582" s="345">
        <v>0</v>
      </c>
      <c r="R582" s="103"/>
      <c r="S582" s="127"/>
      <c r="T582" s="127"/>
      <c r="U582" s="120">
        <v>41865</v>
      </c>
      <c r="V582" s="523">
        <f t="shared" si="135"/>
        <v>-425</v>
      </c>
      <c r="W582" s="127"/>
      <c r="X582" s="141" t="s">
        <v>10769</v>
      </c>
      <c r="Y582" s="424" t="s">
        <v>10770</v>
      </c>
      <c r="Z582" s="126" t="s">
        <v>10768</v>
      </c>
      <c r="AA582" s="103"/>
      <c r="AB582" s="126"/>
      <c r="AC582" s="103"/>
      <c r="AD582" s="103"/>
      <c r="AE582" s="103"/>
      <c r="AF582" s="121"/>
      <c r="AG582" s="126"/>
      <c r="AH582" s="524"/>
      <c r="AI582" s="524"/>
      <c r="AJ582" s="121"/>
      <c r="AK582" s="121"/>
      <c r="AL582" s="121"/>
      <c r="AM582" s="120"/>
      <c r="AN582" s="120"/>
      <c r="AO582" s="120"/>
      <c r="AP582" s="121"/>
      <c r="AQ582" s="525"/>
      <c r="AR582" s="525">
        <f t="shared" ref="AR582:AR623" ca="1" si="149">IF(AN582="",TODAY()-AM582,0)</f>
        <v>42347</v>
      </c>
      <c r="AS582" s="121"/>
      <c r="AT582" s="121"/>
      <c r="AU582" s="122"/>
      <c r="AV582" s="122"/>
      <c r="AX582" s="121"/>
      <c r="AY582" s="121">
        <v>0</v>
      </c>
      <c r="AZ582" s="120">
        <v>42298</v>
      </c>
      <c r="BA582" s="120"/>
      <c r="BB582" s="121"/>
      <c r="BC582" s="522">
        <f t="shared" si="142"/>
        <v>17500000</v>
      </c>
      <c r="BD582" s="516">
        <f>+BC582</f>
        <v>17500000</v>
      </c>
      <c r="BE582" s="516"/>
      <c r="BF582" s="122"/>
      <c r="BG582" s="141" t="s">
        <v>776</v>
      </c>
      <c r="BH582" s="121"/>
      <c r="BI582" s="122"/>
      <c r="BJ582" s="190"/>
      <c r="BK582" s="526" t="s">
        <v>167</v>
      </c>
      <c r="BL582" s="534">
        <v>17500000</v>
      </c>
      <c r="BQ582" t="str">
        <f t="shared" si="143"/>
        <v>TBG - Asset</v>
      </c>
      <c r="BR582" t="str">
        <f t="shared" si="144"/>
        <v>HK-14-1691</v>
      </c>
      <c r="BS582" s="91">
        <f t="shared" si="145"/>
        <v>2015</v>
      </c>
      <c r="BT582">
        <f t="shared" si="138"/>
        <v>42298</v>
      </c>
      <c r="BU582" s="91">
        <f t="shared" si="137"/>
        <v>0</v>
      </c>
      <c r="BW582" t="str">
        <f t="shared" si="146"/>
        <v>Site : tapalang - T001314</v>
      </c>
      <c r="BX582" t="str">
        <f t="shared" si="147"/>
        <v xml:space="preserve">Tipe Tower : </v>
      </c>
      <c r="BY582" t="str">
        <f t="shared" si="148"/>
        <v>PO/SMI/15/N000924</v>
      </c>
      <c r="BZ582" s="92" t="str">
        <f t="shared" si="148"/>
        <v>PEKERJAAN SURVEY INVESTIGASI, PERBAIKAN INVESTIGASI VERTICALITY, ANALISA 
DESIGN, DAN MOBILISASI ANALYSIS UNTUK SITE TAPPALANG AREA REGIONAL 
SULAWESI</v>
      </c>
      <c r="CD582" s="531"/>
    </row>
    <row r="583" spans="2:82" ht="15" customHeight="1" x14ac:dyDescent="0.25">
      <c r="B583" s="103">
        <f t="shared" si="136"/>
        <v>434</v>
      </c>
      <c r="C583" s="126" t="s">
        <v>10771</v>
      </c>
      <c r="D583" s="126" t="s">
        <v>15046</v>
      </c>
      <c r="E583" s="829" t="s">
        <v>15047</v>
      </c>
      <c r="F583" s="592">
        <v>17500000</v>
      </c>
      <c r="G583" s="127" t="s">
        <v>8305</v>
      </c>
      <c r="H583" s="103">
        <v>2015</v>
      </c>
      <c r="I583" s="128">
        <v>42290</v>
      </c>
      <c r="J583" s="128">
        <v>42293</v>
      </c>
      <c r="K583" s="127" t="s">
        <v>769</v>
      </c>
      <c r="L583" s="126" t="s">
        <v>769</v>
      </c>
      <c r="M583" s="141" t="s">
        <v>818</v>
      </c>
      <c r="N583" s="126" t="s">
        <v>98</v>
      </c>
      <c r="O583" s="127" t="s">
        <v>98</v>
      </c>
      <c r="P583" s="127" t="s">
        <v>98</v>
      </c>
      <c r="Q583" s="345">
        <v>0</v>
      </c>
      <c r="R583" s="103"/>
      <c r="S583" s="127"/>
      <c r="T583" s="127"/>
      <c r="U583" s="120">
        <v>41920</v>
      </c>
      <c r="V583" s="523">
        <f t="shared" si="135"/>
        <v>-370</v>
      </c>
      <c r="W583" s="127"/>
      <c r="X583" s="141">
        <v>290051104</v>
      </c>
      <c r="Y583" s="424" t="s">
        <v>10772</v>
      </c>
      <c r="Z583" s="126" t="s">
        <v>10768</v>
      </c>
      <c r="AA583" s="103"/>
      <c r="AB583" s="126"/>
      <c r="AC583" s="103"/>
      <c r="AD583" s="103"/>
      <c r="AE583" s="103"/>
      <c r="AF583" s="121"/>
      <c r="AG583" s="126"/>
      <c r="AH583" s="524"/>
      <c r="AI583" s="524"/>
      <c r="AJ583" s="121"/>
      <c r="AK583" s="121"/>
      <c r="AL583" s="121"/>
      <c r="AM583" s="120"/>
      <c r="AN583" s="120"/>
      <c r="AO583" s="120"/>
      <c r="AP583" s="121"/>
      <c r="AQ583" s="525"/>
      <c r="AR583" s="525">
        <f t="shared" ca="1" si="149"/>
        <v>42347</v>
      </c>
      <c r="AS583" s="121"/>
      <c r="AT583" s="121"/>
      <c r="AU583" s="122"/>
      <c r="AV583" s="122"/>
      <c r="AX583" s="121"/>
      <c r="AY583" s="121">
        <v>0</v>
      </c>
      <c r="AZ583" s="120">
        <v>42298</v>
      </c>
      <c r="BA583" s="120"/>
      <c r="BB583" s="121"/>
      <c r="BC583" s="522">
        <f t="shared" si="142"/>
        <v>17500000</v>
      </c>
      <c r="BD583" s="516">
        <f>+BC583</f>
        <v>17500000</v>
      </c>
      <c r="BE583" s="516"/>
      <c r="BF583" s="122"/>
      <c r="BG583" s="141" t="s">
        <v>776</v>
      </c>
      <c r="BH583" s="121"/>
      <c r="BI583" s="122"/>
      <c r="BJ583" s="190"/>
      <c r="BK583" s="526" t="s">
        <v>167</v>
      </c>
      <c r="BL583" s="534">
        <v>17500000</v>
      </c>
      <c r="BQ583" t="str">
        <f t="shared" si="143"/>
        <v>TBG - Asset</v>
      </c>
      <c r="BR583" t="str">
        <f t="shared" si="144"/>
        <v>HK-14-1692</v>
      </c>
      <c r="BS583" s="91">
        <f t="shared" si="145"/>
        <v>2015</v>
      </c>
      <c r="BT583">
        <f t="shared" si="138"/>
        <v>42298</v>
      </c>
      <c r="BU583" s="91">
        <f t="shared" si="137"/>
        <v>0</v>
      </c>
      <c r="BW583" t="str">
        <f t="shared" si="146"/>
        <v>Site : Batu Merah  - 290051104</v>
      </c>
      <c r="BX583" t="str">
        <f t="shared" si="147"/>
        <v xml:space="preserve">Tipe Tower : </v>
      </c>
      <c r="BY583" t="str">
        <f t="shared" si="148"/>
        <v>PO/SKP/15/N004607</v>
      </c>
      <c r="BZ583" s="92" t="str">
        <f t="shared" si="148"/>
        <v>PEKERJAAN SURVEY INVESTIGASI, PERBAIKAN INVESTIGASI VERTICALITY, ANALISA 
DESIGN, DAN MOBILISASI ANALYSIS UNTUK SITE BATU MERAH AREA REGIONAL 
MALUKU - PAPUA</v>
      </c>
      <c r="CD583" s="531"/>
    </row>
    <row r="584" spans="2:82" ht="15" customHeight="1" x14ac:dyDescent="0.25">
      <c r="B584" s="103">
        <f t="shared" si="136"/>
        <v>435</v>
      </c>
      <c r="C584" s="126" t="s">
        <v>10773</v>
      </c>
      <c r="D584" s="126">
        <v>4800083168</v>
      </c>
      <c r="E584" s="121" t="s">
        <v>9643</v>
      </c>
      <c r="F584" s="552" t="s">
        <v>1641</v>
      </c>
      <c r="G584" s="127">
        <v>8</v>
      </c>
      <c r="H584" s="103">
        <v>2014</v>
      </c>
      <c r="I584" s="128">
        <v>41858</v>
      </c>
      <c r="J584" s="128"/>
      <c r="K584" s="127" t="s">
        <v>628</v>
      </c>
      <c r="L584" s="126" t="s">
        <v>628</v>
      </c>
      <c r="M584" s="141" t="s">
        <v>628</v>
      </c>
      <c r="N584" s="95" t="s">
        <v>1636</v>
      </c>
      <c r="O584" s="127" t="s">
        <v>98</v>
      </c>
      <c r="P584" s="127" t="s">
        <v>98</v>
      </c>
      <c r="Q584" s="100">
        <f>(IF(AF584='[1]Price List'!$B$1,VLOOKUP(N584,'[1]Price List'!$A$1:$K$104,2,0),IF(AF584='[1]Price List'!$C$1,VLOOKUP(N584,'[1]Price List'!$A$1:$K$104,3,0),IF(AF584='[1]Price List'!$D$1,VLOOKUP(N584,'[1]Price List'!$A$1:$K$104,4,0),IF(AF584='[1]Price List'!$E$1,VLOOKUP(N584,'[1]Price List'!$A$1:$K$104,5,0),IF(AF584='[1]Price List'!$F$1,VLOOKUP(N584,'[1]Price List'!$A$1:$K$104,6,0),IF(AF584='[1]Price List'!$G$1,VLOOKUP(N584,'[1]Price List'!$A$1:$K$104,7,0),IF(AF584='[1]Price List'!$H$1,VLOOKUP(N584,'[1]Price List'!$A$1:$K$104,8,0),IF(AF584='[1]Price List'!$I$1,VLOOKUP(N584,'[1]Price List'!$A$1:$K$104,9,0),IF(AF584='[1]Price List'!$J$1,VLOOKUP(N584,'[1]Price List'!$A$1:$K$104,10,0),IF(AF584='[1]Price List'!$K$1,VLOOKUP(N584,'[1]Price List'!$A$1:$K$104,11,0))))))))))))+(IF(AF584='[1]Price List'!$B$1,VLOOKUP(O584,'[1]Price List'!$A$1:$K$104,2,0),IF(AF584='[1]Price List'!$C$1,VLOOKUP(O584,'[1]Price List'!$A$1:$K$104,3,0),IF(AF584='[1]Price List'!$D$1,VLOOKUP(O584,'[1]Price List'!$A$1:$K$104,4,0),IF(AF584='[1]Price List'!$E$1,VLOOKUP(O584,'[1]Price List'!$A$1:$K$104,5,0),IF(AF584='[1]Price List'!$F$1,VLOOKUP(O584,'[1]Price List'!$A$1:$K$104,6,0),IF(AF584='[1]Price List'!$G$1,VLOOKUP(O584,'[1]Price List'!$A$1:$K$104,7,0),IF(AF584='[1]Price List'!$H$1,VLOOKUP(O584,'[1]Price List'!$A$1:$K$104,8,0),IF(AF584='[1]Price List'!$I$1,VLOOKUP(O584,'[1]Price List'!$A$1:$K$104,9,0),IF(AF584='[1]Price List'!$J$1,VLOOKUP(O584,'[1]Price List'!$A$1:$K$104,10,0),IF(AF584='[1]Price List'!$K$1,VLOOKUP(O584,'[1]Price List'!$A$1:$K$104,11,0))))))))))))+(IF(AF584='[1]Price List'!$B$1,VLOOKUP(P584,'[1]Price List'!$A$1:$K$104,2,0),IF(AF584='[1]Price List'!$C$1,VLOOKUP(P584,'[1]Price List'!$A$1:$K$104,3,0),IF(AF584='[1]Price List'!$D$1,VLOOKUP(P584,'[1]Price List'!$A$1:$K$104,4,0),IF(AF584='[1]Price List'!$E$1,VLOOKUP(P584,'[1]Price List'!$A$1:$K$104,5,0),IF(AF584='[1]Price List'!$F$1,VLOOKUP(P584,'[1]Price List'!$A$1:$K$104,6,0),IF(AF584='[1]Price List'!$G$1,VLOOKUP(P584,'[1]Price List'!$A$1:$K$104,7,0),IF(AF584='[1]Price List'!$H$1,VLOOKUP(P584,'[1]Price List'!$A$1:$K$104,8,0),IF(AF584='[1]Price List'!$I$1,VLOOKUP(P584,'[1]Price List'!$A$1:$K$104,9,0),IF(AF584='[1]Price List'!$J$1,VLOOKUP(P584,'[1]Price List'!$A$1:$K$104,10,0),IF(AF584='[1]Price List'!$K$1,VLOOKUP(P584,'[1]Price List'!$A$1:$K$104,11,0))))))))))))</f>
        <v>3500000</v>
      </c>
      <c r="R584" s="103"/>
      <c r="S584" s="127"/>
      <c r="T584" s="127"/>
      <c r="U584" s="120">
        <v>41920</v>
      </c>
      <c r="V584" s="523">
        <f t="shared" si="135"/>
        <v>62</v>
      </c>
      <c r="W584" s="127"/>
      <c r="X584" s="141" t="s">
        <v>10774</v>
      </c>
      <c r="Y584" s="424" t="s">
        <v>10775</v>
      </c>
      <c r="Z584" s="126" t="s">
        <v>9643</v>
      </c>
      <c r="AA584" s="103"/>
      <c r="AB584" s="126"/>
      <c r="AC584" s="103"/>
      <c r="AD584" s="103"/>
      <c r="AE584" s="103"/>
      <c r="AF584" s="126" t="s">
        <v>161</v>
      </c>
      <c r="AG584" s="126"/>
      <c r="AH584" s="524"/>
      <c r="AI584" s="524"/>
      <c r="AJ584" s="121"/>
      <c r="AK584" s="121"/>
      <c r="AL584" s="121"/>
      <c r="AM584" s="120"/>
      <c r="AN584" s="120"/>
      <c r="AO584" s="120"/>
      <c r="AP584" s="121"/>
      <c r="AQ584" s="525"/>
      <c r="AR584" s="525">
        <f t="shared" ca="1" si="149"/>
        <v>42347</v>
      </c>
      <c r="AS584" s="121"/>
      <c r="AT584" s="121"/>
      <c r="AU584" s="122"/>
      <c r="AV584" s="122"/>
      <c r="AX584" s="121"/>
      <c r="AY584" s="121">
        <v>0</v>
      </c>
      <c r="AZ584" s="120"/>
      <c r="BA584" s="120"/>
      <c r="BB584" s="121"/>
      <c r="BC584" s="522" t="str">
        <f t="shared" si="142"/>
        <v>Cancel PO</v>
      </c>
      <c r="BD584" s="121"/>
      <c r="BE584" s="516"/>
      <c r="BF584" s="122"/>
      <c r="BG584" s="141" t="s">
        <v>1641</v>
      </c>
      <c r="BH584" s="121"/>
      <c r="BI584" s="122"/>
      <c r="BJ584" s="190"/>
      <c r="BK584" s="526" t="s">
        <v>167</v>
      </c>
      <c r="BL584" s="554" t="s">
        <v>1641</v>
      </c>
      <c r="BQ584" t="str">
        <f t="shared" si="143"/>
        <v>Indosat</v>
      </c>
      <c r="BR584" t="str">
        <f t="shared" si="144"/>
        <v>HK-14-1693</v>
      </c>
      <c r="BS584" s="91">
        <f t="shared" si="145"/>
        <v>2014</v>
      </c>
      <c r="BT584">
        <f t="shared" si="138"/>
        <v>0</v>
      </c>
      <c r="BU584" s="91">
        <f t="shared" si="137"/>
        <v>0</v>
      </c>
      <c r="BW584" t="str">
        <f t="shared" si="146"/>
        <v>Site : KENJERAN - 20SBY017</v>
      </c>
      <c r="BX584" t="str">
        <f t="shared" si="147"/>
        <v xml:space="preserve">Tipe Tower : </v>
      </c>
      <c r="BY584">
        <f t="shared" si="148"/>
        <v>4800083168</v>
      </c>
      <c r="BZ584" s="92" t="str">
        <f t="shared" si="148"/>
        <v>Analysis &amp; Propose New Antenna</v>
      </c>
      <c r="CD584" s="531"/>
    </row>
    <row r="585" spans="2:82" ht="15" customHeight="1" x14ac:dyDescent="0.25">
      <c r="B585" s="103">
        <f t="shared" si="136"/>
        <v>436</v>
      </c>
      <c r="C585" s="126" t="s">
        <v>10776</v>
      </c>
      <c r="D585" s="126">
        <v>4800083168</v>
      </c>
      <c r="E585" s="121" t="s">
        <v>9547</v>
      </c>
      <c r="F585" s="522">
        <v>3500000</v>
      </c>
      <c r="G585" s="127">
        <v>8</v>
      </c>
      <c r="H585" s="103">
        <v>2014</v>
      </c>
      <c r="I585" s="128">
        <v>41858</v>
      </c>
      <c r="J585" s="128"/>
      <c r="K585" s="127" t="s">
        <v>628</v>
      </c>
      <c r="L585" s="126" t="s">
        <v>628</v>
      </c>
      <c r="M585" s="141" t="s">
        <v>628</v>
      </c>
      <c r="N585" s="95" t="s">
        <v>1636</v>
      </c>
      <c r="O585" s="127" t="s">
        <v>98</v>
      </c>
      <c r="P585" s="127" t="s">
        <v>98</v>
      </c>
      <c r="Q585" s="100">
        <f>(IF(AF585='[1]Price List'!$B$1,VLOOKUP(N585,'[1]Price List'!$A$1:$K$104,2,0),IF(AF585='[1]Price List'!$C$1,VLOOKUP(N585,'[1]Price List'!$A$1:$K$104,3,0),IF(AF585='[1]Price List'!$D$1,VLOOKUP(N585,'[1]Price List'!$A$1:$K$104,4,0),IF(AF585='[1]Price List'!$E$1,VLOOKUP(N585,'[1]Price List'!$A$1:$K$104,5,0),IF(AF585='[1]Price List'!$F$1,VLOOKUP(N585,'[1]Price List'!$A$1:$K$104,6,0),IF(AF585='[1]Price List'!$G$1,VLOOKUP(N585,'[1]Price List'!$A$1:$K$104,7,0),IF(AF585='[1]Price List'!$H$1,VLOOKUP(N585,'[1]Price List'!$A$1:$K$104,8,0),IF(AF585='[1]Price List'!$I$1,VLOOKUP(N585,'[1]Price List'!$A$1:$K$104,9,0),IF(AF585='[1]Price List'!$J$1,VLOOKUP(N585,'[1]Price List'!$A$1:$K$104,10,0),IF(AF585='[1]Price List'!$K$1,VLOOKUP(N585,'[1]Price List'!$A$1:$K$104,11,0))))))))))))+(IF(AF585='[1]Price List'!$B$1,VLOOKUP(O585,'[1]Price List'!$A$1:$K$104,2,0),IF(AF585='[1]Price List'!$C$1,VLOOKUP(O585,'[1]Price List'!$A$1:$K$104,3,0),IF(AF585='[1]Price List'!$D$1,VLOOKUP(O585,'[1]Price List'!$A$1:$K$104,4,0),IF(AF585='[1]Price List'!$E$1,VLOOKUP(O585,'[1]Price List'!$A$1:$K$104,5,0),IF(AF585='[1]Price List'!$F$1,VLOOKUP(O585,'[1]Price List'!$A$1:$K$104,6,0),IF(AF585='[1]Price List'!$G$1,VLOOKUP(O585,'[1]Price List'!$A$1:$K$104,7,0),IF(AF585='[1]Price List'!$H$1,VLOOKUP(O585,'[1]Price List'!$A$1:$K$104,8,0),IF(AF585='[1]Price List'!$I$1,VLOOKUP(O585,'[1]Price List'!$A$1:$K$104,9,0),IF(AF585='[1]Price List'!$J$1,VLOOKUP(O585,'[1]Price List'!$A$1:$K$104,10,0),IF(AF585='[1]Price List'!$K$1,VLOOKUP(O585,'[1]Price List'!$A$1:$K$104,11,0))))))))))))+(IF(AF585='[1]Price List'!$B$1,VLOOKUP(P585,'[1]Price List'!$A$1:$K$104,2,0),IF(AF585='[1]Price List'!$C$1,VLOOKUP(P585,'[1]Price List'!$A$1:$K$104,3,0),IF(AF585='[1]Price List'!$D$1,VLOOKUP(P585,'[1]Price List'!$A$1:$K$104,4,0),IF(AF585='[1]Price List'!$E$1,VLOOKUP(P585,'[1]Price List'!$A$1:$K$104,5,0),IF(AF585='[1]Price List'!$F$1,VLOOKUP(P585,'[1]Price List'!$A$1:$K$104,6,0),IF(AF585='[1]Price List'!$G$1,VLOOKUP(P585,'[1]Price List'!$A$1:$K$104,7,0),IF(AF585='[1]Price List'!$H$1,VLOOKUP(P585,'[1]Price List'!$A$1:$K$104,8,0),IF(AF585='[1]Price List'!$I$1,VLOOKUP(P585,'[1]Price List'!$A$1:$K$104,9,0),IF(AF585='[1]Price List'!$J$1,VLOOKUP(P585,'[1]Price List'!$A$1:$K$104,10,0),IF(AF585='[1]Price List'!$K$1,VLOOKUP(P585,'[1]Price List'!$A$1:$K$104,11,0))))))))))))</f>
        <v>3500000</v>
      </c>
      <c r="R585" s="103"/>
      <c r="S585" s="127"/>
      <c r="T585" s="127"/>
      <c r="U585" s="120">
        <v>41920</v>
      </c>
      <c r="V585" s="523">
        <f t="shared" si="135"/>
        <v>62</v>
      </c>
      <c r="W585" s="127"/>
      <c r="X585" s="141" t="s">
        <v>3324</v>
      </c>
      <c r="Y585" s="424" t="s">
        <v>10158</v>
      </c>
      <c r="Z585" s="126" t="s">
        <v>9643</v>
      </c>
      <c r="AA585" s="103"/>
      <c r="AB585" s="126"/>
      <c r="AC585" s="103"/>
      <c r="AD585" s="103"/>
      <c r="AE585" s="103"/>
      <c r="AF585" s="126" t="s">
        <v>161</v>
      </c>
      <c r="AG585" s="126"/>
      <c r="AH585" s="524"/>
      <c r="AI585" s="524"/>
      <c r="AJ585" s="121"/>
      <c r="AK585" s="121"/>
      <c r="AL585" s="121"/>
      <c r="AM585" s="120"/>
      <c r="AN585" s="120"/>
      <c r="AO585" s="120"/>
      <c r="AP585" s="121"/>
      <c r="AQ585" s="525"/>
      <c r="AR585" s="525">
        <f t="shared" ca="1" si="149"/>
        <v>42347</v>
      </c>
      <c r="AS585" s="121"/>
      <c r="AT585" s="121" t="s">
        <v>10777</v>
      </c>
      <c r="AU585" s="122">
        <v>41992</v>
      </c>
      <c r="AV585" s="122">
        <v>42257</v>
      </c>
      <c r="AX585" s="126" t="s">
        <v>10160</v>
      </c>
      <c r="AY585" s="121">
        <v>0</v>
      </c>
      <c r="AZ585" s="120">
        <v>42258</v>
      </c>
      <c r="BA585" s="120"/>
      <c r="BB585" s="121"/>
      <c r="BC585" s="522">
        <f t="shared" si="142"/>
        <v>3500000</v>
      </c>
      <c r="BD585" s="121"/>
      <c r="BE585" s="516"/>
      <c r="BF585" s="122"/>
      <c r="BG585" s="141" t="s">
        <v>2352</v>
      </c>
      <c r="BH585" s="121"/>
      <c r="BI585" s="122"/>
      <c r="BJ585" s="190"/>
      <c r="BK585" s="526" t="s">
        <v>167</v>
      </c>
      <c r="BL585" s="534">
        <f t="shared" ref="BL585:BL598" si="150">F585</f>
        <v>3500000</v>
      </c>
      <c r="BM585" t="s">
        <v>1651</v>
      </c>
      <c r="BQ585" t="str">
        <f t="shared" si="143"/>
        <v>Indosat</v>
      </c>
      <c r="BR585" t="str">
        <f t="shared" si="144"/>
        <v>HK-14-1694</v>
      </c>
      <c r="BS585" s="91">
        <f t="shared" si="145"/>
        <v>2014</v>
      </c>
      <c r="BT585">
        <f t="shared" si="138"/>
        <v>42258</v>
      </c>
      <c r="BU585" s="91">
        <f t="shared" si="137"/>
        <v>0</v>
      </c>
      <c r="BW585" t="str">
        <f t="shared" si="146"/>
        <v>Site : DCS_PAKUNDEN - 20BLR007</v>
      </c>
      <c r="BX585" t="str">
        <f t="shared" si="147"/>
        <v xml:space="preserve">Tipe Tower : </v>
      </c>
      <c r="BY585">
        <f t="shared" si="148"/>
        <v>4800083168</v>
      </c>
      <c r="BZ585" s="92" t="str">
        <f t="shared" si="148"/>
        <v>Consultant Engineering Fee</v>
      </c>
      <c r="CD585" s="531"/>
    </row>
    <row r="586" spans="2:82" ht="15" customHeight="1" x14ac:dyDescent="0.25">
      <c r="B586" s="103">
        <f t="shared" si="136"/>
        <v>437</v>
      </c>
      <c r="C586" s="126" t="s">
        <v>10778</v>
      </c>
      <c r="D586" s="126">
        <v>4800083168</v>
      </c>
      <c r="E586" s="121" t="s">
        <v>9547</v>
      </c>
      <c r="F586" s="522">
        <v>3500000</v>
      </c>
      <c r="G586" s="127">
        <v>8</v>
      </c>
      <c r="H586" s="103">
        <v>2014</v>
      </c>
      <c r="I586" s="128">
        <v>41858</v>
      </c>
      <c r="J586" s="128"/>
      <c r="K586" s="127" t="s">
        <v>628</v>
      </c>
      <c r="L586" s="126" t="s">
        <v>628</v>
      </c>
      <c r="M586" s="141" t="s">
        <v>628</v>
      </c>
      <c r="N586" s="95" t="s">
        <v>1636</v>
      </c>
      <c r="O586" s="127" t="s">
        <v>98</v>
      </c>
      <c r="P586" s="127" t="s">
        <v>98</v>
      </c>
      <c r="Q586" s="100">
        <f>(IF(AF586='[1]Price List'!$B$1,VLOOKUP(N586,'[1]Price List'!$A$1:$K$104,2,0),IF(AF586='[1]Price List'!$C$1,VLOOKUP(N586,'[1]Price List'!$A$1:$K$104,3,0),IF(AF586='[1]Price List'!$D$1,VLOOKUP(N586,'[1]Price List'!$A$1:$K$104,4,0),IF(AF586='[1]Price List'!$E$1,VLOOKUP(N586,'[1]Price List'!$A$1:$K$104,5,0),IF(AF586='[1]Price List'!$F$1,VLOOKUP(N586,'[1]Price List'!$A$1:$K$104,6,0),IF(AF586='[1]Price List'!$G$1,VLOOKUP(N586,'[1]Price List'!$A$1:$K$104,7,0),IF(AF586='[1]Price List'!$H$1,VLOOKUP(N586,'[1]Price List'!$A$1:$K$104,8,0),IF(AF586='[1]Price List'!$I$1,VLOOKUP(N586,'[1]Price List'!$A$1:$K$104,9,0),IF(AF586='[1]Price List'!$J$1,VLOOKUP(N586,'[1]Price List'!$A$1:$K$104,10,0),IF(AF586='[1]Price List'!$K$1,VLOOKUP(N586,'[1]Price List'!$A$1:$K$104,11,0))))))))))))+(IF(AF586='[1]Price List'!$B$1,VLOOKUP(O586,'[1]Price List'!$A$1:$K$104,2,0),IF(AF586='[1]Price List'!$C$1,VLOOKUP(O586,'[1]Price List'!$A$1:$K$104,3,0),IF(AF586='[1]Price List'!$D$1,VLOOKUP(O586,'[1]Price List'!$A$1:$K$104,4,0),IF(AF586='[1]Price List'!$E$1,VLOOKUP(O586,'[1]Price List'!$A$1:$K$104,5,0),IF(AF586='[1]Price List'!$F$1,VLOOKUP(O586,'[1]Price List'!$A$1:$K$104,6,0),IF(AF586='[1]Price List'!$G$1,VLOOKUP(O586,'[1]Price List'!$A$1:$K$104,7,0),IF(AF586='[1]Price List'!$H$1,VLOOKUP(O586,'[1]Price List'!$A$1:$K$104,8,0),IF(AF586='[1]Price List'!$I$1,VLOOKUP(O586,'[1]Price List'!$A$1:$K$104,9,0),IF(AF586='[1]Price List'!$J$1,VLOOKUP(O586,'[1]Price List'!$A$1:$K$104,10,0),IF(AF586='[1]Price List'!$K$1,VLOOKUP(O586,'[1]Price List'!$A$1:$K$104,11,0))))))))))))+(IF(AF586='[1]Price List'!$B$1,VLOOKUP(P586,'[1]Price List'!$A$1:$K$104,2,0),IF(AF586='[1]Price List'!$C$1,VLOOKUP(P586,'[1]Price List'!$A$1:$K$104,3,0),IF(AF586='[1]Price List'!$D$1,VLOOKUP(P586,'[1]Price List'!$A$1:$K$104,4,0),IF(AF586='[1]Price List'!$E$1,VLOOKUP(P586,'[1]Price List'!$A$1:$K$104,5,0),IF(AF586='[1]Price List'!$F$1,VLOOKUP(P586,'[1]Price List'!$A$1:$K$104,6,0),IF(AF586='[1]Price List'!$G$1,VLOOKUP(P586,'[1]Price List'!$A$1:$K$104,7,0),IF(AF586='[1]Price List'!$H$1,VLOOKUP(P586,'[1]Price List'!$A$1:$K$104,8,0),IF(AF586='[1]Price List'!$I$1,VLOOKUP(P586,'[1]Price List'!$A$1:$K$104,9,0),IF(AF586='[1]Price List'!$J$1,VLOOKUP(P586,'[1]Price List'!$A$1:$K$104,10,0),IF(AF586='[1]Price List'!$K$1,VLOOKUP(P586,'[1]Price List'!$A$1:$K$104,11,0))))))))))))</f>
        <v>3500000</v>
      </c>
      <c r="R586" s="103"/>
      <c r="S586" s="127"/>
      <c r="T586" s="127"/>
      <c r="U586" s="120">
        <v>41919</v>
      </c>
      <c r="V586" s="523">
        <f t="shared" si="135"/>
        <v>61</v>
      </c>
      <c r="W586" s="127"/>
      <c r="X586" s="141" t="s">
        <v>10779</v>
      </c>
      <c r="Y586" s="424" t="s">
        <v>10780</v>
      </c>
      <c r="Z586" s="126" t="s">
        <v>1640</v>
      </c>
      <c r="AA586" s="103"/>
      <c r="AB586" s="126"/>
      <c r="AC586" s="103"/>
      <c r="AD586" s="103"/>
      <c r="AE586" s="103"/>
      <c r="AF586" s="126" t="s">
        <v>477</v>
      </c>
      <c r="AG586" s="126"/>
      <c r="AH586" s="524"/>
      <c r="AI586" s="524"/>
      <c r="AJ586" s="121"/>
      <c r="AK586" s="121"/>
      <c r="AL586" s="121"/>
      <c r="AM586" s="120"/>
      <c r="AN586" s="120"/>
      <c r="AO586" s="120"/>
      <c r="AP586" s="121"/>
      <c r="AQ586" s="525"/>
      <c r="AR586" s="525">
        <f t="shared" ca="1" si="149"/>
        <v>42347</v>
      </c>
      <c r="AS586" s="121"/>
      <c r="AT586" s="121" t="s">
        <v>10781</v>
      </c>
      <c r="AU586" s="122">
        <v>42020</v>
      </c>
      <c r="AV586" s="122">
        <v>42068</v>
      </c>
      <c r="AX586" s="126" t="s">
        <v>10240</v>
      </c>
      <c r="AY586" s="121">
        <v>0</v>
      </c>
      <c r="AZ586" s="120">
        <v>42164</v>
      </c>
      <c r="BA586" s="120">
        <v>42181</v>
      </c>
      <c r="BB586" s="121"/>
      <c r="BC586" s="522">
        <f t="shared" si="142"/>
        <v>3500000</v>
      </c>
      <c r="BD586" s="121"/>
      <c r="BE586" s="516"/>
      <c r="BF586" s="122">
        <v>42181</v>
      </c>
      <c r="BG586" s="141" t="s">
        <v>116</v>
      </c>
      <c r="BH586" s="121" t="s">
        <v>10241</v>
      </c>
      <c r="BI586" s="122">
        <v>42181</v>
      </c>
      <c r="BJ586" s="190">
        <v>42220</v>
      </c>
      <c r="BK586" s="526" t="s">
        <v>167</v>
      </c>
      <c r="BL586" s="534">
        <f t="shared" si="150"/>
        <v>3500000</v>
      </c>
      <c r="BM586" t="s">
        <v>1651</v>
      </c>
      <c r="BQ586" t="str">
        <f t="shared" si="143"/>
        <v>Indosat</v>
      </c>
      <c r="BR586" t="str">
        <f t="shared" si="144"/>
        <v>HK-14-1695</v>
      </c>
      <c r="BS586" s="91">
        <f t="shared" si="145"/>
        <v>2014</v>
      </c>
      <c r="BT586">
        <f t="shared" si="138"/>
        <v>42164</v>
      </c>
      <c r="BU586" s="91">
        <f t="shared" si="137"/>
        <v>42181</v>
      </c>
      <c r="BW586" t="str">
        <f t="shared" si="146"/>
        <v>Site : KARABA INDAH - 03KRW018</v>
      </c>
      <c r="BX586" t="str">
        <f t="shared" si="147"/>
        <v xml:space="preserve">Tipe Tower : </v>
      </c>
      <c r="BY586">
        <f t="shared" si="148"/>
        <v>4800083168</v>
      </c>
      <c r="BZ586" s="92" t="str">
        <f t="shared" si="148"/>
        <v>Consultant Engineering Fee</v>
      </c>
      <c r="CD586" s="531"/>
    </row>
    <row r="587" spans="2:82" ht="15" customHeight="1" x14ac:dyDescent="0.25">
      <c r="B587" s="103">
        <f t="shared" si="136"/>
        <v>438</v>
      </c>
      <c r="C587" s="126" t="s">
        <v>10782</v>
      </c>
      <c r="D587" s="126">
        <v>4800083168</v>
      </c>
      <c r="E587" s="121" t="s">
        <v>9547</v>
      </c>
      <c r="F587" s="522">
        <v>5000000</v>
      </c>
      <c r="G587" s="127">
        <v>8</v>
      </c>
      <c r="H587" s="103">
        <v>2014</v>
      </c>
      <c r="I587" s="128">
        <v>41858</v>
      </c>
      <c r="J587" s="128"/>
      <c r="K587" s="127" t="s">
        <v>628</v>
      </c>
      <c r="L587" s="126" t="s">
        <v>628</v>
      </c>
      <c r="M587" s="141" t="s">
        <v>628</v>
      </c>
      <c r="N587" s="104" t="s">
        <v>1636</v>
      </c>
      <c r="O587" s="97" t="s">
        <v>2392</v>
      </c>
      <c r="P587" s="127" t="s">
        <v>98</v>
      </c>
      <c r="Q587" s="100">
        <f>(IF(AF587='[1]Price List'!$B$1,VLOOKUP(N587,'[1]Price List'!$A$1:$K$104,2,0),IF(AF587='[1]Price List'!$C$1,VLOOKUP(N587,'[1]Price List'!$A$1:$K$104,3,0),IF(AF587='[1]Price List'!$D$1,VLOOKUP(N587,'[1]Price List'!$A$1:$K$104,4,0),IF(AF587='[1]Price List'!$E$1,VLOOKUP(N587,'[1]Price List'!$A$1:$K$104,5,0),IF(AF587='[1]Price List'!$F$1,VLOOKUP(N587,'[1]Price List'!$A$1:$K$104,6,0),IF(AF587='[1]Price List'!$G$1,VLOOKUP(N587,'[1]Price List'!$A$1:$K$104,7,0),IF(AF587='[1]Price List'!$H$1,VLOOKUP(N587,'[1]Price List'!$A$1:$K$104,8,0),IF(AF587='[1]Price List'!$I$1,VLOOKUP(N587,'[1]Price List'!$A$1:$K$104,9,0),IF(AF587='[1]Price List'!$J$1,VLOOKUP(N587,'[1]Price List'!$A$1:$K$104,10,0),IF(AF587='[1]Price List'!$K$1,VLOOKUP(N587,'[1]Price List'!$A$1:$K$104,11,0))))))))))))+(IF(AF587='[1]Price List'!$B$1,VLOOKUP(O587,'[1]Price List'!$A$1:$K$104,2,0),IF(AF587='[1]Price List'!$C$1,VLOOKUP(O587,'[1]Price List'!$A$1:$K$104,3,0),IF(AF587='[1]Price List'!$D$1,VLOOKUP(O587,'[1]Price List'!$A$1:$K$104,4,0),IF(AF587='[1]Price List'!$E$1,VLOOKUP(O587,'[1]Price List'!$A$1:$K$104,5,0),IF(AF587='[1]Price List'!$F$1,VLOOKUP(O587,'[1]Price List'!$A$1:$K$104,6,0),IF(AF587='[1]Price List'!$G$1,VLOOKUP(O587,'[1]Price List'!$A$1:$K$104,7,0),IF(AF587='[1]Price List'!$H$1,VLOOKUP(O587,'[1]Price List'!$A$1:$K$104,8,0),IF(AF587='[1]Price List'!$I$1,VLOOKUP(O587,'[1]Price List'!$A$1:$K$104,9,0),IF(AF587='[1]Price List'!$J$1,VLOOKUP(O587,'[1]Price List'!$A$1:$K$104,10,0),IF(AF587='[1]Price List'!$K$1,VLOOKUP(O587,'[1]Price List'!$A$1:$K$104,11,0))))))))))))+(IF(AF587='[1]Price List'!$B$1,VLOOKUP(P587,'[1]Price List'!$A$1:$K$104,2,0),IF(AF587='[1]Price List'!$C$1,VLOOKUP(P587,'[1]Price List'!$A$1:$K$104,3,0),IF(AF587='[1]Price List'!$D$1,VLOOKUP(P587,'[1]Price List'!$A$1:$K$104,4,0),IF(AF587='[1]Price List'!$E$1,VLOOKUP(P587,'[1]Price List'!$A$1:$K$104,5,0),IF(AF587='[1]Price List'!$F$1,VLOOKUP(P587,'[1]Price List'!$A$1:$K$104,6,0),IF(AF587='[1]Price List'!$G$1,VLOOKUP(P587,'[1]Price List'!$A$1:$K$104,7,0),IF(AF587='[1]Price List'!$H$1,VLOOKUP(P587,'[1]Price List'!$A$1:$K$104,8,0),IF(AF587='[1]Price List'!$I$1,VLOOKUP(P587,'[1]Price List'!$A$1:$K$104,9,0),IF(AF587='[1]Price List'!$J$1,VLOOKUP(P587,'[1]Price List'!$A$1:$K$104,10,0),IF(AF587='[1]Price List'!$K$1,VLOOKUP(P587,'[1]Price List'!$A$1:$K$104,11,0))))))))))))</f>
        <v>5000000</v>
      </c>
      <c r="R587" s="103"/>
      <c r="S587" s="127"/>
      <c r="T587" s="127"/>
      <c r="U587" s="120">
        <v>41919</v>
      </c>
      <c r="V587" s="523">
        <f t="shared" si="135"/>
        <v>61</v>
      </c>
      <c r="W587" s="127"/>
      <c r="X587" s="141" t="s">
        <v>10783</v>
      </c>
      <c r="Y587" s="424" t="s">
        <v>10784</v>
      </c>
      <c r="Z587" s="126" t="s">
        <v>2396</v>
      </c>
      <c r="AA587" s="103"/>
      <c r="AB587" s="126"/>
      <c r="AC587" s="103"/>
      <c r="AD587" s="103"/>
      <c r="AE587" s="103"/>
      <c r="AF587" s="126" t="s">
        <v>477</v>
      </c>
      <c r="AG587" s="126"/>
      <c r="AH587" s="524"/>
      <c r="AI587" s="524"/>
      <c r="AJ587" s="121"/>
      <c r="AK587" s="121"/>
      <c r="AL587" s="121"/>
      <c r="AM587" s="120"/>
      <c r="AN587" s="120"/>
      <c r="AO587" s="120"/>
      <c r="AP587" s="121"/>
      <c r="AQ587" s="525"/>
      <c r="AR587" s="525">
        <f t="shared" ca="1" si="149"/>
        <v>42347</v>
      </c>
      <c r="AS587" s="121"/>
      <c r="AT587" s="126" t="s">
        <v>10785</v>
      </c>
      <c r="AU587" s="122">
        <v>41992</v>
      </c>
      <c r="AV587" s="122">
        <v>42034</v>
      </c>
      <c r="AX587" s="126" t="s">
        <v>2617</v>
      </c>
      <c r="AY587" s="121">
        <v>0</v>
      </c>
      <c r="AZ587" s="120">
        <v>42227</v>
      </c>
      <c r="BA587" s="101">
        <v>42251</v>
      </c>
      <c r="BB587" s="95"/>
      <c r="BC587" s="113"/>
      <c r="BD587" s="113"/>
      <c r="BE587" s="113"/>
      <c r="BF587" s="146">
        <v>42251</v>
      </c>
      <c r="BG587" s="88" t="s">
        <v>242</v>
      </c>
      <c r="BH587" s="121" t="s">
        <v>2618</v>
      </c>
      <c r="BI587" s="122">
        <v>42251</v>
      </c>
      <c r="BJ587" s="190"/>
      <c r="BK587" s="526" t="s">
        <v>167</v>
      </c>
      <c r="BL587" s="534">
        <f t="shared" si="150"/>
        <v>5000000</v>
      </c>
      <c r="BM587" t="s">
        <v>2403</v>
      </c>
      <c r="BQ587" t="str">
        <f t="shared" si="143"/>
        <v>Indosat</v>
      </c>
      <c r="BR587" t="str">
        <f t="shared" si="144"/>
        <v>HK-14-1696</v>
      </c>
      <c r="BS587" s="91">
        <f t="shared" si="145"/>
        <v>2014</v>
      </c>
      <c r="BT587">
        <f t="shared" si="138"/>
        <v>42227</v>
      </c>
      <c r="BU587" s="91">
        <f t="shared" si="137"/>
        <v>42251</v>
      </c>
      <c r="BW587" t="str">
        <f t="shared" si="146"/>
        <v>Site : HORIZON ANCOL - 01JKU011</v>
      </c>
      <c r="BX587" t="str">
        <f t="shared" si="147"/>
        <v xml:space="preserve">Tipe Tower : </v>
      </c>
      <c r="BY587">
        <f t="shared" si="148"/>
        <v>4800083168</v>
      </c>
      <c r="BZ587" s="92" t="str">
        <f t="shared" si="148"/>
        <v>Consultant Engineering Fee</v>
      </c>
      <c r="CD587" s="531"/>
    </row>
    <row r="588" spans="2:82" ht="15" customHeight="1" x14ac:dyDescent="0.25">
      <c r="B588" s="103">
        <f t="shared" si="136"/>
        <v>439</v>
      </c>
      <c r="C588" s="126" t="s">
        <v>10786</v>
      </c>
      <c r="D588" s="126">
        <v>4800083168</v>
      </c>
      <c r="E588" s="121" t="s">
        <v>9547</v>
      </c>
      <c r="F588" s="522">
        <v>5000000</v>
      </c>
      <c r="G588" s="127">
        <v>8</v>
      </c>
      <c r="H588" s="103">
        <v>2014</v>
      </c>
      <c r="I588" s="128">
        <v>41858</v>
      </c>
      <c r="J588" s="128"/>
      <c r="K588" s="127" t="s">
        <v>628</v>
      </c>
      <c r="L588" s="126" t="s">
        <v>628</v>
      </c>
      <c r="M588" s="141" t="s">
        <v>628</v>
      </c>
      <c r="N588" s="104" t="s">
        <v>1636</v>
      </c>
      <c r="O588" s="97" t="s">
        <v>2392</v>
      </c>
      <c r="P588" s="127" t="s">
        <v>98</v>
      </c>
      <c r="Q588" s="100">
        <f>(IF(AF588='[1]Price List'!$B$1,VLOOKUP(N588,'[1]Price List'!$A$1:$K$104,2,0),IF(AF588='[1]Price List'!$C$1,VLOOKUP(N588,'[1]Price List'!$A$1:$K$104,3,0),IF(AF588='[1]Price List'!$D$1,VLOOKUP(N588,'[1]Price List'!$A$1:$K$104,4,0),IF(AF588='[1]Price List'!$E$1,VLOOKUP(N588,'[1]Price List'!$A$1:$K$104,5,0),IF(AF588='[1]Price List'!$F$1,VLOOKUP(N588,'[1]Price List'!$A$1:$K$104,6,0),IF(AF588='[1]Price List'!$G$1,VLOOKUP(N588,'[1]Price List'!$A$1:$K$104,7,0),IF(AF588='[1]Price List'!$H$1,VLOOKUP(N588,'[1]Price List'!$A$1:$K$104,8,0),IF(AF588='[1]Price List'!$I$1,VLOOKUP(N588,'[1]Price List'!$A$1:$K$104,9,0),IF(AF588='[1]Price List'!$J$1,VLOOKUP(N588,'[1]Price List'!$A$1:$K$104,10,0),IF(AF588='[1]Price List'!$K$1,VLOOKUP(N588,'[1]Price List'!$A$1:$K$104,11,0))))))))))))+(IF(AF588='[1]Price List'!$B$1,VLOOKUP(O588,'[1]Price List'!$A$1:$K$104,2,0),IF(AF588='[1]Price List'!$C$1,VLOOKUP(O588,'[1]Price List'!$A$1:$K$104,3,0),IF(AF588='[1]Price List'!$D$1,VLOOKUP(O588,'[1]Price List'!$A$1:$K$104,4,0),IF(AF588='[1]Price List'!$E$1,VLOOKUP(O588,'[1]Price List'!$A$1:$K$104,5,0),IF(AF588='[1]Price List'!$F$1,VLOOKUP(O588,'[1]Price List'!$A$1:$K$104,6,0),IF(AF588='[1]Price List'!$G$1,VLOOKUP(O588,'[1]Price List'!$A$1:$K$104,7,0),IF(AF588='[1]Price List'!$H$1,VLOOKUP(O588,'[1]Price List'!$A$1:$K$104,8,0),IF(AF588='[1]Price List'!$I$1,VLOOKUP(O588,'[1]Price List'!$A$1:$K$104,9,0),IF(AF588='[1]Price List'!$J$1,VLOOKUP(O588,'[1]Price List'!$A$1:$K$104,10,0),IF(AF588='[1]Price List'!$K$1,VLOOKUP(O588,'[1]Price List'!$A$1:$K$104,11,0))))))))))))+(IF(AF588='[1]Price List'!$B$1,VLOOKUP(P588,'[1]Price List'!$A$1:$K$104,2,0),IF(AF588='[1]Price List'!$C$1,VLOOKUP(P588,'[1]Price List'!$A$1:$K$104,3,0),IF(AF588='[1]Price List'!$D$1,VLOOKUP(P588,'[1]Price List'!$A$1:$K$104,4,0),IF(AF588='[1]Price List'!$E$1,VLOOKUP(P588,'[1]Price List'!$A$1:$K$104,5,0),IF(AF588='[1]Price List'!$F$1,VLOOKUP(P588,'[1]Price List'!$A$1:$K$104,6,0),IF(AF588='[1]Price List'!$G$1,VLOOKUP(P588,'[1]Price List'!$A$1:$K$104,7,0),IF(AF588='[1]Price List'!$H$1,VLOOKUP(P588,'[1]Price List'!$A$1:$K$104,8,0),IF(AF588='[1]Price List'!$I$1,VLOOKUP(P588,'[1]Price List'!$A$1:$K$104,9,0),IF(AF588='[1]Price List'!$J$1,VLOOKUP(P588,'[1]Price List'!$A$1:$K$104,10,0),IF(AF588='[1]Price List'!$K$1,VLOOKUP(P588,'[1]Price List'!$A$1:$K$104,11,0))))))))))))</f>
        <v>5000000</v>
      </c>
      <c r="R588" s="103"/>
      <c r="S588" s="127"/>
      <c r="T588" s="127"/>
      <c r="U588" s="120">
        <v>41918</v>
      </c>
      <c r="V588" s="523">
        <f t="shared" si="135"/>
        <v>60</v>
      </c>
      <c r="W588" s="127"/>
      <c r="X588" s="141" t="s">
        <v>10787</v>
      </c>
      <c r="Y588" s="424" t="s">
        <v>10788</v>
      </c>
      <c r="Z588" s="126" t="s">
        <v>2396</v>
      </c>
      <c r="AA588" s="103"/>
      <c r="AB588" s="126"/>
      <c r="AC588" s="103"/>
      <c r="AD588" s="103"/>
      <c r="AE588" s="103"/>
      <c r="AF588" s="126" t="s">
        <v>477</v>
      </c>
      <c r="AG588" s="126"/>
      <c r="AH588" s="524"/>
      <c r="AI588" s="524"/>
      <c r="AJ588" s="121"/>
      <c r="AK588" s="121"/>
      <c r="AL588" s="121"/>
      <c r="AM588" s="120"/>
      <c r="AN588" s="120"/>
      <c r="AO588" s="120"/>
      <c r="AP588" s="121"/>
      <c r="AQ588" s="525"/>
      <c r="AR588" s="525">
        <f t="shared" ca="1" si="149"/>
        <v>42347</v>
      </c>
      <c r="AS588" s="121"/>
      <c r="AT588" s="126" t="s">
        <v>10789</v>
      </c>
      <c r="AU588" s="122">
        <v>41992</v>
      </c>
      <c r="AV588" s="122">
        <v>42257</v>
      </c>
      <c r="AX588" s="126" t="s">
        <v>10160</v>
      </c>
      <c r="AY588" s="121">
        <v>0</v>
      </c>
      <c r="AZ588" s="120">
        <v>42258</v>
      </c>
      <c r="BA588" s="120"/>
      <c r="BB588" s="121"/>
      <c r="BC588" s="522">
        <f t="shared" ref="BC588:BC641" si="151">F588</f>
        <v>5000000</v>
      </c>
      <c r="BD588" s="121"/>
      <c r="BE588" s="516"/>
      <c r="BF588" s="122"/>
      <c r="BG588" s="141" t="s">
        <v>9329</v>
      </c>
      <c r="BH588" s="121"/>
      <c r="BI588" s="122"/>
      <c r="BJ588" s="190"/>
      <c r="BK588" s="526" t="s">
        <v>167</v>
      </c>
      <c r="BL588" s="534">
        <f t="shared" si="150"/>
        <v>5000000</v>
      </c>
      <c r="BM588" t="s">
        <v>2403</v>
      </c>
      <c r="BQ588" t="str">
        <f t="shared" si="143"/>
        <v>Indosat</v>
      </c>
      <c r="BR588" t="str">
        <f t="shared" si="144"/>
        <v>HK-14-1697</v>
      </c>
      <c r="BS588" s="91">
        <f t="shared" si="145"/>
        <v>2014</v>
      </c>
      <c r="BT588">
        <f t="shared" si="138"/>
        <v>42258</v>
      </c>
      <c r="BU588" s="91">
        <f t="shared" si="137"/>
        <v>0</v>
      </c>
      <c r="BW588" t="str">
        <f t="shared" si="146"/>
        <v>Site : PALMERAH KEMANGGISAN PULO / PALMERAH KEMANGGISAN - 01JKB046</v>
      </c>
      <c r="BX588" t="str">
        <f t="shared" si="147"/>
        <v xml:space="preserve">Tipe Tower : </v>
      </c>
      <c r="BY588">
        <f t="shared" si="148"/>
        <v>4800083168</v>
      </c>
      <c r="BZ588" s="92" t="str">
        <f t="shared" si="148"/>
        <v>Consultant Engineering Fee</v>
      </c>
      <c r="CD588" s="531"/>
    </row>
    <row r="589" spans="2:82" ht="15" customHeight="1" x14ac:dyDescent="0.25">
      <c r="B589" s="103">
        <f t="shared" si="136"/>
        <v>440</v>
      </c>
      <c r="C589" s="126" t="s">
        <v>10790</v>
      </c>
      <c r="D589" s="126">
        <v>4800083168</v>
      </c>
      <c r="E589" s="121" t="s">
        <v>627</v>
      </c>
      <c r="F589" s="522">
        <v>250000</v>
      </c>
      <c r="G589" s="127">
        <v>8</v>
      </c>
      <c r="H589" s="103">
        <v>2014</v>
      </c>
      <c r="I589" s="128">
        <v>41858</v>
      </c>
      <c r="J589" s="128"/>
      <c r="K589" s="127" t="s">
        <v>628</v>
      </c>
      <c r="L589" s="126" t="s">
        <v>628</v>
      </c>
      <c r="M589" s="141" t="s">
        <v>628</v>
      </c>
      <c r="N589" s="142" t="s">
        <v>631</v>
      </c>
      <c r="O589" s="127" t="s">
        <v>98</v>
      </c>
      <c r="P589" s="127" t="s">
        <v>98</v>
      </c>
      <c r="Q589" s="100">
        <f>(IF(AF589='[1]Price List'!$B$1,VLOOKUP(N589,'[1]Price List'!$A$1:$K$104,2,0),IF(AF589='[1]Price List'!$C$1,VLOOKUP(N589,'[1]Price List'!$A$1:$K$104,3,0),IF(AF589='[1]Price List'!$D$1,VLOOKUP(N589,'[1]Price List'!$A$1:$K$104,4,0),IF(AF589='[1]Price List'!$E$1,VLOOKUP(N589,'[1]Price List'!$A$1:$K$104,5,0),IF(AF589='[1]Price List'!$F$1,VLOOKUP(N589,'[1]Price List'!$A$1:$K$104,6,0),IF(AF589='[1]Price List'!$G$1,VLOOKUP(N589,'[1]Price List'!$A$1:$K$104,7,0),IF(AF589='[1]Price List'!$H$1,VLOOKUP(N589,'[1]Price List'!$A$1:$K$104,8,0),IF(AF589='[1]Price List'!$I$1,VLOOKUP(N589,'[1]Price List'!$A$1:$K$104,9,0),IF(AF589='[1]Price List'!$J$1,VLOOKUP(N589,'[1]Price List'!$A$1:$K$104,10,0),IF(AF589='[1]Price List'!$K$1,VLOOKUP(N589,'[1]Price List'!$A$1:$K$104,11,0))))))))))))+(IF(AF589='[1]Price List'!$B$1,VLOOKUP(O589,'[1]Price List'!$A$1:$K$104,2,0),IF(AF589='[1]Price List'!$C$1,VLOOKUP(O589,'[1]Price List'!$A$1:$K$104,3,0),IF(AF589='[1]Price List'!$D$1,VLOOKUP(O589,'[1]Price List'!$A$1:$K$104,4,0),IF(AF589='[1]Price List'!$E$1,VLOOKUP(O589,'[1]Price List'!$A$1:$K$104,5,0),IF(AF589='[1]Price List'!$F$1,VLOOKUP(O589,'[1]Price List'!$A$1:$K$104,6,0),IF(AF589='[1]Price List'!$G$1,VLOOKUP(O589,'[1]Price List'!$A$1:$K$104,7,0),IF(AF589='[1]Price List'!$H$1,VLOOKUP(O589,'[1]Price List'!$A$1:$K$104,8,0),IF(AF589='[1]Price List'!$I$1,VLOOKUP(O589,'[1]Price List'!$A$1:$K$104,9,0),IF(AF589='[1]Price List'!$J$1,VLOOKUP(O589,'[1]Price List'!$A$1:$K$104,10,0),IF(AF589='[1]Price List'!$K$1,VLOOKUP(O589,'[1]Price List'!$A$1:$K$104,11,0))))))))))))+(IF(AF589='[1]Price List'!$B$1,VLOOKUP(P589,'[1]Price List'!$A$1:$K$104,2,0),IF(AF589='[1]Price List'!$C$1,VLOOKUP(P589,'[1]Price List'!$A$1:$K$104,3,0),IF(AF589='[1]Price List'!$D$1,VLOOKUP(P589,'[1]Price List'!$A$1:$K$104,4,0),IF(AF589='[1]Price List'!$E$1,VLOOKUP(P589,'[1]Price List'!$A$1:$K$104,5,0),IF(AF589='[1]Price List'!$F$1,VLOOKUP(P589,'[1]Price List'!$A$1:$K$104,6,0),IF(AF589='[1]Price List'!$G$1,VLOOKUP(P589,'[1]Price List'!$A$1:$K$104,7,0),IF(AF589='[1]Price List'!$H$1,VLOOKUP(P589,'[1]Price List'!$A$1:$K$104,8,0),IF(AF589='[1]Price List'!$I$1,VLOOKUP(P589,'[1]Price List'!$A$1:$K$104,9,0),IF(AF589='[1]Price List'!$J$1,VLOOKUP(P589,'[1]Price List'!$A$1:$K$104,10,0),IF(AF589='[1]Price List'!$K$1,VLOOKUP(P589,'[1]Price List'!$A$1:$K$104,11,0))))))))))))</f>
        <v>250000</v>
      </c>
      <c r="R589" s="103"/>
      <c r="S589" s="127"/>
      <c r="T589" s="127"/>
      <c r="U589" s="120">
        <v>41927</v>
      </c>
      <c r="V589" s="523">
        <f t="shared" si="135"/>
        <v>69</v>
      </c>
      <c r="W589" s="127"/>
      <c r="X589" s="141" t="s">
        <v>10791</v>
      </c>
      <c r="Y589" s="424" t="s">
        <v>10792</v>
      </c>
      <c r="Z589" s="126" t="s">
        <v>627</v>
      </c>
      <c r="AA589" s="103"/>
      <c r="AB589" s="126"/>
      <c r="AC589" s="103"/>
      <c r="AD589" s="103"/>
      <c r="AE589" s="103"/>
      <c r="AF589" s="126" t="s">
        <v>477</v>
      </c>
      <c r="AG589" s="126"/>
      <c r="AH589" s="524"/>
      <c r="AI589" s="524"/>
      <c r="AJ589" s="121"/>
      <c r="AK589" s="121"/>
      <c r="AL589" s="121"/>
      <c r="AM589" s="120"/>
      <c r="AN589" s="120"/>
      <c r="AO589" s="120"/>
      <c r="AP589" s="121"/>
      <c r="AQ589" s="525"/>
      <c r="AR589" s="525">
        <f t="shared" ca="1" si="149"/>
        <v>42347</v>
      </c>
      <c r="AS589" s="121"/>
      <c r="AT589" s="247" t="s">
        <v>10535</v>
      </c>
      <c r="AU589" s="122">
        <v>42226</v>
      </c>
      <c r="AV589" s="122">
        <v>42249</v>
      </c>
      <c r="AX589" s="121" t="s">
        <v>10536</v>
      </c>
      <c r="AY589" s="121"/>
      <c r="AZ589" s="120">
        <v>42251</v>
      </c>
      <c r="BA589" s="120">
        <v>42268</v>
      </c>
      <c r="BB589" s="121"/>
      <c r="BC589" s="522">
        <f>F589</f>
        <v>250000</v>
      </c>
      <c r="BD589" s="121"/>
      <c r="BE589" s="516">
        <f>+BC589</f>
        <v>250000</v>
      </c>
      <c r="BF589" s="122">
        <v>42269</v>
      </c>
      <c r="BG589" s="141" t="s">
        <v>116</v>
      </c>
      <c r="BH589" s="121" t="s">
        <v>14649</v>
      </c>
      <c r="BI589" s="122">
        <v>42270</v>
      </c>
      <c r="BJ589" s="190">
        <v>42292</v>
      </c>
      <c r="BK589" s="526" t="s">
        <v>167</v>
      </c>
      <c r="BL589" s="534">
        <f t="shared" si="150"/>
        <v>250000</v>
      </c>
      <c r="BQ589" t="str">
        <f t="shared" si="143"/>
        <v>Indosat</v>
      </c>
      <c r="BR589" t="str">
        <f t="shared" si="144"/>
        <v>HK-14-1698</v>
      </c>
      <c r="BS589" s="91">
        <f t="shared" si="145"/>
        <v>2014</v>
      </c>
      <c r="BT589">
        <f t="shared" si="138"/>
        <v>42251</v>
      </c>
      <c r="BU589" s="91">
        <f t="shared" si="137"/>
        <v>42268</v>
      </c>
      <c r="BW589" t="str">
        <f t="shared" si="146"/>
        <v>Site : PASIR RAWI - 02TGN210</v>
      </c>
      <c r="BX589" t="str">
        <f t="shared" si="147"/>
        <v xml:space="preserve">Tipe Tower : </v>
      </c>
      <c r="BY589">
        <f t="shared" si="148"/>
        <v>4800083168</v>
      </c>
      <c r="BZ589" s="92" t="str">
        <f t="shared" si="148"/>
        <v>BoQ Verification</v>
      </c>
      <c r="CD589" s="531"/>
    </row>
    <row r="590" spans="2:82" ht="15" customHeight="1" x14ac:dyDescent="0.25">
      <c r="B590" s="103">
        <f t="shared" si="136"/>
        <v>441</v>
      </c>
      <c r="C590" s="126" t="s">
        <v>10793</v>
      </c>
      <c r="D590" s="126">
        <v>4800083168</v>
      </c>
      <c r="E590" s="121" t="s">
        <v>627</v>
      </c>
      <c r="F590" s="522">
        <v>250000</v>
      </c>
      <c r="G590" s="127">
        <v>8</v>
      </c>
      <c r="H590" s="103">
        <v>2014</v>
      </c>
      <c r="I590" s="128">
        <v>41858</v>
      </c>
      <c r="J590" s="128"/>
      <c r="K590" s="127" t="s">
        <v>628</v>
      </c>
      <c r="L590" s="126" t="s">
        <v>628</v>
      </c>
      <c r="M590" s="141" t="s">
        <v>628</v>
      </c>
      <c r="N590" s="142" t="s">
        <v>631</v>
      </c>
      <c r="O590" s="127" t="s">
        <v>98</v>
      </c>
      <c r="P590" s="127" t="s">
        <v>98</v>
      </c>
      <c r="Q590" s="100">
        <f>(IF(AF590='[1]Price List'!$B$1,VLOOKUP(N590,'[1]Price List'!$A$1:$K$104,2,0),IF(AF590='[1]Price List'!$C$1,VLOOKUP(N590,'[1]Price List'!$A$1:$K$104,3,0),IF(AF590='[1]Price List'!$D$1,VLOOKUP(N590,'[1]Price List'!$A$1:$K$104,4,0),IF(AF590='[1]Price List'!$E$1,VLOOKUP(N590,'[1]Price List'!$A$1:$K$104,5,0),IF(AF590='[1]Price List'!$F$1,VLOOKUP(N590,'[1]Price List'!$A$1:$K$104,6,0),IF(AF590='[1]Price List'!$G$1,VLOOKUP(N590,'[1]Price List'!$A$1:$K$104,7,0),IF(AF590='[1]Price List'!$H$1,VLOOKUP(N590,'[1]Price List'!$A$1:$K$104,8,0),IF(AF590='[1]Price List'!$I$1,VLOOKUP(N590,'[1]Price List'!$A$1:$K$104,9,0),IF(AF590='[1]Price List'!$J$1,VLOOKUP(N590,'[1]Price List'!$A$1:$K$104,10,0),IF(AF590='[1]Price List'!$K$1,VLOOKUP(N590,'[1]Price List'!$A$1:$K$104,11,0))))))))))))+(IF(AF590='[1]Price List'!$B$1,VLOOKUP(O590,'[1]Price List'!$A$1:$K$104,2,0),IF(AF590='[1]Price List'!$C$1,VLOOKUP(O590,'[1]Price List'!$A$1:$K$104,3,0),IF(AF590='[1]Price List'!$D$1,VLOOKUP(O590,'[1]Price List'!$A$1:$K$104,4,0),IF(AF590='[1]Price List'!$E$1,VLOOKUP(O590,'[1]Price List'!$A$1:$K$104,5,0),IF(AF590='[1]Price List'!$F$1,VLOOKUP(O590,'[1]Price List'!$A$1:$K$104,6,0),IF(AF590='[1]Price List'!$G$1,VLOOKUP(O590,'[1]Price List'!$A$1:$K$104,7,0),IF(AF590='[1]Price List'!$H$1,VLOOKUP(O590,'[1]Price List'!$A$1:$K$104,8,0),IF(AF590='[1]Price List'!$I$1,VLOOKUP(O590,'[1]Price List'!$A$1:$K$104,9,0),IF(AF590='[1]Price List'!$J$1,VLOOKUP(O590,'[1]Price List'!$A$1:$K$104,10,0),IF(AF590='[1]Price List'!$K$1,VLOOKUP(O590,'[1]Price List'!$A$1:$K$104,11,0))))))))))))+(IF(AF590='[1]Price List'!$B$1,VLOOKUP(P590,'[1]Price List'!$A$1:$K$104,2,0),IF(AF590='[1]Price List'!$C$1,VLOOKUP(P590,'[1]Price List'!$A$1:$K$104,3,0),IF(AF590='[1]Price List'!$D$1,VLOOKUP(P590,'[1]Price List'!$A$1:$K$104,4,0),IF(AF590='[1]Price List'!$E$1,VLOOKUP(P590,'[1]Price List'!$A$1:$K$104,5,0),IF(AF590='[1]Price List'!$F$1,VLOOKUP(P590,'[1]Price List'!$A$1:$K$104,6,0),IF(AF590='[1]Price List'!$G$1,VLOOKUP(P590,'[1]Price List'!$A$1:$K$104,7,0),IF(AF590='[1]Price List'!$H$1,VLOOKUP(P590,'[1]Price List'!$A$1:$K$104,8,0),IF(AF590='[1]Price List'!$I$1,VLOOKUP(P590,'[1]Price List'!$A$1:$K$104,9,0),IF(AF590='[1]Price List'!$J$1,VLOOKUP(P590,'[1]Price List'!$A$1:$K$104,10,0),IF(AF590='[1]Price List'!$K$1,VLOOKUP(P590,'[1]Price List'!$A$1:$K$104,11,0))))))))))))</f>
        <v>250000</v>
      </c>
      <c r="R590" s="103"/>
      <c r="S590" s="127"/>
      <c r="T590" s="127"/>
      <c r="U590" s="120">
        <v>41918</v>
      </c>
      <c r="V590" s="523">
        <f t="shared" si="135"/>
        <v>60</v>
      </c>
      <c r="W590" s="127"/>
      <c r="X590" s="141" t="s">
        <v>10794</v>
      </c>
      <c r="Y590" s="424" t="s">
        <v>10795</v>
      </c>
      <c r="Z590" s="126" t="s">
        <v>627</v>
      </c>
      <c r="AA590" s="103"/>
      <c r="AB590" s="126"/>
      <c r="AC590" s="103"/>
      <c r="AD590" s="103"/>
      <c r="AE590" s="103"/>
      <c r="AF590" s="126" t="s">
        <v>477</v>
      </c>
      <c r="AG590" s="126"/>
      <c r="AH590" s="524"/>
      <c r="AI590" s="524"/>
      <c r="AJ590" s="121"/>
      <c r="AK590" s="121"/>
      <c r="AL590" s="121"/>
      <c r="AM590" s="120"/>
      <c r="AN590" s="120"/>
      <c r="AO590" s="120"/>
      <c r="AP590" s="121"/>
      <c r="AQ590" s="525"/>
      <c r="AR590" s="525">
        <f t="shared" ca="1" si="149"/>
        <v>42347</v>
      </c>
      <c r="AS590" s="121"/>
      <c r="AT590" s="121" t="s">
        <v>10796</v>
      </c>
      <c r="AU590" s="594">
        <v>42242</v>
      </c>
      <c r="AV590" s="122">
        <v>42249</v>
      </c>
      <c r="AX590" s="121" t="s">
        <v>10797</v>
      </c>
      <c r="AZ590" s="594">
        <v>42257</v>
      </c>
      <c r="BA590" s="120"/>
      <c r="BB590" s="121"/>
      <c r="BC590" s="522">
        <f t="shared" si="151"/>
        <v>250000</v>
      </c>
      <c r="BD590" s="121"/>
      <c r="BE590" s="516"/>
      <c r="BF590" s="122"/>
      <c r="BG590" s="141" t="s">
        <v>2352</v>
      </c>
      <c r="BH590" s="121"/>
      <c r="BI590" s="122"/>
      <c r="BJ590" s="190"/>
      <c r="BK590" s="526" t="s">
        <v>167</v>
      </c>
      <c r="BL590" s="534">
        <f t="shared" si="150"/>
        <v>250000</v>
      </c>
      <c r="BM590" t="s">
        <v>640</v>
      </c>
      <c r="BQ590" t="str">
        <f t="shared" si="143"/>
        <v>Indosat</v>
      </c>
      <c r="BR590" t="str">
        <f t="shared" si="144"/>
        <v>HK-14-1699</v>
      </c>
      <c r="BS590" s="91">
        <f t="shared" si="145"/>
        <v>2014</v>
      </c>
      <c r="BT590" t="e">
        <f>+#REF!</f>
        <v>#REF!</v>
      </c>
      <c r="BU590" s="91">
        <f t="shared" si="137"/>
        <v>0</v>
      </c>
      <c r="BW590" t="str">
        <f t="shared" si="146"/>
        <v>Site : SERPONG_ROAD - 02TGN033</v>
      </c>
      <c r="BX590" t="str">
        <f t="shared" si="147"/>
        <v xml:space="preserve">Tipe Tower : </v>
      </c>
      <c r="BY590">
        <f t="shared" si="148"/>
        <v>4800083168</v>
      </c>
      <c r="BZ590" s="92" t="str">
        <f t="shared" si="148"/>
        <v>BoQ Verification</v>
      </c>
      <c r="CD590" s="531"/>
    </row>
    <row r="591" spans="2:82" ht="15" customHeight="1" x14ac:dyDescent="0.25">
      <c r="B591" s="103">
        <f t="shared" si="136"/>
        <v>442</v>
      </c>
      <c r="C591" s="126" t="s">
        <v>10798</v>
      </c>
      <c r="D591" s="126">
        <v>4800083168</v>
      </c>
      <c r="E591" s="121" t="s">
        <v>627</v>
      </c>
      <c r="F591" s="522">
        <v>250000</v>
      </c>
      <c r="G591" s="127">
        <v>8</v>
      </c>
      <c r="H591" s="103">
        <v>2014</v>
      </c>
      <c r="I591" s="128">
        <v>41858</v>
      </c>
      <c r="J591" s="128"/>
      <c r="K591" s="127" t="s">
        <v>628</v>
      </c>
      <c r="L591" s="126" t="s">
        <v>628</v>
      </c>
      <c r="M591" s="141" t="s">
        <v>628</v>
      </c>
      <c r="N591" s="142" t="s">
        <v>631</v>
      </c>
      <c r="O591" s="127" t="s">
        <v>98</v>
      </c>
      <c r="P591" s="127" t="s">
        <v>98</v>
      </c>
      <c r="Q591" s="100">
        <f>(IF(AF591='[1]Price List'!$B$1,VLOOKUP(N591,'[1]Price List'!$A$1:$K$104,2,0),IF(AF591='[1]Price List'!$C$1,VLOOKUP(N591,'[1]Price List'!$A$1:$K$104,3,0),IF(AF591='[1]Price List'!$D$1,VLOOKUP(N591,'[1]Price List'!$A$1:$K$104,4,0),IF(AF591='[1]Price List'!$E$1,VLOOKUP(N591,'[1]Price List'!$A$1:$K$104,5,0),IF(AF591='[1]Price List'!$F$1,VLOOKUP(N591,'[1]Price List'!$A$1:$K$104,6,0),IF(AF591='[1]Price List'!$G$1,VLOOKUP(N591,'[1]Price List'!$A$1:$K$104,7,0),IF(AF591='[1]Price List'!$H$1,VLOOKUP(N591,'[1]Price List'!$A$1:$K$104,8,0),IF(AF591='[1]Price List'!$I$1,VLOOKUP(N591,'[1]Price List'!$A$1:$K$104,9,0),IF(AF591='[1]Price List'!$J$1,VLOOKUP(N591,'[1]Price List'!$A$1:$K$104,10,0),IF(AF591='[1]Price List'!$K$1,VLOOKUP(N591,'[1]Price List'!$A$1:$K$104,11,0))))))))))))+(IF(AF591='[1]Price List'!$B$1,VLOOKUP(O591,'[1]Price List'!$A$1:$K$104,2,0),IF(AF591='[1]Price List'!$C$1,VLOOKUP(O591,'[1]Price List'!$A$1:$K$104,3,0),IF(AF591='[1]Price List'!$D$1,VLOOKUP(O591,'[1]Price List'!$A$1:$K$104,4,0),IF(AF591='[1]Price List'!$E$1,VLOOKUP(O591,'[1]Price List'!$A$1:$K$104,5,0),IF(AF591='[1]Price List'!$F$1,VLOOKUP(O591,'[1]Price List'!$A$1:$K$104,6,0),IF(AF591='[1]Price List'!$G$1,VLOOKUP(O591,'[1]Price List'!$A$1:$K$104,7,0),IF(AF591='[1]Price List'!$H$1,VLOOKUP(O591,'[1]Price List'!$A$1:$K$104,8,0),IF(AF591='[1]Price List'!$I$1,VLOOKUP(O591,'[1]Price List'!$A$1:$K$104,9,0),IF(AF591='[1]Price List'!$J$1,VLOOKUP(O591,'[1]Price List'!$A$1:$K$104,10,0),IF(AF591='[1]Price List'!$K$1,VLOOKUP(O591,'[1]Price List'!$A$1:$K$104,11,0))))))))))))+(IF(AF591='[1]Price List'!$B$1,VLOOKUP(P591,'[1]Price List'!$A$1:$K$104,2,0),IF(AF591='[1]Price List'!$C$1,VLOOKUP(P591,'[1]Price List'!$A$1:$K$104,3,0),IF(AF591='[1]Price List'!$D$1,VLOOKUP(P591,'[1]Price List'!$A$1:$K$104,4,0),IF(AF591='[1]Price List'!$E$1,VLOOKUP(P591,'[1]Price List'!$A$1:$K$104,5,0),IF(AF591='[1]Price List'!$F$1,VLOOKUP(P591,'[1]Price List'!$A$1:$K$104,6,0),IF(AF591='[1]Price List'!$G$1,VLOOKUP(P591,'[1]Price List'!$A$1:$K$104,7,0),IF(AF591='[1]Price List'!$H$1,VLOOKUP(P591,'[1]Price List'!$A$1:$K$104,8,0),IF(AF591='[1]Price List'!$I$1,VLOOKUP(P591,'[1]Price List'!$A$1:$K$104,9,0),IF(AF591='[1]Price List'!$J$1,VLOOKUP(P591,'[1]Price List'!$A$1:$K$104,10,0),IF(AF591='[1]Price List'!$K$1,VLOOKUP(P591,'[1]Price List'!$A$1:$K$104,11,0))))))))))))</f>
        <v>250000</v>
      </c>
      <c r="R591" s="103"/>
      <c r="S591" s="127"/>
      <c r="T591" s="127"/>
      <c r="U591" s="120">
        <v>41918</v>
      </c>
      <c r="V591" s="523">
        <f t="shared" si="135"/>
        <v>60</v>
      </c>
      <c r="W591" s="127"/>
      <c r="X591" s="141" t="s">
        <v>10799</v>
      </c>
      <c r="Y591" s="424" t="s">
        <v>10799</v>
      </c>
      <c r="Z591" s="126" t="s">
        <v>627</v>
      </c>
      <c r="AA591" s="103"/>
      <c r="AB591" s="126"/>
      <c r="AC591" s="103"/>
      <c r="AD591" s="103"/>
      <c r="AE591" s="103"/>
      <c r="AF591" s="126" t="s">
        <v>477</v>
      </c>
      <c r="AG591" s="126"/>
      <c r="AH591" s="524"/>
      <c r="AI591" s="524"/>
      <c r="AJ591" s="121"/>
      <c r="AK591" s="121"/>
      <c r="AL591" s="121"/>
      <c r="AM591" s="120"/>
      <c r="AN591" s="120"/>
      <c r="AO591" s="120"/>
      <c r="AP591" s="121"/>
      <c r="AQ591" s="525"/>
      <c r="AR591" s="525">
        <f t="shared" ca="1" si="149"/>
        <v>42347</v>
      </c>
      <c r="AS591" s="121"/>
      <c r="AT591" s="121" t="s">
        <v>10050</v>
      </c>
      <c r="AU591" s="122">
        <v>41933</v>
      </c>
      <c r="AV591" s="122"/>
      <c r="AX591" s="121"/>
      <c r="AY591" s="121">
        <v>0</v>
      </c>
      <c r="AZ591" s="120"/>
      <c r="BA591" s="120"/>
      <c r="BB591" s="121"/>
      <c r="BC591" s="522">
        <f t="shared" si="151"/>
        <v>250000</v>
      </c>
      <c r="BD591" s="121"/>
      <c r="BE591" s="516"/>
      <c r="BF591" s="122"/>
      <c r="BG591" s="141" t="s">
        <v>2356</v>
      </c>
      <c r="BH591" s="121"/>
      <c r="BI591" s="122"/>
      <c r="BJ591" s="190"/>
      <c r="BK591" s="526" t="s">
        <v>167</v>
      </c>
      <c r="BL591" s="534">
        <f t="shared" si="150"/>
        <v>250000</v>
      </c>
      <c r="BQ591" t="str">
        <f t="shared" si="143"/>
        <v>Indosat</v>
      </c>
      <c r="BR591" t="str">
        <f t="shared" si="144"/>
        <v>HK-14-1700</v>
      </c>
      <c r="BS591" s="91">
        <f t="shared" si="145"/>
        <v>2014</v>
      </c>
      <c r="BT591">
        <f t="shared" ref="BT591:BU622" si="152">+AZ591</f>
        <v>0</v>
      </c>
      <c r="BU591" s="91">
        <f t="shared" si="137"/>
        <v>0</v>
      </c>
      <c r="BW591" t="str">
        <f t="shared" si="146"/>
        <v>Site : BLOK M_HUB - BLOK M_HUB</v>
      </c>
      <c r="BX591" t="str">
        <f t="shared" si="147"/>
        <v xml:space="preserve">Tipe Tower : </v>
      </c>
      <c r="BY591">
        <f t="shared" si="148"/>
        <v>4800083168</v>
      </c>
      <c r="BZ591" s="92" t="str">
        <f t="shared" si="148"/>
        <v>BoQ Verification</v>
      </c>
      <c r="CD591" s="531"/>
    </row>
    <row r="592" spans="2:82" ht="15" customHeight="1" x14ac:dyDescent="0.25">
      <c r="B592" s="103">
        <f t="shared" si="136"/>
        <v>443</v>
      </c>
      <c r="C592" s="126" t="s">
        <v>10800</v>
      </c>
      <c r="D592" s="126">
        <v>4800083168</v>
      </c>
      <c r="E592" s="121" t="s">
        <v>627</v>
      </c>
      <c r="F592" s="522">
        <v>250000</v>
      </c>
      <c r="G592" s="127">
        <v>8</v>
      </c>
      <c r="H592" s="103">
        <v>2014</v>
      </c>
      <c r="I592" s="128">
        <v>41858</v>
      </c>
      <c r="J592" s="128"/>
      <c r="K592" s="127" t="s">
        <v>628</v>
      </c>
      <c r="L592" s="126" t="s">
        <v>628</v>
      </c>
      <c r="M592" s="141" t="s">
        <v>628</v>
      </c>
      <c r="N592" s="142" t="s">
        <v>631</v>
      </c>
      <c r="O592" s="127" t="s">
        <v>98</v>
      </c>
      <c r="P592" s="127" t="s">
        <v>98</v>
      </c>
      <c r="Q592" s="100">
        <f>(IF(AF592='[1]Price List'!$B$1,VLOOKUP(N592,'[1]Price List'!$A$1:$K$104,2,0),IF(AF592='[1]Price List'!$C$1,VLOOKUP(N592,'[1]Price List'!$A$1:$K$104,3,0),IF(AF592='[1]Price List'!$D$1,VLOOKUP(N592,'[1]Price List'!$A$1:$K$104,4,0),IF(AF592='[1]Price List'!$E$1,VLOOKUP(N592,'[1]Price List'!$A$1:$K$104,5,0),IF(AF592='[1]Price List'!$F$1,VLOOKUP(N592,'[1]Price List'!$A$1:$K$104,6,0),IF(AF592='[1]Price List'!$G$1,VLOOKUP(N592,'[1]Price List'!$A$1:$K$104,7,0),IF(AF592='[1]Price List'!$H$1,VLOOKUP(N592,'[1]Price List'!$A$1:$K$104,8,0),IF(AF592='[1]Price List'!$I$1,VLOOKUP(N592,'[1]Price List'!$A$1:$K$104,9,0),IF(AF592='[1]Price List'!$J$1,VLOOKUP(N592,'[1]Price List'!$A$1:$K$104,10,0),IF(AF592='[1]Price List'!$K$1,VLOOKUP(N592,'[1]Price List'!$A$1:$K$104,11,0))))))))))))+(IF(AF592='[1]Price List'!$B$1,VLOOKUP(O592,'[1]Price List'!$A$1:$K$104,2,0),IF(AF592='[1]Price List'!$C$1,VLOOKUP(O592,'[1]Price List'!$A$1:$K$104,3,0),IF(AF592='[1]Price List'!$D$1,VLOOKUP(O592,'[1]Price List'!$A$1:$K$104,4,0),IF(AF592='[1]Price List'!$E$1,VLOOKUP(O592,'[1]Price List'!$A$1:$K$104,5,0),IF(AF592='[1]Price List'!$F$1,VLOOKUP(O592,'[1]Price List'!$A$1:$K$104,6,0),IF(AF592='[1]Price List'!$G$1,VLOOKUP(O592,'[1]Price List'!$A$1:$K$104,7,0),IF(AF592='[1]Price List'!$H$1,VLOOKUP(O592,'[1]Price List'!$A$1:$K$104,8,0),IF(AF592='[1]Price List'!$I$1,VLOOKUP(O592,'[1]Price List'!$A$1:$K$104,9,0),IF(AF592='[1]Price List'!$J$1,VLOOKUP(O592,'[1]Price List'!$A$1:$K$104,10,0),IF(AF592='[1]Price List'!$K$1,VLOOKUP(O592,'[1]Price List'!$A$1:$K$104,11,0))))))))))))+(IF(AF592='[1]Price List'!$B$1,VLOOKUP(P592,'[1]Price List'!$A$1:$K$104,2,0),IF(AF592='[1]Price List'!$C$1,VLOOKUP(P592,'[1]Price List'!$A$1:$K$104,3,0),IF(AF592='[1]Price List'!$D$1,VLOOKUP(P592,'[1]Price List'!$A$1:$K$104,4,0),IF(AF592='[1]Price List'!$E$1,VLOOKUP(P592,'[1]Price List'!$A$1:$K$104,5,0),IF(AF592='[1]Price List'!$F$1,VLOOKUP(P592,'[1]Price List'!$A$1:$K$104,6,0),IF(AF592='[1]Price List'!$G$1,VLOOKUP(P592,'[1]Price List'!$A$1:$K$104,7,0),IF(AF592='[1]Price List'!$H$1,VLOOKUP(P592,'[1]Price List'!$A$1:$K$104,8,0),IF(AF592='[1]Price List'!$I$1,VLOOKUP(P592,'[1]Price List'!$A$1:$K$104,9,0),IF(AF592='[1]Price List'!$J$1,VLOOKUP(P592,'[1]Price List'!$A$1:$K$104,10,0),IF(AF592='[1]Price List'!$K$1,VLOOKUP(P592,'[1]Price List'!$A$1:$K$104,11,0))))))))))))</f>
        <v>250000</v>
      </c>
      <c r="R592" s="103"/>
      <c r="S592" s="127"/>
      <c r="T592" s="127"/>
      <c r="U592" s="120">
        <v>41918</v>
      </c>
      <c r="V592" s="523">
        <f t="shared" si="135"/>
        <v>60</v>
      </c>
      <c r="W592" s="127"/>
      <c r="X592" s="141" t="s">
        <v>10263</v>
      </c>
      <c r="Y592" s="424" t="s">
        <v>10801</v>
      </c>
      <c r="Z592" s="126" t="s">
        <v>627</v>
      </c>
      <c r="AA592" s="103"/>
      <c r="AB592" s="126"/>
      <c r="AC592" s="103"/>
      <c r="AD592" s="103"/>
      <c r="AE592" s="103"/>
      <c r="AF592" s="126" t="s">
        <v>477</v>
      </c>
      <c r="AG592" s="126"/>
      <c r="AH592" s="524"/>
      <c r="AI592" s="524"/>
      <c r="AJ592" s="121"/>
      <c r="AK592" s="121"/>
      <c r="AL592" s="121"/>
      <c r="AM592" s="120"/>
      <c r="AN592" s="120"/>
      <c r="AO592" s="120"/>
      <c r="AP592" s="121"/>
      <c r="AQ592" s="525"/>
      <c r="AR592" s="525">
        <f t="shared" ca="1" si="149"/>
        <v>42347</v>
      </c>
      <c r="AS592" s="121"/>
      <c r="AT592" s="121" t="s">
        <v>10802</v>
      </c>
      <c r="AU592" s="122">
        <v>41933</v>
      </c>
      <c r="AV592" s="122"/>
      <c r="AX592" s="121"/>
      <c r="AY592" s="121">
        <v>0</v>
      </c>
      <c r="AZ592" s="120"/>
      <c r="BA592" s="120"/>
      <c r="BB592" s="121"/>
      <c r="BC592" s="522">
        <f t="shared" si="151"/>
        <v>250000</v>
      </c>
      <c r="BD592" s="121"/>
      <c r="BE592" s="516"/>
      <c r="BF592" s="122"/>
      <c r="BG592" s="141" t="s">
        <v>2356</v>
      </c>
      <c r="BH592" s="121"/>
      <c r="BI592" s="122"/>
      <c r="BJ592" s="190"/>
      <c r="BK592" s="526" t="s">
        <v>167</v>
      </c>
      <c r="BL592" s="534">
        <f t="shared" si="150"/>
        <v>250000</v>
      </c>
      <c r="BQ592" t="str">
        <f t="shared" si="143"/>
        <v>Indosat</v>
      </c>
      <c r="BR592" t="str">
        <f t="shared" si="144"/>
        <v>HK-14-1701</v>
      </c>
      <c r="BS592" s="91">
        <f t="shared" si="145"/>
        <v>2014</v>
      </c>
      <c r="BT592">
        <f t="shared" si="152"/>
        <v>0</v>
      </c>
      <c r="BU592" s="91">
        <f t="shared" si="137"/>
        <v>0</v>
      </c>
      <c r="BW592" t="str">
        <f t="shared" si="146"/>
        <v>Site : SRENGSENG_KELAPA 2 PENGUMBEN - 01JKB017</v>
      </c>
      <c r="BX592" t="str">
        <f t="shared" si="147"/>
        <v xml:space="preserve">Tipe Tower : </v>
      </c>
      <c r="BY592">
        <f t="shared" si="148"/>
        <v>4800083168</v>
      </c>
      <c r="BZ592" s="92" t="str">
        <f t="shared" si="148"/>
        <v>BoQ Verification</v>
      </c>
      <c r="CD592" s="531"/>
    </row>
    <row r="593" spans="2:82" ht="15" customHeight="1" x14ac:dyDescent="0.25">
      <c r="B593" s="103">
        <f t="shared" si="136"/>
        <v>444</v>
      </c>
      <c r="C593" s="126" t="s">
        <v>10803</v>
      </c>
      <c r="D593" s="126">
        <v>4800083168</v>
      </c>
      <c r="E593" s="121" t="s">
        <v>627</v>
      </c>
      <c r="F593" s="522">
        <v>250000</v>
      </c>
      <c r="G593" s="127">
        <v>8</v>
      </c>
      <c r="H593" s="103">
        <v>2014</v>
      </c>
      <c r="I593" s="128">
        <v>41858</v>
      </c>
      <c r="J593" s="128"/>
      <c r="K593" s="127" t="s">
        <v>628</v>
      </c>
      <c r="L593" s="126" t="s">
        <v>628</v>
      </c>
      <c r="M593" s="141" t="s">
        <v>628</v>
      </c>
      <c r="N593" s="142" t="s">
        <v>631</v>
      </c>
      <c r="O593" s="127" t="s">
        <v>98</v>
      </c>
      <c r="P593" s="127" t="s">
        <v>98</v>
      </c>
      <c r="Q593" s="100">
        <f>(IF(AF593='[1]Price List'!$B$1,VLOOKUP(N593,'[1]Price List'!$A$1:$K$104,2,0),IF(AF593='[1]Price List'!$C$1,VLOOKUP(N593,'[1]Price List'!$A$1:$K$104,3,0),IF(AF593='[1]Price List'!$D$1,VLOOKUP(N593,'[1]Price List'!$A$1:$K$104,4,0),IF(AF593='[1]Price List'!$E$1,VLOOKUP(N593,'[1]Price List'!$A$1:$K$104,5,0),IF(AF593='[1]Price List'!$F$1,VLOOKUP(N593,'[1]Price List'!$A$1:$K$104,6,0),IF(AF593='[1]Price List'!$G$1,VLOOKUP(N593,'[1]Price List'!$A$1:$K$104,7,0),IF(AF593='[1]Price List'!$H$1,VLOOKUP(N593,'[1]Price List'!$A$1:$K$104,8,0),IF(AF593='[1]Price List'!$I$1,VLOOKUP(N593,'[1]Price List'!$A$1:$K$104,9,0),IF(AF593='[1]Price List'!$J$1,VLOOKUP(N593,'[1]Price List'!$A$1:$K$104,10,0),IF(AF593='[1]Price List'!$K$1,VLOOKUP(N593,'[1]Price List'!$A$1:$K$104,11,0))))))))))))+(IF(AF593='[1]Price List'!$B$1,VLOOKUP(O593,'[1]Price List'!$A$1:$K$104,2,0),IF(AF593='[1]Price List'!$C$1,VLOOKUP(O593,'[1]Price List'!$A$1:$K$104,3,0),IF(AF593='[1]Price List'!$D$1,VLOOKUP(O593,'[1]Price List'!$A$1:$K$104,4,0),IF(AF593='[1]Price List'!$E$1,VLOOKUP(O593,'[1]Price List'!$A$1:$K$104,5,0),IF(AF593='[1]Price List'!$F$1,VLOOKUP(O593,'[1]Price List'!$A$1:$K$104,6,0),IF(AF593='[1]Price List'!$G$1,VLOOKUP(O593,'[1]Price List'!$A$1:$K$104,7,0),IF(AF593='[1]Price List'!$H$1,VLOOKUP(O593,'[1]Price List'!$A$1:$K$104,8,0),IF(AF593='[1]Price List'!$I$1,VLOOKUP(O593,'[1]Price List'!$A$1:$K$104,9,0),IF(AF593='[1]Price List'!$J$1,VLOOKUP(O593,'[1]Price List'!$A$1:$K$104,10,0),IF(AF593='[1]Price List'!$K$1,VLOOKUP(O593,'[1]Price List'!$A$1:$K$104,11,0))))))))))))+(IF(AF593='[1]Price List'!$B$1,VLOOKUP(P593,'[1]Price List'!$A$1:$K$104,2,0),IF(AF593='[1]Price List'!$C$1,VLOOKUP(P593,'[1]Price List'!$A$1:$K$104,3,0),IF(AF593='[1]Price List'!$D$1,VLOOKUP(P593,'[1]Price List'!$A$1:$K$104,4,0),IF(AF593='[1]Price List'!$E$1,VLOOKUP(P593,'[1]Price List'!$A$1:$K$104,5,0),IF(AF593='[1]Price List'!$F$1,VLOOKUP(P593,'[1]Price List'!$A$1:$K$104,6,0),IF(AF593='[1]Price List'!$G$1,VLOOKUP(P593,'[1]Price List'!$A$1:$K$104,7,0),IF(AF593='[1]Price List'!$H$1,VLOOKUP(P593,'[1]Price List'!$A$1:$K$104,8,0),IF(AF593='[1]Price List'!$I$1,VLOOKUP(P593,'[1]Price List'!$A$1:$K$104,9,0),IF(AF593='[1]Price List'!$J$1,VLOOKUP(P593,'[1]Price List'!$A$1:$K$104,10,0),IF(AF593='[1]Price List'!$K$1,VLOOKUP(P593,'[1]Price List'!$A$1:$K$104,11,0))))))))))))</f>
        <v>250000</v>
      </c>
      <c r="R593" s="103"/>
      <c r="S593" s="127"/>
      <c r="T593" s="127"/>
      <c r="U593" s="120">
        <v>41934</v>
      </c>
      <c r="V593" s="523">
        <f t="shared" si="135"/>
        <v>76</v>
      </c>
      <c r="W593" s="127"/>
      <c r="X593" s="141" t="s">
        <v>10804</v>
      </c>
      <c r="Y593" s="424" t="s">
        <v>10805</v>
      </c>
      <c r="Z593" s="126" t="s">
        <v>627</v>
      </c>
      <c r="AA593" s="103"/>
      <c r="AB593" s="126"/>
      <c r="AC593" s="103"/>
      <c r="AD593" s="103"/>
      <c r="AE593" s="103"/>
      <c r="AF593" s="126" t="s">
        <v>477</v>
      </c>
      <c r="AG593" s="126"/>
      <c r="AH593" s="524"/>
      <c r="AI593" s="524"/>
      <c r="AJ593" s="121"/>
      <c r="AK593" s="121"/>
      <c r="AL593" s="121"/>
      <c r="AM593" s="120"/>
      <c r="AN593" s="120"/>
      <c r="AO593" s="120"/>
      <c r="AP593" s="121"/>
      <c r="AQ593" s="525"/>
      <c r="AR593" s="525">
        <f t="shared" ca="1" si="149"/>
        <v>42347</v>
      </c>
      <c r="AS593" s="121"/>
      <c r="AT593" s="247" t="s">
        <v>10590</v>
      </c>
      <c r="AU593" s="122">
        <v>42235</v>
      </c>
      <c r="AV593" s="122">
        <v>42249</v>
      </c>
      <c r="AX593" s="121" t="s">
        <v>10258</v>
      </c>
      <c r="AY593" s="121"/>
      <c r="AZ593" s="120">
        <v>42255</v>
      </c>
      <c r="BA593" s="120">
        <v>42296</v>
      </c>
      <c r="BB593" s="121"/>
      <c r="BC593" s="522">
        <f t="shared" si="151"/>
        <v>250000</v>
      </c>
      <c r="BD593" s="121"/>
      <c r="BE593" s="516"/>
      <c r="BF593" s="122">
        <v>42297</v>
      </c>
      <c r="BG593" s="141" t="s">
        <v>242</v>
      </c>
      <c r="BH593" s="121" t="s">
        <v>15143</v>
      </c>
      <c r="BI593" s="122">
        <v>42297</v>
      </c>
      <c r="BJ593" s="190"/>
      <c r="BK593" s="526" t="s">
        <v>167</v>
      </c>
      <c r="BL593" s="534">
        <f t="shared" si="150"/>
        <v>250000</v>
      </c>
      <c r="BQ593" t="str">
        <f t="shared" si="143"/>
        <v>Indosat</v>
      </c>
      <c r="BR593" t="str">
        <f t="shared" si="144"/>
        <v>HK-14-1702</v>
      </c>
      <c r="BS593" s="91">
        <f t="shared" si="145"/>
        <v>2014</v>
      </c>
      <c r="BT593">
        <f t="shared" si="152"/>
        <v>42255</v>
      </c>
      <c r="BU593" s="91">
        <f t="shared" si="137"/>
        <v>42296</v>
      </c>
      <c r="BW593" t="str">
        <f t="shared" si="146"/>
        <v>Site : CENDANA MOTOR - 01JKP086</v>
      </c>
      <c r="BX593" t="str">
        <f t="shared" si="147"/>
        <v xml:space="preserve">Tipe Tower : </v>
      </c>
      <c r="BY593">
        <f t="shared" si="148"/>
        <v>4800083168</v>
      </c>
      <c r="BZ593" s="92" t="str">
        <f t="shared" si="148"/>
        <v>BoQ Verification</v>
      </c>
      <c r="CD593" s="531"/>
    </row>
    <row r="594" spans="2:82" ht="15" customHeight="1" x14ac:dyDescent="0.25">
      <c r="B594" s="103">
        <f t="shared" si="136"/>
        <v>445</v>
      </c>
      <c r="C594" s="126" t="s">
        <v>10806</v>
      </c>
      <c r="D594" s="126" t="s">
        <v>10807</v>
      </c>
      <c r="E594" s="121" t="s">
        <v>2986</v>
      </c>
      <c r="F594" s="522">
        <v>8350000</v>
      </c>
      <c r="G594" s="127">
        <v>12</v>
      </c>
      <c r="H594" s="103">
        <v>2014</v>
      </c>
      <c r="I594" s="128">
        <v>41976</v>
      </c>
      <c r="J594" s="128"/>
      <c r="K594" s="127" t="s">
        <v>2987</v>
      </c>
      <c r="L594" s="126" t="s">
        <v>2987</v>
      </c>
      <c r="M594" s="141" t="s">
        <v>2987</v>
      </c>
      <c r="N594" s="126" t="s">
        <v>98</v>
      </c>
      <c r="O594" s="127" t="s">
        <v>98</v>
      </c>
      <c r="P594" s="127" t="s">
        <v>98</v>
      </c>
      <c r="Q594" s="345">
        <v>0</v>
      </c>
      <c r="R594" s="103"/>
      <c r="S594" s="127"/>
      <c r="T594" s="127"/>
      <c r="U594" s="120">
        <v>41933</v>
      </c>
      <c r="V594" s="523">
        <f t="shared" si="135"/>
        <v>-43</v>
      </c>
      <c r="W594" s="127"/>
      <c r="X594" s="141">
        <v>114793</v>
      </c>
      <c r="Y594" s="424" t="s">
        <v>10808</v>
      </c>
      <c r="Z594" s="126" t="s">
        <v>2986</v>
      </c>
      <c r="AA594" s="103"/>
      <c r="AB594" s="126"/>
      <c r="AC594" s="103"/>
      <c r="AD594" s="103"/>
      <c r="AE594" s="103"/>
      <c r="AF594" s="121"/>
      <c r="AG594" s="126"/>
      <c r="AH594" s="524"/>
      <c r="AI594" s="524"/>
      <c r="AJ594" s="121"/>
      <c r="AK594" s="121"/>
      <c r="AL594" s="121"/>
      <c r="AM594" s="120"/>
      <c r="AN594" s="120"/>
      <c r="AO594" s="120"/>
      <c r="AP594" s="121"/>
      <c r="AQ594" s="525"/>
      <c r="AR594" s="525">
        <f t="shared" ca="1" si="149"/>
        <v>42347</v>
      </c>
      <c r="AS594" s="121"/>
      <c r="AT594" s="121"/>
      <c r="AU594" s="122"/>
      <c r="AV594" s="122"/>
      <c r="AX594" s="121"/>
      <c r="AY594" s="121">
        <v>0</v>
      </c>
      <c r="AZ594" s="120">
        <v>42010</v>
      </c>
      <c r="BA594" s="120">
        <v>42025</v>
      </c>
      <c r="BB594" s="121"/>
      <c r="BC594" s="522">
        <f t="shared" si="151"/>
        <v>8350000</v>
      </c>
      <c r="BD594" s="516">
        <v>0</v>
      </c>
      <c r="BE594" s="516">
        <f>+BC594</f>
        <v>8350000</v>
      </c>
      <c r="BF594" s="122">
        <v>42026</v>
      </c>
      <c r="BG594" s="141" t="s">
        <v>116</v>
      </c>
      <c r="BH594" s="121" t="s">
        <v>10809</v>
      </c>
      <c r="BI594" s="122">
        <v>42031</v>
      </c>
      <c r="BJ594" s="190">
        <v>42093</v>
      </c>
      <c r="BK594" s="526" t="s">
        <v>167</v>
      </c>
      <c r="BL594" s="534">
        <f t="shared" si="150"/>
        <v>8350000</v>
      </c>
      <c r="BQ594" t="str">
        <f t="shared" si="143"/>
        <v>Huawei</v>
      </c>
      <c r="BR594" t="str">
        <f t="shared" si="144"/>
        <v>HK-14-1703</v>
      </c>
      <c r="BS594" s="91">
        <f t="shared" si="145"/>
        <v>2014</v>
      </c>
      <c r="BT594">
        <f t="shared" si="152"/>
        <v>42010</v>
      </c>
      <c r="BU594" s="91">
        <f t="shared" si="137"/>
        <v>42025</v>
      </c>
      <c r="BW594" t="str">
        <f t="shared" si="146"/>
        <v>Site : Sumurboto_Banyumanik_GF_SB - 114793</v>
      </c>
      <c r="BX594" t="str">
        <f t="shared" si="147"/>
        <v xml:space="preserve">Tipe Tower : </v>
      </c>
      <c r="BY594" t="str">
        <f t="shared" si="148"/>
        <v>1091153467-17</v>
      </c>
      <c r="BZ594" s="92" t="str">
        <f t="shared" si="148"/>
        <v>Survey+Foundation Design Analysis</v>
      </c>
      <c r="CD594" s="531"/>
    </row>
    <row r="595" spans="2:82" ht="15" customHeight="1" x14ac:dyDescent="0.25">
      <c r="B595" s="103">
        <f t="shared" si="136"/>
        <v>446</v>
      </c>
      <c r="C595" s="126" t="s">
        <v>10810</v>
      </c>
      <c r="D595" s="126" t="s">
        <v>10811</v>
      </c>
      <c r="E595" s="121" t="s">
        <v>9928</v>
      </c>
      <c r="F595" s="522">
        <v>10600000</v>
      </c>
      <c r="G595" s="127">
        <v>12</v>
      </c>
      <c r="H595" s="103">
        <v>2014</v>
      </c>
      <c r="I595" s="128">
        <v>41976</v>
      </c>
      <c r="J595" s="128"/>
      <c r="K595" s="127" t="s">
        <v>2987</v>
      </c>
      <c r="L595" s="126" t="s">
        <v>2987</v>
      </c>
      <c r="M595" s="141" t="s">
        <v>2987</v>
      </c>
      <c r="N595" s="126" t="s">
        <v>98</v>
      </c>
      <c r="O595" s="127" t="s">
        <v>98</v>
      </c>
      <c r="P595" s="127" t="s">
        <v>98</v>
      </c>
      <c r="Q595" s="345">
        <v>0</v>
      </c>
      <c r="R595" s="103"/>
      <c r="S595" s="127"/>
      <c r="T595" s="127"/>
      <c r="U595" s="120">
        <v>41922</v>
      </c>
      <c r="V595" s="523">
        <f t="shared" si="135"/>
        <v>-54</v>
      </c>
      <c r="W595" s="127"/>
      <c r="X595" s="141">
        <v>140844</v>
      </c>
      <c r="Y595" s="659" t="s">
        <v>6916</v>
      </c>
      <c r="Z595" s="126" t="s">
        <v>9928</v>
      </c>
      <c r="AA595" s="103"/>
      <c r="AB595" s="126"/>
      <c r="AC595" s="103"/>
      <c r="AD595" s="103"/>
      <c r="AE595" s="103"/>
      <c r="AF595" s="121"/>
      <c r="AG595" s="126"/>
      <c r="AH595" s="524"/>
      <c r="AI595" s="524"/>
      <c r="AJ595" s="121"/>
      <c r="AK595" s="121"/>
      <c r="AL595" s="121"/>
      <c r="AM595" s="120"/>
      <c r="AN595" s="120"/>
      <c r="AO595" s="120"/>
      <c r="AP595" s="121"/>
      <c r="AQ595" s="525"/>
      <c r="AR595" s="525">
        <f t="shared" ca="1" si="149"/>
        <v>42347</v>
      </c>
      <c r="AS595" s="121"/>
      <c r="AT595" s="121"/>
      <c r="AU595" s="122"/>
      <c r="AV595" s="122"/>
      <c r="AX595" s="121"/>
      <c r="AY595" s="121">
        <v>0</v>
      </c>
      <c r="AZ595" s="120">
        <v>42010</v>
      </c>
      <c r="BA595" s="120">
        <v>42045</v>
      </c>
      <c r="BB595" s="121"/>
      <c r="BC595" s="522">
        <f t="shared" si="151"/>
        <v>10600000</v>
      </c>
      <c r="BD595" s="516">
        <v>0</v>
      </c>
      <c r="BE595" s="516">
        <f>+BC595</f>
        <v>10600000</v>
      </c>
      <c r="BF595" s="122">
        <v>42066</v>
      </c>
      <c r="BG595" s="141" t="s">
        <v>116</v>
      </c>
      <c r="BH595" s="660" t="s">
        <v>10812</v>
      </c>
      <c r="BI595" s="122">
        <v>42067</v>
      </c>
      <c r="BJ595" s="190">
        <v>42103</v>
      </c>
      <c r="BK595" s="526" t="s">
        <v>167</v>
      </c>
      <c r="BL595" s="534">
        <f t="shared" si="150"/>
        <v>10600000</v>
      </c>
      <c r="BQ595" t="str">
        <f t="shared" si="143"/>
        <v>Huawei</v>
      </c>
      <c r="BR595" t="str">
        <f t="shared" si="144"/>
        <v>HK-14-1704</v>
      </c>
      <c r="BS595" s="91">
        <f t="shared" si="145"/>
        <v>2014</v>
      </c>
      <c r="BT595">
        <f t="shared" si="152"/>
        <v>42010</v>
      </c>
      <c r="BU595" s="91">
        <f t="shared" si="137"/>
        <v>42045</v>
      </c>
      <c r="BW595" t="str">
        <f t="shared" si="146"/>
        <v>Site : Ketapang - 140844</v>
      </c>
      <c r="BX595" t="str">
        <f t="shared" si="147"/>
        <v xml:space="preserve">Tipe Tower : </v>
      </c>
      <c r="BY595" t="str">
        <f t="shared" si="148"/>
        <v>1091154447-1</v>
      </c>
      <c r="BZ595" s="92" t="str">
        <f t="shared" si="148"/>
        <v>Survey+Building Analysis</v>
      </c>
      <c r="CD595" s="531"/>
    </row>
    <row r="596" spans="2:82" ht="15" customHeight="1" x14ac:dyDescent="0.25">
      <c r="B596" s="103">
        <f t="shared" si="136"/>
        <v>447</v>
      </c>
      <c r="C596" s="126" t="s">
        <v>10813</v>
      </c>
      <c r="D596" s="126" t="s">
        <v>10814</v>
      </c>
      <c r="E596" s="121" t="s">
        <v>2986</v>
      </c>
      <c r="F596" s="522">
        <v>8350000</v>
      </c>
      <c r="G596" s="127">
        <v>12</v>
      </c>
      <c r="H596" s="103">
        <v>2014</v>
      </c>
      <c r="I596" s="128">
        <v>41976</v>
      </c>
      <c r="J596" s="128"/>
      <c r="K596" s="127" t="s">
        <v>2987</v>
      </c>
      <c r="L596" s="126" t="s">
        <v>2987</v>
      </c>
      <c r="M596" s="141" t="s">
        <v>2987</v>
      </c>
      <c r="N596" s="126" t="s">
        <v>98</v>
      </c>
      <c r="O596" s="127" t="s">
        <v>98</v>
      </c>
      <c r="P596" s="127" t="s">
        <v>98</v>
      </c>
      <c r="Q596" s="345">
        <v>0</v>
      </c>
      <c r="R596" s="103"/>
      <c r="S596" s="127"/>
      <c r="T596" s="127"/>
      <c r="U596" s="120">
        <v>41920</v>
      </c>
      <c r="V596" s="523">
        <f t="shared" si="135"/>
        <v>-56</v>
      </c>
      <c r="W596" s="127"/>
      <c r="X596" s="141">
        <v>121088</v>
      </c>
      <c r="Y596" s="424" t="s">
        <v>10815</v>
      </c>
      <c r="Z596" s="126" t="s">
        <v>2986</v>
      </c>
      <c r="AA596" s="103"/>
      <c r="AB596" s="126"/>
      <c r="AC596" s="103"/>
      <c r="AD596" s="103"/>
      <c r="AE596" s="103"/>
      <c r="AF596" s="121"/>
      <c r="AG596" s="126"/>
      <c r="AH596" s="524"/>
      <c r="AI596" s="524"/>
      <c r="AJ596" s="121"/>
      <c r="AK596" s="121"/>
      <c r="AL596" s="121"/>
      <c r="AM596" s="120"/>
      <c r="AN596" s="120"/>
      <c r="AO596" s="120"/>
      <c r="AP596" s="121"/>
      <c r="AQ596" s="525"/>
      <c r="AR596" s="525">
        <f t="shared" ca="1" si="149"/>
        <v>42347</v>
      </c>
      <c r="AS596" s="121"/>
      <c r="AT596" s="121"/>
      <c r="AU596" s="122"/>
      <c r="AV596" s="122"/>
      <c r="AX596" s="121"/>
      <c r="AY596" s="121">
        <v>0</v>
      </c>
      <c r="AZ596" s="120">
        <v>42024</v>
      </c>
      <c r="BA596" s="120">
        <v>42033</v>
      </c>
      <c r="BB596" s="121"/>
      <c r="BC596" s="522">
        <f t="shared" si="151"/>
        <v>8350000</v>
      </c>
      <c r="BD596" s="121"/>
      <c r="BE596" s="516">
        <f>+BC596</f>
        <v>8350000</v>
      </c>
      <c r="BF596" s="122">
        <v>42034</v>
      </c>
      <c r="BG596" s="141" t="s">
        <v>116</v>
      </c>
      <c r="BH596" s="121" t="s">
        <v>10816</v>
      </c>
      <c r="BI596" s="122">
        <v>42067</v>
      </c>
      <c r="BJ596" s="190">
        <v>42103</v>
      </c>
      <c r="BK596" s="526" t="s">
        <v>167</v>
      </c>
      <c r="BL596" s="534">
        <f t="shared" si="150"/>
        <v>8350000</v>
      </c>
      <c r="BQ596" t="str">
        <f t="shared" si="143"/>
        <v>Huawei</v>
      </c>
      <c r="BR596" t="str">
        <f t="shared" si="144"/>
        <v>HK-14-1705</v>
      </c>
      <c r="BS596" s="91">
        <f t="shared" si="145"/>
        <v>2014</v>
      </c>
      <c r="BT596">
        <f t="shared" si="152"/>
        <v>42024</v>
      </c>
      <c r="BU596" s="91">
        <f t="shared" si="137"/>
        <v>42033</v>
      </c>
      <c r="BW596" t="str">
        <f t="shared" si="146"/>
        <v>Site : Candiwinangun_GF_SB - 121088</v>
      </c>
      <c r="BX596" t="str">
        <f t="shared" si="147"/>
        <v xml:space="preserve">Tipe Tower : </v>
      </c>
      <c r="BY596" t="str">
        <f t="shared" si="148"/>
        <v>1091153467-20</v>
      </c>
      <c r="BZ596" s="92" t="str">
        <f t="shared" si="148"/>
        <v>Survey+Foundation Design Analysis</v>
      </c>
      <c r="CD596" s="531"/>
    </row>
    <row r="597" spans="2:82" ht="15" customHeight="1" x14ac:dyDescent="0.25">
      <c r="B597" s="103">
        <f t="shared" si="136"/>
        <v>448</v>
      </c>
      <c r="C597" s="126" t="s">
        <v>10817</v>
      </c>
      <c r="D597" s="126" t="s">
        <v>10818</v>
      </c>
      <c r="E597" s="121" t="s">
        <v>9928</v>
      </c>
      <c r="F597" s="522">
        <v>10400000</v>
      </c>
      <c r="G597" s="549"/>
      <c r="H597" s="103">
        <v>2014</v>
      </c>
      <c r="I597" s="128"/>
      <c r="J597" s="128"/>
      <c r="K597" s="127" t="s">
        <v>2987</v>
      </c>
      <c r="L597" s="126" t="s">
        <v>2987</v>
      </c>
      <c r="M597" s="141" t="s">
        <v>2987</v>
      </c>
      <c r="N597" s="126" t="s">
        <v>98</v>
      </c>
      <c r="O597" s="127" t="s">
        <v>98</v>
      </c>
      <c r="P597" s="127" t="s">
        <v>98</v>
      </c>
      <c r="Q597" s="345">
        <v>0</v>
      </c>
      <c r="R597" s="103"/>
      <c r="S597" s="127"/>
      <c r="T597" s="127"/>
      <c r="U597" s="120">
        <v>41918</v>
      </c>
      <c r="V597" s="523">
        <f t="shared" si="135"/>
        <v>41918</v>
      </c>
      <c r="W597" s="127"/>
      <c r="X597" s="141">
        <v>41810</v>
      </c>
      <c r="Y597" s="424" t="s">
        <v>10819</v>
      </c>
      <c r="Z597" s="126" t="s">
        <v>9928</v>
      </c>
      <c r="AA597" s="103"/>
      <c r="AB597" s="126"/>
      <c r="AC597" s="103"/>
      <c r="AD597" s="103"/>
      <c r="AE597" s="103"/>
      <c r="AF597" s="121"/>
      <c r="AG597" s="126"/>
      <c r="AH597" s="524"/>
      <c r="AI597" s="524"/>
      <c r="AJ597" s="121"/>
      <c r="AK597" s="121"/>
      <c r="AL597" s="121"/>
      <c r="AM597" s="120"/>
      <c r="AN597" s="120"/>
      <c r="AO597" s="120"/>
      <c r="AP597" s="121"/>
      <c r="AQ597" s="525"/>
      <c r="AR597" s="525">
        <f t="shared" ca="1" si="149"/>
        <v>42347</v>
      </c>
      <c r="AS597" s="121"/>
      <c r="AT597" s="121"/>
      <c r="AU597" s="122"/>
      <c r="AV597" s="122"/>
      <c r="AX597" s="121"/>
      <c r="AY597" s="121">
        <v>0</v>
      </c>
      <c r="AZ597" s="120">
        <v>42009</v>
      </c>
      <c r="BA597" s="120">
        <v>42045</v>
      </c>
      <c r="BB597" s="121"/>
      <c r="BC597" s="522">
        <f t="shared" si="151"/>
        <v>10400000</v>
      </c>
      <c r="BD597" s="516">
        <v>0</v>
      </c>
      <c r="BE597" s="516">
        <f>+BC597</f>
        <v>10400000</v>
      </c>
      <c r="BF597" s="122">
        <v>42066</v>
      </c>
      <c r="BG597" s="141" t="s">
        <v>116</v>
      </c>
      <c r="BH597" s="121" t="s">
        <v>10820</v>
      </c>
      <c r="BI597" s="122">
        <v>42067</v>
      </c>
      <c r="BJ597" s="190">
        <v>42103</v>
      </c>
      <c r="BK597" s="526" t="s">
        <v>167</v>
      </c>
      <c r="BL597" s="534">
        <f t="shared" si="150"/>
        <v>10400000</v>
      </c>
      <c r="BQ597" t="str">
        <f t="shared" si="143"/>
        <v>Huawei</v>
      </c>
      <c r="BR597" t="str">
        <f t="shared" si="144"/>
        <v>HK-14-1706</v>
      </c>
      <c r="BS597" s="91">
        <f t="shared" si="145"/>
        <v>2014</v>
      </c>
      <c r="BT597">
        <f t="shared" si="152"/>
        <v>42009</v>
      </c>
      <c r="BU597" s="91">
        <f t="shared" si="137"/>
        <v>42045</v>
      </c>
      <c r="BW597" t="str">
        <f t="shared" si="146"/>
        <v>Site : Aviari Pratama - 41810</v>
      </c>
      <c r="BX597" t="str">
        <f t="shared" si="147"/>
        <v xml:space="preserve">Tipe Tower : </v>
      </c>
      <c r="BY597" t="str">
        <f t="shared" si="148"/>
        <v>1091154280-4</v>
      </c>
      <c r="BZ597" s="92" t="str">
        <f t="shared" si="148"/>
        <v>Survey+Building Analysis</v>
      </c>
      <c r="CD597" s="531"/>
    </row>
    <row r="598" spans="2:82" ht="15" customHeight="1" x14ac:dyDescent="0.25">
      <c r="B598" s="103">
        <f t="shared" si="136"/>
        <v>449</v>
      </c>
      <c r="C598" s="126" t="s">
        <v>10821</v>
      </c>
      <c r="D598" s="126" t="s">
        <v>10822</v>
      </c>
      <c r="E598" s="121" t="s">
        <v>9928</v>
      </c>
      <c r="F598" s="522">
        <v>10400000</v>
      </c>
      <c r="G598" s="127">
        <v>10</v>
      </c>
      <c r="H598" s="103">
        <v>2014</v>
      </c>
      <c r="I598" s="128">
        <v>41929</v>
      </c>
      <c r="J598" s="128"/>
      <c r="K598" s="127" t="s">
        <v>2987</v>
      </c>
      <c r="L598" s="126" t="s">
        <v>2987</v>
      </c>
      <c r="M598" s="141" t="s">
        <v>2987</v>
      </c>
      <c r="N598" s="126" t="s">
        <v>98</v>
      </c>
      <c r="O598" s="127" t="s">
        <v>98</v>
      </c>
      <c r="P598" s="127" t="s">
        <v>98</v>
      </c>
      <c r="Q598" s="345">
        <v>0</v>
      </c>
      <c r="R598" s="103"/>
      <c r="S598" s="127"/>
      <c r="T598" s="127"/>
      <c r="U598" s="120"/>
      <c r="V598" s="523">
        <f t="shared" ref="V598:V661" si="153">U598-I598</f>
        <v>-41929</v>
      </c>
      <c r="W598" s="127"/>
      <c r="X598" s="141">
        <v>41737</v>
      </c>
      <c r="Y598" s="424" t="s">
        <v>10823</v>
      </c>
      <c r="Z598" s="126" t="s">
        <v>9928</v>
      </c>
      <c r="AA598" s="103"/>
      <c r="AB598" s="126"/>
      <c r="AC598" s="103"/>
      <c r="AD598" s="103"/>
      <c r="AE598" s="103"/>
      <c r="AF598" s="121"/>
      <c r="AG598" s="126"/>
      <c r="AH598" s="524"/>
      <c r="AI598" s="524"/>
      <c r="AJ598" s="121"/>
      <c r="AK598" s="121"/>
      <c r="AL598" s="121"/>
      <c r="AM598" s="120"/>
      <c r="AN598" s="120"/>
      <c r="AO598" s="120"/>
      <c r="AP598" s="121"/>
      <c r="AQ598" s="525"/>
      <c r="AR598" s="525">
        <f t="shared" ca="1" si="149"/>
        <v>42347</v>
      </c>
      <c r="AS598" s="121"/>
      <c r="AT598" s="121"/>
      <c r="AU598" s="122"/>
      <c r="AV598" s="122"/>
      <c r="AX598" s="121"/>
      <c r="AY598" s="121">
        <v>0</v>
      </c>
      <c r="AZ598" s="120">
        <v>42009</v>
      </c>
      <c r="BA598" s="120">
        <v>42045</v>
      </c>
      <c r="BB598" s="121"/>
      <c r="BC598" s="522">
        <f t="shared" si="151"/>
        <v>10400000</v>
      </c>
      <c r="BD598" s="121">
        <v>0</v>
      </c>
      <c r="BE598" s="516">
        <f>+BC598</f>
        <v>10400000</v>
      </c>
      <c r="BF598" s="122">
        <v>42066</v>
      </c>
      <c r="BG598" s="141" t="s">
        <v>116</v>
      </c>
      <c r="BH598" s="121" t="s">
        <v>10824</v>
      </c>
      <c r="BI598" s="122">
        <v>42067</v>
      </c>
      <c r="BJ598" s="190">
        <v>42103</v>
      </c>
      <c r="BK598" s="526" t="s">
        <v>167</v>
      </c>
      <c r="BL598" s="534">
        <f t="shared" si="150"/>
        <v>10400000</v>
      </c>
      <c r="BQ598" t="str">
        <f t="shared" si="143"/>
        <v>Huawei</v>
      </c>
      <c r="BR598" t="str">
        <f t="shared" si="144"/>
        <v>HK-14-1707</v>
      </c>
      <c r="BS598" s="91">
        <f t="shared" si="145"/>
        <v>2014</v>
      </c>
      <c r="BT598">
        <f t="shared" si="152"/>
        <v>42009</v>
      </c>
      <c r="BU598" s="91">
        <f t="shared" si="137"/>
        <v>42045</v>
      </c>
      <c r="BW598" t="str">
        <f t="shared" si="146"/>
        <v>Site : Air Raja - 41737</v>
      </c>
      <c r="BX598" t="str">
        <f t="shared" si="147"/>
        <v xml:space="preserve">Tipe Tower : </v>
      </c>
      <c r="BY598" t="str">
        <f t="shared" si="148"/>
        <v>1091154280-1</v>
      </c>
      <c r="BZ598" s="92" t="str">
        <f t="shared" si="148"/>
        <v>Survey+Building Analysis</v>
      </c>
      <c r="CD598" s="531"/>
    </row>
    <row r="599" spans="2:82" ht="15" customHeight="1" x14ac:dyDescent="0.25">
      <c r="B599" s="103">
        <f t="shared" ref="B599:B662" si="154">B598+1</f>
        <v>450</v>
      </c>
      <c r="C599" s="126" t="s">
        <v>10825</v>
      </c>
      <c r="D599" s="126"/>
      <c r="E599" s="121" t="s">
        <v>10826</v>
      </c>
      <c r="F599" s="522"/>
      <c r="G599" s="549"/>
      <c r="H599" s="103"/>
      <c r="I599" s="128"/>
      <c r="J599" s="128"/>
      <c r="K599" s="127" t="s">
        <v>769</v>
      </c>
      <c r="L599" s="126" t="s">
        <v>769</v>
      </c>
      <c r="M599" s="141"/>
      <c r="N599" s="126" t="s">
        <v>98</v>
      </c>
      <c r="O599" s="127" t="s">
        <v>98</v>
      </c>
      <c r="P599" s="127" t="s">
        <v>98</v>
      </c>
      <c r="Q599" s="345">
        <v>0</v>
      </c>
      <c r="R599" s="103"/>
      <c r="S599" s="127"/>
      <c r="T599" s="127"/>
      <c r="U599" s="120">
        <v>41913</v>
      </c>
      <c r="V599" s="523">
        <f t="shared" si="153"/>
        <v>41913</v>
      </c>
      <c r="W599" s="127"/>
      <c r="X599" s="141"/>
      <c r="Y599" s="424" t="s">
        <v>10827</v>
      </c>
      <c r="Z599" s="126" t="s">
        <v>10826</v>
      </c>
      <c r="AA599" s="103"/>
      <c r="AB599" s="126"/>
      <c r="AC599" s="103"/>
      <c r="AD599" s="103"/>
      <c r="AE599" s="103"/>
      <c r="AF599" s="121"/>
      <c r="AG599" s="126"/>
      <c r="AH599" s="524"/>
      <c r="AI599" s="524"/>
      <c r="AJ599" s="121"/>
      <c r="AK599" s="121"/>
      <c r="AL599" s="121"/>
      <c r="AM599" s="120"/>
      <c r="AN599" s="120"/>
      <c r="AO599" s="120"/>
      <c r="AP599" s="121" t="s">
        <v>1355</v>
      </c>
      <c r="AQ599" s="525"/>
      <c r="AR599" s="525">
        <f t="shared" ca="1" si="149"/>
        <v>42347</v>
      </c>
      <c r="AS599" s="121" t="s">
        <v>9744</v>
      </c>
      <c r="AT599" s="121"/>
      <c r="AU599" s="122"/>
      <c r="AV599" s="122"/>
      <c r="AX599" s="121"/>
      <c r="AY599" s="121">
        <v>0</v>
      </c>
      <c r="AZ599" s="120"/>
      <c r="BA599" s="120"/>
      <c r="BB599" s="121"/>
      <c r="BC599" s="522">
        <f t="shared" si="151"/>
        <v>0</v>
      </c>
      <c r="BD599" s="121"/>
      <c r="BE599" s="516"/>
      <c r="BF599" s="122"/>
      <c r="BG599" s="141" t="s">
        <v>2356</v>
      </c>
      <c r="BH599" s="121"/>
      <c r="BI599" s="122"/>
      <c r="BJ599" s="190"/>
      <c r="BK599" s="526" t="s">
        <v>167</v>
      </c>
      <c r="BL599" s="554" t="s">
        <v>2356</v>
      </c>
      <c r="BQ599" t="str">
        <f t="shared" si="143"/>
        <v>TBG - Asset</v>
      </c>
      <c r="BR599" t="str">
        <f t="shared" si="144"/>
        <v>HK-14-1717</v>
      </c>
      <c r="BS599" s="91">
        <f t="shared" si="145"/>
        <v>0</v>
      </c>
      <c r="BT599">
        <f t="shared" si="152"/>
        <v>0</v>
      </c>
      <c r="BU599" s="91">
        <f t="shared" si="137"/>
        <v>0</v>
      </c>
      <c r="BW599" t="str">
        <f t="shared" si="146"/>
        <v xml:space="preserve">Site : 3G-TAMAN SARI - </v>
      </c>
      <c r="BX599" t="str">
        <f t="shared" si="147"/>
        <v xml:space="preserve">Tipe Tower : </v>
      </c>
      <c r="BY599">
        <f t="shared" si="148"/>
        <v>0</v>
      </c>
      <c r="BZ599" s="92" t="str">
        <f t="shared" si="148"/>
        <v>DESIGN PERBAIKAN</v>
      </c>
      <c r="CD599" s="531"/>
    </row>
    <row r="600" spans="2:82" ht="15" customHeight="1" x14ac:dyDescent="0.25">
      <c r="B600" s="103">
        <f t="shared" si="154"/>
        <v>451</v>
      </c>
      <c r="C600" s="126" t="s">
        <v>10828</v>
      </c>
      <c r="D600" s="126" t="s">
        <v>10829</v>
      </c>
      <c r="E600" s="121" t="s">
        <v>7348</v>
      </c>
      <c r="F600" s="552" t="s">
        <v>1641</v>
      </c>
      <c r="G600" s="127">
        <v>10</v>
      </c>
      <c r="H600" s="103">
        <v>2014</v>
      </c>
      <c r="I600" s="128">
        <v>41936</v>
      </c>
      <c r="J600" s="128"/>
      <c r="K600" s="127" t="s">
        <v>8275</v>
      </c>
      <c r="L600" s="126" t="s">
        <v>8275</v>
      </c>
      <c r="M600" s="141" t="s">
        <v>770</v>
      </c>
      <c r="N600" s="126" t="s">
        <v>98</v>
      </c>
      <c r="O600" s="127" t="s">
        <v>98</v>
      </c>
      <c r="P600" s="127" t="s">
        <v>98</v>
      </c>
      <c r="Q600" s="345">
        <v>0</v>
      </c>
      <c r="R600" s="103"/>
      <c r="S600" s="127"/>
      <c r="T600" s="127"/>
      <c r="U600" s="120">
        <v>41935</v>
      </c>
      <c r="V600" s="523">
        <f t="shared" si="153"/>
        <v>-1</v>
      </c>
      <c r="W600" s="127"/>
      <c r="X600" s="141"/>
      <c r="Y600" s="424" t="s">
        <v>10830</v>
      </c>
      <c r="Z600" s="126" t="s">
        <v>7348</v>
      </c>
      <c r="AA600" s="103"/>
      <c r="AB600" s="126"/>
      <c r="AC600" s="103"/>
      <c r="AD600" s="103"/>
      <c r="AE600" s="103"/>
      <c r="AF600" s="121"/>
      <c r="AG600" s="126"/>
      <c r="AH600" s="524"/>
      <c r="AI600" s="524"/>
      <c r="AJ600" s="121"/>
      <c r="AK600" s="121"/>
      <c r="AL600" s="121"/>
      <c r="AM600" s="120"/>
      <c r="AN600" s="120"/>
      <c r="AO600" s="120"/>
      <c r="AP600" s="121"/>
      <c r="AQ600" s="525"/>
      <c r="AR600" s="525">
        <f t="shared" ca="1" si="149"/>
        <v>42347</v>
      </c>
      <c r="AS600" s="121"/>
      <c r="AT600" s="121"/>
      <c r="AU600" s="122"/>
      <c r="AV600" s="122"/>
      <c r="AX600" s="121"/>
      <c r="AY600" s="121">
        <v>0</v>
      </c>
      <c r="AZ600" s="120"/>
      <c r="BA600" s="120"/>
      <c r="BB600" s="121"/>
      <c r="BC600" s="522" t="str">
        <f t="shared" si="151"/>
        <v>Cancel PO</v>
      </c>
      <c r="BD600" s="121"/>
      <c r="BE600" s="516"/>
      <c r="BF600" s="122"/>
      <c r="BG600" s="141" t="s">
        <v>9500</v>
      </c>
      <c r="BH600" s="121"/>
      <c r="BI600" s="122"/>
      <c r="BJ600" s="190"/>
      <c r="BK600" s="526" t="s">
        <v>167</v>
      </c>
      <c r="BL600" s="554" t="s">
        <v>1641</v>
      </c>
      <c r="BQ600" t="str">
        <f t="shared" si="143"/>
        <v>TBG - SMI</v>
      </c>
      <c r="BR600" t="str">
        <f t="shared" si="144"/>
        <v>HK-14-1721</v>
      </c>
      <c r="BS600" s="91">
        <f t="shared" si="145"/>
        <v>2014</v>
      </c>
      <c r="BT600">
        <f t="shared" si="152"/>
        <v>0</v>
      </c>
      <c r="BU600" s="91">
        <f t="shared" si="137"/>
        <v>0</v>
      </c>
      <c r="BW600" t="str">
        <f t="shared" si="146"/>
        <v xml:space="preserve">Site : PADANG_MATINGGI - </v>
      </c>
      <c r="BX600" t="str">
        <f t="shared" si="147"/>
        <v xml:space="preserve">Tipe Tower : </v>
      </c>
      <c r="BY600" t="str">
        <f t="shared" si="148"/>
        <v>PO/SMI/14/N002458</v>
      </c>
      <c r="BZ600" s="92" t="str">
        <f t="shared" si="148"/>
        <v>SOIL TEST</v>
      </c>
      <c r="CD600" s="531"/>
    </row>
    <row r="601" spans="2:82" ht="15" customHeight="1" x14ac:dyDescent="0.25">
      <c r="B601" s="103">
        <f t="shared" si="154"/>
        <v>452</v>
      </c>
      <c r="C601" s="126" t="s">
        <v>10831</v>
      </c>
      <c r="D601" s="126" t="s">
        <v>10617</v>
      </c>
      <c r="E601" s="121" t="s">
        <v>10832</v>
      </c>
      <c r="F601" s="522">
        <v>5300000</v>
      </c>
      <c r="G601" s="127" t="s">
        <v>335</v>
      </c>
      <c r="H601" s="103">
        <v>2015</v>
      </c>
      <c r="I601" s="128">
        <v>42158</v>
      </c>
      <c r="J601" s="128">
        <v>42173</v>
      </c>
      <c r="K601" s="127" t="s">
        <v>769</v>
      </c>
      <c r="L601" s="126" t="s">
        <v>769</v>
      </c>
      <c r="M601" s="141" t="s">
        <v>602</v>
      </c>
      <c r="N601" s="126" t="s">
        <v>98</v>
      </c>
      <c r="O601" s="127" t="s">
        <v>98</v>
      </c>
      <c r="P601" s="127" t="s">
        <v>98</v>
      </c>
      <c r="Q601" s="345">
        <v>0</v>
      </c>
      <c r="R601" s="103"/>
      <c r="S601" s="127"/>
      <c r="T601" s="127"/>
      <c r="U601" s="120">
        <v>41935</v>
      </c>
      <c r="V601" s="523">
        <f t="shared" si="153"/>
        <v>-223</v>
      </c>
      <c r="W601" s="127"/>
      <c r="X601" s="141">
        <v>170184110</v>
      </c>
      <c r="Y601" s="424" t="s">
        <v>10833</v>
      </c>
      <c r="Z601" s="126" t="s">
        <v>10834</v>
      </c>
      <c r="AA601" s="103"/>
      <c r="AB601" s="126" t="s">
        <v>10835</v>
      </c>
      <c r="AC601" s="103"/>
      <c r="AD601" s="103"/>
      <c r="AE601" s="103"/>
      <c r="AF601" s="121" t="s">
        <v>9922</v>
      </c>
      <c r="AG601" s="126" t="s">
        <v>10836</v>
      </c>
      <c r="AH601" s="524"/>
      <c r="AI601" s="524"/>
      <c r="AJ601" s="121"/>
      <c r="AK601" s="121"/>
      <c r="AL601" s="121"/>
      <c r="AM601" s="120"/>
      <c r="AN601" s="120"/>
      <c r="AO601" s="120"/>
      <c r="AP601" s="121"/>
      <c r="AQ601" s="525"/>
      <c r="AR601" s="525">
        <f t="shared" ca="1" si="149"/>
        <v>42347</v>
      </c>
      <c r="AS601" s="121"/>
      <c r="AT601" s="121"/>
      <c r="AU601" s="122"/>
      <c r="AV601" s="122"/>
      <c r="AX601" s="121"/>
      <c r="AY601" s="121"/>
      <c r="AZ601" s="120">
        <v>42177</v>
      </c>
      <c r="BA601" s="120">
        <v>42215</v>
      </c>
      <c r="BB601" s="121"/>
      <c r="BC601" s="522">
        <f t="shared" si="151"/>
        <v>5300000</v>
      </c>
      <c r="BD601" s="516">
        <v>0</v>
      </c>
      <c r="BE601" s="516">
        <f>+BC601</f>
        <v>5300000</v>
      </c>
      <c r="BF601" s="122">
        <v>42216</v>
      </c>
      <c r="BG601" s="141" t="s">
        <v>242</v>
      </c>
      <c r="BH601" s="121" t="s">
        <v>10620</v>
      </c>
      <c r="BI601" s="122">
        <v>42220</v>
      </c>
      <c r="BJ601" s="190"/>
      <c r="BK601" s="526" t="s">
        <v>167</v>
      </c>
      <c r="BL601" s="534">
        <f>F601</f>
        <v>5300000</v>
      </c>
      <c r="BQ601" t="str">
        <f t="shared" si="143"/>
        <v>TBG - Asset</v>
      </c>
      <c r="BR601" t="str">
        <f t="shared" si="144"/>
        <v>HK-14-1722</v>
      </c>
      <c r="BS601" s="91">
        <f t="shared" si="145"/>
        <v>2015</v>
      </c>
      <c r="BT601">
        <f t="shared" si="152"/>
        <v>42177</v>
      </c>
      <c r="BU601" s="91">
        <f t="shared" si="137"/>
        <v>42215</v>
      </c>
      <c r="BW601" t="str">
        <f t="shared" si="146"/>
        <v>Site : Balbol - 170184110</v>
      </c>
      <c r="BX601" t="str">
        <f t="shared" si="147"/>
        <v>Tipe Tower : GF 12 M</v>
      </c>
      <c r="BY601" t="str">
        <f t="shared" si="148"/>
        <v>PO/TB/14/N005776</v>
      </c>
      <c r="BZ601" s="92" t="str">
        <f t="shared" si="148"/>
        <v>SUPERVISI ATP &amp; mob demob AREA BALI</v>
      </c>
      <c r="CD601" s="531"/>
    </row>
    <row r="602" spans="2:82" ht="15" customHeight="1" x14ac:dyDescent="0.25">
      <c r="B602" s="103">
        <f t="shared" si="154"/>
        <v>453</v>
      </c>
      <c r="C602" s="126" t="s">
        <v>10837</v>
      </c>
      <c r="D602" s="126"/>
      <c r="E602" s="121" t="s">
        <v>2518</v>
      </c>
      <c r="F602" s="592"/>
      <c r="G602" s="127"/>
      <c r="H602" s="103"/>
      <c r="I602" s="128"/>
      <c r="J602" s="128"/>
      <c r="K602" s="127" t="s">
        <v>8275</v>
      </c>
      <c r="L602" s="126" t="s">
        <v>8275</v>
      </c>
      <c r="M602" s="141" t="s">
        <v>770</v>
      </c>
      <c r="N602" s="126" t="s">
        <v>98</v>
      </c>
      <c r="O602" s="127" t="s">
        <v>98</v>
      </c>
      <c r="P602" s="127" t="s">
        <v>98</v>
      </c>
      <c r="Q602" s="345">
        <v>0</v>
      </c>
      <c r="R602" s="103"/>
      <c r="S602" s="127"/>
      <c r="T602" s="127"/>
      <c r="U602" s="120">
        <v>41935</v>
      </c>
      <c r="V602" s="523">
        <f t="shared" si="153"/>
        <v>41935</v>
      </c>
      <c r="W602" s="127"/>
      <c r="X602" s="141">
        <v>180063109</v>
      </c>
      <c r="Y602" s="424" t="s">
        <v>10838</v>
      </c>
      <c r="Z602" s="126" t="s">
        <v>2518</v>
      </c>
      <c r="AA602" s="103"/>
      <c r="AB602" s="126"/>
      <c r="AC602" s="103"/>
      <c r="AD602" s="103"/>
      <c r="AE602" s="103"/>
      <c r="AF602" s="121"/>
      <c r="AG602" s="126"/>
      <c r="AH602" s="524"/>
      <c r="AI602" s="524"/>
      <c r="AJ602" s="121"/>
      <c r="AK602" s="121"/>
      <c r="AL602" s="121"/>
      <c r="AM602" s="120"/>
      <c r="AN602" s="120"/>
      <c r="AO602" s="120"/>
      <c r="AP602" s="121"/>
      <c r="AQ602" s="525"/>
      <c r="AR602" s="525">
        <f t="shared" ca="1" si="149"/>
        <v>42347</v>
      </c>
      <c r="AS602" s="121"/>
      <c r="AT602" s="121"/>
      <c r="AU602" s="122"/>
      <c r="AV602" s="122"/>
      <c r="AX602" s="121"/>
      <c r="AY602" s="121">
        <v>0</v>
      </c>
      <c r="AZ602" s="120"/>
      <c r="BA602" s="120"/>
      <c r="BB602" s="121"/>
      <c r="BC602" s="522">
        <f t="shared" si="151"/>
        <v>0</v>
      </c>
      <c r="BD602" s="121"/>
      <c r="BE602" s="516"/>
      <c r="BF602" s="122"/>
      <c r="BG602" s="141" t="s">
        <v>10839</v>
      </c>
      <c r="BH602" s="121"/>
      <c r="BI602" s="122"/>
      <c r="BJ602" s="190"/>
      <c r="BK602" s="526" t="s">
        <v>167</v>
      </c>
      <c r="BL602" s="534">
        <v>1500000</v>
      </c>
      <c r="BM602" t="s">
        <v>9466</v>
      </c>
      <c r="BN602" t="s">
        <v>10840</v>
      </c>
      <c r="BO602" t="s">
        <v>8918</v>
      </c>
      <c r="BQ602" t="str">
        <f t="shared" si="143"/>
        <v>TBG - SMI</v>
      </c>
      <c r="BR602" t="str">
        <f t="shared" si="144"/>
        <v>HK-14-1723</v>
      </c>
      <c r="BS602" s="91">
        <f t="shared" si="145"/>
        <v>0</v>
      </c>
      <c r="BT602">
        <f t="shared" si="152"/>
        <v>0</v>
      </c>
      <c r="BU602" s="91">
        <f t="shared" si="152"/>
        <v>0</v>
      </c>
      <c r="BW602" t="str">
        <f t="shared" si="146"/>
        <v>Site : Telkomdoronae 2 - 180063109</v>
      </c>
      <c r="BX602" t="str">
        <f t="shared" si="147"/>
        <v xml:space="preserve">Tipe Tower : </v>
      </c>
      <c r="BY602">
        <f t="shared" si="148"/>
        <v>0</v>
      </c>
      <c r="BZ602" s="92" t="str">
        <f t="shared" si="148"/>
        <v>SUPERVISI ATP</v>
      </c>
      <c r="CD602" s="531"/>
    </row>
    <row r="603" spans="2:82" ht="15" customHeight="1" x14ac:dyDescent="0.25">
      <c r="B603" s="103">
        <f t="shared" si="154"/>
        <v>454</v>
      </c>
      <c r="C603" s="126" t="s">
        <v>10841</v>
      </c>
      <c r="D603" s="126" t="s">
        <v>10842</v>
      </c>
      <c r="E603" s="121" t="s">
        <v>2518</v>
      </c>
      <c r="F603" s="522">
        <v>5850000</v>
      </c>
      <c r="G603" s="127">
        <v>11</v>
      </c>
      <c r="H603" s="103">
        <v>2014</v>
      </c>
      <c r="I603" s="128">
        <v>41969</v>
      </c>
      <c r="J603" s="128"/>
      <c r="K603" s="127" t="s">
        <v>769</v>
      </c>
      <c r="L603" s="127" t="s">
        <v>769</v>
      </c>
      <c r="M603" s="141" t="s">
        <v>818</v>
      </c>
      <c r="N603" s="126" t="s">
        <v>98</v>
      </c>
      <c r="O603" s="127" t="s">
        <v>98</v>
      </c>
      <c r="P603" s="127" t="s">
        <v>98</v>
      </c>
      <c r="Q603" s="345">
        <v>0</v>
      </c>
      <c r="R603" s="103"/>
      <c r="S603" s="127"/>
      <c r="T603" s="127"/>
      <c r="U603" s="120">
        <v>41939</v>
      </c>
      <c r="V603" s="523">
        <f t="shared" si="153"/>
        <v>-30</v>
      </c>
      <c r="W603" s="127"/>
      <c r="X603" s="141" t="s">
        <v>10843</v>
      </c>
      <c r="Y603" s="424" t="s">
        <v>10844</v>
      </c>
      <c r="Z603" s="126" t="s">
        <v>10845</v>
      </c>
      <c r="AA603" s="103"/>
      <c r="AB603" s="126" t="s">
        <v>3182</v>
      </c>
      <c r="AC603" s="103"/>
      <c r="AD603" s="103"/>
      <c r="AE603" s="103"/>
      <c r="AF603" s="121" t="s">
        <v>10846</v>
      </c>
      <c r="AG603" s="126"/>
      <c r="AH603" s="524"/>
      <c r="AI603" s="524"/>
      <c r="AJ603" s="121"/>
      <c r="AK603" s="121"/>
      <c r="AL603" s="121"/>
      <c r="AM603" s="120"/>
      <c r="AN603" s="120"/>
      <c r="AO603" s="120"/>
      <c r="AP603" s="121"/>
      <c r="AQ603" s="525"/>
      <c r="AR603" s="525">
        <f t="shared" ca="1" si="149"/>
        <v>42347</v>
      </c>
      <c r="AS603" s="121"/>
      <c r="AT603" s="121"/>
      <c r="AU603" s="122"/>
      <c r="AV603" s="122"/>
      <c r="AX603" s="121"/>
      <c r="AY603" s="121">
        <v>0</v>
      </c>
      <c r="AZ603" s="120">
        <v>42124</v>
      </c>
      <c r="BA603" s="120">
        <v>42149</v>
      </c>
      <c r="BB603" s="121"/>
      <c r="BC603" s="522">
        <f t="shared" si="151"/>
        <v>5850000</v>
      </c>
      <c r="BD603" s="516"/>
      <c r="BE603" s="516">
        <f>+BC603</f>
        <v>5850000</v>
      </c>
      <c r="BF603" s="122">
        <v>42151</v>
      </c>
      <c r="BG603" s="141" t="s">
        <v>116</v>
      </c>
      <c r="BH603" s="121" t="s">
        <v>10847</v>
      </c>
      <c r="BI603" s="122">
        <v>42152</v>
      </c>
      <c r="BJ603" s="190">
        <v>42166</v>
      </c>
      <c r="BK603" s="526" t="s">
        <v>167</v>
      </c>
      <c r="BL603" s="534">
        <f>F603</f>
        <v>5850000</v>
      </c>
      <c r="BM603" t="s">
        <v>9466</v>
      </c>
      <c r="BN603" t="s">
        <v>10848</v>
      </c>
      <c r="BO603" t="s">
        <v>8315</v>
      </c>
      <c r="BQ603" t="str">
        <f t="shared" si="143"/>
        <v>TBG - Asset</v>
      </c>
      <c r="BR603" t="str">
        <f t="shared" si="144"/>
        <v>HK-14-1724</v>
      </c>
      <c r="BS603" s="91">
        <f t="shared" si="145"/>
        <v>2014</v>
      </c>
      <c r="BT603">
        <f t="shared" si="152"/>
        <v>42124</v>
      </c>
      <c r="BU603" s="91">
        <f t="shared" si="152"/>
        <v>42149</v>
      </c>
      <c r="BW603" t="str">
        <f t="shared" si="146"/>
        <v>Site : Keru - T000127</v>
      </c>
      <c r="BX603" t="str">
        <f t="shared" si="147"/>
        <v>Tipe Tower : 4-A-SKP-01-72</v>
      </c>
      <c r="BY603" t="str">
        <f t="shared" si="148"/>
        <v>PO/SKP/14/N012111</v>
      </c>
      <c r="BZ603" s="92" t="str">
        <f t="shared" si="148"/>
        <v>SUPERVISI ATP</v>
      </c>
      <c r="CD603" s="531"/>
    </row>
    <row r="604" spans="2:82" ht="15" customHeight="1" x14ac:dyDescent="0.25">
      <c r="B604" s="103">
        <f t="shared" si="154"/>
        <v>455</v>
      </c>
      <c r="C604" s="126" t="s">
        <v>10849</v>
      </c>
      <c r="D604" s="126">
        <v>4500067615</v>
      </c>
      <c r="E604" s="121" t="s">
        <v>10850</v>
      </c>
      <c r="F604" s="522">
        <v>6000000</v>
      </c>
      <c r="G604" s="127" t="s">
        <v>189</v>
      </c>
      <c r="H604" s="103">
        <v>2015</v>
      </c>
      <c r="I604" s="128">
        <v>42067</v>
      </c>
      <c r="J604" s="128"/>
      <c r="K604" s="127" t="s">
        <v>94</v>
      </c>
      <c r="L604" s="126" t="s">
        <v>94</v>
      </c>
      <c r="M604" s="141" t="s">
        <v>96</v>
      </c>
      <c r="N604" s="126" t="s">
        <v>98</v>
      </c>
      <c r="O604" s="127" t="s">
        <v>98</v>
      </c>
      <c r="P604" s="127" t="s">
        <v>98</v>
      </c>
      <c r="Q604" s="345">
        <v>0</v>
      </c>
      <c r="R604" s="103"/>
      <c r="S604" s="127"/>
      <c r="T604" s="127"/>
      <c r="U604" s="120">
        <v>41939</v>
      </c>
      <c r="V604" s="523">
        <f t="shared" si="153"/>
        <v>-128</v>
      </c>
      <c r="W604" s="127"/>
      <c r="X604" s="141" t="s">
        <v>10851</v>
      </c>
      <c r="Y604" s="424" t="s">
        <v>10852</v>
      </c>
      <c r="Z604" s="126"/>
      <c r="AA604" s="103"/>
      <c r="AB604" s="126" t="s">
        <v>10853</v>
      </c>
      <c r="AC604" s="103" t="s">
        <v>1884</v>
      </c>
      <c r="AD604" s="103" t="s">
        <v>1884</v>
      </c>
      <c r="AE604" s="103" t="s">
        <v>118</v>
      </c>
      <c r="AF604" s="121"/>
      <c r="AG604" s="126"/>
      <c r="AH604" s="524"/>
      <c r="AI604" s="524"/>
      <c r="AJ604" s="121"/>
      <c r="AK604" s="121"/>
      <c r="AL604" s="121"/>
      <c r="AM604" s="120"/>
      <c r="AN604" s="120"/>
      <c r="AO604" s="120"/>
      <c r="AP604" s="121"/>
      <c r="AQ604" s="525"/>
      <c r="AR604" s="525">
        <f t="shared" ca="1" si="149"/>
        <v>42347</v>
      </c>
      <c r="AS604" s="121"/>
      <c r="AT604" s="121"/>
      <c r="AU604" s="122"/>
      <c r="AV604" s="122"/>
      <c r="AX604" s="121"/>
      <c r="AY604" s="121" t="s">
        <v>436</v>
      </c>
      <c r="AZ604" s="120">
        <v>42075</v>
      </c>
      <c r="BA604" s="120">
        <v>42081</v>
      </c>
      <c r="BB604" s="121"/>
      <c r="BC604" s="522">
        <f t="shared" si="151"/>
        <v>6000000</v>
      </c>
      <c r="BD604" s="516">
        <v>0</v>
      </c>
      <c r="BE604" s="516">
        <f>+BC604</f>
        <v>6000000</v>
      </c>
      <c r="BF604" s="122">
        <v>42081</v>
      </c>
      <c r="BG604" s="141" t="s">
        <v>116</v>
      </c>
      <c r="BH604" s="121" t="s">
        <v>10854</v>
      </c>
      <c r="BI604" s="122">
        <v>42082</v>
      </c>
      <c r="BJ604" s="190">
        <v>42096</v>
      </c>
      <c r="BK604" s="526" t="s">
        <v>167</v>
      </c>
      <c r="BL604" s="534">
        <f>F604</f>
        <v>6000000</v>
      </c>
      <c r="BM604" t="s">
        <v>9466</v>
      </c>
      <c r="BN604">
        <v>0</v>
      </c>
      <c r="BO604" t="s">
        <v>8315</v>
      </c>
      <c r="BQ604" t="str">
        <f t="shared" si="143"/>
        <v>Protelindo</v>
      </c>
      <c r="BR604" t="str">
        <f t="shared" si="144"/>
        <v>HK-14-1725</v>
      </c>
      <c r="BS604" s="91">
        <f t="shared" si="145"/>
        <v>2015</v>
      </c>
      <c r="BT604">
        <f t="shared" si="152"/>
        <v>42075</v>
      </c>
      <c r="BU604" s="91">
        <f t="shared" si="152"/>
        <v>42081</v>
      </c>
      <c r="BW604" t="str">
        <f t="shared" si="146"/>
        <v>Site : SUKA JAYA - KAL-WKL-0133-H-P</v>
      </c>
      <c r="BX604" t="str">
        <f t="shared" si="147"/>
        <v>Tipe Tower : 52-02-MD-T-3-HW</v>
      </c>
      <c r="BY604">
        <f t="shared" si="148"/>
        <v>4500067615</v>
      </c>
      <c r="BZ604" s="92" t="str">
        <f t="shared" si="148"/>
        <v>Investigation landslide and Solution</v>
      </c>
      <c r="CD604" s="531"/>
    </row>
    <row r="605" spans="2:82" ht="15" customHeight="1" x14ac:dyDescent="0.25">
      <c r="B605" s="103">
        <f t="shared" si="154"/>
        <v>456</v>
      </c>
      <c r="C605" s="126" t="s">
        <v>10855</v>
      </c>
      <c r="D605" s="126">
        <v>4500067618</v>
      </c>
      <c r="E605" s="121" t="s">
        <v>10856</v>
      </c>
      <c r="F605" s="522">
        <v>6000000</v>
      </c>
      <c r="G605" s="127" t="s">
        <v>189</v>
      </c>
      <c r="H605" s="103">
        <v>2015</v>
      </c>
      <c r="I605" s="128">
        <v>42067</v>
      </c>
      <c r="J605" s="128"/>
      <c r="K605" s="127" t="s">
        <v>94</v>
      </c>
      <c r="L605" s="126" t="s">
        <v>94</v>
      </c>
      <c r="M605" s="141" t="s">
        <v>96</v>
      </c>
      <c r="N605" s="126" t="s">
        <v>98</v>
      </c>
      <c r="O605" s="127" t="s">
        <v>98</v>
      </c>
      <c r="P605" s="127" t="s">
        <v>98</v>
      </c>
      <c r="Q605" s="345">
        <v>0</v>
      </c>
      <c r="R605" s="103"/>
      <c r="S605" s="127"/>
      <c r="T605" s="127"/>
      <c r="U605" s="120"/>
      <c r="V605" s="523">
        <f t="shared" si="153"/>
        <v>-42067</v>
      </c>
      <c r="W605" s="127"/>
      <c r="X605" s="141" t="s">
        <v>10857</v>
      </c>
      <c r="Y605" s="424" t="s">
        <v>3547</v>
      </c>
      <c r="Z605" s="126"/>
      <c r="AA605" s="103"/>
      <c r="AB605" s="126" t="s">
        <v>10858</v>
      </c>
      <c r="AC605" s="103" t="s">
        <v>1884</v>
      </c>
      <c r="AD605" s="103" t="s">
        <v>1884</v>
      </c>
      <c r="AE605" s="103" t="s">
        <v>118</v>
      </c>
      <c r="AF605" s="121"/>
      <c r="AG605" s="126"/>
      <c r="AH605" s="524"/>
      <c r="AI605" s="524"/>
      <c r="AJ605" s="121"/>
      <c r="AK605" s="121"/>
      <c r="AL605" s="121"/>
      <c r="AM605" s="120"/>
      <c r="AN605" s="120"/>
      <c r="AO605" s="120"/>
      <c r="AP605" s="121"/>
      <c r="AQ605" s="525"/>
      <c r="AR605" s="525">
        <f t="shared" ca="1" si="149"/>
        <v>42347</v>
      </c>
      <c r="AS605" s="121"/>
      <c r="AT605" s="121"/>
      <c r="AU605" s="122"/>
      <c r="AV605" s="122"/>
      <c r="AX605" s="121"/>
      <c r="AY605" s="121" t="s">
        <v>436</v>
      </c>
      <c r="AZ605" s="120">
        <v>42075</v>
      </c>
      <c r="BA605" s="120">
        <v>42081</v>
      </c>
      <c r="BB605" s="121"/>
      <c r="BC605" s="522">
        <f t="shared" si="151"/>
        <v>6000000</v>
      </c>
      <c r="BD605" s="516">
        <v>0</v>
      </c>
      <c r="BE605" s="516">
        <f>+BC605</f>
        <v>6000000</v>
      </c>
      <c r="BF605" s="122">
        <v>42081</v>
      </c>
      <c r="BG605" s="141" t="s">
        <v>116</v>
      </c>
      <c r="BH605" s="121" t="s">
        <v>10859</v>
      </c>
      <c r="BI605" s="122">
        <v>42082</v>
      </c>
      <c r="BJ605" s="190">
        <v>42096</v>
      </c>
      <c r="BK605" s="526" t="s">
        <v>167</v>
      </c>
      <c r="BL605" s="534">
        <f>F605</f>
        <v>6000000</v>
      </c>
      <c r="BQ605" t="str">
        <f t="shared" si="143"/>
        <v>Protelindo</v>
      </c>
      <c r="BR605" t="str">
        <f t="shared" si="144"/>
        <v>HK-14-1726</v>
      </c>
      <c r="BS605" s="91">
        <f t="shared" si="145"/>
        <v>2015</v>
      </c>
      <c r="BT605">
        <f t="shared" si="152"/>
        <v>42075</v>
      </c>
      <c r="BU605" s="91">
        <f t="shared" si="152"/>
        <v>42081</v>
      </c>
      <c r="BW605" t="str">
        <f t="shared" si="146"/>
        <v>Site : Monginsidi - SUL-SSL-0040-M-B</v>
      </c>
      <c r="BX605" t="str">
        <f t="shared" si="147"/>
        <v>Tipe Tower : SST43-3L</v>
      </c>
      <c r="BY605">
        <f t="shared" si="148"/>
        <v>4500067618</v>
      </c>
      <c r="BZ605" s="92" t="str">
        <f t="shared" si="148"/>
        <v>Investigation Burned Tower/Shelter</v>
      </c>
      <c r="CD605" s="531"/>
    </row>
    <row r="606" spans="2:82" ht="15" customHeight="1" x14ac:dyDescent="0.25">
      <c r="B606" s="103">
        <f t="shared" si="154"/>
        <v>457</v>
      </c>
      <c r="C606" s="126" t="s">
        <v>10860</v>
      </c>
      <c r="D606" s="126" t="s">
        <v>10861</v>
      </c>
      <c r="E606" s="121" t="s">
        <v>10862</v>
      </c>
      <c r="F606" s="522">
        <v>8250000</v>
      </c>
      <c r="G606" s="127">
        <v>7</v>
      </c>
      <c r="H606" s="103">
        <v>2013</v>
      </c>
      <c r="I606" s="128">
        <v>41465</v>
      </c>
      <c r="J606" s="128"/>
      <c r="K606" s="127" t="s">
        <v>769</v>
      </c>
      <c r="L606" s="126" t="s">
        <v>769</v>
      </c>
      <c r="M606" s="141" t="s">
        <v>818</v>
      </c>
      <c r="N606" s="126" t="s">
        <v>98</v>
      </c>
      <c r="O606" s="127" t="s">
        <v>98</v>
      </c>
      <c r="P606" s="127" t="s">
        <v>98</v>
      </c>
      <c r="Q606" s="345">
        <v>0</v>
      </c>
      <c r="R606" s="103"/>
      <c r="S606" s="127"/>
      <c r="T606" s="127"/>
      <c r="U606" s="120"/>
      <c r="V606" s="523">
        <f t="shared" si="153"/>
        <v>-41465</v>
      </c>
      <c r="W606" s="127"/>
      <c r="X606" s="141">
        <v>190031109</v>
      </c>
      <c r="Y606" s="424" t="s">
        <v>10863</v>
      </c>
      <c r="Z606" s="126" t="s">
        <v>10862</v>
      </c>
      <c r="AA606" s="103"/>
      <c r="AB606" s="126"/>
      <c r="AC606" s="103"/>
      <c r="AD606" s="103"/>
      <c r="AE606" s="103"/>
      <c r="AF606" s="121"/>
      <c r="AG606" s="126"/>
      <c r="AH606" s="524"/>
      <c r="AI606" s="524"/>
      <c r="AJ606" s="121"/>
      <c r="AK606" s="121"/>
      <c r="AL606" s="121"/>
      <c r="AM606" s="120"/>
      <c r="AN606" s="120"/>
      <c r="AO606" s="120"/>
      <c r="AP606" s="121"/>
      <c r="AQ606" s="525"/>
      <c r="AR606" s="525">
        <f t="shared" ca="1" si="149"/>
        <v>42347</v>
      </c>
      <c r="AS606" s="121"/>
      <c r="AT606" s="121"/>
      <c r="AU606" s="122"/>
      <c r="AV606" s="122"/>
      <c r="AX606" s="121"/>
      <c r="AY606" s="121">
        <v>0</v>
      </c>
      <c r="AZ606" s="120"/>
      <c r="BA606" s="120"/>
      <c r="BB606" s="121"/>
      <c r="BC606" s="522">
        <f t="shared" si="151"/>
        <v>8250000</v>
      </c>
      <c r="BD606" s="121"/>
      <c r="BE606" s="516"/>
      <c r="BF606" s="122"/>
      <c r="BG606" s="141" t="s">
        <v>1641</v>
      </c>
      <c r="BH606" s="121"/>
      <c r="BI606" s="122"/>
      <c r="BJ606" s="190"/>
      <c r="BK606" s="526" t="s">
        <v>167</v>
      </c>
      <c r="BL606" s="534">
        <f>F606</f>
        <v>8250000</v>
      </c>
      <c r="BQ606" t="str">
        <f t="shared" si="143"/>
        <v>TBG - Asset</v>
      </c>
      <c r="BR606" t="str">
        <f t="shared" si="144"/>
        <v>HK-14-1727</v>
      </c>
      <c r="BS606" s="91">
        <f t="shared" si="145"/>
        <v>2013</v>
      </c>
      <c r="BT606">
        <f t="shared" si="152"/>
        <v>0</v>
      </c>
      <c r="BU606" s="91">
        <f t="shared" si="152"/>
        <v>0</v>
      </c>
      <c r="BW606" t="str">
        <f t="shared" si="146"/>
        <v>Site : Labuhan Bajo - 190031109</v>
      </c>
      <c r="BX606" t="str">
        <f t="shared" si="147"/>
        <v xml:space="preserve">Tipe Tower : </v>
      </c>
      <c r="BY606" t="str">
        <f t="shared" si="148"/>
        <v>PO/SKP/13/007221</v>
      </c>
      <c r="BZ606" s="92" t="str">
        <f t="shared" si="148"/>
        <v>Validasi Tower, DCP Test, Survey Analisa Pondasi &amp; Transport area Bali &amp; Nusa Tenggara</v>
      </c>
      <c r="CD606" s="531"/>
    </row>
    <row r="607" spans="2:82" ht="15" customHeight="1" x14ac:dyDescent="0.25">
      <c r="B607" s="103">
        <f t="shared" si="154"/>
        <v>458</v>
      </c>
      <c r="C607" s="126" t="s">
        <v>10864</v>
      </c>
      <c r="D607" s="126" t="s">
        <v>10865</v>
      </c>
      <c r="E607" s="121" t="s">
        <v>10866</v>
      </c>
      <c r="F607" s="552" t="s">
        <v>1641</v>
      </c>
      <c r="G607" s="127" t="s">
        <v>8305</v>
      </c>
      <c r="H607" s="103">
        <v>2013</v>
      </c>
      <c r="I607" s="128">
        <v>41578</v>
      </c>
      <c r="J607" s="128"/>
      <c r="K607" s="127" t="s">
        <v>769</v>
      </c>
      <c r="L607" s="126" t="s">
        <v>769</v>
      </c>
      <c r="M607" s="141" t="s">
        <v>818</v>
      </c>
      <c r="N607" s="126" t="s">
        <v>98</v>
      </c>
      <c r="O607" s="127" t="s">
        <v>98</v>
      </c>
      <c r="P607" s="127" t="s">
        <v>98</v>
      </c>
      <c r="Q607" s="345">
        <v>0</v>
      </c>
      <c r="R607" s="103"/>
      <c r="S607" s="127"/>
      <c r="T607" s="127"/>
      <c r="U607" s="120">
        <v>41933</v>
      </c>
      <c r="V607" s="523">
        <f t="shared" si="153"/>
        <v>355</v>
      </c>
      <c r="W607" s="127"/>
      <c r="X607" s="141" t="s">
        <v>9481</v>
      </c>
      <c r="Y607" s="424" t="s">
        <v>9482</v>
      </c>
      <c r="Z607" s="126" t="s">
        <v>10866</v>
      </c>
      <c r="AA607" s="103"/>
      <c r="AB607" s="126"/>
      <c r="AC607" s="103"/>
      <c r="AD607" s="103"/>
      <c r="AE607" s="103"/>
      <c r="AF607" s="121"/>
      <c r="AG607" s="126"/>
      <c r="AH607" s="524"/>
      <c r="AI607" s="524"/>
      <c r="AJ607" s="121"/>
      <c r="AK607" s="121"/>
      <c r="AL607" s="121"/>
      <c r="AM607" s="120"/>
      <c r="AN607" s="120"/>
      <c r="AO607" s="120"/>
      <c r="AP607" s="121" t="s">
        <v>8302</v>
      </c>
      <c r="AQ607" s="525"/>
      <c r="AR607" s="525">
        <f t="shared" ca="1" si="149"/>
        <v>42347</v>
      </c>
      <c r="AS607" s="121"/>
      <c r="AT607" s="121"/>
      <c r="AU607" s="122"/>
      <c r="AV607" s="122"/>
      <c r="AX607" s="121"/>
      <c r="AY607" s="121">
        <v>0</v>
      </c>
      <c r="AZ607" s="120"/>
      <c r="BA607" s="120"/>
      <c r="BB607" s="121"/>
      <c r="BC607" s="522" t="str">
        <f t="shared" si="151"/>
        <v>Cancel PO</v>
      </c>
      <c r="BD607" s="121"/>
      <c r="BE607" s="516"/>
      <c r="BF607" s="122"/>
      <c r="BG607" s="141" t="s">
        <v>3292</v>
      </c>
      <c r="BH607" s="121"/>
      <c r="BI607" s="122"/>
      <c r="BJ607" s="190"/>
      <c r="BK607" s="526" t="s">
        <v>167</v>
      </c>
      <c r="BL607" s="554" t="s">
        <v>1641</v>
      </c>
      <c r="BQ607" t="str">
        <f t="shared" si="143"/>
        <v>TBG - Asset</v>
      </c>
      <c r="BR607" t="str">
        <f t="shared" si="144"/>
        <v>HK-14-1728</v>
      </c>
      <c r="BS607" s="91">
        <f t="shared" si="145"/>
        <v>2013</v>
      </c>
      <c r="BT607">
        <f t="shared" si="152"/>
        <v>0</v>
      </c>
      <c r="BU607" s="91">
        <f t="shared" si="152"/>
        <v>0</v>
      </c>
      <c r="BW607" t="str">
        <f t="shared" si="146"/>
        <v>Site : Bonipoi Kupang utara - T000609</v>
      </c>
      <c r="BX607" t="str">
        <f t="shared" si="147"/>
        <v xml:space="preserve">Tipe Tower : </v>
      </c>
      <c r="BY607" t="str">
        <f t="shared" si="148"/>
        <v>PO/SKP/13/010623</v>
      </c>
      <c r="BZ607" s="92" t="str">
        <f t="shared" si="148"/>
        <v>Validasi Tower, DCP Test, Analisa Pondasi</v>
      </c>
      <c r="CD607" s="531"/>
    </row>
    <row r="608" spans="2:82" ht="15" customHeight="1" x14ac:dyDescent="0.25">
      <c r="B608" s="103">
        <f t="shared" si="154"/>
        <v>459</v>
      </c>
      <c r="C608" s="126" t="s">
        <v>10867</v>
      </c>
      <c r="D608" s="126">
        <v>4800083168</v>
      </c>
      <c r="E608" s="121" t="s">
        <v>9547</v>
      </c>
      <c r="F608" s="522">
        <v>3500000</v>
      </c>
      <c r="G608" s="127">
        <v>8</v>
      </c>
      <c r="H608" s="103">
        <v>2014</v>
      </c>
      <c r="I608" s="128">
        <v>41858</v>
      </c>
      <c r="J608" s="128"/>
      <c r="K608" s="127" t="s">
        <v>628</v>
      </c>
      <c r="L608" s="126" t="s">
        <v>628</v>
      </c>
      <c r="M608" s="141" t="s">
        <v>628</v>
      </c>
      <c r="N608" s="95" t="s">
        <v>1636</v>
      </c>
      <c r="O608" s="127" t="s">
        <v>98</v>
      </c>
      <c r="P608" s="127" t="s">
        <v>98</v>
      </c>
      <c r="Q608" s="100">
        <f>(IF(AF608='[1]Price List'!$B$1,VLOOKUP(N608,'[1]Price List'!$A$1:$K$104,2,0),IF(AF608='[1]Price List'!$C$1,VLOOKUP(N608,'[1]Price List'!$A$1:$K$104,3,0),IF(AF608='[1]Price List'!$D$1,VLOOKUP(N608,'[1]Price List'!$A$1:$K$104,4,0),IF(AF608='[1]Price List'!$E$1,VLOOKUP(N608,'[1]Price List'!$A$1:$K$104,5,0),IF(AF608='[1]Price List'!$F$1,VLOOKUP(N608,'[1]Price List'!$A$1:$K$104,6,0),IF(AF608='[1]Price List'!$G$1,VLOOKUP(N608,'[1]Price List'!$A$1:$K$104,7,0),IF(AF608='[1]Price List'!$H$1,VLOOKUP(N608,'[1]Price List'!$A$1:$K$104,8,0),IF(AF608='[1]Price List'!$I$1,VLOOKUP(N608,'[1]Price List'!$A$1:$K$104,9,0),IF(AF608='[1]Price List'!$J$1,VLOOKUP(N608,'[1]Price List'!$A$1:$K$104,10,0),IF(AF608='[1]Price List'!$K$1,VLOOKUP(N608,'[1]Price List'!$A$1:$K$104,11,0))))))))))))+(IF(AF608='[1]Price List'!$B$1,VLOOKUP(O608,'[1]Price List'!$A$1:$K$104,2,0),IF(AF608='[1]Price List'!$C$1,VLOOKUP(O608,'[1]Price List'!$A$1:$K$104,3,0),IF(AF608='[1]Price List'!$D$1,VLOOKUP(O608,'[1]Price List'!$A$1:$K$104,4,0),IF(AF608='[1]Price List'!$E$1,VLOOKUP(O608,'[1]Price List'!$A$1:$K$104,5,0),IF(AF608='[1]Price List'!$F$1,VLOOKUP(O608,'[1]Price List'!$A$1:$K$104,6,0),IF(AF608='[1]Price List'!$G$1,VLOOKUP(O608,'[1]Price List'!$A$1:$K$104,7,0),IF(AF608='[1]Price List'!$H$1,VLOOKUP(O608,'[1]Price List'!$A$1:$K$104,8,0),IF(AF608='[1]Price List'!$I$1,VLOOKUP(O608,'[1]Price List'!$A$1:$K$104,9,0),IF(AF608='[1]Price List'!$J$1,VLOOKUP(O608,'[1]Price List'!$A$1:$K$104,10,0),IF(AF608='[1]Price List'!$K$1,VLOOKUP(O608,'[1]Price List'!$A$1:$K$104,11,0))))))))))))+(IF(AF608='[1]Price List'!$B$1,VLOOKUP(P608,'[1]Price List'!$A$1:$K$104,2,0),IF(AF608='[1]Price List'!$C$1,VLOOKUP(P608,'[1]Price List'!$A$1:$K$104,3,0),IF(AF608='[1]Price List'!$D$1,VLOOKUP(P608,'[1]Price List'!$A$1:$K$104,4,0),IF(AF608='[1]Price List'!$E$1,VLOOKUP(P608,'[1]Price List'!$A$1:$K$104,5,0),IF(AF608='[1]Price List'!$F$1,VLOOKUP(P608,'[1]Price List'!$A$1:$K$104,6,0),IF(AF608='[1]Price List'!$G$1,VLOOKUP(P608,'[1]Price List'!$A$1:$K$104,7,0),IF(AF608='[1]Price List'!$H$1,VLOOKUP(P608,'[1]Price List'!$A$1:$K$104,8,0),IF(AF608='[1]Price List'!$I$1,VLOOKUP(P608,'[1]Price List'!$A$1:$K$104,9,0),IF(AF608='[1]Price List'!$J$1,VLOOKUP(P608,'[1]Price List'!$A$1:$K$104,10,0),IF(AF608='[1]Price List'!$K$1,VLOOKUP(P608,'[1]Price List'!$A$1:$K$104,11,0))))))))))))</f>
        <v>3500000</v>
      </c>
      <c r="R608" s="103"/>
      <c r="S608" s="127"/>
      <c r="T608" s="127"/>
      <c r="U608" s="120">
        <v>41933</v>
      </c>
      <c r="V608" s="523">
        <f t="shared" si="153"/>
        <v>75</v>
      </c>
      <c r="W608" s="127"/>
      <c r="X608" s="141" t="s">
        <v>10868</v>
      </c>
      <c r="Y608" s="424" t="s">
        <v>10869</v>
      </c>
      <c r="Z608" s="126" t="s">
        <v>1640</v>
      </c>
      <c r="AA608" s="103"/>
      <c r="AB608" s="126"/>
      <c r="AC608" s="103"/>
      <c r="AD608" s="103"/>
      <c r="AE608" s="103"/>
      <c r="AF608" s="126" t="s">
        <v>477</v>
      </c>
      <c r="AG608" s="126"/>
      <c r="AH608" s="524"/>
      <c r="AI608" s="524"/>
      <c r="AJ608" s="121"/>
      <c r="AK608" s="121"/>
      <c r="AL608" s="121"/>
      <c r="AM608" s="120"/>
      <c r="AN608" s="120"/>
      <c r="AO608" s="120"/>
      <c r="AP608" s="121"/>
      <c r="AQ608" s="525"/>
      <c r="AR608" s="525">
        <f t="shared" ca="1" si="149"/>
        <v>42347</v>
      </c>
      <c r="AS608" s="121"/>
      <c r="AT608" s="126" t="s">
        <v>10870</v>
      </c>
      <c r="AU608" s="122">
        <v>41992</v>
      </c>
      <c r="AV608" s="122">
        <v>42039</v>
      </c>
      <c r="AX608" s="126" t="s">
        <v>10240</v>
      </c>
      <c r="AY608" s="121">
        <v>0</v>
      </c>
      <c r="AZ608" s="120">
        <v>42164</v>
      </c>
      <c r="BA608" s="120">
        <v>42181</v>
      </c>
      <c r="BB608" s="121"/>
      <c r="BC608" s="522">
        <f t="shared" si="151"/>
        <v>3500000</v>
      </c>
      <c r="BD608" s="121"/>
      <c r="BE608" s="516"/>
      <c r="BF608" s="122">
        <v>42181</v>
      </c>
      <c r="BG608" s="141" t="s">
        <v>116</v>
      </c>
      <c r="BH608" s="121" t="s">
        <v>10241</v>
      </c>
      <c r="BI608" s="122">
        <v>42181</v>
      </c>
      <c r="BJ608" s="190">
        <v>42220</v>
      </c>
      <c r="BK608" s="526" t="s">
        <v>167</v>
      </c>
      <c r="BL608" s="534">
        <f t="shared" ref="BL608:BL651" si="155">F608</f>
        <v>3500000</v>
      </c>
      <c r="BM608" t="s">
        <v>1651</v>
      </c>
      <c r="BQ608" t="str">
        <f t="shared" si="143"/>
        <v>Indosat</v>
      </c>
      <c r="BR608" t="str">
        <f t="shared" si="144"/>
        <v>HK-14-1729</v>
      </c>
      <c r="BS608" s="91">
        <f t="shared" si="145"/>
        <v>2014</v>
      </c>
      <c r="BT608">
        <f t="shared" si="152"/>
        <v>42164</v>
      </c>
      <c r="BU608" s="91">
        <f t="shared" si="152"/>
        <v>42181</v>
      </c>
      <c r="BW608" t="str">
        <f t="shared" si="146"/>
        <v>Site : CIMACAN CIBODAS - 03CJR161</v>
      </c>
      <c r="BX608" t="str">
        <f t="shared" si="147"/>
        <v xml:space="preserve">Tipe Tower : </v>
      </c>
      <c r="BY608">
        <f t="shared" si="148"/>
        <v>4800083168</v>
      </c>
      <c r="BZ608" s="92" t="str">
        <f t="shared" si="148"/>
        <v>Consultant Engineering Fee</v>
      </c>
      <c r="CD608" s="531"/>
    </row>
    <row r="609" spans="2:82" ht="15" customHeight="1" x14ac:dyDescent="0.25">
      <c r="B609" s="103">
        <f t="shared" si="154"/>
        <v>460</v>
      </c>
      <c r="C609" s="126" t="s">
        <v>10871</v>
      </c>
      <c r="D609" s="126">
        <v>4800083168</v>
      </c>
      <c r="E609" s="121" t="s">
        <v>627</v>
      </c>
      <c r="F609" s="522">
        <v>250000</v>
      </c>
      <c r="G609" s="127">
        <v>8</v>
      </c>
      <c r="H609" s="103">
        <v>2014</v>
      </c>
      <c r="I609" s="128">
        <v>41858</v>
      </c>
      <c r="J609" s="128"/>
      <c r="K609" s="127" t="s">
        <v>628</v>
      </c>
      <c r="L609" s="126" t="s">
        <v>628</v>
      </c>
      <c r="M609" s="141" t="s">
        <v>628</v>
      </c>
      <c r="N609" s="142" t="s">
        <v>631</v>
      </c>
      <c r="O609" s="127" t="s">
        <v>98</v>
      </c>
      <c r="P609" s="127" t="s">
        <v>98</v>
      </c>
      <c r="Q609" s="100">
        <f>(IF(AF609='[1]Price List'!$B$1,VLOOKUP(N609,'[1]Price List'!$A$1:$K$104,2,0),IF(AF609='[1]Price List'!$C$1,VLOOKUP(N609,'[1]Price List'!$A$1:$K$104,3,0),IF(AF609='[1]Price List'!$D$1,VLOOKUP(N609,'[1]Price List'!$A$1:$K$104,4,0),IF(AF609='[1]Price List'!$E$1,VLOOKUP(N609,'[1]Price List'!$A$1:$K$104,5,0),IF(AF609='[1]Price List'!$F$1,VLOOKUP(N609,'[1]Price List'!$A$1:$K$104,6,0),IF(AF609='[1]Price List'!$G$1,VLOOKUP(N609,'[1]Price List'!$A$1:$K$104,7,0),IF(AF609='[1]Price List'!$H$1,VLOOKUP(N609,'[1]Price List'!$A$1:$K$104,8,0),IF(AF609='[1]Price List'!$I$1,VLOOKUP(N609,'[1]Price List'!$A$1:$K$104,9,0),IF(AF609='[1]Price List'!$J$1,VLOOKUP(N609,'[1]Price List'!$A$1:$K$104,10,0),IF(AF609='[1]Price List'!$K$1,VLOOKUP(N609,'[1]Price List'!$A$1:$K$104,11,0))))))))))))+(IF(AF609='[1]Price List'!$B$1,VLOOKUP(O609,'[1]Price List'!$A$1:$K$104,2,0),IF(AF609='[1]Price List'!$C$1,VLOOKUP(O609,'[1]Price List'!$A$1:$K$104,3,0),IF(AF609='[1]Price List'!$D$1,VLOOKUP(O609,'[1]Price List'!$A$1:$K$104,4,0),IF(AF609='[1]Price List'!$E$1,VLOOKUP(O609,'[1]Price List'!$A$1:$K$104,5,0),IF(AF609='[1]Price List'!$F$1,VLOOKUP(O609,'[1]Price List'!$A$1:$K$104,6,0),IF(AF609='[1]Price List'!$G$1,VLOOKUP(O609,'[1]Price List'!$A$1:$K$104,7,0),IF(AF609='[1]Price List'!$H$1,VLOOKUP(O609,'[1]Price List'!$A$1:$K$104,8,0),IF(AF609='[1]Price List'!$I$1,VLOOKUP(O609,'[1]Price List'!$A$1:$K$104,9,0),IF(AF609='[1]Price List'!$J$1,VLOOKUP(O609,'[1]Price List'!$A$1:$K$104,10,0),IF(AF609='[1]Price List'!$K$1,VLOOKUP(O609,'[1]Price List'!$A$1:$K$104,11,0))))))))))))+(IF(AF609='[1]Price List'!$B$1,VLOOKUP(P609,'[1]Price List'!$A$1:$K$104,2,0),IF(AF609='[1]Price List'!$C$1,VLOOKUP(P609,'[1]Price List'!$A$1:$K$104,3,0),IF(AF609='[1]Price List'!$D$1,VLOOKUP(P609,'[1]Price List'!$A$1:$K$104,4,0),IF(AF609='[1]Price List'!$E$1,VLOOKUP(P609,'[1]Price List'!$A$1:$K$104,5,0),IF(AF609='[1]Price List'!$F$1,VLOOKUP(P609,'[1]Price List'!$A$1:$K$104,6,0),IF(AF609='[1]Price List'!$G$1,VLOOKUP(P609,'[1]Price List'!$A$1:$K$104,7,0),IF(AF609='[1]Price List'!$H$1,VLOOKUP(P609,'[1]Price List'!$A$1:$K$104,8,0),IF(AF609='[1]Price List'!$I$1,VLOOKUP(P609,'[1]Price List'!$A$1:$K$104,9,0),IF(AF609='[1]Price List'!$J$1,VLOOKUP(P609,'[1]Price List'!$A$1:$K$104,10,0),IF(AF609='[1]Price List'!$K$1,VLOOKUP(P609,'[1]Price List'!$A$1:$K$104,11,0))))))))))))</f>
        <v>250000</v>
      </c>
      <c r="R609" s="103"/>
      <c r="S609" s="127"/>
      <c r="T609" s="127"/>
      <c r="U609" s="120">
        <v>41933</v>
      </c>
      <c r="V609" s="523">
        <f t="shared" si="153"/>
        <v>75</v>
      </c>
      <c r="W609" s="127"/>
      <c r="X609" s="141" t="s">
        <v>10872</v>
      </c>
      <c r="Y609" s="424" t="s">
        <v>10873</v>
      </c>
      <c r="Z609" s="126" t="s">
        <v>627</v>
      </c>
      <c r="AA609" s="103"/>
      <c r="AB609" s="126"/>
      <c r="AC609" s="103"/>
      <c r="AD609" s="103"/>
      <c r="AE609" s="103"/>
      <c r="AF609" s="126" t="s">
        <v>477</v>
      </c>
      <c r="AG609" s="126"/>
      <c r="AH609" s="524"/>
      <c r="AI609" s="524"/>
      <c r="AJ609" s="121"/>
      <c r="AK609" s="121"/>
      <c r="AL609" s="121"/>
      <c r="AM609" s="120"/>
      <c r="AN609" s="120"/>
      <c r="AO609" s="120"/>
      <c r="AP609" s="121"/>
      <c r="AQ609" s="525"/>
      <c r="AR609" s="525">
        <f t="shared" ca="1" si="149"/>
        <v>42347</v>
      </c>
      <c r="AS609" s="121"/>
      <c r="AT609" s="247" t="s">
        <v>10874</v>
      </c>
      <c r="AU609" s="122">
        <v>42235</v>
      </c>
      <c r="AV609" s="122">
        <v>42249</v>
      </c>
      <c r="AX609" s="646" t="s">
        <v>10875</v>
      </c>
      <c r="AY609" s="121"/>
      <c r="AZ609" s="120">
        <v>42255</v>
      </c>
      <c r="BA609" s="120"/>
      <c r="BB609" s="121"/>
      <c r="BC609" s="522">
        <f t="shared" si="151"/>
        <v>250000</v>
      </c>
      <c r="BD609" s="121"/>
      <c r="BE609" s="516"/>
      <c r="BF609" s="122"/>
      <c r="BG609" s="141" t="s">
        <v>9329</v>
      </c>
      <c r="BH609" s="121"/>
      <c r="BI609" s="122"/>
      <c r="BJ609" s="190"/>
      <c r="BK609" s="526" t="s">
        <v>167</v>
      </c>
      <c r="BL609" s="534">
        <f t="shared" si="155"/>
        <v>250000</v>
      </c>
      <c r="BQ609" t="str">
        <f t="shared" si="143"/>
        <v>Indosat</v>
      </c>
      <c r="BR609" t="str">
        <f t="shared" si="144"/>
        <v>HK-14-1730</v>
      </c>
      <c r="BS609" s="91">
        <f t="shared" si="145"/>
        <v>2014</v>
      </c>
      <c r="BT609">
        <f t="shared" si="152"/>
        <v>42255</v>
      </c>
      <c r="BU609" s="91">
        <f t="shared" si="152"/>
        <v>0</v>
      </c>
      <c r="BW609" t="str">
        <f t="shared" si="146"/>
        <v>Site : JAGAKARSA - 01JKS015</v>
      </c>
      <c r="BX609" t="str">
        <f t="shared" si="147"/>
        <v xml:space="preserve">Tipe Tower : </v>
      </c>
      <c r="BY609">
        <f t="shared" si="148"/>
        <v>4800083168</v>
      </c>
      <c r="BZ609" s="92" t="str">
        <f t="shared" si="148"/>
        <v>BoQ Verification</v>
      </c>
      <c r="CD609" s="531"/>
    </row>
    <row r="610" spans="2:82" ht="15" customHeight="1" x14ac:dyDescent="0.25">
      <c r="B610" s="103">
        <f t="shared" si="154"/>
        <v>461</v>
      </c>
      <c r="C610" s="126" t="s">
        <v>10876</v>
      </c>
      <c r="D610" s="126">
        <v>4800083168</v>
      </c>
      <c r="E610" s="121" t="s">
        <v>9547</v>
      </c>
      <c r="F610" s="522">
        <v>3500000</v>
      </c>
      <c r="G610" s="127">
        <v>8</v>
      </c>
      <c r="H610" s="103">
        <v>2014</v>
      </c>
      <c r="I610" s="128">
        <v>41858</v>
      </c>
      <c r="J610" s="128"/>
      <c r="K610" s="127" t="s">
        <v>628</v>
      </c>
      <c r="L610" s="126" t="s">
        <v>628</v>
      </c>
      <c r="M610" s="141" t="s">
        <v>628</v>
      </c>
      <c r="N610" s="95" t="s">
        <v>1636</v>
      </c>
      <c r="O610" s="127" t="s">
        <v>98</v>
      </c>
      <c r="P610" s="127" t="s">
        <v>98</v>
      </c>
      <c r="Q610" s="100">
        <f>(IF(AF610='[1]Price List'!$B$1,VLOOKUP(N610,'[1]Price List'!$A$1:$K$104,2,0),IF(AF610='[1]Price List'!$C$1,VLOOKUP(N610,'[1]Price List'!$A$1:$K$104,3,0),IF(AF610='[1]Price List'!$D$1,VLOOKUP(N610,'[1]Price List'!$A$1:$K$104,4,0),IF(AF610='[1]Price List'!$E$1,VLOOKUP(N610,'[1]Price List'!$A$1:$K$104,5,0),IF(AF610='[1]Price List'!$F$1,VLOOKUP(N610,'[1]Price List'!$A$1:$K$104,6,0),IF(AF610='[1]Price List'!$G$1,VLOOKUP(N610,'[1]Price List'!$A$1:$K$104,7,0),IF(AF610='[1]Price List'!$H$1,VLOOKUP(N610,'[1]Price List'!$A$1:$K$104,8,0),IF(AF610='[1]Price List'!$I$1,VLOOKUP(N610,'[1]Price List'!$A$1:$K$104,9,0),IF(AF610='[1]Price List'!$J$1,VLOOKUP(N610,'[1]Price List'!$A$1:$K$104,10,0),IF(AF610='[1]Price List'!$K$1,VLOOKUP(N610,'[1]Price List'!$A$1:$K$104,11,0))))))))))))+(IF(AF610='[1]Price List'!$B$1,VLOOKUP(O610,'[1]Price List'!$A$1:$K$104,2,0),IF(AF610='[1]Price List'!$C$1,VLOOKUP(O610,'[1]Price List'!$A$1:$K$104,3,0),IF(AF610='[1]Price List'!$D$1,VLOOKUP(O610,'[1]Price List'!$A$1:$K$104,4,0),IF(AF610='[1]Price List'!$E$1,VLOOKUP(O610,'[1]Price List'!$A$1:$K$104,5,0),IF(AF610='[1]Price List'!$F$1,VLOOKUP(O610,'[1]Price List'!$A$1:$K$104,6,0),IF(AF610='[1]Price List'!$G$1,VLOOKUP(O610,'[1]Price List'!$A$1:$K$104,7,0),IF(AF610='[1]Price List'!$H$1,VLOOKUP(O610,'[1]Price List'!$A$1:$K$104,8,0),IF(AF610='[1]Price List'!$I$1,VLOOKUP(O610,'[1]Price List'!$A$1:$K$104,9,0),IF(AF610='[1]Price List'!$J$1,VLOOKUP(O610,'[1]Price List'!$A$1:$K$104,10,0),IF(AF610='[1]Price List'!$K$1,VLOOKUP(O610,'[1]Price List'!$A$1:$K$104,11,0))))))))))))+(IF(AF610='[1]Price List'!$B$1,VLOOKUP(P610,'[1]Price List'!$A$1:$K$104,2,0),IF(AF610='[1]Price List'!$C$1,VLOOKUP(P610,'[1]Price List'!$A$1:$K$104,3,0),IF(AF610='[1]Price List'!$D$1,VLOOKUP(P610,'[1]Price List'!$A$1:$K$104,4,0),IF(AF610='[1]Price List'!$E$1,VLOOKUP(P610,'[1]Price List'!$A$1:$K$104,5,0),IF(AF610='[1]Price List'!$F$1,VLOOKUP(P610,'[1]Price List'!$A$1:$K$104,6,0),IF(AF610='[1]Price List'!$G$1,VLOOKUP(P610,'[1]Price List'!$A$1:$K$104,7,0),IF(AF610='[1]Price List'!$H$1,VLOOKUP(P610,'[1]Price List'!$A$1:$K$104,8,0),IF(AF610='[1]Price List'!$I$1,VLOOKUP(P610,'[1]Price List'!$A$1:$K$104,9,0),IF(AF610='[1]Price List'!$J$1,VLOOKUP(P610,'[1]Price List'!$A$1:$K$104,10,0),IF(AF610='[1]Price List'!$K$1,VLOOKUP(P610,'[1]Price List'!$A$1:$K$104,11,0))))))))))))</f>
        <v>3500000</v>
      </c>
      <c r="R610" s="103"/>
      <c r="S610" s="127"/>
      <c r="T610" s="127"/>
      <c r="U610" s="120">
        <v>41934</v>
      </c>
      <c r="V610" s="523">
        <f t="shared" si="153"/>
        <v>76</v>
      </c>
      <c r="W610" s="127"/>
      <c r="X610" s="141" t="s">
        <v>10877</v>
      </c>
      <c r="Y610" s="424" t="s">
        <v>10878</v>
      </c>
      <c r="Z610" s="126" t="s">
        <v>1640</v>
      </c>
      <c r="AA610" s="103"/>
      <c r="AB610" s="126"/>
      <c r="AC610" s="103"/>
      <c r="AD610" s="103"/>
      <c r="AE610" s="103"/>
      <c r="AF610" s="126" t="s">
        <v>161</v>
      </c>
      <c r="AG610" s="126"/>
      <c r="AH610" s="524"/>
      <c r="AI610" s="524"/>
      <c r="AJ610" s="121"/>
      <c r="AK610" s="121"/>
      <c r="AL610" s="121"/>
      <c r="AM610" s="120"/>
      <c r="AN610" s="120"/>
      <c r="AO610" s="120"/>
      <c r="AP610" s="121"/>
      <c r="AQ610" s="525"/>
      <c r="AR610" s="525">
        <f t="shared" ca="1" si="149"/>
        <v>42347</v>
      </c>
      <c r="AS610" s="121"/>
      <c r="AT610" s="126" t="s">
        <v>10879</v>
      </c>
      <c r="AU610" s="122">
        <v>41992</v>
      </c>
      <c r="AV610" s="122">
        <v>42023</v>
      </c>
      <c r="AX610" s="126" t="s">
        <v>9324</v>
      </c>
      <c r="AY610" s="121">
        <v>0</v>
      </c>
      <c r="AZ610" s="120">
        <v>42117</v>
      </c>
      <c r="BA610" s="120">
        <v>42167</v>
      </c>
      <c r="BB610" s="121"/>
      <c r="BC610" s="522">
        <f t="shared" si="151"/>
        <v>3500000</v>
      </c>
      <c r="BD610" s="121"/>
      <c r="BE610" s="516">
        <f>+BC610</f>
        <v>3500000</v>
      </c>
      <c r="BF610" s="122">
        <v>42170</v>
      </c>
      <c r="BG610" s="141" t="s">
        <v>116</v>
      </c>
      <c r="BH610" s="121" t="s">
        <v>9325</v>
      </c>
      <c r="BI610" s="122">
        <v>42170</v>
      </c>
      <c r="BJ610" s="190">
        <v>42192</v>
      </c>
      <c r="BK610" s="526" t="s">
        <v>167</v>
      </c>
      <c r="BL610" s="534">
        <f t="shared" si="155"/>
        <v>3500000</v>
      </c>
      <c r="BM610" t="s">
        <v>1651</v>
      </c>
      <c r="BQ610" t="str">
        <f t="shared" si="143"/>
        <v>Indosat</v>
      </c>
      <c r="BR610" t="str">
        <f t="shared" si="144"/>
        <v>HK-14-1731</v>
      </c>
      <c r="BS610" s="91">
        <f t="shared" si="145"/>
        <v>2014</v>
      </c>
      <c r="BT610">
        <f t="shared" si="152"/>
        <v>42117</v>
      </c>
      <c r="BU610" s="91">
        <f t="shared" si="152"/>
        <v>42167</v>
      </c>
      <c r="BW610" t="str">
        <f t="shared" si="146"/>
        <v>Site : PAKUWON - 20SBY130</v>
      </c>
      <c r="BX610" t="str">
        <f t="shared" si="147"/>
        <v xml:space="preserve">Tipe Tower : </v>
      </c>
      <c r="BY610">
        <f t="shared" si="148"/>
        <v>4800083168</v>
      </c>
      <c r="BZ610" s="92" t="str">
        <f t="shared" si="148"/>
        <v>Consultant Engineering Fee</v>
      </c>
      <c r="CD610" s="531"/>
    </row>
    <row r="611" spans="2:82" ht="15" customHeight="1" x14ac:dyDescent="0.25">
      <c r="B611" s="103">
        <f t="shared" si="154"/>
        <v>462</v>
      </c>
      <c r="C611" s="126" t="s">
        <v>10880</v>
      </c>
      <c r="D611" s="126">
        <v>4800083168</v>
      </c>
      <c r="E611" s="121" t="s">
        <v>627</v>
      </c>
      <c r="F611" s="522">
        <v>250000</v>
      </c>
      <c r="G611" s="127">
        <v>8</v>
      </c>
      <c r="H611" s="103">
        <v>2014</v>
      </c>
      <c r="I611" s="128">
        <v>41858</v>
      </c>
      <c r="J611" s="128"/>
      <c r="K611" s="127" t="s">
        <v>628</v>
      </c>
      <c r="L611" s="126" t="s">
        <v>628</v>
      </c>
      <c r="M611" s="141" t="s">
        <v>628</v>
      </c>
      <c r="N611" s="142" t="s">
        <v>631</v>
      </c>
      <c r="O611" s="127" t="s">
        <v>98</v>
      </c>
      <c r="P611" s="127" t="s">
        <v>98</v>
      </c>
      <c r="Q611" s="100">
        <f>(IF(AF611='[1]Price List'!$B$1,VLOOKUP(N611,'[1]Price List'!$A$1:$K$104,2,0),IF(AF611='[1]Price List'!$C$1,VLOOKUP(N611,'[1]Price List'!$A$1:$K$104,3,0),IF(AF611='[1]Price List'!$D$1,VLOOKUP(N611,'[1]Price List'!$A$1:$K$104,4,0),IF(AF611='[1]Price List'!$E$1,VLOOKUP(N611,'[1]Price List'!$A$1:$K$104,5,0),IF(AF611='[1]Price List'!$F$1,VLOOKUP(N611,'[1]Price List'!$A$1:$K$104,6,0),IF(AF611='[1]Price List'!$G$1,VLOOKUP(N611,'[1]Price List'!$A$1:$K$104,7,0),IF(AF611='[1]Price List'!$H$1,VLOOKUP(N611,'[1]Price List'!$A$1:$K$104,8,0),IF(AF611='[1]Price List'!$I$1,VLOOKUP(N611,'[1]Price List'!$A$1:$K$104,9,0),IF(AF611='[1]Price List'!$J$1,VLOOKUP(N611,'[1]Price List'!$A$1:$K$104,10,0),IF(AF611='[1]Price List'!$K$1,VLOOKUP(N611,'[1]Price List'!$A$1:$K$104,11,0))))))))))))+(IF(AF611='[1]Price List'!$B$1,VLOOKUP(O611,'[1]Price List'!$A$1:$K$104,2,0),IF(AF611='[1]Price List'!$C$1,VLOOKUP(O611,'[1]Price List'!$A$1:$K$104,3,0),IF(AF611='[1]Price List'!$D$1,VLOOKUP(O611,'[1]Price List'!$A$1:$K$104,4,0),IF(AF611='[1]Price List'!$E$1,VLOOKUP(O611,'[1]Price List'!$A$1:$K$104,5,0),IF(AF611='[1]Price List'!$F$1,VLOOKUP(O611,'[1]Price List'!$A$1:$K$104,6,0),IF(AF611='[1]Price List'!$G$1,VLOOKUP(O611,'[1]Price List'!$A$1:$K$104,7,0),IF(AF611='[1]Price List'!$H$1,VLOOKUP(O611,'[1]Price List'!$A$1:$K$104,8,0),IF(AF611='[1]Price List'!$I$1,VLOOKUP(O611,'[1]Price List'!$A$1:$K$104,9,0),IF(AF611='[1]Price List'!$J$1,VLOOKUP(O611,'[1]Price List'!$A$1:$K$104,10,0),IF(AF611='[1]Price List'!$K$1,VLOOKUP(O611,'[1]Price List'!$A$1:$K$104,11,0))))))))))))+(IF(AF611='[1]Price List'!$B$1,VLOOKUP(P611,'[1]Price List'!$A$1:$K$104,2,0),IF(AF611='[1]Price List'!$C$1,VLOOKUP(P611,'[1]Price List'!$A$1:$K$104,3,0),IF(AF611='[1]Price List'!$D$1,VLOOKUP(P611,'[1]Price List'!$A$1:$K$104,4,0),IF(AF611='[1]Price List'!$E$1,VLOOKUP(P611,'[1]Price List'!$A$1:$K$104,5,0),IF(AF611='[1]Price List'!$F$1,VLOOKUP(P611,'[1]Price List'!$A$1:$K$104,6,0),IF(AF611='[1]Price List'!$G$1,VLOOKUP(P611,'[1]Price List'!$A$1:$K$104,7,0),IF(AF611='[1]Price List'!$H$1,VLOOKUP(P611,'[1]Price List'!$A$1:$K$104,8,0),IF(AF611='[1]Price List'!$I$1,VLOOKUP(P611,'[1]Price List'!$A$1:$K$104,9,0),IF(AF611='[1]Price List'!$J$1,VLOOKUP(P611,'[1]Price List'!$A$1:$K$104,10,0),IF(AF611='[1]Price List'!$K$1,VLOOKUP(P611,'[1]Price List'!$A$1:$K$104,11,0))))))))))))</f>
        <v>250000</v>
      </c>
      <c r="R611" s="103"/>
      <c r="S611" s="127"/>
      <c r="T611" s="127"/>
      <c r="U611" s="120">
        <v>41935</v>
      </c>
      <c r="V611" s="523">
        <f t="shared" si="153"/>
        <v>77</v>
      </c>
      <c r="W611" s="127"/>
      <c r="X611" s="141" t="s">
        <v>10881</v>
      </c>
      <c r="Y611" s="424" t="s">
        <v>10882</v>
      </c>
      <c r="Z611" s="126" t="s">
        <v>627</v>
      </c>
      <c r="AA611" s="103"/>
      <c r="AB611" s="126"/>
      <c r="AC611" s="103"/>
      <c r="AD611" s="103"/>
      <c r="AE611" s="103"/>
      <c r="AF611" s="126" t="s">
        <v>477</v>
      </c>
      <c r="AG611" s="126"/>
      <c r="AH611" s="524"/>
      <c r="AI611" s="524"/>
      <c r="AJ611" s="121"/>
      <c r="AK611" s="121"/>
      <c r="AL611" s="121"/>
      <c r="AM611" s="120"/>
      <c r="AN611" s="120"/>
      <c r="AO611" s="120"/>
      <c r="AP611" s="121"/>
      <c r="AQ611" s="525"/>
      <c r="AR611" s="525">
        <f t="shared" ca="1" si="149"/>
        <v>42347</v>
      </c>
      <c r="AS611" s="121"/>
      <c r="AT611" s="247" t="s">
        <v>10883</v>
      </c>
      <c r="AU611" s="122">
        <v>42226</v>
      </c>
      <c r="AV611" s="122">
        <v>42249</v>
      </c>
      <c r="AX611" s="121" t="s">
        <v>10884</v>
      </c>
      <c r="AY611" s="121"/>
      <c r="AZ611" s="120">
        <v>42251</v>
      </c>
      <c r="BA611" s="120">
        <v>42268</v>
      </c>
      <c r="BB611" s="121"/>
      <c r="BC611" s="522">
        <f t="shared" si="151"/>
        <v>250000</v>
      </c>
      <c r="BD611" s="121"/>
      <c r="BE611" s="516">
        <f>+BC611</f>
        <v>250000</v>
      </c>
      <c r="BF611" s="122">
        <v>42269</v>
      </c>
      <c r="BG611" s="141" t="s">
        <v>116</v>
      </c>
      <c r="BH611" s="126" t="s">
        <v>14649</v>
      </c>
      <c r="BI611" s="122">
        <v>42270</v>
      </c>
      <c r="BJ611" s="190">
        <v>42292</v>
      </c>
      <c r="BK611" s="526" t="s">
        <v>167</v>
      </c>
      <c r="BL611" s="534">
        <f t="shared" si="155"/>
        <v>250000</v>
      </c>
      <c r="BQ611" t="str">
        <f t="shared" si="143"/>
        <v>Indosat</v>
      </c>
      <c r="BR611" t="str">
        <f t="shared" si="144"/>
        <v>HK-14-1732</v>
      </c>
      <c r="BS611" s="91">
        <f t="shared" si="145"/>
        <v>2014</v>
      </c>
      <c r="BT611">
        <f t="shared" si="152"/>
        <v>42251</v>
      </c>
      <c r="BU611" s="91">
        <f t="shared" si="152"/>
        <v>42268</v>
      </c>
      <c r="BW611" t="str">
        <f t="shared" si="146"/>
        <v>Site : CIKUDA - 03CBN310</v>
      </c>
      <c r="BX611" t="str">
        <f t="shared" si="147"/>
        <v xml:space="preserve">Tipe Tower : </v>
      </c>
      <c r="BY611">
        <f t="shared" si="148"/>
        <v>4800083168</v>
      </c>
      <c r="BZ611" s="92" t="str">
        <f t="shared" si="148"/>
        <v>BoQ Verification</v>
      </c>
      <c r="CD611" s="531"/>
    </row>
    <row r="612" spans="2:82" ht="15" customHeight="1" x14ac:dyDescent="0.25">
      <c r="B612" s="103">
        <f t="shared" si="154"/>
        <v>463</v>
      </c>
      <c r="C612" s="126" t="s">
        <v>10885</v>
      </c>
      <c r="D612" s="126">
        <v>4800083168</v>
      </c>
      <c r="E612" s="121" t="s">
        <v>627</v>
      </c>
      <c r="F612" s="522">
        <v>250000</v>
      </c>
      <c r="G612" s="127">
        <v>8</v>
      </c>
      <c r="H612" s="103">
        <v>2014</v>
      </c>
      <c r="I612" s="128">
        <v>41858</v>
      </c>
      <c r="J612" s="128"/>
      <c r="K612" s="127" t="s">
        <v>628</v>
      </c>
      <c r="L612" s="126" t="s">
        <v>628</v>
      </c>
      <c r="M612" s="141" t="s">
        <v>628</v>
      </c>
      <c r="N612" s="142" t="s">
        <v>631</v>
      </c>
      <c r="O612" s="127" t="s">
        <v>98</v>
      </c>
      <c r="P612" s="127" t="s">
        <v>98</v>
      </c>
      <c r="Q612" s="100">
        <f>(IF(AF612='[1]Price List'!$B$1,VLOOKUP(N612,'[1]Price List'!$A$1:$K$104,2,0),IF(AF612='[1]Price List'!$C$1,VLOOKUP(N612,'[1]Price List'!$A$1:$K$104,3,0),IF(AF612='[1]Price List'!$D$1,VLOOKUP(N612,'[1]Price List'!$A$1:$K$104,4,0),IF(AF612='[1]Price List'!$E$1,VLOOKUP(N612,'[1]Price List'!$A$1:$K$104,5,0),IF(AF612='[1]Price List'!$F$1,VLOOKUP(N612,'[1]Price List'!$A$1:$K$104,6,0),IF(AF612='[1]Price List'!$G$1,VLOOKUP(N612,'[1]Price List'!$A$1:$K$104,7,0),IF(AF612='[1]Price List'!$H$1,VLOOKUP(N612,'[1]Price List'!$A$1:$K$104,8,0),IF(AF612='[1]Price List'!$I$1,VLOOKUP(N612,'[1]Price List'!$A$1:$K$104,9,0),IF(AF612='[1]Price List'!$J$1,VLOOKUP(N612,'[1]Price List'!$A$1:$K$104,10,0),IF(AF612='[1]Price List'!$K$1,VLOOKUP(N612,'[1]Price List'!$A$1:$K$104,11,0))))))))))))+(IF(AF612='[1]Price List'!$B$1,VLOOKUP(O612,'[1]Price List'!$A$1:$K$104,2,0),IF(AF612='[1]Price List'!$C$1,VLOOKUP(O612,'[1]Price List'!$A$1:$K$104,3,0),IF(AF612='[1]Price List'!$D$1,VLOOKUP(O612,'[1]Price List'!$A$1:$K$104,4,0),IF(AF612='[1]Price List'!$E$1,VLOOKUP(O612,'[1]Price List'!$A$1:$K$104,5,0),IF(AF612='[1]Price List'!$F$1,VLOOKUP(O612,'[1]Price List'!$A$1:$K$104,6,0),IF(AF612='[1]Price List'!$G$1,VLOOKUP(O612,'[1]Price List'!$A$1:$K$104,7,0),IF(AF612='[1]Price List'!$H$1,VLOOKUP(O612,'[1]Price List'!$A$1:$K$104,8,0),IF(AF612='[1]Price List'!$I$1,VLOOKUP(O612,'[1]Price List'!$A$1:$K$104,9,0),IF(AF612='[1]Price List'!$J$1,VLOOKUP(O612,'[1]Price List'!$A$1:$K$104,10,0),IF(AF612='[1]Price List'!$K$1,VLOOKUP(O612,'[1]Price List'!$A$1:$K$104,11,0))))))))))))+(IF(AF612='[1]Price List'!$B$1,VLOOKUP(P612,'[1]Price List'!$A$1:$K$104,2,0),IF(AF612='[1]Price List'!$C$1,VLOOKUP(P612,'[1]Price List'!$A$1:$K$104,3,0),IF(AF612='[1]Price List'!$D$1,VLOOKUP(P612,'[1]Price List'!$A$1:$K$104,4,0),IF(AF612='[1]Price List'!$E$1,VLOOKUP(P612,'[1]Price List'!$A$1:$K$104,5,0),IF(AF612='[1]Price List'!$F$1,VLOOKUP(P612,'[1]Price List'!$A$1:$K$104,6,0),IF(AF612='[1]Price List'!$G$1,VLOOKUP(P612,'[1]Price List'!$A$1:$K$104,7,0),IF(AF612='[1]Price List'!$H$1,VLOOKUP(P612,'[1]Price List'!$A$1:$K$104,8,0),IF(AF612='[1]Price List'!$I$1,VLOOKUP(P612,'[1]Price List'!$A$1:$K$104,9,0),IF(AF612='[1]Price List'!$J$1,VLOOKUP(P612,'[1]Price List'!$A$1:$K$104,10,0),IF(AF612='[1]Price List'!$K$1,VLOOKUP(P612,'[1]Price List'!$A$1:$K$104,11,0))))))))))))</f>
        <v>250000</v>
      </c>
      <c r="R612" s="103"/>
      <c r="S612" s="127"/>
      <c r="T612" s="127"/>
      <c r="U612" s="120">
        <v>41935</v>
      </c>
      <c r="V612" s="523">
        <f t="shared" si="153"/>
        <v>77</v>
      </c>
      <c r="W612" s="127"/>
      <c r="X612" s="141" t="s">
        <v>10886</v>
      </c>
      <c r="Y612" s="424" t="s">
        <v>10887</v>
      </c>
      <c r="Z612" s="126" t="s">
        <v>627</v>
      </c>
      <c r="AA612" s="103"/>
      <c r="AB612" s="126"/>
      <c r="AC612" s="103"/>
      <c r="AD612" s="103"/>
      <c r="AE612" s="103"/>
      <c r="AF612" s="126" t="s">
        <v>477</v>
      </c>
      <c r="AG612" s="126"/>
      <c r="AH612" s="524"/>
      <c r="AI612" s="524"/>
      <c r="AJ612" s="121"/>
      <c r="AK612" s="121"/>
      <c r="AL612" s="121"/>
      <c r="AM612" s="120"/>
      <c r="AN612" s="120"/>
      <c r="AO612" s="120"/>
      <c r="AP612" s="121"/>
      <c r="AQ612" s="525"/>
      <c r="AR612" s="525">
        <f t="shared" ca="1" si="149"/>
        <v>42347</v>
      </c>
      <c r="AS612" s="121"/>
      <c r="AT612" s="247" t="s">
        <v>10874</v>
      </c>
      <c r="AU612" s="122">
        <v>42235</v>
      </c>
      <c r="AV612" s="122">
        <v>42249</v>
      </c>
      <c r="AX612" s="646" t="s">
        <v>10875</v>
      </c>
      <c r="AY612" s="121"/>
      <c r="AZ612" s="120">
        <v>42255</v>
      </c>
      <c r="BA612" s="120"/>
      <c r="BB612" s="121"/>
      <c r="BC612" s="522">
        <f t="shared" si="151"/>
        <v>250000</v>
      </c>
      <c r="BD612" s="121"/>
      <c r="BE612" s="516"/>
      <c r="BF612" s="122"/>
      <c r="BG612" s="141" t="s">
        <v>9329</v>
      </c>
      <c r="BH612" s="121"/>
      <c r="BI612" s="122"/>
      <c r="BJ612" s="190"/>
      <c r="BK612" s="526" t="s">
        <v>167</v>
      </c>
      <c r="BL612" s="534">
        <f t="shared" si="155"/>
        <v>250000</v>
      </c>
      <c r="BQ612" t="str">
        <f t="shared" si="143"/>
        <v>Indosat</v>
      </c>
      <c r="BR612" t="str">
        <f t="shared" si="144"/>
        <v>HK-14-1733</v>
      </c>
      <c r="BS612" s="91">
        <f t="shared" si="145"/>
        <v>2014</v>
      </c>
      <c r="BT612">
        <f t="shared" si="152"/>
        <v>42255</v>
      </c>
      <c r="BU612" s="91">
        <f t="shared" si="152"/>
        <v>0</v>
      </c>
      <c r="BW612" t="str">
        <f t="shared" si="146"/>
        <v>Site : PONDOK KELAPA - 01JKT052</v>
      </c>
      <c r="BX612" t="str">
        <f t="shared" si="147"/>
        <v xml:space="preserve">Tipe Tower : </v>
      </c>
      <c r="BY612">
        <f t="shared" si="148"/>
        <v>4800083168</v>
      </c>
      <c r="BZ612" s="92" t="str">
        <f t="shared" si="148"/>
        <v>BoQ Verification</v>
      </c>
      <c r="CD612" s="531"/>
    </row>
    <row r="613" spans="2:82" ht="15" customHeight="1" x14ac:dyDescent="0.25">
      <c r="B613" s="103">
        <f t="shared" si="154"/>
        <v>464</v>
      </c>
      <c r="C613" s="126" t="s">
        <v>10888</v>
      </c>
      <c r="D613" s="126">
        <v>4800083168</v>
      </c>
      <c r="E613" s="121" t="s">
        <v>627</v>
      </c>
      <c r="F613" s="522">
        <v>250000</v>
      </c>
      <c r="G613" s="127">
        <v>8</v>
      </c>
      <c r="H613" s="103">
        <v>2014</v>
      </c>
      <c r="I613" s="128">
        <v>41858</v>
      </c>
      <c r="J613" s="128"/>
      <c r="K613" s="127" t="s">
        <v>628</v>
      </c>
      <c r="L613" s="126" t="s">
        <v>628</v>
      </c>
      <c r="M613" s="141" t="s">
        <v>628</v>
      </c>
      <c r="N613" s="142" t="s">
        <v>631</v>
      </c>
      <c r="O613" s="127" t="s">
        <v>98</v>
      </c>
      <c r="P613" s="127" t="s">
        <v>98</v>
      </c>
      <c r="Q613" s="100">
        <f>(IF(AF613='[1]Price List'!$B$1,VLOOKUP(N613,'[1]Price List'!$A$1:$K$104,2,0),IF(AF613='[1]Price List'!$C$1,VLOOKUP(N613,'[1]Price List'!$A$1:$K$104,3,0),IF(AF613='[1]Price List'!$D$1,VLOOKUP(N613,'[1]Price List'!$A$1:$K$104,4,0),IF(AF613='[1]Price List'!$E$1,VLOOKUP(N613,'[1]Price List'!$A$1:$K$104,5,0),IF(AF613='[1]Price List'!$F$1,VLOOKUP(N613,'[1]Price List'!$A$1:$K$104,6,0),IF(AF613='[1]Price List'!$G$1,VLOOKUP(N613,'[1]Price List'!$A$1:$K$104,7,0),IF(AF613='[1]Price List'!$H$1,VLOOKUP(N613,'[1]Price List'!$A$1:$K$104,8,0),IF(AF613='[1]Price List'!$I$1,VLOOKUP(N613,'[1]Price List'!$A$1:$K$104,9,0),IF(AF613='[1]Price List'!$J$1,VLOOKUP(N613,'[1]Price List'!$A$1:$K$104,10,0),IF(AF613='[1]Price List'!$K$1,VLOOKUP(N613,'[1]Price List'!$A$1:$K$104,11,0))))))))))))+(IF(AF613='[1]Price List'!$B$1,VLOOKUP(O613,'[1]Price List'!$A$1:$K$104,2,0),IF(AF613='[1]Price List'!$C$1,VLOOKUP(O613,'[1]Price List'!$A$1:$K$104,3,0),IF(AF613='[1]Price List'!$D$1,VLOOKUP(O613,'[1]Price List'!$A$1:$K$104,4,0),IF(AF613='[1]Price List'!$E$1,VLOOKUP(O613,'[1]Price List'!$A$1:$K$104,5,0),IF(AF613='[1]Price List'!$F$1,VLOOKUP(O613,'[1]Price List'!$A$1:$K$104,6,0),IF(AF613='[1]Price List'!$G$1,VLOOKUP(O613,'[1]Price List'!$A$1:$K$104,7,0),IF(AF613='[1]Price List'!$H$1,VLOOKUP(O613,'[1]Price List'!$A$1:$K$104,8,0),IF(AF613='[1]Price List'!$I$1,VLOOKUP(O613,'[1]Price List'!$A$1:$K$104,9,0),IF(AF613='[1]Price List'!$J$1,VLOOKUP(O613,'[1]Price List'!$A$1:$K$104,10,0),IF(AF613='[1]Price List'!$K$1,VLOOKUP(O613,'[1]Price List'!$A$1:$K$104,11,0))))))))))))+(IF(AF613='[1]Price List'!$B$1,VLOOKUP(P613,'[1]Price List'!$A$1:$K$104,2,0),IF(AF613='[1]Price List'!$C$1,VLOOKUP(P613,'[1]Price List'!$A$1:$K$104,3,0),IF(AF613='[1]Price List'!$D$1,VLOOKUP(P613,'[1]Price List'!$A$1:$K$104,4,0),IF(AF613='[1]Price List'!$E$1,VLOOKUP(P613,'[1]Price List'!$A$1:$K$104,5,0),IF(AF613='[1]Price List'!$F$1,VLOOKUP(P613,'[1]Price List'!$A$1:$K$104,6,0),IF(AF613='[1]Price List'!$G$1,VLOOKUP(P613,'[1]Price List'!$A$1:$K$104,7,0),IF(AF613='[1]Price List'!$H$1,VLOOKUP(P613,'[1]Price List'!$A$1:$K$104,8,0),IF(AF613='[1]Price List'!$I$1,VLOOKUP(P613,'[1]Price List'!$A$1:$K$104,9,0),IF(AF613='[1]Price List'!$J$1,VLOOKUP(P613,'[1]Price List'!$A$1:$K$104,10,0),IF(AF613='[1]Price List'!$K$1,VLOOKUP(P613,'[1]Price List'!$A$1:$K$104,11,0))))))))))))</f>
        <v>250000</v>
      </c>
      <c r="R613" s="103"/>
      <c r="S613" s="127"/>
      <c r="T613" s="127"/>
      <c r="U613" s="120">
        <v>41935</v>
      </c>
      <c r="V613" s="523">
        <f t="shared" si="153"/>
        <v>77</v>
      </c>
      <c r="W613" s="127"/>
      <c r="X613" s="141" t="s">
        <v>10889</v>
      </c>
      <c r="Y613" s="424" t="s">
        <v>10890</v>
      </c>
      <c r="Z613" s="126" t="s">
        <v>627</v>
      </c>
      <c r="AA613" s="103"/>
      <c r="AB613" s="126"/>
      <c r="AC613" s="103"/>
      <c r="AD613" s="103"/>
      <c r="AE613" s="103"/>
      <c r="AF613" s="126" t="s">
        <v>477</v>
      </c>
      <c r="AG613" s="126"/>
      <c r="AH613" s="524"/>
      <c r="AI613" s="524"/>
      <c r="AJ613" s="121"/>
      <c r="AK613" s="121"/>
      <c r="AL613" s="121"/>
      <c r="AM613" s="120"/>
      <c r="AN613" s="120"/>
      <c r="AO613" s="120"/>
      <c r="AP613" s="121"/>
      <c r="AQ613" s="525"/>
      <c r="AR613" s="525">
        <f t="shared" ca="1" si="149"/>
        <v>42347</v>
      </c>
      <c r="AS613" s="121"/>
      <c r="AT613" s="247" t="s">
        <v>10874</v>
      </c>
      <c r="AU613" s="122">
        <v>42235</v>
      </c>
      <c r="AV613" s="122">
        <v>42249</v>
      </c>
      <c r="AX613" s="646" t="s">
        <v>10875</v>
      </c>
      <c r="AY613" s="121"/>
      <c r="AZ613" s="120">
        <v>42255</v>
      </c>
      <c r="BA613" s="120"/>
      <c r="BB613" s="121"/>
      <c r="BC613" s="522">
        <f t="shared" si="151"/>
        <v>250000</v>
      </c>
      <c r="BD613" s="121"/>
      <c r="BE613" s="516"/>
      <c r="BF613" s="122"/>
      <c r="BG613" s="141" t="s">
        <v>9329</v>
      </c>
      <c r="BH613" s="121"/>
      <c r="BI613" s="122"/>
      <c r="BJ613" s="190"/>
      <c r="BK613" s="526" t="s">
        <v>167</v>
      </c>
      <c r="BL613" s="534">
        <f t="shared" si="155"/>
        <v>250000</v>
      </c>
      <c r="BQ613" t="str">
        <f t="shared" si="143"/>
        <v>Indosat</v>
      </c>
      <c r="BR613" t="str">
        <f t="shared" si="144"/>
        <v>HK-14-1734</v>
      </c>
      <c r="BS613" s="91">
        <f t="shared" si="145"/>
        <v>2014</v>
      </c>
      <c r="BT613">
        <f t="shared" si="152"/>
        <v>42255</v>
      </c>
      <c r="BU613" s="91">
        <f t="shared" si="152"/>
        <v>0</v>
      </c>
      <c r="BW613" t="str">
        <f t="shared" si="146"/>
        <v>Site : PRAMUKA - 01JKT017</v>
      </c>
      <c r="BX613" t="str">
        <f t="shared" si="147"/>
        <v xml:space="preserve">Tipe Tower : </v>
      </c>
      <c r="BY613">
        <f t="shared" si="148"/>
        <v>4800083168</v>
      </c>
      <c r="BZ613" s="92" t="str">
        <f t="shared" si="148"/>
        <v>BoQ Verification</v>
      </c>
      <c r="CD613" s="531"/>
    </row>
    <row r="614" spans="2:82" ht="15" customHeight="1" x14ac:dyDescent="0.25">
      <c r="B614" s="103">
        <f t="shared" si="154"/>
        <v>465</v>
      </c>
      <c r="C614" s="126" t="s">
        <v>10891</v>
      </c>
      <c r="D614" s="126">
        <v>4800083168</v>
      </c>
      <c r="E614" s="121" t="s">
        <v>627</v>
      </c>
      <c r="F614" s="522">
        <v>250000</v>
      </c>
      <c r="G614" s="127">
        <v>8</v>
      </c>
      <c r="H614" s="103">
        <v>2014</v>
      </c>
      <c r="I614" s="128">
        <v>41858</v>
      </c>
      <c r="J614" s="128"/>
      <c r="K614" s="127" t="s">
        <v>628</v>
      </c>
      <c r="L614" s="126" t="s">
        <v>628</v>
      </c>
      <c r="M614" s="141" t="s">
        <v>628</v>
      </c>
      <c r="N614" s="142" t="s">
        <v>631</v>
      </c>
      <c r="O614" s="127" t="s">
        <v>98</v>
      </c>
      <c r="P614" s="127" t="s">
        <v>98</v>
      </c>
      <c r="Q614" s="100">
        <f>(IF(AF614='[1]Price List'!$B$1,VLOOKUP(N614,'[1]Price List'!$A$1:$K$104,2,0),IF(AF614='[1]Price List'!$C$1,VLOOKUP(N614,'[1]Price List'!$A$1:$K$104,3,0),IF(AF614='[1]Price List'!$D$1,VLOOKUP(N614,'[1]Price List'!$A$1:$K$104,4,0),IF(AF614='[1]Price List'!$E$1,VLOOKUP(N614,'[1]Price List'!$A$1:$K$104,5,0),IF(AF614='[1]Price List'!$F$1,VLOOKUP(N614,'[1]Price List'!$A$1:$K$104,6,0),IF(AF614='[1]Price List'!$G$1,VLOOKUP(N614,'[1]Price List'!$A$1:$K$104,7,0),IF(AF614='[1]Price List'!$H$1,VLOOKUP(N614,'[1]Price List'!$A$1:$K$104,8,0),IF(AF614='[1]Price List'!$I$1,VLOOKUP(N614,'[1]Price List'!$A$1:$K$104,9,0),IF(AF614='[1]Price List'!$J$1,VLOOKUP(N614,'[1]Price List'!$A$1:$K$104,10,0),IF(AF614='[1]Price List'!$K$1,VLOOKUP(N614,'[1]Price List'!$A$1:$K$104,11,0))))))))))))+(IF(AF614='[1]Price List'!$B$1,VLOOKUP(O614,'[1]Price List'!$A$1:$K$104,2,0),IF(AF614='[1]Price List'!$C$1,VLOOKUP(O614,'[1]Price List'!$A$1:$K$104,3,0),IF(AF614='[1]Price List'!$D$1,VLOOKUP(O614,'[1]Price List'!$A$1:$K$104,4,0),IF(AF614='[1]Price List'!$E$1,VLOOKUP(O614,'[1]Price List'!$A$1:$K$104,5,0),IF(AF614='[1]Price List'!$F$1,VLOOKUP(O614,'[1]Price List'!$A$1:$K$104,6,0),IF(AF614='[1]Price List'!$G$1,VLOOKUP(O614,'[1]Price List'!$A$1:$K$104,7,0),IF(AF614='[1]Price List'!$H$1,VLOOKUP(O614,'[1]Price List'!$A$1:$K$104,8,0),IF(AF614='[1]Price List'!$I$1,VLOOKUP(O614,'[1]Price List'!$A$1:$K$104,9,0),IF(AF614='[1]Price List'!$J$1,VLOOKUP(O614,'[1]Price List'!$A$1:$K$104,10,0),IF(AF614='[1]Price List'!$K$1,VLOOKUP(O614,'[1]Price List'!$A$1:$K$104,11,0))))))))))))+(IF(AF614='[1]Price List'!$B$1,VLOOKUP(P614,'[1]Price List'!$A$1:$K$104,2,0),IF(AF614='[1]Price List'!$C$1,VLOOKUP(P614,'[1]Price List'!$A$1:$K$104,3,0),IF(AF614='[1]Price List'!$D$1,VLOOKUP(P614,'[1]Price List'!$A$1:$K$104,4,0),IF(AF614='[1]Price List'!$E$1,VLOOKUP(P614,'[1]Price List'!$A$1:$K$104,5,0),IF(AF614='[1]Price List'!$F$1,VLOOKUP(P614,'[1]Price List'!$A$1:$K$104,6,0),IF(AF614='[1]Price List'!$G$1,VLOOKUP(P614,'[1]Price List'!$A$1:$K$104,7,0),IF(AF614='[1]Price List'!$H$1,VLOOKUP(P614,'[1]Price List'!$A$1:$K$104,8,0),IF(AF614='[1]Price List'!$I$1,VLOOKUP(P614,'[1]Price List'!$A$1:$K$104,9,0),IF(AF614='[1]Price List'!$J$1,VLOOKUP(P614,'[1]Price List'!$A$1:$K$104,10,0),IF(AF614='[1]Price List'!$K$1,VLOOKUP(P614,'[1]Price List'!$A$1:$K$104,11,0))))))))))))</f>
        <v>250000</v>
      </c>
      <c r="R614" s="103"/>
      <c r="S614" s="127"/>
      <c r="T614" s="127"/>
      <c r="U614" s="120">
        <v>41935</v>
      </c>
      <c r="V614" s="523">
        <f t="shared" si="153"/>
        <v>77</v>
      </c>
      <c r="W614" s="127"/>
      <c r="X614" s="141" t="s">
        <v>10892</v>
      </c>
      <c r="Y614" s="424" t="s">
        <v>10893</v>
      </c>
      <c r="Z614" s="126" t="s">
        <v>627</v>
      </c>
      <c r="AA614" s="103"/>
      <c r="AB614" s="126"/>
      <c r="AC614" s="103"/>
      <c r="AD614" s="103"/>
      <c r="AE614" s="103"/>
      <c r="AF614" s="126" t="s">
        <v>477</v>
      </c>
      <c r="AG614" s="126"/>
      <c r="AH614" s="524"/>
      <c r="AI614" s="524"/>
      <c r="AJ614" s="121"/>
      <c r="AK614" s="121"/>
      <c r="AL614" s="121"/>
      <c r="AM614" s="120"/>
      <c r="AN614" s="120"/>
      <c r="AO614" s="120"/>
      <c r="AP614" s="121"/>
      <c r="AQ614" s="525"/>
      <c r="AR614" s="525">
        <f t="shared" ca="1" si="149"/>
        <v>42347</v>
      </c>
      <c r="AS614" s="121"/>
      <c r="AT614" s="247" t="s">
        <v>10874</v>
      </c>
      <c r="AU614" s="122">
        <v>42235</v>
      </c>
      <c r="AV614" s="122">
        <v>42249</v>
      </c>
      <c r="AX614" s="646" t="s">
        <v>10875</v>
      </c>
      <c r="AY614" s="121"/>
      <c r="AZ614" s="120">
        <v>42255</v>
      </c>
      <c r="BA614" s="120"/>
      <c r="BB614" s="121"/>
      <c r="BC614" s="522">
        <f t="shared" si="151"/>
        <v>250000</v>
      </c>
      <c r="BD614" s="121"/>
      <c r="BE614" s="516"/>
      <c r="BF614" s="122"/>
      <c r="BG614" s="141" t="s">
        <v>9329</v>
      </c>
      <c r="BH614" s="121"/>
      <c r="BI614" s="122"/>
      <c r="BJ614" s="190"/>
      <c r="BK614" s="526" t="s">
        <v>167</v>
      </c>
      <c r="BL614" s="534">
        <f t="shared" si="155"/>
        <v>250000</v>
      </c>
      <c r="BQ614" t="str">
        <f t="shared" si="143"/>
        <v>Indosat</v>
      </c>
      <c r="BR614" t="str">
        <f t="shared" si="144"/>
        <v>HK-14-1735</v>
      </c>
      <c r="BS614" s="91">
        <f t="shared" si="145"/>
        <v>2014</v>
      </c>
      <c r="BT614">
        <f t="shared" si="152"/>
        <v>42255</v>
      </c>
      <c r="BU614" s="91">
        <f t="shared" si="152"/>
        <v>0</v>
      </c>
      <c r="BW614" t="str">
        <f t="shared" si="146"/>
        <v>Site : INDUSTRI PULOGADUNG - 01JKT074</v>
      </c>
      <c r="BX614" t="str">
        <f t="shared" si="147"/>
        <v xml:space="preserve">Tipe Tower : </v>
      </c>
      <c r="BY614">
        <f t="shared" si="148"/>
        <v>4800083168</v>
      </c>
      <c r="BZ614" s="92" t="str">
        <f t="shared" si="148"/>
        <v>BoQ Verification</v>
      </c>
      <c r="CD614" s="531"/>
    </row>
    <row r="615" spans="2:82" ht="15" customHeight="1" x14ac:dyDescent="0.25">
      <c r="B615" s="103">
        <f t="shared" si="154"/>
        <v>466</v>
      </c>
      <c r="C615" s="126" t="s">
        <v>10894</v>
      </c>
      <c r="D615" s="126" t="s">
        <v>10895</v>
      </c>
      <c r="E615" s="121" t="s">
        <v>828</v>
      </c>
      <c r="F615" s="522">
        <v>2000000</v>
      </c>
      <c r="G615" s="127">
        <v>11</v>
      </c>
      <c r="H615" s="103">
        <v>2014</v>
      </c>
      <c r="I615" s="128">
        <v>41960</v>
      </c>
      <c r="J615" s="128"/>
      <c r="K615" s="127" t="s">
        <v>769</v>
      </c>
      <c r="L615" s="126" t="s">
        <v>769</v>
      </c>
      <c r="M615" s="141" t="s">
        <v>602</v>
      </c>
      <c r="N615" s="126" t="s">
        <v>98</v>
      </c>
      <c r="O615" s="127" t="s">
        <v>98</v>
      </c>
      <c r="P615" s="127" t="s">
        <v>98</v>
      </c>
      <c r="Q615" s="345">
        <v>0</v>
      </c>
      <c r="R615" s="103"/>
      <c r="S615" s="127"/>
      <c r="T615" s="127"/>
      <c r="U615" s="120">
        <v>41913</v>
      </c>
      <c r="V615" s="523">
        <f t="shared" si="153"/>
        <v>-47</v>
      </c>
      <c r="W615" s="127"/>
      <c r="X615" s="141">
        <v>230480109</v>
      </c>
      <c r="Y615" s="424" t="s">
        <v>10896</v>
      </c>
      <c r="Z615" s="126" t="s">
        <v>828</v>
      </c>
      <c r="AA615" s="103"/>
      <c r="AB615" s="126" t="s">
        <v>10897</v>
      </c>
      <c r="AC615" s="103"/>
      <c r="AD615" s="103"/>
      <c r="AE615" s="103"/>
      <c r="AF615" s="121" t="s">
        <v>4930</v>
      </c>
      <c r="AG615" s="126" t="s">
        <v>10898</v>
      </c>
      <c r="AH615" s="524"/>
      <c r="AI615" s="524"/>
      <c r="AJ615" s="121"/>
      <c r="AK615" s="121"/>
      <c r="AL615" s="121"/>
      <c r="AM615" s="120"/>
      <c r="AN615" s="120"/>
      <c r="AO615" s="120"/>
      <c r="AP615" s="121"/>
      <c r="AQ615" s="525"/>
      <c r="AR615" s="525">
        <f t="shared" ca="1" si="149"/>
        <v>42347</v>
      </c>
      <c r="AS615" s="121"/>
      <c r="AT615" s="121"/>
      <c r="AU615" s="122"/>
      <c r="AV615" s="122"/>
      <c r="AX615" s="121" t="s">
        <v>8261</v>
      </c>
      <c r="AY615" s="121">
        <v>0</v>
      </c>
      <c r="AZ615" s="120">
        <v>41985</v>
      </c>
      <c r="BA615" s="120">
        <v>41991</v>
      </c>
      <c r="BB615" s="121"/>
      <c r="BC615" s="522">
        <f t="shared" si="151"/>
        <v>2000000</v>
      </c>
      <c r="BD615" s="121"/>
      <c r="BE615" s="516">
        <v>2000000</v>
      </c>
      <c r="BF615" s="122">
        <v>42009</v>
      </c>
      <c r="BG615" s="141" t="s">
        <v>116</v>
      </c>
      <c r="BH615" s="121" t="s">
        <v>10899</v>
      </c>
      <c r="BI615" s="122">
        <v>42011</v>
      </c>
      <c r="BJ615" s="190">
        <v>42026</v>
      </c>
      <c r="BK615" s="526" t="s">
        <v>167</v>
      </c>
      <c r="BL615" s="534">
        <f t="shared" si="155"/>
        <v>2000000</v>
      </c>
      <c r="BQ615" t="str">
        <f t="shared" si="143"/>
        <v>TBG - Asset</v>
      </c>
      <c r="BR615" t="str">
        <f t="shared" si="144"/>
        <v>HK-14-1737</v>
      </c>
      <c r="BS615" s="91">
        <f t="shared" si="145"/>
        <v>2014</v>
      </c>
      <c r="BT615">
        <f t="shared" si="152"/>
        <v>41985</v>
      </c>
      <c r="BU615" s="91">
        <f t="shared" si="152"/>
        <v>41991</v>
      </c>
      <c r="BW615" t="str">
        <f t="shared" si="146"/>
        <v>Site : Majesty ex BPPBaru4 - 230480109</v>
      </c>
      <c r="BX615" t="str">
        <f t="shared" si="147"/>
        <v>Tipe Tower : SST 15</v>
      </c>
      <c r="BY615" t="str">
        <f t="shared" si="148"/>
        <v>PO/TB/14/N016199</v>
      </c>
      <c r="BZ615" s="92" t="str">
        <f t="shared" si="148"/>
        <v>ANALISA KEKUATAN TOWER &amp; GEDUNG</v>
      </c>
      <c r="CD615" s="531"/>
    </row>
    <row r="616" spans="2:82" ht="15" customHeight="1" x14ac:dyDescent="0.25">
      <c r="B616" s="103">
        <f t="shared" si="154"/>
        <v>467</v>
      </c>
      <c r="C616" s="126" t="s">
        <v>10900</v>
      </c>
      <c r="D616" s="126">
        <v>4500060834</v>
      </c>
      <c r="E616" s="126" t="s">
        <v>10901</v>
      </c>
      <c r="F616" s="522">
        <v>4375000</v>
      </c>
      <c r="G616" s="127" t="s">
        <v>93</v>
      </c>
      <c r="H616" s="103">
        <v>2015</v>
      </c>
      <c r="I616" s="128">
        <v>42016</v>
      </c>
      <c r="J616" s="128"/>
      <c r="K616" s="127" t="s">
        <v>94</v>
      </c>
      <c r="L616" s="126" t="s">
        <v>94</v>
      </c>
      <c r="M616" s="141" t="s">
        <v>96</v>
      </c>
      <c r="N616" s="126" t="s">
        <v>98</v>
      </c>
      <c r="O616" s="127" t="s">
        <v>98</v>
      </c>
      <c r="P616" s="127" t="s">
        <v>98</v>
      </c>
      <c r="Q616" s="345">
        <v>0</v>
      </c>
      <c r="R616" s="103"/>
      <c r="S616" s="127"/>
      <c r="T616" s="127"/>
      <c r="U616" s="120">
        <v>41940</v>
      </c>
      <c r="V616" s="523">
        <f t="shared" si="153"/>
        <v>-76</v>
      </c>
      <c r="W616" s="127"/>
      <c r="X616" s="141" t="s">
        <v>139</v>
      </c>
      <c r="Y616" s="424" t="s">
        <v>140</v>
      </c>
      <c r="Z616" s="126" t="str">
        <f>+E616</f>
        <v>RT-Tower and Building Analysis Colo App Rev. 2</v>
      </c>
      <c r="AA616" s="103"/>
      <c r="AB616" s="126" t="s">
        <v>141</v>
      </c>
      <c r="AC616" s="103"/>
      <c r="AD616" s="103"/>
      <c r="AE616" s="103"/>
      <c r="AF616" s="121"/>
      <c r="AG616" s="126"/>
      <c r="AH616" s="524"/>
      <c r="AI616" s="524"/>
      <c r="AJ616" s="121"/>
      <c r="AK616" s="121"/>
      <c r="AL616" s="121"/>
      <c r="AM616" s="120"/>
      <c r="AN616" s="120"/>
      <c r="AO616" s="120"/>
      <c r="AP616" s="121"/>
      <c r="AQ616" s="525"/>
      <c r="AR616" s="525">
        <f t="shared" ca="1" si="149"/>
        <v>42347</v>
      </c>
      <c r="AS616" s="121"/>
      <c r="AT616" s="121"/>
      <c r="AU616" s="122"/>
      <c r="AV616" s="122"/>
      <c r="AX616" s="121"/>
      <c r="AY616" s="121" t="s">
        <v>10902</v>
      </c>
      <c r="AZ616" s="120">
        <v>42038</v>
      </c>
      <c r="BA616" s="656">
        <v>42040</v>
      </c>
      <c r="BB616" s="121"/>
      <c r="BC616" s="522">
        <f t="shared" si="151"/>
        <v>4375000</v>
      </c>
      <c r="BD616" s="516">
        <v>0</v>
      </c>
      <c r="BE616" s="516">
        <f>+BC616</f>
        <v>4375000</v>
      </c>
      <c r="BF616" s="657">
        <v>42041</v>
      </c>
      <c r="BG616" s="568" t="s">
        <v>116</v>
      </c>
      <c r="BH616" s="104" t="s">
        <v>10903</v>
      </c>
      <c r="BI616" s="87">
        <v>42048</v>
      </c>
      <c r="BJ616" s="535">
        <v>42061</v>
      </c>
      <c r="BK616" s="536" t="s">
        <v>167</v>
      </c>
      <c r="BL616" s="534">
        <f t="shared" si="155"/>
        <v>4375000</v>
      </c>
      <c r="BM616" s="537"/>
      <c r="BN616" s="537"/>
      <c r="BO616" s="537"/>
      <c r="BP616" s="537"/>
      <c r="BQ616" s="538" t="str">
        <f t="shared" si="143"/>
        <v>Protelindo</v>
      </c>
      <c r="BR616" t="str">
        <f t="shared" si="144"/>
        <v>HK-14-1739</v>
      </c>
      <c r="BS616" s="91">
        <f t="shared" si="145"/>
        <v>2015</v>
      </c>
      <c r="BT616">
        <f t="shared" si="152"/>
        <v>42038</v>
      </c>
      <c r="BU616" s="91">
        <f t="shared" si="152"/>
        <v>42040</v>
      </c>
      <c r="BW616" t="str">
        <f t="shared" si="146"/>
        <v>Site : Haji Misbah - Multatuli Indah - SUM-NSM-0083-H-P</v>
      </c>
      <c r="BX616" t="str">
        <f t="shared" si="147"/>
        <v>Tipe Tower : 3-T-MD-03-25+3M</v>
      </c>
      <c r="BY616">
        <f t="shared" si="148"/>
        <v>4500060834</v>
      </c>
      <c r="BZ616" s="92" t="str">
        <f t="shared" si="148"/>
        <v>RT-Tower and Building Analysis Colo App Rev. 2</v>
      </c>
      <c r="CD616" s="531"/>
    </row>
    <row r="617" spans="2:82" ht="15" customHeight="1" x14ac:dyDescent="0.25">
      <c r="B617" s="103">
        <f t="shared" si="154"/>
        <v>468</v>
      </c>
      <c r="C617" s="126" t="s">
        <v>10904</v>
      </c>
      <c r="D617" s="126">
        <v>4800083168</v>
      </c>
      <c r="E617" s="121" t="s">
        <v>627</v>
      </c>
      <c r="F617" s="522">
        <v>250000</v>
      </c>
      <c r="G617" s="127">
        <v>8</v>
      </c>
      <c r="H617" s="103">
        <v>2014</v>
      </c>
      <c r="I617" s="128">
        <v>41858</v>
      </c>
      <c r="J617" s="128"/>
      <c r="K617" s="127" t="s">
        <v>628</v>
      </c>
      <c r="L617" s="126" t="s">
        <v>628</v>
      </c>
      <c r="M617" s="141" t="s">
        <v>628</v>
      </c>
      <c r="N617" s="142" t="s">
        <v>631</v>
      </c>
      <c r="O617" s="127" t="s">
        <v>98</v>
      </c>
      <c r="P617" s="127" t="s">
        <v>98</v>
      </c>
      <c r="Q617" s="100">
        <f>(IF(AF617='[1]Price List'!$B$1,VLOOKUP(N617,'[1]Price List'!$A$1:$K$104,2,0),IF(AF617='[1]Price List'!$C$1,VLOOKUP(N617,'[1]Price List'!$A$1:$K$104,3,0),IF(AF617='[1]Price List'!$D$1,VLOOKUP(N617,'[1]Price List'!$A$1:$K$104,4,0),IF(AF617='[1]Price List'!$E$1,VLOOKUP(N617,'[1]Price List'!$A$1:$K$104,5,0),IF(AF617='[1]Price List'!$F$1,VLOOKUP(N617,'[1]Price List'!$A$1:$K$104,6,0),IF(AF617='[1]Price List'!$G$1,VLOOKUP(N617,'[1]Price List'!$A$1:$K$104,7,0),IF(AF617='[1]Price List'!$H$1,VLOOKUP(N617,'[1]Price List'!$A$1:$K$104,8,0),IF(AF617='[1]Price List'!$I$1,VLOOKUP(N617,'[1]Price List'!$A$1:$K$104,9,0),IF(AF617='[1]Price List'!$J$1,VLOOKUP(N617,'[1]Price List'!$A$1:$K$104,10,0),IF(AF617='[1]Price List'!$K$1,VLOOKUP(N617,'[1]Price List'!$A$1:$K$104,11,0))))))))))))+(IF(AF617='[1]Price List'!$B$1,VLOOKUP(O617,'[1]Price List'!$A$1:$K$104,2,0),IF(AF617='[1]Price List'!$C$1,VLOOKUP(O617,'[1]Price List'!$A$1:$K$104,3,0),IF(AF617='[1]Price List'!$D$1,VLOOKUP(O617,'[1]Price List'!$A$1:$K$104,4,0),IF(AF617='[1]Price List'!$E$1,VLOOKUP(O617,'[1]Price List'!$A$1:$K$104,5,0),IF(AF617='[1]Price List'!$F$1,VLOOKUP(O617,'[1]Price List'!$A$1:$K$104,6,0),IF(AF617='[1]Price List'!$G$1,VLOOKUP(O617,'[1]Price List'!$A$1:$K$104,7,0),IF(AF617='[1]Price List'!$H$1,VLOOKUP(O617,'[1]Price List'!$A$1:$K$104,8,0),IF(AF617='[1]Price List'!$I$1,VLOOKUP(O617,'[1]Price List'!$A$1:$K$104,9,0),IF(AF617='[1]Price List'!$J$1,VLOOKUP(O617,'[1]Price List'!$A$1:$K$104,10,0),IF(AF617='[1]Price List'!$K$1,VLOOKUP(O617,'[1]Price List'!$A$1:$K$104,11,0))))))))))))+(IF(AF617='[1]Price List'!$B$1,VLOOKUP(P617,'[1]Price List'!$A$1:$K$104,2,0),IF(AF617='[1]Price List'!$C$1,VLOOKUP(P617,'[1]Price List'!$A$1:$K$104,3,0),IF(AF617='[1]Price List'!$D$1,VLOOKUP(P617,'[1]Price List'!$A$1:$K$104,4,0),IF(AF617='[1]Price List'!$E$1,VLOOKUP(P617,'[1]Price List'!$A$1:$K$104,5,0),IF(AF617='[1]Price List'!$F$1,VLOOKUP(P617,'[1]Price List'!$A$1:$K$104,6,0),IF(AF617='[1]Price List'!$G$1,VLOOKUP(P617,'[1]Price List'!$A$1:$K$104,7,0),IF(AF617='[1]Price List'!$H$1,VLOOKUP(P617,'[1]Price List'!$A$1:$K$104,8,0),IF(AF617='[1]Price List'!$I$1,VLOOKUP(P617,'[1]Price List'!$A$1:$K$104,9,0),IF(AF617='[1]Price List'!$J$1,VLOOKUP(P617,'[1]Price List'!$A$1:$K$104,10,0),IF(AF617='[1]Price List'!$K$1,VLOOKUP(P617,'[1]Price List'!$A$1:$K$104,11,0))))))))))))</f>
        <v>250000</v>
      </c>
      <c r="R617" s="103"/>
      <c r="S617" s="127"/>
      <c r="T617" s="127"/>
      <c r="U617" s="120">
        <v>41940</v>
      </c>
      <c r="V617" s="523">
        <f t="shared" si="153"/>
        <v>82</v>
      </c>
      <c r="W617" s="127"/>
      <c r="X617" s="141" t="s">
        <v>10905</v>
      </c>
      <c r="Y617" s="424" t="s">
        <v>10906</v>
      </c>
      <c r="Z617" s="126" t="s">
        <v>627</v>
      </c>
      <c r="AA617" s="103"/>
      <c r="AB617" s="126"/>
      <c r="AC617" s="103"/>
      <c r="AD617" s="103"/>
      <c r="AE617" s="103"/>
      <c r="AF617" s="126" t="s">
        <v>477</v>
      </c>
      <c r="AG617" s="126"/>
      <c r="AH617" s="524"/>
      <c r="AI617" s="524"/>
      <c r="AJ617" s="121"/>
      <c r="AK617" s="121"/>
      <c r="AL617" s="121"/>
      <c r="AM617" s="120"/>
      <c r="AN617" s="120"/>
      <c r="AO617" s="120"/>
      <c r="AP617" s="121"/>
      <c r="AQ617" s="525"/>
      <c r="AR617" s="525">
        <f t="shared" ca="1" si="149"/>
        <v>42347</v>
      </c>
      <c r="AS617" s="121"/>
      <c r="AT617" s="247" t="s">
        <v>10874</v>
      </c>
      <c r="AU617" s="122">
        <v>42235</v>
      </c>
      <c r="AV617" s="122">
        <v>42249</v>
      </c>
      <c r="AX617" s="646" t="s">
        <v>10875</v>
      </c>
      <c r="AY617" s="121"/>
      <c r="AZ617" s="120">
        <v>42255</v>
      </c>
      <c r="BA617" s="120"/>
      <c r="BB617" s="121"/>
      <c r="BC617" s="522">
        <f t="shared" si="151"/>
        <v>250000</v>
      </c>
      <c r="BD617" s="121"/>
      <c r="BE617" s="516"/>
      <c r="BF617" s="122"/>
      <c r="BG617" s="141" t="s">
        <v>2352</v>
      </c>
      <c r="BH617" s="121"/>
      <c r="BI617" s="122"/>
      <c r="BJ617" s="190"/>
      <c r="BK617" s="526" t="s">
        <v>167</v>
      </c>
      <c r="BL617" s="534">
        <f t="shared" si="155"/>
        <v>250000</v>
      </c>
      <c r="BQ617" t="str">
        <f t="shared" si="143"/>
        <v>Indosat</v>
      </c>
      <c r="BR617" t="str">
        <f t="shared" si="144"/>
        <v>HK-14-1740</v>
      </c>
      <c r="BS617" s="91">
        <f t="shared" si="145"/>
        <v>2014</v>
      </c>
      <c r="BT617">
        <f t="shared" si="152"/>
        <v>42255</v>
      </c>
      <c r="BU617" s="91">
        <f t="shared" si="152"/>
        <v>0</v>
      </c>
      <c r="BW617" t="str">
        <f t="shared" si="146"/>
        <v>Site : BAMBU APUS - 01JKT097</v>
      </c>
      <c r="BX617" t="str">
        <f t="shared" si="147"/>
        <v xml:space="preserve">Tipe Tower : </v>
      </c>
      <c r="BY617">
        <f t="shared" si="148"/>
        <v>4800083168</v>
      </c>
      <c r="BZ617" s="92" t="str">
        <f t="shared" si="148"/>
        <v>BoQ Verification</v>
      </c>
      <c r="CD617" s="531"/>
    </row>
    <row r="618" spans="2:82" ht="15" customHeight="1" x14ac:dyDescent="0.25">
      <c r="B618" s="103">
        <f t="shared" si="154"/>
        <v>469</v>
      </c>
      <c r="C618" s="126" t="s">
        <v>10907</v>
      </c>
      <c r="D618" s="126">
        <v>4800083168</v>
      </c>
      <c r="E618" s="121" t="s">
        <v>627</v>
      </c>
      <c r="F618" s="522">
        <v>250000</v>
      </c>
      <c r="G618" s="127">
        <v>8</v>
      </c>
      <c r="H618" s="103">
        <v>2014</v>
      </c>
      <c r="I618" s="128">
        <v>41858</v>
      </c>
      <c r="J618" s="128"/>
      <c r="K618" s="127" t="s">
        <v>628</v>
      </c>
      <c r="L618" s="126" t="s">
        <v>628</v>
      </c>
      <c r="M618" s="141" t="s">
        <v>628</v>
      </c>
      <c r="N618" s="142" t="s">
        <v>631</v>
      </c>
      <c r="O618" s="127" t="s">
        <v>98</v>
      </c>
      <c r="P618" s="127" t="s">
        <v>98</v>
      </c>
      <c r="Q618" s="100">
        <f>(IF(AF618='[1]Price List'!$B$1,VLOOKUP(N618,'[1]Price List'!$A$1:$K$104,2,0),IF(AF618='[1]Price List'!$C$1,VLOOKUP(N618,'[1]Price List'!$A$1:$K$104,3,0),IF(AF618='[1]Price List'!$D$1,VLOOKUP(N618,'[1]Price List'!$A$1:$K$104,4,0),IF(AF618='[1]Price List'!$E$1,VLOOKUP(N618,'[1]Price List'!$A$1:$K$104,5,0),IF(AF618='[1]Price List'!$F$1,VLOOKUP(N618,'[1]Price List'!$A$1:$K$104,6,0),IF(AF618='[1]Price List'!$G$1,VLOOKUP(N618,'[1]Price List'!$A$1:$K$104,7,0),IF(AF618='[1]Price List'!$H$1,VLOOKUP(N618,'[1]Price List'!$A$1:$K$104,8,0),IF(AF618='[1]Price List'!$I$1,VLOOKUP(N618,'[1]Price List'!$A$1:$K$104,9,0),IF(AF618='[1]Price List'!$J$1,VLOOKUP(N618,'[1]Price List'!$A$1:$K$104,10,0),IF(AF618='[1]Price List'!$K$1,VLOOKUP(N618,'[1]Price List'!$A$1:$K$104,11,0))))))))))))+(IF(AF618='[1]Price List'!$B$1,VLOOKUP(O618,'[1]Price List'!$A$1:$K$104,2,0),IF(AF618='[1]Price List'!$C$1,VLOOKUP(O618,'[1]Price List'!$A$1:$K$104,3,0),IF(AF618='[1]Price List'!$D$1,VLOOKUP(O618,'[1]Price List'!$A$1:$K$104,4,0),IF(AF618='[1]Price List'!$E$1,VLOOKUP(O618,'[1]Price List'!$A$1:$K$104,5,0),IF(AF618='[1]Price List'!$F$1,VLOOKUP(O618,'[1]Price List'!$A$1:$K$104,6,0),IF(AF618='[1]Price List'!$G$1,VLOOKUP(O618,'[1]Price List'!$A$1:$K$104,7,0),IF(AF618='[1]Price List'!$H$1,VLOOKUP(O618,'[1]Price List'!$A$1:$K$104,8,0),IF(AF618='[1]Price List'!$I$1,VLOOKUP(O618,'[1]Price List'!$A$1:$K$104,9,0),IF(AF618='[1]Price List'!$J$1,VLOOKUP(O618,'[1]Price List'!$A$1:$K$104,10,0),IF(AF618='[1]Price List'!$K$1,VLOOKUP(O618,'[1]Price List'!$A$1:$K$104,11,0))))))))))))+(IF(AF618='[1]Price List'!$B$1,VLOOKUP(P618,'[1]Price List'!$A$1:$K$104,2,0),IF(AF618='[1]Price List'!$C$1,VLOOKUP(P618,'[1]Price List'!$A$1:$K$104,3,0),IF(AF618='[1]Price List'!$D$1,VLOOKUP(P618,'[1]Price List'!$A$1:$K$104,4,0),IF(AF618='[1]Price List'!$E$1,VLOOKUP(P618,'[1]Price List'!$A$1:$K$104,5,0),IF(AF618='[1]Price List'!$F$1,VLOOKUP(P618,'[1]Price List'!$A$1:$K$104,6,0),IF(AF618='[1]Price List'!$G$1,VLOOKUP(P618,'[1]Price List'!$A$1:$K$104,7,0),IF(AF618='[1]Price List'!$H$1,VLOOKUP(P618,'[1]Price List'!$A$1:$K$104,8,0),IF(AF618='[1]Price List'!$I$1,VLOOKUP(P618,'[1]Price List'!$A$1:$K$104,9,0),IF(AF618='[1]Price List'!$J$1,VLOOKUP(P618,'[1]Price List'!$A$1:$K$104,10,0),IF(AF618='[1]Price List'!$K$1,VLOOKUP(P618,'[1]Price List'!$A$1:$K$104,11,0))))))))))))</f>
        <v>250000</v>
      </c>
      <c r="R618" s="103"/>
      <c r="S618" s="127"/>
      <c r="T618" s="127"/>
      <c r="U618" s="120">
        <v>41940</v>
      </c>
      <c r="V618" s="523">
        <f t="shared" si="153"/>
        <v>82</v>
      </c>
      <c r="W618" s="127"/>
      <c r="X618" s="141" t="s">
        <v>10908</v>
      </c>
      <c r="Y618" s="424" t="s">
        <v>10909</v>
      </c>
      <c r="Z618" s="126" t="s">
        <v>627</v>
      </c>
      <c r="AA618" s="103"/>
      <c r="AB618" s="126"/>
      <c r="AC618" s="103"/>
      <c r="AD618" s="103"/>
      <c r="AE618" s="103"/>
      <c r="AF618" s="126" t="s">
        <v>477</v>
      </c>
      <c r="AG618" s="126"/>
      <c r="AH618" s="524"/>
      <c r="AI618" s="524"/>
      <c r="AJ618" s="121"/>
      <c r="AK618" s="121"/>
      <c r="AL618" s="121"/>
      <c r="AM618" s="120"/>
      <c r="AN618" s="120"/>
      <c r="AO618" s="120"/>
      <c r="AP618" s="121"/>
      <c r="AQ618" s="525"/>
      <c r="AR618" s="525">
        <f t="shared" ca="1" si="149"/>
        <v>42347</v>
      </c>
      <c r="AS618" s="121"/>
      <c r="AT618" s="247" t="s">
        <v>10874</v>
      </c>
      <c r="AU618" s="122">
        <v>42235</v>
      </c>
      <c r="AV618" s="122">
        <v>42249</v>
      </c>
      <c r="AX618" s="646" t="s">
        <v>10875</v>
      </c>
      <c r="AY618" s="121"/>
      <c r="AZ618" s="120">
        <v>42255</v>
      </c>
      <c r="BA618" s="120"/>
      <c r="BB618" s="121"/>
      <c r="BC618" s="522">
        <f t="shared" si="151"/>
        <v>250000</v>
      </c>
      <c r="BD618" s="121"/>
      <c r="BE618" s="516"/>
      <c r="BF618" s="122"/>
      <c r="BG618" s="141" t="s">
        <v>9329</v>
      </c>
      <c r="BH618" s="121"/>
      <c r="BI618" s="122"/>
      <c r="BJ618" s="190"/>
      <c r="BK618" s="526" t="s">
        <v>167</v>
      </c>
      <c r="BL618" s="534">
        <f t="shared" si="155"/>
        <v>250000</v>
      </c>
      <c r="BQ618" t="str">
        <f t="shared" si="143"/>
        <v>Indosat</v>
      </c>
      <c r="BR618" t="str">
        <f t="shared" si="144"/>
        <v>HK-14-1741</v>
      </c>
      <c r="BS618" s="91">
        <f t="shared" si="145"/>
        <v>2014</v>
      </c>
      <c r="BT618">
        <f t="shared" si="152"/>
        <v>42255</v>
      </c>
      <c r="BU618" s="91">
        <f t="shared" si="152"/>
        <v>0</v>
      </c>
      <c r="BW618" t="str">
        <f t="shared" si="146"/>
        <v>Site : CIPINANG JAYA - 01JKT037</v>
      </c>
      <c r="BX618" t="str">
        <f t="shared" si="147"/>
        <v xml:space="preserve">Tipe Tower : </v>
      </c>
      <c r="BY618">
        <f t="shared" si="148"/>
        <v>4800083168</v>
      </c>
      <c r="BZ618" s="92" t="str">
        <f t="shared" si="148"/>
        <v>BoQ Verification</v>
      </c>
      <c r="CD618" s="531"/>
    </row>
    <row r="619" spans="2:82" ht="15" customHeight="1" x14ac:dyDescent="0.25">
      <c r="B619" s="103">
        <f t="shared" si="154"/>
        <v>470</v>
      </c>
      <c r="C619" s="126" t="s">
        <v>10910</v>
      </c>
      <c r="D619" s="126">
        <v>4800083168</v>
      </c>
      <c r="E619" s="121" t="s">
        <v>627</v>
      </c>
      <c r="F619" s="522">
        <v>250000</v>
      </c>
      <c r="G619" s="127">
        <v>8</v>
      </c>
      <c r="H619" s="103">
        <v>2014</v>
      </c>
      <c r="I619" s="128">
        <v>41858</v>
      </c>
      <c r="J619" s="128"/>
      <c r="K619" s="127" t="s">
        <v>628</v>
      </c>
      <c r="L619" s="126" t="s">
        <v>628</v>
      </c>
      <c r="M619" s="141" t="s">
        <v>628</v>
      </c>
      <c r="N619" s="142" t="s">
        <v>631</v>
      </c>
      <c r="O619" s="127" t="s">
        <v>98</v>
      </c>
      <c r="P619" s="127" t="s">
        <v>98</v>
      </c>
      <c r="Q619" s="100">
        <f>(IF(AF619='[1]Price List'!$B$1,VLOOKUP(N619,'[1]Price List'!$A$1:$K$104,2,0),IF(AF619='[1]Price List'!$C$1,VLOOKUP(N619,'[1]Price List'!$A$1:$K$104,3,0),IF(AF619='[1]Price List'!$D$1,VLOOKUP(N619,'[1]Price List'!$A$1:$K$104,4,0),IF(AF619='[1]Price List'!$E$1,VLOOKUP(N619,'[1]Price List'!$A$1:$K$104,5,0),IF(AF619='[1]Price List'!$F$1,VLOOKUP(N619,'[1]Price List'!$A$1:$K$104,6,0),IF(AF619='[1]Price List'!$G$1,VLOOKUP(N619,'[1]Price List'!$A$1:$K$104,7,0),IF(AF619='[1]Price List'!$H$1,VLOOKUP(N619,'[1]Price List'!$A$1:$K$104,8,0),IF(AF619='[1]Price List'!$I$1,VLOOKUP(N619,'[1]Price List'!$A$1:$K$104,9,0),IF(AF619='[1]Price List'!$J$1,VLOOKUP(N619,'[1]Price List'!$A$1:$K$104,10,0),IF(AF619='[1]Price List'!$K$1,VLOOKUP(N619,'[1]Price List'!$A$1:$K$104,11,0))))))))))))+(IF(AF619='[1]Price List'!$B$1,VLOOKUP(O619,'[1]Price List'!$A$1:$K$104,2,0),IF(AF619='[1]Price List'!$C$1,VLOOKUP(O619,'[1]Price List'!$A$1:$K$104,3,0),IF(AF619='[1]Price List'!$D$1,VLOOKUP(O619,'[1]Price List'!$A$1:$K$104,4,0),IF(AF619='[1]Price List'!$E$1,VLOOKUP(O619,'[1]Price List'!$A$1:$K$104,5,0),IF(AF619='[1]Price List'!$F$1,VLOOKUP(O619,'[1]Price List'!$A$1:$K$104,6,0),IF(AF619='[1]Price List'!$G$1,VLOOKUP(O619,'[1]Price List'!$A$1:$K$104,7,0),IF(AF619='[1]Price List'!$H$1,VLOOKUP(O619,'[1]Price List'!$A$1:$K$104,8,0),IF(AF619='[1]Price List'!$I$1,VLOOKUP(O619,'[1]Price List'!$A$1:$K$104,9,0),IF(AF619='[1]Price List'!$J$1,VLOOKUP(O619,'[1]Price List'!$A$1:$K$104,10,0),IF(AF619='[1]Price List'!$K$1,VLOOKUP(O619,'[1]Price List'!$A$1:$K$104,11,0))))))))))))+(IF(AF619='[1]Price List'!$B$1,VLOOKUP(P619,'[1]Price List'!$A$1:$K$104,2,0),IF(AF619='[1]Price List'!$C$1,VLOOKUP(P619,'[1]Price List'!$A$1:$K$104,3,0),IF(AF619='[1]Price List'!$D$1,VLOOKUP(P619,'[1]Price List'!$A$1:$K$104,4,0),IF(AF619='[1]Price List'!$E$1,VLOOKUP(P619,'[1]Price List'!$A$1:$K$104,5,0),IF(AF619='[1]Price List'!$F$1,VLOOKUP(P619,'[1]Price List'!$A$1:$K$104,6,0),IF(AF619='[1]Price List'!$G$1,VLOOKUP(P619,'[1]Price List'!$A$1:$K$104,7,0),IF(AF619='[1]Price List'!$H$1,VLOOKUP(P619,'[1]Price List'!$A$1:$K$104,8,0),IF(AF619='[1]Price List'!$I$1,VLOOKUP(P619,'[1]Price List'!$A$1:$K$104,9,0),IF(AF619='[1]Price List'!$J$1,VLOOKUP(P619,'[1]Price List'!$A$1:$K$104,10,0),IF(AF619='[1]Price List'!$K$1,VLOOKUP(P619,'[1]Price List'!$A$1:$K$104,11,0))))))))))))</f>
        <v>250000</v>
      </c>
      <c r="R619" s="103"/>
      <c r="S619" s="127"/>
      <c r="T619" s="127"/>
      <c r="U619" s="120">
        <v>41940</v>
      </c>
      <c r="V619" s="523">
        <f t="shared" si="153"/>
        <v>82</v>
      </c>
      <c r="W619" s="127"/>
      <c r="X619" s="141" t="s">
        <v>10911</v>
      </c>
      <c r="Y619" s="424" t="s">
        <v>10912</v>
      </c>
      <c r="Z619" s="126" t="s">
        <v>627</v>
      </c>
      <c r="AA619" s="103"/>
      <c r="AB619" s="126"/>
      <c r="AC619" s="103"/>
      <c r="AD619" s="103"/>
      <c r="AE619" s="103"/>
      <c r="AF619" s="126" t="s">
        <v>477</v>
      </c>
      <c r="AG619" s="126"/>
      <c r="AH619" s="524"/>
      <c r="AI619" s="524"/>
      <c r="AJ619" s="121"/>
      <c r="AK619" s="121"/>
      <c r="AL619" s="121"/>
      <c r="AM619" s="120"/>
      <c r="AN619" s="120"/>
      <c r="AO619" s="120"/>
      <c r="AP619" s="121"/>
      <c r="AQ619" s="525"/>
      <c r="AR619" s="525">
        <f t="shared" ca="1" si="149"/>
        <v>42347</v>
      </c>
      <c r="AS619" s="121"/>
      <c r="AT619" s="247" t="s">
        <v>10874</v>
      </c>
      <c r="AU619" s="122">
        <v>42235</v>
      </c>
      <c r="AV619" s="122">
        <v>42249</v>
      </c>
      <c r="AX619" s="646" t="s">
        <v>10875</v>
      </c>
      <c r="AY619" s="121"/>
      <c r="AZ619" s="120">
        <v>42255</v>
      </c>
      <c r="BA619" s="120"/>
      <c r="BB619" s="121"/>
      <c r="BC619" s="522">
        <f t="shared" si="151"/>
        <v>250000</v>
      </c>
      <c r="BD619" s="121"/>
      <c r="BE619" s="516"/>
      <c r="BF619" s="122"/>
      <c r="BG619" s="141" t="s">
        <v>9329</v>
      </c>
      <c r="BH619" s="121"/>
      <c r="BI619" s="122"/>
      <c r="BJ619" s="190"/>
      <c r="BK619" s="526" t="s">
        <v>167</v>
      </c>
      <c r="BL619" s="534">
        <f t="shared" si="155"/>
        <v>250000</v>
      </c>
      <c r="BQ619" t="str">
        <f t="shared" si="143"/>
        <v>Indosat</v>
      </c>
      <c r="BR619" t="str">
        <f t="shared" si="144"/>
        <v>HK-14-1742</v>
      </c>
      <c r="BS619" s="91">
        <f t="shared" si="145"/>
        <v>2014</v>
      </c>
      <c r="BT619">
        <f t="shared" si="152"/>
        <v>42255</v>
      </c>
      <c r="BU619" s="91">
        <f t="shared" si="152"/>
        <v>0</v>
      </c>
      <c r="BW619" t="str">
        <f t="shared" si="146"/>
        <v>Site : CIPINANG MELAYU - 01JKT008</v>
      </c>
      <c r="BX619" t="str">
        <f t="shared" si="147"/>
        <v xml:space="preserve">Tipe Tower : </v>
      </c>
      <c r="BY619">
        <f t="shared" si="148"/>
        <v>4800083168</v>
      </c>
      <c r="BZ619" s="92" t="str">
        <f t="shared" si="148"/>
        <v>BoQ Verification</v>
      </c>
      <c r="CD619" s="531"/>
    </row>
    <row r="620" spans="2:82" ht="15" customHeight="1" x14ac:dyDescent="0.25">
      <c r="B620" s="103">
        <f t="shared" si="154"/>
        <v>471</v>
      </c>
      <c r="C620" s="126" t="s">
        <v>10913</v>
      </c>
      <c r="D620" s="126">
        <v>4800083168</v>
      </c>
      <c r="E620" s="121" t="s">
        <v>627</v>
      </c>
      <c r="F620" s="522">
        <v>250000</v>
      </c>
      <c r="G620" s="127">
        <v>8</v>
      </c>
      <c r="H620" s="103">
        <v>2014</v>
      </c>
      <c r="I620" s="128">
        <v>41858</v>
      </c>
      <c r="J620" s="128"/>
      <c r="K620" s="127" t="s">
        <v>628</v>
      </c>
      <c r="L620" s="126" t="s">
        <v>628</v>
      </c>
      <c r="M620" s="141" t="s">
        <v>628</v>
      </c>
      <c r="N620" s="142" t="s">
        <v>631</v>
      </c>
      <c r="O620" s="127" t="s">
        <v>98</v>
      </c>
      <c r="P620" s="127" t="s">
        <v>98</v>
      </c>
      <c r="Q620" s="100">
        <f>(IF(AF620='[1]Price List'!$B$1,VLOOKUP(N620,'[1]Price List'!$A$1:$K$104,2,0),IF(AF620='[1]Price List'!$C$1,VLOOKUP(N620,'[1]Price List'!$A$1:$K$104,3,0),IF(AF620='[1]Price List'!$D$1,VLOOKUP(N620,'[1]Price List'!$A$1:$K$104,4,0),IF(AF620='[1]Price List'!$E$1,VLOOKUP(N620,'[1]Price List'!$A$1:$K$104,5,0),IF(AF620='[1]Price List'!$F$1,VLOOKUP(N620,'[1]Price List'!$A$1:$K$104,6,0),IF(AF620='[1]Price List'!$G$1,VLOOKUP(N620,'[1]Price List'!$A$1:$K$104,7,0),IF(AF620='[1]Price List'!$H$1,VLOOKUP(N620,'[1]Price List'!$A$1:$K$104,8,0),IF(AF620='[1]Price List'!$I$1,VLOOKUP(N620,'[1]Price List'!$A$1:$K$104,9,0),IF(AF620='[1]Price List'!$J$1,VLOOKUP(N620,'[1]Price List'!$A$1:$K$104,10,0),IF(AF620='[1]Price List'!$K$1,VLOOKUP(N620,'[1]Price List'!$A$1:$K$104,11,0))))))))))))+(IF(AF620='[1]Price List'!$B$1,VLOOKUP(O620,'[1]Price List'!$A$1:$K$104,2,0),IF(AF620='[1]Price List'!$C$1,VLOOKUP(O620,'[1]Price List'!$A$1:$K$104,3,0),IF(AF620='[1]Price List'!$D$1,VLOOKUP(O620,'[1]Price List'!$A$1:$K$104,4,0),IF(AF620='[1]Price List'!$E$1,VLOOKUP(O620,'[1]Price List'!$A$1:$K$104,5,0),IF(AF620='[1]Price List'!$F$1,VLOOKUP(O620,'[1]Price List'!$A$1:$K$104,6,0),IF(AF620='[1]Price List'!$G$1,VLOOKUP(O620,'[1]Price List'!$A$1:$K$104,7,0),IF(AF620='[1]Price List'!$H$1,VLOOKUP(O620,'[1]Price List'!$A$1:$K$104,8,0),IF(AF620='[1]Price List'!$I$1,VLOOKUP(O620,'[1]Price List'!$A$1:$K$104,9,0),IF(AF620='[1]Price List'!$J$1,VLOOKUP(O620,'[1]Price List'!$A$1:$K$104,10,0),IF(AF620='[1]Price List'!$K$1,VLOOKUP(O620,'[1]Price List'!$A$1:$K$104,11,0))))))))))))+(IF(AF620='[1]Price List'!$B$1,VLOOKUP(P620,'[1]Price List'!$A$1:$K$104,2,0),IF(AF620='[1]Price List'!$C$1,VLOOKUP(P620,'[1]Price List'!$A$1:$K$104,3,0),IF(AF620='[1]Price List'!$D$1,VLOOKUP(P620,'[1]Price List'!$A$1:$K$104,4,0),IF(AF620='[1]Price List'!$E$1,VLOOKUP(P620,'[1]Price List'!$A$1:$K$104,5,0),IF(AF620='[1]Price List'!$F$1,VLOOKUP(P620,'[1]Price List'!$A$1:$K$104,6,0),IF(AF620='[1]Price List'!$G$1,VLOOKUP(P620,'[1]Price List'!$A$1:$K$104,7,0),IF(AF620='[1]Price List'!$H$1,VLOOKUP(P620,'[1]Price List'!$A$1:$K$104,8,0),IF(AF620='[1]Price List'!$I$1,VLOOKUP(P620,'[1]Price List'!$A$1:$K$104,9,0),IF(AF620='[1]Price List'!$J$1,VLOOKUP(P620,'[1]Price List'!$A$1:$K$104,10,0),IF(AF620='[1]Price List'!$K$1,VLOOKUP(P620,'[1]Price List'!$A$1:$K$104,11,0))))))))))))</f>
        <v>250000</v>
      </c>
      <c r="R620" s="103"/>
      <c r="S620" s="127"/>
      <c r="T620" s="127"/>
      <c r="U620" s="120">
        <v>41940</v>
      </c>
      <c r="V620" s="523">
        <f t="shared" si="153"/>
        <v>82</v>
      </c>
      <c r="W620" s="127"/>
      <c r="X620" s="141" t="s">
        <v>8116</v>
      </c>
      <c r="Y620" s="424" t="s">
        <v>10914</v>
      </c>
      <c r="Z620" s="126" t="s">
        <v>627</v>
      </c>
      <c r="AA620" s="103"/>
      <c r="AB620" s="126"/>
      <c r="AC620" s="103"/>
      <c r="AD620" s="103"/>
      <c r="AE620" s="103"/>
      <c r="AF620" s="126" t="s">
        <v>477</v>
      </c>
      <c r="AG620" s="126"/>
      <c r="AH620" s="524"/>
      <c r="AI620" s="524"/>
      <c r="AJ620" s="121"/>
      <c r="AK620" s="121"/>
      <c r="AL620" s="121"/>
      <c r="AM620" s="120"/>
      <c r="AN620" s="120"/>
      <c r="AO620" s="120"/>
      <c r="AP620" s="121"/>
      <c r="AQ620" s="525"/>
      <c r="AR620" s="525">
        <f t="shared" ca="1" si="149"/>
        <v>42347</v>
      </c>
      <c r="AS620" s="121"/>
      <c r="AT620" s="247" t="s">
        <v>10874</v>
      </c>
      <c r="AU620" s="122">
        <v>42235</v>
      </c>
      <c r="AV620" s="122">
        <v>42249</v>
      </c>
      <c r="AX620" s="646" t="s">
        <v>10875</v>
      </c>
      <c r="AY620" s="121"/>
      <c r="AZ620" s="120">
        <v>42255</v>
      </c>
      <c r="BA620" s="120"/>
      <c r="BB620" s="121"/>
      <c r="BC620" s="522">
        <f t="shared" si="151"/>
        <v>250000</v>
      </c>
      <c r="BD620" s="121"/>
      <c r="BE620" s="516"/>
      <c r="BF620" s="122"/>
      <c r="BG620" s="141" t="s">
        <v>9329</v>
      </c>
      <c r="BH620" s="121"/>
      <c r="BI620" s="122"/>
      <c r="BJ620" s="190"/>
      <c r="BK620" s="526" t="s">
        <v>167</v>
      </c>
      <c r="BL620" s="534">
        <f t="shared" si="155"/>
        <v>250000</v>
      </c>
      <c r="BQ620" t="str">
        <f t="shared" si="143"/>
        <v>Indosat</v>
      </c>
      <c r="BR620" t="str">
        <f t="shared" si="144"/>
        <v>HK-14-1743</v>
      </c>
      <c r="BS620" s="91">
        <f t="shared" si="145"/>
        <v>2014</v>
      </c>
      <c r="BT620">
        <f t="shared" si="152"/>
        <v>42255</v>
      </c>
      <c r="BU620" s="91">
        <f t="shared" si="152"/>
        <v>0</v>
      </c>
      <c r="BW620" t="str">
        <f t="shared" si="146"/>
        <v>Site : DERMAGA INDAH - 01JKT070</v>
      </c>
      <c r="BX620" t="str">
        <f t="shared" si="147"/>
        <v xml:space="preserve">Tipe Tower : </v>
      </c>
      <c r="BY620">
        <f t="shared" si="148"/>
        <v>4800083168</v>
      </c>
      <c r="BZ620" s="92" t="str">
        <f t="shared" si="148"/>
        <v>BoQ Verification</v>
      </c>
      <c r="CD620" s="531"/>
    </row>
    <row r="621" spans="2:82" ht="15" customHeight="1" x14ac:dyDescent="0.25">
      <c r="B621" s="103">
        <f t="shared" si="154"/>
        <v>472</v>
      </c>
      <c r="C621" s="126" t="s">
        <v>10915</v>
      </c>
      <c r="D621" s="126">
        <v>4800083168</v>
      </c>
      <c r="E621" s="121" t="s">
        <v>627</v>
      </c>
      <c r="F621" s="522">
        <v>250000</v>
      </c>
      <c r="G621" s="127">
        <v>8</v>
      </c>
      <c r="H621" s="103">
        <v>2014</v>
      </c>
      <c r="I621" s="128">
        <v>41858</v>
      </c>
      <c r="J621" s="128"/>
      <c r="K621" s="127" t="s">
        <v>628</v>
      </c>
      <c r="L621" s="126" t="s">
        <v>628</v>
      </c>
      <c r="M621" s="141" t="s">
        <v>628</v>
      </c>
      <c r="N621" s="142" t="s">
        <v>631</v>
      </c>
      <c r="O621" s="127" t="s">
        <v>98</v>
      </c>
      <c r="P621" s="127" t="s">
        <v>98</v>
      </c>
      <c r="Q621" s="100">
        <f>(IF(AF621='[1]Price List'!$B$1,VLOOKUP(N621,'[1]Price List'!$A$1:$K$104,2,0),IF(AF621='[1]Price List'!$C$1,VLOOKUP(N621,'[1]Price List'!$A$1:$K$104,3,0),IF(AF621='[1]Price List'!$D$1,VLOOKUP(N621,'[1]Price List'!$A$1:$K$104,4,0),IF(AF621='[1]Price List'!$E$1,VLOOKUP(N621,'[1]Price List'!$A$1:$K$104,5,0),IF(AF621='[1]Price List'!$F$1,VLOOKUP(N621,'[1]Price List'!$A$1:$K$104,6,0),IF(AF621='[1]Price List'!$G$1,VLOOKUP(N621,'[1]Price List'!$A$1:$K$104,7,0),IF(AF621='[1]Price List'!$H$1,VLOOKUP(N621,'[1]Price List'!$A$1:$K$104,8,0),IF(AF621='[1]Price List'!$I$1,VLOOKUP(N621,'[1]Price List'!$A$1:$K$104,9,0),IF(AF621='[1]Price List'!$J$1,VLOOKUP(N621,'[1]Price List'!$A$1:$K$104,10,0),IF(AF621='[1]Price List'!$K$1,VLOOKUP(N621,'[1]Price List'!$A$1:$K$104,11,0))))))))))))+(IF(AF621='[1]Price List'!$B$1,VLOOKUP(O621,'[1]Price List'!$A$1:$K$104,2,0),IF(AF621='[1]Price List'!$C$1,VLOOKUP(O621,'[1]Price List'!$A$1:$K$104,3,0),IF(AF621='[1]Price List'!$D$1,VLOOKUP(O621,'[1]Price List'!$A$1:$K$104,4,0),IF(AF621='[1]Price List'!$E$1,VLOOKUP(O621,'[1]Price List'!$A$1:$K$104,5,0),IF(AF621='[1]Price List'!$F$1,VLOOKUP(O621,'[1]Price List'!$A$1:$K$104,6,0),IF(AF621='[1]Price List'!$G$1,VLOOKUP(O621,'[1]Price List'!$A$1:$K$104,7,0),IF(AF621='[1]Price List'!$H$1,VLOOKUP(O621,'[1]Price List'!$A$1:$K$104,8,0),IF(AF621='[1]Price List'!$I$1,VLOOKUP(O621,'[1]Price List'!$A$1:$K$104,9,0),IF(AF621='[1]Price List'!$J$1,VLOOKUP(O621,'[1]Price List'!$A$1:$K$104,10,0),IF(AF621='[1]Price List'!$K$1,VLOOKUP(O621,'[1]Price List'!$A$1:$K$104,11,0))))))))))))+(IF(AF621='[1]Price List'!$B$1,VLOOKUP(P621,'[1]Price List'!$A$1:$K$104,2,0),IF(AF621='[1]Price List'!$C$1,VLOOKUP(P621,'[1]Price List'!$A$1:$K$104,3,0),IF(AF621='[1]Price List'!$D$1,VLOOKUP(P621,'[1]Price List'!$A$1:$K$104,4,0),IF(AF621='[1]Price List'!$E$1,VLOOKUP(P621,'[1]Price List'!$A$1:$K$104,5,0),IF(AF621='[1]Price List'!$F$1,VLOOKUP(P621,'[1]Price List'!$A$1:$K$104,6,0),IF(AF621='[1]Price List'!$G$1,VLOOKUP(P621,'[1]Price List'!$A$1:$K$104,7,0),IF(AF621='[1]Price List'!$H$1,VLOOKUP(P621,'[1]Price List'!$A$1:$K$104,8,0),IF(AF621='[1]Price List'!$I$1,VLOOKUP(P621,'[1]Price List'!$A$1:$K$104,9,0),IF(AF621='[1]Price List'!$J$1,VLOOKUP(P621,'[1]Price List'!$A$1:$K$104,10,0),IF(AF621='[1]Price List'!$K$1,VLOOKUP(P621,'[1]Price List'!$A$1:$K$104,11,0))))))))))))</f>
        <v>250000</v>
      </c>
      <c r="R621" s="103"/>
      <c r="S621" s="127"/>
      <c r="T621" s="127"/>
      <c r="U621" s="120">
        <v>41904</v>
      </c>
      <c r="V621" s="523">
        <f t="shared" si="153"/>
        <v>46</v>
      </c>
      <c r="W621" s="127"/>
      <c r="X621" s="141" t="s">
        <v>10916</v>
      </c>
      <c r="Y621" s="424" t="s">
        <v>10917</v>
      </c>
      <c r="Z621" s="126" t="s">
        <v>627</v>
      </c>
      <c r="AA621" s="103"/>
      <c r="AB621" s="126"/>
      <c r="AC621" s="103"/>
      <c r="AD621" s="103"/>
      <c r="AE621" s="103"/>
      <c r="AF621" s="126" t="s">
        <v>477</v>
      </c>
      <c r="AG621" s="126"/>
      <c r="AH621" s="524"/>
      <c r="AI621" s="524"/>
      <c r="AJ621" s="121"/>
      <c r="AK621" s="121"/>
      <c r="AL621" s="121"/>
      <c r="AM621" s="120"/>
      <c r="AN621" s="120"/>
      <c r="AO621" s="120"/>
      <c r="AP621" s="121"/>
      <c r="AQ621" s="525"/>
      <c r="AR621" s="525">
        <f t="shared" ca="1" si="149"/>
        <v>42347</v>
      </c>
      <c r="AS621" s="121"/>
      <c r="AT621" s="247" t="s">
        <v>10257</v>
      </c>
      <c r="AU621" s="122">
        <v>42235</v>
      </c>
      <c r="AV621" s="122">
        <v>42249</v>
      </c>
      <c r="AX621" s="646" t="s">
        <v>10258</v>
      </c>
      <c r="AY621" s="121"/>
      <c r="AZ621" s="120">
        <v>42251</v>
      </c>
      <c r="BA621" s="556">
        <v>42268</v>
      </c>
      <c r="BB621" s="121"/>
      <c r="BC621" s="522">
        <f t="shared" si="151"/>
        <v>250000</v>
      </c>
      <c r="BD621" s="121"/>
      <c r="BE621" s="516">
        <f>+BC621</f>
        <v>250000</v>
      </c>
      <c r="BF621" s="122">
        <v>42269</v>
      </c>
      <c r="BG621" s="141" t="s">
        <v>116</v>
      </c>
      <c r="BH621" s="121" t="s">
        <v>14649</v>
      </c>
      <c r="BI621" s="122">
        <v>42270</v>
      </c>
      <c r="BJ621" s="190">
        <v>42292</v>
      </c>
      <c r="BK621" s="526" t="s">
        <v>167</v>
      </c>
      <c r="BL621" s="534">
        <f t="shared" si="155"/>
        <v>250000</v>
      </c>
      <c r="BQ621" t="str">
        <f t="shared" si="143"/>
        <v>Indosat</v>
      </c>
      <c r="BR621" t="str">
        <f t="shared" si="144"/>
        <v>HK-14-1744</v>
      </c>
      <c r="BS621" s="91">
        <f t="shared" si="145"/>
        <v>2014</v>
      </c>
      <c r="BT621">
        <f t="shared" si="152"/>
        <v>42251</v>
      </c>
      <c r="BU621" s="91">
        <f t="shared" si="152"/>
        <v>42268</v>
      </c>
      <c r="BW621" t="str">
        <f t="shared" si="146"/>
        <v>Site : JL BEKASI TIMUR - 01JKT036</v>
      </c>
      <c r="BX621" t="str">
        <f t="shared" si="147"/>
        <v xml:space="preserve">Tipe Tower : </v>
      </c>
      <c r="BY621">
        <f t="shared" si="148"/>
        <v>4800083168</v>
      </c>
      <c r="BZ621" s="92" t="str">
        <f t="shared" si="148"/>
        <v>BoQ Verification</v>
      </c>
      <c r="CD621" s="531"/>
    </row>
    <row r="622" spans="2:82" ht="15" customHeight="1" x14ac:dyDescent="0.25">
      <c r="B622" s="103">
        <f t="shared" si="154"/>
        <v>473</v>
      </c>
      <c r="C622" s="126" t="s">
        <v>10918</v>
      </c>
      <c r="D622" s="126">
        <v>4800083168</v>
      </c>
      <c r="E622" s="121" t="s">
        <v>627</v>
      </c>
      <c r="F622" s="522">
        <v>250000</v>
      </c>
      <c r="G622" s="127">
        <v>8</v>
      </c>
      <c r="H622" s="103">
        <v>2014</v>
      </c>
      <c r="I622" s="128">
        <v>41858</v>
      </c>
      <c r="J622" s="128"/>
      <c r="K622" s="127" t="s">
        <v>628</v>
      </c>
      <c r="L622" s="126" t="s">
        <v>628</v>
      </c>
      <c r="M622" s="141" t="s">
        <v>628</v>
      </c>
      <c r="N622" s="142" t="s">
        <v>631</v>
      </c>
      <c r="O622" s="127" t="s">
        <v>98</v>
      </c>
      <c r="P622" s="127" t="s">
        <v>98</v>
      </c>
      <c r="Q622" s="100">
        <f>(IF(AF622='[1]Price List'!$B$1,VLOOKUP(N622,'[1]Price List'!$A$1:$K$104,2,0),IF(AF622='[1]Price List'!$C$1,VLOOKUP(N622,'[1]Price List'!$A$1:$K$104,3,0),IF(AF622='[1]Price List'!$D$1,VLOOKUP(N622,'[1]Price List'!$A$1:$K$104,4,0),IF(AF622='[1]Price List'!$E$1,VLOOKUP(N622,'[1]Price List'!$A$1:$K$104,5,0),IF(AF622='[1]Price List'!$F$1,VLOOKUP(N622,'[1]Price List'!$A$1:$K$104,6,0),IF(AF622='[1]Price List'!$G$1,VLOOKUP(N622,'[1]Price List'!$A$1:$K$104,7,0),IF(AF622='[1]Price List'!$H$1,VLOOKUP(N622,'[1]Price List'!$A$1:$K$104,8,0),IF(AF622='[1]Price List'!$I$1,VLOOKUP(N622,'[1]Price List'!$A$1:$K$104,9,0),IF(AF622='[1]Price List'!$J$1,VLOOKUP(N622,'[1]Price List'!$A$1:$K$104,10,0),IF(AF622='[1]Price List'!$K$1,VLOOKUP(N622,'[1]Price List'!$A$1:$K$104,11,0))))))))))))+(IF(AF622='[1]Price List'!$B$1,VLOOKUP(O622,'[1]Price List'!$A$1:$K$104,2,0),IF(AF622='[1]Price List'!$C$1,VLOOKUP(O622,'[1]Price List'!$A$1:$K$104,3,0),IF(AF622='[1]Price List'!$D$1,VLOOKUP(O622,'[1]Price List'!$A$1:$K$104,4,0),IF(AF622='[1]Price List'!$E$1,VLOOKUP(O622,'[1]Price List'!$A$1:$K$104,5,0),IF(AF622='[1]Price List'!$F$1,VLOOKUP(O622,'[1]Price List'!$A$1:$K$104,6,0),IF(AF622='[1]Price List'!$G$1,VLOOKUP(O622,'[1]Price List'!$A$1:$K$104,7,0),IF(AF622='[1]Price List'!$H$1,VLOOKUP(O622,'[1]Price List'!$A$1:$K$104,8,0),IF(AF622='[1]Price List'!$I$1,VLOOKUP(O622,'[1]Price List'!$A$1:$K$104,9,0),IF(AF622='[1]Price List'!$J$1,VLOOKUP(O622,'[1]Price List'!$A$1:$K$104,10,0),IF(AF622='[1]Price List'!$K$1,VLOOKUP(O622,'[1]Price List'!$A$1:$K$104,11,0))))))))))))+(IF(AF622='[1]Price List'!$B$1,VLOOKUP(P622,'[1]Price List'!$A$1:$K$104,2,0),IF(AF622='[1]Price List'!$C$1,VLOOKUP(P622,'[1]Price List'!$A$1:$K$104,3,0),IF(AF622='[1]Price List'!$D$1,VLOOKUP(P622,'[1]Price List'!$A$1:$K$104,4,0),IF(AF622='[1]Price List'!$E$1,VLOOKUP(P622,'[1]Price List'!$A$1:$K$104,5,0),IF(AF622='[1]Price List'!$F$1,VLOOKUP(P622,'[1]Price List'!$A$1:$K$104,6,0),IF(AF622='[1]Price List'!$G$1,VLOOKUP(P622,'[1]Price List'!$A$1:$K$104,7,0),IF(AF622='[1]Price List'!$H$1,VLOOKUP(P622,'[1]Price List'!$A$1:$K$104,8,0),IF(AF622='[1]Price List'!$I$1,VLOOKUP(P622,'[1]Price List'!$A$1:$K$104,9,0),IF(AF622='[1]Price List'!$J$1,VLOOKUP(P622,'[1]Price List'!$A$1:$K$104,10,0),IF(AF622='[1]Price List'!$K$1,VLOOKUP(P622,'[1]Price List'!$A$1:$K$104,11,0))))))))))))</f>
        <v>250000</v>
      </c>
      <c r="R622" s="103"/>
      <c r="S622" s="127"/>
      <c r="T622" s="127"/>
      <c r="U622" s="120">
        <v>41940</v>
      </c>
      <c r="V622" s="523">
        <f t="shared" si="153"/>
        <v>82</v>
      </c>
      <c r="W622" s="127"/>
      <c r="X622" s="141" t="s">
        <v>10919</v>
      </c>
      <c r="Y622" s="424" t="s">
        <v>10920</v>
      </c>
      <c r="Z622" s="126" t="s">
        <v>627</v>
      </c>
      <c r="AA622" s="103"/>
      <c r="AB622" s="126"/>
      <c r="AC622" s="103"/>
      <c r="AD622" s="103"/>
      <c r="AE622" s="103"/>
      <c r="AF622" s="126" t="s">
        <v>477</v>
      </c>
      <c r="AG622" s="126"/>
      <c r="AH622" s="524"/>
      <c r="AI622" s="524"/>
      <c r="AJ622" s="121"/>
      <c r="AK622" s="121"/>
      <c r="AL622" s="121"/>
      <c r="AM622" s="120"/>
      <c r="AN622" s="120"/>
      <c r="AO622" s="120"/>
      <c r="AP622" s="121"/>
      <c r="AQ622" s="525"/>
      <c r="AR622" s="525">
        <f t="shared" ca="1" si="149"/>
        <v>42347</v>
      </c>
      <c r="AS622" s="121"/>
      <c r="AT622" s="247" t="s">
        <v>10874</v>
      </c>
      <c r="AU622" s="122">
        <v>42235</v>
      </c>
      <c r="AV622" s="122">
        <v>42249</v>
      </c>
      <c r="AX622" s="646" t="s">
        <v>10875</v>
      </c>
      <c r="AY622" s="121"/>
      <c r="AZ622" s="120">
        <v>42255</v>
      </c>
      <c r="BA622" s="120"/>
      <c r="BB622" s="121"/>
      <c r="BC622" s="522">
        <f t="shared" si="151"/>
        <v>250000</v>
      </c>
      <c r="BD622" s="121"/>
      <c r="BE622" s="516"/>
      <c r="BF622" s="122"/>
      <c r="BG622" s="141" t="s">
        <v>9329</v>
      </c>
      <c r="BH622" s="121"/>
      <c r="BI622" s="122"/>
      <c r="BJ622" s="190"/>
      <c r="BK622" s="526" t="s">
        <v>167</v>
      </c>
      <c r="BL622" s="534">
        <f t="shared" si="155"/>
        <v>250000</v>
      </c>
      <c r="BQ622" t="str">
        <f t="shared" si="143"/>
        <v>Indosat</v>
      </c>
      <c r="BR622" t="str">
        <f t="shared" si="144"/>
        <v>HK-14-1745</v>
      </c>
      <c r="BS622" s="91">
        <f t="shared" si="145"/>
        <v>2014</v>
      </c>
      <c r="BT622">
        <f t="shared" si="152"/>
        <v>42255</v>
      </c>
      <c r="BU622" s="91">
        <f t="shared" si="152"/>
        <v>0</v>
      </c>
      <c r="BW622" t="str">
        <f t="shared" si="146"/>
        <v>Site : KAMPUNG AMBON - 01JKT039</v>
      </c>
      <c r="BX622" t="str">
        <f t="shared" si="147"/>
        <v xml:space="preserve">Tipe Tower : </v>
      </c>
      <c r="BY622">
        <f t="shared" si="148"/>
        <v>4800083168</v>
      </c>
      <c r="BZ622" s="92" t="str">
        <f t="shared" si="148"/>
        <v>BoQ Verification</v>
      </c>
      <c r="CD622" s="531"/>
    </row>
    <row r="623" spans="2:82" ht="15" customHeight="1" x14ac:dyDescent="0.25">
      <c r="B623" s="103">
        <f t="shared" si="154"/>
        <v>474</v>
      </c>
      <c r="C623" s="126" t="s">
        <v>10921</v>
      </c>
      <c r="D623" s="126">
        <v>4800083168</v>
      </c>
      <c r="E623" s="121" t="s">
        <v>627</v>
      </c>
      <c r="F623" s="522">
        <v>250000</v>
      </c>
      <c r="G623" s="127">
        <v>8</v>
      </c>
      <c r="H623" s="103">
        <v>2014</v>
      </c>
      <c r="I623" s="128">
        <v>41858</v>
      </c>
      <c r="J623" s="128"/>
      <c r="K623" s="127" t="s">
        <v>628</v>
      </c>
      <c r="L623" s="126" t="s">
        <v>628</v>
      </c>
      <c r="M623" s="141" t="s">
        <v>628</v>
      </c>
      <c r="N623" s="142" t="s">
        <v>631</v>
      </c>
      <c r="O623" s="127" t="s">
        <v>98</v>
      </c>
      <c r="P623" s="127" t="s">
        <v>98</v>
      </c>
      <c r="Q623" s="100">
        <f>(IF(AF623='[1]Price List'!$B$1,VLOOKUP(N623,'[1]Price List'!$A$1:$K$104,2,0),IF(AF623='[1]Price List'!$C$1,VLOOKUP(N623,'[1]Price List'!$A$1:$K$104,3,0),IF(AF623='[1]Price List'!$D$1,VLOOKUP(N623,'[1]Price List'!$A$1:$K$104,4,0),IF(AF623='[1]Price List'!$E$1,VLOOKUP(N623,'[1]Price List'!$A$1:$K$104,5,0),IF(AF623='[1]Price List'!$F$1,VLOOKUP(N623,'[1]Price List'!$A$1:$K$104,6,0),IF(AF623='[1]Price List'!$G$1,VLOOKUP(N623,'[1]Price List'!$A$1:$K$104,7,0),IF(AF623='[1]Price List'!$H$1,VLOOKUP(N623,'[1]Price List'!$A$1:$K$104,8,0),IF(AF623='[1]Price List'!$I$1,VLOOKUP(N623,'[1]Price List'!$A$1:$K$104,9,0),IF(AF623='[1]Price List'!$J$1,VLOOKUP(N623,'[1]Price List'!$A$1:$K$104,10,0),IF(AF623='[1]Price List'!$K$1,VLOOKUP(N623,'[1]Price List'!$A$1:$K$104,11,0))))))))))))+(IF(AF623='[1]Price List'!$B$1,VLOOKUP(O623,'[1]Price List'!$A$1:$K$104,2,0),IF(AF623='[1]Price List'!$C$1,VLOOKUP(O623,'[1]Price List'!$A$1:$K$104,3,0),IF(AF623='[1]Price List'!$D$1,VLOOKUP(O623,'[1]Price List'!$A$1:$K$104,4,0),IF(AF623='[1]Price List'!$E$1,VLOOKUP(O623,'[1]Price List'!$A$1:$K$104,5,0),IF(AF623='[1]Price List'!$F$1,VLOOKUP(O623,'[1]Price List'!$A$1:$K$104,6,0),IF(AF623='[1]Price List'!$G$1,VLOOKUP(O623,'[1]Price List'!$A$1:$K$104,7,0),IF(AF623='[1]Price List'!$H$1,VLOOKUP(O623,'[1]Price List'!$A$1:$K$104,8,0),IF(AF623='[1]Price List'!$I$1,VLOOKUP(O623,'[1]Price List'!$A$1:$K$104,9,0),IF(AF623='[1]Price List'!$J$1,VLOOKUP(O623,'[1]Price List'!$A$1:$K$104,10,0),IF(AF623='[1]Price List'!$K$1,VLOOKUP(O623,'[1]Price List'!$A$1:$K$104,11,0))))))))))))+(IF(AF623='[1]Price List'!$B$1,VLOOKUP(P623,'[1]Price List'!$A$1:$K$104,2,0),IF(AF623='[1]Price List'!$C$1,VLOOKUP(P623,'[1]Price List'!$A$1:$K$104,3,0),IF(AF623='[1]Price List'!$D$1,VLOOKUP(P623,'[1]Price List'!$A$1:$K$104,4,0),IF(AF623='[1]Price List'!$E$1,VLOOKUP(P623,'[1]Price List'!$A$1:$K$104,5,0),IF(AF623='[1]Price List'!$F$1,VLOOKUP(P623,'[1]Price List'!$A$1:$K$104,6,0),IF(AF623='[1]Price List'!$G$1,VLOOKUP(P623,'[1]Price List'!$A$1:$K$104,7,0),IF(AF623='[1]Price List'!$H$1,VLOOKUP(P623,'[1]Price List'!$A$1:$K$104,8,0),IF(AF623='[1]Price List'!$I$1,VLOOKUP(P623,'[1]Price List'!$A$1:$K$104,9,0),IF(AF623='[1]Price List'!$J$1,VLOOKUP(P623,'[1]Price List'!$A$1:$K$104,10,0),IF(AF623='[1]Price List'!$K$1,VLOOKUP(P623,'[1]Price List'!$A$1:$K$104,11,0))))))))))))</f>
        <v>250000</v>
      </c>
      <c r="R623" s="103"/>
      <c r="S623" s="127"/>
      <c r="T623" s="127"/>
      <c r="U623" s="120">
        <v>41942</v>
      </c>
      <c r="V623" s="523">
        <f t="shared" si="153"/>
        <v>84</v>
      </c>
      <c r="W623" s="127"/>
      <c r="X623" s="141" t="s">
        <v>10922</v>
      </c>
      <c r="Y623" s="424" t="s">
        <v>10923</v>
      </c>
      <c r="Z623" s="126" t="s">
        <v>627</v>
      </c>
      <c r="AA623" s="103"/>
      <c r="AB623" s="126"/>
      <c r="AC623" s="103"/>
      <c r="AD623" s="103"/>
      <c r="AE623" s="103"/>
      <c r="AF623" s="126" t="s">
        <v>477</v>
      </c>
      <c r="AG623" s="126"/>
      <c r="AH623" s="524"/>
      <c r="AI623" s="524"/>
      <c r="AJ623" s="121"/>
      <c r="AK623" s="121"/>
      <c r="AL623" s="121"/>
      <c r="AM623" s="120"/>
      <c r="AN623" s="120"/>
      <c r="AO623" s="120"/>
      <c r="AP623" s="121"/>
      <c r="AQ623" s="525"/>
      <c r="AR623" s="525">
        <f t="shared" ca="1" si="149"/>
        <v>42347</v>
      </c>
      <c r="AS623" s="121"/>
      <c r="AT623" s="247" t="s">
        <v>10874</v>
      </c>
      <c r="AU623" s="122">
        <v>42235</v>
      </c>
      <c r="AV623" s="122">
        <v>42249</v>
      </c>
      <c r="AX623" s="646" t="s">
        <v>10875</v>
      </c>
      <c r="AY623" s="121"/>
      <c r="AZ623" s="120">
        <v>42255</v>
      </c>
      <c r="BA623" s="120"/>
      <c r="BB623" s="121"/>
      <c r="BC623" s="522">
        <f t="shared" si="151"/>
        <v>250000</v>
      </c>
      <c r="BD623" s="121"/>
      <c r="BE623" s="516"/>
      <c r="BF623" s="122"/>
      <c r="BG623" s="141" t="s">
        <v>9329</v>
      </c>
      <c r="BH623" s="121"/>
      <c r="BI623" s="122"/>
      <c r="BJ623" s="190"/>
      <c r="BK623" s="526" t="s">
        <v>167</v>
      </c>
      <c r="BL623" s="534">
        <f t="shared" si="155"/>
        <v>250000</v>
      </c>
      <c r="BQ623" t="str">
        <f t="shared" si="143"/>
        <v>Indosat</v>
      </c>
      <c r="BR623" t="str">
        <f t="shared" si="144"/>
        <v>HK-14-1746</v>
      </c>
      <c r="BS623" s="91">
        <f t="shared" si="145"/>
        <v>2014</v>
      </c>
      <c r="BT623">
        <f t="shared" ref="BT623:BU654" si="156">+AZ623</f>
        <v>42255</v>
      </c>
      <c r="BU623" s="91">
        <f t="shared" si="156"/>
        <v>0</v>
      </c>
      <c r="BW623" t="str">
        <f t="shared" si="146"/>
        <v>Site : PERUMNAS KLENDER - 01JKT071</v>
      </c>
      <c r="BX623" t="str">
        <f t="shared" si="147"/>
        <v xml:space="preserve">Tipe Tower : </v>
      </c>
      <c r="BY623">
        <f t="shared" si="148"/>
        <v>4800083168</v>
      </c>
      <c r="BZ623" s="92" t="str">
        <f t="shared" si="148"/>
        <v>BoQ Verification</v>
      </c>
      <c r="CD623" s="531"/>
    </row>
    <row r="624" spans="2:82" ht="15" customHeight="1" x14ac:dyDescent="0.25">
      <c r="B624" s="103">
        <f t="shared" si="154"/>
        <v>475</v>
      </c>
      <c r="C624" s="126" t="s">
        <v>10924</v>
      </c>
      <c r="D624" s="126">
        <v>4500060835</v>
      </c>
      <c r="E624" s="121" t="s">
        <v>10925</v>
      </c>
      <c r="F624" s="522">
        <v>4375000</v>
      </c>
      <c r="G624" s="127" t="s">
        <v>8305</v>
      </c>
      <c r="H624" s="103">
        <v>2014</v>
      </c>
      <c r="I624" s="128">
        <v>41947</v>
      </c>
      <c r="J624" s="128"/>
      <c r="K624" s="127" t="s">
        <v>94</v>
      </c>
      <c r="L624" s="126" t="s">
        <v>94</v>
      </c>
      <c r="M624" s="141" t="s">
        <v>96</v>
      </c>
      <c r="N624" s="126" t="s">
        <v>98</v>
      </c>
      <c r="O624" s="127" t="s">
        <v>98</v>
      </c>
      <c r="P624" s="127" t="s">
        <v>98</v>
      </c>
      <c r="Q624" s="345">
        <v>0</v>
      </c>
      <c r="R624" s="103"/>
      <c r="S624" s="127"/>
      <c r="T624" s="127"/>
      <c r="U624" s="120">
        <v>41942</v>
      </c>
      <c r="V624" s="523">
        <f t="shared" si="153"/>
        <v>-5</v>
      </c>
      <c r="W624" s="127"/>
      <c r="X624" s="141" t="s">
        <v>10926</v>
      </c>
      <c r="Y624" s="424" t="s">
        <v>10927</v>
      </c>
      <c r="Z624" s="126" t="str">
        <f>+E624</f>
        <v>RT - Tower and Building Analysis Colo app Rev 3</v>
      </c>
      <c r="AA624" s="103"/>
      <c r="AB624" s="126" t="s">
        <v>10928</v>
      </c>
      <c r="AC624" s="103"/>
      <c r="AD624" s="103"/>
      <c r="AE624" s="103"/>
      <c r="AF624" s="121"/>
      <c r="AG624" s="126"/>
      <c r="AH624" s="524"/>
      <c r="AI624" s="524"/>
      <c r="AJ624" s="121"/>
      <c r="AK624" s="121"/>
      <c r="AL624" s="121"/>
      <c r="AM624" s="120"/>
      <c r="AN624" s="120"/>
      <c r="AO624" s="120"/>
      <c r="AP624" s="121"/>
      <c r="AQ624" s="525"/>
      <c r="AR624" s="525"/>
      <c r="AS624" s="121"/>
      <c r="AT624" s="121"/>
      <c r="AU624" s="122"/>
      <c r="AV624" s="122"/>
      <c r="AX624" s="121"/>
      <c r="AY624" s="121" t="s">
        <v>679</v>
      </c>
      <c r="AZ624" s="120">
        <v>42038</v>
      </c>
      <c r="BA624" s="120">
        <v>42040</v>
      </c>
      <c r="BB624" s="121"/>
      <c r="BC624" s="522">
        <f t="shared" si="151"/>
        <v>4375000</v>
      </c>
      <c r="BD624" s="516">
        <v>0</v>
      </c>
      <c r="BE624" s="516">
        <f>+BC624</f>
        <v>4375000</v>
      </c>
      <c r="BF624" s="122">
        <v>42041</v>
      </c>
      <c r="BG624" s="141" t="s">
        <v>116</v>
      </c>
      <c r="BH624" s="104" t="s">
        <v>10929</v>
      </c>
      <c r="BI624" s="87">
        <v>42048</v>
      </c>
      <c r="BJ624" s="535">
        <v>42061</v>
      </c>
      <c r="BK624" s="536" t="s">
        <v>167</v>
      </c>
      <c r="BL624" s="534">
        <f t="shared" si="155"/>
        <v>4375000</v>
      </c>
      <c r="BM624" s="537"/>
      <c r="BN624" s="537"/>
      <c r="BO624" s="537"/>
      <c r="BP624" s="537"/>
      <c r="BQ624" s="538" t="str">
        <f t="shared" si="143"/>
        <v>Protelindo</v>
      </c>
      <c r="BR624" t="str">
        <f t="shared" si="144"/>
        <v>HK-14-1752</v>
      </c>
      <c r="BS624" s="91">
        <f t="shared" si="145"/>
        <v>2014</v>
      </c>
      <c r="BT624">
        <f t="shared" si="156"/>
        <v>42038</v>
      </c>
      <c r="BU624" s="91">
        <f t="shared" si="156"/>
        <v>42040</v>
      </c>
      <c r="BW624" t="str">
        <f t="shared" si="146"/>
        <v>Site : Bilal Ujung - Pulo Brayan Darat - SUM-NSM-0011-H-P</v>
      </c>
      <c r="BX624" t="str">
        <f t="shared" si="147"/>
        <v>Tipe Tower : 4-A-MD-01-20+3M</v>
      </c>
      <c r="BY624">
        <f t="shared" si="148"/>
        <v>4500060835</v>
      </c>
      <c r="BZ624" s="92" t="str">
        <f t="shared" si="148"/>
        <v>RT - Tower and Building Analysis Colo app Rev 3</v>
      </c>
      <c r="CD624" s="531"/>
    </row>
    <row r="625" spans="2:82" ht="15" customHeight="1" x14ac:dyDescent="0.25">
      <c r="B625" s="103">
        <f t="shared" si="154"/>
        <v>476</v>
      </c>
      <c r="C625" s="126" t="s">
        <v>10930</v>
      </c>
      <c r="D625" s="126">
        <v>4800083168</v>
      </c>
      <c r="E625" s="89" t="s">
        <v>627</v>
      </c>
      <c r="F625" s="522">
        <v>250000</v>
      </c>
      <c r="G625" s="127">
        <v>8</v>
      </c>
      <c r="H625" s="103">
        <v>2014</v>
      </c>
      <c r="I625" s="128">
        <v>41858</v>
      </c>
      <c r="J625" s="128"/>
      <c r="K625" s="127" t="s">
        <v>628</v>
      </c>
      <c r="L625" s="126" t="s">
        <v>628</v>
      </c>
      <c r="M625" s="141" t="s">
        <v>628</v>
      </c>
      <c r="N625" s="142" t="s">
        <v>631</v>
      </c>
      <c r="O625" s="127" t="s">
        <v>98</v>
      </c>
      <c r="P625" s="127" t="s">
        <v>98</v>
      </c>
      <c r="Q625" s="100">
        <f>(IF(AF625='[1]Price List'!$B$1,VLOOKUP(N625,'[1]Price List'!$A$1:$K$104,2,0),IF(AF625='[1]Price List'!$C$1,VLOOKUP(N625,'[1]Price List'!$A$1:$K$104,3,0),IF(AF625='[1]Price List'!$D$1,VLOOKUP(N625,'[1]Price List'!$A$1:$K$104,4,0),IF(AF625='[1]Price List'!$E$1,VLOOKUP(N625,'[1]Price List'!$A$1:$K$104,5,0),IF(AF625='[1]Price List'!$F$1,VLOOKUP(N625,'[1]Price List'!$A$1:$K$104,6,0),IF(AF625='[1]Price List'!$G$1,VLOOKUP(N625,'[1]Price List'!$A$1:$K$104,7,0),IF(AF625='[1]Price List'!$H$1,VLOOKUP(N625,'[1]Price List'!$A$1:$K$104,8,0),IF(AF625='[1]Price List'!$I$1,VLOOKUP(N625,'[1]Price List'!$A$1:$K$104,9,0),IF(AF625='[1]Price List'!$J$1,VLOOKUP(N625,'[1]Price List'!$A$1:$K$104,10,0),IF(AF625='[1]Price List'!$K$1,VLOOKUP(N625,'[1]Price List'!$A$1:$K$104,11,0))))))))))))+(IF(AF625='[1]Price List'!$B$1,VLOOKUP(O625,'[1]Price List'!$A$1:$K$104,2,0),IF(AF625='[1]Price List'!$C$1,VLOOKUP(O625,'[1]Price List'!$A$1:$K$104,3,0),IF(AF625='[1]Price List'!$D$1,VLOOKUP(O625,'[1]Price List'!$A$1:$K$104,4,0),IF(AF625='[1]Price List'!$E$1,VLOOKUP(O625,'[1]Price List'!$A$1:$K$104,5,0),IF(AF625='[1]Price List'!$F$1,VLOOKUP(O625,'[1]Price List'!$A$1:$K$104,6,0),IF(AF625='[1]Price List'!$G$1,VLOOKUP(O625,'[1]Price List'!$A$1:$K$104,7,0),IF(AF625='[1]Price List'!$H$1,VLOOKUP(O625,'[1]Price List'!$A$1:$K$104,8,0),IF(AF625='[1]Price List'!$I$1,VLOOKUP(O625,'[1]Price List'!$A$1:$K$104,9,0),IF(AF625='[1]Price List'!$J$1,VLOOKUP(O625,'[1]Price List'!$A$1:$K$104,10,0),IF(AF625='[1]Price List'!$K$1,VLOOKUP(O625,'[1]Price List'!$A$1:$K$104,11,0))))))))))))+(IF(AF625='[1]Price List'!$B$1,VLOOKUP(P625,'[1]Price List'!$A$1:$K$104,2,0),IF(AF625='[1]Price List'!$C$1,VLOOKUP(P625,'[1]Price List'!$A$1:$K$104,3,0),IF(AF625='[1]Price List'!$D$1,VLOOKUP(P625,'[1]Price List'!$A$1:$K$104,4,0),IF(AF625='[1]Price List'!$E$1,VLOOKUP(P625,'[1]Price List'!$A$1:$K$104,5,0),IF(AF625='[1]Price List'!$F$1,VLOOKUP(P625,'[1]Price List'!$A$1:$K$104,6,0),IF(AF625='[1]Price List'!$G$1,VLOOKUP(P625,'[1]Price List'!$A$1:$K$104,7,0),IF(AF625='[1]Price List'!$H$1,VLOOKUP(P625,'[1]Price List'!$A$1:$K$104,8,0),IF(AF625='[1]Price List'!$I$1,VLOOKUP(P625,'[1]Price List'!$A$1:$K$104,9,0),IF(AF625='[1]Price List'!$J$1,VLOOKUP(P625,'[1]Price List'!$A$1:$K$104,10,0),IF(AF625='[1]Price List'!$K$1,VLOOKUP(P625,'[1]Price List'!$A$1:$K$104,11,0))))))))))))</f>
        <v>250000</v>
      </c>
      <c r="R625" s="103"/>
      <c r="S625" s="127"/>
      <c r="T625" s="127"/>
      <c r="U625" s="120">
        <v>41941</v>
      </c>
      <c r="V625" s="523">
        <f t="shared" si="153"/>
        <v>83</v>
      </c>
      <c r="W625" s="127"/>
      <c r="X625" s="141" t="s">
        <v>10931</v>
      </c>
      <c r="Y625" s="424" t="s">
        <v>10932</v>
      </c>
      <c r="Z625" s="126" t="s">
        <v>627</v>
      </c>
      <c r="AA625" s="103"/>
      <c r="AB625" s="126"/>
      <c r="AC625" s="103"/>
      <c r="AD625" s="103"/>
      <c r="AE625" s="103"/>
      <c r="AF625" s="126" t="s">
        <v>477</v>
      </c>
      <c r="AG625" s="126"/>
      <c r="AH625" s="524"/>
      <c r="AI625" s="524"/>
      <c r="AJ625" s="121"/>
      <c r="AK625" s="121"/>
      <c r="AL625" s="121"/>
      <c r="AM625" s="120"/>
      <c r="AN625" s="120"/>
      <c r="AO625" s="120"/>
      <c r="AP625" s="121"/>
      <c r="AQ625" s="525"/>
      <c r="AR625" s="525"/>
      <c r="AS625" s="121"/>
      <c r="AT625" s="121"/>
      <c r="AU625" s="122"/>
      <c r="AV625" s="122"/>
      <c r="AX625" s="121"/>
      <c r="AY625" s="121">
        <v>0</v>
      </c>
      <c r="AZ625" s="120"/>
      <c r="BA625" s="120"/>
      <c r="BB625" s="121"/>
      <c r="BC625" s="522">
        <f t="shared" si="151"/>
        <v>250000</v>
      </c>
      <c r="BD625" s="121"/>
      <c r="BE625" s="516"/>
      <c r="BF625" s="122"/>
      <c r="BG625" s="141" t="s">
        <v>2356</v>
      </c>
      <c r="BH625" s="121"/>
      <c r="BI625" s="122"/>
      <c r="BJ625" s="190"/>
      <c r="BK625" s="526" t="s">
        <v>167</v>
      </c>
      <c r="BL625" s="534">
        <f t="shared" si="155"/>
        <v>250000</v>
      </c>
      <c r="BQ625" t="str">
        <f t="shared" si="143"/>
        <v>Indosat</v>
      </c>
      <c r="BR625" t="str">
        <f t="shared" si="144"/>
        <v>HK-14-1756</v>
      </c>
      <c r="BS625" s="91">
        <f t="shared" si="145"/>
        <v>2014</v>
      </c>
      <c r="BT625">
        <f t="shared" si="156"/>
        <v>0</v>
      </c>
      <c r="BU625" s="91">
        <f t="shared" si="156"/>
        <v>0</v>
      </c>
      <c r="BW625" t="str">
        <f t="shared" si="146"/>
        <v>Site : BATU CEPER 2 - 02TGR210</v>
      </c>
      <c r="BX625" t="str">
        <f t="shared" si="147"/>
        <v xml:space="preserve">Tipe Tower : </v>
      </c>
      <c r="BY625">
        <f t="shared" si="148"/>
        <v>4800083168</v>
      </c>
      <c r="BZ625" s="92" t="str">
        <f t="shared" si="148"/>
        <v>BoQ Verification</v>
      </c>
      <c r="CD625" s="531"/>
    </row>
    <row r="626" spans="2:82" ht="15" customHeight="1" x14ac:dyDescent="0.25">
      <c r="B626" s="103">
        <f t="shared" si="154"/>
        <v>477</v>
      </c>
      <c r="C626" s="126" t="s">
        <v>10933</v>
      </c>
      <c r="D626" s="95">
        <v>4500060185</v>
      </c>
      <c r="E626" s="121" t="s">
        <v>9732</v>
      </c>
      <c r="F626" s="522">
        <v>1958540</v>
      </c>
      <c r="G626" s="549"/>
      <c r="H626" s="103">
        <v>2014</v>
      </c>
      <c r="I626" s="128"/>
      <c r="J626" s="128"/>
      <c r="K626" s="127" t="s">
        <v>9733</v>
      </c>
      <c r="L626" s="126" t="s">
        <v>9733</v>
      </c>
      <c r="M626" s="141" t="s">
        <v>96</v>
      </c>
      <c r="N626" s="126" t="s">
        <v>98</v>
      </c>
      <c r="O626" s="127" t="s">
        <v>98</v>
      </c>
      <c r="P626" s="127" t="s">
        <v>98</v>
      </c>
      <c r="Q626" s="345">
        <v>0</v>
      </c>
      <c r="R626" s="103"/>
      <c r="S626" s="127"/>
      <c r="T626" s="127"/>
      <c r="U626" s="120"/>
      <c r="V626" s="523">
        <f t="shared" si="153"/>
        <v>0</v>
      </c>
      <c r="W626" s="127"/>
      <c r="X626" s="141" t="s">
        <v>10934</v>
      </c>
      <c r="Y626" s="424"/>
      <c r="Z626" s="126" t="s">
        <v>9732</v>
      </c>
      <c r="AA626" s="103"/>
      <c r="AB626" s="126"/>
      <c r="AC626" s="103"/>
      <c r="AD626" s="103"/>
      <c r="AE626" s="103"/>
      <c r="AF626" s="121"/>
      <c r="AG626" s="126"/>
      <c r="AH626" s="524"/>
      <c r="AI626" s="524"/>
      <c r="AJ626" s="121"/>
      <c r="AK626" s="121"/>
      <c r="AL626" s="121"/>
      <c r="AM626" s="120"/>
      <c r="AN626" s="120"/>
      <c r="AO626" s="120"/>
      <c r="AP626" s="121"/>
      <c r="AQ626" s="525"/>
      <c r="AR626" s="525"/>
      <c r="AS626" s="121"/>
      <c r="AT626" s="121"/>
      <c r="AU626" s="122"/>
      <c r="AV626" s="122"/>
      <c r="AX626" s="121"/>
      <c r="AY626" s="121">
        <v>0</v>
      </c>
      <c r="AZ626" s="120"/>
      <c r="BA626" s="120"/>
      <c r="BB626" s="121"/>
      <c r="BC626" s="522">
        <f t="shared" si="151"/>
        <v>1958540</v>
      </c>
      <c r="BD626" s="121"/>
      <c r="BE626" s="516"/>
      <c r="BF626" s="122"/>
      <c r="BG626" s="141" t="s">
        <v>9737</v>
      </c>
      <c r="BH626" s="121"/>
      <c r="BI626" s="122"/>
      <c r="BJ626" s="190"/>
      <c r="BK626" s="526" t="s">
        <v>167</v>
      </c>
      <c r="BL626" s="534">
        <f t="shared" si="155"/>
        <v>1958540</v>
      </c>
      <c r="BQ626" t="str">
        <f t="shared" si="143"/>
        <v>Reimbursement (Protelindo)</v>
      </c>
      <c r="BR626" t="str">
        <f t="shared" si="144"/>
        <v>HK-14-1763</v>
      </c>
      <c r="BS626" s="91">
        <f t="shared" si="145"/>
        <v>2014</v>
      </c>
      <c r="BT626">
        <f t="shared" si="156"/>
        <v>0</v>
      </c>
      <c r="BU626" s="91">
        <f t="shared" si="156"/>
        <v>0</v>
      </c>
      <c r="BW626" t="str">
        <f t="shared" si="146"/>
        <v>Site :  - SUM-LPG-0145-H-P</v>
      </c>
      <c r="BX626" t="str">
        <f t="shared" si="147"/>
        <v xml:space="preserve">Tipe Tower : </v>
      </c>
      <c r="BY626">
        <f t="shared" si="148"/>
        <v>4500060185</v>
      </c>
      <c r="BZ626" s="92" t="str">
        <f t="shared" si="148"/>
        <v>Reimbursement</v>
      </c>
      <c r="CD626" s="531"/>
    </row>
    <row r="627" spans="2:82" ht="15" customHeight="1" x14ac:dyDescent="0.25">
      <c r="B627" s="103">
        <f t="shared" si="154"/>
        <v>478</v>
      </c>
      <c r="C627" s="126" t="s">
        <v>10935</v>
      </c>
      <c r="D627" s="126">
        <v>4500060183</v>
      </c>
      <c r="E627" s="121" t="s">
        <v>9732</v>
      </c>
      <c r="F627" s="522">
        <v>2030750</v>
      </c>
      <c r="G627" s="549"/>
      <c r="H627" s="103">
        <v>2014</v>
      </c>
      <c r="I627" s="128"/>
      <c r="J627" s="128"/>
      <c r="K627" s="127" t="s">
        <v>9733</v>
      </c>
      <c r="L627" s="126" t="s">
        <v>9733</v>
      </c>
      <c r="M627" s="141" t="s">
        <v>96</v>
      </c>
      <c r="N627" s="126" t="s">
        <v>98</v>
      </c>
      <c r="O627" s="127" t="s">
        <v>98</v>
      </c>
      <c r="P627" s="127" t="s">
        <v>98</v>
      </c>
      <c r="Q627" s="345">
        <v>0</v>
      </c>
      <c r="R627" s="103"/>
      <c r="S627" s="127"/>
      <c r="T627" s="127"/>
      <c r="U627" s="120"/>
      <c r="V627" s="523">
        <f t="shared" si="153"/>
        <v>0</v>
      </c>
      <c r="W627" s="127"/>
      <c r="X627" s="141" t="s">
        <v>10936</v>
      </c>
      <c r="Y627" s="424"/>
      <c r="Z627" s="126" t="s">
        <v>9732</v>
      </c>
      <c r="AA627" s="103"/>
      <c r="AB627" s="126"/>
      <c r="AC627" s="103"/>
      <c r="AD627" s="103"/>
      <c r="AE627" s="103"/>
      <c r="AF627" s="121"/>
      <c r="AG627" s="126"/>
      <c r="AH627" s="524"/>
      <c r="AI627" s="524"/>
      <c r="AJ627" s="121"/>
      <c r="AK627" s="121"/>
      <c r="AL627" s="121"/>
      <c r="AM627" s="120"/>
      <c r="AN627" s="120"/>
      <c r="AO627" s="120"/>
      <c r="AP627" s="121"/>
      <c r="AQ627" s="525"/>
      <c r="AR627" s="525"/>
      <c r="AS627" s="121"/>
      <c r="AT627" s="121"/>
      <c r="AU627" s="122"/>
      <c r="AV627" s="122"/>
      <c r="AX627" s="121"/>
      <c r="AY627" s="121">
        <v>0</v>
      </c>
      <c r="AZ627" s="120"/>
      <c r="BA627" s="120"/>
      <c r="BB627" s="121"/>
      <c r="BC627" s="522">
        <f t="shared" si="151"/>
        <v>2030750</v>
      </c>
      <c r="BD627" s="121"/>
      <c r="BE627" s="516"/>
      <c r="BF627" s="122"/>
      <c r="BG627" s="141" t="s">
        <v>9737</v>
      </c>
      <c r="BH627" s="121"/>
      <c r="BI627" s="122"/>
      <c r="BJ627" s="190"/>
      <c r="BK627" s="526" t="s">
        <v>167</v>
      </c>
      <c r="BL627" s="534">
        <f t="shared" si="155"/>
        <v>2030750</v>
      </c>
      <c r="BQ627" t="str">
        <f t="shared" si="143"/>
        <v>Reimbursement (Protelindo)</v>
      </c>
      <c r="BR627" t="str">
        <f t="shared" si="144"/>
        <v>HK-14-1764</v>
      </c>
      <c r="BS627" s="91">
        <f t="shared" si="145"/>
        <v>2014</v>
      </c>
      <c r="BT627">
        <f t="shared" si="156"/>
        <v>0</v>
      </c>
      <c r="BU627" s="91">
        <f t="shared" si="156"/>
        <v>0</v>
      </c>
      <c r="BW627" t="str">
        <f t="shared" si="146"/>
        <v>Site :  - SUL-SSL-0142-H-P</v>
      </c>
      <c r="BX627" t="str">
        <f t="shared" si="147"/>
        <v xml:space="preserve">Tipe Tower : </v>
      </c>
      <c r="BY627">
        <f t="shared" si="148"/>
        <v>4500060183</v>
      </c>
      <c r="BZ627" s="92" t="str">
        <f t="shared" si="148"/>
        <v>Reimbursement</v>
      </c>
      <c r="CD627" s="531"/>
    </row>
    <row r="628" spans="2:82" ht="15" customHeight="1" x14ac:dyDescent="0.25">
      <c r="B628" s="103">
        <f t="shared" si="154"/>
        <v>479</v>
      </c>
      <c r="C628" s="126" t="s">
        <v>10937</v>
      </c>
      <c r="D628" s="126">
        <v>4500060184</v>
      </c>
      <c r="E628" s="121" t="s">
        <v>9732</v>
      </c>
      <c r="F628" s="522">
        <v>2030750</v>
      </c>
      <c r="G628" s="127">
        <v>10</v>
      </c>
      <c r="H628" s="103">
        <v>2014</v>
      </c>
      <c r="I628" s="128">
        <v>41939</v>
      </c>
      <c r="J628" s="128"/>
      <c r="K628" s="127" t="s">
        <v>9733</v>
      </c>
      <c r="L628" s="126" t="s">
        <v>9733</v>
      </c>
      <c r="M628" s="141" t="s">
        <v>96</v>
      </c>
      <c r="N628" s="126" t="s">
        <v>98</v>
      </c>
      <c r="O628" s="127" t="s">
        <v>98</v>
      </c>
      <c r="P628" s="127" t="s">
        <v>98</v>
      </c>
      <c r="Q628" s="345">
        <v>0</v>
      </c>
      <c r="R628" s="103"/>
      <c r="S628" s="127"/>
      <c r="T628" s="127"/>
      <c r="U628" s="120">
        <v>41946</v>
      </c>
      <c r="V628" s="523">
        <f t="shared" si="153"/>
        <v>7</v>
      </c>
      <c r="W628" s="127"/>
      <c r="X628" s="141" t="s">
        <v>10938</v>
      </c>
      <c r="Y628" s="424"/>
      <c r="Z628" s="126" t="s">
        <v>9732</v>
      </c>
      <c r="AA628" s="103"/>
      <c r="AB628" s="126"/>
      <c r="AC628" s="103"/>
      <c r="AD628" s="103"/>
      <c r="AE628" s="103"/>
      <c r="AF628" s="121"/>
      <c r="AG628" s="126"/>
      <c r="AH628" s="524"/>
      <c r="AI628" s="524"/>
      <c r="AJ628" s="121"/>
      <c r="AK628" s="121"/>
      <c r="AL628" s="121"/>
      <c r="AM628" s="120"/>
      <c r="AN628" s="120"/>
      <c r="AO628" s="120"/>
      <c r="AP628" s="121"/>
      <c r="AQ628" s="525"/>
      <c r="AR628" s="525"/>
      <c r="AS628" s="121"/>
      <c r="AT628" s="121"/>
      <c r="AU628" s="122"/>
      <c r="AV628" s="122"/>
      <c r="AX628" s="121"/>
      <c r="AY628" s="121">
        <v>0</v>
      </c>
      <c r="AZ628" s="120"/>
      <c r="BA628" s="120"/>
      <c r="BB628" s="121"/>
      <c r="BC628" s="522">
        <f t="shared" si="151"/>
        <v>2030750</v>
      </c>
      <c r="BD628" s="121"/>
      <c r="BE628" s="516"/>
      <c r="BF628" s="122"/>
      <c r="BG628" s="141" t="s">
        <v>9737</v>
      </c>
      <c r="BH628" s="121"/>
      <c r="BI628" s="122"/>
      <c r="BJ628" s="190"/>
      <c r="BK628" s="526" t="s">
        <v>167</v>
      </c>
      <c r="BL628" s="534">
        <f t="shared" si="155"/>
        <v>2030750</v>
      </c>
      <c r="BQ628" t="str">
        <f t="shared" si="143"/>
        <v>Reimbursement (Protelindo)</v>
      </c>
      <c r="BR628" t="str">
        <f t="shared" si="144"/>
        <v>HK-14-1765</v>
      </c>
      <c r="BS628" s="91">
        <f t="shared" si="145"/>
        <v>2014</v>
      </c>
      <c r="BT628">
        <f t="shared" si="156"/>
        <v>0</v>
      </c>
      <c r="BU628" s="91">
        <f t="shared" si="156"/>
        <v>0</v>
      </c>
      <c r="BW628" t="str">
        <f t="shared" si="146"/>
        <v>Site :  - SUL-SSL-0077-T-B</v>
      </c>
      <c r="BX628" t="str">
        <f t="shared" si="147"/>
        <v xml:space="preserve">Tipe Tower : </v>
      </c>
      <c r="BY628">
        <f t="shared" si="148"/>
        <v>4500060184</v>
      </c>
      <c r="BZ628" s="92" t="str">
        <f t="shared" si="148"/>
        <v>Reimbursement</v>
      </c>
      <c r="CD628" s="531"/>
    </row>
    <row r="629" spans="2:82" ht="15" customHeight="1" x14ac:dyDescent="0.25">
      <c r="B629" s="103">
        <f t="shared" si="154"/>
        <v>480</v>
      </c>
      <c r="C629" s="126" t="s">
        <v>10939</v>
      </c>
      <c r="D629" s="126">
        <v>4500061183</v>
      </c>
      <c r="E629" s="121" t="s">
        <v>10940</v>
      </c>
      <c r="F629" s="522">
        <v>4375000</v>
      </c>
      <c r="G629" s="127">
        <v>11</v>
      </c>
      <c r="H629" s="103">
        <v>2014</v>
      </c>
      <c r="I629" s="128">
        <v>41950</v>
      </c>
      <c r="J629" s="128"/>
      <c r="K629" s="127" t="s">
        <v>94</v>
      </c>
      <c r="L629" s="126" t="s">
        <v>94</v>
      </c>
      <c r="M629" s="141" t="s">
        <v>96</v>
      </c>
      <c r="N629" s="126" t="s">
        <v>98</v>
      </c>
      <c r="O629" s="127" t="s">
        <v>98</v>
      </c>
      <c r="P629" s="127" t="s">
        <v>98</v>
      </c>
      <c r="Q629" s="345">
        <v>0</v>
      </c>
      <c r="R629" s="103"/>
      <c r="S629" s="127"/>
      <c r="T629" s="127"/>
      <c r="U629" s="120">
        <v>41942</v>
      </c>
      <c r="V629" s="523">
        <f t="shared" si="153"/>
        <v>-8</v>
      </c>
      <c r="W629" s="127"/>
      <c r="X629" s="141" t="s">
        <v>139</v>
      </c>
      <c r="Y629" s="424" t="s">
        <v>140</v>
      </c>
      <c r="Z629" s="126" t="s">
        <v>10940</v>
      </c>
      <c r="AA629" s="103"/>
      <c r="AB629" s="126" t="s">
        <v>141</v>
      </c>
      <c r="AC629" s="103"/>
      <c r="AD629" s="103"/>
      <c r="AE629" s="103"/>
      <c r="AF629" s="121"/>
      <c r="AG629" s="126"/>
      <c r="AH629" s="524"/>
      <c r="AI629" s="524"/>
      <c r="AJ629" s="121"/>
      <c r="AK629" s="121"/>
      <c r="AL629" s="121"/>
      <c r="AM629" s="120"/>
      <c r="AN629" s="120"/>
      <c r="AO629" s="120"/>
      <c r="AP629" s="121"/>
      <c r="AQ629" s="525"/>
      <c r="AR629" s="525"/>
      <c r="AS629" s="121"/>
      <c r="AT629" s="121"/>
      <c r="AU629" s="122"/>
      <c r="AV629" s="122"/>
      <c r="AX629" s="121"/>
      <c r="AY629" s="121" t="s">
        <v>10941</v>
      </c>
      <c r="AZ629" s="120">
        <v>41997</v>
      </c>
      <c r="BA629" s="120">
        <v>42012</v>
      </c>
      <c r="BB629" s="121"/>
      <c r="BC629" s="522">
        <f t="shared" si="151"/>
        <v>4375000</v>
      </c>
      <c r="BD629" s="121"/>
      <c r="BE629" s="516">
        <v>4375000</v>
      </c>
      <c r="BF629" s="122">
        <v>42013</v>
      </c>
      <c r="BG629" s="141" t="s">
        <v>116</v>
      </c>
      <c r="BH629" s="121" t="s">
        <v>10942</v>
      </c>
      <c r="BI629" s="122">
        <v>42018</v>
      </c>
      <c r="BJ629" s="190">
        <v>42026</v>
      </c>
      <c r="BK629" s="526" t="s">
        <v>167</v>
      </c>
      <c r="BL629" s="534">
        <f t="shared" si="155"/>
        <v>4375000</v>
      </c>
      <c r="BQ629" t="str">
        <f t="shared" si="143"/>
        <v>Protelindo</v>
      </c>
      <c r="BR629" t="str">
        <f t="shared" si="144"/>
        <v>HK-14-1771</v>
      </c>
      <c r="BS629" s="91">
        <f t="shared" si="145"/>
        <v>2014</v>
      </c>
      <c r="BT629">
        <f t="shared" si="156"/>
        <v>41997</v>
      </c>
      <c r="BU629" s="91">
        <f t="shared" si="156"/>
        <v>42012</v>
      </c>
      <c r="BW629" t="str">
        <f t="shared" si="146"/>
        <v>Site : Haji Misbah - Multatuli Indah - SUM-NSM-0083-H-P</v>
      </c>
      <c r="BX629" t="str">
        <f t="shared" si="147"/>
        <v>Tipe Tower : 3-T-MD-03-25+3M</v>
      </c>
      <c r="BY629">
        <f t="shared" si="148"/>
        <v>4500061183</v>
      </c>
      <c r="BZ629" s="92" t="str">
        <f t="shared" si="148"/>
        <v>RT-Tower And Building Analysis Colo App Rev 3</v>
      </c>
      <c r="CD629" s="531"/>
    </row>
    <row r="630" spans="2:82" ht="15" customHeight="1" x14ac:dyDescent="0.25">
      <c r="B630" s="103">
        <f t="shared" si="154"/>
        <v>481</v>
      </c>
      <c r="C630" s="126" t="s">
        <v>10943</v>
      </c>
      <c r="D630" s="126">
        <v>4800083168</v>
      </c>
      <c r="E630" s="121" t="s">
        <v>9581</v>
      </c>
      <c r="F630" s="522">
        <v>5500000</v>
      </c>
      <c r="G630" s="127">
        <v>8</v>
      </c>
      <c r="H630" s="103">
        <v>2014</v>
      </c>
      <c r="I630" s="128">
        <v>41858</v>
      </c>
      <c r="J630" s="128"/>
      <c r="K630" s="127" t="s">
        <v>628</v>
      </c>
      <c r="L630" s="126" t="s">
        <v>628</v>
      </c>
      <c r="M630" s="141" t="s">
        <v>628</v>
      </c>
      <c r="N630" s="104" t="s">
        <v>1636</v>
      </c>
      <c r="O630" s="97" t="s">
        <v>2392</v>
      </c>
      <c r="P630" s="127" t="s">
        <v>98</v>
      </c>
      <c r="Q630" s="100">
        <f>(IF(AF630='[1]Price List'!$B$1,VLOOKUP(N630,'[1]Price List'!$A$1:$K$104,2,0),IF(AF630='[1]Price List'!$C$1,VLOOKUP(N630,'[1]Price List'!$A$1:$K$104,3,0),IF(AF630='[1]Price List'!$D$1,VLOOKUP(N630,'[1]Price List'!$A$1:$K$104,4,0),IF(AF630='[1]Price List'!$E$1,VLOOKUP(N630,'[1]Price List'!$A$1:$K$104,5,0),IF(AF630='[1]Price List'!$F$1,VLOOKUP(N630,'[1]Price List'!$A$1:$K$104,6,0),IF(AF630='[1]Price List'!$G$1,VLOOKUP(N630,'[1]Price List'!$A$1:$K$104,7,0),IF(AF630='[1]Price List'!$H$1,VLOOKUP(N630,'[1]Price List'!$A$1:$K$104,8,0),IF(AF630='[1]Price List'!$I$1,VLOOKUP(N630,'[1]Price List'!$A$1:$K$104,9,0),IF(AF630='[1]Price List'!$J$1,VLOOKUP(N630,'[1]Price List'!$A$1:$K$104,10,0),IF(AF630='[1]Price List'!$K$1,VLOOKUP(N630,'[1]Price List'!$A$1:$K$104,11,0))))))))))))+(IF(AF630='[1]Price List'!$B$1,VLOOKUP(O630,'[1]Price List'!$A$1:$K$104,2,0),IF(AF630='[1]Price List'!$C$1,VLOOKUP(O630,'[1]Price List'!$A$1:$K$104,3,0),IF(AF630='[1]Price List'!$D$1,VLOOKUP(O630,'[1]Price List'!$A$1:$K$104,4,0),IF(AF630='[1]Price List'!$E$1,VLOOKUP(O630,'[1]Price List'!$A$1:$K$104,5,0),IF(AF630='[1]Price List'!$F$1,VLOOKUP(O630,'[1]Price List'!$A$1:$K$104,6,0),IF(AF630='[1]Price List'!$G$1,VLOOKUP(O630,'[1]Price List'!$A$1:$K$104,7,0),IF(AF630='[1]Price List'!$H$1,VLOOKUP(O630,'[1]Price List'!$A$1:$K$104,8,0),IF(AF630='[1]Price List'!$I$1,VLOOKUP(O630,'[1]Price List'!$A$1:$K$104,9,0),IF(AF630='[1]Price List'!$J$1,VLOOKUP(O630,'[1]Price List'!$A$1:$K$104,10,0),IF(AF630='[1]Price List'!$K$1,VLOOKUP(O630,'[1]Price List'!$A$1:$K$104,11,0))))))))))))+(IF(AF630='[1]Price List'!$B$1,VLOOKUP(P630,'[1]Price List'!$A$1:$K$104,2,0),IF(AF630='[1]Price List'!$C$1,VLOOKUP(P630,'[1]Price List'!$A$1:$K$104,3,0),IF(AF630='[1]Price List'!$D$1,VLOOKUP(P630,'[1]Price List'!$A$1:$K$104,4,0),IF(AF630='[1]Price List'!$E$1,VLOOKUP(P630,'[1]Price List'!$A$1:$K$104,5,0),IF(AF630='[1]Price List'!$F$1,VLOOKUP(P630,'[1]Price List'!$A$1:$K$104,6,0),IF(AF630='[1]Price List'!$G$1,VLOOKUP(P630,'[1]Price List'!$A$1:$K$104,7,0),IF(AF630='[1]Price List'!$H$1,VLOOKUP(P630,'[1]Price List'!$A$1:$K$104,8,0),IF(AF630='[1]Price List'!$I$1,VLOOKUP(P630,'[1]Price List'!$A$1:$K$104,9,0),IF(AF630='[1]Price List'!$J$1,VLOOKUP(P630,'[1]Price List'!$A$1:$K$104,10,0),IF(AF630='[1]Price List'!$K$1,VLOOKUP(P630,'[1]Price List'!$A$1:$K$104,11,0))))))))))))</f>
        <v>5500000</v>
      </c>
      <c r="R630" s="103"/>
      <c r="S630" s="127"/>
      <c r="T630" s="127"/>
      <c r="U630" s="120">
        <v>41942</v>
      </c>
      <c r="V630" s="523">
        <f t="shared" si="153"/>
        <v>84</v>
      </c>
      <c r="W630" s="127"/>
      <c r="X630" s="141" t="s">
        <v>10944</v>
      </c>
      <c r="Y630" s="424" t="s">
        <v>10945</v>
      </c>
      <c r="Z630" s="126" t="s">
        <v>9581</v>
      </c>
      <c r="AA630" s="103"/>
      <c r="AB630" s="126"/>
      <c r="AC630" s="103"/>
      <c r="AD630" s="103"/>
      <c r="AE630" s="103"/>
      <c r="AF630" s="121" t="s">
        <v>384</v>
      </c>
      <c r="AG630" s="126"/>
      <c r="AH630" s="524"/>
      <c r="AI630" s="524"/>
      <c r="AJ630" s="121"/>
      <c r="AK630" s="121"/>
      <c r="AL630" s="121"/>
      <c r="AM630" s="120"/>
      <c r="AN630" s="120"/>
      <c r="AO630" s="120"/>
      <c r="AP630" s="121"/>
      <c r="AQ630" s="525"/>
      <c r="AR630" s="525"/>
      <c r="AS630" s="121"/>
      <c r="AT630" s="121" t="s">
        <v>10946</v>
      </c>
      <c r="AU630" s="122">
        <v>42116</v>
      </c>
      <c r="AV630" s="122">
        <v>42193</v>
      </c>
      <c r="AX630" s="121" t="s">
        <v>10947</v>
      </c>
      <c r="AY630" s="121">
        <v>0</v>
      </c>
      <c r="AZ630" s="120">
        <v>42228</v>
      </c>
      <c r="BA630" s="120">
        <v>42265</v>
      </c>
      <c r="BB630" s="121"/>
      <c r="BC630" s="522">
        <f t="shared" si="151"/>
        <v>5500000</v>
      </c>
      <c r="BD630" s="121"/>
      <c r="BE630" s="516"/>
      <c r="BF630" s="122">
        <v>42268</v>
      </c>
      <c r="BG630" s="141" t="s">
        <v>116</v>
      </c>
      <c r="BH630" s="121" t="s">
        <v>14650</v>
      </c>
      <c r="BI630" s="122">
        <v>42265</v>
      </c>
      <c r="BJ630" s="190">
        <v>42292</v>
      </c>
      <c r="BK630" s="526" t="s">
        <v>167</v>
      </c>
      <c r="BL630" s="534">
        <f t="shared" si="155"/>
        <v>5500000</v>
      </c>
      <c r="BM630" t="s">
        <v>10948</v>
      </c>
      <c r="BQ630" t="str">
        <f t="shared" si="143"/>
        <v>Indosat</v>
      </c>
      <c r="BR630" t="str">
        <f t="shared" si="144"/>
        <v>HK-14-1772</v>
      </c>
      <c r="BS630" s="91">
        <f t="shared" si="145"/>
        <v>2014</v>
      </c>
      <c r="BT630">
        <f t="shared" si="156"/>
        <v>42228</v>
      </c>
      <c r="BU630" s="91">
        <f t="shared" si="156"/>
        <v>42265</v>
      </c>
      <c r="BW630" t="str">
        <f t="shared" si="146"/>
        <v>Site : GEDUNG MASTRA/PANKINAN - 03CRB001</v>
      </c>
      <c r="BX630" t="str">
        <f t="shared" si="147"/>
        <v xml:space="preserve">Tipe Tower : </v>
      </c>
      <c r="BY630">
        <f t="shared" si="148"/>
        <v>4800083168</v>
      </c>
      <c r="BZ630" s="92" t="str">
        <f t="shared" si="148"/>
        <v>Re Engineering</v>
      </c>
      <c r="CD630" s="531"/>
    </row>
    <row r="631" spans="2:82" ht="15" customHeight="1" x14ac:dyDescent="0.25">
      <c r="B631" s="103">
        <f t="shared" si="154"/>
        <v>482</v>
      </c>
      <c r="C631" s="126" t="s">
        <v>10949</v>
      </c>
      <c r="D631" s="126">
        <v>4800083168</v>
      </c>
      <c r="E631" s="121" t="s">
        <v>9581</v>
      </c>
      <c r="F631" s="522">
        <v>6000000</v>
      </c>
      <c r="G631" s="127">
        <v>8</v>
      </c>
      <c r="H631" s="103">
        <v>2014</v>
      </c>
      <c r="I631" s="128">
        <v>41858</v>
      </c>
      <c r="J631" s="128"/>
      <c r="K631" s="127" t="s">
        <v>628</v>
      </c>
      <c r="L631" s="126" t="s">
        <v>628</v>
      </c>
      <c r="M631" s="141" t="s">
        <v>628</v>
      </c>
      <c r="N631" s="104" t="s">
        <v>1636</v>
      </c>
      <c r="O631" s="97" t="s">
        <v>2392</v>
      </c>
      <c r="P631" s="127" t="s">
        <v>98</v>
      </c>
      <c r="Q631" s="100">
        <f>(IF(AF631='[1]Price List'!$B$1,VLOOKUP(N631,'[1]Price List'!$A$1:$K$104,2,0),IF(AF631='[1]Price List'!$C$1,VLOOKUP(N631,'[1]Price List'!$A$1:$K$104,3,0),IF(AF631='[1]Price List'!$D$1,VLOOKUP(N631,'[1]Price List'!$A$1:$K$104,4,0),IF(AF631='[1]Price List'!$E$1,VLOOKUP(N631,'[1]Price List'!$A$1:$K$104,5,0),IF(AF631='[1]Price List'!$F$1,VLOOKUP(N631,'[1]Price List'!$A$1:$K$104,6,0),IF(AF631='[1]Price List'!$G$1,VLOOKUP(N631,'[1]Price List'!$A$1:$K$104,7,0),IF(AF631='[1]Price List'!$H$1,VLOOKUP(N631,'[1]Price List'!$A$1:$K$104,8,0),IF(AF631='[1]Price List'!$I$1,VLOOKUP(N631,'[1]Price List'!$A$1:$K$104,9,0),IF(AF631='[1]Price List'!$J$1,VLOOKUP(N631,'[1]Price List'!$A$1:$K$104,10,0),IF(AF631='[1]Price List'!$K$1,VLOOKUP(N631,'[1]Price List'!$A$1:$K$104,11,0))))))))))))+(IF(AF631='[1]Price List'!$B$1,VLOOKUP(O631,'[1]Price List'!$A$1:$K$104,2,0),IF(AF631='[1]Price List'!$C$1,VLOOKUP(O631,'[1]Price List'!$A$1:$K$104,3,0),IF(AF631='[1]Price List'!$D$1,VLOOKUP(O631,'[1]Price List'!$A$1:$K$104,4,0),IF(AF631='[1]Price List'!$E$1,VLOOKUP(O631,'[1]Price List'!$A$1:$K$104,5,0),IF(AF631='[1]Price List'!$F$1,VLOOKUP(O631,'[1]Price List'!$A$1:$K$104,6,0),IF(AF631='[1]Price List'!$G$1,VLOOKUP(O631,'[1]Price List'!$A$1:$K$104,7,0),IF(AF631='[1]Price List'!$H$1,VLOOKUP(O631,'[1]Price List'!$A$1:$K$104,8,0),IF(AF631='[1]Price List'!$I$1,VLOOKUP(O631,'[1]Price List'!$A$1:$K$104,9,0),IF(AF631='[1]Price List'!$J$1,VLOOKUP(O631,'[1]Price List'!$A$1:$K$104,10,0),IF(AF631='[1]Price List'!$K$1,VLOOKUP(O631,'[1]Price List'!$A$1:$K$104,11,0))))))))))))+(IF(AF631='[1]Price List'!$B$1,VLOOKUP(P631,'[1]Price List'!$A$1:$K$104,2,0),IF(AF631='[1]Price List'!$C$1,VLOOKUP(P631,'[1]Price List'!$A$1:$K$104,3,0),IF(AF631='[1]Price List'!$D$1,VLOOKUP(P631,'[1]Price List'!$A$1:$K$104,4,0),IF(AF631='[1]Price List'!$E$1,VLOOKUP(P631,'[1]Price List'!$A$1:$K$104,5,0),IF(AF631='[1]Price List'!$F$1,VLOOKUP(P631,'[1]Price List'!$A$1:$K$104,6,0),IF(AF631='[1]Price List'!$G$1,VLOOKUP(P631,'[1]Price List'!$A$1:$K$104,7,0),IF(AF631='[1]Price List'!$H$1,VLOOKUP(P631,'[1]Price List'!$A$1:$K$104,8,0),IF(AF631='[1]Price List'!$I$1,VLOOKUP(P631,'[1]Price List'!$A$1:$K$104,9,0),IF(AF631='[1]Price List'!$J$1,VLOOKUP(P631,'[1]Price List'!$A$1:$K$104,10,0),IF(AF631='[1]Price List'!$K$1,VLOOKUP(P631,'[1]Price List'!$A$1:$K$104,11,0))))))))))))</f>
        <v>6000000</v>
      </c>
      <c r="R631" s="103"/>
      <c r="S631" s="127"/>
      <c r="T631" s="127"/>
      <c r="U631" s="120">
        <v>41942</v>
      </c>
      <c r="V631" s="523">
        <f t="shared" si="153"/>
        <v>84</v>
      </c>
      <c r="W631" s="127"/>
      <c r="X631" s="141" t="s">
        <v>10950</v>
      </c>
      <c r="Y631" s="424" t="s">
        <v>10951</v>
      </c>
      <c r="Z631" s="126" t="s">
        <v>9581</v>
      </c>
      <c r="AA631" s="103"/>
      <c r="AB631" s="126"/>
      <c r="AC631" s="103"/>
      <c r="AD631" s="103"/>
      <c r="AE631" s="103"/>
      <c r="AF631" s="121" t="s">
        <v>161</v>
      </c>
      <c r="AG631" s="126"/>
      <c r="AH631" s="524"/>
      <c r="AI631" s="524"/>
      <c r="AJ631" s="121"/>
      <c r="AK631" s="121"/>
      <c r="AL631" s="121"/>
      <c r="AM631" s="120"/>
      <c r="AN631" s="120"/>
      <c r="AO631" s="120"/>
      <c r="AP631" s="121"/>
      <c r="AQ631" s="525"/>
      <c r="AR631" s="525"/>
      <c r="AS631" s="121"/>
      <c r="AT631" s="121" t="s">
        <v>10952</v>
      </c>
      <c r="AU631" s="122">
        <v>42123</v>
      </c>
      <c r="AV631" s="122">
        <v>42160</v>
      </c>
      <c r="AX631" s="126" t="s">
        <v>3262</v>
      </c>
      <c r="AY631" s="121">
        <v>0</v>
      </c>
      <c r="AZ631" s="120">
        <v>42229</v>
      </c>
      <c r="BA631" s="120">
        <v>42257</v>
      </c>
      <c r="BB631" s="121"/>
      <c r="BC631" s="522">
        <f t="shared" si="151"/>
        <v>6000000</v>
      </c>
      <c r="BD631" s="121"/>
      <c r="BE631" s="516"/>
      <c r="BF631" s="122">
        <v>42258</v>
      </c>
      <c r="BG631" s="141" t="s">
        <v>116</v>
      </c>
      <c r="BH631" s="121" t="s">
        <v>3255</v>
      </c>
      <c r="BI631" s="122">
        <v>42258</v>
      </c>
      <c r="BJ631" s="190">
        <v>42276</v>
      </c>
      <c r="BK631" s="526" t="s">
        <v>167</v>
      </c>
      <c r="BL631" s="534">
        <f t="shared" si="155"/>
        <v>6000000</v>
      </c>
      <c r="BM631" t="s">
        <v>10948</v>
      </c>
      <c r="BQ631" t="str">
        <f t="shared" si="143"/>
        <v>Indosat</v>
      </c>
      <c r="BR631" t="str">
        <f t="shared" si="144"/>
        <v>HK-14-1773</v>
      </c>
      <c r="BS631" s="91">
        <f t="shared" si="145"/>
        <v>2014</v>
      </c>
      <c r="BT631">
        <f t="shared" si="156"/>
        <v>42229</v>
      </c>
      <c r="BU631" s="91">
        <f t="shared" si="156"/>
        <v>42257</v>
      </c>
      <c r="BW631" t="str">
        <f t="shared" si="146"/>
        <v>Site : PETEMON - 20SBY029</v>
      </c>
      <c r="BX631" t="str">
        <f t="shared" si="147"/>
        <v xml:space="preserve">Tipe Tower : </v>
      </c>
      <c r="BY631">
        <f t="shared" si="148"/>
        <v>4800083168</v>
      </c>
      <c r="BZ631" s="92" t="str">
        <f t="shared" si="148"/>
        <v>Re Engineering</v>
      </c>
      <c r="CD631" s="531"/>
    </row>
    <row r="632" spans="2:82" ht="15" customHeight="1" x14ac:dyDescent="0.25">
      <c r="B632" s="103">
        <f t="shared" si="154"/>
        <v>483</v>
      </c>
      <c r="C632" s="126" t="s">
        <v>10953</v>
      </c>
      <c r="D632" s="126">
        <v>4800083168</v>
      </c>
      <c r="E632" s="121" t="s">
        <v>9581</v>
      </c>
      <c r="F632" s="522">
        <v>6000000</v>
      </c>
      <c r="G632" s="127">
        <v>8</v>
      </c>
      <c r="H632" s="103">
        <v>2014</v>
      </c>
      <c r="I632" s="128">
        <v>41858</v>
      </c>
      <c r="J632" s="128"/>
      <c r="K632" s="127" t="s">
        <v>628</v>
      </c>
      <c r="L632" s="126" t="s">
        <v>628</v>
      </c>
      <c r="M632" s="141" t="s">
        <v>628</v>
      </c>
      <c r="N632" s="104" t="s">
        <v>1636</v>
      </c>
      <c r="O632" s="97" t="s">
        <v>2392</v>
      </c>
      <c r="P632" s="127" t="s">
        <v>98</v>
      </c>
      <c r="Q632" s="100">
        <f>(IF(AF632='[1]Price List'!$B$1,VLOOKUP(N632,'[1]Price List'!$A$1:$K$104,2,0),IF(AF632='[1]Price List'!$C$1,VLOOKUP(N632,'[1]Price List'!$A$1:$K$104,3,0),IF(AF632='[1]Price List'!$D$1,VLOOKUP(N632,'[1]Price List'!$A$1:$K$104,4,0),IF(AF632='[1]Price List'!$E$1,VLOOKUP(N632,'[1]Price List'!$A$1:$K$104,5,0),IF(AF632='[1]Price List'!$F$1,VLOOKUP(N632,'[1]Price List'!$A$1:$K$104,6,0),IF(AF632='[1]Price List'!$G$1,VLOOKUP(N632,'[1]Price List'!$A$1:$K$104,7,0),IF(AF632='[1]Price List'!$H$1,VLOOKUP(N632,'[1]Price List'!$A$1:$K$104,8,0),IF(AF632='[1]Price List'!$I$1,VLOOKUP(N632,'[1]Price List'!$A$1:$K$104,9,0),IF(AF632='[1]Price List'!$J$1,VLOOKUP(N632,'[1]Price List'!$A$1:$K$104,10,0),IF(AF632='[1]Price List'!$K$1,VLOOKUP(N632,'[1]Price List'!$A$1:$K$104,11,0))))))))))))+(IF(AF632='[1]Price List'!$B$1,VLOOKUP(O632,'[1]Price List'!$A$1:$K$104,2,0),IF(AF632='[1]Price List'!$C$1,VLOOKUP(O632,'[1]Price List'!$A$1:$K$104,3,0),IF(AF632='[1]Price List'!$D$1,VLOOKUP(O632,'[1]Price List'!$A$1:$K$104,4,0),IF(AF632='[1]Price List'!$E$1,VLOOKUP(O632,'[1]Price List'!$A$1:$K$104,5,0),IF(AF632='[1]Price List'!$F$1,VLOOKUP(O632,'[1]Price List'!$A$1:$K$104,6,0),IF(AF632='[1]Price List'!$G$1,VLOOKUP(O632,'[1]Price List'!$A$1:$K$104,7,0),IF(AF632='[1]Price List'!$H$1,VLOOKUP(O632,'[1]Price List'!$A$1:$K$104,8,0),IF(AF632='[1]Price List'!$I$1,VLOOKUP(O632,'[1]Price List'!$A$1:$K$104,9,0),IF(AF632='[1]Price List'!$J$1,VLOOKUP(O632,'[1]Price List'!$A$1:$K$104,10,0),IF(AF632='[1]Price List'!$K$1,VLOOKUP(O632,'[1]Price List'!$A$1:$K$104,11,0))))))))))))+(IF(AF632='[1]Price List'!$B$1,VLOOKUP(P632,'[1]Price List'!$A$1:$K$104,2,0),IF(AF632='[1]Price List'!$C$1,VLOOKUP(P632,'[1]Price List'!$A$1:$K$104,3,0),IF(AF632='[1]Price List'!$D$1,VLOOKUP(P632,'[1]Price List'!$A$1:$K$104,4,0),IF(AF632='[1]Price List'!$E$1,VLOOKUP(P632,'[1]Price List'!$A$1:$K$104,5,0),IF(AF632='[1]Price List'!$F$1,VLOOKUP(P632,'[1]Price List'!$A$1:$K$104,6,0),IF(AF632='[1]Price List'!$G$1,VLOOKUP(P632,'[1]Price List'!$A$1:$K$104,7,0),IF(AF632='[1]Price List'!$H$1,VLOOKUP(P632,'[1]Price List'!$A$1:$K$104,8,0),IF(AF632='[1]Price List'!$I$1,VLOOKUP(P632,'[1]Price List'!$A$1:$K$104,9,0),IF(AF632='[1]Price List'!$J$1,VLOOKUP(P632,'[1]Price List'!$A$1:$K$104,10,0),IF(AF632='[1]Price List'!$K$1,VLOOKUP(P632,'[1]Price List'!$A$1:$K$104,11,0))))))))))))</f>
        <v>6000000</v>
      </c>
      <c r="R632" s="103"/>
      <c r="S632" s="127"/>
      <c r="T632" s="127"/>
      <c r="U632" s="120">
        <v>41942</v>
      </c>
      <c r="V632" s="523">
        <f t="shared" si="153"/>
        <v>84</v>
      </c>
      <c r="W632" s="127"/>
      <c r="X632" s="141" t="s">
        <v>10954</v>
      </c>
      <c r="Y632" s="424" t="s">
        <v>10955</v>
      </c>
      <c r="Z632" s="126" t="s">
        <v>9581</v>
      </c>
      <c r="AA632" s="103"/>
      <c r="AB632" s="126"/>
      <c r="AC632" s="103"/>
      <c r="AD632" s="103"/>
      <c r="AE632" s="103"/>
      <c r="AF632" s="121" t="s">
        <v>161</v>
      </c>
      <c r="AG632" s="126"/>
      <c r="AH632" s="524"/>
      <c r="AI632" s="524"/>
      <c r="AJ632" s="121"/>
      <c r="AK632" s="121"/>
      <c r="AL632" s="121"/>
      <c r="AM632" s="120"/>
      <c r="AN632" s="120"/>
      <c r="AO632" s="120"/>
      <c r="AP632" s="121"/>
      <c r="AQ632" s="525"/>
      <c r="AR632" s="525"/>
      <c r="AS632" s="121"/>
      <c r="AT632" s="126" t="s">
        <v>10956</v>
      </c>
      <c r="AU632" s="122">
        <v>42123</v>
      </c>
      <c r="AV632" s="122">
        <v>42193</v>
      </c>
      <c r="AX632" s="126" t="s">
        <v>3262</v>
      </c>
      <c r="AY632" s="121">
        <v>0</v>
      </c>
      <c r="AZ632" s="120">
        <v>42229</v>
      </c>
      <c r="BA632" s="120">
        <v>42257</v>
      </c>
      <c r="BB632" s="121"/>
      <c r="BC632" s="522">
        <f t="shared" si="151"/>
        <v>6000000</v>
      </c>
      <c r="BD632" s="121"/>
      <c r="BE632" s="516"/>
      <c r="BF632" s="122">
        <v>42258</v>
      </c>
      <c r="BG632" s="141" t="s">
        <v>116</v>
      </c>
      <c r="BH632" s="121" t="s">
        <v>3255</v>
      </c>
      <c r="BI632" s="122">
        <v>42258</v>
      </c>
      <c r="BJ632" s="190">
        <v>42276</v>
      </c>
      <c r="BK632" s="526" t="s">
        <v>167</v>
      </c>
      <c r="BL632" s="534">
        <f t="shared" si="155"/>
        <v>6000000</v>
      </c>
      <c r="BM632" t="s">
        <v>10948</v>
      </c>
      <c r="BQ632" t="str">
        <f t="shared" si="143"/>
        <v>Indosat</v>
      </c>
      <c r="BR632" t="str">
        <f t="shared" si="144"/>
        <v>HK-14-1774</v>
      </c>
      <c r="BS632" s="91">
        <f t="shared" si="145"/>
        <v>2014</v>
      </c>
      <c r="BT632">
        <f t="shared" si="156"/>
        <v>42229</v>
      </c>
      <c r="BU632" s="91">
        <f t="shared" si="156"/>
        <v>42257</v>
      </c>
      <c r="BW632" t="str">
        <f t="shared" si="146"/>
        <v>Site : PERAK - 20SBY037</v>
      </c>
      <c r="BX632" t="str">
        <f t="shared" si="147"/>
        <v xml:space="preserve">Tipe Tower : </v>
      </c>
      <c r="BY632">
        <f t="shared" si="148"/>
        <v>4800083168</v>
      </c>
      <c r="BZ632" s="92" t="str">
        <f t="shared" si="148"/>
        <v>Re Engineering</v>
      </c>
      <c r="CD632" s="531"/>
    </row>
    <row r="633" spans="2:82" ht="15" customHeight="1" x14ac:dyDescent="0.25">
      <c r="B633" s="103">
        <f t="shared" si="154"/>
        <v>484</v>
      </c>
      <c r="C633" s="126" t="s">
        <v>10957</v>
      </c>
      <c r="D633" s="126">
        <v>4800083168</v>
      </c>
      <c r="E633" s="121" t="s">
        <v>9581</v>
      </c>
      <c r="F633" s="522">
        <v>6000000</v>
      </c>
      <c r="G633" s="127">
        <v>8</v>
      </c>
      <c r="H633" s="103">
        <v>2014</v>
      </c>
      <c r="I633" s="128">
        <v>41858</v>
      </c>
      <c r="J633" s="128"/>
      <c r="K633" s="127" t="s">
        <v>628</v>
      </c>
      <c r="L633" s="126" t="s">
        <v>628</v>
      </c>
      <c r="M633" s="141" t="s">
        <v>628</v>
      </c>
      <c r="N633" s="104" t="s">
        <v>1636</v>
      </c>
      <c r="O633" s="97" t="s">
        <v>2392</v>
      </c>
      <c r="P633" s="127" t="s">
        <v>98</v>
      </c>
      <c r="Q633" s="100">
        <f>(IF(AF633='[1]Price List'!$B$1,VLOOKUP(N633,'[1]Price List'!$A$1:$K$104,2,0),IF(AF633='[1]Price List'!$C$1,VLOOKUP(N633,'[1]Price List'!$A$1:$K$104,3,0),IF(AF633='[1]Price List'!$D$1,VLOOKUP(N633,'[1]Price List'!$A$1:$K$104,4,0),IF(AF633='[1]Price List'!$E$1,VLOOKUP(N633,'[1]Price List'!$A$1:$K$104,5,0),IF(AF633='[1]Price List'!$F$1,VLOOKUP(N633,'[1]Price List'!$A$1:$K$104,6,0),IF(AF633='[1]Price List'!$G$1,VLOOKUP(N633,'[1]Price List'!$A$1:$K$104,7,0),IF(AF633='[1]Price List'!$H$1,VLOOKUP(N633,'[1]Price List'!$A$1:$K$104,8,0),IF(AF633='[1]Price List'!$I$1,VLOOKUP(N633,'[1]Price List'!$A$1:$K$104,9,0),IF(AF633='[1]Price List'!$J$1,VLOOKUP(N633,'[1]Price List'!$A$1:$K$104,10,0),IF(AF633='[1]Price List'!$K$1,VLOOKUP(N633,'[1]Price List'!$A$1:$K$104,11,0))))))))))))+(IF(AF633='[1]Price List'!$B$1,VLOOKUP(O633,'[1]Price List'!$A$1:$K$104,2,0),IF(AF633='[1]Price List'!$C$1,VLOOKUP(O633,'[1]Price List'!$A$1:$K$104,3,0),IF(AF633='[1]Price List'!$D$1,VLOOKUP(O633,'[1]Price List'!$A$1:$K$104,4,0),IF(AF633='[1]Price List'!$E$1,VLOOKUP(O633,'[1]Price List'!$A$1:$K$104,5,0),IF(AF633='[1]Price List'!$F$1,VLOOKUP(O633,'[1]Price List'!$A$1:$K$104,6,0),IF(AF633='[1]Price List'!$G$1,VLOOKUP(O633,'[1]Price List'!$A$1:$K$104,7,0),IF(AF633='[1]Price List'!$H$1,VLOOKUP(O633,'[1]Price List'!$A$1:$K$104,8,0),IF(AF633='[1]Price List'!$I$1,VLOOKUP(O633,'[1]Price List'!$A$1:$K$104,9,0),IF(AF633='[1]Price List'!$J$1,VLOOKUP(O633,'[1]Price List'!$A$1:$K$104,10,0),IF(AF633='[1]Price List'!$K$1,VLOOKUP(O633,'[1]Price List'!$A$1:$K$104,11,0))))))))))))+(IF(AF633='[1]Price List'!$B$1,VLOOKUP(P633,'[1]Price List'!$A$1:$K$104,2,0),IF(AF633='[1]Price List'!$C$1,VLOOKUP(P633,'[1]Price List'!$A$1:$K$104,3,0),IF(AF633='[1]Price List'!$D$1,VLOOKUP(P633,'[1]Price List'!$A$1:$K$104,4,0),IF(AF633='[1]Price List'!$E$1,VLOOKUP(P633,'[1]Price List'!$A$1:$K$104,5,0),IF(AF633='[1]Price List'!$F$1,VLOOKUP(P633,'[1]Price List'!$A$1:$K$104,6,0),IF(AF633='[1]Price List'!$G$1,VLOOKUP(P633,'[1]Price List'!$A$1:$K$104,7,0),IF(AF633='[1]Price List'!$H$1,VLOOKUP(P633,'[1]Price List'!$A$1:$K$104,8,0),IF(AF633='[1]Price List'!$I$1,VLOOKUP(P633,'[1]Price List'!$A$1:$K$104,9,0),IF(AF633='[1]Price List'!$J$1,VLOOKUP(P633,'[1]Price List'!$A$1:$K$104,10,0),IF(AF633='[1]Price List'!$K$1,VLOOKUP(P633,'[1]Price List'!$A$1:$K$104,11,0))))))))))))</f>
        <v>6000000</v>
      </c>
      <c r="R633" s="103"/>
      <c r="S633" s="127"/>
      <c r="T633" s="127"/>
      <c r="U633" s="120">
        <v>41942</v>
      </c>
      <c r="V633" s="523">
        <f t="shared" si="153"/>
        <v>84</v>
      </c>
      <c r="W633" s="127"/>
      <c r="X633" s="141" t="s">
        <v>10958</v>
      </c>
      <c r="Y633" s="424" t="s">
        <v>10959</v>
      </c>
      <c r="Z633" s="126" t="s">
        <v>9581</v>
      </c>
      <c r="AA633" s="103"/>
      <c r="AB633" s="126"/>
      <c r="AC633" s="103"/>
      <c r="AD633" s="103"/>
      <c r="AE633" s="103"/>
      <c r="AF633" s="121" t="s">
        <v>161</v>
      </c>
      <c r="AG633" s="126"/>
      <c r="AH633" s="524"/>
      <c r="AI633" s="524"/>
      <c r="AJ633" s="121"/>
      <c r="AK633" s="121"/>
      <c r="AL633" s="121"/>
      <c r="AM633" s="120"/>
      <c r="AN633" s="120"/>
      <c r="AO633" s="120"/>
      <c r="AP633" s="121"/>
      <c r="AQ633" s="525"/>
      <c r="AR633" s="525"/>
      <c r="AS633" s="121"/>
      <c r="AT633" s="126" t="s">
        <v>10960</v>
      </c>
      <c r="AU633" s="122">
        <v>42123</v>
      </c>
      <c r="AV633" s="122">
        <v>42193</v>
      </c>
      <c r="AX633" s="126" t="s">
        <v>4847</v>
      </c>
      <c r="AY633" s="121">
        <v>0</v>
      </c>
      <c r="AZ633" s="120">
        <v>42229</v>
      </c>
      <c r="BA633" s="120">
        <v>42277</v>
      </c>
      <c r="BB633" s="121"/>
      <c r="BC633" s="522">
        <f t="shared" si="151"/>
        <v>6000000</v>
      </c>
      <c r="BD633" s="121"/>
      <c r="BE633" s="516"/>
      <c r="BF633" s="122">
        <v>42277</v>
      </c>
      <c r="BG633" s="141" t="s">
        <v>242</v>
      </c>
      <c r="BH633" s="121" t="s">
        <v>14651</v>
      </c>
      <c r="BI633" s="122">
        <v>42278</v>
      </c>
      <c r="BJ633" s="190"/>
      <c r="BK633" s="526" t="s">
        <v>167</v>
      </c>
      <c r="BL633" s="534">
        <f t="shared" si="155"/>
        <v>6000000</v>
      </c>
      <c r="BM633" t="s">
        <v>10948</v>
      </c>
      <c r="BQ633" t="str">
        <f t="shared" si="143"/>
        <v>Indosat</v>
      </c>
      <c r="BR633" t="str">
        <f t="shared" si="144"/>
        <v>HK-14-1775</v>
      </c>
      <c r="BS633" s="91">
        <f t="shared" si="145"/>
        <v>2014</v>
      </c>
      <c r="BT633">
        <f t="shared" si="156"/>
        <v>42229</v>
      </c>
      <c r="BU633" s="91">
        <f t="shared" si="156"/>
        <v>42277</v>
      </c>
      <c r="BW633" t="str">
        <f t="shared" si="146"/>
        <v>Site : PT_NEWCON - 20SBY040</v>
      </c>
      <c r="BX633" t="str">
        <f t="shared" si="147"/>
        <v xml:space="preserve">Tipe Tower : </v>
      </c>
      <c r="BY633">
        <f t="shared" si="148"/>
        <v>4800083168</v>
      </c>
      <c r="BZ633" s="92" t="str">
        <f t="shared" si="148"/>
        <v>Re Engineering</v>
      </c>
      <c r="CD633" s="531"/>
    </row>
    <row r="634" spans="2:82" ht="15" customHeight="1" x14ac:dyDescent="0.25">
      <c r="B634" s="103">
        <f t="shared" si="154"/>
        <v>485</v>
      </c>
      <c r="C634" s="126" t="s">
        <v>10961</v>
      </c>
      <c r="D634" s="126">
        <v>4800083168</v>
      </c>
      <c r="E634" s="121" t="s">
        <v>9581</v>
      </c>
      <c r="F634" s="522">
        <v>5000000</v>
      </c>
      <c r="G634" s="127">
        <v>8</v>
      </c>
      <c r="H634" s="103">
        <v>2014</v>
      </c>
      <c r="I634" s="128">
        <v>41858</v>
      </c>
      <c r="J634" s="128"/>
      <c r="K634" s="127" t="s">
        <v>628</v>
      </c>
      <c r="L634" s="126" t="s">
        <v>628</v>
      </c>
      <c r="M634" s="141" t="s">
        <v>628</v>
      </c>
      <c r="N634" s="104" t="s">
        <v>1636</v>
      </c>
      <c r="O634" s="97" t="s">
        <v>2392</v>
      </c>
      <c r="P634" s="127" t="s">
        <v>98</v>
      </c>
      <c r="Q634" s="100">
        <f>(IF(AF634='[1]Price List'!$B$1,VLOOKUP(N634,'[1]Price List'!$A$1:$K$104,2,0),IF(AF634='[1]Price List'!$C$1,VLOOKUP(N634,'[1]Price List'!$A$1:$K$104,3,0),IF(AF634='[1]Price List'!$D$1,VLOOKUP(N634,'[1]Price List'!$A$1:$K$104,4,0),IF(AF634='[1]Price List'!$E$1,VLOOKUP(N634,'[1]Price List'!$A$1:$K$104,5,0),IF(AF634='[1]Price List'!$F$1,VLOOKUP(N634,'[1]Price List'!$A$1:$K$104,6,0),IF(AF634='[1]Price List'!$G$1,VLOOKUP(N634,'[1]Price List'!$A$1:$K$104,7,0),IF(AF634='[1]Price List'!$H$1,VLOOKUP(N634,'[1]Price List'!$A$1:$K$104,8,0),IF(AF634='[1]Price List'!$I$1,VLOOKUP(N634,'[1]Price List'!$A$1:$K$104,9,0),IF(AF634='[1]Price List'!$J$1,VLOOKUP(N634,'[1]Price List'!$A$1:$K$104,10,0),IF(AF634='[1]Price List'!$K$1,VLOOKUP(N634,'[1]Price List'!$A$1:$K$104,11,0))))))))))))+(IF(AF634='[1]Price List'!$B$1,VLOOKUP(O634,'[1]Price List'!$A$1:$K$104,2,0),IF(AF634='[1]Price List'!$C$1,VLOOKUP(O634,'[1]Price List'!$A$1:$K$104,3,0),IF(AF634='[1]Price List'!$D$1,VLOOKUP(O634,'[1]Price List'!$A$1:$K$104,4,0),IF(AF634='[1]Price List'!$E$1,VLOOKUP(O634,'[1]Price List'!$A$1:$K$104,5,0),IF(AF634='[1]Price List'!$F$1,VLOOKUP(O634,'[1]Price List'!$A$1:$K$104,6,0),IF(AF634='[1]Price List'!$G$1,VLOOKUP(O634,'[1]Price List'!$A$1:$K$104,7,0),IF(AF634='[1]Price List'!$H$1,VLOOKUP(O634,'[1]Price List'!$A$1:$K$104,8,0),IF(AF634='[1]Price List'!$I$1,VLOOKUP(O634,'[1]Price List'!$A$1:$K$104,9,0),IF(AF634='[1]Price List'!$J$1,VLOOKUP(O634,'[1]Price List'!$A$1:$K$104,10,0),IF(AF634='[1]Price List'!$K$1,VLOOKUP(O634,'[1]Price List'!$A$1:$K$104,11,0))))))))))))+(IF(AF634='[1]Price List'!$B$1,VLOOKUP(P634,'[1]Price List'!$A$1:$K$104,2,0),IF(AF634='[1]Price List'!$C$1,VLOOKUP(P634,'[1]Price List'!$A$1:$K$104,3,0),IF(AF634='[1]Price List'!$D$1,VLOOKUP(P634,'[1]Price List'!$A$1:$K$104,4,0),IF(AF634='[1]Price List'!$E$1,VLOOKUP(P634,'[1]Price List'!$A$1:$K$104,5,0),IF(AF634='[1]Price List'!$F$1,VLOOKUP(P634,'[1]Price List'!$A$1:$K$104,6,0),IF(AF634='[1]Price List'!$G$1,VLOOKUP(P634,'[1]Price List'!$A$1:$K$104,7,0),IF(AF634='[1]Price List'!$H$1,VLOOKUP(P634,'[1]Price List'!$A$1:$K$104,8,0),IF(AF634='[1]Price List'!$I$1,VLOOKUP(P634,'[1]Price List'!$A$1:$K$104,9,0),IF(AF634='[1]Price List'!$J$1,VLOOKUP(P634,'[1]Price List'!$A$1:$K$104,10,0),IF(AF634='[1]Price List'!$K$1,VLOOKUP(P634,'[1]Price List'!$A$1:$K$104,11,0))))))))))))</f>
        <v>5000000</v>
      </c>
      <c r="R634" s="103"/>
      <c r="S634" s="127"/>
      <c r="T634" s="127"/>
      <c r="U634" s="120">
        <v>41942</v>
      </c>
      <c r="V634" s="523">
        <f t="shared" si="153"/>
        <v>84</v>
      </c>
      <c r="W634" s="127"/>
      <c r="X634" s="141" t="s">
        <v>10962</v>
      </c>
      <c r="Y634" s="424" t="s">
        <v>10963</v>
      </c>
      <c r="Z634" s="126" t="s">
        <v>9581</v>
      </c>
      <c r="AA634" s="103"/>
      <c r="AB634" s="126"/>
      <c r="AC634" s="103"/>
      <c r="AD634" s="103"/>
      <c r="AE634" s="103"/>
      <c r="AF634" s="121" t="s">
        <v>477</v>
      </c>
      <c r="AG634" s="126"/>
      <c r="AH634" s="524"/>
      <c r="AI634" s="524"/>
      <c r="AJ634" s="121"/>
      <c r="AK634" s="121"/>
      <c r="AL634" s="121"/>
      <c r="AM634" s="120"/>
      <c r="AN634" s="120"/>
      <c r="AO634" s="120"/>
      <c r="AP634" s="121"/>
      <c r="AQ634" s="525"/>
      <c r="AR634" s="525"/>
      <c r="AS634" s="121"/>
      <c r="AT634" s="126" t="s">
        <v>10964</v>
      </c>
      <c r="AU634" s="122">
        <v>42116</v>
      </c>
      <c r="AV634" s="122">
        <v>42193</v>
      </c>
      <c r="AX634" s="121" t="s">
        <v>10947</v>
      </c>
      <c r="AY634" s="121">
        <v>0</v>
      </c>
      <c r="AZ634" s="120">
        <v>42228</v>
      </c>
      <c r="BA634" s="120">
        <v>42265</v>
      </c>
      <c r="BB634" s="121"/>
      <c r="BC634" s="522">
        <f t="shared" si="151"/>
        <v>5000000</v>
      </c>
      <c r="BD634" s="121"/>
      <c r="BE634" s="516"/>
      <c r="BF634" s="122">
        <v>42268</v>
      </c>
      <c r="BG634" s="141" t="s">
        <v>116</v>
      </c>
      <c r="BH634" s="121" t="s">
        <v>14650</v>
      </c>
      <c r="BI634" s="122">
        <v>42265</v>
      </c>
      <c r="BJ634" s="190">
        <v>42292</v>
      </c>
      <c r="BK634" s="526" t="s">
        <v>167</v>
      </c>
      <c r="BL634" s="534">
        <f t="shared" si="155"/>
        <v>5000000</v>
      </c>
      <c r="BM634" t="s">
        <v>10948</v>
      </c>
      <c r="BQ634" t="str">
        <f t="shared" si="143"/>
        <v>Indosat</v>
      </c>
      <c r="BR634" t="str">
        <f t="shared" si="144"/>
        <v>HK-14-1776</v>
      </c>
      <c r="BS634" s="91">
        <f t="shared" si="145"/>
        <v>2014</v>
      </c>
      <c r="BT634">
        <f t="shared" si="156"/>
        <v>42228</v>
      </c>
      <c r="BU634" s="91">
        <f t="shared" si="156"/>
        <v>42265</v>
      </c>
      <c r="BW634" t="str">
        <f t="shared" si="146"/>
        <v>Site : CILINCING - 01JKU027</v>
      </c>
      <c r="BX634" t="str">
        <f t="shared" si="147"/>
        <v xml:space="preserve">Tipe Tower : </v>
      </c>
      <c r="BY634">
        <f t="shared" si="148"/>
        <v>4800083168</v>
      </c>
      <c r="BZ634" s="92" t="str">
        <f t="shared" si="148"/>
        <v>Re Engineering</v>
      </c>
      <c r="CD634" s="531"/>
    </row>
    <row r="635" spans="2:82" ht="15" customHeight="1" x14ac:dyDescent="0.25">
      <c r="B635" s="103">
        <f t="shared" si="154"/>
        <v>486</v>
      </c>
      <c r="C635" s="126" t="s">
        <v>10965</v>
      </c>
      <c r="D635" s="126">
        <v>4800083168</v>
      </c>
      <c r="E635" s="126" t="s">
        <v>9581</v>
      </c>
      <c r="F635" s="522">
        <v>5000000</v>
      </c>
      <c r="G635" s="103">
        <v>8</v>
      </c>
      <c r="H635" s="103">
        <v>2014</v>
      </c>
      <c r="I635" s="128">
        <v>41858</v>
      </c>
      <c r="J635" s="128"/>
      <c r="K635" s="127" t="s">
        <v>628</v>
      </c>
      <c r="L635" s="126" t="s">
        <v>628</v>
      </c>
      <c r="M635" s="141" t="s">
        <v>628</v>
      </c>
      <c r="N635" s="104" t="s">
        <v>1636</v>
      </c>
      <c r="O635" s="97" t="s">
        <v>2392</v>
      </c>
      <c r="P635" s="127" t="s">
        <v>98</v>
      </c>
      <c r="Q635" s="100">
        <f>(IF(AF635='[1]Price List'!$B$1,VLOOKUP(N635,'[1]Price List'!$A$1:$K$104,2,0),IF(AF635='[1]Price List'!$C$1,VLOOKUP(N635,'[1]Price List'!$A$1:$K$104,3,0),IF(AF635='[1]Price List'!$D$1,VLOOKUP(N635,'[1]Price List'!$A$1:$K$104,4,0),IF(AF635='[1]Price List'!$E$1,VLOOKUP(N635,'[1]Price List'!$A$1:$K$104,5,0),IF(AF635='[1]Price List'!$F$1,VLOOKUP(N635,'[1]Price List'!$A$1:$K$104,6,0),IF(AF635='[1]Price List'!$G$1,VLOOKUP(N635,'[1]Price List'!$A$1:$K$104,7,0),IF(AF635='[1]Price List'!$H$1,VLOOKUP(N635,'[1]Price List'!$A$1:$K$104,8,0),IF(AF635='[1]Price List'!$I$1,VLOOKUP(N635,'[1]Price List'!$A$1:$K$104,9,0),IF(AF635='[1]Price List'!$J$1,VLOOKUP(N635,'[1]Price List'!$A$1:$K$104,10,0),IF(AF635='[1]Price List'!$K$1,VLOOKUP(N635,'[1]Price List'!$A$1:$K$104,11,0))))))))))))+(IF(AF635='[1]Price List'!$B$1,VLOOKUP(O635,'[1]Price List'!$A$1:$K$104,2,0),IF(AF635='[1]Price List'!$C$1,VLOOKUP(O635,'[1]Price List'!$A$1:$K$104,3,0),IF(AF635='[1]Price List'!$D$1,VLOOKUP(O635,'[1]Price List'!$A$1:$K$104,4,0),IF(AF635='[1]Price List'!$E$1,VLOOKUP(O635,'[1]Price List'!$A$1:$K$104,5,0),IF(AF635='[1]Price List'!$F$1,VLOOKUP(O635,'[1]Price List'!$A$1:$K$104,6,0),IF(AF635='[1]Price List'!$G$1,VLOOKUP(O635,'[1]Price List'!$A$1:$K$104,7,0),IF(AF635='[1]Price List'!$H$1,VLOOKUP(O635,'[1]Price List'!$A$1:$K$104,8,0),IF(AF635='[1]Price List'!$I$1,VLOOKUP(O635,'[1]Price List'!$A$1:$K$104,9,0),IF(AF635='[1]Price List'!$J$1,VLOOKUP(O635,'[1]Price List'!$A$1:$K$104,10,0),IF(AF635='[1]Price List'!$K$1,VLOOKUP(O635,'[1]Price List'!$A$1:$K$104,11,0))))))))))))+(IF(AF635='[1]Price List'!$B$1,VLOOKUP(P635,'[1]Price List'!$A$1:$K$104,2,0),IF(AF635='[1]Price List'!$C$1,VLOOKUP(P635,'[1]Price List'!$A$1:$K$104,3,0),IF(AF635='[1]Price List'!$D$1,VLOOKUP(P635,'[1]Price List'!$A$1:$K$104,4,0),IF(AF635='[1]Price List'!$E$1,VLOOKUP(P635,'[1]Price List'!$A$1:$K$104,5,0),IF(AF635='[1]Price List'!$F$1,VLOOKUP(P635,'[1]Price List'!$A$1:$K$104,6,0),IF(AF635='[1]Price List'!$G$1,VLOOKUP(P635,'[1]Price List'!$A$1:$K$104,7,0),IF(AF635='[1]Price List'!$H$1,VLOOKUP(P635,'[1]Price List'!$A$1:$K$104,8,0),IF(AF635='[1]Price List'!$I$1,VLOOKUP(P635,'[1]Price List'!$A$1:$K$104,9,0),IF(AF635='[1]Price List'!$J$1,VLOOKUP(P635,'[1]Price List'!$A$1:$K$104,10,0),IF(AF635='[1]Price List'!$K$1,VLOOKUP(P635,'[1]Price List'!$A$1:$K$104,11,0))))))))))))</f>
        <v>5000000</v>
      </c>
      <c r="R635" s="103"/>
      <c r="S635" s="127"/>
      <c r="T635" s="127"/>
      <c r="U635" s="542">
        <v>41942</v>
      </c>
      <c r="V635" s="523">
        <f t="shared" si="153"/>
        <v>84</v>
      </c>
      <c r="W635" s="127"/>
      <c r="X635" s="141" t="s">
        <v>10966</v>
      </c>
      <c r="Y635" s="424" t="s">
        <v>10967</v>
      </c>
      <c r="Z635" s="126" t="s">
        <v>9581</v>
      </c>
      <c r="AA635" s="127"/>
      <c r="AB635" s="126"/>
      <c r="AC635" s="127"/>
      <c r="AD635" s="127"/>
      <c r="AE635" s="127"/>
      <c r="AF635" s="126" t="s">
        <v>477</v>
      </c>
      <c r="AG635" s="126"/>
      <c r="AH635" s="543"/>
      <c r="AI635" s="543"/>
      <c r="AJ635" s="126"/>
      <c r="AK635" s="126"/>
      <c r="AL635" s="126"/>
      <c r="AM635" s="126"/>
      <c r="AN635" s="542"/>
      <c r="AO635" s="544"/>
      <c r="AP635" s="126"/>
      <c r="AQ635" s="525"/>
      <c r="AR635" s="525"/>
      <c r="AS635" s="126"/>
      <c r="AT635" s="126" t="s">
        <v>10968</v>
      </c>
      <c r="AU635" s="544">
        <v>42116</v>
      </c>
      <c r="AV635" s="122">
        <v>42193</v>
      </c>
      <c r="AX635" s="126" t="s">
        <v>10947</v>
      </c>
      <c r="AY635" s="126">
        <v>0</v>
      </c>
      <c r="AZ635" s="120">
        <v>42228</v>
      </c>
      <c r="BA635" s="542">
        <v>42265</v>
      </c>
      <c r="BB635" s="126"/>
      <c r="BC635" s="522">
        <f t="shared" si="151"/>
        <v>5000000</v>
      </c>
      <c r="BD635" s="126"/>
      <c r="BE635" s="545"/>
      <c r="BF635" s="544">
        <v>42268</v>
      </c>
      <c r="BG635" s="141" t="s">
        <v>116</v>
      </c>
      <c r="BH635" s="121" t="s">
        <v>14650</v>
      </c>
      <c r="BI635" s="122">
        <v>42265</v>
      </c>
      <c r="BJ635" s="546">
        <v>42292</v>
      </c>
      <c r="BK635" s="526" t="s">
        <v>167</v>
      </c>
      <c r="BL635" s="534">
        <f t="shared" si="155"/>
        <v>5000000</v>
      </c>
      <c r="BM635" t="s">
        <v>10948</v>
      </c>
      <c r="BQ635" t="str">
        <f t="shared" si="143"/>
        <v>Indosat</v>
      </c>
      <c r="BR635" t="str">
        <f t="shared" si="144"/>
        <v>HK-14-1777</v>
      </c>
      <c r="BS635" s="91">
        <f t="shared" si="145"/>
        <v>2014</v>
      </c>
      <c r="BT635">
        <f t="shared" si="156"/>
        <v>42228</v>
      </c>
      <c r="BU635" s="91">
        <f t="shared" si="156"/>
        <v>42265</v>
      </c>
      <c r="BW635" t="str">
        <f t="shared" si="146"/>
        <v>Site : ARIA_KELAPA_GADING - 01JKU038</v>
      </c>
      <c r="BX635" t="str">
        <f t="shared" si="147"/>
        <v xml:space="preserve">Tipe Tower : </v>
      </c>
      <c r="BY635">
        <f t="shared" si="148"/>
        <v>4800083168</v>
      </c>
      <c r="BZ635" s="92" t="str">
        <f t="shared" si="148"/>
        <v>Re Engineering</v>
      </c>
      <c r="CD635" s="531"/>
    </row>
    <row r="636" spans="2:82" ht="15" customHeight="1" x14ac:dyDescent="0.25">
      <c r="B636" s="103">
        <f t="shared" si="154"/>
        <v>487</v>
      </c>
      <c r="C636" s="575" t="s">
        <v>10969</v>
      </c>
      <c r="D636" s="575">
        <v>4800083168</v>
      </c>
      <c r="E636" s="575" t="s">
        <v>9581</v>
      </c>
      <c r="F636" s="522">
        <v>5000000</v>
      </c>
      <c r="G636" s="94">
        <v>8</v>
      </c>
      <c r="H636" s="94">
        <v>2014</v>
      </c>
      <c r="I636" s="573">
        <v>41858</v>
      </c>
      <c r="J636" s="650"/>
      <c r="K636" s="577" t="s">
        <v>628</v>
      </c>
      <c r="L636" s="575" t="s">
        <v>628</v>
      </c>
      <c r="M636" s="579" t="s">
        <v>628</v>
      </c>
      <c r="N636" s="104" t="s">
        <v>1636</v>
      </c>
      <c r="O636" s="97" t="s">
        <v>2392</v>
      </c>
      <c r="P636" s="577" t="s">
        <v>98</v>
      </c>
      <c r="Q636" s="100">
        <f>(IF(AF636='[1]Price List'!$B$1,VLOOKUP(N636,'[1]Price List'!$A$1:$K$104,2,0),IF(AF636='[1]Price List'!$C$1,VLOOKUP(N636,'[1]Price List'!$A$1:$K$104,3,0),IF(AF636='[1]Price List'!$D$1,VLOOKUP(N636,'[1]Price List'!$A$1:$K$104,4,0),IF(AF636='[1]Price List'!$E$1,VLOOKUP(N636,'[1]Price List'!$A$1:$K$104,5,0),IF(AF636='[1]Price List'!$F$1,VLOOKUP(N636,'[1]Price List'!$A$1:$K$104,6,0),IF(AF636='[1]Price List'!$G$1,VLOOKUP(N636,'[1]Price List'!$A$1:$K$104,7,0),IF(AF636='[1]Price List'!$H$1,VLOOKUP(N636,'[1]Price List'!$A$1:$K$104,8,0),IF(AF636='[1]Price List'!$I$1,VLOOKUP(N636,'[1]Price List'!$A$1:$K$104,9,0),IF(AF636='[1]Price List'!$J$1,VLOOKUP(N636,'[1]Price List'!$A$1:$K$104,10,0),IF(AF636='[1]Price List'!$K$1,VLOOKUP(N636,'[1]Price List'!$A$1:$K$104,11,0))))))))))))+(IF(AF636='[1]Price List'!$B$1,VLOOKUP(O636,'[1]Price List'!$A$1:$K$104,2,0),IF(AF636='[1]Price List'!$C$1,VLOOKUP(O636,'[1]Price List'!$A$1:$K$104,3,0),IF(AF636='[1]Price List'!$D$1,VLOOKUP(O636,'[1]Price List'!$A$1:$K$104,4,0),IF(AF636='[1]Price List'!$E$1,VLOOKUP(O636,'[1]Price List'!$A$1:$K$104,5,0),IF(AF636='[1]Price List'!$F$1,VLOOKUP(O636,'[1]Price List'!$A$1:$K$104,6,0),IF(AF636='[1]Price List'!$G$1,VLOOKUP(O636,'[1]Price List'!$A$1:$K$104,7,0),IF(AF636='[1]Price List'!$H$1,VLOOKUP(O636,'[1]Price List'!$A$1:$K$104,8,0),IF(AF636='[1]Price List'!$I$1,VLOOKUP(O636,'[1]Price List'!$A$1:$K$104,9,0),IF(AF636='[1]Price List'!$J$1,VLOOKUP(O636,'[1]Price List'!$A$1:$K$104,10,0),IF(AF636='[1]Price List'!$K$1,VLOOKUP(O636,'[1]Price List'!$A$1:$K$104,11,0))))))))))))+(IF(AF636='[1]Price List'!$B$1,VLOOKUP(P636,'[1]Price List'!$A$1:$K$104,2,0),IF(AF636='[1]Price List'!$C$1,VLOOKUP(P636,'[1]Price List'!$A$1:$K$104,3,0),IF(AF636='[1]Price List'!$D$1,VLOOKUP(P636,'[1]Price List'!$A$1:$K$104,4,0),IF(AF636='[1]Price List'!$E$1,VLOOKUP(P636,'[1]Price List'!$A$1:$K$104,5,0),IF(AF636='[1]Price List'!$F$1,VLOOKUP(P636,'[1]Price List'!$A$1:$K$104,6,0),IF(AF636='[1]Price List'!$G$1,VLOOKUP(P636,'[1]Price List'!$A$1:$K$104,7,0),IF(AF636='[1]Price List'!$H$1,VLOOKUP(P636,'[1]Price List'!$A$1:$K$104,8,0),IF(AF636='[1]Price List'!$I$1,VLOOKUP(P636,'[1]Price List'!$A$1:$K$104,9,0),IF(AF636='[1]Price List'!$J$1,VLOOKUP(P636,'[1]Price List'!$A$1:$K$104,10,0),IF(AF636='[1]Price List'!$K$1,VLOOKUP(P636,'[1]Price List'!$A$1:$K$104,11,0))))))))))))</f>
        <v>5000000</v>
      </c>
      <c r="R636" s="577"/>
      <c r="S636" s="577"/>
      <c r="T636" s="577"/>
      <c r="U636" s="581">
        <v>41942</v>
      </c>
      <c r="V636" s="523">
        <f t="shared" si="153"/>
        <v>84</v>
      </c>
      <c r="W636" s="577"/>
      <c r="X636" s="579" t="s">
        <v>10970</v>
      </c>
      <c r="Y636" s="582" t="s">
        <v>10971</v>
      </c>
      <c r="Z636" s="575" t="s">
        <v>9581</v>
      </c>
      <c r="AA636" s="577"/>
      <c r="AB636" s="575"/>
      <c r="AC636" s="577"/>
      <c r="AD636" s="577"/>
      <c r="AE636" s="577"/>
      <c r="AF636" s="575" t="s">
        <v>477</v>
      </c>
      <c r="AG636" s="575"/>
      <c r="AH636" s="583"/>
      <c r="AI636" s="584"/>
      <c r="AJ636" s="575"/>
      <c r="AK636" s="575"/>
      <c r="AL636" s="575"/>
      <c r="AM636" s="581"/>
      <c r="AN636" s="581"/>
      <c r="AO636" s="581"/>
      <c r="AP636" s="575"/>
      <c r="AQ636" s="585"/>
      <c r="AR636" s="585">
        <f t="shared" ref="AR636:AR680" ca="1" si="157">IF(AN636="",TODAY()-AM636,0)</f>
        <v>42347</v>
      </c>
      <c r="AS636" s="575"/>
      <c r="AT636" s="575"/>
      <c r="AU636" s="586"/>
      <c r="AV636" s="586"/>
      <c r="AX636" s="575"/>
      <c r="AY636" s="575">
        <v>0</v>
      </c>
      <c r="AZ636" s="581"/>
      <c r="BA636" s="581"/>
      <c r="BB636" s="575"/>
      <c r="BC636" s="522">
        <f t="shared" si="151"/>
        <v>5000000</v>
      </c>
      <c r="BD636" s="575"/>
      <c r="BE636" s="587"/>
      <c r="BF636" s="586"/>
      <c r="BG636" s="579" t="s">
        <v>9329</v>
      </c>
      <c r="BH636" s="575"/>
      <c r="BI636" s="586"/>
      <c r="BJ636" s="600"/>
      <c r="BK636" s="526" t="s">
        <v>167</v>
      </c>
      <c r="BL636" s="534">
        <f t="shared" si="155"/>
        <v>5000000</v>
      </c>
      <c r="BQ636" t="str">
        <f t="shared" si="143"/>
        <v>Indosat</v>
      </c>
      <c r="BR636" t="str">
        <f t="shared" si="144"/>
        <v>HK-14-1778</v>
      </c>
      <c r="BS636" s="91">
        <f t="shared" si="145"/>
        <v>2014</v>
      </c>
      <c r="BT636">
        <f t="shared" si="156"/>
        <v>0</v>
      </c>
      <c r="BU636" s="91">
        <f t="shared" si="156"/>
        <v>0</v>
      </c>
      <c r="BW636" t="str">
        <f t="shared" si="146"/>
        <v>Site : PONCOL KLP SAWIT - 01JKU039</v>
      </c>
      <c r="BX636" t="str">
        <f t="shared" si="147"/>
        <v xml:space="preserve">Tipe Tower : </v>
      </c>
      <c r="BY636">
        <f t="shared" si="148"/>
        <v>4800083168</v>
      </c>
      <c r="BZ636" s="92" t="str">
        <f t="shared" si="148"/>
        <v>Re Engineering</v>
      </c>
      <c r="CD636" s="531"/>
    </row>
    <row r="637" spans="2:82" ht="15" customHeight="1" x14ac:dyDescent="0.25">
      <c r="B637" s="103">
        <f t="shared" si="154"/>
        <v>488</v>
      </c>
      <c r="C637" s="126" t="s">
        <v>10972</v>
      </c>
      <c r="D637" s="126">
        <v>4800083168</v>
      </c>
      <c r="E637" s="121" t="s">
        <v>9581</v>
      </c>
      <c r="F637" s="522">
        <v>5000000</v>
      </c>
      <c r="G637" s="127">
        <v>8</v>
      </c>
      <c r="H637" s="103">
        <v>2014</v>
      </c>
      <c r="I637" s="128">
        <v>41858</v>
      </c>
      <c r="J637" s="128"/>
      <c r="K637" s="127" t="s">
        <v>628</v>
      </c>
      <c r="L637" s="126" t="s">
        <v>628</v>
      </c>
      <c r="M637" s="141" t="s">
        <v>628</v>
      </c>
      <c r="N637" s="104" t="s">
        <v>1636</v>
      </c>
      <c r="O637" s="97" t="s">
        <v>2392</v>
      </c>
      <c r="P637" s="127" t="s">
        <v>98</v>
      </c>
      <c r="Q637" s="100">
        <f>(IF(AF637='[1]Price List'!$B$1,VLOOKUP(N637,'[1]Price List'!$A$1:$K$104,2,0),IF(AF637='[1]Price List'!$C$1,VLOOKUP(N637,'[1]Price List'!$A$1:$K$104,3,0),IF(AF637='[1]Price List'!$D$1,VLOOKUP(N637,'[1]Price List'!$A$1:$K$104,4,0),IF(AF637='[1]Price List'!$E$1,VLOOKUP(N637,'[1]Price List'!$A$1:$K$104,5,0),IF(AF637='[1]Price List'!$F$1,VLOOKUP(N637,'[1]Price List'!$A$1:$K$104,6,0),IF(AF637='[1]Price List'!$G$1,VLOOKUP(N637,'[1]Price List'!$A$1:$K$104,7,0),IF(AF637='[1]Price List'!$H$1,VLOOKUP(N637,'[1]Price List'!$A$1:$K$104,8,0),IF(AF637='[1]Price List'!$I$1,VLOOKUP(N637,'[1]Price List'!$A$1:$K$104,9,0),IF(AF637='[1]Price List'!$J$1,VLOOKUP(N637,'[1]Price List'!$A$1:$K$104,10,0),IF(AF637='[1]Price List'!$K$1,VLOOKUP(N637,'[1]Price List'!$A$1:$K$104,11,0))))))))))))+(IF(AF637='[1]Price List'!$B$1,VLOOKUP(O637,'[1]Price List'!$A$1:$K$104,2,0),IF(AF637='[1]Price List'!$C$1,VLOOKUP(O637,'[1]Price List'!$A$1:$K$104,3,0),IF(AF637='[1]Price List'!$D$1,VLOOKUP(O637,'[1]Price List'!$A$1:$K$104,4,0),IF(AF637='[1]Price List'!$E$1,VLOOKUP(O637,'[1]Price List'!$A$1:$K$104,5,0),IF(AF637='[1]Price List'!$F$1,VLOOKUP(O637,'[1]Price List'!$A$1:$K$104,6,0),IF(AF637='[1]Price List'!$G$1,VLOOKUP(O637,'[1]Price List'!$A$1:$K$104,7,0),IF(AF637='[1]Price List'!$H$1,VLOOKUP(O637,'[1]Price List'!$A$1:$K$104,8,0),IF(AF637='[1]Price List'!$I$1,VLOOKUP(O637,'[1]Price List'!$A$1:$K$104,9,0),IF(AF637='[1]Price List'!$J$1,VLOOKUP(O637,'[1]Price List'!$A$1:$K$104,10,0),IF(AF637='[1]Price List'!$K$1,VLOOKUP(O637,'[1]Price List'!$A$1:$K$104,11,0))))))))))))+(IF(AF637='[1]Price List'!$B$1,VLOOKUP(P637,'[1]Price List'!$A$1:$K$104,2,0),IF(AF637='[1]Price List'!$C$1,VLOOKUP(P637,'[1]Price List'!$A$1:$K$104,3,0),IF(AF637='[1]Price List'!$D$1,VLOOKUP(P637,'[1]Price List'!$A$1:$K$104,4,0),IF(AF637='[1]Price List'!$E$1,VLOOKUP(P637,'[1]Price List'!$A$1:$K$104,5,0),IF(AF637='[1]Price List'!$F$1,VLOOKUP(P637,'[1]Price List'!$A$1:$K$104,6,0),IF(AF637='[1]Price List'!$G$1,VLOOKUP(P637,'[1]Price List'!$A$1:$K$104,7,0),IF(AF637='[1]Price List'!$H$1,VLOOKUP(P637,'[1]Price List'!$A$1:$K$104,8,0),IF(AF637='[1]Price List'!$I$1,VLOOKUP(P637,'[1]Price List'!$A$1:$K$104,9,0),IF(AF637='[1]Price List'!$J$1,VLOOKUP(P637,'[1]Price List'!$A$1:$K$104,10,0),IF(AF637='[1]Price List'!$K$1,VLOOKUP(P637,'[1]Price List'!$A$1:$K$104,11,0))))))))))))</f>
        <v>5000000</v>
      </c>
      <c r="R637" s="103"/>
      <c r="S637" s="127"/>
      <c r="T637" s="127"/>
      <c r="U637" s="120">
        <v>41942</v>
      </c>
      <c r="V637" s="523">
        <f t="shared" si="153"/>
        <v>84</v>
      </c>
      <c r="W637" s="127"/>
      <c r="X637" s="141" t="s">
        <v>10973</v>
      </c>
      <c r="Y637" s="424" t="s">
        <v>10974</v>
      </c>
      <c r="Z637" s="126" t="s">
        <v>9581</v>
      </c>
      <c r="AA637" s="103"/>
      <c r="AB637" s="126"/>
      <c r="AC637" s="103"/>
      <c r="AD637" s="103"/>
      <c r="AE637" s="103"/>
      <c r="AF637" s="121" t="s">
        <v>477</v>
      </c>
      <c r="AG637" s="126"/>
      <c r="AH637" s="524"/>
      <c r="AI637" s="524"/>
      <c r="AJ637" s="121"/>
      <c r="AK637" s="121"/>
      <c r="AL637" s="121"/>
      <c r="AM637" s="120"/>
      <c r="AN637" s="120"/>
      <c r="AO637" s="120"/>
      <c r="AP637" s="121"/>
      <c r="AQ637" s="525"/>
      <c r="AR637" s="525">
        <f t="shared" ca="1" si="157"/>
        <v>42347</v>
      </c>
      <c r="AS637" s="121"/>
      <c r="AT637" s="121" t="s">
        <v>10975</v>
      </c>
      <c r="AU637" s="122">
        <v>42123</v>
      </c>
      <c r="AV637" s="122">
        <v>42160</v>
      </c>
      <c r="AX637" s="121" t="s">
        <v>2402</v>
      </c>
      <c r="AY637" s="121">
        <v>0</v>
      </c>
      <c r="AZ637" s="101">
        <v>42227</v>
      </c>
      <c r="BA637" s="120"/>
      <c r="BB637" s="121"/>
      <c r="BC637" s="522">
        <f t="shared" si="151"/>
        <v>5000000</v>
      </c>
      <c r="BD637" s="121"/>
      <c r="BE637" s="516"/>
      <c r="BF637" s="122"/>
      <c r="BG637" s="141" t="s">
        <v>9329</v>
      </c>
      <c r="BH637" s="121"/>
      <c r="BI637" s="122"/>
      <c r="BJ637" s="190"/>
      <c r="BK637" s="526" t="s">
        <v>167</v>
      </c>
      <c r="BL637" s="534">
        <f t="shared" si="155"/>
        <v>5000000</v>
      </c>
      <c r="BM637" t="s">
        <v>10948</v>
      </c>
      <c r="BQ637" t="str">
        <f t="shared" si="143"/>
        <v>Indosat</v>
      </c>
      <c r="BR637" t="str">
        <f t="shared" si="144"/>
        <v>HK-14-1779</v>
      </c>
      <c r="BS637" s="91">
        <f t="shared" si="145"/>
        <v>2014</v>
      </c>
      <c r="BT637">
        <f t="shared" si="156"/>
        <v>42227</v>
      </c>
      <c r="BU637" s="91">
        <f t="shared" si="156"/>
        <v>0</v>
      </c>
      <c r="BW637" t="str">
        <f t="shared" si="146"/>
        <v>Site : PUSKOPAL - 01JKU040</v>
      </c>
      <c r="BX637" t="str">
        <f t="shared" si="147"/>
        <v xml:space="preserve">Tipe Tower : </v>
      </c>
      <c r="BY637">
        <f t="shared" si="148"/>
        <v>4800083168</v>
      </c>
      <c r="BZ637" s="92" t="str">
        <f t="shared" si="148"/>
        <v>Re Engineering</v>
      </c>
      <c r="CD637" s="531"/>
    </row>
    <row r="638" spans="2:82" ht="15" customHeight="1" x14ac:dyDescent="0.25">
      <c r="B638" s="103">
        <f t="shared" si="154"/>
        <v>489</v>
      </c>
      <c r="C638" s="126" t="s">
        <v>10976</v>
      </c>
      <c r="D638" s="126">
        <v>4800083168</v>
      </c>
      <c r="E638" s="121" t="s">
        <v>9581</v>
      </c>
      <c r="F638" s="522">
        <v>5000000</v>
      </c>
      <c r="G638" s="127">
        <v>8</v>
      </c>
      <c r="H638" s="103">
        <v>2014</v>
      </c>
      <c r="I638" s="128">
        <v>41858</v>
      </c>
      <c r="J638" s="128"/>
      <c r="K638" s="127" t="s">
        <v>628</v>
      </c>
      <c r="L638" s="126" t="s">
        <v>628</v>
      </c>
      <c r="M638" s="141" t="s">
        <v>628</v>
      </c>
      <c r="N638" s="104" t="s">
        <v>1636</v>
      </c>
      <c r="O638" s="97" t="s">
        <v>2392</v>
      </c>
      <c r="P638" s="127" t="s">
        <v>98</v>
      </c>
      <c r="Q638" s="100">
        <f>(IF(AF638='[1]Price List'!$B$1,VLOOKUP(N638,'[1]Price List'!$A$1:$K$104,2,0),IF(AF638='[1]Price List'!$C$1,VLOOKUP(N638,'[1]Price List'!$A$1:$K$104,3,0),IF(AF638='[1]Price List'!$D$1,VLOOKUP(N638,'[1]Price List'!$A$1:$K$104,4,0),IF(AF638='[1]Price List'!$E$1,VLOOKUP(N638,'[1]Price List'!$A$1:$K$104,5,0),IF(AF638='[1]Price List'!$F$1,VLOOKUP(N638,'[1]Price List'!$A$1:$K$104,6,0),IF(AF638='[1]Price List'!$G$1,VLOOKUP(N638,'[1]Price List'!$A$1:$K$104,7,0),IF(AF638='[1]Price List'!$H$1,VLOOKUP(N638,'[1]Price List'!$A$1:$K$104,8,0),IF(AF638='[1]Price List'!$I$1,VLOOKUP(N638,'[1]Price List'!$A$1:$K$104,9,0),IF(AF638='[1]Price List'!$J$1,VLOOKUP(N638,'[1]Price List'!$A$1:$K$104,10,0),IF(AF638='[1]Price List'!$K$1,VLOOKUP(N638,'[1]Price List'!$A$1:$K$104,11,0))))))))))))+(IF(AF638='[1]Price List'!$B$1,VLOOKUP(O638,'[1]Price List'!$A$1:$K$104,2,0),IF(AF638='[1]Price List'!$C$1,VLOOKUP(O638,'[1]Price List'!$A$1:$K$104,3,0),IF(AF638='[1]Price List'!$D$1,VLOOKUP(O638,'[1]Price List'!$A$1:$K$104,4,0),IF(AF638='[1]Price List'!$E$1,VLOOKUP(O638,'[1]Price List'!$A$1:$K$104,5,0),IF(AF638='[1]Price List'!$F$1,VLOOKUP(O638,'[1]Price List'!$A$1:$K$104,6,0),IF(AF638='[1]Price List'!$G$1,VLOOKUP(O638,'[1]Price List'!$A$1:$K$104,7,0),IF(AF638='[1]Price List'!$H$1,VLOOKUP(O638,'[1]Price List'!$A$1:$K$104,8,0),IF(AF638='[1]Price List'!$I$1,VLOOKUP(O638,'[1]Price List'!$A$1:$K$104,9,0),IF(AF638='[1]Price List'!$J$1,VLOOKUP(O638,'[1]Price List'!$A$1:$K$104,10,0),IF(AF638='[1]Price List'!$K$1,VLOOKUP(O638,'[1]Price List'!$A$1:$K$104,11,0))))))))))))+(IF(AF638='[1]Price List'!$B$1,VLOOKUP(P638,'[1]Price List'!$A$1:$K$104,2,0),IF(AF638='[1]Price List'!$C$1,VLOOKUP(P638,'[1]Price List'!$A$1:$K$104,3,0),IF(AF638='[1]Price List'!$D$1,VLOOKUP(P638,'[1]Price List'!$A$1:$K$104,4,0),IF(AF638='[1]Price List'!$E$1,VLOOKUP(P638,'[1]Price List'!$A$1:$K$104,5,0),IF(AF638='[1]Price List'!$F$1,VLOOKUP(P638,'[1]Price List'!$A$1:$K$104,6,0),IF(AF638='[1]Price List'!$G$1,VLOOKUP(P638,'[1]Price List'!$A$1:$K$104,7,0),IF(AF638='[1]Price List'!$H$1,VLOOKUP(P638,'[1]Price List'!$A$1:$K$104,8,0),IF(AF638='[1]Price List'!$I$1,VLOOKUP(P638,'[1]Price List'!$A$1:$K$104,9,0),IF(AF638='[1]Price List'!$J$1,VLOOKUP(P638,'[1]Price List'!$A$1:$K$104,10,0),IF(AF638='[1]Price List'!$K$1,VLOOKUP(P638,'[1]Price List'!$A$1:$K$104,11,0))))))))))))</f>
        <v>5000000</v>
      </c>
      <c r="R638" s="103"/>
      <c r="S638" s="127"/>
      <c r="T638" s="127"/>
      <c r="U638" s="120">
        <v>41942</v>
      </c>
      <c r="V638" s="523">
        <f t="shared" si="153"/>
        <v>84</v>
      </c>
      <c r="W638" s="127"/>
      <c r="X638" s="141" t="s">
        <v>10977</v>
      </c>
      <c r="Y638" s="424" t="s">
        <v>10978</v>
      </c>
      <c r="Z638" s="126" t="s">
        <v>9581</v>
      </c>
      <c r="AA638" s="103"/>
      <c r="AB638" s="126"/>
      <c r="AC638" s="103"/>
      <c r="AD638" s="103"/>
      <c r="AE638" s="103"/>
      <c r="AF638" s="121" t="s">
        <v>477</v>
      </c>
      <c r="AG638" s="126"/>
      <c r="AH638" s="524"/>
      <c r="AI638" s="524"/>
      <c r="AJ638" s="121"/>
      <c r="AK638" s="121"/>
      <c r="AL638" s="121"/>
      <c r="AM638" s="120"/>
      <c r="AN638" s="120"/>
      <c r="AO638" s="120"/>
      <c r="AP638" s="121"/>
      <c r="AQ638" s="525"/>
      <c r="AR638" s="525">
        <f t="shared" ca="1" si="157"/>
        <v>42347</v>
      </c>
      <c r="AS638" s="121"/>
      <c r="AT638" s="121" t="s">
        <v>10979</v>
      </c>
      <c r="AU638" s="122">
        <v>42020</v>
      </c>
      <c r="AV638" s="122">
        <v>42160</v>
      </c>
      <c r="AW638" t="s">
        <v>9599</v>
      </c>
      <c r="AX638" s="121"/>
      <c r="AY638" s="121">
        <v>0</v>
      </c>
      <c r="AZ638" s="120">
        <v>42228</v>
      </c>
      <c r="BA638" s="120"/>
      <c r="BB638" s="121"/>
      <c r="BC638" s="522">
        <f t="shared" si="151"/>
        <v>5000000</v>
      </c>
      <c r="BD638" s="121"/>
      <c r="BE638" s="516"/>
      <c r="BF638" s="122"/>
      <c r="BG638" s="141" t="s">
        <v>9329</v>
      </c>
      <c r="BH638" s="121"/>
      <c r="BI638" s="122"/>
      <c r="BJ638" s="190"/>
      <c r="BK638" s="526" t="s">
        <v>167</v>
      </c>
      <c r="BL638" s="534">
        <f t="shared" si="155"/>
        <v>5000000</v>
      </c>
      <c r="BM638" t="s">
        <v>10948</v>
      </c>
      <c r="BQ638" t="str">
        <f t="shared" si="143"/>
        <v>Indosat</v>
      </c>
      <c r="BR638" t="str">
        <f t="shared" si="144"/>
        <v>HK-14-1780</v>
      </c>
      <c r="BS638" s="91">
        <f t="shared" si="145"/>
        <v>2014</v>
      </c>
      <c r="BT638">
        <f t="shared" si="156"/>
        <v>42228</v>
      </c>
      <c r="BU638" s="91">
        <f t="shared" si="156"/>
        <v>0</v>
      </c>
      <c r="BW638" t="str">
        <f t="shared" si="146"/>
        <v>Site : METRO - 01JKU052</v>
      </c>
      <c r="BX638" t="str">
        <f t="shared" si="147"/>
        <v xml:space="preserve">Tipe Tower : </v>
      </c>
      <c r="BY638">
        <f t="shared" si="148"/>
        <v>4800083168</v>
      </c>
      <c r="BZ638" s="92" t="str">
        <f t="shared" si="148"/>
        <v>Re Engineering</v>
      </c>
      <c r="CD638" s="531"/>
    </row>
    <row r="639" spans="2:82" ht="15" customHeight="1" x14ac:dyDescent="0.25">
      <c r="B639" s="103">
        <f t="shared" si="154"/>
        <v>490</v>
      </c>
      <c r="C639" s="126" t="s">
        <v>10980</v>
      </c>
      <c r="D639" s="126">
        <v>4800083168</v>
      </c>
      <c r="E639" s="121" t="s">
        <v>9581</v>
      </c>
      <c r="F639" s="522">
        <v>5000000</v>
      </c>
      <c r="G639" s="127">
        <v>8</v>
      </c>
      <c r="H639" s="103">
        <v>2014</v>
      </c>
      <c r="I639" s="128">
        <v>41858</v>
      </c>
      <c r="J639" s="128"/>
      <c r="K639" s="127" t="s">
        <v>628</v>
      </c>
      <c r="L639" s="126" t="s">
        <v>628</v>
      </c>
      <c r="M639" s="141" t="s">
        <v>628</v>
      </c>
      <c r="N639" s="104" t="s">
        <v>1636</v>
      </c>
      <c r="O639" s="97" t="s">
        <v>2392</v>
      </c>
      <c r="P639" s="127" t="s">
        <v>98</v>
      </c>
      <c r="Q639" s="100">
        <f>(IF(AF639='[1]Price List'!$B$1,VLOOKUP(N639,'[1]Price List'!$A$1:$K$104,2,0),IF(AF639='[1]Price List'!$C$1,VLOOKUP(N639,'[1]Price List'!$A$1:$K$104,3,0),IF(AF639='[1]Price List'!$D$1,VLOOKUP(N639,'[1]Price List'!$A$1:$K$104,4,0),IF(AF639='[1]Price List'!$E$1,VLOOKUP(N639,'[1]Price List'!$A$1:$K$104,5,0),IF(AF639='[1]Price List'!$F$1,VLOOKUP(N639,'[1]Price List'!$A$1:$K$104,6,0),IF(AF639='[1]Price List'!$G$1,VLOOKUP(N639,'[1]Price List'!$A$1:$K$104,7,0),IF(AF639='[1]Price List'!$H$1,VLOOKUP(N639,'[1]Price List'!$A$1:$K$104,8,0),IF(AF639='[1]Price List'!$I$1,VLOOKUP(N639,'[1]Price List'!$A$1:$K$104,9,0),IF(AF639='[1]Price List'!$J$1,VLOOKUP(N639,'[1]Price List'!$A$1:$K$104,10,0),IF(AF639='[1]Price List'!$K$1,VLOOKUP(N639,'[1]Price List'!$A$1:$K$104,11,0))))))))))))+(IF(AF639='[1]Price List'!$B$1,VLOOKUP(O639,'[1]Price List'!$A$1:$K$104,2,0),IF(AF639='[1]Price List'!$C$1,VLOOKUP(O639,'[1]Price List'!$A$1:$K$104,3,0),IF(AF639='[1]Price List'!$D$1,VLOOKUP(O639,'[1]Price List'!$A$1:$K$104,4,0),IF(AF639='[1]Price List'!$E$1,VLOOKUP(O639,'[1]Price List'!$A$1:$K$104,5,0),IF(AF639='[1]Price List'!$F$1,VLOOKUP(O639,'[1]Price List'!$A$1:$K$104,6,0),IF(AF639='[1]Price List'!$G$1,VLOOKUP(O639,'[1]Price List'!$A$1:$K$104,7,0),IF(AF639='[1]Price List'!$H$1,VLOOKUP(O639,'[1]Price List'!$A$1:$K$104,8,0),IF(AF639='[1]Price List'!$I$1,VLOOKUP(O639,'[1]Price List'!$A$1:$K$104,9,0),IF(AF639='[1]Price List'!$J$1,VLOOKUP(O639,'[1]Price List'!$A$1:$K$104,10,0),IF(AF639='[1]Price List'!$K$1,VLOOKUP(O639,'[1]Price List'!$A$1:$K$104,11,0))))))))))))+(IF(AF639='[1]Price List'!$B$1,VLOOKUP(P639,'[1]Price List'!$A$1:$K$104,2,0),IF(AF639='[1]Price List'!$C$1,VLOOKUP(P639,'[1]Price List'!$A$1:$K$104,3,0),IF(AF639='[1]Price List'!$D$1,VLOOKUP(P639,'[1]Price List'!$A$1:$K$104,4,0),IF(AF639='[1]Price List'!$E$1,VLOOKUP(P639,'[1]Price List'!$A$1:$K$104,5,0),IF(AF639='[1]Price List'!$F$1,VLOOKUP(P639,'[1]Price List'!$A$1:$K$104,6,0),IF(AF639='[1]Price List'!$G$1,VLOOKUP(P639,'[1]Price List'!$A$1:$K$104,7,0),IF(AF639='[1]Price List'!$H$1,VLOOKUP(P639,'[1]Price List'!$A$1:$K$104,8,0),IF(AF639='[1]Price List'!$I$1,VLOOKUP(P639,'[1]Price List'!$A$1:$K$104,9,0),IF(AF639='[1]Price List'!$J$1,VLOOKUP(P639,'[1]Price List'!$A$1:$K$104,10,0),IF(AF639='[1]Price List'!$K$1,VLOOKUP(P639,'[1]Price List'!$A$1:$K$104,11,0))))))))))))</f>
        <v>5000000</v>
      </c>
      <c r="R639" s="103"/>
      <c r="S639" s="127"/>
      <c r="T639" s="127"/>
      <c r="U639" s="120">
        <v>41942</v>
      </c>
      <c r="V639" s="523">
        <f t="shared" si="153"/>
        <v>84</v>
      </c>
      <c r="W639" s="127"/>
      <c r="X639" s="141" t="s">
        <v>10981</v>
      </c>
      <c r="Y639" s="424" t="s">
        <v>10982</v>
      </c>
      <c r="Z639" s="126" t="s">
        <v>9581</v>
      </c>
      <c r="AA639" s="103"/>
      <c r="AB639" s="126"/>
      <c r="AC639" s="103"/>
      <c r="AD639" s="103"/>
      <c r="AE639" s="103"/>
      <c r="AF639" s="121" t="s">
        <v>477</v>
      </c>
      <c r="AG639" s="126"/>
      <c r="AH639" s="524"/>
      <c r="AI639" s="524"/>
      <c r="AJ639" s="121"/>
      <c r="AK639" s="121"/>
      <c r="AL639" s="121"/>
      <c r="AM639" s="120"/>
      <c r="AN639" s="120"/>
      <c r="AO639" s="120"/>
      <c r="AP639" s="121"/>
      <c r="AQ639" s="525"/>
      <c r="AR639" s="525">
        <f t="shared" ca="1" si="157"/>
        <v>42347</v>
      </c>
      <c r="AS639" s="121"/>
      <c r="AT639" s="121" t="s">
        <v>10983</v>
      </c>
      <c r="AU639" s="122">
        <v>42116</v>
      </c>
      <c r="AV639" s="122">
        <v>42193</v>
      </c>
      <c r="AX639" s="121" t="s">
        <v>2402</v>
      </c>
      <c r="AY639" s="121">
        <v>0</v>
      </c>
      <c r="AZ639" s="101">
        <v>42227</v>
      </c>
      <c r="BA639" s="120"/>
      <c r="BB639" s="121"/>
      <c r="BC639" s="522">
        <f t="shared" si="151"/>
        <v>5000000</v>
      </c>
      <c r="BD639" s="121"/>
      <c r="BE639" s="516"/>
      <c r="BF639" s="122"/>
      <c r="BG639" s="141" t="s">
        <v>9329</v>
      </c>
      <c r="BH639" s="121"/>
      <c r="BI639" s="122"/>
      <c r="BJ639" s="190"/>
      <c r="BK639" s="526" t="s">
        <v>167</v>
      </c>
      <c r="BL639" s="534">
        <f t="shared" si="155"/>
        <v>5000000</v>
      </c>
      <c r="BM639" t="s">
        <v>10948</v>
      </c>
      <c r="BQ639" t="str">
        <f t="shared" si="143"/>
        <v>Indosat</v>
      </c>
      <c r="BR639" t="str">
        <f t="shared" si="144"/>
        <v>HK-14-1781</v>
      </c>
      <c r="BS639" s="91">
        <f t="shared" si="145"/>
        <v>2014</v>
      </c>
      <c r="BT639">
        <f t="shared" si="156"/>
        <v>42227</v>
      </c>
      <c r="BU639" s="91">
        <f t="shared" si="156"/>
        <v>0</v>
      </c>
      <c r="BW639" t="str">
        <f t="shared" si="146"/>
        <v>Site : CILINCING_PLAZA - 01JKU066</v>
      </c>
      <c r="BX639" t="str">
        <f t="shared" si="147"/>
        <v xml:space="preserve">Tipe Tower : </v>
      </c>
      <c r="BY639">
        <f t="shared" si="148"/>
        <v>4800083168</v>
      </c>
      <c r="BZ639" s="92" t="str">
        <f t="shared" si="148"/>
        <v>Re Engineering</v>
      </c>
      <c r="CD639" s="531"/>
    </row>
    <row r="640" spans="2:82" ht="15" customHeight="1" x14ac:dyDescent="0.25">
      <c r="B640" s="103">
        <f t="shared" si="154"/>
        <v>491</v>
      </c>
      <c r="C640" s="126" t="s">
        <v>10984</v>
      </c>
      <c r="D640" s="126">
        <v>4800083168</v>
      </c>
      <c r="E640" s="121" t="s">
        <v>9581</v>
      </c>
      <c r="F640" s="522">
        <v>5000000</v>
      </c>
      <c r="G640" s="127">
        <v>8</v>
      </c>
      <c r="H640" s="103">
        <v>2014</v>
      </c>
      <c r="I640" s="128">
        <v>41858</v>
      </c>
      <c r="J640" s="128"/>
      <c r="K640" s="127" t="s">
        <v>628</v>
      </c>
      <c r="L640" s="126" t="s">
        <v>628</v>
      </c>
      <c r="M640" s="141" t="s">
        <v>628</v>
      </c>
      <c r="N640" s="104" t="s">
        <v>1636</v>
      </c>
      <c r="O640" s="97" t="s">
        <v>2392</v>
      </c>
      <c r="P640" s="127" t="s">
        <v>98</v>
      </c>
      <c r="Q640" s="100">
        <f>(IF(AF640='[1]Price List'!$B$1,VLOOKUP(N640,'[1]Price List'!$A$1:$K$104,2,0),IF(AF640='[1]Price List'!$C$1,VLOOKUP(N640,'[1]Price List'!$A$1:$K$104,3,0),IF(AF640='[1]Price List'!$D$1,VLOOKUP(N640,'[1]Price List'!$A$1:$K$104,4,0),IF(AF640='[1]Price List'!$E$1,VLOOKUP(N640,'[1]Price List'!$A$1:$K$104,5,0),IF(AF640='[1]Price List'!$F$1,VLOOKUP(N640,'[1]Price List'!$A$1:$K$104,6,0),IF(AF640='[1]Price List'!$G$1,VLOOKUP(N640,'[1]Price List'!$A$1:$K$104,7,0),IF(AF640='[1]Price List'!$H$1,VLOOKUP(N640,'[1]Price List'!$A$1:$K$104,8,0),IF(AF640='[1]Price List'!$I$1,VLOOKUP(N640,'[1]Price List'!$A$1:$K$104,9,0),IF(AF640='[1]Price List'!$J$1,VLOOKUP(N640,'[1]Price List'!$A$1:$K$104,10,0),IF(AF640='[1]Price List'!$K$1,VLOOKUP(N640,'[1]Price List'!$A$1:$K$104,11,0))))))))))))+(IF(AF640='[1]Price List'!$B$1,VLOOKUP(O640,'[1]Price List'!$A$1:$K$104,2,0),IF(AF640='[1]Price List'!$C$1,VLOOKUP(O640,'[1]Price List'!$A$1:$K$104,3,0),IF(AF640='[1]Price List'!$D$1,VLOOKUP(O640,'[1]Price List'!$A$1:$K$104,4,0),IF(AF640='[1]Price List'!$E$1,VLOOKUP(O640,'[1]Price List'!$A$1:$K$104,5,0),IF(AF640='[1]Price List'!$F$1,VLOOKUP(O640,'[1]Price List'!$A$1:$K$104,6,0),IF(AF640='[1]Price List'!$G$1,VLOOKUP(O640,'[1]Price List'!$A$1:$K$104,7,0),IF(AF640='[1]Price List'!$H$1,VLOOKUP(O640,'[1]Price List'!$A$1:$K$104,8,0),IF(AF640='[1]Price List'!$I$1,VLOOKUP(O640,'[1]Price List'!$A$1:$K$104,9,0),IF(AF640='[1]Price List'!$J$1,VLOOKUP(O640,'[1]Price List'!$A$1:$K$104,10,0),IF(AF640='[1]Price List'!$K$1,VLOOKUP(O640,'[1]Price List'!$A$1:$K$104,11,0))))))))))))+(IF(AF640='[1]Price List'!$B$1,VLOOKUP(P640,'[1]Price List'!$A$1:$K$104,2,0),IF(AF640='[1]Price List'!$C$1,VLOOKUP(P640,'[1]Price List'!$A$1:$K$104,3,0),IF(AF640='[1]Price List'!$D$1,VLOOKUP(P640,'[1]Price List'!$A$1:$K$104,4,0),IF(AF640='[1]Price List'!$E$1,VLOOKUP(P640,'[1]Price List'!$A$1:$K$104,5,0),IF(AF640='[1]Price List'!$F$1,VLOOKUP(P640,'[1]Price List'!$A$1:$K$104,6,0),IF(AF640='[1]Price List'!$G$1,VLOOKUP(P640,'[1]Price List'!$A$1:$K$104,7,0),IF(AF640='[1]Price List'!$H$1,VLOOKUP(P640,'[1]Price List'!$A$1:$K$104,8,0),IF(AF640='[1]Price List'!$I$1,VLOOKUP(P640,'[1]Price List'!$A$1:$K$104,9,0),IF(AF640='[1]Price List'!$J$1,VLOOKUP(P640,'[1]Price List'!$A$1:$K$104,10,0),IF(AF640='[1]Price List'!$K$1,VLOOKUP(P640,'[1]Price List'!$A$1:$K$104,11,0))))))))))))</f>
        <v>5000000</v>
      </c>
      <c r="R640" s="103"/>
      <c r="S640" s="127"/>
      <c r="T640" s="127"/>
      <c r="U640" s="120">
        <v>41942</v>
      </c>
      <c r="V640" s="523">
        <f t="shared" si="153"/>
        <v>84</v>
      </c>
      <c r="W640" s="127"/>
      <c r="X640" s="141" t="s">
        <v>10985</v>
      </c>
      <c r="Y640" s="424" t="s">
        <v>10986</v>
      </c>
      <c r="Z640" s="126" t="s">
        <v>9581</v>
      </c>
      <c r="AA640" s="103"/>
      <c r="AB640" s="126"/>
      <c r="AC640" s="103"/>
      <c r="AD640" s="103"/>
      <c r="AE640" s="103"/>
      <c r="AF640" s="121" t="s">
        <v>477</v>
      </c>
      <c r="AG640" s="126"/>
      <c r="AH640" s="524"/>
      <c r="AI640" s="524"/>
      <c r="AJ640" s="121"/>
      <c r="AK640" s="121"/>
      <c r="AL640" s="121"/>
      <c r="AM640" s="120"/>
      <c r="AN640" s="120"/>
      <c r="AO640" s="120"/>
      <c r="AP640" s="121"/>
      <c r="AQ640" s="525"/>
      <c r="AR640" s="525">
        <f t="shared" ca="1" si="157"/>
        <v>42347</v>
      </c>
      <c r="AS640" s="121"/>
      <c r="AT640" s="126" t="s">
        <v>4242</v>
      </c>
      <c r="AU640" s="122">
        <v>42180</v>
      </c>
      <c r="AV640" s="122"/>
      <c r="AX640" s="121"/>
      <c r="AY640" s="121">
        <v>0</v>
      </c>
      <c r="AZ640" s="120"/>
      <c r="BA640" s="120"/>
      <c r="BB640" s="121"/>
      <c r="BC640" s="522">
        <f t="shared" si="151"/>
        <v>5000000</v>
      </c>
      <c r="BD640" s="121"/>
      <c r="BE640" s="516"/>
      <c r="BF640" s="122"/>
      <c r="BG640" s="141" t="s">
        <v>9400</v>
      </c>
      <c r="BH640" s="121"/>
      <c r="BI640" s="122"/>
      <c r="BJ640" s="190"/>
      <c r="BK640" s="526" t="s">
        <v>167</v>
      </c>
      <c r="BL640" s="534">
        <f t="shared" si="155"/>
        <v>5000000</v>
      </c>
      <c r="BQ640" t="str">
        <f t="shared" si="143"/>
        <v>Indosat</v>
      </c>
      <c r="BR640" t="str">
        <f t="shared" si="144"/>
        <v>HK-14-1782</v>
      </c>
      <c r="BS640" s="91">
        <f t="shared" si="145"/>
        <v>2014</v>
      </c>
      <c r="BT640">
        <f t="shared" si="156"/>
        <v>0</v>
      </c>
      <c r="BU640" s="91">
        <f t="shared" si="156"/>
        <v>0</v>
      </c>
      <c r="BW640" t="str">
        <f t="shared" si="146"/>
        <v>Site : KRAMAT_MOTOR - 01JKU070</v>
      </c>
      <c r="BX640" t="str">
        <f t="shared" si="147"/>
        <v xml:space="preserve">Tipe Tower : </v>
      </c>
      <c r="BY640">
        <f t="shared" si="148"/>
        <v>4800083168</v>
      </c>
      <c r="BZ640" s="92" t="str">
        <f t="shared" si="148"/>
        <v>Re Engineering</v>
      </c>
      <c r="CD640" s="531"/>
    </row>
    <row r="641" spans="2:82" ht="15" customHeight="1" x14ac:dyDescent="0.25">
      <c r="B641" s="103">
        <f t="shared" si="154"/>
        <v>492</v>
      </c>
      <c r="C641" s="126" t="s">
        <v>10987</v>
      </c>
      <c r="D641" s="126">
        <v>4800083168</v>
      </c>
      <c r="E641" s="121" t="s">
        <v>9581</v>
      </c>
      <c r="F641" s="522">
        <v>7500000</v>
      </c>
      <c r="G641" s="127">
        <v>8</v>
      </c>
      <c r="H641" s="103">
        <v>2014</v>
      </c>
      <c r="I641" s="128">
        <v>41858</v>
      </c>
      <c r="J641" s="128"/>
      <c r="K641" s="127" t="s">
        <v>628</v>
      </c>
      <c r="L641" s="126" t="s">
        <v>628</v>
      </c>
      <c r="M641" s="141" t="s">
        <v>628</v>
      </c>
      <c r="N641" s="104" t="s">
        <v>1636</v>
      </c>
      <c r="O641" s="97" t="s">
        <v>2392</v>
      </c>
      <c r="P641" s="127" t="s">
        <v>98</v>
      </c>
      <c r="Q641" s="100">
        <f>(IF(AF641='[1]Price List'!$B$1,VLOOKUP(N641,'[1]Price List'!$A$1:$K$104,2,0),IF(AF641='[1]Price List'!$C$1,VLOOKUP(N641,'[1]Price List'!$A$1:$K$104,3,0),IF(AF641='[1]Price List'!$D$1,VLOOKUP(N641,'[1]Price List'!$A$1:$K$104,4,0),IF(AF641='[1]Price List'!$E$1,VLOOKUP(N641,'[1]Price List'!$A$1:$K$104,5,0),IF(AF641='[1]Price List'!$F$1,VLOOKUP(N641,'[1]Price List'!$A$1:$K$104,6,0),IF(AF641='[1]Price List'!$G$1,VLOOKUP(N641,'[1]Price List'!$A$1:$K$104,7,0),IF(AF641='[1]Price List'!$H$1,VLOOKUP(N641,'[1]Price List'!$A$1:$K$104,8,0),IF(AF641='[1]Price List'!$I$1,VLOOKUP(N641,'[1]Price List'!$A$1:$K$104,9,0),IF(AF641='[1]Price List'!$J$1,VLOOKUP(N641,'[1]Price List'!$A$1:$K$104,10,0),IF(AF641='[1]Price List'!$K$1,VLOOKUP(N641,'[1]Price List'!$A$1:$K$104,11,0))))))))))))+(IF(AF641='[1]Price List'!$B$1,VLOOKUP(O641,'[1]Price List'!$A$1:$K$104,2,0),IF(AF641='[1]Price List'!$C$1,VLOOKUP(O641,'[1]Price List'!$A$1:$K$104,3,0),IF(AF641='[1]Price List'!$D$1,VLOOKUP(O641,'[1]Price List'!$A$1:$K$104,4,0),IF(AF641='[1]Price List'!$E$1,VLOOKUP(O641,'[1]Price List'!$A$1:$K$104,5,0),IF(AF641='[1]Price List'!$F$1,VLOOKUP(O641,'[1]Price List'!$A$1:$K$104,6,0),IF(AF641='[1]Price List'!$G$1,VLOOKUP(O641,'[1]Price List'!$A$1:$K$104,7,0),IF(AF641='[1]Price List'!$H$1,VLOOKUP(O641,'[1]Price List'!$A$1:$K$104,8,0),IF(AF641='[1]Price List'!$I$1,VLOOKUP(O641,'[1]Price List'!$A$1:$K$104,9,0),IF(AF641='[1]Price List'!$J$1,VLOOKUP(O641,'[1]Price List'!$A$1:$K$104,10,0),IF(AF641='[1]Price List'!$K$1,VLOOKUP(O641,'[1]Price List'!$A$1:$K$104,11,0))))))))))))+(IF(AF641='[1]Price List'!$B$1,VLOOKUP(P641,'[1]Price List'!$A$1:$K$104,2,0),IF(AF641='[1]Price List'!$C$1,VLOOKUP(P641,'[1]Price List'!$A$1:$K$104,3,0),IF(AF641='[1]Price List'!$D$1,VLOOKUP(P641,'[1]Price List'!$A$1:$K$104,4,0),IF(AF641='[1]Price List'!$E$1,VLOOKUP(P641,'[1]Price List'!$A$1:$K$104,5,0),IF(AF641='[1]Price List'!$F$1,VLOOKUP(P641,'[1]Price List'!$A$1:$K$104,6,0),IF(AF641='[1]Price List'!$G$1,VLOOKUP(P641,'[1]Price List'!$A$1:$K$104,7,0),IF(AF641='[1]Price List'!$H$1,VLOOKUP(P641,'[1]Price List'!$A$1:$K$104,8,0),IF(AF641='[1]Price List'!$I$1,VLOOKUP(P641,'[1]Price List'!$A$1:$K$104,9,0),IF(AF641='[1]Price List'!$J$1,VLOOKUP(P641,'[1]Price List'!$A$1:$K$104,10,0),IF(AF641='[1]Price List'!$K$1,VLOOKUP(P641,'[1]Price List'!$A$1:$K$104,11,0))))))))))))</f>
        <v>7500000</v>
      </c>
      <c r="R641" s="103"/>
      <c r="S641" s="127"/>
      <c r="T641" s="127"/>
      <c r="U641" s="120">
        <v>41942</v>
      </c>
      <c r="V641" s="523">
        <f t="shared" si="153"/>
        <v>84</v>
      </c>
      <c r="W641" s="127"/>
      <c r="X641" s="141" t="s">
        <v>10988</v>
      </c>
      <c r="Y641" s="424" t="s">
        <v>10989</v>
      </c>
      <c r="Z641" s="126" t="s">
        <v>9581</v>
      </c>
      <c r="AA641" s="103"/>
      <c r="AB641" s="126"/>
      <c r="AC641" s="103"/>
      <c r="AD641" s="103"/>
      <c r="AE641" s="103"/>
      <c r="AF641" s="121" t="s">
        <v>1885</v>
      </c>
      <c r="AG641" s="126"/>
      <c r="AH641" s="524"/>
      <c r="AI641" s="524"/>
      <c r="AJ641" s="121"/>
      <c r="AK641" s="121"/>
      <c r="AL641" s="121"/>
      <c r="AM641" s="120"/>
      <c r="AN641" s="120"/>
      <c r="AO641" s="120"/>
      <c r="AP641" s="121"/>
      <c r="AQ641" s="525"/>
      <c r="AR641" s="525">
        <f t="shared" ca="1" si="157"/>
        <v>42347</v>
      </c>
      <c r="AS641" s="121"/>
      <c r="AT641" s="121" t="s">
        <v>10990</v>
      </c>
      <c r="AU641" s="122">
        <v>42123</v>
      </c>
      <c r="AV641" s="122">
        <v>42160</v>
      </c>
      <c r="AX641" s="121" t="s">
        <v>10947</v>
      </c>
      <c r="AY641" s="121">
        <v>0</v>
      </c>
      <c r="AZ641" s="120">
        <v>42228</v>
      </c>
      <c r="BA641" s="120">
        <v>42265</v>
      </c>
      <c r="BB641" s="121"/>
      <c r="BC641" s="522">
        <f t="shared" si="151"/>
        <v>7500000</v>
      </c>
      <c r="BD641" s="121"/>
      <c r="BE641" s="516"/>
      <c r="BF641" s="122">
        <v>42268</v>
      </c>
      <c r="BG641" s="141" t="s">
        <v>116</v>
      </c>
      <c r="BH641" s="121" t="s">
        <v>14650</v>
      </c>
      <c r="BI641" s="122">
        <v>42265</v>
      </c>
      <c r="BJ641" s="190">
        <v>42292</v>
      </c>
      <c r="BK641" s="526" t="s">
        <v>167</v>
      </c>
      <c r="BL641" s="534">
        <f t="shared" si="155"/>
        <v>7500000</v>
      </c>
      <c r="BM641" t="s">
        <v>10948</v>
      </c>
      <c r="BQ641" t="str">
        <f t="shared" si="143"/>
        <v>Indosat</v>
      </c>
      <c r="BR641" t="str">
        <f t="shared" si="144"/>
        <v>HK-14-1783</v>
      </c>
      <c r="BS641" s="91">
        <f t="shared" si="145"/>
        <v>2014</v>
      </c>
      <c r="BT641">
        <f t="shared" si="156"/>
        <v>42228</v>
      </c>
      <c r="BU641" s="91">
        <f t="shared" si="156"/>
        <v>42265</v>
      </c>
      <c r="BW641" t="str">
        <f t="shared" si="146"/>
        <v>Site : MELLIANI - 23MAT002</v>
      </c>
      <c r="BX641" t="str">
        <f t="shared" si="147"/>
        <v xml:space="preserve">Tipe Tower : </v>
      </c>
      <c r="BY641">
        <f t="shared" si="148"/>
        <v>4800083168</v>
      </c>
      <c r="BZ641" s="92" t="str">
        <f t="shared" si="148"/>
        <v>Re Engineering</v>
      </c>
      <c r="CD641" s="531"/>
    </row>
    <row r="642" spans="2:82" ht="15" customHeight="1" x14ac:dyDescent="0.25">
      <c r="B642" s="103">
        <f t="shared" si="154"/>
        <v>493</v>
      </c>
      <c r="C642" s="126" t="s">
        <v>10991</v>
      </c>
      <c r="D642" s="126">
        <v>4800083168</v>
      </c>
      <c r="E642" s="121" t="s">
        <v>9581</v>
      </c>
      <c r="F642" s="522">
        <v>5000000</v>
      </c>
      <c r="G642" s="127">
        <v>8</v>
      </c>
      <c r="H642" s="103">
        <v>2014</v>
      </c>
      <c r="I642" s="128">
        <v>41858</v>
      </c>
      <c r="J642" s="128"/>
      <c r="K642" s="127" t="s">
        <v>628</v>
      </c>
      <c r="L642" s="126" t="s">
        <v>628</v>
      </c>
      <c r="M642" s="141" t="s">
        <v>628</v>
      </c>
      <c r="N642" s="104" t="s">
        <v>1636</v>
      </c>
      <c r="O642" s="97" t="s">
        <v>2392</v>
      </c>
      <c r="P642" s="127" t="s">
        <v>98</v>
      </c>
      <c r="Q642" s="100">
        <f>(IF(AF642='[1]Price List'!$B$1,VLOOKUP(N642,'[1]Price List'!$A$1:$K$104,2,0),IF(AF642='[1]Price List'!$C$1,VLOOKUP(N642,'[1]Price List'!$A$1:$K$104,3,0),IF(AF642='[1]Price List'!$D$1,VLOOKUP(N642,'[1]Price List'!$A$1:$K$104,4,0),IF(AF642='[1]Price List'!$E$1,VLOOKUP(N642,'[1]Price List'!$A$1:$K$104,5,0),IF(AF642='[1]Price List'!$F$1,VLOOKUP(N642,'[1]Price List'!$A$1:$K$104,6,0),IF(AF642='[1]Price List'!$G$1,VLOOKUP(N642,'[1]Price List'!$A$1:$K$104,7,0),IF(AF642='[1]Price List'!$H$1,VLOOKUP(N642,'[1]Price List'!$A$1:$K$104,8,0),IF(AF642='[1]Price List'!$I$1,VLOOKUP(N642,'[1]Price List'!$A$1:$K$104,9,0),IF(AF642='[1]Price List'!$J$1,VLOOKUP(N642,'[1]Price List'!$A$1:$K$104,10,0),IF(AF642='[1]Price List'!$K$1,VLOOKUP(N642,'[1]Price List'!$A$1:$K$104,11,0))))))))))))+(IF(AF642='[1]Price List'!$B$1,VLOOKUP(O642,'[1]Price List'!$A$1:$K$104,2,0),IF(AF642='[1]Price List'!$C$1,VLOOKUP(O642,'[1]Price List'!$A$1:$K$104,3,0),IF(AF642='[1]Price List'!$D$1,VLOOKUP(O642,'[1]Price List'!$A$1:$K$104,4,0),IF(AF642='[1]Price List'!$E$1,VLOOKUP(O642,'[1]Price List'!$A$1:$K$104,5,0),IF(AF642='[1]Price List'!$F$1,VLOOKUP(O642,'[1]Price List'!$A$1:$K$104,6,0),IF(AF642='[1]Price List'!$G$1,VLOOKUP(O642,'[1]Price List'!$A$1:$K$104,7,0),IF(AF642='[1]Price List'!$H$1,VLOOKUP(O642,'[1]Price List'!$A$1:$K$104,8,0),IF(AF642='[1]Price List'!$I$1,VLOOKUP(O642,'[1]Price List'!$A$1:$K$104,9,0),IF(AF642='[1]Price List'!$J$1,VLOOKUP(O642,'[1]Price List'!$A$1:$K$104,10,0),IF(AF642='[1]Price List'!$K$1,VLOOKUP(O642,'[1]Price List'!$A$1:$K$104,11,0))))))))))))+(IF(AF642='[1]Price List'!$B$1,VLOOKUP(P642,'[1]Price List'!$A$1:$K$104,2,0),IF(AF642='[1]Price List'!$C$1,VLOOKUP(P642,'[1]Price List'!$A$1:$K$104,3,0),IF(AF642='[1]Price List'!$D$1,VLOOKUP(P642,'[1]Price List'!$A$1:$K$104,4,0),IF(AF642='[1]Price List'!$E$1,VLOOKUP(P642,'[1]Price List'!$A$1:$K$104,5,0),IF(AF642='[1]Price List'!$F$1,VLOOKUP(P642,'[1]Price List'!$A$1:$K$104,6,0),IF(AF642='[1]Price List'!$G$1,VLOOKUP(P642,'[1]Price List'!$A$1:$K$104,7,0),IF(AF642='[1]Price List'!$H$1,VLOOKUP(P642,'[1]Price List'!$A$1:$K$104,8,0),IF(AF642='[1]Price List'!$I$1,VLOOKUP(P642,'[1]Price List'!$A$1:$K$104,9,0),IF(AF642='[1]Price List'!$J$1,VLOOKUP(P642,'[1]Price List'!$A$1:$K$104,10,0),IF(AF642='[1]Price List'!$K$1,VLOOKUP(P642,'[1]Price List'!$A$1:$K$104,11,0))))))))))))</f>
        <v>5000000</v>
      </c>
      <c r="R642" s="103"/>
      <c r="S642" s="127"/>
      <c r="T642" s="127"/>
      <c r="U642" s="120">
        <v>41942</v>
      </c>
      <c r="V642" s="523">
        <f t="shared" si="153"/>
        <v>84</v>
      </c>
      <c r="W642" s="127"/>
      <c r="X642" s="141" t="s">
        <v>10992</v>
      </c>
      <c r="Y642" s="424" t="s">
        <v>10993</v>
      </c>
      <c r="Z642" s="126" t="s">
        <v>9581</v>
      </c>
      <c r="AA642" s="103"/>
      <c r="AB642" s="126"/>
      <c r="AC642" s="103"/>
      <c r="AD642" s="103"/>
      <c r="AE642" s="103"/>
      <c r="AF642" s="121" t="s">
        <v>477</v>
      </c>
      <c r="AG642" s="126"/>
      <c r="AH642" s="524"/>
      <c r="AI642" s="524"/>
      <c r="AJ642" s="121"/>
      <c r="AK642" s="121"/>
      <c r="AL642" s="121"/>
      <c r="AM642" s="120"/>
      <c r="AN642" s="120"/>
      <c r="AO642" s="120"/>
      <c r="AP642" s="121"/>
      <c r="AQ642" s="525"/>
      <c r="AR642" s="525">
        <f t="shared" ca="1" si="157"/>
        <v>42347</v>
      </c>
      <c r="AS642" s="121"/>
      <c r="AT642" s="126" t="s">
        <v>10994</v>
      </c>
      <c r="AU642" s="122">
        <v>42123</v>
      </c>
      <c r="AV642" s="122">
        <v>42193</v>
      </c>
      <c r="AX642" s="126" t="s">
        <v>2426</v>
      </c>
      <c r="AY642" s="121">
        <v>0</v>
      </c>
      <c r="AZ642" s="101">
        <v>42228</v>
      </c>
      <c r="BA642" s="101">
        <v>42251</v>
      </c>
      <c r="BB642" s="95"/>
      <c r="BC642" s="113"/>
      <c r="BD642" s="113"/>
      <c r="BE642" s="113"/>
      <c r="BF642" s="146">
        <v>42251</v>
      </c>
      <c r="BG642" s="88" t="s">
        <v>116</v>
      </c>
      <c r="BH642" s="121" t="s">
        <v>2427</v>
      </c>
      <c r="BI642" s="122">
        <v>42251</v>
      </c>
      <c r="BJ642" s="190">
        <v>42276</v>
      </c>
      <c r="BK642" s="526" t="s">
        <v>167</v>
      </c>
      <c r="BL642" s="534">
        <f t="shared" si="155"/>
        <v>5000000</v>
      </c>
      <c r="BM642" t="s">
        <v>10948</v>
      </c>
      <c r="BQ642" t="str">
        <f t="shared" si="143"/>
        <v>Indosat</v>
      </c>
      <c r="BR642" t="str">
        <f t="shared" si="144"/>
        <v>HK-14-1784</v>
      </c>
      <c r="BS642" s="91">
        <f t="shared" si="145"/>
        <v>2014</v>
      </c>
      <c r="BT642">
        <f t="shared" si="156"/>
        <v>42228</v>
      </c>
      <c r="BU642" s="91">
        <f t="shared" si="156"/>
        <v>42251</v>
      </c>
      <c r="BW642" t="str">
        <f t="shared" si="146"/>
        <v>Site : PADEMANGAN_TIMUR - 01JKU089</v>
      </c>
      <c r="BX642" t="str">
        <f t="shared" si="147"/>
        <v xml:space="preserve">Tipe Tower : </v>
      </c>
      <c r="BY642">
        <f t="shared" si="148"/>
        <v>4800083168</v>
      </c>
      <c r="BZ642" s="92" t="str">
        <f t="shared" si="148"/>
        <v>Re Engineering</v>
      </c>
      <c r="CD642" s="531"/>
    </row>
    <row r="643" spans="2:82" ht="15" customHeight="1" x14ac:dyDescent="0.25">
      <c r="B643" s="103">
        <f t="shared" si="154"/>
        <v>494</v>
      </c>
      <c r="C643" s="126" t="s">
        <v>10995</v>
      </c>
      <c r="D643" s="126">
        <v>4800083168</v>
      </c>
      <c r="E643" s="121" t="s">
        <v>9581</v>
      </c>
      <c r="F643" s="522">
        <v>5000000</v>
      </c>
      <c r="G643" s="127">
        <v>8</v>
      </c>
      <c r="H643" s="103">
        <v>2014</v>
      </c>
      <c r="I643" s="128">
        <v>41858</v>
      </c>
      <c r="J643" s="128"/>
      <c r="K643" s="127" t="s">
        <v>628</v>
      </c>
      <c r="L643" s="126" t="s">
        <v>628</v>
      </c>
      <c r="M643" s="141" t="s">
        <v>628</v>
      </c>
      <c r="N643" s="104" t="s">
        <v>1636</v>
      </c>
      <c r="O643" s="97" t="s">
        <v>2392</v>
      </c>
      <c r="P643" s="127" t="s">
        <v>98</v>
      </c>
      <c r="Q643" s="100">
        <f>(IF(AF643='[1]Price List'!$B$1,VLOOKUP(N643,'[1]Price List'!$A$1:$K$104,2,0),IF(AF643='[1]Price List'!$C$1,VLOOKUP(N643,'[1]Price List'!$A$1:$K$104,3,0),IF(AF643='[1]Price List'!$D$1,VLOOKUP(N643,'[1]Price List'!$A$1:$K$104,4,0),IF(AF643='[1]Price List'!$E$1,VLOOKUP(N643,'[1]Price List'!$A$1:$K$104,5,0),IF(AF643='[1]Price List'!$F$1,VLOOKUP(N643,'[1]Price List'!$A$1:$K$104,6,0),IF(AF643='[1]Price List'!$G$1,VLOOKUP(N643,'[1]Price List'!$A$1:$K$104,7,0),IF(AF643='[1]Price List'!$H$1,VLOOKUP(N643,'[1]Price List'!$A$1:$K$104,8,0),IF(AF643='[1]Price List'!$I$1,VLOOKUP(N643,'[1]Price List'!$A$1:$K$104,9,0),IF(AF643='[1]Price List'!$J$1,VLOOKUP(N643,'[1]Price List'!$A$1:$K$104,10,0),IF(AF643='[1]Price List'!$K$1,VLOOKUP(N643,'[1]Price List'!$A$1:$K$104,11,0))))))))))))+(IF(AF643='[1]Price List'!$B$1,VLOOKUP(O643,'[1]Price List'!$A$1:$K$104,2,0),IF(AF643='[1]Price List'!$C$1,VLOOKUP(O643,'[1]Price List'!$A$1:$K$104,3,0),IF(AF643='[1]Price List'!$D$1,VLOOKUP(O643,'[1]Price List'!$A$1:$K$104,4,0),IF(AF643='[1]Price List'!$E$1,VLOOKUP(O643,'[1]Price List'!$A$1:$K$104,5,0),IF(AF643='[1]Price List'!$F$1,VLOOKUP(O643,'[1]Price List'!$A$1:$K$104,6,0),IF(AF643='[1]Price List'!$G$1,VLOOKUP(O643,'[1]Price List'!$A$1:$K$104,7,0),IF(AF643='[1]Price List'!$H$1,VLOOKUP(O643,'[1]Price List'!$A$1:$K$104,8,0),IF(AF643='[1]Price List'!$I$1,VLOOKUP(O643,'[1]Price List'!$A$1:$K$104,9,0),IF(AF643='[1]Price List'!$J$1,VLOOKUP(O643,'[1]Price List'!$A$1:$K$104,10,0),IF(AF643='[1]Price List'!$K$1,VLOOKUP(O643,'[1]Price List'!$A$1:$K$104,11,0))))))))))))+(IF(AF643='[1]Price List'!$B$1,VLOOKUP(P643,'[1]Price List'!$A$1:$K$104,2,0),IF(AF643='[1]Price List'!$C$1,VLOOKUP(P643,'[1]Price List'!$A$1:$K$104,3,0),IF(AF643='[1]Price List'!$D$1,VLOOKUP(P643,'[1]Price List'!$A$1:$K$104,4,0),IF(AF643='[1]Price List'!$E$1,VLOOKUP(P643,'[1]Price List'!$A$1:$K$104,5,0),IF(AF643='[1]Price List'!$F$1,VLOOKUP(P643,'[1]Price List'!$A$1:$K$104,6,0),IF(AF643='[1]Price List'!$G$1,VLOOKUP(P643,'[1]Price List'!$A$1:$K$104,7,0),IF(AF643='[1]Price List'!$H$1,VLOOKUP(P643,'[1]Price List'!$A$1:$K$104,8,0),IF(AF643='[1]Price List'!$I$1,VLOOKUP(P643,'[1]Price List'!$A$1:$K$104,9,0),IF(AF643='[1]Price List'!$J$1,VLOOKUP(P643,'[1]Price List'!$A$1:$K$104,10,0),IF(AF643='[1]Price List'!$K$1,VLOOKUP(P643,'[1]Price List'!$A$1:$K$104,11,0))))))))))))</f>
        <v>5000000</v>
      </c>
      <c r="R643" s="103"/>
      <c r="S643" s="127"/>
      <c r="T643" s="127"/>
      <c r="U643" s="120">
        <v>41942</v>
      </c>
      <c r="V643" s="523">
        <f t="shared" si="153"/>
        <v>84</v>
      </c>
      <c r="W643" s="127"/>
      <c r="X643" s="141" t="s">
        <v>10996</v>
      </c>
      <c r="Y643" s="424" t="s">
        <v>10997</v>
      </c>
      <c r="Z643" s="126" t="s">
        <v>9581</v>
      </c>
      <c r="AA643" s="103"/>
      <c r="AB643" s="126"/>
      <c r="AC643" s="103"/>
      <c r="AD643" s="103"/>
      <c r="AE643" s="103"/>
      <c r="AF643" s="121" t="s">
        <v>477</v>
      </c>
      <c r="AG643" s="126"/>
      <c r="AH643" s="524"/>
      <c r="AI643" s="524"/>
      <c r="AJ643" s="121"/>
      <c r="AK643" s="121"/>
      <c r="AL643" s="121"/>
      <c r="AM643" s="120"/>
      <c r="AN643" s="120"/>
      <c r="AO643" s="120"/>
      <c r="AP643" s="121"/>
      <c r="AQ643" s="525"/>
      <c r="AR643" s="525">
        <f t="shared" ca="1" si="157"/>
        <v>42347</v>
      </c>
      <c r="AS643" s="121"/>
      <c r="AT643" s="121" t="s">
        <v>10998</v>
      </c>
      <c r="AU643" s="122">
        <v>42123</v>
      </c>
      <c r="AV643" s="122">
        <v>42160</v>
      </c>
      <c r="AW643" t="s">
        <v>2426</v>
      </c>
      <c r="AX643" s="121"/>
      <c r="AY643" s="121">
        <v>0</v>
      </c>
      <c r="AZ643" s="101">
        <v>42228</v>
      </c>
      <c r="BA643" s="101">
        <v>42251</v>
      </c>
      <c r="BB643" s="95"/>
      <c r="BC643" s="113"/>
      <c r="BD643" s="113"/>
      <c r="BE643" s="113"/>
      <c r="BF643" s="146">
        <v>42251</v>
      </c>
      <c r="BG643" s="88" t="s">
        <v>116</v>
      </c>
      <c r="BH643" s="121" t="s">
        <v>2427</v>
      </c>
      <c r="BI643" s="122">
        <v>42251</v>
      </c>
      <c r="BJ643" s="190">
        <v>42276</v>
      </c>
      <c r="BK643" s="526" t="s">
        <v>167</v>
      </c>
      <c r="BL643" s="534">
        <f t="shared" si="155"/>
        <v>5000000</v>
      </c>
      <c r="BM643" t="s">
        <v>10948</v>
      </c>
      <c r="BQ643" t="str">
        <f t="shared" si="143"/>
        <v>Indosat</v>
      </c>
      <c r="BR643" t="str">
        <f t="shared" si="144"/>
        <v>HK-14-1785</v>
      </c>
      <c r="BS643" s="91">
        <f t="shared" si="145"/>
        <v>2014</v>
      </c>
      <c r="BT643">
        <f t="shared" si="156"/>
        <v>42228</v>
      </c>
      <c r="BU643" s="91">
        <f t="shared" si="156"/>
        <v>42251</v>
      </c>
      <c r="BW643" t="str">
        <f t="shared" si="146"/>
        <v>Site : YAMAHA - 01JKT056</v>
      </c>
      <c r="BX643" t="str">
        <f t="shared" si="147"/>
        <v xml:space="preserve">Tipe Tower : </v>
      </c>
      <c r="BY643">
        <f t="shared" si="148"/>
        <v>4800083168</v>
      </c>
      <c r="BZ643" s="92" t="str">
        <f t="shared" si="148"/>
        <v>Re Engineering</v>
      </c>
      <c r="CD643" s="531"/>
    </row>
    <row r="644" spans="2:82" ht="15" customHeight="1" x14ac:dyDescent="0.25">
      <c r="B644" s="103">
        <f t="shared" si="154"/>
        <v>495</v>
      </c>
      <c r="C644" s="126" t="s">
        <v>10999</v>
      </c>
      <c r="D644" s="126">
        <v>4800083168</v>
      </c>
      <c r="E644" s="121" t="s">
        <v>9581</v>
      </c>
      <c r="F644" s="522">
        <v>5000000</v>
      </c>
      <c r="G644" s="127">
        <v>8</v>
      </c>
      <c r="H644" s="103">
        <v>2014</v>
      </c>
      <c r="I644" s="128">
        <v>41858</v>
      </c>
      <c r="J644" s="128"/>
      <c r="K644" s="127" t="s">
        <v>628</v>
      </c>
      <c r="L644" s="126" t="s">
        <v>628</v>
      </c>
      <c r="M644" s="141" t="s">
        <v>628</v>
      </c>
      <c r="N644" s="104" t="s">
        <v>1636</v>
      </c>
      <c r="O644" s="97" t="s">
        <v>2392</v>
      </c>
      <c r="P644" s="127" t="s">
        <v>98</v>
      </c>
      <c r="Q644" s="100">
        <f>(IF(AF644='[1]Price List'!$B$1,VLOOKUP(N644,'[1]Price List'!$A$1:$K$104,2,0),IF(AF644='[1]Price List'!$C$1,VLOOKUP(N644,'[1]Price List'!$A$1:$K$104,3,0),IF(AF644='[1]Price List'!$D$1,VLOOKUP(N644,'[1]Price List'!$A$1:$K$104,4,0),IF(AF644='[1]Price List'!$E$1,VLOOKUP(N644,'[1]Price List'!$A$1:$K$104,5,0),IF(AF644='[1]Price List'!$F$1,VLOOKUP(N644,'[1]Price List'!$A$1:$K$104,6,0),IF(AF644='[1]Price List'!$G$1,VLOOKUP(N644,'[1]Price List'!$A$1:$K$104,7,0),IF(AF644='[1]Price List'!$H$1,VLOOKUP(N644,'[1]Price List'!$A$1:$K$104,8,0),IF(AF644='[1]Price List'!$I$1,VLOOKUP(N644,'[1]Price List'!$A$1:$K$104,9,0),IF(AF644='[1]Price List'!$J$1,VLOOKUP(N644,'[1]Price List'!$A$1:$K$104,10,0),IF(AF644='[1]Price List'!$K$1,VLOOKUP(N644,'[1]Price List'!$A$1:$K$104,11,0))))))))))))+(IF(AF644='[1]Price List'!$B$1,VLOOKUP(O644,'[1]Price List'!$A$1:$K$104,2,0),IF(AF644='[1]Price List'!$C$1,VLOOKUP(O644,'[1]Price List'!$A$1:$K$104,3,0),IF(AF644='[1]Price List'!$D$1,VLOOKUP(O644,'[1]Price List'!$A$1:$K$104,4,0),IF(AF644='[1]Price List'!$E$1,VLOOKUP(O644,'[1]Price List'!$A$1:$K$104,5,0),IF(AF644='[1]Price List'!$F$1,VLOOKUP(O644,'[1]Price List'!$A$1:$K$104,6,0),IF(AF644='[1]Price List'!$G$1,VLOOKUP(O644,'[1]Price List'!$A$1:$K$104,7,0),IF(AF644='[1]Price List'!$H$1,VLOOKUP(O644,'[1]Price List'!$A$1:$K$104,8,0),IF(AF644='[1]Price List'!$I$1,VLOOKUP(O644,'[1]Price List'!$A$1:$K$104,9,0),IF(AF644='[1]Price List'!$J$1,VLOOKUP(O644,'[1]Price List'!$A$1:$K$104,10,0),IF(AF644='[1]Price List'!$K$1,VLOOKUP(O644,'[1]Price List'!$A$1:$K$104,11,0))))))))))))+(IF(AF644='[1]Price List'!$B$1,VLOOKUP(P644,'[1]Price List'!$A$1:$K$104,2,0),IF(AF644='[1]Price List'!$C$1,VLOOKUP(P644,'[1]Price List'!$A$1:$K$104,3,0),IF(AF644='[1]Price List'!$D$1,VLOOKUP(P644,'[1]Price List'!$A$1:$K$104,4,0),IF(AF644='[1]Price List'!$E$1,VLOOKUP(P644,'[1]Price List'!$A$1:$K$104,5,0),IF(AF644='[1]Price List'!$F$1,VLOOKUP(P644,'[1]Price List'!$A$1:$K$104,6,0),IF(AF644='[1]Price List'!$G$1,VLOOKUP(P644,'[1]Price List'!$A$1:$K$104,7,0),IF(AF644='[1]Price List'!$H$1,VLOOKUP(P644,'[1]Price List'!$A$1:$K$104,8,0),IF(AF644='[1]Price List'!$I$1,VLOOKUP(P644,'[1]Price List'!$A$1:$K$104,9,0),IF(AF644='[1]Price List'!$J$1,VLOOKUP(P644,'[1]Price List'!$A$1:$K$104,10,0),IF(AF644='[1]Price List'!$K$1,VLOOKUP(P644,'[1]Price List'!$A$1:$K$104,11,0))))))))))))</f>
        <v>5000000</v>
      </c>
      <c r="R644" s="103"/>
      <c r="S644" s="127"/>
      <c r="T644" s="127"/>
      <c r="U644" s="120">
        <v>41942</v>
      </c>
      <c r="V644" s="523">
        <f t="shared" si="153"/>
        <v>84</v>
      </c>
      <c r="W644" s="127"/>
      <c r="X644" s="141" t="s">
        <v>11000</v>
      </c>
      <c r="Y644" s="424" t="s">
        <v>11001</v>
      </c>
      <c r="Z644" s="126" t="s">
        <v>9581</v>
      </c>
      <c r="AA644" s="103"/>
      <c r="AB644" s="126"/>
      <c r="AC644" s="103"/>
      <c r="AD644" s="103"/>
      <c r="AE644" s="103"/>
      <c r="AF644" s="121" t="s">
        <v>477</v>
      </c>
      <c r="AG644" s="126"/>
      <c r="AH644" s="524"/>
      <c r="AI644" s="524"/>
      <c r="AJ644" s="121"/>
      <c r="AK644" s="121"/>
      <c r="AL644" s="121"/>
      <c r="AM644" s="120"/>
      <c r="AN644" s="120"/>
      <c r="AO644" s="120"/>
      <c r="AP644" s="121"/>
      <c r="AQ644" s="525"/>
      <c r="AR644" s="525">
        <f t="shared" ca="1" si="157"/>
        <v>42347</v>
      </c>
      <c r="AS644" s="121"/>
      <c r="AT644" s="121" t="s">
        <v>11002</v>
      </c>
      <c r="AU644" s="122">
        <v>42116</v>
      </c>
      <c r="AV644" s="122"/>
      <c r="AX644" s="121"/>
      <c r="AY644" s="121">
        <v>0</v>
      </c>
      <c r="AZ644" s="120"/>
      <c r="BA644" s="120"/>
      <c r="BB644" s="121"/>
      <c r="BC644" s="522">
        <f t="shared" ref="BC644:BC653" si="158">F644</f>
        <v>5000000</v>
      </c>
      <c r="BD644" s="121"/>
      <c r="BE644" s="516"/>
      <c r="BF644" s="122"/>
      <c r="BG644" s="141" t="s">
        <v>9400</v>
      </c>
      <c r="BH644" s="121"/>
      <c r="BI644" s="122"/>
      <c r="BJ644" s="190"/>
      <c r="BK644" s="526" t="s">
        <v>167</v>
      </c>
      <c r="BL644" s="534">
        <f t="shared" si="155"/>
        <v>5000000</v>
      </c>
      <c r="BQ644" t="str">
        <f t="shared" si="143"/>
        <v>Indosat</v>
      </c>
      <c r="BR644" t="str">
        <f t="shared" si="144"/>
        <v>HK-14-1786</v>
      </c>
      <c r="BS644" s="91">
        <f t="shared" si="145"/>
        <v>2014</v>
      </c>
      <c r="BT644">
        <f t="shared" si="156"/>
        <v>0</v>
      </c>
      <c r="BU644" s="91">
        <f t="shared" si="156"/>
        <v>0</v>
      </c>
      <c r="BW644" t="str">
        <f t="shared" si="146"/>
        <v>Site : GD TETAP SEGAR - 01JKS196</v>
      </c>
      <c r="BX644" t="str">
        <f t="shared" si="147"/>
        <v xml:space="preserve">Tipe Tower : </v>
      </c>
      <c r="BY644">
        <f t="shared" si="148"/>
        <v>4800083168</v>
      </c>
      <c r="BZ644" s="92" t="str">
        <f t="shared" si="148"/>
        <v>Re Engineering</v>
      </c>
      <c r="CD644" s="531"/>
    </row>
    <row r="645" spans="2:82" ht="15" customHeight="1" x14ac:dyDescent="0.25">
      <c r="B645" s="103">
        <f t="shared" si="154"/>
        <v>496</v>
      </c>
      <c r="C645" s="126" t="s">
        <v>11003</v>
      </c>
      <c r="D645" s="126">
        <v>4800083168</v>
      </c>
      <c r="E645" s="121" t="s">
        <v>9581</v>
      </c>
      <c r="F645" s="522">
        <v>5000000</v>
      </c>
      <c r="G645" s="127">
        <v>8</v>
      </c>
      <c r="H645" s="103">
        <v>2014</v>
      </c>
      <c r="I645" s="128">
        <v>41858</v>
      </c>
      <c r="J645" s="128"/>
      <c r="K645" s="127" t="s">
        <v>628</v>
      </c>
      <c r="L645" s="126" t="s">
        <v>628</v>
      </c>
      <c r="M645" s="141" t="s">
        <v>628</v>
      </c>
      <c r="N645" s="104" t="s">
        <v>1636</v>
      </c>
      <c r="O645" s="97" t="s">
        <v>2392</v>
      </c>
      <c r="P645" s="127" t="s">
        <v>98</v>
      </c>
      <c r="Q645" s="100">
        <f>(IF(AF645='[1]Price List'!$B$1,VLOOKUP(N645,'[1]Price List'!$A$1:$K$104,2,0),IF(AF645='[1]Price List'!$C$1,VLOOKUP(N645,'[1]Price List'!$A$1:$K$104,3,0),IF(AF645='[1]Price List'!$D$1,VLOOKUP(N645,'[1]Price List'!$A$1:$K$104,4,0),IF(AF645='[1]Price List'!$E$1,VLOOKUP(N645,'[1]Price List'!$A$1:$K$104,5,0),IF(AF645='[1]Price List'!$F$1,VLOOKUP(N645,'[1]Price List'!$A$1:$K$104,6,0),IF(AF645='[1]Price List'!$G$1,VLOOKUP(N645,'[1]Price List'!$A$1:$K$104,7,0),IF(AF645='[1]Price List'!$H$1,VLOOKUP(N645,'[1]Price List'!$A$1:$K$104,8,0),IF(AF645='[1]Price List'!$I$1,VLOOKUP(N645,'[1]Price List'!$A$1:$K$104,9,0),IF(AF645='[1]Price List'!$J$1,VLOOKUP(N645,'[1]Price List'!$A$1:$K$104,10,0),IF(AF645='[1]Price List'!$K$1,VLOOKUP(N645,'[1]Price List'!$A$1:$K$104,11,0))))))))))))+(IF(AF645='[1]Price List'!$B$1,VLOOKUP(O645,'[1]Price List'!$A$1:$K$104,2,0),IF(AF645='[1]Price List'!$C$1,VLOOKUP(O645,'[1]Price List'!$A$1:$K$104,3,0),IF(AF645='[1]Price List'!$D$1,VLOOKUP(O645,'[1]Price List'!$A$1:$K$104,4,0),IF(AF645='[1]Price List'!$E$1,VLOOKUP(O645,'[1]Price List'!$A$1:$K$104,5,0),IF(AF645='[1]Price List'!$F$1,VLOOKUP(O645,'[1]Price List'!$A$1:$K$104,6,0),IF(AF645='[1]Price List'!$G$1,VLOOKUP(O645,'[1]Price List'!$A$1:$K$104,7,0),IF(AF645='[1]Price List'!$H$1,VLOOKUP(O645,'[1]Price List'!$A$1:$K$104,8,0),IF(AF645='[1]Price List'!$I$1,VLOOKUP(O645,'[1]Price List'!$A$1:$K$104,9,0),IF(AF645='[1]Price List'!$J$1,VLOOKUP(O645,'[1]Price List'!$A$1:$K$104,10,0),IF(AF645='[1]Price List'!$K$1,VLOOKUP(O645,'[1]Price List'!$A$1:$K$104,11,0))))))))))))+(IF(AF645='[1]Price List'!$B$1,VLOOKUP(P645,'[1]Price List'!$A$1:$K$104,2,0),IF(AF645='[1]Price List'!$C$1,VLOOKUP(P645,'[1]Price List'!$A$1:$K$104,3,0),IF(AF645='[1]Price List'!$D$1,VLOOKUP(P645,'[1]Price List'!$A$1:$K$104,4,0),IF(AF645='[1]Price List'!$E$1,VLOOKUP(P645,'[1]Price List'!$A$1:$K$104,5,0),IF(AF645='[1]Price List'!$F$1,VLOOKUP(P645,'[1]Price List'!$A$1:$K$104,6,0),IF(AF645='[1]Price List'!$G$1,VLOOKUP(P645,'[1]Price List'!$A$1:$K$104,7,0),IF(AF645='[1]Price List'!$H$1,VLOOKUP(P645,'[1]Price List'!$A$1:$K$104,8,0),IF(AF645='[1]Price List'!$I$1,VLOOKUP(P645,'[1]Price List'!$A$1:$K$104,9,0),IF(AF645='[1]Price List'!$J$1,VLOOKUP(P645,'[1]Price List'!$A$1:$K$104,10,0),IF(AF645='[1]Price List'!$K$1,VLOOKUP(P645,'[1]Price List'!$A$1:$K$104,11,0))))))))))))</f>
        <v>5000000</v>
      </c>
      <c r="R645" s="103"/>
      <c r="S645" s="127"/>
      <c r="T645" s="127"/>
      <c r="U645" s="120">
        <v>41942</v>
      </c>
      <c r="V645" s="523">
        <f t="shared" si="153"/>
        <v>84</v>
      </c>
      <c r="W645" s="127"/>
      <c r="X645" s="141" t="s">
        <v>11004</v>
      </c>
      <c r="Y645" s="424" t="s">
        <v>11005</v>
      </c>
      <c r="Z645" s="126" t="s">
        <v>9581</v>
      </c>
      <c r="AA645" s="103"/>
      <c r="AB645" s="126"/>
      <c r="AC645" s="103"/>
      <c r="AD645" s="103"/>
      <c r="AE645" s="103"/>
      <c r="AF645" s="121" t="s">
        <v>477</v>
      </c>
      <c r="AG645" s="126"/>
      <c r="AH645" s="524"/>
      <c r="AI645" s="524"/>
      <c r="AJ645" s="121"/>
      <c r="AK645" s="121"/>
      <c r="AL645" s="121"/>
      <c r="AM645" s="120"/>
      <c r="AN645" s="120"/>
      <c r="AO645" s="120"/>
      <c r="AP645" s="121"/>
      <c r="AQ645" s="525"/>
      <c r="AR645" s="525">
        <f t="shared" ca="1" si="157"/>
        <v>42347</v>
      </c>
      <c r="AS645" s="121"/>
      <c r="AT645" s="121" t="s">
        <v>11006</v>
      </c>
      <c r="AU645" s="122">
        <v>42116</v>
      </c>
      <c r="AV645" s="122">
        <v>42193</v>
      </c>
      <c r="AX645" s="121" t="s">
        <v>10947</v>
      </c>
      <c r="AY645" s="121">
        <v>0</v>
      </c>
      <c r="AZ645" s="120">
        <v>42228</v>
      </c>
      <c r="BA645" s="120">
        <v>42265</v>
      </c>
      <c r="BB645" s="121"/>
      <c r="BC645" s="522">
        <f t="shared" si="158"/>
        <v>5000000</v>
      </c>
      <c r="BD645" s="121"/>
      <c r="BE645" s="516"/>
      <c r="BF645" s="122">
        <v>42268</v>
      </c>
      <c r="BG645" s="141" t="s">
        <v>116</v>
      </c>
      <c r="BH645" s="121" t="s">
        <v>14650</v>
      </c>
      <c r="BI645" s="122">
        <v>42265</v>
      </c>
      <c r="BJ645" s="190">
        <v>42292</v>
      </c>
      <c r="BK645" s="526" t="s">
        <v>167</v>
      </c>
      <c r="BL645" s="534">
        <f t="shared" si="155"/>
        <v>5000000</v>
      </c>
      <c r="BM645" t="s">
        <v>10948</v>
      </c>
      <c r="BQ645" t="str">
        <f t="shared" ref="BQ645:BQ708" si="159">+K645</f>
        <v>Indosat</v>
      </c>
      <c r="BR645" t="str">
        <f t="shared" ref="BR645:BR708" si="160">+C645</f>
        <v>HK-14-1787</v>
      </c>
      <c r="BS645" s="91">
        <f t="shared" ref="BS645:BS708" si="161">+H645</f>
        <v>2014</v>
      </c>
      <c r="BT645">
        <f t="shared" si="156"/>
        <v>42228</v>
      </c>
      <c r="BU645" s="91">
        <f t="shared" si="156"/>
        <v>42265</v>
      </c>
      <c r="BW645" t="str">
        <f t="shared" ref="BW645:BW708" si="162">"Site : "&amp;Y645&amp;" - "&amp;X645</f>
        <v>Site : KARET_SAWAH - 01JKS202</v>
      </c>
      <c r="BX645" t="str">
        <f t="shared" ref="BX645:BX708" si="163">"Tipe Tower : "&amp;AB645</f>
        <v xml:space="preserve">Tipe Tower : </v>
      </c>
      <c r="BY645">
        <f t="shared" ref="BY645:BZ708" si="164">+D645</f>
        <v>4800083168</v>
      </c>
      <c r="BZ645" s="92" t="str">
        <f t="shared" si="164"/>
        <v>Re Engineering</v>
      </c>
      <c r="CD645" s="531"/>
    </row>
    <row r="646" spans="2:82" ht="15" customHeight="1" x14ac:dyDescent="0.25">
      <c r="B646" s="103">
        <f t="shared" si="154"/>
        <v>497</v>
      </c>
      <c r="C646" s="126" t="s">
        <v>11007</v>
      </c>
      <c r="D646" s="126">
        <v>4800083168</v>
      </c>
      <c r="E646" s="121" t="s">
        <v>9581</v>
      </c>
      <c r="F646" s="522">
        <v>5000000</v>
      </c>
      <c r="G646" s="127">
        <v>8</v>
      </c>
      <c r="H646" s="103">
        <v>2014</v>
      </c>
      <c r="I646" s="128">
        <v>41858</v>
      </c>
      <c r="J646" s="128"/>
      <c r="K646" s="127" t="s">
        <v>628</v>
      </c>
      <c r="L646" s="126" t="s">
        <v>628</v>
      </c>
      <c r="M646" s="141" t="s">
        <v>628</v>
      </c>
      <c r="N646" s="104" t="s">
        <v>1636</v>
      </c>
      <c r="O646" s="97" t="s">
        <v>2392</v>
      </c>
      <c r="P646" s="127" t="s">
        <v>98</v>
      </c>
      <c r="Q646" s="100">
        <f>(IF(AF646='[1]Price List'!$B$1,VLOOKUP(N646,'[1]Price List'!$A$1:$K$104,2,0),IF(AF646='[1]Price List'!$C$1,VLOOKUP(N646,'[1]Price List'!$A$1:$K$104,3,0),IF(AF646='[1]Price List'!$D$1,VLOOKUP(N646,'[1]Price List'!$A$1:$K$104,4,0),IF(AF646='[1]Price List'!$E$1,VLOOKUP(N646,'[1]Price List'!$A$1:$K$104,5,0),IF(AF646='[1]Price List'!$F$1,VLOOKUP(N646,'[1]Price List'!$A$1:$K$104,6,0),IF(AF646='[1]Price List'!$G$1,VLOOKUP(N646,'[1]Price List'!$A$1:$K$104,7,0),IF(AF646='[1]Price List'!$H$1,VLOOKUP(N646,'[1]Price List'!$A$1:$K$104,8,0),IF(AF646='[1]Price List'!$I$1,VLOOKUP(N646,'[1]Price List'!$A$1:$K$104,9,0),IF(AF646='[1]Price List'!$J$1,VLOOKUP(N646,'[1]Price List'!$A$1:$K$104,10,0),IF(AF646='[1]Price List'!$K$1,VLOOKUP(N646,'[1]Price List'!$A$1:$K$104,11,0))))))))))))+(IF(AF646='[1]Price List'!$B$1,VLOOKUP(O646,'[1]Price List'!$A$1:$K$104,2,0),IF(AF646='[1]Price List'!$C$1,VLOOKUP(O646,'[1]Price List'!$A$1:$K$104,3,0),IF(AF646='[1]Price List'!$D$1,VLOOKUP(O646,'[1]Price List'!$A$1:$K$104,4,0),IF(AF646='[1]Price List'!$E$1,VLOOKUP(O646,'[1]Price List'!$A$1:$K$104,5,0),IF(AF646='[1]Price List'!$F$1,VLOOKUP(O646,'[1]Price List'!$A$1:$K$104,6,0),IF(AF646='[1]Price List'!$G$1,VLOOKUP(O646,'[1]Price List'!$A$1:$K$104,7,0),IF(AF646='[1]Price List'!$H$1,VLOOKUP(O646,'[1]Price List'!$A$1:$K$104,8,0),IF(AF646='[1]Price List'!$I$1,VLOOKUP(O646,'[1]Price List'!$A$1:$K$104,9,0),IF(AF646='[1]Price List'!$J$1,VLOOKUP(O646,'[1]Price List'!$A$1:$K$104,10,0),IF(AF646='[1]Price List'!$K$1,VLOOKUP(O646,'[1]Price List'!$A$1:$K$104,11,0))))))))))))+(IF(AF646='[1]Price List'!$B$1,VLOOKUP(P646,'[1]Price List'!$A$1:$K$104,2,0),IF(AF646='[1]Price List'!$C$1,VLOOKUP(P646,'[1]Price List'!$A$1:$K$104,3,0),IF(AF646='[1]Price List'!$D$1,VLOOKUP(P646,'[1]Price List'!$A$1:$K$104,4,0),IF(AF646='[1]Price List'!$E$1,VLOOKUP(P646,'[1]Price List'!$A$1:$K$104,5,0),IF(AF646='[1]Price List'!$F$1,VLOOKUP(P646,'[1]Price List'!$A$1:$K$104,6,0),IF(AF646='[1]Price List'!$G$1,VLOOKUP(P646,'[1]Price List'!$A$1:$K$104,7,0),IF(AF646='[1]Price List'!$H$1,VLOOKUP(P646,'[1]Price List'!$A$1:$K$104,8,0),IF(AF646='[1]Price List'!$I$1,VLOOKUP(P646,'[1]Price List'!$A$1:$K$104,9,0),IF(AF646='[1]Price List'!$J$1,VLOOKUP(P646,'[1]Price List'!$A$1:$K$104,10,0),IF(AF646='[1]Price List'!$K$1,VLOOKUP(P646,'[1]Price List'!$A$1:$K$104,11,0))))))))))))</f>
        <v>5000000</v>
      </c>
      <c r="R646" s="103"/>
      <c r="S646" s="127"/>
      <c r="T646" s="127"/>
      <c r="U646" s="120">
        <v>41939</v>
      </c>
      <c r="V646" s="523">
        <f t="shared" si="153"/>
        <v>81</v>
      </c>
      <c r="W646" s="127"/>
      <c r="X646" s="141" t="s">
        <v>11008</v>
      </c>
      <c r="Y646" s="424" t="s">
        <v>11009</v>
      </c>
      <c r="Z646" s="126" t="s">
        <v>9581</v>
      </c>
      <c r="AA646" s="103"/>
      <c r="AB646" s="126"/>
      <c r="AC646" s="103"/>
      <c r="AD646" s="103"/>
      <c r="AE646" s="103"/>
      <c r="AF646" s="121" t="s">
        <v>477</v>
      </c>
      <c r="AG646" s="126"/>
      <c r="AH646" s="524"/>
      <c r="AI646" s="524"/>
      <c r="AJ646" s="121"/>
      <c r="AK646" s="121"/>
      <c r="AL646" s="121"/>
      <c r="AM646" s="120"/>
      <c r="AN646" s="120"/>
      <c r="AO646" s="120"/>
      <c r="AP646" s="121"/>
      <c r="AQ646" s="525"/>
      <c r="AR646" s="525">
        <f t="shared" ca="1" si="157"/>
        <v>42347</v>
      </c>
      <c r="AS646" s="121"/>
      <c r="AT646" s="121"/>
      <c r="AU646" s="122"/>
      <c r="AV646" s="122"/>
      <c r="AX646" s="121"/>
      <c r="AY646" s="121">
        <v>0</v>
      </c>
      <c r="AZ646" s="120"/>
      <c r="BA646" s="120"/>
      <c r="BB646" s="121"/>
      <c r="BC646" s="522">
        <f t="shared" si="158"/>
        <v>5000000</v>
      </c>
      <c r="BD646" s="121"/>
      <c r="BE646" s="516"/>
      <c r="BF646" s="122"/>
      <c r="BG646" s="141" t="s">
        <v>9329</v>
      </c>
      <c r="BH646" s="121"/>
      <c r="BI646" s="122"/>
      <c r="BJ646" s="190"/>
      <c r="BK646" s="526" t="s">
        <v>167</v>
      </c>
      <c r="BL646" s="534">
        <f t="shared" si="155"/>
        <v>5000000</v>
      </c>
      <c r="BQ646" t="str">
        <f t="shared" si="159"/>
        <v>Indosat</v>
      </c>
      <c r="BR646" t="str">
        <f t="shared" si="160"/>
        <v>HK-14-1788</v>
      </c>
      <c r="BS646" s="91">
        <f t="shared" si="161"/>
        <v>2014</v>
      </c>
      <c r="BT646">
        <f t="shared" si="156"/>
        <v>0</v>
      </c>
      <c r="BU646" s="91">
        <f t="shared" si="156"/>
        <v>0</v>
      </c>
      <c r="BW646" t="str">
        <f t="shared" si="162"/>
        <v>Site : HERO UTAMA M BESAR - 01JKP072</v>
      </c>
      <c r="BX646" t="str">
        <f t="shared" si="163"/>
        <v xml:space="preserve">Tipe Tower : </v>
      </c>
      <c r="BY646">
        <f t="shared" si="164"/>
        <v>4800083168</v>
      </c>
      <c r="BZ646" s="92" t="str">
        <f t="shared" si="164"/>
        <v>Re Engineering</v>
      </c>
      <c r="CD646" s="531"/>
    </row>
    <row r="647" spans="2:82" ht="15" customHeight="1" x14ac:dyDescent="0.25">
      <c r="B647" s="103">
        <f t="shared" si="154"/>
        <v>498</v>
      </c>
      <c r="C647" s="126" t="s">
        <v>11010</v>
      </c>
      <c r="D647" s="126" t="s">
        <v>11011</v>
      </c>
      <c r="E647" s="121" t="s">
        <v>2986</v>
      </c>
      <c r="F647" s="522">
        <v>8350000</v>
      </c>
      <c r="G647" s="127">
        <v>11</v>
      </c>
      <c r="H647" s="103">
        <v>2014</v>
      </c>
      <c r="I647" s="128">
        <v>41969</v>
      </c>
      <c r="J647" s="128"/>
      <c r="K647" s="127" t="s">
        <v>2987</v>
      </c>
      <c r="L647" s="126" t="s">
        <v>2987</v>
      </c>
      <c r="M647" s="141" t="s">
        <v>2987</v>
      </c>
      <c r="N647" s="126" t="s">
        <v>98</v>
      </c>
      <c r="O647" s="127" t="s">
        <v>98</v>
      </c>
      <c r="P647" s="127" t="s">
        <v>98</v>
      </c>
      <c r="Q647" s="345">
        <v>0</v>
      </c>
      <c r="R647" s="103"/>
      <c r="S647" s="127"/>
      <c r="T647" s="127"/>
      <c r="U647" s="120">
        <v>41935</v>
      </c>
      <c r="V647" s="523">
        <f t="shared" si="153"/>
        <v>-34</v>
      </c>
      <c r="W647" s="127"/>
      <c r="X647" s="141" t="s">
        <v>11012</v>
      </c>
      <c r="Y647" s="424" t="s">
        <v>11013</v>
      </c>
      <c r="Z647" s="126" t="s">
        <v>2986</v>
      </c>
      <c r="AA647" s="103"/>
      <c r="AB647" s="126"/>
      <c r="AC647" s="103"/>
      <c r="AD647" s="103"/>
      <c r="AE647" s="103"/>
      <c r="AF647" s="121" t="s">
        <v>741</v>
      </c>
      <c r="AG647" s="126"/>
      <c r="AH647" s="524"/>
      <c r="AI647" s="524"/>
      <c r="AJ647" s="121"/>
      <c r="AK647" s="121"/>
      <c r="AL647" s="121"/>
      <c r="AM647" s="120"/>
      <c r="AN647" s="120"/>
      <c r="AO647" s="120"/>
      <c r="AP647" s="121"/>
      <c r="AQ647" s="525"/>
      <c r="AR647" s="525">
        <f t="shared" ca="1" si="157"/>
        <v>42347</v>
      </c>
      <c r="AS647" s="121"/>
      <c r="AT647" s="121"/>
      <c r="AU647" s="122"/>
      <c r="AV647" s="122"/>
      <c r="AX647" s="121"/>
      <c r="AY647" s="121">
        <v>0</v>
      </c>
      <c r="AZ647" s="120">
        <v>42010</v>
      </c>
      <c r="BA647" s="120">
        <v>42025</v>
      </c>
      <c r="BB647" s="121"/>
      <c r="BC647" s="522">
        <f t="shared" si="158"/>
        <v>8350000</v>
      </c>
      <c r="BD647" s="516">
        <v>0</v>
      </c>
      <c r="BE647" s="516">
        <f>+BC647</f>
        <v>8350000</v>
      </c>
      <c r="BF647" s="122">
        <v>42026</v>
      </c>
      <c r="BG647" s="141" t="s">
        <v>116</v>
      </c>
      <c r="BH647" s="121" t="s">
        <v>11014</v>
      </c>
      <c r="BI647" s="122">
        <v>42031</v>
      </c>
      <c r="BJ647" s="190">
        <v>42093</v>
      </c>
      <c r="BK647" s="526" t="s">
        <v>167</v>
      </c>
      <c r="BL647" s="534">
        <f t="shared" si="155"/>
        <v>8350000</v>
      </c>
      <c r="BQ647" t="str">
        <f t="shared" si="159"/>
        <v>Huawei</v>
      </c>
      <c r="BR647" t="str">
        <f t="shared" si="160"/>
        <v>HK-14-1789</v>
      </c>
      <c r="BS647" s="91">
        <f t="shared" si="161"/>
        <v>2014</v>
      </c>
      <c r="BT647">
        <f t="shared" si="156"/>
        <v>42010</v>
      </c>
      <c r="BU647" s="91">
        <f t="shared" si="156"/>
        <v>42025</v>
      </c>
      <c r="BW647" t="str">
        <f t="shared" si="162"/>
        <v>Site : SIYONO KULON_ GUNUNG KIDUL_GF_SB - 121254B</v>
      </c>
      <c r="BX647" t="str">
        <f t="shared" si="163"/>
        <v xml:space="preserve">Tipe Tower : </v>
      </c>
      <c r="BY647" t="str">
        <f t="shared" si="164"/>
        <v>1091153467-21</v>
      </c>
      <c r="BZ647" s="92" t="str">
        <f t="shared" si="164"/>
        <v>Survey+Foundation Design Analysis</v>
      </c>
      <c r="CD647" s="531"/>
    </row>
    <row r="648" spans="2:82" ht="15" customHeight="1" x14ac:dyDescent="0.25">
      <c r="B648" s="103">
        <f t="shared" si="154"/>
        <v>499</v>
      </c>
      <c r="C648" s="126" t="s">
        <v>11015</v>
      </c>
      <c r="D648" s="126" t="s">
        <v>11016</v>
      </c>
      <c r="E648" s="121" t="s">
        <v>9928</v>
      </c>
      <c r="F648" s="522">
        <v>10600000</v>
      </c>
      <c r="G648" s="127">
        <v>12</v>
      </c>
      <c r="H648" s="103">
        <v>2014</v>
      </c>
      <c r="I648" s="128">
        <v>41976</v>
      </c>
      <c r="J648" s="128"/>
      <c r="K648" s="127" t="s">
        <v>2987</v>
      </c>
      <c r="L648" s="126" t="s">
        <v>2987</v>
      </c>
      <c r="M648" s="141" t="s">
        <v>2987</v>
      </c>
      <c r="N648" s="126" t="s">
        <v>98</v>
      </c>
      <c r="O648" s="127" t="s">
        <v>98</v>
      </c>
      <c r="P648" s="127" t="s">
        <v>98</v>
      </c>
      <c r="Q648" s="345">
        <v>0</v>
      </c>
      <c r="R648" s="103"/>
      <c r="S648" s="127"/>
      <c r="T648" s="127"/>
      <c r="U648" s="120">
        <v>41946</v>
      </c>
      <c r="V648" s="523">
        <f t="shared" si="153"/>
        <v>-30</v>
      </c>
      <c r="W648" s="127"/>
      <c r="X648" s="141">
        <v>140790</v>
      </c>
      <c r="Y648" s="424" t="s">
        <v>11017</v>
      </c>
      <c r="Z648" s="126" t="s">
        <v>9928</v>
      </c>
      <c r="AA648" s="103"/>
      <c r="AB648" s="126"/>
      <c r="AC648" s="103"/>
      <c r="AD648" s="103"/>
      <c r="AE648" s="103"/>
      <c r="AF648" s="121" t="s">
        <v>741</v>
      </c>
      <c r="AG648" s="126"/>
      <c r="AH648" s="524"/>
      <c r="AI648" s="524"/>
      <c r="AJ648" s="121"/>
      <c r="AK648" s="121"/>
      <c r="AL648" s="121"/>
      <c r="AM648" s="120"/>
      <c r="AN648" s="120"/>
      <c r="AO648" s="120"/>
      <c r="AP648" s="121"/>
      <c r="AQ648" s="525"/>
      <c r="AR648" s="525">
        <f t="shared" ca="1" si="157"/>
        <v>42347</v>
      </c>
      <c r="AS648" s="121"/>
      <c r="AT648" s="121"/>
      <c r="AU648" s="122"/>
      <c r="AV648" s="122"/>
      <c r="AX648" s="121"/>
      <c r="AY648" s="121">
        <v>0</v>
      </c>
      <c r="AZ648" s="120">
        <v>42010</v>
      </c>
      <c r="BA648" s="120">
        <v>42045</v>
      </c>
      <c r="BB648" s="121"/>
      <c r="BC648" s="522">
        <f t="shared" si="158"/>
        <v>10600000</v>
      </c>
      <c r="BD648" s="516">
        <v>0</v>
      </c>
      <c r="BE648" s="516">
        <f>+BC648</f>
        <v>10600000</v>
      </c>
      <c r="BF648" s="122">
        <v>42066</v>
      </c>
      <c r="BG648" s="141" t="s">
        <v>116</v>
      </c>
      <c r="BH648" s="121" t="s">
        <v>11018</v>
      </c>
      <c r="BI648" s="122">
        <v>42067</v>
      </c>
      <c r="BJ648" s="190">
        <v>42103</v>
      </c>
      <c r="BK648" s="526" t="s">
        <v>167</v>
      </c>
      <c r="BL648" s="534">
        <f t="shared" si="155"/>
        <v>10600000</v>
      </c>
      <c r="BQ648" t="str">
        <f t="shared" si="159"/>
        <v>Huawei</v>
      </c>
      <c r="BR648" t="str">
        <f t="shared" si="160"/>
        <v>HK-14-1791</v>
      </c>
      <c r="BS648" s="91">
        <f t="shared" si="161"/>
        <v>2014</v>
      </c>
      <c r="BT648">
        <f t="shared" si="156"/>
        <v>42010</v>
      </c>
      <c r="BU648" s="91">
        <f t="shared" si="156"/>
        <v>42045</v>
      </c>
      <c r="BW648" t="str">
        <f t="shared" si="162"/>
        <v>Site : SENTOSA 3G - 140790</v>
      </c>
      <c r="BX648" t="str">
        <f t="shared" si="163"/>
        <v xml:space="preserve">Tipe Tower : </v>
      </c>
      <c r="BY648" t="str">
        <f t="shared" si="164"/>
        <v>1091154447-2</v>
      </c>
      <c r="BZ648" s="92" t="str">
        <f t="shared" si="164"/>
        <v>Survey+Building Analysis</v>
      </c>
      <c r="CD648" s="531"/>
    </row>
    <row r="649" spans="2:82" ht="15" customHeight="1" x14ac:dyDescent="0.25">
      <c r="B649" s="103">
        <f t="shared" si="154"/>
        <v>500</v>
      </c>
      <c r="C649" s="126" t="s">
        <v>11019</v>
      </c>
      <c r="D649" s="126" t="s">
        <v>11020</v>
      </c>
      <c r="E649" s="121" t="s">
        <v>803</v>
      </c>
      <c r="F649" s="522">
        <v>1750000</v>
      </c>
      <c r="G649" s="127">
        <v>11</v>
      </c>
      <c r="H649" s="103">
        <v>2014</v>
      </c>
      <c r="I649" s="128">
        <v>41960</v>
      </c>
      <c r="J649" s="128"/>
      <c r="K649" s="127" t="s">
        <v>8275</v>
      </c>
      <c r="L649" s="127" t="s">
        <v>8275</v>
      </c>
      <c r="M649" s="141" t="s">
        <v>770</v>
      </c>
      <c r="N649" s="126" t="s">
        <v>98</v>
      </c>
      <c r="O649" s="127" t="s">
        <v>98</v>
      </c>
      <c r="P649" s="127" t="s">
        <v>98</v>
      </c>
      <c r="Q649" s="345">
        <v>0</v>
      </c>
      <c r="R649" s="103"/>
      <c r="S649" s="127"/>
      <c r="T649" s="127"/>
      <c r="U649" s="120">
        <v>41946</v>
      </c>
      <c r="V649" s="523">
        <f t="shared" si="153"/>
        <v>-14</v>
      </c>
      <c r="W649" s="127"/>
      <c r="X649" s="141">
        <v>121068104</v>
      </c>
      <c r="Y649" s="424" t="s">
        <v>11021</v>
      </c>
      <c r="Z649" s="126" t="s">
        <v>803</v>
      </c>
      <c r="AA649" s="103"/>
      <c r="AB649" s="126" t="s">
        <v>8469</v>
      </c>
      <c r="AC649" s="103"/>
      <c r="AD649" s="103"/>
      <c r="AE649" s="103"/>
      <c r="AF649" s="121" t="s">
        <v>8906</v>
      </c>
      <c r="AG649" s="126" t="s">
        <v>11022</v>
      </c>
      <c r="AH649" s="524"/>
      <c r="AI649" s="524"/>
      <c r="AJ649" s="121"/>
      <c r="AK649" s="121"/>
      <c r="AL649" s="121"/>
      <c r="AM649" s="120"/>
      <c r="AN649" s="120"/>
      <c r="AO649" s="120"/>
      <c r="AP649" s="121"/>
      <c r="AQ649" s="525"/>
      <c r="AR649" s="525">
        <f t="shared" ca="1" si="157"/>
        <v>42347</v>
      </c>
      <c r="AS649" s="121"/>
      <c r="AT649" s="121"/>
      <c r="AU649" s="122"/>
      <c r="AV649" s="122"/>
      <c r="AX649" s="121" t="s">
        <v>8261</v>
      </c>
      <c r="AY649" s="121">
        <v>0</v>
      </c>
      <c r="AZ649" s="120">
        <v>41985</v>
      </c>
      <c r="BA649" s="120">
        <v>41991</v>
      </c>
      <c r="BB649" s="121"/>
      <c r="BC649" s="522">
        <f t="shared" si="158"/>
        <v>1750000</v>
      </c>
      <c r="BD649" s="121"/>
      <c r="BE649" s="516">
        <v>1750000</v>
      </c>
      <c r="BF649" s="122">
        <v>42009</v>
      </c>
      <c r="BG649" s="141" t="s">
        <v>116</v>
      </c>
      <c r="BH649" s="121" t="s">
        <v>11023</v>
      </c>
      <c r="BI649" s="122">
        <v>42011</v>
      </c>
      <c r="BJ649" s="190">
        <v>42026</v>
      </c>
      <c r="BK649" s="526" t="s">
        <v>167</v>
      </c>
      <c r="BL649" s="534">
        <f t="shared" si="155"/>
        <v>1750000</v>
      </c>
      <c r="BQ649" t="str">
        <f t="shared" si="159"/>
        <v>TBG - SMI</v>
      </c>
      <c r="BR649" t="str">
        <f t="shared" si="160"/>
        <v>HK-14-1794</v>
      </c>
      <c r="BS649" s="91">
        <f t="shared" si="161"/>
        <v>2014</v>
      </c>
      <c r="BT649">
        <f t="shared" si="156"/>
        <v>41985</v>
      </c>
      <c r="BU649" s="91">
        <f t="shared" si="156"/>
        <v>41991</v>
      </c>
      <c r="BW649" t="str">
        <f t="shared" si="162"/>
        <v>Site : WANARAJA - 121068104</v>
      </c>
      <c r="BX649" t="str">
        <f t="shared" si="163"/>
        <v>Tipe Tower : GB-4L-ISAT-70-MED-2003.04:03IND018</v>
      </c>
      <c r="BY649" t="str">
        <f t="shared" si="164"/>
        <v>PO/SMI/14/N002566</v>
      </c>
      <c r="BZ649" s="92" t="str">
        <f t="shared" si="164"/>
        <v>ANALISA KEKUATAN PONDASI &amp; VALIDASI TOWER</v>
      </c>
      <c r="CD649" s="531"/>
    </row>
    <row r="650" spans="2:82" ht="15" customHeight="1" x14ac:dyDescent="0.25">
      <c r="B650" s="103">
        <f t="shared" si="154"/>
        <v>501</v>
      </c>
      <c r="C650" s="126" t="s">
        <v>11024</v>
      </c>
      <c r="D650" s="126" t="s">
        <v>11025</v>
      </c>
      <c r="E650" s="121" t="s">
        <v>803</v>
      </c>
      <c r="F650" s="522">
        <v>1750000</v>
      </c>
      <c r="G650" s="549"/>
      <c r="H650" s="103">
        <v>2014</v>
      </c>
      <c r="I650" s="128"/>
      <c r="J650" s="128"/>
      <c r="K650" s="127" t="s">
        <v>8275</v>
      </c>
      <c r="L650" s="126" t="s">
        <v>8275</v>
      </c>
      <c r="M650" s="141" t="s">
        <v>770</v>
      </c>
      <c r="N650" s="126" t="s">
        <v>98</v>
      </c>
      <c r="O650" s="127" t="s">
        <v>98</v>
      </c>
      <c r="P650" s="127" t="s">
        <v>98</v>
      </c>
      <c r="Q650" s="345">
        <v>0</v>
      </c>
      <c r="R650" s="103"/>
      <c r="S650" s="127"/>
      <c r="T650" s="127"/>
      <c r="U650" s="120">
        <v>41946</v>
      </c>
      <c r="V650" s="523">
        <f t="shared" si="153"/>
        <v>41946</v>
      </c>
      <c r="W650" s="127"/>
      <c r="X650" s="141">
        <v>121268104</v>
      </c>
      <c r="Y650" s="424" t="s">
        <v>11026</v>
      </c>
      <c r="Z650" s="126" t="s">
        <v>803</v>
      </c>
      <c r="AA650" s="103"/>
      <c r="AB650" s="126" t="s">
        <v>11027</v>
      </c>
      <c r="AC650" s="103"/>
      <c r="AD650" s="103"/>
      <c r="AE650" s="103"/>
      <c r="AF650" s="121" t="s">
        <v>8906</v>
      </c>
      <c r="AG650" s="126" t="s">
        <v>11028</v>
      </c>
      <c r="AH650" s="524"/>
      <c r="AI650" s="524"/>
      <c r="AJ650" s="121"/>
      <c r="AK650" s="121"/>
      <c r="AL650" s="121"/>
      <c r="AM650" s="120"/>
      <c r="AN650" s="120"/>
      <c r="AO650" s="120"/>
      <c r="AP650" s="121"/>
      <c r="AQ650" s="525"/>
      <c r="AR650" s="525">
        <f t="shared" ca="1" si="157"/>
        <v>42347</v>
      </c>
      <c r="AS650" s="121"/>
      <c r="AT650" s="121"/>
      <c r="AU650" s="122"/>
      <c r="AV650" s="122"/>
      <c r="AX650" s="121" t="s">
        <v>8261</v>
      </c>
      <c r="AY650" s="121">
        <v>0</v>
      </c>
      <c r="AZ650" s="120">
        <v>41995</v>
      </c>
      <c r="BA650" s="120">
        <v>42009</v>
      </c>
      <c r="BB650" s="121"/>
      <c r="BC650" s="522">
        <f t="shared" si="158"/>
        <v>1750000</v>
      </c>
      <c r="BD650" s="121"/>
      <c r="BE650" s="516">
        <v>1750000</v>
      </c>
      <c r="BF650" s="122">
        <v>42010</v>
      </c>
      <c r="BG650" s="141" t="s">
        <v>116</v>
      </c>
      <c r="BH650" s="121" t="s">
        <v>11029</v>
      </c>
      <c r="BI650" s="122">
        <v>42012</v>
      </c>
      <c r="BJ650" s="190">
        <v>42026</v>
      </c>
      <c r="BK650" s="526" t="s">
        <v>167</v>
      </c>
      <c r="BL650" s="534">
        <f t="shared" si="155"/>
        <v>1750000</v>
      </c>
      <c r="BQ650" t="str">
        <f t="shared" si="159"/>
        <v>TBG - SMI</v>
      </c>
      <c r="BR650" t="str">
        <f t="shared" si="160"/>
        <v>HK-14-1795</v>
      </c>
      <c r="BS650" s="91">
        <f t="shared" si="161"/>
        <v>2014</v>
      </c>
      <c r="BT650">
        <f t="shared" si="156"/>
        <v>41995</v>
      </c>
      <c r="BU650" s="91">
        <f t="shared" si="156"/>
        <v>42009</v>
      </c>
      <c r="BW650" t="str">
        <f t="shared" si="162"/>
        <v>Site : CIPELANG - 121268104</v>
      </c>
      <c r="BX650" t="str">
        <f t="shared" si="163"/>
        <v>Tipe Tower : GB-4L-60-WJ:03SMI004</v>
      </c>
      <c r="BY650" t="str">
        <f t="shared" si="164"/>
        <v>PO/SMI/14/N002565</v>
      </c>
      <c r="BZ650" s="92" t="str">
        <f t="shared" si="164"/>
        <v>ANALISA KEKUATAN PONDASI &amp; VALIDASI TOWER</v>
      </c>
      <c r="CD650" s="531"/>
    </row>
    <row r="651" spans="2:82" ht="15" customHeight="1" x14ac:dyDescent="0.25">
      <c r="B651" s="103">
        <f t="shared" si="154"/>
        <v>502</v>
      </c>
      <c r="C651" s="126" t="s">
        <v>11030</v>
      </c>
      <c r="D651" s="126" t="s">
        <v>11031</v>
      </c>
      <c r="E651" s="121" t="s">
        <v>11032</v>
      </c>
      <c r="F651" s="522">
        <v>5350000</v>
      </c>
      <c r="G651" s="127">
        <v>10</v>
      </c>
      <c r="H651" s="103">
        <v>2014</v>
      </c>
      <c r="I651" s="128">
        <v>41940</v>
      </c>
      <c r="J651" s="128"/>
      <c r="K651" s="127" t="s">
        <v>8275</v>
      </c>
      <c r="L651" s="127" t="s">
        <v>8275</v>
      </c>
      <c r="M651" s="141" t="s">
        <v>770</v>
      </c>
      <c r="N651" s="126" t="s">
        <v>98</v>
      </c>
      <c r="O651" s="127" t="s">
        <v>98</v>
      </c>
      <c r="P651" s="127" t="s">
        <v>98</v>
      </c>
      <c r="Q651" s="345">
        <v>0</v>
      </c>
      <c r="R651" s="103"/>
      <c r="S651" s="127"/>
      <c r="T651" s="127"/>
      <c r="U651" s="120">
        <v>41946</v>
      </c>
      <c r="V651" s="523">
        <f t="shared" si="153"/>
        <v>6</v>
      </c>
      <c r="W651" s="127"/>
      <c r="X651" s="141">
        <v>121279104</v>
      </c>
      <c r="Y651" s="424" t="s">
        <v>11033</v>
      </c>
      <c r="Z651" s="126" t="s">
        <v>11032</v>
      </c>
      <c r="AA651" s="103"/>
      <c r="AB651" s="126" t="s">
        <v>11034</v>
      </c>
      <c r="AC651" s="103"/>
      <c r="AD651" s="103"/>
      <c r="AE651" s="103"/>
      <c r="AF651" s="121" t="s">
        <v>8906</v>
      </c>
      <c r="AG651" s="126" t="s">
        <v>11035</v>
      </c>
      <c r="AH651" s="524"/>
      <c r="AI651" s="524"/>
      <c r="AJ651" s="121"/>
      <c r="AK651" s="121"/>
      <c r="AL651" s="121"/>
      <c r="AM651" s="120"/>
      <c r="AN651" s="120"/>
      <c r="AO651" s="120"/>
      <c r="AP651" s="121"/>
      <c r="AQ651" s="525"/>
      <c r="AR651" s="525">
        <f t="shared" ca="1" si="157"/>
        <v>42347</v>
      </c>
      <c r="AS651" s="121"/>
      <c r="AT651" s="121"/>
      <c r="AU651" s="122"/>
      <c r="AV651" s="122"/>
      <c r="AX651" s="121" t="s">
        <v>8261</v>
      </c>
      <c r="AY651" s="121">
        <v>0</v>
      </c>
      <c r="AZ651" s="120">
        <v>41991</v>
      </c>
      <c r="BA651" s="120">
        <v>42009</v>
      </c>
      <c r="BB651" s="121"/>
      <c r="BC651" s="522">
        <f t="shared" si="158"/>
        <v>5350000</v>
      </c>
      <c r="BD651" s="121"/>
      <c r="BE651" s="516">
        <v>5350000</v>
      </c>
      <c r="BF651" s="122">
        <v>42010</v>
      </c>
      <c r="BG651" s="141" t="s">
        <v>116</v>
      </c>
      <c r="BH651" s="121" t="s">
        <v>11036</v>
      </c>
      <c r="BI651" s="122">
        <v>42012</v>
      </c>
      <c r="BJ651" s="190">
        <v>42026</v>
      </c>
      <c r="BK651" s="526" t="s">
        <v>167</v>
      </c>
      <c r="BL651" s="534">
        <f t="shared" si="155"/>
        <v>5350000</v>
      </c>
      <c r="BQ651" t="str">
        <f t="shared" si="159"/>
        <v>TBG - SMI</v>
      </c>
      <c r="BR651" t="str">
        <f t="shared" si="160"/>
        <v>HK-14-1796</v>
      </c>
      <c r="BS651" s="91">
        <f t="shared" si="161"/>
        <v>2014</v>
      </c>
      <c r="BT651">
        <f t="shared" si="156"/>
        <v>41991</v>
      </c>
      <c r="BU651" s="91">
        <f t="shared" si="156"/>
        <v>42009</v>
      </c>
      <c r="BW651" t="str">
        <f t="shared" si="162"/>
        <v>Site : CILAME - 121279104</v>
      </c>
      <c r="BX651" t="str">
        <f t="shared" si="163"/>
        <v>Tipe Tower : GB-4L-72-CJ:15WOS036</v>
      </c>
      <c r="BY651" t="str">
        <f t="shared" si="164"/>
        <v>PO/SMI/14/N002481</v>
      </c>
      <c r="BZ651" s="92" t="str">
        <f t="shared" si="164"/>
        <v>survey analisa kekuatan pondasi &amp; Validasi Tower dan MOB demob Area Jawa Barat</v>
      </c>
      <c r="CD651" s="531"/>
    </row>
    <row r="652" spans="2:82" ht="15" customHeight="1" x14ac:dyDescent="0.25">
      <c r="B652" s="103">
        <f t="shared" si="154"/>
        <v>503</v>
      </c>
      <c r="C652" s="126" t="s">
        <v>11037</v>
      </c>
      <c r="D652" s="126"/>
      <c r="E652" s="121" t="s">
        <v>11038</v>
      </c>
      <c r="F652" s="522"/>
      <c r="G652" s="127"/>
      <c r="H652" s="103"/>
      <c r="I652" s="128"/>
      <c r="J652" s="128"/>
      <c r="K652" s="127" t="s">
        <v>8275</v>
      </c>
      <c r="L652" s="126" t="s">
        <v>8275</v>
      </c>
      <c r="M652" s="141" t="s">
        <v>770</v>
      </c>
      <c r="N652" s="126" t="s">
        <v>98</v>
      </c>
      <c r="O652" s="127" t="s">
        <v>98</v>
      </c>
      <c r="P652" s="127" t="s">
        <v>98</v>
      </c>
      <c r="Q652" s="345">
        <v>0</v>
      </c>
      <c r="R652" s="103"/>
      <c r="S652" s="127"/>
      <c r="T652" s="127"/>
      <c r="U652" s="120"/>
      <c r="V652" s="523">
        <f t="shared" si="153"/>
        <v>0</v>
      </c>
      <c r="W652" s="127"/>
      <c r="X652" s="141">
        <v>160604104</v>
      </c>
      <c r="Y652" s="424" t="s">
        <v>11039</v>
      </c>
      <c r="Z652" s="126" t="s">
        <v>11038</v>
      </c>
      <c r="AA652" s="103"/>
      <c r="AB652" s="126" t="s">
        <v>8469</v>
      </c>
      <c r="AC652" s="103"/>
      <c r="AD652" s="103"/>
      <c r="AE652" s="103"/>
      <c r="AF652" s="121" t="s">
        <v>1354</v>
      </c>
      <c r="AG652" s="126" t="s">
        <v>11040</v>
      </c>
      <c r="AH652" s="524"/>
      <c r="AI652" s="524"/>
      <c r="AJ652" s="121"/>
      <c r="AK652" s="121"/>
      <c r="AL652" s="121"/>
      <c r="AM652" s="120"/>
      <c r="AN652" s="120"/>
      <c r="AO652" s="120"/>
      <c r="AP652" s="121" t="s">
        <v>1355</v>
      </c>
      <c r="AQ652" s="525"/>
      <c r="AR652" s="525">
        <f t="shared" ca="1" si="157"/>
        <v>42347</v>
      </c>
      <c r="AS652" s="121" t="s">
        <v>11041</v>
      </c>
      <c r="AT652" s="121"/>
      <c r="AU652" s="122"/>
      <c r="AV652" s="122"/>
      <c r="AX652" s="121"/>
      <c r="AY652" s="121">
        <v>0</v>
      </c>
      <c r="AZ652" s="120"/>
      <c r="BA652" s="120"/>
      <c r="BB652" s="121"/>
      <c r="BC652" s="522">
        <f t="shared" si="158"/>
        <v>0</v>
      </c>
      <c r="BD652" s="121"/>
      <c r="BE652" s="516"/>
      <c r="BF652" s="122"/>
      <c r="BG652" s="141" t="s">
        <v>1641</v>
      </c>
      <c r="BH652" s="121"/>
      <c r="BI652" s="122"/>
      <c r="BJ652" s="190"/>
      <c r="BK652" s="526" t="s">
        <v>167</v>
      </c>
      <c r="BL652" s="554" t="s">
        <v>1641</v>
      </c>
      <c r="BQ652" t="str">
        <f t="shared" si="159"/>
        <v>TBG - SMI</v>
      </c>
      <c r="BR652" t="str">
        <f t="shared" si="160"/>
        <v>HK-14-1798</v>
      </c>
      <c r="BS652" s="91">
        <f t="shared" si="161"/>
        <v>0</v>
      </c>
      <c r="BT652">
        <f t="shared" si="156"/>
        <v>0</v>
      </c>
      <c r="BU652" s="91">
        <f t="shared" si="156"/>
        <v>0</v>
      </c>
      <c r="BW652" t="str">
        <f t="shared" si="162"/>
        <v>Site : PERUMNAS_KAMAL - 160604104</v>
      </c>
      <c r="BX652" t="str">
        <f t="shared" si="163"/>
        <v>Tipe Tower : GB-4L-ISAT-70-MED-2003.04:03IND018</v>
      </c>
      <c r="BY652">
        <f t="shared" si="164"/>
        <v>0</v>
      </c>
      <c r="BZ652" s="92" t="str">
        <f t="shared" si="164"/>
        <v>Desain Perkuatan Pondasi</v>
      </c>
      <c r="CD652" s="531"/>
    </row>
    <row r="653" spans="2:82" ht="15" customHeight="1" x14ac:dyDescent="0.25">
      <c r="B653" s="103">
        <f t="shared" si="154"/>
        <v>504</v>
      </c>
      <c r="C653" s="126" t="s">
        <v>11042</v>
      </c>
      <c r="D653" s="126" t="s">
        <v>11043</v>
      </c>
      <c r="E653" s="121" t="s">
        <v>11044</v>
      </c>
      <c r="F653" s="522">
        <v>8000000</v>
      </c>
      <c r="G653" s="127" t="s">
        <v>804</v>
      </c>
      <c r="H653" s="103">
        <v>2014</v>
      </c>
      <c r="I653" s="128">
        <v>41698</v>
      </c>
      <c r="J653" s="128"/>
      <c r="K653" s="127" t="s">
        <v>716</v>
      </c>
      <c r="L653" s="127" t="s">
        <v>716</v>
      </c>
      <c r="M653" s="141" t="s">
        <v>602</v>
      </c>
      <c r="N653" s="126" t="s">
        <v>98</v>
      </c>
      <c r="O653" s="127" t="s">
        <v>98</v>
      </c>
      <c r="P653" s="127" t="s">
        <v>98</v>
      </c>
      <c r="Q653" s="345">
        <v>0</v>
      </c>
      <c r="R653" s="103"/>
      <c r="S653" s="127"/>
      <c r="T653" s="127"/>
      <c r="U653" s="120">
        <v>41838</v>
      </c>
      <c r="V653" s="523">
        <f t="shared" si="153"/>
        <v>140</v>
      </c>
      <c r="W653" s="127"/>
      <c r="X653" s="141"/>
      <c r="Y653" s="424" t="s">
        <v>11044</v>
      </c>
      <c r="Z653" s="126" t="s">
        <v>11044</v>
      </c>
      <c r="AA653" s="103"/>
      <c r="AB653" s="126"/>
      <c r="AC653" s="103"/>
      <c r="AD653" s="103"/>
      <c r="AE653" s="103"/>
      <c r="AF653" s="121"/>
      <c r="AG653" s="126"/>
      <c r="AH653" s="524"/>
      <c r="AI653" s="524"/>
      <c r="AJ653" s="121"/>
      <c r="AK653" s="121"/>
      <c r="AL653" s="121"/>
      <c r="AM653" s="120"/>
      <c r="AN653" s="120"/>
      <c r="AO653" s="120"/>
      <c r="AP653" s="121" t="s">
        <v>1656</v>
      </c>
      <c r="AQ653" s="525"/>
      <c r="AR653" s="525">
        <f t="shared" ca="1" si="157"/>
        <v>42347</v>
      </c>
      <c r="AS653" s="532" t="s">
        <v>11045</v>
      </c>
      <c r="AT653" s="121"/>
      <c r="AU653" s="122"/>
      <c r="AV653" s="122"/>
      <c r="AX653" s="121"/>
      <c r="AY653" s="121">
        <v>0</v>
      </c>
      <c r="AZ653" s="120">
        <v>42151</v>
      </c>
      <c r="BA653" s="120">
        <v>42166</v>
      </c>
      <c r="BB653" s="121"/>
      <c r="BC653" s="522">
        <f t="shared" si="158"/>
        <v>8000000</v>
      </c>
      <c r="BD653" s="516"/>
      <c r="BE653" s="516">
        <f>+BC653</f>
        <v>8000000</v>
      </c>
      <c r="BF653" s="122">
        <v>42166</v>
      </c>
      <c r="BG653" s="141" t="s">
        <v>116</v>
      </c>
      <c r="BH653" s="121" t="s">
        <v>11046</v>
      </c>
      <c r="BI653" s="122">
        <v>42170</v>
      </c>
      <c r="BJ653" s="190">
        <v>42187</v>
      </c>
      <c r="BK653" s="526" t="s">
        <v>167</v>
      </c>
      <c r="BL653" s="534">
        <f>F653</f>
        <v>8000000</v>
      </c>
      <c r="BQ653" t="str">
        <f t="shared" si="159"/>
        <v>TBG - PDI</v>
      </c>
      <c r="BR653" t="str">
        <f t="shared" si="160"/>
        <v>HK-14-1806</v>
      </c>
      <c r="BS653" s="91">
        <f t="shared" si="161"/>
        <v>2014</v>
      </c>
      <c r="BT653">
        <f t="shared" si="156"/>
        <v>42151</v>
      </c>
      <c r="BU653" s="91">
        <f t="shared" si="156"/>
        <v>42166</v>
      </c>
      <c r="BW653" t="str">
        <f t="shared" si="162"/>
        <v xml:space="preserve">Site : Pekerjaan Design Analisa Standard Pole MCP 18 M (Dengan Material Pipa) - </v>
      </c>
      <c r="BX653" t="str">
        <f t="shared" si="163"/>
        <v xml:space="preserve">Tipe Tower : </v>
      </c>
      <c r="BY653" t="str">
        <f t="shared" si="164"/>
        <v>PO/TB/14/N004154</v>
      </c>
      <c r="BZ653" s="92" t="str">
        <f t="shared" si="164"/>
        <v>Pekerjaan Design Analisa Standard Pole MCP 18 M (Dengan Material Pipa)</v>
      </c>
      <c r="CD653" s="531"/>
    </row>
    <row r="654" spans="2:82" ht="15" customHeight="1" x14ac:dyDescent="0.25">
      <c r="B654" s="103">
        <f t="shared" si="154"/>
        <v>505</v>
      </c>
      <c r="C654" s="126" t="s">
        <v>11047</v>
      </c>
      <c r="D654" s="126"/>
      <c r="E654" s="121"/>
      <c r="F654" s="522"/>
      <c r="G654" s="127"/>
      <c r="H654" s="103"/>
      <c r="I654" s="128"/>
      <c r="J654" s="128"/>
      <c r="K654" s="127" t="s">
        <v>94</v>
      </c>
      <c r="L654" s="126" t="s">
        <v>7410</v>
      </c>
      <c r="M654" s="141" t="s">
        <v>96</v>
      </c>
      <c r="N654" s="126" t="s">
        <v>377</v>
      </c>
      <c r="O654" s="127" t="s">
        <v>98</v>
      </c>
      <c r="P654" s="127" t="s">
        <v>98</v>
      </c>
      <c r="Q654" s="345">
        <v>0</v>
      </c>
      <c r="R654" s="103"/>
      <c r="S654" s="127"/>
      <c r="T654" s="127"/>
      <c r="U654" s="120">
        <v>41772</v>
      </c>
      <c r="V654" s="523">
        <f t="shared" si="153"/>
        <v>41772</v>
      </c>
      <c r="W654" s="127"/>
      <c r="X654" s="141" t="s">
        <v>7915</v>
      </c>
      <c r="Y654" s="424" t="s">
        <v>7916</v>
      </c>
      <c r="Z654" s="126" t="s">
        <v>9017</v>
      </c>
      <c r="AA654" s="103" t="s">
        <v>128</v>
      </c>
      <c r="AB654" s="126" t="s">
        <v>11048</v>
      </c>
      <c r="AC654" s="103" t="s">
        <v>118</v>
      </c>
      <c r="AD654" s="103" t="s">
        <v>1884</v>
      </c>
      <c r="AE654" s="103" t="s">
        <v>1884</v>
      </c>
      <c r="AF654" s="121"/>
      <c r="AG654" s="126"/>
      <c r="AH654" s="524"/>
      <c r="AI654" s="524"/>
      <c r="AJ654" s="121"/>
      <c r="AK654" s="121"/>
      <c r="AL654" s="121"/>
      <c r="AM654" s="120"/>
      <c r="AN654" s="120"/>
      <c r="AO654" s="120"/>
      <c r="AP654" s="121"/>
      <c r="AQ654" s="525"/>
      <c r="AR654" s="525">
        <f t="shared" ca="1" si="157"/>
        <v>42347</v>
      </c>
      <c r="AS654" s="121"/>
      <c r="AT654" s="121"/>
      <c r="AU654" s="122"/>
      <c r="AV654" s="122"/>
      <c r="AX654" s="121"/>
      <c r="AY654" s="121" t="s">
        <v>9041</v>
      </c>
      <c r="AZ654" s="120"/>
      <c r="BA654" s="120"/>
      <c r="BB654" s="121"/>
      <c r="BC654" s="522"/>
      <c r="BD654" s="516"/>
      <c r="BE654" s="516"/>
      <c r="BF654" s="122"/>
      <c r="BG654" s="141" t="s">
        <v>2356</v>
      </c>
      <c r="BH654" s="121"/>
      <c r="BI654" s="122"/>
      <c r="BJ654" s="190"/>
      <c r="BK654" s="526" t="s">
        <v>118</v>
      </c>
      <c r="BL654" s="323" t="s">
        <v>2356</v>
      </c>
      <c r="BQ654" t="str">
        <f t="shared" si="159"/>
        <v>Protelindo</v>
      </c>
      <c r="BR654" t="str">
        <f t="shared" si="160"/>
        <v>HK-14-1816</v>
      </c>
      <c r="BS654" s="91">
        <f t="shared" si="161"/>
        <v>0</v>
      </c>
      <c r="BT654">
        <f t="shared" si="156"/>
        <v>0</v>
      </c>
      <c r="BU654" s="91">
        <f t="shared" si="156"/>
        <v>0</v>
      </c>
      <c r="BW654" t="str">
        <f t="shared" si="162"/>
        <v>Site : RS Hermina - Sunter - JAW-CCJ-0047-H-P</v>
      </c>
      <c r="BX654" t="str">
        <f t="shared" si="163"/>
        <v>Tipe Tower : New Pole 6 M</v>
      </c>
      <c r="BY654">
        <f t="shared" si="164"/>
        <v>0</v>
      </c>
      <c r="BZ654" s="92">
        <f t="shared" si="164"/>
        <v>0</v>
      </c>
      <c r="CD654" s="531"/>
    </row>
    <row r="655" spans="2:82" ht="15" customHeight="1" x14ac:dyDescent="0.25">
      <c r="B655" s="103">
        <f t="shared" si="154"/>
        <v>506</v>
      </c>
      <c r="C655" s="126" t="s">
        <v>11049</v>
      </c>
      <c r="D655" s="126">
        <v>4500064686</v>
      </c>
      <c r="E655" s="121" t="s">
        <v>9017</v>
      </c>
      <c r="F655" s="522">
        <v>10250000</v>
      </c>
      <c r="G655" s="127" t="s">
        <v>93</v>
      </c>
      <c r="H655" s="103">
        <v>2015</v>
      </c>
      <c r="I655" s="128">
        <v>42013</v>
      </c>
      <c r="J655" s="128"/>
      <c r="K655" s="127" t="s">
        <v>94</v>
      </c>
      <c r="L655" s="126" t="s">
        <v>7410</v>
      </c>
      <c r="M655" s="141" t="s">
        <v>96</v>
      </c>
      <c r="N655" s="126" t="s">
        <v>98</v>
      </c>
      <c r="O655" s="127" t="s">
        <v>98</v>
      </c>
      <c r="P655" s="127" t="s">
        <v>98</v>
      </c>
      <c r="Q655" s="345">
        <v>0</v>
      </c>
      <c r="R655" s="103"/>
      <c r="S655" s="127"/>
      <c r="T655" s="127"/>
      <c r="U655" s="120">
        <v>41946</v>
      </c>
      <c r="V655" s="523">
        <f t="shared" si="153"/>
        <v>-67</v>
      </c>
      <c r="W655" s="127"/>
      <c r="X655" s="661" t="s">
        <v>11050</v>
      </c>
      <c r="Y655" s="424" t="s">
        <v>11051</v>
      </c>
      <c r="Z655" s="126" t="s">
        <v>9017</v>
      </c>
      <c r="AA655" s="103" t="s">
        <v>128</v>
      </c>
      <c r="AB655" s="126" t="s">
        <v>11052</v>
      </c>
      <c r="AC655" s="103" t="s">
        <v>1884</v>
      </c>
      <c r="AD655" s="103" t="s">
        <v>1884</v>
      </c>
      <c r="AE655" s="103" t="s">
        <v>1884</v>
      </c>
      <c r="AF655" s="121"/>
      <c r="AG655" s="126"/>
      <c r="AH655" s="524"/>
      <c r="AI655" s="524"/>
      <c r="AJ655" s="121"/>
      <c r="AK655" s="121"/>
      <c r="AL655" s="121"/>
      <c r="AM655" s="120"/>
      <c r="AN655" s="120"/>
      <c r="AO655" s="120"/>
      <c r="AP655" s="121"/>
      <c r="AQ655" s="525"/>
      <c r="AR655" s="525">
        <f t="shared" ca="1" si="157"/>
        <v>42347</v>
      </c>
      <c r="AS655" s="121"/>
      <c r="AT655" s="121"/>
      <c r="AU655" s="122"/>
      <c r="AV655" s="122"/>
      <c r="AX655" s="121"/>
      <c r="AY655" s="121" t="s">
        <v>9041</v>
      </c>
      <c r="AZ655" s="120">
        <v>42089</v>
      </c>
      <c r="BA655" s="120">
        <v>42132</v>
      </c>
      <c r="BB655" s="121"/>
      <c r="BC655" s="522">
        <f t="shared" ref="BC655:BC661" si="165">F655</f>
        <v>10250000</v>
      </c>
      <c r="BD655" s="516">
        <v>0</v>
      </c>
      <c r="BE655" s="516">
        <f>+BC655</f>
        <v>10250000</v>
      </c>
      <c r="BF655" s="122">
        <v>42135</v>
      </c>
      <c r="BG655" s="141" t="s">
        <v>116</v>
      </c>
      <c r="BH655" s="651" t="s">
        <v>11053</v>
      </c>
      <c r="BI655" s="122">
        <v>42135</v>
      </c>
      <c r="BJ655" s="190">
        <v>42159</v>
      </c>
      <c r="BK655" s="526" t="s">
        <v>118</v>
      </c>
      <c r="BL655" s="534">
        <f t="shared" ref="BL655:BL718" si="166">F655</f>
        <v>10250000</v>
      </c>
      <c r="BQ655" t="str">
        <f t="shared" si="159"/>
        <v>Protelindo</v>
      </c>
      <c r="BR655" t="str">
        <f t="shared" si="160"/>
        <v>HK-14-1817</v>
      </c>
      <c r="BS655" s="91">
        <f t="shared" si="161"/>
        <v>2015</v>
      </c>
      <c r="BT655">
        <f t="shared" ref="BT655:BU661" si="167">+AZ655</f>
        <v>42089</v>
      </c>
      <c r="BU655" s="91">
        <f t="shared" si="167"/>
        <v>42132</v>
      </c>
      <c r="BW655" t="str">
        <f t="shared" si="162"/>
        <v>Site : Manggarai Agung - JAW-CCJ-0009-R-F</v>
      </c>
      <c r="BX655" t="str">
        <f t="shared" si="163"/>
        <v>Tipe Tower : New Pole 12 M</v>
      </c>
      <c r="BY655">
        <f t="shared" si="164"/>
        <v>4500064686</v>
      </c>
      <c r="BZ655" s="92" t="str">
        <f t="shared" si="164"/>
        <v>1. Site Survey / engineering Survey, 2. Design Package, BoQ dan Konsultasi (termasuk pekerjaan tambah apabila ada, 3. Analisa dan desain pondasi (RT), 4. Hammer test</v>
      </c>
      <c r="CD655" s="531"/>
    </row>
    <row r="656" spans="2:82" ht="15" customHeight="1" x14ac:dyDescent="0.25">
      <c r="B656" s="103">
        <f t="shared" si="154"/>
        <v>507</v>
      </c>
      <c r="C656" s="126" t="s">
        <v>11054</v>
      </c>
      <c r="D656" s="126" t="s">
        <v>11055</v>
      </c>
      <c r="E656" s="121" t="s">
        <v>10528</v>
      </c>
      <c r="F656" s="522">
        <v>2000000</v>
      </c>
      <c r="G656" s="127">
        <v>11</v>
      </c>
      <c r="H656" s="103">
        <v>2014</v>
      </c>
      <c r="I656" s="128">
        <v>41949</v>
      </c>
      <c r="J656" s="128"/>
      <c r="K656" s="127" t="s">
        <v>601</v>
      </c>
      <c r="L656" s="126" t="s">
        <v>601</v>
      </c>
      <c r="M656" s="141" t="s">
        <v>8346</v>
      </c>
      <c r="N656" s="126" t="s">
        <v>98</v>
      </c>
      <c r="O656" s="127" t="s">
        <v>98</v>
      </c>
      <c r="P656" s="127" t="s">
        <v>98</v>
      </c>
      <c r="Q656" s="345">
        <v>0</v>
      </c>
      <c r="R656" s="103"/>
      <c r="S656" s="127"/>
      <c r="T656" s="127"/>
      <c r="U656" s="120">
        <v>41955</v>
      </c>
      <c r="V656" s="523">
        <f t="shared" si="153"/>
        <v>6</v>
      </c>
      <c r="W656" s="127"/>
      <c r="X656" s="141"/>
      <c r="Y656" s="424" t="s">
        <v>11056</v>
      </c>
      <c r="Z656" s="126" t="s">
        <v>10528</v>
      </c>
      <c r="AA656" s="103"/>
      <c r="AB656" s="126"/>
      <c r="AC656" s="103"/>
      <c r="AD656" s="103"/>
      <c r="AE656" s="103"/>
      <c r="AF656" s="121"/>
      <c r="AG656" s="126"/>
      <c r="AH656" s="524"/>
      <c r="AI656" s="524"/>
      <c r="AJ656" s="121"/>
      <c r="AK656" s="121"/>
      <c r="AL656" s="121"/>
      <c r="AM656" s="120"/>
      <c r="AN656" s="120"/>
      <c r="AO656" s="120"/>
      <c r="AP656" s="121"/>
      <c r="AQ656" s="525"/>
      <c r="AR656" s="525">
        <f t="shared" ca="1" si="157"/>
        <v>42347</v>
      </c>
      <c r="AS656" s="121"/>
      <c r="AT656" s="121"/>
      <c r="AU656" s="122"/>
      <c r="AV656" s="122"/>
      <c r="AX656" s="121"/>
      <c r="AY656" s="121">
        <v>0</v>
      </c>
      <c r="AZ656" s="122">
        <v>42025</v>
      </c>
      <c r="BA656" s="122">
        <v>42025</v>
      </c>
      <c r="BB656" s="121"/>
      <c r="BC656" s="522">
        <f t="shared" si="165"/>
        <v>2000000</v>
      </c>
      <c r="BD656" s="121"/>
      <c r="BE656" s="516">
        <v>2000000</v>
      </c>
      <c r="BF656" s="122">
        <v>42025</v>
      </c>
      <c r="BG656" s="141" t="s">
        <v>116</v>
      </c>
      <c r="BH656" s="121" t="s">
        <v>11057</v>
      </c>
      <c r="BI656" s="122">
        <v>42025</v>
      </c>
      <c r="BJ656" s="190">
        <v>42074</v>
      </c>
      <c r="BK656" s="526" t="s">
        <v>167</v>
      </c>
      <c r="BL656" s="534">
        <f t="shared" si="166"/>
        <v>2000000</v>
      </c>
      <c r="BQ656" t="str">
        <f t="shared" si="159"/>
        <v>TBG - Project</v>
      </c>
      <c r="BR656" t="str">
        <f t="shared" si="160"/>
        <v>HK-14-1823</v>
      </c>
      <c r="BS656" s="91">
        <f t="shared" si="161"/>
        <v>2014</v>
      </c>
      <c r="BT656">
        <f t="shared" si="167"/>
        <v>42025</v>
      </c>
      <c r="BU656" s="91">
        <f t="shared" si="167"/>
        <v>42025</v>
      </c>
      <c r="BW656" t="str">
        <f t="shared" si="162"/>
        <v xml:space="preserve">Site : MA'URONGA - </v>
      </c>
      <c r="BX656" t="str">
        <f t="shared" si="163"/>
        <v xml:space="preserve">Tipe Tower : </v>
      </c>
      <c r="BY656" t="str">
        <f t="shared" si="164"/>
        <v>526/MKN-SWK/SPK/XI/2014</v>
      </c>
      <c r="BZ656" s="92" t="str">
        <f t="shared" si="164"/>
        <v>Retaining Wall</v>
      </c>
      <c r="CD656" s="531"/>
    </row>
    <row r="657" spans="2:82" ht="15" customHeight="1" x14ac:dyDescent="0.25">
      <c r="B657" s="103">
        <f t="shared" si="154"/>
        <v>508</v>
      </c>
      <c r="C657" s="126" t="s">
        <v>11058</v>
      </c>
      <c r="D657" s="126" t="s">
        <v>11059</v>
      </c>
      <c r="E657" s="121" t="s">
        <v>2986</v>
      </c>
      <c r="F657" s="522">
        <v>8350000</v>
      </c>
      <c r="G657" s="127">
        <v>11</v>
      </c>
      <c r="H657" s="103">
        <v>2014</v>
      </c>
      <c r="I657" s="128">
        <v>41969</v>
      </c>
      <c r="J657" s="128"/>
      <c r="K657" s="127" t="s">
        <v>2987</v>
      </c>
      <c r="L657" s="126" t="s">
        <v>2987</v>
      </c>
      <c r="M657" s="141" t="s">
        <v>2987</v>
      </c>
      <c r="N657" s="126" t="s">
        <v>98</v>
      </c>
      <c r="O657" s="127" t="s">
        <v>98</v>
      </c>
      <c r="P657" s="127" t="s">
        <v>98</v>
      </c>
      <c r="Q657" s="345">
        <v>0</v>
      </c>
      <c r="R657" s="103"/>
      <c r="S657" s="127"/>
      <c r="T657" s="127"/>
      <c r="U657" s="120">
        <v>41956</v>
      </c>
      <c r="V657" s="523">
        <f t="shared" si="153"/>
        <v>-13</v>
      </c>
      <c r="W657" s="127"/>
      <c r="X657" s="141">
        <v>114695</v>
      </c>
      <c r="Y657" s="424"/>
      <c r="Z657" s="126" t="s">
        <v>2986</v>
      </c>
      <c r="AA657" s="103"/>
      <c r="AB657" s="126" t="s">
        <v>11060</v>
      </c>
      <c r="AC657" s="103"/>
      <c r="AD657" s="103"/>
      <c r="AE657" s="103"/>
      <c r="AF657" s="121" t="s">
        <v>741</v>
      </c>
      <c r="AG657" s="126"/>
      <c r="AH657" s="524"/>
      <c r="AI657" s="524"/>
      <c r="AJ657" s="121"/>
      <c r="AK657" s="121"/>
      <c r="AL657" s="121"/>
      <c r="AM657" s="120"/>
      <c r="AN657" s="120"/>
      <c r="AO657" s="120"/>
      <c r="AP657" s="121"/>
      <c r="AQ657" s="525"/>
      <c r="AR657" s="525">
        <f t="shared" ca="1" si="157"/>
        <v>42347</v>
      </c>
      <c r="AS657" s="121"/>
      <c r="AT657" s="121"/>
      <c r="AU657" s="122"/>
      <c r="AV657" s="122"/>
      <c r="AX657" s="121"/>
      <c r="AY657" s="121">
        <v>0</v>
      </c>
      <c r="AZ657" s="120"/>
      <c r="BA657" s="120"/>
      <c r="BB657" s="121"/>
      <c r="BC657" s="522">
        <f t="shared" si="165"/>
        <v>8350000</v>
      </c>
      <c r="BD657" s="121"/>
      <c r="BE657" s="516"/>
      <c r="BF657" s="122"/>
      <c r="BG657" s="141" t="s">
        <v>1641</v>
      </c>
      <c r="BH657" s="121"/>
      <c r="BI657" s="122"/>
      <c r="BJ657" s="190"/>
      <c r="BK657" s="526" t="s">
        <v>167</v>
      </c>
      <c r="BL657" s="534">
        <f t="shared" si="166"/>
        <v>8350000</v>
      </c>
      <c r="BQ657" t="str">
        <f t="shared" si="159"/>
        <v>Huawei</v>
      </c>
      <c r="BR657" t="str">
        <f t="shared" si="160"/>
        <v>HK-14-1829</v>
      </c>
      <c r="BS657" s="91">
        <f t="shared" si="161"/>
        <v>2014</v>
      </c>
      <c r="BT657">
        <f t="shared" si="167"/>
        <v>0</v>
      </c>
      <c r="BU657" s="91">
        <f t="shared" si="167"/>
        <v>0</v>
      </c>
      <c r="BW657" t="str">
        <f t="shared" si="162"/>
        <v>Site :  - 114695</v>
      </c>
      <c r="BX657" t="str">
        <f t="shared" si="163"/>
        <v>Tipe Tower : Slim Tower</v>
      </c>
      <c r="BY657" t="str">
        <f t="shared" si="164"/>
        <v>1091153467-18</v>
      </c>
      <c r="BZ657" s="92" t="str">
        <f t="shared" si="164"/>
        <v>Survey+Foundation Design Analysis</v>
      </c>
      <c r="CD657" s="531"/>
    </row>
    <row r="658" spans="2:82" ht="15" customHeight="1" x14ac:dyDescent="0.25">
      <c r="B658" s="103">
        <f t="shared" si="154"/>
        <v>509</v>
      </c>
      <c r="C658" s="126" t="s">
        <v>11061</v>
      </c>
      <c r="D658" s="126" t="s">
        <v>11062</v>
      </c>
      <c r="E658" s="121" t="s">
        <v>2986</v>
      </c>
      <c r="F658" s="522">
        <v>8350000</v>
      </c>
      <c r="G658" s="127">
        <v>11</v>
      </c>
      <c r="H658" s="103">
        <v>2014</v>
      </c>
      <c r="I658" s="128">
        <v>41969</v>
      </c>
      <c r="J658" s="128"/>
      <c r="K658" s="127" t="s">
        <v>2987</v>
      </c>
      <c r="L658" s="126" t="s">
        <v>2987</v>
      </c>
      <c r="M658" s="141" t="s">
        <v>2987</v>
      </c>
      <c r="N658" s="126" t="s">
        <v>98</v>
      </c>
      <c r="O658" s="127" t="s">
        <v>98</v>
      </c>
      <c r="P658" s="127" t="s">
        <v>98</v>
      </c>
      <c r="Q658" s="345">
        <v>0</v>
      </c>
      <c r="R658" s="103"/>
      <c r="S658" s="127"/>
      <c r="T658" s="127"/>
      <c r="U658" s="120">
        <v>41956</v>
      </c>
      <c r="V658" s="523">
        <f t="shared" si="153"/>
        <v>-13</v>
      </c>
      <c r="W658" s="127"/>
      <c r="X658" s="141">
        <v>114915</v>
      </c>
      <c r="Y658" s="424" t="s">
        <v>11063</v>
      </c>
      <c r="Z658" s="126" t="s">
        <v>2986</v>
      </c>
      <c r="AA658" s="103"/>
      <c r="AB658" s="126" t="s">
        <v>635</v>
      </c>
      <c r="AC658" s="103"/>
      <c r="AD658" s="103"/>
      <c r="AE658" s="103"/>
      <c r="AF658" s="121" t="s">
        <v>741</v>
      </c>
      <c r="AG658" s="126" t="s">
        <v>11064</v>
      </c>
      <c r="AH658" s="524"/>
      <c r="AI658" s="524"/>
      <c r="AJ658" s="121"/>
      <c r="AK658" s="121"/>
      <c r="AL658" s="121"/>
      <c r="AM658" s="120"/>
      <c r="AN658" s="120"/>
      <c r="AO658" s="120"/>
      <c r="AP658" s="121"/>
      <c r="AQ658" s="525"/>
      <c r="AR658" s="525">
        <f t="shared" ca="1" si="157"/>
        <v>42347</v>
      </c>
      <c r="AS658" s="121"/>
      <c r="AT658" s="121"/>
      <c r="AU658" s="122"/>
      <c r="AV658" s="122"/>
      <c r="AX658" s="121"/>
      <c r="AY658" s="121">
        <v>0</v>
      </c>
      <c r="AZ658" s="120">
        <v>41978</v>
      </c>
      <c r="BA658" s="120">
        <v>42033</v>
      </c>
      <c r="BB658" s="121"/>
      <c r="BC658" s="522">
        <f t="shared" si="165"/>
        <v>8350000</v>
      </c>
      <c r="BD658" s="516"/>
      <c r="BE658" s="516">
        <f>+BC658</f>
        <v>8350000</v>
      </c>
      <c r="BF658" s="122">
        <v>42034</v>
      </c>
      <c r="BG658" s="141" t="s">
        <v>116</v>
      </c>
      <c r="BH658" s="121" t="s">
        <v>11065</v>
      </c>
      <c r="BI658" s="122">
        <v>42067</v>
      </c>
      <c r="BJ658" s="190">
        <v>42103</v>
      </c>
      <c r="BK658" s="526" t="s">
        <v>167</v>
      </c>
      <c r="BL658" s="534">
        <f t="shared" si="166"/>
        <v>8350000</v>
      </c>
      <c r="BQ658" t="str">
        <f t="shared" si="159"/>
        <v>Huawei</v>
      </c>
      <c r="BR658" t="str">
        <f t="shared" si="160"/>
        <v>HK-14-1830</v>
      </c>
      <c r="BS658" s="91">
        <f t="shared" si="161"/>
        <v>2014</v>
      </c>
      <c r="BT658">
        <f t="shared" si="167"/>
        <v>41978</v>
      </c>
      <c r="BU658" s="91">
        <f t="shared" si="167"/>
        <v>42033</v>
      </c>
      <c r="BW658" t="str">
        <f t="shared" si="162"/>
        <v>Site : KARANGSARI_KEBUMEN GF SST 42 - 114915</v>
      </c>
      <c r="BX658" t="str">
        <f t="shared" si="163"/>
        <v>Tipe Tower : SST</v>
      </c>
      <c r="BY658" t="str">
        <f t="shared" si="164"/>
        <v>1091153467-22</v>
      </c>
      <c r="BZ658" s="92" t="str">
        <f t="shared" si="164"/>
        <v>Survey+Foundation Design Analysis</v>
      </c>
      <c r="CD658" s="531"/>
    </row>
    <row r="659" spans="2:82" ht="15" customHeight="1" x14ac:dyDescent="0.25">
      <c r="B659" s="103">
        <f t="shared" si="154"/>
        <v>510</v>
      </c>
      <c r="C659" s="126" t="s">
        <v>11066</v>
      </c>
      <c r="D659" s="126" t="s">
        <v>11067</v>
      </c>
      <c r="E659" s="121" t="s">
        <v>2986</v>
      </c>
      <c r="F659" s="522">
        <v>8350000</v>
      </c>
      <c r="G659" s="127">
        <v>12</v>
      </c>
      <c r="H659" s="103">
        <v>2014</v>
      </c>
      <c r="I659" s="128">
        <v>41990</v>
      </c>
      <c r="J659" s="128"/>
      <c r="K659" s="127" t="s">
        <v>2987</v>
      </c>
      <c r="L659" s="126" t="s">
        <v>2987</v>
      </c>
      <c r="M659" s="141" t="s">
        <v>2987</v>
      </c>
      <c r="N659" s="126" t="s">
        <v>98</v>
      </c>
      <c r="O659" s="127" t="s">
        <v>98</v>
      </c>
      <c r="P659" s="127" t="s">
        <v>98</v>
      </c>
      <c r="Q659" s="345">
        <v>0</v>
      </c>
      <c r="R659" s="103"/>
      <c r="S659" s="127"/>
      <c r="T659" s="127"/>
      <c r="U659" s="120">
        <v>41940</v>
      </c>
      <c r="V659" s="523">
        <f t="shared" si="153"/>
        <v>-50</v>
      </c>
      <c r="W659" s="127"/>
      <c r="X659" s="141" t="s">
        <v>11068</v>
      </c>
      <c r="Y659" s="424" t="s">
        <v>11069</v>
      </c>
      <c r="Z659" s="126" t="s">
        <v>2986</v>
      </c>
      <c r="AA659" s="103"/>
      <c r="AB659" s="126" t="s">
        <v>11070</v>
      </c>
      <c r="AC659" s="103"/>
      <c r="AD659" s="103"/>
      <c r="AE659" s="103"/>
      <c r="AF659" s="121" t="s">
        <v>741</v>
      </c>
      <c r="AG659" s="126" t="s">
        <v>11071</v>
      </c>
      <c r="AH659" s="524"/>
      <c r="AI659" s="524"/>
      <c r="AJ659" s="121"/>
      <c r="AK659" s="121"/>
      <c r="AL659" s="121"/>
      <c r="AM659" s="120"/>
      <c r="AN659" s="120"/>
      <c r="AO659" s="120"/>
      <c r="AP659" s="121"/>
      <c r="AQ659" s="525"/>
      <c r="AR659" s="525">
        <f t="shared" ca="1" si="157"/>
        <v>42347</v>
      </c>
      <c r="AS659" s="121"/>
      <c r="AT659" s="121"/>
      <c r="AU659" s="122"/>
      <c r="AV659" s="122"/>
      <c r="AX659" s="121"/>
      <c r="AY659" s="121">
        <v>0</v>
      </c>
      <c r="AZ659" s="120">
        <v>41995</v>
      </c>
      <c r="BA659" s="542">
        <v>42019</v>
      </c>
      <c r="BB659" s="121"/>
      <c r="BC659" s="522">
        <f t="shared" si="165"/>
        <v>8350000</v>
      </c>
      <c r="BD659" s="516">
        <v>0</v>
      </c>
      <c r="BE659" s="516">
        <f>+BC659</f>
        <v>8350000</v>
      </c>
      <c r="BF659" s="122">
        <v>42020</v>
      </c>
      <c r="BG659" s="141" t="s">
        <v>116</v>
      </c>
      <c r="BH659" s="121" t="s">
        <v>11072</v>
      </c>
      <c r="BI659" s="122">
        <v>42031</v>
      </c>
      <c r="BJ659" s="190">
        <v>42093</v>
      </c>
      <c r="BK659" s="526" t="s">
        <v>167</v>
      </c>
      <c r="BL659" s="534">
        <f t="shared" si="166"/>
        <v>8350000</v>
      </c>
      <c r="BQ659" t="str">
        <f t="shared" si="159"/>
        <v>Huawei</v>
      </c>
      <c r="BR659" t="str">
        <f t="shared" si="160"/>
        <v>HK-14-1831</v>
      </c>
      <c r="BS659" s="91">
        <f t="shared" si="161"/>
        <v>2014</v>
      </c>
      <c r="BT659">
        <f t="shared" si="167"/>
        <v>41995</v>
      </c>
      <c r="BU659" s="91">
        <f t="shared" si="167"/>
        <v>42019</v>
      </c>
      <c r="BW659" t="str">
        <f t="shared" si="162"/>
        <v>Site : Puri 3 - GF_SB  - 114656B</v>
      </c>
      <c r="BX659" t="str">
        <f t="shared" si="163"/>
        <v>Tipe Tower : Camouflage</v>
      </c>
      <c r="BY659" t="str">
        <f t="shared" si="164"/>
        <v>1091153467-25</v>
      </c>
      <c r="BZ659" s="92" t="str">
        <f t="shared" si="164"/>
        <v>Survey+Foundation Design Analysis</v>
      </c>
      <c r="CD659" s="531"/>
    </row>
    <row r="660" spans="2:82" ht="15" customHeight="1" x14ac:dyDescent="0.25">
      <c r="B660" s="103">
        <f t="shared" si="154"/>
        <v>511</v>
      </c>
      <c r="C660" s="126" t="s">
        <v>11073</v>
      </c>
      <c r="D660" s="126">
        <v>4800083168</v>
      </c>
      <c r="E660" s="121" t="s">
        <v>9547</v>
      </c>
      <c r="F660" s="522">
        <v>3500000</v>
      </c>
      <c r="G660" s="127">
        <v>8</v>
      </c>
      <c r="H660" s="103">
        <v>2014</v>
      </c>
      <c r="I660" s="128">
        <v>41858</v>
      </c>
      <c r="J660" s="128"/>
      <c r="K660" s="127" t="s">
        <v>628</v>
      </c>
      <c r="L660" s="126" t="s">
        <v>628</v>
      </c>
      <c r="M660" s="141" t="s">
        <v>628</v>
      </c>
      <c r="N660" s="95" t="s">
        <v>1636</v>
      </c>
      <c r="O660" s="127" t="s">
        <v>98</v>
      </c>
      <c r="P660" s="127" t="s">
        <v>98</v>
      </c>
      <c r="Q660" s="100">
        <f>(IF(AF660='[1]Price List'!$B$1,VLOOKUP(N660,'[1]Price List'!$A$1:$K$104,2,0),IF(AF660='[1]Price List'!$C$1,VLOOKUP(N660,'[1]Price List'!$A$1:$K$104,3,0),IF(AF660='[1]Price List'!$D$1,VLOOKUP(N660,'[1]Price List'!$A$1:$K$104,4,0),IF(AF660='[1]Price List'!$E$1,VLOOKUP(N660,'[1]Price List'!$A$1:$K$104,5,0),IF(AF660='[1]Price List'!$F$1,VLOOKUP(N660,'[1]Price List'!$A$1:$K$104,6,0),IF(AF660='[1]Price List'!$G$1,VLOOKUP(N660,'[1]Price List'!$A$1:$K$104,7,0),IF(AF660='[1]Price List'!$H$1,VLOOKUP(N660,'[1]Price List'!$A$1:$K$104,8,0),IF(AF660='[1]Price List'!$I$1,VLOOKUP(N660,'[1]Price List'!$A$1:$K$104,9,0),IF(AF660='[1]Price List'!$J$1,VLOOKUP(N660,'[1]Price List'!$A$1:$K$104,10,0),IF(AF660='[1]Price List'!$K$1,VLOOKUP(N660,'[1]Price List'!$A$1:$K$104,11,0))))))))))))+(IF(AF660='[1]Price List'!$B$1,VLOOKUP(O660,'[1]Price List'!$A$1:$K$104,2,0),IF(AF660='[1]Price List'!$C$1,VLOOKUP(O660,'[1]Price List'!$A$1:$K$104,3,0),IF(AF660='[1]Price List'!$D$1,VLOOKUP(O660,'[1]Price List'!$A$1:$K$104,4,0),IF(AF660='[1]Price List'!$E$1,VLOOKUP(O660,'[1]Price List'!$A$1:$K$104,5,0),IF(AF660='[1]Price List'!$F$1,VLOOKUP(O660,'[1]Price List'!$A$1:$K$104,6,0),IF(AF660='[1]Price List'!$G$1,VLOOKUP(O660,'[1]Price List'!$A$1:$K$104,7,0),IF(AF660='[1]Price List'!$H$1,VLOOKUP(O660,'[1]Price List'!$A$1:$K$104,8,0),IF(AF660='[1]Price List'!$I$1,VLOOKUP(O660,'[1]Price List'!$A$1:$K$104,9,0),IF(AF660='[1]Price List'!$J$1,VLOOKUP(O660,'[1]Price List'!$A$1:$K$104,10,0),IF(AF660='[1]Price List'!$K$1,VLOOKUP(O660,'[1]Price List'!$A$1:$K$104,11,0))))))))))))+(IF(AF660='[1]Price List'!$B$1,VLOOKUP(P660,'[1]Price List'!$A$1:$K$104,2,0),IF(AF660='[1]Price List'!$C$1,VLOOKUP(P660,'[1]Price List'!$A$1:$K$104,3,0),IF(AF660='[1]Price List'!$D$1,VLOOKUP(P660,'[1]Price List'!$A$1:$K$104,4,0),IF(AF660='[1]Price List'!$E$1,VLOOKUP(P660,'[1]Price List'!$A$1:$K$104,5,0),IF(AF660='[1]Price List'!$F$1,VLOOKUP(P660,'[1]Price List'!$A$1:$K$104,6,0),IF(AF660='[1]Price List'!$G$1,VLOOKUP(P660,'[1]Price List'!$A$1:$K$104,7,0),IF(AF660='[1]Price List'!$H$1,VLOOKUP(P660,'[1]Price List'!$A$1:$K$104,8,0),IF(AF660='[1]Price List'!$I$1,VLOOKUP(P660,'[1]Price List'!$A$1:$K$104,9,0),IF(AF660='[1]Price List'!$J$1,VLOOKUP(P660,'[1]Price List'!$A$1:$K$104,10,0),IF(AF660='[1]Price List'!$K$1,VLOOKUP(P660,'[1]Price List'!$A$1:$K$104,11,0))))))))))))</f>
        <v>3500000</v>
      </c>
      <c r="R660" s="103"/>
      <c r="S660" s="127"/>
      <c r="T660" s="127"/>
      <c r="U660" s="120">
        <v>41943</v>
      </c>
      <c r="V660" s="523">
        <f t="shared" si="153"/>
        <v>85</v>
      </c>
      <c r="W660" s="127"/>
      <c r="X660" s="141" t="s">
        <v>11074</v>
      </c>
      <c r="Y660" s="424" t="s">
        <v>11075</v>
      </c>
      <c r="Z660" s="126" t="s">
        <v>1640</v>
      </c>
      <c r="AA660" s="103"/>
      <c r="AB660" s="126" t="s">
        <v>635</v>
      </c>
      <c r="AC660" s="103"/>
      <c r="AD660" s="103"/>
      <c r="AE660" s="103"/>
      <c r="AF660" s="121" t="s">
        <v>741</v>
      </c>
      <c r="AG660" s="126"/>
      <c r="AH660" s="524"/>
      <c r="AI660" s="524"/>
      <c r="AJ660" s="121"/>
      <c r="AK660" s="121"/>
      <c r="AL660" s="121"/>
      <c r="AM660" s="120"/>
      <c r="AN660" s="120"/>
      <c r="AO660" s="120"/>
      <c r="AP660" s="121"/>
      <c r="AQ660" s="525"/>
      <c r="AR660" s="525">
        <f t="shared" ca="1" si="157"/>
        <v>42347</v>
      </c>
      <c r="AS660" s="121"/>
      <c r="AT660" s="635" t="s">
        <v>11076</v>
      </c>
      <c r="AU660" s="122">
        <v>42102</v>
      </c>
      <c r="AV660" s="120">
        <v>42115</v>
      </c>
      <c r="AX660" s="126" t="s">
        <v>1649</v>
      </c>
      <c r="AZ660" s="542">
        <v>42117</v>
      </c>
      <c r="BA660" s="120">
        <v>42167</v>
      </c>
      <c r="BB660" s="121"/>
      <c r="BC660" s="522">
        <f t="shared" si="165"/>
        <v>3500000</v>
      </c>
      <c r="BD660" s="121"/>
      <c r="BE660" s="516">
        <f>+BC660</f>
        <v>3500000</v>
      </c>
      <c r="BF660" s="122">
        <v>42170</v>
      </c>
      <c r="BG660" s="141" t="s">
        <v>116</v>
      </c>
      <c r="BH660" s="121" t="s">
        <v>1650</v>
      </c>
      <c r="BI660" s="122">
        <v>42170</v>
      </c>
      <c r="BJ660" s="190">
        <v>42192</v>
      </c>
      <c r="BK660" s="526" t="s">
        <v>167</v>
      </c>
      <c r="BL660" s="534">
        <f t="shared" si="166"/>
        <v>3500000</v>
      </c>
      <c r="BM660" t="s">
        <v>1651</v>
      </c>
      <c r="BQ660" t="str">
        <f t="shared" si="159"/>
        <v>Indosat</v>
      </c>
      <c r="BR660" t="str">
        <f t="shared" si="160"/>
        <v>HK-14-1835</v>
      </c>
      <c r="BS660" s="91">
        <f t="shared" si="161"/>
        <v>2014</v>
      </c>
      <c r="BT660">
        <f t="shared" si="167"/>
        <v>42117</v>
      </c>
      <c r="BU660" s="91">
        <f t="shared" si="167"/>
        <v>42167</v>
      </c>
      <c r="BW660" t="str">
        <f t="shared" si="162"/>
        <v>Site : CELEP SKH - 14SKH046</v>
      </c>
      <c r="BX660" t="str">
        <f t="shared" si="163"/>
        <v>Tipe Tower : SST</v>
      </c>
      <c r="BY660">
        <f t="shared" si="164"/>
        <v>4800083168</v>
      </c>
      <c r="BZ660" s="92" t="str">
        <f t="shared" si="164"/>
        <v>Consultant Engineering Fee</v>
      </c>
      <c r="CD660" s="531"/>
    </row>
    <row r="661" spans="2:82" ht="15" customHeight="1" x14ac:dyDescent="0.25">
      <c r="B661" s="103">
        <f t="shared" si="154"/>
        <v>512</v>
      </c>
      <c r="C661" s="126" t="s">
        <v>11077</v>
      </c>
      <c r="D661" s="126">
        <v>4800083168</v>
      </c>
      <c r="E661" s="121" t="s">
        <v>9547</v>
      </c>
      <c r="F661" s="522">
        <v>5000000</v>
      </c>
      <c r="G661" s="127">
        <v>8</v>
      </c>
      <c r="H661" s="103">
        <v>2014</v>
      </c>
      <c r="I661" s="128">
        <v>41858</v>
      </c>
      <c r="J661" s="128"/>
      <c r="K661" s="127" t="s">
        <v>628</v>
      </c>
      <c r="L661" s="126" t="s">
        <v>628</v>
      </c>
      <c r="M661" s="141" t="s">
        <v>628</v>
      </c>
      <c r="N661" s="104" t="s">
        <v>1636</v>
      </c>
      <c r="O661" s="97" t="s">
        <v>2392</v>
      </c>
      <c r="P661" s="127" t="s">
        <v>98</v>
      </c>
      <c r="Q661" s="100">
        <f>(IF(AF661='[1]Price List'!$B$1,VLOOKUP(N661,'[1]Price List'!$A$1:$K$104,2,0),IF(AF661='[1]Price List'!$C$1,VLOOKUP(N661,'[1]Price List'!$A$1:$K$104,3,0),IF(AF661='[1]Price List'!$D$1,VLOOKUP(N661,'[1]Price List'!$A$1:$K$104,4,0),IF(AF661='[1]Price List'!$E$1,VLOOKUP(N661,'[1]Price List'!$A$1:$K$104,5,0),IF(AF661='[1]Price List'!$F$1,VLOOKUP(N661,'[1]Price List'!$A$1:$K$104,6,0),IF(AF661='[1]Price List'!$G$1,VLOOKUP(N661,'[1]Price List'!$A$1:$K$104,7,0),IF(AF661='[1]Price List'!$H$1,VLOOKUP(N661,'[1]Price List'!$A$1:$K$104,8,0),IF(AF661='[1]Price List'!$I$1,VLOOKUP(N661,'[1]Price List'!$A$1:$K$104,9,0),IF(AF661='[1]Price List'!$J$1,VLOOKUP(N661,'[1]Price List'!$A$1:$K$104,10,0),IF(AF661='[1]Price List'!$K$1,VLOOKUP(N661,'[1]Price List'!$A$1:$K$104,11,0))))))))))))+(IF(AF661='[1]Price List'!$B$1,VLOOKUP(O661,'[1]Price List'!$A$1:$K$104,2,0),IF(AF661='[1]Price List'!$C$1,VLOOKUP(O661,'[1]Price List'!$A$1:$K$104,3,0),IF(AF661='[1]Price List'!$D$1,VLOOKUP(O661,'[1]Price List'!$A$1:$K$104,4,0),IF(AF661='[1]Price List'!$E$1,VLOOKUP(O661,'[1]Price List'!$A$1:$K$104,5,0),IF(AF661='[1]Price List'!$F$1,VLOOKUP(O661,'[1]Price List'!$A$1:$K$104,6,0),IF(AF661='[1]Price List'!$G$1,VLOOKUP(O661,'[1]Price List'!$A$1:$K$104,7,0),IF(AF661='[1]Price List'!$H$1,VLOOKUP(O661,'[1]Price List'!$A$1:$K$104,8,0),IF(AF661='[1]Price List'!$I$1,VLOOKUP(O661,'[1]Price List'!$A$1:$K$104,9,0),IF(AF661='[1]Price List'!$J$1,VLOOKUP(O661,'[1]Price List'!$A$1:$K$104,10,0),IF(AF661='[1]Price List'!$K$1,VLOOKUP(O661,'[1]Price List'!$A$1:$K$104,11,0))))))))))))+(IF(AF661='[1]Price List'!$B$1,VLOOKUP(P661,'[1]Price List'!$A$1:$K$104,2,0),IF(AF661='[1]Price List'!$C$1,VLOOKUP(P661,'[1]Price List'!$A$1:$K$104,3,0),IF(AF661='[1]Price List'!$D$1,VLOOKUP(P661,'[1]Price List'!$A$1:$K$104,4,0),IF(AF661='[1]Price List'!$E$1,VLOOKUP(P661,'[1]Price List'!$A$1:$K$104,5,0),IF(AF661='[1]Price List'!$F$1,VLOOKUP(P661,'[1]Price List'!$A$1:$K$104,6,0),IF(AF661='[1]Price List'!$G$1,VLOOKUP(P661,'[1]Price List'!$A$1:$K$104,7,0),IF(AF661='[1]Price List'!$H$1,VLOOKUP(P661,'[1]Price List'!$A$1:$K$104,8,0),IF(AF661='[1]Price List'!$I$1,VLOOKUP(P661,'[1]Price List'!$A$1:$K$104,9,0),IF(AF661='[1]Price List'!$J$1,VLOOKUP(P661,'[1]Price List'!$A$1:$K$104,10,0),IF(AF661='[1]Price List'!$K$1,VLOOKUP(P661,'[1]Price List'!$A$1:$K$104,11,0))))))))))))</f>
        <v>5000000</v>
      </c>
      <c r="R661" s="103"/>
      <c r="S661" s="127"/>
      <c r="T661" s="127"/>
      <c r="U661" s="120">
        <v>41943</v>
      </c>
      <c r="V661" s="523">
        <f t="shared" si="153"/>
        <v>85</v>
      </c>
      <c r="W661" s="127"/>
      <c r="X661" s="141" t="s">
        <v>11078</v>
      </c>
      <c r="Y661" s="424" t="s">
        <v>11079</v>
      </c>
      <c r="Z661" s="126" t="s">
        <v>2396</v>
      </c>
      <c r="AA661" s="103"/>
      <c r="AB661" s="126" t="s">
        <v>635</v>
      </c>
      <c r="AC661" s="103"/>
      <c r="AD661" s="103"/>
      <c r="AE661" s="103"/>
      <c r="AF661" s="121" t="s">
        <v>477</v>
      </c>
      <c r="AG661" s="126" t="s">
        <v>11080</v>
      </c>
      <c r="AH661" s="524"/>
      <c r="AI661" s="524"/>
      <c r="AJ661" s="121"/>
      <c r="AK661" s="121"/>
      <c r="AL661" s="121"/>
      <c r="AM661" s="120"/>
      <c r="AN661" s="120"/>
      <c r="AO661" s="120"/>
      <c r="AP661" s="121"/>
      <c r="AQ661" s="525"/>
      <c r="AR661" s="525">
        <f t="shared" ca="1" si="157"/>
        <v>42347</v>
      </c>
      <c r="AS661" s="121"/>
      <c r="AT661" s="121" t="s">
        <v>11081</v>
      </c>
      <c r="AU661" s="594">
        <v>42072</v>
      </c>
      <c r="AV661" s="146">
        <v>42118</v>
      </c>
      <c r="AX661" s="126" t="s">
        <v>10246</v>
      </c>
      <c r="AZ661" s="120">
        <v>42123</v>
      </c>
      <c r="BA661" s="120">
        <v>42167</v>
      </c>
      <c r="BB661" s="121"/>
      <c r="BC661" s="522">
        <f t="shared" si="165"/>
        <v>5000000</v>
      </c>
      <c r="BD661" s="121"/>
      <c r="BE661" s="516">
        <f>+BC661</f>
        <v>5000000</v>
      </c>
      <c r="BF661" s="122">
        <v>42170</v>
      </c>
      <c r="BG661" s="141" t="s">
        <v>116</v>
      </c>
      <c r="BH661" s="121" t="s">
        <v>10247</v>
      </c>
      <c r="BI661" s="122">
        <v>42170</v>
      </c>
      <c r="BJ661" s="190">
        <v>42192</v>
      </c>
      <c r="BK661" s="526" t="s">
        <v>167</v>
      </c>
      <c r="BL661" s="534">
        <f t="shared" si="166"/>
        <v>5000000</v>
      </c>
      <c r="BM661" t="s">
        <v>2403</v>
      </c>
      <c r="BQ661" t="str">
        <f t="shared" si="159"/>
        <v>Indosat</v>
      </c>
      <c r="BR661" t="str">
        <f t="shared" si="160"/>
        <v>HK-14-1836</v>
      </c>
      <c r="BS661" s="91">
        <f t="shared" si="161"/>
        <v>2014</v>
      </c>
      <c r="BT661">
        <f t="shared" si="167"/>
        <v>42123</v>
      </c>
      <c r="BU661" s="91">
        <f t="shared" si="167"/>
        <v>42167</v>
      </c>
      <c r="BW661" t="str">
        <f t="shared" si="162"/>
        <v>Site : INAI 46 - 03CKR024</v>
      </c>
      <c r="BX661" t="str">
        <f t="shared" si="163"/>
        <v>Tipe Tower : SST</v>
      </c>
      <c r="BY661">
        <f t="shared" si="164"/>
        <v>4800083168</v>
      </c>
      <c r="BZ661" s="92" t="str">
        <f t="shared" si="164"/>
        <v>Consultant Engineering Fee</v>
      </c>
      <c r="CD661" s="531"/>
    </row>
    <row r="662" spans="2:82" ht="15" customHeight="1" x14ac:dyDescent="0.25">
      <c r="B662" s="103">
        <f t="shared" si="154"/>
        <v>513</v>
      </c>
      <c r="C662" s="126" t="s">
        <v>11082</v>
      </c>
      <c r="D662" s="126">
        <v>4800083168</v>
      </c>
      <c r="E662" s="121" t="s">
        <v>9547</v>
      </c>
      <c r="F662" s="522">
        <v>3500000</v>
      </c>
      <c r="G662" s="127">
        <v>8</v>
      </c>
      <c r="H662" s="103">
        <v>2014</v>
      </c>
      <c r="I662" s="128">
        <v>41858</v>
      </c>
      <c r="J662" s="128"/>
      <c r="K662" s="127" t="s">
        <v>628</v>
      </c>
      <c r="L662" s="126" t="s">
        <v>628</v>
      </c>
      <c r="M662" s="141" t="s">
        <v>628</v>
      </c>
      <c r="N662" s="95" t="s">
        <v>1636</v>
      </c>
      <c r="O662" s="127" t="s">
        <v>98</v>
      </c>
      <c r="P662" s="127" t="s">
        <v>98</v>
      </c>
      <c r="Q662" s="100">
        <f>(IF(AF662='[1]Price List'!$B$1,VLOOKUP(N662,'[1]Price List'!$A$1:$K$104,2,0),IF(AF662='[1]Price List'!$C$1,VLOOKUP(N662,'[1]Price List'!$A$1:$K$104,3,0),IF(AF662='[1]Price List'!$D$1,VLOOKUP(N662,'[1]Price List'!$A$1:$K$104,4,0),IF(AF662='[1]Price List'!$E$1,VLOOKUP(N662,'[1]Price List'!$A$1:$K$104,5,0),IF(AF662='[1]Price List'!$F$1,VLOOKUP(N662,'[1]Price List'!$A$1:$K$104,6,0),IF(AF662='[1]Price List'!$G$1,VLOOKUP(N662,'[1]Price List'!$A$1:$K$104,7,0),IF(AF662='[1]Price List'!$H$1,VLOOKUP(N662,'[1]Price List'!$A$1:$K$104,8,0),IF(AF662='[1]Price List'!$I$1,VLOOKUP(N662,'[1]Price List'!$A$1:$K$104,9,0),IF(AF662='[1]Price List'!$J$1,VLOOKUP(N662,'[1]Price List'!$A$1:$K$104,10,0),IF(AF662='[1]Price List'!$K$1,VLOOKUP(N662,'[1]Price List'!$A$1:$K$104,11,0))))))))))))+(IF(AF662='[1]Price List'!$B$1,VLOOKUP(O662,'[1]Price List'!$A$1:$K$104,2,0),IF(AF662='[1]Price List'!$C$1,VLOOKUP(O662,'[1]Price List'!$A$1:$K$104,3,0),IF(AF662='[1]Price List'!$D$1,VLOOKUP(O662,'[1]Price List'!$A$1:$K$104,4,0),IF(AF662='[1]Price List'!$E$1,VLOOKUP(O662,'[1]Price List'!$A$1:$K$104,5,0),IF(AF662='[1]Price List'!$F$1,VLOOKUP(O662,'[1]Price List'!$A$1:$K$104,6,0),IF(AF662='[1]Price List'!$G$1,VLOOKUP(O662,'[1]Price List'!$A$1:$K$104,7,0),IF(AF662='[1]Price List'!$H$1,VLOOKUP(O662,'[1]Price List'!$A$1:$K$104,8,0),IF(AF662='[1]Price List'!$I$1,VLOOKUP(O662,'[1]Price List'!$A$1:$K$104,9,0),IF(AF662='[1]Price List'!$J$1,VLOOKUP(O662,'[1]Price List'!$A$1:$K$104,10,0),IF(AF662='[1]Price List'!$K$1,VLOOKUP(O662,'[1]Price List'!$A$1:$K$104,11,0))))))))))))+(IF(AF662='[1]Price List'!$B$1,VLOOKUP(P662,'[1]Price List'!$A$1:$K$104,2,0),IF(AF662='[1]Price List'!$C$1,VLOOKUP(P662,'[1]Price List'!$A$1:$K$104,3,0),IF(AF662='[1]Price List'!$D$1,VLOOKUP(P662,'[1]Price List'!$A$1:$K$104,4,0),IF(AF662='[1]Price List'!$E$1,VLOOKUP(P662,'[1]Price List'!$A$1:$K$104,5,0),IF(AF662='[1]Price List'!$F$1,VLOOKUP(P662,'[1]Price List'!$A$1:$K$104,6,0),IF(AF662='[1]Price List'!$G$1,VLOOKUP(P662,'[1]Price List'!$A$1:$K$104,7,0),IF(AF662='[1]Price List'!$H$1,VLOOKUP(P662,'[1]Price List'!$A$1:$K$104,8,0),IF(AF662='[1]Price List'!$I$1,VLOOKUP(P662,'[1]Price List'!$A$1:$K$104,9,0),IF(AF662='[1]Price List'!$J$1,VLOOKUP(P662,'[1]Price List'!$A$1:$K$104,10,0),IF(AF662='[1]Price List'!$K$1,VLOOKUP(P662,'[1]Price List'!$A$1:$K$104,11,0))))))))))))</f>
        <v>3500000</v>
      </c>
      <c r="R662" s="103"/>
      <c r="S662" s="127"/>
      <c r="T662" s="127"/>
      <c r="U662" s="120">
        <v>41943</v>
      </c>
      <c r="V662" s="523">
        <f t="shared" ref="V662:V725" si="168">U662-I662</f>
        <v>85</v>
      </c>
      <c r="W662" s="127"/>
      <c r="X662" s="141" t="s">
        <v>11083</v>
      </c>
      <c r="Y662" s="424" t="s">
        <v>11084</v>
      </c>
      <c r="Z662" s="126" t="s">
        <v>1640</v>
      </c>
      <c r="AA662" s="103"/>
      <c r="AB662" s="126" t="s">
        <v>635</v>
      </c>
      <c r="AC662" s="103"/>
      <c r="AD662" s="103"/>
      <c r="AE662" s="103"/>
      <c r="AF662" s="121" t="s">
        <v>477</v>
      </c>
      <c r="AG662" s="126" t="s">
        <v>11085</v>
      </c>
      <c r="AH662" s="524"/>
      <c r="AI662" s="524"/>
      <c r="AJ662" s="121"/>
      <c r="AK662" s="121"/>
      <c r="AL662" s="121"/>
      <c r="AM662" s="120"/>
      <c r="AN662" s="120"/>
      <c r="AO662" s="120"/>
      <c r="AP662" s="121"/>
      <c r="AQ662" s="525"/>
      <c r="AR662" s="525">
        <f t="shared" ca="1" si="157"/>
        <v>42347</v>
      </c>
      <c r="AS662" s="121"/>
      <c r="AT662" t="s">
        <v>11086</v>
      </c>
      <c r="AU662" s="256">
        <v>42181</v>
      </c>
      <c r="AV662" s="120">
        <v>42187</v>
      </c>
      <c r="AX662" s="662" t="s">
        <v>2426</v>
      </c>
      <c r="AZ662" s="101">
        <v>42228</v>
      </c>
      <c r="BA662" s="101">
        <v>42251</v>
      </c>
      <c r="BB662" s="95"/>
      <c r="BC662" s="113"/>
      <c r="BD662" s="113"/>
      <c r="BE662" s="113"/>
      <c r="BF662" s="146">
        <v>42251</v>
      </c>
      <c r="BG662" s="88" t="s">
        <v>116</v>
      </c>
      <c r="BH662" s="121" t="s">
        <v>2427</v>
      </c>
      <c r="BI662" s="122">
        <v>42251</v>
      </c>
      <c r="BJ662" s="190">
        <v>42276</v>
      </c>
      <c r="BK662" s="526" t="s">
        <v>167</v>
      </c>
      <c r="BL662" s="534">
        <f t="shared" si="166"/>
        <v>3500000</v>
      </c>
      <c r="BM662" t="s">
        <v>1651</v>
      </c>
      <c r="BQ662" t="str">
        <f t="shared" si="159"/>
        <v>Indosat</v>
      </c>
      <c r="BR662" t="str">
        <f t="shared" si="160"/>
        <v>HK-14-1837</v>
      </c>
      <c r="BS662" s="91">
        <f t="shared" si="161"/>
        <v>2014</v>
      </c>
      <c r="BT662">
        <f>+AU662</f>
        <v>42181</v>
      </c>
      <c r="BU662" s="91">
        <f>+AV662</f>
        <v>42187</v>
      </c>
      <c r="BW662" t="str">
        <f t="shared" si="162"/>
        <v>Site : PERCETAKAN NEGARA - 01JKP203</v>
      </c>
      <c r="BX662" t="str">
        <f t="shared" si="163"/>
        <v>Tipe Tower : SST</v>
      </c>
      <c r="BY662">
        <f t="shared" si="164"/>
        <v>4800083168</v>
      </c>
      <c r="BZ662" s="92" t="str">
        <f t="shared" si="164"/>
        <v>Consultant Engineering Fee</v>
      </c>
      <c r="CD662" s="531"/>
    </row>
    <row r="663" spans="2:82" ht="15" customHeight="1" x14ac:dyDescent="0.25">
      <c r="B663" s="103">
        <f t="shared" ref="B663:B726" si="169">B662+1</f>
        <v>514</v>
      </c>
      <c r="C663" s="126" t="s">
        <v>11087</v>
      </c>
      <c r="D663" s="126">
        <v>4800083168</v>
      </c>
      <c r="E663" s="121" t="s">
        <v>9547</v>
      </c>
      <c r="F663" s="522">
        <v>3500000</v>
      </c>
      <c r="G663" s="127">
        <v>8</v>
      </c>
      <c r="H663" s="103">
        <v>2014</v>
      </c>
      <c r="I663" s="128">
        <v>41858</v>
      </c>
      <c r="J663" s="128"/>
      <c r="K663" s="127" t="s">
        <v>628</v>
      </c>
      <c r="L663" s="126" t="s">
        <v>628</v>
      </c>
      <c r="M663" s="141" t="s">
        <v>628</v>
      </c>
      <c r="N663" s="95" t="s">
        <v>1636</v>
      </c>
      <c r="O663" s="127" t="s">
        <v>98</v>
      </c>
      <c r="P663" s="127" t="s">
        <v>98</v>
      </c>
      <c r="Q663" s="100">
        <f>(IF(AF663='[1]Price List'!$B$1,VLOOKUP(N663,'[1]Price List'!$A$1:$K$104,2,0),IF(AF663='[1]Price List'!$C$1,VLOOKUP(N663,'[1]Price List'!$A$1:$K$104,3,0),IF(AF663='[1]Price List'!$D$1,VLOOKUP(N663,'[1]Price List'!$A$1:$K$104,4,0),IF(AF663='[1]Price List'!$E$1,VLOOKUP(N663,'[1]Price List'!$A$1:$K$104,5,0),IF(AF663='[1]Price List'!$F$1,VLOOKUP(N663,'[1]Price List'!$A$1:$K$104,6,0),IF(AF663='[1]Price List'!$G$1,VLOOKUP(N663,'[1]Price List'!$A$1:$K$104,7,0),IF(AF663='[1]Price List'!$H$1,VLOOKUP(N663,'[1]Price List'!$A$1:$K$104,8,0),IF(AF663='[1]Price List'!$I$1,VLOOKUP(N663,'[1]Price List'!$A$1:$K$104,9,0),IF(AF663='[1]Price List'!$J$1,VLOOKUP(N663,'[1]Price List'!$A$1:$K$104,10,0),IF(AF663='[1]Price List'!$K$1,VLOOKUP(N663,'[1]Price List'!$A$1:$K$104,11,0))))))))))))+(IF(AF663='[1]Price List'!$B$1,VLOOKUP(O663,'[1]Price List'!$A$1:$K$104,2,0),IF(AF663='[1]Price List'!$C$1,VLOOKUP(O663,'[1]Price List'!$A$1:$K$104,3,0),IF(AF663='[1]Price List'!$D$1,VLOOKUP(O663,'[1]Price List'!$A$1:$K$104,4,0),IF(AF663='[1]Price List'!$E$1,VLOOKUP(O663,'[1]Price List'!$A$1:$K$104,5,0),IF(AF663='[1]Price List'!$F$1,VLOOKUP(O663,'[1]Price List'!$A$1:$K$104,6,0),IF(AF663='[1]Price List'!$G$1,VLOOKUP(O663,'[1]Price List'!$A$1:$K$104,7,0),IF(AF663='[1]Price List'!$H$1,VLOOKUP(O663,'[1]Price List'!$A$1:$K$104,8,0),IF(AF663='[1]Price List'!$I$1,VLOOKUP(O663,'[1]Price List'!$A$1:$K$104,9,0),IF(AF663='[1]Price List'!$J$1,VLOOKUP(O663,'[1]Price List'!$A$1:$K$104,10,0),IF(AF663='[1]Price List'!$K$1,VLOOKUP(O663,'[1]Price List'!$A$1:$K$104,11,0))))))))))))+(IF(AF663='[1]Price List'!$B$1,VLOOKUP(P663,'[1]Price List'!$A$1:$K$104,2,0),IF(AF663='[1]Price List'!$C$1,VLOOKUP(P663,'[1]Price List'!$A$1:$K$104,3,0),IF(AF663='[1]Price List'!$D$1,VLOOKUP(P663,'[1]Price List'!$A$1:$K$104,4,0),IF(AF663='[1]Price List'!$E$1,VLOOKUP(P663,'[1]Price List'!$A$1:$K$104,5,0),IF(AF663='[1]Price List'!$F$1,VLOOKUP(P663,'[1]Price List'!$A$1:$K$104,6,0),IF(AF663='[1]Price List'!$G$1,VLOOKUP(P663,'[1]Price List'!$A$1:$K$104,7,0),IF(AF663='[1]Price List'!$H$1,VLOOKUP(P663,'[1]Price List'!$A$1:$K$104,8,0),IF(AF663='[1]Price List'!$I$1,VLOOKUP(P663,'[1]Price List'!$A$1:$K$104,9,0),IF(AF663='[1]Price List'!$J$1,VLOOKUP(P663,'[1]Price List'!$A$1:$K$104,10,0),IF(AF663='[1]Price List'!$K$1,VLOOKUP(P663,'[1]Price List'!$A$1:$K$104,11,0))))))))))))</f>
        <v>3500000</v>
      </c>
      <c r="R663" s="103"/>
      <c r="S663" s="127"/>
      <c r="T663" s="127"/>
      <c r="U663" s="120">
        <v>41948</v>
      </c>
      <c r="V663" s="523">
        <f t="shared" si="168"/>
        <v>90</v>
      </c>
      <c r="W663" s="127"/>
      <c r="X663" s="141" t="s">
        <v>11088</v>
      </c>
      <c r="Y663" s="424" t="s">
        <v>11089</v>
      </c>
      <c r="Z663" s="126" t="s">
        <v>1640</v>
      </c>
      <c r="AA663" s="103"/>
      <c r="AB663" s="126" t="s">
        <v>635</v>
      </c>
      <c r="AC663" s="103"/>
      <c r="AD663" s="103"/>
      <c r="AE663" s="103"/>
      <c r="AF663" s="121" t="s">
        <v>889</v>
      </c>
      <c r="AG663" s="126" t="s">
        <v>11090</v>
      </c>
      <c r="AH663" s="524"/>
      <c r="AI663" s="524"/>
      <c r="AJ663" s="121"/>
      <c r="AK663" s="121"/>
      <c r="AL663" s="121"/>
      <c r="AM663" s="120"/>
      <c r="AN663" s="120"/>
      <c r="AO663" s="120"/>
      <c r="AP663" s="121"/>
      <c r="AQ663" s="525"/>
      <c r="AR663" s="525">
        <f t="shared" ca="1" si="157"/>
        <v>42347</v>
      </c>
      <c r="AS663" s="121"/>
      <c r="AT663" s="635" t="s">
        <v>11091</v>
      </c>
      <c r="AU663" s="122">
        <v>42102</v>
      </c>
      <c r="AV663" s="120">
        <v>42115</v>
      </c>
      <c r="AX663" s="126" t="s">
        <v>1649</v>
      </c>
      <c r="AZ663" s="542">
        <v>42117</v>
      </c>
      <c r="BA663" s="120">
        <v>42167</v>
      </c>
      <c r="BB663" s="121"/>
      <c r="BC663" s="522">
        <f t="shared" ref="BC663:BC726" si="170">F663</f>
        <v>3500000</v>
      </c>
      <c r="BD663" s="121"/>
      <c r="BE663" s="516">
        <f>+BC663</f>
        <v>3500000</v>
      </c>
      <c r="BF663" s="122">
        <v>42170</v>
      </c>
      <c r="BG663" s="141" t="s">
        <v>116</v>
      </c>
      <c r="BH663" s="121" t="s">
        <v>1650</v>
      </c>
      <c r="BI663" s="122">
        <v>42170</v>
      </c>
      <c r="BJ663" s="190">
        <v>42192</v>
      </c>
      <c r="BK663" s="526" t="s">
        <v>167</v>
      </c>
      <c r="BL663" s="534">
        <f t="shared" si="166"/>
        <v>3500000</v>
      </c>
      <c r="BM663" t="s">
        <v>1651</v>
      </c>
      <c r="BQ663" t="str">
        <f t="shared" si="159"/>
        <v>Indosat</v>
      </c>
      <c r="BR663" t="str">
        <f t="shared" si="160"/>
        <v>HK-14-1838</v>
      </c>
      <c r="BS663" s="91">
        <f t="shared" si="161"/>
        <v>2014</v>
      </c>
      <c r="BT663">
        <f t="shared" ref="BT663:BU678" si="171">+AZ663</f>
        <v>42117</v>
      </c>
      <c r="BU663" s="91">
        <f t="shared" si="171"/>
        <v>42167</v>
      </c>
      <c r="BW663" t="str">
        <f t="shared" si="162"/>
        <v>Site : RASAU JAYA - 16MPW006</v>
      </c>
      <c r="BX663" t="str">
        <f t="shared" si="163"/>
        <v>Tipe Tower : SST</v>
      </c>
      <c r="BY663">
        <f t="shared" si="164"/>
        <v>4800083168</v>
      </c>
      <c r="BZ663" s="92" t="str">
        <f t="shared" si="164"/>
        <v>Consultant Engineering Fee</v>
      </c>
      <c r="CD663" s="531"/>
    </row>
    <row r="664" spans="2:82" ht="15" customHeight="1" x14ac:dyDescent="0.25">
      <c r="B664" s="103">
        <f t="shared" si="169"/>
        <v>515</v>
      </c>
      <c r="C664" s="126" t="s">
        <v>11092</v>
      </c>
      <c r="D664" s="126">
        <v>4800083168</v>
      </c>
      <c r="E664" s="121" t="s">
        <v>627</v>
      </c>
      <c r="F664" s="522">
        <v>250000</v>
      </c>
      <c r="G664" s="127">
        <v>8</v>
      </c>
      <c r="H664" s="103">
        <v>2014</v>
      </c>
      <c r="I664" s="128">
        <v>41858</v>
      </c>
      <c r="J664" s="128"/>
      <c r="K664" s="127" t="s">
        <v>628</v>
      </c>
      <c r="L664" s="126" t="s">
        <v>628</v>
      </c>
      <c r="M664" s="141" t="s">
        <v>628</v>
      </c>
      <c r="N664" s="142" t="s">
        <v>631</v>
      </c>
      <c r="O664" s="127" t="s">
        <v>98</v>
      </c>
      <c r="P664" s="127" t="s">
        <v>98</v>
      </c>
      <c r="Q664" s="100">
        <f>(IF(AF664='[1]Price List'!$B$1,VLOOKUP(N664,'[1]Price List'!$A$1:$K$104,2,0),IF(AF664='[1]Price List'!$C$1,VLOOKUP(N664,'[1]Price List'!$A$1:$K$104,3,0),IF(AF664='[1]Price List'!$D$1,VLOOKUP(N664,'[1]Price List'!$A$1:$K$104,4,0),IF(AF664='[1]Price List'!$E$1,VLOOKUP(N664,'[1]Price List'!$A$1:$K$104,5,0),IF(AF664='[1]Price List'!$F$1,VLOOKUP(N664,'[1]Price List'!$A$1:$K$104,6,0),IF(AF664='[1]Price List'!$G$1,VLOOKUP(N664,'[1]Price List'!$A$1:$K$104,7,0),IF(AF664='[1]Price List'!$H$1,VLOOKUP(N664,'[1]Price List'!$A$1:$K$104,8,0),IF(AF664='[1]Price List'!$I$1,VLOOKUP(N664,'[1]Price List'!$A$1:$K$104,9,0),IF(AF664='[1]Price List'!$J$1,VLOOKUP(N664,'[1]Price List'!$A$1:$K$104,10,0),IF(AF664='[1]Price List'!$K$1,VLOOKUP(N664,'[1]Price List'!$A$1:$K$104,11,0))))))))))))+(IF(AF664='[1]Price List'!$B$1,VLOOKUP(O664,'[1]Price List'!$A$1:$K$104,2,0),IF(AF664='[1]Price List'!$C$1,VLOOKUP(O664,'[1]Price List'!$A$1:$K$104,3,0),IF(AF664='[1]Price List'!$D$1,VLOOKUP(O664,'[1]Price List'!$A$1:$K$104,4,0),IF(AF664='[1]Price List'!$E$1,VLOOKUP(O664,'[1]Price List'!$A$1:$K$104,5,0),IF(AF664='[1]Price List'!$F$1,VLOOKUP(O664,'[1]Price List'!$A$1:$K$104,6,0),IF(AF664='[1]Price List'!$G$1,VLOOKUP(O664,'[1]Price List'!$A$1:$K$104,7,0),IF(AF664='[1]Price List'!$H$1,VLOOKUP(O664,'[1]Price List'!$A$1:$K$104,8,0),IF(AF664='[1]Price List'!$I$1,VLOOKUP(O664,'[1]Price List'!$A$1:$K$104,9,0),IF(AF664='[1]Price List'!$J$1,VLOOKUP(O664,'[1]Price List'!$A$1:$K$104,10,0),IF(AF664='[1]Price List'!$K$1,VLOOKUP(O664,'[1]Price List'!$A$1:$K$104,11,0))))))))))))+(IF(AF664='[1]Price List'!$B$1,VLOOKUP(P664,'[1]Price List'!$A$1:$K$104,2,0),IF(AF664='[1]Price List'!$C$1,VLOOKUP(P664,'[1]Price List'!$A$1:$K$104,3,0),IF(AF664='[1]Price List'!$D$1,VLOOKUP(P664,'[1]Price List'!$A$1:$K$104,4,0),IF(AF664='[1]Price List'!$E$1,VLOOKUP(P664,'[1]Price List'!$A$1:$K$104,5,0),IF(AF664='[1]Price List'!$F$1,VLOOKUP(P664,'[1]Price List'!$A$1:$K$104,6,0),IF(AF664='[1]Price List'!$G$1,VLOOKUP(P664,'[1]Price List'!$A$1:$K$104,7,0),IF(AF664='[1]Price List'!$H$1,VLOOKUP(P664,'[1]Price List'!$A$1:$K$104,8,0),IF(AF664='[1]Price List'!$I$1,VLOOKUP(P664,'[1]Price List'!$A$1:$K$104,9,0),IF(AF664='[1]Price List'!$J$1,VLOOKUP(P664,'[1]Price List'!$A$1:$K$104,10,0),IF(AF664='[1]Price List'!$K$1,VLOOKUP(P664,'[1]Price List'!$A$1:$K$104,11,0))))))))))))</f>
        <v>250000</v>
      </c>
      <c r="R664" s="103"/>
      <c r="S664" s="127"/>
      <c r="T664" s="127"/>
      <c r="U664" s="120">
        <v>41892</v>
      </c>
      <c r="V664" s="523">
        <f t="shared" si="168"/>
        <v>34</v>
      </c>
      <c r="W664" s="127"/>
      <c r="X664" s="141" t="s">
        <v>11093</v>
      </c>
      <c r="Y664" s="424" t="s">
        <v>11094</v>
      </c>
      <c r="Z664" s="126" t="s">
        <v>627</v>
      </c>
      <c r="AA664" s="103"/>
      <c r="AB664" s="126" t="s">
        <v>635</v>
      </c>
      <c r="AC664" s="103"/>
      <c r="AD664" s="103"/>
      <c r="AE664" s="103"/>
      <c r="AF664" s="121" t="s">
        <v>477</v>
      </c>
      <c r="AG664" s="126"/>
      <c r="AH664" s="524"/>
      <c r="AI664" s="524"/>
      <c r="AJ664" s="121"/>
      <c r="AK664" s="121"/>
      <c r="AL664" s="121"/>
      <c r="AM664" s="120"/>
      <c r="AN664" s="120"/>
      <c r="AO664" s="120"/>
      <c r="AP664" s="121"/>
      <c r="AQ664" s="525"/>
      <c r="AR664" s="525">
        <f t="shared" ca="1" si="157"/>
        <v>42347</v>
      </c>
      <c r="AS664" s="121"/>
      <c r="AT664" s="126" t="s">
        <v>11095</v>
      </c>
      <c r="AU664" s="594">
        <v>42041</v>
      </c>
      <c r="AV664" s="120">
        <v>42069</v>
      </c>
      <c r="AX664" s="121" t="s">
        <v>11096</v>
      </c>
      <c r="AZ664" s="256">
        <v>42069</v>
      </c>
      <c r="BA664" s="120">
        <v>42130</v>
      </c>
      <c r="BB664" s="121"/>
      <c r="BC664" s="522">
        <f t="shared" si="170"/>
        <v>250000</v>
      </c>
      <c r="BD664" s="663">
        <v>250000</v>
      </c>
      <c r="BE664">
        <v>250000</v>
      </c>
      <c r="BF664" s="122">
        <v>42131</v>
      </c>
      <c r="BG664" s="141" t="s">
        <v>116</v>
      </c>
      <c r="BH664" s="121" t="s">
        <v>11097</v>
      </c>
      <c r="BI664" s="122">
        <v>42131</v>
      </c>
      <c r="BJ664" s="190">
        <v>42145</v>
      </c>
      <c r="BK664" s="526" t="s">
        <v>167</v>
      </c>
      <c r="BL664" s="534">
        <f t="shared" si="166"/>
        <v>250000</v>
      </c>
      <c r="BQ664" t="str">
        <f t="shared" si="159"/>
        <v>Indosat</v>
      </c>
      <c r="BR664" t="str">
        <f t="shared" si="160"/>
        <v>HK-14-1839</v>
      </c>
      <c r="BS664" s="91">
        <f t="shared" si="161"/>
        <v>2014</v>
      </c>
      <c r="BT664">
        <f t="shared" si="171"/>
        <v>42069</v>
      </c>
      <c r="BU664" s="91">
        <f t="shared" si="171"/>
        <v>42130</v>
      </c>
      <c r="BW664" t="str">
        <f t="shared" si="162"/>
        <v>Site : CAKUNG - 01JKT291</v>
      </c>
      <c r="BX664" t="str">
        <f t="shared" si="163"/>
        <v>Tipe Tower : SST</v>
      </c>
      <c r="BY664">
        <f t="shared" si="164"/>
        <v>4800083168</v>
      </c>
      <c r="BZ664" s="92" t="str">
        <f t="shared" si="164"/>
        <v>BoQ Verification</v>
      </c>
      <c r="CD664" s="531"/>
    </row>
    <row r="665" spans="2:82" ht="15" customHeight="1" x14ac:dyDescent="0.25">
      <c r="B665" s="103">
        <f t="shared" si="169"/>
        <v>516</v>
      </c>
      <c r="C665" s="126" t="s">
        <v>11098</v>
      </c>
      <c r="D665" s="126">
        <v>4800083168</v>
      </c>
      <c r="E665" s="121" t="s">
        <v>627</v>
      </c>
      <c r="F665" s="522">
        <v>250000</v>
      </c>
      <c r="G665" s="127">
        <v>8</v>
      </c>
      <c r="H665" s="103">
        <v>2014</v>
      </c>
      <c r="I665" s="128">
        <v>41858</v>
      </c>
      <c r="J665" s="128"/>
      <c r="K665" s="127" t="s">
        <v>628</v>
      </c>
      <c r="L665" s="126" t="s">
        <v>628</v>
      </c>
      <c r="M665" s="141" t="s">
        <v>628</v>
      </c>
      <c r="N665" s="142" t="s">
        <v>631</v>
      </c>
      <c r="O665" s="127" t="s">
        <v>98</v>
      </c>
      <c r="P665" s="127" t="s">
        <v>98</v>
      </c>
      <c r="Q665" s="100">
        <f>(IF(AF665='[1]Price List'!$B$1,VLOOKUP(N665,'[1]Price List'!$A$1:$K$104,2,0),IF(AF665='[1]Price List'!$C$1,VLOOKUP(N665,'[1]Price List'!$A$1:$K$104,3,0),IF(AF665='[1]Price List'!$D$1,VLOOKUP(N665,'[1]Price List'!$A$1:$K$104,4,0),IF(AF665='[1]Price List'!$E$1,VLOOKUP(N665,'[1]Price List'!$A$1:$K$104,5,0),IF(AF665='[1]Price List'!$F$1,VLOOKUP(N665,'[1]Price List'!$A$1:$K$104,6,0),IF(AF665='[1]Price List'!$G$1,VLOOKUP(N665,'[1]Price List'!$A$1:$K$104,7,0),IF(AF665='[1]Price List'!$H$1,VLOOKUP(N665,'[1]Price List'!$A$1:$K$104,8,0),IF(AF665='[1]Price List'!$I$1,VLOOKUP(N665,'[1]Price List'!$A$1:$K$104,9,0),IF(AF665='[1]Price List'!$J$1,VLOOKUP(N665,'[1]Price List'!$A$1:$K$104,10,0),IF(AF665='[1]Price List'!$K$1,VLOOKUP(N665,'[1]Price List'!$A$1:$K$104,11,0))))))))))))+(IF(AF665='[1]Price List'!$B$1,VLOOKUP(O665,'[1]Price List'!$A$1:$K$104,2,0),IF(AF665='[1]Price List'!$C$1,VLOOKUP(O665,'[1]Price List'!$A$1:$K$104,3,0),IF(AF665='[1]Price List'!$D$1,VLOOKUP(O665,'[1]Price List'!$A$1:$K$104,4,0),IF(AF665='[1]Price List'!$E$1,VLOOKUP(O665,'[1]Price List'!$A$1:$K$104,5,0),IF(AF665='[1]Price List'!$F$1,VLOOKUP(O665,'[1]Price List'!$A$1:$K$104,6,0),IF(AF665='[1]Price List'!$G$1,VLOOKUP(O665,'[1]Price List'!$A$1:$K$104,7,0),IF(AF665='[1]Price List'!$H$1,VLOOKUP(O665,'[1]Price List'!$A$1:$K$104,8,0),IF(AF665='[1]Price List'!$I$1,VLOOKUP(O665,'[1]Price List'!$A$1:$K$104,9,0),IF(AF665='[1]Price List'!$J$1,VLOOKUP(O665,'[1]Price List'!$A$1:$K$104,10,0),IF(AF665='[1]Price List'!$K$1,VLOOKUP(O665,'[1]Price List'!$A$1:$K$104,11,0))))))))))))+(IF(AF665='[1]Price List'!$B$1,VLOOKUP(P665,'[1]Price List'!$A$1:$K$104,2,0),IF(AF665='[1]Price List'!$C$1,VLOOKUP(P665,'[1]Price List'!$A$1:$K$104,3,0),IF(AF665='[1]Price List'!$D$1,VLOOKUP(P665,'[1]Price List'!$A$1:$K$104,4,0),IF(AF665='[1]Price List'!$E$1,VLOOKUP(P665,'[1]Price List'!$A$1:$K$104,5,0),IF(AF665='[1]Price List'!$F$1,VLOOKUP(P665,'[1]Price List'!$A$1:$K$104,6,0),IF(AF665='[1]Price List'!$G$1,VLOOKUP(P665,'[1]Price List'!$A$1:$K$104,7,0),IF(AF665='[1]Price List'!$H$1,VLOOKUP(P665,'[1]Price List'!$A$1:$K$104,8,0),IF(AF665='[1]Price List'!$I$1,VLOOKUP(P665,'[1]Price List'!$A$1:$K$104,9,0),IF(AF665='[1]Price List'!$J$1,VLOOKUP(P665,'[1]Price List'!$A$1:$K$104,10,0),IF(AF665='[1]Price List'!$K$1,VLOOKUP(P665,'[1]Price List'!$A$1:$K$104,11,0))))))))))))</f>
        <v>250000</v>
      </c>
      <c r="R665" s="103"/>
      <c r="S665" s="127"/>
      <c r="T665" s="127"/>
      <c r="U665" s="120">
        <v>41892</v>
      </c>
      <c r="V665" s="523">
        <f t="shared" si="168"/>
        <v>34</v>
      </c>
      <c r="W665" s="127"/>
      <c r="X665" s="141" t="s">
        <v>11099</v>
      </c>
      <c r="Y665" s="424" t="s">
        <v>11100</v>
      </c>
      <c r="Z665" s="126" t="s">
        <v>627</v>
      </c>
      <c r="AA665" s="103"/>
      <c r="AB665" s="126" t="s">
        <v>635</v>
      </c>
      <c r="AC665" s="103"/>
      <c r="AD665" s="103"/>
      <c r="AE665" s="103"/>
      <c r="AF665" s="121" t="s">
        <v>477</v>
      </c>
      <c r="AG665" s="126"/>
      <c r="AH665" s="524"/>
      <c r="AI665" s="524"/>
      <c r="AJ665" s="121"/>
      <c r="AK665" s="121"/>
      <c r="AL665" s="121"/>
      <c r="AM665" s="120"/>
      <c r="AN665" s="120"/>
      <c r="AO665" s="120"/>
      <c r="AP665" s="121"/>
      <c r="AQ665" s="525"/>
      <c r="AR665" s="525">
        <f t="shared" ca="1" si="157"/>
        <v>42347</v>
      </c>
      <c r="AS665" s="121"/>
      <c r="AT665" s="126" t="s">
        <v>11101</v>
      </c>
      <c r="AU665" s="558">
        <v>42041</v>
      </c>
      <c r="AV665" s="544">
        <v>42068</v>
      </c>
      <c r="AX665" s="121" t="s">
        <v>11102</v>
      </c>
      <c r="AZ665" s="98">
        <v>42184</v>
      </c>
      <c r="BA665" s="256">
        <v>42228</v>
      </c>
      <c r="BB665" s="121"/>
      <c r="BC665" s="522">
        <f t="shared" si="170"/>
        <v>250000</v>
      </c>
      <c r="BF665" s="256">
        <v>42228</v>
      </c>
      <c r="BG665" s="141" t="s">
        <v>116</v>
      </c>
      <c r="BH665" s="121" t="s">
        <v>11103</v>
      </c>
      <c r="BI665" s="122">
        <v>42228</v>
      </c>
      <c r="BJ665" s="190">
        <v>42250</v>
      </c>
      <c r="BK665" s="526" t="s">
        <v>167</v>
      </c>
      <c r="BL665" s="534">
        <f t="shared" si="166"/>
        <v>250000</v>
      </c>
      <c r="BM665" t="s">
        <v>640</v>
      </c>
      <c r="BQ665" t="str">
        <f t="shared" si="159"/>
        <v>Indosat</v>
      </c>
      <c r="BR665" t="str">
        <f t="shared" si="160"/>
        <v>HK-14-1840</v>
      </c>
      <c r="BS665" s="91">
        <f t="shared" si="161"/>
        <v>2014</v>
      </c>
      <c r="BT665">
        <f t="shared" si="171"/>
        <v>42184</v>
      </c>
      <c r="BU665" s="91">
        <f t="shared" si="171"/>
        <v>42228</v>
      </c>
      <c r="BW665" t="str">
        <f t="shared" si="162"/>
        <v>Site : CIDODOL - 01JKS025</v>
      </c>
      <c r="BX665" t="str">
        <f t="shared" si="163"/>
        <v>Tipe Tower : SST</v>
      </c>
      <c r="BY665">
        <f t="shared" si="164"/>
        <v>4800083168</v>
      </c>
      <c r="BZ665" s="92" t="str">
        <f t="shared" si="164"/>
        <v>BoQ Verification</v>
      </c>
      <c r="CD665" s="531"/>
    </row>
    <row r="666" spans="2:82" ht="15" customHeight="1" x14ac:dyDescent="0.25">
      <c r="B666" s="103">
        <f t="shared" si="169"/>
        <v>517</v>
      </c>
      <c r="C666" s="126" t="s">
        <v>11104</v>
      </c>
      <c r="D666" s="126">
        <v>4800083168</v>
      </c>
      <c r="E666" s="121" t="s">
        <v>627</v>
      </c>
      <c r="F666" s="522">
        <v>250000</v>
      </c>
      <c r="G666" s="127">
        <v>8</v>
      </c>
      <c r="H666" s="103">
        <v>2014</v>
      </c>
      <c r="I666" s="128">
        <v>41858</v>
      </c>
      <c r="J666" s="128"/>
      <c r="K666" s="127" t="s">
        <v>628</v>
      </c>
      <c r="L666" s="126" t="s">
        <v>628</v>
      </c>
      <c r="M666" s="141" t="s">
        <v>628</v>
      </c>
      <c r="N666" s="142" t="s">
        <v>631</v>
      </c>
      <c r="O666" s="127" t="s">
        <v>98</v>
      </c>
      <c r="P666" s="127" t="s">
        <v>98</v>
      </c>
      <c r="Q666" s="100">
        <f>(IF(AF666='[1]Price List'!$B$1,VLOOKUP(N666,'[1]Price List'!$A$1:$K$104,2,0),IF(AF666='[1]Price List'!$C$1,VLOOKUP(N666,'[1]Price List'!$A$1:$K$104,3,0),IF(AF666='[1]Price List'!$D$1,VLOOKUP(N666,'[1]Price List'!$A$1:$K$104,4,0),IF(AF666='[1]Price List'!$E$1,VLOOKUP(N666,'[1]Price List'!$A$1:$K$104,5,0),IF(AF666='[1]Price List'!$F$1,VLOOKUP(N666,'[1]Price List'!$A$1:$K$104,6,0),IF(AF666='[1]Price List'!$G$1,VLOOKUP(N666,'[1]Price List'!$A$1:$K$104,7,0),IF(AF666='[1]Price List'!$H$1,VLOOKUP(N666,'[1]Price List'!$A$1:$K$104,8,0),IF(AF666='[1]Price List'!$I$1,VLOOKUP(N666,'[1]Price List'!$A$1:$K$104,9,0),IF(AF666='[1]Price List'!$J$1,VLOOKUP(N666,'[1]Price List'!$A$1:$K$104,10,0),IF(AF666='[1]Price List'!$K$1,VLOOKUP(N666,'[1]Price List'!$A$1:$K$104,11,0))))))))))))+(IF(AF666='[1]Price List'!$B$1,VLOOKUP(O666,'[1]Price List'!$A$1:$K$104,2,0),IF(AF666='[1]Price List'!$C$1,VLOOKUP(O666,'[1]Price List'!$A$1:$K$104,3,0),IF(AF666='[1]Price List'!$D$1,VLOOKUP(O666,'[1]Price List'!$A$1:$K$104,4,0),IF(AF666='[1]Price List'!$E$1,VLOOKUP(O666,'[1]Price List'!$A$1:$K$104,5,0),IF(AF666='[1]Price List'!$F$1,VLOOKUP(O666,'[1]Price List'!$A$1:$K$104,6,0),IF(AF666='[1]Price List'!$G$1,VLOOKUP(O666,'[1]Price List'!$A$1:$K$104,7,0),IF(AF666='[1]Price List'!$H$1,VLOOKUP(O666,'[1]Price List'!$A$1:$K$104,8,0),IF(AF666='[1]Price List'!$I$1,VLOOKUP(O666,'[1]Price List'!$A$1:$K$104,9,0),IF(AF666='[1]Price List'!$J$1,VLOOKUP(O666,'[1]Price List'!$A$1:$K$104,10,0),IF(AF666='[1]Price List'!$K$1,VLOOKUP(O666,'[1]Price List'!$A$1:$K$104,11,0))))))))))))+(IF(AF666='[1]Price List'!$B$1,VLOOKUP(P666,'[1]Price List'!$A$1:$K$104,2,0),IF(AF666='[1]Price List'!$C$1,VLOOKUP(P666,'[1]Price List'!$A$1:$K$104,3,0),IF(AF666='[1]Price List'!$D$1,VLOOKUP(P666,'[1]Price List'!$A$1:$K$104,4,0),IF(AF666='[1]Price List'!$E$1,VLOOKUP(P666,'[1]Price List'!$A$1:$K$104,5,0),IF(AF666='[1]Price List'!$F$1,VLOOKUP(P666,'[1]Price List'!$A$1:$K$104,6,0),IF(AF666='[1]Price List'!$G$1,VLOOKUP(P666,'[1]Price List'!$A$1:$K$104,7,0),IF(AF666='[1]Price List'!$H$1,VLOOKUP(P666,'[1]Price List'!$A$1:$K$104,8,0),IF(AF666='[1]Price List'!$I$1,VLOOKUP(P666,'[1]Price List'!$A$1:$K$104,9,0),IF(AF666='[1]Price List'!$J$1,VLOOKUP(P666,'[1]Price List'!$A$1:$K$104,10,0),IF(AF666='[1]Price List'!$K$1,VLOOKUP(P666,'[1]Price List'!$A$1:$K$104,11,0))))))))))))</f>
        <v>250000</v>
      </c>
      <c r="R666" s="103"/>
      <c r="S666" s="127"/>
      <c r="T666" s="127"/>
      <c r="U666" s="120">
        <v>41892</v>
      </c>
      <c r="V666" s="523">
        <f t="shared" si="168"/>
        <v>34</v>
      </c>
      <c r="W666" s="127"/>
      <c r="X666" s="141" t="s">
        <v>11105</v>
      </c>
      <c r="Y666" s="424" t="s">
        <v>11106</v>
      </c>
      <c r="Z666" s="126" t="s">
        <v>627</v>
      </c>
      <c r="AA666" s="103"/>
      <c r="AB666" s="126" t="s">
        <v>635</v>
      </c>
      <c r="AC666" s="103"/>
      <c r="AD666" s="103"/>
      <c r="AE666" s="103"/>
      <c r="AF666" s="121" t="s">
        <v>477</v>
      </c>
      <c r="AG666" s="126"/>
      <c r="AH666" s="524"/>
      <c r="AI666" s="524"/>
      <c r="AJ666" s="121"/>
      <c r="AK666" s="121"/>
      <c r="AL666" s="121"/>
      <c r="AM666" s="120"/>
      <c r="AN666" s="120"/>
      <c r="AO666" s="120"/>
      <c r="AP666" s="121"/>
      <c r="AQ666" s="525"/>
      <c r="AR666" s="525">
        <f t="shared" ca="1" si="157"/>
        <v>42347</v>
      </c>
      <c r="AS666" s="121"/>
      <c r="AT666" s="126" t="s">
        <v>11095</v>
      </c>
      <c r="AU666" s="594">
        <v>42041</v>
      </c>
      <c r="AV666" s="120">
        <v>42069</v>
      </c>
      <c r="AX666" s="121" t="s">
        <v>11096</v>
      </c>
      <c r="AZ666" s="256">
        <v>42069</v>
      </c>
      <c r="BA666" s="120">
        <v>42130</v>
      </c>
      <c r="BB666" s="121"/>
      <c r="BC666" s="522">
        <f t="shared" si="170"/>
        <v>250000</v>
      </c>
      <c r="BD666" s="663">
        <v>250000</v>
      </c>
      <c r="BE666">
        <v>250000</v>
      </c>
      <c r="BF666" s="122">
        <v>42131</v>
      </c>
      <c r="BG666" s="141" t="s">
        <v>116</v>
      </c>
      <c r="BH666" s="121" t="s">
        <v>11097</v>
      </c>
      <c r="BI666" s="122">
        <v>42131</v>
      </c>
      <c r="BJ666" s="190">
        <v>42145</v>
      </c>
      <c r="BK666" s="526" t="s">
        <v>167</v>
      </c>
      <c r="BL666" s="534">
        <f t="shared" si="166"/>
        <v>250000</v>
      </c>
      <c r="BQ666" t="str">
        <f t="shared" si="159"/>
        <v>Indosat</v>
      </c>
      <c r="BR666" t="str">
        <f t="shared" si="160"/>
        <v>HK-14-1841</v>
      </c>
      <c r="BS666" s="91">
        <f t="shared" si="161"/>
        <v>2014</v>
      </c>
      <c r="BT666">
        <f t="shared" si="171"/>
        <v>42069</v>
      </c>
      <c r="BU666" s="91">
        <f t="shared" si="171"/>
        <v>42130</v>
      </c>
      <c r="BW666" t="str">
        <f t="shared" si="162"/>
        <v>Site : CIPINANG MUARA HUB - 01JKT046</v>
      </c>
      <c r="BX666" t="str">
        <f t="shared" si="163"/>
        <v>Tipe Tower : SST</v>
      </c>
      <c r="BY666">
        <f t="shared" si="164"/>
        <v>4800083168</v>
      </c>
      <c r="BZ666" s="92" t="str">
        <f t="shared" si="164"/>
        <v>BoQ Verification</v>
      </c>
      <c r="CD666" s="531"/>
    </row>
    <row r="667" spans="2:82" ht="15" customHeight="1" x14ac:dyDescent="0.25">
      <c r="B667" s="103">
        <f t="shared" si="169"/>
        <v>518</v>
      </c>
      <c r="C667" s="126" t="s">
        <v>11107</v>
      </c>
      <c r="D667" s="126">
        <v>4800083168</v>
      </c>
      <c r="E667" s="121" t="s">
        <v>627</v>
      </c>
      <c r="F667" s="522">
        <v>250000</v>
      </c>
      <c r="G667" s="127">
        <v>8</v>
      </c>
      <c r="H667" s="103">
        <v>2014</v>
      </c>
      <c r="I667" s="128">
        <v>41858</v>
      </c>
      <c r="J667" s="128"/>
      <c r="K667" s="127" t="s">
        <v>628</v>
      </c>
      <c r="L667" s="126" t="s">
        <v>628</v>
      </c>
      <c r="M667" s="141" t="s">
        <v>628</v>
      </c>
      <c r="N667" s="142" t="s">
        <v>631</v>
      </c>
      <c r="O667" s="127" t="s">
        <v>98</v>
      </c>
      <c r="P667" s="127" t="s">
        <v>98</v>
      </c>
      <c r="Q667" s="100">
        <f>(IF(AF667='[1]Price List'!$B$1,VLOOKUP(N667,'[1]Price List'!$A$1:$K$104,2,0),IF(AF667='[1]Price List'!$C$1,VLOOKUP(N667,'[1]Price List'!$A$1:$K$104,3,0),IF(AF667='[1]Price List'!$D$1,VLOOKUP(N667,'[1]Price List'!$A$1:$K$104,4,0),IF(AF667='[1]Price List'!$E$1,VLOOKUP(N667,'[1]Price List'!$A$1:$K$104,5,0),IF(AF667='[1]Price List'!$F$1,VLOOKUP(N667,'[1]Price List'!$A$1:$K$104,6,0),IF(AF667='[1]Price List'!$G$1,VLOOKUP(N667,'[1]Price List'!$A$1:$K$104,7,0),IF(AF667='[1]Price List'!$H$1,VLOOKUP(N667,'[1]Price List'!$A$1:$K$104,8,0),IF(AF667='[1]Price List'!$I$1,VLOOKUP(N667,'[1]Price List'!$A$1:$K$104,9,0),IF(AF667='[1]Price List'!$J$1,VLOOKUP(N667,'[1]Price List'!$A$1:$K$104,10,0),IF(AF667='[1]Price List'!$K$1,VLOOKUP(N667,'[1]Price List'!$A$1:$K$104,11,0))))))))))))+(IF(AF667='[1]Price List'!$B$1,VLOOKUP(O667,'[1]Price List'!$A$1:$K$104,2,0),IF(AF667='[1]Price List'!$C$1,VLOOKUP(O667,'[1]Price List'!$A$1:$K$104,3,0),IF(AF667='[1]Price List'!$D$1,VLOOKUP(O667,'[1]Price List'!$A$1:$K$104,4,0),IF(AF667='[1]Price List'!$E$1,VLOOKUP(O667,'[1]Price List'!$A$1:$K$104,5,0),IF(AF667='[1]Price List'!$F$1,VLOOKUP(O667,'[1]Price List'!$A$1:$K$104,6,0),IF(AF667='[1]Price List'!$G$1,VLOOKUP(O667,'[1]Price List'!$A$1:$K$104,7,0),IF(AF667='[1]Price List'!$H$1,VLOOKUP(O667,'[1]Price List'!$A$1:$K$104,8,0),IF(AF667='[1]Price List'!$I$1,VLOOKUP(O667,'[1]Price List'!$A$1:$K$104,9,0),IF(AF667='[1]Price List'!$J$1,VLOOKUP(O667,'[1]Price List'!$A$1:$K$104,10,0),IF(AF667='[1]Price List'!$K$1,VLOOKUP(O667,'[1]Price List'!$A$1:$K$104,11,0))))))))))))+(IF(AF667='[1]Price List'!$B$1,VLOOKUP(P667,'[1]Price List'!$A$1:$K$104,2,0),IF(AF667='[1]Price List'!$C$1,VLOOKUP(P667,'[1]Price List'!$A$1:$K$104,3,0),IF(AF667='[1]Price List'!$D$1,VLOOKUP(P667,'[1]Price List'!$A$1:$K$104,4,0),IF(AF667='[1]Price List'!$E$1,VLOOKUP(P667,'[1]Price List'!$A$1:$K$104,5,0),IF(AF667='[1]Price List'!$F$1,VLOOKUP(P667,'[1]Price List'!$A$1:$K$104,6,0),IF(AF667='[1]Price List'!$G$1,VLOOKUP(P667,'[1]Price List'!$A$1:$K$104,7,0),IF(AF667='[1]Price List'!$H$1,VLOOKUP(P667,'[1]Price List'!$A$1:$K$104,8,0),IF(AF667='[1]Price List'!$I$1,VLOOKUP(P667,'[1]Price List'!$A$1:$K$104,9,0),IF(AF667='[1]Price List'!$J$1,VLOOKUP(P667,'[1]Price List'!$A$1:$K$104,10,0),IF(AF667='[1]Price List'!$K$1,VLOOKUP(P667,'[1]Price List'!$A$1:$K$104,11,0))))))))))))</f>
        <v>250000</v>
      </c>
      <c r="R667" s="103"/>
      <c r="S667" s="127"/>
      <c r="T667" s="127"/>
      <c r="U667" s="120">
        <v>41892</v>
      </c>
      <c r="V667" s="523">
        <f t="shared" si="168"/>
        <v>34</v>
      </c>
      <c r="W667" s="127"/>
      <c r="X667" s="141" t="s">
        <v>11108</v>
      </c>
      <c r="Y667" s="424" t="s">
        <v>11109</v>
      </c>
      <c r="Z667" s="126" t="s">
        <v>627</v>
      </c>
      <c r="AA667" s="103"/>
      <c r="AB667" s="126" t="s">
        <v>635</v>
      </c>
      <c r="AC667" s="103"/>
      <c r="AD667" s="103"/>
      <c r="AE667" s="103"/>
      <c r="AF667" s="121" t="s">
        <v>477</v>
      </c>
      <c r="AG667" s="126"/>
      <c r="AH667" s="524"/>
      <c r="AI667" s="524"/>
      <c r="AJ667" s="121"/>
      <c r="AK667" s="121"/>
      <c r="AL667" s="121"/>
      <c r="AM667" s="120"/>
      <c r="AN667" s="120"/>
      <c r="AO667" s="120"/>
      <c r="AP667" s="121"/>
      <c r="AQ667" s="525"/>
      <c r="AR667" s="525">
        <f t="shared" ca="1" si="157"/>
        <v>42347</v>
      </c>
      <c r="AS667" s="121"/>
      <c r="AT667" s="126" t="s">
        <v>11095</v>
      </c>
      <c r="AU667" s="594">
        <v>42041</v>
      </c>
      <c r="AV667" s="120">
        <v>42069</v>
      </c>
      <c r="AX667" s="121" t="s">
        <v>11096</v>
      </c>
      <c r="AZ667" s="256">
        <v>42069</v>
      </c>
      <c r="BA667" s="120">
        <v>42130</v>
      </c>
      <c r="BB667" s="121"/>
      <c r="BC667" s="522">
        <f t="shared" si="170"/>
        <v>250000</v>
      </c>
      <c r="BD667" s="663">
        <v>250000</v>
      </c>
      <c r="BE667">
        <v>250000</v>
      </c>
      <c r="BF667" s="122">
        <v>42131</v>
      </c>
      <c r="BG667" s="141" t="s">
        <v>116</v>
      </c>
      <c r="BH667" s="121" t="s">
        <v>11097</v>
      </c>
      <c r="BI667" s="122">
        <v>42131</v>
      </c>
      <c r="BJ667" s="190">
        <v>42145</v>
      </c>
      <c r="BK667" s="526" t="s">
        <v>167</v>
      </c>
      <c r="BL667" s="534">
        <f t="shared" si="166"/>
        <v>250000</v>
      </c>
      <c r="BQ667" t="str">
        <f t="shared" si="159"/>
        <v>Indosat</v>
      </c>
      <c r="BR667" t="str">
        <f t="shared" si="160"/>
        <v>HK-14-1842</v>
      </c>
      <c r="BS667" s="91">
        <f t="shared" si="161"/>
        <v>2014</v>
      </c>
      <c r="BT667">
        <f t="shared" si="171"/>
        <v>42069</v>
      </c>
      <c r="BU667" s="91">
        <f t="shared" si="171"/>
        <v>42130</v>
      </c>
      <c r="BW667" t="str">
        <f t="shared" si="162"/>
        <v>Site : CONDET - 01JKT088</v>
      </c>
      <c r="BX667" t="str">
        <f t="shared" si="163"/>
        <v>Tipe Tower : SST</v>
      </c>
      <c r="BY667">
        <f t="shared" si="164"/>
        <v>4800083168</v>
      </c>
      <c r="BZ667" s="92" t="str">
        <f t="shared" si="164"/>
        <v>BoQ Verification</v>
      </c>
      <c r="CD667" s="531"/>
    </row>
    <row r="668" spans="2:82" ht="15" customHeight="1" x14ac:dyDescent="0.25">
      <c r="B668" s="103">
        <f t="shared" si="169"/>
        <v>519</v>
      </c>
      <c r="C668" s="126" t="s">
        <v>11110</v>
      </c>
      <c r="D668" s="126">
        <v>4800083168</v>
      </c>
      <c r="E668" s="121" t="s">
        <v>627</v>
      </c>
      <c r="F668" s="522">
        <v>250000</v>
      </c>
      <c r="G668" s="127">
        <v>8</v>
      </c>
      <c r="H668" s="103">
        <v>2014</v>
      </c>
      <c r="I668" s="128">
        <v>41858</v>
      </c>
      <c r="J668" s="128"/>
      <c r="K668" s="127" t="s">
        <v>628</v>
      </c>
      <c r="L668" s="126" t="s">
        <v>628</v>
      </c>
      <c r="M668" s="141" t="s">
        <v>628</v>
      </c>
      <c r="N668" s="142" t="s">
        <v>631</v>
      </c>
      <c r="O668" s="127" t="s">
        <v>98</v>
      </c>
      <c r="P668" s="127" t="s">
        <v>98</v>
      </c>
      <c r="Q668" s="100">
        <f>(IF(AF668='[1]Price List'!$B$1,VLOOKUP(N668,'[1]Price List'!$A$1:$K$104,2,0),IF(AF668='[1]Price List'!$C$1,VLOOKUP(N668,'[1]Price List'!$A$1:$K$104,3,0),IF(AF668='[1]Price List'!$D$1,VLOOKUP(N668,'[1]Price List'!$A$1:$K$104,4,0),IF(AF668='[1]Price List'!$E$1,VLOOKUP(N668,'[1]Price List'!$A$1:$K$104,5,0),IF(AF668='[1]Price List'!$F$1,VLOOKUP(N668,'[1]Price List'!$A$1:$K$104,6,0),IF(AF668='[1]Price List'!$G$1,VLOOKUP(N668,'[1]Price List'!$A$1:$K$104,7,0),IF(AF668='[1]Price List'!$H$1,VLOOKUP(N668,'[1]Price List'!$A$1:$K$104,8,0),IF(AF668='[1]Price List'!$I$1,VLOOKUP(N668,'[1]Price List'!$A$1:$K$104,9,0),IF(AF668='[1]Price List'!$J$1,VLOOKUP(N668,'[1]Price List'!$A$1:$K$104,10,0),IF(AF668='[1]Price List'!$K$1,VLOOKUP(N668,'[1]Price List'!$A$1:$K$104,11,0))))))))))))+(IF(AF668='[1]Price List'!$B$1,VLOOKUP(O668,'[1]Price List'!$A$1:$K$104,2,0),IF(AF668='[1]Price List'!$C$1,VLOOKUP(O668,'[1]Price List'!$A$1:$K$104,3,0),IF(AF668='[1]Price List'!$D$1,VLOOKUP(O668,'[1]Price List'!$A$1:$K$104,4,0),IF(AF668='[1]Price List'!$E$1,VLOOKUP(O668,'[1]Price List'!$A$1:$K$104,5,0),IF(AF668='[1]Price List'!$F$1,VLOOKUP(O668,'[1]Price List'!$A$1:$K$104,6,0),IF(AF668='[1]Price List'!$G$1,VLOOKUP(O668,'[1]Price List'!$A$1:$K$104,7,0),IF(AF668='[1]Price List'!$H$1,VLOOKUP(O668,'[1]Price List'!$A$1:$K$104,8,0),IF(AF668='[1]Price List'!$I$1,VLOOKUP(O668,'[1]Price List'!$A$1:$K$104,9,0),IF(AF668='[1]Price List'!$J$1,VLOOKUP(O668,'[1]Price List'!$A$1:$K$104,10,0),IF(AF668='[1]Price List'!$K$1,VLOOKUP(O668,'[1]Price List'!$A$1:$K$104,11,0))))))))))))+(IF(AF668='[1]Price List'!$B$1,VLOOKUP(P668,'[1]Price List'!$A$1:$K$104,2,0),IF(AF668='[1]Price List'!$C$1,VLOOKUP(P668,'[1]Price List'!$A$1:$K$104,3,0),IF(AF668='[1]Price List'!$D$1,VLOOKUP(P668,'[1]Price List'!$A$1:$K$104,4,0),IF(AF668='[1]Price List'!$E$1,VLOOKUP(P668,'[1]Price List'!$A$1:$K$104,5,0),IF(AF668='[1]Price List'!$F$1,VLOOKUP(P668,'[1]Price List'!$A$1:$K$104,6,0),IF(AF668='[1]Price List'!$G$1,VLOOKUP(P668,'[1]Price List'!$A$1:$K$104,7,0),IF(AF668='[1]Price List'!$H$1,VLOOKUP(P668,'[1]Price List'!$A$1:$K$104,8,0),IF(AF668='[1]Price List'!$I$1,VLOOKUP(P668,'[1]Price List'!$A$1:$K$104,9,0),IF(AF668='[1]Price List'!$J$1,VLOOKUP(P668,'[1]Price List'!$A$1:$K$104,10,0),IF(AF668='[1]Price List'!$K$1,VLOOKUP(P668,'[1]Price List'!$A$1:$K$104,11,0))))))))))))</f>
        <v>250000</v>
      </c>
      <c r="R668" s="103"/>
      <c r="S668" s="127"/>
      <c r="T668" s="127"/>
      <c r="U668" s="120">
        <v>41892</v>
      </c>
      <c r="V668" s="523">
        <f t="shared" si="168"/>
        <v>34</v>
      </c>
      <c r="W668" s="127"/>
      <c r="X668" s="141" t="s">
        <v>11111</v>
      </c>
      <c r="Y668" s="424" t="s">
        <v>11112</v>
      </c>
      <c r="Z668" s="126" t="s">
        <v>627</v>
      </c>
      <c r="AA668" s="103"/>
      <c r="AB668" s="126" t="s">
        <v>635</v>
      </c>
      <c r="AC668" s="103"/>
      <c r="AD668" s="103"/>
      <c r="AE668" s="103"/>
      <c r="AF668" s="121" t="s">
        <v>477</v>
      </c>
      <c r="AG668" s="126"/>
      <c r="AH668" s="524"/>
      <c r="AI668" s="524"/>
      <c r="AJ668" s="121"/>
      <c r="AK668" s="121"/>
      <c r="AL668" s="121"/>
      <c r="AM668" s="120"/>
      <c r="AN668" s="120"/>
      <c r="AO668" s="120"/>
      <c r="AP668" s="121"/>
      <c r="AQ668" s="525"/>
      <c r="AR668" s="525">
        <f t="shared" ca="1" si="157"/>
        <v>42347</v>
      </c>
      <c r="AS668" s="121"/>
      <c r="AT668" s="126" t="s">
        <v>11095</v>
      </c>
      <c r="AU668" s="594">
        <v>42041</v>
      </c>
      <c r="AV668" s="120">
        <v>42069</v>
      </c>
      <c r="AX668" s="121" t="s">
        <v>11096</v>
      </c>
      <c r="AZ668" s="256">
        <v>42069</v>
      </c>
      <c r="BA668" s="120">
        <v>42130</v>
      </c>
      <c r="BB668" s="121"/>
      <c r="BC668" s="522">
        <f t="shared" si="170"/>
        <v>250000</v>
      </c>
      <c r="BD668" s="663">
        <v>250000</v>
      </c>
      <c r="BE668">
        <v>250000</v>
      </c>
      <c r="BF668" s="122">
        <v>42131</v>
      </c>
      <c r="BG668" s="141" t="s">
        <v>116</v>
      </c>
      <c r="BH668" s="121" t="s">
        <v>11097</v>
      </c>
      <c r="BI668" s="122">
        <v>42131</v>
      </c>
      <c r="BJ668" s="190">
        <v>42145</v>
      </c>
      <c r="BK668" s="526" t="s">
        <v>167</v>
      </c>
      <c r="BL668" s="534">
        <f t="shared" si="166"/>
        <v>250000</v>
      </c>
      <c r="BQ668" t="str">
        <f t="shared" si="159"/>
        <v>Indosat</v>
      </c>
      <c r="BR668" t="str">
        <f t="shared" si="160"/>
        <v>HK-14-1843</v>
      </c>
      <c r="BS668" s="91">
        <f t="shared" si="161"/>
        <v>2014</v>
      </c>
      <c r="BT668">
        <f t="shared" si="171"/>
        <v>42069</v>
      </c>
      <c r="BU668" s="91">
        <f t="shared" si="171"/>
        <v>42130</v>
      </c>
      <c r="BW668" t="str">
        <f t="shared" si="162"/>
        <v>Site : JATINEGARA KAUM - 01JKT069</v>
      </c>
      <c r="BX668" t="str">
        <f t="shared" si="163"/>
        <v>Tipe Tower : SST</v>
      </c>
      <c r="BY668">
        <f t="shared" si="164"/>
        <v>4800083168</v>
      </c>
      <c r="BZ668" s="92" t="str">
        <f t="shared" si="164"/>
        <v>BoQ Verification</v>
      </c>
      <c r="CD668" s="531"/>
    </row>
    <row r="669" spans="2:82" ht="15" customHeight="1" x14ac:dyDescent="0.25">
      <c r="B669" s="103">
        <f t="shared" si="169"/>
        <v>520</v>
      </c>
      <c r="C669" s="126" t="s">
        <v>11113</v>
      </c>
      <c r="D669" s="126">
        <v>4800083168</v>
      </c>
      <c r="E669" s="121" t="s">
        <v>627</v>
      </c>
      <c r="F669" s="522">
        <v>250000</v>
      </c>
      <c r="G669" s="127">
        <v>8</v>
      </c>
      <c r="H669" s="103">
        <v>2014</v>
      </c>
      <c r="I669" s="128">
        <v>41858</v>
      </c>
      <c r="J669" s="128"/>
      <c r="K669" s="127" t="s">
        <v>628</v>
      </c>
      <c r="L669" s="126" t="s">
        <v>628</v>
      </c>
      <c r="M669" s="141" t="s">
        <v>628</v>
      </c>
      <c r="N669" s="142" t="s">
        <v>631</v>
      </c>
      <c r="O669" s="127" t="s">
        <v>98</v>
      </c>
      <c r="P669" s="127" t="s">
        <v>98</v>
      </c>
      <c r="Q669" s="100">
        <f>(IF(AF669='[1]Price List'!$B$1,VLOOKUP(N669,'[1]Price List'!$A$1:$K$104,2,0),IF(AF669='[1]Price List'!$C$1,VLOOKUP(N669,'[1]Price List'!$A$1:$K$104,3,0),IF(AF669='[1]Price List'!$D$1,VLOOKUP(N669,'[1]Price List'!$A$1:$K$104,4,0),IF(AF669='[1]Price List'!$E$1,VLOOKUP(N669,'[1]Price List'!$A$1:$K$104,5,0),IF(AF669='[1]Price List'!$F$1,VLOOKUP(N669,'[1]Price List'!$A$1:$K$104,6,0),IF(AF669='[1]Price List'!$G$1,VLOOKUP(N669,'[1]Price List'!$A$1:$K$104,7,0),IF(AF669='[1]Price List'!$H$1,VLOOKUP(N669,'[1]Price List'!$A$1:$K$104,8,0),IF(AF669='[1]Price List'!$I$1,VLOOKUP(N669,'[1]Price List'!$A$1:$K$104,9,0),IF(AF669='[1]Price List'!$J$1,VLOOKUP(N669,'[1]Price List'!$A$1:$K$104,10,0),IF(AF669='[1]Price List'!$K$1,VLOOKUP(N669,'[1]Price List'!$A$1:$K$104,11,0))))))))))))+(IF(AF669='[1]Price List'!$B$1,VLOOKUP(O669,'[1]Price List'!$A$1:$K$104,2,0),IF(AF669='[1]Price List'!$C$1,VLOOKUP(O669,'[1]Price List'!$A$1:$K$104,3,0),IF(AF669='[1]Price List'!$D$1,VLOOKUP(O669,'[1]Price List'!$A$1:$K$104,4,0),IF(AF669='[1]Price List'!$E$1,VLOOKUP(O669,'[1]Price List'!$A$1:$K$104,5,0),IF(AF669='[1]Price List'!$F$1,VLOOKUP(O669,'[1]Price List'!$A$1:$K$104,6,0),IF(AF669='[1]Price List'!$G$1,VLOOKUP(O669,'[1]Price List'!$A$1:$K$104,7,0),IF(AF669='[1]Price List'!$H$1,VLOOKUP(O669,'[1]Price List'!$A$1:$K$104,8,0),IF(AF669='[1]Price List'!$I$1,VLOOKUP(O669,'[1]Price List'!$A$1:$K$104,9,0),IF(AF669='[1]Price List'!$J$1,VLOOKUP(O669,'[1]Price List'!$A$1:$K$104,10,0),IF(AF669='[1]Price List'!$K$1,VLOOKUP(O669,'[1]Price List'!$A$1:$K$104,11,0))))))))))))+(IF(AF669='[1]Price List'!$B$1,VLOOKUP(P669,'[1]Price List'!$A$1:$K$104,2,0),IF(AF669='[1]Price List'!$C$1,VLOOKUP(P669,'[1]Price List'!$A$1:$K$104,3,0),IF(AF669='[1]Price List'!$D$1,VLOOKUP(P669,'[1]Price List'!$A$1:$K$104,4,0),IF(AF669='[1]Price List'!$E$1,VLOOKUP(P669,'[1]Price List'!$A$1:$K$104,5,0),IF(AF669='[1]Price List'!$F$1,VLOOKUP(P669,'[1]Price List'!$A$1:$K$104,6,0),IF(AF669='[1]Price List'!$G$1,VLOOKUP(P669,'[1]Price List'!$A$1:$K$104,7,0),IF(AF669='[1]Price List'!$H$1,VLOOKUP(P669,'[1]Price List'!$A$1:$K$104,8,0),IF(AF669='[1]Price List'!$I$1,VLOOKUP(P669,'[1]Price List'!$A$1:$K$104,9,0),IF(AF669='[1]Price List'!$J$1,VLOOKUP(P669,'[1]Price List'!$A$1:$K$104,10,0),IF(AF669='[1]Price List'!$K$1,VLOOKUP(P669,'[1]Price List'!$A$1:$K$104,11,0))))))))))))</f>
        <v>250000</v>
      </c>
      <c r="R669" s="103"/>
      <c r="S669" s="127"/>
      <c r="T669" s="127"/>
      <c r="U669" s="120">
        <v>41892</v>
      </c>
      <c r="V669" s="523">
        <f t="shared" si="168"/>
        <v>34</v>
      </c>
      <c r="W669" s="127"/>
      <c r="X669" s="141" t="s">
        <v>11114</v>
      </c>
      <c r="Y669" s="424" t="s">
        <v>11115</v>
      </c>
      <c r="Z669" s="126" t="s">
        <v>627</v>
      </c>
      <c r="AA669" s="103"/>
      <c r="AB669" s="126" t="s">
        <v>635</v>
      </c>
      <c r="AC669" s="103"/>
      <c r="AD669" s="103"/>
      <c r="AE669" s="103"/>
      <c r="AF669" s="121" t="s">
        <v>477</v>
      </c>
      <c r="AG669" s="126"/>
      <c r="AH669" s="524"/>
      <c r="AI669" s="524"/>
      <c r="AJ669" s="121"/>
      <c r="AK669" s="121"/>
      <c r="AL669" s="121"/>
      <c r="AM669" s="120"/>
      <c r="AN669" s="120"/>
      <c r="AO669" s="120"/>
      <c r="AP669" s="121"/>
      <c r="AQ669" s="525"/>
      <c r="AR669" s="525">
        <f t="shared" ca="1" si="157"/>
        <v>42347</v>
      </c>
      <c r="AS669" s="121"/>
      <c r="AT669" s="247" t="s">
        <v>10257</v>
      </c>
      <c r="AU669" s="120">
        <v>42235</v>
      </c>
      <c r="AV669" s="603">
        <v>42249</v>
      </c>
      <c r="AX669" s="646" t="s">
        <v>10258</v>
      </c>
      <c r="AY669" s="126"/>
      <c r="AZ669" s="542">
        <v>42251</v>
      </c>
      <c r="BA669" s="556">
        <v>42268</v>
      </c>
      <c r="BB669" s="121"/>
      <c r="BC669" s="522">
        <f t="shared" si="170"/>
        <v>250000</v>
      </c>
      <c r="BD669" s="121"/>
      <c r="BE669" s="516">
        <f>+BC669</f>
        <v>250000</v>
      </c>
      <c r="BF669" s="122">
        <v>42269</v>
      </c>
      <c r="BG669" s="141" t="s">
        <v>116</v>
      </c>
      <c r="BH669" s="121" t="s">
        <v>14649</v>
      </c>
      <c r="BI669" s="122">
        <v>42270</v>
      </c>
      <c r="BJ669" s="190">
        <v>42292</v>
      </c>
      <c r="BK669" s="526" t="s">
        <v>167</v>
      </c>
      <c r="BL669" s="534">
        <f t="shared" si="166"/>
        <v>250000</v>
      </c>
      <c r="BQ669" t="str">
        <f t="shared" si="159"/>
        <v>Indosat</v>
      </c>
      <c r="BR669" t="str">
        <f t="shared" si="160"/>
        <v>HK-14-1844</v>
      </c>
      <c r="BS669" s="91">
        <f t="shared" si="161"/>
        <v>2014</v>
      </c>
      <c r="BT669">
        <f t="shared" si="171"/>
        <v>42251</v>
      </c>
      <c r="BU669" s="91">
        <f t="shared" si="171"/>
        <v>42268</v>
      </c>
      <c r="BW669" t="str">
        <f t="shared" si="162"/>
        <v>Site : KEBON PALA - 01JKT032</v>
      </c>
      <c r="BX669" t="str">
        <f t="shared" si="163"/>
        <v>Tipe Tower : SST</v>
      </c>
      <c r="BY669">
        <f t="shared" si="164"/>
        <v>4800083168</v>
      </c>
      <c r="BZ669" s="92" t="str">
        <f t="shared" si="164"/>
        <v>BoQ Verification</v>
      </c>
      <c r="CD669" s="531"/>
    </row>
    <row r="670" spans="2:82" ht="15" customHeight="1" x14ac:dyDescent="0.25">
      <c r="B670" s="103">
        <f t="shared" si="169"/>
        <v>521</v>
      </c>
      <c r="C670" s="126" t="s">
        <v>11116</v>
      </c>
      <c r="D670" s="126">
        <v>4800083168</v>
      </c>
      <c r="E670" s="121" t="s">
        <v>627</v>
      </c>
      <c r="F670" s="522">
        <v>250000</v>
      </c>
      <c r="G670" s="127">
        <v>8</v>
      </c>
      <c r="H670" s="103">
        <v>2014</v>
      </c>
      <c r="I670" s="128">
        <v>41858</v>
      </c>
      <c r="J670" s="128"/>
      <c r="K670" s="127" t="s">
        <v>628</v>
      </c>
      <c r="L670" s="126" t="s">
        <v>628</v>
      </c>
      <c r="M670" s="141" t="s">
        <v>628</v>
      </c>
      <c r="N670" s="142" t="s">
        <v>631</v>
      </c>
      <c r="O670" s="127" t="s">
        <v>98</v>
      </c>
      <c r="P670" s="127" t="s">
        <v>98</v>
      </c>
      <c r="Q670" s="100">
        <f>(IF(AF670='[1]Price List'!$B$1,VLOOKUP(N670,'[1]Price List'!$A$1:$K$104,2,0),IF(AF670='[1]Price List'!$C$1,VLOOKUP(N670,'[1]Price List'!$A$1:$K$104,3,0),IF(AF670='[1]Price List'!$D$1,VLOOKUP(N670,'[1]Price List'!$A$1:$K$104,4,0),IF(AF670='[1]Price List'!$E$1,VLOOKUP(N670,'[1]Price List'!$A$1:$K$104,5,0),IF(AF670='[1]Price List'!$F$1,VLOOKUP(N670,'[1]Price List'!$A$1:$K$104,6,0),IF(AF670='[1]Price List'!$G$1,VLOOKUP(N670,'[1]Price List'!$A$1:$K$104,7,0),IF(AF670='[1]Price List'!$H$1,VLOOKUP(N670,'[1]Price List'!$A$1:$K$104,8,0),IF(AF670='[1]Price List'!$I$1,VLOOKUP(N670,'[1]Price List'!$A$1:$K$104,9,0),IF(AF670='[1]Price List'!$J$1,VLOOKUP(N670,'[1]Price List'!$A$1:$K$104,10,0),IF(AF670='[1]Price List'!$K$1,VLOOKUP(N670,'[1]Price List'!$A$1:$K$104,11,0))))))))))))+(IF(AF670='[1]Price List'!$B$1,VLOOKUP(O670,'[1]Price List'!$A$1:$K$104,2,0),IF(AF670='[1]Price List'!$C$1,VLOOKUP(O670,'[1]Price List'!$A$1:$K$104,3,0),IF(AF670='[1]Price List'!$D$1,VLOOKUP(O670,'[1]Price List'!$A$1:$K$104,4,0),IF(AF670='[1]Price List'!$E$1,VLOOKUP(O670,'[1]Price List'!$A$1:$K$104,5,0),IF(AF670='[1]Price List'!$F$1,VLOOKUP(O670,'[1]Price List'!$A$1:$K$104,6,0),IF(AF670='[1]Price List'!$G$1,VLOOKUP(O670,'[1]Price List'!$A$1:$K$104,7,0),IF(AF670='[1]Price List'!$H$1,VLOOKUP(O670,'[1]Price List'!$A$1:$K$104,8,0),IF(AF670='[1]Price List'!$I$1,VLOOKUP(O670,'[1]Price List'!$A$1:$K$104,9,0),IF(AF670='[1]Price List'!$J$1,VLOOKUP(O670,'[1]Price List'!$A$1:$K$104,10,0),IF(AF670='[1]Price List'!$K$1,VLOOKUP(O670,'[1]Price List'!$A$1:$K$104,11,0))))))))))))+(IF(AF670='[1]Price List'!$B$1,VLOOKUP(P670,'[1]Price List'!$A$1:$K$104,2,0),IF(AF670='[1]Price List'!$C$1,VLOOKUP(P670,'[1]Price List'!$A$1:$K$104,3,0),IF(AF670='[1]Price List'!$D$1,VLOOKUP(P670,'[1]Price List'!$A$1:$K$104,4,0),IF(AF670='[1]Price List'!$E$1,VLOOKUP(P670,'[1]Price List'!$A$1:$K$104,5,0),IF(AF670='[1]Price List'!$F$1,VLOOKUP(P670,'[1]Price List'!$A$1:$K$104,6,0),IF(AF670='[1]Price List'!$G$1,VLOOKUP(P670,'[1]Price List'!$A$1:$K$104,7,0),IF(AF670='[1]Price List'!$H$1,VLOOKUP(P670,'[1]Price List'!$A$1:$K$104,8,0),IF(AF670='[1]Price List'!$I$1,VLOOKUP(P670,'[1]Price List'!$A$1:$K$104,9,0),IF(AF670='[1]Price List'!$J$1,VLOOKUP(P670,'[1]Price List'!$A$1:$K$104,10,0),IF(AF670='[1]Price List'!$K$1,VLOOKUP(P670,'[1]Price List'!$A$1:$K$104,11,0))))))))))))</f>
        <v>250000</v>
      </c>
      <c r="R670" s="103"/>
      <c r="S670" s="127"/>
      <c r="T670" s="127"/>
      <c r="U670" s="120">
        <v>41892</v>
      </c>
      <c r="V670" s="523">
        <f t="shared" si="168"/>
        <v>34</v>
      </c>
      <c r="W670" s="127"/>
      <c r="X670" s="141" t="s">
        <v>11117</v>
      </c>
      <c r="Y670" s="424" t="s">
        <v>11118</v>
      </c>
      <c r="Z670" s="126" t="s">
        <v>627</v>
      </c>
      <c r="AA670" s="103"/>
      <c r="AB670" s="126" t="s">
        <v>635</v>
      </c>
      <c r="AC670" s="103"/>
      <c r="AD670" s="103"/>
      <c r="AE670" s="103"/>
      <c r="AF670" s="121" t="s">
        <v>477</v>
      </c>
      <c r="AG670" s="126"/>
      <c r="AH670" s="524"/>
      <c r="AI670" s="524"/>
      <c r="AJ670" s="121"/>
      <c r="AK670" s="121"/>
      <c r="AL670" s="121"/>
      <c r="AM670" s="120"/>
      <c r="AN670" s="120"/>
      <c r="AO670" s="120"/>
      <c r="AP670" s="121"/>
      <c r="AQ670" s="525"/>
      <c r="AR670" s="525">
        <f t="shared" ca="1" si="157"/>
        <v>42347</v>
      </c>
      <c r="AS670" s="121"/>
      <c r="AT670" s="126" t="s">
        <v>10597</v>
      </c>
      <c r="AU670" s="120">
        <v>42242</v>
      </c>
      <c r="AV670" s="603">
        <v>42249</v>
      </c>
      <c r="AX670" s="651" t="s">
        <v>10598</v>
      </c>
      <c r="AZ670" s="664">
        <v>42257</v>
      </c>
      <c r="BA670" s="122"/>
      <c r="BB670" s="121"/>
      <c r="BC670" s="522">
        <f t="shared" si="170"/>
        <v>250000</v>
      </c>
      <c r="BD670" s="121"/>
      <c r="BE670" s="516"/>
      <c r="BF670" s="122"/>
      <c r="BG670" s="141" t="s">
        <v>11119</v>
      </c>
      <c r="BH670" s="121"/>
      <c r="BI670" s="122"/>
      <c r="BJ670" s="190"/>
      <c r="BK670" s="526" t="s">
        <v>167</v>
      </c>
      <c r="BL670" s="534">
        <f t="shared" si="166"/>
        <v>250000</v>
      </c>
      <c r="BQ670" t="str">
        <f t="shared" si="159"/>
        <v>Indosat</v>
      </c>
      <c r="BR670" t="str">
        <f t="shared" si="160"/>
        <v>HK-14-1845</v>
      </c>
      <c r="BS670" s="91">
        <f t="shared" si="161"/>
        <v>2014</v>
      </c>
      <c r="BT670" t="e">
        <f>+#REF!</f>
        <v>#REF!</v>
      </c>
      <c r="BU670" s="91">
        <f t="shared" si="171"/>
        <v>0</v>
      </c>
      <c r="BW670" t="str">
        <f t="shared" si="162"/>
        <v>Site : LISUN - 01JKT011</v>
      </c>
      <c r="BX670" t="str">
        <f t="shared" si="163"/>
        <v>Tipe Tower : SST</v>
      </c>
      <c r="BY670">
        <f t="shared" si="164"/>
        <v>4800083168</v>
      </c>
      <c r="BZ670" s="92" t="str">
        <f t="shared" si="164"/>
        <v>BoQ Verification</v>
      </c>
      <c r="CD670" s="531"/>
    </row>
    <row r="671" spans="2:82" ht="15" customHeight="1" x14ac:dyDescent="0.25">
      <c r="B671" s="103">
        <f t="shared" si="169"/>
        <v>522</v>
      </c>
      <c r="C671" s="126" t="s">
        <v>11120</v>
      </c>
      <c r="D671" s="126">
        <v>4800083168</v>
      </c>
      <c r="E671" s="121" t="s">
        <v>627</v>
      </c>
      <c r="F671" s="522">
        <v>250000</v>
      </c>
      <c r="G671" s="127">
        <v>8</v>
      </c>
      <c r="H671" s="103">
        <v>2014</v>
      </c>
      <c r="I671" s="128">
        <v>41858</v>
      </c>
      <c r="J671" s="128"/>
      <c r="K671" s="127" t="s">
        <v>628</v>
      </c>
      <c r="L671" s="126" t="s">
        <v>628</v>
      </c>
      <c r="M671" s="141" t="s">
        <v>628</v>
      </c>
      <c r="N671" s="142" t="s">
        <v>631</v>
      </c>
      <c r="O671" s="127" t="s">
        <v>98</v>
      </c>
      <c r="P671" s="127" t="s">
        <v>98</v>
      </c>
      <c r="Q671" s="100">
        <f>(IF(AF671='[1]Price List'!$B$1,VLOOKUP(N671,'[1]Price List'!$A$1:$K$104,2,0),IF(AF671='[1]Price List'!$C$1,VLOOKUP(N671,'[1]Price List'!$A$1:$K$104,3,0),IF(AF671='[1]Price List'!$D$1,VLOOKUP(N671,'[1]Price List'!$A$1:$K$104,4,0),IF(AF671='[1]Price List'!$E$1,VLOOKUP(N671,'[1]Price List'!$A$1:$K$104,5,0),IF(AF671='[1]Price List'!$F$1,VLOOKUP(N671,'[1]Price List'!$A$1:$K$104,6,0),IF(AF671='[1]Price List'!$G$1,VLOOKUP(N671,'[1]Price List'!$A$1:$K$104,7,0),IF(AF671='[1]Price List'!$H$1,VLOOKUP(N671,'[1]Price List'!$A$1:$K$104,8,0),IF(AF671='[1]Price List'!$I$1,VLOOKUP(N671,'[1]Price List'!$A$1:$K$104,9,0),IF(AF671='[1]Price List'!$J$1,VLOOKUP(N671,'[1]Price List'!$A$1:$K$104,10,0),IF(AF671='[1]Price List'!$K$1,VLOOKUP(N671,'[1]Price List'!$A$1:$K$104,11,0))))))))))))+(IF(AF671='[1]Price List'!$B$1,VLOOKUP(O671,'[1]Price List'!$A$1:$K$104,2,0),IF(AF671='[1]Price List'!$C$1,VLOOKUP(O671,'[1]Price List'!$A$1:$K$104,3,0),IF(AF671='[1]Price List'!$D$1,VLOOKUP(O671,'[1]Price List'!$A$1:$K$104,4,0),IF(AF671='[1]Price List'!$E$1,VLOOKUP(O671,'[1]Price List'!$A$1:$K$104,5,0),IF(AF671='[1]Price List'!$F$1,VLOOKUP(O671,'[1]Price List'!$A$1:$K$104,6,0),IF(AF671='[1]Price List'!$G$1,VLOOKUP(O671,'[1]Price List'!$A$1:$K$104,7,0),IF(AF671='[1]Price List'!$H$1,VLOOKUP(O671,'[1]Price List'!$A$1:$K$104,8,0),IF(AF671='[1]Price List'!$I$1,VLOOKUP(O671,'[1]Price List'!$A$1:$K$104,9,0),IF(AF671='[1]Price List'!$J$1,VLOOKUP(O671,'[1]Price List'!$A$1:$K$104,10,0),IF(AF671='[1]Price List'!$K$1,VLOOKUP(O671,'[1]Price List'!$A$1:$K$104,11,0))))))))))))+(IF(AF671='[1]Price List'!$B$1,VLOOKUP(P671,'[1]Price List'!$A$1:$K$104,2,0),IF(AF671='[1]Price List'!$C$1,VLOOKUP(P671,'[1]Price List'!$A$1:$K$104,3,0),IF(AF671='[1]Price List'!$D$1,VLOOKUP(P671,'[1]Price List'!$A$1:$K$104,4,0),IF(AF671='[1]Price List'!$E$1,VLOOKUP(P671,'[1]Price List'!$A$1:$K$104,5,0),IF(AF671='[1]Price List'!$F$1,VLOOKUP(P671,'[1]Price List'!$A$1:$K$104,6,0),IF(AF671='[1]Price List'!$G$1,VLOOKUP(P671,'[1]Price List'!$A$1:$K$104,7,0),IF(AF671='[1]Price List'!$H$1,VLOOKUP(P671,'[1]Price List'!$A$1:$K$104,8,0),IF(AF671='[1]Price List'!$I$1,VLOOKUP(P671,'[1]Price List'!$A$1:$K$104,9,0),IF(AF671='[1]Price List'!$J$1,VLOOKUP(P671,'[1]Price List'!$A$1:$K$104,10,0),IF(AF671='[1]Price List'!$K$1,VLOOKUP(P671,'[1]Price List'!$A$1:$K$104,11,0))))))))))))</f>
        <v>250000</v>
      </c>
      <c r="R671" s="103"/>
      <c r="S671" s="127"/>
      <c r="T671" s="127"/>
      <c r="U671" s="120">
        <v>41892</v>
      </c>
      <c r="V671" s="523">
        <f t="shared" si="168"/>
        <v>34</v>
      </c>
      <c r="W671" s="127"/>
      <c r="X671" s="141" t="s">
        <v>11121</v>
      </c>
      <c r="Y671" s="424" t="s">
        <v>11122</v>
      </c>
      <c r="Z671" s="126" t="s">
        <v>627</v>
      </c>
      <c r="AA671" s="103"/>
      <c r="AB671" s="126" t="s">
        <v>635</v>
      </c>
      <c r="AC671" s="103"/>
      <c r="AD671" s="103"/>
      <c r="AE671" s="103"/>
      <c r="AF671" s="121" t="s">
        <v>477</v>
      </c>
      <c r="AG671" s="126"/>
      <c r="AH671" s="524"/>
      <c r="AI671" s="524"/>
      <c r="AJ671" s="121"/>
      <c r="AK671" s="121"/>
      <c r="AL671" s="121"/>
      <c r="AM671" s="120"/>
      <c r="AN671" s="120"/>
      <c r="AO671" s="120"/>
      <c r="AP671" s="121"/>
      <c r="AQ671" s="525"/>
      <c r="AR671" s="525">
        <f t="shared" ca="1" si="157"/>
        <v>42347</v>
      </c>
      <c r="AS671" s="121"/>
      <c r="AT671" s="121" t="s">
        <v>10796</v>
      </c>
      <c r="AU671" s="594">
        <v>42242</v>
      </c>
      <c r="AV671" s="603">
        <v>42249</v>
      </c>
      <c r="AX671" s="121" t="s">
        <v>10797</v>
      </c>
      <c r="AZ671" s="664">
        <v>42257</v>
      </c>
      <c r="BA671" s="120"/>
      <c r="BB671" s="121"/>
      <c r="BC671" s="522">
        <f t="shared" si="170"/>
        <v>250000</v>
      </c>
      <c r="BD671" s="121"/>
      <c r="BE671" s="516"/>
      <c r="BF671" s="122"/>
      <c r="BG671" s="141" t="s">
        <v>9329</v>
      </c>
      <c r="BH671" s="121"/>
      <c r="BI671" s="122"/>
      <c r="BJ671" s="190"/>
      <c r="BK671" s="526" t="s">
        <v>167</v>
      </c>
      <c r="BL671" s="534">
        <f t="shared" si="166"/>
        <v>250000</v>
      </c>
      <c r="BQ671" t="str">
        <f t="shared" si="159"/>
        <v>Indosat</v>
      </c>
      <c r="BR671" t="str">
        <f t="shared" si="160"/>
        <v>HK-14-1846</v>
      </c>
      <c r="BS671" s="91">
        <f t="shared" si="161"/>
        <v>2014</v>
      </c>
      <c r="BT671" t="e">
        <f>+#REF!</f>
        <v>#REF!</v>
      </c>
      <c r="BU671" s="91">
        <f t="shared" si="171"/>
        <v>0</v>
      </c>
      <c r="BW671" t="str">
        <f t="shared" si="162"/>
        <v>Site : PENGGILINGAN ELOK - 01JKT292</v>
      </c>
      <c r="BX671" t="str">
        <f t="shared" si="163"/>
        <v>Tipe Tower : SST</v>
      </c>
      <c r="BY671">
        <f t="shared" si="164"/>
        <v>4800083168</v>
      </c>
      <c r="BZ671" s="92" t="str">
        <f t="shared" si="164"/>
        <v>BoQ Verification</v>
      </c>
      <c r="CD671" s="531"/>
    </row>
    <row r="672" spans="2:82" ht="15" customHeight="1" x14ac:dyDescent="0.25">
      <c r="B672" s="103">
        <f t="shared" si="169"/>
        <v>523</v>
      </c>
      <c r="C672" s="126" t="s">
        <v>11123</v>
      </c>
      <c r="D672" s="126">
        <v>4800083168</v>
      </c>
      <c r="E672" s="121" t="s">
        <v>627</v>
      </c>
      <c r="F672" s="522">
        <v>250000</v>
      </c>
      <c r="G672" s="127">
        <v>8</v>
      </c>
      <c r="H672" s="103">
        <v>2014</v>
      </c>
      <c r="I672" s="128">
        <v>41858</v>
      </c>
      <c r="J672" s="128"/>
      <c r="K672" s="127" t="s">
        <v>628</v>
      </c>
      <c r="L672" s="126" t="s">
        <v>628</v>
      </c>
      <c r="M672" s="141" t="s">
        <v>628</v>
      </c>
      <c r="N672" s="142" t="s">
        <v>631</v>
      </c>
      <c r="O672" s="127" t="s">
        <v>98</v>
      </c>
      <c r="P672" s="127" t="s">
        <v>98</v>
      </c>
      <c r="Q672" s="100">
        <f>(IF(AF672='[1]Price List'!$B$1,VLOOKUP(N672,'[1]Price List'!$A$1:$K$104,2,0),IF(AF672='[1]Price List'!$C$1,VLOOKUP(N672,'[1]Price List'!$A$1:$K$104,3,0),IF(AF672='[1]Price List'!$D$1,VLOOKUP(N672,'[1]Price List'!$A$1:$K$104,4,0),IF(AF672='[1]Price List'!$E$1,VLOOKUP(N672,'[1]Price List'!$A$1:$K$104,5,0),IF(AF672='[1]Price List'!$F$1,VLOOKUP(N672,'[1]Price List'!$A$1:$K$104,6,0),IF(AF672='[1]Price List'!$G$1,VLOOKUP(N672,'[1]Price List'!$A$1:$K$104,7,0),IF(AF672='[1]Price List'!$H$1,VLOOKUP(N672,'[1]Price List'!$A$1:$K$104,8,0),IF(AF672='[1]Price List'!$I$1,VLOOKUP(N672,'[1]Price List'!$A$1:$K$104,9,0),IF(AF672='[1]Price List'!$J$1,VLOOKUP(N672,'[1]Price List'!$A$1:$K$104,10,0),IF(AF672='[1]Price List'!$K$1,VLOOKUP(N672,'[1]Price List'!$A$1:$K$104,11,0))))))))))))+(IF(AF672='[1]Price List'!$B$1,VLOOKUP(O672,'[1]Price List'!$A$1:$K$104,2,0),IF(AF672='[1]Price List'!$C$1,VLOOKUP(O672,'[1]Price List'!$A$1:$K$104,3,0),IF(AF672='[1]Price List'!$D$1,VLOOKUP(O672,'[1]Price List'!$A$1:$K$104,4,0),IF(AF672='[1]Price List'!$E$1,VLOOKUP(O672,'[1]Price List'!$A$1:$K$104,5,0),IF(AF672='[1]Price List'!$F$1,VLOOKUP(O672,'[1]Price List'!$A$1:$K$104,6,0),IF(AF672='[1]Price List'!$G$1,VLOOKUP(O672,'[1]Price List'!$A$1:$K$104,7,0),IF(AF672='[1]Price List'!$H$1,VLOOKUP(O672,'[1]Price List'!$A$1:$K$104,8,0),IF(AF672='[1]Price List'!$I$1,VLOOKUP(O672,'[1]Price List'!$A$1:$K$104,9,0),IF(AF672='[1]Price List'!$J$1,VLOOKUP(O672,'[1]Price List'!$A$1:$K$104,10,0),IF(AF672='[1]Price List'!$K$1,VLOOKUP(O672,'[1]Price List'!$A$1:$K$104,11,0))))))))))))+(IF(AF672='[1]Price List'!$B$1,VLOOKUP(P672,'[1]Price List'!$A$1:$K$104,2,0),IF(AF672='[1]Price List'!$C$1,VLOOKUP(P672,'[1]Price List'!$A$1:$K$104,3,0),IF(AF672='[1]Price List'!$D$1,VLOOKUP(P672,'[1]Price List'!$A$1:$K$104,4,0),IF(AF672='[1]Price List'!$E$1,VLOOKUP(P672,'[1]Price List'!$A$1:$K$104,5,0),IF(AF672='[1]Price List'!$F$1,VLOOKUP(P672,'[1]Price List'!$A$1:$K$104,6,0),IF(AF672='[1]Price List'!$G$1,VLOOKUP(P672,'[1]Price List'!$A$1:$K$104,7,0),IF(AF672='[1]Price List'!$H$1,VLOOKUP(P672,'[1]Price List'!$A$1:$K$104,8,0),IF(AF672='[1]Price List'!$I$1,VLOOKUP(P672,'[1]Price List'!$A$1:$K$104,9,0),IF(AF672='[1]Price List'!$J$1,VLOOKUP(P672,'[1]Price List'!$A$1:$K$104,10,0),IF(AF672='[1]Price List'!$K$1,VLOOKUP(P672,'[1]Price List'!$A$1:$K$104,11,0))))))))))))</f>
        <v>250000</v>
      </c>
      <c r="R672" s="103"/>
      <c r="S672" s="127"/>
      <c r="T672" s="127"/>
      <c r="U672" s="120">
        <v>41892</v>
      </c>
      <c r="V672" s="523">
        <f t="shared" si="168"/>
        <v>34</v>
      </c>
      <c r="W672" s="127"/>
      <c r="X672" s="141" t="s">
        <v>11124</v>
      </c>
      <c r="Y672" s="424" t="s">
        <v>11125</v>
      </c>
      <c r="Z672" s="126" t="s">
        <v>627</v>
      </c>
      <c r="AA672" s="103"/>
      <c r="AB672" s="126" t="s">
        <v>635</v>
      </c>
      <c r="AC672" s="103"/>
      <c r="AD672" s="103"/>
      <c r="AE672" s="103"/>
      <c r="AF672" s="121" t="s">
        <v>477</v>
      </c>
      <c r="AG672" s="126"/>
      <c r="AH672" s="524"/>
      <c r="AI672" s="524"/>
      <c r="AJ672" s="121"/>
      <c r="AK672" s="121"/>
      <c r="AL672" s="121"/>
      <c r="AM672" s="120"/>
      <c r="AN672" s="120"/>
      <c r="AO672" s="120"/>
      <c r="AP672" s="121"/>
      <c r="AQ672" s="525"/>
      <c r="AR672" s="525">
        <f t="shared" ca="1" si="157"/>
        <v>42347</v>
      </c>
      <c r="AS672" s="121"/>
      <c r="AT672" s="121" t="s">
        <v>10796</v>
      </c>
      <c r="AU672" s="594">
        <v>42242</v>
      </c>
      <c r="AV672" s="603">
        <v>42249</v>
      </c>
      <c r="AX672" s="121" t="s">
        <v>10797</v>
      </c>
      <c r="AZ672" s="664">
        <v>42257</v>
      </c>
      <c r="BA672" s="120"/>
      <c r="BB672" s="121"/>
      <c r="BC672" s="522">
        <f t="shared" si="170"/>
        <v>250000</v>
      </c>
      <c r="BD672" s="121"/>
      <c r="BE672" s="516"/>
      <c r="BF672" s="122"/>
      <c r="BG672" s="141" t="s">
        <v>9329</v>
      </c>
      <c r="BH672" s="121"/>
      <c r="BI672" s="122"/>
      <c r="BJ672" s="190"/>
      <c r="BK672" s="526" t="s">
        <v>167</v>
      </c>
      <c r="BL672" s="534">
        <f t="shared" si="166"/>
        <v>250000</v>
      </c>
      <c r="BQ672" t="str">
        <f t="shared" si="159"/>
        <v>Indosat</v>
      </c>
      <c r="BR672" t="str">
        <f t="shared" si="160"/>
        <v>HK-14-1847</v>
      </c>
      <c r="BS672" s="91">
        <f t="shared" si="161"/>
        <v>2014</v>
      </c>
      <c r="BT672" t="e">
        <f>+#REF!</f>
        <v>#REF!</v>
      </c>
      <c r="BU672" s="91">
        <f t="shared" si="171"/>
        <v>0</v>
      </c>
      <c r="BW672" t="str">
        <f t="shared" si="162"/>
        <v>Site : PEGUDANGAN PLUIT - 01JKU019</v>
      </c>
      <c r="BX672" t="str">
        <f t="shared" si="163"/>
        <v>Tipe Tower : SST</v>
      </c>
      <c r="BY672">
        <f t="shared" si="164"/>
        <v>4800083168</v>
      </c>
      <c r="BZ672" s="92" t="str">
        <f t="shared" si="164"/>
        <v>BoQ Verification</v>
      </c>
      <c r="CD672" s="531"/>
    </row>
    <row r="673" spans="2:82" ht="15" customHeight="1" x14ac:dyDescent="0.25">
      <c r="B673" s="103">
        <f t="shared" si="169"/>
        <v>524</v>
      </c>
      <c r="C673" s="126" t="s">
        <v>11126</v>
      </c>
      <c r="D673" s="126">
        <v>4800083168</v>
      </c>
      <c r="E673" s="121" t="s">
        <v>627</v>
      </c>
      <c r="F673" s="522">
        <v>250000</v>
      </c>
      <c r="G673" s="127">
        <v>8</v>
      </c>
      <c r="H673" s="103">
        <v>2014</v>
      </c>
      <c r="I673" s="128">
        <v>41858</v>
      </c>
      <c r="J673" s="128"/>
      <c r="K673" s="127" t="s">
        <v>628</v>
      </c>
      <c r="L673" s="126" t="s">
        <v>628</v>
      </c>
      <c r="M673" s="141" t="s">
        <v>628</v>
      </c>
      <c r="N673" s="142" t="s">
        <v>631</v>
      </c>
      <c r="O673" s="127" t="s">
        <v>98</v>
      </c>
      <c r="P673" s="127" t="s">
        <v>98</v>
      </c>
      <c r="Q673" s="100">
        <f>(IF(AF673='[1]Price List'!$B$1,VLOOKUP(N673,'[1]Price List'!$A$1:$K$104,2,0),IF(AF673='[1]Price List'!$C$1,VLOOKUP(N673,'[1]Price List'!$A$1:$K$104,3,0),IF(AF673='[1]Price List'!$D$1,VLOOKUP(N673,'[1]Price List'!$A$1:$K$104,4,0),IF(AF673='[1]Price List'!$E$1,VLOOKUP(N673,'[1]Price List'!$A$1:$K$104,5,0),IF(AF673='[1]Price List'!$F$1,VLOOKUP(N673,'[1]Price List'!$A$1:$K$104,6,0),IF(AF673='[1]Price List'!$G$1,VLOOKUP(N673,'[1]Price List'!$A$1:$K$104,7,0),IF(AF673='[1]Price List'!$H$1,VLOOKUP(N673,'[1]Price List'!$A$1:$K$104,8,0),IF(AF673='[1]Price List'!$I$1,VLOOKUP(N673,'[1]Price List'!$A$1:$K$104,9,0),IF(AF673='[1]Price List'!$J$1,VLOOKUP(N673,'[1]Price List'!$A$1:$K$104,10,0),IF(AF673='[1]Price List'!$K$1,VLOOKUP(N673,'[1]Price List'!$A$1:$K$104,11,0))))))))))))+(IF(AF673='[1]Price List'!$B$1,VLOOKUP(O673,'[1]Price List'!$A$1:$K$104,2,0),IF(AF673='[1]Price List'!$C$1,VLOOKUP(O673,'[1]Price List'!$A$1:$K$104,3,0),IF(AF673='[1]Price List'!$D$1,VLOOKUP(O673,'[1]Price List'!$A$1:$K$104,4,0),IF(AF673='[1]Price List'!$E$1,VLOOKUP(O673,'[1]Price List'!$A$1:$K$104,5,0),IF(AF673='[1]Price List'!$F$1,VLOOKUP(O673,'[1]Price List'!$A$1:$K$104,6,0),IF(AF673='[1]Price List'!$G$1,VLOOKUP(O673,'[1]Price List'!$A$1:$K$104,7,0),IF(AF673='[1]Price List'!$H$1,VLOOKUP(O673,'[1]Price List'!$A$1:$K$104,8,0),IF(AF673='[1]Price List'!$I$1,VLOOKUP(O673,'[1]Price List'!$A$1:$K$104,9,0),IF(AF673='[1]Price List'!$J$1,VLOOKUP(O673,'[1]Price List'!$A$1:$K$104,10,0),IF(AF673='[1]Price List'!$K$1,VLOOKUP(O673,'[1]Price List'!$A$1:$K$104,11,0))))))))))))+(IF(AF673='[1]Price List'!$B$1,VLOOKUP(P673,'[1]Price List'!$A$1:$K$104,2,0),IF(AF673='[1]Price List'!$C$1,VLOOKUP(P673,'[1]Price List'!$A$1:$K$104,3,0),IF(AF673='[1]Price List'!$D$1,VLOOKUP(P673,'[1]Price List'!$A$1:$K$104,4,0),IF(AF673='[1]Price List'!$E$1,VLOOKUP(P673,'[1]Price List'!$A$1:$K$104,5,0),IF(AF673='[1]Price List'!$F$1,VLOOKUP(P673,'[1]Price List'!$A$1:$K$104,6,0),IF(AF673='[1]Price List'!$G$1,VLOOKUP(P673,'[1]Price List'!$A$1:$K$104,7,0),IF(AF673='[1]Price List'!$H$1,VLOOKUP(P673,'[1]Price List'!$A$1:$K$104,8,0),IF(AF673='[1]Price List'!$I$1,VLOOKUP(P673,'[1]Price List'!$A$1:$K$104,9,0),IF(AF673='[1]Price List'!$J$1,VLOOKUP(P673,'[1]Price List'!$A$1:$K$104,10,0),IF(AF673='[1]Price List'!$K$1,VLOOKUP(P673,'[1]Price List'!$A$1:$K$104,11,0))))))))))))</f>
        <v>250000</v>
      </c>
      <c r="R673" s="103"/>
      <c r="S673" s="127"/>
      <c r="T673" s="127"/>
      <c r="U673" s="120">
        <v>41892</v>
      </c>
      <c r="V673" s="523">
        <f t="shared" si="168"/>
        <v>34</v>
      </c>
      <c r="W673" s="127"/>
      <c r="X673" s="141" t="s">
        <v>11127</v>
      </c>
      <c r="Y673" s="424" t="s">
        <v>11128</v>
      </c>
      <c r="Z673" s="126" t="s">
        <v>627</v>
      </c>
      <c r="AA673" s="103"/>
      <c r="AB673" s="126" t="s">
        <v>635</v>
      </c>
      <c r="AC673" s="103"/>
      <c r="AD673" s="103"/>
      <c r="AE673" s="103"/>
      <c r="AF673" s="121" t="s">
        <v>477</v>
      </c>
      <c r="AG673" s="126"/>
      <c r="AH673" s="524"/>
      <c r="AI673" s="524"/>
      <c r="AJ673" s="121"/>
      <c r="AK673" s="121"/>
      <c r="AL673" s="121"/>
      <c r="AM673" s="120"/>
      <c r="AN673" s="120"/>
      <c r="AO673" s="120"/>
      <c r="AP673" s="121"/>
      <c r="AQ673" s="525"/>
      <c r="AR673" s="525">
        <f t="shared" ca="1" si="157"/>
        <v>42347</v>
      </c>
      <c r="AS673" s="121"/>
      <c r="AT673" s="126" t="s">
        <v>11101</v>
      </c>
      <c r="AU673" s="558">
        <v>42041</v>
      </c>
      <c r="AV673" s="544">
        <v>42068</v>
      </c>
      <c r="AX673" s="121" t="s">
        <v>11102</v>
      </c>
      <c r="AZ673" s="665">
        <v>42184</v>
      </c>
      <c r="BA673" s="256">
        <v>42228</v>
      </c>
      <c r="BB673" s="121"/>
      <c r="BC673" s="522">
        <f t="shared" si="170"/>
        <v>250000</v>
      </c>
      <c r="BD673" s="121"/>
      <c r="BE673" s="516"/>
      <c r="BF673" s="256">
        <v>42228</v>
      </c>
      <c r="BG673" s="141" t="s">
        <v>116</v>
      </c>
      <c r="BH673" s="121" t="s">
        <v>11103</v>
      </c>
      <c r="BI673" s="122">
        <v>42228</v>
      </c>
      <c r="BJ673" s="190">
        <v>42250</v>
      </c>
      <c r="BK673" s="526" t="s">
        <v>167</v>
      </c>
      <c r="BL673" s="534">
        <f t="shared" si="166"/>
        <v>250000</v>
      </c>
      <c r="BQ673" t="str">
        <f t="shared" si="159"/>
        <v>Indosat</v>
      </c>
      <c r="BR673" t="str">
        <f t="shared" si="160"/>
        <v>HK-14-1848</v>
      </c>
      <c r="BS673" s="91">
        <f t="shared" si="161"/>
        <v>2014</v>
      </c>
      <c r="BT673" t="e">
        <f>+#REF!</f>
        <v>#REF!</v>
      </c>
      <c r="BU673" s="91">
        <f t="shared" si="171"/>
        <v>42228</v>
      </c>
      <c r="BW673" t="str">
        <f t="shared" si="162"/>
        <v>Site : PONDOK JAYA - 01JKS671</v>
      </c>
      <c r="BX673" t="str">
        <f t="shared" si="163"/>
        <v>Tipe Tower : SST</v>
      </c>
      <c r="BY673">
        <f t="shared" si="164"/>
        <v>4800083168</v>
      </c>
      <c r="BZ673" s="92" t="str">
        <f t="shared" si="164"/>
        <v>BoQ Verification</v>
      </c>
      <c r="CD673" s="531"/>
    </row>
    <row r="674" spans="2:82" ht="15" customHeight="1" x14ac:dyDescent="0.25">
      <c r="B674" s="103">
        <f t="shared" si="169"/>
        <v>525</v>
      </c>
      <c r="C674" s="126" t="s">
        <v>11129</v>
      </c>
      <c r="D674" s="126">
        <v>4800083168</v>
      </c>
      <c r="E674" s="121" t="s">
        <v>627</v>
      </c>
      <c r="F674" s="522">
        <v>250000</v>
      </c>
      <c r="G674" s="127">
        <v>8</v>
      </c>
      <c r="H674" s="103">
        <v>2014</v>
      </c>
      <c r="I674" s="128">
        <v>41858</v>
      </c>
      <c r="J674" s="128"/>
      <c r="K674" s="127" t="s">
        <v>628</v>
      </c>
      <c r="L674" s="126" t="s">
        <v>628</v>
      </c>
      <c r="M674" s="141" t="s">
        <v>628</v>
      </c>
      <c r="N674" s="142" t="s">
        <v>631</v>
      </c>
      <c r="O674" s="127" t="s">
        <v>98</v>
      </c>
      <c r="P674" s="127" t="s">
        <v>98</v>
      </c>
      <c r="Q674" s="100">
        <f>(IF(AF674='[1]Price List'!$B$1,VLOOKUP(N674,'[1]Price List'!$A$1:$K$104,2,0),IF(AF674='[1]Price List'!$C$1,VLOOKUP(N674,'[1]Price List'!$A$1:$K$104,3,0),IF(AF674='[1]Price List'!$D$1,VLOOKUP(N674,'[1]Price List'!$A$1:$K$104,4,0),IF(AF674='[1]Price List'!$E$1,VLOOKUP(N674,'[1]Price List'!$A$1:$K$104,5,0),IF(AF674='[1]Price List'!$F$1,VLOOKUP(N674,'[1]Price List'!$A$1:$K$104,6,0),IF(AF674='[1]Price List'!$G$1,VLOOKUP(N674,'[1]Price List'!$A$1:$K$104,7,0),IF(AF674='[1]Price List'!$H$1,VLOOKUP(N674,'[1]Price List'!$A$1:$K$104,8,0),IF(AF674='[1]Price List'!$I$1,VLOOKUP(N674,'[1]Price List'!$A$1:$K$104,9,0),IF(AF674='[1]Price List'!$J$1,VLOOKUP(N674,'[1]Price List'!$A$1:$K$104,10,0),IF(AF674='[1]Price List'!$K$1,VLOOKUP(N674,'[1]Price List'!$A$1:$K$104,11,0))))))))))))+(IF(AF674='[1]Price List'!$B$1,VLOOKUP(O674,'[1]Price List'!$A$1:$K$104,2,0),IF(AF674='[1]Price List'!$C$1,VLOOKUP(O674,'[1]Price List'!$A$1:$K$104,3,0),IF(AF674='[1]Price List'!$D$1,VLOOKUP(O674,'[1]Price List'!$A$1:$K$104,4,0),IF(AF674='[1]Price List'!$E$1,VLOOKUP(O674,'[1]Price List'!$A$1:$K$104,5,0),IF(AF674='[1]Price List'!$F$1,VLOOKUP(O674,'[1]Price List'!$A$1:$K$104,6,0),IF(AF674='[1]Price List'!$G$1,VLOOKUP(O674,'[1]Price List'!$A$1:$K$104,7,0),IF(AF674='[1]Price List'!$H$1,VLOOKUP(O674,'[1]Price List'!$A$1:$K$104,8,0),IF(AF674='[1]Price List'!$I$1,VLOOKUP(O674,'[1]Price List'!$A$1:$K$104,9,0),IF(AF674='[1]Price List'!$J$1,VLOOKUP(O674,'[1]Price List'!$A$1:$K$104,10,0),IF(AF674='[1]Price List'!$K$1,VLOOKUP(O674,'[1]Price List'!$A$1:$K$104,11,0))))))))))))+(IF(AF674='[1]Price List'!$B$1,VLOOKUP(P674,'[1]Price List'!$A$1:$K$104,2,0),IF(AF674='[1]Price List'!$C$1,VLOOKUP(P674,'[1]Price List'!$A$1:$K$104,3,0),IF(AF674='[1]Price List'!$D$1,VLOOKUP(P674,'[1]Price List'!$A$1:$K$104,4,0),IF(AF674='[1]Price List'!$E$1,VLOOKUP(P674,'[1]Price List'!$A$1:$K$104,5,0),IF(AF674='[1]Price List'!$F$1,VLOOKUP(P674,'[1]Price List'!$A$1:$K$104,6,0),IF(AF674='[1]Price List'!$G$1,VLOOKUP(P674,'[1]Price List'!$A$1:$K$104,7,0),IF(AF674='[1]Price List'!$H$1,VLOOKUP(P674,'[1]Price List'!$A$1:$K$104,8,0),IF(AF674='[1]Price List'!$I$1,VLOOKUP(P674,'[1]Price List'!$A$1:$K$104,9,0),IF(AF674='[1]Price List'!$J$1,VLOOKUP(P674,'[1]Price List'!$A$1:$K$104,10,0),IF(AF674='[1]Price List'!$K$1,VLOOKUP(P674,'[1]Price List'!$A$1:$K$104,11,0))))))))))))</f>
        <v>250000</v>
      </c>
      <c r="R674" s="103"/>
      <c r="S674" s="127"/>
      <c r="T674" s="127"/>
      <c r="U674" s="120">
        <v>41892</v>
      </c>
      <c r="V674" s="523">
        <f t="shared" si="168"/>
        <v>34</v>
      </c>
      <c r="W674" s="127"/>
      <c r="X674" s="141" t="s">
        <v>11130</v>
      </c>
      <c r="Y674" s="424" t="s">
        <v>11131</v>
      </c>
      <c r="Z674" s="126" t="s">
        <v>627</v>
      </c>
      <c r="AA674" s="103"/>
      <c r="AB674" s="126" t="s">
        <v>635</v>
      </c>
      <c r="AC674" s="103"/>
      <c r="AD674" s="103"/>
      <c r="AE674" s="103"/>
      <c r="AF674" s="121" t="s">
        <v>477</v>
      </c>
      <c r="AG674" s="126"/>
      <c r="AH674" s="524"/>
      <c r="AI674" s="524"/>
      <c r="AJ674" s="121"/>
      <c r="AK674" s="121"/>
      <c r="AL674" s="121"/>
      <c r="AM674" s="120"/>
      <c r="AN674" s="120"/>
      <c r="AO674" s="120"/>
      <c r="AP674" s="121"/>
      <c r="AQ674" s="525"/>
      <c r="AR674" s="525">
        <f t="shared" ca="1" si="157"/>
        <v>42347</v>
      </c>
      <c r="AS674" s="121"/>
      <c r="AT674" s="126" t="s">
        <v>11101</v>
      </c>
      <c r="AU674" s="558">
        <v>42041</v>
      </c>
      <c r="AV674" s="544">
        <v>42068</v>
      </c>
      <c r="AX674" s="121" t="s">
        <v>11102</v>
      </c>
      <c r="AZ674" s="665">
        <v>42184</v>
      </c>
      <c r="BA674" s="256">
        <v>42228</v>
      </c>
      <c r="BB674" s="121"/>
      <c r="BC674" s="522">
        <f t="shared" si="170"/>
        <v>250000</v>
      </c>
      <c r="BD674" s="121"/>
      <c r="BE674" s="516"/>
      <c r="BF674" s="256">
        <v>42228</v>
      </c>
      <c r="BG674" s="141" t="s">
        <v>116</v>
      </c>
      <c r="BH674" s="121" t="s">
        <v>11103</v>
      </c>
      <c r="BI674" s="122">
        <v>42228</v>
      </c>
      <c r="BJ674" s="190">
        <v>42250</v>
      </c>
      <c r="BK674" s="526" t="s">
        <v>167</v>
      </c>
      <c r="BL674" s="534">
        <f t="shared" si="166"/>
        <v>250000</v>
      </c>
      <c r="BQ674" t="str">
        <f t="shared" si="159"/>
        <v>Indosat</v>
      </c>
      <c r="BR674" t="str">
        <f t="shared" si="160"/>
        <v>HK-14-1849</v>
      </c>
      <c r="BS674" s="91">
        <f t="shared" si="161"/>
        <v>2014</v>
      </c>
      <c r="BT674" t="e">
        <f>+#REF!</f>
        <v>#REF!</v>
      </c>
      <c r="BU674" s="91">
        <f t="shared" si="171"/>
        <v>42228</v>
      </c>
      <c r="BW674" t="str">
        <f t="shared" si="162"/>
        <v>Site : RANTAMAN - 01JKU082</v>
      </c>
      <c r="BX674" t="str">
        <f t="shared" si="163"/>
        <v>Tipe Tower : SST</v>
      </c>
      <c r="BY674">
        <f t="shared" si="164"/>
        <v>4800083168</v>
      </c>
      <c r="BZ674" s="92" t="str">
        <f t="shared" si="164"/>
        <v>BoQ Verification</v>
      </c>
      <c r="CD674" s="531"/>
    </row>
    <row r="675" spans="2:82" ht="15" customHeight="1" x14ac:dyDescent="0.25">
      <c r="B675" s="103">
        <f t="shared" si="169"/>
        <v>526</v>
      </c>
      <c r="C675" s="126" t="s">
        <v>11132</v>
      </c>
      <c r="D675" s="126">
        <v>4800083168</v>
      </c>
      <c r="E675" s="121" t="s">
        <v>627</v>
      </c>
      <c r="F675" s="522">
        <v>250000</v>
      </c>
      <c r="G675" s="127">
        <v>8</v>
      </c>
      <c r="H675" s="103">
        <v>2014</v>
      </c>
      <c r="I675" s="128">
        <v>41858</v>
      </c>
      <c r="J675" s="128"/>
      <c r="K675" s="127" t="s">
        <v>628</v>
      </c>
      <c r="L675" s="126" t="s">
        <v>628</v>
      </c>
      <c r="M675" s="141" t="s">
        <v>628</v>
      </c>
      <c r="N675" s="142" t="s">
        <v>631</v>
      </c>
      <c r="O675" s="127" t="s">
        <v>98</v>
      </c>
      <c r="P675" s="127" t="s">
        <v>98</v>
      </c>
      <c r="Q675" s="100">
        <f>(IF(AF675='[1]Price List'!$B$1,VLOOKUP(N675,'[1]Price List'!$A$1:$K$104,2,0),IF(AF675='[1]Price List'!$C$1,VLOOKUP(N675,'[1]Price List'!$A$1:$K$104,3,0),IF(AF675='[1]Price List'!$D$1,VLOOKUP(N675,'[1]Price List'!$A$1:$K$104,4,0),IF(AF675='[1]Price List'!$E$1,VLOOKUP(N675,'[1]Price List'!$A$1:$K$104,5,0),IF(AF675='[1]Price List'!$F$1,VLOOKUP(N675,'[1]Price List'!$A$1:$K$104,6,0),IF(AF675='[1]Price List'!$G$1,VLOOKUP(N675,'[1]Price List'!$A$1:$K$104,7,0),IF(AF675='[1]Price List'!$H$1,VLOOKUP(N675,'[1]Price List'!$A$1:$K$104,8,0),IF(AF675='[1]Price List'!$I$1,VLOOKUP(N675,'[1]Price List'!$A$1:$K$104,9,0),IF(AF675='[1]Price List'!$J$1,VLOOKUP(N675,'[1]Price List'!$A$1:$K$104,10,0),IF(AF675='[1]Price List'!$K$1,VLOOKUP(N675,'[1]Price List'!$A$1:$K$104,11,0))))))))))))+(IF(AF675='[1]Price List'!$B$1,VLOOKUP(O675,'[1]Price List'!$A$1:$K$104,2,0),IF(AF675='[1]Price List'!$C$1,VLOOKUP(O675,'[1]Price List'!$A$1:$K$104,3,0),IF(AF675='[1]Price List'!$D$1,VLOOKUP(O675,'[1]Price List'!$A$1:$K$104,4,0),IF(AF675='[1]Price List'!$E$1,VLOOKUP(O675,'[1]Price List'!$A$1:$K$104,5,0),IF(AF675='[1]Price List'!$F$1,VLOOKUP(O675,'[1]Price List'!$A$1:$K$104,6,0),IF(AF675='[1]Price List'!$G$1,VLOOKUP(O675,'[1]Price List'!$A$1:$K$104,7,0),IF(AF675='[1]Price List'!$H$1,VLOOKUP(O675,'[1]Price List'!$A$1:$K$104,8,0),IF(AF675='[1]Price List'!$I$1,VLOOKUP(O675,'[1]Price List'!$A$1:$K$104,9,0),IF(AF675='[1]Price List'!$J$1,VLOOKUP(O675,'[1]Price List'!$A$1:$K$104,10,0),IF(AF675='[1]Price List'!$K$1,VLOOKUP(O675,'[1]Price List'!$A$1:$K$104,11,0))))))))))))+(IF(AF675='[1]Price List'!$B$1,VLOOKUP(P675,'[1]Price List'!$A$1:$K$104,2,0),IF(AF675='[1]Price List'!$C$1,VLOOKUP(P675,'[1]Price List'!$A$1:$K$104,3,0),IF(AF675='[1]Price List'!$D$1,VLOOKUP(P675,'[1]Price List'!$A$1:$K$104,4,0),IF(AF675='[1]Price List'!$E$1,VLOOKUP(P675,'[1]Price List'!$A$1:$K$104,5,0),IF(AF675='[1]Price List'!$F$1,VLOOKUP(P675,'[1]Price List'!$A$1:$K$104,6,0),IF(AF675='[1]Price List'!$G$1,VLOOKUP(P675,'[1]Price List'!$A$1:$K$104,7,0),IF(AF675='[1]Price List'!$H$1,VLOOKUP(P675,'[1]Price List'!$A$1:$K$104,8,0),IF(AF675='[1]Price List'!$I$1,VLOOKUP(P675,'[1]Price List'!$A$1:$K$104,9,0),IF(AF675='[1]Price List'!$J$1,VLOOKUP(P675,'[1]Price List'!$A$1:$K$104,10,0),IF(AF675='[1]Price List'!$K$1,VLOOKUP(P675,'[1]Price List'!$A$1:$K$104,11,0))))))))))))</f>
        <v>250000</v>
      </c>
      <c r="R675" s="103"/>
      <c r="S675" s="127"/>
      <c r="T675" s="127"/>
      <c r="U675" s="120">
        <v>41892</v>
      </c>
      <c r="V675" s="523">
        <f t="shared" si="168"/>
        <v>34</v>
      </c>
      <c r="W675" s="127"/>
      <c r="X675" s="141" t="s">
        <v>11133</v>
      </c>
      <c r="Y675" s="424" t="s">
        <v>2231</v>
      </c>
      <c r="Z675" s="126" t="s">
        <v>627</v>
      </c>
      <c r="AA675" s="103"/>
      <c r="AB675" s="126" t="s">
        <v>635</v>
      </c>
      <c r="AC675" s="103"/>
      <c r="AD675" s="103"/>
      <c r="AE675" s="103"/>
      <c r="AF675" s="121" t="s">
        <v>477</v>
      </c>
      <c r="AG675" s="126"/>
      <c r="AH675" s="524"/>
      <c r="AI675" s="524"/>
      <c r="AJ675" s="121"/>
      <c r="AK675" s="121"/>
      <c r="AL675" s="121"/>
      <c r="AM675" s="120"/>
      <c r="AN675" s="120"/>
      <c r="AO675" s="120"/>
      <c r="AP675" s="121"/>
      <c r="AQ675" s="525"/>
      <c r="AR675" s="525">
        <f t="shared" ca="1" si="157"/>
        <v>42347</v>
      </c>
      <c r="AS675" s="121"/>
      <c r="AT675" s="126" t="s">
        <v>11101</v>
      </c>
      <c r="AU675" s="558">
        <v>42041</v>
      </c>
      <c r="AV675" s="544">
        <v>42068</v>
      </c>
      <c r="AX675" s="121" t="s">
        <v>11102</v>
      </c>
      <c r="AZ675" s="665">
        <v>42184</v>
      </c>
      <c r="BA675" s="256">
        <v>42228</v>
      </c>
      <c r="BB675" s="121"/>
      <c r="BC675" s="522">
        <f t="shared" si="170"/>
        <v>250000</v>
      </c>
      <c r="BD675" s="121"/>
      <c r="BE675" s="516"/>
      <c r="BF675" s="256">
        <v>42228</v>
      </c>
      <c r="BG675" s="141" t="s">
        <v>116</v>
      </c>
      <c r="BH675" s="121" t="s">
        <v>11103</v>
      </c>
      <c r="BI675" s="122">
        <v>42228</v>
      </c>
      <c r="BJ675" s="190">
        <v>42250</v>
      </c>
      <c r="BK675" s="526" t="s">
        <v>167</v>
      </c>
      <c r="BL675" s="534">
        <f t="shared" si="166"/>
        <v>250000</v>
      </c>
      <c r="BQ675" t="str">
        <f t="shared" si="159"/>
        <v>Indosat</v>
      </c>
      <c r="BR675" t="str">
        <f t="shared" si="160"/>
        <v>HK-14-1850</v>
      </c>
      <c r="BS675" s="91">
        <f t="shared" si="161"/>
        <v>2014</v>
      </c>
      <c r="BT675" t="e">
        <f>+#REF!</f>
        <v>#REF!</v>
      </c>
      <c r="BU675" s="91">
        <f t="shared" si="171"/>
        <v>42228</v>
      </c>
      <c r="BW675" t="str">
        <f t="shared" si="162"/>
        <v>Site : SURYANTO - 01JKS487</v>
      </c>
      <c r="BX675" t="str">
        <f t="shared" si="163"/>
        <v>Tipe Tower : SST</v>
      </c>
      <c r="BY675">
        <f t="shared" si="164"/>
        <v>4800083168</v>
      </c>
      <c r="BZ675" s="92" t="str">
        <f t="shared" si="164"/>
        <v>BoQ Verification</v>
      </c>
      <c r="CD675" s="531"/>
    </row>
    <row r="676" spans="2:82" ht="15" customHeight="1" x14ac:dyDescent="0.25">
      <c r="B676" s="103">
        <f t="shared" si="169"/>
        <v>527</v>
      </c>
      <c r="C676" s="126" t="s">
        <v>11134</v>
      </c>
      <c r="D676" s="126">
        <v>4800083168</v>
      </c>
      <c r="E676" s="121" t="s">
        <v>627</v>
      </c>
      <c r="F676" s="522">
        <v>250000</v>
      </c>
      <c r="G676" s="127">
        <v>8</v>
      </c>
      <c r="H676" s="103">
        <v>2014</v>
      </c>
      <c r="I676" s="128">
        <v>41858</v>
      </c>
      <c r="J676" s="128"/>
      <c r="K676" s="127" t="s">
        <v>628</v>
      </c>
      <c r="L676" s="126" t="s">
        <v>628</v>
      </c>
      <c r="M676" s="141" t="s">
        <v>628</v>
      </c>
      <c r="N676" s="142" t="s">
        <v>631</v>
      </c>
      <c r="O676" s="127" t="s">
        <v>98</v>
      </c>
      <c r="P676" s="127" t="s">
        <v>98</v>
      </c>
      <c r="Q676" s="100">
        <f>(IF(AF676='[1]Price List'!$B$1,VLOOKUP(N676,'[1]Price List'!$A$1:$K$104,2,0),IF(AF676='[1]Price List'!$C$1,VLOOKUP(N676,'[1]Price List'!$A$1:$K$104,3,0),IF(AF676='[1]Price List'!$D$1,VLOOKUP(N676,'[1]Price List'!$A$1:$K$104,4,0),IF(AF676='[1]Price List'!$E$1,VLOOKUP(N676,'[1]Price List'!$A$1:$K$104,5,0),IF(AF676='[1]Price List'!$F$1,VLOOKUP(N676,'[1]Price List'!$A$1:$K$104,6,0),IF(AF676='[1]Price List'!$G$1,VLOOKUP(N676,'[1]Price List'!$A$1:$K$104,7,0),IF(AF676='[1]Price List'!$H$1,VLOOKUP(N676,'[1]Price List'!$A$1:$K$104,8,0),IF(AF676='[1]Price List'!$I$1,VLOOKUP(N676,'[1]Price List'!$A$1:$K$104,9,0),IF(AF676='[1]Price List'!$J$1,VLOOKUP(N676,'[1]Price List'!$A$1:$K$104,10,0),IF(AF676='[1]Price List'!$K$1,VLOOKUP(N676,'[1]Price List'!$A$1:$K$104,11,0))))))))))))+(IF(AF676='[1]Price List'!$B$1,VLOOKUP(O676,'[1]Price List'!$A$1:$K$104,2,0),IF(AF676='[1]Price List'!$C$1,VLOOKUP(O676,'[1]Price List'!$A$1:$K$104,3,0),IF(AF676='[1]Price List'!$D$1,VLOOKUP(O676,'[1]Price List'!$A$1:$K$104,4,0),IF(AF676='[1]Price List'!$E$1,VLOOKUP(O676,'[1]Price List'!$A$1:$K$104,5,0),IF(AF676='[1]Price List'!$F$1,VLOOKUP(O676,'[1]Price List'!$A$1:$K$104,6,0),IF(AF676='[1]Price List'!$G$1,VLOOKUP(O676,'[1]Price List'!$A$1:$K$104,7,0),IF(AF676='[1]Price List'!$H$1,VLOOKUP(O676,'[1]Price List'!$A$1:$K$104,8,0),IF(AF676='[1]Price List'!$I$1,VLOOKUP(O676,'[1]Price List'!$A$1:$K$104,9,0),IF(AF676='[1]Price List'!$J$1,VLOOKUP(O676,'[1]Price List'!$A$1:$K$104,10,0),IF(AF676='[1]Price List'!$K$1,VLOOKUP(O676,'[1]Price List'!$A$1:$K$104,11,0))))))))))))+(IF(AF676='[1]Price List'!$B$1,VLOOKUP(P676,'[1]Price List'!$A$1:$K$104,2,0),IF(AF676='[1]Price List'!$C$1,VLOOKUP(P676,'[1]Price List'!$A$1:$K$104,3,0),IF(AF676='[1]Price List'!$D$1,VLOOKUP(P676,'[1]Price List'!$A$1:$K$104,4,0),IF(AF676='[1]Price List'!$E$1,VLOOKUP(P676,'[1]Price List'!$A$1:$K$104,5,0),IF(AF676='[1]Price List'!$F$1,VLOOKUP(P676,'[1]Price List'!$A$1:$K$104,6,0),IF(AF676='[1]Price List'!$G$1,VLOOKUP(P676,'[1]Price List'!$A$1:$K$104,7,0),IF(AF676='[1]Price List'!$H$1,VLOOKUP(P676,'[1]Price List'!$A$1:$K$104,8,0),IF(AF676='[1]Price List'!$I$1,VLOOKUP(P676,'[1]Price List'!$A$1:$K$104,9,0),IF(AF676='[1]Price List'!$J$1,VLOOKUP(P676,'[1]Price List'!$A$1:$K$104,10,0),IF(AF676='[1]Price List'!$K$1,VLOOKUP(P676,'[1]Price List'!$A$1:$K$104,11,0))))))))))))</f>
        <v>250000</v>
      </c>
      <c r="R676" s="103"/>
      <c r="S676" s="127"/>
      <c r="T676" s="127"/>
      <c r="U676" s="120">
        <v>41892</v>
      </c>
      <c r="V676" s="523">
        <f t="shared" si="168"/>
        <v>34</v>
      </c>
      <c r="W676" s="127"/>
      <c r="X676" s="141" t="s">
        <v>11135</v>
      </c>
      <c r="Y676" s="424" t="s">
        <v>11136</v>
      </c>
      <c r="Z676" s="126" t="s">
        <v>627</v>
      </c>
      <c r="AA676" s="103"/>
      <c r="AB676" s="126" t="s">
        <v>635</v>
      </c>
      <c r="AC676" s="103"/>
      <c r="AD676" s="103"/>
      <c r="AE676" s="103"/>
      <c r="AF676" s="121" t="s">
        <v>477</v>
      </c>
      <c r="AG676" s="126"/>
      <c r="AH676" s="524"/>
      <c r="AI676" s="524"/>
      <c r="AJ676" s="121"/>
      <c r="AK676" s="121"/>
      <c r="AL676" s="121"/>
      <c r="AM676" s="120"/>
      <c r="AN676" s="120"/>
      <c r="AO676" s="120"/>
      <c r="AP676" s="121"/>
      <c r="AQ676" s="525"/>
      <c r="AR676" s="525">
        <f t="shared" ca="1" si="157"/>
        <v>42347</v>
      </c>
      <c r="AS676" s="121"/>
      <c r="AT676" t="s">
        <v>11137</v>
      </c>
      <c r="AU676" s="91">
        <v>42025</v>
      </c>
      <c r="AV676" s="91">
        <v>42055</v>
      </c>
      <c r="AX676" s="121" t="s">
        <v>11138</v>
      </c>
      <c r="AZ676" s="645">
        <v>42055</v>
      </c>
      <c r="BA676" s="120">
        <v>42096</v>
      </c>
      <c r="BB676" s="121"/>
      <c r="BC676" s="522">
        <f t="shared" si="170"/>
        <v>250000</v>
      </c>
      <c r="BD676" s="121"/>
      <c r="BE676" s="516">
        <f>+BC676</f>
        <v>250000</v>
      </c>
      <c r="BF676" s="122">
        <v>42100</v>
      </c>
      <c r="BG676" s="141" t="s">
        <v>116</v>
      </c>
      <c r="BH676" s="122" t="s">
        <v>11139</v>
      </c>
      <c r="BI676" s="190">
        <v>42101</v>
      </c>
      <c r="BJ676" s="190">
        <v>42124</v>
      </c>
      <c r="BK676" s="526" t="s">
        <v>167</v>
      </c>
      <c r="BL676" s="534">
        <f t="shared" si="166"/>
        <v>250000</v>
      </c>
      <c r="BQ676" t="str">
        <f t="shared" si="159"/>
        <v>Indosat</v>
      </c>
      <c r="BR676" t="str">
        <f t="shared" si="160"/>
        <v>HK-14-1851</v>
      </c>
      <c r="BS676" s="91">
        <f t="shared" si="161"/>
        <v>2014</v>
      </c>
      <c r="BT676" t="e">
        <f>+#REF!</f>
        <v>#REF!</v>
      </c>
      <c r="BU676" s="91">
        <f t="shared" si="171"/>
        <v>42096</v>
      </c>
      <c r="BW676" t="str">
        <f t="shared" si="162"/>
        <v>Site : MANSUR - 01JKS007</v>
      </c>
      <c r="BX676" t="str">
        <f t="shared" si="163"/>
        <v>Tipe Tower : SST</v>
      </c>
      <c r="BY676">
        <f t="shared" si="164"/>
        <v>4800083168</v>
      </c>
      <c r="BZ676" s="92" t="str">
        <f t="shared" si="164"/>
        <v>BoQ Verification</v>
      </c>
      <c r="CD676" s="531"/>
    </row>
    <row r="677" spans="2:82" ht="15" customHeight="1" x14ac:dyDescent="0.25">
      <c r="B677" s="103">
        <f t="shared" si="169"/>
        <v>528</v>
      </c>
      <c r="C677" s="126" t="s">
        <v>11140</v>
      </c>
      <c r="D677" s="126">
        <v>4800083168</v>
      </c>
      <c r="E677" s="121" t="s">
        <v>627</v>
      </c>
      <c r="F677" s="522">
        <v>250000</v>
      </c>
      <c r="G677" s="127">
        <v>8</v>
      </c>
      <c r="H677" s="103">
        <v>2014</v>
      </c>
      <c r="I677" s="128">
        <v>41858</v>
      </c>
      <c r="J677" s="128"/>
      <c r="K677" s="127" t="s">
        <v>628</v>
      </c>
      <c r="L677" s="126" t="s">
        <v>628</v>
      </c>
      <c r="M677" s="141" t="s">
        <v>628</v>
      </c>
      <c r="N677" s="142" t="s">
        <v>631</v>
      </c>
      <c r="O677" s="127" t="s">
        <v>98</v>
      </c>
      <c r="P677" s="127" t="s">
        <v>98</v>
      </c>
      <c r="Q677" s="100">
        <f>(IF(AF677='[1]Price List'!$B$1,VLOOKUP(N677,'[1]Price List'!$A$1:$K$104,2,0),IF(AF677='[1]Price List'!$C$1,VLOOKUP(N677,'[1]Price List'!$A$1:$K$104,3,0),IF(AF677='[1]Price List'!$D$1,VLOOKUP(N677,'[1]Price List'!$A$1:$K$104,4,0),IF(AF677='[1]Price List'!$E$1,VLOOKUP(N677,'[1]Price List'!$A$1:$K$104,5,0),IF(AF677='[1]Price List'!$F$1,VLOOKUP(N677,'[1]Price List'!$A$1:$K$104,6,0),IF(AF677='[1]Price List'!$G$1,VLOOKUP(N677,'[1]Price List'!$A$1:$K$104,7,0),IF(AF677='[1]Price List'!$H$1,VLOOKUP(N677,'[1]Price List'!$A$1:$K$104,8,0),IF(AF677='[1]Price List'!$I$1,VLOOKUP(N677,'[1]Price List'!$A$1:$K$104,9,0),IF(AF677='[1]Price List'!$J$1,VLOOKUP(N677,'[1]Price List'!$A$1:$K$104,10,0),IF(AF677='[1]Price List'!$K$1,VLOOKUP(N677,'[1]Price List'!$A$1:$K$104,11,0))))))))))))+(IF(AF677='[1]Price List'!$B$1,VLOOKUP(O677,'[1]Price List'!$A$1:$K$104,2,0),IF(AF677='[1]Price List'!$C$1,VLOOKUP(O677,'[1]Price List'!$A$1:$K$104,3,0),IF(AF677='[1]Price List'!$D$1,VLOOKUP(O677,'[1]Price List'!$A$1:$K$104,4,0),IF(AF677='[1]Price List'!$E$1,VLOOKUP(O677,'[1]Price List'!$A$1:$K$104,5,0),IF(AF677='[1]Price List'!$F$1,VLOOKUP(O677,'[1]Price List'!$A$1:$K$104,6,0),IF(AF677='[1]Price List'!$G$1,VLOOKUP(O677,'[1]Price List'!$A$1:$K$104,7,0),IF(AF677='[1]Price List'!$H$1,VLOOKUP(O677,'[1]Price List'!$A$1:$K$104,8,0),IF(AF677='[1]Price List'!$I$1,VLOOKUP(O677,'[1]Price List'!$A$1:$K$104,9,0),IF(AF677='[1]Price List'!$J$1,VLOOKUP(O677,'[1]Price List'!$A$1:$K$104,10,0),IF(AF677='[1]Price List'!$K$1,VLOOKUP(O677,'[1]Price List'!$A$1:$K$104,11,0))))))))))))+(IF(AF677='[1]Price List'!$B$1,VLOOKUP(P677,'[1]Price List'!$A$1:$K$104,2,0),IF(AF677='[1]Price List'!$C$1,VLOOKUP(P677,'[1]Price List'!$A$1:$K$104,3,0),IF(AF677='[1]Price List'!$D$1,VLOOKUP(P677,'[1]Price List'!$A$1:$K$104,4,0),IF(AF677='[1]Price List'!$E$1,VLOOKUP(P677,'[1]Price List'!$A$1:$K$104,5,0),IF(AF677='[1]Price List'!$F$1,VLOOKUP(P677,'[1]Price List'!$A$1:$K$104,6,0),IF(AF677='[1]Price List'!$G$1,VLOOKUP(P677,'[1]Price List'!$A$1:$K$104,7,0),IF(AF677='[1]Price List'!$H$1,VLOOKUP(P677,'[1]Price List'!$A$1:$K$104,8,0),IF(AF677='[1]Price List'!$I$1,VLOOKUP(P677,'[1]Price List'!$A$1:$K$104,9,0),IF(AF677='[1]Price List'!$J$1,VLOOKUP(P677,'[1]Price List'!$A$1:$K$104,10,0),IF(AF677='[1]Price List'!$K$1,VLOOKUP(P677,'[1]Price List'!$A$1:$K$104,11,0))))))))))))</f>
        <v>250000</v>
      </c>
      <c r="R677" s="103"/>
      <c r="S677" s="127"/>
      <c r="T677" s="127"/>
      <c r="U677" s="120">
        <v>41892</v>
      </c>
      <c r="V677" s="523">
        <f t="shared" si="168"/>
        <v>34</v>
      </c>
      <c r="W677" s="127"/>
      <c r="X677" s="141" t="s">
        <v>11141</v>
      </c>
      <c r="Y677" s="424" t="s">
        <v>11142</v>
      </c>
      <c r="Z677" s="126" t="s">
        <v>627</v>
      </c>
      <c r="AA677" s="103"/>
      <c r="AB677" s="126" t="s">
        <v>635</v>
      </c>
      <c r="AC677" s="103"/>
      <c r="AD677" s="103"/>
      <c r="AE677" s="103"/>
      <c r="AF677" s="121" t="s">
        <v>477</v>
      </c>
      <c r="AG677" s="126"/>
      <c r="AH677" s="524"/>
      <c r="AI677" s="524"/>
      <c r="AJ677" s="121"/>
      <c r="AK677" s="121"/>
      <c r="AL677" s="121"/>
      <c r="AM677" s="120"/>
      <c r="AN677" s="120"/>
      <c r="AO677" s="120"/>
      <c r="AP677" s="121"/>
      <c r="AQ677" s="525"/>
      <c r="AR677" s="525">
        <f t="shared" ca="1" si="157"/>
        <v>42347</v>
      </c>
      <c r="AS677" s="121"/>
      <c r="AT677" s="126" t="s">
        <v>10796</v>
      </c>
      <c r="AU677" s="594">
        <v>42242</v>
      </c>
      <c r="AV677" s="603">
        <v>42249</v>
      </c>
      <c r="AX677" s="121" t="s">
        <v>10797</v>
      </c>
      <c r="AZ677" s="664">
        <v>42257</v>
      </c>
      <c r="BA677" s="120"/>
      <c r="BB677" s="121"/>
      <c r="BC677" s="522">
        <f t="shared" si="170"/>
        <v>250000</v>
      </c>
      <c r="BD677" s="121"/>
      <c r="BE677" s="516"/>
      <c r="BF677" s="122"/>
      <c r="BG677" s="141" t="s">
        <v>9329</v>
      </c>
      <c r="BH677" s="121"/>
      <c r="BI677" s="122"/>
      <c r="BJ677" s="190"/>
      <c r="BK677" s="526" t="s">
        <v>167</v>
      </c>
      <c r="BL677" s="534">
        <f t="shared" si="166"/>
        <v>250000</v>
      </c>
      <c r="BQ677" t="str">
        <f t="shared" si="159"/>
        <v>Indosat</v>
      </c>
      <c r="BR677" t="str">
        <f t="shared" si="160"/>
        <v>HK-14-1852</v>
      </c>
      <c r="BS677" s="91">
        <f t="shared" si="161"/>
        <v>2014</v>
      </c>
      <c r="BT677" t="e">
        <f>+#REF!</f>
        <v>#REF!</v>
      </c>
      <c r="BU677" s="91">
        <f t="shared" si="171"/>
        <v>0</v>
      </c>
      <c r="BW677" t="str">
        <f t="shared" si="162"/>
        <v>Site : GAMBIR HUB - 01JKP011</v>
      </c>
      <c r="BX677" t="str">
        <f t="shared" si="163"/>
        <v>Tipe Tower : SST</v>
      </c>
      <c r="BY677">
        <f t="shared" si="164"/>
        <v>4800083168</v>
      </c>
      <c r="BZ677" s="92" t="str">
        <f t="shared" si="164"/>
        <v>BoQ Verification</v>
      </c>
      <c r="CD677" s="531"/>
    </row>
    <row r="678" spans="2:82" ht="15" customHeight="1" x14ac:dyDescent="0.25">
      <c r="B678" s="103">
        <f t="shared" si="169"/>
        <v>529</v>
      </c>
      <c r="C678" s="126" t="s">
        <v>11143</v>
      </c>
      <c r="D678" s="126">
        <v>4800083168</v>
      </c>
      <c r="E678" s="121" t="s">
        <v>627</v>
      </c>
      <c r="F678" s="522">
        <v>250000</v>
      </c>
      <c r="G678" s="127">
        <v>8</v>
      </c>
      <c r="H678" s="103">
        <v>2014</v>
      </c>
      <c r="I678" s="128">
        <v>41858</v>
      </c>
      <c r="J678" s="128"/>
      <c r="K678" s="127" t="s">
        <v>628</v>
      </c>
      <c r="L678" s="126" t="s">
        <v>628</v>
      </c>
      <c r="M678" s="141" t="s">
        <v>628</v>
      </c>
      <c r="N678" s="142" t="s">
        <v>631</v>
      </c>
      <c r="O678" s="127" t="s">
        <v>98</v>
      </c>
      <c r="P678" s="127" t="s">
        <v>98</v>
      </c>
      <c r="Q678" s="100">
        <f>(IF(AF678='[1]Price List'!$B$1,VLOOKUP(N678,'[1]Price List'!$A$1:$K$104,2,0),IF(AF678='[1]Price List'!$C$1,VLOOKUP(N678,'[1]Price List'!$A$1:$K$104,3,0),IF(AF678='[1]Price List'!$D$1,VLOOKUP(N678,'[1]Price List'!$A$1:$K$104,4,0),IF(AF678='[1]Price List'!$E$1,VLOOKUP(N678,'[1]Price List'!$A$1:$K$104,5,0),IF(AF678='[1]Price List'!$F$1,VLOOKUP(N678,'[1]Price List'!$A$1:$K$104,6,0),IF(AF678='[1]Price List'!$G$1,VLOOKUP(N678,'[1]Price List'!$A$1:$K$104,7,0),IF(AF678='[1]Price List'!$H$1,VLOOKUP(N678,'[1]Price List'!$A$1:$K$104,8,0),IF(AF678='[1]Price List'!$I$1,VLOOKUP(N678,'[1]Price List'!$A$1:$K$104,9,0),IF(AF678='[1]Price List'!$J$1,VLOOKUP(N678,'[1]Price List'!$A$1:$K$104,10,0),IF(AF678='[1]Price List'!$K$1,VLOOKUP(N678,'[1]Price List'!$A$1:$K$104,11,0))))))))))))+(IF(AF678='[1]Price List'!$B$1,VLOOKUP(O678,'[1]Price List'!$A$1:$K$104,2,0),IF(AF678='[1]Price List'!$C$1,VLOOKUP(O678,'[1]Price List'!$A$1:$K$104,3,0),IF(AF678='[1]Price List'!$D$1,VLOOKUP(O678,'[1]Price List'!$A$1:$K$104,4,0),IF(AF678='[1]Price List'!$E$1,VLOOKUP(O678,'[1]Price List'!$A$1:$K$104,5,0),IF(AF678='[1]Price List'!$F$1,VLOOKUP(O678,'[1]Price List'!$A$1:$K$104,6,0),IF(AF678='[1]Price List'!$G$1,VLOOKUP(O678,'[1]Price List'!$A$1:$K$104,7,0),IF(AF678='[1]Price List'!$H$1,VLOOKUP(O678,'[1]Price List'!$A$1:$K$104,8,0),IF(AF678='[1]Price List'!$I$1,VLOOKUP(O678,'[1]Price List'!$A$1:$K$104,9,0),IF(AF678='[1]Price List'!$J$1,VLOOKUP(O678,'[1]Price List'!$A$1:$K$104,10,0),IF(AF678='[1]Price List'!$K$1,VLOOKUP(O678,'[1]Price List'!$A$1:$K$104,11,0))))))))))))+(IF(AF678='[1]Price List'!$B$1,VLOOKUP(P678,'[1]Price List'!$A$1:$K$104,2,0),IF(AF678='[1]Price List'!$C$1,VLOOKUP(P678,'[1]Price List'!$A$1:$K$104,3,0),IF(AF678='[1]Price List'!$D$1,VLOOKUP(P678,'[1]Price List'!$A$1:$K$104,4,0),IF(AF678='[1]Price List'!$E$1,VLOOKUP(P678,'[1]Price List'!$A$1:$K$104,5,0),IF(AF678='[1]Price List'!$F$1,VLOOKUP(P678,'[1]Price List'!$A$1:$K$104,6,0),IF(AF678='[1]Price List'!$G$1,VLOOKUP(P678,'[1]Price List'!$A$1:$K$104,7,0),IF(AF678='[1]Price List'!$H$1,VLOOKUP(P678,'[1]Price List'!$A$1:$K$104,8,0),IF(AF678='[1]Price List'!$I$1,VLOOKUP(P678,'[1]Price List'!$A$1:$K$104,9,0),IF(AF678='[1]Price List'!$J$1,VLOOKUP(P678,'[1]Price List'!$A$1:$K$104,10,0),IF(AF678='[1]Price List'!$K$1,VLOOKUP(P678,'[1]Price List'!$A$1:$K$104,11,0))))))))))))</f>
        <v>250000</v>
      </c>
      <c r="R678" s="103"/>
      <c r="S678" s="127"/>
      <c r="T678" s="127"/>
      <c r="U678" s="120">
        <v>41892</v>
      </c>
      <c r="V678" s="523">
        <f t="shared" si="168"/>
        <v>34</v>
      </c>
      <c r="W678" s="127"/>
      <c r="X678" s="141" t="s">
        <v>11144</v>
      </c>
      <c r="Y678" s="424" t="s">
        <v>11145</v>
      </c>
      <c r="Z678" s="126" t="s">
        <v>627</v>
      </c>
      <c r="AA678" s="103"/>
      <c r="AB678" s="126" t="s">
        <v>635</v>
      </c>
      <c r="AC678" s="103"/>
      <c r="AD678" s="103"/>
      <c r="AE678" s="103"/>
      <c r="AF678" s="121" t="s">
        <v>477</v>
      </c>
      <c r="AG678" s="126"/>
      <c r="AH678" s="524"/>
      <c r="AI678" s="524"/>
      <c r="AJ678" s="121"/>
      <c r="AK678" s="121"/>
      <c r="AL678" s="121"/>
      <c r="AM678" s="120"/>
      <c r="AN678" s="120"/>
      <c r="AO678" s="120"/>
      <c r="AP678" s="121"/>
      <c r="AQ678" s="525"/>
      <c r="AR678" s="525">
        <f t="shared" ca="1" si="157"/>
        <v>42347</v>
      </c>
      <c r="AS678" s="121"/>
      <c r="AT678" s="126" t="s">
        <v>11095</v>
      </c>
      <c r="AU678" s="594">
        <v>42041</v>
      </c>
      <c r="AV678" s="120">
        <v>42069</v>
      </c>
      <c r="AX678" s="121" t="s">
        <v>11096</v>
      </c>
      <c r="AZ678" s="645">
        <v>42069</v>
      </c>
      <c r="BA678" s="120">
        <v>42130</v>
      </c>
      <c r="BB678" s="121"/>
      <c r="BC678" s="522">
        <f t="shared" si="170"/>
        <v>250000</v>
      </c>
      <c r="BD678" s="663">
        <v>250000</v>
      </c>
      <c r="BE678">
        <v>250000</v>
      </c>
      <c r="BF678" s="122">
        <v>42131</v>
      </c>
      <c r="BG678" s="141" t="s">
        <v>116</v>
      </c>
      <c r="BH678" s="121" t="s">
        <v>11097</v>
      </c>
      <c r="BI678" s="122">
        <v>42131</v>
      </c>
      <c r="BJ678" s="190">
        <v>42145</v>
      </c>
      <c r="BK678" s="526" t="s">
        <v>167</v>
      </c>
      <c r="BL678" s="534">
        <f t="shared" si="166"/>
        <v>250000</v>
      </c>
      <c r="BQ678" t="str">
        <f t="shared" si="159"/>
        <v>Indosat</v>
      </c>
      <c r="BR678" t="str">
        <f t="shared" si="160"/>
        <v>HK-14-1853</v>
      </c>
      <c r="BS678" s="91">
        <f t="shared" si="161"/>
        <v>2014</v>
      </c>
      <c r="BT678" t="e">
        <f>+#REF!</f>
        <v>#REF!</v>
      </c>
      <c r="BU678" s="91">
        <f t="shared" si="171"/>
        <v>42130</v>
      </c>
      <c r="BW678" t="str">
        <f t="shared" si="162"/>
        <v>Site : JASMA CIBUBUR - 01JKT096</v>
      </c>
      <c r="BX678" t="str">
        <f t="shared" si="163"/>
        <v>Tipe Tower : SST</v>
      </c>
      <c r="BY678">
        <f t="shared" si="164"/>
        <v>4800083168</v>
      </c>
      <c r="BZ678" s="92" t="str">
        <f t="shared" si="164"/>
        <v>BoQ Verification</v>
      </c>
      <c r="CD678" s="531"/>
    </row>
    <row r="679" spans="2:82" ht="15" customHeight="1" x14ac:dyDescent="0.25">
      <c r="B679" s="103">
        <f t="shared" si="169"/>
        <v>530</v>
      </c>
      <c r="C679" s="126" t="s">
        <v>11146</v>
      </c>
      <c r="D679" s="126">
        <v>4800083168</v>
      </c>
      <c r="E679" s="121" t="s">
        <v>627</v>
      </c>
      <c r="F679" s="522">
        <v>250000</v>
      </c>
      <c r="G679" s="127">
        <v>8</v>
      </c>
      <c r="H679" s="103">
        <v>2014</v>
      </c>
      <c r="I679" s="128">
        <v>41858</v>
      </c>
      <c r="J679" s="128"/>
      <c r="K679" s="127" t="s">
        <v>628</v>
      </c>
      <c r="L679" s="126" t="s">
        <v>628</v>
      </c>
      <c r="M679" s="141" t="s">
        <v>628</v>
      </c>
      <c r="N679" s="142" t="s">
        <v>631</v>
      </c>
      <c r="O679" s="127" t="s">
        <v>98</v>
      </c>
      <c r="P679" s="127" t="s">
        <v>98</v>
      </c>
      <c r="Q679" s="100">
        <f>(IF(AF679='[1]Price List'!$B$1,VLOOKUP(N679,'[1]Price List'!$A$1:$K$104,2,0),IF(AF679='[1]Price List'!$C$1,VLOOKUP(N679,'[1]Price List'!$A$1:$K$104,3,0),IF(AF679='[1]Price List'!$D$1,VLOOKUP(N679,'[1]Price List'!$A$1:$K$104,4,0),IF(AF679='[1]Price List'!$E$1,VLOOKUP(N679,'[1]Price List'!$A$1:$K$104,5,0),IF(AF679='[1]Price List'!$F$1,VLOOKUP(N679,'[1]Price List'!$A$1:$K$104,6,0),IF(AF679='[1]Price List'!$G$1,VLOOKUP(N679,'[1]Price List'!$A$1:$K$104,7,0),IF(AF679='[1]Price List'!$H$1,VLOOKUP(N679,'[1]Price List'!$A$1:$K$104,8,0),IF(AF679='[1]Price List'!$I$1,VLOOKUP(N679,'[1]Price List'!$A$1:$K$104,9,0),IF(AF679='[1]Price List'!$J$1,VLOOKUP(N679,'[1]Price List'!$A$1:$K$104,10,0),IF(AF679='[1]Price List'!$K$1,VLOOKUP(N679,'[1]Price List'!$A$1:$K$104,11,0))))))))))))+(IF(AF679='[1]Price List'!$B$1,VLOOKUP(O679,'[1]Price List'!$A$1:$K$104,2,0),IF(AF679='[1]Price List'!$C$1,VLOOKUP(O679,'[1]Price List'!$A$1:$K$104,3,0),IF(AF679='[1]Price List'!$D$1,VLOOKUP(O679,'[1]Price List'!$A$1:$K$104,4,0),IF(AF679='[1]Price List'!$E$1,VLOOKUP(O679,'[1]Price List'!$A$1:$K$104,5,0),IF(AF679='[1]Price List'!$F$1,VLOOKUP(O679,'[1]Price List'!$A$1:$K$104,6,0),IF(AF679='[1]Price List'!$G$1,VLOOKUP(O679,'[1]Price List'!$A$1:$K$104,7,0),IF(AF679='[1]Price List'!$H$1,VLOOKUP(O679,'[1]Price List'!$A$1:$K$104,8,0),IF(AF679='[1]Price List'!$I$1,VLOOKUP(O679,'[1]Price List'!$A$1:$K$104,9,0),IF(AF679='[1]Price List'!$J$1,VLOOKUP(O679,'[1]Price List'!$A$1:$K$104,10,0),IF(AF679='[1]Price List'!$K$1,VLOOKUP(O679,'[1]Price List'!$A$1:$K$104,11,0))))))))))))+(IF(AF679='[1]Price List'!$B$1,VLOOKUP(P679,'[1]Price List'!$A$1:$K$104,2,0),IF(AF679='[1]Price List'!$C$1,VLOOKUP(P679,'[1]Price List'!$A$1:$K$104,3,0),IF(AF679='[1]Price List'!$D$1,VLOOKUP(P679,'[1]Price List'!$A$1:$K$104,4,0),IF(AF679='[1]Price List'!$E$1,VLOOKUP(P679,'[1]Price List'!$A$1:$K$104,5,0),IF(AF679='[1]Price List'!$F$1,VLOOKUP(P679,'[1]Price List'!$A$1:$K$104,6,0),IF(AF679='[1]Price List'!$G$1,VLOOKUP(P679,'[1]Price List'!$A$1:$K$104,7,0),IF(AF679='[1]Price List'!$H$1,VLOOKUP(P679,'[1]Price List'!$A$1:$K$104,8,0),IF(AF679='[1]Price List'!$I$1,VLOOKUP(P679,'[1]Price List'!$A$1:$K$104,9,0),IF(AF679='[1]Price List'!$J$1,VLOOKUP(P679,'[1]Price List'!$A$1:$K$104,10,0),IF(AF679='[1]Price List'!$K$1,VLOOKUP(P679,'[1]Price List'!$A$1:$K$104,11,0))))))))))))</f>
        <v>250000</v>
      </c>
      <c r="R679" s="103"/>
      <c r="S679" s="127"/>
      <c r="T679" s="127"/>
      <c r="U679" s="120">
        <v>41892</v>
      </c>
      <c r="V679" s="523">
        <f t="shared" si="168"/>
        <v>34</v>
      </c>
      <c r="W679" s="127"/>
      <c r="X679" s="141" t="s">
        <v>10787</v>
      </c>
      <c r="Y679" s="424" t="s">
        <v>11147</v>
      </c>
      <c r="Z679" s="126" t="s">
        <v>627</v>
      </c>
      <c r="AA679" s="103"/>
      <c r="AB679" s="126" t="s">
        <v>635</v>
      </c>
      <c r="AC679" s="103"/>
      <c r="AD679" s="103"/>
      <c r="AE679" s="103"/>
      <c r="AF679" s="121" t="s">
        <v>477</v>
      </c>
      <c r="AG679" s="126"/>
      <c r="AH679" s="524"/>
      <c r="AI679" s="524"/>
      <c r="AJ679" s="121"/>
      <c r="AK679" s="121"/>
      <c r="AL679" s="121"/>
      <c r="AM679" s="120"/>
      <c r="AN679" s="120"/>
      <c r="AO679" s="120"/>
      <c r="AP679" s="121"/>
      <c r="AQ679" s="525"/>
      <c r="AR679" s="525">
        <f t="shared" ca="1" si="157"/>
        <v>42347</v>
      </c>
      <c r="AS679" s="121"/>
      <c r="AT679" s="126" t="s">
        <v>10597</v>
      </c>
      <c r="AU679" s="547">
        <v>42242</v>
      </c>
      <c r="AV679" s="603">
        <v>42249</v>
      </c>
      <c r="AX679" s="651" t="s">
        <v>10598</v>
      </c>
      <c r="AZ679" s="664">
        <v>42257</v>
      </c>
      <c r="BA679" s="120"/>
      <c r="BB679" s="121"/>
      <c r="BC679" s="522">
        <f t="shared" si="170"/>
        <v>250000</v>
      </c>
      <c r="BD679" s="121"/>
      <c r="BE679" s="516"/>
      <c r="BF679" s="122"/>
      <c r="BG679" s="141" t="s">
        <v>9329</v>
      </c>
      <c r="BH679" s="121"/>
      <c r="BI679" s="122"/>
      <c r="BJ679" s="190"/>
      <c r="BK679" s="526" t="s">
        <v>167</v>
      </c>
      <c r="BL679" s="534">
        <f t="shared" si="166"/>
        <v>250000</v>
      </c>
      <c r="BQ679" t="str">
        <f t="shared" si="159"/>
        <v>Indosat</v>
      </c>
      <c r="BR679" t="str">
        <f t="shared" si="160"/>
        <v>HK-14-1854</v>
      </c>
      <c r="BS679" s="91">
        <f t="shared" si="161"/>
        <v>2014</v>
      </c>
      <c r="BT679" t="e">
        <f>+#REF!</f>
        <v>#REF!</v>
      </c>
      <c r="BU679" s="91">
        <f t="shared" ref="BU679:BU742" si="172">+BA679</f>
        <v>0</v>
      </c>
      <c r="BW679" t="str">
        <f t="shared" si="162"/>
        <v>Site : PALMERAH KEMANGGISAN - 01JKB046</v>
      </c>
      <c r="BX679" t="str">
        <f t="shared" si="163"/>
        <v>Tipe Tower : SST</v>
      </c>
      <c r="BY679">
        <f t="shared" si="164"/>
        <v>4800083168</v>
      </c>
      <c r="BZ679" s="92" t="str">
        <f t="shared" si="164"/>
        <v>BoQ Verification</v>
      </c>
      <c r="CD679" s="531"/>
    </row>
    <row r="680" spans="2:82" ht="15" customHeight="1" x14ac:dyDescent="0.25">
      <c r="B680" s="103">
        <f t="shared" si="169"/>
        <v>531</v>
      </c>
      <c r="C680" s="126" t="s">
        <v>11148</v>
      </c>
      <c r="D680" s="126">
        <v>4800083168</v>
      </c>
      <c r="E680" s="121" t="s">
        <v>627</v>
      </c>
      <c r="F680" s="522">
        <v>250000</v>
      </c>
      <c r="G680" s="127">
        <v>8</v>
      </c>
      <c r="H680" s="103">
        <v>2014</v>
      </c>
      <c r="I680" s="128">
        <v>41858</v>
      </c>
      <c r="J680" s="128"/>
      <c r="K680" s="127" t="s">
        <v>628</v>
      </c>
      <c r="L680" s="126" t="s">
        <v>628</v>
      </c>
      <c r="M680" s="141" t="s">
        <v>628</v>
      </c>
      <c r="N680" s="142" t="s">
        <v>631</v>
      </c>
      <c r="O680" s="127" t="s">
        <v>98</v>
      </c>
      <c r="P680" s="127" t="s">
        <v>98</v>
      </c>
      <c r="Q680" s="100">
        <f>(IF(AF680='[1]Price List'!$B$1,VLOOKUP(N680,'[1]Price List'!$A$1:$K$104,2,0),IF(AF680='[1]Price List'!$C$1,VLOOKUP(N680,'[1]Price List'!$A$1:$K$104,3,0),IF(AF680='[1]Price List'!$D$1,VLOOKUP(N680,'[1]Price List'!$A$1:$K$104,4,0),IF(AF680='[1]Price List'!$E$1,VLOOKUP(N680,'[1]Price List'!$A$1:$K$104,5,0),IF(AF680='[1]Price List'!$F$1,VLOOKUP(N680,'[1]Price List'!$A$1:$K$104,6,0),IF(AF680='[1]Price List'!$G$1,VLOOKUP(N680,'[1]Price List'!$A$1:$K$104,7,0),IF(AF680='[1]Price List'!$H$1,VLOOKUP(N680,'[1]Price List'!$A$1:$K$104,8,0),IF(AF680='[1]Price List'!$I$1,VLOOKUP(N680,'[1]Price List'!$A$1:$K$104,9,0),IF(AF680='[1]Price List'!$J$1,VLOOKUP(N680,'[1]Price List'!$A$1:$K$104,10,0),IF(AF680='[1]Price List'!$K$1,VLOOKUP(N680,'[1]Price List'!$A$1:$K$104,11,0))))))))))))+(IF(AF680='[1]Price List'!$B$1,VLOOKUP(O680,'[1]Price List'!$A$1:$K$104,2,0),IF(AF680='[1]Price List'!$C$1,VLOOKUP(O680,'[1]Price List'!$A$1:$K$104,3,0),IF(AF680='[1]Price List'!$D$1,VLOOKUP(O680,'[1]Price List'!$A$1:$K$104,4,0),IF(AF680='[1]Price List'!$E$1,VLOOKUP(O680,'[1]Price List'!$A$1:$K$104,5,0),IF(AF680='[1]Price List'!$F$1,VLOOKUP(O680,'[1]Price List'!$A$1:$K$104,6,0),IF(AF680='[1]Price List'!$G$1,VLOOKUP(O680,'[1]Price List'!$A$1:$K$104,7,0),IF(AF680='[1]Price List'!$H$1,VLOOKUP(O680,'[1]Price List'!$A$1:$K$104,8,0),IF(AF680='[1]Price List'!$I$1,VLOOKUP(O680,'[1]Price List'!$A$1:$K$104,9,0),IF(AF680='[1]Price List'!$J$1,VLOOKUP(O680,'[1]Price List'!$A$1:$K$104,10,0),IF(AF680='[1]Price List'!$K$1,VLOOKUP(O680,'[1]Price List'!$A$1:$K$104,11,0))))))))))))+(IF(AF680='[1]Price List'!$B$1,VLOOKUP(P680,'[1]Price List'!$A$1:$K$104,2,0),IF(AF680='[1]Price List'!$C$1,VLOOKUP(P680,'[1]Price List'!$A$1:$K$104,3,0),IF(AF680='[1]Price List'!$D$1,VLOOKUP(P680,'[1]Price List'!$A$1:$K$104,4,0),IF(AF680='[1]Price List'!$E$1,VLOOKUP(P680,'[1]Price List'!$A$1:$K$104,5,0),IF(AF680='[1]Price List'!$F$1,VLOOKUP(P680,'[1]Price List'!$A$1:$K$104,6,0),IF(AF680='[1]Price List'!$G$1,VLOOKUP(P680,'[1]Price List'!$A$1:$K$104,7,0),IF(AF680='[1]Price List'!$H$1,VLOOKUP(P680,'[1]Price List'!$A$1:$K$104,8,0),IF(AF680='[1]Price List'!$I$1,VLOOKUP(P680,'[1]Price List'!$A$1:$K$104,9,0),IF(AF680='[1]Price List'!$J$1,VLOOKUP(P680,'[1]Price List'!$A$1:$K$104,10,0),IF(AF680='[1]Price List'!$K$1,VLOOKUP(P680,'[1]Price List'!$A$1:$K$104,11,0))))))))))))</f>
        <v>250000</v>
      </c>
      <c r="R680" s="103"/>
      <c r="S680" s="127"/>
      <c r="T680" s="127"/>
      <c r="U680" s="120">
        <v>41892</v>
      </c>
      <c r="V680" s="523">
        <f t="shared" si="168"/>
        <v>34</v>
      </c>
      <c r="W680" s="127"/>
      <c r="X680" s="141" t="s">
        <v>11149</v>
      </c>
      <c r="Y680" s="424" t="s">
        <v>11150</v>
      </c>
      <c r="Z680" s="126" t="s">
        <v>627</v>
      </c>
      <c r="AA680" s="103"/>
      <c r="AB680" s="126" t="s">
        <v>635</v>
      </c>
      <c r="AC680" s="103"/>
      <c r="AD680" s="103"/>
      <c r="AE680" s="103"/>
      <c r="AF680" s="121" t="s">
        <v>477</v>
      </c>
      <c r="AG680" s="126"/>
      <c r="AH680" s="524"/>
      <c r="AI680" s="524"/>
      <c r="AJ680" s="121"/>
      <c r="AK680" s="121"/>
      <c r="AL680" s="121"/>
      <c r="AM680" s="120"/>
      <c r="AN680" s="120"/>
      <c r="AO680" s="120"/>
      <c r="AP680" s="121"/>
      <c r="AQ680" s="525"/>
      <c r="AR680" s="525">
        <f t="shared" ca="1" si="157"/>
        <v>42347</v>
      </c>
      <c r="AS680" s="121"/>
      <c r="AT680" s="126" t="s">
        <v>11101</v>
      </c>
      <c r="AU680" s="558">
        <v>42041</v>
      </c>
      <c r="AV680" s="544">
        <v>42068</v>
      </c>
      <c r="AX680" s="121" t="s">
        <v>11102</v>
      </c>
      <c r="AZ680" s="98">
        <v>42184</v>
      </c>
      <c r="BA680" s="256">
        <v>42228</v>
      </c>
      <c r="BB680" s="121"/>
      <c r="BC680" s="522">
        <f t="shared" si="170"/>
        <v>250000</v>
      </c>
      <c r="BD680" s="121"/>
      <c r="BE680" s="516"/>
      <c r="BF680" s="256">
        <v>42228</v>
      </c>
      <c r="BG680" s="141" t="s">
        <v>116</v>
      </c>
      <c r="BH680" s="121" t="s">
        <v>11103</v>
      </c>
      <c r="BI680" s="122">
        <v>42228</v>
      </c>
      <c r="BJ680" s="190">
        <v>42250</v>
      </c>
      <c r="BK680" s="526" t="s">
        <v>167</v>
      </c>
      <c r="BL680" s="534">
        <f t="shared" si="166"/>
        <v>250000</v>
      </c>
      <c r="BQ680" t="str">
        <f t="shared" si="159"/>
        <v>Indosat</v>
      </c>
      <c r="BR680" t="str">
        <f t="shared" si="160"/>
        <v>HK-14-1855</v>
      </c>
      <c r="BS680" s="91">
        <f t="shared" si="161"/>
        <v>2014</v>
      </c>
      <c r="BT680">
        <f>+AZ680</f>
        <v>42184</v>
      </c>
      <c r="BU680" s="91">
        <f t="shared" si="172"/>
        <v>42228</v>
      </c>
      <c r="BW680" t="str">
        <f t="shared" si="162"/>
        <v>Site : SUNTER JAYA - 01JKU034</v>
      </c>
      <c r="BX680" t="str">
        <f t="shared" si="163"/>
        <v>Tipe Tower : SST</v>
      </c>
      <c r="BY680">
        <f t="shared" si="164"/>
        <v>4800083168</v>
      </c>
      <c r="BZ680" s="92" t="str">
        <f t="shared" si="164"/>
        <v>BoQ Verification</v>
      </c>
      <c r="CD680" s="531"/>
    </row>
    <row r="681" spans="2:82" ht="15" customHeight="1" x14ac:dyDescent="0.25">
      <c r="B681" s="103">
        <f t="shared" si="169"/>
        <v>532</v>
      </c>
      <c r="C681" s="126" t="s">
        <v>11151</v>
      </c>
      <c r="D681" s="126">
        <v>4800083168</v>
      </c>
      <c r="E681" s="121" t="s">
        <v>627</v>
      </c>
      <c r="F681" s="522">
        <v>250000</v>
      </c>
      <c r="G681" s="127">
        <v>8</v>
      </c>
      <c r="H681" s="103">
        <v>2014</v>
      </c>
      <c r="I681" s="128">
        <v>41858</v>
      </c>
      <c r="J681" s="128"/>
      <c r="K681" s="127" t="s">
        <v>628</v>
      </c>
      <c r="L681" s="126" t="s">
        <v>628</v>
      </c>
      <c r="M681" s="141" t="s">
        <v>628</v>
      </c>
      <c r="N681" s="142" t="s">
        <v>631</v>
      </c>
      <c r="O681" s="127" t="s">
        <v>98</v>
      </c>
      <c r="P681" s="127" t="s">
        <v>98</v>
      </c>
      <c r="Q681" s="100">
        <f>(IF(AF681='[1]Price List'!$B$1,VLOOKUP(N681,'[1]Price List'!$A$1:$K$104,2,0),IF(AF681='[1]Price List'!$C$1,VLOOKUP(N681,'[1]Price List'!$A$1:$K$104,3,0),IF(AF681='[1]Price List'!$D$1,VLOOKUP(N681,'[1]Price List'!$A$1:$K$104,4,0),IF(AF681='[1]Price List'!$E$1,VLOOKUP(N681,'[1]Price List'!$A$1:$K$104,5,0),IF(AF681='[1]Price List'!$F$1,VLOOKUP(N681,'[1]Price List'!$A$1:$K$104,6,0),IF(AF681='[1]Price List'!$G$1,VLOOKUP(N681,'[1]Price List'!$A$1:$K$104,7,0),IF(AF681='[1]Price List'!$H$1,VLOOKUP(N681,'[1]Price List'!$A$1:$K$104,8,0),IF(AF681='[1]Price List'!$I$1,VLOOKUP(N681,'[1]Price List'!$A$1:$K$104,9,0),IF(AF681='[1]Price List'!$J$1,VLOOKUP(N681,'[1]Price List'!$A$1:$K$104,10,0),IF(AF681='[1]Price List'!$K$1,VLOOKUP(N681,'[1]Price List'!$A$1:$K$104,11,0))))))))))))+(IF(AF681='[1]Price List'!$B$1,VLOOKUP(O681,'[1]Price List'!$A$1:$K$104,2,0),IF(AF681='[1]Price List'!$C$1,VLOOKUP(O681,'[1]Price List'!$A$1:$K$104,3,0),IF(AF681='[1]Price List'!$D$1,VLOOKUP(O681,'[1]Price List'!$A$1:$K$104,4,0),IF(AF681='[1]Price List'!$E$1,VLOOKUP(O681,'[1]Price List'!$A$1:$K$104,5,0),IF(AF681='[1]Price List'!$F$1,VLOOKUP(O681,'[1]Price List'!$A$1:$K$104,6,0),IF(AF681='[1]Price List'!$G$1,VLOOKUP(O681,'[1]Price List'!$A$1:$K$104,7,0),IF(AF681='[1]Price List'!$H$1,VLOOKUP(O681,'[1]Price List'!$A$1:$K$104,8,0),IF(AF681='[1]Price List'!$I$1,VLOOKUP(O681,'[1]Price List'!$A$1:$K$104,9,0),IF(AF681='[1]Price List'!$J$1,VLOOKUP(O681,'[1]Price List'!$A$1:$K$104,10,0),IF(AF681='[1]Price List'!$K$1,VLOOKUP(O681,'[1]Price List'!$A$1:$K$104,11,0))))))))))))+(IF(AF681='[1]Price List'!$B$1,VLOOKUP(P681,'[1]Price List'!$A$1:$K$104,2,0),IF(AF681='[1]Price List'!$C$1,VLOOKUP(P681,'[1]Price List'!$A$1:$K$104,3,0),IF(AF681='[1]Price List'!$D$1,VLOOKUP(P681,'[1]Price List'!$A$1:$K$104,4,0),IF(AF681='[1]Price List'!$E$1,VLOOKUP(P681,'[1]Price List'!$A$1:$K$104,5,0),IF(AF681='[1]Price List'!$F$1,VLOOKUP(P681,'[1]Price List'!$A$1:$K$104,6,0),IF(AF681='[1]Price List'!$G$1,VLOOKUP(P681,'[1]Price List'!$A$1:$K$104,7,0),IF(AF681='[1]Price List'!$H$1,VLOOKUP(P681,'[1]Price List'!$A$1:$K$104,8,0),IF(AF681='[1]Price List'!$I$1,VLOOKUP(P681,'[1]Price List'!$A$1:$K$104,9,0),IF(AF681='[1]Price List'!$J$1,VLOOKUP(P681,'[1]Price List'!$A$1:$K$104,10,0),IF(AF681='[1]Price List'!$K$1,VLOOKUP(P681,'[1]Price List'!$A$1:$K$104,11,0))))))))))))</f>
        <v>250000</v>
      </c>
      <c r="R681" s="103"/>
      <c r="S681" s="127"/>
      <c r="T681" s="127"/>
      <c r="U681" s="120">
        <v>41892</v>
      </c>
      <c r="V681" s="523">
        <f t="shared" si="168"/>
        <v>34</v>
      </c>
      <c r="W681" s="127"/>
      <c r="X681" s="141" t="s">
        <v>11152</v>
      </c>
      <c r="Y681" s="424" t="s">
        <v>11153</v>
      </c>
      <c r="Z681" s="126" t="s">
        <v>627</v>
      </c>
      <c r="AA681" s="103"/>
      <c r="AB681" s="126" t="s">
        <v>635</v>
      </c>
      <c r="AC681" s="103"/>
      <c r="AD681" s="103"/>
      <c r="AE681" s="103"/>
      <c r="AF681" s="121" t="s">
        <v>477</v>
      </c>
      <c r="AG681" s="126"/>
      <c r="AH681" s="524"/>
      <c r="AI681" s="524"/>
      <c r="AJ681" s="121"/>
      <c r="AK681" s="121"/>
      <c r="AL681" s="121"/>
      <c r="AM681" s="120"/>
      <c r="AN681" s="120"/>
      <c r="AO681" s="120"/>
      <c r="AP681" s="121"/>
      <c r="AQ681" s="525"/>
      <c r="AR681" s="525"/>
      <c r="AS681" s="121"/>
      <c r="AT681" s="126" t="s">
        <v>11095</v>
      </c>
      <c r="AU681" s="594">
        <v>42041</v>
      </c>
      <c r="AV681" s="120">
        <v>42069</v>
      </c>
      <c r="AX681" s="121" t="s">
        <v>11096</v>
      </c>
      <c r="AZ681" s="256">
        <v>42069</v>
      </c>
      <c r="BA681" s="120">
        <v>42130</v>
      </c>
      <c r="BB681" s="121"/>
      <c r="BC681" s="522">
        <f t="shared" si="170"/>
        <v>250000</v>
      </c>
      <c r="BD681" s="663">
        <v>250000</v>
      </c>
      <c r="BE681">
        <v>250000</v>
      </c>
      <c r="BF681" s="122">
        <v>42131</v>
      </c>
      <c r="BG681" s="141" t="s">
        <v>116</v>
      </c>
      <c r="BH681" s="121" t="s">
        <v>11097</v>
      </c>
      <c r="BI681" s="122">
        <v>42131</v>
      </c>
      <c r="BJ681" s="190">
        <v>42145</v>
      </c>
      <c r="BK681" s="526" t="s">
        <v>167</v>
      </c>
      <c r="BL681" s="534">
        <f t="shared" si="166"/>
        <v>250000</v>
      </c>
      <c r="BQ681" t="str">
        <f t="shared" si="159"/>
        <v>Indosat</v>
      </c>
      <c r="BR681" t="str">
        <f t="shared" si="160"/>
        <v>HK-14-1856</v>
      </c>
      <c r="BS681" s="91">
        <f t="shared" si="161"/>
        <v>2014</v>
      </c>
      <c r="BT681">
        <f>+AZ681</f>
        <v>42069</v>
      </c>
      <c r="BU681" s="91">
        <f t="shared" si="172"/>
        <v>42130</v>
      </c>
      <c r="BW681" t="str">
        <f t="shared" si="162"/>
        <v>Site : HASYIM KOTA BAMBU - 01JKB039</v>
      </c>
      <c r="BX681" t="str">
        <f t="shared" si="163"/>
        <v>Tipe Tower : SST</v>
      </c>
      <c r="BY681">
        <f t="shared" si="164"/>
        <v>4800083168</v>
      </c>
      <c r="BZ681" s="92" t="str">
        <f t="shared" si="164"/>
        <v>BoQ Verification</v>
      </c>
      <c r="CD681" s="531"/>
    </row>
    <row r="682" spans="2:82" ht="15" customHeight="1" x14ac:dyDescent="0.25">
      <c r="B682" s="103">
        <f t="shared" si="169"/>
        <v>533</v>
      </c>
      <c r="C682" s="126" t="s">
        <v>11154</v>
      </c>
      <c r="D682" s="126">
        <v>4800083168</v>
      </c>
      <c r="E682" s="121" t="s">
        <v>627</v>
      </c>
      <c r="F682" s="522">
        <v>250000</v>
      </c>
      <c r="G682" s="127">
        <v>8</v>
      </c>
      <c r="H682" s="103">
        <v>2014</v>
      </c>
      <c r="I682" s="128">
        <v>41858</v>
      </c>
      <c r="J682" s="128"/>
      <c r="K682" s="127" t="s">
        <v>628</v>
      </c>
      <c r="L682" s="126" t="s">
        <v>628</v>
      </c>
      <c r="M682" s="141" t="s">
        <v>628</v>
      </c>
      <c r="N682" s="142" t="s">
        <v>631</v>
      </c>
      <c r="O682" s="127" t="s">
        <v>98</v>
      </c>
      <c r="P682" s="127" t="s">
        <v>98</v>
      </c>
      <c r="Q682" s="100">
        <f>(IF(AF682='[1]Price List'!$B$1,VLOOKUP(N682,'[1]Price List'!$A$1:$K$104,2,0),IF(AF682='[1]Price List'!$C$1,VLOOKUP(N682,'[1]Price List'!$A$1:$K$104,3,0),IF(AF682='[1]Price List'!$D$1,VLOOKUP(N682,'[1]Price List'!$A$1:$K$104,4,0),IF(AF682='[1]Price List'!$E$1,VLOOKUP(N682,'[1]Price List'!$A$1:$K$104,5,0),IF(AF682='[1]Price List'!$F$1,VLOOKUP(N682,'[1]Price List'!$A$1:$K$104,6,0),IF(AF682='[1]Price List'!$G$1,VLOOKUP(N682,'[1]Price List'!$A$1:$K$104,7,0),IF(AF682='[1]Price List'!$H$1,VLOOKUP(N682,'[1]Price List'!$A$1:$K$104,8,0),IF(AF682='[1]Price List'!$I$1,VLOOKUP(N682,'[1]Price List'!$A$1:$K$104,9,0),IF(AF682='[1]Price List'!$J$1,VLOOKUP(N682,'[1]Price List'!$A$1:$K$104,10,0),IF(AF682='[1]Price List'!$K$1,VLOOKUP(N682,'[1]Price List'!$A$1:$K$104,11,0))))))))))))+(IF(AF682='[1]Price List'!$B$1,VLOOKUP(O682,'[1]Price List'!$A$1:$K$104,2,0),IF(AF682='[1]Price List'!$C$1,VLOOKUP(O682,'[1]Price List'!$A$1:$K$104,3,0),IF(AF682='[1]Price List'!$D$1,VLOOKUP(O682,'[1]Price List'!$A$1:$K$104,4,0),IF(AF682='[1]Price List'!$E$1,VLOOKUP(O682,'[1]Price List'!$A$1:$K$104,5,0),IF(AF682='[1]Price List'!$F$1,VLOOKUP(O682,'[1]Price List'!$A$1:$K$104,6,0),IF(AF682='[1]Price List'!$G$1,VLOOKUP(O682,'[1]Price List'!$A$1:$K$104,7,0),IF(AF682='[1]Price List'!$H$1,VLOOKUP(O682,'[1]Price List'!$A$1:$K$104,8,0),IF(AF682='[1]Price List'!$I$1,VLOOKUP(O682,'[1]Price List'!$A$1:$K$104,9,0),IF(AF682='[1]Price List'!$J$1,VLOOKUP(O682,'[1]Price List'!$A$1:$K$104,10,0),IF(AF682='[1]Price List'!$K$1,VLOOKUP(O682,'[1]Price List'!$A$1:$K$104,11,0))))))))))))+(IF(AF682='[1]Price List'!$B$1,VLOOKUP(P682,'[1]Price List'!$A$1:$K$104,2,0),IF(AF682='[1]Price List'!$C$1,VLOOKUP(P682,'[1]Price List'!$A$1:$K$104,3,0),IF(AF682='[1]Price List'!$D$1,VLOOKUP(P682,'[1]Price List'!$A$1:$K$104,4,0),IF(AF682='[1]Price List'!$E$1,VLOOKUP(P682,'[1]Price List'!$A$1:$K$104,5,0),IF(AF682='[1]Price List'!$F$1,VLOOKUP(P682,'[1]Price List'!$A$1:$K$104,6,0),IF(AF682='[1]Price List'!$G$1,VLOOKUP(P682,'[1]Price List'!$A$1:$K$104,7,0),IF(AF682='[1]Price List'!$H$1,VLOOKUP(P682,'[1]Price List'!$A$1:$K$104,8,0),IF(AF682='[1]Price List'!$I$1,VLOOKUP(P682,'[1]Price List'!$A$1:$K$104,9,0),IF(AF682='[1]Price List'!$J$1,VLOOKUP(P682,'[1]Price List'!$A$1:$K$104,10,0),IF(AF682='[1]Price List'!$K$1,VLOOKUP(P682,'[1]Price List'!$A$1:$K$104,11,0))))))))))))</f>
        <v>250000</v>
      </c>
      <c r="R682" s="103"/>
      <c r="S682" s="127"/>
      <c r="T682" s="127"/>
      <c r="U682" s="120">
        <v>41892</v>
      </c>
      <c r="V682" s="523">
        <f t="shared" si="168"/>
        <v>34</v>
      </c>
      <c r="W682" s="127"/>
      <c r="X682" s="141" t="s">
        <v>11155</v>
      </c>
      <c r="Y682" s="424" t="s">
        <v>11156</v>
      </c>
      <c r="Z682" s="126" t="s">
        <v>627</v>
      </c>
      <c r="AA682" s="103"/>
      <c r="AB682" s="126" t="s">
        <v>635</v>
      </c>
      <c r="AC682" s="103"/>
      <c r="AD682" s="103"/>
      <c r="AE682" s="103"/>
      <c r="AF682" s="121" t="s">
        <v>477</v>
      </c>
      <c r="AG682" s="126"/>
      <c r="AH682" s="524"/>
      <c r="AI682" s="524"/>
      <c r="AJ682" s="121"/>
      <c r="AK682" s="121"/>
      <c r="AL682" s="121"/>
      <c r="AM682" s="120"/>
      <c r="AN682" s="120"/>
      <c r="AO682" s="120"/>
      <c r="AP682" s="121"/>
      <c r="AQ682" s="525"/>
      <c r="AR682" s="525"/>
      <c r="AS682" s="121"/>
      <c r="AT682" s="247" t="s">
        <v>10257</v>
      </c>
      <c r="AU682" s="594">
        <v>42235</v>
      </c>
      <c r="AV682" s="603">
        <v>42249</v>
      </c>
      <c r="AX682" s="646" t="s">
        <v>10258</v>
      </c>
      <c r="AY682" s="126"/>
      <c r="AZ682" s="542">
        <v>42251</v>
      </c>
      <c r="BA682" s="556">
        <v>42268</v>
      </c>
      <c r="BB682" s="121"/>
      <c r="BC682" s="522">
        <f t="shared" si="170"/>
        <v>250000</v>
      </c>
      <c r="BD682" s="121"/>
      <c r="BE682" s="516">
        <f>+BC682</f>
        <v>250000</v>
      </c>
      <c r="BF682" s="122">
        <v>42269</v>
      </c>
      <c r="BG682" s="141" t="s">
        <v>116</v>
      </c>
      <c r="BH682" s="121" t="s">
        <v>14649</v>
      </c>
      <c r="BI682" s="122">
        <v>42270</v>
      </c>
      <c r="BJ682" s="190">
        <v>42292</v>
      </c>
      <c r="BK682" s="526" t="s">
        <v>167</v>
      </c>
      <c r="BL682" s="534">
        <f t="shared" si="166"/>
        <v>250000</v>
      </c>
      <c r="BQ682" t="str">
        <f t="shared" si="159"/>
        <v>Indosat</v>
      </c>
      <c r="BR682" t="str">
        <f t="shared" si="160"/>
        <v>HK-14-1857</v>
      </c>
      <c r="BS682" s="91">
        <f t="shared" si="161"/>
        <v>2014</v>
      </c>
      <c r="BT682">
        <f>+AZ682</f>
        <v>42251</v>
      </c>
      <c r="BU682" s="91">
        <f t="shared" si="172"/>
        <v>42268</v>
      </c>
      <c r="BW682" t="str">
        <f t="shared" si="162"/>
        <v>Site : KAMPUNG SAWAH SRENGSENG - 01JKS483</v>
      </c>
      <c r="BX682" t="str">
        <f t="shared" si="163"/>
        <v>Tipe Tower : SST</v>
      </c>
      <c r="BY682">
        <f t="shared" si="164"/>
        <v>4800083168</v>
      </c>
      <c r="BZ682" s="92" t="str">
        <f t="shared" si="164"/>
        <v>BoQ Verification</v>
      </c>
      <c r="CD682" s="531"/>
    </row>
    <row r="683" spans="2:82" ht="15" customHeight="1" x14ac:dyDescent="0.25">
      <c r="B683" s="103">
        <f t="shared" si="169"/>
        <v>534</v>
      </c>
      <c r="C683" s="126" t="s">
        <v>11157</v>
      </c>
      <c r="D683" s="126">
        <v>4800083168</v>
      </c>
      <c r="E683" s="121" t="s">
        <v>627</v>
      </c>
      <c r="F683" s="522">
        <v>250000</v>
      </c>
      <c r="G683" s="127">
        <v>8</v>
      </c>
      <c r="H683" s="103">
        <v>2014</v>
      </c>
      <c r="I683" s="128">
        <v>41858</v>
      </c>
      <c r="J683" s="128"/>
      <c r="K683" s="127" t="s">
        <v>628</v>
      </c>
      <c r="L683" s="126" t="s">
        <v>628</v>
      </c>
      <c r="M683" s="141" t="s">
        <v>628</v>
      </c>
      <c r="N683" s="142" t="s">
        <v>631</v>
      </c>
      <c r="O683" s="127" t="s">
        <v>98</v>
      </c>
      <c r="P683" s="127" t="s">
        <v>98</v>
      </c>
      <c r="Q683" s="100">
        <f>(IF(AF683='[1]Price List'!$B$1,VLOOKUP(N683,'[1]Price List'!$A$1:$K$104,2,0),IF(AF683='[1]Price List'!$C$1,VLOOKUP(N683,'[1]Price List'!$A$1:$K$104,3,0),IF(AF683='[1]Price List'!$D$1,VLOOKUP(N683,'[1]Price List'!$A$1:$K$104,4,0),IF(AF683='[1]Price List'!$E$1,VLOOKUP(N683,'[1]Price List'!$A$1:$K$104,5,0),IF(AF683='[1]Price List'!$F$1,VLOOKUP(N683,'[1]Price List'!$A$1:$K$104,6,0),IF(AF683='[1]Price List'!$G$1,VLOOKUP(N683,'[1]Price List'!$A$1:$K$104,7,0),IF(AF683='[1]Price List'!$H$1,VLOOKUP(N683,'[1]Price List'!$A$1:$K$104,8,0),IF(AF683='[1]Price List'!$I$1,VLOOKUP(N683,'[1]Price List'!$A$1:$K$104,9,0),IF(AF683='[1]Price List'!$J$1,VLOOKUP(N683,'[1]Price List'!$A$1:$K$104,10,0),IF(AF683='[1]Price List'!$K$1,VLOOKUP(N683,'[1]Price List'!$A$1:$K$104,11,0))))))))))))+(IF(AF683='[1]Price List'!$B$1,VLOOKUP(O683,'[1]Price List'!$A$1:$K$104,2,0),IF(AF683='[1]Price List'!$C$1,VLOOKUP(O683,'[1]Price List'!$A$1:$K$104,3,0),IF(AF683='[1]Price List'!$D$1,VLOOKUP(O683,'[1]Price List'!$A$1:$K$104,4,0),IF(AF683='[1]Price List'!$E$1,VLOOKUP(O683,'[1]Price List'!$A$1:$K$104,5,0),IF(AF683='[1]Price List'!$F$1,VLOOKUP(O683,'[1]Price List'!$A$1:$K$104,6,0),IF(AF683='[1]Price List'!$G$1,VLOOKUP(O683,'[1]Price List'!$A$1:$K$104,7,0),IF(AF683='[1]Price List'!$H$1,VLOOKUP(O683,'[1]Price List'!$A$1:$K$104,8,0),IF(AF683='[1]Price List'!$I$1,VLOOKUP(O683,'[1]Price List'!$A$1:$K$104,9,0),IF(AF683='[1]Price List'!$J$1,VLOOKUP(O683,'[1]Price List'!$A$1:$K$104,10,0),IF(AF683='[1]Price List'!$K$1,VLOOKUP(O683,'[1]Price List'!$A$1:$K$104,11,0))))))))))))+(IF(AF683='[1]Price List'!$B$1,VLOOKUP(P683,'[1]Price List'!$A$1:$K$104,2,0),IF(AF683='[1]Price List'!$C$1,VLOOKUP(P683,'[1]Price List'!$A$1:$K$104,3,0),IF(AF683='[1]Price List'!$D$1,VLOOKUP(P683,'[1]Price List'!$A$1:$K$104,4,0),IF(AF683='[1]Price List'!$E$1,VLOOKUP(P683,'[1]Price List'!$A$1:$K$104,5,0),IF(AF683='[1]Price List'!$F$1,VLOOKUP(P683,'[1]Price List'!$A$1:$K$104,6,0),IF(AF683='[1]Price List'!$G$1,VLOOKUP(P683,'[1]Price List'!$A$1:$K$104,7,0),IF(AF683='[1]Price List'!$H$1,VLOOKUP(P683,'[1]Price List'!$A$1:$K$104,8,0),IF(AF683='[1]Price List'!$I$1,VLOOKUP(P683,'[1]Price List'!$A$1:$K$104,9,0),IF(AF683='[1]Price List'!$J$1,VLOOKUP(P683,'[1]Price List'!$A$1:$K$104,10,0),IF(AF683='[1]Price List'!$K$1,VLOOKUP(P683,'[1]Price List'!$A$1:$K$104,11,0))))))))))))</f>
        <v>250000</v>
      </c>
      <c r="R683" s="103"/>
      <c r="S683" s="127"/>
      <c r="T683" s="127"/>
      <c r="U683" s="120">
        <v>41892</v>
      </c>
      <c r="V683" s="523">
        <f t="shared" si="168"/>
        <v>34</v>
      </c>
      <c r="W683" s="127"/>
      <c r="X683" s="141" t="s">
        <v>11158</v>
      </c>
      <c r="Y683" s="424" t="s">
        <v>11159</v>
      </c>
      <c r="Z683" s="126" t="s">
        <v>627</v>
      </c>
      <c r="AA683" s="103"/>
      <c r="AB683" s="126" t="s">
        <v>635</v>
      </c>
      <c r="AC683" s="103"/>
      <c r="AD683" s="103"/>
      <c r="AE683" s="103"/>
      <c r="AF683" s="121" t="s">
        <v>477</v>
      </c>
      <c r="AG683" s="126"/>
      <c r="AH683" s="524"/>
      <c r="AI683" s="524"/>
      <c r="AJ683" s="121"/>
      <c r="AK683" s="121"/>
      <c r="AL683" s="121"/>
      <c r="AM683" s="120"/>
      <c r="AN683" s="120"/>
      <c r="AO683" s="120"/>
      <c r="AP683" s="121"/>
      <c r="AQ683" s="525"/>
      <c r="AR683" s="525"/>
      <c r="AS683" s="121"/>
      <c r="AT683" s="126" t="s">
        <v>11101</v>
      </c>
      <c r="AU683" s="558">
        <v>42041</v>
      </c>
      <c r="AV683" s="544">
        <v>42068</v>
      </c>
      <c r="AX683" s="121" t="s">
        <v>11102</v>
      </c>
      <c r="AZ683" s="98">
        <v>42184</v>
      </c>
      <c r="BA683" s="256">
        <v>42228</v>
      </c>
      <c r="BB683" s="121"/>
      <c r="BC683" s="522">
        <f t="shared" si="170"/>
        <v>250000</v>
      </c>
      <c r="BD683" s="121"/>
      <c r="BE683" s="516"/>
      <c r="BF683" s="256">
        <v>42228</v>
      </c>
      <c r="BG683" s="141" t="s">
        <v>116</v>
      </c>
      <c r="BH683" s="121" t="s">
        <v>11103</v>
      </c>
      <c r="BI683" s="122">
        <v>42228</v>
      </c>
      <c r="BJ683" s="190">
        <v>42250</v>
      </c>
      <c r="BK683" s="526" t="s">
        <v>167</v>
      </c>
      <c r="BL683" s="534">
        <f t="shared" si="166"/>
        <v>250000</v>
      </c>
      <c r="BQ683" t="str">
        <f t="shared" si="159"/>
        <v>Indosat</v>
      </c>
      <c r="BR683" t="str">
        <f t="shared" si="160"/>
        <v>HK-14-1858</v>
      </c>
      <c r="BS683" s="91">
        <f t="shared" si="161"/>
        <v>2014</v>
      </c>
      <c r="BT683">
        <f>+AZ683</f>
        <v>42184</v>
      </c>
      <c r="BU683" s="91">
        <f t="shared" si="172"/>
        <v>42228</v>
      </c>
      <c r="BW683" t="str">
        <f t="shared" si="162"/>
        <v>Site : ANCOL BARAT - 01JKU043</v>
      </c>
      <c r="BX683" t="str">
        <f t="shared" si="163"/>
        <v>Tipe Tower : SST</v>
      </c>
      <c r="BY683">
        <f t="shared" si="164"/>
        <v>4800083168</v>
      </c>
      <c r="BZ683" s="92" t="str">
        <f t="shared" si="164"/>
        <v>BoQ Verification</v>
      </c>
      <c r="CD683" s="531"/>
    </row>
    <row r="684" spans="2:82" ht="15" customHeight="1" x14ac:dyDescent="0.25">
      <c r="B684" s="103">
        <f t="shared" si="169"/>
        <v>535</v>
      </c>
      <c r="C684" s="126" t="s">
        <v>11160</v>
      </c>
      <c r="D684" s="126">
        <v>4800083168</v>
      </c>
      <c r="E684" s="121" t="s">
        <v>627</v>
      </c>
      <c r="F684" s="522">
        <v>250000</v>
      </c>
      <c r="G684" s="127">
        <v>8</v>
      </c>
      <c r="H684" s="103">
        <v>2014</v>
      </c>
      <c r="I684" s="128">
        <v>41858</v>
      </c>
      <c r="J684" s="128"/>
      <c r="K684" s="127" t="s">
        <v>628</v>
      </c>
      <c r="L684" s="126" t="s">
        <v>628</v>
      </c>
      <c r="M684" s="141" t="s">
        <v>628</v>
      </c>
      <c r="N684" s="142" t="s">
        <v>631</v>
      </c>
      <c r="O684" s="127" t="s">
        <v>98</v>
      </c>
      <c r="P684" s="127" t="s">
        <v>98</v>
      </c>
      <c r="Q684" s="100">
        <f>(IF(AF684='[1]Price List'!$B$1,VLOOKUP(N684,'[1]Price List'!$A$1:$K$104,2,0),IF(AF684='[1]Price List'!$C$1,VLOOKUP(N684,'[1]Price List'!$A$1:$K$104,3,0),IF(AF684='[1]Price List'!$D$1,VLOOKUP(N684,'[1]Price List'!$A$1:$K$104,4,0),IF(AF684='[1]Price List'!$E$1,VLOOKUP(N684,'[1]Price List'!$A$1:$K$104,5,0),IF(AF684='[1]Price List'!$F$1,VLOOKUP(N684,'[1]Price List'!$A$1:$K$104,6,0),IF(AF684='[1]Price List'!$G$1,VLOOKUP(N684,'[1]Price List'!$A$1:$K$104,7,0),IF(AF684='[1]Price List'!$H$1,VLOOKUP(N684,'[1]Price List'!$A$1:$K$104,8,0),IF(AF684='[1]Price List'!$I$1,VLOOKUP(N684,'[1]Price List'!$A$1:$K$104,9,0),IF(AF684='[1]Price List'!$J$1,VLOOKUP(N684,'[1]Price List'!$A$1:$K$104,10,0),IF(AF684='[1]Price List'!$K$1,VLOOKUP(N684,'[1]Price List'!$A$1:$K$104,11,0))))))))))))+(IF(AF684='[1]Price List'!$B$1,VLOOKUP(O684,'[1]Price List'!$A$1:$K$104,2,0),IF(AF684='[1]Price List'!$C$1,VLOOKUP(O684,'[1]Price List'!$A$1:$K$104,3,0),IF(AF684='[1]Price List'!$D$1,VLOOKUP(O684,'[1]Price List'!$A$1:$K$104,4,0),IF(AF684='[1]Price List'!$E$1,VLOOKUP(O684,'[1]Price List'!$A$1:$K$104,5,0),IF(AF684='[1]Price List'!$F$1,VLOOKUP(O684,'[1]Price List'!$A$1:$K$104,6,0),IF(AF684='[1]Price List'!$G$1,VLOOKUP(O684,'[1]Price List'!$A$1:$K$104,7,0),IF(AF684='[1]Price List'!$H$1,VLOOKUP(O684,'[1]Price List'!$A$1:$K$104,8,0),IF(AF684='[1]Price List'!$I$1,VLOOKUP(O684,'[1]Price List'!$A$1:$K$104,9,0),IF(AF684='[1]Price List'!$J$1,VLOOKUP(O684,'[1]Price List'!$A$1:$K$104,10,0),IF(AF684='[1]Price List'!$K$1,VLOOKUP(O684,'[1]Price List'!$A$1:$K$104,11,0))))))))))))+(IF(AF684='[1]Price List'!$B$1,VLOOKUP(P684,'[1]Price List'!$A$1:$K$104,2,0),IF(AF684='[1]Price List'!$C$1,VLOOKUP(P684,'[1]Price List'!$A$1:$K$104,3,0),IF(AF684='[1]Price List'!$D$1,VLOOKUP(P684,'[1]Price List'!$A$1:$K$104,4,0),IF(AF684='[1]Price List'!$E$1,VLOOKUP(P684,'[1]Price List'!$A$1:$K$104,5,0),IF(AF684='[1]Price List'!$F$1,VLOOKUP(P684,'[1]Price List'!$A$1:$K$104,6,0),IF(AF684='[1]Price List'!$G$1,VLOOKUP(P684,'[1]Price List'!$A$1:$K$104,7,0),IF(AF684='[1]Price List'!$H$1,VLOOKUP(P684,'[1]Price List'!$A$1:$K$104,8,0),IF(AF684='[1]Price List'!$I$1,VLOOKUP(P684,'[1]Price List'!$A$1:$K$104,9,0),IF(AF684='[1]Price List'!$J$1,VLOOKUP(P684,'[1]Price List'!$A$1:$K$104,10,0),IF(AF684='[1]Price List'!$K$1,VLOOKUP(P684,'[1]Price List'!$A$1:$K$104,11,0))))))))))))</f>
        <v>250000</v>
      </c>
      <c r="R684" s="103"/>
      <c r="S684" s="127"/>
      <c r="T684" s="127"/>
      <c r="U684" s="120">
        <v>41892</v>
      </c>
      <c r="V684" s="523">
        <f t="shared" si="168"/>
        <v>34</v>
      </c>
      <c r="W684" s="127"/>
      <c r="X684" s="141" t="s">
        <v>11161</v>
      </c>
      <c r="Y684" s="424" t="s">
        <v>11162</v>
      </c>
      <c r="Z684" s="126" t="s">
        <v>627</v>
      </c>
      <c r="AA684" s="103"/>
      <c r="AB684" s="126" t="s">
        <v>635</v>
      </c>
      <c r="AC684" s="103"/>
      <c r="AD684" s="103"/>
      <c r="AE684" s="103"/>
      <c r="AF684" s="121" t="s">
        <v>477</v>
      </c>
      <c r="AG684" s="126"/>
      <c r="AH684" s="524"/>
      <c r="AI684" s="524"/>
      <c r="AJ684" s="121"/>
      <c r="AK684" s="121"/>
      <c r="AL684" s="121"/>
      <c r="AM684" s="120"/>
      <c r="AN684" s="120"/>
      <c r="AO684" s="120"/>
      <c r="AP684" s="121"/>
      <c r="AQ684" s="525"/>
      <c r="AR684" s="525"/>
      <c r="AS684" s="121"/>
      <c r="AT684" s="126" t="s">
        <v>10796</v>
      </c>
      <c r="AU684" s="594">
        <v>42242</v>
      </c>
      <c r="AV684" s="603">
        <v>42249</v>
      </c>
      <c r="AX684" s="121" t="s">
        <v>10797</v>
      </c>
      <c r="AZ684" s="664">
        <v>42257</v>
      </c>
      <c r="BA684" s="120"/>
      <c r="BB684" s="121"/>
      <c r="BC684" s="522">
        <f t="shared" si="170"/>
        <v>250000</v>
      </c>
      <c r="BD684" s="121"/>
      <c r="BE684" s="516"/>
      <c r="BF684" s="122"/>
      <c r="BG684" s="141" t="s">
        <v>9329</v>
      </c>
      <c r="BH684" s="121"/>
      <c r="BI684" s="122"/>
      <c r="BJ684" s="190"/>
      <c r="BK684" s="526" t="s">
        <v>167</v>
      </c>
      <c r="BL684" s="534">
        <f t="shared" si="166"/>
        <v>250000</v>
      </c>
      <c r="BQ684" t="str">
        <f t="shared" si="159"/>
        <v>Indosat</v>
      </c>
      <c r="BR684" t="str">
        <f t="shared" si="160"/>
        <v>HK-14-1859</v>
      </c>
      <c r="BS684" s="91">
        <f t="shared" si="161"/>
        <v>2014</v>
      </c>
      <c r="BT684" t="e">
        <f>+#REF!</f>
        <v>#REF!</v>
      </c>
      <c r="BU684" s="91">
        <f t="shared" si="172"/>
        <v>0</v>
      </c>
      <c r="BW684" t="str">
        <f t="shared" si="162"/>
        <v>Site : PENGADEGAN SELATAN - 01JKS182</v>
      </c>
      <c r="BX684" t="str">
        <f t="shared" si="163"/>
        <v>Tipe Tower : SST</v>
      </c>
      <c r="BY684">
        <f t="shared" si="164"/>
        <v>4800083168</v>
      </c>
      <c r="BZ684" s="92" t="str">
        <f t="shared" si="164"/>
        <v>BoQ Verification</v>
      </c>
      <c r="CD684" s="531"/>
    </row>
    <row r="685" spans="2:82" ht="15" customHeight="1" x14ac:dyDescent="0.25">
      <c r="B685" s="103">
        <f t="shared" si="169"/>
        <v>536</v>
      </c>
      <c r="C685" s="126" t="s">
        <v>11163</v>
      </c>
      <c r="D685" s="126">
        <v>4800083168</v>
      </c>
      <c r="E685" s="121" t="s">
        <v>627</v>
      </c>
      <c r="F685" s="522">
        <v>250000</v>
      </c>
      <c r="G685" s="127">
        <v>8</v>
      </c>
      <c r="H685" s="103">
        <v>2014</v>
      </c>
      <c r="I685" s="128">
        <v>41858</v>
      </c>
      <c r="J685" s="128"/>
      <c r="K685" s="127" t="s">
        <v>628</v>
      </c>
      <c r="L685" s="126" t="s">
        <v>628</v>
      </c>
      <c r="M685" s="141" t="s">
        <v>628</v>
      </c>
      <c r="N685" s="142" t="s">
        <v>631</v>
      </c>
      <c r="O685" s="127" t="s">
        <v>98</v>
      </c>
      <c r="P685" s="127" t="s">
        <v>98</v>
      </c>
      <c r="Q685" s="100">
        <f>(IF(AF685='[1]Price List'!$B$1,VLOOKUP(N685,'[1]Price List'!$A$1:$K$104,2,0),IF(AF685='[1]Price List'!$C$1,VLOOKUP(N685,'[1]Price List'!$A$1:$K$104,3,0),IF(AF685='[1]Price List'!$D$1,VLOOKUP(N685,'[1]Price List'!$A$1:$K$104,4,0),IF(AF685='[1]Price List'!$E$1,VLOOKUP(N685,'[1]Price List'!$A$1:$K$104,5,0),IF(AF685='[1]Price List'!$F$1,VLOOKUP(N685,'[1]Price List'!$A$1:$K$104,6,0),IF(AF685='[1]Price List'!$G$1,VLOOKUP(N685,'[1]Price List'!$A$1:$K$104,7,0),IF(AF685='[1]Price List'!$H$1,VLOOKUP(N685,'[1]Price List'!$A$1:$K$104,8,0),IF(AF685='[1]Price List'!$I$1,VLOOKUP(N685,'[1]Price List'!$A$1:$K$104,9,0),IF(AF685='[1]Price List'!$J$1,VLOOKUP(N685,'[1]Price List'!$A$1:$K$104,10,0),IF(AF685='[1]Price List'!$K$1,VLOOKUP(N685,'[1]Price List'!$A$1:$K$104,11,0))))))))))))+(IF(AF685='[1]Price List'!$B$1,VLOOKUP(O685,'[1]Price List'!$A$1:$K$104,2,0),IF(AF685='[1]Price List'!$C$1,VLOOKUP(O685,'[1]Price List'!$A$1:$K$104,3,0),IF(AF685='[1]Price List'!$D$1,VLOOKUP(O685,'[1]Price List'!$A$1:$K$104,4,0),IF(AF685='[1]Price List'!$E$1,VLOOKUP(O685,'[1]Price List'!$A$1:$K$104,5,0),IF(AF685='[1]Price List'!$F$1,VLOOKUP(O685,'[1]Price List'!$A$1:$K$104,6,0),IF(AF685='[1]Price List'!$G$1,VLOOKUP(O685,'[1]Price List'!$A$1:$K$104,7,0),IF(AF685='[1]Price List'!$H$1,VLOOKUP(O685,'[1]Price List'!$A$1:$K$104,8,0),IF(AF685='[1]Price List'!$I$1,VLOOKUP(O685,'[1]Price List'!$A$1:$K$104,9,0),IF(AF685='[1]Price List'!$J$1,VLOOKUP(O685,'[1]Price List'!$A$1:$K$104,10,0),IF(AF685='[1]Price List'!$K$1,VLOOKUP(O685,'[1]Price List'!$A$1:$K$104,11,0))))))))))))+(IF(AF685='[1]Price List'!$B$1,VLOOKUP(P685,'[1]Price List'!$A$1:$K$104,2,0),IF(AF685='[1]Price List'!$C$1,VLOOKUP(P685,'[1]Price List'!$A$1:$K$104,3,0),IF(AF685='[1]Price List'!$D$1,VLOOKUP(P685,'[1]Price List'!$A$1:$K$104,4,0),IF(AF685='[1]Price List'!$E$1,VLOOKUP(P685,'[1]Price List'!$A$1:$K$104,5,0),IF(AF685='[1]Price List'!$F$1,VLOOKUP(P685,'[1]Price List'!$A$1:$K$104,6,0),IF(AF685='[1]Price List'!$G$1,VLOOKUP(P685,'[1]Price List'!$A$1:$K$104,7,0),IF(AF685='[1]Price List'!$H$1,VLOOKUP(P685,'[1]Price List'!$A$1:$K$104,8,0),IF(AF685='[1]Price List'!$I$1,VLOOKUP(P685,'[1]Price List'!$A$1:$K$104,9,0),IF(AF685='[1]Price List'!$J$1,VLOOKUP(P685,'[1]Price List'!$A$1:$K$104,10,0),IF(AF685='[1]Price List'!$K$1,VLOOKUP(P685,'[1]Price List'!$A$1:$K$104,11,0))))))))))))</f>
        <v>250000</v>
      </c>
      <c r="R685" s="103"/>
      <c r="S685" s="127"/>
      <c r="T685" s="127"/>
      <c r="U685" s="120">
        <v>41892</v>
      </c>
      <c r="V685" s="523">
        <f t="shared" si="168"/>
        <v>34</v>
      </c>
      <c r="W685" s="127"/>
      <c r="X685" s="141" t="s">
        <v>11164</v>
      </c>
      <c r="Y685" s="424" t="s">
        <v>11165</v>
      </c>
      <c r="Z685" s="126" t="s">
        <v>627</v>
      </c>
      <c r="AA685" s="103"/>
      <c r="AB685" s="126" t="s">
        <v>635</v>
      </c>
      <c r="AC685" s="103"/>
      <c r="AD685" s="103"/>
      <c r="AE685" s="103"/>
      <c r="AF685" s="121" t="s">
        <v>477</v>
      </c>
      <c r="AG685" s="126"/>
      <c r="AH685" s="524"/>
      <c r="AI685" s="524"/>
      <c r="AJ685" s="121"/>
      <c r="AK685" s="121"/>
      <c r="AL685" s="121"/>
      <c r="AM685" s="120"/>
      <c r="AN685" s="120"/>
      <c r="AO685" s="120"/>
      <c r="AP685" s="121"/>
      <c r="AQ685" s="525"/>
      <c r="AR685" s="525"/>
      <c r="AS685" s="121"/>
      <c r="AT685" s="126" t="s">
        <v>11095</v>
      </c>
      <c r="AU685" s="594">
        <v>42041</v>
      </c>
      <c r="AV685" s="120">
        <v>42069</v>
      </c>
      <c r="AX685" s="121" t="s">
        <v>11096</v>
      </c>
      <c r="AZ685" s="645">
        <v>42069</v>
      </c>
      <c r="BA685" s="120">
        <v>42130</v>
      </c>
      <c r="BB685" s="121"/>
      <c r="BC685" s="522">
        <f t="shared" si="170"/>
        <v>250000</v>
      </c>
      <c r="BD685" s="663">
        <v>250000</v>
      </c>
      <c r="BE685">
        <v>250000</v>
      </c>
      <c r="BF685" s="122">
        <v>42131</v>
      </c>
      <c r="BG685" s="141" t="s">
        <v>116</v>
      </c>
      <c r="BH685" s="121" t="s">
        <v>11097</v>
      </c>
      <c r="BI685" s="122">
        <v>42131</v>
      </c>
      <c r="BJ685" s="190">
        <v>42145</v>
      </c>
      <c r="BK685" s="526" t="s">
        <v>167</v>
      </c>
      <c r="BL685" s="534">
        <f t="shared" si="166"/>
        <v>250000</v>
      </c>
      <c r="BQ685" t="str">
        <f t="shared" si="159"/>
        <v>Indosat</v>
      </c>
      <c r="BR685" t="str">
        <f t="shared" si="160"/>
        <v>HK-14-1860</v>
      </c>
      <c r="BS685" s="91">
        <f t="shared" si="161"/>
        <v>2014</v>
      </c>
      <c r="BT685" t="e">
        <f>+#REF!</f>
        <v>#REF!</v>
      </c>
      <c r="BU685" s="91">
        <f t="shared" si="172"/>
        <v>42130</v>
      </c>
      <c r="BW685" t="str">
        <f t="shared" si="162"/>
        <v>Site : BUDI - 01JKB114</v>
      </c>
      <c r="BX685" t="str">
        <f t="shared" si="163"/>
        <v>Tipe Tower : SST</v>
      </c>
      <c r="BY685">
        <f t="shared" si="164"/>
        <v>4800083168</v>
      </c>
      <c r="BZ685" s="92" t="str">
        <f t="shared" si="164"/>
        <v>BoQ Verification</v>
      </c>
      <c r="CD685" s="531"/>
    </row>
    <row r="686" spans="2:82" ht="15" customHeight="1" x14ac:dyDescent="0.25">
      <c r="B686" s="103">
        <f t="shared" si="169"/>
        <v>537</v>
      </c>
      <c r="C686" s="126" t="s">
        <v>11166</v>
      </c>
      <c r="D686" s="126">
        <v>4800083168</v>
      </c>
      <c r="E686" s="121" t="s">
        <v>627</v>
      </c>
      <c r="F686" s="522">
        <v>250000</v>
      </c>
      <c r="G686" s="127">
        <v>8</v>
      </c>
      <c r="H686" s="103">
        <v>2014</v>
      </c>
      <c r="I686" s="128">
        <v>41858</v>
      </c>
      <c r="J686" s="128"/>
      <c r="K686" s="127" t="s">
        <v>628</v>
      </c>
      <c r="L686" s="126" t="s">
        <v>628</v>
      </c>
      <c r="M686" s="141" t="s">
        <v>628</v>
      </c>
      <c r="N686" s="142" t="s">
        <v>631</v>
      </c>
      <c r="O686" s="127" t="s">
        <v>98</v>
      </c>
      <c r="P686" s="127" t="s">
        <v>98</v>
      </c>
      <c r="Q686" s="100">
        <f>(IF(AF686='[1]Price List'!$B$1,VLOOKUP(N686,'[1]Price List'!$A$1:$K$104,2,0),IF(AF686='[1]Price List'!$C$1,VLOOKUP(N686,'[1]Price List'!$A$1:$K$104,3,0),IF(AF686='[1]Price List'!$D$1,VLOOKUP(N686,'[1]Price List'!$A$1:$K$104,4,0),IF(AF686='[1]Price List'!$E$1,VLOOKUP(N686,'[1]Price List'!$A$1:$K$104,5,0),IF(AF686='[1]Price List'!$F$1,VLOOKUP(N686,'[1]Price List'!$A$1:$K$104,6,0),IF(AF686='[1]Price List'!$G$1,VLOOKUP(N686,'[1]Price List'!$A$1:$K$104,7,0),IF(AF686='[1]Price List'!$H$1,VLOOKUP(N686,'[1]Price List'!$A$1:$K$104,8,0),IF(AF686='[1]Price List'!$I$1,VLOOKUP(N686,'[1]Price List'!$A$1:$K$104,9,0),IF(AF686='[1]Price List'!$J$1,VLOOKUP(N686,'[1]Price List'!$A$1:$K$104,10,0),IF(AF686='[1]Price List'!$K$1,VLOOKUP(N686,'[1]Price List'!$A$1:$K$104,11,0))))))))))))+(IF(AF686='[1]Price List'!$B$1,VLOOKUP(O686,'[1]Price List'!$A$1:$K$104,2,0),IF(AF686='[1]Price List'!$C$1,VLOOKUP(O686,'[1]Price List'!$A$1:$K$104,3,0),IF(AF686='[1]Price List'!$D$1,VLOOKUP(O686,'[1]Price List'!$A$1:$K$104,4,0),IF(AF686='[1]Price List'!$E$1,VLOOKUP(O686,'[1]Price List'!$A$1:$K$104,5,0),IF(AF686='[1]Price List'!$F$1,VLOOKUP(O686,'[1]Price List'!$A$1:$K$104,6,0),IF(AF686='[1]Price List'!$G$1,VLOOKUP(O686,'[1]Price List'!$A$1:$K$104,7,0),IF(AF686='[1]Price List'!$H$1,VLOOKUP(O686,'[1]Price List'!$A$1:$K$104,8,0),IF(AF686='[1]Price List'!$I$1,VLOOKUP(O686,'[1]Price List'!$A$1:$K$104,9,0),IF(AF686='[1]Price List'!$J$1,VLOOKUP(O686,'[1]Price List'!$A$1:$K$104,10,0),IF(AF686='[1]Price List'!$K$1,VLOOKUP(O686,'[1]Price List'!$A$1:$K$104,11,0))))))))))))+(IF(AF686='[1]Price List'!$B$1,VLOOKUP(P686,'[1]Price List'!$A$1:$K$104,2,0),IF(AF686='[1]Price List'!$C$1,VLOOKUP(P686,'[1]Price List'!$A$1:$K$104,3,0),IF(AF686='[1]Price List'!$D$1,VLOOKUP(P686,'[1]Price List'!$A$1:$K$104,4,0),IF(AF686='[1]Price List'!$E$1,VLOOKUP(P686,'[1]Price List'!$A$1:$K$104,5,0),IF(AF686='[1]Price List'!$F$1,VLOOKUP(P686,'[1]Price List'!$A$1:$K$104,6,0),IF(AF686='[1]Price List'!$G$1,VLOOKUP(P686,'[1]Price List'!$A$1:$K$104,7,0),IF(AF686='[1]Price List'!$H$1,VLOOKUP(P686,'[1]Price List'!$A$1:$K$104,8,0),IF(AF686='[1]Price List'!$I$1,VLOOKUP(P686,'[1]Price List'!$A$1:$K$104,9,0),IF(AF686='[1]Price List'!$J$1,VLOOKUP(P686,'[1]Price List'!$A$1:$K$104,10,0),IF(AF686='[1]Price List'!$K$1,VLOOKUP(P686,'[1]Price List'!$A$1:$K$104,11,0))))))))))))</f>
        <v>250000</v>
      </c>
      <c r="R686" s="103"/>
      <c r="S686" s="127"/>
      <c r="T686" s="127"/>
      <c r="U686" s="120">
        <v>41892</v>
      </c>
      <c r="V686" s="523">
        <f t="shared" si="168"/>
        <v>34</v>
      </c>
      <c r="W686" s="127"/>
      <c r="X686" s="141" t="s">
        <v>11167</v>
      </c>
      <c r="Y686" s="424" t="s">
        <v>11168</v>
      </c>
      <c r="Z686" s="126" t="s">
        <v>627</v>
      </c>
      <c r="AA686" s="103"/>
      <c r="AB686" s="126" t="s">
        <v>635</v>
      </c>
      <c r="AC686" s="103"/>
      <c r="AD686" s="103"/>
      <c r="AE686" s="103"/>
      <c r="AF686" s="121" t="s">
        <v>477</v>
      </c>
      <c r="AG686" s="126"/>
      <c r="AH686" s="524"/>
      <c r="AI686" s="524"/>
      <c r="AJ686" s="121"/>
      <c r="AK686" s="121"/>
      <c r="AL686" s="121"/>
      <c r="AM686" s="120"/>
      <c r="AN686" s="120"/>
      <c r="AO686" s="120"/>
      <c r="AP686" s="121"/>
      <c r="AQ686" s="525"/>
      <c r="AR686" s="525"/>
      <c r="AS686" s="121"/>
      <c r="AT686" s="126" t="s">
        <v>11095</v>
      </c>
      <c r="AU686" s="594">
        <v>42041</v>
      </c>
      <c r="AV686" s="120">
        <v>42069</v>
      </c>
      <c r="AX686" s="121" t="s">
        <v>11096</v>
      </c>
      <c r="AZ686" s="645">
        <v>42069</v>
      </c>
      <c r="BA686" s="120">
        <v>42130</v>
      </c>
      <c r="BB686" s="121"/>
      <c r="BC686" s="522">
        <f t="shared" si="170"/>
        <v>250000</v>
      </c>
      <c r="BD686" s="663">
        <v>250000</v>
      </c>
      <c r="BE686">
        <v>250000</v>
      </c>
      <c r="BF686" s="122">
        <v>42131</v>
      </c>
      <c r="BG686" s="141" t="s">
        <v>116</v>
      </c>
      <c r="BH686" s="121" t="s">
        <v>11097</v>
      </c>
      <c r="BI686" s="122">
        <v>42131</v>
      </c>
      <c r="BJ686" s="190">
        <v>42145</v>
      </c>
      <c r="BK686" s="526" t="s">
        <v>167</v>
      </c>
      <c r="BL686" s="534">
        <f t="shared" si="166"/>
        <v>250000</v>
      </c>
      <c r="BQ686" t="str">
        <f t="shared" si="159"/>
        <v>Indosat</v>
      </c>
      <c r="BR686" t="str">
        <f t="shared" si="160"/>
        <v>HK-14-1861</v>
      </c>
      <c r="BS686" s="91">
        <f t="shared" si="161"/>
        <v>2014</v>
      </c>
      <c r="BT686" t="e">
        <f>+#REF!</f>
        <v>#REF!</v>
      </c>
      <c r="BU686" s="91">
        <f t="shared" si="172"/>
        <v>42130</v>
      </c>
      <c r="BW686" t="str">
        <f t="shared" si="162"/>
        <v>Site : DUREN SAWIT - 01JKT285</v>
      </c>
      <c r="BX686" t="str">
        <f t="shared" si="163"/>
        <v>Tipe Tower : SST</v>
      </c>
      <c r="BY686">
        <f t="shared" si="164"/>
        <v>4800083168</v>
      </c>
      <c r="BZ686" s="92" t="str">
        <f t="shared" si="164"/>
        <v>BoQ Verification</v>
      </c>
      <c r="CD686" s="531"/>
    </row>
    <row r="687" spans="2:82" ht="15" customHeight="1" x14ac:dyDescent="0.25">
      <c r="B687" s="103">
        <f t="shared" si="169"/>
        <v>538</v>
      </c>
      <c r="C687" s="126" t="s">
        <v>11169</v>
      </c>
      <c r="D687" s="126">
        <v>4800083168</v>
      </c>
      <c r="E687" s="121" t="s">
        <v>627</v>
      </c>
      <c r="F687" s="522">
        <v>250000</v>
      </c>
      <c r="G687" s="127">
        <v>8</v>
      </c>
      <c r="H687" s="103">
        <v>2014</v>
      </c>
      <c r="I687" s="128">
        <v>41858</v>
      </c>
      <c r="J687" s="128"/>
      <c r="K687" s="127" t="s">
        <v>628</v>
      </c>
      <c r="L687" s="126" t="s">
        <v>628</v>
      </c>
      <c r="M687" s="141" t="s">
        <v>628</v>
      </c>
      <c r="N687" s="142" t="s">
        <v>631</v>
      </c>
      <c r="O687" s="127" t="s">
        <v>98</v>
      </c>
      <c r="P687" s="127" t="s">
        <v>98</v>
      </c>
      <c r="Q687" s="100">
        <f>(IF(AF687='[1]Price List'!$B$1,VLOOKUP(N687,'[1]Price List'!$A$1:$K$104,2,0),IF(AF687='[1]Price List'!$C$1,VLOOKUP(N687,'[1]Price List'!$A$1:$K$104,3,0),IF(AF687='[1]Price List'!$D$1,VLOOKUP(N687,'[1]Price List'!$A$1:$K$104,4,0),IF(AF687='[1]Price List'!$E$1,VLOOKUP(N687,'[1]Price List'!$A$1:$K$104,5,0),IF(AF687='[1]Price List'!$F$1,VLOOKUP(N687,'[1]Price List'!$A$1:$K$104,6,0),IF(AF687='[1]Price List'!$G$1,VLOOKUP(N687,'[1]Price List'!$A$1:$K$104,7,0),IF(AF687='[1]Price List'!$H$1,VLOOKUP(N687,'[1]Price List'!$A$1:$K$104,8,0),IF(AF687='[1]Price List'!$I$1,VLOOKUP(N687,'[1]Price List'!$A$1:$K$104,9,0),IF(AF687='[1]Price List'!$J$1,VLOOKUP(N687,'[1]Price List'!$A$1:$K$104,10,0),IF(AF687='[1]Price List'!$K$1,VLOOKUP(N687,'[1]Price List'!$A$1:$K$104,11,0))))))))))))+(IF(AF687='[1]Price List'!$B$1,VLOOKUP(O687,'[1]Price List'!$A$1:$K$104,2,0),IF(AF687='[1]Price List'!$C$1,VLOOKUP(O687,'[1]Price List'!$A$1:$K$104,3,0),IF(AF687='[1]Price List'!$D$1,VLOOKUP(O687,'[1]Price List'!$A$1:$K$104,4,0),IF(AF687='[1]Price List'!$E$1,VLOOKUP(O687,'[1]Price List'!$A$1:$K$104,5,0),IF(AF687='[1]Price List'!$F$1,VLOOKUP(O687,'[1]Price List'!$A$1:$K$104,6,0),IF(AF687='[1]Price List'!$G$1,VLOOKUP(O687,'[1]Price List'!$A$1:$K$104,7,0),IF(AF687='[1]Price List'!$H$1,VLOOKUP(O687,'[1]Price List'!$A$1:$K$104,8,0),IF(AF687='[1]Price List'!$I$1,VLOOKUP(O687,'[1]Price List'!$A$1:$K$104,9,0),IF(AF687='[1]Price List'!$J$1,VLOOKUP(O687,'[1]Price List'!$A$1:$K$104,10,0),IF(AF687='[1]Price List'!$K$1,VLOOKUP(O687,'[1]Price List'!$A$1:$K$104,11,0))))))))))))+(IF(AF687='[1]Price List'!$B$1,VLOOKUP(P687,'[1]Price List'!$A$1:$K$104,2,0),IF(AF687='[1]Price List'!$C$1,VLOOKUP(P687,'[1]Price List'!$A$1:$K$104,3,0),IF(AF687='[1]Price List'!$D$1,VLOOKUP(P687,'[1]Price List'!$A$1:$K$104,4,0),IF(AF687='[1]Price List'!$E$1,VLOOKUP(P687,'[1]Price List'!$A$1:$K$104,5,0),IF(AF687='[1]Price List'!$F$1,VLOOKUP(P687,'[1]Price List'!$A$1:$K$104,6,0),IF(AF687='[1]Price List'!$G$1,VLOOKUP(P687,'[1]Price List'!$A$1:$K$104,7,0),IF(AF687='[1]Price List'!$H$1,VLOOKUP(P687,'[1]Price List'!$A$1:$K$104,8,0),IF(AF687='[1]Price List'!$I$1,VLOOKUP(P687,'[1]Price List'!$A$1:$K$104,9,0),IF(AF687='[1]Price List'!$J$1,VLOOKUP(P687,'[1]Price List'!$A$1:$K$104,10,0),IF(AF687='[1]Price List'!$K$1,VLOOKUP(P687,'[1]Price List'!$A$1:$K$104,11,0))))))))))))</f>
        <v>250000</v>
      </c>
      <c r="R687" s="103"/>
      <c r="S687" s="127"/>
      <c r="T687" s="127"/>
      <c r="U687" s="120">
        <v>41892</v>
      </c>
      <c r="V687" s="523">
        <f t="shared" si="168"/>
        <v>34</v>
      </c>
      <c r="W687" s="127"/>
      <c r="X687" s="141" t="s">
        <v>11170</v>
      </c>
      <c r="Y687" s="424" t="s">
        <v>11171</v>
      </c>
      <c r="Z687" s="126" t="s">
        <v>627</v>
      </c>
      <c r="AA687" s="103"/>
      <c r="AB687" s="126" t="s">
        <v>635</v>
      </c>
      <c r="AC687" s="103"/>
      <c r="AD687" s="103"/>
      <c r="AE687" s="103"/>
      <c r="AF687" s="121" t="s">
        <v>477</v>
      </c>
      <c r="AG687" s="126"/>
      <c r="AH687" s="524"/>
      <c r="AI687" s="524"/>
      <c r="AJ687" s="121"/>
      <c r="AK687" s="121"/>
      <c r="AL687" s="121"/>
      <c r="AM687" s="120"/>
      <c r="AN687" s="120"/>
      <c r="AO687" s="120"/>
      <c r="AP687" s="121"/>
      <c r="AQ687" s="525"/>
      <c r="AR687" s="525"/>
      <c r="AS687" s="121"/>
      <c r="AT687" t="s">
        <v>11172</v>
      </c>
      <c r="AU687" s="594">
        <v>42041</v>
      </c>
      <c r="AV687" s="120">
        <v>42257</v>
      </c>
      <c r="AX687" s="121"/>
      <c r="AZ687"/>
      <c r="BA687" s="120"/>
      <c r="BB687" s="121"/>
      <c r="BC687" s="522">
        <f t="shared" si="170"/>
        <v>250000</v>
      </c>
      <c r="BD687" s="121"/>
      <c r="BE687" s="516"/>
      <c r="BF687" s="122"/>
      <c r="BG687" s="141" t="s">
        <v>1355</v>
      </c>
      <c r="BH687" s="121"/>
      <c r="BI687" s="122"/>
      <c r="BJ687" s="190"/>
      <c r="BK687" s="526" t="s">
        <v>167</v>
      </c>
      <c r="BL687" s="534">
        <f t="shared" si="166"/>
        <v>250000</v>
      </c>
      <c r="BQ687" t="str">
        <f t="shared" si="159"/>
        <v>Indosat</v>
      </c>
      <c r="BR687" t="str">
        <f t="shared" si="160"/>
        <v>HK-14-1862</v>
      </c>
      <c r="BS687" s="91">
        <f t="shared" si="161"/>
        <v>2014</v>
      </c>
      <c r="BT687" t="e">
        <f>+#REF!</f>
        <v>#REF!</v>
      </c>
      <c r="BU687" s="91">
        <f t="shared" si="172"/>
        <v>0</v>
      </c>
      <c r="BW687" t="str">
        <f t="shared" si="162"/>
        <v>Site : KAMAL MUARA - 01JKU072</v>
      </c>
      <c r="BX687" t="str">
        <f t="shared" si="163"/>
        <v>Tipe Tower : SST</v>
      </c>
      <c r="BY687">
        <f t="shared" si="164"/>
        <v>4800083168</v>
      </c>
      <c r="BZ687" s="92" t="str">
        <f t="shared" si="164"/>
        <v>BoQ Verification</v>
      </c>
      <c r="CD687" s="531"/>
    </row>
    <row r="688" spans="2:82" ht="15" customHeight="1" x14ac:dyDescent="0.25">
      <c r="B688" s="103">
        <f t="shared" si="169"/>
        <v>539</v>
      </c>
      <c r="C688" s="126" t="s">
        <v>11173</v>
      </c>
      <c r="D688" s="126">
        <v>4800083168</v>
      </c>
      <c r="E688" s="121" t="s">
        <v>627</v>
      </c>
      <c r="F688" s="522">
        <v>250000</v>
      </c>
      <c r="G688" s="127">
        <v>8</v>
      </c>
      <c r="H688" s="103">
        <v>2014</v>
      </c>
      <c r="I688" s="128">
        <v>41858</v>
      </c>
      <c r="J688" s="128"/>
      <c r="K688" s="127" t="s">
        <v>628</v>
      </c>
      <c r="L688" s="126" t="s">
        <v>628</v>
      </c>
      <c r="M688" s="141" t="s">
        <v>628</v>
      </c>
      <c r="N688" s="142" t="s">
        <v>631</v>
      </c>
      <c r="O688" s="127" t="s">
        <v>98</v>
      </c>
      <c r="P688" s="127" t="s">
        <v>98</v>
      </c>
      <c r="Q688" s="100">
        <f>(IF(AF688='[1]Price List'!$B$1,VLOOKUP(N688,'[1]Price List'!$A$1:$K$104,2,0),IF(AF688='[1]Price List'!$C$1,VLOOKUP(N688,'[1]Price List'!$A$1:$K$104,3,0),IF(AF688='[1]Price List'!$D$1,VLOOKUP(N688,'[1]Price List'!$A$1:$K$104,4,0),IF(AF688='[1]Price List'!$E$1,VLOOKUP(N688,'[1]Price List'!$A$1:$K$104,5,0),IF(AF688='[1]Price List'!$F$1,VLOOKUP(N688,'[1]Price List'!$A$1:$K$104,6,0),IF(AF688='[1]Price List'!$G$1,VLOOKUP(N688,'[1]Price List'!$A$1:$K$104,7,0),IF(AF688='[1]Price List'!$H$1,VLOOKUP(N688,'[1]Price List'!$A$1:$K$104,8,0),IF(AF688='[1]Price List'!$I$1,VLOOKUP(N688,'[1]Price List'!$A$1:$K$104,9,0),IF(AF688='[1]Price List'!$J$1,VLOOKUP(N688,'[1]Price List'!$A$1:$K$104,10,0),IF(AF688='[1]Price List'!$K$1,VLOOKUP(N688,'[1]Price List'!$A$1:$K$104,11,0))))))))))))+(IF(AF688='[1]Price List'!$B$1,VLOOKUP(O688,'[1]Price List'!$A$1:$K$104,2,0),IF(AF688='[1]Price List'!$C$1,VLOOKUP(O688,'[1]Price List'!$A$1:$K$104,3,0),IF(AF688='[1]Price List'!$D$1,VLOOKUP(O688,'[1]Price List'!$A$1:$K$104,4,0),IF(AF688='[1]Price List'!$E$1,VLOOKUP(O688,'[1]Price List'!$A$1:$K$104,5,0),IF(AF688='[1]Price List'!$F$1,VLOOKUP(O688,'[1]Price List'!$A$1:$K$104,6,0),IF(AF688='[1]Price List'!$G$1,VLOOKUP(O688,'[1]Price List'!$A$1:$K$104,7,0),IF(AF688='[1]Price List'!$H$1,VLOOKUP(O688,'[1]Price List'!$A$1:$K$104,8,0),IF(AF688='[1]Price List'!$I$1,VLOOKUP(O688,'[1]Price List'!$A$1:$K$104,9,0),IF(AF688='[1]Price List'!$J$1,VLOOKUP(O688,'[1]Price List'!$A$1:$K$104,10,0),IF(AF688='[1]Price List'!$K$1,VLOOKUP(O688,'[1]Price List'!$A$1:$K$104,11,0))))))))))))+(IF(AF688='[1]Price List'!$B$1,VLOOKUP(P688,'[1]Price List'!$A$1:$K$104,2,0),IF(AF688='[1]Price List'!$C$1,VLOOKUP(P688,'[1]Price List'!$A$1:$K$104,3,0),IF(AF688='[1]Price List'!$D$1,VLOOKUP(P688,'[1]Price List'!$A$1:$K$104,4,0),IF(AF688='[1]Price List'!$E$1,VLOOKUP(P688,'[1]Price List'!$A$1:$K$104,5,0),IF(AF688='[1]Price List'!$F$1,VLOOKUP(P688,'[1]Price List'!$A$1:$K$104,6,0),IF(AF688='[1]Price List'!$G$1,VLOOKUP(P688,'[1]Price List'!$A$1:$K$104,7,0),IF(AF688='[1]Price List'!$H$1,VLOOKUP(P688,'[1]Price List'!$A$1:$K$104,8,0),IF(AF688='[1]Price List'!$I$1,VLOOKUP(P688,'[1]Price List'!$A$1:$K$104,9,0),IF(AF688='[1]Price List'!$J$1,VLOOKUP(P688,'[1]Price List'!$A$1:$K$104,10,0),IF(AF688='[1]Price List'!$K$1,VLOOKUP(P688,'[1]Price List'!$A$1:$K$104,11,0))))))))))))</f>
        <v>250000</v>
      </c>
      <c r="R688" s="103"/>
      <c r="S688" s="127"/>
      <c r="T688" s="127"/>
      <c r="U688" s="120">
        <v>41892</v>
      </c>
      <c r="V688" s="523">
        <f t="shared" si="168"/>
        <v>34</v>
      </c>
      <c r="W688" s="127"/>
      <c r="X688" s="141" t="s">
        <v>11083</v>
      </c>
      <c r="Y688" s="424" t="s">
        <v>11084</v>
      </c>
      <c r="Z688" s="126" t="s">
        <v>627</v>
      </c>
      <c r="AA688" s="103"/>
      <c r="AB688" s="126" t="s">
        <v>635</v>
      </c>
      <c r="AC688" s="103"/>
      <c r="AD688" s="103"/>
      <c r="AE688" s="103"/>
      <c r="AF688" s="121" t="s">
        <v>477</v>
      </c>
      <c r="AG688" s="126"/>
      <c r="AH688" s="524"/>
      <c r="AI688" s="524"/>
      <c r="AJ688" s="121"/>
      <c r="AK688" s="121"/>
      <c r="AL688" s="121"/>
      <c r="AM688" s="120"/>
      <c r="AN688" s="120"/>
      <c r="AO688" s="120"/>
      <c r="AP688" s="121"/>
      <c r="AQ688" s="525"/>
      <c r="AR688" s="525"/>
      <c r="AS688" s="121"/>
      <c r="AT688" t="s">
        <v>11172</v>
      </c>
      <c r="AU688" s="594">
        <v>42041</v>
      </c>
      <c r="AV688" s="120">
        <v>42257</v>
      </c>
      <c r="AX688" s="121"/>
      <c r="AZ688"/>
      <c r="BA688" s="120"/>
      <c r="BB688" s="121"/>
      <c r="BC688" s="522">
        <f t="shared" si="170"/>
        <v>250000</v>
      </c>
      <c r="BD688" s="121"/>
      <c r="BE688" s="516"/>
      <c r="BF688" s="122"/>
      <c r="BG688" s="141" t="s">
        <v>1355</v>
      </c>
      <c r="BH688" s="121"/>
      <c r="BI688" s="122"/>
      <c r="BJ688" s="190"/>
      <c r="BK688" s="526" t="s">
        <v>167</v>
      </c>
      <c r="BL688" s="534">
        <f t="shared" si="166"/>
        <v>250000</v>
      </c>
      <c r="BQ688" t="str">
        <f t="shared" si="159"/>
        <v>Indosat</v>
      </c>
      <c r="BR688" t="str">
        <f t="shared" si="160"/>
        <v>HK-14-1863</v>
      </c>
      <c r="BS688" s="91">
        <f t="shared" si="161"/>
        <v>2014</v>
      </c>
      <c r="BT688" t="e">
        <f>+#REF!</f>
        <v>#REF!</v>
      </c>
      <c r="BU688" s="91">
        <f t="shared" si="172"/>
        <v>0</v>
      </c>
      <c r="BW688" t="str">
        <f t="shared" si="162"/>
        <v>Site : PERCETAKAN NEGARA - 01JKP203</v>
      </c>
      <c r="BX688" t="str">
        <f t="shared" si="163"/>
        <v>Tipe Tower : SST</v>
      </c>
      <c r="BY688">
        <f t="shared" si="164"/>
        <v>4800083168</v>
      </c>
      <c r="BZ688" s="92" t="str">
        <f t="shared" si="164"/>
        <v>BoQ Verification</v>
      </c>
      <c r="CD688" s="531"/>
    </row>
    <row r="689" spans="2:82" ht="15" customHeight="1" x14ac:dyDescent="0.25">
      <c r="B689" s="103">
        <f t="shared" si="169"/>
        <v>540</v>
      </c>
      <c r="C689" s="126" t="s">
        <v>11174</v>
      </c>
      <c r="D689" s="126">
        <v>4800083168</v>
      </c>
      <c r="E689" s="121" t="s">
        <v>627</v>
      </c>
      <c r="F689" s="522">
        <v>250000</v>
      </c>
      <c r="G689" s="127">
        <v>8</v>
      </c>
      <c r="H689" s="103">
        <v>2014</v>
      </c>
      <c r="I689" s="128">
        <v>41858</v>
      </c>
      <c r="J689" s="128"/>
      <c r="K689" s="127" t="s">
        <v>628</v>
      </c>
      <c r="L689" s="126" t="s">
        <v>628</v>
      </c>
      <c r="M689" s="141" t="s">
        <v>628</v>
      </c>
      <c r="N689" s="142" t="s">
        <v>631</v>
      </c>
      <c r="O689" s="127" t="s">
        <v>98</v>
      </c>
      <c r="P689" s="127" t="s">
        <v>98</v>
      </c>
      <c r="Q689" s="100">
        <f>(IF(AF689='[1]Price List'!$B$1,VLOOKUP(N689,'[1]Price List'!$A$1:$K$104,2,0),IF(AF689='[1]Price List'!$C$1,VLOOKUP(N689,'[1]Price List'!$A$1:$K$104,3,0),IF(AF689='[1]Price List'!$D$1,VLOOKUP(N689,'[1]Price List'!$A$1:$K$104,4,0),IF(AF689='[1]Price List'!$E$1,VLOOKUP(N689,'[1]Price List'!$A$1:$K$104,5,0),IF(AF689='[1]Price List'!$F$1,VLOOKUP(N689,'[1]Price List'!$A$1:$K$104,6,0),IF(AF689='[1]Price List'!$G$1,VLOOKUP(N689,'[1]Price List'!$A$1:$K$104,7,0),IF(AF689='[1]Price List'!$H$1,VLOOKUP(N689,'[1]Price List'!$A$1:$K$104,8,0),IF(AF689='[1]Price List'!$I$1,VLOOKUP(N689,'[1]Price List'!$A$1:$K$104,9,0),IF(AF689='[1]Price List'!$J$1,VLOOKUP(N689,'[1]Price List'!$A$1:$K$104,10,0),IF(AF689='[1]Price List'!$K$1,VLOOKUP(N689,'[1]Price List'!$A$1:$K$104,11,0))))))))))))+(IF(AF689='[1]Price List'!$B$1,VLOOKUP(O689,'[1]Price List'!$A$1:$K$104,2,0),IF(AF689='[1]Price List'!$C$1,VLOOKUP(O689,'[1]Price List'!$A$1:$K$104,3,0),IF(AF689='[1]Price List'!$D$1,VLOOKUP(O689,'[1]Price List'!$A$1:$K$104,4,0),IF(AF689='[1]Price List'!$E$1,VLOOKUP(O689,'[1]Price List'!$A$1:$K$104,5,0),IF(AF689='[1]Price List'!$F$1,VLOOKUP(O689,'[1]Price List'!$A$1:$K$104,6,0),IF(AF689='[1]Price List'!$G$1,VLOOKUP(O689,'[1]Price List'!$A$1:$K$104,7,0),IF(AF689='[1]Price List'!$H$1,VLOOKUP(O689,'[1]Price List'!$A$1:$K$104,8,0),IF(AF689='[1]Price List'!$I$1,VLOOKUP(O689,'[1]Price List'!$A$1:$K$104,9,0),IF(AF689='[1]Price List'!$J$1,VLOOKUP(O689,'[1]Price List'!$A$1:$K$104,10,0),IF(AF689='[1]Price List'!$K$1,VLOOKUP(O689,'[1]Price List'!$A$1:$K$104,11,0))))))))))))+(IF(AF689='[1]Price List'!$B$1,VLOOKUP(P689,'[1]Price List'!$A$1:$K$104,2,0),IF(AF689='[1]Price List'!$C$1,VLOOKUP(P689,'[1]Price List'!$A$1:$K$104,3,0),IF(AF689='[1]Price List'!$D$1,VLOOKUP(P689,'[1]Price List'!$A$1:$K$104,4,0),IF(AF689='[1]Price List'!$E$1,VLOOKUP(P689,'[1]Price List'!$A$1:$K$104,5,0),IF(AF689='[1]Price List'!$F$1,VLOOKUP(P689,'[1]Price List'!$A$1:$K$104,6,0),IF(AF689='[1]Price List'!$G$1,VLOOKUP(P689,'[1]Price List'!$A$1:$K$104,7,0),IF(AF689='[1]Price List'!$H$1,VLOOKUP(P689,'[1]Price List'!$A$1:$K$104,8,0),IF(AF689='[1]Price List'!$I$1,VLOOKUP(P689,'[1]Price List'!$A$1:$K$104,9,0),IF(AF689='[1]Price List'!$J$1,VLOOKUP(P689,'[1]Price List'!$A$1:$K$104,10,0),IF(AF689='[1]Price List'!$K$1,VLOOKUP(P689,'[1]Price List'!$A$1:$K$104,11,0))))))))))))</f>
        <v>250000</v>
      </c>
      <c r="R689" s="103"/>
      <c r="S689" s="127"/>
      <c r="T689" s="127"/>
      <c r="U689" s="120">
        <v>41892</v>
      </c>
      <c r="V689" s="523">
        <f t="shared" si="168"/>
        <v>34</v>
      </c>
      <c r="W689" s="127"/>
      <c r="X689" s="141" t="s">
        <v>11175</v>
      </c>
      <c r="Y689" s="424" t="s">
        <v>11176</v>
      </c>
      <c r="Z689" s="126" t="s">
        <v>627</v>
      </c>
      <c r="AA689" s="103"/>
      <c r="AB689" s="126" t="s">
        <v>635</v>
      </c>
      <c r="AC689" s="103"/>
      <c r="AD689" s="103"/>
      <c r="AE689" s="103"/>
      <c r="AF689" s="121" t="s">
        <v>477</v>
      </c>
      <c r="AG689" s="126"/>
      <c r="AH689" s="524"/>
      <c r="AI689" s="524"/>
      <c r="AJ689" s="121"/>
      <c r="AK689" s="121"/>
      <c r="AL689" s="121"/>
      <c r="AM689" s="120"/>
      <c r="AN689" s="120"/>
      <c r="AO689" s="120"/>
      <c r="AP689" s="121"/>
      <c r="AQ689" s="525"/>
      <c r="AR689" s="525"/>
      <c r="AS689" s="121"/>
      <c r="AT689" t="s">
        <v>11172</v>
      </c>
      <c r="AU689" s="594">
        <v>42041</v>
      </c>
      <c r="AV689" s="120">
        <v>42257</v>
      </c>
      <c r="AX689" s="121"/>
      <c r="AZ689"/>
      <c r="BA689" s="120"/>
      <c r="BB689" s="121"/>
      <c r="BC689" s="522">
        <f t="shared" si="170"/>
        <v>250000</v>
      </c>
      <c r="BD689" s="121"/>
      <c r="BE689" s="516"/>
      <c r="BF689" s="122"/>
      <c r="BG689" s="141" t="s">
        <v>1355</v>
      </c>
      <c r="BH689" s="121"/>
      <c r="BI689" s="122"/>
      <c r="BJ689" s="190"/>
      <c r="BK689" s="526" t="s">
        <v>167</v>
      </c>
      <c r="BL689" s="534">
        <f t="shared" si="166"/>
        <v>250000</v>
      </c>
      <c r="BQ689" t="str">
        <f t="shared" si="159"/>
        <v>Indosat</v>
      </c>
      <c r="BR689" t="str">
        <f t="shared" si="160"/>
        <v>HK-14-1864</v>
      </c>
      <c r="BS689" s="91">
        <f t="shared" si="161"/>
        <v>2014</v>
      </c>
      <c r="BT689" t="e">
        <f>+#REF!</f>
        <v>#REF!</v>
      </c>
      <c r="BU689" s="91">
        <f t="shared" si="172"/>
        <v>0</v>
      </c>
      <c r="BW689" t="str">
        <f t="shared" si="162"/>
        <v>Site : KAYU JATI - 01JKT031</v>
      </c>
      <c r="BX689" t="str">
        <f t="shared" si="163"/>
        <v>Tipe Tower : SST</v>
      </c>
      <c r="BY689">
        <f t="shared" si="164"/>
        <v>4800083168</v>
      </c>
      <c r="BZ689" s="92" t="str">
        <f t="shared" si="164"/>
        <v>BoQ Verification</v>
      </c>
      <c r="CD689" s="531"/>
    </row>
    <row r="690" spans="2:82" ht="15" customHeight="1" x14ac:dyDescent="0.25">
      <c r="B690" s="103">
        <f t="shared" si="169"/>
        <v>541</v>
      </c>
      <c r="C690" s="126" t="s">
        <v>11177</v>
      </c>
      <c r="D690" s="126">
        <v>4800083168</v>
      </c>
      <c r="E690" s="121" t="s">
        <v>627</v>
      </c>
      <c r="F690" s="522">
        <v>250000</v>
      </c>
      <c r="G690" s="127">
        <v>8</v>
      </c>
      <c r="H690" s="103">
        <v>2014</v>
      </c>
      <c r="I690" s="128">
        <v>41858</v>
      </c>
      <c r="J690" s="128"/>
      <c r="K690" s="127" t="s">
        <v>628</v>
      </c>
      <c r="L690" s="126" t="s">
        <v>628</v>
      </c>
      <c r="M690" s="141" t="s">
        <v>628</v>
      </c>
      <c r="N690" s="142" t="s">
        <v>631</v>
      </c>
      <c r="O690" s="127" t="s">
        <v>98</v>
      </c>
      <c r="P690" s="127" t="s">
        <v>98</v>
      </c>
      <c r="Q690" s="100">
        <f>(IF(AF690='[1]Price List'!$B$1,VLOOKUP(N690,'[1]Price List'!$A$1:$K$104,2,0),IF(AF690='[1]Price List'!$C$1,VLOOKUP(N690,'[1]Price List'!$A$1:$K$104,3,0),IF(AF690='[1]Price List'!$D$1,VLOOKUP(N690,'[1]Price List'!$A$1:$K$104,4,0),IF(AF690='[1]Price List'!$E$1,VLOOKUP(N690,'[1]Price List'!$A$1:$K$104,5,0),IF(AF690='[1]Price List'!$F$1,VLOOKUP(N690,'[1]Price List'!$A$1:$K$104,6,0),IF(AF690='[1]Price List'!$G$1,VLOOKUP(N690,'[1]Price List'!$A$1:$K$104,7,0),IF(AF690='[1]Price List'!$H$1,VLOOKUP(N690,'[1]Price List'!$A$1:$K$104,8,0),IF(AF690='[1]Price List'!$I$1,VLOOKUP(N690,'[1]Price List'!$A$1:$K$104,9,0),IF(AF690='[1]Price List'!$J$1,VLOOKUP(N690,'[1]Price List'!$A$1:$K$104,10,0),IF(AF690='[1]Price List'!$K$1,VLOOKUP(N690,'[1]Price List'!$A$1:$K$104,11,0))))))))))))+(IF(AF690='[1]Price List'!$B$1,VLOOKUP(O690,'[1]Price List'!$A$1:$K$104,2,0),IF(AF690='[1]Price List'!$C$1,VLOOKUP(O690,'[1]Price List'!$A$1:$K$104,3,0),IF(AF690='[1]Price List'!$D$1,VLOOKUP(O690,'[1]Price List'!$A$1:$K$104,4,0),IF(AF690='[1]Price List'!$E$1,VLOOKUP(O690,'[1]Price List'!$A$1:$K$104,5,0),IF(AF690='[1]Price List'!$F$1,VLOOKUP(O690,'[1]Price List'!$A$1:$K$104,6,0),IF(AF690='[1]Price List'!$G$1,VLOOKUP(O690,'[1]Price List'!$A$1:$K$104,7,0),IF(AF690='[1]Price List'!$H$1,VLOOKUP(O690,'[1]Price List'!$A$1:$K$104,8,0),IF(AF690='[1]Price List'!$I$1,VLOOKUP(O690,'[1]Price List'!$A$1:$K$104,9,0),IF(AF690='[1]Price List'!$J$1,VLOOKUP(O690,'[1]Price List'!$A$1:$K$104,10,0),IF(AF690='[1]Price List'!$K$1,VLOOKUP(O690,'[1]Price List'!$A$1:$K$104,11,0))))))))))))+(IF(AF690='[1]Price List'!$B$1,VLOOKUP(P690,'[1]Price List'!$A$1:$K$104,2,0),IF(AF690='[1]Price List'!$C$1,VLOOKUP(P690,'[1]Price List'!$A$1:$K$104,3,0),IF(AF690='[1]Price List'!$D$1,VLOOKUP(P690,'[1]Price List'!$A$1:$K$104,4,0),IF(AF690='[1]Price List'!$E$1,VLOOKUP(P690,'[1]Price List'!$A$1:$K$104,5,0),IF(AF690='[1]Price List'!$F$1,VLOOKUP(P690,'[1]Price List'!$A$1:$K$104,6,0),IF(AF690='[1]Price List'!$G$1,VLOOKUP(P690,'[1]Price List'!$A$1:$K$104,7,0),IF(AF690='[1]Price List'!$H$1,VLOOKUP(P690,'[1]Price List'!$A$1:$K$104,8,0),IF(AF690='[1]Price List'!$I$1,VLOOKUP(P690,'[1]Price List'!$A$1:$K$104,9,0),IF(AF690='[1]Price List'!$J$1,VLOOKUP(P690,'[1]Price List'!$A$1:$K$104,10,0),IF(AF690='[1]Price List'!$K$1,VLOOKUP(P690,'[1]Price List'!$A$1:$K$104,11,0))))))))))))</f>
        <v>250000</v>
      </c>
      <c r="R690" s="103"/>
      <c r="S690" s="127"/>
      <c r="T690" s="127"/>
      <c r="U690" s="120">
        <v>41892</v>
      </c>
      <c r="V690" s="523">
        <f t="shared" si="168"/>
        <v>34</v>
      </c>
      <c r="W690" s="127"/>
      <c r="X690" s="141" t="s">
        <v>11178</v>
      </c>
      <c r="Y690" s="424" t="s">
        <v>11179</v>
      </c>
      <c r="Z690" s="126" t="s">
        <v>627</v>
      </c>
      <c r="AA690" s="103"/>
      <c r="AB690" s="126" t="s">
        <v>635</v>
      </c>
      <c r="AC690" s="103"/>
      <c r="AD690" s="103"/>
      <c r="AE690" s="103"/>
      <c r="AF690" s="121" t="s">
        <v>477</v>
      </c>
      <c r="AG690" s="126"/>
      <c r="AH690" s="524"/>
      <c r="AI690" s="524"/>
      <c r="AJ690" s="121"/>
      <c r="AK690" s="121"/>
      <c r="AL690" s="121"/>
      <c r="AM690" s="120"/>
      <c r="AN690" s="120"/>
      <c r="AO690" s="120"/>
      <c r="AP690" s="121"/>
      <c r="AQ690" s="525"/>
      <c r="AR690" s="525"/>
      <c r="AS690" s="121"/>
      <c r="AT690" s="126" t="s">
        <v>11095</v>
      </c>
      <c r="AU690" s="594">
        <v>42041</v>
      </c>
      <c r="AV690" s="120">
        <v>42069</v>
      </c>
      <c r="AX690" s="121" t="s">
        <v>11096</v>
      </c>
      <c r="AZ690" s="645">
        <v>42069</v>
      </c>
      <c r="BA690" s="120">
        <v>42130</v>
      </c>
      <c r="BB690" s="121"/>
      <c r="BC690" s="522">
        <f t="shared" si="170"/>
        <v>250000</v>
      </c>
      <c r="BD690" s="663">
        <v>250000</v>
      </c>
      <c r="BE690">
        <v>250000</v>
      </c>
      <c r="BF690" s="122">
        <v>42131</v>
      </c>
      <c r="BG690" s="141" t="s">
        <v>116</v>
      </c>
      <c r="BH690" s="121" t="s">
        <v>11097</v>
      </c>
      <c r="BI690" s="122">
        <v>42131</v>
      </c>
      <c r="BJ690" s="190">
        <v>42145</v>
      </c>
      <c r="BK690" s="526" t="s">
        <v>167</v>
      </c>
      <c r="BL690" s="534">
        <f t="shared" si="166"/>
        <v>250000</v>
      </c>
      <c r="BQ690" t="str">
        <f t="shared" si="159"/>
        <v>Indosat</v>
      </c>
      <c r="BR690" t="str">
        <f t="shared" si="160"/>
        <v>HK-14-1865</v>
      </c>
      <c r="BS690" s="91">
        <f t="shared" si="161"/>
        <v>2014</v>
      </c>
      <c r="BT690" t="e">
        <f>+#REF!</f>
        <v>#REF!</v>
      </c>
      <c r="BU690" s="91">
        <f t="shared" si="172"/>
        <v>42130</v>
      </c>
      <c r="BW690" t="str">
        <f t="shared" si="162"/>
        <v>Site : JOGLO KEMBANGAN - 01JKB085</v>
      </c>
      <c r="BX690" t="str">
        <f t="shared" si="163"/>
        <v>Tipe Tower : SST</v>
      </c>
      <c r="BY690">
        <f t="shared" si="164"/>
        <v>4800083168</v>
      </c>
      <c r="BZ690" s="92" t="str">
        <f t="shared" si="164"/>
        <v>BoQ Verification</v>
      </c>
      <c r="CD690" s="531"/>
    </row>
    <row r="691" spans="2:82" ht="15" customHeight="1" x14ac:dyDescent="0.25">
      <c r="B691" s="103">
        <f t="shared" si="169"/>
        <v>542</v>
      </c>
      <c r="C691" s="126" t="s">
        <v>11180</v>
      </c>
      <c r="D691" s="126">
        <v>4800083168</v>
      </c>
      <c r="E691" s="121" t="s">
        <v>627</v>
      </c>
      <c r="F691" s="522">
        <v>250000</v>
      </c>
      <c r="G691" s="127">
        <v>8</v>
      </c>
      <c r="H691" s="103">
        <v>2014</v>
      </c>
      <c r="I691" s="128">
        <v>41858</v>
      </c>
      <c r="J691" s="128"/>
      <c r="K691" s="127" t="s">
        <v>628</v>
      </c>
      <c r="L691" s="126" t="s">
        <v>628</v>
      </c>
      <c r="M691" s="141" t="s">
        <v>628</v>
      </c>
      <c r="N691" s="142" t="s">
        <v>631</v>
      </c>
      <c r="O691" s="127" t="s">
        <v>98</v>
      </c>
      <c r="P691" s="127" t="s">
        <v>98</v>
      </c>
      <c r="Q691" s="100">
        <f>(IF(AF691='[1]Price List'!$B$1,VLOOKUP(N691,'[1]Price List'!$A$1:$K$104,2,0),IF(AF691='[1]Price List'!$C$1,VLOOKUP(N691,'[1]Price List'!$A$1:$K$104,3,0),IF(AF691='[1]Price List'!$D$1,VLOOKUP(N691,'[1]Price List'!$A$1:$K$104,4,0),IF(AF691='[1]Price List'!$E$1,VLOOKUP(N691,'[1]Price List'!$A$1:$K$104,5,0),IF(AF691='[1]Price List'!$F$1,VLOOKUP(N691,'[1]Price List'!$A$1:$K$104,6,0),IF(AF691='[1]Price List'!$G$1,VLOOKUP(N691,'[1]Price List'!$A$1:$K$104,7,0),IF(AF691='[1]Price List'!$H$1,VLOOKUP(N691,'[1]Price List'!$A$1:$K$104,8,0),IF(AF691='[1]Price List'!$I$1,VLOOKUP(N691,'[1]Price List'!$A$1:$K$104,9,0),IF(AF691='[1]Price List'!$J$1,VLOOKUP(N691,'[1]Price List'!$A$1:$K$104,10,0),IF(AF691='[1]Price List'!$K$1,VLOOKUP(N691,'[1]Price List'!$A$1:$K$104,11,0))))))))))))+(IF(AF691='[1]Price List'!$B$1,VLOOKUP(O691,'[1]Price List'!$A$1:$K$104,2,0),IF(AF691='[1]Price List'!$C$1,VLOOKUP(O691,'[1]Price List'!$A$1:$K$104,3,0),IF(AF691='[1]Price List'!$D$1,VLOOKUP(O691,'[1]Price List'!$A$1:$K$104,4,0),IF(AF691='[1]Price List'!$E$1,VLOOKUP(O691,'[1]Price List'!$A$1:$K$104,5,0),IF(AF691='[1]Price List'!$F$1,VLOOKUP(O691,'[1]Price List'!$A$1:$K$104,6,0),IF(AF691='[1]Price List'!$G$1,VLOOKUP(O691,'[1]Price List'!$A$1:$K$104,7,0),IF(AF691='[1]Price List'!$H$1,VLOOKUP(O691,'[1]Price List'!$A$1:$K$104,8,0),IF(AF691='[1]Price List'!$I$1,VLOOKUP(O691,'[1]Price List'!$A$1:$K$104,9,0),IF(AF691='[1]Price List'!$J$1,VLOOKUP(O691,'[1]Price List'!$A$1:$K$104,10,0),IF(AF691='[1]Price List'!$K$1,VLOOKUP(O691,'[1]Price List'!$A$1:$K$104,11,0))))))))))))+(IF(AF691='[1]Price List'!$B$1,VLOOKUP(P691,'[1]Price List'!$A$1:$K$104,2,0),IF(AF691='[1]Price List'!$C$1,VLOOKUP(P691,'[1]Price List'!$A$1:$K$104,3,0),IF(AF691='[1]Price List'!$D$1,VLOOKUP(P691,'[1]Price List'!$A$1:$K$104,4,0),IF(AF691='[1]Price List'!$E$1,VLOOKUP(P691,'[1]Price List'!$A$1:$K$104,5,0),IF(AF691='[1]Price List'!$F$1,VLOOKUP(P691,'[1]Price List'!$A$1:$K$104,6,0),IF(AF691='[1]Price List'!$G$1,VLOOKUP(P691,'[1]Price List'!$A$1:$K$104,7,0),IF(AF691='[1]Price List'!$H$1,VLOOKUP(P691,'[1]Price List'!$A$1:$K$104,8,0),IF(AF691='[1]Price List'!$I$1,VLOOKUP(P691,'[1]Price List'!$A$1:$K$104,9,0),IF(AF691='[1]Price List'!$J$1,VLOOKUP(P691,'[1]Price List'!$A$1:$K$104,10,0),IF(AF691='[1]Price List'!$K$1,VLOOKUP(P691,'[1]Price List'!$A$1:$K$104,11,0))))))))))))</f>
        <v>250000</v>
      </c>
      <c r="R691" s="103"/>
      <c r="S691" s="127"/>
      <c r="T691" s="127"/>
      <c r="U691" s="120">
        <v>41892</v>
      </c>
      <c r="V691" s="523">
        <f t="shared" si="168"/>
        <v>34</v>
      </c>
      <c r="W691" s="127"/>
      <c r="X691" s="141" t="s">
        <v>7780</v>
      </c>
      <c r="Y691" s="424" t="s">
        <v>11181</v>
      </c>
      <c r="Z691" s="126" t="s">
        <v>627</v>
      </c>
      <c r="AA691" s="103"/>
      <c r="AB691" s="126" t="s">
        <v>635</v>
      </c>
      <c r="AC691" s="103"/>
      <c r="AD691" s="103"/>
      <c r="AE691" s="103"/>
      <c r="AF691" s="121" t="s">
        <v>477</v>
      </c>
      <c r="AG691" s="126"/>
      <c r="AH691" s="524"/>
      <c r="AI691" s="524"/>
      <c r="AJ691" s="121"/>
      <c r="AK691" s="121"/>
      <c r="AL691" s="121"/>
      <c r="AM691" s="120"/>
      <c r="AN691" s="120"/>
      <c r="AO691" s="120"/>
      <c r="AP691" s="121"/>
      <c r="AQ691" s="525"/>
      <c r="AR691" s="525"/>
      <c r="AS691" s="121"/>
      <c r="AT691" s="126" t="s">
        <v>10796</v>
      </c>
      <c r="AU691" s="594">
        <v>42242</v>
      </c>
      <c r="AV691" s="603">
        <v>42249</v>
      </c>
      <c r="AX691" s="121" t="s">
        <v>10797</v>
      </c>
      <c r="AZ691" s="664">
        <v>42257</v>
      </c>
      <c r="BA691" s="120"/>
      <c r="BB691" s="121"/>
      <c r="BC691" s="522">
        <f t="shared" si="170"/>
        <v>250000</v>
      </c>
      <c r="BD691" s="121"/>
      <c r="BE691" s="516"/>
      <c r="BF691" s="122"/>
      <c r="BG691" s="141" t="s">
        <v>9329</v>
      </c>
      <c r="BH691" s="121"/>
      <c r="BI691" s="122"/>
      <c r="BJ691" s="190"/>
      <c r="BK691" s="526" t="s">
        <v>167</v>
      </c>
      <c r="BL691" s="534">
        <f t="shared" si="166"/>
        <v>250000</v>
      </c>
      <c r="BQ691" t="str">
        <f t="shared" si="159"/>
        <v>Indosat</v>
      </c>
      <c r="BR691" t="str">
        <f t="shared" si="160"/>
        <v>HK-14-1866</v>
      </c>
      <c r="BS691" s="91">
        <f t="shared" si="161"/>
        <v>2014</v>
      </c>
      <c r="BT691" t="e">
        <f>+#REF!</f>
        <v>#REF!</v>
      </c>
      <c r="BU691" s="91">
        <f t="shared" si="172"/>
        <v>0</v>
      </c>
      <c r="BW691" t="str">
        <f t="shared" si="162"/>
        <v>Site : KEMBANGAN UTARA - 01JKB111</v>
      </c>
      <c r="BX691" t="str">
        <f t="shared" si="163"/>
        <v>Tipe Tower : SST</v>
      </c>
      <c r="BY691">
        <f t="shared" si="164"/>
        <v>4800083168</v>
      </c>
      <c r="BZ691" s="92" t="str">
        <f t="shared" si="164"/>
        <v>BoQ Verification</v>
      </c>
      <c r="CD691" s="531"/>
    </row>
    <row r="692" spans="2:82" ht="15" customHeight="1" x14ac:dyDescent="0.25">
      <c r="B692" s="103">
        <f t="shared" si="169"/>
        <v>543</v>
      </c>
      <c r="C692" s="126" t="s">
        <v>11182</v>
      </c>
      <c r="D692" s="126">
        <v>4800083168</v>
      </c>
      <c r="E692" s="126" t="s">
        <v>627</v>
      </c>
      <c r="F692" s="522">
        <v>250000</v>
      </c>
      <c r="G692" s="103">
        <v>8</v>
      </c>
      <c r="H692" s="103">
        <v>2014</v>
      </c>
      <c r="I692" s="128">
        <v>41858</v>
      </c>
      <c r="J692" s="128"/>
      <c r="K692" s="127" t="s">
        <v>628</v>
      </c>
      <c r="L692" s="126" t="s">
        <v>628</v>
      </c>
      <c r="M692" s="141" t="s">
        <v>628</v>
      </c>
      <c r="N692" s="142" t="s">
        <v>631</v>
      </c>
      <c r="O692" s="127" t="s">
        <v>98</v>
      </c>
      <c r="P692" s="127" t="s">
        <v>98</v>
      </c>
      <c r="Q692" s="100">
        <f>(IF(AF692='[1]Price List'!$B$1,VLOOKUP(N692,'[1]Price List'!$A$1:$K$104,2,0),IF(AF692='[1]Price List'!$C$1,VLOOKUP(N692,'[1]Price List'!$A$1:$K$104,3,0),IF(AF692='[1]Price List'!$D$1,VLOOKUP(N692,'[1]Price List'!$A$1:$K$104,4,0),IF(AF692='[1]Price List'!$E$1,VLOOKUP(N692,'[1]Price List'!$A$1:$K$104,5,0),IF(AF692='[1]Price List'!$F$1,VLOOKUP(N692,'[1]Price List'!$A$1:$K$104,6,0),IF(AF692='[1]Price List'!$G$1,VLOOKUP(N692,'[1]Price List'!$A$1:$K$104,7,0),IF(AF692='[1]Price List'!$H$1,VLOOKUP(N692,'[1]Price List'!$A$1:$K$104,8,0),IF(AF692='[1]Price List'!$I$1,VLOOKUP(N692,'[1]Price List'!$A$1:$K$104,9,0),IF(AF692='[1]Price List'!$J$1,VLOOKUP(N692,'[1]Price List'!$A$1:$K$104,10,0),IF(AF692='[1]Price List'!$K$1,VLOOKUP(N692,'[1]Price List'!$A$1:$K$104,11,0))))))))))))+(IF(AF692='[1]Price List'!$B$1,VLOOKUP(O692,'[1]Price List'!$A$1:$K$104,2,0),IF(AF692='[1]Price List'!$C$1,VLOOKUP(O692,'[1]Price List'!$A$1:$K$104,3,0),IF(AF692='[1]Price List'!$D$1,VLOOKUP(O692,'[1]Price List'!$A$1:$K$104,4,0),IF(AF692='[1]Price List'!$E$1,VLOOKUP(O692,'[1]Price List'!$A$1:$K$104,5,0),IF(AF692='[1]Price List'!$F$1,VLOOKUP(O692,'[1]Price List'!$A$1:$K$104,6,0),IF(AF692='[1]Price List'!$G$1,VLOOKUP(O692,'[1]Price List'!$A$1:$K$104,7,0),IF(AF692='[1]Price List'!$H$1,VLOOKUP(O692,'[1]Price List'!$A$1:$K$104,8,0),IF(AF692='[1]Price List'!$I$1,VLOOKUP(O692,'[1]Price List'!$A$1:$K$104,9,0),IF(AF692='[1]Price List'!$J$1,VLOOKUP(O692,'[1]Price List'!$A$1:$K$104,10,0),IF(AF692='[1]Price List'!$K$1,VLOOKUP(O692,'[1]Price List'!$A$1:$K$104,11,0))))))))))))+(IF(AF692='[1]Price List'!$B$1,VLOOKUP(P692,'[1]Price List'!$A$1:$K$104,2,0),IF(AF692='[1]Price List'!$C$1,VLOOKUP(P692,'[1]Price List'!$A$1:$K$104,3,0),IF(AF692='[1]Price List'!$D$1,VLOOKUP(P692,'[1]Price List'!$A$1:$K$104,4,0),IF(AF692='[1]Price List'!$E$1,VLOOKUP(P692,'[1]Price List'!$A$1:$K$104,5,0),IF(AF692='[1]Price List'!$F$1,VLOOKUP(P692,'[1]Price List'!$A$1:$K$104,6,0),IF(AF692='[1]Price List'!$G$1,VLOOKUP(P692,'[1]Price List'!$A$1:$K$104,7,0),IF(AF692='[1]Price List'!$H$1,VLOOKUP(P692,'[1]Price List'!$A$1:$K$104,8,0),IF(AF692='[1]Price List'!$I$1,VLOOKUP(P692,'[1]Price List'!$A$1:$K$104,9,0),IF(AF692='[1]Price List'!$J$1,VLOOKUP(P692,'[1]Price List'!$A$1:$K$104,10,0),IF(AF692='[1]Price List'!$K$1,VLOOKUP(P692,'[1]Price List'!$A$1:$K$104,11,0))))))))))))</f>
        <v>250000</v>
      </c>
      <c r="R692" s="103"/>
      <c r="S692" s="127"/>
      <c r="T692" s="127"/>
      <c r="U692" s="542">
        <v>41892</v>
      </c>
      <c r="V692" s="523">
        <f t="shared" si="168"/>
        <v>34</v>
      </c>
      <c r="W692" s="127"/>
      <c r="X692" s="141" t="s">
        <v>11183</v>
      </c>
      <c r="Y692" s="424" t="s">
        <v>11184</v>
      </c>
      <c r="Z692" s="126" t="s">
        <v>627</v>
      </c>
      <c r="AA692" s="127"/>
      <c r="AB692" s="126" t="s">
        <v>635</v>
      </c>
      <c r="AC692" s="127"/>
      <c r="AD692" s="127"/>
      <c r="AE692" s="127"/>
      <c r="AF692" s="126" t="s">
        <v>477</v>
      </c>
      <c r="AG692" s="126"/>
      <c r="AH692" s="543"/>
      <c r="AI692" s="543"/>
      <c r="AJ692" s="126"/>
      <c r="AK692" s="126"/>
      <c r="AL692" s="126"/>
      <c r="AM692" s="126"/>
      <c r="AN692" s="542"/>
      <c r="AO692" s="544"/>
      <c r="AP692" s="126"/>
      <c r="AQ692" s="525"/>
      <c r="AR692" s="525"/>
      <c r="AS692" s="126"/>
      <c r="AT692" s="126" t="s">
        <v>11101</v>
      </c>
      <c r="AU692" s="558">
        <v>42041</v>
      </c>
      <c r="AV692" s="544">
        <v>42068</v>
      </c>
      <c r="AX692" s="126" t="s">
        <v>11102</v>
      </c>
      <c r="AZ692" s="98">
        <v>42184</v>
      </c>
      <c r="BA692" s="256">
        <v>42228</v>
      </c>
      <c r="BB692" s="126"/>
      <c r="BC692" s="522">
        <f t="shared" si="170"/>
        <v>250000</v>
      </c>
      <c r="BD692" s="126"/>
      <c r="BE692" s="545"/>
      <c r="BF692" s="256">
        <v>42228</v>
      </c>
      <c r="BG692" s="141" t="s">
        <v>116</v>
      </c>
      <c r="BH692" s="126" t="s">
        <v>11103</v>
      </c>
      <c r="BI692" s="544">
        <v>42228</v>
      </c>
      <c r="BJ692" s="546">
        <v>42250</v>
      </c>
      <c r="BK692" s="526" t="s">
        <v>167</v>
      </c>
      <c r="BL692" s="534">
        <f t="shared" si="166"/>
        <v>250000</v>
      </c>
      <c r="BQ692" t="str">
        <f t="shared" si="159"/>
        <v>Indosat</v>
      </c>
      <c r="BR692" t="str">
        <f t="shared" si="160"/>
        <v>HK-14-1867</v>
      </c>
      <c r="BS692" s="91">
        <f t="shared" si="161"/>
        <v>2014</v>
      </c>
      <c r="BT692">
        <f>+AZ692</f>
        <v>42184</v>
      </c>
      <c r="BU692" s="91">
        <f t="shared" si="172"/>
        <v>42228</v>
      </c>
      <c r="BW692" t="str">
        <f t="shared" si="162"/>
        <v>Site : RS JAKARTA - 01JKP186</v>
      </c>
      <c r="BX692" t="str">
        <f t="shared" si="163"/>
        <v>Tipe Tower : SST</v>
      </c>
      <c r="BY692">
        <f t="shared" si="164"/>
        <v>4800083168</v>
      </c>
      <c r="BZ692" s="92" t="str">
        <f t="shared" si="164"/>
        <v>BoQ Verification</v>
      </c>
      <c r="CD692" s="531"/>
    </row>
    <row r="693" spans="2:82" ht="15" customHeight="1" x14ac:dyDescent="0.25">
      <c r="B693" s="103">
        <f t="shared" si="169"/>
        <v>544</v>
      </c>
      <c r="C693" s="126" t="s">
        <v>11185</v>
      </c>
      <c r="D693" s="126">
        <v>4800083168</v>
      </c>
      <c r="E693" s="121" t="s">
        <v>627</v>
      </c>
      <c r="F693" s="522">
        <v>250000</v>
      </c>
      <c r="G693" s="127">
        <v>8</v>
      </c>
      <c r="H693" s="103">
        <v>2014</v>
      </c>
      <c r="I693" s="128">
        <v>41858</v>
      </c>
      <c r="J693" s="128"/>
      <c r="K693" s="127" t="s">
        <v>628</v>
      </c>
      <c r="L693" s="126" t="s">
        <v>628</v>
      </c>
      <c r="M693" s="141" t="s">
        <v>628</v>
      </c>
      <c r="N693" s="142" t="s">
        <v>631</v>
      </c>
      <c r="O693" s="127" t="s">
        <v>98</v>
      </c>
      <c r="P693" s="127" t="s">
        <v>98</v>
      </c>
      <c r="Q693" s="100">
        <f>(IF(AF693='[1]Price List'!$B$1,VLOOKUP(N693,'[1]Price List'!$A$1:$K$104,2,0),IF(AF693='[1]Price List'!$C$1,VLOOKUP(N693,'[1]Price List'!$A$1:$K$104,3,0),IF(AF693='[1]Price List'!$D$1,VLOOKUP(N693,'[1]Price List'!$A$1:$K$104,4,0),IF(AF693='[1]Price List'!$E$1,VLOOKUP(N693,'[1]Price List'!$A$1:$K$104,5,0),IF(AF693='[1]Price List'!$F$1,VLOOKUP(N693,'[1]Price List'!$A$1:$K$104,6,0),IF(AF693='[1]Price List'!$G$1,VLOOKUP(N693,'[1]Price List'!$A$1:$K$104,7,0),IF(AF693='[1]Price List'!$H$1,VLOOKUP(N693,'[1]Price List'!$A$1:$K$104,8,0),IF(AF693='[1]Price List'!$I$1,VLOOKUP(N693,'[1]Price List'!$A$1:$K$104,9,0),IF(AF693='[1]Price List'!$J$1,VLOOKUP(N693,'[1]Price List'!$A$1:$K$104,10,0),IF(AF693='[1]Price List'!$K$1,VLOOKUP(N693,'[1]Price List'!$A$1:$K$104,11,0))))))))))))+(IF(AF693='[1]Price List'!$B$1,VLOOKUP(O693,'[1]Price List'!$A$1:$K$104,2,0),IF(AF693='[1]Price List'!$C$1,VLOOKUP(O693,'[1]Price List'!$A$1:$K$104,3,0),IF(AF693='[1]Price List'!$D$1,VLOOKUP(O693,'[1]Price List'!$A$1:$K$104,4,0),IF(AF693='[1]Price List'!$E$1,VLOOKUP(O693,'[1]Price List'!$A$1:$K$104,5,0),IF(AF693='[1]Price List'!$F$1,VLOOKUP(O693,'[1]Price List'!$A$1:$K$104,6,0),IF(AF693='[1]Price List'!$G$1,VLOOKUP(O693,'[1]Price List'!$A$1:$K$104,7,0),IF(AF693='[1]Price List'!$H$1,VLOOKUP(O693,'[1]Price List'!$A$1:$K$104,8,0),IF(AF693='[1]Price List'!$I$1,VLOOKUP(O693,'[1]Price List'!$A$1:$K$104,9,0),IF(AF693='[1]Price List'!$J$1,VLOOKUP(O693,'[1]Price List'!$A$1:$K$104,10,0),IF(AF693='[1]Price List'!$K$1,VLOOKUP(O693,'[1]Price List'!$A$1:$K$104,11,0))))))))))))+(IF(AF693='[1]Price List'!$B$1,VLOOKUP(P693,'[1]Price List'!$A$1:$K$104,2,0),IF(AF693='[1]Price List'!$C$1,VLOOKUP(P693,'[1]Price List'!$A$1:$K$104,3,0),IF(AF693='[1]Price List'!$D$1,VLOOKUP(P693,'[1]Price List'!$A$1:$K$104,4,0),IF(AF693='[1]Price List'!$E$1,VLOOKUP(P693,'[1]Price List'!$A$1:$K$104,5,0),IF(AF693='[1]Price List'!$F$1,VLOOKUP(P693,'[1]Price List'!$A$1:$K$104,6,0),IF(AF693='[1]Price List'!$G$1,VLOOKUP(P693,'[1]Price List'!$A$1:$K$104,7,0),IF(AF693='[1]Price List'!$H$1,VLOOKUP(P693,'[1]Price List'!$A$1:$K$104,8,0),IF(AF693='[1]Price List'!$I$1,VLOOKUP(P693,'[1]Price List'!$A$1:$K$104,9,0),IF(AF693='[1]Price List'!$J$1,VLOOKUP(P693,'[1]Price List'!$A$1:$K$104,10,0),IF(AF693='[1]Price List'!$K$1,VLOOKUP(P693,'[1]Price List'!$A$1:$K$104,11,0))))))))))))</f>
        <v>250000</v>
      </c>
      <c r="R693" s="103"/>
      <c r="S693" s="127"/>
      <c r="T693" s="127"/>
      <c r="U693" s="120">
        <v>41885</v>
      </c>
      <c r="V693" s="523">
        <f t="shared" si="168"/>
        <v>27</v>
      </c>
      <c r="W693" s="127"/>
      <c r="X693" s="141" t="s">
        <v>11186</v>
      </c>
      <c r="Y693" s="424" t="s">
        <v>11187</v>
      </c>
      <c r="Z693" s="126" t="s">
        <v>627</v>
      </c>
      <c r="AA693" s="103"/>
      <c r="AB693" s="126"/>
      <c r="AC693" s="103"/>
      <c r="AD693" s="103"/>
      <c r="AE693" s="103"/>
      <c r="AF693" s="121" t="s">
        <v>477</v>
      </c>
      <c r="AG693" s="126" t="s">
        <v>5391</v>
      </c>
      <c r="AH693" s="524"/>
      <c r="AI693" s="524"/>
      <c r="AJ693" s="121"/>
      <c r="AK693" s="121"/>
      <c r="AL693" s="121"/>
      <c r="AM693" s="120"/>
      <c r="AN693" s="120"/>
      <c r="AO693" s="120"/>
      <c r="AP693" s="121"/>
      <c r="AQ693" s="525"/>
      <c r="AR693" s="525"/>
      <c r="AS693" s="121"/>
      <c r="AT693" s="121" t="s">
        <v>10133</v>
      </c>
      <c r="AU693" s="122">
        <v>42041</v>
      </c>
      <c r="AV693" s="122">
        <v>42068</v>
      </c>
      <c r="AX693" s="121" t="s">
        <v>10134</v>
      </c>
      <c r="AY693" s="666">
        <v>0</v>
      </c>
      <c r="AZ693" s="120">
        <v>42069</v>
      </c>
      <c r="BA693" s="120">
        <v>42114</v>
      </c>
      <c r="BB693" s="121"/>
      <c r="BC693" s="522">
        <f t="shared" si="170"/>
        <v>250000</v>
      </c>
      <c r="BD693" s="121"/>
      <c r="BE693" s="516"/>
      <c r="BF693" s="122">
        <v>42115</v>
      </c>
      <c r="BG693" s="141" t="s">
        <v>242</v>
      </c>
      <c r="BH693" s="121" t="s">
        <v>10135</v>
      </c>
      <c r="BI693" s="122">
        <v>42116</v>
      </c>
      <c r="BJ693" s="190"/>
      <c r="BK693" s="526" t="s">
        <v>167</v>
      </c>
      <c r="BL693" s="534">
        <f t="shared" si="166"/>
        <v>250000</v>
      </c>
      <c r="BQ693" t="str">
        <f t="shared" si="159"/>
        <v>Indosat</v>
      </c>
      <c r="BR693" t="str">
        <f t="shared" si="160"/>
        <v>HK-14-1407</v>
      </c>
      <c r="BS693" s="91">
        <f t="shared" si="161"/>
        <v>2014</v>
      </c>
      <c r="BT693">
        <f>+AZ693</f>
        <v>42069</v>
      </c>
      <c r="BU693" s="91">
        <f t="shared" si="172"/>
        <v>42114</v>
      </c>
      <c r="BW693" t="str">
        <f t="shared" si="162"/>
        <v>Site : TEBET TIMUR DALAM - 01JKS186</v>
      </c>
      <c r="BX693" t="str">
        <f t="shared" si="163"/>
        <v xml:space="preserve">Tipe Tower : </v>
      </c>
      <c r="BY693">
        <f t="shared" si="164"/>
        <v>4800083168</v>
      </c>
      <c r="BZ693" s="92" t="str">
        <f t="shared" si="164"/>
        <v>BoQ Verification</v>
      </c>
      <c r="CD693" s="531"/>
    </row>
    <row r="694" spans="2:82" ht="15" customHeight="1" x14ac:dyDescent="0.25">
      <c r="B694" s="103">
        <f t="shared" si="169"/>
        <v>545</v>
      </c>
      <c r="C694" s="126" t="s">
        <v>11188</v>
      </c>
      <c r="D694" s="126">
        <v>4800083168</v>
      </c>
      <c r="E694" s="121" t="s">
        <v>627</v>
      </c>
      <c r="F694" s="522">
        <v>250000</v>
      </c>
      <c r="G694" s="127">
        <v>8</v>
      </c>
      <c r="H694" s="103">
        <v>2014</v>
      </c>
      <c r="I694" s="128">
        <v>41858</v>
      </c>
      <c r="J694" s="128"/>
      <c r="K694" s="127" t="s">
        <v>628</v>
      </c>
      <c r="L694" s="126" t="s">
        <v>628</v>
      </c>
      <c r="M694" s="141" t="s">
        <v>628</v>
      </c>
      <c r="N694" s="142" t="s">
        <v>631</v>
      </c>
      <c r="O694" s="127" t="s">
        <v>98</v>
      </c>
      <c r="P694" s="127" t="s">
        <v>98</v>
      </c>
      <c r="Q694" s="100">
        <f>(IF(AF694='[1]Price List'!$B$1,VLOOKUP(N694,'[1]Price List'!$A$1:$K$104,2,0),IF(AF694='[1]Price List'!$C$1,VLOOKUP(N694,'[1]Price List'!$A$1:$K$104,3,0),IF(AF694='[1]Price List'!$D$1,VLOOKUP(N694,'[1]Price List'!$A$1:$K$104,4,0),IF(AF694='[1]Price List'!$E$1,VLOOKUP(N694,'[1]Price List'!$A$1:$K$104,5,0),IF(AF694='[1]Price List'!$F$1,VLOOKUP(N694,'[1]Price List'!$A$1:$K$104,6,0),IF(AF694='[1]Price List'!$G$1,VLOOKUP(N694,'[1]Price List'!$A$1:$K$104,7,0),IF(AF694='[1]Price List'!$H$1,VLOOKUP(N694,'[1]Price List'!$A$1:$K$104,8,0),IF(AF694='[1]Price List'!$I$1,VLOOKUP(N694,'[1]Price List'!$A$1:$K$104,9,0),IF(AF694='[1]Price List'!$J$1,VLOOKUP(N694,'[1]Price List'!$A$1:$K$104,10,0),IF(AF694='[1]Price List'!$K$1,VLOOKUP(N694,'[1]Price List'!$A$1:$K$104,11,0))))))))))))+(IF(AF694='[1]Price List'!$B$1,VLOOKUP(O694,'[1]Price List'!$A$1:$K$104,2,0),IF(AF694='[1]Price List'!$C$1,VLOOKUP(O694,'[1]Price List'!$A$1:$K$104,3,0),IF(AF694='[1]Price List'!$D$1,VLOOKUP(O694,'[1]Price List'!$A$1:$K$104,4,0),IF(AF694='[1]Price List'!$E$1,VLOOKUP(O694,'[1]Price List'!$A$1:$K$104,5,0),IF(AF694='[1]Price List'!$F$1,VLOOKUP(O694,'[1]Price List'!$A$1:$K$104,6,0),IF(AF694='[1]Price List'!$G$1,VLOOKUP(O694,'[1]Price List'!$A$1:$K$104,7,0),IF(AF694='[1]Price List'!$H$1,VLOOKUP(O694,'[1]Price List'!$A$1:$K$104,8,0),IF(AF694='[1]Price List'!$I$1,VLOOKUP(O694,'[1]Price List'!$A$1:$K$104,9,0),IF(AF694='[1]Price List'!$J$1,VLOOKUP(O694,'[1]Price List'!$A$1:$K$104,10,0),IF(AF694='[1]Price List'!$K$1,VLOOKUP(O694,'[1]Price List'!$A$1:$K$104,11,0))))))))))))+(IF(AF694='[1]Price List'!$B$1,VLOOKUP(P694,'[1]Price List'!$A$1:$K$104,2,0),IF(AF694='[1]Price List'!$C$1,VLOOKUP(P694,'[1]Price List'!$A$1:$K$104,3,0),IF(AF694='[1]Price List'!$D$1,VLOOKUP(P694,'[1]Price List'!$A$1:$K$104,4,0),IF(AF694='[1]Price List'!$E$1,VLOOKUP(P694,'[1]Price List'!$A$1:$K$104,5,0),IF(AF694='[1]Price List'!$F$1,VLOOKUP(P694,'[1]Price List'!$A$1:$K$104,6,0),IF(AF694='[1]Price List'!$G$1,VLOOKUP(P694,'[1]Price List'!$A$1:$K$104,7,0),IF(AF694='[1]Price List'!$H$1,VLOOKUP(P694,'[1]Price List'!$A$1:$K$104,8,0),IF(AF694='[1]Price List'!$I$1,VLOOKUP(P694,'[1]Price List'!$A$1:$K$104,9,0),IF(AF694='[1]Price List'!$J$1,VLOOKUP(P694,'[1]Price List'!$A$1:$K$104,10,0),IF(AF694='[1]Price List'!$K$1,VLOOKUP(P694,'[1]Price List'!$A$1:$K$104,11,0))))))))))))</f>
        <v>250000</v>
      </c>
      <c r="R694" s="103"/>
      <c r="S694" s="127"/>
      <c r="T694" s="127"/>
      <c r="U694" s="120">
        <v>41892</v>
      </c>
      <c r="V694" s="523">
        <f t="shared" si="168"/>
        <v>34</v>
      </c>
      <c r="W694" s="127"/>
      <c r="X694" s="141" t="s">
        <v>11189</v>
      </c>
      <c r="Y694" s="424" t="s">
        <v>11190</v>
      </c>
      <c r="Z694" s="126" t="s">
        <v>627</v>
      </c>
      <c r="AA694" s="103"/>
      <c r="AB694" s="126" t="s">
        <v>635</v>
      </c>
      <c r="AC694" s="103"/>
      <c r="AD694" s="103"/>
      <c r="AE694" s="103"/>
      <c r="AF694" s="121" t="s">
        <v>477</v>
      </c>
      <c r="AG694" s="126"/>
      <c r="AH694" s="524"/>
      <c r="AI694" s="524"/>
      <c r="AJ694" s="121"/>
      <c r="AK694" s="121"/>
      <c r="AL694" s="121"/>
      <c r="AM694" s="120"/>
      <c r="AN694" s="120"/>
      <c r="AO694" s="120"/>
      <c r="AP694" s="121"/>
      <c r="AQ694" s="525"/>
      <c r="AR694" s="525">
        <f t="shared" ref="AR694:AR736" ca="1" si="173">IF(AN694="",TODAY()-AM694,0)</f>
        <v>42347</v>
      </c>
      <c r="AS694" s="121"/>
      <c r="AT694" s="126" t="s">
        <v>11095</v>
      </c>
      <c r="AU694" s="594">
        <v>42041</v>
      </c>
      <c r="AV694" s="120">
        <v>42069</v>
      </c>
      <c r="AX694" s="121" t="s">
        <v>11096</v>
      </c>
      <c r="AZ694" s="256">
        <v>42069</v>
      </c>
      <c r="BA694" s="120">
        <v>42130</v>
      </c>
      <c r="BB694" s="121"/>
      <c r="BC694" s="522">
        <f t="shared" si="170"/>
        <v>250000</v>
      </c>
      <c r="BD694" s="663">
        <v>250000</v>
      </c>
      <c r="BE694">
        <v>250000</v>
      </c>
      <c r="BF694" s="122">
        <v>42131</v>
      </c>
      <c r="BG694" s="141" t="s">
        <v>116</v>
      </c>
      <c r="BH694" s="121" t="s">
        <v>11097</v>
      </c>
      <c r="BI694" s="122">
        <v>42131</v>
      </c>
      <c r="BJ694" s="190">
        <v>42145</v>
      </c>
      <c r="BK694" s="526" t="s">
        <v>167</v>
      </c>
      <c r="BL694" s="534">
        <f t="shared" si="166"/>
        <v>250000</v>
      </c>
      <c r="BQ694" t="str">
        <f t="shared" si="159"/>
        <v>Indosat</v>
      </c>
      <c r="BR694" t="str">
        <f t="shared" si="160"/>
        <v>HK-14-1869</v>
      </c>
      <c r="BS694" s="91">
        <f t="shared" si="161"/>
        <v>2014</v>
      </c>
      <c r="BT694">
        <f>+AZ694</f>
        <v>42069</v>
      </c>
      <c r="BU694" s="91">
        <f t="shared" si="172"/>
        <v>42130</v>
      </c>
      <c r="BW694" t="str">
        <f t="shared" si="162"/>
        <v>Site : JATI BARU - 001JKP113</v>
      </c>
      <c r="BX694" t="str">
        <f t="shared" si="163"/>
        <v>Tipe Tower : SST</v>
      </c>
      <c r="BY694">
        <f t="shared" si="164"/>
        <v>4800083168</v>
      </c>
      <c r="BZ694" s="92" t="str">
        <f t="shared" si="164"/>
        <v>BoQ Verification</v>
      </c>
      <c r="CD694" s="531"/>
    </row>
    <row r="695" spans="2:82" ht="15" customHeight="1" x14ac:dyDescent="0.25">
      <c r="B695" s="103">
        <f t="shared" si="169"/>
        <v>546</v>
      </c>
      <c r="C695" s="126" t="s">
        <v>11191</v>
      </c>
      <c r="D695" s="126">
        <v>4800083168</v>
      </c>
      <c r="E695" s="121" t="s">
        <v>627</v>
      </c>
      <c r="F695" s="522">
        <v>250000</v>
      </c>
      <c r="G695" s="127">
        <v>8</v>
      </c>
      <c r="H695" s="103">
        <v>2014</v>
      </c>
      <c r="I695" s="128">
        <v>41858</v>
      </c>
      <c r="J695" s="128"/>
      <c r="K695" s="127" t="s">
        <v>628</v>
      </c>
      <c r="L695" s="126" t="s">
        <v>628</v>
      </c>
      <c r="M695" s="141" t="s">
        <v>628</v>
      </c>
      <c r="N695" s="142" t="s">
        <v>631</v>
      </c>
      <c r="O695" s="127" t="s">
        <v>98</v>
      </c>
      <c r="P695" s="127" t="s">
        <v>98</v>
      </c>
      <c r="Q695" s="100">
        <f>(IF(AF695='[1]Price List'!$B$1,VLOOKUP(N695,'[1]Price List'!$A$1:$K$104,2,0),IF(AF695='[1]Price List'!$C$1,VLOOKUP(N695,'[1]Price List'!$A$1:$K$104,3,0),IF(AF695='[1]Price List'!$D$1,VLOOKUP(N695,'[1]Price List'!$A$1:$K$104,4,0),IF(AF695='[1]Price List'!$E$1,VLOOKUP(N695,'[1]Price List'!$A$1:$K$104,5,0),IF(AF695='[1]Price List'!$F$1,VLOOKUP(N695,'[1]Price List'!$A$1:$K$104,6,0),IF(AF695='[1]Price List'!$G$1,VLOOKUP(N695,'[1]Price List'!$A$1:$K$104,7,0),IF(AF695='[1]Price List'!$H$1,VLOOKUP(N695,'[1]Price List'!$A$1:$K$104,8,0),IF(AF695='[1]Price List'!$I$1,VLOOKUP(N695,'[1]Price List'!$A$1:$K$104,9,0),IF(AF695='[1]Price List'!$J$1,VLOOKUP(N695,'[1]Price List'!$A$1:$K$104,10,0),IF(AF695='[1]Price List'!$K$1,VLOOKUP(N695,'[1]Price List'!$A$1:$K$104,11,0))))))))))))+(IF(AF695='[1]Price List'!$B$1,VLOOKUP(O695,'[1]Price List'!$A$1:$K$104,2,0),IF(AF695='[1]Price List'!$C$1,VLOOKUP(O695,'[1]Price List'!$A$1:$K$104,3,0),IF(AF695='[1]Price List'!$D$1,VLOOKUP(O695,'[1]Price List'!$A$1:$K$104,4,0),IF(AF695='[1]Price List'!$E$1,VLOOKUP(O695,'[1]Price List'!$A$1:$K$104,5,0),IF(AF695='[1]Price List'!$F$1,VLOOKUP(O695,'[1]Price List'!$A$1:$K$104,6,0),IF(AF695='[1]Price List'!$G$1,VLOOKUP(O695,'[1]Price List'!$A$1:$K$104,7,0),IF(AF695='[1]Price List'!$H$1,VLOOKUP(O695,'[1]Price List'!$A$1:$K$104,8,0),IF(AF695='[1]Price List'!$I$1,VLOOKUP(O695,'[1]Price List'!$A$1:$K$104,9,0),IF(AF695='[1]Price List'!$J$1,VLOOKUP(O695,'[1]Price List'!$A$1:$K$104,10,0),IF(AF695='[1]Price List'!$K$1,VLOOKUP(O695,'[1]Price List'!$A$1:$K$104,11,0))))))))))))+(IF(AF695='[1]Price List'!$B$1,VLOOKUP(P695,'[1]Price List'!$A$1:$K$104,2,0),IF(AF695='[1]Price List'!$C$1,VLOOKUP(P695,'[1]Price List'!$A$1:$K$104,3,0),IF(AF695='[1]Price List'!$D$1,VLOOKUP(P695,'[1]Price List'!$A$1:$K$104,4,0),IF(AF695='[1]Price List'!$E$1,VLOOKUP(P695,'[1]Price List'!$A$1:$K$104,5,0),IF(AF695='[1]Price List'!$F$1,VLOOKUP(P695,'[1]Price List'!$A$1:$K$104,6,0),IF(AF695='[1]Price List'!$G$1,VLOOKUP(P695,'[1]Price List'!$A$1:$K$104,7,0),IF(AF695='[1]Price List'!$H$1,VLOOKUP(P695,'[1]Price List'!$A$1:$K$104,8,0),IF(AF695='[1]Price List'!$I$1,VLOOKUP(P695,'[1]Price List'!$A$1:$K$104,9,0),IF(AF695='[1]Price List'!$J$1,VLOOKUP(P695,'[1]Price List'!$A$1:$K$104,10,0),IF(AF695='[1]Price List'!$K$1,VLOOKUP(P695,'[1]Price List'!$A$1:$K$104,11,0))))))))))))</f>
        <v>250000</v>
      </c>
      <c r="R695" s="103"/>
      <c r="S695" s="127"/>
      <c r="T695" s="127"/>
      <c r="U695" s="120">
        <v>41892</v>
      </c>
      <c r="V695" s="523">
        <f t="shared" si="168"/>
        <v>34</v>
      </c>
      <c r="W695" s="127"/>
      <c r="X695" s="141" t="s">
        <v>11192</v>
      </c>
      <c r="Y695" s="424" t="s">
        <v>11193</v>
      </c>
      <c r="Z695" s="126" t="s">
        <v>627</v>
      </c>
      <c r="AA695" s="103"/>
      <c r="AB695" s="126" t="s">
        <v>635</v>
      </c>
      <c r="AC695" s="103"/>
      <c r="AD695" s="103"/>
      <c r="AE695" s="103"/>
      <c r="AF695" s="121" t="s">
        <v>477</v>
      </c>
      <c r="AG695" s="126"/>
      <c r="AH695" s="524"/>
      <c r="AI695" s="524"/>
      <c r="AJ695" s="121"/>
      <c r="AK695" s="121"/>
      <c r="AL695" s="121"/>
      <c r="AM695" s="120"/>
      <c r="AN695" s="120"/>
      <c r="AO695" s="120"/>
      <c r="AP695" s="121"/>
      <c r="AQ695" s="525"/>
      <c r="AR695" s="525">
        <f t="shared" ca="1" si="173"/>
        <v>42347</v>
      </c>
      <c r="AS695" s="121"/>
      <c r="AT695" s="126" t="s">
        <v>10230</v>
      </c>
      <c r="AU695" s="609">
        <v>42242</v>
      </c>
      <c r="AV695" s="603">
        <v>42249</v>
      </c>
      <c r="AX695" s="121" t="s">
        <v>10231</v>
      </c>
      <c r="AY695" s="664"/>
      <c r="AZ695" s="667">
        <v>42257</v>
      </c>
      <c r="BA695" s="120"/>
      <c r="BB695" s="121"/>
      <c r="BC695" s="522">
        <f t="shared" si="170"/>
        <v>250000</v>
      </c>
      <c r="BD695" s="121"/>
      <c r="BE695" s="516"/>
      <c r="BF695" s="122"/>
      <c r="BG695" s="141" t="s">
        <v>9329</v>
      </c>
      <c r="BH695" s="121"/>
      <c r="BI695" s="122"/>
      <c r="BJ695" s="190"/>
      <c r="BK695" s="526" t="s">
        <v>167</v>
      </c>
      <c r="BL695" s="534">
        <f t="shared" si="166"/>
        <v>250000</v>
      </c>
      <c r="BM695" t="s">
        <v>640</v>
      </c>
      <c r="BQ695" t="str">
        <f t="shared" si="159"/>
        <v>Indosat</v>
      </c>
      <c r="BR695" t="str">
        <f t="shared" si="160"/>
        <v>HK-14-1870</v>
      </c>
      <c r="BS695" s="91">
        <f t="shared" si="161"/>
        <v>2014</v>
      </c>
      <c r="BT695">
        <f>+AZ695</f>
        <v>42257</v>
      </c>
      <c r="BU695" s="91">
        <f t="shared" si="172"/>
        <v>0</v>
      </c>
      <c r="BW695" t="str">
        <f t="shared" si="162"/>
        <v>Site : CITRA - 01JKB007</v>
      </c>
      <c r="BX695" t="str">
        <f t="shared" si="163"/>
        <v>Tipe Tower : SST</v>
      </c>
      <c r="BY695">
        <f t="shared" si="164"/>
        <v>4800083168</v>
      </c>
      <c r="BZ695" s="92" t="str">
        <f t="shared" si="164"/>
        <v>BoQ Verification</v>
      </c>
      <c r="CD695" s="531"/>
    </row>
    <row r="696" spans="2:82" ht="15" customHeight="1" x14ac:dyDescent="0.25">
      <c r="B696" s="103">
        <f t="shared" si="169"/>
        <v>547</v>
      </c>
      <c r="C696" s="126" t="s">
        <v>11194</v>
      </c>
      <c r="D696" s="126">
        <v>4800083168</v>
      </c>
      <c r="E696" s="121" t="s">
        <v>627</v>
      </c>
      <c r="F696" s="522">
        <v>250000</v>
      </c>
      <c r="G696" s="127">
        <v>8</v>
      </c>
      <c r="H696" s="103">
        <v>2014</v>
      </c>
      <c r="I696" s="128">
        <v>41858</v>
      </c>
      <c r="J696" s="128"/>
      <c r="K696" s="127" t="s">
        <v>628</v>
      </c>
      <c r="L696" s="126" t="s">
        <v>628</v>
      </c>
      <c r="M696" s="141" t="s">
        <v>628</v>
      </c>
      <c r="N696" s="142" t="s">
        <v>631</v>
      </c>
      <c r="O696" s="127" t="s">
        <v>98</v>
      </c>
      <c r="P696" s="127" t="s">
        <v>98</v>
      </c>
      <c r="Q696" s="100">
        <f>(IF(AF696='[1]Price List'!$B$1,VLOOKUP(N696,'[1]Price List'!$A$1:$K$104,2,0),IF(AF696='[1]Price List'!$C$1,VLOOKUP(N696,'[1]Price List'!$A$1:$K$104,3,0),IF(AF696='[1]Price List'!$D$1,VLOOKUP(N696,'[1]Price List'!$A$1:$K$104,4,0),IF(AF696='[1]Price List'!$E$1,VLOOKUP(N696,'[1]Price List'!$A$1:$K$104,5,0),IF(AF696='[1]Price List'!$F$1,VLOOKUP(N696,'[1]Price List'!$A$1:$K$104,6,0),IF(AF696='[1]Price List'!$G$1,VLOOKUP(N696,'[1]Price List'!$A$1:$K$104,7,0),IF(AF696='[1]Price List'!$H$1,VLOOKUP(N696,'[1]Price List'!$A$1:$K$104,8,0),IF(AF696='[1]Price List'!$I$1,VLOOKUP(N696,'[1]Price List'!$A$1:$K$104,9,0),IF(AF696='[1]Price List'!$J$1,VLOOKUP(N696,'[1]Price List'!$A$1:$K$104,10,0),IF(AF696='[1]Price List'!$K$1,VLOOKUP(N696,'[1]Price List'!$A$1:$K$104,11,0))))))))))))+(IF(AF696='[1]Price List'!$B$1,VLOOKUP(O696,'[1]Price List'!$A$1:$K$104,2,0),IF(AF696='[1]Price List'!$C$1,VLOOKUP(O696,'[1]Price List'!$A$1:$K$104,3,0),IF(AF696='[1]Price List'!$D$1,VLOOKUP(O696,'[1]Price List'!$A$1:$K$104,4,0),IF(AF696='[1]Price List'!$E$1,VLOOKUP(O696,'[1]Price List'!$A$1:$K$104,5,0),IF(AF696='[1]Price List'!$F$1,VLOOKUP(O696,'[1]Price List'!$A$1:$K$104,6,0),IF(AF696='[1]Price List'!$G$1,VLOOKUP(O696,'[1]Price List'!$A$1:$K$104,7,0),IF(AF696='[1]Price List'!$H$1,VLOOKUP(O696,'[1]Price List'!$A$1:$K$104,8,0),IF(AF696='[1]Price List'!$I$1,VLOOKUP(O696,'[1]Price List'!$A$1:$K$104,9,0),IF(AF696='[1]Price List'!$J$1,VLOOKUP(O696,'[1]Price List'!$A$1:$K$104,10,0),IF(AF696='[1]Price List'!$K$1,VLOOKUP(O696,'[1]Price List'!$A$1:$K$104,11,0))))))))))))+(IF(AF696='[1]Price List'!$B$1,VLOOKUP(P696,'[1]Price List'!$A$1:$K$104,2,0),IF(AF696='[1]Price List'!$C$1,VLOOKUP(P696,'[1]Price List'!$A$1:$K$104,3,0),IF(AF696='[1]Price List'!$D$1,VLOOKUP(P696,'[1]Price List'!$A$1:$K$104,4,0),IF(AF696='[1]Price List'!$E$1,VLOOKUP(P696,'[1]Price List'!$A$1:$K$104,5,0),IF(AF696='[1]Price List'!$F$1,VLOOKUP(P696,'[1]Price List'!$A$1:$K$104,6,0),IF(AF696='[1]Price List'!$G$1,VLOOKUP(P696,'[1]Price List'!$A$1:$K$104,7,0),IF(AF696='[1]Price List'!$H$1,VLOOKUP(P696,'[1]Price List'!$A$1:$K$104,8,0),IF(AF696='[1]Price List'!$I$1,VLOOKUP(P696,'[1]Price List'!$A$1:$K$104,9,0),IF(AF696='[1]Price List'!$J$1,VLOOKUP(P696,'[1]Price List'!$A$1:$K$104,10,0),IF(AF696='[1]Price List'!$K$1,VLOOKUP(P696,'[1]Price List'!$A$1:$K$104,11,0))))))))))))</f>
        <v>250000</v>
      </c>
      <c r="R696" s="103"/>
      <c r="S696" s="127"/>
      <c r="T696" s="127"/>
      <c r="U696" s="120">
        <v>41892</v>
      </c>
      <c r="V696" s="523">
        <f t="shared" si="168"/>
        <v>34</v>
      </c>
      <c r="W696" s="127"/>
      <c r="X696" s="141" t="s">
        <v>11195</v>
      </c>
      <c r="Y696" s="424" t="s">
        <v>11196</v>
      </c>
      <c r="Z696" s="126" t="s">
        <v>627</v>
      </c>
      <c r="AA696" s="103"/>
      <c r="AB696" s="126" t="s">
        <v>635</v>
      </c>
      <c r="AC696" s="103"/>
      <c r="AD696" s="103"/>
      <c r="AE696" s="103"/>
      <c r="AF696" s="121" t="s">
        <v>477</v>
      </c>
      <c r="AG696" s="126"/>
      <c r="AH696" s="524"/>
      <c r="AI696" s="524"/>
      <c r="AJ696" s="121"/>
      <c r="AK696" s="121"/>
      <c r="AL696" s="121"/>
      <c r="AM696" s="120"/>
      <c r="AN696" s="120"/>
      <c r="AO696" s="120"/>
      <c r="AP696" s="121"/>
      <c r="AQ696" s="525"/>
      <c r="AR696" s="525">
        <f t="shared" ca="1" si="173"/>
        <v>42347</v>
      </c>
      <c r="AS696" s="121"/>
      <c r="AT696" s="126" t="s">
        <v>10796</v>
      </c>
      <c r="AU696" s="594">
        <v>42242</v>
      </c>
      <c r="AV696" s="603">
        <v>42249</v>
      </c>
      <c r="AX696" s="121" t="s">
        <v>10797</v>
      </c>
      <c r="AZ696" s="664">
        <v>42257</v>
      </c>
      <c r="BA696" s="120"/>
      <c r="BB696" s="121"/>
      <c r="BC696" s="522">
        <f t="shared" si="170"/>
        <v>250000</v>
      </c>
      <c r="BD696" s="121"/>
      <c r="BE696" s="516"/>
      <c r="BF696" s="122"/>
      <c r="BG696" s="141" t="s">
        <v>9329</v>
      </c>
      <c r="BH696" s="121"/>
      <c r="BI696" s="122"/>
      <c r="BJ696" s="190"/>
      <c r="BK696" s="526" t="s">
        <v>167</v>
      </c>
      <c r="BL696" s="534">
        <f t="shared" si="166"/>
        <v>250000</v>
      </c>
      <c r="BM696" t="s">
        <v>640</v>
      </c>
      <c r="BQ696" t="str">
        <f t="shared" si="159"/>
        <v>Indosat</v>
      </c>
      <c r="BR696" t="str">
        <f t="shared" si="160"/>
        <v>HK-14-1871</v>
      </c>
      <c r="BS696" s="91">
        <f t="shared" si="161"/>
        <v>2014</v>
      </c>
      <c r="BT696" t="e">
        <f>+#REF!</f>
        <v>#REF!</v>
      </c>
      <c r="BU696" s="91">
        <f t="shared" si="172"/>
        <v>0</v>
      </c>
      <c r="BW696" t="str">
        <f t="shared" si="162"/>
        <v>Site : DURI KEPA - 01JKB079</v>
      </c>
      <c r="BX696" t="str">
        <f t="shared" si="163"/>
        <v>Tipe Tower : SST</v>
      </c>
      <c r="BY696">
        <f t="shared" si="164"/>
        <v>4800083168</v>
      </c>
      <c r="BZ696" s="92" t="str">
        <f t="shared" si="164"/>
        <v>BoQ Verification</v>
      </c>
      <c r="CD696" s="531"/>
    </row>
    <row r="697" spans="2:82" ht="15" customHeight="1" x14ac:dyDescent="0.25">
      <c r="B697" s="103">
        <f t="shared" si="169"/>
        <v>548</v>
      </c>
      <c r="C697" s="126" t="s">
        <v>11197</v>
      </c>
      <c r="D697" s="126">
        <v>4800083168</v>
      </c>
      <c r="E697" s="121" t="s">
        <v>627</v>
      </c>
      <c r="F697" s="522">
        <v>250000</v>
      </c>
      <c r="G697" s="127">
        <v>8</v>
      </c>
      <c r="H697" s="103">
        <v>2014</v>
      </c>
      <c r="I697" s="128">
        <v>41858</v>
      </c>
      <c r="J697" s="128"/>
      <c r="K697" s="127" t="s">
        <v>628</v>
      </c>
      <c r="L697" s="126" t="s">
        <v>628</v>
      </c>
      <c r="M697" s="141" t="s">
        <v>628</v>
      </c>
      <c r="N697" s="142" t="s">
        <v>631</v>
      </c>
      <c r="O697" s="127" t="s">
        <v>98</v>
      </c>
      <c r="P697" s="127" t="s">
        <v>98</v>
      </c>
      <c r="Q697" s="100">
        <f>(IF(AF697='[1]Price List'!$B$1,VLOOKUP(N697,'[1]Price List'!$A$1:$K$104,2,0),IF(AF697='[1]Price List'!$C$1,VLOOKUP(N697,'[1]Price List'!$A$1:$K$104,3,0),IF(AF697='[1]Price List'!$D$1,VLOOKUP(N697,'[1]Price List'!$A$1:$K$104,4,0),IF(AF697='[1]Price List'!$E$1,VLOOKUP(N697,'[1]Price List'!$A$1:$K$104,5,0),IF(AF697='[1]Price List'!$F$1,VLOOKUP(N697,'[1]Price List'!$A$1:$K$104,6,0),IF(AF697='[1]Price List'!$G$1,VLOOKUP(N697,'[1]Price List'!$A$1:$K$104,7,0),IF(AF697='[1]Price List'!$H$1,VLOOKUP(N697,'[1]Price List'!$A$1:$K$104,8,0),IF(AF697='[1]Price List'!$I$1,VLOOKUP(N697,'[1]Price List'!$A$1:$K$104,9,0),IF(AF697='[1]Price List'!$J$1,VLOOKUP(N697,'[1]Price List'!$A$1:$K$104,10,0),IF(AF697='[1]Price List'!$K$1,VLOOKUP(N697,'[1]Price List'!$A$1:$K$104,11,0))))))))))))+(IF(AF697='[1]Price List'!$B$1,VLOOKUP(O697,'[1]Price List'!$A$1:$K$104,2,0),IF(AF697='[1]Price List'!$C$1,VLOOKUP(O697,'[1]Price List'!$A$1:$K$104,3,0),IF(AF697='[1]Price List'!$D$1,VLOOKUP(O697,'[1]Price List'!$A$1:$K$104,4,0),IF(AF697='[1]Price List'!$E$1,VLOOKUP(O697,'[1]Price List'!$A$1:$K$104,5,0),IF(AF697='[1]Price List'!$F$1,VLOOKUP(O697,'[1]Price List'!$A$1:$K$104,6,0),IF(AF697='[1]Price List'!$G$1,VLOOKUP(O697,'[1]Price List'!$A$1:$K$104,7,0),IF(AF697='[1]Price List'!$H$1,VLOOKUP(O697,'[1]Price List'!$A$1:$K$104,8,0),IF(AF697='[1]Price List'!$I$1,VLOOKUP(O697,'[1]Price List'!$A$1:$K$104,9,0),IF(AF697='[1]Price List'!$J$1,VLOOKUP(O697,'[1]Price List'!$A$1:$K$104,10,0),IF(AF697='[1]Price List'!$K$1,VLOOKUP(O697,'[1]Price List'!$A$1:$K$104,11,0))))))))))))+(IF(AF697='[1]Price List'!$B$1,VLOOKUP(P697,'[1]Price List'!$A$1:$K$104,2,0),IF(AF697='[1]Price List'!$C$1,VLOOKUP(P697,'[1]Price List'!$A$1:$K$104,3,0),IF(AF697='[1]Price List'!$D$1,VLOOKUP(P697,'[1]Price List'!$A$1:$K$104,4,0),IF(AF697='[1]Price List'!$E$1,VLOOKUP(P697,'[1]Price List'!$A$1:$K$104,5,0),IF(AF697='[1]Price List'!$F$1,VLOOKUP(P697,'[1]Price List'!$A$1:$K$104,6,0),IF(AF697='[1]Price List'!$G$1,VLOOKUP(P697,'[1]Price List'!$A$1:$K$104,7,0),IF(AF697='[1]Price List'!$H$1,VLOOKUP(P697,'[1]Price List'!$A$1:$K$104,8,0),IF(AF697='[1]Price List'!$I$1,VLOOKUP(P697,'[1]Price List'!$A$1:$K$104,9,0),IF(AF697='[1]Price List'!$J$1,VLOOKUP(P697,'[1]Price List'!$A$1:$K$104,10,0),IF(AF697='[1]Price List'!$K$1,VLOOKUP(P697,'[1]Price List'!$A$1:$K$104,11,0))))))))))))</f>
        <v>250000</v>
      </c>
      <c r="R697" s="103"/>
      <c r="S697" s="127"/>
      <c r="T697" s="127"/>
      <c r="U697" s="120">
        <v>41892</v>
      </c>
      <c r="V697" s="523">
        <f t="shared" si="168"/>
        <v>34</v>
      </c>
      <c r="W697" s="127"/>
      <c r="X697" s="141" t="s">
        <v>11198</v>
      </c>
      <c r="Y697" s="424" t="s">
        <v>11199</v>
      </c>
      <c r="Z697" s="126" t="s">
        <v>627</v>
      </c>
      <c r="AA697" s="103"/>
      <c r="AB697" s="126" t="s">
        <v>635</v>
      </c>
      <c r="AC697" s="103"/>
      <c r="AD697" s="103"/>
      <c r="AE697" s="103"/>
      <c r="AF697" s="121" t="s">
        <v>477</v>
      </c>
      <c r="AG697" s="126"/>
      <c r="AH697" s="524"/>
      <c r="AI697" s="524"/>
      <c r="AJ697" s="121"/>
      <c r="AK697" s="121"/>
      <c r="AL697" s="121"/>
      <c r="AM697" s="120"/>
      <c r="AN697" s="120"/>
      <c r="AO697" s="120"/>
      <c r="AP697" s="121"/>
      <c r="AQ697" s="525"/>
      <c r="AR697" s="525">
        <f t="shared" ca="1" si="173"/>
        <v>42347</v>
      </c>
      <c r="AS697" s="121"/>
      <c r="AT697" s="126" t="s">
        <v>10604</v>
      </c>
      <c r="AU697" s="122">
        <v>42025</v>
      </c>
      <c r="AV697" s="120">
        <v>42055</v>
      </c>
      <c r="AX697" s="121" t="s">
        <v>10605</v>
      </c>
      <c r="AZ697" s="665">
        <v>42055</v>
      </c>
      <c r="BA697" s="120">
        <v>42096</v>
      </c>
      <c r="BB697" s="121"/>
      <c r="BC697" s="522">
        <f t="shared" si="170"/>
        <v>250000</v>
      </c>
      <c r="BD697" s="121"/>
      <c r="BE697" s="516">
        <f>+BC697</f>
        <v>250000</v>
      </c>
      <c r="BF697" s="122">
        <v>42100</v>
      </c>
      <c r="BG697" s="141" t="s">
        <v>116</v>
      </c>
      <c r="BH697" s="121" t="s">
        <v>10606</v>
      </c>
      <c r="BI697" s="122">
        <v>42101</v>
      </c>
      <c r="BJ697" s="190">
        <v>42124</v>
      </c>
      <c r="BK697" s="526" t="s">
        <v>167</v>
      </c>
      <c r="BL697" s="534">
        <f t="shared" si="166"/>
        <v>250000</v>
      </c>
      <c r="BQ697" t="str">
        <f t="shared" si="159"/>
        <v>Indosat</v>
      </c>
      <c r="BR697" t="str">
        <f t="shared" si="160"/>
        <v>HK-14-1872</v>
      </c>
      <c r="BS697" s="91">
        <f t="shared" si="161"/>
        <v>2014</v>
      </c>
      <c r="BT697" t="e">
        <f>+#REF!</f>
        <v>#REF!</v>
      </c>
      <c r="BU697" s="91">
        <f t="shared" si="172"/>
        <v>42096</v>
      </c>
      <c r="BW697" t="str">
        <f t="shared" si="162"/>
        <v>Site : GELORA BUNG KARNO - 01JKP173</v>
      </c>
      <c r="BX697" t="str">
        <f t="shared" si="163"/>
        <v>Tipe Tower : SST</v>
      </c>
      <c r="BY697">
        <f t="shared" si="164"/>
        <v>4800083168</v>
      </c>
      <c r="BZ697" s="92" t="str">
        <f t="shared" si="164"/>
        <v>BoQ Verification</v>
      </c>
      <c r="CD697" s="531"/>
    </row>
    <row r="698" spans="2:82" ht="15" customHeight="1" x14ac:dyDescent="0.25">
      <c r="B698" s="103">
        <f t="shared" si="169"/>
        <v>549</v>
      </c>
      <c r="C698" s="126" t="s">
        <v>11200</v>
      </c>
      <c r="D698" s="126">
        <v>4800083168</v>
      </c>
      <c r="E698" s="121" t="s">
        <v>627</v>
      </c>
      <c r="F698" s="522">
        <v>250000</v>
      </c>
      <c r="G698" s="127">
        <v>8</v>
      </c>
      <c r="H698" s="103">
        <v>2014</v>
      </c>
      <c r="I698" s="128">
        <v>41858</v>
      </c>
      <c r="J698" s="128"/>
      <c r="K698" s="127" t="s">
        <v>628</v>
      </c>
      <c r="L698" s="126" t="s">
        <v>628</v>
      </c>
      <c r="M698" s="141" t="s">
        <v>628</v>
      </c>
      <c r="N698" s="142" t="s">
        <v>631</v>
      </c>
      <c r="O698" s="127" t="s">
        <v>98</v>
      </c>
      <c r="P698" s="127" t="s">
        <v>98</v>
      </c>
      <c r="Q698" s="100">
        <f>(IF(AF698='[1]Price List'!$B$1,VLOOKUP(N698,'[1]Price List'!$A$1:$K$104,2,0),IF(AF698='[1]Price List'!$C$1,VLOOKUP(N698,'[1]Price List'!$A$1:$K$104,3,0),IF(AF698='[1]Price List'!$D$1,VLOOKUP(N698,'[1]Price List'!$A$1:$K$104,4,0),IF(AF698='[1]Price List'!$E$1,VLOOKUP(N698,'[1]Price List'!$A$1:$K$104,5,0),IF(AF698='[1]Price List'!$F$1,VLOOKUP(N698,'[1]Price List'!$A$1:$K$104,6,0),IF(AF698='[1]Price List'!$G$1,VLOOKUP(N698,'[1]Price List'!$A$1:$K$104,7,0),IF(AF698='[1]Price List'!$H$1,VLOOKUP(N698,'[1]Price List'!$A$1:$K$104,8,0),IF(AF698='[1]Price List'!$I$1,VLOOKUP(N698,'[1]Price List'!$A$1:$K$104,9,0),IF(AF698='[1]Price List'!$J$1,VLOOKUP(N698,'[1]Price List'!$A$1:$K$104,10,0),IF(AF698='[1]Price List'!$K$1,VLOOKUP(N698,'[1]Price List'!$A$1:$K$104,11,0))))))))))))+(IF(AF698='[1]Price List'!$B$1,VLOOKUP(O698,'[1]Price List'!$A$1:$K$104,2,0),IF(AF698='[1]Price List'!$C$1,VLOOKUP(O698,'[1]Price List'!$A$1:$K$104,3,0),IF(AF698='[1]Price List'!$D$1,VLOOKUP(O698,'[1]Price List'!$A$1:$K$104,4,0),IF(AF698='[1]Price List'!$E$1,VLOOKUP(O698,'[1]Price List'!$A$1:$K$104,5,0),IF(AF698='[1]Price List'!$F$1,VLOOKUP(O698,'[1]Price List'!$A$1:$K$104,6,0),IF(AF698='[1]Price List'!$G$1,VLOOKUP(O698,'[1]Price List'!$A$1:$K$104,7,0),IF(AF698='[1]Price List'!$H$1,VLOOKUP(O698,'[1]Price List'!$A$1:$K$104,8,0),IF(AF698='[1]Price List'!$I$1,VLOOKUP(O698,'[1]Price List'!$A$1:$K$104,9,0),IF(AF698='[1]Price List'!$J$1,VLOOKUP(O698,'[1]Price List'!$A$1:$K$104,10,0),IF(AF698='[1]Price List'!$K$1,VLOOKUP(O698,'[1]Price List'!$A$1:$K$104,11,0))))))))))))+(IF(AF698='[1]Price List'!$B$1,VLOOKUP(P698,'[1]Price List'!$A$1:$K$104,2,0),IF(AF698='[1]Price List'!$C$1,VLOOKUP(P698,'[1]Price List'!$A$1:$K$104,3,0),IF(AF698='[1]Price List'!$D$1,VLOOKUP(P698,'[1]Price List'!$A$1:$K$104,4,0),IF(AF698='[1]Price List'!$E$1,VLOOKUP(P698,'[1]Price List'!$A$1:$K$104,5,0),IF(AF698='[1]Price List'!$F$1,VLOOKUP(P698,'[1]Price List'!$A$1:$K$104,6,0),IF(AF698='[1]Price List'!$G$1,VLOOKUP(P698,'[1]Price List'!$A$1:$K$104,7,0),IF(AF698='[1]Price List'!$H$1,VLOOKUP(P698,'[1]Price List'!$A$1:$K$104,8,0),IF(AF698='[1]Price List'!$I$1,VLOOKUP(P698,'[1]Price List'!$A$1:$K$104,9,0),IF(AF698='[1]Price List'!$J$1,VLOOKUP(P698,'[1]Price List'!$A$1:$K$104,10,0),IF(AF698='[1]Price List'!$K$1,VLOOKUP(P698,'[1]Price List'!$A$1:$K$104,11,0))))))))))))</f>
        <v>250000</v>
      </c>
      <c r="R698" s="103"/>
      <c r="S698" s="127"/>
      <c r="T698" s="127"/>
      <c r="U698" s="120">
        <v>41892</v>
      </c>
      <c r="V698" s="523">
        <f t="shared" si="168"/>
        <v>34</v>
      </c>
      <c r="W698" s="127"/>
      <c r="X698" s="141" t="s">
        <v>11201</v>
      </c>
      <c r="Y698" s="424" t="s">
        <v>11202</v>
      </c>
      <c r="Z698" s="126" t="s">
        <v>627</v>
      </c>
      <c r="AA698" s="103"/>
      <c r="AB698" s="126" t="s">
        <v>635</v>
      </c>
      <c r="AC698" s="103"/>
      <c r="AD698" s="103"/>
      <c r="AE698" s="103"/>
      <c r="AF698" s="121" t="s">
        <v>477</v>
      </c>
      <c r="AG698" s="126"/>
      <c r="AH698" s="524"/>
      <c r="AI698" s="524"/>
      <c r="AJ698" s="121"/>
      <c r="AK698" s="121"/>
      <c r="AL698" s="121"/>
      <c r="AM698" s="120"/>
      <c r="AN698" s="120"/>
      <c r="AO698" s="120"/>
      <c r="AP698" s="121"/>
      <c r="AQ698" s="525"/>
      <c r="AR698" s="525">
        <f t="shared" ca="1" si="173"/>
        <v>42347</v>
      </c>
      <c r="AS698" s="121"/>
      <c r="AT698" s="121" t="s">
        <v>9436</v>
      </c>
      <c r="AU698" s="122">
        <v>42025</v>
      </c>
      <c r="AV698" s="120">
        <v>42055</v>
      </c>
      <c r="AX698" s="121" t="s">
        <v>9437</v>
      </c>
      <c r="AZ698" s="547">
        <v>42055</v>
      </c>
      <c r="BA698" s="120">
        <v>42096</v>
      </c>
      <c r="BB698" s="121"/>
      <c r="BC698" s="522">
        <f t="shared" si="170"/>
        <v>250000</v>
      </c>
      <c r="BD698" s="121"/>
      <c r="BE698" s="516">
        <f>+BC698</f>
        <v>250000</v>
      </c>
      <c r="BF698" s="122">
        <v>42100</v>
      </c>
      <c r="BG698" s="141" t="s">
        <v>116</v>
      </c>
      <c r="BH698" s="121" t="s">
        <v>9438</v>
      </c>
      <c r="BI698" s="122">
        <v>42101</v>
      </c>
      <c r="BJ698" s="190">
        <v>42124</v>
      </c>
      <c r="BK698" s="526" t="s">
        <v>167</v>
      </c>
      <c r="BL698" s="534">
        <f t="shared" si="166"/>
        <v>250000</v>
      </c>
      <c r="BQ698" t="str">
        <f t="shared" si="159"/>
        <v>Indosat</v>
      </c>
      <c r="BR698" t="str">
        <f t="shared" si="160"/>
        <v>HK-14-1873</v>
      </c>
      <c r="BS698" s="91">
        <f t="shared" si="161"/>
        <v>2014</v>
      </c>
      <c r="BT698" t="e">
        <f>+#REF!</f>
        <v>#REF!</v>
      </c>
      <c r="BU698" s="91">
        <f t="shared" si="172"/>
        <v>42096</v>
      </c>
      <c r="BW698" t="str">
        <f t="shared" si="162"/>
        <v>Site : KAMAL BENDA - 01JKB142</v>
      </c>
      <c r="BX698" t="str">
        <f t="shared" si="163"/>
        <v>Tipe Tower : SST</v>
      </c>
      <c r="BY698">
        <f t="shared" si="164"/>
        <v>4800083168</v>
      </c>
      <c r="BZ698" s="92" t="str">
        <f t="shared" si="164"/>
        <v>BoQ Verification</v>
      </c>
      <c r="CD698" s="531"/>
    </row>
    <row r="699" spans="2:82" ht="15" customHeight="1" x14ac:dyDescent="0.25">
      <c r="B699" s="103">
        <f t="shared" si="169"/>
        <v>550</v>
      </c>
      <c r="C699" s="126" t="s">
        <v>11203</v>
      </c>
      <c r="D699" s="126">
        <v>4800083168</v>
      </c>
      <c r="E699" s="121" t="s">
        <v>627</v>
      </c>
      <c r="F699" s="522">
        <v>250000</v>
      </c>
      <c r="G699" s="127">
        <v>8</v>
      </c>
      <c r="H699" s="103">
        <v>2014</v>
      </c>
      <c r="I699" s="128">
        <v>41858</v>
      </c>
      <c r="J699" s="128"/>
      <c r="K699" s="127" t="s">
        <v>628</v>
      </c>
      <c r="L699" s="126" t="s">
        <v>628</v>
      </c>
      <c r="M699" s="141" t="s">
        <v>628</v>
      </c>
      <c r="N699" s="142" t="s">
        <v>631</v>
      </c>
      <c r="O699" s="127" t="s">
        <v>98</v>
      </c>
      <c r="P699" s="127" t="s">
        <v>98</v>
      </c>
      <c r="Q699" s="100">
        <f>(IF(AF699='[1]Price List'!$B$1,VLOOKUP(N699,'[1]Price List'!$A$1:$K$104,2,0),IF(AF699='[1]Price List'!$C$1,VLOOKUP(N699,'[1]Price List'!$A$1:$K$104,3,0),IF(AF699='[1]Price List'!$D$1,VLOOKUP(N699,'[1]Price List'!$A$1:$K$104,4,0),IF(AF699='[1]Price List'!$E$1,VLOOKUP(N699,'[1]Price List'!$A$1:$K$104,5,0),IF(AF699='[1]Price List'!$F$1,VLOOKUP(N699,'[1]Price List'!$A$1:$K$104,6,0),IF(AF699='[1]Price List'!$G$1,VLOOKUP(N699,'[1]Price List'!$A$1:$K$104,7,0),IF(AF699='[1]Price List'!$H$1,VLOOKUP(N699,'[1]Price List'!$A$1:$K$104,8,0),IF(AF699='[1]Price List'!$I$1,VLOOKUP(N699,'[1]Price List'!$A$1:$K$104,9,0),IF(AF699='[1]Price List'!$J$1,VLOOKUP(N699,'[1]Price List'!$A$1:$K$104,10,0),IF(AF699='[1]Price List'!$K$1,VLOOKUP(N699,'[1]Price List'!$A$1:$K$104,11,0))))))))))))+(IF(AF699='[1]Price List'!$B$1,VLOOKUP(O699,'[1]Price List'!$A$1:$K$104,2,0),IF(AF699='[1]Price List'!$C$1,VLOOKUP(O699,'[1]Price List'!$A$1:$K$104,3,0),IF(AF699='[1]Price List'!$D$1,VLOOKUP(O699,'[1]Price List'!$A$1:$K$104,4,0),IF(AF699='[1]Price List'!$E$1,VLOOKUP(O699,'[1]Price List'!$A$1:$K$104,5,0),IF(AF699='[1]Price List'!$F$1,VLOOKUP(O699,'[1]Price List'!$A$1:$K$104,6,0),IF(AF699='[1]Price List'!$G$1,VLOOKUP(O699,'[1]Price List'!$A$1:$K$104,7,0),IF(AF699='[1]Price List'!$H$1,VLOOKUP(O699,'[1]Price List'!$A$1:$K$104,8,0),IF(AF699='[1]Price List'!$I$1,VLOOKUP(O699,'[1]Price List'!$A$1:$K$104,9,0),IF(AF699='[1]Price List'!$J$1,VLOOKUP(O699,'[1]Price List'!$A$1:$K$104,10,0),IF(AF699='[1]Price List'!$K$1,VLOOKUP(O699,'[1]Price List'!$A$1:$K$104,11,0))))))))))))+(IF(AF699='[1]Price List'!$B$1,VLOOKUP(P699,'[1]Price List'!$A$1:$K$104,2,0),IF(AF699='[1]Price List'!$C$1,VLOOKUP(P699,'[1]Price List'!$A$1:$K$104,3,0),IF(AF699='[1]Price List'!$D$1,VLOOKUP(P699,'[1]Price List'!$A$1:$K$104,4,0),IF(AF699='[1]Price List'!$E$1,VLOOKUP(P699,'[1]Price List'!$A$1:$K$104,5,0),IF(AF699='[1]Price List'!$F$1,VLOOKUP(P699,'[1]Price List'!$A$1:$K$104,6,0),IF(AF699='[1]Price List'!$G$1,VLOOKUP(P699,'[1]Price List'!$A$1:$K$104,7,0),IF(AF699='[1]Price List'!$H$1,VLOOKUP(P699,'[1]Price List'!$A$1:$K$104,8,0),IF(AF699='[1]Price List'!$I$1,VLOOKUP(P699,'[1]Price List'!$A$1:$K$104,9,0),IF(AF699='[1]Price List'!$J$1,VLOOKUP(P699,'[1]Price List'!$A$1:$K$104,10,0),IF(AF699='[1]Price List'!$K$1,VLOOKUP(P699,'[1]Price List'!$A$1:$K$104,11,0))))))))))))</f>
        <v>250000</v>
      </c>
      <c r="R699" s="103"/>
      <c r="S699" s="127"/>
      <c r="T699" s="127"/>
      <c r="U699" s="120">
        <v>41892</v>
      </c>
      <c r="V699" s="523">
        <f t="shared" si="168"/>
        <v>34</v>
      </c>
      <c r="W699" s="127"/>
      <c r="X699" s="141" t="s">
        <v>11204</v>
      </c>
      <c r="Y699" s="424" t="s">
        <v>11205</v>
      </c>
      <c r="Z699" s="126" t="s">
        <v>627</v>
      </c>
      <c r="AA699" s="103"/>
      <c r="AB699" s="126" t="s">
        <v>635</v>
      </c>
      <c r="AC699" s="103"/>
      <c r="AD699" s="103"/>
      <c r="AE699" s="103"/>
      <c r="AF699" s="121" t="s">
        <v>477</v>
      </c>
      <c r="AG699" s="126"/>
      <c r="AH699" s="524"/>
      <c r="AI699" s="524"/>
      <c r="AJ699" s="121"/>
      <c r="AK699" s="121"/>
      <c r="AL699" s="121"/>
      <c r="AM699" s="120"/>
      <c r="AN699" s="120"/>
      <c r="AO699" s="120"/>
      <c r="AP699" s="121"/>
      <c r="AQ699" s="525"/>
      <c r="AR699" s="525">
        <f t="shared" ca="1" si="173"/>
        <v>42347</v>
      </c>
      <c r="AS699" s="121"/>
      <c r="AT699" t="s">
        <v>11137</v>
      </c>
      <c r="AU699" s="91">
        <v>42025</v>
      </c>
      <c r="AV699" s="91">
        <v>42055</v>
      </c>
      <c r="AX699" s="121" t="s">
        <v>11138</v>
      </c>
      <c r="AZ699" s="645">
        <v>42055</v>
      </c>
      <c r="BA699" s="120">
        <v>42096</v>
      </c>
      <c r="BB699" s="121"/>
      <c r="BC699" s="522">
        <f t="shared" si="170"/>
        <v>250000</v>
      </c>
      <c r="BD699" s="121"/>
      <c r="BE699" s="516">
        <f>+BC699</f>
        <v>250000</v>
      </c>
      <c r="BF699" s="122">
        <v>42100</v>
      </c>
      <c r="BG699" s="141" t="s">
        <v>116</v>
      </c>
      <c r="BH699" s="121" t="s">
        <v>11139</v>
      </c>
      <c r="BI699" s="122">
        <v>42101</v>
      </c>
      <c r="BJ699" s="190">
        <v>42124</v>
      </c>
      <c r="BK699" s="526" t="s">
        <v>167</v>
      </c>
      <c r="BL699" s="534">
        <f t="shared" si="166"/>
        <v>250000</v>
      </c>
      <c r="BQ699" t="str">
        <f t="shared" si="159"/>
        <v>Indosat</v>
      </c>
      <c r="BR699" t="str">
        <f t="shared" si="160"/>
        <v>HK-14-1874</v>
      </c>
      <c r="BS699" s="91">
        <f t="shared" si="161"/>
        <v>2014</v>
      </c>
      <c r="BT699" t="e">
        <f>+#REF!</f>
        <v>#REF!</v>
      </c>
      <c r="BU699" s="91">
        <f t="shared" si="172"/>
        <v>42096</v>
      </c>
      <c r="BW699" t="str">
        <f t="shared" si="162"/>
        <v>Site : KARET BELAKANG - 01JKS126</v>
      </c>
      <c r="BX699" t="str">
        <f t="shared" si="163"/>
        <v>Tipe Tower : SST</v>
      </c>
      <c r="BY699">
        <f t="shared" si="164"/>
        <v>4800083168</v>
      </c>
      <c r="BZ699" s="92" t="str">
        <f t="shared" si="164"/>
        <v>BoQ Verification</v>
      </c>
      <c r="CD699" s="531"/>
    </row>
    <row r="700" spans="2:82" ht="15" customHeight="1" x14ac:dyDescent="0.25">
      <c r="B700" s="103">
        <f t="shared" si="169"/>
        <v>551</v>
      </c>
      <c r="C700" s="126" t="s">
        <v>11206</v>
      </c>
      <c r="D700" s="126">
        <v>4800083168</v>
      </c>
      <c r="E700" s="121" t="s">
        <v>627</v>
      </c>
      <c r="F700" s="522">
        <v>250000</v>
      </c>
      <c r="G700" s="127">
        <v>8</v>
      </c>
      <c r="H700" s="103">
        <v>2014</v>
      </c>
      <c r="I700" s="128">
        <v>41858</v>
      </c>
      <c r="J700" s="128"/>
      <c r="K700" s="127" t="s">
        <v>628</v>
      </c>
      <c r="L700" s="126" t="s">
        <v>628</v>
      </c>
      <c r="M700" s="141" t="s">
        <v>628</v>
      </c>
      <c r="N700" s="142" t="s">
        <v>631</v>
      </c>
      <c r="O700" s="127" t="s">
        <v>98</v>
      </c>
      <c r="P700" s="127" t="s">
        <v>98</v>
      </c>
      <c r="Q700" s="100">
        <f>(IF(AF700='[1]Price List'!$B$1,VLOOKUP(N700,'[1]Price List'!$A$1:$K$104,2,0),IF(AF700='[1]Price List'!$C$1,VLOOKUP(N700,'[1]Price List'!$A$1:$K$104,3,0),IF(AF700='[1]Price List'!$D$1,VLOOKUP(N700,'[1]Price List'!$A$1:$K$104,4,0),IF(AF700='[1]Price List'!$E$1,VLOOKUP(N700,'[1]Price List'!$A$1:$K$104,5,0),IF(AF700='[1]Price List'!$F$1,VLOOKUP(N700,'[1]Price List'!$A$1:$K$104,6,0),IF(AF700='[1]Price List'!$G$1,VLOOKUP(N700,'[1]Price List'!$A$1:$K$104,7,0),IF(AF700='[1]Price List'!$H$1,VLOOKUP(N700,'[1]Price List'!$A$1:$K$104,8,0),IF(AF700='[1]Price List'!$I$1,VLOOKUP(N700,'[1]Price List'!$A$1:$K$104,9,0),IF(AF700='[1]Price List'!$J$1,VLOOKUP(N700,'[1]Price List'!$A$1:$K$104,10,0),IF(AF700='[1]Price List'!$K$1,VLOOKUP(N700,'[1]Price List'!$A$1:$K$104,11,0))))))))))))+(IF(AF700='[1]Price List'!$B$1,VLOOKUP(O700,'[1]Price List'!$A$1:$K$104,2,0),IF(AF700='[1]Price List'!$C$1,VLOOKUP(O700,'[1]Price List'!$A$1:$K$104,3,0),IF(AF700='[1]Price List'!$D$1,VLOOKUP(O700,'[1]Price List'!$A$1:$K$104,4,0),IF(AF700='[1]Price List'!$E$1,VLOOKUP(O700,'[1]Price List'!$A$1:$K$104,5,0),IF(AF700='[1]Price List'!$F$1,VLOOKUP(O700,'[1]Price List'!$A$1:$K$104,6,0),IF(AF700='[1]Price List'!$G$1,VLOOKUP(O700,'[1]Price List'!$A$1:$K$104,7,0),IF(AF700='[1]Price List'!$H$1,VLOOKUP(O700,'[1]Price List'!$A$1:$K$104,8,0),IF(AF700='[1]Price List'!$I$1,VLOOKUP(O700,'[1]Price List'!$A$1:$K$104,9,0),IF(AF700='[1]Price List'!$J$1,VLOOKUP(O700,'[1]Price List'!$A$1:$K$104,10,0),IF(AF700='[1]Price List'!$K$1,VLOOKUP(O700,'[1]Price List'!$A$1:$K$104,11,0))))))))))))+(IF(AF700='[1]Price List'!$B$1,VLOOKUP(P700,'[1]Price List'!$A$1:$K$104,2,0),IF(AF700='[1]Price List'!$C$1,VLOOKUP(P700,'[1]Price List'!$A$1:$K$104,3,0),IF(AF700='[1]Price List'!$D$1,VLOOKUP(P700,'[1]Price List'!$A$1:$K$104,4,0),IF(AF700='[1]Price List'!$E$1,VLOOKUP(P700,'[1]Price List'!$A$1:$K$104,5,0),IF(AF700='[1]Price List'!$F$1,VLOOKUP(P700,'[1]Price List'!$A$1:$K$104,6,0),IF(AF700='[1]Price List'!$G$1,VLOOKUP(P700,'[1]Price List'!$A$1:$K$104,7,0),IF(AF700='[1]Price List'!$H$1,VLOOKUP(P700,'[1]Price List'!$A$1:$K$104,8,0),IF(AF700='[1]Price List'!$I$1,VLOOKUP(P700,'[1]Price List'!$A$1:$K$104,9,0),IF(AF700='[1]Price List'!$J$1,VLOOKUP(P700,'[1]Price List'!$A$1:$K$104,10,0),IF(AF700='[1]Price List'!$K$1,VLOOKUP(P700,'[1]Price List'!$A$1:$K$104,11,0))))))))))))</f>
        <v>250000</v>
      </c>
      <c r="R700" s="103"/>
      <c r="S700" s="127"/>
      <c r="T700" s="127"/>
      <c r="U700" s="120">
        <v>41892</v>
      </c>
      <c r="V700" s="523">
        <f t="shared" si="168"/>
        <v>34</v>
      </c>
      <c r="W700" s="127"/>
      <c r="X700" s="141" t="s">
        <v>11207</v>
      </c>
      <c r="Y700" s="424" t="s">
        <v>11208</v>
      </c>
      <c r="Z700" s="126" t="s">
        <v>627</v>
      </c>
      <c r="AA700" s="103"/>
      <c r="AB700" s="126" t="s">
        <v>635</v>
      </c>
      <c r="AC700" s="103"/>
      <c r="AD700" s="103"/>
      <c r="AE700" s="103"/>
      <c r="AF700" s="121" t="s">
        <v>477</v>
      </c>
      <c r="AG700" s="126"/>
      <c r="AH700" s="524"/>
      <c r="AI700" s="524"/>
      <c r="AJ700" s="121"/>
      <c r="AK700" s="121"/>
      <c r="AL700" s="121"/>
      <c r="AM700" s="120"/>
      <c r="AN700" s="120"/>
      <c r="AO700" s="120"/>
      <c r="AP700" s="121"/>
      <c r="AQ700" s="525"/>
      <c r="AR700" s="525">
        <f t="shared" ca="1" si="173"/>
        <v>42347</v>
      </c>
      <c r="AS700" s="121"/>
      <c r="AT700" s="121" t="s">
        <v>9436</v>
      </c>
      <c r="AU700" s="122">
        <v>42025</v>
      </c>
      <c r="AV700" s="120">
        <v>42055</v>
      </c>
      <c r="AX700" s="121" t="s">
        <v>9437</v>
      </c>
      <c r="AZ700" s="665">
        <v>42055</v>
      </c>
      <c r="BA700" s="120">
        <v>42096</v>
      </c>
      <c r="BB700" s="121"/>
      <c r="BC700" s="522">
        <f t="shared" si="170"/>
        <v>250000</v>
      </c>
      <c r="BD700" s="121"/>
      <c r="BE700" s="516">
        <f>+BC700</f>
        <v>250000</v>
      </c>
      <c r="BF700" s="122">
        <v>42100</v>
      </c>
      <c r="BG700" s="141" t="s">
        <v>116</v>
      </c>
      <c r="BH700" s="121" t="s">
        <v>9438</v>
      </c>
      <c r="BI700" s="122">
        <v>42101</v>
      </c>
      <c r="BJ700" s="190">
        <v>42124</v>
      </c>
      <c r="BK700" s="526" t="s">
        <v>167</v>
      </c>
      <c r="BL700" s="534">
        <f t="shared" si="166"/>
        <v>250000</v>
      </c>
      <c r="BQ700" t="str">
        <f t="shared" si="159"/>
        <v>Indosat</v>
      </c>
      <c r="BR700" t="str">
        <f t="shared" si="160"/>
        <v>HK-14-1875</v>
      </c>
      <c r="BS700" s="91">
        <f t="shared" si="161"/>
        <v>2014</v>
      </c>
      <c r="BT700" t="e">
        <f>+#REF!</f>
        <v>#REF!</v>
      </c>
      <c r="BU700" s="91">
        <f t="shared" si="172"/>
        <v>42096</v>
      </c>
      <c r="BW700" t="str">
        <f t="shared" si="162"/>
        <v>Site : KELAPA DUA KEBON JERUK - 01JKB014</v>
      </c>
      <c r="BX700" t="str">
        <f t="shared" si="163"/>
        <v>Tipe Tower : SST</v>
      </c>
      <c r="BY700">
        <f t="shared" si="164"/>
        <v>4800083168</v>
      </c>
      <c r="BZ700" s="92" t="str">
        <f t="shared" si="164"/>
        <v>BoQ Verification</v>
      </c>
      <c r="CD700" s="531"/>
    </row>
    <row r="701" spans="2:82" ht="15" customHeight="1" x14ac:dyDescent="0.25">
      <c r="B701" s="103">
        <f t="shared" si="169"/>
        <v>552</v>
      </c>
      <c r="C701" s="126" t="s">
        <v>11209</v>
      </c>
      <c r="D701" s="126">
        <v>4800083168</v>
      </c>
      <c r="E701" s="121" t="s">
        <v>627</v>
      </c>
      <c r="F701" s="522">
        <v>250000</v>
      </c>
      <c r="G701" s="127">
        <v>8</v>
      </c>
      <c r="H701" s="103">
        <v>2014</v>
      </c>
      <c r="I701" s="128">
        <v>41858</v>
      </c>
      <c r="J701" s="128"/>
      <c r="K701" s="127" t="s">
        <v>628</v>
      </c>
      <c r="L701" s="126" t="s">
        <v>628</v>
      </c>
      <c r="M701" s="141" t="s">
        <v>628</v>
      </c>
      <c r="N701" s="142" t="s">
        <v>631</v>
      </c>
      <c r="O701" s="127" t="s">
        <v>98</v>
      </c>
      <c r="P701" s="127" t="s">
        <v>98</v>
      </c>
      <c r="Q701" s="100">
        <f>(IF(AF701='[1]Price List'!$B$1,VLOOKUP(N701,'[1]Price List'!$A$1:$K$104,2,0),IF(AF701='[1]Price List'!$C$1,VLOOKUP(N701,'[1]Price List'!$A$1:$K$104,3,0),IF(AF701='[1]Price List'!$D$1,VLOOKUP(N701,'[1]Price List'!$A$1:$K$104,4,0),IF(AF701='[1]Price List'!$E$1,VLOOKUP(N701,'[1]Price List'!$A$1:$K$104,5,0),IF(AF701='[1]Price List'!$F$1,VLOOKUP(N701,'[1]Price List'!$A$1:$K$104,6,0),IF(AF701='[1]Price List'!$G$1,VLOOKUP(N701,'[1]Price List'!$A$1:$K$104,7,0),IF(AF701='[1]Price List'!$H$1,VLOOKUP(N701,'[1]Price List'!$A$1:$K$104,8,0),IF(AF701='[1]Price List'!$I$1,VLOOKUP(N701,'[1]Price List'!$A$1:$K$104,9,0),IF(AF701='[1]Price List'!$J$1,VLOOKUP(N701,'[1]Price List'!$A$1:$K$104,10,0),IF(AF701='[1]Price List'!$K$1,VLOOKUP(N701,'[1]Price List'!$A$1:$K$104,11,0))))))))))))+(IF(AF701='[1]Price List'!$B$1,VLOOKUP(O701,'[1]Price List'!$A$1:$K$104,2,0),IF(AF701='[1]Price List'!$C$1,VLOOKUP(O701,'[1]Price List'!$A$1:$K$104,3,0),IF(AF701='[1]Price List'!$D$1,VLOOKUP(O701,'[1]Price List'!$A$1:$K$104,4,0),IF(AF701='[1]Price List'!$E$1,VLOOKUP(O701,'[1]Price List'!$A$1:$K$104,5,0),IF(AF701='[1]Price List'!$F$1,VLOOKUP(O701,'[1]Price List'!$A$1:$K$104,6,0),IF(AF701='[1]Price List'!$G$1,VLOOKUP(O701,'[1]Price List'!$A$1:$K$104,7,0),IF(AF701='[1]Price List'!$H$1,VLOOKUP(O701,'[1]Price List'!$A$1:$K$104,8,0),IF(AF701='[1]Price List'!$I$1,VLOOKUP(O701,'[1]Price List'!$A$1:$K$104,9,0),IF(AF701='[1]Price List'!$J$1,VLOOKUP(O701,'[1]Price List'!$A$1:$K$104,10,0),IF(AF701='[1]Price List'!$K$1,VLOOKUP(O701,'[1]Price List'!$A$1:$K$104,11,0))))))))))))+(IF(AF701='[1]Price List'!$B$1,VLOOKUP(P701,'[1]Price List'!$A$1:$K$104,2,0),IF(AF701='[1]Price List'!$C$1,VLOOKUP(P701,'[1]Price List'!$A$1:$K$104,3,0),IF(AF701='[1]Price List'!$D$1,VLOOKUP(P701,'[1]Price List'!$A$1:$K$104,4,0),IF(AF701='[1]Price List'!$E$1,VLOOKUP(P701,'[1]Price List'!$A$1:$K$104,5,0),IF(AF701='[1]Price List'!$F$1,VLOOKUP(P701,'[1]Price List'!$A$1:$K$104,6,0),IF(AF701='[1]Price List'!$G$1,VLOOKUP(P701,'[1]Price List'!$A$1:$K$104,7,0),IF(AF701='[1]Price List'!$H$1,VLOOKUP(P701,'[1]Price List'!$A$1:$K$104,8,0),IF(AF701='[1]Price List'!$I$1,VLOOKUP(P701,'[1]Price List'!$A$1:$K$104,9,0),IF(AF701='[1]Price List'!$J$1,VLOOKUP(P701,'[1]Price List'!$A$1:$K$104,10,0),IF(AF701='[1]Price List'!$K$1,VLOOKUP(P701,'[1]Price List'!$A$1:$K$104,11,0))))))))))))</f>
        <v>250000</v>
      </c>
      <c r="R701" s="103"/>
      <c r="S701" s="127"/>
      <c r="T701" s="127"/>
      <c r="U701" s="120">
        <v>41892</v>
      </c>
      <c r="V701" s="523">
        <f t="shared" si="168"/>
        <v>34</v>
      </c>
      <c r="W701" s="127"/>
      <c r="X701" s="141" t="s">
        <v>11210</v>
      </c>
      <c r="Y701" s="424" t="s">
        <v>11211</v>
      </c>
      <c r="Z701" s="126" t="s">
        <v>627</v>
      </c>
      <c r="AA701" s="103"/>
      <c r="AB701" s="126" t="s">
        <v>635</v>
      </c>
      <c r="AC701" s="103"/>
      <c r="AD701" s="103"/>
      <c r="AE701" s="103"/>
      <c r="AF701" s="121" t="s">
        <v>477</v>
      </c>
      <c r="AG701" s="126"/>
      <c r="AH701" s="524"/>
      <c r="AI701" s="524"/>
      <c r="AJ701" s="121"/>
      <c r="AK701" s="121"/>
      <c r="AL701" s="121"/>
      <c r="AM701" s="120"/>
      <c r="AN701" s="120"/>
      <c r="AO701" s="120"/>
      <c r="AP701" s="121"/>
      <c r="AQ701" s="525"/>
      <c r="AR701" s="525">
        <f t="shared" ca="1" si="173"/>
        <v>42347</v>
      </c>
      <c r="AS701" s="121"/>
      <c r="AT701" t="s">
        <v>11137</v>
      </c>
      <c r="AU701" s="91">
        <v>42025</v>
      </c>
      <c r="AV701" s="91">
        <v>42055</v>
      </c>
      <c r="AX701" s="121" t="s">
        <v>11138</v>
      </c>
      <c r="AZ701" s="645">
        <v>42055</v>
      </c>
      <c r="BA701" s="120">
        <v>42096</v>
      </c>
      <c r="BB701" s="121"/>
      <c r="BC701" s="522">
        <f t="shared" si="170"/>
        <v>250000</v>
      </c>
      <c r="BD701" s="121"/>
      <c r="BE701" s="516">
        <f>+BC701</f>
        <v>250000</v>
      </c>
      <c r="BF701" s="122">
        <v>42100</v>
      </c>
      <c r="BG701" s="141" t="s">
        <v>116</v>
      </c>
      <c r="BH701" s="121" t="s">
        <v>11139</v>
      </c>
      <c r="BI701" s="122">
        <v>42101</v>
      </c>
      <c r="BJ701" s="190">
        <v>42124</v>
      </c>
      <c r="BK701" s="526" t="s">
        <v>167</v>
      </c>
      <c r="BL701" s="534">
        <f t="shared" si="166"/>
        <v>250000</v>
      </c>
      <c r="BQ701" t="str">
        <f t="shared" si="159"/>
        <v>Indosat</v>
      </c>
      <c r="BR701" t="str">
        <f t="shared" si="160"/>
        <v>HK-14-1876</v>
      </c>
      <c r="BS701" s="91">
        <f t="shared" si="161"/>
        <v>2014</v>
      </c>
      <c r="BT701" t="e">
        <f>+#REF!</f>
        <v>#REF!</v>
      </c>
      <c r="BU701" s="91">
        <f t="shared" si="172"/>
        <v>42096</v>
      </c>
      <c r="BW701" t="str">
        <f t="shared" si="162"/>
        <v>Site : MENCENG - 01JKB033</v>
      </c>
      <c r="BX701" t="str">
        <f t="shared" si="163"/>
        <v>Tipe Tower : SST</v>
      </c>
      <c r="BY701">
        <f t="shared" si="164"/>
        <v>4800083168</v>
      </c>
      <c r="BZ701" s="92" t="str">
        <f t="shared" si="164"/>
        <v>BoQ Verification</v>
      </c>
      <c r="CD701" s="531"/>
    </row>
    <row r="702" spans="2:82" ht="15" customHeight="1" x14ac:dyDescent="0.25">
      <c r="B702" s="103">
        <f t="shared" si="169"/>
        <v>553</v>
      </c>
      <c r="C702" s="126" t="s">
        <v>11212</v>
      </c>
      <c r="D702" s="126">
        <v>4800083168</v>
      </c>
      <c r="E702" s="121" t="s">
        <v>627</v>
      </c>
      <c r="F702" s="522">
        <v>250000</v>
      </c>
      <c r="G702" s="127">
        <v>8</v>
      </c>
      <c r="H702" s="103">
        <v>2014</v>
      </c>
      <c r="I702" s="128">
        <v>41858</v>
      </c>
      <c r="J702" s="128"/>
      <c r="K702" s="127" t="s">
        <v>628</v>
      </c>
      <c r="L702" s="126" t="s">
        <v>628</v>
      </c>
      <c r="M702" s="141" t="s">
        <v>628</v>
      </c>
      <c r="N702" s="142" t="s">
        <v>631</v>
      </c>
      <c r="O702" s="127" t="s">
        <v>98</v>
      </c>
      <c r="P702" s="127" t="s">
        <v>98</v>
      </c>
      <c r="Q702" s="100">
        <f>(IF(AF702='[1]Price List'!$B$1,VLOOKUP(N702,'[1]Price List'!$A$1:$K$104,2,0),IF(AF702='[1]Price List'!$C$1,VLOOKUP(N702,'[1]Price List'!$A$1:$K$104,3,0),IF(AF702='[1]Price List'!$D$1,VLOOKUP(N702,'[1]Price List'!$A$1:$K$104,4,0),IF(AF702='[1]Price List'!$E$1,VLOOKUP(N702,'[1]Price List'!$A$1:$K$104,5,0),IF(AF702='[1]Price List'!$F$1,VLOOKUP(N702,'[1]Price List'!$A$1:$K$104,6,0),IF(AF702='[1]Price List'!$G$1,VLOOKUP(N702,'[1]Price List'!$A$1:$K$104,7,0),IF(AF702='[1]Price List'!$H$1,VLOOKUP(N702,'[1]Price List'!$A$1:$K$104,8,0),IF(AF702='[1]Price List'!$I$1,VLOOKUP(N702,'[1]Price List'!$A$1:$K$104,9,0),IF(AF702='[1]Price List'!$J$1,VLOOKUP(N702,'[1]Price List'!$A$1:$K$104,10,0),IF(AF702='[1]Price List'!$K$1,VLOOKUP(N702,'[1]Price List'!$A$1:$K$104,11,0))))))))))))+(IF(AF702='[1]Price List'!$B$1,VLOOKUP(O702,'[1]Price List'!$A$1:$K$104,2,0),IF(AF702='[1]Price List'!$C$1,VLOOKUP(O702,'[1]Price List'!$A$1:$K$104,3,0),IF(AF702='[1]Price List'!$D$1,VLOOKUP(O702,'[1]Price List'!$A$1:$K$104,4,0),IF(AF702='[1]Price List'!$E$1,VLOOKUP(O702,'[1]Price List'!$A$1:$K$104,5,0),IF(AF702='[1]Price List'!$F$1,VLOOKUP(O702,'[1]Price List'!$A$1:$K$104,6,0),IF(AF702='[1]Price List'!$G$1,VLOOKUP(O702,'[1]Price List'!$A$1:$K$104,7,0),IF(AF702='[1]Price List'!$H$1,VLOOKUP(O702,'[1]Price List'!$A$1:$K$104,8,0),IF(AF702='[1]Price List'!$I$1,VLOOKUP(O702,'[1]Price List'!$A$1:$K$104,9,0),IF(AF702='[1]Price List'!$J$1,VLOOKUP(O702,'[1]Price List'!$A$1:$K$104,10,0),IF(AF702='[1]Price List'!$K$1,VLOOKUP(O702,'[1]Price List'!$A$1:$K$104,11,0))))))))))))+(IF(AF702='[1]Price List'!$B$1,VLOOKUP(P702,'[1]Price List'!$A$1:$K$104,2,0),IF(AF702='[1]Price List'!$C$1,VLOOKUP(P702,'[1]Price List'!$A$1:$K$104,3,0),IF(AF702='[1]Price List'!$D$1,VLOOKUP(P702,'[1]Price List'!$A$1:$K$104,4,0),IF(AF702='[1]Price List'!$E$1,VLOOKUP(P702,'[1]Price List'!$A$1:$K$104,5,0),IF(AF702='[1]Price List'!$F$1,VLOOKUP(P702,'[1]Price List'!$A$1:$K$104,6,0),IF(AF702='[1]Price List'!$G$1,VLOOKUP(P702,'[1]Price List'!$A$1:$K$104,7,0),IF(AF702='[1]Price List'!$H$1,VLOOKUP(P702,'[1]Price List'!$A$1:$K$104,8,0),IF(AF702='[1]Price List'!$I$1,VLOOKUP(P702,'[1]Price List'!$A$1:$K$104,9,0),IF(AF702='[1]Price List'!$J$1,VLOOKUP(P702,'[1]Price List'!$A$1:$K$104,10,0),IF(AF702='[1]Price List'!$K$1,VLOOKUP(P702,'[1]Price List'!$A$1:$K$104,11,0))))))))))))</f>
        <v>250000</v>
      </c>
      <c r="R702" s="103"/>
      <c r="S702" s="127"/>
      <c r="T702" s="127"/>
      <c r="U702" s="120">
        <v>41892</v>
      </c>
      <c r="V702" s="523">
        <f t="shared" si="168"/>
        <v>34</v>
      </c>
      <c r="W702" s="127"/>
      <c r="X702" s="141" t="s">
        <v>11213</v>
      </c>
      <c r="Y702" s="424" t="s">
        <v>11214</v>
      </c>
      <c r="Z702" s="126" t="s">
        <v>627</v>
      </c>
      <c r="AA702" s="103"/>
      <c r="AB702" s="126" t="s">
        <v>635</v>
      </c>
      <c r="AC702" s="103"/>
      <c r="AD702" s="103"/>
      <c r="AE702" s="103"/>
      <c r="AF702" s="121" t="s">
        <v>477</v>
      </c>
      <c r="AG702" s="126"/>
      <c r="AH702" s="524"/>
      <c r="AI702" s="524"/>
      <c r="AJ702" s="121"/>
      <c r="AK702" s="121"/>
      <c r="AL702" s="121"/>
      <c r="AM702" s="120"/>
      <c r="AN702" s="120"/>
      <c r="AO702" s="120"/>
      <c r="AP702" s="121"/>
      <c r="AQ702" s="525"/>
      <c r="AR702" s="525">
        <f t="shared" ca="1" si="173"/>
        <v>42347</v>
      </c>
      <c r="AS702" s="121"/>
      <c r="AT702" s="126" t="s">
        <v>10597</v>
      </c>
      <c r="AU702" s="547">
        <v>42242</v>
      </c>
      <c r="AV702" s="603">
        <v>42249</v>
      </c>
      <c r="AX702" s="651" t="s">
        <v>10598</v>
      </c>
      <c r="AZ702" s="664">
        <v>42257</v>
      </c>
      <c r="BA702" s="120"/>
      <c r="BB702" s="121"/>
      <c r="BC702" s="522">
        <f t="shared" si="170"/>
        <v>250000</v>
      </c>
      <c r="BD702" s="121"/>
      <c r="BE702" s="516"/>
      <c r="BF702" s="122"/>
      <c r="BG702" s="141" t="s">
        <v>9329</v>
      </c>
      <c r="BH702" s="121"/>
      <c r="BI702" s="122"/>
      <c r="BJ702" s="190"/>
      <c r="BK702" s="526" t="s">
        <v>167</v>
      </c>
      <c r="BL702" s="534">
        <f t="shared" si="166"/>
        <v>250000</v>
      </c>
      <c r="BM702" t="s">
        <v>640</v>
      </c>
      <c r="BQ702" t="str">
        <f t="shared" si="159"/>
        <v>Indosat</v>
      </c>
      <c r="BR702" t="str">
        <f t="shared" si="160"/>
        <v>HK-14-1877</v>
      </c>
      <c r="BS702" s="91">
        <f t="shared" si="161"/>
        <v>2014</v>
      </c>
      <c r="BT702" t="e">
        <f>+#REF!</f>
        <v>#REF!</v>
      </c>
      <c r="BU702" s="91">
        <f t="shared" si="172"/>
        <v>0</v>
      </c>
      <c r="BW702" t="str">
        <f t="shared" si="162"/>
        <v>Site : PALM VIEW - 01JKB009</v>
      </c>
      <c r="BX702" t="str">
        <f t="shared" si="163"/>
        <v>Tipe Tower : SST</v>
      </c>
      <c r="BY702">
        <f t="shared" si="164"/>
        <v>4800083168</v>
      </c>
      <c r="BZ702" s="92" t="str">
        <f t="shared" si="164"/>
        <v>BoQ Verification</v>
      </c>
      <c r="CD702" s="531"/>
    </row>
    <row r="703" spans="2:82" ht="15" customHeight="1" x14ac:dyDescent="0.25">
      <c r="B703" s="103">
        <f t="shared" si="169"/>
        <v>554</v>
      </c>
      <c r="C703" s="126" t="s">
        <v>11215</v>
      </c>
      <c r="D703" s="126">
        <v>4800083168</v>
      </c>
      <c r="E703" s="121" t="s">
        <v>627</v>
      </c>
      <c r="F703" s="522">
        <v>250000</v>
      </c>
      <c r="G703" s="127">
        <v>8</v>
      </c>
      <c r="H703" s="103">
        <v>2014</v>
      </c>
      <c r="I703" s="128">
        <v>41858</v>
      </c>
      <c r="J703" s="128"/>
      <c r="K703" s="127" t="s">
        <v>628</v>
      </c>
      <c r="L703" s="126" t="s">
        <v>628</v>
      </c>
      <c r="M703" s="141" t="s">
        <v>628</v>
      </c>
      <c r="N703" s="142" t="s">
        <v>631</v>
      </c>
      <c r="O703" s="127" t="s">
        <v>98</v>
      </c>
      <c r="P703" s="127" t="s">
        <v>98</v>
      </c>
      <c r="Q703" s="100">
        <f>(IF(AF703='[1]Price List'!$B$1,VLOOKUP(N703,'[1]Price List'!$A$1:$K$104,2,0),IF(AF703='[1]Price List'!$C$1,VLOOKUP(N703,'[1]Price List'!$A$1:$K$104,3,0),IF(AF703='[1]Price List'!$D$1,VLOOKUP(N703,'[1]Price List'!$A$1:$K$104,4,0),IF(AF703='[1]Price List'!$E$1,VLOOKUP(N703,'[1]Price List'!$A$1:$K$104,5,0),IF(AF703='[1]Price List'!$F$1,VLOOKUP(N703,'[1]Price List'!$A$1:$K$104,6,0),IF(AF703='[1]Price List'!$G$1,VLOOKUP(N703,'[1]Price List'!$A$1:$K$104,7,0),IF(AF703='[1]Price List'!$H$1,VLOOKUP(N703,'[1]Price List'!$A$1:$K$104,8,0),IF(AF703='[1]Price List'!$I$1,VLOOKUP(N703,'[1]Price List'!$A$1:$K$104,9,0),IF(AF703='[1]Price List'!$J$1,VLOOKUP(N703,'[1]Price List'!$A$1:$K$104,10,0),IF(AF703='[1]Price List'!$K$1,VLOOKUP(N703,'[1]Price List'!$A$1:$K$104,11,0))))))))))))+(IF(AF703='[1]Price List'!$B$1,VLOOKUP(O703,'[1]Price List'!$A$1:$K$104,2,0),IF(AF703='[1]Price List'!$C$1,VLOOKUP(O703,'[1]Price List'!$A$1:$K$104,3,0),IF(AF703='[1]Price List'!$D$1,VLOOKUP(O703,'[1]Price List'!$A$1:$K$104,4,0),IF(AF703='[1]Price List'!$E$1,VLOOKUP(O703,'[1]Price List'!$A$1:$K$104,5,0),IF(AF703='[1]Price List'!$F$1,VLOOKUP(O703,'[1]Price List'!$A$1:$K$104,6,0),IF(AF703='[1]Price List'!$G$1,VLOOKUP(O703,'[1]Price List'!$A$1:$K$104,7,0),IF(AF703='[1]Price List'!$H$1,VLOOKUP(O703,'[1]Price List'!$A$1:$K$104,8,0),IF(AF703='[1]Price List'!$I$1,VLOOKUP(O703,'[1]Price List'!$A$1:$K$104,9,0),IF(AF703='[1]Price List'!$J$1,VLOOKUP(O703,'[1]Price List'!$A$1:$K$104,10,0),IF(AF703='[1]Price List'!$K$1,VLOOKUP(O703,'[1]Price List'!$A$1:$K$104,11,0))))))))))))+(IF(AF703='[1]Price List'!$B$1,VLOOKUP(P703,'[1]Price List'!$A$1:$K$104,2,0),IF(AF703='[1]Price List'!$C$1,VLOOKUP(P703,'[1]Price List'!$A$1:$K$104,3,0),IF(AF703='[1]Price List'!$D$1,VLOOKUP(P703,'[1]Price List'!$A$1:$K$104,4,0),IF(AF703='[1]Price List'!$E$1,VLOOKUP(P703,'[1]Price List'!$A$1:$K$104,5,0),IF(AF703='[1]Price List'!$F$1,VLOOKUP(P703,'[1]Price List'!$A$1:$K$104,6,0),IF(AF703='[1]Price List'!$G$1,VLOOKUP(P703,'[1]Price List'!$A$1:$K$104,7,0),IF(AF703='[1]Price List'!$H$1,VLOOKUP(P703,'[1]Price List'!$A$1:$K$104,8,0),IF(AF703='[1]Price List'!$I$1,VLOOKUP(P703,'[1]Price List'!$A$1:$K$104,9,0),IF(AF703='[1]Price List'!$J$1,VLOOKUP(P703,'[1]Price List'!$A$1:$K$104,10,0),IF(AF703='[1]Price List'!$K$1,VLOOKUP(P703,'[1]Price List'!$A$1:$K$104,11,0))))))))))))</f>
        <v>250000</v>
      </c>
      <c r="R703" s="103"/>
      <c r="S703" s="127"/>
      <c r="T703" s="127"/>
      <c r="U703" s="120">
        <v>41892</v>
      </c>
      <c r="V703" s="523">
        <f t="shared" si="168"/>
        <v>34</v>
      </c>
      <c r="W703" s="127"/>
      <c r="X703" s="141" t="s">
        <v>11216</v>
      </c>
      <c r="Y703" s="424" t="s">
        <v>11217</v>
      </c>
      <c r="Z703" s="126" t="s">
        <v>627</v>
      </c>
      <c r="AA703" s="103"/>
      <c r="AB703" s="126" t="s">
        <v>635</v>
      </c>
      <c r="AC703" s="103"/>
      <c r="AD703" s="103"/>
      <c r="AE703" s="103"/>
      <c r="AF703" s="121" t="s">
        <v>477</v>
      </c>
      <c r="AG703" s="126"/>
      <c r="AH703" s="524"/>
      <c r="AI703" s="524"/>
      <c r="AJ703" s="121"/>
      <c r="AK703" s="121"/>
      <c r="AL703" s="121"/>
      <c r="AM703" s="120"/>
      <c r="AN703" s="120"/>
      <c r="AO703" s="120"/>
      <c r="AP703" s="121"/>
      <c r="AQ703" s="525"/>
      <c r="AR703" s="525">
        <f t="shared" ca="1" si="173"/>
        <v>42347</v>
      </c>
      <c r="AS703" s="121"/>
      <c r="AT703" t="s">
        <v>11137</v>
      </c>
      <c r="AU703" s="91">
        <v>42025</v>
      </c>
      <c r="AV703" s="91">
        <v>42055</v>
      </c>
      <c r="AX703" s="121" t="s">
        <v>11138</v>
      </c>
      <c r="AZ703" s="256">
        <v>42055</v>
      </c>
      <c r="BA703" s="120">
        <v>42096</v>
      </c>
      <c r="BB703" s="121"/>
      <c r="BC703" s="522">
        <f t="shared" si="170"/>
        <v>250000</v>
      </c>
      <c r="BD703" s="121"/>
      <c r="BE703" s="516">
        <f>+BC703</f>
        <v>250000</v>
      </c>
      <c r="BF703" s="122">
        <v>42100</v>
      </c>
      <c r="BG703" s="141" t="s">
        <v>116</v>
      </c>
      <c r="BH703" s="121" t="s">
        <v>11139</v>
      </c>
      <c r="BI703" s="122">
        <v>42101</v>
      </c>
      <c r="BJ703" s="190">
        <v>42124</v>
      </c>
      <c r="BK703" s="526" t="s">
        <v>167</v>
      </c>
      <c r="BL703" s="534">
        <f t="shared" si="166"/>
        <v>250000</v>
      </c>
      <c r="BQ703" t="str">
        <f t="shared" si="159"/>
        <v>Indosat</v>
      </c>
      <c r="BR703" t="str">
        <f t="shared" si="160"/>
        <v>HK-14-1878</v>
      </c>
      <c r="BS703" s="91">
        <f t="shared" si="161"/>
        <v>2014</v>
      </c>
      <c r="BT703">
        <f t="shared" ref="BT703:BT710" si="174">+AZ703</f>
        <v>42055</v>
      </c>
      <c r="BU703" s="91">
        <f t="shared" si="172"/>
        <v>42096</v>
      </c>
      <c r="BW703" t="str">
        <f t="shared" si="162"/>
        <v>Site : PEGADUNGAN KALIDERES - 01JKB012</v>
      </c>
      <c r="BX703" t="str">
        <f t="shared" si="163"/>
        <v>Tipe Tower : SST</v>
      </c>
      <c r="BY703">
        <f t="shared" si="164"/>
        <v>4800083168</v>
      </c>
      <c r="BZ703" s="92" t="str">
        <f t="shared" si="164"/>
        <v>BoQ Verification</v>
      </c>
      <c r="CD703" s="531"/>
    </row>
    <row r="704" spans="2:82" ht="15" customHeight="1" x14ac:dyDescent="0.25">
      <c r="B704" s="103">
        <f t="shared" si="169"/>
        <v>555</v>
      </c>
      <c r="C704" s="126" t="s">
        <v>11218</v>
      </c>
      <c r="D704" s="126">
        <v>4800083168</v>
      </c>
      <c r="E704" s="121" t="s">
        <v>627</v>
      </c>
      <c r="F704" s="522">
        <v>250000</v>
      </c>
      <c r="G704" s="127">
        <v>8</v>
      </c>
      <c r="H704" s="103">
        <v>2014</v>
      </c>
      <c r="I704" s="128">
        <v>41858</v>
      </c>
      <c r="J704" s="128"/>
      <c r="K704" s="127" t="s">
        <v>628</v>
      </c>
      <c r="L704" s="126" t="s">
        <v>628</v>
      </c>
      <c r="M704" s="141" t="s">
        <v>628</v>
      </c>
      <c r="N704" s="142" t="s">
        <v>631</v>
      </c>
      <c r="O704" s="127" t="s">
        <v>98</v>
      </c>
      <c r="P704" s="127" t="s">
        <v>98</v>
      </c>
      <c r="Q704" s="100">
        <f>(IF(AF704='[1]Price List'!$B$1,VLOOKUP(N704,'[1]Price List'!$A$1:$K$104,2,0),IF(AF704='[1]Price List'!$C$1,VLOOKUP(N704,'[1]Price List'!$A$1:$K$104,3,0),IF(AF704='[1]Price List'!$D$1,VLOOKUP(N704,'[1]Price List'!$A$1:$K$104,4,0),IF(AF704='[1]Price List'!$E$1,VLOOKUP(N704,'[1]Price List'!$A$1:$K$104,5,0),IF(AF704='[1]Price List'!$F$1,VLOOKUP(N704,'[1]Price List'!$A$1:$K$104,6,0),IF(AF704='[1]Price List'!$G$1,VLOOKUP(N704,'[1]Price List'!$A$1:$K$104,7,0),IF(AF704='[1]Price List'!$H$1,VLOOKUP(N704,'[1]Price List'!$A$1:$K$104,8,0),IF(AF704='[1]Price List'!$I$1,VLOOKUP(N704,'[1]Price List'!$A$1:$K$104,9,0),IF(AF704='[1]Price List'!$J$1,VLOOKUP(N704,'[1]Price List'!$A$1:$K$104,10,0),IF(AF704='[1]Price List'!$K$1,VLOOKUP(N704,'[1]Price List'!$A$1:$K$104,11,0))))))))))))+(IF(AF704='[1]Price List'!$B$1,VLOOKUP(O704,'[1]Price List'!$A$1:$K$104,2,0),IF(AF704='[1]Price List'!$C$1,VLOOKUP(O704,'[1]Price List'!$A$1:$K$104,3,0),IF(AF704='[1]Price List'!$D$1,VLOOKUP(O704,'[1]Price List'!$A$1:$K$104,4,0),IF(AF704='[1]Price List'!$E$1,VLOOKUP(O704,'[1]Price List'!$A$1:$K$104,5,0),IF(AF704='[1]Price List'!$F$1,VLOOKUP(O704,'[1]Price List'!$A$1:$K$104,6,0),IF(AF704='[1]Price List'!$G$1,VLOOKUP(O704,'[1]Price List'!$A$1:$K$104,7,0),IF(AF704='[1]Price List'!$H$1,VLOOKUP(O704,'[1]Price List'!$A$1:$K$104,8,0),IF(AF704='[1]Price List'!$I$1,VLOOKUP(O704,'[1]Price List'!$A$1:$K$104,9,0),IF(AF704='[1]Price List'!$J$1,VLOOKUP(O704,'[1]Price List'!$A$1:$K$104,10,0),IF(AF704='[1]Price List'!$K$1,VLOOKUP(O704,'[1]Price List'!$A$1:$K$104,11,0))))))))))))+(IF(AF704='[1]Price List'!$B$1,VLOOKUP(P704,'[1]Price List'!$A$1:$K$104,2,0),IF(AF704='[1]Price List'!$C$1,VLOOKUP(P704,'[1]Price List'!$A$1:$K$104,3,0),IF(AF704='[1]Price List'!$D$1,VLOOKUP(P704,'[1]Price List'!$A$1:$K$104,4,0),IF(AF704='[1]Price List'!$E$1,VLOOKUP(P704,'[1]Price List'!$A$1:$K$104,5,0),IF(AF704='[1]Price List'!$F$1,VLOOKUP(P704,'[1]Price List'!$A$1:$K$104,6,0),IF(AF704='[1]Price List'!$G$1,VLOOKUP(P704,'[1]Price List'!$A$1:$K$104,7,0),IF(AF704='[1]Price List'!$H$1,VLOOKUP(P704,'[1]Price List'!$A$1:$K$104,8,0),IF(AF704='[1]Price List'!$I$1,VLOOKUP(P704,'[1]Price List'!$A$1:$K$104,9,0),IF(AF704='[1]Price List'!$J$1,VLOOKUP(P704,'[1]Price List'!$A$1:$K$104,10,0),IF(AF704='[1]Price List'!$K$1,VLOOKUP(P704,'[1]Price List'!$A$1:$K$104,11,0))))))))))))</f>
        <v>250000</v>
      </c>
      <c r="R704" s="103"/>
      <c r="S704" s="127"/>
      <c r="T704" s="127"/>
      <c r="U704" s="120">
        <v>41892</v>
      </c>
      <c r="V704" s="523">
        <f t="shared" si="168"/>
        <v>34</v>
      </c>
      <c r="W704" s="127"/>
      <c r="X704" s="141" t="s">
        <v>11219</v>
      </c>
      <c r="Y704" s="424" t="s">
        <v>11220</v>
      </c>
      <c r="Z704" s="126" t="s">
        <v>627</v>
      </c>
      <c r="AA704" s="103"/>
      <c r="AB704" s="126" t="s">
        <v>635</v>
      </c>
      <c r="AC704" s="103"/>
      <c r="AD704" s="103"/>
      <c r="AE704" s="103"/>
      <c r="AF704" s="121" t="s">
        <v>477</v>
      </c>
      <c r="AG704" s="126"/>
      <c r="AH704" s="524"/>
      <c r="AI704" s="524"/>
      <c r="AJ704" s="121"/>
      <c r="AK704" s="121"/>
      <c r="AL704" s="121"/>
      <c r="AM704" s="120"/>
      <c r="AN704" s="120"/>
      <c r="AO704" s="120"/>
      <c r="AP704" s="121"/>
      <c r="AQ704" s="525"/>
      <c r="AR704" s="525">
        <f t="shared" ca="1" si="173"/>
        <v>42347</v>
      </c>
      <c r="AS704" s="121"/>
      <c r="AT704" t="s">
        <v>11137</v>
      </c>
      <c r="AU704" s="91">
        <v>42025</v>
      </c>
      <c r="AV704" s="91">
        <v>42055</v>
      </c>
      <c r="AX704" s="121" t="s">
        <v>11138</v>
      </c>
      <c r="AZ704" s="256">
        <v>42055</v>
      </c>
      <c r="BA704" s="120">
        <v>42096</v>
      </c>
      <c r="BB704" s="121"/>
      <c r="BC704" s="522">
        <f t="shared" si="170"/>
        <v>250000</v>
      </c>
      <c r="BD704" s="121"/>
      <c r="BE704" s="516">
        <f>+BC704</f>
        <v>250000</v>
      </c>
      <c r="BF704" s="122">
        <v>42100</v>
      </c>
      <c r="BG704" s="141" t="s">
        <v>116</v>
      </c>
      <c r="BH704" s="121" t="s">
        <v>11139</v>
      </c>
      <c r="BI704" s="122">
        <v>42101</v>
      </c>
      <c r="BJ704" s="190">
        <v>42124</v>
      </c>
      <c r="BK704" s="526" t="s">
        <v>167</v>
      </c>
      <c r="BL704" s="534">
        <f t="shared" si="166"/>
        <v>250000</v>
      </c>
      <c r="BQ704" t="str">
        <f t="shared" si="159"/>
        <v>Indosat</v>
      </c>
      <c r="BR704" t="str">
        <f t="shared" si="160"/>
        <v>HK-14-1879</v>
      </c>
      <c r="BS704" s="91">
        <f t="shared" si="161"/>
        <v>2014</v>
      </c>
      <c r="BT704">
        <f t="shared" si="174"/>
        <v>42055</v>
      </c>
      <c r="BU704" s="91">
        <f t="shared" si="172"/>
        <v>42096</v>
      </c>
      <c r="BW704" t="str">
        <f t="shared" si="162"/>
        <v>Site : PONDOK PINANG - 01JKS019</v>
      </c>
      <c r="BX704" t="str">
        <f t="shared" si="163"/>
        <v>Tipe Tower : SST</v>
      </c>
      <c r="BY704">
        <f t="shared" si="164"/>
        <v>4800083168</v>
      </c>
      <c r="BZ704" s="92" t="str">
        <f t="shared" si="164"/>
        <v>BoQ Verification</v>
      </c>
      <c r="CD704" s="531"/>
    </row>
    <row r="705" spans="2:82" ht="15" customHeight="1" x14ac:dyDescent="0.25">
      <c r="B705" s="103">
        <f t="shared" si="169"/>
        <v>556</v>
      </c>
      <c r="C705" s="126" t="s">
        <v>11221</v>
      </c>
      <c r="D705" s="126">
        <v>4800083168</v>
      </c>
      <c r="E705" s="121" t="s">
        <v>627</v>
      </c>
      <c r="F705" s="522">
        <v>250000</v>
      </c>
      <c r="G705" s="127">
        <v>8</v>
      </c>
      <c r="H705" s="103">
        <v>2014</v>
      </c>
      <c r="I705" s="128">
        <v>41858</v>
      </c>
      <c r="J705" s="128"/>
      <c r="K705" s="127" t="s">
        <v>628</v>
      </c>
      <c r="L705" s="126" t="s">
        <v>628</v>
      </c>
      <c r="M705" s="141" t="s">
        <v>628</v>
      </c>
      <c r="N705" s="142" t="s">
        <v>631</v>
      </c>
      <c r="O705" s="127" t="s">
        <v>98</v>
      </c>
      <c r="P705" s="127" t="s">
        <v>98</v>
      </c>
      <c r="Q705" s="100">
        <f>(IF(AF705='[1]Price List'!$B$1,VLOOKUP(N705,'[1]Price List'!$A$1:$K$104,2,0),IF(AF705='[1]Price List'!$C$1,VLOOKUP(N705,'[1]Price List'!$A$1:$K$104,3,0),IF(AF705='[1]Price List'!$D$1,VLOOKUP(N705,'[1]Price List'!$A$1:$K$104,4,0),IF(AF705='[1]Price List'!$E$1,VLOOKUP(N705,'[1]Price List'!$A$1:$K$104,5,0),IF(AF705='[1]Price List'!$F$1,VLOOKUP(N705,'[1]Price List'!$A$1:$K$104,6,0),IF(AF705='[1]Price List'!$G$1,VLOOKUP(N705,'[1]Price List'!$A$1:$K$104,7,0),IF(AF705='[1]Price List'!$H$1,VLOOKUP(N705,'[1]Price List'!$A$1:$K$104,8,0),IF(AF705='[1]Price List'!$I$1,VLOOKUP(N705,'[1]Price List'!$A$1:$K$104,9,0),IF(AF705='[1]Price List'!$J$1,VLOOKUP(N705,'[1]Price List'!$A$1:$K$104,10,0),IF(AF705='[1]Price List'!$K$1,VLOOKUP(N705,'[1]Price List'!$A$1:$K$104,11,0))))))))))))+(IF(AF705='[1]Price List'!$B$1,VLOOKUP(O705,'[1]Price List'!$A$1:$K$104,2,0),IF(AF705='[1]Price List'!$C$1,VLOOKUP(O705,'[1]Price List'!$A$1:$K$104,3,0),IF(AF705='[1]Price List'!$D$1,VLOOKUP(O705,'[1]Price List'!$A$1:$K$104,4,0),IF(AF705='[1]Price List'!$E$1,VLOOKUP(O705,'[1]Price List'!$A$1:$K$104,5,0),IF(AF705='[1]Price List'!$F$1,VLOOKUP(O705,'[1]Price List'!$A$1:$K$104,6,0),IF(AF705='[1]Price List'!$G$1,VLOOKUP(O705,'[1]Price List'!$A$1:$K$104,7,0),IF(AF705='[1]Price List'!$H$1,VLOOKUP(O705,'[1]Price List'!$A$1:$K$104,8,0),IF(AF705='[1]Price List'!$I$1,VLOOKUP(O705,'[1]Price List'!$A$1:$K$104,9,0),IF(AF705='[1]Price List'!$J$1,VLOOKUP(O705,'[1]Price List'!$A$1:$K$104,10,0),IF(AF705='[1]Price List'!$K$1,VLOOKUP(O705,'[1]Price List'!$A$1:$K$104,11,0))))))))))))+(IF(AF705='[1]Price List'!$B$1,VLOOKUP(P705,'[1]Price List'!$A$1:$K$104,2,0),IF(AF705='[1]Price List'!$C$1,VLOOKUP(P705,'[1]Price List'!$A$1:$K$104,3,0),IF(AF705='[1]Price List'!$D$1,VLOOKUP(P705,'[1]Price List'!$A$1:$K$104,4,0),IF(AF705='[1]Price List'!$E$1,VLOOKUP(P705,'[1]Price List'!$A$1:$K$104,5,0),IF(AF705='[1]Price List'!$F$1,VLOOKUP(P705,'[1]Price List'!$A$1:$K$104,6,0),IF(AF705='[1]Price List'!$G$1,VLOOKUP(P705,'[1]Price List'!$A$1:$K$104,7,0),IF(AF705='[1]Price List'!$H$1,VLOOKUP(P705,'[1]Price List'!$A$1:$K$104,8,0),IF(AF705='[1]Price List'!$I$1,VLOOKUP(P705,'[1]Price List'!$A$1:$K$104,9,0),IF(AF705='[1]Price List'!$J$1,VLOOKUP(P705,'[1]Price List'!$A$1:$K$104,10,0),IF(AF705='[1]Price List'!$K$1,VLOOKUP(P705,'[1]Price List'!$A$1:$K$104,11,0))))))))))))</f>
        <v>250000</v>
      </c>
      <c r="R705" s="103"/>
      <c r="S705" s="127"/>
      <c r="T705" s="127"/>
      <c r="U705" s="120">
        <v>41892</v>
      </c>
      <c r="V705" s="523">
        <f t="shared" si="168"/>
        <v>34</v>
      </c>
      <c r="W705" s="127"/>
      <c r="X705" s="141" t="s">
        <v>11222</v>
      </c>
      <c r="Y705" s="424" t="s">
        <v>11223</v>
      </c>
      <c r="Z705" s="126" t="s">
        <v>627</v>
      </c>
      <c r="AA705" s="103"/>
      <c r="AB705" s="126" t="s">
        <v>635</v>
      </c>
      <c r="AC705" s="103"/>
      <c r="AD705" s="103"/>
      <c r="AE705" s="103"/>
      <c r="AF705" s="121" t="s">
        <v>477</v>
      </c>
      <c r="AG705" s="126"/>
      <c r="AH705" s="524"/>
      <c r="AI705" s="524"/>
      <c r="AJ705" s="121"/>
      <c r="AK705" s="121"/>
      <c r="AL705" s="121"/>
      <c r="AM705" s="120"/>
      <c r="AN705" s="120"/>
      <c r="AO705" s="120"/>
      <c r="AP705" s="121"/>
      <c r="AQ705" s="525"/>
      <c r="AR705" s="525">
        <f t="shared" ca="1" si="173"/>
        <v>42347</v>
      </c>
      <c r="AS705" s="121"/>
      <c r="AT705" t="s">
        <v>11137</v>
      </c>
      <c r="AU705" s="91">
        <v>42025</v>
      </c>
      <c r="AV705" s="91">
        <v>42055</v>
      </c>
      <c r="AX705" s="121" t="s">
        <v>11138</v>
      </c>
      <c r="AZ705" s="256">
        <v>42055</v>
      </c>
      <c r="BA705" s="120">
        <v>42096</v>
      </c>
      <c r="BB705" s="121"/>
      <c r="BC705" s="522">
        <f t="shared" si="170"/>
        <v>250000</v>
      </c>
      <c r="BD705" s="121"/>
      <c r="BE705" s="516">
        <f>+BC705</f>
        <v>250000</v>
      </c>
      <c r="BF705" s="122">
        <v>42100</v>
      </c>
      <c r="BG705" s="141" t="s">
        <v>116</v>
      </c>
      <c r="BH705" s="121" t="s">
        <v>11139</v>
      </c>
      <c r="BI705" s="122">
        <v>42101</v>
      </c>
      <c r="BJ705" s="190">
        <v>42124</v>
      </c>
      <c r="BK705" s="526" t="s">
        <v>167</v>
      </c>
      <c r="BL705" s="534">
        <f t="shared" si="166"/>
        <v>250000</v>
      </c>
      <c r="BQ705" t="str">
        <f t="shared" si="159"/>
        <v>Indosat</v>
      </c>
      <c r="BR705" t="str">
        <f t="shared" si="160"/>
        <v>HK-14-1880</v>
      </c>
      <c r="BS705" s="91">
        <f t="shared" si="161"/>
        <v>2014</v>
      </c>
      <c r="BT705">
        <f t="shared" si="174"/>
        <v>42055</v>
      </c>
      <c r="BU705" s="91">
        <f t="shared" si="172"/>
        <v>42096</v>
      </c>
      <c r="BW705" t="str">
        <f t="shared" si="162"/>
        <v>Site : SOLIHIN - 01JKU056</v>
      </c>
      <c r="BX705" t="str">
        <f t="shared" si="163"/>
        <v>Tipe Tower : SST</v>
      </c>
      <c r="BY705">
        <f t="shared" si="164"/>
        <v>4800083168</v>
      </c>
      <c r="BZ705" s="92" t="str">
        <f t="shared" si="164"/>
        <v>BoQ Verification</v>
      </c>
      <c r="CD705" s="531"/>
    </row>
    <row r="706" spans="2:82" ht="15" customHeight="1" x14ac:dyDescent="0.25">
      <c r="B706" s="103">
        <f t="shared" si="169"/>
        <v>557</v>
      </c>
      <c r="C706" s="126" t="s">
        <v>11224</v>
      </c>
      <c r="D706" s="126">
        <v>4800083168</v>
      </c>
      <c r="E706" s="121" t="s">
        <v>627</v>
      </c>
      <c r="F706" s="522">
        <v>250000</v>
      </c>
      <c r="G706" s="127">
        <v>8</v>
      </c>
      <c r="H706" s="103">
        <v>2014</v>
      </c>
      <c r="I706" s="128">
        <v>41858</v>
      </c>
      <c r="J706" s="128"/>
      <c r="K706" s="127" t="s">
        <v>628</v>
      </c>
      <c r="L706" s="126" t="s">
        <v>628</v>
      </c>
      <c r="M706" s="141" t="s">
        <v>628</v>
      </c>
      <c r="N706" s="142" t="s">
        <v>631</v>
      </c>
      <c r="O706" s="127" t="s">
        <v>98</v>
      </c>
      <c r="P706" s="127" t="s">
        <v>98</v>
      </c>
      <c r="Q706" s="100">
        <f>(IF(AF706='[1]Price List'!$B$1,VLOOKUP(N706,'[1]Price List'!$A$1:$K$104,2,0),IF(AF706='[1]Price List'!$C$1,VLOOKUP(N706,'[1]Price List'!$A$1:$K$104,3,0),IF(AF706='[1]Price List'!$D$1,VLOOKUP(N706,'[1]Price List'!$A$1:$K$104,4,0),IF(AF706='[1]Price List'!$E$1,VLOOKUP(N706,'[1]Price List'!$A$1:$K$104,5,0),IF(AF706='[1]Price List'!$F$1,VLOOKUP(N706,'[1]Price List'!$A$1:$K$104,6,0),IF(AF706='[1]Price List'!$G$1,VLOOKUP(N706,'[1]Price List'!$A$1:$K$104,7,0),IF(AF706='[1]Price List'!$H$1,VLOOKUP(N706,'[1]Price List'!$A$1:$K$104,8,0),IF(AF706='[1]Price List'!$I$1,VLOOKUP(N706,'[1]Price List'!$A$1:$K$104,9,0),IF(AF706='[1]Price List'!$J$1,VLOOKUP(N706,'[1]Price List'!$A$1:$K$104,10,0),IF(AF706='[1]Price List'!$K$1,VLOOKUP(N706,'[1]Price List'!$A$1:$K$104,11,0))))))))))))+(IF(AF706='[1]Price List'!$B$1,VLOOKUP(O706,'[1]Price List'!$A$1:$K$104,2,0),IF(AF706='[1]Price List'!$C$1,VLOOKUP(O706,'[1]Price List'!$A$1:$K$104,3,0),IF(AF706='[1]Price List'!$D$1,VLOOKUP(O706,'[1]Price List'!$A$1:$K$104,4,0),IF(AF706='[1]Price List'!$E$1,VLOOKUP(O706,'[1]Price List'!$A$1:$K$104,5,0),IF(AF706='[1]Price List'!$F$1,VLOOKUP(O706,'[1]Price List'!$A$1:$K$104,6,0),IF(AF706='[1]Price List'!$G$1,VLOOKUP(O706,'[1]Price List'!$A$1:$K$104,7,0),IF(AF706='[1]Price List'!$H$1,VLOOKUP(O706,'[1]Price List'!$A$1:$K$104,8,0),IF(AF706='[1]Price List'!$I$1,VLOOKUP(O706,'[1]Price List'!$A$1:$K$104,9,0),IF(AF706='[1]Price List'!$J$1,VLOOKUP(O706,'[1]Price List'!$A$1:$K$104,10,0),IF(AF706='[1]Price List'!$K$1,VLOOKUP(O706,'[1]Price List'!$A$1:$K$104,11,0))))))))))))+(IF(AF706='[1]Price List'!$B$1,VLOOKUP(P706,'[1]Price List'!$A$1:$K$104,2,0),IF(AF706='[1]Price List'!$C$1,VLOOKUP(P706,'[1]Price List'!$A$1:$K$104,3,0),IF(AF706='[1]Price List'!$D$1,VLOOKUP(P706,'[1]Price List'!$A$1:$K$104,4,0),IF(AF706='[1]Price List'!$E$1,VLOOKUP(P706,'[1]Price List'!$A$1:$K$104,5,0),IF(AF706='[1]Price List'!$F$1,VLOOKUP(P706,'[1]Price List'!$A$1:$K$104,6,0),IF(AF706='[1]Price List'!$G$1,VLOOKUP(P706,'[1]Price List'!$A$1:$K$104,7,0),IF(AF706='[1]Price List'!$H$1,VLOOKUP(P706,'[1]Price List'!$A$1:$K$104,8,0),IF(AF706='[1]Price List'!$I$1,VLOOKUP(P706,'[1]Price List'!$A$1:$K$104,9,0),IF(AF706='[1]Price List'!$J$1,VLOOKUP(P706,'[1]Price List'!$A$1:$K$104,10,0),IF(AF706='[1]Price List'!$K$1,VLOOKUP(P706,'[1]Price List'!$A$1:$K$104,11,0))))))))))))</f>
        <v>250000</v>
      </c>
      <c r="R706" s="103"/>
      <c r="S706" s="127"/>
      <c r="T706" s="127"/>
      <c r="U706" s="120">
        <v>41892</v>
      </c>
      <c r="V706" s="523">
        <f t="shared" si="168"/>
        <v>34</v>
      </c>
      <c r="W706" s="127"/>
      <c r="X706" s="141" t="s">
        <v>11225</v>
      </c>
      <c r="Y706" s="424" t="s">
        <v>11226</v>
      </c>
      <c r="Z706" s="126" t="s">
        <v>627</v>
      </c>
      <c r="AA706" s="103"/>
      <c r="AB706" s="126" t="s">
        <v>635</v>
      </c>
      <c r="AC706" s="103"/>
      <c r="AD706" s="103"/>
      <c r="AE706" s="103"/>
      <c r="AF706" s="121" t="s">
        <v>477</v>
      </c>
      <c r="AG706" s="126"/>
      <c r="AH706" s="524"/>
      <c r="AI706" s="524"/>
      <c r="AJ706" s="121"/>
      <c r="AK706" s="121"/>
      <c r="AL706" s="121"/>
      <c r="AM706" s="120"/>
      <c r="AN706" s="120"/>
      <c r="AO706" s="120"/>
      <c r="AP706" s="121"/>
      <c r="AQ706" s="525"/>
      <c r="AR706" s="525">
        <f t="shared" ca="1" si="173"/>
        <v>42347</v>
      </c>
      <c r="AS706" s="121"/>
      <c r="AT706" s="121" t="s">
        <v>9436</v>
      </c>
      <c r="AU706" s="91">
        <v>42025</v>
      </c>
      <c r="AV706" s="91">
        <v>42055</v>
      </c>
      <c r="AX706" s="121" t="s">
        <v>9437</v>
      </c>
      <c r="AZ706" s="120">
        <v>42055</v>
      </c>
      <c r="BA706" s="120">
        <v>42096</v>
      </c>
      <c r="BB706" s="121"/>
      <c r="BC706" s="522">
        <f t="shared" si="170"/>
        <v>250000</v>
      </c>
      <c r="BD706" s="121"/>
      <c r="BE706" s="516">
        <f>+BC706</f>
        <v>250000</v>
      </c>
      <c r="BF706" s="122">
        <v>42100</v>
      </c>
      <c r="BG706" s="141" t="s">
        <v>116</v>
      </c>
      <c r="BH706" s="121" t="s">
        <v>9438</v>
      </c>
      <c r="BI706" s="122">
        <v>42101</v>
      </c>
      <c r="BJ706" s="190">
        <v>42124</v>
      </c>
      <c r="BK706" s="526" t="s">
        <v>167</v>
      </c>
      <c r="BL706" s="534">
        <f t="shared" si="166"/>
        <v>250000</v>
      </c>
      <c r="BQ706" t="str">
        <f t="shared" si="159"/>
        <v>Indosat</v>
      </c>
      <c r="BR706" t="str">
        <f t="shared" si="160"/>
        <v>HK-14-1881</v>
      </c>
      <c r="BS706" s="91">
        <f t="shared" si="161"/>
        <v>2014</v>
      </c>
      <c r="BT706">
        <f t="shared" si="174"/>
        <v>42055</v>
      </c>
      <c r="BU706" s="91">
        <f t="shared" si="172"/>
        <v>42096</v>
      </c>
      <c r="BW706" t="str">
        <f t="shared" si="162"/>
        <v>Site : SUNTER BOULEVARD - 01JKU033</v>
      </c>
      <c r="BX706" t="str">
        <f t="shared" si="163"/>
        <v>Tipe Tower : SST</v>
      </c>
      <c r="BY706">
        <f t="shared" si="164"/>
        <v>4800083168</v>
      </c>
      <c r="BZ706" s="92" t="str">
        <f t="shared" si="164"/>
        <v>BoQ Verification</v>
      </c>
      <c r="CD706" s="531"/>
    </row>
    <row r="707" spans="2:82" ht="15" customHeight="1" x14ac:dyDescent="0.25">
      <c r="B707" s="103">
        <f t="shared" si="169"/>
        <v>558</v>
      </c>
      <c r="C707" s="126" t="s">
        <v>11227</v>
      </c>
      <c r="D707" s="126">
        <v>4800083168</v>
      </c>
      <c r="E707" s="121" t="s">
        <v>627</v>
      </c>
      <c r="F707" s="522">
        <v>250000</v>
      </c>
      <c r="G707" s="127">
        <v>8</v>
      </c>
      <c r="H707" s="103">
        <v>2014</v>
      </c>
      <c r="I707" s="128">
        <v>41858</v>
      </c>
      <c r="J707" s="128"/>
      <c r="K707" s="127" t="s">
        <v>628</v>
      </c>
      <c r="L707" s="126" t="s">
        <v>628</v>
      </c>
      <c r="M707" s="141" t="s">
        <v>628</v>
      </c>
      <c r="N707" s="142" t="s">
        <v>631</v>
      </c>
      <c r="O707" s="127" t="s">
        <v>98</v>
      </c>
      <c r="P707" s="127" t="s">
        <v>98</v>
      </c>
      <c r="Q707" s="100">
        <f>(IF(AF707='[1]Price List'!$B$1,VLOOKUP(N707,'[1]Price List'!$A$1:$K$104,2,0),IF(AF707='[1]Price List'!$C$1,VLOOKUP(N707,'[1]Price List'!$A$1:$K$104,3,0),IF(AF707='[1]Price List'!$D$1,VLOOKUP(N707,'[1]Price List'!$A$1:$K$104,4,0),IF(AF707='[1]Price List'!$E$1,VLOOKUP(N707,'[1]Price List'!$A$1:$K$104,5,0),IF(AF707='[1]Price List'!$F$1,VLOOKUP(N707,'[1]Price List'!$A$1:$K$104,6,0),IF(AF707='[1]Price List'!$G$1,VLOOKUP(N707,'[1]Price List'!$A$1:$K$104,7,0),IF(AF707='[1]Price List'!$H$1,VLOOKUP(N707,'[1]Price List'!$A$1:$K$104,8,0),IF(AF707='[1]Price List'!$I$1,VLOOKUP(N707,'[1]Price List'!$A$1:$K$104,9,0),IF(AF707='[1]Price List'!$J$1,VLOOKUP(N707,'[1]Price List'!$A$1:$K$104,10,0),IF(AF707='[1]Price List'!$K$1,VLOOKUP(N707,'[1]Price List'!$A$1:$K$104,11,0))))))))))))+(IF(AF707='[1]Price List'!$B$1,VLOOKUP(O707,'[1]Price List'!$A$1:$K$104,2,0),IF(AF707='[1]Price List'!$C$1,VLOOKUP(O707,'[1]Price List'!$A$1:$K$104,3,0),IF(AF707='[1]Price List'!$D$1,VLOOKUP(O707,'[1]Price List'!$A$1:$K$104,4,0),IF(AF707='[1]Price List'!$E$1,VLOOKUP(O707,'[1]Price List'!$A$1:$K$104,5,0),IF(AF707='[1]Price List'!$F$1,VLOOKUP(O707,'[1]Price List'!$A$1:$K$104,6,0),IF(AF707='[1]Price List'!$G$1,VLOOKUP(O707,'[1]Price List'!$A$1:$K$104,7,0),IF(AF707='[1]Price List'!$H$1,VLOOKUP(O707,'[1]Price List'!$A$1:$K$104,8,0),IF(AF707='[1]Price List'!$I$1,VLOOKUP(O707,'[1]Price List'!$A$1:$K$104,9,0),IF(AF707='[1]Price List'!$J$1,VLOOKUP(O707,'[1]Price List'!$A$1:$K$104,10,0),IF(AF707='[1]Price List'!$K$1,VLOOKUP(O707,'[1]Price List'!$A$1:$K$104,11,0))))))))))))+(IF(AF707='[1]Price List'!$B$1,VLOOKUP(P707,'[1]Price List'!$A$1:$K$104,2,0),IF(AF707='[1]Price List'!$C$1,VLOOKUP(P707,'[1]Price List'!$A$1:$K$104,3,0),IF(AF707='[1]Price List'!$D$1,VLOOKUP(P707,'[1]Price List'!$A$1:$K$104,4,0),IF(AF707='[1]Price List'!$E$1,VLOOKUP(P707,'[1]Price List'!$A$1:$K$104,5,0),IF(AF707='[1]Price List'!$F$1,VLOOKUP(P707,'[1]Price List'!$A$1:$K$104,6,0),IF(AF707='[1]Price List'!$G$1,VLOOKUP(P707,'[1]Price List'!$A$1:$K$104,7,0),IF(AF707='[1]Price List'!$H$1,VLOOKUP(P707,'[1]Price List'!$A$1:$K$104,8,0),IF(AF707='[1]Price List'!$I$1,VLOOKUP(P707,'[1]Price List'!$A$1:$K$104,9,0),IF(AF707='[1]Price List'!$J$1,VLOOKUP(P707,'[1]Price List'!$A$1:$K$104,10,0),IF(AF707='[1]Price List'!$K$1,VLOOKUP(P707,'[1]Price List'!$A$1:$K$104,11,0))))))))))))</f>
        <v>250000</v>
      </c>
      <c r="R707" s="103"/>
      <c r="S707" s="127"/>
      <c r="T707" s="127"/>
      <c r="U707" s="120">
        <v>41892</v>
      </c>
      <c r="V707" s="523">
        <f t="shared" si="168"/>
        <v>34</v>
      </c>
      <c r="W707" s="127"/>
      <c r="X707" s="141" t="s">
        <v>11228</v>
      </c>
      <c r="Y707" s="424" t="s">
        <v>11229</v>
      </c>
      <c r="Z707" s="126" t="s">
        <v>627</v>
      </c>
      <c r="AA707" s="103"/>
      <c r="AB707" s="126" t="s">
        <v>635</v>
      </c>
      <c r="AC707" s="103"/>
      <c r="AD707" s="103"/>
      <c r="AE707" s="103"/>
      <c r="AF707" s="121" t="s">
        <v>477</v>
      </c>
      <c r="AG707" s="126"/>
      <c r="AH707" s="524"/>
      <c r="AI707" s="524"/>
      <c r="AJ707" s="121"/>
      <c r="AK707" s="121"/>
      <c r="AL707" s="121"/>
      <c r="AM707" s="120"/>
      <c r="AN707" s="120"/>
      <c r="AO707" s="120"/>
      <c r="AP707" s="121"/>
      <c r="AQ707" s="525"/>
      <c r="AR707" s="525">
        <f t="shared" ca="1" si="173"/>
        <v>42347</v>
      </c>
      <c r="AS707" s="121"/>
      <c r="AT707" t="s">
        <v>11137</v>
      </c>
      <c r="AU707" s="91">
        <v>42025</v>
      </c>
      <c r="AV707" s="91">
        <v>42055</v>
      </c>
      <c r="AX707" s="121" t="s">
        <v>11138</v>
      </c>
      <c r="AZ707" s="256">
        <v>42055</v>
      </c>
      <c r="BA707" s="120">
        <v>42096</v>
      </c>
      <c r="BB707" s="121"/>
      <c r="BC707" s="522">
        <f t="shared" si="170"/>
        <v>250000</v>
      </c>
      <c r="BD707" s="121"/>
      <c r="BE707" s="516">
        <f>+BC707</f>
        <v>250000</v>
      </c>
      <c r="BF707" s="122">
        <v>42100</v>
      </c>
      <c r="BG707" s="141" t="s">
        <v>116</v>
      </c>
      <c r="BH707" s="121" t="s">
        <v>11139</v>
      </c>
      <c r="BI707" s="122">
        <v>42101</v>
      </c>
      <c r="BJ707" s="190">
        <v>42124</v>
      </c>
      <c r="BK707" s="526" t="s">
        <v>167</v>
      </c>
      <c r="BL707" s="534">
        <f t="shared" si="166"/>
        <v>250000</v>
      </c>
      <c r="BQ707" t="str">
        <f t="shared" si="159"/>
        <v>Indosat</v>
      </c>
      <c r="BR707" t="str">
        <f t="shared" si="160"/>
        <v>HK-14-1882</v>
      </c>
      <c r="BS707" s="91">
        <f t="shared" si="161"/>
        <v>2014</v>
      </c>
      <c r="BT707">
        <f t="shared" si="174"/>
        <v>42055</v>
      </c>
      <c r="BU707" s="91">
        <f t="shared" si="172"/>
        <v>42096</v>
      </c>
      <c r="BW707" t="str">
        <f t="shared" si="162"/>
        <v>Site : SEMPER MEDALINA - 01JKT068</v>
      </c>
      <c r="BX707" t="str">
        <f t="shared" si="163"/>
        <v>Tipe Tower : SST</v>
      </c>
      <c r="BY707">
        <f t="shared" si="164"/>
        <v>4800083168</v>
      </c>
      <c r="BZ707" s="92" t="str">
        <f t="shared" si="164"/>
        <v>BoQ Verification</v>
      </c>
      <c r="CD707" s="531"/>
    </row>
    <row r="708" spans="2:82" ht="15" customHeight="1" x14ac:dyDescent="0.25">
      <c r="B708" s="103">
        <f t="shared" si="169"/>
        <v>559</v>
      </c>
      <c r="C708" s="126" t="s">
        <v>11230</v>
      </c>
      <c r="D708" s="126">
        <v>4800083168</v>
      </c>
      <c r="E708" s="121" t="s">
        <v>627</v>
      </c>
      <c r="F708" s="522">
        <v>250000</v>
      </c>
      <c r="G708" s="127">
        <v>8</v>
      </c>
      <c r="H708" s="103">
        <v>2014</v>
      </c>
      <c r="I708" s="128">
        <v>41858</v>
      </c>
      <c r="J708" s="128"/>
      <c r="K708" s="127" t="s">
        <v>628</v>
      </c>
      <c r="L708" s="126" t="s">
        <v>628</v>
      </c>
      <c r="M708" s="141" t="s">
        <v>628</v>
      </c>
      <c r="N708" s="142" t="s">
        <v>631</v>
      </c>
      <c r="O708" s="127" t="s">
        <v>98</v>
      </c>
      <c r="P708" s="127" t="s">
        <v>98</v>
      </c>
      <c r="Q708" s="100">
        <f>(IF(AF708='[1]Price List'!$B$1,VLOOKUP(N708,'[1]Price List'!$A$1:$K$104,2,0),IF(AF708='[1]Price List'!$C$1,VLOOKUP(N708,'[1]Price List'!$A$1:$K$104,3,0),IF(AF708='[1]Price List'!$D$1,VLOOKUP(N708,'[1]Price List'!$A$1:$K$104,4,0),IF(AF708='[1]Price List'!$E$1,VLOOKUP(N708,'[1]Price List'!$A$1:$K$104,5,0),IF(AF708='[1]Price List'!$F$1,VLOOKUP(N708,'[1]Price List'!$A$1:$K$104,6,0),IF(AF708='[1]Price List'!$G$1,VLOOKUP(N708,'[1]Price List'!$A$1:$K$104,7,0),IF(AF708='[1]Price List'!$H$1,VLOOKUP(N708,'[1]Price List'!$A$1:$K$104,8,0),IF(AF708='[1]Price List'!$I$1,VLOOKUP(N708,'[1]Price List'!$A$1:$K$104,9,0),IF(AF708='[1]Price List'!$J$1,VLOOKUP(N708,'[1]Price List'!$A$1:$K$104,10,0),IF(AF708='[1]Price List'!$K$1,VLOOKUP(N708,'[1]Price List'!$A$1:$K$104,11,0))))))))))))+(IF(AF708='[1]Price List'!$B$1,VLOOKUP(O708,'[1]Price List'!$A$1:$K$104,2,0),IF(AF708='[1]Price List'!$C$1,VLOOKUP(O708,'[1]Price List'!$A$1:$K$104,3,0),IF(AF708='[1]Price List'!$D$1,VLOOKUP(O708,'[1]Price List'!$A$1:$K$104,4,0),IF(AF708='[1]Price List'!$E$1,VLOOKUP(O708,'[1]Price List'!$A$1:$K$104,5,0),IF(AF708='[1]Price List'!$F$1,VLOOKUP(O708,'[1]Price List'!$A$1:$K$104,6,0),IF(AF708='[1]Price List'!$G$1,VLOOKUP(O708,'[1]Price List'!$A$1:$K$104,7,0),IF(AF708='[1]Price List'!$H$1,VLOOKUP(O708,'[1]Price List'!$A$1:$K$104,8,0),IF(AF708='[1]Price List'!$I$1,VLOOKUP(O708,'[1]Price List'!$A$1:$K$104,9,0),IF(AF708='[1]Price List'!$J$1,VLOOKUP(O708,'[1]Price List'!$A$1:$K$104,10,0),IF(AF708='[1]Price List'!$K$1,VLOOKUP(O708,'[1]Price List'!$A$1:$K$104,11,0))))))))))))+(IF(AF708='[1]Price List'!$B$1,VLOOKUP(P708,'[1]Price List'!$A$1:$K$104,2,0),IF(AF708='[1]Price List'!$C$1,VLOOKUP(P708,'[1]Price List'!$A$1:$K$104,3,0),IF(AF708='[1]Price List'!$D$1,VLOOKUP(P708,'[1]Price List'!$A$1:$K$104,4,0),IF(AF708='[1]Price List'!$E$1,VLOOKUP(P708,'[1]Price List'!$A$1:$K$104,5,0),IF(AF708='[1]Price List'!$F$1,VLOOKUP(P708,'[1]Price List'!$A$1:$K$104,6,0),IF(AF708='[1]Price List'!$G$1,VLOOKUP(P708,'[1]Price List'!$A$1:$K$104,7,0),IF(AF708='[1]Price List'!$H$1,VLOOKUP(P708,'[1]Price List'!$A$1:$K$104,8,0),IF(AF708='[1]Price List'!$I$1,VLOOKUP(P708,'[1]Price List'!$A$1:$K$104,9,0),IF(AF708='[1]Price List'!$J$1,VLOOKUP(P708,'[1]Price List'!$A$1:$K$104,10,0),IF(AF708='[1]Price List'!$K$1,VLOOKUP(P708,'[1]Price List'!$A$1:$K$104,11,0))))))))))))</f>
        <v>250000</v>
      </c>
      <c r="R708" s="103"/>
      <c r="S708" s="127"/>
      <c r="T708" s="127"/>
      <c r="U708" s="120">
        <v>41892</v>
      </c>
      <c r="V708" s="523">
        <f t="shared" si="168"/>
        <v>34</v>
      </c>
      <c r="W708" s="127"/>
      <c r="X708" s="141" t="s">
        <v>11231</v>
      </c>
      <c r="Y708" s="424" t="s">
        <v>11232</v>
      </c>
      <c r="Z708" s="126" t="s">
        <v>627</v>
      </c>
      <c r="AA708" s="103"/>
      <c r="AB708" s="126" t="s">
        <v>635</v>
      </c>
      <c r="AC708" s="103"/>
      <c r="AD708" s="103"/>
      <c r="AE708" s="103"/>
      <c r="AF708" s="121" t="s">
        <v>477</v>
      </c>
      <c r="AG708" s="126"/>
      <c r="AH708" s="524"/>
      <c r="AI708" s="524"/>
      <c r="AJ708" s="121"/>
      <c r="AK708" s="121"/>
      <c r="AL708" s="121"/>
      <c r="AM708" s="120"/>
      <c r="AN708" s="120"/>
      <c r="AO708" s="120"/>
      <c r="AP708" s="121"/>
      <c r="AQ708" s="525"/>
      <c r="AR708" s="525">
        <f t="shared" ca="1" si="173"/>
        <v>42347</v>
      </c>
      <c r="AS708" s="121"/>
      <c r="AT708" s="126" t="s">
        <v>10230</v>
      </c>
      <c r="AU708" s="609">
        <v>42242</v>
      </c>
      <c r="AV708" s="603">
        <v>42249</v>
      </c>
      <c r="AX708" s="121" t="s">
        <v>10231</v>
      </c>
      <c r="AY708" s="664"/>
      <c r="AZ708" s="667">
        <v>42257</v>
      </c>
      <c r="BA708" s="120"/>
      <c r="BB708" s="121"/>
      <c r="BC708" s="522">
        <f t="shared" si="170"/>
        <v>250000</v>
      </c>
      <c r="BD708" s="121"/>
      <c r="BE708" s="516"/>
      <c r="BF708" s="122"/>
      <c r="BG708" s="141" t="s">
        <v>9329</v>
      </c>
      <c r="BH708" s="121"/>
      <c r="BI708" s="122"/>
      <c r="BJ708" s="190"/>
      <c r="BK708" s="526" t="s">
        <v>167</v>
      </c>
      <c r="BL708" s="534">
        <f t="shared" si="166"/>
        <v>250000</v>
      </c>
      <c r="BM708" t="s">
        <v>640</v>
      </c>
      <c r="BQ708" t="str">
        <f t="shared" si="159"/>
        <v>Indosat</v>
      </c>
      <c r="BR708" t="str">
        <f t="shared" si="160"/>
        <v>HK-14-1883</v>
      </c>
      <c r="BS708" s="91">
        <f t="shared" si="161"/>
        <v>2014</v>
      </c>
      <c r="BT708">
        <f t="shared" si="174"/>
        <v>42257</v>
      </c>
      <c r="BU708" s="91">
        <f t="shared" si="172"/>
        <v>0</v>
      </c>
      <c r="BW708" t="str">
        <f t="shared" si="162"/>
        <v>Site : KEMANG PRATAMA - 03BKS082</v>
      </c>
      <c r="BX708" t="str">
        <f t="shared" si="163"/>
        <v>Tipe Tower : SST</v>
      </c>
      <c r="BY708">
        <f t="shared" si="164"/>
        <v>4800083168</v>
      </c>
      <c r="BZ708" s="92" t="str">
        <f t="shared" si="164"/>
        <v>BoQ Verification</v>
      </c>
      <c r="CD708" s="531"/>
    </row>
    <row r="709" spans="2:82" ht="15" customHeight="1" x14ac:dyDescent="0.25">
      <c r="B709" s="103">
        <f t="shared" si="169"/>
        <v>560</v>
      </c>
      <c r="C709" s="126" t="s">
        <v>11233</v>
      </c>
      <c r="D709" s="126">
        <v>4800083168</v>
      </c>
      <c r="E709" s="121" t="s">
        <v>627</v>
      </c>
      <c r="F709" s="522">
        <v>250000</v>
      </c>
      <c r="G709" s="127">
        <v>8</v>
      </c>
      <c r="H709" s="103">
        <v>2014</v>
      </c>
      <c r="I709" s="128">
        <v>41858</v>
      </c>
      <c r="J709" s="128"/>
      <c r="K709" s="127" t="s">
        <v>628</v>
      </c>
      <c r="L709" s="126" t="s">
        <v>628</v>
      </c>
      <c r="M709" s="141" t="s">
        <v>628</v>
      </c>
      <c r="N709" s="142" t="s">
        <v>631</v>
      </c>
      <c r="O709" s="127" t="s">
        <v>98</v>
      </c>
      <c r="P709" s="127" t="s">
        <v>98</v>
      </c>
      <c r="Q709" s="100">
        <f>(IF(AF709='[1]Price List'!$B$1,VLOOKUP(N709,'[1]Price List'!$A$1:$K$104,2,0),IF(AF709='[1]Price List'!$C$1,VLOOKUP(N709,'[1]Price List'!$A$1:$K$104,3,0),IF(AF709='[1]Price List'!$D$1,VLOOKUP(N709,'[1]Price List'!$A$1:$K$104,4,0),IF(AF709='[1]Price List'!$E$1,VLOOKUP(N709,'[1]Price List'!$A$1:$K$104,5,0),IF(AF709='[1]Price List'!$F$1,VLOOKUP(N709,'[1]Price List'!$A$1:$K$104,6,0),IF(AF709='[1]Price List'!$G$1,VLOOKUP(N709,'[1]Price List'!$A$1:$K$104,7,0),IF(AF709='[1]Price List'!$H$1,VLOOKUP(N709,'[1]Price List'!$A$1:$K$104,8,0),IF(AF709='[1]Price List'!$I$1,VLOOKUP(N709,'[1]Price List'!$A$1:$K$104,9,0),IF(AF709='[1]Price List'!$J$1,VLOOKUP(N709,'[1]Price List'!$A$1:$K$104,10,0),IF(AF709='[1]Price List'!$K$1,VLOOKUP(N709,'[1]Price List'!$A$1:$K$104,11,0))))))))))))+(IF(AF709='[1]Price List'!$B$1,VLOOKUP(O709,'[1]Price List'!$A$1:$K$104,2,0),IF(AF709='[1]Price List'!$C$1,VLOOKUP(O709,'[1]Price List'!$A$1:$K$104,3,0),IF(AF709='[1]Price List'!$D$1,VLOOKUP(O709,'[1]Price List'!$A$1:$K$104,4,0),IF(AF709='[1]Price List'!$E$1,VLOOKUP(O709,'[1]Price List'!$A$1:$K$104,5,0),IF(AF709='[1]Price List'!$F$1,VLOOKUP(O709,'[1]Price List'!$A$1:$K$104,6,0),IF(AF709='[1]Price List'!$G$1,VLOOKUP(O709,'[1]Price List'!$A$1:$K$104,7,0),IF(AF709='[1]Price List'!$H$1,VLOOKUP(O709,'[1]Price List'!$A$1:$K$104,8,0),IF(AF709='[1]Price List'!$I$1,VLOOKUP(O709,'[1]Price List'!$A$1:$K$104,9,0),IF(AF709='[1]Price List'!$J$1,VLOOKUP(O709,'[1]Price List'!$A$1:$K$104,10,0),IF(AF709='[1]Price List'!$K$1,VLOOKUP(O709,'[1]Price List'!$A$1:$K$104,11,0))))))))))))+(IF(AF709='[1]Price List'!$B$1,VLOOKUP(P709,'[1]Price List'!$A$1:$K$104,2,0),IF(AF709='[1]Price List'!$C$1,VLOOKUP(P709,'[1]Price List'!$A$1:$K$104,3,0),IF(AF709='[1]Price List'!$D$1,VLOOKUP(P709,'[1]Price List'!$A$1:$K$104,4,0),IF(AF709='[1]Price List'!$E$1,VLOOKUP(P709,'[1]Price List'!$A$1:$K$104,5,0),IF(AF709='[1]Price List'!$F$1,VLOOKUP(P709,'[1]Price List'!$A$1:$K$104,6,0),IF(AF709='[1]Price List'!$G$1,VLOOKUP(P709,'[1]Price List'!$A$1:$K$104,7,0),IF(AF709='[1]Price List'!$H$1,VLOOKUP(P709,'[1]Price List'!$A$1:$K$104,8,0),IF(AF709='[1]Price List'!$I$1,VLOOKUP(P709,'[1]Price List'!$A$1:$K$104,9,0),IF(AF709='[1]Price List'!$J$1,VLOOKUP(P709,'[1]Price List'!$A$1:$K$104,10,0),IF(AF709='[1]Price List'!$K$1,VLOOKUP(P709,'[1]Price List'!$A$1:$K$104,11,0))))))))))))</f>
        <v>250000</v>
      </c>
      <c r="R709" s="103"/>
      <c r="S709" s="127"/>
      <c r="T709" s="127"/>
      <c r="U709" s="120">
        <v>41892</v>
      </c>
      <c r="V709" s="523">
        <f t="shared" si="168"/>
        <v>34</v>
      </c>
      <c r="W709" s="127"/>
      <c r="X709" s="141" t="s">
        <v>11234</v>
      </c>
      <c r="Y709" s="424" t="s">
        <v>11235</v>
      </c>
      <c r="Z709" s="126" t="s">
        <v>627</v>
      </c>
      <c r="AA709" s="103"/>
      <c r="AB709" s="126" t="s">
        <v>635</v>
      </c>
      <c r="AC709" s="103"/>
      <c r="AD709" s="103"/>
      <c r="AE709" s="103"/>
      <c r="AF709" s="121" t="s">
        <v>477</v>
      </c>
      <c r="AG709" s="126"/>
      <c r="AH709" s="524"/>
      <c r="AI709" s="524"/>
      <c r="AJ709" s="121"/>
      <c r="AK709" s="121"/>
      <c r="AL709" s="121"/>
      <c r="AM709" s="120"/>
      <c r="AN709" s="120"/>
      <c r="AO709" s="120"/>
      <c r="AP709" s="121"/>
      <c r="AQ709" s="525"/>
      <c r="AR709" s="525">
        <f t="shared" ca="1" si="173"/>
        <v>42347</v>
      </c>
      <c r="AS709" s="121"/>
      <c r="AT709" s="126" t="s">
        <v>10604</v>
      </c>
      <c r="AU709" s="122">
        <v>42025</v>
      </c>
      <c r="AV709" s="120">
        <v>42055</v>
      </c>
      <c r="AX709" s="121" t="s">
        <v>10605</v>
      </c>
      <c r="AZ709" s="120">
        <v>42055</v>
      </c>
      <c r="BA709" s="120">
        <v>42096</v>
      </c>
      <c r="BB709" s="121"/>
      <c r="BC709" s="522">
        <f t="shared" si="170"/>
        <v>250000</v>
      </c>
      <c r="BD709" s="121"/>
      <c r="BE709" s="516">
        <f>+BC709</f>
        <v>250000</v>
      </c>
      <c r="BF709" s="122">
        <v>42100</v>
      </c>
      <c r="BG709" s="141" t="s">
        <v>116</v>
      </c>
      <c r="BH709" s="121" t="s">
        <v>10606</v>
      </c>
      <c r="BI709" s="122">
        <v>42101</v>
      </c>
      <c r="BJ709" s="190">
        <v>42124</v>
      </c>
      <c r="BK709" s="526" t="s">
        <v>167</v>
      </c>
      <c r="BL709" s="534">
        <f t="shared" si="166"/>
        <v>250000</v>
      </c>
      <c r="BQ709" t="str">
        <f t="shared" ref="BQ709:BQ772" si="175">+K709</f>
        <v>Indosat</v>
      </c>
      <c r="BR709" t="str">
        <f t="shared" ref="BR709:BR772" si="176">+C709</f>
        <v>HK-14-1884</v>
      </c>
      <c r="BS709" s="91">
        <f t="shared" ref="BS709:BS772" si="177">+H709</f>
        <v>2014</v>
      </c>
      <c r="BT709">
        <f t="shared" si="174"/>
        <v>42055</v>
      </c>
      <c r="BU709" s="91">
        <f t="shared" si="172"/>
        <v>42096</v>
      </c>
      <c r="BW709" t="str">
        <f t="shared" ref="BW709:BW772" si="178">"Site : "&amp;Y709&amp;" - "&amp;X709</f>
        <v>Site : JABABEKA - 03CKR228</v>
      </c>
      <c r="BX709" t="str">
        <f t="shared" ref="BX709:BX772" si="179">"Tipe Tower : "&amp;AB709</f>
        <v>Tipe Tower : SST</v>
      </c>
      <c r="BY709">
        <f t="shared" ref="BY709:BZ772" si="180">+D709</f>
        <v>4800083168</v>
      </c>
      <c r="BZ709" s="92" t="str">
        <f t="shared" si="180"/>
        <v>BoQ Verification</v>
      </c>
      <c r="CD709" s="531"/>
    </row>
    <row r="710" spans="2:82" ht="15" customHeight="1" x14ac:dyDescent="0.25">
      <c r="B710" s="103">
        <f t="shared" si="169"/>
        <v>561</v>
      </c>
      <c r="C710" s="126" t="s">
        <v>11236</v>
      </c>
      <c r="D710" s="126">
        <v>4800083168</v>
      </c>
      <c r="E710" s="121" t="s">
        <v>627</v>
      </c>
      <c r="F710" s="522">
        <v>250000</v>
      </c>
      <c r="G710" s="127">
        <v>8</v>
      </c>
      <c r="H710" s="103">
        <v>2014</v>
      </c>
      <c r="I710" s="128">
        <v>41858</v>
      </c>
      <c r="J710" s="128"/>
      <c r="K710" s="127" t="s">
        <v>628</v>
      </c>
      <c r="L710" s="126" t="s">
        <v>628</v>
      </c>
      <c r="M710" s="141" t="s">
        <v>628</v>
      </c>
      <c r="N710" s="142" t="s">
        <v>631</v>
      </c>
      <c r="O710" s="127" t="s">
        <v>98</v>
      </c>
      <c r="P710" s="127" t="s">
        <v>98</v>
      </c>
      <c r="Q710" s="100">
        <f>(IF(AF710='[1]Price List'!$B$1,VLOOKUP(N710,'[1]Price List'!$A$1:$K$104,2,0),IF(AF710='[1]Price List'!$C$1,VLOOKUP(N710,'[1]Price List'!$A$1:$K$104,3,0),IF(AF710='[1]Price List'!$D$1,VLOOKUP(N710,'[1]Price List'!$A$1:$K$104,4,0),IF(AF710='[1]Price List'!$E$1,VLOOKUP(N710,'[1]Price List'!$A$1:$K$104,5,0),IF(AF710='[1]Price List'!$F$1,VLOOKUP(N710,'[1]Price List'!$A$1:$K$104,6,0),IF(AF710='[1]Price List'!$G$1,VLOOKUP(N710,'[1]Price List'!$A$1:$K$104,7,0),IF(AF710='[1]Price List'!$H$1,VLOOKUP(N710,'[1]Price List'!$A$1:$K$104,8,0),IF(AF710='[1]Price List'!$I$1,VLOOKUP(N710,'[1]Price List'!$A$1:$K$104,9,0),IF(AF710='[1]Price List'!$J$1,VLOOKUP(N710,'[1]Price List'!$A$1:$K$104,10,0),IF(AF710='[1]Price List'!$K$1,VLOOKUP(N710,'[1]Price List'!$A$1:$K$104,11,0))))))))))))+(IF(AF710='[1]Price List'!$B$1,VLOOKUP(O710,'[1]Price List'!$A$1:$K$104,2,0),IF(AF710='[1]Price List'!$C$1,VLOOKUP(O710,'[1]Price List'!$A$1:$K$104,3,0),IF(AF710='[1]Price List'!$D$1,VLOOKUP(O710,'[1]Price List'!$A$1:$K$104,4,0),IF(AF710='[1]Price List'!$E$1,VLOOKUP(O710,'[1]Price List'!$A$1:$K$104,5,0),IF(AF710='[1]Price List'!$F$1,VLOOKUP(O710,'[1]Price List'!$A$1:$K$104,6,0),IF(AF710='[1]Price List'!$G$1,VLOOKUP(O710,'[1]Price List'!$A$1:$K$104,7,0),IF(AF710='[1]Price List'!$H$1,VLOOKUP(O710,'[1]Price List'!$A$1:$K$104,8,0),IF(AF710='[1]Price List'!$I$1,VLOOKUP(O710,'[1]Price List'!$A$1:$K$104,9,0),IF(AF710='[1]Price List'!$J$1,VLOOKUP(O710,'[1]Price List'!$A$1:$K$104,10,0),IF(AF710='[1]Price List'!$K$1,VLOOKUP(O710,'[1]Price List'!$A$1:$K$104,11,0))))))))))))+(IF(AF710='[1]Price List'!$B$1,VLOOKUP(P710,'[1]Price List'!$A$1:$K$104,2,0),IF(AF710='[1]Price List'!$C$1,VLOOKUP(P710,'[1]Price List'!$A$1:$K$104,3,0),IF(AF710='[1]Price List'!$D$1,VLOOKUP(P710,'[1]Price List'!$A$1:$K$104,4,0),IF(AF710='[1]Price List'!$E$1,VLOOKUP(P710,'[1]Price List'!$A$1:$K$104,5,0),IF(AF710='[1]Price List'!$F$1,VLOOKUP(P710,'[1]Price List'!$A$1:$K$104,6,0),IF(AF710='[1]Price List'!$G$1,VLOOKUP(P710,'[1]Price List'!$A$1:$K$104,7,0),IF(AF710='[1]Price List'!$H$1,VLOOKUP(P710,'[1]Price List'!$A$1:$K$104,8,0),IF(AF710='[1]Price List'!$I$1,VLOOKUP(P710,'[1]Price List'!$A$1:$K$104,9,0),IF(AF710='[1]Price List'!$J$1,VLOOKUP(P710,'[1]Price List'!$A$1:$K$104,10,0),IF(AF710='[1]Price List'!$K$1,VLOOKUP(P710,'[1]Price List'!$A$1:$K$104,11,0))))))))))))</f>
        <v>250000</v>
      </c>
      <c r="R710" s="103"/>
      <c r="S710" s="127"/>
      <c r="T710" s="127"/>
      <c r="U710" s="120">
        <v>41892</v>
      </c>
      <c r="V710" s="523">
        <f t="shared" si="168"/>
        <v>34</v>
      </c>
      <c r="W710" s="127"/>
      <c r="X710" s="141" t="s">
        <v>11237</v>
      </c>
      <c r="Y710" s="424" t="s">
        <v>11238</v>
      </c>
      <c r="Z710" s="126" t="s">
        <v>627</v>
      </c>
      <c r="AA710" s="103"/>
      <c r="AB710" s="126" t="s">
        <v>635</v>
      </c>
      <c r="AC710" s="103"/>
      <c r="AD710" s="103"/>
      <c r="AE710" s="103"/>
      <c r="AF710" s="121" t="s">
        <v>477</v>
      </c>
      <c r="AG710" s="126"/>
      <c r="AH710" s="524"/>
      <c r="AI710" s="524"/>
      <c r="AJ710" s="121"/>
      <c r="AK710" s="121"/>
      <c r="AL710" s="121"/>
      <c r="AM710" s="120"/>
      <c r="AN710" s="120"/>
      <c r="AO710" s="120"/>
      <c r="AP710" s="121"/>
      <c r="AQ710" s="525"/>
      <c r="AR710" s="525">
        <f t="shared" ca="1" si="173"/>
        <v>42347</v>
      </c>
      <c r="AS710" s="121"/>
      <c r="AT710" s="121" t="s">
        <v>11239</v>
      </c>
      <c r="AU710" s="91">
        <v>42025</v>
      </c>
      <c r="AV710" s="91">
        <v>42055</v>
      </c>
      <c r="AX710" s="121" t="s">
        <v>11240</v>
      </c>
      <c r="AZ710" s="120">
        <v>42055</v>
      </c>
      <c r="BA710" s="120">
        <v>42096</v>
      </c>
      <c r="BB710" s="121"/>
      <c r="BC710" s="522">
        <f t="shared" si="170"/>
        <v>250000</v>
      </c>
      <c r="BD710" s="121"/>
      <c r="BE710" s="516">
        <f>+BC710</f>
        <v>250000</v>
      </c>
      <c r="BF710" s="122">
        <v>42100</v>
      </c>
      <c r="BG710" s="141" t="s">
        <v>116</v>
      </c>
      <c r="BH710" s="121" t="s">
        <v>11241</v>
      </c>
      <c r="BI710" s="122">
        <v>42101</v>
      </c>
      <c r="BJ710" s="190">
        <v>42124</v>
      </c>
      <c r="BK710" s="526" t="s">
        <v>167</v>
      </c>
      <c r="BL710" s="534">
        <f t="shared" si="166"/>
        <v>250000</v>
      </c>
      <c r="BQ710" t="str">
        <f t="shared" si="175"/>
        <v>Indosat</v>
      </c>
      <c r="BR710" t="str">
        <f t="shared" si="176"/>
        <v>HK-14-1885</v>
      </c>
      <c r="BS710" s="91">
        <f t="shared" si="177"/>
        <v>2014</v>
      </c>
      <c r="BT710">
        <f t="shared" si="174"/>
        <v>42055</v>
      </c>
      <c r="BU710" s="91">
        <f t="shared" si="172"/>
        <v>42096</v>
      </c>
      <c r="BW710" t="str">
        <f t="shared" si="178"/>
        <v>Site : YAYIP - 02TGR011</v>
      </c>
      <c r="BX710" t="str">
        <f t="shared" si="179"/>
        <v>Tipe Tower : SST</v>
      </c>
      <c r="BY710">
        <f t="shared" si="180"/>
        <v>4800083168</v>
      </c>
      <c r="BZ710" s="92" t="str">
        <f t="shared" si="180"/>
        <v>BoQ Verification</v>
      </c>
      <c r="CD710" s="531"/>
    </row>
    <row r="711" spans="2:82" ht="15" customHeight="1" x14ac:dyDescent="0.25">
      <c r="B711" s="103">
        <f t="shared" si="169"/>
        <v>562</v>
      </c>
      <c r="C711" s="126" t="s">
        <v>11242</v>
      </c>
      <c r="D711" s="126">
        <v>4800083168</v>
      </c>
      <c r="E711" s="121" t="s">
        <v>627</v>
      </c>
      <c r="F711" s="522">
        <v>250000</v>
      </c>
      <c r="G711" s="127">
        <v>8</v>
      </c>
      <c r="H711" s="103">
        <v>2014</v>
      </c>
      <c r="I711" s="128">
        <v>41858</v>
      </c>
      <c r="J711" s="128"/>
      <c r="K711" s="127" t="s">
        <v>628</v>
      </c>
      <c r="L711" s="126" t="s">
        <v>628</v>
      </c>
      <c r="M711" s="141" t="s">
        <v>628</v>
      </c>
      <c r="N711" s="142" t="s">
        <v>631</v>
      </c>
      <c r="O711" s="127" t="s">
        <v>98</v>
      </c>
      <c r="P711" s="127" t="s">
        <v>98</v>
      </c>
      <c r="Q711" s="100">
        <f>(IF(AF711='[1]Price List'!$B$1,VLOOKUP(N711,'[1]Price List'!$A$1:$K$104,2,0),IF(AF711='[1]Price List'!$C$1,VLOOKUP(N711,'[1]Price List'!$A$1:$K$104,3,0),IF(AF711='[1]Price List'!$D$1,VLOOKUP(N711,'[1]Price List'!$A$1:$K$104,4,0),IF(AF711='[1]Price List'!$E$1,VLOOKUP(N711,'[1]Price List'!$A$1:$K$104,5,0),IF(AF711='[1]Price List'!$F$1,VLOOKUP(N711,'[1]Price List'!$A$1:$K$104,6,0),IF(AF711='[1]Price List'!$G$1,VLOOKUP(N711,'[1]Price List'!$A$1:$K$104,7,0),IF(AF711='[1]Price List'!$H$1,VLOOKUP(N711,'[1]Price List'!$A$1:$K$104,8,0),IF(AF711='[1]Price List'!$I$1,VLOOKUP(N711,'[1]Price List'!$A$1:$K$104,9,0),IF(AF711='[1]Price List'!$J$1,VLOOKUP(N711,'[1]Price List'!$A$1:$K$104,10,0),IF(AF711='[1]Price List'!$K$1,VLOOKUP(N711,'[1]Price List'!$A$1:$K$104,11,0))))))))))))+(IF(AF711='[1]Price List'!$B$1,VLOOKUP(O711,'[1]Price List'!$A$1:$K$104,2,0),IF(AF711='[1]Price List'!$C$1,VLOOKUP(O711,'[1]Price List'!$A$1:$K$104,3,0),IF(AF711='[1]Price List'!$D$1,VLOOKUP(O711,'[1]Price List'!$A$1:$K$104,4,0),IF(AF711='[1]Price List'!$E$1,VLOOKUP(O711,'[1]Price List'!$A$1:$K$104,5,0),IF(AF711='[1]Price List'!$F$1,VLOOKUP(O711,'[1]Price List'!$A$1:$K$104,6,0),IF(AF711='[1]Price List'!$G$1,VLOOKUP(O711,'[1]Price List'!$A$1:$K$104,7,0),IF(AF711='[1]Price List'!$H$1,VLOOKUP(O711,'[1]Price List'!$A$1:$K$104,8,0),IF(AF711='[1]Price List'!$I$1,VLOOKUP(O711,'[1]Price List'!$A$1:$K$104,9,0),IF(AF711='[1]Price List'!$J$1,VLOOKUP(O711,'[1]Price List'!$A$1:$K$104,10,0),IF(AF711='[1]Price List'!$K$1,VLOOKUP(O711,'[1]Price List'!$A$1:$K$104,11,0))))))))))))+(IF(AF711='[1]Price List'!$B$1,VLOOKUP(P711,'[1]Price List'!$A$1:$K$104,2,0),IF(AF711='[1]Price List'!$C$1,VLOOKUP(P711,'[1]Price List'!$A$1:$K$104,3,0),IF(AF711='[1]Price List'!$D$1,VLOOKUP(P711,'[1]Price List'!$A$1:$K$104,4,0),IF(AF711='[1]Price List'!$E$1,VLOOKUP(P711,'[1]Price List'!$A$1:$K$104,5,0),IF(AF711='[1]Price List'!$F$1,VLOOKUP(P711,'[1]Price List'!$A$1:$K$104,6,0),IF(AF711='[1]Price List'!$G$1,VLOOKUP(P711,'[1]Price List'!$A$1:$K$104,7,0),IF(AF711='[1]Price List'!$H$1,VLOOKUP(P711,'[1]Price List'!$A$1:$K$104,8,0),IF(AF711='[1]Price List'!$I$1,VLOOKUP(P711,'[1]Price List'!$A$1:$K$104,9,0),IF(AF711='[1]Price List'!$J$1,VLOOKUP(P711,'[1]Price List'!$A$1:$K$104,10,0),IF(AF711='[1]Price List'!$K$1,VLOOKUP(P711,'[1]Price List'!$A$1:$K$104,11,0))))))))))))</f>
        <v>250000</v>
      </c>
      <c r="R711" s="103"/>
      <c r="S711" s="127"/>
      <c r="T711" s="127"/>
      <c r="U711" s="120">
        <v>41892</v>
      </c>
      <c r="V711" s="523">
        <f t="shared" si="168"/>
        <v>34</v>
      </c>
      <c r="W711" s="127"/>
      <c r="X711" s="141" t="s">
        <v>11243</v>
      </c>
      <c r="Y711" s="424" t="s">
        <v>11244</v>
      </c>
      <c r="Z711" s="126" t="s">
        <v>627</v>
      </c>
      <c r="AA711" s="103"/>
      <c r="AB711" s="126" t="s">
        <v>635</v>
      </c>
      <c r="AC711" s="103"/>
      <c r="AD711" s="103"/>
      <c r="AE711" s="103"/>
      <c r="AF711" s="121" t="s">
        <v>477</v>
      </c>
      <c r="AG711" s="126"/>
      <c r="AH711" s="524"/>
      <c r="AI711" s="524"/>
      <c r="AJ711" s="121"/>
      <c r="AK711" s="121"/>
      <c r="AL711" s="121"/>
      <c r="AM711" s="120"/>
      <c r="AN711" s="120"/>
      <c r="AO711" s="120"/>
      <c r="AP711" s="121"/>
      <c r="AQ711" s="525"/>
      <c r="AR711" s="525">
        <f t="shared" ca="1" si="173"/>
        <v>42347</v>
      </c>
      <c r="AS711" s="121"/>
      <c r="AT711" s="121" t="s">
        <v>10796</v>
      </c>
      <c r="AU711" s="594">
        <v>42242</v>
      </c>
      <c r="AV711" s="603">
        <v>42249</v>
      </c>
      <c r="AX711" s="121" t="s">
        <v>10797</v>
      </c>
      <c r="AZ711" s="664">
        <v>42257</v>
      </c>
      <c r="BA711" s="120"/>
      <c r="BB711" s="121"/>
      <c r="BC711" s="522">
        <f t="shared" si="170"/>
        <v>250000</v>
      </c>
      <c r="BD711" s="121"/>
      <c r="BE711" s="516"/>
      <c r="BF711" s="122"/>
      <c r="BG711" s="141" t="s">
        <v>9329</v>
      </c>
      <c r="BH711" s="121"/>
      <c r="BI711" s="122"/>
      <c r="BJ711" s="190"/>
      <c r="BK711" s="526" t="s">
        <v>167</v>
      </c>
      <c r="BL711" s="534">
        <f t="shared" si="166"/>
        <v>250000</v>
      </c>
      <c r="BM711" t="s">
        <v>640</v>
      </c>
      <c r="BQ711" t="str">
        <f t="shared" si="175"/>
        <v>Indosat</v>
      </c>
      <c r="BR711" t="str">
        <f t="shared" si="176"/>
        <v>HK-14-1886</v>
      </c>
      <c r="BS711" s="91">
        <f t="shared" si="177"/>
        <v>2014</v>
      </c>
      <c r="BT711" t="e">
        <f>+#REF!</f>
        <v>#REF!</v>
      </c>
      <c r="BU711" s="91">
        <f t="shared" si="172"/>
        <v>0</v>
      </c>
      <c r="BW711" t="str">
        <f t="shared" si="178"/>
        <v>Site : GRAHA RAYA - 02TGR042</v>
      </c>
      <c r="BX711" t="str">
        <f t="shared" si="179"/>
        <v>Tipe Tower : SST</v>
      </c>
      <c r="BY711">
        <f t="shared" si="180"/>
        <v>4800083168</v>
      </c>
      <c r="BZ711" s="92" t="str">
        <f t="shared" si="180"/>
        <v>BoQ Verification</v>
      </c>
      <c r="CD711" s="531"/>
    </row>
    <row r="712" spans="2:82" ht="15" customHeight="1" x14ac:dyDescent="0.25">
      <c r="B712" s="103">
        <f t="shared" si="169"/>
        <v>563</v>
      </c>
      <c r="C712" s="126" t="s">
        <v>11245</v>
      </c>
      <c r="D712" s="126">
        <v>4800083168</v>
      </c>
      <c r="E712" s="121" t="s">
        <v>627</v>
      </c>
      <c r="F712" s="522">
        <v>250000</v>
      </c>
      <c r="G712" s="127">
        <v>8</v>
      </c>
      <c r="H712" s="103">
        <v>2014</v>
      </c>
      <c r="I712" s="128">
        <v>41858</v>
      </c>
      <c r="J712" s="128"/>
      <c r="K712" s="127" t="s">
        <v>628</v>
      </c>
      <c r="L712" s="126" t="s">
        <v>628</v>
      </c>
      <c r="M712" s="141" t="s">
        <v>628</v>
      </c>
      <c r="N712" s="142" t="s">
        <v>631</v>
      </c>
      <c r="O712" s="127" t="s">
        <v>98</v>
      </c>
      <c r="P712" s="127" t="s">
        <v>98</v>
      </c>
      <c r="Q712" s="100">
        <f>(IF(AF712='[1]Price List'!$B$1,VLOOKUP(N712,'[1]Price List'!$A$1:$K$104,2,0),IF(AF712='[1]Price List'!$C$1,VLOOKUP(N712,'[1]Price List'!$A$1:$K$104,3,0),IF(AF712='[1]Price List'!$D$1,VLOOKUP(N712,'[1]Price List'!$A$1:$K$104,4,0),IF(AF712='[1]Price List'!$E$1,VLOOKUP(N712,'[1]Price List'!$A$1:$K$104,5,0),IF(AF712='[1]Price List'!$F$1,VLOOKUP(N712,'[1]Price List'!$A$1:$K$104,6,0),IF(AF712='[1]Price List'!$G$1,VLOOKUP(N712,'[1]Price List'!$A$1:$K$104,7,0),IF(AF712='[1]Price List'!$H$1,VLOOKUP(N712,'[1]Price List'!$A$1:$K$104,8,0),IF(AF712='[1]Price List'!$I$1,VLOOKUP(N712,'[1]Price List'!$A$1:$K$104,9,0),IF(AF712='[1]Price List'!$J$1,VLOOKUP(N712,'[1]Price List'!$A$1:$K$104,10,0),IF(AF712='[1]Price List'!$K$1,VLOOKUP(N712,'[1]Price List'!$A$1:$K$104,11,0))))))))))))+(IF(AF712='[1]Price List'!$B$1,VLOOKUP(O712,'[1]Price List'!$A$1:$K$104,2,0),IF(AF712='[1]Price List'!$C$1,VLOOKUP(O712,'[1]Price List'!$A$1:$K$104,3,0),IF(AF712='[1]Price List'!$D$1,VLOOKUP(O712,'[1]Price List'!$A$1:$K$104,4,0),IF(AF712='[1]Price List'!$E$1,VLOOKUP(O712,'[1]Price List'!$A$1:$K$104,5,0),IF(AF712='[1]Price List'!$F$1,VLOOKUP(O712,'[1]Price List'!$A$1:$K$104,6,0),IF(AF712='[1]Price List'!$G$1,VLOOKUP(O712,'[1]Price List'!$A$1:$K$104,7,0),IF(AF712='[1]Price List'!$H$1,VLOOKUP(O712,'[1]Price List'!$A$1:$K$104,8,0),IF(AF712='[1]Price List'!$I$1,VLOOKUP(O712,'[1]Price List'!$A$1:$K$104,9,0),IF(AF712='[1]Price List'!$J$1,VLOOKUP(O712,'[1]Price List'!$A$1:$K$104,10,0),IF(AF712='[1]Price List'!$K$1,VLOOKUP(O712,'[1]Price List'!$A$1:$K$104,11,0))))))))))))+(IF(AF712='[1]Price List'!$B$1,VLOOKUP(P712,'[1]Price List'!$A$1:$K$104,2,0),IF(AF712='[1]Price List'!$C$1,VLOOKUP(P712,'[1]Price List'!$A$1:$K$104,3,0),IF(AF712='[1]Price List'!$D$1,VLOOKUP(P712,'[1]Price List'!$A$1:$K$104,4,0),IF(AF712='[1]Price List'!$E$1,VLOOKUP(P712,'[1]Price List'!$A$1:$K$104,5,0),IF(AF712='[1]Price List'!$F$1,VLOOKUP(P712,'[1]Price List'!$A$1:$K$104,6,0),IF(AF712='[1]Price List'!$G$1,VLOOKUP(P712,'[1]Price List'!$A$1:$K$104,7,0),IF(AF712='[1]Price List'!$H$1,VLOOKUP(P712,'[1]Price List'!$A$1:$K$104,8,0),IF(AF712='[1]Price List'!$I$1,VLOOKUP(P712,'[1]Price List'!$A$1:$K$104,9,0),IF(AF712='[1]Price List'!$J$1,VLOOKUP(P712,'[1]Price List'!$A$1:$K$104,10,0),IF(AF712='[1]Price List'!$K$1,VLOOKUP(P712,'[1]Price List'!$A$1:$K$104,11,0))))))))))))</f>
        <v>250000</v>
      </c>
      <c r="R712" s="103"/>
      <c r="S712" s="127"/>
      <c r="T712" s="127"/>
      <c r="U712" s="120">
        <v>41892</v>
      </c>
      <c r="V712" s="523">
        <f t="shared" si="168"/>
        <v>34</v>
      </c>
      <c r="W712" s="127"/>
      <c r="X712" s="141" t="s">
        <v>11246</v>
      </c>
      <c r="Y712" s="424" t="s">
        <v>11247</v>
      </c>
      <c r="Z712" s="126" t="s">
        <v>627</v>
      </c>
      <c r="AA712" s="103"/>
      <c r="AB712" s="126" t="s">
        <v>635</v>
      </c>
      <c r="AC712" s="103"/>
      <c r="AD712" s="103"/>
      <c r="AE712" s="103"/>
      <c r="AF712" s="121" t="s">
        <v>477</v>
      </c>
      <c r="AG712" s="126"/>
      <c r="AH712" s="524"/>
      <c r="AI712" s="524"/>
      <c r="AJ712" s="121"/>
      <c r="AK712" s="121"/>
      <c r="AL712" s="121"/>
      <c r="AM712" s="120"/>
      <c r="AN712" s="120"/>
      <c r="AO712" s="120"/>
      <c r="AP712" s="121"/>
      <c r="AQ712" s="525"/>
      <c r="AR712" s="525">
        <f t="shared" ca="1" si="173"/>
        <v>42347</v>
      </c>
      <c r="AS712" s="121"/>
      <c r="AT712" s="126" t="s">
        <v>10604</v>
      </c>
      <c r="AU712" s="122">
        <v>42025</v>
      </c>
      <c r="AV712" s="120">
        <v>42055</v>
      </c>
      <c r="AX712" s="121" t="s">
        <v>10605</v>
      </c>
      <c r="AZ712" s="665">
        <v>42055</v>
      </c>
      <c r="BA712" s="120">
        <v>42096</v>
      </c>
      <c r="BB712" s="121"/>
      <c r="BC712" s="522">
        <f t="shared" si="170"/>
        <v>250000</v>
      </c>
      <c r="BD712" s="121"/>
      <c r="BE712" s="516">
        <f>+BC712</f>
        <v>250000</v>
      </c>
      <c r="BF712" s="122">
        <v>42100</v>
      </c>
      <c r="BG712" s="141" t="s">
        <v>116</v>
      </c>
      <c r="BH712" s="121" t="s">
        <v>10606</v>
      </c>
      <c r="BI712" s="122">
        <v>42101</v>
      </c>
      <c r="BJ712" s="190">
        <v>42124</v>
      </c>
      <c r="BK712" s="526" t="s">
        <v>167</v>
      </c>
      <c r="BL712" s="534">
        <f t="shared" si="166"/>
        <v>250000</v>
      </c>
      <c r="BQ712" t="str">
        <f t="shared" si="175"/>
        <v>Indosat</v>
      </c>
      <c r="BR712" t="str">
        <f t="shared" si="176"/>
        <v>HK-14-1887</v>
      </c>
      <c r="BS712" s="91">
        <f t="shared" si="177"/>
        <v>2014</v>
      </c>
      <c r="BT712" t="e">
        <f>+#REF!</f>
        <v>#REF!</v>
      </c>
      <c r="BU712" s="91">
        <f t="shared" si="172"/>
        <v>42096</v>
      </c>
      <c r="BW712" t="str">
        <f t="shared" si="178"/>
        <v>Site : LEGOK - 02TGN096</v>
      </c>
      <c r="BX712" t="str">
        <f t="shared" si="179"/>
        <v>Tipe Tower : SST</v>
      </c>
      <c r="BY712">
        <f t="shared" si="180"/>
        <v>4800083168</v>
      </c>
      <c r="BZ712" s="92" t="str">
        <f t="shared" si="180"/>
        <v>BoQ Verification</v>
      </c>
      <c r="CD712" s="531"/>
    </row>
    <row r="713" spans="2:82" ht="15" customHeight="1" x14ac:dyDescent="0.25">
      <c r="B713" s="103">
        <f t="shared" si="169"/>
        <v>564</v>
      </c>
      <c r="C713" s="126" t="s">
        <v>11248</v>
      </c>
      <c r="D713" s="126">
        <v>4800083168</v>
      </c>
      <c r="E713" s="121" t="s">
        <v>627</v>
      </c>
      <c r="F713" s="522">
        <v>250000</v>
      </c>
      <c r="G713" s="127">
        <v>8</v>
      </c>
      <c r="H713" s="103">
        <v>2014</v>
      </c>
      <c r="I713" s="128">
        <v>41858</v>
      </c>
      <c r="J713" s="128"/>
      <c r="K713" s="127" t="s">
        <v>628</v>
      </c>
      <c r="L713" s="126" t="s">
        <v>628</v>
      </c>
      <c r="M713" s="141" t="s">
        <v>628</v>
      </c>
      <c r="N713" s="142" t="s">
        <v>631</v>
      </c>
      <c r="O713" s="127" t="s">
        <v>98</v>
      </c>
      <c r="P713" s="127" t="s">
        <v>98</v>
      </c>
      <c r="Q713" s="100">
        <f>(IF(AF713='[1]Price List'!$B$1,VLOOKUP(N713,'[1]Price List'!$A$1:$K$104,2,0),IF(AF713='[1]Price List'!$C$1,VLOOKUP(N713,'[1]Price List'!$A$1:$K$104,3,0),IF(AF713='[1]Price List'!$D$1,VLOOKUP(N713,'[1]Price List'!$A$1:$K$104,4,0),IF(AF713='[1]Price List'!$E$1,VLOOKUP(N713,'[1]Price List'!$A$1:$K$104,5,0),IF(AF713='[1]Price List'!$F$1,VLOOKUP(N713,'[1]Price List'!$A$1:$K$104,6,0),IF(AF713='[1]Price List'!$G$1,VLOOKUP(N713,'[1]Price List'!$A$1:$K$104,7,0),IF(AF713='[1]Price List'!$H$1,VLOOKUP(N713,'[1]Price List'!$A$1:$K$104,8,0),IF(AF713='[1]Price List'!$I$1,VLOOKUP(N713,'[1]Price List'!$A$1:$K$104,9,0),IF(AF713='[1]Price List'!$J$1,VLOOKUP(N713,'[1]Price List'!$A$1:$K$104,10,0),IF(AF713='[1]Price List'!$K$1,VLOOKUP(N713,'[1]Price List'!$A$1:$K$104,11,0))))))))))))+(IF(AF713='[1]Price List'!$B$1,VLOOKUP(O713,'[1]Price List'!$A$1:$K$104,2,0),IF(AF713='[1]Price List'!$C$1,VLOOKUP(O713,'[1]Price List'!$A$1:$K$104,3,0),IF(AF713='[1]Price List'!$D$1,VLOOKUP(O713,'[1]Price List'!$A$1:$K$104,4,0),IF(AF713='[1]Price List'!$E$1,VLOOKUP(O713,'[1]Price List'!$A$1:$K$104,5,0),IF(AF713='[1]Price List'!$F$1,VLOOKUP(O713,'[1]Price List'!$A$1:$K$104,6,0),IF(AF713='[1]Price List'!$G$1,VLOOKUP(O713,'[1]Price List'!$A$1:$K$104,7,0),IF(AF713='[1]Price List'!$H$1,VLOOKUP(O713,'[1]Price List'!$A$1:$K$104,8,0),IF(AF713='[1]Price List'!$I$1,VLOOKUP(O713,'[1]Price List'!$A$1:$K$104,9,0),IF(AF713='[1]Price List'!$J$1,VLOOKUP(O713,'[1]Price List'!$A$1:$K$104,10,0),IF(AF713='[1]Price List'!$K$1,VLOOKUP(O713,'[1]Price List'!$A$1:$K$104,11,0))))))))))))+(IF(AF713='[1]Price List'!$B$1,VLOOKUP(P713,'[1]Price List'!$A$1:$K$104,2,0),IF(AF713='[1]Price List'!$C$1,VLOOKUP(P713,'[1]Price List'!$A$1:$K$104,3,0),IF(AF713='[1]Price List'!$D$1,VLOOKUP(P713,'[1]Price List'!$A$1:$K$104,4,0),IF(AF713='[1]Price List'!$E$1,VLOOKUP(P713,'[1]Price List'!$A$1:$K$104,5,0),IF(AF713='[1]Price List'!$F$1,VLOOKUP(P713,'[1]Price List'!$A$1:$K$104,6,0),IF(AF713='[1]Price List'!$G$1,VLOOKUP(P713,'[1]Price List'!$A$1:$K$104,7,0),IF(AF713='[1]Price List'!$H$1,VLOOKUP(P713,'[1]Price List'!$A$1:$K$104,8,0),IF(AF713='[1]Price List'!$I$1,VLOOKUP(P713,'[1]Price List'!$A$1:$K$104,9,0),IF(AF713='[1]Price List'!$J$1,VLOOKUP(P713,'[1]Price List'!$A$1:$K$104,10,0),IF(AF713='[1]Price List'!$K$1,VLOOKUP(P713,'[1]Price List'!$A$1:$K$104,11,0))))))))))))</f>
        <v>250000</v>
      </c>
      <c r="R713" s="103"/>
      <c r="S713" s="127"/>
      <c r="T713" s="127"/>
      <c r="U713" s="120">
        <v>41892</v>
      </c>
      <c r="V713" s="523">
        <f t="shared" si="168"/>
        <v>34</v>
      </c>
      <c r="W713" s="127"/>
      <c r="X713" s="141" t="s">
        <v>11249</v>
      </c>
      <c r="Y713" s="424" t="s">
        <v>11250</v>
      </c>
      <c r="Z713" s="126" t="s">
        <v>627</v>
      </c>
      <c r="AA713" s="103"/>
      <c r="AB713" s="126" t="s">
        <v>635</v>
      </c>
      <c r="AC713" s="103"/>
      <c r="AD713" s="103"/>
      <c r="AE713" s="103"/>
      <c r="AF713" s="121" t="s">
        <v>477</v>
      </c>
      <c r="AG713" s="126"/>
      <c r="AH713" s="524"/>
      <c r="AI713" s="524"/>
      <c r="AJ713" s="121"/>
      <c r="AK713" s="121"/>
      <c r="AL713" s="121"/>
      <c r="AM713" s="120"/>
      <c r="AN713" s="120"/>
      <c r="AO713" s="120"/>
      <c r="AP713" s="121"/>
      <c r="AQ713" s="525"/>
      <c r="AR713" s="525">
        <f t="shared" ca="1" si="173"/>
        <v>42347</v>
      </c>
      <c r="AS713" s="121"/>
      <c r="AT713" s="121" t="s">
        <v>11239</v>
      </c>
      <c r="AU713" s="91">
        <v>42025</v>
      </c>
      <c r="AV713" s="91">
        <v>42055</v>
      </c>
      <c r="AX713" s="121" t="s">
        <v>11240</v>
      </c>
      <c r="AZ713" s="665">
        <v>42055</v>
      </c>
      <c r="BA713" s="120">
        <v>42096</v>
      </c>
      <c r="BB713" s="121"/>
      <c r="BC713" s="522">
        <f t="shared" si="170"/>
        <v>250000</v>
      </c>
      <c r="BD713" s="121"/>
      <c r="BE713" s="516">
        <f>+BC713</f>
        <v>250000</v>
      </c>
      <c r="BF713" s="122">
        <v>42100</v>
      </c>
      <c r="BG713" s="141" t="s">
        <v>116</v>
      </c>
      <c r="BH713" s="121" t="s">
        <v>11241</v>
      </c>
      <c r="BI713" s="122">
        <v>42101</v>
      </c>
      <c r="BJ713" s="190">
        <v>42124</v>
      </c>
      <c r="BK713" s="526" t="s">
        <v>167</v>
      </c>
      <c r="BL713" s="534">
        <f t="shared" si="166"/>
        <v>250000</v>
      </c>
      <c r="BQ713" t="str">
        <f t="shared" si="175"/>
        <v>Indosat</v>
      </c>
      <c r="BR713" t="str">
        <f t="shared" si="176"/>
        <v>HK-14-1888</v>
      </c>
      <c r="BS713" s="91">
        <f t="shared" si="177"/>
        <v>2014</v>
      </c>
      <c r="BT713" t="e">
        <f>+#REF!</f>
        <v>#REF!</v>
      </c>
      <c r="BU713" s="91">
        <f t="shared" si="172"/>
        <v>42096</v>
      </c>
      <c r="BW713" t="str">
        <f t="shared" si="178"/>
        <v>Site : BATUJAYA - 02TGN201</v>
      </c>
      <c r="BX713" t="str">
        <f t="shared" si="179"/>
        <v>Tipe Tower : SST</v>
      </c>
      <c r="BY713">
        <f t="shared" si="180"/>
        <v>4800083168</v>
      </c>
      <c r="BZ713" s="92" t="str">
        <f t="shared" si="180"/>
        <v>BoQ Verification</v>
      </c>
      <c r="CD713" s="531"/>
    </row>
    <row r="714" spans="2:82" ht="15" customHeight="1" x14ac:dyDescent="0.25">
      <c r="B714" s="103">
        <f t="shared" si="169"/>
        <v>565</v>
      </c>
      <c r="C714" s="126" t="s">
        <v>11251</v>
      </c>
      <c r="D714" s="126">
        <v>4800083168</v>
      </c>
      <c r="E714" s="121" t="s">
        <v>627</v>
      </c>
      <c r="F714" s="522">
        <v>250000</v>
      </c>
      <c r="G714" s="127">
        <v>8</v>
      </c>
      <c r="H714" s="103">
        <v>2014</v>
      </c>
      <c r="I714" s="128">
        <v>41858</v>
      </c>
      <c r="J714" s="128"/>
      <c r="K714" s="127" t="s">
        <v>628</v>
      </c>
      <c r="L714" s="126" t="s">
        <v>628</v>
      </c>
      <c r="M714" s="141" t="s">
        <v>628</v>
      </c>
      <c r="N714" s="142" t="s">
        <v>631</v>
      </c>
      <c r="O714" s="127" t="s">
        <v>98</v>
      </c>
      <c r="P714" s="127" t="s">
        <v>98</v>
      </c>
      <c r="Q714" s="100">
        <f>(IF(AF714='[1]Price List'!$B$1,VLOOKUP(N714,'[1]Price List'!$A$1:$K$104,2,0),IF(AF714='[1]Price List'!$C$1,VLOOKUP(N714,'[1]Price List'!$A$1:$K$104,3,0),IF(AF714='[1]Price List'!$D$1,VLOOKUP(N714,'[1]Price List'!$A$1:$K$104,4,0),IF(AF714='[1]Price List'!$E$1,VLOOKUP(N714,'[1]Price List'!$A$1:$K$104,5,0),IF(AF714='[1]Price List'!$F$1,VLOOKUP(N714,'[1]Price List'!$A$1:$K$104,6,0),IF(AF714='[1]Price List'!$G$1,VLOOKUP(N714,'[1]Price List'!$A$1:$K$104,7,0),IF(AF714='[1]Price List'!$H$1,VLOOKUP(N714,'[1]Price List'!$A$1:$K$104,8,0),IF(AF714='[1]Price List'!$I$1,VLOOKUP(N714,'[1]Price List'!$A$1:$K$104,9,0),IF(AF714='[1]Price List'!$J$1,VLOOKUP(N714,'[1]Price List'!$A$1:$K$104,10,0),IF(AF714='[1]Price List'!$K$1,VLOOKUP(N714,'[1]Price List'!$A$1:$K$104,11,0))))))))))))+(IF(AF714='[1]Price List'!$B$1,VLOOKUP(O714,'[1]Price List'!$A$1:$K$104,2,0),IF(AF714='[1]Price List'!$C$1,VLOOKUP(O714,'[1]Price List'!$A$1:$K$104,3,0),IF(AF714='[1]Price List'!$D$1,VLOOKUP(O714,'[1]Price List'!$A$1:$K$104,4,0),IF(AF714='[1]Price List'!$E$1,VLOOKUP(O714,'[1]Price List'!$A$1:$K$104,5,0),IF(AF714='[1]Price List'!$F$1,VLOOKUP(O714,'[1]Price List'!$A$1:$K$104,6,0),IF(AF714='[1]Price List'!$G$1,VLOOKUP(O714,'[1]Price List'!$A$1:$K$104,7,0),IF(AF714='[1]Price List'!$H$1,VLOOKUP(O714,'[1]Price List'!$A$1:$K$104,8,0),IF(AF714='[1]Price List'!$I$1,VLOOKUP(O714,'[1]Price List'!$A$1:$K$104,9,0),IF(AF714='[1]Price List'!$J$1,VLOOKUP(O714,'[1]Price List'!$A$1:$K$104,10,0),IF(AF714='[1]Price List'!$K$1,VLOOKUP(O714,'[1]Price List'!$A$1:$K$104,11,0))))))))))))+(IF(AF714='[1]Price List'!$B$1,VLOOKUP(P714,'[1]Price List'!$A$1:$K$104,2,0),IF(AF714='[1]Price List'!$C$1,VLOOKUP(P714,'[1]Price List'!$A$1:$K$104,3,0),IF(AF714='[1]Price List'!$D$1,VLOOKUP(P714,'[1]Price List'!$A$1:$K$104,4,0),IF(AF714='[1]Price List'!$E$1,VLOOKUP(P714,'[1]Price List'!$A$1:$K$104,5,0),IF(AF714='[1]Price List'!$F$1,VLOOKUP(P714,'[1]Price List'!$A$1:$K$104,6,0),IF(AF714='[1]Price List'!$G$1,VLOOKUP(P714,'[1]Price List'!$A$1:$K$104,7,0),IF(AF714='[1]Price List'!$H$1,VLOOKUP(P714,'[1]Price List'!$A$1:$K$104,8,0),IF(AF714='[1]Price List'!$I$1,VLOOKUP(P714,'[1]Price List'!$A$1:$K$104,9,0),IF(AF714='[1]Price List'!$J$1,VLOOKUP(P714,'[1]Price List'!$A$1:$K$104,10,0),IF(AF714='[1]Price List'!$K$1,VLOOKUP(P714,'[1]Price List'!$A$1:$K$104,11,0))))))))))))</f>
        <v>250000</v>
      </c>
      <c r="R714" s="103"/>
      <c r="S714" s="127"/>
      <c r="T714" s="127"/>
      <c r="U714" s="120">
        <v>41892</v>
      </c>
      <c r="V714" s="523">
        <f t="shared" si="168"/>
        <v>34</v>
      </c>
      <c r="W714" s="127"/>
      <c r="X714" s="141" t="s">
        <v>4322</v>
      </c>
      <c r="Y714" s="424" t="s">
        <v>4323</v>
      </c>
      <c r="Z714" s="126" t="s">
        <v>627</v>
      </c>
      <c r="AA714" s="103"/>
      <c r="AB714" s="126" t="s">
        <v>635</v>
      </c>
      <c r="AC714" s="103"/>
      <c r="AD714" s="103"/>
      <c r="AE714" s="103"/>
      <c r="AF714" s="121" t="s">
        <v>477</v>
      </c>
      <c r="AG714" s="126"/>
      <c r="AH714" s="524"/>
      <c r="AI714" s="524"/>
      <c r="AJ714" s="121"/>
      <c r="AK714" s="121"/>
      <c r="AL714" s="121"/>
      <c r="AM714" s="120"/>
      <c r="AN714" s="120"/>
      <c r="AO714" s="120"/>
      <c r="AP714" s="121"/>
      <c r="AQ714" s="525"/>
      <c r="AR714" s="525">
        <f t="shared" ca="1" si="173"/>
        <v>42347</v>
      </c>
      <c r="AS714" s="121"/>
      <c r="AT714" s="121" t="s">
        <v>11239</v>
      </c>
      <c r="AU714" s="91">
        <v>42025</v>
      </c>
      <c r="AV714" s="91">
        <v>42055</v>
      </c>
      <c r="AX714" s="121" t="s">
        <v>11240</v>
      </c>
      <c r="AZ714" s="665">
        <v>42055</v>
      </c>
      <c r="BA714" s="120">
        <v>42096</v>
      </c>
      <c r="BB714" s="121"/>
      <c r="BC714" s="522">
        <f t="shared" si="170"/>
        <v>250000</v>
      </c>
      <c r="BD714" s="121"/>
      <c r="BE714" s="516">
        <f>+BC714</f>
        <v>250000</v>
      </c>
      <c r="BF714" s="122">
        <v>42100</v>
      </c>
      <c r="BG714" s="141" t="s">
        <v>116</v>
      </c>
      <c r="BH714" s="121" t="s">
        <v>11241</v>
      </c>
      <c r="BI714" s="122">
        <v>42101</v>
      </c>
      <c r="BJ714" s="190">
        <v>42124</v>
      </c>
      <c r="BK714" s="526" t="s">
        <v>167</v>
      </c>
      <c r="BL714" s="534">
        <f t="shared" si="166"/>
        <v>250000</v>
      </c>
      <c r="BQ714" t="str">
        <f t="shared" si="175"/>
        <v>Indosat</v>
      </c>
      <c r="BR714" t="str">
        <f t="shared" si="176"/>
        <v>HK-14-1889</v>
      </c>
      <c r="BS714" s="91">
        <f t="shared" si="177"/>
        <v>2014</v>
      </c>
      <c r="BT714" t="e">
        <f>+#REF!</f>
        <v>#REF!</v>
      </c>
      <c r="BU714" s="91">
        <f t="shared" si="172"/>
        <v>42096</v>
      </c>
      <c r="BW714" t="str">
        <f t="shared" si="178"/>
        <v>Site : VILLA ASEAN - 02TGN082</v>
      </c>
      <c r="BX714" t="str">
        <f t="shared" si="179"/>
        <v>Tipe Tower : SST</v>
      </c>
      <c r="BY714">
        <f t="shared" si="180"/>
        <v>4800083168</v>
      </c>
      <c r="BZ714" s="92" t="str">
        <f t="shared" si="180"/>
        <v>BoQ Verification</v>
      </c>
      <c r="CD714" s="531"/>
    </row>
    <row r="715" spans="2:82" ht="15" customHeight="1" x14ac:dyDescent="0.25">
      <c r="B715" s="103">
        <f t="shared" si="169"/>
        <v>566</v>
      </c>
      <c r="C715" s="126" t="s">
        <v>11252</v>
      </c>
      <c r="D715" s="126">
        <v>4800083168</v>
      </c>
      <c r="E715" s="121" t="s">
        <v>627</v>
      </c>
      <c r="F715" s="522">
        <v>250000</v>
      </c>
      <c r="G715" s="127">
        <v>8</v>
      </c>
      <c r="H715" s="103">
        <v>2014</v>
      </c>
      <c r="I715" s="128">
        <v>41858</v>
      </c>
      <c r="J715" s="128"/>
      <c r="K715" s="127" t="s">
        <v>628</v>
      </c>
      <c r="L715" s="126" t="s">
        <v>628</v>
      </c>
      <c r="M715" s="141" t="s">
        <v>628</v>
      </c>
      <c r="N715" s="142" t="s">
        <v>631</v>
      </c>
      <c r="O715" s="127" t="s">
        <v>98</v>
      </c>
      <c r="P715" s="127" t="s">
        <v>98</v>
      </c>
      <c r="Q715" s="100">
        <f>(IF(AF715='[1]Price List'!$B$1,VLOOKUP(N715,'[1]Price List'!$A$1:$K$104,2,0),IF(AF715='[1]Price List'!$C$1,VLOOKUP(N715,'[1]Price List'!$A$1:$K$104,3,0),IF(AF715='[1]Price List'!$D$1,VLOOKUP(N715,'[1]Price List'!$A$1:$K$104,4,0),IF(AF715='[1]Price List'!$E$1,VLOOKUP(N715,'[1]Price List'!$A$1:$K$104,5,0),IF(AF715='[1]Price List'!$F$1,VLOOKUP(N715,'[1]Price List'!$A$1:$K$104,6,0),IF(AF715='[1]Price List'!$G$1,VLOOKUP(N715,'[1]Price List'!$A$1:$K$104,7,0),IF(AF715='[1]Price List'!$H$1,VLOOKUP(N715,'[1]Price List'!$A$1:$K$104,8,0),IF(AF715='[1]Price List'!$I$1,VLOOKUP(N715,'[1]Price List'!$A$1:$K$104,9,0),IF(AF715='[1]Price List'!$J$1,VLOOKUP(N715,'[1]Price List'!$A$1:$K$104,10,0),IF(AF715='[1]Price List'!$K$1,VLOOKUP(N715,'[1]Price List'!$A$1:$K$104,11,0))))))))))))+(IF(AF715='[1]Price List'!$B$1,VLOOKUP(O715,'[1]Price List'!$A$1:$K$104,2,0),IF(AF715='[1]Price List'!$C$1,VLOOKUP(O715,'[1]Price List'!$A$1:$K$104,3,0),IF(AF715='[1]Price List'!$D$1,VLOOKUP(O715,'[1]Price List'!$A$1:$K$104,4,0),IF(AF715='[1]Price List'!$E$1,VLOOKUP(O715,'[1]Price List'!$A$1:$K$104,5,0),IF(AF715='[1]Price List'!$F$1,VLOOKUP(O715,'[1]Price List'!$A$1:$K$104,6,0),IF(AF715='[1]Price List'!$G$1,VLOOKUP(O715,'[1]Price List'!$A$1:$K$104,7,0),IF(AF715='[1]Price List'!$H$1,VLOOKUP(O715,'[1]Price List'!$A$1:$K$104,8,0),IF(AF715='[1]Price List'!$I$1,VLOOKUP(O715,'[1]Price List'!$A$1:$K$104,9,0),IF(AF715='[1]Price List'!$J$1,VLOOKUP(O715,'[1]Price List'!$A$1:$K$104,10,0),IF(AF715='[1]Price List'!$K$1,VLOOKUP(O715,'[1]Price List'!$A$1:$K$104,11,0))))))))))))+(IF(AF715='[1]Price List'!$B$1,VLOOKUP(P715,'[1]Price List'!$A$1:$K$104,2,0),IF(AF715='[1]Price List'!$C$1,VLOOKUP(P715,'[1]Price List'!$A$1:$K$104,3,0),IF(AF715='[1]Price List'!$D$1,VLOOKUP(P715,'[1]Price List'!$A$1:$K$104,4,0),IF(AF715='[1]Price List'!$E$1,VLOOKUP(P715,'[1]Price List'!$A$1:$K$104,5,0),IF(AF715='[1]Price List'!$F$1,VLOOKUP(P715,'[1]Price List'!$A$1:$K$104,6,0),IF(AF715='[1]Price List'!$G$1,VLOOKUP(P715,'[1]Price List'!$A$1:$K$104,7,0),IF(AF715='[1]Price List'!$H$1,VLOOKUP(P715,'[1]Price List'!$A$1:$K$104,8,0),IF(AF715='[1]Price List'!$I$1,VLOOKUP(P715,'[1]Price List'!$A$1:$K$104,9,0),IF(AF715='[1]Price List'!$J$1,VLOOKUP(P715,'[1]Price List'!$A$1:$K$104,10,0),IF(AF715='[1]Price List'!$K$1,VLOOKUP(P715,'[1]Price List'!$A$1:$K$104,11,0))))))))))))</f>
        <v>250000</v>
      </c>
      <c r="R715" s="103"/>
      <c r="S715" s="127"/>
      <c r="T715" s="127"/>
      <c r="U715" s="120">
        <v>41892</v>
      </c>
      <c r="V715" s="523">
        <f t="shared" si="168"/>
        <v>34</v>
      </c>
      <c r="W715" s="127"/>
      <c r="X715" s="141" t="s">
        <v>11253</v>
      </c>
      <c r="Y715" s="424" t="s">
        <v>11254</v>
      </c>
      <c r="Z715" s="126" t="s">
        <v>627</v>
      </c>
      <c r="AA715" s="103"/>
      <c r="AB715" s="126" t="s">
        <v>635</v>
      </c>
      <c r="AC715" s="103"/>
      <c r="AD715" s="103"/>
      <c r="AE715" s="103"/>
      <c r="AF715" s="121" t="s">
        <v>477</v>
      </c>
      <c r="AG715" s="126"/>
      <c r="AH715" s="524"/>
      <c r="AI715" s="524"/>
      <c r="AJ715" s="121"/>
      <c r="AK715" s="121"/>
      <c r="AL715" s="121"/>
      <c r="AM715" s="120"/>
      <c r="AN715" s="120"/>
      <c r="AO715" s="120"/>
      <c r="AP715" s="121"/>
      <c r="AQ715" s="525"/>
      <c r="AR715" s="525">
        <f t="shared" ca="1" si="173"/>
        <v>42347</v>
      </c>
      <c r="AS715" s="121"/>
      <c r="AT715" s="121" t="s">
        <v>11255</v>
      </c>
      <c r="AU715" s="91">
        <v>42025</v>
      </c>
      <c r="AV715" s="91">
        <v>42055</v>
      </c>
      <c r="AX715" s="121" t="s">
        <v>11256</v>
      </c>
      <c r="AZ715" s="665">
        <v>42055</v>
      </c>
      <c r="BA715" s="120">
        <v>42096</v>
      </c>
      <c r="BB715" s="121"/>
      <c r="BC715" s="522">
        <f t="shared" si="170"/>
        <v>250000</v>
      </c>
      <c r="BD715" s="121"/>
      <c r="BE715" s="516">
        <f>+BC715</f>
        <v>250000</v>
      </c>
      <c r="BF715" s="122">
        <v>42100</v>
      </c>
      <c r="BG715" s="141" t="s">
        <v>116</v>
      </c>
      <c r="BH715" s="121" t="s">
        <v>11257</v>
      </c>
      <c r="BI715" s="122">
        <v>42101</v>
      </c>
      <c r="BJ715" s="190">
        <v>42124</v>
      </c>
      <c r="BK715" s="526" t="s">
        <v>167</v>
      </c>
      <c r="BL715" s="534">
        <f t="shared" si="166"/>
        <v>250000</v>
      </c>
      <c r="BQ715" t="str">
        <f t="shared" si="175"/>
        <v>Indosat</v>
      </c>
      <c r="BR715" t="str">
        <f t="shared" si="176"/>
        <v>HK-14-1890</v>
      </c>
      <c r="BS715" s="91">
        <f t="shared" si="177"/>
        <v>2014</v>
      </c>
      <c r="BT715" t="e">
        <f>+#REF!</f>
        <v>#REF!</v>
      </c>
      <c r="BU715" s="91">
        <f t="shared" si="172"/>
        <v>42096</v>
      </c>
      <c r="BW715" t="str">
        <f t="shared" si="178"/>
        <v>Site : CURUG - 02TGN064</v>
      </c>
      <c r="BX715" t="str">
        <f t="shared" si="179"/>
        <v>Tipe Tower : SST</v>
      </c>
      <c r="BY715">
        <f t="shared" si="180"/>
        <v>4800083168</v>
      </c>
      <c r="BZ715" s="92" t="str">
        <f t="shared" si="180"/>
        <v>BoQ Verification</v>
      </c>
      <c r="CD715" s="531"/>
    </row>
    <row r="716" spans="2:82" ht="15" customHeight="1" x14ac:dyDescent="0.25">
      <c r="B716" s="103">
        <f t="shared" si="169"/>
        <v>567</v>
      </c>
      <c r="C716" s="126" t="s">
        <v>11258</v>
      </c>
      <c r="D716" s="126">
        <v>4800083168</v>
      </c>
      <c r="E716" s="121" t="s">
        <v>627</v>
      </c>
      <c r="F716" s="522">
        <v>250000</v>
      </c>
      <c r="G716" s="127">
        <v>8</v>
      </c>
      <c r="H716" s="103">
        <v>2014</v>
      </c>
      <c r="I716" s="128">
        <v>41858</v>
      </c>
      <c r="J716" s="128"/>
      <c r="K716" s="127" t="s">
        <v>628</v>
      </c>
      <c r="L716" s="126" t="s">
        <v>628</v>
      </c>
      <c r="M716" s="141" t="s">
        <v>628</v>
      </c>
      <c r="N716" s="142" t="s">
        <v>631</v>
      </c>
      <c r="O716" s="127" t="s">
        <v>98</v>
      </c>
      <c r="P716" s="127" t="s">
        <v>98</v>
      </c>
      <c r="Q716" s="100">
        <f>(IF(AF716='[1]Price List'!$B$1,VLOOKUP(N716,'[1]Price List'!$A$1:$K$104,2,0),IF(AF716='[1]Price List'!$C$1,VLOOKUP(N716,'[1]Price List'!$A$1:$K$104,3,0),IF(AF716='[1]Price List'!$D$1,VLOOKUP(N716,'[1]Price List'!$A$1:$K$104,4,0),IF(AF716='[1]Price List'!$E$1,VLOOKUP(N716,'[1]Price List'!$A$1:$K$104,5,0),IF(AF716='[1]Price List'!$F$1,VLOOKUP(N716,'[1]Price List'!$A$1:$K$104,6,0),IF(AF716='[1]Price List'!$G$1,VLOOKUP(N716,'[1]Price List'!$A$1:$K$104,7,0),IF(AF716='[1]Price List'!$H$1,VLOOKUP(N716,'[1]Price List'!$A$1:$K$104,8,0),IF(AF716='[1]Price List'!$I$1,VLOOKUP(N716,'[1]Price List'!$A$1:$K$104,9,0),IF(AF716='[1]Price List'!$J$1,VLOOKUP(N716,'[1]Price List'!$A$1:$K$104,10,0),IF(AF716='[1]Price List'!$K$1,VLOOKUP(N716,'[1]Price List'!$A$1:$K$104,11,0))))))))))))+(IF(AF716='[1]Price List'!$B$1,VLOOKUP(O716,'[1]Price List'!$A$1:$K$104,2,0),IF(AF716='[1]Price List'!$C$1,VLOOKUP(O716,'[1]Price List'!$A$1:$K$104,3,0),IF(AF716='[1]Price List'!$D$1,VLOOKUP(O716,'[1]Price List'!$A$1:$K$104,4,0),IF(AF716='[1]Price List'!$E$1,VLOOKUP(O716,'[1]Price List'!$A$1:$K$104,5,0),IF(AF716='[1]Price List'!$F$1,VLOOKUP(O716,'[1]Price List'!$A$1:$K$104,6,0),IF(AF716='[1]Price List'!$G$1,VLOOKUP(O716,'[1]Price List'!$A$1:$K$104,7,0),IF(AF716='[1]Price List'!$H$1,VLOOKUP(O716,'[1]Price List'!$A$1:$K$104,8,0),IF(AF716='[1]Price List'!$I$1,VLOOKUP(O716,'[1]Price List'!$A$1:$K$104,9,0),IF(AF716='[1]Price List'!$J$1,VLOOKUP(O716,'[1]Price List'!$A$1:$K$104,10,0),IF(AF716='[1]Price List'!$K$1,VLOOKUP(O716,'[1]Price List'!$A$1:$K$104,11,0))))))))))))+(IF(AF716='[1]Price List'!$B$1,VLOOKUP(P716,'[1]Price List'!$A$1:$K$104,2,0),IF(AF716='[1]Price List'!$C$1,VLOOKUP(P716,'[1]Price List'!$A$1:$K$104,3,0),IF(AF716='[1]Price List'!$D$1,VLOOKUP(P716,'[1]Price List'!$A$1:$K$104,4,0),IF(AF716='[1]Price List'!$E$1,VLOOKUP(P716,'[1]Price List'!$A$1:$K$104,5,0),IF(AF716='[1]Price List'!$F$1,VLOOKUP(P716,'[1]Price List'!$A$1:$K$104,6,0),IF(AF716='[1]Price List'!$G$1,VLOOKUP(P716,'[1]Price List'!$A$1:$K$104,7,0),IF(AF716='[1]Price List'!$H$1,VLOOKUP(P716,'[1]Price List'!$A$1:$K$104,8,0),IF(AF716='[1]Price List'!$I$1,VLOOKUP(P716,'[1]Price List'!$A$1:$K$104,9,0),IF(AF716='[1]Price List'!$J$1,VLOOKUP(P716,'[1]Price List'!$A$1:$K$104,10,0),IF(AF716='[1]Price List'!$K$1,VLOOKUP(P716,'[1]Price List'!$A$1:$K$104,11,0))))))))))))</f>
        <v>250000</v>
      </c>
      <c r="R716" s="103"/>
      <c r="S716" s="127"/>
      <c r="T716" s="127"/>
      <c r="U716" s="120">
        <v>41892</v>
      </c>
      <c r="V716" s="523">
        <f t="shared" si="168"/>
        <v>34</v>
      </c>
      <c r="W716" s="127"/>
      <c r="X716" s="141" t="s">
        <v>11259</v>
      </c>
      <c r="Y716" s="424" t="s">
        <v>11260</v>
      </c>
      <c r="Z716" s="126" t="s">
        <v>627</v>
      </c>
      <c r="AA716" s="103"/>
      <c r="AB716" s="126" t="s">
        <v>635</v>
      </c>
      <c r="AC716" s="103"/>
      <c r="AD716" s="103"/>
      <c r="AE716" s="103"/>
      <c r="AF716" s="121" t="s">
        <v>477</v>
      </c>
      <c r="AG716" s="126"/>
      <c r="AH716" s="524"/>
      <c r="AI716" s="524"/>
      <c r="AJ716" s="121"/>
      <c r="AK716" s="121"/>
      <c r="AL716" s="121"/>
      <c r="AM716" s="120"/>
      <c r="AN716" s="120"/>
      <c r="AO716" s="120"/>
      <c r="AP716" s="121"/>
      <c r="AQ716" s="525"/>
      <c r="AR716" s="525">
        <f t="shared" ca="1" si="173"/>
        <v>42347</v>
      </c>
      <c r="AS716" s="121"/>
      <c r="AT716" s="121" t="s">
        <v>10796</v>
      </c>
      <c r="AU716" s="594">
        <v>42242</v>
      </c>
      <c r="AV716" s="603">
        <v>42249</v>
      </c>
      <c r="AX716" s="121" t="s">
        <v>10797</v>
      </c>
      <c r="AZ716" s="664">
        <v>42257</v>
      </c>
      <c r="BA716" s="120"/>
      <c r="BB716" s="121"/>
      <c r="BC716" s="522">
        <f t="shared" si="170"/>
        <v>250000</v>
      </c>
      <c r="BD716" s="121"/>
      <c r="BE716" s="516"/>
      <c r="BF716" s="122"/>
      <c r="BG716" s="141" t="s">
        <v>9329</v>
      </c>
      <c r="BH716" s="121"/>
      <c r="BI716" s="122"/>
      <c r="BJ716" s="190"/>
      <c r="BK716" s="526" t="s">
        <v>167</v>
      </c>
      <c r="BL716" s="534">
        <f t="shared" si="166"/>
        <v>250000</v>
      </c>
      <c r="BM716" t="s">
        <v>640</v>
      </c>
      <c r="BQ716" t="str">
        <f t="shared" si="175"/>
        <v>Indosat</v>
      </c>
      <c r="BR716" t="str">
        <f t="shared" si="176"/>
        <v>HK-14-1891</v>
      </c>
      <c r="BS716" s="91">
        <f t="shared" si="177"/>
        <v>2014</v>
      </c>
      <c r="BT716" t="e">
        <f>+#REF!</f>
        <v>#REF!</v>
      </c>
      <c r="BU716" s="91">
        <f t="shared" si="172"/>
        <v>0</v>
      </c>
      <c r="BW716" t="str">
        <f t="shared" si="178"/>
        <v>Site : IJAH - 03CBN002</v>
      </c>
      <c r="BX716" t="str">
        <f t="shared" si="179"/>
        <v>Tipe Tower : SST</v>
      </c>
      <c r="BY716">
        <f t="shared" si="180"/>
        <v>4800083168</v>
      </c>
      <c r="BZ716" s="92" t="str">
        <f t="shared" si="180"/>
        <v>BoQ Verification</v>
      </c>
      <c r="CD716" s="531"/>
    </row>
    <row r="717" spans="2:82" ht="15" customHeight="1" x14ac:dyDescent="0.25">
      <c r="B717" s="103">
        <f t="shared" si="169"/>
        <v>568</v>
      </c>
      <c r="C717" s="126" t="s">
        <v>11261</v>
      </c>
      <c r="D717" s="126">
        <v>4800083168</v>
      </c>
      <c r="E717" s="121" t="s">
        <v>627</v>
      </c>
      <c r="F717" s="522">
        <v>250000</v>
      </c>
      <c r="G717" s="127">
        <v>8</v>
      </c>
      <c r="H717" s="103">
        <v>2014</v>
      </c>
      <c r="I717" s="128">
        <v>41858</v>
      </c>
      <c r="J717" s="128"/>
      <c r="K717" s="127" t="s">
        <v>628</v>
      </c>
      <c r="L717" s="126" t="s">
        <v>628</v>
      </c>
      <c r="M717" s="141" t="s">
        <v>628</v>
      </c>
      <c r="N717" s="142" t="s">
        <v>631</v>
      </c>
      <c r="O717" s="127" t="s">
        <v>98</v>
      </c>
      <c r="P717" s="127" t="s">
        <v>98</v>
      </c>
      <c r="Q717" s="100">
        <f>(IF(AF717='[1]Price List'!$B$1,VLOOKUP(N717,'[1]Price List'!$A$1:$K$104,2,0),IF(AF717='[1]Price List'!$C$1,VLOOKUP(N717,'[1]Price List'!$A$1:$K$104,3,0),IF(AF717='[1]Price List'!$D$1,VLOOKUP(N717,'[1]Price List'!$A$1:$K$104,4,0),IF(AF717='[1]Price List'!$E$1,VLOOKUP(N717,'[1]Price List'!$A$1:$K$104,5,0),IF(AF717='[1]Price List'!$F$1,VLOOKUP(N717,'[1]Price List'!$A$1:$K$104,6,0),IF(AF717='[1]Price List'!$G$1,VLOOKUP(N717,'[1]Price List'!$A$1:$K$104,7,0),IF(AF717='[1]Price List'!$H$1,VLOOKUP(N717,'[1]Price List'!$A$1:$K$104,8,0),IF(AF717='[1]Price List'!$I$1,VLOOKUP(N717,'[1]Price List'!$A$1:$K$104,9,0),IF(AF717='[1]Price List'!$J$1,VLOOKUP(N717,'[1]Price List'!$A$1:$K$104,10,0),IF(AF717='[1]Price List'!$K$1,VLOOKUP(N717,'[1]Price List'!$A$1:$K$104,11,0))))))))))))+(IF(AF717='[1]Price List'!$B$1,VLOOKUP(O717,'[1]Price List'!$A$1:$K$104,2,0),IF(AF717='[1]Price List'!$C$1,VLOOKUP(O717,'[1]Price List'!$A$1:$K$104,3,0),IF(AF717='[1]Price List'!$D$1,VLOOKUP(O717,'[1]Price List'!$A$1:$K$104,4,0),IF(AF717='[1]Price List'!$E$1,VLOOKUP(O717,'[1]Price List'!$A$1:$K$104,5,0),IF(AF717='[1]Price List'!$F$1,VLOOKUP(O717,'[1]Price List'!$A$1:$K$104,6,0),IF(AF717='[1]Price List'!$G$1,VLOOKUP(O717,'[1]Price List'!$A$1:$K$104,7,0),IF(AF717='[1]Price List'!$H$1,VLOOKUP(O717,'[1]Price List'!$A$1:$K$104,8,0),IF(AF717='[1]Price List'!$I$1,VLOOKUP(O717,'[1]Price List'!$A$1:$K$104,9,0),IF(AF717='[1]Price List'!$J$1,VLOOKUP(O717,'[1]Price List'!$A$1:$K$104,10,0),IF(AF717='[1]Price List'!$K$1,VLOOKUP(O717,'[1]Price List'!$A$1:$K$104,11,0))))))))))))+(IF(AF717='[1]Price List'!$B$1,VLOOKUP(P717,'[1]Price List'!$A$1:$K$104,2,0),IF(AF717='[1]Price List'!$C$1,VLOOKUP(P717,'[1]Price List'!$A$1:$K$104,3,0),IF(AF717='[1]Price List'!$D$1,VLOOKUP(P717,'[1]Price List'!$A$1:$K$104,4,0),IF(AF717='[1]Price List'!$E$1,VLOOKUP(P717,'[1]Price List'!$A$1:$K$104,5,0),IF(AF717='[1]Price List'!$F$1,VLOOKUP(P717,'[1]Price List'!$A$1:$K$104,6,0),IF(AF717='[1]Price List'!$G$1,VLOOKUP(P717,'[1]Price List'!$A$1:$K$104,7,0),IF(AF717='[1]Price List'!$H$1,VLOOKUP(P717,'[1]Price List'!$A$1:$K$104,8,0),IF(AF717='[1]Price List'!$I$1,VLOOKUP(P717,'[1]Price List'!$A$1:$K$104,9,0),IF(AF717='[1]Price List'!$J$1,VLOOKUP(P717,'[1]Price List'!$A$1:$K$104,10,0),IF(AF717='[1]Price List'!$K$1,VLOOKUP(P717,'[1]Price List'!$A$1:$K$104,11,0))))))))))))</f>
        <v>250000</v>
      </c>
      <c r="R717" s="103"/>
      <c r="S717" s="127"/>
      <c r="T717" s="127"/>
      <c r="U717" s="120">
        <v>41892</v>
      </c>
      <c r="V717" s="523">
        <f t="shared" si="168"/>
        <v>34</v>
      </c>
      <c r="W717" s="127"/>
      <c r="X717" s="88" t="s">
        <v>11262</v>
      </c>
      <c r="Y717" s="424" t="s">
        <v>11263</v>
      </c>
      <c r="Z717" s="126" t="s">
        <v>627</v>
      </c>
      <c r="AA717" s="103"/>
      <c r="AB717" s="126" t="s">
        <v>635</v>
      </c>
      <c r="AC717" s="103"/>
      <c r="AD717" s="103"/>
      <c r="AE717" s="103"/>
      <c r="AF717" s="121" t="s">
        <v>477</v>
      </c>
      <c r="AG717" s="126"/>
      <c r="AH717" s="524"/>
      <c r="AI717" s="524"/>
      <c r="AJ717" s="121"/>
      <c r="AK717" s="121"/>
      <c r="AL717" s="121"/>
      <c r="AM717" s="120"/>
      <c r="AN717" s="120"/>
      <c r="AO717" s="120"/>
      <c r="AP717" s="121"/>
      <c r="AQ717" s="525"/>
      <c r="AR717" s="525">
        <f t="shared" ca="1" si="173"/>
        <v>42347</v>
      </c>
      <c r="AS717" s="121"/>
      <c r="AT717" s="121" t="s">
        <v>11264</v>
      </c>
      <c r="AU717" s="256">
        <v>42025</v>
      </c>
      <c r="AV717" s="122">
        <v>42055</v>
      </c>
      <c r="AX717" s="121" t="s">
        <v>11265</v>
      </c>
      <c r="AZ717" s="256">
        <v>42055</v>
      </c>
      <c r="BA717" s="120">
        <v>42111</v>
      </c>
      <c r="BB717" s="121"/>
      <c r="BC717" s="522">
        <f t="shared" si="170"/>
        <v>250000</v>
      </c>
      <c r="BD717" s="121"/>
      <c r="BE717" s="516">
        <f>+BC717</f>
        <v>250000</v>
      </c>
      <c r="BF717" s="122">
        <v>42114</v>
      </c>
      <c r="BG717" s="141" t="s">
        <v>116</v>
      </c>
      <c r="BH717" s="121" t="s">
        <v>11266</v>
      </c>
      <c r="BI717" s="122">
        <v>42114</v>
      </c>
      <c r="BJ717" s="190">
        <v>42137</v>
      </c>
      <c r="BK717" s="526" t="s">
        <v>167</v>
      </c>
      <c r="BL717" s="534">
        <f t="shared" si="166"/>
        <v>250000</v>
      </c>
      <c r="BQ717" t="str">
        <f t="shared" si="175"/>
        <v>Indosat</v>
      </c>
      <c r="BR717" t="str">
        <f t="shared" si="176"/>
        <v>HK-14-1892</v>
      </c>
      <c r="BS717" s="91">
        <f t="shared" si="177"/>
        <v>2014</v>
      </c>
      <c r="BT717">
        <f t="shared" ref="BT717:BU746" si="181">+AZ717</f>
        <v>42055</v>
      </c>
      <c r="BU717" s="91">
        <f t="shared" si="172"/>
        <v>42111</v>
      </c>
      <c r="BW717" t="str">
        <f t="shared" si="178"/>
        <v>Site : KARAWANG OSA - 03KRW024</v>
      </c>
      <c r="BX717" t="str">
        <f t="shared" si="179"/>
        <v>Tipe Tower : SST</v>
      </c>
      <c r="BY717">
        <f t="shared" si="180"/>
        <v>4800083168</v>
      </c>
      <c r="BZ717" s="92" t="str">
        <f t="shared" si="180"/>
        <v>BoQ Verification</v>
      </c>
      <c r="CD717" s="531"/>
    </row>
    <row r="718" spans="2:82" ht="15" customHeight="1" x14ac:dyDescent="0.25">
      <c r="B718" s="103">
        <f t="shared" si="169"/>
        <v>569</v>
      </c>
      <c r="C718" s="126" t="s">
        <v>11267</v>
      </c>
      <c r="D718" s="126">
        <v>4800083168</v>
      </c>
      <c r="E718" s="121" t="s">
        <v>627</v>
      </c>
      <c r="F718" s="522">
        <v>250000</v>
      </c>
      <c r="G718" s="127">
        <v>8</v>
      </c>
      <c r="H718" s="103">
        <v>2014</v>
      </c>
      <c r="I718" s="128">
        <v>41858</v>
      </c>
      <c r="J718" s="128"/>
      <c r="K718" s="127" t="s">
        <v>628</v>
      </c>
      <c r="L718" s="126" t="s">
        <v>628</v>
      </c>
      <c r="M718" s="141" t="s">
        <v>628</v>
      </c>
      <c r="N718" s="142" t="s">
        <v>631</v>
      </c>
      <c r="O718" s="127" t="s">
        <v>98</v>
      </c>
      <c r="P718" s="127" t="s">
        <v>98</v>
      </c>
      <c r="Q718" s="100">
        <f>(IF(AF718='[1]Price List'!$B$1,VLOOKUP(N718,'[1]Price List'!$A$1:$K$104,2,0),IF(AF718='[1]Price List'!$C$1,VLOOKUP(N718,'[1]Price List'!$A$1:$K$104,3,0),IF(AF718='[1]Price List'!$D$1,VLOOKUP(N718,'[1]Price List'!$A$1:$K$104,4,0),IF(AF718='[1]Price List'!$E$1,VLOOKUP(N718,'[1]Price List'!$A$1:$K$104,5,0),IF(AF718='[1]Price List'!$F$1,VLOOKUP(N718,'[1]Price List'!$A$1:$K$104,6,0),IF(AF718='[1]Price List'!$G$1,VLOOKUP(N718,'[1]Price List'!$A$1:$K$104,7,0),IF(AF718='[1]Price List'!$H$1,VLOOKUP(N718,'[1]Price List'!$A$1:$K$104,8,0),IF(AF718='[1]Price List'!$I$1,VLOOKUP(N718,'[1]Price List'!$A$1:$K$104,9,0),IF(AF718='[1]Price List'!$J$1,VLOOKUP(N718,'[1]Price List'!$A$1:$K$104,10,0),IF(AF718='[1]Price List'!$K$1,VLOOKUP(N718,'[1]Price List'!$A$1:$K$104,11,0))))))))))))+(IF(AF718='[1]Price List'!$B$1,VLOOKUP(O718,'[1]Price List'!$A$1:$K$104,2,0),IF(AF718='[1]Price List'!$C$1,VLOOKUP(O718,'[1]Price List'!$A$1:$K$104,3,0),IF(AF718='[1]Price List'!$D$1,VLOOKUP(O718,'[1]Price List'!$A$1:$K$104,4,0),IF(AF718='[1]Price List'!$E$1,VLOOKUP(O718,'[1]Price List'!$A$1:$K$104,5,0),IF(AF718='[1]Price List'!$F$1,VLOOKUP(O718,'[1]Price List'!$A$1:$K$104,6,0),IF(AF718='[1]Price List'!$G$1,VLOOKUP(O718,'[1]Price List'!$A$1:$K$104,7,0),IF(AF718='[1]Price List'!$H$1,VLOOKUP(O718,'[1]Price List'!$A$1:$K$104,8,0),IF(AF718='[1]Price List'!$I$1,VLOOKUP(O718,'[1]Price List'!$A$1:$K$104,9,0),IF(AF718='[1]Price List'!$J$1,VLOOKUP(O718,'[1]Price List'!$A$1:$K$104,10,0),IF(AF718='[1]Price List'!$K$1,VLOOKUP(O718,'[1]Price List'!$A$1:$K$104,11,0))))))))))))+(IF(AF718='[1]Price List'!$B$1,VLOOKUP(P718,'[1]Price List'!$A$1:$K$104,2,0),IF(AF718='[1]Price List'!$C$1,VLOOKUP(P718,'[1]Price List'!$A$1:$K$104,3,0),IF(AF718='[1]Price List'!$D$1,VLOOKUP(P718,'[1]Price List'!$A$1:$K$104,4,0),IF(AF718='[1]Price List'!$E$1,VLOOKUP(P718,'[1]Price List'!$A$1:$K$104,5,0),IF(AF718='[1]Price List'!$F$1,VLOOKUP(P718,'[1]Price List'!$A$1:$K$104,6,0),IF(AF718='[1]Price List'!$G$1,VLOOKUP(P718,'[1]Price List'!$A$1:$K$104,7,0),IF(AF718='[1]Price List'!$H$1,VLOOKUP(P718,'[1]Price List'!$A$1:$K$104,8,0),IF(AF718='[1]Price List'!$I$1,VLOOKUP(P718,'[1]Price List'!$A$1:$K$104,9,0),IF(AF718='[1]Price List'!$J$1,VLOOKUP(P718,'[1]Price List'!$A$1:$K$104,10,0),IF(AF718='[1]Price List'!$K$1,VLOOKUP(P718,'[1]Price List'!$A$1:$K$104,11,0))))))))))))</f>
        <v>250000</v>
      </c>
      <c r="R718" s="103"/>
      <c r="S718" s="127"/>
      <c r="T718" s="127"/>
      <c r="U718" s="120">
        <v>41892</v>
      </c>
      <c r="V718" s="523">
        <f t="shared" si="168"/>
        <v>34</v>
      </c>
      <c r="W718" s="127"/>
      <c r="X718" s="88" t="s">
        <v>11268</v>
      </c>
      <c r="Y718" s="424" t="s">
        <v>11269</v>
      </c>
      <c r="Z718" s="126" t="s">
        <v>627</v>
      </c>
      <c r="AA718" s="103"/>
      <c r="AB718" s="126" t="s">
        <v>635</v>
      </c>
      <c r="AC718" s="103"/>
      <c r="AD718" s="103"/>
      <c r="AE718" s="103"/>
      <c r="AF718" s="121" t="s">
        <v>477</v>
      </c>
      <c r="AG718" s="126"/>
      <c r="AH718" s="524"/>
      <c r="AI718" s="524"/>
      <c r="AJ718" s="121"/>
      <c r="AK718" s="121"/>
      <c r="AL718" s="121"/>
      <c r="AM718" s="120"/>
      <c r="AN718" s="120"/>
      <c r="AO718" s="120"/>
      <c r="AP718" s="121"/>
      <c r="AQ718" s="525"/>
      <c r="AR718" s="525">
        <f t="shared" ca="1" si="173"/>
        <v>42347</v>
      </c>
      <c r="AS718" s="121"/>
      <c r="AT718" s="121" t="s">
        <v>11264</v>
      </c>
      <c r="AU718" s="256">
        <v>42025</v>
      </c>
      <c r="AV718" s="122">
        <v>42055</v>
      </c>
      <c r="AX718" s="121" t="s">
        <v>11265</v>
      </c>
      <c r="AZ718" s="256">
        <v>42055</v>
      </c>
      <c r="BA718" s="120">
        <v>42111</v>
      </c>
      <c r="BB718" s="121"/>
      <c r="BC718" s="522">
        <f t="shared" si="170"/>
        <v>250000</v>
      </c>
      <c r="BD718" s="121"/>
      <c r="BE718" s="516">
        <f>+BC718</f>
        <v>250000</v>
      </c>
      <c r="BF718" s="122">
        <v>42114</v>
      </c>
      <c r="BG718" s="141" t="s">
        <v>116</v>
      </c>
      <c r="BH718" s="121" t="s">
        <v>11266</v>
      </c>
      <c r="BI718" s="122">
        <v>42114</v>
      </c>
      <c r="BJ718" s="190">
        <v>42137</v>
      </c>
      <c r="BK718" s="526" t="s">
        <v>167</v>
      </c>
      <c r="BL718" s="534">
        <f t="shared" si="166"/>
        <v>250000</v>
      </c>
      <c r="BQ718" t="str">
        <f t="shared" si="175"/>
        <v>Indosat</v>
      </c>
      <c r="BR718" t="str">
        <f t="shared" si="176"/>
        <v>HK-14-1893</v>
      </c>
      <c r="BS718" s="91">
        <f t="shared" si="177"/>
        <v>2014</v>
      </c>
      <c r="BT718">
        <f t="shared" si="181"/>
        <v>42055</v>
      </c>
      <c r="BU718" s="91">
        <f t="shared" si="172"/>
        <v>42111</v>
      </c>
      <c r="BW718" t="str">
        <f t="shared" si="178"/>
        <v>Site : KEDATON - 02TGN040</v>
      </c>
      <c r="BX718" t="str">
        <f t="shared" si="179"/>
        <v>Tipe Tower : SST</v>
      </c>
      <c r="BY718">
        <f t="shared" si="180"/>
        <v>4800083168</v>
      </c>
      <c r="BZ718" s="92" t="str">
        <f t="shared" si="180"/>
        <v>BoQ Verification</v>
      </c>
      <c r="CD718" s="531"/>
    </row>
    <row r="719" spans="2:82" ht="15" customHeight="1" x14ac:dyDescent="0.25">
      <c r="B719" s="103">
        <f t="shared" si="169"/>
        <v>570</v>
      </c>
      <c r="C719" s="126" t="s">
        <v>11270</v>
      </c>
      <c r="D719" s="126">
        <v>4800083168</v>
      </c>
      <c r="E719" s="121" t="s">
        <v>627</v>
      </c>
      <c r="F719" s="522">
        <v>250000</v>
      </c>
      <c r="G719" s="127">
        <v>8</v>
      </c>
      <c r="H719" s="103">
        <v>2014</v>
      </c>
      <c r="I719" s="128">
        <v>41858</v>
      </c>
      <c r="J719" s="128"/>
      <c r="K719" s="127" t="s">
        <v>628</v>
      </c>
      <c r="L719" s="126" t="s">
        <v>628</v>
      </c>
      <c r="M719" s="141" t="s">
        <v>628</v>
      </c>
      <c r="N719" s="142" t="s">
        <v>631</v>
      </c>
      <c r="O719" s="127" t="s">
        <v>98</v>
      </c>
      <c r="P719" s="127" t="s">
        <v>98</v>
      </c>
      <c r="Q719" s="100">
        <f>(IF(AF719='[1]Price List'!$B$1,VLOOKUP(N719,'[1]Price List'!$A$1:$K$104,2,0),IF(AF719='[1]Price List'!$C$1,VLOOKUP(N719,'[1]Price List'!$A$1:$K$104,3,0),IF(AF719='[1]Price List'!$D$1,VLOOKUP(N719,'[1]Price List'!$A$1:$K$104,4,0),IF(AF719='[1]Price List'!$E$1,VLOOKUP(N719,'[1]Price List'!$A$1:$K$104,5,0),IF(AF719='[1]Price List'!$F$1,VLOOKUP(N719,'[1]Price List'!$A$1:$K$104,6,0),IF(AF719='[1]Price List'!$G$1,VLOOKUP(N719,'[1]Price List'!$A$1:$K$104,7,0),IF(AF719='[1]Price List'!$H$1,VLOOKUP(N719,'[1]Price List'!$A$1:$K$104,8,0),IF(AF719='[1]Price List'!$I$1,VLOOKUP(N719,'[1]Price List'!$A$1:$K$104,9,0),IF(AF719='[1]Price List'!$J$1,VLOOKUP(N719,'[1]Price List'!$A$1:$K$104,10,0),IF(AF719='[1]Price List'!$K$1,VLOOKUP(N719,'[1]Price List'!$A$1:$K$104,11,0))))))))))))+(IF(AF719='[1]Price List'!$B$1,VLOOKUP(O719,'[1]Price List'!$A$1:$K$104,2,0),IF(AF719='[1]Price List'!$C$1,VLOOKUP(O719,'[1]Price List'!$A$1:$K$104,3,0),IF(AF719='[1]Price List'!$D$1,VLOOKUP(O719,'[1]Price List'!$A$1:$K$104,4,0),IF(AF719='[1]Price List'!$E$1,VLOOKUP(O719,'[1]Price List'!$A$1:$K$104,5,0),IF(AF719='[1]Price List'!$F$1,VLOOKUP(O719,'[1]Price List'!$A$1:$K$104,6,0),IF(AF719='[1]Price List'!$G$1,VLOOKUP(O719,'[1]Price List'!$A$1:$K$104,7,0),IF(AF719='[1]Price List'!$H$1,VLOOKUP(O719,'[1]Price List'!$A$1:$K$104,8,0),IF(AF719='[1]Price List'!$I$1,VLOOKUP(O719,'[1]Price List'!$A$1:$K$104,9,0),IF(AF719='[1]Price List'!$J$1,VLOOKUP(O719,'[1]Price List'!$A$1:$K$104,10,0),IF(AF719='[1]Price List'!$K$1,VLOOKUP(O719,'[1]Price List'!$A$1:$K$104,11,0))))))))))))+(IF(AF719='[1]Price List'!$B$1,VLOOKUP(P719,'[1]Price List'!$A$1:$K$104,2,0),IF(AF719='[1]Price List'!$C$1,VLOOKUP(P719,'[1]Price List'!$A$1:$K$104,3,0),IF(AF719='[1]Price List'!$D$1,VLOOKUP(P719,'[1]Price List'!$A$1:$K$104,4,0),IF(AF719='[1]Price List'!$E$1,VLOOKUP(P719,'[1]Price List'!$A$1:$K$104,5,0),IF(AF719='[1]Price List'!$F$1,VLOOKUP(P719,'[1]Price List'!$A$1:$K$104,6,0),IF(AF719='[1]Price List'!$G$1,VLOOKUP(P719,'[1]Price List'!$A$1:$K$104,7,0),IF(AF719='[1]Price List'!$H$1,VLOOKUP(P719,'[1]Price List'!$A$1:$K$104,8,0),IF(AF719='[1]Price List'!$I$1,VLOOKUP(P719,'[1]Price List'!$A$1:$K$104,9,0),IF(AF719='[1]Price List'!$J$1,VLOOKUP(P719,'[1]Price List'!$A$1:$K$104,10,0),IF(AF719='[1]Price List'!$K$1,VLOOKUP(P719,'[1]Price List'!$A$1:$K$104,11,0))))))))))))</f>
        <v>250000</v>
      </c>
      <c r="R719" s="103"/>
      <c r="S719" s="127"/>
      <c r="T719" s="127"/>
      <c r="U719" s="120">
        <v>41892</v>
      </c>
      <c r="V719" s="523">
        <f t="shared" si="168"/>
        <v>34</v>
      </c>
      <c r="W719" s="127"/>
      <c r="X719" s="88" t="s">
        <v>11271</v>
      </c>
      <c r="Y719" s="424" t="s">
        <v>11272</v>
      </c>
      <c r="Z719" s="126" t="s">
        <v>627</v>
      </c>
      <c r="AA719" s="103"/>
      <c r="AB719" s="126" t="s">
        <v>635</v>
      </c>
      <c r="AC719" s="103"/>
      <c r="AD719" s="103"/>
      <c r="AE719" s="103"/>
      <c r="AF719" s="121" t="s">
        <v>477</v>
      </c>
      <c r="AG719" s="126"/>
      <c r="AH719" s="524"/>
      <c r="AI719" s="524"/>
      <c r="AJ719" s="121"/>
      <c r="AK719" s="121"/>
      <c r="AL719" s="121"/>
      <c r="AM719" s="120"/>
      <c r="AN719" s="120"/>
      <c r="AO719" s="120"/>
      <c r="AP719" s="121"/>
      <c r="AQ719" s="525"/>
      <c r="AR719" s="525">
        <f t="shared" ca="1" si="173"/>
        <v>42347</v>
      </c>
      <c r="AS719" s="121"/>
      <c r="AT719" s="121" t="s">
        <v>11264</v>
      </c>
      <c r="AU719" s="256">
        <v>42025</v>
      </c>
      <c r="AV719" s="122">
        <v>42055</v>
      </c>
      <c r="AX719" s="121" t="s">
        <v>11265</v>
      </c>
      <c r="AZ719" s="256">
        <v>42055</v>
      </c>
      <c r="BA719" s="120">
        <v>42111</v>
      </c>
      <c r="BB719" s="121"/>
      <c r="BC719" s="522">
        <f t="shared" si="170"/>
        <v>250000</v>
      </c>
      <c r="BD719" s="121"/>
      <c r="BE719" s="516">
        <f>+BC719</f>
        <v>250000</v>
      </c>
      <c r="BF719" s="122">
        <v>42114</v>
      </c>
      <c r="BG719" s="141" t="s">
        <v>116</v>
      </c>
      <c r="BH719" s="121" t="s">
        <v>11266</v>
      </c>
      <c r="BI719" s="122">
        <v>42114</v>
      </c>
      <c r="BJ719" s="190">
        <v>42137</v>
      </c>
      <c r="BK719" s="526" t="s">
        <v>167</v>
      </c>
      <c r="BL719" s="534">
        <f t="shared" ref="BL719:BL782" si="182">F719</f>
        <v>250000</v>
      </c>
      <c r="BQ719" t="str">
        <f t="shared" si="175"/>
        <v>Indosat</v>
      </c>
      <c r="BR719" t="str">
        <f t="shared" si="176"/>
        <v>HK-14-1894</v>
      </c>
      <c r="BS719" s="91">
        <f t="shared" si="177"/>
        <v>2014</v>
      </c>
      <c r="BT719">
        <f t="shared" si="181"/>
        <v>42055</v>
      </c>
      <c r="BU719" s="91">
        <f t="shared" si="172"/>
        <v>42111</v>
      </c>
      <c r="BW719" t="str">
        <f t="shared" si="178"/>
        <v>Site : KOTA WISATA - 03CBN040</v>
      </c>
      <c r="BX719" t="str">
        <f t="shared" si="179"/>
        <v>Tipe Tower : SST</v>
      </c>
      <c r="BY719">
        <f t="shared" si="180"/>
        <v>4800083168</v>
      </c>
      <c r="BZ719" s="92" t="str">
        <f t="shared" si="180"/>
        <v>BoQ Verification</v>
      </c>
      <c r="CD719" s="531"/>
    </row>
    <row r="720" spans="2:82" ht="15" customHeight="1" x14ac:dyDescent="0.25">
      <c r="B720" s="103">
        <f t="shared" si="169"/>
        <v>571</v>
      </c>
      <c r="C720" s="126" t="s">
        <v>11273</v>
      </c>
      <c r="D720" s="126">
        <v>4800083168</v>
      </c>
      <c r="E720" s="121" t="s">
        <v>627</v>
      </c>
      <c r="F720" s="522">
        <v>250000</v>
      </c>
      <c r="G720" s="127">
        <v>8</v>
      </c>
      <c r="H720" s="103">
        <v>2014</v>
      </c>
      <c r="I720" s="128">
        <v>41858</v>
      </c>
      <c r="J720" s="128"/>
      <c r="K720" s="127" t="s">
        <v>628</v>
      </c>
      <c r="L720" s="126" t="s">
        <v>628</v>
      </c>
      <c r="M720" s="141" t="s">
        <v>628</v>
      </c>
      <c r="N720" s="142" t="s">
        <v>631</v>
      </c>
      <c r="O720" s="127" t="s">
        <v>98</v>
      </c>
      <c r="P720" s="127" t="s">
        <v>98</v>
      </c>
      <c r="Q720" s="100">
        <f>(IF(AF720='[1]Price List'!$B$1,VLOOKUP(N720,'[1]Price List'!$A$1:$K$104,2,0),IF(AF720='[1]Price List'!$C$1,VLOOKUP(N720,'[1]Price List'!$A$1:$K$104,3,0),IF(AF720='[1]Price List'!$D$1,VLOOKUP(N720,'[1]Price List'!$A$1:$K$104,4,0),IF(AF720='[1]Price List'!$E$1,VLOOKUP(N720,'[1]Price List'!$A$1:$K$104,5,0),IF(AF720='[1]Price List'!$F$1,VLOOKUP(N720,'[1]Price List'!$A$1:$K$104,6,0),IF(AF720='[1]Price List'!$G$1,VLOOKUP(N720,'[1]Price List'!$A$1:$K$104,7,0),IF(AF720='[1]Price List'!$H$1,VLOOKUP(N720,'[1]Price List'!$A$1:$K$104,8,0),IF(AF720='[1]Price List'!$I$1,VLOOKUP(N720,'[1]Price List'!$A$1:$K$104,9,0),IF(AF720='[1]Price List'!$J$1,VLOOKUP(N720,'[1]Price List'!$A$1:$K$104,10,0),IF(AF720='[1]Price List'!$K$1,VLOOKUP(N720,'[1]Price List'!$A$1:$K$104,11,0))))))))))))+(IF(AF720='[1]Price List'!$B$1,VLOOKUP(O720,'[1]Price List'!$A$1:$K$104,2,0),IF(AF720='[1]Price List'!$C$1,VLOOKUP(O720,'[1]Price List'!$A$1:$K$104,3,0),IF(AF720='[1]Price List'!$D$1,VLOOKUP(O720,'[1]Price List'!$A$1:$K$104,4,0),IF(AF720='[1]Price List'!$E$1,VLOOKUP(O720,'[1]Price List'!$A$1:$K$104,5,0),IF(AF720='[1]Price List'!$F$1,VLOOKUP(O720,'[1]Price List'!$A$1:$K$104,6,0),IF(AF720='[1]Price List'!$G$1,VLOOKUP(O720,'[1]Price List'!$A$1:$K$104,7,0),IF(AF720='[1]Price List'!$H$1,VLOOKUP(O720,'[1]Price List'!$A$1:$K$104,8,0),IF(AF720='[1]Price List'!$I$1,VLOOKUP(O720,'[1]Price List'!$A$1:$K$104,9,0),IF(AF720='[1]Price List'!$J$1,VLOOKUP(O720,'[1]Price List'!$A$1:$K$104,10,0),IF(AF720='[1]Price List'!$K$1,VLOOKUP(O720,'[1]Price List'!$A$1:$K$104,11,0))))))))))))+(IF(AF720='[1]Price List'!$B$1,VLOOKUP(P720,'[1]Price List'!$A$1:$K$104,2,0),IF(AF720='[1]Price List'!$C$1,VLOOKUP(P720,'[1]Price List'!$A$1:$K$104,3,0),IF(AF720='[1]Price List'!$D$1,VLOOKUP(P720,'[1]Price List'!$A$1:$K$104,4,0),IF(AF720='[1]Price List'!$E$1,VLOOKUP(P720,'[1]Price List'!$A$1:$K$104,5,0),IF(AF720='[1]Price List'!$F$1,VLOOKUP(P720,'[1]Price List'!$A$1:$K$104,6,0),IF(AF720='[1]Price List'!$G$1,VLOOKUP(P720,'[1]Price List'!$A$1:$K$104,7,0),IF(AF720='[1]Price List'!$H$1,VLOOKUP(P720,'[1]Price List'!$A$1:$K$104,8,0),IF(AF720='[1]Price List'!$I$1,VLOOKUP(P720,'[1]Price List'!$A$1:$K$104,9,0),IF(AF720='[1]Price List'!$J$1,VLOOKUP(P720,'[1]Price List'!$A$1:$K$104,10,0),IF(AF720='[1]Price List'!$K$1,VLOOKUP(P720,'[1]Price List'!$A$1:$K$104,11,0))))))))))))</f>
        <v>250000</v>
      </c>
      <c r="R720" s="103"/>
      <c r="S720" s="127"/>
      <c r="T720" s="127"/>
      <c r="U720" s="120">
        <v>41892</v>
      </c>
      <c r="V720" s="523">
        <f t="shared" si="168"/>
        <v>34</v>
      </c>
      <c r="W720" s="127"/>
      <c r="X720" s="141" t="s">
        <v>11274</v>
      </c>
      <c r="Y720" s="424" t="s">
        <v>11275</v>
      </c>
      <c r="Z720" s="126" t="s">
        <v>627</v>
      </c>
      <c r="AA720" s="103"/>
      <c r="AB720" s="126" t="s">
        <v>635</v>
      </c>
      <c r="AC720" s="103"/>
      <c r="AD720" s="103"/>
      <c r="AE720" s="103"/>
      <c r="AF720" s="121" t="s">
        <v>477</v>
      </c>
      <c r="AG720" s="126"/>
      <c r="AH720" s="524"/>
      <c r="AI720" s="524"/>
      <c r="AJ720" s="121"/>
      <c r="AK720" s="121"/>
      <c r="AL720" s="121"/>
      <c r="AM720" s="120"/>
      <c r="AN720" s="120"/>
      <c r="AO720" s="120"/>
      <c r="AP720" s="121"/>
      <c r="AQ720" s="525"/>
      <c r="AR720" s="525">
        <f t="shared" ca="1" si="173"/>
        <v>42347</v>
      </c>
      <c r="AS720" s="121"/>
      <c r="AT720" t="s">
        <v>11276</v>
      </c>
      <c r="AU720" s="120">
        <v>42025</v>
      </c>
      <c r="AV720" s="120">
        <v>42055</v>
      </c>
      <c r="AX720" s="121" t="s">
        <v>11277</v>
      </c>
      <c r="AY720" s="121">
        <v>0</v>
      </c>
      <c r="AZ720" s="256">
        <v>42055</v>
      </c>
      <c r="BA720" s="120">
        <v>42096</v>
      </c>
      <c r="BB720" s="121"/>
      <c r="BC720" s="522">
        <f t="shared" si="170"/>
        <v>250000</v>
      </c>
      <c r="BD720" s="121"/>
      <c r="BE720" s="516">
        <f>+BC720</f>
        <v>250000</v>
      </c>
      <c r="BF720" s="122">
        <v>42100</v>
      </c>
      <c r="BG720" s="141" t="s">
        <v>116</v>
      </c>
      <c r="BH720" s="121" t="s">
        <v>11278</v>
      </c>
      <c r="BI720" s="122">
        <v>42101</v>
      </c>
      <c r="BJ720" s="546">
        <v>42124</v>
      </c>
      <c r="BK720" s="526" t="s">
        <v>167</v>
      </c>
      <c r="BL720" s="534">
        <f t="shared" si="182"/>
        <v>250000</v>
      </c>
      <c r="BQ720" t="str">
        <f t="shared" si="175"/>
        <v>Indosat</v>
      </c>
      <c r="BR720" t="str">
        <f t="shared" si="176"/>
        <v>HK-14-1895</v>
      </c>
      <c r="BS720" s="91">
        <f t="shared" si="177"/>
        <v>2014</v>
      </c>
      <c r="BT720">
        <f t="shared" si="181"/>
        <v>42055</v>
      </c>
      <c r="BU720" s="91">
        <f t="shared" si="172"/>
        <v>42096</v>
      </c>
      <c r="BW720" t="str">
        <f t="shared" si="178"/>
        <v>Site : PAKUAN - 03BGR021</v>
      </c>
      <c r="BX720" t="str">
        <f t="shared" si="179"/>
        <v>Tipe Tower : SST</v>
      </c>
      <c r="BY720">
        <f t="shared" si="180"/>
        <v>4800083168</v>
      </c>
      <c r="BZ720" s="92" t="str">
        <f t="shared" si="180"/>
        <v>BoQ Verification</v>
      </c>
      <c r="CD720" s="531"/>
    </row>
    <row r="721" spans="2:82" ht="15" customHeight="1" x14ac:dyDescent="0.25">
      <c r="B721" s="103">
        <f t="shared" si="169"/>
        <v>572</v>
      </c>
      <c r="C721" s="126" t="s">
        <v>11279</v>
      </c>
      <c r="D721" s="126">
        <v>4800083168</v>
      </c>
      <c r="E721" s="121" t="s">
        <v>627</v>
      </c>
      <c r="F721" s="522">
        <v>250000</v>
      </c>
      <c r="G721" s="127">
        <v>8</v>
      </c>
      <c r="H721" s="103">
        <v>2014</v>
      </c>
      <c r="I721" s="128">
        <v>41858</v>
      </c>
      <c r="J721" s="128"/>
      <c r="K721" s="127" t="s">
        <v>628</v>
      </c>
      <c r="L721" s="126" t="s">
        <v>628</v>
      </c>
      <c r="M721" s="141" t="s">
        <v>628</v>
      </c>
      <c r="N721" s="142" t="s">
        <v>631</v>
      </c>
      <c r="O721" s="127" t="s">
        <v>98</v>
      </c>
      <c r="P721" s="127" t="s">
        <v>98</v>
      </c>
      <c r="Q721" s="100">
        <f>(IF(AF721='[1]Price List'!$B$1,VLOOKUP(N721,'[1]Price List'!$A$1:$K$104,2,0),IF(AF721='[1]Price List'!$C$1,VLOOKUP(N721,'[1]Price List'!$A$1:$K$104,3,0),IF(AF721='[1]Price List'!$D$1,VLOOKUP(N721,'[1]Price List'!$A$1:$K$104,4,0),IF(AF721='[1]Price List'!$E$1,VLOOKUP(N721,'[1]Price List'!$A$1:$K$104,5,0),IF(AF721='[1]Price List'!$F$1,VLOOKUP(N721,'[1]Price List'!$A$1:$K$104,6,0),IF(AF721='[1]Price List'!$G$1,VLOOKUP(N721,'[1]Price List'!$A$1:$K$104,7,0),IF(AF721='[1]Price List'!$H$1,VLOOKUP(N721,'[1]Price List'!$A$1:$K$104,8,0),IF(AF721='[1]Price List'!$I$1,VLOOKUP(N721,'[1]Price List'!$A$1:$K$104,9,0),IF(AF721='[1]Price List'!$J$1,VLOOKUP(N721,'[1]Price List'!$A$1:$K$104,10,0),IF(AF721='[1]Price List'!$K$1,VLOOKUP(N721,'[1]Price List'!$A$1:$K$104,11,0))))))))))))+(IF(AF721='[1]Price List'!$B$1,VLOOKUP(O721,'[1]Price List'!$A$1:$K$104,2,0),IF(AF721='[1]Price List'!$C$1,VLOOKUP(O721,'[1]Price List'!$A$1:$K$104,3,0),IF(AF721='[1]Price List'!$D$1,VLOOKUP(O721,'[1]Price List'!$A$1:$K$104,4,0),IF(AF721='[1]Price List'!$E$1,VLOOKUP(O721,'[1]Price List'!$A$1:$K$104,5,0),IF(AF721='[1]Price List'!$F$1,VLOOKUP(O721,'[1]Price List'!$A$1:$K$104,6,0),IF(AF721='[1]Price List'!$G$1,VLOOKUP(O721,'[1]Price List'!$A$1:$K$104,7,0),IF(AF721='[1]Price List'!$H$1,VLOOKUP(O721,'[1]Price List'!$A$1:$K$104,8,0),IF(AF721='[1]Price List'!$I$1,VLOOKUP(O721,'[1]Price List'!$A$1:$K$104,9,0),IF(AF721='[1]Price List'!$J$1,VLOOKUP(O721,'[1]Price List'!$A$1:$K$104,10,0),IF(AF721='[1]Price List'!$K$1,VLOOKUP(O721,'[1]Price List'!$A$1:$K$104,11,0))))))))))))+(IF(AF721='[1]Price List'!$B$1,VLOOKUP(P721,'[1]Price List'!$A$1:$K$104,2,0),IF(AF721='[1]Price List'!$C$1,VLOOKUP(P721,'[1]Price List'!$A$1:$K$104,3,0),IF(AF721='[1]Price List'!$D$1,VLOOKUP(P721,'[1]Price List'!$A$1:$K$104,4,0),IF(AF721='[1]Price List'!$E$1,VLOOKUP(P721,'[1]Price List'!$A$1:$K$104,5,0),IF(AF721='[1]Price List'!$F$1,VLOOKUP(P721,'[1]Price List'!$A$1:$K$104,6,0),IF(AF721='[1]Price List'!$G$1,VLOOKUP(P721,'[1]Price List'!$A$1:$K$104,7,0),IF(AF721='[1]Price List'!$H$1,VLOOKUP(P721,'[1]Price List'!$A$1:$K$104,8,0),IF(AF721='[1]Price List'!$I$1,VLOOKUP(P721,'[1]Price List'!$A$1:$K$104,9,0),IF(AF721='[1]Price List'!$J$1,VLOOKUP(P721,'[1]Price List'!$A$1:$K$104,10,0),IF(AF721='[1]Price List'!$K$1,VLOOKUP(P721,'[1]Price List'!$A$1:$K$104,11,0))))))))))))</f>
        <v>250000</v>
      </c>
      <c r="R721" s="103"/>
      <c r="S721" s="127"/>
      <c r="T721" s="127"/>
      <c r="U721" s="120">
        <v>41892</v>
      </c>
      <c r="V721" s="523">
        <f t="shared" si="168"/>
        <v>34</v>
      </c>
      <c r="W721" s="127"/>
      <c r="X721" s="141" t="s">
        <v>11280</v>
      </c>
      <c r="Y721" s="424" t="s">
        <v>11281</v>
      </c>
      <c r="Z721" s="126" t="s">
        <v>627</v>
      </c>
      <c r="AA721" s="103"/>
      <c r="AB721" s="126" t="s">
        <v>635</v>
      </c>
      <c r="AC721" s="103"/>
      <c r="AD721" s="103"/>
      <c r="AE721" s="103"/>
      <c r="AF721" s="121" t="s">
        <v>477</v>
      </c>
      <c r="AG721" s="126"/>
      <c r="AH721" s="524"/>
      <c r="AI721" s="524"/>
      <c r="AJ721" s="121"/>
      <c r="AK721" s="121"/>
      <c r="AL721" s="121"/>
      <c r="AM721" s="120"/>
      <c r="AN721" s="120"/>
      <c r="AO721" s="120"/>
      <c r="AP721" s="121"/>
      <c r="AQ721" s="525"/>
      <c r="AR721" s="525">
        <f t="shared" ca="1" si="173"/>
        <v>42347</v>
      </c>
      <c r="AS721" s="121"/>
      <c r="AT721" s="121" t="s">
        <v>11282</v>
      </c>
      <c r="AU721" s="256">
        <v>42025</v>
      </c>
      <c r="AV721" s="120">
        <v>42055</v>
      </c>
      <c r="AX721" s="121" t="s">
        <v>11283</v>
      </c>
      <c r="AY721" s="121">
        <v>0</v>
      </c>
      <c r="AZ721" s="256">
        <v>42055</v>
      </c>
      <c r="BA721" s="120">
        <v>42096</v>
      </c>
      <c r="BB721" s="121"/>
      <c r="BC721" s="522">
        <f t="shared" si="170"/>
        <v>250000</v>
      </c>
      <c r="BD721" s="121"/>
      <c r="BE721" s="516">
        <f>+BC721</f>
        <v>250000</v>
      </c>
      <c r="BF721" s="122">
        <v>42100</v>
      </c>
      <c r="BG721" s="141" t="s">
        <v>116</v>
      </c>
      <c r="BH721" s="121" t="s">
        <v>11284</v>
      </c>
      <c r="BI721" s="122">
        <v>42101</v>
      </c>
      <c r="BJ721" s="190">
        <v>42124</v>
      </c>
      <c r="BK721" s="526" t="s">
        <v>167</v>
      </c>
      <c r="BL721" s="534">
        <f t="shared" si="182"/>
        <v>250000</v>
      </c>
      <c r="BQ721" t="str">
        <f t="shared" si="175"/>
        <v>Indosat</v>
      </c>
      <c r="BR721" t="str">
        <f t="shared" si="176"/>
        <v>HK-14-1896</v>
      </c>
      <c r="BS721" s="91">
        <f t="shared" si="177"/>
        <v>2014</v>
      </c>
      <c r="BT721">
        <f t="shared" si="181"/>
        <v>42055</v>
      </c>
      <c r="BU721" s="91">
        <f t="shared" si="172"/>
        <v>42096</v>
      </c>
      <c r="BW721" t="str">
        <f t="shared" si="178"/>
        <v>Site : SALIM - 03DPK015</v>
      </c>
      <c r="BX721" t="str">
        <f t="shared" si="179"/>
        <v>Tipe Tower : SST</v>
      </c>
      <c r="BY721">
        <f t="shared" si="180"/>
        <v>4800083168</v>
      </c>
      <c r="BZ721" s="92" t="str">
        <f t="shared" si="180"/>
        <v>BoQ Verification</v>
      </c>
      <c r="CD721" s="531"/>
    </row>
    <row r="722" spans="2:82" ht="15" customHeight="1" x14ac:dyDescent="0.25">
      <c r="B722" s="103">
        <f t="shared" si="169"/>
        <v>573</v>
      </c>
      <c r="C722" s="126" t="s">
        <v>11285</v>
      </c>
      <c r="D722" s="126">
        <v>4800083168</v>
      </c>
      <c r="E722" s="121" t="s">
        <v>627</v>
      </c>
      <c r="F722" s="522">
        <v>250000</v>
      </c>
      <c r="G722" s="127">
        <v>8</v>
      </c>
      <c r="H722" s="103">
        <v>2014</v>
      </c>
      <c r="I722" s="128">
        <v>41858</v>
      </c>
      <c r="J722" s="128"/>
      <c r="K722" s="127" t="s">
        <v>628</v>
      </c>
      <c r="L722" s="126" t="s">
        <v>628</v>
      </c>
      <c r="M722" s="141" t="s">
        <v>628</v>
      </c>
      <c r="N722" s="142" t="s">
        <v>631</v>
      </c>
      <c r="O722" s="127" t="s">
        <v>98</v>
      </c>
      <c r="P722" s="127" t="s">
        <v>98</v>
      </c>
      <c r="Q722" s="100">
        <f>(IF(AF722='[1]Price List'!$B$1,VLOOKUP(N722,'[1]Price List'!$A$1:$K$104,2,0),IF(AF722='[1]Price List'!$C$1,VLOOKUP(N722,'[1]Price List'!$A$1:$K$104,3,0),IF(AF722='[1]Price List'!$D$1,VLOOKUP(N722,'[1]Price List'!$A$1:$K$104,4,0),IF(AF722='[1]Price List'!$E$1,VLOOKUP(N722,'[1]Price List'!$A$1:$K$104,5,0),IF(AF722='[1]Price List'!$F$1,VLOOKUP(N722,'[1]Price List'!$A$1:$K$104,6,0),IF(AF722='[1]Price List'!$G$1,VLOOKUP(N722,'[1]Price List'!$A$1:$K$104,7,0),IF(AF722='[1]Price List'!$H$1,VLOOKUP(N722,'[1]Price List'!$A$1:$K$104,8,0),IF(AF722='[1]Price List'!$I$1,VLOOKUP(N722,'[1]Price List'!$A$1:$K$104,9,0),IF(AF722='[1]Price List'!$J$1,VLOOKUP(N722,'[1]Price List'!$A$1:$K$104,10,0),IF(AF722='[1]Price List'!$K$1,VLOOKUP(N722,'[1]Price List'!$A$1:$K$104,11,0))))))))))))+(IF(AF722='[1]Price List'!$B$1,VLOOKUP(O722,'[1]Price List'!$A$1:$K$104,2,0),IF(AF722='[1]Price List'!$C$1,VLOOKUP(O722,'[1]Price List'!$A$1:$K$104,3,0),IF(AF722='[1]Price List'!$D$1,VLOOKUP(O722,'[1]Price List'!$A$1:$K$104,4,0),IF(AF722='[1]Price List'!$E$1,VLOOKUP(O722,'[1]Price List'!$A$1:$K$104,5,0),IF(AF722='[1]Price List'!$F$1,VLOOKUP(O722,'[1]Price List'!$A$1:$K$104,6,0),IF(AF722='[1]Price List'!$G$1,VLOOKUP(O722,'[1]Price List'!$A$1:$K$104,7,0),IF(AF722='[1]Price List'!$H$1,VLOOKUP(O722,'[1]Price List'!$A$1:$K$104,8,0),IF(AF722='[1]Price List'!$I$1,VLOOKUP(O722,'[1]Price List'!$A$1:$K$104,9,0),IF(AF722='[1]Price List'!$J$1,VLOOKUP(O722,'[1]Price List'!$A$1:$K$104,10,0),IF(AF722='[1]Price List'!$K$1,VLOOKUP(O722,'[1]Price List'!$A$1:$K$104,11,0))))))))))))+(IF(AF722='[1]Price List'!$B$1,VLOOKUP(P722,'[1]Price List'!$A$1:$K$104,2,0),IF(AF722='[1]Price List'!$C$1,VLOOKUP(P722,'[1]Price List'!$A$1:$K$104,3,0),IF(AF722='[1]Price List'!$D$1,VLOOKUP(P722,'[1]Price List'!$A$1:$K$104,4,0),IF(AF722='[1]Price List'!$E$1,VLOOKUP(P722,'[1]Price List'!$A$1:$K$104,5,0),IF(AF722='[1]Price List'!$F$1,VLOOKUP(P722,'[1]Price List'!$A$1:$K$104,6,0),IF(AF722='[1]Price List'!$G$1,VLOOKUP(P722,'[1]Price List'!$A$1:$K$104,7,0),IF(AF722='[1]Price List'!$H$1,VLOOKUP(P722,'[1]Price List'!$A$1:$K$104,8,0),IF(AF722='[1]Price List'!$I$1,VLOOKUP(P722,'[1]Price List'!$A$1:$K$104,9,0),IF(AF722='[1]Price List'!$J$1,VLOOKUP(P722,'[1]Price List'!$A$1:$K$104,10,0),IF(AF722='[1]Price List'!$K$1,VLOOKUP(P722,'[1]Price List'!$A$1:$K$104,11,0))))))))))))</f>
        <v>250000</v>
      </c>
      <c r="R722" s="348">
        <v>2014</v>
      </c>
      <c r="S722" s="127"/>
      <c r="T722" s="127"/>
      <c r="U722" s="120">
        <v>41892</v>
      </c>
      <c r="V722" s="523">
        <f t="shared" si="168"/>
        <v>34</v>
      </c>
      <c r="W722" s="127"/>
      <c r="X722" s="141" t="s">
        <v>11286</v>
      </c>
      <c r="Y722" s="424" t="s">
        <v>11287</v>
      </c>
      <c r="Z722" s="126" t="s">
        <v>627</v>
      </c>
      <c r="AA722" s="103"/>
      <c r="AB722" s="126" t="s">
        <v>635</v>
      </c>
      <c r="AC722" s="103"/>
      <c r="AD722" s="103"/>
      <c r="AE722" s="103"/>
      <c r="AF722" s="121" t="s">
        <v>477</v>
      </c>
      <c r="AG722" s="126"/>
      <c r="AH722" s="524"/>
      <c r="AI722" s="524"/>
      <c r="AJ722" s="121"/>
      <c r="AK722" s="121"/>
      <c r="AL722" s="121"/>
      <c r="AM722" s="120"/>
      <c r="AN722" s="120"/>
      <c r="AO722" s="120"/>
      <c r="AP722" s="121"/>
      <c r="AQ722" s="525"/>
      <c r="AR722" s="525">
        <f t="shared" ca="1" si="173"/>
        <v>42347</v>
      </c>
      <c r="AS722" s="121"/>
      <c r="AT722" s="121" t="s">
        <v>11288</v>
      </c>
      <c r="AU722" s="542">
        <v>42025</v>
      </c>
      <c r="AV722" s="120">
        <v>42055</v>
      </c>
      <c r="AX722" s="121" t="s">
        <v>11289</v>
      </c>
      <c r="AY722" s="89"/>
      <c r="AZ722" s="120">
        <v>42055</v>
      </c>
      <c r="BA722" s="120">
        <v>42117</v>
      </c>
      <c r="BB722" s="121"/>
      <c r="BC722" s="522">
        <f t="shared" si="170"/>
        <v>250000</v>
      </c>
      <c r="BD722" s="121"/>
      <c r="BE722" s="516"/>
      <c r="BF722" s="122">
        <v>42118</v>
      </c>
      <c r="BG722" s="141" t="s">
        <v>116</v>
      </c>
      <c r="BH722" s="121" t="s">
        <v>11290</v>
      </c>
      <c r="BI722" s="122">
        <v>42118</v>
      </c>
      <c r="BJ722" s="190">
        <v>42137</v>
      </c>
      <c r="BK722" s="526" t="s">
        <v>167</v>
      </c>
      <c r="BL722" s="534">
        <f t="shared" si="182"/>
        <v>250000</v>
      </c>
      <c r="BQ722" t="str">
        <f t="shared" si="175"/>
        <v>Indosat</v>
      </c>
      <c r="BR722" t="str">
        <f t="shared" si="176"/>
        <v>HK-14-1897</v>
      </c>
      <c r="BS722" s="91">
        <f t="shared" si="177"/>
        <v>2014</v>
      </c>
      <c r="BT722">
        <f t="shared" si="181"/>
        <v>42055</v>
      </c>
      <c r="BU722" s="91">
        <f t="shared" si="172"/>
        <v>42117</v>
      </c>
      <c r="BW722" t="str">
        <f t="shared" si="178"/>
        <v>Site : SILIWANGI BEKASI - 03BKS042</v>
      </c>
      <c r="BX722" t="str">
        <f t="shared" si="179"/>
        <v>Tipe Tower : SST</v>
      </c>
      <c r="BY722">
        <f t="shared" si="180"/>
        <v>4800083168</v>
      </c>
      <c r="BZ722" s="92" t="str">
        <f t="shared" si="180"/>
        <v>BoQ Verification</v>
      </c>
      <c r="CD722" s="531"/>
    </row>
    <row r="723" spans="2:82" ht="15" customHeight="1" x14ac:dyDescent="0.25">
      <c r="B723" s="103">
        <f t="shared" si="169"/>
        <v>574</v>
      </c>
      <c r="C723" s="126" t="s">
        <v>11291</v>
      </c>
      <c r="D723" s="126">
        <v>4800083168</v>
      </c>
      <c r="E723" s="121" t="s">
        <v>627</v>
      </c>
      <c r="F723" s="522">
        <v>250000</v>
      </c>
      <c r="G723" s="127">
        <v>8</v>
      </c>
      <c r="H723" s="103">
        <v>2014</v>
      </c>
      <c r="I723" s="128">
        <v>41858</v>
      </c>
      <c r="J723" s="128"/>
      <c r="K723" s="127" t="s">
        <v>628</v>
      </c>
      <c r="L723" s="126" t="s">
        <v>628</v>
      </c>
      <c r="M723" s="141" t="s">
        <v>628</v>
      </c>
      <c r="N723" s="142" t="s">
        <v>631</v>
      </c>
      <c r="O723" s="127" t="s">
        <v>98</v>
      </c>
      <c r="P723" s="127" t="s">
        <v>98</v>
      </c>
      <c r="Q723" s="100">
        <f>(IF(AF723='[1]Price List'!$B$1,VLOOKUP(N723,'[1]Price List'!$A$1:$K$104,2,0),IF(AF723='[1]Price List'!$C$1,VLOOKUP(N723,'[1]Price List'!$A$1:$K$104,3,0),IF(AF723='[1]Price List'!$D$1,VLOOKUP(N723,'[1]Price List'!$A$1:$K$104,4,0),IF(AF723='[1]Price List'!$E$1,VLOOKUP(N723,'[1]Price List'!$A$1:$K$104,5,0),IF(AF723='[1]Price List'!$F$1,VLOOKUP(N723,'[1]Price List'!$A$1:$K$104,6,0),IF(AF723='[1]Price List'!$G$1,VLOOKUP(N723,'[1]Price List'!$A$1:$K$104,7,0),IF(AF723='[1]Price List'!$H$1,VLOOKUP(N723,'[1]Price List'!$A$1:$K$104,8,0),IF(AF723='[1]Price List'!$I$1,VLOOKUP(N723,'[1]Price List'!$A$1:$K$104,9,0),IF(AF723='[1]Price List'!$J$1,VLOOKUP(N723,'[1]Price List'!$A$1:$K$104,10,0),IF(AF723='[1]Price List'!$K$1,VLOOKUP(N723,'[1]Price List'!$A$1:$K$104,11,0))))))))))))+(IF(AF723='[1]Price List'!$B$1,VLOOKUP(O723,'[1]Price List'!$A$1:$K$104,2,0),IF(AF723='[1]Price List'!$C$1,VLOOKUP(O723,'[1]Price List'!$A$1:$K$104,3,0),IF(AF723='[1]Price List'!$D$1,VLOOKUP(O723,'[1]Price List'!$A$1:$K$104,4,0),IF(AF723='[1]Price List'!$E$1,VLOOKUP(O723,'[1]Price List'!$A$1:$K$104,5,0),IF(AF723='[1]Price List'!$F$1,VLOOKUP(O723,'[1]Price List'!$A$1:$K$104,6,0),IF(AF723='[1]Price List'!$G$1,VLOOKUP(O723,'[1]Price List'!$A$1:$K$104,7,0),IF(AF723='[1]Price List'!$H$1,VLOOKUP(O723,'[1]Price List'!$A$1:$K$104,8,0),IF(AF723='[1]Price List'!$I$1,VLOOKUP(O723,'[1]Price List'!$A$1:$K$104,9,0),IF(AF723='[1]Price List'!$J$1,VLOOKUP(O723,'[1]Price List'!$A$1:$K$104,10,0),IF(AF723='[1]Price List'!$K$1,VLOOKUP(O723,'[1]Price List'!$A$1:$K$104,11,0))))))))))))+(IF(AF723='[1]Price List'!$B$1,VLOOKUP(P723,'[1]Price List'!$A$1:$K$104,2,0),IF(AF723='[1]Price List'!$C$1,VLOOKUP(P723,'[1]Price List'!$A$1:$K$104,3,0),IF(AF723='[1]Price List'!$D$1,VLOOKUP(P723,'[1]Price List'!$A$1:$K$104,4,0),IF(AF723='[1]Price List'!$E$1,VLOOKUP(P723,'[1]Price List'!$A$1:$K$104,5,0),IF(AF723='[1]Price List'!$F$1,VLOOKUP(P723,'[1]Price List'!$A$1:$K$104,6,0),IF(AF723='[1]Price List'!$G$1,VLOOKUP(P723,'[1]Price List'!$A$1:$K$104,7,0),IF(AF723='[1]Price List'!$H$1,VLOOKUP(P723,'[1]Price List'!$A$1:$K$104,8,0),IF(AF723='[1]Price List'!$I$1,VLOOKUP(P723,'[1]Price List'!$A$1:$K$104,9,0),IF(AF723='[1]Price List'!$J$1,VLOOKUP(P723,'[1]Price List'!$A$1:$K$104,10,0),IF(AF723='[1]Price List'!$K$1,VLOOKUP(P723,'[1]Price List'!$A$1:$K$104,11,0))))))))))))</f>
        <v>250000</v>
      </c>
      <c r="R723" s="103"/>
      <c r="S723" s="127"/>
      <c r="T723" s="127"/>
      <c r="U723" s="120">
        <v>41892</v>
      </c>
      <c r="V723" s="523">
        <f t="shared" si="168"/>
        <v>34</v>
      </c>
      <c r="W723" s="127"/>
      <c r="X723" s="141" t="s">
        <v>11292</v>
      </c>
      <c r="Y723" s="424" t="s">
        <v>11293</v>
      </c>
      <c r="Z723" s="126" t="s">
        <v>627</v>
      </c>
      <c r="AA723" s="103"/>
      <c r="AB723" s="126" t="s">
        <v>635</v>
      </c>
      <c r="AC723" s="103"/>
      <c r="AD723" s="103"/>
      <c r="AE723" s="103"/>
      <c r="AF723" s="121" t="s">
        <v>477</v>
      </c>
      <c r="AG723" s="126"/>
      <c r="AH723" s="524"/>
      <c r="AI723" s="524"/>
      <c r="AJ723" s="121"/>
      <c r="AK723" s="121"/>
      <c r="AL723" s="121"/>
      <c r="AM723" s="120"/>
      <c r="AN723" s="120"/>
      <c r="AO723" s="120"/>
      <c r="AP723" s="121"/>
      <c r="AQ723" s="525"/>
      <c r="AR723" s="525">
        <f t="shared" ca="1" si="173"/>
        <v>42347</v>
      </c>
      <c r="AS723" s="121"/>
      <c r="AT723" s="121" t="s">
        <v>10230</v>
      </c>
      <c r="AU723" s="256">
        <v>42242</v>
      </c>
      <c r="AV723" s="603">
        <v>42249</v>
      </c>
      <c r="AX723" s="121" t="s">
        <v>10231</v>
      </c>
      <c r="AY723" s="594"/>
      <c r="AZ723" s="667">
        <v>42257</v>
      </c>
      <c r="BB723" s="121"/>
      <c r="BC723" s="522">
        <f t="shared" si="170"/>
        <v>250000</v>
      </c>
      <c r="BD723" s="121"/>
      <c r="BE723" s="516"/>
      <c r="BF723" s="122"/>
      <c r="BG723" s="141" t="s">
        <v>9329</v>
      </c>
      <c r="BH723" s="121"/>
      <c r="BI723" s="122"/>
      <c r="BJ723" s="190"/>
      <c r="BK723" s="526" t="s">
        <v>167</v>
      </c>
      <c r="BL723" s="534">
        <f t="shared" si="182"/>
        <v>250000</v>
      </c>
      <c r="BM723" t="s">
        <v>640</v>
      </c>
      <c r="BQ723" t="str">
        <f t="shared" si="175"/>
        <v>Indosat</v>
      </c>
      <c r="BR723" t="str">
        <f t="shared" si="176"/>
        <v>HK-14-1898</v>
      </c>
      <c r="BS723" s="91">
        <f t="shared" si="177"/>
        <v>2014</v>
      </c>
      <c r="BT723">
        <f t="shared" si="181"/>
        <v>42257</v>
      </c>
      <c r="BU723" s="91">
        <f t="shared" si="172"/>
        <v>0</v>
      </c>
      <c r="BW723" t="str">
        <f t="shared" si="178"/>
        <v>Site : SARLOJI - 03CKR011</v>
      </c>
      <c r="BX723" t="str">
        <f t="shared" si="179"/>
        <v>Tipe Tower : SST</v>
      </c>
      <c r="BY723">
        <f t="shared" si="180"/>
        <v>4800083168</v>
      </c>
      <c r="BZ723" s="92" t="str">
        <f t="shared" si="180"/>
        <v>BoQ Verification</v>
      </c>
      <c r="CD723" s="531"/>
    </row>
    <row r="724" spans="2:82" ht="15" customHeight="1" x14ac:dyDescent="0.25">
      <c r="B724" s="103">
        <f t="shared" si="169"/>
        <v>575</v>
      </c>
      <c r="C724" s="126" t="s">
        <v>11294</v>
      </c>
      <c r="D724" s="126">
        <v>4800083168</v>
      </c>
      <c r="E724" s="121" t="s">
        <v>627</v>
      </c>
      <c r="F724" s="522">
        <v>250000</v>
      </c>
      <c r="G724" s="127">
        <v>8</v>
      </c>
      <c r="H724" s="103">
        <v>2014</v>
      </c>
      <c r="I724" s="128">
        <v>41858</v>
      </c>
      <c r="J724" s="128"/>
      <c r="K724" s="127" t="s">
        <v>628</v>
      </c>
      <c r="L724" s="126" t="s">
        <v>628</v>
      </c>
      <c r="M724" s="141" t="s">
        <v>628</v>
      </c>
      <c r="N724" s="142" t="s">
        <v>631</v>
      </c>
      <c r="O724" s="127" t="s">
        <v>98</v>
      </c>
      <c r="P724" s="127" t="s">
        <v>98</v>
      </c>
      <c r="Q724" s="100">
        <f>(IF(AF724='[1]Price List'!$B$1,VLOOKUP(N724,'[1]Price List'!$A$1:$K$104,2,0),IF(AF724='[1]Price List'!$C$1,VLOOKUP(N724,'[1]Price List'!$A$1:$K$104,3,0),IF(AF724='[1]Price List'!$D$1,VLOOKUP(N724,'[1]Price List'!$A$1:$K$104,4,0),IF(AF724='[1]Price List'!$E$1,VLOOKUP(N724,'[1]Price List'!$A$1:$K$104,5,0),IF(AF724='[1]Price List'!$F$1,VLOOKUP(N724,'[1]Price List'!$A$1:$K$104,6,0),IF(AF724='[1]Price List'!$G$1,VLOOKUP(N724,'[1]Price List'!$A$1:$K$104,7,0),IF(AF724='[1]Price List'!$H$1,VLOOKUP(N724,'[1]Price List'!$A$1:$K$104,8,0),IF(AF724='[1]Price List'!$I$1,VLOOKUP(N724,'[1]Price List'!$A$1:$K$104,9,0),IF(AF724='[1]Price List'!$J$1,VLOOKUP(N724,'[1]Price List'!$A$1:$K$104,10,0),IF(AF724='[1]Price List'!$K$1,VLOOKUP(N724,'[1]Price List'!$A$1:$K$104,11,0))))))))))))+(IF(AF724='[1]Price List'!$B$1,VLOOKUP(O724,'[1]Price List'!$A$1:$K$104,2,0),IF(AF724='[1]Price List'!$C$1,VLOOKUP(O724,'[1]Price List'!$A$1:$K$104,3,0),IF(AF724='[1]Price List'!$D$1,VLOOKUP(O724,'[1]Price List'!$A$1:$K$104,4,0),IF(AF724='[1]Price List'!$E$1,VLOOKUP(O724,'[1]Price List'!$A$1:$K$104,5,0),IF(AF724='[1]Price List'!$F$1,VLOOKUP(O724,'[1]Price List'!$A$1:$K$104,6,0),IF(AF724='[1]Price List'!$G$1,VLOOKUP(O724,'[1]Price List'!$A$1:$K$104,7,0),IF(AF724='[1]Price List'!$H$1,VLOOKUP(O724,'[1]Price List'!$A$1:$K$104,8,0),IF(AF724='[1]Price List'!$I$1,VLOOKUP(O724,'[1]Price List'!$A$1:$K$104,9,0),IF(AF724='[1]Price List'!$J$1,VLOOKUP(O724,'[1]Price List'!$A$1:$K$104,10,0),IF(AF724='[1]Price List'!$K$1,VLOOKUP(O724,'[1]Price List'!$A$1:$K$104,11,0))))))))))))+(IF(AF724='[1]Price List'!$B$1,VLOOKUP(P724,'[1]Price List'!$A$1:$K$104,2,0),IF(AF724='[1]Price List'!$C$1,VLOOKUP(P724,'[1]Price List'!$A$1:$K$104,3,0),IF(AF724='[1]Price List'!$D$1,VLOOKUP(P724,'[1]Price List'!$A$1:$K$104,4,0),IF(AF724='[1]Price List'!$E$1,VLOOKUP(P724,'[1]Price List'!$A$1:$K$104,5,0),IF(AF724='[1]Price List'!$F$1,VLOOKUP(P724,'[1]Price List'!$A$1:$K$104,6,0),IF(AF724='[1]Price List'!$G$1,VLOOKUP(P724,'[1]Price List'!$A$1:$K$104,7,0),IF(AF724='[1]Price List'!$H$1,VLOOKUP(P724,'[1]Price List'!$A$1:$K$104,8,0),IF(AF724='[1]Price List'!$I$1,VLOOKUP(P724,'[1]Price List'!$A$1:$K$104,9,0),IF(AF724='[1]Price List'!$J$1,VLOOKUP(P724,'[1]Price List'!$A$1:$K$104,10,0),IF(AF724='[1]Price List'!$K$1,VLOOKUP(P724,'[1]Price List'!$A$1:$K$104,11,0))))))))))))</f>
        <v>250000</v>
      </c>
      <c r="R724" s="103"/>
      <c r="S724" s="127"/>
      <c r="T724" s="127"/>
      <c r="U724" s="120">
        <v>41892</v>
      </c>
      <c r="V724" s="523">
        <f t="shared" si="168"/>
        <v>34</v>
      </c>
      <c r="W724" s="127"/>
      <c r="X724" s="88" t="s">
        <v>11295</v>
      </c>
      <c r="Y724" s="424" t="s">
        <v>11296</v>
      </c>
      <c r="Z724" s="126" t="s">
        <v>627</v>
      </c>
      <c r="AA724" s="103"/>
      <c r="AB724" s="126" t="s">
        <v>635</v>
      </c>
      <c r="AC724" s="103"/>
      <c r="AD724" s="103"/>
      <c r="AE724" s="103"/>
      <c r="AF724" s="121" t="s">
        <v>477</v>
      </c>
      <c r="AG724" s="126"/>
      <c r="AH724" s="524"/>
      <c r="AI724" s="524"/>
      <c r="AJ724" s="121"/>
      <c r="AK724" s="121"/>
      <c r="AL724" s="121"/>
      <c r="AM724" s="120"/>
      <c r="AN724" s="120"/>
      <c r="AO724" s="120"/>
      <c r="AP724" s="121"/>
      <c r="AQ724" s="525"/>
      <c r="AR724" s="525">
        <f t="shared" ca="1" si="173"/>
        <v>42347</v>
      </c>
      <c r="AS724" s="121"/>
      <c r="AT724" s="121" t="s">
        <v>11264</v>
      </c>
      <c r="AU724" s="256">
        <v>42025</v>
      </c>
      <c r="AV724" s="122">
        <v>42055</v>
      </c>
      <c r="AX724" s="121" t="s">
        <v>11265</v>
      </c>
      <c r="AY724" s="121"/>
      <c r="AZ724" s="256">
        <v>42055</v>
      </c>
      <c r="BA724" s="120">
        <v>42111</v>
      </c>
      <c r="BB724" s="121"/>
      <c r="BC724" s="522">
        <f t="shared" si="170"/>
        <v>250000</v>
      </c>
      <c r="BD724" s="121"/>
      <c r="BE724" s="516">
        <f>+BC724</f>
        <v>250000</v>
      </c>
      <c r="BF724" s="122">
        <v>42114</v>
      </c>
      <c r="BG724" s="141" t="s">
        <v>116</v>
      </c>
      <c r="BH724" s="121" t="s">
        <v>11266</v>
      </c>
      <c r="BI724" s="122">
        <v>42114</v>
      </c>
      <c r="BJ724" s="190">
        <v>42137</v>
      </c>
      <c r="BK724" s="526" t="s">
        <v>167</v>
      </c>
      <c r="BL724" s="534">
        <f t="shared" si="182"/>
        <v>250000</v>
      </c>
      <c r="BQ724" t="str">
        <f t="shared" si="175"/>
        <v>Indosat</v>
      </c>
      <c r="BR724" t="str">
        <f t="shared" si="176"/>
        <v>HK-14-1899</v>
      </c>
      <c r="BS724" s="91">
        <f t="shared" si="177"/>
        <v>2014</v>
      </c>
      <c r="BT724">
        <f t="shared" si="181"/>
        <v>42055</v>
      </c>
      <c r="BU724" s="91">
        <f t="shared" si="172"/>
        <v>42111</v>
      </c>
      <c r="BW724" t="str">
        <f t="shared" si="178"/>
        <v>Site : KEMANG MAWAR - 03BKS161</v>
      </c>
      <c r="BX724" t="str">
        <f t="shared" si="179"/>
        <v>Tipe Tower : SST</v>
      </c>
      <c r="BY724">
        <f t="shared" si="180"/>
        <v>4800083168</v>
      </c>
      <c r="BZ724" s="92" t="str">
        <f t="shared" si="180"/>
        <v>BoQ Verification</v>
      </c>
      <c r="CD724" s="531"/>
    </row>
    <row r="725" spans="2:82" ht="15" customHeight="1" x14ac:dyDescent="0.25">
      <c r="B725" s="103">
        <f t="shared" si="169"/>
        <v>576</v>
      </c>
      <c r="C725" s="126" t="s">
        <v>11297</v>
      </c>
      <c r="D725" s="126">
        <v>4800083168</v>
      </c>
      <c r="E725" s="121" t="s">
        <v>627</v>
      </c>
      <c r="F725" s="522">
        <v>250000</v>
      </c>
      <c r="G725" s="127">
        <v>8</v>
      </c>
      <c r="H725" s="103">
        <v>2014</v>
      </c>
      <c r="I725" s="128">
        <v>41858</v>
      </c>
      <c r="J725" s="128"/>
      <c r="K725" s="127" t="s">
        <v>628</v>
      </c>
      <c r="L725" s="126" t="s">
        <v>628</v>
      </c>
      <c r="M725" s="141" t="s">
        <v>628</v>
      </c>
      <c r="N725" s="142" t="s">
        <v>631</v>
      </c>
      <c r="O725" s="127" t="s">
        <v>98</v>
      </c>
      <c r="P725" s="127" t="s">
        <v>98</v>
      </c>
      <c r="Q725" s="100">
        <f>(IF(AF725='[1]Price List'!$B$1,VLOOKUP(N725,'[1]Price List'!$A$1:$K$104,2,0),IF(AF725='[1]Price List'!$C$1,VLOOKUP(N725,'[1]Price List'!$A$1:$K$104,3,0),IF(AF725='[1]Price List'!$D$1,VLOOKUP(N725,'[1]Price List'!$A$1:$K$104,4,0),IF(AF725='[1]Price List'!$E$1,VLOOKUP(N725,'[1]Price List'!$A$1:$K$104,5,0),IF(AF725='[1]Price List'!$F$1,VLOOKUP(N725,'[1]Price List'!$A$1:$K$104,6,0),IF(AF725='[1]Price List'!$G$1,VLOOKUP(N725,'[1]Price List'!$A$1:$K$104,7,0),IF(AF725='[1]Price List'!$H$1,VLOOKUP(N725,'[1]Price List'!$A$1:$K$104,8,0),IF(AF725='[1]Price List'!$I$1,VLOOKUP(N725,'[1]Price List'!$A$1:$K$104,9,0),IF(AF725='[1]Price List'!$J$1,VLOOKUP(N725,'[1]Price List'!$A$1:$K$104,10,0),IF(AF725='[1]Price List'!$K$1,VLOOKUP(N725,'[1]Price List'!$A$1:$K$104,11,0))))))))))))+(IF(AF725='[1]Price List'!$B$1,VLOOKUP(O725,'[1]Price List'!$A$1:$K$104,2,0),IF(AF725='[1]Price List'!$C$1,VLOOKUP(O725,'[1]Price List'!$A$1:$K$104,3,0),IF(AF725='[1]Price List'!$D$1,VLOOKUP(O725,'[1]Price List'!$A$1:$K$104,4,0),IF(AF725='[1]Price List'!$E$1,VLOOKUP(O725,'[1]Price List'!$A$1:$K$104,5,0),IF(AF725='[1]Price List'!$F$1,VLOOKUP(O725,'[1]Price List'!$A$1:$K$104,6,0),IF(AF725='[1]Price List'!$G$1,VLOOKUP(O725,'[1]Price List'!$A$1:$K$104,7,0),IF(AF725='[1]Price List'!$H$1,VLOOKUP(O725,'[1]Price List'!$A$1:$K$104,8,0),IF(AF725='[1]Price List'!$I$1,VLOOKUP(O725,'[1]Price List'!$A$1:$K$104,9,0),IF(AF725='[1]Price List'!$J$1,VLOOKUP(O725,'[1]Price List'!$A$1:$K$104,10,0),IF(AF725='[1]Price List'!$K$1,VLOOKUP(O725,'[1]Price List'!$A$1:$K$104,11,0))))))))))))+(IF(AF725='[1]Price List'!$B$1,VLOOKUP(P725,'[1]Price List'!$A$1:$K$104,2,0),IF(AF725='[1]Price List'!$C$1,VLOOKUP(P725,'[1]Price List'!$A$1:$K$104,3,0),IF(AF725='[1]Price List'!$D$1,VLOOKUP(P725,'[1]Price List'!$A$1:$K$104,4,0),IF(AF725='[1]Price List'!$E$1,VLOOKUP(P725,'[1]Price List'!$A$1:$K$104,5,0),IF(AF725='[1]Price List'!$F$1,VLOOKUP(P725,'[1]Price List'!$A$1:$K$104,6,0),IF(AF725='[1]Price List'!$G$1,VLOOKUP(P725,'[1]Price List'!$A$1:$K$104,7,0),IF(AF725='[1]Price List'!$H$1,VLOOKUP(P725,'[1]Price List'!$A$1:$K$104,8,0),IF(AF725='[1]Price List'!$I$1,VLOOKUP(P725,'[1]Price List'!$A$1:$K$104,9,0),IF(AF725='[1]Price List'!$J$1,VLOOKUP(P725,'[1]Price List'!$A$1:$K$104,10,0),IF(AF725='[1]Price List'!$K$1,VLOOKUP(P725,'[1]Price List'!$A$1:$K$104,11,0))))))))))))</f>
        <v>250000</v>
      </c>
      <c r="R725" s="348">
        <v>2014</v>
      </c>
      <c r="S725" s="127"/>
      <c r="T725" s="127"/>
      <c r="U725" s="120">
        <v>41892</v>
      </c>
      <c r="V725" s="523">
        <f t="shared" si="168"/>
        <v>34</v>
      </c>
      <c r="W725" s="127"/>
      <c r="X725" s="141" t="s">
        <v>11298</v>
      </c>
      <c r="Y725" s="424" t="s">
        <v>11299</v>
      </c>
      <c r="Z725" s="126" t="s">
        <v>627</v>
      </c>
      <c r="AA725" s="103"/>
      <c r="AB725" s="126" t="s">
        <v>635</v>
      </c>
      <c r="AC725" s="103"/>
      <c r="AD725" s="103"/>
      <c r="AE725" s="103"/>
      <c r="AF725" s="121" t="s">
        <v>477</v>
      </c>
      <c r="AG725" s="126"/>
      <c r="AH725" s="524"/>
      <c r="AI725" s="524"/>
      <c r="AJ725" s="121"/>
      <c r="AK725" s="121"/>
      <c r="AL725" s="121"/>
      <c r="AM725" s="120"/>
      <c r="AN725" s="120"/>
      <c r="AO725" s="120"/>
      <c r="AP725" s="121"/>
      <c r="AQ725" s="525"/>
      <c r="AR725" s="525">
        <f t="shared" ca="1" si="173"/>
        <v>42347</v>
      </c>
      <c r="AS725" s="121"/>
      <c r="AT725" s="121" t="s">
        <v>11288</v>
      </c>
      <c r="AU725" s="542">
        <v>42025</v>
      </c>
      <c r="AV725" s="120">
        <v>42055</v>
      </c>
      <c r="AX725" s="121" t="s">
        <v>11289</v>
      </c>
      <c r="AY725" s="89"/>
      <c r="AZ725" s="120">
        <v>42055</v>
      </c>
      <c r="BA725" s="120">
        <v>42117</v>
      </c>
      <c r="BB725" s="121"/>
      <c r="BC725" s="522">
        <f t="shared" si="170"/>
        <v>250000</v>
      </c>
      <c r="BD725" s="121"/>
      <c r="BE725" s="516"/>
      <c r="BF725" s="122">
        <v>42118</v>
      </c>
      <c r="BG725" s="141" t="s">
        <v>116</v>
      </c>
      <c r="BH725" s="121" t="s">
        <v>11290</v>
      </c>
      <c r="BI725" s="122">
        <v>42118</v>
      </c>
      <c r="BJ725" s="190">
        <v>42137</v>
      </c>
      <c r="BK725" s="526" t="s">
        <v>167</v>
      </c>
      <c r="BL725" s="534">
        <f t="shared" si="182"/>
        <v>250000</v>
      </c>
      <c r="BQ725" t="str">
        <f t="shared" si="175"/>
        <v>Indosat</v>
      </c>
      <c r="BR725" t="str">
        <f t="shared" si="176"/>
        <v>HK-14-1900</v>
      </c>
      <c r="BS725" s="91">
        <f t="shared" si="177"/>
        <v>2014</v>
      </c>
      <c r="BT725">
        <f t="shared" si="181"/>
        <v>42055</v>
      </c>
      <c r="BU725" s="91">
        <f t="shared" si="172"/>
        <v>42117</v>
      </c>
      <c r="BW725" t="str">
        <f t="shared" si="178"/>
        <v>Site : TRI BATU TULIS - 03BGR029</v>
      </c>
      <c r="BX725" t="str">
        <f t="shared" si="179"/>
        <v>Tipe Tower : SST</v>
      </c>
      <c r="BY725">
        <f t="shared" si="180"/>
        <v>4800083168</v>
      </c>
      <c r="BZ725" s="92" t="str">
        <f t="shared" si="180"/>
        <v>BoQ Verification</v>
      </c>
      <c r="CD725" s="531"/>
    </row>
    <row r="726" spans="2:82" ht="15" customHeight="1" x14ac:dyDescent="0.25">
      <c r="B726" s="103">
        <f t="shared" si="169"/>
        <v>577</v>
      </c>
      <c r="C726" s="126" t="s">
        <v>11300</v>
      </c>
      <c r="D726" s="126">
        <v>4800083168</v>
      </c>
      <c r="E726" s="121" t="s">
        <v>627</v>
      </c>
      <c r="F726" s="522">
        <v>250000</v>
      </c>
      <c r="G726" s="127">
        <v>8</v>
      </c>
      <c r="H726" s="103">
        <v>2014</v>
      </c>
      <c r="I726" s="128">
        <v>41858</v>
      </c>
      <c r="J726" s="128"/>
      <c r="K726" s="127" t="s">
        <v>628</v>
      </c>
      <c r="L726" s="126" t="s">
        <v>628</v>
      </c>
      <c r="M726" s="141" t="s">
        <v>628</v>
      </c>
      <c r="N726" s="142" t="s">
        <v>631</v>
      </c>
      <c r="O726" s="127" t="s">
        <v>98</v>
      </c>
      <c r="P726" s="127" t="s">
        <v>98</v>
      </c>
      <c r="Q726" s="100">
        <f>(IF(AF726='[1]Price List'!$B$1,VLOOKUP(N726,'[1]Price List'!$A$1:$K$104,2,0),IF(AF726='[1]Price List'!$C$1,VLOOKUP(N726,'[1]Price List'!$A$1:$K$104,3,0),IF(AF726='[1]Price List'!$D$1,VLOOKUP(N726,'[1]Price List'!$A$1:$K$104,4,0),IF(AF726='[1]Price List'!$E$1,VLOOKUP(N726,'[1]Price List'!$A$1:$K$104,5,0),IF(AF726='[1]Price List'!$F$1,VLOOKUP(N726,'[1]Price List'!$A$1:$K$104,6,0),IF(AF726='[1]Price List'!$G$1,VLOOKUP(N726,'[1]Price List'!$A$1:$K$104,7,0),IF(AF726='[1]Price List'!$H$1,VLOOKUP(N726,'[1]Price List'!$A$1:$K$104,8,0),IF(AF726='[1]Price List'!$I$1,VLOOKUP(N726,'[1]Price List'!$A$1:$K$104,9,0),IF(AF726='[1]Price List'!$J$1,VLOOKUP(N726,'[1]Price List'!$A$1:$K$104,10,0),IF(AF726='[1]Price List'!$K$1,VLOOKUP(N726,'[1]Price List'!$A$1:$K$104,11,0))))))))))))+(IF(AF726='[1]Price List'!$B$1,VLOOKUP(O726,'[1]Price List'!$A$1:$K$104,2,0),IF(AF726='[1]Price List'!$C$1,VLOOKUP(O726,'[1]Price List'!$A$1:$K$104,3,0),IF(AF726='[1]Price List'!$D$1,VLOOKUP(O726,'[1]Price List'!$A$1:$K$104,4,0),IF(AF726='[1]Price List'!$E$1,VLOOKUP(O726,'[1]Price List'!$A$1:$K$104,5,0),IF(AF726='[1]Price List'!$F$1,VLOOKUP(O726,'[1]Price List'!$A$1:$K$104,6,0),IF(AF726='[1]Price List'!$G$1,VLOOKUP(O726,'[1]Price List'!$A$1:$K$104,7,0),IF(AF726='[1]Price List'!$H$1,VLOOKUP(O726,'[1]Price List'!$A$1:$K$104,8,0),IF(AF726='[1]Price List'!$I$1,VLOOKUP(O726,'[1]Price List'!$A$1:$K$104,9,0),IF(AF726='[1]Price List'!$J$1,VLOOKUP(O726,'[1]Price List'!$A$1:$K$104,10,0),IF(AF726='[1]Price List'!$K$1,VLOOKUP(O726,'[1]Price List'!$A$1:$K$104,11,0))))))))))))+(IF(AF726='[1]Price List'!$B$1,VLOOKUP(P726,'[1]Price List'!$A$1:$K$104,2,0),IF(AF726='[1]Price List'!$C$1,VLOOKUP(P726,'[1]Price List'!$A$1:$K$104,3,0),IF(AF726='[1]Price List'!$D$1,VLOOKUP(P726,'[1]Price List'!$A$1:$K$104,4,0),IF(AF726='[1]Price List'!$E$1,VLOOKUP(P726,'[1]Price List'!$A$1:$K$104,5,0),IF(AF726='[1]Price List'!$F$1,VLOOKUP(P726,'[1]Price List'!$A$1:$K$104,6,0),IF(AF726='[1]Price List'!$G$1,VLOOKUP(P726,'[1]Price List'!$A$1:$K$104,7,0),IF(AF726='[1]Price List'!$H$1,VLOOKUP(P726,'[1]Price List'!$A$1:$K$104,8,0),IF(AF726='[1]Price List'!$I$1,VLOOKUP(P726,'[1]Price List'!$A$1:$K$104,9,0),IF(AF726='[1]Price List'!$J$1,VLOOKUP(P726,'[1]Price List'!$A$1:$K$104,10,0),IF(AF726='[1]Price List'!$K$1,VLOOKUP(P726,'[1]Price List'!$A$1:$K$104,11,0))))))))))))</f>
        <v>250000</v>
      </c>
      <c r="R726" s="103"/>
      <c r="S726" s="127"/>
      <c r="T726" s="127"/>
      <c r="U726" s="120">
        <v>41892</v>
      </c>
      <c r="V726" s="523">
        <f t="shared" ref="V726:V789" si="183">U726-I726</f>
        <v>34</v>
      </c>
      <c r="W726" s="127"/>
      <c r="X726" s="88" t="s">
        <v>11301</v>
      </c>
      <c r="Y726" s="424" t="s">
        <v>11302</v>
      </c>
      <c r="Z726" s="126" t="s">
        <v>627</v>
      </c>
      <c r="AA726" s="103"/>
      <c r="AB726" s="126" t="s">
        <v>635</v>
      </c>
      <c r="AC726" s="103"/>
      <c r="AD726" s="103"/>
      <c r="AE726" s="103"/>
      <c r="AF726" s="121" t="s">
        <v>477</v>
      </c>
      <c r="AG726" s="126"/>
      <c r="AH726" s="524"/>
      <c r="AI726" s="524"/>
      <c r="AJ726" s="121"/>
      <c r="AK726" s="121"/>
      <c r="AL726" s="121"/>
      <c r="AM726" s="120"/>
      <c r="AN726" s="120"/>
      <c r="AO726" s="120"/>
      <c r="AP726" s="121"/>
      <c r="AQ726" s="525"/>
      <c r="AR726" s="525">
        <f t="shared" ca="1" si="173"/>
        <v>42347</v>
      </c>
      <c r="AS726" s="121"/>
      <c r="AT726" s="121" t="s">
        <v>11264</v>
      </c>
      <c r="AU726" s="256">
        <v>42025</v>
      </c>
      <c r="AV726" s="122">
        <v>42055</v>
      </c>
      <c r="AX726" s="121" t="s">
        <v>11265</v>
      </c>
      <c r="AZ726" s="256">
        <v>42055</v>
      </c>
      <c r="BA726" s="120">
        <v>42111</v>
      </c>
      <c r="BB726" s="121"/>
      <c r="BC726" s="522">
        <f t="shared" si="170"/>
        <v>250000</v>
      </c>
      <c r="BD726" s="121"/>
      <c r="BE726" s="516">
        <f>+BC726</f>
        <v>250000</v>
      </c>
      <c r="BF726" s="122">
        <v>42114</v>
      </c>
      <c r="BG726" s="141" t="s">
        <v>116</v>
      </c>
      <c r="BH726" s="121" t="s">
        <v>11266</v>
      </c>
      <c r="BI726" s="122">
        <v>42114</v>
      </c>
      <c r="BJ726" s="190">
        <v>42137</v>
      </c>
      <c r="BK726" s="526" t="s">
        <v>167</v>
      </c>
      <c r="BL726" s="534">
        <f t="shared" si="182"/>
        <v>250000</v>
      </c>
      <c r="BQ726" t="str">
        <f t="shared" si="175"/>
        <v>Indosat</v>
      </c>
      <c r="BR726" t="str">
        <f t="shared" si="176"/>
        <v>HK-14-1901</v>
      </c>
      <c r="BS726" s="91">
        <f t="shared" si="177"/>
        <v>2014</v>
      </c>
      <c r="BT726">
        <f t="shared" si="181"/>
        <v>42055</v>
      </c>
      <c r="BU726" s="91">
        <f t="shared" si="172"/>
        <v>42111</v>
      </c>
      <c r="BW726" t="str">
        <f t="shared" si="178"/>
        <v>Site : LEGEND CITY - 03CKR022</v>
      </c>
      <c r="BX726" t="str">
        <f t="shared" si="179"/>
        <v>Tipe Tower : SST</v>
      </c>
      <c r="BY726">
        <f t="shared" si="180"/>
        <v>4800083168</v>
      </c>
      <c r="BZ726" s="92" t="str">
        <f t="shared" si="180"/>
        <v>BoQ Verification</v>
      </c>
      <c r="CD726" s="531"/>
    </row>
    <row r="727" spans="2:82" ht="15" customHeight="1" x14ac:dyDescent="0.25">
      <c r="B727" s="103">
        <f t="shared" ref="B727:B790" si="184">B726+1</f>
        <v>578</v>
      </c>
      <c r="C727" s="126" t="s">
        <v>11303</v>
      </c>
      <c r="D727" s="126">
        <v>4800083168</v>
      </c>
      <c r="E727" s="121" t="s">
        <v>627</v>
      </c>
      <c r="F727" s="522">
        <v>250000</v>
      </c>
      <c r="G727" s="127">
        <v>8</v>
      </c>
      <c r="H727" s="103">
        <v>2014</v>
      </c>
      <c r="I727" s="128">
        <v>41858</v>
      </c>
      <c r="J727" s="128"/>
      <c r="K727" s="127" t="s">
        <v>628</v>
      </c>
      <c r="L727" s="126" t="s">
        <v>628</v>
      </c>
      <c r="M727" s="141" t="s">
        <v>628</v>
      </c>
      <c r="N727" s="142" t="s">
        <v>631</v>
      </c>
      <c r="O727" s="127" t="s">
        <v>98</v>
      </c>
      <c r="P727" s="127" t="s">
        <v>98</v>
      </c>
      <c r="Q727" s="100">
        <f>(IF(AF727='[1]Price List'!$B$1,VLOOKUP(N727,'[1]Price List'!$A$1:$K$104,2,0),IF(AF727='[1]Price List'!$C$1,VLOOKUP(N727,'[1]Price List'!$A$1:$K$104,3,0),IF(AF727='[1]Price List'!$D$1,VLOOKUP(N727,'[1]Price List'!$A$1:$K$104,4,0),IF(AF727='[1]Price List'!$E$1,VLOOKUP(N727,'[1]Price List'!$A$1:$K$104,5,0),IF(AF727='[1]Price List'!$F$1,VLOOKUP(N727,'[1]Price List'!$A$1:$K$104,6,0),IF(AF727='[1]Price List'!$G$1,VLOOKUP(N727,'[1]Price List'!$A$1:$K$104,7,0),IF(AF727='[1]Price List'!$H$1,VLOOKUP(N727,'[1]Price List'!$A$1:$K$104,8,0),IF(AF727='[1]Price List'!$I$1,VLOOKUP(N727,'[1]Price List'!$A$1:$K$104,9,0),IF(AF727='[1]Price List'!$J$1,VLOOKUP(N727,'[1]Price List'!$A$1:$K$104,10,0),IF(AF727='[1]Price List'!$K$1,VLOOKUP(N727,'[1]Price List'!$A$1:$K$104,11,0))))))))))))+(IF(AF727='[1]Price List'!$B$1,VLOOKUP(O727,'[1]Price List'!$A$1:$K$104,2,0),IF(AF727='[1]Price List'!$C$1,VLOOKUP(O727,'[1]Price List'!$A$1:$K$104,3,0),IF(AF727='[1]Price List'!$D$1,VLOOKUP(O727,'[1]Price List'!$A$1:$K$104,4,0),IF(AF727='[1]Price List'!$E$1,VLOOKUP(O727,'[1]Price List'!$A$1:$K$104,5,0),IF(AF727='[1]Price List'!$F$1,VLOOKUP(O727,'[1]Price List'!$A$1:$K$104,6,0),IF(AF727='[1]Price List'!$G$1,VLOOKUP(O727,'[1]Price List'!$A$1:$K$104,7,0),IF(AF727='[1]Price List'!$H$1,VLOOKUP(O727,'[1]Price List'!$A$1:$K$104,8,0),IF(AF727='[1]Price List'!$I$1,VLOOKUP(O727,'[1]Price List'!$A$1:$K$104,9,0),IF(AF727='[1]Price List'!$J$1,VLOOKUP(O727,'[1]Price List'!$A$1:$K$104,10,0),IF(AF727='[1]Price List'!$K$1,VLOOKUP(O727,'[1]Price List'!$A$1:$K$104,11,0))))))))))))+(IF(AF727='[1]Price List'!$B$1,VLOOKUP(P727,'[1]Price List'!$A$1:$K$104,2,0),IF(AF727='[1]Price List'!$C$1,VLOOKUP(P727,'[1]Price List'!$A$1:$K$104,3,0),IF(AF727='[1]Price List'!$D$1,VLOOKUP(P727,'[1]Price List'!$A$1:$K$104,4,0),IF(AF727='[1]Price List'!$E$1,VLOOKUP(P727,'[1]Price List'!$A$1:$K$104,5,0),IF(AF727='[1]Price List'!$F$1,VLOOKUP(P727,'[1]Price List'!$A$1:$K$104,6,0),IF(AF727='[1]Price List'!$G$1,VLOOKUP(P727,'[1]Price List'!$A$1:$K$104,7,0),IF(AF727='[1]Price List'!$H$1,VLOOKUP(P727,'[1]Price List'!$A$1:$K$104,8,0),IF(AF727='[1]Price List'!$I$1,VLOOKUP(P727,'[1]Price List'!$A$1:$K$104,9,0),IF(AF727='[1]Price List'!$J$1,VLOOKUP(P727,'[1]Price List'!$A$1:$K$104,10,0),IF(AF727='[1]Price List'!$K$1,VLOOKUP(P727,'[1]Price List'!$A$1:$K$104,11,0))))))))))))</f>
        <v>250000</v>
      </c>
      <c r="R727" s="103"/>
      <c r="S727" s="127"/>
      <c r="T727" s="127"/>
      <c r="U727" s="120">
        <v>41892</v>
      </c>
      <c r="V727" s="523">
        <f t="shared" si="183"/>
        <v>34</v>
      </c>
      <c r="W727" s="127"/>
      <c r="X727" s="141" t="s">
        <v>11304</v>
      </c>
      <c r="Y727" s="424" t="s">
        <v>11305</v>
      </c>
      <c r="Z727" s="126" t="s">
        <v>627</v>
      </c>
      <c r="AA727" s="103"/>
      <c r="AB727" s="126" t="s">
        <v>635</v>
      </c>
      <c r="AC727" s="103"/>
      <c r="AD727" s="103"/>
      <c r="AE727" s="103"/>
      <c r="AF727" s="121" t="s">
        <v>477</v>
      </c>
      <c r="AG727" s="126"/>
      <c r="AH727" s="524"/>
      <c r="AI727" s="524"/>
      <c r="AJ727" s="121"/>
      <c r="AK727" s="121"/>
      <c r="AL727" s="121"/>
      <c r="AM727" s="120"/>
      <c r="AN727" s="120"/>
      <c r="AO727" s="120"/>
      <c r="AP727" s="121"/>
      <c r="AQ727" s="525"/>
      <c r="AR727" s="525">
        <f t="shared" ca="1" si="173"/>
        <v>42347</v>
      </c>
      <c r="AS727" s="121"/>
      <c r="AT727" t="s">
        <v>11276</v>
      </c>
      <c r="AU727" s="120">
        <v>42025</v>
      </c>
      <c r="AV727" s="120">
        <v>42055</v>
      </c>
      <c r="AX727" s="121" t="s">
        <v>11277</v>
      </c>
      <c r="AY727" s="121">
        <v>0</v>
      </c>
      <c r="AZ727" s="256">
        <v>42055</v>
      </c>
      <c r="BA727" s="120">
        <v>42096</v>
      </c>
      <c r="BB727" s="121"/>
      <c r="BC727" s="522">
        <f t="shared" ref="BC727:BC790" si="185">F727</f>
        <v>250000</v>
      </c>
      <c r="BD727" s="121"/>
      <c r="BE727" s="516">
        <f>+BC727</f>
        <v>250000</v>
      </c>
      <c r="BF727" s="122">
        <v>42100</v>
      </c>
      <c r="BG727" s="141" t="s">
        <v>116</v>
      </c>
      <c r="BH727" s="121" t="s">
        <v>11278</v>
      </c>
      <c r="BI727" s="122">
        <v>42101</v>
      </c>
      <c r="BJ727" s="546">
        <v>42124</v>
      </c>
      <c r="BK727" s="526" t="s">
        <v>167</v>
      </c>
      <c r="BL727" s="534">
        <f t="shared" si="182"/>
        <v>250000</v>
      </c>
      <c r="BQ727" t="str">
        <f t="shared" si="175"/>
        <v>Indosat</v>
      </c>
      <c r="BR727" t="str">
        <f t="shared" si="176"/>
        <v>HK-14-1902</v>
      </c>
      <c r="BS727" s="91">
        <f t="shared" si="177"/>
        <v>2014</v>
      </c>
      <c r="BT727">
        <f t="shared" si="181"/>
        <v>42055</v>
      </c>
      <c r="BU727" s="91">
        <f t="shared" si="172"/>
        <v>42096</v>
      </c>
      <c r="BW727" t="str">
        <f t="shared" si="178"/>
        <v>Site : NODAL BAYAH - 02RKB133</v>
      </c>
      <c r="BX727" t="str">
        <f t="shared" si="179"/>
        <v>Tipe Tower : SST</v>
      </c>
      <c r="BY727">
        <f t="shared" si="180"/>
        <v>4800083168</v>
      </c>
      <c r="BZ727" s="92" t="str">
        <f t="shared" si="180"/>
        <v>BoQ Verification</v>
      </c>
      <c r="CD727" s="531"/>
    </row>
    <row r="728" spans="2:82" ht="15" customHeight="1" x14ac:dyDescent="0.25">
      <c r="B728" s="103">
        <f t="shared" si="184"/>
        <v>579</v>
      </c>
      <c r="C728" s="126" t="s">
        <v>11306</v>
      </c>
      <c r="D728" s="126">
        <v>4800083168</v>
      </c>
      <c r="E728" s="121" t="s">
        <v>627</v>
      </c>
      <c r="F728" s="522">
        <v>250000</v>
      </c>
      <c r="G728" s="127">
        <v>8</v>
      </c>
      <c r="H728" s="103">
        <v>2014</v>
      </c>
      <c r="I728" s="128">
        <v>41858</v>
      </c>
      <c r="J728" s="128"/>
      <c r="K728" s="127" t="s">
        <v>628</v>
      </c>
      <c r="L728" s="126" t="s">
        <v>628</v>
      </c>
      <c r="M728" s="141" t="s">
        <v>628</v>
      </c>
      <c r="N728" s="142" t="s">
        <v>631</v>
      </c>
      <c r="O728" s="127" t="s">
        <v>98</v>
      </c>
      <c r="P728" s="127" t="s">
        <v>98</v>
      </c>
      <c r="Q728" s="100">
        <f>(IF(AF728='[1]Price List'!$B$1,VLOOKUP(N728,'[1]Price List'!$A$1:$K$104,2,0),IF(AF728='[1]Price List'!$C$1,VLOOKUP(N728,'[1]Price List'!$A$1:$K$104,3,0),IF(AF728='[1]Price List'!$D$1,VLOOKUP(N728,'[1]Price List'!$A$1:$K$104,4,0),IF(AF728='[1]Price List'!$E$1,VLOOKUP(N728,'[1]Price List'!$A$1:$K$104,5,0),IF(AF728='[1]Price List'!$F$1,VLOOKUP(N728,'[1]Price List'!$A$1:$K$104,6,0),IF(AF728='[1]Price List'!$G$1,VLOOKUP(N728,'[1]Price List'!$A$1:$K$104,7,0),IF(AF728='[1]Price List'!$H$1,VLOOKUP(N728,'[1]Price List'!$A$1:$K$104,8,0),IF(AF728='[1]Price List'!$I$1,VLOOKUP(N728,'[1]Price List'!$A$1:$K$104,9,0),IF(AF728='[1]Price List'!$J$1,VLOOKUP(N728,'[1]Price List'!$A$1:$K$104,10,0),IF(AF728='[1]Price List'!$K$1,VLOOKUP(N728,'[1]Price List'!$A$1:$K$104,11,0))))))))))))+(IF(AF728='[1]Price List'!$B$1,VLOOKUP(O728,'[1]Price List'!$A$1:$K$104,2,0),IF(AF728='[1]Price List'!$C$1,VLOOKUP(O728,'[1]Price List'!$A$1:$K$104,3,0),IF(AF728='[1]Price List'!$D$1,VLOOKUP(O728,'[1]Price List'!$A$1:$K$104,4,0),IF(AF728='[1]Price List'!$E$1,VLOOKUP(O728,'[1]Price List'!$A$1:$K$104,5,0),IF(AF728='[1]Price List'!$F$1,VLOOKUP(O728,'[1]Price List'!$A$1:$K$104,6,0),IF(AF728='[1]Price List'!$G$1,VLOOKUP(O728,'[1]Price List'!$A$1:$K$104,7,0),IF(AF728='[1]Price List'!$H$1,VLOOKUP(O728,'[1]Price List'!$A$1:$K$104,8,0),IF(AF728='[1]Price List'!$I$1,VLOOKUP(O728,'[1]Price List'!$A$1:$K$104,9,0),IF(AF728='[1]Price List'!$J$1,VLOOKUP(O728,'[1]Price List'!$A$1:$K$104,10,0),IF(AF728='[1]Price List'!$K$1,VLOOKUP(O728,'[1]Price List'!$A$1:$K$104,11,0))))))))))))+(IF(AF728='[1]Price List'!$B$1,VLOOKUP(P728,'[1]Price List'!$A$1:$K$104,2,0),IF(AF728='[1]Price List'!$C$1,VLOOKUP(P728,'[1]Price List'!$A$1:$K$104,3,0),IF(AF728='[1]Price List'!$D$1,VLOOKUP(P728,'[1]Price List'!$A$1:$K$104,4,0),IF(AF728='[1]Price List'!$E$1,VLOOKUP(P728,'[1]Price List'!$A$1:$K$104,5,0),IF(AF728='[1]Price List'!$F$1,VLOOKUP(P728,'[1]Price List'!$A$1:$K$104,6,0),IF(AF728='[1]Price List'!$G$1,VLOOKUP(P728,'[1]Price List'!$A$1:$K$104,7,0),IF(AF728='[1]Price List'!$H$1,VLOOKUP(P728,'[1]Price List'!$A$1:$K$104,8,0),IF(AF728='[1]Price List'!$I$1,VLOOKUP(P728,'[1]Price List'!$A$1:$K$104,9,0),IF(AF728='[1]Price List'!$J$1,VLOOKUP(P728,'[1]Price List'!$A$1:$K$104,10,0),IF(AF728='[1]Price List'!$K$1,VLOOKUP(P728,'[1]Price List'!$A$1:$K$104,11,0))))))))))))</f>
        <v>250000</v>
      </c>
      <c r="R728" s="103"/>
      <c r="S728" s="127"/>
      <c r="T728" s="127"/>
      <c r="U728" s="120">
        <v>41892</v>
      </c>
      <c r="V728" s="523">
        <f t="shared" si="183"/>
        <v>34</v>
      </c>
      <c r="W728" s="127"/>
      <c r="X728" s="141" t="s">
        <v>10177</v>
      </c>
      <c r="Y728" s="424" t="s">
        <v>10178</v>
      </c>
      <c r="Z728" s="126" t="s">
        <v>627</v>
      </c>
      <c r="AA728" s="103"/>
      <c r="AB728" s="126" t="s">
        <v>635</v>
      </c>
      <c r="AC728" s="103"/>
      <c r="AD728" s="103"/>
      <c r="AE728" s="103"/>
      <c r="AF728" s="121" t="s">
        <v>477</v>
      </c>
      <c r="AG728" s="126"/>
      <c r="AH728" s="524"/>
      <c r="AI728" s="524"/>
      <c r="AJ728" s="121"/>
      <c r="AK728" s="121"/>
      <c r="AL728" s="121"/>
      <c r="AM728" s="120"/>
      <c r="AN728" s="120"/>
      <c r="AO728" s="120"/>
      <c r="AP728" s="121"/>
      <c r="AQ728" s="525"/>
      <c r="AR728" s="525">
        <f t="shared" ca="1" si="173"/>
        <v>42347</v>
      </c>
      <c r="AS728" s="121"/>
      <c r="AT728" s="126" t="s">
        <v>10230</v>
      </c>
      <c r="AU728" s="256"/>
      <c r="AV728" s="120"/>
      <c r="AX728" s="126" t="s">
        <v>10231</v>
      </c>
      <c r="AY728" s="664"/>
      <c r="AZ728" s="668">
        <v>42257</v>
      </c>
      <c r="BB728" s="121"/>
      <c r="BC728" s="522">
        <f t="shared" si="185"/>
        <v>250000</v>
      </c>
      <c r="BD728" s="121"/>
      <c r="BE728" s="516"/>
      <c r="BF728" s="122"/>
      <c r="BG728" s="141" t="s">
        <v>2352</v>
      </c>
      <c r="BH728" s="121"/>
      <c r="BI728" s="122"/>
      <c r="BJ728" s="190"/>
      <c r="BK728" s="526" t="s">
        <v>167</v>
      </c>
      <c r="BL728" s="534">
        <f t="shared" si="182"/>
        <v>250000</v>
      </c>
      <c r="BM728" t="s">
        <v>640</v>
      </c>
      <c r="BQ728" t="str">
        <f t="shared" si="175"/>
        <v>Indosat</v>
      </c>
      <c r="BR728" t="str">
        <f t="shared" si="176"/>
        <v>HK-14-1903</v>
      </c>
      <c r="BS728" s="91">
        <f t="shared" si="177"/>
        <v>2014</v>
      </c>
      <c r="BT728" t="e">
        <f>+#REF!</f>
        <v>#REF!</v>
      </c>
      <c r="BU728" s="91">
        <f t="shared" si="172"/>
        <v>0</v>
      </c>
      <c r="BW728" t="str">
        <f t="shared" si="178"/>
        <v>Site : CIOMAS - 03BGR026</v>
      </c>
      <c r="BX728" t="str">
        <f t="shared" si="179"/>
        <v>Tipe Tower : SST</v>
      </c>
      <c r="BY728">
        <f t="shared" si="180"/>
        <v>4800083168</v>
      </c>
      <c r="BZ728" s="92" t="str">
        <f t="shared" si="180"/>
        <v>BoQ Verification</v>
      </c>
      <c r="CD728" s="531"/>
    </row>
    <row r="729" spans="2:82" ht="15" customHeight="1" x14ac:dyDescent="0.25">
      <c r="B729" s="103">
        <f t="shared" si="184"/>
        <v>580</v>
      </c>
      <c r="C729" s="126" t="s">
        <v>11307</v>
      </c>
      <c r="D729" s="126">
        <v>4800083168</v>
      </c>
      <c r="E729" s="121" t="s">
        <v>627</v>
      </c>
      <c r="F729" s="522">
        <v>250000</v>
      </c>
      <c r="G729" s="127">
        <v>8</v>
      </c>
      <c r="H729" s="103">
        <v>2014</v>
      </c>
      <c r="I729" s="128">
        <v>41858</v>
      </c>
      <c r="J729" s="128"/>
      <c r="K729" s="127" t="s">
        <v>628</v>
      </c>
      <c r="L729" s="126" t="s">
        <v>628</v>
      </c>
      <c r="M729" s="141" t="s">
        <v>628</v>
      </c>
      <c r="N729" s="142" t="s">
        <v>631</v>
      </c>
      <c r="O729" s="127" t="s">
        <v>98</v>
      </c>
      <c r="P729" s="127" t="s">
        <v>98</v>
      </c>
      <c r="Q729" s="100">
        <f>(IF(AF729='[1]Price List'!$B$1,VLOOKUP(N729,'[1]Price List'!$A$1:$K$104,2,0),IF(AF729='[1]Price List'!$C$1,VLOOKUP(N729,'[1]Price List'!$A$1:$K$104,3,0),IF(AF729='[1]Price List'!$D$1,VLOOKUP(N729,'[1]Price List'!$A$1:$K$104,4,0),IF(AF729='[1]Price List'!$E$1,VLOOKUP(N729,'[1]Price List'!$A$1:$K$104,5,0),IF(AF729='[1]Price List'!$F$1,VLOOKUP(N729,'[1]Price List'!$A$1:$K$104,6,0),IF(AF729='[1]Price List'!$G$1,VLOOKUP(N729,'[1]Price List'!$A$1:$K$104,7,0),IF(AF729='[1]Price List'!$H$1,VLOOKUP(N729,'[1]Price List'!$A$1:$K$104,8,0),IF(AF729='[1]Price List'!$I$1,VLOOKUP(N729,'[1]Price List'!$A$1:$K$104,9,0),IF(AF729='[1]Price List'!$J$1,VLOOKUP(N729,'[1]Price List'!$A$1:$K$104,10,0),IF(AF729='[1]Price List'!$K$1,VLOOKUP(N729,'[1]Price List'!$A$1:$K$104,11,0))))))))))))+(IF(AF729='[1]Price List'!$B$1,VLOOKUP(O729,'[1]Price List'!$A$1:$K$104,2,0),IF(AF729='[1]Price List'!$C$1,VLOOKUP(O729,'[1]Price List'!$A$1:$K$104,3,0),IF(AF729='[1]Price List'!$D$1,VLOOKUP(O729,'[1]Price List'!$A$1:$K$104,4,0),IF(AF729='[1]Price List'!$E$1,VLOOKUP(O729,'[1]Price List'!$A$1:$K$104,5,0),IF(AF729='[1]Price List'!$F$1,VLOOKUP(O729,'[1]Price List'!$A$1:$K$104,6,0),IF(AF729='[1]Price List'!$G$1,VLOOKUP(O729,'[1]Price List'!$A$1:$K$104,7,0),IF(AF729='[1]Price List'!$H$1,VLOOKUP(O729,'[1]Price List'!$A$1:$K$104,8,0),IF(AF729='[1]Price List'!$I$1,VLOOKUP(O729,'[1]Price List'!$A$1:$K$104,9,0),IF(AF729='[1]Price List'!$J$1,VLOOKUP(O729,'[1]Price List'!$A$1:$K$104,10,0),IF(AF729='[1]Price List'!$K$1,VLOOKUP(O729,'[1]Price List'!$A$1:$K$104,11,0))))))))))))+(IF(AF729='[1]Price List'!$B$1,VLOOKUP(P729,'[1]Price List'!$A$1:$K$104,2,0),IF(AF729='[1]Price List'!$C$1,VLOOKUP(P729,'[1]Price List'!$A$1:$K$104,3,0),IF(AF729='[1]Price List'!$D$1,VLOOKUP(P729,'[1]Price List'!$A$1:$K$104,4,0),IF(AF729='[1]Price List'!$E$1,VLOOKUP(P729,'[1]Price List'!$A$1:$K$104,5,0),IF(AF729='[1]Price List'!$F$1,VLOOKUP(P729,'[1]Price List'!$A$1:$K$104,6,0),IF(AF729='[1]Price List'!$G$1,VLOOKUP(P729,'[1]Price List'!$A$1:$K$104,7,0),IF(AF729='[1]Price List'!$H$1,VLOOKUP(P729,'[1]Price List'!$A$1:$K$104,8,0),IF(AF729='[1]Price List'!$I$1,VLOOKUP(P729,'[1]Price List'!$A$1:$K$104,9,0),IF(AF729='[1]Price List'!$J$1,VLOOKUP(P729,'[1]Price List'!$A$1:$K$104,10,0),IF(AF729='[1]Price List'!$K$1,VLOOKUP(P729,'[1]Price List'!$A$1:$K$104,11,0))))))))))))</f>
        <v>250000</v>
      </c>
      <c r="R729" s="103"/>
      <c r="S729" s="127"/>
      <c r="T729" s="127"/>
      <c r="U729" s="120">
        <v>41892</v>
      </c>
      <c r="V729" s="523">
        <f t="shared" si="183"/>
        <v>34</v>
      </c>
      <c r="W729" s="127"/>
      <c r="X729" s="141" t="s">
        <v>11308</v>
      </c>
      <c r="Y729" s="424" t="s">
        <v>11309</v>
      </c>
      <c r="Z729" s="126" t="s">
        <v>627</v>
      </c>
      <c r="AA729" s="103"/>
      <c r="AB729" s="126" t="s">
        <v>635</v>
      </c>
      <c r="AC729" s="103"/>
      <c r="AD729" s="103"/>
      <c r="AE729" s="103"/>
      <c r="AF729" s="121" t="s">
        <v>477</v>
      </c>
      <c r="AG729" s="126"/>
      <c r="AH729" s="524"/>
      <c r="AI729" s="524"/>
      <c r="AJ729" s="121"/>
      <c r="AK729" s="121"/>
      <c r="AL729" s="121"/>
      <c r="AM729" s="120"/>
      <c r="AN729" s="120"/>
      <c r="AO729" s="120"/>
      <c r="AP729" s="121"/>
      <c r="AQ729" s="525"/>
      <c r="AR729" s="525">
        <f t="shared" ca="1" si="173"/>
        <v>42347</v>
      </c>
      <c r="AS729" s="121"/>
      <c r="AT729" s="126" t="s">
        <v>11310</v>
      </c>
      <c r="AU729" s="91">
        <v>42025</v>
      </c>
      <c r="AV729" s="91">
        <v>42055</v>
      </c>
      <c r="AX729" s="120" t="s">
        <v>11311</v>
      </c>
      <c r="AZ729" s="256">
        <v>42055</v>
      </c>
      <c r="BA729" s="256">
        <v>42096</v>
      </c>
      <c r="BC729" s="522">
        <f t="shared" si="185"/>
        <v>250000</v>
      </c>
      <c r="BD729" s="121"/>
      <c r="BE729" s="516">
        <f t="shared" ref="BE729:BE741" si="186">+BC729</f>
        <v>250000</v>
      </c>
      <c r="BF729" s="122">
        <v>42100</v>
      </c>
      <c r="BG729" s="141" t="s">
        <v>116</v>
      </c>
      <c r="BH729" s="121" t="s">
        <v>11312</v>
      </c>
      <c r="BI729" s="122">
        <v>42101</v>
      </c>
      <c r="BJ729" s="190">
        <v>42124</v>
      </c>
      <c r="BK729" s="526" t="s">
        <v>167</v>
      </c>
      <c r="BL729" s="534">
        <f t="shared" si="182"/>
        <v>250000</v>
      </c>
      <c r="BQ729" t="str">
        <f t="shared" si="175"/>
        <v>Indosat</v>
      </c>
      <c r="BR729" t="str">
        <f t="shared" si="176"/>
        <v>HK-14-1904</v>
      </c>
      <c r="BS729" s="91">
        <f t="shared" si="177"/>
        <v>2014</v>
      </c>
      <c r="BT729">
        <f t="shared" si="181"/>
        <v>42055</v>
      </c>
      <c r="BU729" s="91">
        <f t="shared" si="172"/>
        <v>42096</v>
      </c>
      <c r="BW729" t="str">
        <f t="shared" si="178"/>
        <v>Site : CARITA BAY - 02PDG001</v>
      </c>
      <c r="BX729" t="str">
        <f t="shared" si="179"/>
        <v>Tipe Tower : SST</v>
      </c>
      <c r="BY729">
        <f t="shared" si="180"/>
        <v>4800083168</v>
      </c>
      <c r="BZ729" s="92" t="str">
        <f t="shared" si="180"/>
        <v>BoQ Verification</v>
      </c>
      <c r="CD729" s="531"/>
    </row>
    <row r="730" spans="2:82" ht="15" customHeight="1" x14ac:dyDescent="0.25">
      <c r="B730" s="103">
        <f t="shared" si="184"/>
        <v>581</v>
      </c>
      <c r="C730" s="126" t="s">
        <v>11313</v>
      </c>
      <c r="D730" s="126">
        <v>4800083168</v>
      </c>
      <c r="E730" s="121" t="s">
        <v>627</v>
      </c>
      <c r="F730" s="522">
        <v>250000</v>
      </c>
      <c r="G730" s="127">
        <v>8</v>
      </c>
      <c r="H730" s="103">
        <v>2014</v>
      </c>
      <c r="I730" s="128">
        <v>41858</v>
      </c>
      <c r="J730" s="128"/>
      <c r="K730" s="127" t="s">
        <v>628</v>
      </c>
      <c r="L730" s="126" t="s">
        <v>628</v>
      </c>
      <c r="M730" s="141" t="s">
        <v>628</v>
      </c>
      <c r="N730" s="142" t="s">
        <v>631</v>
      </c>
      <c r="O730" s="127" t="s">
        <v>98</v>
      </c>
      <c r="P730" s="127" t="s">
        <v>98</v>
      </c>
      <c r="Q730" s="100">
        <f>(IF(AF730='[1]Price List'!$B$1,VLOOKUP(N730,'[1]Price List'!$A$1:$K$104,2,0),IF(AF730='[1]Price List'!$C$1,VLOOKUP(N730,'[1]Price List'!$A$1:$K$104,3,0),IF(AF730='[1]Price List'!$D$1,VLOOKUP(N730,'[1]Price List'!$A$1:$K$104,4,0),IF(AF730='[1]Price List'!$E$1,VLOOKUP(N730,'[1]Price List'!$A$1:$K$104,5,0),IF(AF730='[1]Price List'!$F$1,VLOOKUP(N730,'[1]Price List'!$A$1:$K$104,6,0),IF(AF730='[1]Price List'!$G$1,VLOOKUP(N730,'[1]Price List'!$A$1:$K$104,7,0),IF(AF730='[1]Price List'!$H$1,VLOOKUP(N730,'[1]Price List'!$A$1:$K$104,8,0),IF(AF730='[1]Price List'!$I$1,VLOOKUP(N730,'[1]Price List'!$A$1:$K$104,9,0),IF(AF730='[1]Price List'!$J$1,VLOOKUP(N730,'[1]Price List'!$A$1:$K$104,10,0),IF(AF730='[1]Price List'!$K$1,VLOOKUP(N730,'[1]Price List'!$A$1:$K$104,11,0))))))))))))+(IF(AF730='[1]Price List'!$B$1,VLOOKUP(O730,'[1]Price List'!$A$1:$K$104,2,0),IF(AF730='[1]Price List'!$C$1,VLOOKUP(O730,'[1]Price List'!$A$1:$K$104,3,0),IF(AF730='[1]Price List'!$D$1,VLOOKUP(O730,'[1]Price List'!$A$1:$K$104,4,0),IF(AF730='[1]Price List'!$E$1,VLOOKUP(O730,'[1]Price List'!$A$1:$K$104,5,0),IF(AF730='[1]Price List'!$F$1,VLOOKUP(O730,'[1]Price List'!$A$1:$K$104,6,0),IF(AF730='[1]Price List'!$G$1,VLOOKUP(O730,'[1]Price List'!$A$1:$K$104,7,0),IF(AF730='[1]Price List'!$H$1,VLOOKUP(O730,'[1]Price List'!$A$1:$K$104,8,0),IF(AF730='[1]Price List'!$I$1,VLOOKUP(O730,'[1]Price List'!$A$1:$K$104,9,0),IF(AF730='[1]Price List'!$J$1,VLOOKUP(O730,'[1]Price List'!$A$1:$K$104,10,0),IF(AF730='[1]Price List'!$K$1,VLOOKUP(O730,'[1]Price List'!$A$1:$K$104,11,0))))))))))))+(IF(AF730='[1]Price List'!$B$1,VLOOKUP(P730,'[1]Price List'!$A$1:$K$104,2,0),IF(AF730='[1]Price List'!$C$1,VLOOKUP(P730,'[1]Price List'!$A$1:$K$104,3,0),IF(AF730='[1]Price List'!$D$1,VLOOKUP(P730,'[1]Price List'!$A$1:$K$104,4,0),IF(AF730='[1]Price List'!$E$1,VLOOKUP(P730,'[1]Price List'!$A$1:$K$104,5,0),IF(AF730='[1]Price List'!$F$1,VLOOKUP(P730,'[1]Price List'!$A$1:$K$104,6,0),IF(AF730='[1]Price List'!$G$1,VLOOKUP(P730,'[1]Price List'!$A$1:$K$104,7,0),IF(AF730='[1]Price List'!$H$1,VLOOKUP(P730,'[1]Price List'!$A$1:$K$104,8,0),IF(AF730='[1]Price List'!$I$1,VLOOKUP(P730,'[1]Price List'!$A$1:$K$104,9,0),IF(AF730='[1]Price List'!$J$1,VLOOKUP(P730,'[1]Price List'!$A$1:$K$104,10,0),IF(AF730='[1]Price List'!$K$1,VLOOKUP(P730,'[1]Price List'!$A$1:$K$104,11,0))))))))))))</f>
        <v>250000</v>
      </c>
      <c r="R730" s="103"/>
      <c r="S730" s="127"/>
      <c r="T730" s="127"/>
      <c r="U730" s="120">
        <v>41892</v>
      </c>
      <c r="V730" s="523">
        <f t="shared" si="183"/>
        <v>34</v>
      </c>
      <c r="W730" s="127"/>
      <c r="X730" s="141" t="s">
        <v>11314</v>
      </c>
      <c r="Y730" s="424" t="s">
        <v>11315</v>
      </c>
      <c r="Z730" s="126" t="s">
        <v>627</v>
      </c>
      <c r="AA730" s="103"/>
      <c r="AB730" s="126" t="s">
        <v>635</v>
      </c>
      <c r="AC730" s="103"/>
      <c r="AD730" s="103"/>
      <c r="AE730" s="103"/>
      <c r="AF730" s="121" t="s">
        <v>477</v>
      </c>
      <c r="AG730" s="126"/>
      <c r="AH730" s="524"/>
      <c r="AI730" s="524"/>
      <c r="AJ730" s="121"/>
      <c r="AK730" s="121"/>
      <c r="AL730" s="121"/>
      <c r="AM730" s="120"/>
      <c r="AN730" s="120"/>
      <c r="AO730" s="120"/>
      <c r="AP730" s="121"/>
      <c r="AQ730" s="525"/>
      <c r="AR730" s="525">
        <f t="shared" ca="1" si="173"/>
        <v>42347</v>
      </c>
      <c r="AS730" s="121"/>
      <c r="AT730" s="121" t="s">
        <v>11316</v>
      </c>
      <c r="AU730" s="91">
        <v>42025</v>
      </c>
      <c r="AV730" s="91">
        <v>42055</v>
      </c>
      <c r="AX730" s="120" t="s">
        <v>11317</v>
      </c>
      <c r="AZ730" s="256">
        <v>42055</v>
      </c>
      <c r="BA730" s="120">
        <v>42096</v>
      </c>
      <c r="BC730" s="522">
        <f t="shared" si="185"/>
        <v>250000</v>
      </c>
      <c r="BD730" s="121"/>
      <c r="BE730" s="516">
        <f t="shared" si="186"/>
        <v>250000</v>
      </c>
      <c r="BF730" s="122">
        <v>42100</v>
      </c>
      <c r="BG730" s="141" t="s">
        <v>116</v>
      </c>
      <c r="BH730" s="121" t="s">
        <v>11318</v>
      </c>
      <c r="BI730" s="122">
        <v>42101</v>
      </c>
      <c r="BJ730" s="190">
        <v>42124</v>
      </c>
      <c r="BK730" s="526" t="s">
        <v>167</v>
      </c>
      <c r="BL730" s="534">
        <f t="shared" si="182"/>
        <v>250000</v>
      </c>
      <c r="BQ730" t="str">
        <f t="shared" si="175"/>
        <v>Indosat</v>
      </c>
      <c r="BR730" t="str">
        <f t="shared" si="176"/>
        <v>HK-14-1905</v>
      </c>
      <c r="BS730" s="91">
        <f t="shared" si="177"/>
        <v>2014</v>
      </c>
      <c r="BT730">
        <f t="shared" si="181"/>
        <v>42055</v>
      </c>
      <c r="BU730" s="91">
        <f t="shared" si="172"/>
        <v>42096</v>
      </c>
      <c r="BW730" t="str">
        <f t="shared" si="178"/>
        <v>Site : NAIM MELATI MAS - 02TGN061</v>
      </c>
      <c r="BX730" t="str">
        <f t="shared" si="179"/>
        <v>Tipe Tower : SST</v>
      </c>
      <c r="BY730">
        <f t="shared" si="180"/>
        <v>4800083168</v>
      </c>
      <c r="BZ730" s="92" t="str">
        <f t="shared" si="180"/>
        <v>BoQ Verification</v>
      </c>
      <c r="CD730" s="531"/>
    </row>
    <row r="731" spans="2:82" ht="15" customHeight="1" x14ac:dyDescent="0.25">
      <c r="B731" s="103">
        <f t="shared" si="184"/>
        <v>582</v>
      </c>
      <c r="C731" s="126" t="s">
        <v>11319</v>
      </c>
      <c r="D731" s="126">
        <v>4800083168</v>
      </c>
      <c r="E731" s="121" t="s">
        <v>627</v>
      </c>
      <c r="F731" s="522">
        <v>250000</v>
      </c>
      <c r="G731" s="127">
        <v>8</v>
      </c>
      <c r="H731" s="103">
        <v>2014</v>
      </c>
      <c r="I731" s="128">
        <v>41858</v>
      </c>
      <c r="J731" s="128"/>
      <c r="K731" s="127" t="s">
        <v>628</v>
      </c>
      <c r="L731" s="126" t="s">
        <v>628</v>
      </c>
      <c r="M731" s="141" t="s">
        <v>628</v>
      </c>
      <c r="N731" s="142" t="s">
        <v>631</v>
      </c>
      <c r="O731" s="127" t="s">
        <v>98</v>
      </c>
      <c r="P731" s="127" t="s">
        <v>98</v>
      </c>
      <c r="Q731" s="100">
        <f>(IF(AF731='[1]Price List'!$B$1,VLOOKUP(N731,'[1]Price List'!$A$1:$K$104,2,0),IF(AF731='[1]Price List'!$C$1,VLOOKUP(N731,'[1]Price List'!$A$1:$K$104,3,0),IF(AF731='[1]Price List'!$D$1,VLOOKUP(N731,'[1]Price List'!$A$1:$K$104,4,0),IF(AF731='[1]Price List'!$E$1,VLOOKUP(N731,'[1]Price List'!$A$1:$K$104,5,0),IF(AF731='[1]Price List'!$F$1,VLOOKUP(N731,'[1]Price List'!$A$1:$K$104,6,0),IF(AF731='[1]Price List'!$G$1,VLOOKUP(N731,'[1]Price List'!$A$1:$K$104,7,0),IF(AF731='[1]Price List'!$H$1,VLOOKUP(N731,'[1]Price List'!$A$1:$K$104,8,0),IF(AF731='[1]Price List'!$I$1,VLOOKUP(N731,'[1]Price List'!$A$1:$K$104,9,0),IF(AF731='[1]Price List'!$J$1,VLOOKUP(N731,'[1]Price List'!$A$1:$K$104,10,0),IF(AF731='[1]Price List'!$K$1,VLOOKUP(N731,'[1]Price List'!$A$1:$K$104,11,0))))))))))))+(IF(AF731='[1]Price List'!$B$1,VLOOKUP(O731,'[1]Price List'!$A$1:$K$104,2,0),IF(AF731='[1]Price List'!$C$1,VLOOKUP(O731,'[1]Price List'!$A$1:$K$104,3,0),IF(AF731='[1]Price List'!$D$1,VLOOKUP(O731,'[1]Price List'!$A$1:$K$104,4,0),IF(AF731='[1]Price List'!$E$1,VLOOKUP(O731,'[1]Price List'!$A$1:$K$104,5,0),IF(AF731='[1]Price List'!$F$1,VLOOKUP(O731,'[1]Price List'!$A$1:$K$104,6,0),IF(AF731='[1]Price List'!$G$1,VLOOKUP(O731,'[1]Price List'!$A$1:$K$104,7,0),IF(AF731='[1]Price List'!$H$1,VLOOKUP(O731,'[1]Price List'!$A$1:$K$104,8,0),IF(AF731='[1]Price List'!$I$1,VLOOKUP(O731,'[1]Price List'!$A$1:$K$104,9,0),IF(AF731='[1]Price List'!$J$1,VLOOKUP(O731,'[1]Price List'!$A$1:$K$104,10,0),IF(AF731='[1]Price List'!$K$1,VLOOKUP(O731,'[1]Price List'!$A$1:$K$104,11,0))))))))))))+(IF(AF731='[1]Price List'!$B$1,VLOOKUP(P731,'[1]Price List'!$A$1:$K$104,2,0),IF(AF731='[1]Price List'!$C$1,VLOOKUP(P731,'[1]Price List'!$A$1:$K$104,3,0),IF(AF731='[1]Price List'!$D$1,VLOOKUP(P731,'[1]Price List'!$A$1:$K$104,4,0),IF(AF731='[1]Price List'!$E$1,VLOOKUP(P731,'[1]Price List'!$A$1:$K$104,5,0),IF(AF731='[1]Price List'!$F$1,VLOOKUP(P731,'[1]Price List'!$A$1:$K$104,6,0),IF(AF731='[1]Price List'!$G$1,VLOOKUP(P731,'[1]Price List'!$A$1:$K$104,7,0),IF(AF731='[1]Price List'!$H$1,VLOOKUP(P731,'[1]Price List'!$A$1:$K$104,8,0),IF(AF731='[1]Price List'!$I$1,VLOOKUP(P731,'[1]Price List'!$A$1:$K$104,9,0),IF(AF731='[1]Price List'!$J$1,VLOOKUP(P731,'[1]Price List'!$A$1:$K$104,10,0),IF(AF731='[1]Price List'!$K$1,VLOOKUP(P731,'[1]Price List'!$A$1:$K$104,11,0))))))))))))</f>
        <v>250000</v>
      </c>
      <c r="R731" s="103"/>
      <c r="S731" s="127"/>
      <c r="T731" s="127"/>
      <c r="U731" s="120">
        <v>41892</v>
      </c>
      <c r="V731" s="523">
        <f t="shared" si="183"/>
        <v>34</v>
      </c>
      <c r="W731" s="127"/>
      <c r="X731" s="141" t="s">
        <v>11320</v>
      </c>
      <c r="Y731" s="424" t="s">
        <v>11321</v>
      </c>
      <c r="Z731" s="126" t="s">
        <v>627</v>
      </c>
      <c r="AA731" s="103"/>
      <c r="AB731" s="126" t="s">
        <v>635</v>
      </c>
      <c r="AC731" s="103"/>
      <c r="AD731" s="103"/>
      <c r="AE731" s="103"/>
      <c r="AF731" s="121" t="s">
        <v>477</v>
      </c>
      <c r="AG731" s="126"/>
      <c r="AH731" s="524"/>
      <c r="AI731" s="524"/>
      <c r="AJ731" s="121"/>
      <c r="AK731" s="121"/>
      <c r="AL731" s="121"/>
      <c r="AM731" s="120"/>
      <c r="AN731" s="120"/>
      <c r="AO731" s="120"/>
      <c r="AP731" s="121"/>
      <c r="AQ731" s="525"/>
      <c r="AR731" s="525">
        <f t="shared" ca="1" si="173"/>
        <v>42347</v>
      </c>
      <c r="AS731" s="121"/>
      <c r="AT731" s="121" t="s">
        <v>11322</v>
      </c>
      <c r="AU731" s="91">
        <v>42025</v>
      </c>
      <c r="AV731" s="91">
        <v>42055</v>
      </c>
      <c r="AX731" s="120" t="s">
        <v>11323</v>
      </c>
      <c r="AZ731" s="120">
        <v>42055</v>
      </c>
      <c r="BA731" s="120">
        <v>42096</v>
      </c>
      <c r="BC731" s="522">
        <f t="shared" si="185"/>
        <v>250000</v>
      </c>
      <c r="BD731" s="121"/>
      <c r="BE731" s="516">
        <f t="shared" si="186"/>
        <v>250000</v>
      </c>
      <c r="BF731" s="122">
        <v>42100</v>
      </c>
      <c r="BG731" s="141" t="s">
        <v>116</v>
      </c>
      <c r="BH731" s="121" t="s">
        <v>11324</v>
      </c>
      <c r="BI731" s="122">
        <v>42101</v>
      </c>
      <c r="BJ731" s="190">
        <v>42124</v>
      </c>
      <c r="BK731" s="526" t="s">
        <v>167</v>
      </c>
      <c r="BL731" s="534">
        <f t="shared" si="182"/>
        <v>250000</v>
      </c>
      <c r="BQ731" t="str">
        <f t="shared" si="175"/>
        <v>Indosat</v>
      </c>
      <c r="BR731" t="str">
        <f t="shared" si="176"/>
        <v>HK-14-1906</v>
      </c>
      <c r="BS731" s="91">
        <f t="shared" si="177"/>
        <v>2014</v>
      </c>
      <c r="BT731">
        <f t="shared" si="181"/>
        <v>42055</v>
      </c>
      <c r="BU731" s="91">
        <f t="shared" si="172"/>
        <v>42096</v>
      </c>
      <c r="BW731" t="str">
        <f t="shared" si="178"/>
        <v>Site : CIGADING - 03CBN041</v>
      </c>
      <c r="BX731" t="str">
        <f t="shared" si="179"/>
        <v>Tipe Tower : SST</v>
      </c>
      <c r="BY731">
        <f t="shared" si="180"/>
        <v>4800083168</v>
      </c>
      <c r="BZ731" s="92" t="str">
        <f t="shared" si="180"/>
        <v>BoQ Verification</v>
      </c>
      <c r="CD731" s="531"/>
    </row>
    <row r="732" spans="2:82" ht="15" customHeight="1" x14ac:dyDescent="0.25">
      <c r="B732" s="103">
        <f t="shared" si="184"/>
        <v>583</v>
      </c>
      <c r="C732" s="126" t="s">
        <v>11325</v>
      </c>
      <c r="D732" s="126">
        <v>4800083168</v>
      </c>
      <c r="E732" s="121" t="s">
        <v>627</v>
      </c>
      <c r="F732" s="522">
        <v>250000</v>
      </c>
      <c r="G732" s="127">
        <v>8</v>
      </c>
      <c r="H732" s="103">
        <v>2014</v>
      </c>
      <c r="I732" s="128">
        <v>41858</v>
      </c>
      <c r="J732" s="128"/>
      <c r="K732" s="127" t="s">
        <v>628</v>
      </c>
      <c r="L732" s="126" t="s">
        <v>628</v>
      </c>
      <c r="M732" s="141" t="s">
        <v>628</v>
      </c>
      <c r="N732" s="142" t="s">
        <v>631</v>
      </c>
      <c r="O732" s="127" t="s">
        <v>98</v>
      </c>
      <c r="P732" s="127" t="s">
        <v>98</v>
      </c>
      <c r="Q732" s="100">
        <f>(IF(AF732='[1]Price List'!$B$1,VLOOKUP(N732,'[1]Price List'!$A$1:$K$104,2,0),IF(AF732='[1]Price List'!$C$1,VLOOKUP(N732,'[1]Price List'!$A$1:$K$104,3,0),IF(AF732='[1]Price List'!$D$1,VLOOKUP(N732,'[1]Price List'!$A$1:$K$104,4,0),IF(AF732='[1]Price List'!$E$1,VLOOKUP(N732,'[1]Price List'!$A$1:$K$104,5,0),IF(AF732='[1]Price List'!$F$1,VLOOKUP(N732,'[1]Price List'!$A$1:$K$104,6,0),IF(AF732='[1]Price List'!$G$1,VLOOKUP(N732,'[1]Price List'!$A$1:$K$104,7,0),IF(AF732='[1]Price List'!$H$1,VLOOKUP(N732,'[1]Price List'!$A$1:$K$104,8,0),IF(AF732='[1]Price List'!$I$1,VLOOKUP(N732,'[1]Price List'!$A$1:$K$104,9,0),IF(AF732='[1]Price List'!$J$1,VLOOKUP(N732,'[1]Price List'!$A$1:$K$104,10,0),IF(AF732='[1]Price List'!$K$1,VLOOKUP(N732,'[1]Price List'!$A$1:$K$104,11,0))))))))))))+(IF(AF732='[1]Price List'!$B$1,VLOOKUP(O732,'[1]Price List'!$A$1:$K$104,2,0),IF(AF732='[1]Price List'!$C$1,VLOOKUP(O732,'[1]Price List'!$A$1:$K$104,3,0),IF(AF732='[1]Price List'!$D$1,VLOOKUP(O732,'[1]Price List'!$A$1:$K$104,4,0),IF(AF732='[1]Price List'!$E$1,VLOOKUP(O732,'[1]Price List'!$A$1:$K$104,5,0),IF(AF732='[1]Price List'!$F$1,VLOOKUP(O732,'[1]Price List'!$A$1:$K$104,6,0),IF(AF732='[1]Price List'!$G$1,VLOOKUP(O732,'[1]Price List'!$A$1:$K$104,7,0),IF(AF732='[1]Price List'!$H$1,VLOOKUP(O732,'[1]Price List'!$A$1:$K$104,8,0),IF(AF732='[1]Price List'!$I$1,VLOOKUP(O732,'[1]Price List'!$A$1:$K$104,9,0),IF(AF732='[1]Price List'!$J$1,VLOOKUP(O732,'[1]Price List'!$A$1:$K$104,10,0),IF(AF732='[1]Price List'!$K$1,VLOOKUP(O732,'[1]Price List'!$A$1:$K$104,11,0))))))))))))+(IF(AF732='[1]Price List'!$B$1,VLOOKUP(P732,'[1]Price List'!$A$1:$K$104,2,0),IF(AF732='[1]Price List'!$C$1,VLOOKUP(P732,'[1]Price List'!$A$1:$K$104,3,0),IF(AF732='[1]Price List'!$D$1,VLOOKUP(P732,'[1]Price List'!$A$1:$K$104,4,0),IF(AF732='[1]Price List'!$E$1,VLOOKUP(P732,'[1]Price List'!$A$1:$K$104,5,0),IF(AF732='[1]Price List'!$F$1,VLOOKUP(P732,'[1]Price List'!$A$1:$K$104,6,0),IF(AF732='[1]Price List'!$G$1,VLOOKUP(P732,'[1]Price List'!$A$1:$K$104,7,0),IF(AF732='[1]Price List'!$H$1,VLOOKUP(P732,'[1]Price List'!$A$1:$K$104,8,0),IF(AF732='[1]Price List'!$I$1,VLOOKUP(P732,'[1]Price List'!$A$1:$K$104,9,0),IF(AF732='[1]Price List'!$J$1,VLOOKUP(P732,'[1]Price List'!$A$1:$K$104,10,0),IF(AF732='[1]Price List'!$K$1,VLOOKUP(P732,'[1]Price List'!$A$1:$K$104,11,0))))))))))))</f>
        <v>250000</v>
      </c>
      <c r="R732" s="103"/>
      <c r="S732" s="127"/>
      <c r="T732" s="127"/>
      <c r="U732" s="120">
        <v>41892</v>
      </c>
      <c r="V732" s="523">
        <f t="shared" si="183"/>
        <v>34</v>
      </c>
      <c r="W732" s="127"/>
      <c r="X732" s="141" t="s">
        <v>11326</v>
      </c>
      <c r="Y732" s="424" t="s">
        <v>11327</v>
      </c>
      <c r="Z732" s="126" t="s">
        <v>627</v>
      </c>
      <c r="AA732" s="103"/>
      <c r="AB732" s="126" t="s">
        <v>635</v>
      </c>
      <c r="AC732" s="103"/>
      <c r="AD732" s="103"/>
      <c r="AE732" s="103"/>
      <c r="AF732" s="121" t="s">
        <v>477</v>
      </c>
      <c r="AG732" s="126"/>
      <c r="AH732" s="524"/>
      <c r="AI732" s="524"/>
      <c r="AJ732" s="121"/>
      <c r="AK732" s="121"/>
      <c r="AL732" s="121"/>
      <c r="AM732" s="120"/>
      <c r="AN732" s="120"/>
      <c r="AO732" s="120"/>
      <c r="AP732" s="121"/>
      <c r="AQ732" s="525"/>
      <c r="AR732" s="525">
        <f t="shared" ca="1" si="173"/>
        <v>42347</v>
      </c>
      <c r="AS732" s="121"/>
      <c r="AT732" s="121" t="s">
        <v>11255</v>
      </c>
      <c r="AU732" s="91">
        <v>42025</v>
      </c>
      <c r="AV732" s="91">
        <v>42055</v>
      </c>
      <c r="AX732" s="669" t="s">
        <v>11256</v>
      </c>
      <c r="AZ732" s="120">
        <v>42055</v>
      </c>
      <c r="BA732" s="120">
        <v>42096</v>
      </c>
      <c r="BC732" s="522">
        <f t="shared" si="185"/>
        <v>250000</v>
      </c>
      <c r="BD732" s="121"/>
      <c r="BE732" s="516">
        <f t="shared" si="186"/>
        <v>250000</v>
      </c>
      <c r="BF732" s="122">
        <v>42100</v>
      </c>
      <c r="BG732" s="141" t="s">
        <v>116</v>
      </c>
      <c r="BH732" s="121" t="s">
        <v>11257</v>
      </c>
      <c r="BI732" s="122">
        <v>42101</v>
      </c>
      <c r="BJ732" s="190">
        <v>42124</v>
      </c>
      <c r="BK732" s="526" t="s">
        <v>167</v>
      </c>
      <c r="BL732" s="534">
        <f t="shared" si="182"/>
        <v>250000</v>
      </c>
      <c r="BQ732" t="str">
        <f t="shared" si="175"/>
        <v>Indosat</v>
      </c>
      <c r="BR732" t="str">
        <f t="shared" si="176"/>
        <v>HK-14-1907</v>
      </c>
      <c r="BS732" s="91">
        <f t="shared" si="177"/>
        <v>2014</v>
      </c>
      <c r="BT732">
        <f t="shared" si="181"/>
        <v>42055</v>
      </c>
      <c r="BU732" s="91">
        <f t="shared" si="172"/>
        <v>42096</v>
      </c>
      <c r="BW732" t="str">
        <f t="shared" si="178"/>
        <v>Site : CITRA INDAH - 03CBN019</v>
      </c>
      <c r="BX732" t="str">
        <f t="shared" si="179"/>
        <v>Tipe Tower : SST</v>
      </c>
      <c r="BY732">
        <f t="shared" si="180"/>
        <v>4800083168</v>
      </c>
      <c r="BZ732" s="92" t="str">
        <f t="shared" si="180"/>
        <v>BoQ Verification</v>
      </c>
      <c r="CD732" s="531"/>
    </row>
    <row r="733" spans="2:82" ht="15" customHeight="1" x14ac:dyDescent="0.25">
      <c r="B733" s="103">
        <f t="shared" si="184"/>
        <v>584</v>
      </c>
      <c r="C733" s="126" t="s">
        <v>11328</v>
      </c>
      <c r="D733" s="126">
        <v>4800083168</v>
      </c>
      <c r="E733" s="121" t="s">
        <v>627</v>
      </c>
      <c r="F733" s="522">
        <v>250000</v>
      </c>
      <c r="G733" s="127">
        <v>8</v>
      </c>
      <c r="H733" s="103">
        <v>2014</v>
      </c>
      <c r="I733" s="128">
        <v>41858</v>
      </c>
      <c r="J733" s="128"/>
      <c r="K733" s="127" t="s">
        <v>628</v>
      </c>
      <c r="L733" s="126" t="s">
        <v>628</v>
      </c>
      <c r="M733" s="141" t="s">
        <v>628</v>
      </c>
      <c r="N733" s="142" t="s">
        <v>631</v>
      </c>
      <c r="O733" s="127" t="s">
        <v>98</v>
      </c>
      <c r="P733" s="127" t="s">
        <v>98</v>
      </c>
      <c r="Q733" s="100">
        <f>(IF(AF733='[1]Price List'!$B$1,VLOOKUP(N733,'[1]Price List'!$A$1:$K$104,2,0),IF(AF733='[1]Price List'!$C$1,VLOOKUP(N733,'[1]Price List'!$A$1:$K$104,3,0),IF(AF733='[1]Price List'!$D$1,VLOOKUP(N733,'[1]Price List'!$A$1:$K$104,4,0),IF(AF733='[1]Price List'!$E$1,VLOOKUP(N733,'[1]Price List'!$A$1:$K$104,5,0),IF(AF733='[1]Price List'!$F$1,VLOOKUP(N733,'[1]Price List'!$A$1:$K$104,6,0),IF(AF733='[1]Price List'!$G$1,VLOOKUP(N733,'[1]Price List'!$A$1:$K$104,7,0),IF(AF733='[1]Price List'!$H$1,VLOOKUP(N733,'[1]Price List'!$A$1:$K$104,8,0),IF(AF733='[1]Price List'!$I$1,VLOOKUP(N733,'[1]Price List'!$A$1:$K$104,9,0),IF(AF733='[1]Price List'!$J$1,VLOOKUP(N733,'[1]Price List'!$A$1:$K$104,10,0),IF(AF733='[1]Price List'!$K$1,VLOOKUP(N733,'[1]Price List'!$A$1:$K$104,11,0))))))))))))+(IF(AF733='[1]Price List'!$B$1,VLOOKUP(O733,'[1]Price List'!$A$1:$K$104,2,0),IF(AF733='[1]Price List'!$C$1,VLOOKUP(O733,'[1]Price List'!$A$1:$K$104,3,0),IF(AF733='[1]Price List'!$D$1,VLOOKUP(O733,'[1]Price List'!$A$1:$K$104,4,0),IF(AF733='[1]Price List'!$E$1,VLOOKUP(O733,'[1]Price List'!$A$1:$K$104,5,0),IF(AF733='[1]Price List'!$F$1,VLOOKUP(O733,'[1]Price List'!$A$1:$K$104,6,0),IF(AF733='[1]Price List'!$G$1,VLOOKUP(O733,'[1]Price List'!$A$1:$K$104,7,0),IF(AF733='[1]Price List'!$H$1,VLOOKUP(O733,'[1]Price List'!$A$1:$K$104,8,0),IF(AF733='[1]Price List'!$I$1,VLOOKUP(O733,'[1]Price List'!$A$1:$K$104,9,0),IF(AF733='[1]Price List'!$J$1,VLOOKUP(O733,'[1]Price List'!$A$1:$K$104,10,0),IF(AF733='[1]Price List'!$K$1,VLOOKUP(O733,'[1]Price List'!$A$1:$K$104,11,0))))))))))))+(IF(AF733='[1]Price List'!$B$1,VLOOKUP(P733,'[1]Price List'!$A$1:$K$104,2,0),IF(AF733='[1]Price List'!$C$1,VLOOKUP(P733,'[1]Price List'!$A$1:$K$104,3,0),IF(AF733='[1]Price List'!$D$1,VLOOKUP(P733,'[1]Price List'!$A$1:$K$104,4,0),IF(AF733='[1]Price List'!$E$1,VLOOKUP(P733,'[1]Price List'!$A$1:$K$104,5,0),IF(AF733='[1]Price List'!$F$1,VLOOKUP(P733,'[1]Price List'!$A$1:$K$104,6,0),IF(AF733='[1]Price List'!$G$1,VLOOKUP(P733,'[1]Price List'!$A$1:$K$104,7,0),IF(AF733='[1]Price List'!$H$1,VLOOKUP(P733,'[1]Price List'!$A$1:$K$104,8,0),IF(AF733='[1]Price List'!$I$1,VLOOKUP(P733,'[1]Price List'!$A$1:$K$104,9,0),IF(AF733='[1]Price List'!$J$1,VLOOKUP(P733,'[1]Price List'!$A$1:$K$104,10,0),IF(AF733='[1]Price List'!$K$1,VLOOKUP(P733,'[1]Price List'!$A$1:$K$104,11,0))))))))))))</f>
        <v>250000</v>
      </c>
      <c r="R733" s="103"/>
      <c r="S733" s="127"/>
      <c r="T733" s="127"/>
      <c r="U733" s="120">
        <v>41892</v>
      </c>
      <c r="V733" s="523">
        <f t="shared" si="183"/>
        <v>34</v>
      </c>
      <c r="W733" s="127"/>
      <c r="X733" s="141" t="s">
        <v>2635</v>
      </c>
      <c r="Y733" s="424" t="s">
        <v>11329</v>
      </c>
      <c r="Z733" s="126" t="s">
        <v>627</v>
      </c>
      <c r="AA733" s="103"/>
      <c r="AB733" s="126" t="s">
        <v>635</v>
      </c>
      <c r="AC733" s="103"/>
      <c r="AD733" s="103"/>
      <c r="AE733" s="103"/>
      <c r="AF733" s="121" t="s">
        <v>477</v>
      </c>
      <c r="AG733" s="126"/>
      <c r="AH733" s="524"/>
      <c r="AI733" s="524"/>
      <c r="AJ733" s="121"/>
      <c r="AK733" s="121"/>
      <c r="AL733" s="121"/>
      <c r="AM733" s="120"/>
      <c r="AN733" s="120"/>
      <c r="AO733" s="120"/>
      <c r="AP733" s="121"/>
      <c r="AQ733" s="525"/>
      <c r="AR733" s="525">
        <f t="shared" ca="1" si="173"/>
        <v>42347</v>
      </c>
      <c r="AS733" s="121"/>
      <c r="AT733" s="121" t="s">
        <v>11322</v>
      </c>
      <c r="AU733" s="91">
        <v>42025</v>
      </c>
      <c r="AV733" s="91">
        <v>42055</v>
      </c>
      <c r="AX733" s="120" t="s">
        <v>11323</v>
      </c>
      <c r="AZ733" s="120">
        <v>42055</v>
      </c>
      <c r="BA733" s="120">
        <v>42096</v>
      </c>
      <c r="BC733" s="522">
        <f t="shared" si="185"/>
        <v>250000</v>
      </c>
      <c r="BD733" s="121"/>
      <c r="BE733" s="516">
        <f t="shared" si="186"/>
        <v>250000</v>
      </c>
      <c r="BF733" s="122">
        <v>42100</v>
      </c>
      <c r="BG733" s="141" t="s">
        <v>116</v>
      </c>
      <c r="BH733" s="121" t="s">
        <v>11324</v>
      </c>
      <c r="BI733" s="122">
        <v>42101</v>
      </c>
      <c r="BJ733" s="190">
        <v>42124</v>
      </c>
      <c r="BK733" s="526" t="s">
        <v>167</v>
      </c>
      <c r="BL733" s="534">
        <f t="shared" si="182"/>
        <v>250000</v>
      </c>
      <c r="BQ733" t="str">
        <f t="shared" si="175"/>
        <v>Indosat</v>
      </c>
      <c r="BR733" t="str">
        <f t="shared" si="176"/>
        <v>HK-14-1908</v>
      </c>
      <c r="BS733" s="91">
        <f t="shared" si="177"/>
        <v>2014</v>
      </c>
      <c r="BT733">
        <f t="shared" si="181"/>
        <v>42055</v>
      </c>
      <c r="BU733" s="91">
        <f t="shared" si="172"/>
        <v>42096</v>
      </c>
      <c r="BW733" t="str">
        <f t="shared" si="178"/>
        <v>Site : CIKADU LBK - 02RKB033</v>
      </c>
      <c r="BX733" t="str">
        <f t="shared" si="179"/>
        <v>Tipe Tower : SST</v>
      </c>
      <c r="BY733">
        <f t="shared" si="180"/>
        <v>4800083168</v>
      </c>
      <c r="BZ733" s="92" t="str">
        <f t="shared" si="180"/>
        <v>BoQ Verification</v>
      </c>
      <c r="CD733" s="531"/>
    </row>
    <row r="734" spans="2:82" ht="15" customHeight="1" x14ac:dyDescent="0.25">
      <c r="B734" s="103">
        <f t="shared" si="184"/>
        <v>585</v>
      </c>
      <c r="C734" s="126" t="s">
        <v>11330</v>
      </c>
      <c r="D734" s="126">
        <v>4800083168</v>
      </c>
      <c r="E734" s="121" t="s">
        <v>627</v>
      </c>
      <c r="F734" s="522">
        <v>250000</v>
      </c>
      <c r="G734" s="127">
        <v>8</v>
      </c>
      <c r="H734" s="103">
        <v>2014</v>
      </c>
      <c r="I734" s="128">
        <v>41858</v>
      </c>
      <c r="J734" s="128"/>
      <c r="K734" s="127" t="s">
        <v>628</v>
      </c>
      <c r="L734" s="126" t="s">
        <v>628</v>
      </c>
      <c r="M734" s="141" t="s">
        <v>628</v>
      </c>
      <c r="N734" s="142" t="s">
        <v>631</v>
      </c>
      <c r="O734" s="127" t="s">
        <v>98</v>
      </c>
      <c r="P734" s="127" t="s">
        <v>98</v>
      </c>
      <c r="Q734" s="100">
        <f>(IF(AF734='[1]Price List'!$B$1,VLOOKUP(N734,'[1]Price List'!$A$1:$K$104,2,0),IF(AF734='[1]Price List'!$C$1,VLOOKUP(N734,'[1]Price List'!$A$1:$K$104,3,0),IF(AF734='[1]Price List'!$D$1,VLOOKUP(N734,'[1]Price List'!$A$1:$K$104,4,0),IF(AF734='[1]Price List'!$E$1,VLOOKUP(N734,'[1]Price List'!$A$1:$K$104,5,0),IF(AF734='[1]Price List'!$F$1,VLOOKUP(N734,'[1]Price List'!$A$1:$K$104,6,0),IF(AF734='[1]Price List'!$G$1,VLOOKUP(N734,'[1]Price List'!$A$1:$K$104,7,0),IF(AF734='[1]Price List'!$H$1,VLOOKUP(N734,'[1]Price List'!$A$1:$K$104,8,0),IF(AF734='[1]Price List'!$I$1,VLOOKUP(N734,'[1]Price List'!$A$1:$K$104,9,0),IF(AF734='[1]Price List'!$J$1,VLOOKUP(N734,'[1]Price List'!$A$1:$K$104,10,0),IF(AF734='[1]Price List'!$K$1,VLOOKUP(N734,'[1]Price List'!$A$1:$K$104,11,0))))))))))))+(IF(AF734='[1]Price List'!$B$1,VLOOKUP(O734,'[1]Price List'!$A$1:$K$104,2,0),IF(AF734='[1]Price List'!$C$1,VLOOKUP(O734,'[1]Price List'!$A$1:$K$104,3,0),IF(AF734='[1]Price List'!$D$1,VLOOKUP(O734,'[1]Price List'!$A$1:$K$104,4,0),IF(AF734='[1]Price List'!$E$1,VLOOKUP(O734,'[1]Price List'!$A$1:$K$104,5,0),IF(AF734='[1]Price List'!$F$1,VLOOKUP(O734,'[1]Price List'!$A$1:$K$104,6,0),IF(AF734='[1]Price List'!$G$1,VLOOKUP(O734,'[1]Price List'!$A$1:$K$104,7,0),IF(AF734='[1]Price List'!$H$1,VLOOKUP(O734,'[1]Price List'!$A$1:$K$104,8,0),IF(AF734='[1]Price List'!$I$1,VLOOKUP(O734,'[1]Price List'!$A$1:$K$104,9,0),IF(AF734='[1]Price List'!$J$1,VLOOKUP(O734,'[1]Price List'!$A$1:$K$104,10,0),IF(AF734='[1]Price List'!$K$1,VLOOKUP(O734,'[1]Price List'!$A$1:$K$104,11,0))))))))))))+(IF(AF734='[1]Price List'!$B$1,VLOOKUP(P734,'[1]Price List'!$A$1:$K$104,2,0),IF(AF734='[1]Price List'!$C$1,VLOOKUP(P734,'[1]Price List'!$A$1:$K$104,3,0),IF(AF734='[1]Price List'!$D$1,VLOOKUP(P734,'[1]Price List'!$A$1:$K$104,4,0),IF(AF734='[1]Price List'!$E$1,VLOOKUP(P734,'[1]Price List'!$A$1:$K$104,5,0),IF(AF734='[1]Price List'!$F$1,VLOOKUP(P734,'[1]Price List'!$A$1:$K$104,6,0),IF(AF734='[1]Price List'!$G$1,VLOOKUP(P734,'[1]Price List'!$A$1:$K$104,7,0),IF(AF734='[1]Price List'!$H$1,VLOOKUP(P734,'[1]Price List'!$A$1:$K$104,8,0),IF(AF734='[1]Price List'!$I$1,VLOOKUP(P734,'[1]Price List'!$A$1:$K$104,9,0),IF(AF734='[1]Price List'!$J$1,VLOOKUP(P734,'[1]Price List'!$A$1:$K$104,10,0),IF(AF734='[1]Price List'!$K$1,VLOOKUP(P734,'[1]Price List'!$A$1:$K$104,11,0))))))))))))</f>
        <v>250000</v>
      </c>
      <c r="R734" s="103"/>
      <c r="S734" s="127"/>
      <c r="T734" s="127"/>
      <c r="U734" s="120">
        <v>41892</v>
      </c>
      <c r="V734" s="523">
        <f t="shared" si="183"/>
        <v>34</v>
      </c>
      <c r="W734" s="127"/>
      <c r="X734" s="141" t="s">
        <v>11331</v>
      </c>
      <c r="Y734" s="424" t="s">
        <v>11332</v>
      </c>
      <c r="Z734" s="126" t="s">
        <v>627</v>
      </c>
      <c r="AA734" s="103"/>
      <c r="AB734" s="126" t="s">
        <v>635</v>
      </c>
      <c r="AC734" s="103"/>
      <c r="AD734" s="103"/>
      <c r="AE734" s="103"/>
      <c r="AF734" s="121" t="s">
        <v>477</v>
      </c>
      <c r="AG734" s="126"/>
      <c r="AH734" s="524"/>
      <c r="AI734" s="524"/>
      <c r="AJ734" s="121"/>
      <c r="AK734" s="121"/>
      <c r="AL734" s="121"/>
      <c r="AM734" s="120"/>
      <c r="AN734" s="120"/>
      <c r="AO734" s="120"/>
      <c r="AP734" s="121"/>
      <c r="AQ734" s="525"/>
      <c r="AR734" s="525">
        <f t="shared" ca="1" si="173"/>
        <v>42347</v>
      </c>
      <c r="AS734" s="121"/>
      <c r="AT734" s="121" t="s">
        <v>9436</v>
      </c>
      <c r="AU734" s="122">
        <v>42025</v>
      </c>
      <c r="AV734" s="120">
        <v>42055</v>
      </c>
      <c r="AX734" s="669" t="s">
        <v>9437</v>
      </c>
      <c r="AY734" s="121">
        <v>0</v>
      </c>
      <c r="AZ734" s="120">
        <v>42055</v>
      </c>
      <c r="BA734" s="120">
        <v>42096</v>
      </c>
      <c r="BC734" s="522">
        <f t="shared" si="185"/>
        <v>250000</v>
      </c>
      <c r="BD734" s="121"/>
      <c r="BE734" s="516">
        <f t="shared" si="186"/>
        <v>250000</v>
      </c>
      <c r="BF734" s="122">
        <v>42100</v>
      </c>
      <c r="BG734" s="141" t="s">
        <v>116</v>
      </c>
      <c r="BH734" s="121" t="s">
        <v>9438</v>
      </c>
      <c r="BI734" s="122">
        <v>42101</v>
      </c>
      <c r="BJ734" s="190">
        <v>42124</v>
      </c>
      <c r="BK734" s="526" t="s">
        <v>167</v>
      </c>
      <c r="BL734" s="534">
        <f t="shared" si="182"/>
        <v>250000</v>
      </c>
      <c r="BQ734" t="str">
        <f t="shared" si="175"/>
        <v>Indosat</v>
      </c>
      <c r="BR734" t="str">
        <f t="shared" si="176"/>
        <v>HK-14-1909</v>
      </c>
      <c r="BS734" s="91">
        <f t="shared" si="177"/>
        <v>2014</v>
      </c>
      <c r="BT734">
        <f t="shared" si="181"/>
        <v>42055</v>
      </c>
      <c r="BU734" s="91">
        <f t="shared" si="172"/>
        <v>42096</v>
      </c>
      <c r="BW734" t="str">
        <f t="shared" si="178"/>
        <v>Site : DRANGKAS BITUNG - 02RKB001</v>
      </c>
      <c r="BX734" t="str">
        <f t="shared" si="179"/>
        <v>Tipe Tower : SST</v>
      </c>
      <c r="BY734">
        <f t="shared" si="180"/>
        <v>4800083168</v>
      </c>
      <c r="BZ734" s="92" t="str">
        <f t="shared" si="180"/>
        <v>BoQ Verification</v>
      </c>
      <c r="CD734" s="531"/>
    </row>
    <row r="735" spans="2:82" ht="15" customHeight="1" x14ac:dyDescent="0.25">
      <c r="B735" s="103">
        <f t="shared" si="184"/>
        <v>586</v>
      </c>
      <c r="C735" s="126" t="s">
        <v>11333</v>
      </c>
      <c r="D735" s="126">
        <v>4800083168</v>
      </c>
      <c r="E735" s="121" t="s">
        <v>627</v>
      </c>
      <c r="F735" s="522">
        <v>250000</v>
      </c>
      <c r="G735" s="127">
        <v>8</v>
      </c>
      <c r="H735" s="103">
        <v>2014</v>
      </c>
      <c r="I735" s="128">
        <v>41858</v>
      </c>
      <c r="J735" s="128"/>
      <c r="K735" s="127" t="s">
        <v>628</v>
      </c>
      <c r="L735" s="126" t="s">
        <v>628</v>
      </c>
      <c r="M735" s="141" t="s">
        <v>628</v>
      </c>
      <c r="N735" s="142" t="s">
        <v>631</v>
      </c>
      <c r="O735" s="127" t="s">
        <v>98</v>
      </c>
      <c r="P735" s="127" t="s">
        <v>98</v>
      </c>
      <c r="Q735" s="100">
        <f>(IF(AF735='[1]Price List'!$B$1,VLOOKUP(N735,'[1]Price List'!$A$1:$K$104,2,0),IF(AF735='[1]Price List'!$C$1,VLOOKUP(N735,'[1]Price List'!$A$1:$K$104,3,0),IF(AF735='[1]Price List'!$D$1,VLOOKUP(N735,'[1]Price List'!$A$1:$K$104,4,0),IF(AF735='[1]Price List'!$E$1,VLOOKUP(N735,'[1]Price List'!$A$1:$K$104,5,0),IF(AF735='[1]Price List'!$F$1,VLOOKUP(N735,'[1]Price List'!$A$1:$K$104,6,0),IF(AF735='[1]Price List'!$G$1,VLOOKUP(N735,'[1]Price List'!$A$1:$K$104,7,0),IF(AF735='[1]Price List'!$H$1,VLOOKUP(N735,'[1]Price List'!$A$1:$K$104,8,0),IF(AF735='[1]Price List'!$I$1,VLOOKUP(N735,'[1]Price List'!$A$1:$K$104,9,0),IF(AF735='[1]Price List'!$J$1,VLOOKUP(N735,'[1]Price List'!$A$1:$K$104,10,0),IF(AF735='[1]Price List'!$K$1,VLOOKUP(N735,'[1]Price List'!$A$1:$K$104,11,0))))))))))))+(IF(AF735='[1]Price List'!$B$1,VLOOKUP(O735,'[1]Price List'!$A$1:$K$104,2,0),IF(AF735='[1]Price List'!$C$1,VLOOKUP(O735,'[1]Price List'!$A$1:$K$104,3,0),IF(AF735='[1]Price List'!$D$1,VLOOKUP(O735,'[1]Price List'!$A$1:$K$104,4,0),IF(AF735='[1]Price List'!$E$1,VLOOKUP(O735,'[1]Price List'!$A$1:$K$104,5,0),IF(AF735='[1]Price List'!$F$1,VLOOKUP(O735,'[1]Price List'!$A$1:$K$104,6,0),IF(AF735='[1]Price List'!$G$1,VLOOKUP(O735,'[1]Price List'!$A$1:$K$104,7,0),IF(AF735='[1]Price List'!$H$1,VLOOKUP(O735,'[1]Price List'!$A$1:$K$104,8,0),IF(AF735='[1]Price List'!$I$1,VLOOKUP(O735,'[1]Price List'!$A$1:$K$104,9,0),IF(AF735='[1]Price List'!$J$1,VLOOKUP(O735,'[1]Price List'!$A$1:$K$104,10,0),IF(AF735='[1]Price List'!$K$1,VLOOKUP(O735,'[1]Price List'!$A$1:$K$104,11,0))))))))))))+(IF(AF735='[1]Price List'!$B$1,VLOOKUP(P735,'[1]Price List'!$A$1:$K$104,2,0),IF(AF735='[1]Price List'!$C$1,VLOOKUP(P735,'[1]Price List'!$A$1:$K$104,3,0),IF(AF735='[1]Price List'!$D$1,VLOOKUP(P735,'[1]Price List'!$A$1:$K$104,4,0),IF(AF735='[1]Price List'!$E$1,VLOOKUP(P735,'[1]Price List'!$A$1:$K$104,5,0),IF(AF735='[1]Price List'!$F$1,VLOOKUP(P735,'[1]Price List'!$A$1:$K$104,6,0),IF(AF735='[1]Price List'!$G$1,VLOOKUP(P735,'[1]Price List'!$A$1:$K$104,7,0),IF(AF735='[1]Price List'!$H$1,VLOOKUP(P735,'[1]Price List'!$A$1:$K$104,8,0),IF(AF735='[1]Price List'!$I$1,VLOOKUP(P735,'[1]Price List'!$A$1:$K$104,9,0),IF(AF735='[1]Price List'!$J$1,VLOOKUP(P735,'[1]Price List'!$A$1:$K$104,10,0),IF(AF735='[1]Price List'!$K$1,VLOOKUP(P735,'[1]Price List'!$A$1:$K$104,11,0))))))))))))</f>
        <v>250000</v>
      </c>
      <c r="R735" s="103"/>
      <c r="S735" s="127"/>
      <c r="T735" s="127"/>
      <c r="U735" s="120">
        <v>41892</v>
      </c>
      <c r="V735" s="523">
        <f t="shared" si="183"/>
        <v>34</v>
      </c>
      <c r="W735" s="127"/>
      <c r="X735" s="141" t="s">
        <v>11334</v>
      </c>
      <c r="Y735" s="424" t="s">
        <v>11335</v>
      </c>
      <c r="Z735" s="126" t="s">
        <v>627</v>
      </c>
      <c r="AA735" s="103"/>
      <c r="AB735" s="126" t="s">
        <v>635</v>
      </c>
      <c r="AC735" s="103"/>
      <c r="AD735" s="103"/>
      <c r="AE735" s="103"/>
      <c r="AF735" s="121" t="s">
        <v>477</v>
      </c>
      <c r="AG735" s="126"/>
      <c r="AH735" s="524"/>
      <c r="AI735" s="524"/>
      <c r="AJ735" s="121"/>
      <c r="AK735" s="121"/>
      <c r="AL735" s="121"/>
      <c r="AM735" s="120"/>
      <c r="AN735" s="120"/>
      <c r="AO735" s="120"/>
      <c r="AP735" s="121"/>
      <c r="AQ735" s="525"/>
      <c r="AR735" s="525">
        <f t="shared" ca="1" si="173"/>
        <v>42347</v>
      </c>
      <c r="AS735" s="121"/>
      <c r="AT735" s="121" t="s">
        <v>11316</v>
      </c>
      <c r="AU735" s="91">
        <v>42025</v>
      </c>
      <c r="AV735" s="91">
        <v>42055</v>
      </c>
      <c r="AX735" s="120" t="s">
        <v>11317</v>
      </c>
      <c r="AZ735" s="256">
        <v>42055</v>
      </c>
      <c r="BA735" s="120">
        <v>42096</v>
      </c>
      <c r="BC735" s="522">
        <f t="shared" si="185"/>
        <v>250000</v>
      </c>
      <c r="BD735" s="121"/>
      <c r="BE735" s="516">
        <f t="shared" si="186"/>
        <v>250000</v>
      </c>
      <c r="BF735" s="122">
        <v>42100</v>
      </c>
      <c r="BG735" s="141" t="s">
        <v>116</v>
      </c>
      <c r="BH735" s="121" t="s">
        <v>11318</v>
      </c>
      <c r="BI735" s="122">
        <v>42101</v>
      </c>
      <c r="BJ735" s="190">
        <v>42124</v>
      </c>
      <c r="BK735" s="526" t="s">
        <v>167</v>
      </c>
      <c r="BL735" s="534">
        <f t="shared" si="182"/>
        <v>250000</v>
      </c>
      <c r="BQ735" t="str">
        <f t="shared" si="175"/>
        <v>Indosat</v>
      </c>
      <c r="BR735" t="str">
        <f t="shared" si="176"/>
        <v>HK-14-1910</v>
      </c>
      <c r="BS735" s="91">
        <f t="shared" si="177"/>
        <v>2014</v>
      </c>
      <c r="BT735">
        <f t="shared" si="181"/>
        <v>42055</v>
      </c>
      <c r="BU735" s="91">
        <f t="shared" si="172"/>
        <v>42096</v>
      </c>
      <c r="BW735" t="str">
        <f t="shared" si="178"/>
        <v>Site : JATIWARINGIN ASRI - 02BKS016</v>
      </c>
      <c r="BX735" t="str">
        <f t="shared" si="179"/>
        <v>Tipe Tower : SST</v>
      </c>
      <c r="BY735">
        <f t="shared" si="180"/>
        <v>4800083168</v>
      </c>
      <c r="BZ735" s="92" t="str">
        <f t="shared" si="180"/>
        <v>BoQ Verification</v>
      </c>
      <c r="CD735" s="531"/>
    </row>
    <row r="736" spans="2:82" ht="15" customHeight="1" x14ac:dyDescent="0.25">
      <c r="B736" s="103">
        <f t="shared" si="184"/>
        <v>587</v>
      </c>
      <c r="C736" s="126" t="s">
        <v>11336</v>
      </c>
      <c r="D736" s="126">
        <v>4800083168</v>
      </c>
      <c r="E736" s="121" t="s">
        <v>627</v>
      </c>
      <c r="F736" s="522">
        <v>250000</v>
      </c>
      <c r="G736" s="127">
        <v>8</v>
      </c>
      <c r="H736" s="103">
        <v>2014</v>
      </c>
      <c r="I736" s="128">
        <v>41858</v>
      </c>
      <c r="J736" s="128"/>
      <c r="K736" s="127" t="s">
        <v>628</v>
      </c>
      <c r="L736" s="126" t="s">
        <v>628</v>
      </c>
      <c r="M736" s="141" t="s">
        <v>628</v>
      </c>
      <c r="N736" s="142" t="s">
        <v>631</v>
      </c>
      <c r="O736" s="127" t="s">
        <v>98</v>
      </c>
      <c r="P736" s="127" t="s">
        <v>98</v>
      </c>
      <c r="Q736" s="100">
        <f>(IF(AF736='[1]Price List'!$B$1,VLOOKUP(N736,'[1]Price List'!$A$1:$K$104,2,0),IF(AF736='[1]Price List'!$C$1,VLOOKUP(N736,'[1]Price List'!$A$1:$K$104,3,0),IF(AF736='[1]Price List'!$D$1,VLOOKUP(N736,'[1]Price List'!$A$1:$K$104,4,0),IF(AF736='[1]Price List'!$E$1,VLOOKUP(N736,'[1]Price List'!$A$1:$K$104,5,0),IF(AF736='[1]Price List'!$F$1,VLOOKUP(N736,'[1]Price List'!$A$1:$K$104,6,0),IF(AF736='[1]Price List'!$G$1,VLOOKUP(N736,'[1]Price List'!$A$1:$K$104,7,0),IF(AF736='[1]Price List'!$H$1,VLOOKUP(N736,'[1]Price List'!$A$1:$K$104,8,0),IF(AF736='[1]Price List'!$I$1,VLOOKUP(N736,'[1]Price List'!$A$1:$K$104,9,0),IF(AF736='[1]Price List'!$J$1,VLOOKUP(N736,'[1]Price List'!$A$1:$K$104,10,0),IF(AF736='[1]Price List'!$K$1,VLOOKUP(N736,'[1]Price List'!$A$1:$K$104,11,0))))))))))))+(IF(AF736='[1]Price List'!$B$1,VLOOKUP(O736,'[1]Price List'!$A$1:$K$104,2,0),IF(AF736='[1]Price List'!$C$1,VLOOKUP(O736,'[1]Price List'!$A$1:$K$104,3,0),IF(AF736='[1]Price List'!$D$1,VLOOKUP(O736,'[1]Price List'!$A$1:$K$104,4,0),IF(AF736='[1]Price List'!$E$1,VLOOKUP(O736,'[1]Price List'!$A$1:$K$104,5,0),IF(AF736='[1]Price List'!$F$1,VLOOKUP(O736,'[1]Price List'!$A$1:$K$104,6,0),IF(AF736='[1]Price List'!$G$1,VLOOKUP(O736,'[1]Price List'!$A$1:$K$104,7,0),IF(AF736='[1]Price List'!$H$1,VLOOKUP(O736,'[1]Price List'!$A$1:$K$104,8,0),IF(AF736='[1]Price List'!$I$1,VLOOKUP(O736,'[1]Price List'!$A$1:$K$104,9,0),IF(AF736='[1]Price List'!$J$1,VLOOKUP(O736,'[1]Price List'!$A$1:$K$104,10,0),IF(AF736='[1]Price List'!$K$1,VLOOKUP(O736,'[1]Price List'!$A$1:$K$104,11,0))))))))))))+(IF(AF736='[1]Price List'!$B$1,VLOOKUP(P736,'[1]Price List'!$A$1:$K$104,2,0),IF(AF736='[1]Price List'!$C$1,VLOOKUP(P736,'[1]Price List'!$A$1:$K$104,3,0),IF(AF736='[1]Price List'!$D$1,VLOOKUP(P736,'[1]Price List'!$A$1:$K$104,4,0),IF(AF736='[1]Price List'!$E$1,VLOOKUP(P736,'[1]Price List'!$A$1:$K$104,5,0),IF(AF736='[1]Price List'!$F$1,VLOOKUP(P736,'[1]Price List'!$A$1:$K$104,6,0),IF(AF736='[1]Price List'!$G$1,VLOOKUP(P736,'[1]Price List'!$A$1:$K$104,7,0),IF(AF736='[1]Price List'!$H$1,VLOOKUP(P736,'[1]Price List'!$A$1:$K$104,8,0),IF(AF736='[1]Price List'!$I$1,VLOOKUP(P736,'[1]Price List'!$A$1:$K$104,9,0),IF(AF736='[1]Price List'!$J$1,VLOOKUP(P736,'[1]Price List'!$A$1:$K$104,10,0),IF(AF736='[1]Price List'!$K$1,VLOOKUP(P736,'[1]Price List'!$A$1:$K$104,11,0))))))))))))</f>
        <v>250000</v>
      </c>
      <c r="R736" s="103"/>
      <c r="S736" s="127"/>
      <c r="T736" s="127"/>
      <c r="U736" s="120">
        <v>41892</v>
      </c>
      <c r="V736" s="523">
        <f t="shared" si="183"/>
        <v>34</v>
      </c>
      <c r="W736" s="127"/>
      <c r="X736" s="141" t="s">
        <v>11337</v>
      </c>
      <c r="Y736" s="424" t="s">
        <v>11338</v>
      </c>
      <c r="Z736" s="126" t="s">
        <v>627</v>
      </c>
      <c r="AA736" s="103"/>
      <c r="AB736" s="126" t="s">
        <v>635</v>
      </c>
      <c r="AC736" s="103"/>
      <c r="AD736" s="103"/>
      <c r="AE736" s="103"/>
      <c r="AF736" s="121" t="s">
        <v>477</v>
      </c>
      <c r="AG736" s="126"/>
      <c r="AH736" s="524"/>
      <c r="AI736" s="524"/>
      <c r="AJ736" s="121"/>
      <c r="AK736" s="121"/>
      <c r="AL736" s="121"/>
      <c r="AM736" s="120"/>
      <c r="AN736" s="120"/>
      <c r="AO736" s="120"/>
      <c r="AP736" s="121"/>
      <c r="AQ736" s="525"/>
      <c r="AR736" s="525">
        <f t="shared" ca="1" si="173"/>
        <v>42347</v>
      </c>
      <c r="AS736" s="121"/>
      <c r="AT736" s="121" t="s">
        <v>9436</v>
      </c>
      <c r="AU736" s="122">
        <v>42025</v>
      </c>
      <c r="AV736" s="120">
        <v>42055</v>
      </c>
      <c r="AX736" s="669" t="s">
        <v>9437</v>
      </c>
      <c r="AY736" s="121">
        <v>0</v>
      </c>
      <c r="AZ736" s="120">
        <v>42055</v>
      </c>
      <c r="BA736" s="120">
        <v>42096</v>
      </c>
      <c r="BC736" s="522">
        <f t="shared" si="185"/>
        <v>250000</v>
      </c>
      <c r="BD736" s="121"/>
      <c r="BE736" s="516">
        <f t="shared" si="186"/>
        <v>250000</v>
      </c>
      <c r="BF736" s="122">
        <v>42100</v>
      </c>
      <c r="BG736" s="141" t="s">
        <v>116</v>
      </c>
      <c r="BH736" s="121" t="s">
        <v>9438</v>
      </c>
      <c r="BI736" s="122">
        <v>42101</v>
      </c>
      <c r="BJ736" s="190">
        <v>42124</v>
      </c>
      <c r="BK736" s="526" t="s">
        <v>167</v>
      </c>
      <c r="BL736" s="534">
        <f t="shared" si="182"/>
        <v>250000</v>
      </c>
      <c r="BQ736" t="str">
        <f t="shared" si="175"/>
        <v>Indosat</v>
      </c>
      <c r="BR736" t="str">
        <f t="shared" si="176"/>
        <v>HK-14-1911</v>
      </c>
      <c r="BS736" s="91">
        <f t="shared" si="177"/>
        <v>2014</v>
      </c>
      <c r="BT736">
        <f t="shared" si="181"/>
        <v>42055</v>
      </c>
      <c r="BU736" s="91">
        <f t="shared" si="172"/>
        <v>42096</v>
      </c>
      <c r="BW736" t="str">
        <f t="shared" si="178"/>
        <v>Site : EMPANG - 03BKS011</v>
      </c>
      <c r="BX736" t="str">
        <f t="shared" si="179"/>
        <v>Tipe Tower : SST</v>
      </c>
      <c r="BY736">
        <f t="shared" si="180"/>
        <v>4800083168</v>
      </c>
      <c r="BZ736" s="92" t="str">
        <f t="shared" si="180"/>
        <v>BoQ Verification</v>
      </c>
      <c r="CD736" s="531"/>
    </row>
    <row r="737" spans="2:82" ht="15" customHeight="1" x14ac:dyDescent="0.25">
      <c r="B737" s="103">
        <f t="shared" si="184"/>
        <v>588</v>
      </c>
      <c r="C737" s="126" t="s">
        <v>11339</v>
      </c>
      <c r="D737" s="126">
        <v>4800083168</v>
      </c>
      <c r="E737" s="121" t="s">
        <v>627</v>
      </c>
      <c r="F737" s="522">
        <v>250000</v>
      </c>
      <c r="G737" s="127">
        <v>8</v>
      </c>
      <c r="H737" s="103">
        <v>2014</v>
      </c>
      <c r="I737" s="128">
        <v>41858</v>
      </c>
      <c r="J737" s="128"/>
      <c r="K737" s="127" t="s">
        <v>628</v>
      </c>
      <c r="L737" s="126" t="s">
        <v>628</v>
      </c>
      <c r="M737" s="141" t="s">
        <v>628</v>
      </c>
      <c r="N737" s="142" t="s">
        <v>631</v>
      </c>
      <c r="O737" s="127" t="s">
        <v>98</v>
      </c>
      <c r="P737" s="127" t="s">
        <v>98</v>
      </c>
      <c r="Q737" s="100">
        <f>(IF(AF737='[1]Price List'!$B$1,VLOOKUP(N737,'[1]Price List'!$A$1:$K$104,2,0),IF(AF737='[1]Price List'!$C$1,VLOOKUP(N737,'[1]Price List'!$A$1:$K$104,3,0),IF(AF737='[1]Price List'!$D$1,VLOOKUP(N737,'[1]Price List'!$A$1:$K$104,4,0),IF(AF737='[1]Price List'!$E$1,VLOOKUP(N737,'[1]Price List'!$A$1:$K$104,5,0),IF(AF737='[1]Price List'!$F$1,VLOOKUP(N737,'[1]Price List'!$A$1:$K$104,6,0),IF(AF737='[1]Price List'!$G$1,VLOOKUP(N737,'[1]Price List'!$A$1:$K$104,7,0),IF(AF737='[1]Price List'!$H$1,VLOOKUP(N737,'[1]Price List'!$A$1:$K$104,8,0),IF(AF737='[1]Price List'!$I$1,VLOOKUP(N737,'[1]Price List'!$A$1:$K$104,9,0),IF(AF737='[1]Price List'!$J$1,VLOOKUP(N737,'[1]Price List'!$A$1:$K$104,10,0),IF(AF737='[1]Price List'!$K$1,VLOOKUP(N737,'[1]Price List'!$A$1:$K$104,11,0))))))))))))+(IF(AF737='[1]Price List'!$B$1,VLOOKUP(O737,'[1]Price List'!$A$1:$K$104,2,0),IF(AF737='[1]Price List'!$C$1,VLOOKUP(O737,'[1]Price List'!$A$1:$K$104,3,0),IF(AF737='[1]Price List'!$D$1,VLOOKUP(O737,'[1]Price List'!$A$1:$K$104,4,0),IF(AF737='[1]Price List'!$E$1,VLOOKUP(O737,'[1]Price List'!$A$1:$K$104,5,0),IF(AF737='[1]Price List'!$F$1,VLOOKUP(O737,'[1]Price List'!$A$1:$K$104,6,0),IF(AF737='[1]Price List'!$G$1,VLOOKUP(O737,'[1]Price List'!$A$1:$K$104,7,0),IF(AF737='[1]Price List'!$H$1,VLOOKUP(O737,'[1]Price List'!$A$1:$K$104,8,0),IF(AF737='[1]Price List'!$I$1,VLOOKUP(O737,'[1]Price List'!$A$1:$K$104,9,0),IF(AF737='[1]Price List'!$J$1,VLOOKUP(O737,'[1]Price List'!$A$1:$K$104,10,0),IF(AF737='[1]Price List'!$K$1,VLOOKUP(O737,'[1]Price List'!$A$1:$K$104,11,0))))))))))))+(IF(AF737='[1]Price List'!$B$1,VLOOKUP(P737,'[1]Price List'!$A$1:$K$104,2,0),IF(AF737='[1]Price List'!$C$1,VLOOKUP(P737,'[1]Price List'!$A$1:$K$104,3,0),IF(AF737='[1]Price List'!$D$1,VLOOKUP(P737,'[1]Price List'!$A$1:$K$104,4,0),IF(AF737='[1]Price List'!$E$1,VLOOKUP(P737,'[1]Price List'!$A$1:$K$104,5,0),IF(AF737='[1]Price List'!$F$1,VLOOKUP(P737,'[1]Price List'!$A$1:$K$104,6,0),IF(AF737='[1]Price List'!$G$1,VLOOKUP(P737,'[1]Price List'!$A$1:$K$104,7,0),IF(AF737='[1]Price List'!$H$1,VLOOKUP(P737,'[1]Price List'!$A$1:$K$104,8,0),IF(AF737='[1]Price List'!$I$1,VLOOKUP(P737,'[1]Price List'!$A$1:$K$104,9,0),IF(AF737='[1]Price List'!$J$1,VLOOKUP(P737,'[1]Price List'!$A$1:$K$104,10,0),IF(AF737='[1]Price List'!$K$1,VLOOKUP(P737,'[1]Price List'!$A$1:$K$104,11,0))))))))))))</f>
        <v>250000</v>
      </c>
      <c r="R737" s="103"/>
      <c r="S737" s="127"/>
      <c r="T737" s="127"/>
      <c r="U737" s="120">
        <v>41892</v>
      </c>
      <c r="V737" s="523">
        <f t="shared" si="183"/>
        <v>34</v>
      </c>
      <c r="W737" s="127"/>
      <c r="X737" s="141" t="s">
        <v>11340</v>
      </c>
      <c r="Y737" s="424" t="s">
        <v>11341</v>
      </c>
      <c r="Z737" s="126" t="s">
        <v>627</v>
      </c>
      <c r="AA737" s="103"/>
      <c r="AB737" s="126" t="s">
        <v>635</v>
      </c>
      <c r="AC737" s="103"/>
      <c r="AD737" s="103"/>
      <c r="AE737" s="103"/>
      <c r="AF737" s="121" t="s">
        <v>477</v>
      </c>
      <c r="AG737" s="126"/>
      <c r="AH737" s="524"/>
      <c r="AI737" s="524"/>
      <c r="AJ737" s="121"/>
      <c r="AK737" s="121"/>
      <c r="AL737" s="121"/>
      <c r="AM737" s="120"/>
      <c r="AN737" s="120"/>
      <c r="AO737" s="120"/>
      <c r="AP737" s="121"/>
      <c r="AQ737" s="525"/>
      <c r="AR737" s="525"/>
      <c r="AS737" s="121"/>
      <c r="AT737" s="121" t="s">
        <v>11239</v>
      </c>
      <c r="AU737" s="91">
        <v>42025</v>
      </c>
      <c r="AV737" s="91">
        <v>42055</v>
      </c>
      <c r="AX737" s="669" t="s">
        <v>11240</v>
      </c>
      <c r="AZ737" s="120">
        <v>42055</v>
      </c>
      <c r="BA737" s="120">
        <v>42096</v>
      </c>
      <c r="BC737" s="522">
        <f t="shared" si="185"/>
        <v>250000</v>
      </c>
      <c r="BD737" s="121"/>
      <c r="BE737" s="516">
        <f t="shared" si="186"/>
        <v>250000</v>
      </c>
      <c r="BF737" s="122">
        <v>42100</v>
      </c>
      <c r="BG737" s="141" t="s">
        <v>116</v>
      </c>
      <c r="BH737" s="121" t="s">
        <v>11241</v>
      </c>
      <c r="BI737" s="122">
        <v>42101</v>
      </c>
      <c r="BJ737" s="190">
        <v>42124</v>
      </c>
      <c r="BK737" s="526" t="s">
        <v>167</v>
      </c>
      <c r="BL737" s="534">
        <f t="shared" si="182"/>
        <v>250000</v>
      </c>
      <c r="BQ737" t="str">
        <f t="shared" si="175"/>
        <v>Indosat</v>
      </c>
      <c r="BR737" t="str">
        <f t="shared" si="176"/>
        <v>HK-14-1912</v>
      </c>
      <c r="BS737" s="91">
        <f t="shared" si="177"/>
        <v>2014</v>
      </c>
      <c r="BT737">
        <f t="shared" si="181"/>
        <v>42055</v>
      </c>
      <c r="BU737" s="91">
        <f t="shared" si="172"/>
        <v>42096</v>
      </c>
      <c r="BW737" t="str">
        <f t="shared" si="178"/>
        <v>Site : SURYAMAN - 03BKS079</v>
      </c>
      <c r="BX737" t="str">
        <f t="shared" si="179"/>
        <v>Tipe Tower : SST</v>
      </c>
      <c r="BY737">
        <f t="shared" si="180"/>
        <v>4800083168</v>
      </c>
      <c r="BZ737" s="92" t="str">
        <f t="shared" si="180"/>
        <v>BoQ Verification</v>
      </c>
      <c r="CD737" s="531"/>
    </row>
    <row r="738" spans="2:82" ht="15" customHeight="1" x14ac:dyDescent="0.25">
      <c r="B738" s="103">
        <f t="shared" si="184"/>
        <v>589</v>
      </c>
      <c r="C738" s="126" t="s">
        <v>11342</v>
      </c>
      <c r="D738" s="126">
        <v>4800083168</v>
      </c>
      <c r="E738" s="121" t="s">
        <v>627</v>
      </c>
      <c r="F738" s="522">
        <v>250000</v>
      </c>
      <c r="G738" s="127">
        <v>8</v>
      </c>
      <c r="H738" s="103">
        <v>2014</v>
      </c>
      <c r="I738" s="128">
        <v>41858</v>
      </c>
      <c r="J738" s="128"/>
      <c r="K738" s="127" t="s">
        <v>628</v>
      </c>
      <c r="L738" s="126" t="s">
        <v>628</v>
      </c>
      <c r="M738" s="141" t="s">
        <v>628</v>
      </c>
      <c r="N738" s="142" t="s">
        <v>631</v>
      </c>
      <c r="O738" s="127" t="s">
        <v>98</v>
      </c>
      <c r="P738" s="127" t="s">
        <v>98</v>
      </c>
      <c r="Q738" s="100">
        <f>(IF(AF738='[1]Price List'!$B$1,VLOOKUP(N738,'[1]Price List'!$A$1:$K$104,2,0),IF(AF738='[1]Price List'!$C$1,VLOOKUP(N738,'[1]Price List'!$A$1:$K$104,3,0),IF(AF738='[1]Price List'!$D$1,VLOOKUP(N738,'[1]Price List'!$A$1:$K$104,4,0),IF(AF738='[1]Price List'!$E$1,VLOOKUP(N738,'[1]Price List'!$A$1:$K$104,5,0),IF(AF738='[1]Price List'!$F$1,VLOOKUP(N738,'[1]Price List'!$A$1:$K$104,6,0),IF(AF738='[1]Price List'!$G$1,VLOOKUP(N738,'[1]Price List'!$A$1:$K$104,7,0),IF(AF738='[1]Price List'!$H$1,VLOOKUP(N738,'[1]Price List'!$A$1:$K$104,8,0),IF(AF738='[1]Price List'!$I$1,VLOOKUP(N738,'[1]Price List'!$A$1:$K$104,9,0),IF(AF738='[1]Price List'!$J$1,VLOOKUP(N738,'[1]Price List'!$A$1:$K$104,10,0),IF(AF738='[1]Price List'!$K$1,VLOOKUP(N738,'[1]Price List'!$A$1:$K$104,11,0))))))))))))+(IF(AF738='[1]Price List'!$B$1,VLOOKUP(O738,'[1]Price List'!$A$1:$K$104,2,0),IF(AF738='[1]Price List'!$C$1,VLOOKUP(O738,'[1]Price List'!$A$1:$K$104,3,0),IF(AF738='[1]Price List'!$D$1,VLOOKUP(O738,'[1]Price List'!$A$1:$K$104,4,0),IF(AF738='[1]Price List'!$E$1,VLOOKUP(O738,'[1]Price List'!$A$1:$K$104,5,0),IF(AF738='[1]Price List'!$F$1,VLOOKUP(O738,'[1]Price List'!$A$1:$K$104,6,0),IF(AF738='[1]Price List'!$G$1,VLOOKUP(O738,'[1]Price List'!$A$1:$K$104,7,0),IF(AF738='[1]Price List'!$H$1,VLOOKUP(O738,'[1]Price List'!$A$1:$K$104,8,0),IF(AF738='[1]Price List'!$I$1,VLOOKUP(O738,'[1]Price List'!$A$1:$K$104,9,0),IF(AF738='[1]Price List'!$J$1,VLOOKUP(O738,'[1]Price List'!$A$1:$K$104,10,0),IF(AF738='[1]Price List'!$K$1,VLOOKUP(O738,'[1]Price List'!$A$1:$K$104,11,0))))))))))))+(IF(AF738='[1]Price List'!$B$1,VLOOKUP(P738,'[1]Price List'!$A$1:$K$104,2,0),IF(AF738='[1]Price List'!$C$1,VLOOKUP(P738,'[1]Price List'!$A$1:$K$104,3,0),IF(AF738='[1]Price List'!$D$1,VLOOKUP(P738,'[1]Price List'!$A$1:$K$104,4,0),IF(AF738='[1]Price List'!$E$1,VLOOKUP(P738,'[1]Price List'!$A$1:$K$104,5,0),IF(AF738='[1]Price List'!$F$1,VLOOKUP(P738,'[1]Price List'!$A$1:$K$104,6,0),IF(AF738='[1]Price List'!$G$1,VLOOKUP(P738,'[1]Price List'!$A$1:$K$104,7,0),IF(AF738='[1]Price List'!$H$1,VLOOKUP(P738,'[1]Price List'!$A$1:$K$104,8,0),IF(AF738='[1]Price List'!$I$1,VLOOKUP(P738,'[1]Price List'!$A$1:$K$104,9,0),IF(AF738='[1]Price List'!$J$1,VLOOKUP(P738,'[1]Price List'!$A$1:$K$104,10,0),IF(AF738='[1]Price List'!$K$1,VLOOKUP(P738,'[1]Price List'!$A$1:$K$104,11,0))))))))))))</f>
        <v>250000</v>
      </c>
      <c r="R738" s="103"/>
      <c r="S738" s="127"/>
      <c r="T738" s="127"/>
      <c r="U738" s="120">
        <v>41904</v>
      </c>
      <c r="V738" s="523">
        <f t="shared" si="183"/>
        <v>46</v>
      </c>
      <c r="W738" s="127"/>
      <c r="X738" s="141" t="s">
        <v>11343</v>
      </c>
      <c r="Y738" s="424" t="s">
        <v>11344</v>
      </c>
      <c r="Z738" s="126" t="s">
        <v>627</v>
      </c>
      <c r="AA738" s="103"/>
      <c r="AB738" s="126" t="s">
        <v>635</v>
      </c>
      <c r="AC738" s="103"/>
      <c r="AD738" s="103"/>
      <c r="AE738" s="103"/>
      <c r="AF738" s="121" t="s">
        <v>477</v>
      </c>
      <c r="AG738" s="126"/>
      <c r="AH738" s="524"/>
      <c r="AI738" s="524"/>
      <c r="AJ738" s="121"/>
      <c r="AK738" s="121"/>
      <c r="AL738" s="121"/>
      <c r="AM738" s="120"/>
      <c r="AN738" s="120"/>
      <c r="AO738" s="120"/>
      <c r="AP738" s="121"/>
      <c r="AQ738" s="525"/>
      <c r="AR738" s="525"/>
      <c r="AS738" s="121"/>
      <c r="AT738" s="121" t="s">
        <v>11282</v>
      </c>
      <c r="AU738" s="256">
        <v>42025</v>
      </c>
      <c r="AV738" s="120">
        <v>42055</v>
      </c>
      <c r="AX738" s="669" t="s">
        <v>11283</v>
      </c>
      <c r="AY738" s="121">
        <v>0</v>
      </c>
      <c r="AZ738" s="256">
        <v>42055</v>
      </c>
      <c r="BA738" s="120">
        <v>42096</v>
      </c>
      <c r="BC738" s="522">
        <f t="shared" si="185"/>
        <v>250000</v>
      </c>
      <c r="BD738" s="121"/>
      <c r="BE738" s="516">
        <f t="shared" si="186"/>
        <v>250000</v>
      </c>
      <c r="BF738" s="122">
        <v>42100</v>
      </c>
      <c r="BG738" s="141" t="s">
        <v>116</v>
      </c>
      <c r="BH738" s="121" t="s">
        <v>11284</v>
      </c>
      <c r="BI738" s="122">
        <v>42101</v>
      </c>
      <c r="BJ738" s="190">
        <v>42124</v>
      </c>
      <c r="BK738" s="526" t="s">
        <v>167</v>
      </c>
      <c r="BL738" s="534">
        <f t="shared" si="182"/>
        <v>250000</v>
      </c>
      <c r="BQ738" t="str">
        <f t="shared" si="175"/>
        <v>Indosat</v>
      </c>
      <c r="BR738" t="str">
        <f t="shared" si="176"/>
        <v>HK-14-1913</v>
      </c>
      <c r="BS738" s="91">
        <f t="shared" si="177"/>
        <v>2014</v>
      </c>
      <c r="BT738">
        <f t="shared" si="181"/>
        <v>42055</v>
      </c>
      <c r="BU738" s="91">
        <f t="shared" si="172"/>
        <v>42096</v>
      </c>
      <c r="BW738" t="str">
        <f t="shared" si="178"/>
        <v>Site : SANANIBUNG - 02TGN053</v>
      </c>
      <c r="BX738" t="str">
        <f t="shared" si="179"/>
        <v>Tipe Tower : SST</v>
      </c>
      <c r="BY738">
        <f t="shared" si="180"/>
        <v>4800083168</v>
      </c>
      <c r="BZ738" s="92" t="str">
        <f t="shared" si="180"/>
        <v>BoQ Verification</v>
      </c>
      <c r="CD738" s="531"/>
    </row>
    <row r="739" spans="2:82" ht="15" customHeight="1" x14ac:dyDescent="0.25">
      <c r="B739" s="103">
        <f t="shared" si="184"/>
        <v>590</v>
      </c>
      <c r="C739" s="126" t="s">
        <v>11345</v>
      </c>
      <c r="D739" s="126">
        <v>4800083168</v>
      </c>
      <c r="E739" s="121" t="s">
        <v>627</v>
      </c>
      <c r="F739" s="522">
        <v>250000</v>
      </c>
      <c r="G739" s="127">
        <v>8</v>
      </c>
      <c r="H739" s="103">
        <v>2014</v>
      </c>
      <c r="I739" s="128">
        <v>41858</v>
      </c>
      <c r="J739" s="128"/>
      <c r="K739" s="127" t="s">
        <v>628</v>
      </c>
      <c r="L739" s="126" t="s">
        <v>628</v>
      </c>
      <c r="M739" s="141" t="s">
        <v>628</v>
      </c>
      <c r="N739" s="142" t="s">
        <v>631</v>
      </c>
      <c r="O739" s="127" t="s">
        <v>98</v>
      </c>
      <c r="P739" s="127" t="s">
        <v>98</v>
      </c>
      <c r="Q739" s="100">
        <f>(IF(AF739='[1]Price List'!$B$1,VLOOKUP(N739,'[1]Price List'!$A$1:$K$104,2,0),IF(AF739='[1]Price List'!$C$1,VLOOKUP(N739,'[1]Price List'!$A$1:$K$104,3,0),IF(AF739='[1]Price List'!$D$1,VLOOKUP(N739,'[1]Price List'!$A$1:$K$104,4,0),IF(AF739='[1]Price List'!$E$1,VLOOKUP(N739,'[1]Price List'!$A$1:$K$104,5,0),IF(AF739='[1]Price List'!$F$1,VLOOKUP(N739,'[1]Price List'!$A$1:$K$104,6,0),IF(AF739='[1]Price List'!$G$1,VLOOKUP(N739,'[1]Price List'!$A$1:$K$104,7,0),IF(AF739='[1]Price List'!$H$1,VLOOKUP(N739,'[1]Price List'!$A$1:$K$104,8,0),IF(AF739='[1]Price List'!$I$1,VLOOKUP(N739,'[1]Price List'!$A$1:$K$104,9,0),IF(AF739='[1]Price List'!$J$1,VLOOKUP(N739,'[1]Price List'!$A$1:$K$104,10,0),IF(AF739='[1]Price List'!$K$1,VLOOKUP(N739,'[1]Price List'!$A$1:$K$104,11,0))))))))))))+(IF(AF739='[1]Price List'!$B$1,VLOOKUP(O739,'[1]Price List'!$A$1:$K$104,2,0),IF(AF739='[1]Price List'!$C$1,VLOOKUP(O739,'[1]Price List'!$A$1:$K$104,3,0),IF(AF739='[1]Price List'!$D$1,VLOOKUP(O739,'[1]Price List'!$A$1:$K$104,4,0),IF(AF739='[1]Price List'!$E$1,VLOOKUP(O739,'[1]Price List'!$A$1:$K$104,5,0),IF(AF739='[1]Price List'!$F$1,VLOOKUP(O739,'[1]Price List'!$A$1:$K$104,6,0),IF(AF739='[1]Price List'!$G$1,VLOOKUP(O739,'[1]Price List'!$A$1:$K$104,7,0),IF(AF739='[1]Price List'!$H$1,VLOOKUP(O739,'[1]Price List'!$A$1:$K$104,8,0),IF(AF739='[1]Price List'!$I$1,VLOOKUP(O739,'[1]Price List'!$A$1:$K$104,9,0),IF(AF739='[1]Price List'!$J$1,VLOOKUP(O739,'[1]Price List'!$A$1:$K$104,10,0),IF(AF739='[1]Price List'!$K$1,VLOOKUP(O739,'[1]Price List'!$A$1:$K$104,11,0))))))))))))+(IF(AF739='[1]Price List'!$B$1,VLOOKUP(P739,'[1]Price List'!$A$1:$K$104,2,0),IF(AF739='[1]Price List'!$C$1,VLOOKUP(P739,'[1]Price List'!$A$1:$K$104,3,0),IF(AF739='[1]Price List'!$D$1,VLOOKUP(P739,'[1]Price List'!$A$1:$K$104,4,0),IF(AF739='[1]Price List'!$E$1,VLOOKUP(P739,'[1]Price List'!$A$1:$K$104,5,0),IF(AF739='[1]Price List'!$F$1,VLOOKUP(P739,'[1]Price List'!$A$1:$K$104,6,0),IF(AF739='[1]Price List'!$G$1,VLOOKUP(P739,'[1]Price List'!$A$1:$K$104,7,0),IF(AF739='[1]Price List'!$H$1,VLOOKUP(P739,'[1]Price List'!$A$1:$K$104,8,0),IF(AF739='[1]Price List'!$I$1,VLOOKUP(P739,'[1]Price List'!$A$1:$K$104,9,0),IF(AF739='[1]Price List'!$J$1,VLOOKUP(P739,'[1]Price List'!$A$1:$K$104,10,0),IF(AF739='[1]Price List'!$K$1,VLOOKUP(P739,'[1]Price List'!$A$1:$K$104,11,0))))))))))))</f>
        <v>250000</v>
      </c>
      <c r="R739" s="103"/>
      <c r="S739" s="127"/>
      <c r="T739" s="127"/>
      <c r="U739" s="120">
        <v>41904</v>
      </c>
      <c r="V739" s="523">
        <f t="shared" si="183"/>
        <v>46</v>
      </c>
      <c r="W739" s="127"/>
      <c r="X739" s="141" t="s">
        <v>11346</v>
      </c>
      <c r="Y739" s="424" t="s">
        <v>11347</v>
      </c>
      <c r="Z739" s="126" t="s">
        <v>627</v>
      </c>
      <c r="AA739" s="103"/>
      <c r="AB739" s="126" t="s">
        <v>635</v>
      </c>
      <c r="AC739" s="103"/>
      <c r="AD739" s="103"/>
      <c r="AE739" s="103"/>
      <c r="AF739" s="121" t="s">
        <v>477</v>
      </c>
      <c r="AG739" s="126"/>
      <c r="AH739" s="524"/>
      <c r="AI739" s="524"/>
      <c r="AJ739" s="121"/>
      <c r="AK739" s="121"/>
      <c r="AL739" s="121"/>
      <c r="AM739" s="120"/>
      <c r="AN739" s="120"/>
      <c r="AO739" s="120"/>
      <c r="AP739" s="121"/>
      <c r="AQ739" s="525"/>
      <c r="AR739" s="525"/>
      <c r="AS739" s="121"/>
      <c r="AT739" s="126" t="s">
        <v>11310</v>
      </c>
      <c r="AU739" s="91">
        <v>42025</v>
      </c>
      <c r="AV739" s="91">
        <v>42055</v>
      </c>
      <c r="AX739" s="120" t="s">
        <v>11311</v>
      </c>
      <c r="AZ739" s="256">
        <v>42055</v>
      </c>
      <c r="BA739" s="256">
        <v>42096</v>
      </c>
      <c r="BC739" s="522">
        <f t="shared" si="185"/>
        <v>250000</v>
      </c>
      <c r="BD739" s="121"/>
      <c r="BE739" s="516">
        <f t="shared" si="186"/>
        <v>250000</v>
      </c>
      <c r="BF739" s="122">
        <v>42100</v>
      </c>
      <c r="BG739" s="141" t="s">
        <v>116</v>
      </c>
      <c r="BH739" s="121" t="s">
        <v>11312</v>
      </c>
      <c r="BI739" s="122">
        <v>42101</v>
      </c>
      <c r="BJ739" s="190">
        <v>42124</v>
      </c>
      <c r="BK739" s="526" t="s">
        <v>167</v>
      </c>
      <c r="BL739" s="534">
        <f t="shared" si="182"/>
        <v>250000</v>
      </c>
      <c r="BQ739" t="str">
        <f t="shared" si="175"/>
        <v>Indosat</v>
      </c>
      <c r="BR739" t="str">
        <f t="shared" si="176"/>
        <v>HK-14-1914</v>
      </c>
      <c r="BS739" s="91">
        <f t="shared" si="177"/>
        <v>2014</v>
      </c>
      <c r="BT739">
        <f t="shared" si="181"/>
        <v>42055</v>
      </c>
      <c r="BU739" s="91">
        <f t="shared" si="172"/>
        <v>42096</v>
      </c>
      <c r="BW739" t="str">
        <f t="shared" si="178"/>
        <v>Site : AKSAN - 02PDG002</v>
      </c>
      <c r="BX739" t="str">
        <f t="shared" si="179"/>
        <v>Tipe Tower : SST</v>
      </c>
      <c r="BY739">
        <f t="shared" si="180"/>
        <v>4800083168</v>
      </c>
      <c r="BZ739" s="92" t="str">
        <f t="shared" si="180"/>
        <v>BoQ Verification</v>
      </c>
      <c r="CD739" s="531"/>
    </row>
    <row r="740" spans="2:82" ht="15" customHeight="1" x14ac:dyDescent="0.25">
      <c r="B740" s="103">
        <f t="shared" si="184"/>
        <v>591</v>
      </c>
      <c r="C740" s="126" t="s">
        <v>11348</v>
      </c>
      <c r="D740" s="126">
        <v>4800083168</v>
      </c>
      <c r="E740" s="121" t="s">
        <v>627</v>
      </c>
      <c r="F740" s="522">
        <v>250000</v>
      </c>
      <c r="G740" s="127">
        <v>8</v>
      </c>
      <c r="H740" s="103">
        <v>2014</v>
      </c>
      <c r="I740" s="128">
        <v>41858</v>
      </c>
      <c r="J740" s="128"/>
      <c r="K740" s="127" t="s">
        <v>628</v>
      </c>
      <c r="L740" s="126" t="s">
        <v>628</v>
      </c>
      <c r="M740" s="141" t="s">
        <v>628</v>
      </c>
      <c r="N740" s="142" t="s">
        <v>631</v>
      </c>
      <c r="O740" s="127" t="s">
        <v>98</v>
      </c>
      <c r="P740" s="127" t="s">
        <v>98</v>
      </c>
      <c r="Q740" s="100">
        <f>(IF(AF740='[1]Price List'!$B$1,VLOOKUP(N740,'[1]Price List'!$A$1:$K$104,2,0),IF(AF740='[1]Price List'!$C$1,VLOOKUP(N740,'[1]Price List'!$A$1:$K$104,3,0),IF(AF740='[1]Price List'!$D$1,VLOOKUP(N740,'[1]Price List'!$A$1:$K$104,4,0),IF(AF740='[1]Price List'!$E$1,VLOOKUP(N740,'[1]Price List'!$A$1:$K$104,5,0),IF(AF740='[1]Price List'!$F$1,VLOOKUP(N740,'[1]Price List'!$A$1:$K$104,6,0),IF(AF740='[1]Price List'!$G$1,VLOOKUP(N740,'[1]Price List'!$A$1:$K$104,7,0),IF(AF740='[1]Price List'!$H$1,VLOOKUP(N740,'[1]Price List'!$A$1:$K$104,8,0),IF(AF740='[1]Price List'!$I$1,VLOOKUP(N740,'[1]Price List'!$A$1:$K$104,9,0),IF(AF740='[1]Price List'!$J$1,VLOOKUP(N740,'[1]Price List'!$A$1:$K$104,10,0),IF(AF740='[1]Price List'!$K$1,VLOOKUP(N740,'[1]Price List'!$A$1:$K$104,11,0))))))))))))+(IF(AF740='[1]Price List'!$B$1,VLOOKUP(O740,'[1]Price List'!$A$1:$K$104,2,0),IF(AF740='[1]Price List'!$C$1,VLOOKUP(O740,'[1]Price List'!$A$1:$K$104,3,0),IF(AF740='[1]Price List'!$D$1,VLOOKUP(O740,'[1]Price List'!$A$1:$K$104,4,0),IF(AF740='[1]Price List'!$E$1,VLOOKUP(O740,'[1]Price List'!$A$1:$K$104,5,0),IF(AF740='[1]Price List'!$F$1,VLOOKUP(O740,'[1]Price List'!$A$1:$K$104,6,0),IF(AF740='[1]Price List'!$G$1,VLOOKUP(O740,'[1]Price List'!$A$1:$K$104,7,0),IF(AF740='[1]Price List'!$H$1,VLOOKUP(O740,'[1]Price List'!$A$1:$K$104,8,0),IF(AF740='[1]Price List'!$I$1,VLOOKUP(O740,'[1]Price List'!$A$1:$K$104,9,0),IF(AF740='[1]Price List'!$J$1,VLOOKUP(O740,'[1]Price List'!$A$1:$K$104,10,0),IF(AF740='[1]Price List'!$K$1,VLOOKUP(O740,'[1]Price List'!$A$1:$K$104,11,0))))))))))))+(IF(AF740='[1]Price List'!$B$1,VLOOKUP(P740,'[1]Price List'!$A$1:$K$104,2,0),IF(AF740='[1]Price List'!$C$1,VLOOKUP(P740,'[1]Price List'!$A$1:$K$104,3,0),IF(AF740='[1]Price List'!$D$1,VLOOKUP(P740,'[1]Price List'!$A$1:$K$104,4,0),IF(AF740='[1]Price List'!$E$1,VLOOKUP(P740,'[1]Price List'!$A$1:$K$104,5,0),IF(AF740='[1]Price List'!$F$1,VLOOKUP(P740,'[1]Price List'!$A$1:$K$104,6,0),IF(AF740='[1]Price List'!$G$1,VLOOKUP(P740,'[1]Price List'!$A$1:$K$104,7,0),IF(AF740='[1]Price List'!$H$1,VLOOKUP(P740,'[1]Price List'!$A$1:$K$104,8,0),IF(AF740='[1]Price List'!$I$1,VLOOKUP(P740,'[1]Price List'!$A$1:$K$104,9,0),IF(AF740='[1]Price List'!$J$1,VLOOKUP(P740,'[1]Price List'!$A$1:$K$104,10,0),IF(AF740='[1]Price List'!$K$1,VLOOKUP(P740,'[1]Price List'!$A$1:$K$104,11,0))))))))))))</f>
        <v>250000</v>
      </c>
      <c r="R740" s="103"/>
      <c r="S740" s="127"/>
      <c r="T740" s="127"/>
      <c r="U740" s="120">
        <v>41904</v>
      </c>
      <c r="V740" s="523">
        <f t="shared" si="183"/>
        <v>46</v>
      </c>
      <c r="W740" s="127"/>
      <c r="X740" s="141" t="s">
        <v>11349</v>
      </c>
      <c r="Y740" s="424" t="s">
        <v>11350</v>
      </c>
      <c r="Z740" s="126" t="s">
        <v>627</v>
      </c>
      <c r="AA740" s="103"/>
      <c r="AB740" s="126" t="s">
        <v>635</v>
      </c>
      <c r="AC740" s="103"/>
      <c r="AD740" s="103"/>
      <c r="AE740" s="103"/>
      <c r="AF740" s="121" t="s">
        <v>477</v>
      </c>
      <c r="AG740" s="126"/>
      <c r="AH740" s="524"/>
      <c r="AI740" s="524"/>
      <c r="AJ740" s="121"/>
      <c r="AK740" s="121"/>
      <c r="AL740" s="121"/>
      <c r="AM740" s="120"/>
      <c r="AN740" s="120"/>
      <c r="AO740" s="120"/>
      <c r="AP740" s="121"/>
      <c r="AQ740" s="525"/>
      <c r="AR740" s="525"/>
      <c r="AS740" s="121"/>
      <c r="AT740" s="121" t="s">
        <v>11316</v>
      </c>
      <c r="AU740" s="91">
        <v>42025</v>
      </c>
      <c r="AV740" s="91">
        <v>42055</v>
      </c>
      <c r="AX740" s="120" t="s">
        <v>11317</v>
      </c>
      <c r="AZ740" s="256">
        <v>42055</v>
      </c>
      <c r="BA740" s="120">
        <v>42096</v>
      </c>
      <c r="BC740" s="522">
        <f t="shared" si="185"/>
        <v>250000</v>
      </c>
      <c r="BD740" s="121"/>
      <c r="BE740" s="516">
        <f t="shared" si="186"/>
        <v>250000</v>
      </c>
      <c r="BF740" s="122">
        <v>42100</v>
      </c>
      <c r="BG740" s="141" t="s">
        <v>116</v>
      </c>
      <c r="BH740" s="121" t="s">
        <v>11318</v>
      </c>
      <c r="BI740" s="122">
        <v>42101</v>
      </c>
      <c r="BJ740" s="190">
        <v>42124</v>
      </c>
      <c r="BK740" s="526" t="s">
        <v>167</v>
      </c>
      <c r="BL740" s="534">
        <f t="shared" si="182"/>
        <v>250000</v>
      </c>
      <c r="BQ740" t="str">
        <f t="shared" si="175"/>
        <v>Indosat</v>
      </c>
      <c r="BR740" t="str">
        <f t="shared" si="176"/>
        <v>HK-14-1915</v>
      </c>
      <c r="BS740" s="91">
        <f t="shared" si="177"/>
        <v>2014</v>
      </c>
      <c r="BT740">
        <f t="shared" si="181"/>
        <v>42055</v>
      </c>
      <c r="BU740" s="91">
        <f t="shared" si="172"/>
        <v>42096</v>
      </c>
      <c r="BW740" t="str">
        <f t="shared" si="178"/>
        <v>Site : MODERNLAND - 02TGR017</v>
      </c>
      <c r="BX740" t="str">
        <f t="shared" si="179"/>
        <v>Tipe Tower : SST</v>
      </c>
      <c r="BY740">
        <f t="shared" si="180"/>
        <v>4800083168</v>
      </c>
      <c r="BZ740" s="92" t="str">
        <f t="shared" si="180"/>
        <v>BoQ Verification</v>
      </c>
      <c r="CD740" s="531"/>
    </row>
    <row r="741" spans="2:82" ht="15" customHeight="1" x14ac:dyDescent="0.25">
      <c r="B741" s="103">
        <f t="shared" si="184"/>
        <v>592</v>
      </c>
      <c r="C741" s="126" t="s">
        <v>11351</v>
      </c>
      <c r="D741" s="126">
        <v>4800083168</v>
      </c>
      <c r="E741" s="121" t="s">
        <v>627</v>
      </c>
      <c r="F741" s="522">
        <v>250000</v>
      </c>
      <c r="G741" s="127">
        <v>8</v>
      </c>
      <c r="H741" s="103">
        <v>2014</v>
      </c>
      <c r="I741" s="128">
        <v>41858</v>
      </c>
      <c r="J741" s="128"/>
      <c r="K741" s="127" t="s">
        <v>628</v>
      </c>
      <c r="L741" s="126" t="s">
        <v>628</v>
      </c>
      <c r="M741" s="141" t="s">
        <v>628</v>
      </c>
      <c r="N741" s="142" t="s">
        <v>631</v>
      </c>
      <c r="O741" s="127" t="s">
        <v>98</v>
      </c>
      <c r="P741" s="127" t="s">
        <v>98</v>
      </c>
      <c r="Q741" s="100">
        <f>(IF(AF741='[1]Price List'!$B$1,VLOOKUP(N741,'[1]Price List'!$A$1:$K$104,2,0),IF(AF741='[1]Price List'!$C$1,VLOOKUP(N741,'[1]Price List'!$A$1:$K$104,3,0),IF(AF741='[1]Price List'!$D$1,VLOOKUP(N741,'[1]Price List'!$A$1:$K$104,4,0),IF(AF741='[1]Price List'!$E$1,VLOOKUP(N741,'[1]Price List'!$A$1:$K$104,5,0),IF(AF741='[1]Price List'!$F$1,VLOOKUP(N741,'[1]Price List'!$A$1:$K$104,6,0),IF(AF741='[1]Price List'!$G$1,VLOOKUP(N741,'[1]Price List'!$A$1:$K$104,7,0),IF(AF741='[1]Price List'!$H$1,VLOOKUP(N741,'[1]Price List'!$A$1:$K$104,8,0),IF(AF741='[1]Price List'!$I$1,VLOOKUP(N741,'[1]Price List'!$A$1:$K$104,9,0),IF(AF741='[1]Price List'!$J$1,VLOOKUP(N741,'[1]Price List'!$A$1:$K$104,10,0),IF(AF741='[1]Price List'!$K$1,VLOOKUP(N741,'[1]Price List'!$A$1:$K$104,11,0))))))))))))+(IF(AF741='[1]Price List'!$B$1,VLOOKUP(O741,'[1]Price List'!$A$1:$K$104,2,0),IF(AF741='[1]Price List'!$C$1,VLOOKUP(O741,'[1]Price List'!$A$1:$K$104,3,0),IF(AF741='[1]Price List'!$D$1,VLOOKUP(O741,'[1]Price List'!$A$1:$K$104,4,0),IF(AF741='[1]Price List'!$E$1,VLOOKUP(O741,'[1]Price List'!$A$1:$K$104,5,0),IF(AF741='[1]Price List'!$F$1,VLOOKUP(O741,'[1]Price List'!$A$1:$K$104,6,0),IF(AF741='[1]Price List'!$G$1,VLOOKUP(O741,'[1]Price List'!$A$1:$K$104,7,0),IF(AF741='[1]Price List'!$H$1,VLOOKUP(O741,'[1]Price List'!$A$1:$K$104,8,0),IF(AF741='[1]Price List'!$I$1,VLOOKUP(O741,'[1]Price List'!$A$1:$K$104,9,0),IF(AF741='[1]Price List'!$J$1,VLOOKUP(O741,'[1]Price List'!$A$1:$K$104,10,0),IF(AF741='[1]Price List'!$K$1,VLOOKUP(O741,'[1]Price List'!$A$1:$K$104,11,0))))))))))))+(IF(AF741='[1]Price List'!$B$1,VLOOKUP(P741,'[1]Price List'!$A$1:$K$104,2,0),IF(AF741='[1]Price List'!$C$1,VLOOKUP(P741,'[1]Price List'!$A$1:$K$104,3,0),IF(AF741='[1]Price List'!$D$1,VLOOKUP(P741,'[1]Price List'!$A$1:$K$104,4,0),IF(AF741='[1]Price List'!$E$1,VLOOKUP(P741,'[1]Price List'!$A$1:$K$104,5,0),IF(AF741='[1]Price List'!$F$1,VLOOKUP(P741,'[1]Price List'!$A$1:$K$104,6,0),IF(AF741='[1]Price List'!$G$1,VLOOKUP(P741,'[1]Price List'!$A$1:$K$104,7,0),IF(AF741='[1]Price List'!$H$1,VLOOKUP(P741,'[1]Price List'!$A$1:$K$104,8,0),IF(AF741='[1]Price List'!$I$1,VLOOKUP(P741,'[1]Price List'!$A$1:$K$104,9,0),IF(AF741='[1]Price List'!$J$1,VLOOKUP(P741,'[1]Price List'!$A$1:$K$104,10,0),IF(AF741='[1]Price List'!$K$1,VLOOKUP(P741,'[1]Price List'!$A$1:$K$104,11,0))))))))))))</f>
        <v>250000</v>
      </c>
      <c r="R741" s="103"/>
      <c r="S741" s="127"/>
      <c r="T741" s="127"/>
      <c r="U741" s="120">
        <v>41904</v>
      </c>
      <c r="V741" s="523">
        <f t="shared" si="183"/>
        <v>46</v>
      </c>
      <c r="W741" s="127"/>
      <c r="X741" s="141" t="s">
        <v>11352</v>
      </c>
      <c r="Y741" s="424" t="s">
        <v>11353</v>
      </c>
      <c r="Z741" s="126" t="s">
        <v>627</v>
      </c>
      <c r="AA741" s="103"/>
      <c r="AB741" s="126" t="s">
        <v>635</v>
      </c>
      <c r="AC741" s="103"/>
      <c r="AD741" s="103"/>
      <c r="AE741" s="103"/>
      <c r="AF741" s="121" t="s">
        <v>477</v>
      </c>
      <c r="AG741" s="126"/>
      <c r="AH741" s="524"/>
      <c r="AI741" s="524"/>
      <c r="AJ741" s="121"/>
      <c r="AK741" s="121"/>
      <c r="AL741" s="121"/>
      <c r="AM741" s="120"/>
      <c r="AN741" s="120"/>
      <c r="AO741" s="120"/>
      <c r="AP741" s="121"/>
      <c r="AQ741" s="525"/>
      <c r="AR741" s="525"/>
      <c r="AS741" s="121"/>
      <c r="AT741" s="121" t="s">
        <v>9436</v>
      </c>
      <c r="AU741" s="122">
        <v>42025</v>
      </c>
      <c r="AV741" s="120">
        <v>42055</v>
      </c>
      <c r="AX741" s="669" t="s">
        <v>9437</v>
      </c>
      <c r="AY741" s="121">
        <v>0</v>
      </c>
      <c r="AZ741" s="120">
        <v>42055</v>
      </c>
      <c r="BA741" s="120">
        <v>42096</v>
      </c>
      <c r="BC741" s="522">
        <f t="shared" si="185"/>
        <v>250000</v>
      </c>
      <c r="BD741" s="121"/>
      <c r="BE741" s="516">
        <f t="shared" si="186"/>
        <v>250000</v>
      </c>
      <c r="BF741" s="122">
        <v>42100</v>
      </c>
      <c r="BG741" s="141" t="s">
        <v>116</v>
      </c>
      <c r="BH741" s="121" t="s">
        <v>9438</v>
      </c>
      <c r="BI741" s="122">
        <v>42101</v>
      </c>
      <c r="BJ741" s="190">
        <v>42124</v>
      </c>
      <c r="BK741" s="526" t="s">
        <v>167</v>
      </c>
      <c r="BL741" s="534">
        <f t="shared" si="182"/>
        <v>250000</v>
      </c>
      <c r="BQ741" t="str">
        <f t="shared" si="175"/>
        <v>Indosat</v>
      </c>
      <c r="BR741" t="str">
        <f t="shared" si="176"/>
        <v>HK-14-1916</v>
      </c>
      <c r="BS741" s="91">
        <f t="shared" si="177"/>
        <v>2014</v>
      </c>
      <c r="BT741">
        <f t="shared" si="181"/>
        <v>42055</v>
      </c>
      <c r="BU741" s="91">
        <f t="shared" si="172"/>
        <v>42096</v>
      </c>
      <c r="BW741" t="str">
        <f t="shared" si="178"/>
        <v>Site : DPANDEGLANG - 02PDG025</v>
      </c>
      <c r="BX741" t="str">
        <f t="shared" si="179"/>
        <v>Tipe Tower : SST</v>
      </c>
      <c r="BY741">
        <f t="shared" si="180"/>
        <v>4800083168</v>
      </c>
      <c r="BZ741" s="92" t="str">
        <f t="shared" si="180"/>
        <v>BoQ Verification</v>
      </c>
      <c r="CD741" s="531"/>
    </row>
    <row r="742" spans="2:82" ht="15" customHeight="1" x14ac:dyDescent="0.25">
      <c r="B742" s="103">
        <f t="shared" si="184"/>
        <v>593</v>
      </c>
      <c r="C742" s="126" t="s">
        <v>11354</v>
      </c>
      <c r="D742" s="126">
        <v>4800083168</v>
      </c>
      <c r="E742" s="121" t="s">
        <v>627</v>
      </c>
      <c r="F742" s="522">
        <v>250000</v>
      </c>
      <c r="G742" s="127">
        <v>8</v>
      </c>
      <c r="H742" s="103">
        <v>2014</v>
      </c>
      <c r="I742" s="128">
        <v>41858</v>
      </c>
      <c r="J742" s="128"/>
      <c r="K742" s="127" t="s">
        <v>628</v>
      </c>
      <c r="L742" s="126" t="s">
        <v>628</v>
      </c>
      <c r="M742" s="141" t="s">
        <v>628</v>
      </c>
      <c r="N742" s="142" t="s">
        <v>631</v>
      </c>
      <c r="O742" s="127" t="s">
        <v>98</v>
      </c>
      <c r="P742" s="127" t="s">
        <v>98</v>
      </c>
      <c r="Q742" s="100">
        <f>(IF(AF742='[1]Price List'!$B$1,VLOOKUP(N742,'[1]Price List'!$A$1:$K$104,2,0),IF(AF742='[1]Price List'!$C$1,VLOOKUP(N742,'[1]Price List'!$A$1:$K$104,3,0),IF(AF742='[1]Price List'!$D$1,VLOOKUP(N742,'[1]Price List'!$A$1:$K$104,4,0),IF(AF742='[1]Price List'!$E$1,VLOOKUP(N742,'[1]Price List'!$A$1:$K$104,5,0),IF(AF742='[1]Price List'!$F$1,VLOOKUP(N742,'[1]Price List'!$A$1:$K$104,6,0),IF(AF742='[1]Price List'!$G$1,VLOOKUP(N742,'[1]Price List'!$A$1:$K$104,7,0),IF(AF742='[1]Price List'!$H$1,VLOOKUP(N742,'[1]Price List'!$A$1:$K$104,8,0),IF(AF742='[1]Price List'!$I$1,VLOOKUP(N742,'[1]Price List'!$A$1:$K$104,9,0),IF(AF742='[1]Price List'!$J$1,VLOOKUP(N742,'[1]Price List'!$A$1:$K$104,10,0),IF(AF742='[1]Price List'!$K$1,VLOOKUP(N742,'[1]Price List'!$A$1:$K$104,11,0))))))))))))+(IF(AF742='[1]Price List'!$B$1,VLOOKUP(O742,'[1]Price List'!$A$1:$K$104,2,0),IF(AF742='[1]Price List'!$C$1,VLOOKUP(O742,'[1]Price List'!$A$1:$K$104,3,0),IF(AF742='[1]Price List'!$D$1,VLOOKUP(O742,'[1]Price List'!$A$1:$K$104,4,0),IF(AF742='[1]Price List'!$E$1,VLOOKUP(O742,'[1]Price List'!$A$1:$K$104,5,0),IF(AF742='[1]Price List'!$F$1,VLOOKUP(O742,'[1]Price List'!$A$1:$K$104,6,0),IF(AF742='[1]Price List'!$G$1,VLOOKUP(O742,'[1]Price List'!$A$1:$K$104,7,0),IF(AF742='[1]Price List'!$H$1,VLOOKUP(O742,'[1]Price List'!$A$1:$K$104,8,0),IF(AF742='[1]Price List'!$I$1,VLOOKUP(O742,'[1]Price List'!$A$1:$K$104,9,0),IF(AF742='[1]Price List'!$J$1,VLOOKUP(O742,'[1]Price List'!$A$1:$K$104,10,0),IF(AF742='[1]Price List'!$K$1,VLOOKUP(O742,'[1]Price List'!$A$1:$K$104,11,0))))))))))))+(IF(AF742='[1]Price List'!$B$1,VLOOKUP(P742,'[1]Price List'!$A$1:$K$104,2,0),IF(AF742='[1]Price List'!$C$1,VLOOKUP(P742,'[1]Price List'!$A$1:$K$104,3,0),IF(AF742='[1]Price List'!$D$1,VLOOKUP(P742,'[1]Price List'!$A$1:$K$104,4,0),IF(AF742='[1]Price List'!$E$1,VLOOKUP(P742,'[1]Price List'!$A$1:$K$104,5,0),IF(AF742='[1]Price List'!$F$1,VLOOKUP(P742,'[1]Price List'!$A$1:$K$104,6,0),IF(AF742='[1]Price List'!$G$1,VLOOKUP(P742,'[1]Price List'!$A$1:$K$104,7,0),IF(AF742='[1]Price List'!$H$1,VLOOKUP(P742,'[1]Price List'!$A$1:$K$104,8,0),IF(AF742='[1]Price List'!$I$1,VLOOKUP(P742,'[1]Price List'!$A$1:$K$104,9,0),IF(AF742='[1]Price List'!$J$1,VLOOKUP(P742,'[1]Price List'!$A$1:$K$104,10,0),IF(AF742='[1]Price List'!$K$1,VLOOKUP(P742,'[1]Price List'!$A$1:$K$104,11,0))))))))))))</f>
        <v>250000</v>
      </c>
      <c r="R742" s="103"/>
      <c r="S742" s="127"/>
      <c r="T742" s="127"/>
      <c r="U742" s="120">
        <v>41904</v>
      </c>
      <c r="V742" s="523">
        <f t="shared" si="183"/>
        <v>46</v>
      </c>
      <c r="W742" s="127"/>
      <c r="X742" s="141" t="s">
        <v>648</v>
      </c>
      <c r="Y742" s="424" t="s">
        <v>649</v>
      </c>
      <c r="Z742" s="126" t="s">
        <v>627</v>
      </c>
      <c r="AA742" s="103"/>
      <c r="AB742" s="126" t="s">
        <v>635</v>
      </c>
      <c r="AC742" s="103"/>
      <c r="AD742" s="103"/>
      <c r="AE742" s="103"/>
      <c r="AF742" s="121" t="s">
        <v>477</v>
      </c>
      <c r="AG742" s="126"/>
      <c r="AH742" s="524"/>
      <c r="AI742" s="524"/>
      <c r="AJ742" s="121"/>
      <c r="AK742" s="121"/>
      <c r="AL742" s="121"/>
      <c r="AM742" s="120"/>
      <c r="AN742" s="120"/>
      <c r="AO742" s="120"/>
      <c r="AP742" s="121"/>
      <c r="AQ742" s="525"/>
      <c r="AR742" s="525"/>
      <c r="AS742" s="121"/>
      <c r="AT742" s="247" t="s">
        <v>10068</v>
      </c>
      <c r="AU742" s="91">
        <v>42226</v>
      </c>
      <c r="AV742" s="544">
        <v>42249</v>
      </c>
      <c r="AX742" s="120" t="s">
        <v>10069</v>
      </c>
      <c r="AY742" s="126"/>
      <c r="AZ742" s="542">
        <v>42251</v>
      </c>
      <c r="BA742" s="120">
        <v>42268</v>
      </c>
      <c r="BB742" s="121"/>
      <c r="BC742" s="522">
        <f t="shared" si="185"/>
        <v>250000</v>
      </c>
      <c r="BD742" s="121"/>
      <c r="BE742" s="516">
        <f>+BC742</f>
        <v>250000</v>
      </c>
      <c r="BF742" s="122">
        <v>42269</v>
      </c>
      <c r="BG742" s="141" t="s">
        <v>116</v>
      </c>
      <c r="BH742" s="121" t="s">
        <v>14649</v>
      </c>
      <c r="BI742" s="122">
        <v>42270</v>
      </c>
      <c r="BJ742" s="190">
        <v>42292</v>
      </c>
      <c r="BK742" s="526" t="s">
        <v>167</v>
      </c>
      <c r="BL742" s="534">
        <f t="shared" si="182"/>
        <v>250000</v>
      </c>
      <c r="BM742" t="s">
        <v>640</v>
      </c>
      <c r="BQ742" t="str">
        <f t="shared" si="175"/>
        <v>Indosat</v>
      </c>
      <c r="BR742" t="str">
        <f t="shared" si="176"/>
        <v>HK-14-1917</v>
      </c>
      <c r="BS742" s="91">
        <f t="shared" si="177"/>
        <v>2014</v>
      </c>
      <c r="BT742">
        <f t="shared" si="181"/>
        <v>42251</v>
      </c>
      <c r="BU742" s="91">
        <f t="shared" si="172"/>
        <v>42268</v>
      </c>
      <c r="BW742" t="str">
        <f t="shared" si="178"/>
        <v>Site : JAMPANG - 03CBN006</v>
      </c>
      <c r="BX742" t="str">
        <f t="shared" si="179"/>
        <v>Tipe Tower : SST</v>
      </c>
      <c r="BY742">
        <f t="shared" si="180"/>
        <v>4800083168</v>
      </c>
      <c r="BZ742" s="92" t="str">
        <f t="shared" si="180"/>
        <v>BoQ Verification</v>
      </c>
      <c r="CD742" s="531"/>
    </row>
    <row r="743" spans="2:82" ht="15" customHeight="1" x14ac:dyDescent="0.25">
      <c r="B743" s="103">
        <f t="shared" si="184"/>
        <v>594</v>
      </c>
      <c r="C743" s="126" t="s">
        <v>11355</v>
      </c>
      <c r="D743" s="126">
        <v>4800083168</v>
      </c>
      <c r="E743" s="121" t="s">
        <v>627</v>
      </c>
      <c r="F743" s="522">
        <v>250000</v>
      </c>
      <c r="G743" s="127">
        <v>8</v>
      </c>
      <c r="H743" s="103">
        <v>2014</v>
      </c>
      <c r="I743" s="128">
        <v>41858</v>
      </c>
      <c r="J743" s="128"/>
      <c r="K743" s="127" t="s">
        <v>628</v>
      </c>
      <c r="L743" s="126" t="s">
        <v>628</v>
      </c>
      <c r="M743" s="141" t="s">
        <v>628</v>
      </c>
      <c r="N743" s="142" t="s">
        <v>631</v>
      </c>
      <c r="O743" s="127" t="s">
        <v>98</v>
      </c>
      <c r="P743" s="127" t="s">
        <v>98</v>
      </c>
      <c r="Q743" s="100">
        <f>(IF(AF743='[1]Price List'!$B$1,VLOOKUP(N743,'[1]Price List'!$A$1:$K$104,2,0),IF(AF743='[1]Price List'!$C$1,VLOOKUP(N743,'[1]Price List'!$A$1:$K$104,3,0),IF(AF743='[1]Price List'!$D$1,VLOOKUP(N743,'[1]Price List'!$A$1:$K$104,4,0),IF(AF743='[1]Price List'!$E$1,VLOOKUP(N743,'[1]Price List'!$A$1:$K$104,5,0),IF(AF743='[1]Price List'!$F$1,VLOOKUP(N743,'[1]Price List'!$A$1:$K$104,6,0),IF(AF743='[1]Price List'!$G$1,VLOOKUP(N743,'[1]Price List'!$A$1:$K$104,7,0),IF(AF743='[1]Price List'!$H$1,VLOOKUP(N743,'[1]Price List'!$A$1:$K$104,8,0),IF(AF743='[1]Price List'!$I$1,VLOOKUP(N743,'[1]Price List'!$A$1:$K$104,9,0),IF(AF743='[1]Price List'!$J$1,VLOOKUP(N743,'[1]Price List'!$A$1:$K$104,10,0),IF(AF743='[1]Price List'!$K$1,VLOOKUP(N743,'[1]Price List'!$A$1:$K$104,11,0))))))))))))+(IF(AF743='[1]Price List'!$B$1,VLOOKUP(O743,'[1]Price List'!$A$1:$K$104,2,0),IF(AF743='[1]Price List'!$C$1,VLOOKUP(O743,'[1]Price List'!$A$1:$K$104,3,0),IF(AF743='[1]Price List'!$D$1,VLOOKUP(O743,'[1]Price List'!$A$1:$K$104,4,0),IF(AF743='[1]Price List'!$E$1,VLOOKUP(O743,'[1]Price List'!$A$1:$K$104,5,0),IF(AF743='[1]Price List'!$F$1,VLOOKUP(O743,'[1]Price List'!$A$1:$K$104,6,0),IF(AF743='[1]Price List'!$G$1,VLOOKUP(O743,'[1]Price List'!$A$1:$K$104,7,0),IF(AF743='[1]Price List'!$H$1,VLOOKUP(O743,'[1]Price List'!$A$1:$K$104,8,0),IF(AF743='[1]Price List'!$I$1,VLOOKUP(O743,'[1]Price List'!$A$1:$K$104,9,0),IF(AF743='[1]Price List'!$J$1,VLOOKUP(O743,'[1]Price List'!$A$1:$K$104,10,0),IF(AF743='[1]Price List'!$K$1,VLOOKUP(O743,'[1]Price List'!$A$1:$K$104,11,0))))))))))))+(IF(AF743='[1]Price List'!$B$1,VLOOKUP(P743,'[1]Price List'!$A$1:$K$104,2,0),IF(AF743='[1]Price List'!$C$1,VLOOKUP(P743,'[1]Price List'!$A$1:$K$104,3,0),IF(AF743='[1]Price List'!$D$1,VLOOKUP(P743,'[1]Price List'!$A$1:$K$104,4,0),IF(AF743='[1]Price List'!$E$1,VLOOKUP(P743,'[1]Price List'!$A$1:$K$104,5,0),IF(AF743='[1]Price List'!$F$1,VLOOKUP(P743,'[1]Price List'!$A$1:$K$104,6,0),IF(AF743='[1]Price List'!$G$1,VLOOKUP(P743,'[1]Price List'!$A$1:$K$104,7,0),IF(AF743='[1]Price List'!$H$1,VLOOKUP(P743,'[1]Price List'!$A$1:$K$104,8,0),IF(AF743='[1]Price List'!$I$1,VLOOKUP(P743,'[1]Price List'!$A$1:$K$104,9,0),IF(AF743='[1]Price List'!$J$1,VLOOKUP(P743,'[1]Price List'!$A$1:$K$104,10,0),IF(AF743='[1]Price List'!$K$1,VLOOKUP(P743,'[1]Price List'!$A$1:$K$104,11,0))))))))))))</f>
        <v>250000</v>
      </c>
      <c r="R743" s="103"/>
      <c r="S743" s="127"/>
      <c r="T743" s="127"/>
      <c r="U743" s="120">
        <v>41904</v>
      </c>
      <c r="V743" s="523">
        <f t="shared" si="183"/>
        <v>46</v>
      </c>
      <c r="W743" s="127"/>
      <c r="X743" s="141" t="s">
        <v>3978</v>
      </c>
      <c r="Y743" s="424" t="s">
        <v>11356</v>
      </c>
      <c r="Z743" s="126" t="s">
        <v>627</v>
      </c>
      <c r="AA743" s="103"/>
      <c r="AB743" s="126" t="s">
        <v>635</v>
      </c>
      <c r="AC743" s="103"/>
      <c r="AD743" s="103"/>
      <c r="AE743" s="103"/>
      <c r="AF743" s="121" t="s">
        <v>477</v>
      </c>
      <c r="AG743" s="126"/>
      <c r="AH743" s="524"/>
      <c r="AI743" s="524"/>
      <c r="AJ743" s="121"/>
      <c r="AK743" s="121"/>
      <c r="AL743" s="121"/>
      <c r="AM743" s="120"/>
      <c r="AN743" s="120"/>
      <c r="AO743" s="120"/>
      <c r="AP743" s="121"/>
      <c r="AQ743" s="525"/>
      <c r="AR743" s="525"/>
      <c r="AS743" s="121"/>
      <c r="AT743" s="121" t="s">
        <v>10230</v>
      </c>
      <c r="AU743" s="645">
        <v>42242</v>
      </c>
      <c r="AV743" s="544">
        <v>42249</v>
      </c>
      <c r="AX743" s="669" t="s">
        <v>10231</v>
      </c>
      <c r="AY743" s="664"/>
      <c r="AZ743" s="667">
        <v>42257</v>
      </c>
      <c r="BC743" s="522">
        <f t="shared" si="185"/>
        <v>250000</v>
      </c>
      <c r="BD743" s="121"/>
      <c r="BE743" s="516"/>
      <c r="BF743" s="122"/>
      <c r="BG743" s="141" t="s">
        <v>9329</v>
      </c>
      <c r="BH743" s="121"/>
      <c r="BI743" s="122"/>
      <c r="BJ743" s="190"/>
      <c r="BK743" s="526" t="s">
        <v>167</v>
      </c>
      <c r="BL743" s="534">
        <f t="shared" si="182"/>
        <v>250000</v>
      </c>
      <c r="BM743" t="s">
        <v>640</v>
      </c>
      <c r="BQ743" t="str">
        <f t="shared" si="175"/>
        <v>Indosat</v>
      </c>
      <c r="BR743" t="str">
        <f t="shared" si="176"/>
        <v>HK-14-1918</v>
      </c>
      <c r="BS743" s="91">
        <f t="shared" si="177"/>
        <v>2014</v>
      </c>
      <c r="BT743">
        <f t="shared" si="181"/>
        <v>42257</v>
      </c>
      <c r="BU743" s="91">
        <f t="shared" si="181"/>
        <v>0</v>
      </c>
      <c r="BW743" t="str">
        <f t="shared" si="178"/>
        <v>Site : HASYIM ASR TGR - 02TGR076</v>
      </c>
      <c r="BX743" t="str">
        <f t="shared" si="179"/>
        <v>Tipe Tower : SST</v>
      </c>
      <c r="BY743">
        <f t="shared" si="180"/>
        <v>4800083168</v>
      </c>
      <c r="BZ743" s="92" t="str">
        <f t="shared" si="180"/>
        <v>BoQ Verification</v>
      </c>
      <c r="CD743" s="531"/>
    </row>
    <row r="744" spans="2:82" ht="15" customHeight="1" x14ac:dyDescent="0.25">
      <c r="B744" s="103">
        <f t="shared" si="184"/>
        <v>595</v>
      </c>
      <c r="C744" s="126" t="s">
        <v>11357</v>
      </c>
      <c r="D744" s="126">
        <v>4800083168</v>
      </c>
      <c r="E744" s="121" t="s">
        <v>627</v>
      </c>
      <c r="F744" s="522">
        <v>250000</v>
      </c>
      <c r="G744" s="127">
        <v>8</v>
      </c>
      <c r="H744" s="103">
        <v>2014</v>
      </c>
      <c r="I744" s="128">
        <v>41858</v>
      </c>
      <c r="J744" s="128"/>
      <c r="K744" s="127" t="s">
        <v>628</v>
      </c>
      <c r="L744" s="126" t="s">
        <v>628</v>
      </c>
      <c r="M744" s="141" t="s">
        <v>628</v>
      </c>
      <c r="N744" s="142" t="s">
        <v>631</v>
      </c>
      <c r="O744" s="127" t="s">
        <v>98</v>
      </c>
      <c r="P744" s="127" t="s">
        <v>98</v>
      </c>
      <c r="Q744" s="100">
        <f>(IF(AF744='[1]Price List'!$B$1,VLOOKUP(N744,'[1]Price List'!$A$1:$K$104,2,0),IF(AF744='[1]Price List'!$C$1,VLOOKUP(N744,'[1]Price List'!$A$1:$K$104,3,0),IF(AF744='[1]Price List'!$D$1,VLOOKUP(N744,'[1]Price List'!$A$1:$K$104,4,0),IF(AF744='[1]Price List'!$E$1,VLOOKUP(N744,'[1]Price List'!$A$1:$K$104,5,0),IF(AF744='[1]Price List'!$F$1,VLOOKUP(N744,'[1]Price List'!$A$1:$K$104,6,0),IF(AF744='[1]Price List'!$G$1,VLOOKUP(N744,'[1]Price List'!$A$1:$K$104,7,0),IF(AF744='[1]Price List'!$H$1,VLOOKUP(N744,'[1]Price List'!$A$1:$K$104,8,0),IF(AF744='[1]Price List'!$I$1,VLOOKUP(N744,'[1]Price List'!$A$1:$K$104,9,0),IF(AF744='[1]Price List'!$J$1,VLOOKUP(N744,'[1]Price List'!$A$1:$K$104,10,0),IF(AF744='[1]Price List'!$K$1,VLOOKUP(N744,'[1]Price List'!$A$1:$K$104,11,0))))))))))))+(IF(AF744='[1]Price List'!$B$1,VLOOKUP(O744,'[1]Price List'!$A$1:$K$104,2,0),IF(AF744='[1]Price List'!$C$1,VLOOKUP(O744,'[1]Price List'!$A$1:$K$104,3,0),IF(AF744='[1]Price List'!$D$1,VLOOKUP(O744,'[1]Price List'!$A$1:$K$104,4,0),IF(AF744='[1]Price List'!$E$1,VLOOKUP(O744,'[1]Price List'!$A$1:$K$104,5,0),IF(AF744='[1]Price List'!$F$1,VLOOKUP(O744,'[1]Price List'!$A$1:$K$104,6,0),IF(AF744='[1]Price List'!$G$1,VLOOKUP(O744,'[1]Price List'!$A$1:$K$104,7,0),IF(AF744='[1]Price List'!$H$1,VLOOKUP(O744,'[1]Price List'!$A$1:$K$104,8,0),IF(AF744='[1]Price List'!$I$1,VLOOKUP(O744,'[1]Price List'!$A$1:$K$104,9,0),IF(AF744='[1]Price List'!$J$1,VLOOKUP(O744,'[1]Price List'!$A$1:$K$104,10,0),IF(AF744='[1]Price List'!$K$1,VLOOKUP(O744,'[1]Price List'!$A$1:$K$104,11,0))))))))))))+(IF(AF744='[1]Price List'!$B$1,VLOOKUP(P744,'[1]Price List'!$A$1:$K$104,2,0),IF(AF744='[1]Price List'!$C$1,VLOOKUP(P744,'[1]Price List'!$A$1:$K$104,3,0),IF(AF744='[1]Price List'!$D$1,VLOOKUP(P744,'[1]Price List'!$A$1:$K$104,4,0),IF(AF744='[1]Price List'!$E$1,VLOOKUP(P744,'[1]Price List'!$A$1:$K$104,5,0),IF(AF744='[1]Price List'!$F$1,VLOOKUP(P744,'[1]Price List'!$A$1:$K$104,6,0),IF(AF744='[1]Price List'!$G$1,VLOOKUP(P744,'[1]Price List'!$A$1:$K$104,7,0),IF(AF744='[1]Price List'!$H$1,VLOOKUP(P744,'[1]Price List'!$A$1:$K$104,8,0),IF(AF744='[1]Price List'!$I$1,VLOOKUP(P744,'[1]Price List'!$A$1:$K$104,9,0),IF(AF744='[1]Price List'!$J$1,VLOOKUP(P744,'[1]Price List'!$A$1:$K$104,10,0),IF(AF744='[1]Price List'!$K$1,VLOOKUP(P744,'[1]Price List'!$A$1:$K$104,11,0))))))))))))</f>
        <v>250000</v>
      </c>
      <c r="R744" s="103"/>
      <c r="S744" s="127"/>
      <c r="T744" s="127"/>
      <c r="U744" s="120">
        <v>41904</v>
      </c>
      <c r="V744" s="523">
        <f t="shared" si="183"/>
        <v>46</v>
      </c>
      <c r="W744" s="127"/>
      <c r="X744" s="141" t="s">
        <v>11358</v>
      </c>
      <c r="Y744" s="424" t="s">
        <v>11359</v>
      </c>
      <c r="Z744" s="126" t="s">
        <v>627</v>
      </c>
      <c r="AA744" s="103"/>
      <c r="AB744" s="126" t="s">
        <v>635</v>
      </c>
      <c r="AC744" s="103"/>
      <c r="AD744" s="103"/>
      <c r="AE744" s="103"/>
      <c r="AF744" s="121" t="s">
        <v>477</v>
      </c>
      <c r="AG744" s="126"/>
      <c r="AH744" s="524"/>
      <c r="AI744" s="524"/>
      <c r="AJ744" s="121"/>
      <c r="AK744" s="121"/>
      <c r="AL744" s="121"/>
      <c r="AM744" s="120"/>
      <c r="AN744" s="120"/>
      <c r="AO744" s="120"/>
      <c r="AP744" s="121"/>
      <c r="AQ744" s="525"/>
      <c r="AR744" s="525"/>
      <c r="AS744" s="121"/>
      <c r="AT744" s="121" t="s">
        <v>9436</v>
      </c>
      <c r="AU744" s="122">
        <v>42025</v>
      </c>
      <c r="AV744" s="120">
        <v>42055</v>
      </c>
      <c r="AX744" s="669" t="s">
        <v>9437</v>
      </c>
      <c r="AY744" s="121">
        <v>0</v>
      </c>
      <c r="AZ744" s="120">
        <v>42055</v>
      </c>
      <c r="BA744" s="120">
        <v>42096</v>
      </c>
      <c r="BC744" s="522">
        <f t="shared" si="185"/>
        <v>250000</v>
      </c>
      <c r="BD744" s="121"/>
      <c r="BE744" s="516">
        <f>+BC744</f>
        <v>250000</v>
      </c>
      <c r="BF744" s="122">
        <v>42100</v>
      </c>
      <c r="BG744" s="141" t="s">
        <v>116</v>
      </c>
      <c r="BH744" s="121" t="s">
        <v>9438</v>
      </c>
      <c r="BI744" s="122">
        <v>42101</v>
      </c>
      <c r="BJ744" s="190">
        <v>42124</v>
      </c>
      <c r="BK744" s="526" t="s">
        <v>167</v>
      </c>
      <c r="BL744" s="534">
        <f t="shared" si="182"/>
        <v>250000</v>
      </c>
      <c r="BQ744" t="str">
        <f t="shared" si="175"/>
        <v>Indosat</v>
      </c>
      <c r="BR744" t="str">
        <f t="shared" si="176"/>
        <v>HK-14-1919</v>
      </c>
      <c r="BS744" s="91">
        <f t="shared" si="177"/>
        <v>2014</v>
      </c>
      <c r="BT744">
        <f t="shared" si="181"/>
        <v>42055</v>
      </c>
      <c r="BU744" s="91">
        <f t="shared" si="181"/>
        <v>42096</v>
      </c>
      <c r="BW744" t="str">
        <f t="shared" si="178"/>
        <v>Site : DUDU - 03CBN011</v>
      </c>
      <c r="BX744" t="str">
        <f t="shared" si="179"/>
        <v>Tipe Tower : SST</v>
      </c>
      <c r="BY744">
        <f t="shared" si="180"/>
        <v>4800083168</v>
      </c>
      <c r="BZ744" s="92" t="str">
        <f t="shared" si="180"/>
        <v>BoQ Verification</v>
      </c>
      <c r="CD744" s="531"/>
    </row>
    <row r="745" spans="2:82" ht="15" customHeight="1" x14ac:dyDescent="0.25">
      <c r="B745" s="103">
        <f t="shared" si="184"/>
        <v>596</v>
      </c>
      <c r="C745" s="126" t="s">
        <v>11360</v>
      </c>
      <c r="D745" s="126">
        <v>4800083168</v>
      </c>
      <c r="E745" s="121" t="s">
        <v>627</v>
      </c>
      <c r="F745" s="522">
        <v>250000</v>
      </c>
      <c r="G745" s="127">
        <v>8</v>
      </c>
      <c r="H745" s="103">
        <v>2014</v>
      </c>
      <c r="I745" s="128">
        <v>41858</v>
      </c>
      <c r="J745" s="128"/>
      <c r="K745" s="127" t="s">
        <v>628</v>
      </c>
      <c r="L745" s="126" t="s">
        <v>628</v>
      </c>
      <c r="M745" s="141" t="s">
        <v>628</v>
      </c>
      <c r="N745" s="142" t="s">
        <v>631</v>
      </c>
      <c r="O745" s="127" t="s">
        <v>98</v>
      </c>
      <c r="P745" s="127" t="s">
        <v>98</v>
      </c>
      <c r="Q745" s="100">
        <f>(IF(AF745='[1]Price List'!$B$1,VLOOKUP(N745,'[1]Price List'!$A$1:$K$104,2,0),IF(AF745='[1]Price List'!$C$1,VLOOKUP(N745,'[1]Price List'!$A$1:$K$104,3,0),IF(AF745='[1]Price List'!$D$1,VLOOKUP(N745,'[1]Price List'!$A$1:$K$104,4,0),IF(AF745='[1]Price List'!$E$1,VLOOKUP(N745,'[1]Price List'!$A$1:$K$104,5,0),IF(AF745='[1]Price List'!$F$1,VLOOKUP(N745,'[1]Price List'!$A$1:$K$104,6,0),IF(AF745='[1]Price List'!$G$1,VLOOKUP(N745,'[1]Price List'!$A$1:$K$104,7,0),IF(AF745='[1]Price List'!$H$1,VLOOKUP(N745,'[1]Price List'!$A$1:$K$104,8,0),IF(AF745='[1]Price List'!$I$1,VLOOKUP(N745,'[1]Price List'!$A$1:$K$104,9,0),IF(AF745='[1]Price List'!$J$1,VLOOKUP(N745,'[1]Price List'!$A$1:$K$104,10,0),IF(AF745='[1]Price List'!$K$1,VLOOKUP(N745,'[1]Price List'!$A$1:$K$104,11,0))))))))))))+(IF(AF745='[1]Price List'!$B$1,VLOOKUP(O745,'[1]Price List'!$A$1:$K$104,2,0),IF(AF745='[1]Price List'!$C$1,VLOOKUP(O745,'[1]Price List'!$A$1:$K$104,3,0),IF(AF745='[1]Price List'!$D$1,VLOOKUP(O745,'[1]Price List'!$A$1:$K$104,4,0),IF(AF745='[1]Price List'!$E$1,VLOOKUP(O745,'[1]Price List'!$A$1:$K$104,5,0),IF(AF745='[1]Price List'!$F$1,VLOOKUP(O745,'[1]Price List'!$A$1:$K$104,6,0),IF(AF745='[1]Price List'!$G$1,VLOOKUP(O745,'[1]Price List'!$A$1:$K$104,7,0),IF(AF745='[1]Price List'!$H$1,VLOOKUP(O745,'[1]Price List'!$A$1:$K$104,8,0),IF(AF745='[1]Price List'!$I$1,VLOOKUP(O745,'[1]Price List'!$A$1:$K$104,9,0),IF(AF745='[1]Price List'!$J$1,VLOOKUP(O745,'[1]Price List'!$A$1:$K$104,10,0),IF(AF745='[1]Price List'!$K$1,VLOOKUP(O745,'[1]Price List'!$A$1:$K$104,11,0))))))))))))+(IF(AF745='[1]Price List'!$B$1,VLOOKUP(P745,'[1]Price List'!$A$1:$K$104,2,0),IF(AF745='[1]Price List'!$C$1,VLOOKUP(P745,'[1]Price List'!$A$1:$K$104,3,0),IF(AF745='[1]Price List'!$D$1,VLOOKUP(P745,'[1]Price List'!$A$1:$K$104,4,0),IF(AF745='[1]Price List'!$E$1,VLOOKUP(P745,'[1]Price List'!$A$1:$K$104,5,0),IF(AF745='[1]Price List'!$F$1,VLOOKUP(P745,'[1]Price List'!$A$1:$K$104,6,0),IF(AF745='[1]Price List'!$G$1,VLOOKUP(P745,'[1]Price List'!$A$1:$K$104,7,0),IF(AF745='[1]Price List'!$H$1,VLOOKUP(P745,'[1]Price List'!$A$1:$K$104,8,0),IF(AF745='[1]Price List'!$I$1,VLOOKUP(P745,'[1]Price List'!$A$1:$K$104,9,0),IF(AF745='[1]Price List'!$J$1,VLOOKUP(P745,'[1]Price List'!$A$1:$K$104,10,0),IF(AF745='[1]Price List'!$K$1,VLOOKUP(P745,'[1]Price List'!$A$1:$K$104,11,0))))))))))))</f>
        <v>250000</v>
      </c>
      <c r="R745" s="103"/>
      <c r="S745" s="127"/>
      <c r="T745" s="127"/>
      <c r="U745" s="120">
        <v>41904</v>
      </c>
      <c r="V745" s="523">
        <f t="shared" si="183"/>
        <v>46</v>
      </c>
      <c r="W745" s="127"/>
      <c r="X745" s="141" t="s">
        <v>11361</v>
      </c>
      <c r="Y745" s="424" t="s">
        <v>11362</v>
      </c>
      <c r="Z745" s="126" t="s">
        <v>627</v>
      </c>
      <c r="AA745" s="103"/>
      <c r="AB745" s="126" t="s">
        <v>635</v>
      </c>
      <c r="AC745" s="103"/>
      <c r="AD745" s="103"/>
      <c r="AE745" s="103"/>
      <c r="AF745" s="121" t="s">
        <v>477</v>
      </c>
      <c r="AG745" s="126"/>
      <c r="AH745" s="524"/>
      <c r="AI745" s="524"/>
      <c r="AJ745" s="121"/>
      <c r="AK745" s="121"/>
      <c r="AL745" s="121"/>
      <c r="AM745" s="120"/>
      <c r="AN745" s="120"/>
      <c r="AO745" s="120"/>
      <c r="AP745" s="121"/>
      <c r="AQ745" s="525"/>
      <c r="AR745" s="525"/>
      <c r="AS745" s="121"/>
      <c r="AT745" s="121" t="s">
        <v>11322</v>
      </c>
      <c r="AU745" s="91">
        <v>42025</v>
      </c>
      <c r="AV745" s="91">
        <v>42055</v>
      </c>
      <c r="AX745" s="120" t="s">
        <v>11323</v>
      </c>
      <c r="AZ745" s="120">
        <v>42055</v>
      </c>
      <c r="BA745" s="120">
        <v>42096</v>
      </c>
      <c r="BC745" s="522">
        <f t="shared" si="185"/>
        <v>250000</v>
      </c>
      <c r="BD745" s="121"/>
      <c r="BE745" s="516">
        <f>+BC745</f>
        <v>250000</v>
      </c>
      <c r="BF745" s="122">
        <v>42100</v>
      </c>
      <c r="BG745" s="141" t="s">
        <v>116</v>
      </c>
      <c r="BH745" s="121" t="s">
        <v>11324</v>
      </c>
      <c r="BI745" s="122">
        <v>42101</v>
      </c>
      <c r="BJ745" s="190">
        <v>42124</v>
      </c>
      <c r="BK745" s="526" t="s">
        <v>167</v>
      </c>
      <c r="BL745" s="534">
        <f t="shared" si="182"/>
        <v>250000</v>
      </c>
      <c r="BQ745" t="str">
        <f t="shared" si="175"/>
        <v>Indosat</v>
      </c>
      <c r="BR745" t="str">
        <f t="shared" si="176"/>
        <v>HK-14-1920</v>
      </c>
      <c r="BS745" s="91">
        <f t="shared" si="177"/>
        <v>2014</v>
      </c>
      <c r="BT745">
        <f t="shared" si="181"/>
        <v>42055</v>
      </c>
      <c r="BU745" s="91">
        <f t="shared" si="181"/>
        <v>42096</v>
      </c>
      <c r="BW745" t="str">
        <f t="shared" si="178"/>
        <v>Site : CIRUAS - 02SRG021</v>
      </c>
      <c r="BX745" t="str">
        <f t="shared" si="179"/>
        <v>Tipe Tower : SST</v>
      </c>
      <c r="BY745">
        <f t="shared" si="180"/>
        <v>4800083168</v>
      </c>
      <c r="BZ745" s="92" t="str">
        <f t="shared" si="180"/>
        <v>BoQ Verification</v>
      </c>
      <c r="CD745" s="531"/>
    </row>
    <row r="746" spans="2:82" ht="15" customHeight="1" x14ac:dyDescent="0.25">
      <c r="B746" s="103">
        <f t="shared" si="184"/>
        <v>597</v>
      </c>
      <c r="C746" s="126" t="s">
        <v>11363</v>
      </c>
      <c r="D746" s="126">
        <v>4800083168</v>
      </c>
      <c r="E746" s="121" t="s">
        <v>627</v>
      </c>
      <c r="F746" s="522">
        <v>250000</v>
      </c>
      <c r="G746" s="127">
        <v>8</v>
      </c>
      <c r="H746" s="103">
        <v>2014</v>
      </c>
      <c r="I746" s="128">
        <v>41858</v>
      </c>
      <c r="J746" s="128"/>
      <c r="K746" s="127" t="s">
        <v>628</v>
      </c>
      <c r="L746" s="126" t="s">
        <v>628</v>
      </c>
      <c r="M746" s="141" t="s">
        <v>628</v>
      </c>
      <c r="N746" s="142" t="s">
        <v>631</v>
      </c>
      <c r="O746" s="127" t="s">
        <v>98</v>
      </c>
      <c r="P746" s="127" t="s">
        <v>98</v>
      </c>
      <c r="Q746" s="100">
        <f>(IF(AF746='[1]Price List'!$B$1,VLOOKUP(N746,'[1]Price List'!$A$1:$K$104,2,0),IF(AF746='[1]Price List'!$C$1,VLOOKUP(N746,'[1]Price List'!$A$1:$K$104,3,0),IF(AF746='[1]Price List'!$D$1,VLOOKUP(N746,'[1]Price List'!$A$1:$K$104,4,0),IF(AF746='[1]Price List'!$E$1,VLOOKUP(N746,'[1]Price List'!$A$1:$K$104,5,0),IF(AF746='[1]Price List'!$F$1,VLOOKUP(N746,'[1]Price List'!$A$1:$K$104,6,0),IF(AF746='[1]Price List'!$G$1,VLOOKUP(N746,'[1]Price List'!$A$1:$K$104,7,0),IF(AF746='[1]Price List'!$H$1,VLOOKUP(N746,'[1]Price List'!$A$1:$K$104,8,0),IF(AF746='[1]Price List'!$I$1,VLOOKUP(N746,'[1]Price List'!$A$1:$K$104,9,0),IF(AF746='[1]Price List'!$J$1,VLOOKUP(N746,'[1]Price List'!$A$1:$K$104,10,0),IF(AF746='[1]Price List'!$K$1,VLOOKUP(N746,'[1]Price List'!$A$1:$K$104,11,0))))))))))))+(IF(AF746='[1]Price List'!$B$1,VLOOKUP(O746,'[1]Price List'!$A$1:$K$104,2,0),IF(AF746='[1]Price List'!$C$1,VLOOKUP(O746,'[1]Price List'!$A$1:$K$104,3,0),IF(AF746='[1]Price List'!$D$1,VLOOKUP(O746,'[1]Price List'!$A$1:$K$104,4,0),IF(AF746='[1]Price List'!$E$1,VLOOKUP(O746,'[1]Price List'!$A$1:$K$104,5,0),IF(AF746='[1]Price List'!$F$1,VLOOKUP(O746,'[1]Price List'!$A$1:$K$104,6,0),IF(AF746='[1]Price List'!$G$1,VLOOKUP(O746,'[1]Price List'!$A$1:$K$104,7,0),IF(AF746='[1]Price List'!$H$1,VLOOKUP(O746,'[1]Price List'!$A$1:$K$104,8,0),IF(AF746='[1]Price List'!$I$1,VLOOKUP(O746,'[1]Price List'!$A$1:$K$104,9,0),IF(AF746='[1]Price List'!$J$1,VLOOKUP(O746,'[1]Price List'!$A$1:$K$104,10,0),IF(AF746='[1]Price List'!$K$1,VLOOKUP(O746,'[1]Price List'!$A$1:$K$104,11,0))))))))))))+(IF(AF746='[1]Price List'!$B$1,VLOOKUP(P746,'[1]Price List'!$A$1:$K$104,2,0),IF(AF746='[1]Price List'!$C$1,VLOOKUP(P746,'[1]Price List'!$A$1:$K$104,3,0),IF(AF746='[1]Price List'!$D$1,VLOOKUP(P746,'[1]Price List'!$A$1:$K$104,4,0),IF(AF746='[1]Price List'!$E$1,VLOOKUP(P746,'[1]Price List'!$A$1:$K$104,5,0),IF(AF746='[1]Price List'!$F$1,VLOOKUP(P746,'[1]Price List'!$A$1:$K$104,6,0),IF(AF746='[1]Price List'!$G$1,VLOOKUP(P746,'[1]Price List'!$A$1:$K$104,7,0),IF(AF746='[1]Price List'!$H$1,VLOOKUP(P746,'[1]Price List'!$A$1:$K$104,8,0),IF(AF746='[1]Price List'!$I$1,VLOOKUP(P746,'[1]Price List'!$A$1:$K$104,9,0),IF(AF746='[1]Price List'!$J$1,VLOOKUP(P746,'[1]Price List'!$A$1:$K$104,10,0),IF(AF746='[1]Price List'!$K$1,VLOOKUP(P746,'[1]Price List'!$A$1:$K$104,11,0))))))))))))</f>
        <v>250000</v>
      </c>
      <c r="R746" s="103"/>
      <c r="S746" s="127"/>
      <c r="T746" s="127"/>
      <c r="U746" s="120">
        <v>41904</v>
      </c>
      <c r="V746" s="523">
        <f t="shared" si="183"/>
        <v>46</v>
      </c>
      <c r="W746" s="127"/>
      <c r="X746" s="141" t="s">
        <v>11364</v>
      </c>
      <c r="Y746" s="424" t="s">
        <v>11365</v>
      </c>
      <c r="Z746" s="126" t="s">
        <v>627</v>
      </c>
      <c r="AA746" s="103"/>
      <c r="AB746" s="126" t="s">
        <v>635</v>
      </c>
      <c r="AC746" s="103"/>
      <c r="AD746" s="103"/>
      <c r="AE746" s="103"/>
      <c r="AF746" s="121" t="s">
        <v>477</v>
      </c>
      <c r="AG746" s="126"/>
      <c r="AH746" s="524"/>
      <c r="AI746" s="524"/>
      <c r="AJ746" s="121"/>
      <c r="AK746" s="121"/>
      <c r="AL746" s="121"/>
      <c r="AM746" s="120"/>
      <c r="AN746" s="120"/>
      <c r="AO746" s="120"/>
      <c r="AP746" s="121"/>
      <c r="AQ746" s="525"/>
      <c r="AR746" s="525"/>
      <c r="AS746" s="121"/>
      <c r="AT746" s="121" t="s">
        <v>11322</v>
      </c>
      <c r="AU746" s="91">
        <v>42025</v>
      </c>
      <c r="AV746" s="91">
        <v>42055</v>
      </c>
      <c r="AX746" s="120" t="s">
        <v>11323</v>
      </c>
      <c r="AZ746" s="120">
        <v>42055</v>
      </c>
      <c r="BA746" s="120">
        <v>42096</v>
      </c>
      <c r="BC746" s="522">
        <f t="shared" si="185"/>
        <v>250000</v>
      </c>
      <c r="BD746" s="121"/>
      <c r="BE746" s="516">
        <f>+BC746</f>
        <v>250000</v>
      </c>
      <c r="BF746" s="122">
        <v>42100</v>
      </c>
      <c r="BG746" s="141" t="s">
        <v>116</v>
      </c>
      <c r="BH746" s="121" t="s">
        <v>11324</v>
      </c>
      <c r="BI746" s="122">
        <v>42101</v>
      </c>
      <c r="BJ746" s="190">
        <v>42124</v>
      </c>
      <c r="BK746" s="526" t="s">
        <v>167</v>
      </c>
      <c r="BL746" s="534">
        <f t="shared" si="182"/>
        <v>250000</v>
      </c>
      <c r="BQ746" t="str">
        <f t="shared" si="175"/>
        <v>Indosat</v>
      </c>
      <c r="BR746" t="str">
        <f t="shared" si="176"/>
        <v>HK-14-1921</v>
      </c>
      <c r="BS746" s="91">
        <f t="shared" si="177"/>
        <v>2014</v>
      </c>
      <c r="BT746">
        <f t="shared" si="181"/>
        <v>42055</v>
      </c>
      <c r="BU746" s="91">
        <f t="shared" si="181"/>
        <v>42096</v>
      </c>
      <c r="BW746" t="str">
        <f t="shared" si="178"/>
        <v>Site : CINERE - 03DPK026</v>
      </c>
      <c r="BX746" t="str">
        <f t="shared" si="179"/>
        <v>Tipe Tower : SST</v>
      </c>
      <c r="BY746">
        <f t="shared" si="180"/>
        <v>4800083168</v>
      </c>
      <c r="BZ746" s="92" t="str">
        <f t="shared" si="180"/>
        <v>BoQ Verification</v>
      </c>
      <c r="CD746" s="531"/>
    </row>
    <row r="747" spans="2:82" ht="15" customHeight="1" x14ac:dyDescent="0.25">
      <c r="B747" s="103">
        <f t="shared" si="184"/>
        <v>598</v>
      </c>
      <c r="C747" s="126" t="s">
        <v>11366</v>
      </c>
      <c r="D747" s="126">
        <v>4800083168</v>
      </c>
      <c r="E747" s="121" t="s">
        <v>627</v>
      </c>
      <c r="F747" s="522">
        <v>250000</v>
      </c>
      <c r="G747" s="127">
        <v>8</v>
      </c>
      <c r="H747" s="103">
        <v>2014</v>
      </c>
      <c r="I747" s="128">
        <v>41858</v>
      </c>
      <c r="J747" s="128"/>
      <c r="K747" s="127" t="s">
        <v>628</v>
      </c>
      <c r="L747" s="126" t="s">
        <v>628</v>
      </c>
      <c r="M747" s="141" t="s">
        <v>628</v>
      </c>
      <c r="N747" s="142" t="s">
        <v>631</v>
      </c>
      <c r="O747" s="127" t="s">
        <v>98</v>
      </c>
      <c r="P747" s="127" t="s">
        <v>98</v>
      </c>
      <c r="Q747" s="100">
        <f>(IF(AF747='[1]Price List'!$B$1,VLOOKUP(N747,'[1]Price List'!$A$1:$K$104,2,0),IF(AF747='[1]Price List'!$C$1,VLOOKUP(N747,'[1]Price List'!$A$1:$K$104,3,0),IF(AF747='[1]Price List'!$D$1,VLOOKUP(N747,'[1]Price List'!$A$1:$K$104,4,0),IF(AF747='[1]Price List'!$E$1,VLOOKUP(N747,'[1]Price List'!$A$1:$K$104,5,0),IF(AF747='[1]Price List'!$F$1,VLOOKUP(N747,'[1]Price List'!$A$1:$K$104,6,0),IF(AF747='[1]Price List'!$G$1,VLOOKUP(N747,'[1]Price List'!$A$1:$K$104,7,0),IF(AF747='[1]Price List'!$H$1,VLOOKUP(N747,'[1]Price List'!$A$1:$K$104,8,0),IF(AF747='[1]Price List'!$I$1,VLOOKUP(N747,'[1]Price List'!$A$1:$K$104,9,0),IF(AF747='[1]Price List'!$J$1,VLOOKUP(N747,'[1]Price List'!$A$1:$K$104,10,0),IF(AF747='[1]Price List'!$K$1,VLOOKUP(N747,'[1]Price List'!$A$1:$K$104,11,0))))))))))))+(IF(AF747='[1]Price List'!$B$1,VLOOKUP(O747,'[1]Price List'!$A$1:$K$104,2,0),IF(AF747='[1]Price List'!$C$1,VLOOKUP(O747,'[1]Price List'!$A$1:$K$104,3,0),IF(AF747='[1]Price List'!$D$1,VLOOKUP(O747,'[1]Price List'!$A$1:$K$104,4,0),IF(AF747='[1]Price List'!$E$1,VLOOKUP(O747,'[1]Price List'!$A$1:$K$104,5,0),IF(AF747='[1]Price List'!$F$1,VLOOKUP(O747,'[1]Price List'!$A$1:$K$104,6,0),IF(AF747='[1]Price List'!$G$1,VLOOKUP(O747,'[1]Price List'!$A$1:$K$104,7,0),IF(AF747='[1]Price List'!$H$1,VLOOKUP(O747,'[1]Price List'!$A$1:$K$104,8,0),IF(AF747='[1]Price List'!$I$1,VLOOKUP(O747,'[1]Price List'!$A$1:$K$104,9,0),IF(AF747='[1]Price List'!$J$1,VLOOKUP(O747,'[1]Price List'!$A$1:$K$104,10,0),IF(AF747='[1]Price List'!$K$1,VLOOKUP(O747,'[1]Price List'!$A$1:$K$104,11,0))))))))))))+(IF(AF747='[1]Price List'!$B$1,VLOOKUP(P747,'[1]Price List'!$A$1:$K$104,2,0),IF(AF747='[1]Price List'!$C$1,VLOOKUP(P747,'[1]Price List'!$A$1:$K$104,3,0),IF(AF747='[1]Price List'!$D$1,VLOOKUP(P747,'[1]Price List'!$A$1:$K$104,4,0),IF(AF747='[1]Price List'!$E$1,VLOOKUP(P747,'[1]Price List'!$A$1:$K$104,5,0),IF(AF747='[1]Price List'!$F$1,VLOOKUP(P747,'[1]Price List'!$A$1:$K$104,6,0),IF(AF747='[1]Price List'!$G$1,VLOOKUP(P747,'[1]Price List'!$A$1:$K$104,7,0),IF(AF747='[1]Price List'!$H$1,VLOOKUP(P747,'[1]Price List'!$A$1:$K$104,8,0),IF(AF747='[1]Price List'!$I$1,VLOOKUP(P747,'[1]Price List'!$A$1:$K$104,9,0),IF(AF747='[1]Price List'!$J$1,VLOOKUP(P747,'[1]Price List'!$A$1:$K$104,10,0),IF(AF747='[1]Price List'!$K$1,VLOOKUP(P747,'[1]Price List'!$A$1:$K$104,11,0))))))))))))</f>
        <v>250000</v>
      </c>
      <c r="R747" s="103"/>
      <c r="S747" s="127"/>
      <c r="T747" s="127"/>
      <c r="U747" s="120">
        <v>41904</v>
      </c>
      <c r="V747" s="523">
        <f t="shared" si="183"/>
        <v>46</v>
      </c>
      <c r="W747" s="127"/>
      <c r="X747" s="141" t="s">
        <v>11367</v>
      </c>
      <c r="Y747" s="424" t="s">
        <v>11368</v>
      </c>
      <c r="Z747" s="126" t="s">
        <v>627</v>
      </c>
      <c r="AA747" s="103"/>
      <c r="AB747" s="126" t="s">
        <v>635</v>
      </c>
      <c r="AC747" s="103"/>
      <c r="AD747" s="103"/>
      <c r="AE747" s="103"/>
      <c r="AF747" s="121" t="s">
        <v>477</v>
      </c>
      <c r="AG747" s="126"/>
      <c r="AH747" s="524"/>
      <c r="AI747" s="524"/>
      <c r="AJ747" s="121"/>
      <c r="AK747" s="121"/>
      <c r="AL747" s="121"/>
      <c r="AM747" s="120"/>
      <c r="AN747" s="120"/>
      <c r="AO747" s="120"/>
      <c r="AP747" s="121"/>
      <c r="AQ747" s="525"/>
      <c r="AR747" s="525"/>
      <c r="AS747" s="121"/>
      <c r="AT747" s="121" t="s">
        <v>10796</v>
      </c>
      <c r="AU747" s="664">
        <v>42242</v>
      </c>
      <c r="AV747" s="544">
        <v>42249</v>
      </c>
      <c r="AX747" s="669" t="s">
        <v>10797</v>
      </c>
      <c r="AZ747" s="664">
        <v>42257</v>
      </c>
      <c r="BC747" s="522">
        <f t="shared" si="185"/>
        <v>250000</v>
      </c>
      <c r="BD747" s="121"/>
      <c r="BE747" s="516"/>
      <c r="BF747" s="122"/>
      <c r="BG747" s="141" t="s">
        <v>2352</v>
      </c>
      <c r="BH747" s="121"/>
      <c r="BI747" s="122"/>
      <c r="BJ747" s="190"/>
      <c r="BK747" s="526" t="s">
        <v>167</v>
      </c>
      <c r="BL747" s="534">
        <f t="shared" si="182"/>
        <v>250000</v>
      </c>
      <c r="BM747" t="s">
        <v>640</v>
      </c>
      <c r="BQ747" t="str">
        <f t="shared" si="175"/>
        <v>Indosat</v>
      </c>
      <c r="BR747" t="str">
        <f t="shared" si="176"/>
        <v>HK-14-1922</v>
      </c>
      <c r="BS747" s="91">
        <f t="shared" si="177"/>
        <v>2014</v>
      </c>
      <c r="BT747" t="e">
        <f>+#REF!</f>
        <v>#REF!</v>
      </c>
      <c r="BU747" s="91">
        <f t="shared" ref="BU747:BU810" si="187">+BA747</f>
        <v>0</v>
      </c>
      <c r="BW747" t="str">
        <f t="shared" si="178"/>
        <v>Site : CIKANDE - 02SRG002</v>
      </c>
      <c r="BX747" t="str">
        <f t="shared" si="179"/>
        <v>Tipe Tower : SST</v>
      </c>
      <c r="BY747">
        <f t="shared" si="180"/>
        <v>4800083168</v>
      </c>
      <c r="BZ747" s="92" t="str">
        <f t="shared" si="180"/>
        <v>BoQ Verification</v>
      </c>
      <c r="CD747" s="531"/>
    </row>
    <row r="748" spans="2:82" ht="15" customHeight="1" x14ac:dyDescent="0.25">
      <c r="B748" s="103">
        <f t="shared" si="184"/>
        <v>599</v>
      </c>
      <c r="C748" s="126" t="s">
        <v>11369</v>
      </c>
      <c r="D748" s="126">
        <v>4800083168</v>
      </c>
      <c r="E748" s="126" t="s">
        <v>627</v>
      </c>
      <c r="F748" s="522">
        <v>250000</v>
      </c>
      <c r="G748" s="103">
        <v>8</v>
      </c>
      <c r="H748" s="103">
        <v>2014</v>
      </c>
      <c r="I748" s="128">
        <v>41858</v>
      </c>
      <c r="J748" s="128"/>
      <c r="K748" s="127" t="s">
        <v>628</v>
      </c>
      <c r="L748" s="126" t="s">
        <v>628</v>
      </c>
      <c r="M748" s="141" t="s">
        <v>628</v>
      </c>
      <c r="N748" s="142" t="s">
        <v>631</v>
      </c>
      <c r="O748" s="127" t="s">
        <v>98</v>
      </c>
      <c r="P748" s="127" t="s">
        <v>98</v>
      </c>
      <c r="Q748" s="100">
        <f>(IF(AF748='[1]Price List'!$B$1,VLOOKUP(N748,'[1]Price List'!$A$1:$K$104,2,0),IF(AF748='[1]Price List'!$C$1,VLOOKUP(N748,'[1]Price List'!$A$1:$K$104,3,0),IF(AF748='[1]Price List'!$D$1,VLOOKUP(N748,'[1]Price List'!$A$1:$K$104,4,0),IF(AF748='[1]Price List'!$E$1,VLOOKUP(N748,'[1]Price List'!$A$1:$K$104,5,0),IF(AF748='[1]Price List'!$F$1,VLOOKUP(N748,'[1]Price List'!$A$1:$K$104,6,0),IF(AF748='[1]Price List'!$G$1,VLOOKUP(N748,'[1]Price List'!$A$1:$K$104,7,0),IF(AF748='[1]Price List'!$H$1,VLOOKUP(N748,'[1]Price List'!$A$1:$K$104,8,0),IF(AF748='[1]Price List'!$I$1,VLOOKUP(N748,'[1]Price List'!$A$1:$K$104,9,0),IF(AF748='[1]Price List'!$J$1,VLOOKUP(N748,'[1]Price List'!$A$1:$K$104,10,0),IF(AF748='[1]Price List'!$K$1,VLOOKUP(N748,'[1]Price List'!$A$1:$K$104,11,0))))))))))))+(IF(AF748='[1]Price List'!$B$1,VLOOKUP(O748,'[1]Price List'!$A$1:$K$104,2,0),IF(AF748='[1]Price List'!$C$1,VLOOKUP(O748,'[1]Price List'!$A$1:$K$104,3,0),IF(AF748='[1]Price List'!$D$1,VLOOKUP(O748,'[1]Price List'!$A$1:$K$104,4,0),IF(AF748='[1]Price List'!$E$1,VLOOKUP(O748,'[1]Price List'!$A$1:$K$104,5,0),IF(AF748='[1]Price List'!$F$1,VLOOKUP(O748,'[1]Price List'!$A$1:$K$104,6,0),IF(AF748='[1]Price List'!$G$1,VLOOKUP(O748,'[1]Price List'!$A$1:$K$104,7,0),IF(AF748='[1]Price List'!$H$1,VLOOKUP(O748,'[1]Price List'!$A$1:$K$104,8,0),IF(AF748='[1]Price List'!$I$1,VLOOKUP(O748,'[1]Price List'!$A$1:$K$104,9,0),IF(AF748='[1]Price List'!$J$1,VLOOKUP(O748,'[1]Price List'!$A$1:$K$104,10,0),IF(AF748='[1]Price List'!$K$1,VLOOKUP(O748,'[1]Price List'!$A$1:$K$104,11,0))))))))))))+(IF(AF748='[1]Price List'!$B$1,VLOOKUP(P748,'[1]Price List'!$A$1:$K$104,2,0),IF(AF748='[1]Price List'!$C$1,VLOOKUP(P748,'[1]Price List'!$A$1:$K$104,3,0),IF(AF748='[1]Price List'!$D$1,VLOOKUP(P748,'[1]Price List'!$A$1:$K$104,4,0),IF(AF748='[1]Price List'!$E$1,VLOOKUP(P748,'[1]Price List'!$A$1:$K$104,5,0),IF(AF748='[1]Price List'!$F$1,VLOOKUP(P748,'[1]Price List'!$A$1:$K$104,6,0),IF(AF748='[1]Price List'!$G$1,VLOOKUP(P748,'[1]Price List'!$A$1:$K$104,7,0),IF(AF748='[1]Price List'!$H$1,VLOOKUP(P748,'[1]Price List'!$A$1:$K$104,8,0),IF(AF748='[1]Price List'!$I$1,VLOOKUP(P748,'[1]Price List'!$A$1:$K$104,9,0),IF(AF748='[1]Price List'!$J$1,VLOOKUP(P748,'[1]Price List'!$A$1:$K$104,10,0),IF(AF748='[1]Price List'!$K$1,VLOOKUP(P748,'[1]Price List'!$A$1:$K$104,11,0))))))))))))</f>
        <v>250000</v>
      </c>
      <c r="R748" s="103"/>
      <c r="S748" s="127"/>
      <c r="T748" s="127"/>
      <c r="U748" s="542">
        <v>41904</v>
      </c>
      <c r="V748" s="523">
        <f t="shared" si="183"/>
        <v>46</v>
      </c>
      <c r="W748" s="127"/>
      <c r="X748" s="141" t="s">
        <v>11370</v>
      </c>
      <c r="Y748" s="424" t="s">
        <v>11371</v>
      </c>
      <c r="Z748" s="126" t="s">
        <v>627</v>
      </c>
      <c r="AA748" s="127"/>
      <c r="AB748" s="126" t="s">
        <v>635</v>
      </c>
      <c r="AC748" s="127"/>
      <c r="AD748" s="127"/>
      <c r="AE748" s="127"/>
      <c r="AF748" s="126" t="s">
        <v>477</v>
      </c>
      <c r="AG748" s="126"/>
      <c r="AH748" s="543"/>
      <c r="AI748" s="543"/>
      <c r="AJ748" s="126"/>
      <c r="AK748" s="126"/>
      <c r="AL748" s="126"/>
      <c r="AM748" s="126"/>
      <c r="AN748" s="542"/>
      <c r="AO748" s="544"/>
      <c r="AP748" s="126"/>
      <c r="AQ748" s="525"/>
      <c r="AR748" s="525"/>
      <c r="AS748" s="126"/>
      <c r="AT748" s="121" t="s">
        <v>11322</v>
      </c>
      <c r="AU748" s="91">
        <v>42025</v>
      </c>
      <c r="AV748" s="91">
        <v>42055</v>
      </c>
      <c r="AX748" s="120" t="s">
        <v>11323</v>
      </c>
      <c r="AZ748" s="120">
        <v>42055</v>
      </c>
      <c r="BA748" s="120">
        <v>42096</v>
      </c>
      <c r="BC748" s="522">
        <f t="shared" si="185"/>
        <v>250000</v>
      </c>
      <c r="BD748" s="121"/>
      <c r="BE748" s="516">
        <f>+BC748</f>
        <v>250000</v>
      </c>
      <c r="BF748" s="122">
        <v>42100</v>
      </c>
      <c r="BG748" s="141" t="s">
        <v>116</v>
      </c>
      <c r="BH748" s="126" t="s">
        <v>11324</v>
      </c>
      <c r="BI748" s="544">
        <v>42101</v>
      </c>
      <c r="BJ748" s="190">
        <v>42124</v>
      </c>
      <c r="BK748" s="526" t="s">
        <v>167</v>
      </c>
      <c r="BL748" s="534">
        <f t="shared" si="182"/>
        <v>250000</v>
      </c>
      <c r="BQ748" t="str">
        <f t="shared" si="175"/>
        <v>Indosat</v>
      </c>
      <c r="BR748" t="str">
        <f t="shared" si="176"/>
        <v>HK-14-1923</v>
      </c>
      <c r="BS748" s="91">
        <f t="shared" si="177"/>
        <v>2014</v>
      </c>
      <c r="BT748">
        <f t="shared" ref="BT748:BT779" si="188">+AZ748</f>
        <v>42055</v>
      </c>
      <c r="BU748" s="91">
        <f t="shared" si="187"/>
        <v>42096</v>
      </c>
      <c r="BW748" t="str">
        <f t="shared" si="178"/>
        <v>Site : CIHIDEUNG - 03CBN012</v>
      </c>
      <c r="BX748" t="str">
        <f t="shared" si="179"/>
        <v>Tipe Tower : SST</v>
      </c>
      <c r="BY748">
        <f t="shared" si="180"/>
        <v>4800083168</v>
      </c>
      <c r="BZ748" s="92" t="str">
        <f t="shared" si="180"/>
        <v>BoQ Verification</v>
      </c>
      <c r="CD748" s="531"/>
    </row>
    <row r="749" spans="2:82" ht="15" customHeight="1" x14ac:dyDescent="0.25">
      <c r="B749" s="103">
        <f t="shared" si="184"/>
        <v>600</v>
      </c>
      <c r="C749" s="575" t="s">
        <v>11372</v>
      </c>
      <c r="D749" s="575">
        <v>4800083168</v>
      </c>
      <c r="E749" s="575" t="s">
        <v>627</v>
      </c>
      <c r="F749" s="574">
        <v>250000</v>
      </c>
      <c r="G749" s="94">
        <v>8</v>
      </c>
      <c r="H749" s="94">
        <v>2014</v>
      </c>
      <c r="I749" s="573">
        <v>41858</v>
      </c>
      <c r="J749" s="650"/>
      <c r="K749" s="577" t="s">
        <v>628</v>
      </c>
      <c r="L749" s="575" t="s">
        <v>628</v>
      </c>
      <c r="M749" s="579" t="s">
        <v>628</v>
      </c>
      <c r="N749" s="142" t="s">
        <v>631</v>
      </c>
      <c r="O749" s="577" t="s">
        <v>98</v>
      </c>
      <c r="P749" s="577" t="s">
        <v>98</v>
      </c>
      <c r="Q749" s="100">
        <f>(IF(AF749='[1]Price List'!$B$1,VLOOKUP(N749,'[1]Price List'!$A$1:$K$104,2,0),IF(AF749='[1]Price List'!$C$1,VLOOKUP(N749,'[1]Price List'!$A$1:$K$104,3,0),IF(AF749='[1]Price List'!$D$1,VLOOKUP(N749,'[1]Price List'!$A$1:$K$104,4,0),IF(AF749='[1]Price List'!$E$1,VLOOKUP(N749,'[1]Price List'!$A$1:$K$104,5,0),IF(AF749='[1]Price List'!$F$1,VLOOKUP(N749,'[1]Price List'!$A$1:$K$104,6,0),IF(AF749='[1]Price List'!$G$1,VLOOKUP(N749,'[1]Price List'!$A$1:$K$104,7,0),IF(AF749='[1]Price List'!$H$1,VLOOKUP(N749,'[1]Price List'!$A$1:$K$104,8,0),IF(AF749='[1]Price List'!$I$1,VLOOKUP(N749,'[1]Price List'!$A$1:$K$104,9,0),IF(AF749='[1]Price List'!$J$1,VLOOKUP(N749,'[1]Price List'!$A$1:$K$104,10,0),IF(AF749='[1]Price List'!$K$1,VLOOKUP(N749,'[1]Price List'!$A$1:$K$104,11,0))))))))))))+(IF(AF749='[1]Price List'!$B$1,VLOOKUP(O749,'[1]Price List'!$A$1:$K$104,2,0),IF(AF749='[1]Price List'!$C$1,VLOOKUP(O749,'[1]Price List'!$A$1:$K$104,3,0),IF(AF749='[1]Price List'!$D$1,VLOOKUP(O749,'[1]Price List'!$A$1:$K$104,4,0),IF(AF749='[1]Price List'!$E$1,VLOOKUP(O749,'[1]Price List'!$A$1:$K$104,5,0),IF(AF749='[1]Price List'!$F$1,VLOOKUP(O749,'[1]Price List'!$A$1:$K$104,6,0),IF(AF749='[1]Price List'!$G$1,VLOOKUP(O749,'[1]Price List'!$A$1:$K$104,7,0),IF(AF749='[1]Price List'!$H$1,VLOOKUP(O749,'[1]Price List'!$A$1:$K$104,8,0),IF(AF749='[1]Price List'!$I$1,VLOOKUP(O749,'[1]Price List'!$A$1:$K$104,9,0),IF(AF749='[1]Price List'!$J$1,VLOOKUP(O749,'[1]Price List'!$A$1:$K$104,10,0),IF(AF749='[1]Price List'!$K$1,VLOOKUP(O749,'[1]Price List'!$A$1:$K$104,11,0))))))))))))+(IF(AF749='[1]Price List'!$B$1,VLOOKUP(P749,'[1]Price List'!$A$1:$K$104,2,0),IF(AF749='[1]Price List'!$C$1,VLOOKUP(P749,'[1]Price List'!$A$1:$K$104,3,0),IF(AF749='[1]Price List'!$D$1,VLOOKUP(P749,'[1]Price List'!$A$1:$K$104,4,0),IF(AF749='[1]Price List'!$E$1,VLOOKUP(P749,'[1]Price List'!$A$1:$K$104,5,0),IF(AF749='[1]Price List'!$F$1,VLOOKUP(P749,'[1]Price List'!$A$1:$K$104,6,0),IF(AF749='[1]Price List'!$G$1,VLOOKUP(P749,'[1]Price List'!$A$1:$K$104,7,0),IF(AF749='[1]Price List'!$H$1,VLOOKUP(P749,'[1]Price List'!$A$1:$K$104,8,0),IF(AF749='[1]Price List'!$I$1,VLOOKUP(P749,'[1]Price List'!$A$1:$K$104,9,0),IF(AF749='[1]Price List'!$J$1,VLOOKUP(P749,'[1]Price List'!$A$1:$K$104,10,0),IF(AF749='[1]Price List'!$K$1,VLOOKUP(P749,'[1]Price List'!$A$1:$K$104,11,0))))))))))))</f>
        <v>250000</v>
      </c>
      <c r="R749" s="577"/>
      <c r="S749" s="577"/>
      <c r="T749" s="577"/>
      <c r="U749" s="581">
        <v>41904</v>
      </c>
      <c r="V749" s="523">
        <f t="shared" si="183"/>
        <v>46</v>
      </c>
      <c r="W749" s="577"/>
      <c r="X749" s="579" t="s">
        <v>11373</v>
      </c>
      <c r="Y749" s="582" t="s">
        <v>11374</v>
      </c>
      <c r="Z749" s="575" t="s">
        <v>627</v>
      </c>
      <c r="AA749" s="577"/>
      <c r="AB749" s="575" t="s">
        <v>635</v>
      </c>
      <c r="AC749" s="577"/>
      <c r="AD749" s="577"/>
      <c r="AE749" s="577"/>
      <c r="AF749" s="575" t="s">
        <v>477</v>
      </c>
      <c r="AG749" s="575"/>
      <c r="AH749" s="583"/>
      <c r="AI749" s="584"/>
      <c r="AJ749" s="575"/>
      <c r="AK749" s="575"/>
      <c r="AL749" s="575"/>
      <c r="AM749" s="581"/>
      <c r="AN749" s="581"/>
      <c r="AO749" s="581"/>
      <c r="AP749" s="575"/>
      <c r="AQ749" s="585"/>
      <c r="AR749" s="585">
        <f t="shared" ref="AR749:AR793" ca="1" si="189">IF(AN749="",TODAY()-AM749,0)</f>
        <v>42347</v>
      </c>
      <c r="AS749" s="575"/>
      <c r="AT749" s="121" t="s">
        <v>11322</v>
      </c>
      <c r="AU749" s="91">
        <v>42025</v>
      </c>
      <c r="AV749" s="91">
        <v>42055</v>
      </c>
      <c r="AX749" s="120" t="s">
        <v>11323</v>
      </c>
      <c r="AZ749" s="120">
        <v>42055</v>
      </c>
      <c r="BA749" s="120">
        <v>42096</v>
      </c>
      <c r="BC749" s="522">
        <f t="shared" si="185"/>
        <v>250000</v>
      </c>
      <c r="BD749" s="121"/>
      <c r="BE749" s="516">
        <f>+BC749</f>
        <v>250000</v>
      </c>
      <c r="BF749" s="122">
        <v>42100</v>
      </c>
      <c r="BG749" s="141" t="s">
        <v>116</v>
      </c>
      <c r="BH749" s="104" t="s">
        <v>11324</v>
      </c>
      <c r="BI749" s="87">
        <v>42101</v>
      </c>
      <c r="BJ749" s="190">
        <v>42124</v>
      </c>
      <c r="BK749" s="526" t="s">
        <v>167</v>
      </c>
      <c r="BL749" s="534">
        <f t="shared" si="182"/>
        <v>250000</v>
      </c>
      <c r="BQ749" t="str">
        <f t="shared" si="175"/>
        <v>Indosat</v>
      </c>
      <c r="BR749" t="str">
        <f t="shared" si="176"/>
        <v>HK-14-1924</v>
      </c>
      <c r="BS749" s="91">
        <f t="shared" si="177"/>
        <v>2014</v>
      </c>
      <c r="BT749">
        <f t="shared" si="188"/>
        <v>42055</v>
      </c>
      <c r="BU749" s="91">
        <f t="shared" si="187"/>
        <v>42096</v>
      </c>
      <c r="BW749" t="str">
        <f t="shared" si="178"/>
        <v>Site : CICALENGKA - 02TGN141</v>
      </c>
      <c r="BX749" t="str">
        <f t="shared" si="179"/>
        <v>Tipe Tower : SST</v>
      </c>
      <c r="BY749">
        <f t="shared" si="180"/>
        <v>4800083168</v>
      </c>
      <c r="BZ749" s="92" t="str">
        <f t="shared" si="180"/>
        <v>BoQ Verification</v>
      </c>
      <c r="CD749" s="531"/>
    </row>
    <row r="750" spans="2:82" ht="15" customHeight="1" x14ac:dyDescent="0.25">
      <c r="B750" s="103">
        <f t="shared" si="184"/>
        <v>601</v>
      </c>
      <c r="C750" s="126" t="s">
        <v>11375</v>
      </c>
      <c r="D750" s="126">
        <v>4800083168</v>
      </c>
      <c r="E750" s="121" t="s">
        <v>627</v>
      </c>
      <c r="F750" s="522">
        <v>250000</v>
      </c>
      <c r="G750" s="127">
        <v>8</v>
      </c>
      <c r="H750" s="103">
        <v>2014</v>
      </c>
      <c r="I750" s="128">
        <v>41858</v>
      </c>
      <c r="J750" s="128"/>
      <c r="K750" s="127" t="s">
        <v>628</v>
      </c>
      <c r="L750" s="126" t="s">
        <v>628</v>
      </c>
      <c r="M750" s="141" t="s">
        <v>628</v>
      </c>
      <c r="N750" s="142" t="s">
        <v>631</v>
      </c>
      <c r="O750" s="127" t="s">
        <v>98</v>
      </c>
      <c r="P750" s="127" t="s">
        <v>98</v>
      </c>
      <c r="Q750" s="100">
        <f>(IF(AF750='[1]Price List'!$B$1,VLOOKUP(N750,'[1]Price List'!$A$1:$K$104,2,0),IF(AF750='[1]Price List'!$C$1,VLOOKUP(N750,'[1]Price List'!$A$1:$K$104,3,0),IF(AF750='[1]Price List'!$D$1,VLOOKUP(N750,'[1]Price List'!$A$1:$K$104,4,0),IF(AF750='[1]Price List'!$E$1,VLOOKUP(N750,'[1]Price List'!$A$1:$K$104,5,0),IF(AF750='[1]Price List'!$F$1,VLOOKUP(N750,'[1]Price List'!$A$1:$K$104,6,0),IF(AF750='[1]Price List'!$G$1,VLOOKUP(N750,'[1]Price List'!$A$1:$K$104,7,0),IF(AF750='[1]Price List'!$H$1,VLOOKUP(N750,'[1]Price List'!$A$1:$K$104,8,0),IF(AF750='[1]Price List'!$I$1,VLOOKUP(N750,'[1]Price List'!$A$1:$K$104,9,0),IF(AF750='[1]Price List'!$J$1,VLOOKUP(N750,'[1]Price List'!$A$1:$K$104,10,0),IF(AF750='[1]Price List'!$K$1,VLOOKUP(N750,'[1]Price List'!$A$1:$K$104,11,0))))))))))))+(IF(AF750='[1]Price List'!$B$1,VLOOKUP(O750,'[1]Price List'!$A$1:$K$104,2,0),IF(AF750='[1]Price List'!$C$1,VLOOKUP(O750,'[1]Price List'!$A$1:$K$104,3,0),IF(AF750='[1]Price List'!$D$1,VLOOKUP(O750,'[1]Price List'!$A$1:$K$104,4,0),IF(AF750='[1]Price List'!$E$1,VLOOKUP(O750,'[1]Price List'!$A$1:$K$104,5,0),IF(AF750='[1]Price List'!$F$1,VLOOKUP(O750,'[1]Price List'!$A$1:$K$104,6,0),IF(AF750='[1]Price List'!$G$1,VLOOKUP(O750,'[1]Price List'!$A$1:$K$104,7,0),IF(AF750='[1]Price List'!$H$1,VLOOKUP(O750,'[1]Price List'!$A$1:$K$104,8,0),IF(AF750='[1]Price List'!$I$1,VLOOKUP(O750,'[1]Price List'!$A$1:$K$104,9,0),IF(AF750='[1]Price List'!$J$1,VLOOKUP(O750,'[1]Price List'!$A$1:$K$104,10,0),IF(AF750='[1]Price List'!$K$1,VLOOKUP(O750,'[1]Price List'!$A$1:$K$104,11,0))))))))))))+(IF(AF750='[1]Price List'!$B$1,VLOOKUP(P750,'[1]Price List'!$A$1:$K$104,2,0),IF(AF750='[1]Price List'!$C$1,VLOOKUP(P750,'[1]Price List'!$A$1:$K$104,3,0),IF(AF750='[1]Price List'!$D$1,VLOOKUP(P750,'[1]Price List'!$A$1:$K$104,4,0),IF(AF750='[1]Price List'!$E$1,VLOOKUP(P750,'[1]Price List'!$A$1:$K$104,5,0),IF(AF750='[1]Price List'!$F$1,VLOOKUP(P750,'[1]Price List'!$A$1:$K$104,6,0),IF(AF750='[1]Price List'!$G$1,VLOOKUP(P750,'[1]Price List'!$A$1:$K$104,7,0),IF(AF750='[1]Price List'!$H$1,VLOOKUP(P750,'[1]Price List'!$A$1:$K$104,8,0),IF(AF750='[1]Price List'!$I$1,VLOOKUP(P750,'[1]Price List'!$A$1:$K$104,9,0),IF(AF750='[1]Price List'!$J$1,VLOOKUP(P750,'[1]Price List'!$A$1:$K$104,10,0),IF(AF750='[1]Price List'!$K$1,VLOOKUP(P750,'[1]Price List'!$A$1:$K$104,11,0))))))))))))</f>
        <v>250000</v>
      </c>
      <c r="R750" s="103"/>
      <c r="S750" s="127"/>
      <c r="T750" s="127"/>
      <c r="U750" s="120">
        <v>41904</v>
      </c>
      <c r="V750" s="523">
        <f t="shared" si="183"/>
        <v>46</v>
      </c>
      <c r="W750" s="127"/>
      <c r="X750" s="141" t="s">
        <v>11376</v>
      </c>
      <c r="Y750" s="424" t="s">
        <v>11377</v>
      </c>
      <c r="Z750" s="126" t="s">
        <v>627</v>
      </c>
      <c r="AA750" s="103"/>
      <c r="AB750" s="126" t="s">
        <v>635</v>
      </c>
      <c r="AC750" s="103"/>
      <c r="AD750" s="103"/>
      <c r="AE750" s="103"/>
      <c r="AF750" s="121" t="s">
        <v>477</v>
      </c>
      <c r="AG750" s="126"/>
      <c r="AH750" s="524"/>
      <c r="AI750" s="524"/>
      <c r="AJ750" s="121"/>
      <c r="AK750" s="121"/>
      <c r="AL750" s="121"/>
      <c r="AM750" s="120"/>
      <c r="AN750" s="120"/>
      <c r="AO750" s="120"/>
      <c r="AP750" s="121"/>
      <c r="AQ750" s="525"/>
      <c r="AR750" s="525">
        <f t="shared" ca="1" si="189"/>
        <v>42347</v>
      </c>
      <c r="AS750" s="121"/>
      <c r="AT750" s="126" t="s">
        <v>11310</v>
      </c>
      <c r="AU750" s="91">
        <v>42025</v>
      </c>
      <c r="AV750" s="91">
        <v>42055</v>
      </c>
      <c r="AX750" s="120" t="s">
        <v>11311</v>
      </c>
      <c r="AZ750" s="256">
        <v>42055</v>
      </c>
      <c r="BA750" s="256">
        <v>42096</v>
      </c>
      <c r="BC750" s="522">
        <f t="shared" si="185"/>
        <v>250000</v>
      </c>
      <c r="BD750" s="121"/>
      <c r="BE750" s="516">
        <f>+BC750</f>
        <v>250000</v>
      </c>
      <c r="BF750" s="122">
        <v>42100</v>
      </c>
      <c r="BG750" s="141" t="s">
        <v>116</v>
      </c>
      <c r="BH750" s="121" t="s">
        <v>11312</v>
      </c>
      <c r="BI750" s="122">
        <v>42101</v>
      </c>
      <c r="BJ750" s="190">
        <v>42124</v>
      </c>
      <c r="BK750" s="526" t="s">
        <v>167</v>
      </c>
      <c r="BL750" s="534">
        <f t="shared" si="182"/>
        <v>250000</v>
      </c>
      <c r="BQ750" t="str">
        <f t="shared" si="175"/>
        <v>Indosat</v>
      </c>
      <c r="BR750" t="str">
        <f t="shared" si="176"/>
        <v>HK-14-1925</v>
      </c>
      <c r="BS750" s="91">
        <f t="shared" si="177"/>
        <v>2014</v>
      </c>
      <c r="BT750">
        <f t="shared" si="188"/>
        <v>42055</v>
      </c>
      <c r="BU750" s="91">
        <f t="shared" si="187"/>
        <v>42096</v>
      </c>
      <c r="BW750" t="str">
        <f t="shared" si="178"/>
        <v>Site : CANGKUDU - 02TGN005</v>
      </c>
      <c r="BX750" t="str">
        <f t="shared" si="179"/>
        <v>Tipe Tower : SST</v>
      </c>
      <c r="BY750">
        <f t="shared" si="180"/>
        <v>4800083168</v>
      </c>
      <c r="BZ750" s="92" t="str">
        <f t="shared" si="180"/>
        <v>BoQ Verification</v>
      </c>
      <c r="CD750" s="531"/>
    </row>
    <row r="751" spans="2:82" ht="15" customHeight="1" x14ac:dyDescent="0.25">
      <c r="B751" s="103">
        <f t="shared" si="184"/>
        <v>602</v>
      </c>
      <c r="C751" s="126" t="s">
        <v>11378</v>
      </c>
      <c r="D751" s="126">
        <v>4800083168</v>
      </c>
      <c r="E751" s="121" t="s">
        <v>627</v>
      </c>
      <c r="F751" s="522">
        <v>250000</v>
      </c>
      <c r="G751" s="127">
        <v>8</v>
      </c>
      <c r="H751" s="103">
        <v>2014</v>
      </c>
      <c r="I751" s="128">
        <v>41858</v>
      </c>
      <c r="J751" s="128"/>
      <c r="K751" s="127" t="s">
        <v>628</v>
      </c>
      <c r="L751" s="126" t="s">
        <v>628</v>
      </c>
      <c r="M751" s="141" t="s">
        <v>628</v>
      </c>
      <c r="N751" s="142" t="s">
        <v>631</v>
      </c>
      <c r="O751" s="127" t="s">
        <v>98</v>
      </c>
      <c r="P751" s="127" t="s">
        <v>98</v>
      </c>
      <c r="Q751" s="100">
        <f>(IF(AF751='[1]Price List'!$B$1,VLOOKUP(N751,'[1]Price List'!$A$1:$K$104,2,0),IF(AF751='[1]Price List'!$C$1,VLOOKUP(N751,'[1]Price List'!$A$1:$K$104,3,0),IF(AF751='[1]Price List'!$D$1,VLOOKUP(N751,'[1]Price List'!$A$1:$K$104,4,0),IF(AF751='[1]Price List'!$E$1,VLOOKUP(N751,'[1]Price List'!$A$1:$K$104,5,0),IF(AF751='[1]Price List'!$F$1,VLOOKUP(N751,'[1]Price List'!$A$1:$K$104,6,0),IF(AF751='[1]Price List'!$G$1,VLOOKUP(N751,'[1]Price List'!$A$1:$K$104,7,0),IF(AF751='[1]Price List'!$H$1,VLOOKUP(N751,'[1]Price List'!$A$1:$K$104,8,0),IF(AF751='[1]Price List'!$I$1,VLOOKUP(N751,'[1]Price List'!$A$1:$K$104,9,0),IF(AF751='[1]Price List'!$J$1,VLOOKUP(N751,'[1]Price List'!$A$1:$K$104,10,0),IF(AF751='[1]Price List'!$K$1,VLOOKUP(N751,'[1]Price List'!$A$1:$K$104,11,0))))))))))))+(IF(AF751='[1]Price List'!$B$1,VLOOKUP(O751,'[1]Price List'!$A$1:$K$104,2,0),IF(AF751='[1]Price List'!$C$1,VLOOKUP(O751,'[1]Price List'!$A$1:$K$104,3,0),IF(AF751='[1]Price List'!$D$1,VLOOKUP(O751,'[1]Price List'!$A$1:$K$104,4,0),IF(AF751='[1]Price List'!$E$1,VLOOKUP(O751,'[1]Price List'!$A$1:$K$104,5,0),IF(AF751='[1]Price List'!$F$1,VLOOKUP(O751,'[1]Price List'!$A$1:$K$104,6,0),IF(AF751='[1]Price List'!$G$1,VLOOKUP(O751,'[1]Price List'!$A$1:$K$104,7,0),IF(AF751='[1]Price List'!$H$1,VLOOKUP(O751,'[1]Price List'!$A$1:$K$104,8,0),IF(AF751='[1]Price List'!$I$1,VLOOKUP(O751,'[1]Price List'!$A$1:$K$104,9,0),IF(AF751='[1]Price List'!$J$1,VLOOKUP(O751,'[1]Price List'!$A$1:$K$104,10,0),IF(AF751='[1]Price List'!$K$1,VLOOKUP(O751,'[1]Price List'!$A$1:$K$104,11,0))))))))))))+(IF(AF751='[1]Price List'!$B$1,VLOOKUP(P751,'[1]Price List'!$A$1:$K$104,2,0),IF(AF751='[1]Price List'!$C$1,VLOOKUP(P751,'[1]Price List'!$A$1:$K$104,3,0),IF(AF751='[1]Price List'!$D$1,VLOOKUP(P751,'[1]Price List'!$A$1:$K$104,4,0),IF(AF751='[1]Price List'!$E$1,VLOOKUP(P751,'[1]Price List'!$A$1:$K$104,5,0),IF(AF751='[1]Price List'!$F$1,VLOOKUP(P751,'[1]Price List'!$A$1:$K$104,6,0),IF(AF751='[1]Price List'!$G$1,VLOOKUP(P751,'[1]Price List'!$A$1:$K$104,7,0),IF(AF751='[1]Price List'!$H$1,VLOOKUP(P751,'[1]Price List'!$A$1:$K$104,8,0),IF(AF751='[1]Price List'!$I$1,VLOOKUP(P751,'[1]Price List'!$A$1:$K$104,9,0),IF(AF751='[1]Price List'!$J$1,VLOOKUP(P751,'[1]Price List'!$A$1:$K$104,10,0),IF(AF751='[1]Price List'!$K$1,VLOOKUP(P751,'[1]Price List'!$A$1:$K$104,11,0))))))))))))</f>
        <v>250000</v>
      </c>
      <c r="R751" s="103"/>
      <c r="S751" s="127"/>
      <c r="T751" s="127"/>
      <c r="U751" s="120">
        <v>41904</v>
      </c>
      <c r="V751" s="523">
        <f t="shared" si="183"/>
        <v>46</v>
      </c>
      <c r="W751" s="127"/>
      <c r="X751" s="141" t="s">
        <v>11379</v>
      </c>
      <c r="Y751" s="424" t="s">
        <v>11380</v>
      </c>
      <c r="Z751" s="126" t="s">
        <v>627</v>
      </c>
      <c r="AA751" s="103"/>
      <c r="AB751" s="126" t="s">
        <v>635</v>
      </c>
      <c r="AC751" s="103"/>
      <c r="AD751" s="103"/>
      <c r="AE751" s="103"/>
      <c r="AF751" s="121" t="s">
        <v>477</v>
      </c>
      <c r="AG751" s="126"/>
      <c r="AH751" s="524"/>
      <c r="AI751" s="524"/>
      <c r="AJ751" s="121"/>
      <c r="AK751" s="121"/>
      <c r="AL751" s="121"/>
      <c r="AM751" s="120"/>
      <c r="AN751" s="120"/>
      <c r="AO751" s="120"/>
      <c r="AP751" s="121"/>
      <c r="AQ751" s="525"/>
      <c r="AR751" s="525">
        <f t="shared" ca="1" si="189"/>
        <v>42347</v>
      </c>
      <c r="AS751" s="121"/>
      <c r="AT751" s="126" t="s">
        <v>10604</v>
      </c>
      <c r="AU751" s="91">
        <v>42025</v>
      </c>
      <c r="AV751" s="91">
        <v>42055</v>
      </c>
      <c r="AX751" s="442" t="s">
        <v>10605</v>
      </c>
      <c r="AZ751" s="120">
        <v>42055</v>
      </c>
      <c r="BA751" s="120">
        <v>42096</v>
      </c>
      <c r="BC751" s="522">
        <f t="shared" si="185"/>
        <v>250000</v>
      </c>
      <c r="BD751" s="121"/>
      <c r="BE751" s="516">
        <f>+BC751</f>
        <v>250000</v>
      </c>
      <c r="BF751" s="122">
        <v>42100</v>
      </c>
      <c r="BG751" s="141" t="s">
        <v>116</v>
      </c>
      <c r="BH751" s="121" t="s">
        <v>10606</v>
      </c>
      <c r="BI751" s="122">
        <v>42101</v>
      </c>
      <c r="BJ751" s="190">
        <v>42124</v>
      </c>
      <c r="BK751" s="526" t="s">
        <v>167</v>
      </c>
      <c r="BL751" s="534">
        <f t="shared" si="182"/>
        <v>250000</v>
      </c>
      <c r="BQ751" t="str">
        <f t="shared" si="175"/>
        <v>Indosat</v>
      </c>
      <c r="BR751" t="str">
        <f t="shared" si="176"/>
        <v>HK-14-1926</v>
      </c>
      <c r="BS751" s="91">
        <f t="shared" si="177"/>
        <v>2014</v>
      </c>
      <c r="BT751">
        <f t="shared" si="188"/>
        <v>42055</v>
      </c>
      <c r="BU751" s="91">
        <f t="shared" si="187"/>
        <v>42096</v>
      </c>
      <c r="BW751" t="str">
        <f t="shared" si="178"/>
        <v>Site : SINTA - 03CBN017</v>
      </c>
      <c r="BX751" t="str">
        <f t="shared" si="179"/>
        <v>Tipe Tower : SST</v>
      </c>
      <c r="BY751">
        <f t="shared" si="180"/>
        <v>4800083168</v>
      </c>
      <c r="BZ751" s="92" t="str">
        <f t="shared" si="180"/>
        <v>BoQ Verification</v>
      </c>
      <c r="CD751" s="531"/>
    </row>
    <row r="752" spans="2:82" ht="15" customHeight="1" x14ac:dyDescent="0.25">
      <c r="B752" s="103">
        <f t="shared" si="184"/>
        <v>603</v>
      </c>
      <c r="C752" s="126" t="s">
        <v>11381</v>
      </c>
      <c r="D752" s="126">
        <v>4800083168</v>
      </c>
      <c r="E752" s="121" t="s">
        <v>627</v>
      </c>
      <c r="F752" s="522">
        <v>250000</v>
      </c>
      <c r="G752" s="127">
        <v>8</v>
      </c>
      <c r="H752" s="103">
        <v>2014</v>
      </c>
      <c r="I752" s="128">
        <v>41858</v>
      </c>
      <c r="J752" s="128"/>
      <c r="K752" s="127" t="s">
        <v>628</v>
      </c>
      <c r="L752" s="126" t="s">
        <v>628</v>
      </c>
      <c r="M752" s="141" t="s">
        <v>628</v>
      </c>
      <c r="N752" s="142" t="s">
        <v>631</v>
      </c>
      <c r="O752" s="127" t="s">
        <v>98</v>
      </c>
      <c r="P752" s="127" t="s">
        <v>98</v>
      </c>
      <c r="Q752" s="100">
        <f>(IF(AF752='[1]Price List'!$B$1,VLOOKUP(N752,'[1]Price List'!$A$1:$K$104,2,0),IF(AF752='[1]Price List'!$C$1,VLOOKUP(N752,'[1]Price List'!$A$1:$K$104,3,0),IF(AF752='[1]Price List'!$D$1,VLOOKUP(N752,'[1]Price List'!$A$1:$K$104,4,0),IF(AF752='[1]Price List'!$E$1,VLOOKUP(N752,'[1]Price List'!$A$1:$K$104,5,0),IF(AF752='[1]Price List'!$F$1,VLOOKUP(N752,'[1]Price List'!$A$1:$K$104,6,0),IF(AF752='[1]Price List'!$G$1,VLOOKUP(N752,'[1]Price List'!$A$1:$K$104,7,0),IF(AF752='[1]Price List'!$H$1,VLOOKUP(N752,'[1]Price List'!$A$1:$K$104,8,0),IF(AF752='[1]Price List'!$I$1,VLOOKUP(N752,'[1]Price List'!$A$1:$K$104,9,0),IF(AF752='[1]Price List'!$J$1,VLOOKUP(N752,'[1]Price List'!$A$1:$K$104,10,0),IF(AF752='[1]Price List'!$K$1,VLOOKUP(N752,'[1]Price List'!$A$1:$K$104,11,0))))))))))))+(IF(AF752='[1]Price List'!$B$1,VLOOKUP(O752,'[1]Price List'!$A$1:$K$104,2,0),IF(AF752='[1]Price List'!$C$1,VLOOKUP(O752,'[1]Price List'!$A$1:$K$104,3,0),IF(AF752='[1]Price List'!$D$1,VLOOKUP(O752,'[1]Price List'!$A$1:$K$104,4,0),IF(AF752='[1]Price List'!$E$1,VLOOKUP(O752,'[1]Price List'!$A$1:$K$104,5,0),IF(AF752='[1]Price List'!$F$1,VLOOKUP(O752,'[1]Price List'!$A$1:$K$104,6,0),IF(AF752='[1]Price List'!$G$1,VLOOKUP(O752,'[1]Price List'!$A$1:$K$104,7,0),IF(AF752='[1]Price List'!$H$1,VLOOKUP(O752,'[1]Price List'!$A$1:$K$104,8,0),IF(AF752='[1]Price List'!$I$1,VLOOKUP(O752,'[1]Price List'!$A$1:$K$104,9,0),IF(AF752='[1]Price List'!$J$1,VLOOKUP(O752,'[1]Price List'!$A$1:$K$104,10,0),IF(AF752='[1]Price List'!$K$1,VLOOKUP(O752,'[1]Price List'!$A$1:$K$104,11,0))))))))))))+(IF(AF752='[1]Price List'!$B$1,VLOOKUP(P752,'[1]Price List'!$A$1:$K$104,2,0),IF(AF752='[1]Price List'!$C$1,VLOOKUP(P752,'[1]Price List'!$A$1:$K$104,3,0),IF(AF752='[1]Price List'!$D$1,VLOOKUP(P752,'[1]Price List'!$A$1:$K$104,4,0),IF(AF752='[1]Price List'!$E$1,VLOOKUP(P752,'[1]Price List'!$A$1:$K$104,5,0),IF(AF752='[1]Price List'!$F$1,VLOOKUP(P752,'[1]Price List'!$A$1:$K$104,6,0),IF(AF752='[1]Price List'!$G$1,VLOOKUP(P752,'[1]Price List'!$A$1:$K$104,7,0),IF(AF752='[1]Price List'!$H$1,VLOOKUP(P752,'[1]Price List'!$A$1:$K$104,8,0),IF(AF752='[1]Price List'!$I$1,VLOOKUP(P752,'[1]Price List'!$A$1:$K$104,9,0),IF(AF752='[1]Price List'!$J$1,VLOOKUP(P752,'[1]Price List'!$A$1:$K$104,10,0),IF(AF752='[1]Price List'!$K$1,VLOOKUP(P752,'[1]Price List'!$A$1:$K$104,11,0))))))))))))</f>
        <v>250000</v>
      </c>
      <c r="R752" s="103"/>
      <c r="S752" s="127"/>
      <c r="T752" s="127"/>
      <c r="U752" s="120">
        <v>41904</v>
      </c>
      <c r="V752" s="523">
        <f t="shared" si="183"/>
        <v>46</v>
      </c>
      <c r="W752" s="127"/>
      <c r="X752" s="88" t="s">
        <v>11382</v>
      </c>
      <c r="Y752" s="424" t="s">
        <v>11383</v>
      </c>
      <c r="Z752" s="126" t="s">
        <v>627</v>
      </c>
      <c r="AA752" s="103"/>
      <c r="AB752" s="126" t="s">
        <v>635</v>
      </c>
      <c r="AC752" s="103"/>
      <c r="AD752" s="103"/>
      <c r="AE752" s="103"/>
      <c r="AF752" s="121" t="s">
        <v>477</v>
      </c>
      <c r="AG752" s="126"/>
      <c r="AH752" s="524"/>
      <c r="AI752" s="524"/>
      <c r="AJ752" s="121"/>
      <c r="AK752" s="121"/>
      <c r="AL752" s="121"/>
      <c r="AM752" s="120"/>
      <c r="AN752" s="120"/>
      <c r="AO752" s="120"/>
      <c r="AP752" s="121"/>
      <c r="AQ752" s="525"/>
      <c r="AR752" s="525">
        <f t="shared" ca="1" si="189"/>
        <v>42347</v>
      </c>
      <c r="AS752" s="121"/>
      <c r="AT752" s="121" t="s">
        <v>11264</v>
      </c>
      <c r="AU752" s="645">
        <v>42025</v>
      </c>
      <c r="AV752" s="544">
        <v>42055</v>
      </c>
      <c r="AX752" s="442" t="s">
        <v>11265</v>
      </c>
      <c r="AZ752" s="256">
        <v>42025</v>
      </c>
      <c r="BA752" s="120">
        <v>42111</v>
      </c>
      <c r="BC752" s="522">
        <f t="shared" si="185"/>
        <v>250000</v>
      </c>
      <c r="BD752" s="121"/>
      <c r="BE752" s="516">
        <f>+BC752</f>
        <v>250000</v>
      </c>
      <c r="BF752" s="122">
        <v>42114</v>
      </c>
      <c r="BG752" s="141" t="s">
        <v>116</v>
      </c>
      <c r="BH752" s="121" t="s">
        <v>11266</v>
      </c>
      <c r="BI752" s="122">
        <v>42114</v>
      </c>
      <c r="BJ752" s="190">
        <v>42137</v>
      </c>
      <c r="BK752" s="526" t="s">
        <v>167</v>
      </c>
      <c r="BL752" s="534">
        <f t="shared" si="182"/>
        <v>250000</v>
      </c>
      <c r="BM752" t="s">
        <v>640</v>
      </c>
      <c r="BQ752" t="str">
        <f t="shared" si="175"/>
        <v>Indosat</v>
      </c>
      <c r="BR752" t="str">
        <f t="shared" si="176"/>
        <v>HK-14-1927</v>
      </c>
      <c r="BS752" s="91">
        <f t="shared" si="177"/>
        <v>2014</v>
      </c>
      <c r="BT752">
        <f t="shared" si="188"/>
        <v>42025</v>
      </c>
      <c r="BU752" s="91">
        <f t="shared" si="187"/>
        <v>42111</v>
      </c>
      <c r="BW752" t="str">
        <f t="shared" si="178"/>
        <v>Site : KOTA BUNGA - 03CJR043</v>
      </c>
      <c r="BX752" t="str">
        <f t="shared" si="179"/>
        <v>Tipe Tower : SST</v>
      </c>
      <c r="BY752">
        <f t="shared" si="180"/>
        <v>4800083168</v>
      </c>
      <c r="BZ752" s="92" t="str">
        <f t="shared" si="180"/>
        <v>BoQ Verification</v>
      </c>
      <c r="CD752" s="531"/>
    </row>
    <row r="753" spans="2:82" ht="15" customHeight="1" x14ac:dyDescent="0.25">
      <c r="B753" s="103">
        <f t="shared" si="184"/>
        <v>604</v>
      </c>
      <c r="C753" s="126" t="s">
        <v>11384</v>
      </c>
      <c r="D753" s="126">
        <v>4800083168</v>
      </c>
      <c r="E753" s="121" t="s">
        <v>627</v>
      </c>
      <c r="F753" s="522">
        <v>250000</v>
      </c>
      <c r="G753" s="127">
        <v>8</v>
      </c>
      <c r="H753" s="103">
        <v>2014</v>
      </c>
      <c r="I753" s="128">
        <v>41858</v>
      </c>
      <c r="J753" s="128"/>
      <c r="K753" s="127" t="s">
        <v>628</v>
      </c>
      <c r="L753" s="126" t="s">
        <v>628</v>
      </c>
      <c r="M753" s="141" t="s">
        <v>628</v>
      </c>
      <c r="N753" s="142" t="s">
        <v>631</v>
      </c>
      <c r="O753" s="127" t="s">
        <v>98</v>
      </c>
      <c r="P753" s="127" t="s">
        <v>98</v>
      </c>
      <c r="Q753" s="100">
        <f>(IF(AF753='[1]Price List'!$B$1,VLOOKUP(N753,'[1]Price List'!$A$1:$K$104,2,0),IF(AF753='[1]Price List'!$C$1,VLOOKUP(N753,'[1]Price List'!$A$1:$K$104,3,0),IF(AF753='[1]Price List'!$D$1,VLOOKUP(N753,'[1]Price List'!$A$1:$K$104,4,0),IF(AF753='[1]Price List'!$E$1,VLOOKUP(N753,'[1]Price List'!$A$1:$K$104,5,0),IF(AF753='[1]Price List'!$F$1,VLOOKUP(N753,'[1]Price List'!$A$1:$K$104,6,0),IF(AF753='[1]Price List'!$G$1,VLOOKUP(N753,'[1]Price List'!$A$1:$K$104,7,0),IF(AF753='[1]Price List'!$H$1,VLOOKUP(N753,'[1]Price List'!$A$1:$K$104,8,0),IF(AF753='[1]Price List'!$I$1,VLOOKUP(N753,'[1]Price List'!$A$1:$K$104,9,0),IF(AF753='[1]Price List'!$J$1,VLOOKUP(N753,'[1]Price List'!$A$1:$K$104,10,0),IF(AF753='[1]Price List'!$K$1,VLOOKUP(N753,'[1]Price List'!$A$1:$K$104,11,0))))))))))))+(IF(AF753='[1]Price List'!$B$1,VLOOKUP(O753,'[1]Price List'!$A$1:$K$104,2,0),IF(AF753='[1]Price List'!$C$1,VLOOKUP(O753,'[1]Price List'!$A$1:$K$104,3,0),IF(AF753='[1]Price List'!$D$1,VLOOKUP(O753,'[1]Price List'!$A$1:$K$104,4,0),IF(AF753='[1]Price List'!$E$1,VLOOKUP(O753,'[1]Price List'!$A$1:$K$104,5,0),IF(AF753='[1]Price List'!$F$1,VLOOKUP(O753,'[1]Price List'!$A$1:$K$104,6,0),IF(AF753='[1]Price List'!$G$1,VLOOKUP(O753,'[1]Price List'!$A$1:$K$104,7,0),IF(AF753='[1]Price List'!$H$1,VLOOKUP(O753,'[1]Price List'!$A$1:$K$104,8,0),IF(AF753='[1]Price List'!$I$1,VLOOKUP(O753,'[1]Price List'!$A$1:$K$104,9,0),IF(AF753='[1]Price List'!$J$1,VLOOKUP(O753,'[1]Price List'!$A$1:$K$104,10,0),IF(AF753='[1]Price List'!$K$1,VLOOKUP(O753,'[1]Price List'!$A$1:$K$104,11,0))))))))))))+(IF(AF753='[1]Price List'!$B$1,VLOOKUP(P753,'[1]Price List'!$A$1:$K$104,2,0),IF(AF753='[1]Price List'!$C$1,VLOOKUP(P753,'[1]Price List'!$A$1:$K$104,3,0),IF(AF753='[1]Price List'!$D$1,VLOOKUP(P753,'[1]Price List'!$A$1:$K$104,4,0),IF(AF753='[1]Price List'!$E$1,VLOOKUP(P753,'[1]Price List'!$A$1:$K$104,5,0),IF(AF753='[1]Price List'!$F$1,VLOOKUP(P753,'[1]Price List'!$A$1:$K$104,6,0),IF(AF753='[1]Price List'!$G$1,VLOOKUP(P753,'[1]Price List'!$A$1:$K$104,7,0),IF(AF753='[1]Price List'!$H$1,VLOOKUP(P753,'[1]Price List'!$A$1:$K$104,8,0),IF(AF753='[1]Price List'!$I$1,VLOOKUP(P753,'[1]Price List'!$A$1:$K$104,9,0),IF(AF753='[1]Price List'!$J$1,VLOOKUP(P753,'[1]Price List'!$A$1:$K$104,10,0),IF(AF753='[1]Price List'!$K$1,VLOOKUP(P753,'[1]Price List'!$A$1:$K$104,11,0))))))))))))</f>
        <v>250000</v>
      </c>
      <c r="R753" s="103"/>
      <c r="S753" s="127"/>
      <c r="T753" s="127"/>
      <c r="U753" s="120">
        <v>41904</v>
      </c>
      <c r="V753" s="523">
        <f t="shared" si="183"/>
        <v>46</v>
      </c>
      <c r="W753" s="127"/>
      <c r="X753" s="141" t="s">
        <v>11385</v>
      </c>
      <c r="Y753" s="424" t="s">
        <v>11386</v>
      </c>
      <c r="Z753" s="126" t="s">
        <v>627</v>
      </c>
      <c r="AA753" s="103"/>
      <c r="AB753" s="126" t="s">
        <v>635</v>
      </c>
      <c r="AC753" s="103"/>
      <c r="AD753" s="103"/>
      <c r="AE753" s="103"/>
      <c r="AF753" s="121" t="s">
        <v>477</v>
      </c>
      <c r="AG753" s="126"/>
      <c r="AH753" s="524"/>
      <c r="AI753" s="524"/>
      <c r="AJ753" s="121"/>
      <c r="AK753" s="121"/>
      <c r="AL753" s="121"/>
      <c r="AM753" s="120"/>
      <c r="AN753" s="120"/>
      <c r="AO753" s="120"/>
      <c r="AP753" s="121"/>
      <c r="AQ753" s="525"/>
      <c r="AR753" s="525">
        <f t="shared" ca="1" si="189"/>
        <v>42347</v>
      </c>
      <c r="AS753" s="121"/>
      <c r="AT753" s="126" t="s">
        <v>10230</v>
      </c>
      <c r="AU753" s="645">
        <v>42242</v>
      </c>
      <c r="AV753" s="544">
        <v>42249</v>
      </c>
      <c r="AX753" s="126" t="s">
        <v>10231</v>
      </c>
      <c r="AY753" s="664"/>
      <c r="AZ753" s="667">
        <v>42257</v>
      </c>
      <c r="BA753" s="120"/>
      <c r="BC753" s="522">
        <f t="shared" si="185"/>
        <v>250000</v>
      </c>
      <c r="BD753" s="121"/>
      <c r="BE753" s="516"/>
      <c r="BF753" s="122"/>
      <c r="BG753" s="141" t="s">
        <v>9329</v>
      </c>
      <c r="BH753" s="121"/>
      <c r="BI753" s="122"/>
      <c r="BJ753" s="190"/>
      <c r="BK753" s="526" t="s">
        <v>167</v>
      </c>
      <c r="BL753" s="534">
        <f t="shared" si="182"/>
        <v>250000</v>
      </c>
      <c r="BM753" t="s">
        <v>640</v>
      </c>
      <c r="BQ753" t="str">
        <f t="shared" si="175"/>
        <v>Indosat</v>
      </c>
      <c r="BR753" t="str">
        <f t="shared" si="176"/>
        <v>HK-14-1928</v>
      </c>
      <c r="BS753" s="91">
        <f t="shared" si="177"/>
        <v>2014</v>
      </c>
      <c r="BT753">
        <f t="shared" si="188"/>
        <v>42257</v>
      </c>
      <c r="BU753" s="91">
        <f t="shared" si="187"/>
        <v>0</v>
      </c>
      <c r="BW753" t="str">
        <f t="shared" si="178"/>
        <v>Site : RAWA AREN - 03BKS062</v>
      </c>
      <c r="BX753" t="str">
        <f t="shared" si="179"/>
        <v>Tipe Tower : SST</v>
      </c>
      <c r="BY753">
        <f t="shared" si="180"/>
        <v>4800083168</v>
      </c>
      <c r="BZ753" s="92" t="str">
        <f t="shared" si="180"/>
        <v>BoQ Verification</v>
      </c>
      <c r="CD753" s="531"/>
    </row>
    <row r="754" spans="2:82" ht="15" customHeight="1" x14ac:dyDescent="0.25">
      <c r="B754" s="103">
        <f t="shared" si="184"/>
        <v>605</v>
      </c>
      <c r="C754" s="126" t="s">
        <v>11387</v>
      </c>
      <c r="D754" s="126">
        <v>4800083168</v>
      </c>
      <c r="E754" s="121" t="s">
        <v>627</v>
      </c>
      <c r="F754" s="522">
        <v>250000</v>
      </c>
      <c r="G754" s="127">
        <v>8</v>
      </c>
      <c r="H754" s="103">
        <v>2014</v>
      </c>
      <c r="I754" s="128">
        <v>41858</v>
      </c>
      <c r="J754" s="128"/>
      <c r="K754" s="127" t="s">
        <v>628</v>
      </c>
      <c r="L754" s="126" t="s">
        <v>628</v>
      </c>
      <c r="M754" s="141" t="s">
        <v>628</v>
      </c>
      <c r="N754" s="142" t="s">
        <v>631</v>
      </c>
      <c r="O754" s="127" t="s">
        <v>98</v>
      </c>
      <c r="P754" s="127" t="s">
        <v>98</v>
      </c>
      <c r="Q754" s="100">
        <f>(IF(AF754='[1]Price List'!$B$1,VLOOKUP(N754,'[1]Price List'!$A$1:$K$104,2,0),IF(AF754='[1]Price List'!$C$1,VLOOKUP(N754,'[1]Price List'!$A$1:$K$104,3,0),IF(AF754='[1]Price List'!$D$1,VLOOKUP(N754,'[1]Price List'!$A$1:$K$104,4,0),IF(AF754='[1]Price List'!$E$1,VLOOKUP(N754,'[1]Price List'!$A$1:$K$104,5,0),IF(AF754='[1]Price List'!$F$1,VLOOKUP(N754,'[1]Price List'!$A$1:$K$104,6,0),IF(AF754='[1]Price List'!$G$1,VLOOKUP(N754,'[1]Price List'!$A$1:$K$104,7,0),IF(AF754='[1]Price List'!$H$1,VLOOKUP(N754,'[1]Price List'!$A$1:$K$104,8,0),IF(AF754='[1]Price List'!$I$1,VLOOKUP(N754,'[1]Price List'!$A$1:$K$104,9,0),IF(AF754='[1]Price List'!$J$1,VLOOKUP(N754,'[1]Price List'!$A$1:$K$104,10,0),IF(AF754='[1]Price List'!$K$1,VLOOKUP(N754,'[1]Price List'!$A$1:$K$104,11,0))))))))))))+(IF(AF754='[1]Price List'!$B$1,VLOOKUP(O754,'[1]Price List'!$A$1:$K$104,2,0),IF(AF754='[1]Price List'!$C$1,VLOOKUP(O754,'[1]Price List'!$A$1:$K$104,3,0),IF(AF754='[1]Price List'!$D$1,VLOOKUP(O754,'[1]Price List'!$A$1:$K$104,4,0),IF(AF754='[1]Price List'!$E$1,VLOOKUP(O754,'[1]Price List'!$A$1:$K$104,5,0),IF(AF754='[1]Price List'!$F$1,VLOOKUP(O754,'[1]Price List'!$A$1:$K$104,6,0),IF(AF754='[1]Price List'!$G$1,VLOOKUP(O754,'[1]Price List'!$A$1:$K$104,7,0),IF(AF754='[1]Price List'!$H$1,VLOOKUP(O754,'[1]Price List'!$A$1:$K$104,8,0),IF(AF754='[1]Price List'!$I$1,VLOOKUP(O754,'[1]Price List'!$A$1:$K$104,9,0),IF(AF754='[1]Price List'!$J$1,VLOOKUP(O754,'[1]Price List'!$A$1:$K$104,10,0),IF(AF754='[1]Price List'!$K$1,VLOOKUP(O754,'[1]Price List'!$A$1:$K$104,11,0))))))))))))+(IF(AF754='[1]Price List'!$B$1,VLOOKUP(P754,'[1]Price List'!$A$1:$K$104,2,0),IF(AF754='[1]Price List'!$C$1,VLOOKUP(P754,'[1]Price List'!$A$1:$K$104,3,0),IF(AF754='[1]Price List'!$D$1,VLOOKUP(P754,'[1]Price List'!$A$1:$K$104,4,0),IF(AF754='[1]Price List'!$E$1,VLOOKUP(P754,'[1]Price List'!$A$1:$K$104,5,0),IF(AF754='[1]Price List'!$F$1,VLOOKUP(P754,'[1]Price List'!$A$1:$K$104,6,0),IF(AF754='[1]Price List'!$G$1,VLOOKUP(P754,'[1]Price List'!$A$1:$K$104,7,0),IF(AF754='[1]Price List'!$H$1,VLOOKUP(P754,'[1]Price List'!$A$1:$K$104,8,0),IF(AF754='[1]Price List'!$I$1,VLOOKUP(P754,'[1]Price List'!$A$1:$K$104,9,0),IF(AF754='[1]Price List'!$J$1,VLOOKUP(P754,'[1]Price List'!$A$1:$K$104,10,0),IF(AF754='[1]Price List'!$K$1,VLOOKUP(P754,'[1]Price List'!$A$1:$K$104,11,0))))))))))))</f>
        <v>250000</v>
      </c>
      <c r="R754" s="103"/>
      <c r="S754" s="127"/>
      <c r="T754" s="127"/>
      <c r="U754" s="120">
        <v>41904</v>
      </c>
      <c r="V754" s="523">
        <f t="shared" si="183"/>
        <v>46</v>
      </c>
      <c r="W754" s="127"/>
      <c r="X754" s="141" t="s">
        <v>11388</v>
      </c>
      <c r="Y754" s="424" t="s">
        <v>11389</v>
      </c>
      <c r="Z754" s="126" t="s">
        <v>627</v>
      </c>
      <c r="AA754" s="103"/>
      <c r="AB754" s="126" t="s">
        <v>635</v>
      </c>
      <c r="AC754" s="103"/>
      <c r="AD754" s="103"/>
      <c r="AE754" s="103"/>
      <c r="AF754" s="121" t="s">
        <v>477</v>
      </c>
      <c r="AG754" s="126"/>
      <c r="AH754" s="524"/>
      <c r="AI754" s="524"/>
      <c r="AJ754" s="121"/>
      <c r="AK754" s="121"/>
      <c r="AL754" s="121"/>
      <c r="AM754" s="120"/>
      <c r="AN754" s="120"/>
      <c r="AO754" s="120"/>
      <c r="AP754" s="121"/>
      <c r="AQ754" s="525"/>
      <c r="AR754" s="525">
        <f t="shared" ca="1" si="189"/>
        <v>42347</v>
      </c>
      <c r="AS754" s="121"/>
      <c r="AT754" s="121" t="s">
        <v>11239</v>
      </c>
      <c r="AU754" s="91">
        <v>42025</v>
      </c>
      <c r="AV754" s="91">
        <v>42055</v>
      </c>
      <c r="AX754" s="442" t="s">
        <v>11240</v>
      </c>
      <c r="AZ754" s="120">
        <v>42055</v>
      </c>
      <c r="BA754" s="120">
        <v>42096</v>
      </c>
      <c r="BC754" s="522">
        <f t="shared" si="185"/>
        <v>250000</v>
      </c>
      <c r="BD754" s="121"/>
      <c r="BE754" s="516">
        <f t="shared" ref="BE754:BE759" si="190">+BC754</f>
        <v>250000</v>
      </c>
      <c r="BF754" s="122">
        <v>42100</v>
      </c>
      <c r="BG754" s="141" t="s">
        <v>116</v>
      </c>
      <c r="BH754" s="121" t="s">
        <v>11241</v>
      </c>
      <c r="BI754" s="122">
        <v>42101</v>
      </c>
      <c r="BJ754" s="190">
        <v>42124</v>
      </c>
      <c r="BK754" s="526" t="s">
        <v>167</v>
      </c>
      <c r="BL754" s="534">
        <f t="shared" si="182"/>
        <v>250000</v>
      </c>
      <c r="BQ754" t="str">
        <f t="shared" si="175"/>
        <v>Indosat</v>
      </c>
      <c r="BR754" t="str">
        <f t="shared" si="176"/>
        <v>HK-14-1929</v>
      </c>
      <c r="BS754" s="91">
        <f t="shared" si="177"/>
        <v>2014</v>
      </c>
      <c r="BT754">
        <f t="shared" si="188"/>
        <v>42055</v>
      </c>
      <c r="BU754" s="91">
        <f t="shared" si="187"/>
        <v>42096</v>
      </c>
      <c r="BW754" t="str">
        <f t="shared" si="178"/>
        <v>Site : TAMAN SENTOSA - 03CKR010</v>
      </c>
      <c r="BX754" t="str">
        <f t="shared" si="179"/>
        <v>Tipe Tower : SST</v>
      </c>
      <c r="BY754">
        <f t="shared" si="180"/>
        <v>4800083168</v>
      </c>
      <c r="BZ754" s="92" t="str">
        <f t="shared" si="180"/>
        <v>BoQ Verification</v>
      </c>
      <c r="CD754" s="531"/>
    </row>
    <row r="755" spans="2:82" ht="15" customHeight="1" x14ac:dyDescent="0.25">
      <c r="B755" s="103">
        <f t="shared" si="184"/>
        <v>606</v>
      </c>
      <c r="C755" s="126" t="s">
        <v>11390</v>
      </c>
      <c r="D755" s="126">
        <v>4800083168</v>
      </c>
      <c r="E755" s="121" t="s">
        <v>627</v>
      </c>
      <c r="F755" s="522">
        <v>250000</v>
      </c>
      <c r="G755" s="127">
        <v>8</v>
      </c>
      <c r="H755" s="103">
        <v>2014</v>
      </c>
      <c r="I755" s="128">
        <v>41858</v>
      </c>
      <c r="J755" s="128"/>
      <c r="K755" s="127" t="s">
        <v>628</v>
      </c>
      <c r="L755" s="126" t="s">
        <v>628</v>
      </c>
      <c r="M755" s="141" t="s">
        <v>628</v>
      </c>
      <c r="N755" s="142" t="s">
        <v>631</v>
      </c>
      <c r="O755" s="127" t="s">
        <v>98</v>
      </c>
      <c r="P755" s="127" t="s">
        <v>98</v>
      </c>
      <c r="Q755" s="100">
        <f>(IF(AF755='[1]Price List'!$B$1,VLOOKUP(N755,'[1]Price List'!$A$1:$K$104,2,0),IF(AF755='[1]Price List'!$C$1,VLOOKUP(N755,'[1]Price List'!$A$1:$K$104,3,0),IF(AF755='[1]Price List'!$D$1,VLOOKUP(N755,'[1]Price List'!$A$1:$K$104,4,0),IF(AF755='[1]Price List'!$E$1,VLOOKUP(N755,'[1]Price List'!$A$1:$K$104,5,0),IF(AF755='[1]Price List'!$F$1,VLOOKUP(N755,'[1]Price List'!$A$1:$K$104,6,0),IF(AF755='[1]Price List'!$G$1,VLOOKUP(N755,'[1]Price List'!$A$1:$K$104,7,0),IF(AF755='[1]Price List'!$H$1,VLOOKUP(N755,'[1]Price List'!$A$1:$K$104,8,0),IF(AF755='[1]Price List'!$I$1,VLOOKUP(N755,'[1]Price List'!$A$1:$K$104,9,0),IF(AF755='[1]Price List'!$J$1,VLOOKUP(N755,'[1]Price List'!$A$1:$K$104,10,0),IF(AF755='[1]Price List'!$K$1,VLOOKUP(N755,'[1]Price List'!$A$1:$K$104,11,0))))))))))))+(IF(AF755='[1]Price List'!$B$1,VLOOKUP(O755,'[1]Price List'!$A$1:$K$104,2,0),IF(AF755='[1]Price List'!$C$1,VLOOKUP(O755,'[1]Price List'!$A$1:$K$104,3,0),IF(AF755='[1]Price List'!$D$1,VLOOKUP(O755,'[1]Price List'!$A$1:$K$104,4,0),IF(AF755='[1]Price List'!$E$1,VLOOKUP(O755,'[1]Price List'!$A$1:$K$104,5,0),IF(AF755='[1]Price List'!$F$1,VLOOKUP(O755,'[1]Price List'!$A$1:$K$104,6,0),IF(AF755='[1]Price List'!$G$1,VLOOKUP(O755,'[1]Price List'!$A$1:$K$104,7,0),IF(AF755='[1]Price List'!$H$1,VLOOKUP(O755,'[1]Price List'!$A$1:$K$104,8,0),IF(AF755='[1]Price List'!$I$1,VLOOKUP(O755,'[1]Price List'!$A$1:$K$104,9,0),IF(AF755='[1]Price List'!$J$1,VLOOKUP(O755,'[1]Price List'!$A$1:$K$104,10,0),IF(AF755='[1]Price List'!$K$1,VLOOKUP(O755,'[1]Price List'!$A$1:$K$104,11,0))))))))))))+(IF(AF755='[1]Price List'!$B$1,VLOOKUP(P755,'[1]Price List'!$A$1:$K$104,2,0),IF(AF755='[1]Price List'!$C$1,VLOOKUP(P755,'[1]Price List'!$A$1:$K$104,3,0),IF(AF755='[1]Price List'!$D$1,VLOOKUP(P755,'[1]Price List'!$A$1:$K$104,4,0),IF(AF755='[1]Price List'!$E$1,VLOOKUP(P755,'[1]Price List'!$A$1:$K$104,5,0),IF(AF755='[1]Price List'!$F$1,VLOOKUP(P755,'[1]Price List'!$A$1:$K$104,6,0),IF(AF755='[1]Price List'!$G$1,VLOOKUP(P755,'[1]Price List'!$A$1:$K$104,7,0),IF(AF755='[1]Price List'!$H$1,VLOOKUP(P755,'[1]Price List'!$A$1:$K$104,8,0),IF(AF755='[1]Price List'!$I$1,VLOOKUP(P755,'[1]Price List'!$A$1:$K$104,9,0),IF(AF755='[1]Price List'!$J$1,VLOOKUP(P755,'[1]Price List'!$A$1:$K$104,10,0),IF(AF755='[1]Price List'!$K$1,VLOOKUP(P755,'[1]Price List'!$A$1:$K$104,11,0))))))))))))</f>
        <v>250000</v>
      </c>
      <c r="R755" s="103"/>
      <c r="S755" s="127"/>
      <c r="T755" s="127"/>
      <c r="U755" s="120">
        <v>41904</v>
      </c>
      <c r="V755" s="523">
        <f t="shared" si="183"/>
        <v>46</v>
      </c>
      <c r="W755" s="127"/>
      <c r="X755" s="141" t="s">
        <v>11391</v>
      </c>
      <c r="Y755" s="424" t="s">
        <v>11392</v>
      </c>
      <c r="Z755" s="126" t="s">
        <v>627</v>
      </c>
      <c r="AA755" s="103"/>
      <c r="AB755" s="126" t="s">
        <v>635</v>
      </c>
      <c r="AC755" s="103"/>
      <c r="AD755" s="103"/>
      <c r="AE755" s="103"/>
      <c r="AF755" s="121" t="s">
        <v>477</v>
      </c>
      <c r="AG755" s="126"/>
      <c r="AH755" s="524"/>
      <c r="AI755" s="524"/>
      <c r="AJ755" s="121"/>
      <c r="AK755" s="121"/>
      <c r="AL755" s="121"/>
      <c r="AM755" s="120"/>
      <c r="AN755" s="120"/>
      <c r="AO755" s="120"/>
      <c r="AP755" s="121"/>
      <c r="AQ755" s="525"/>
      <c r="AR755" s="525">
        <f t="shared" ca="1" si="189"/>
        <v>42347</v>
      </c>
      <c r="AS755" s="121"/>
      <c r="AT755" s="121" t="s">
        <v>11282</v>
      </c>
      <c r="AU755" s="256">
        <v>42025</v>
      </c>
      <c r="AV755" s="120">
        <v>42055</v>
      </c>
      <c r="AX755" s="442" t="s">
        <v>11283</v>
      </c>
      <c r="AY755" s="121">
        <v>0</v>
      </c>
      <c r="AZ755" s="256">
        <v>42055</v>
      </c>
      <c r="BA755" s="120">
        <v>42096</v>
      </c>
      <c r="BC755" s="522">
        <f t="shared" si="185"/>
        <v>250000</v>
      </c>
      <c r="BD755" s="121"/>
      <c r="BE755" s="516">
        <f t="shared" si="190"/>
        <v>250000</v>
      </c>
      <c r="BF755" s="122">
        <v>42100</v>
      </c>
      <c r="BG755" s="141" t="s">
        <v>116</v>
      </c>
      <c r="BH755" s="121" t="s">
        <v>11284</v>
      </c>
      <c r="BI755" s="122">
        <v>42101</v>
      </c>
      <c r="BJ755" s="190">
        <v>42124</v>
      </c>
      <c r="BK755" s="526" t="s">
        <v>167</v>
      </c>
      <c r="BL755" s="534">
        <f t="shared" si="182"/>
        <v>250000</v>
      </c>
      <c r="BQ755" t="str">
        <f t="shared" si="175"/>
        <v>Indosat</v>
      </c>
      <c r="BR755" t="str">
        <f t="shared" si="176"/>
        <v>HK-14-1930</v>
      </c>
      <c r="BS755" s="91">
        <f t="shared" si="177"/>
        <v>2014</v>
      </c>
      <c r="BT755">
        <f t="shared" si="188"/>
        <v>42055</v>
      </c>
      <c r="BU755" s="91">
        <f t="shared" si="187"/>
        <v>42096</v>
      </c>
      <c r="BW755" t="str">
        <f t="shared" si="178"/>
        <v>Site : PONDOK PUCUNG - 02TGN079</v>
      </c>
      <c r="BX755" t="str">
        <f t="shared" si="179"/>
        <v>Tipe Tower : SST</v>
      </c>
      <c r="BY755">
        <f t="shared" si="180"/>
        <v>4800083168</v>
      </c>
      <c r="BZ755" s="92" t="str">
        <f t="shared" si="180"/>
        <v>BoQ Verification</v>
      </c>
      <c r="CD755" s="531"/>
    </row>
    <row r="756" spans="2:82" ht="15" customHeight="1" x14ac:dyDescent="0.25">
      <c r="B756" s="103">
        <f t="shared" si="184"/>
        <v>607</v>
      </c>
      <c r="C756" s="126" t="s">
        <v>11393</v>
      </c>
      <c r="D756" s="126">
        <v>4800083168</v>
      </c>
      <c r="E756" s="121" t="s">
        <v>627</v>
      </c>
      <c r="F756" s="522">
        <v>250000</v>
      </c>
      <c r="G756" s="127">
        <v>8</v>
      </c>
      <c r="H756" s="103">
        <v>2014</v>
      </c>
      <c r="I756" s="128">
        <v>41858</v>
      </c>
      <c r="J756" s="128"/>
      <c r="K756" s="127" t="s">
        <v>628</v>
      </c>
      <c r="L756" s="126" t="s">
        <v>628</v>
      </c>
      <c r="M756" s="141" t="s">
        <v>628</v>
      </c>
      <c r="N756" s="142" t="s">
        <v>631</v>
      </c>
      <c r="O756" s="127" t="s">
        <v>98</v>
      </c>
      <c r="P756" s="127" t="s">
        <v>98</v>
      </c>
      <c r="Q756" s="100">
        <f>(IF(AF756='[1]Price List'!$B$1,VLOOKUP(N756,'[1]Price List'!$A$1:$K$104,2,0),IF(AF756='[1]Price List'!$C$1,VLOOKUP(N756,'[1]Price List'!$A$1:$K$104,3,0),IF(AF756='[1]Price List'!$D$1,VLOOKUP(N756,'[1]Price List'!$A$1:$K$104,4,0),IF(AF756='[1]Price List'!$E$1,VLOOKUP(N756,'[1]Price List'!$A$1:$K$104,5,0),IF(AF756='[1]Price List'!$F$1,VLOOKUP(N756,'[1]Price List'!$A$1:$K$104,6,0),IF(AF756='[1]Price List'!$G$1,VLOOKUP(N756,'[1]Price List'!$A$1:$K$104,7,0),IF(AF756='[1]Price List'!$H$1,VLOOKUP(N756,'[1]Price List'!$A$1:$K$104,8,0),IF(AF756='[1]Price List'!$I$1,VLOOKUP(N756,'[1]Price List'!$A$1:$K$104,9,0),IF(AF756='[1]Price List'!$J$1,VLOOKUP(N756,'[1]Price List'!$A$1:$K$104,10,0),IF(AF756='[1]Price List'!$K$1,VLOOKUP(N756,'[1]Price List'!$A$1:$K$104,11,0))))))))))))+(IF(AF756='[1]Price List'!$B$1,VLOOKUP(O756,'[1]Price List'!$A$1:$K$104,2,0),IF(AF756='[1]Price List'!$C$1,VLOOKUP(O756,'[1]Price List'!$A$1:$K$104,3,0),IF(AF756='[1]Price List'!$D$1,VLOOKUP(O756,'[1]Price List'!$A$1:$K$104,4,0),IF(AF756='[1]Price List'!$E$1,VLOOKUP(O756,'[1]Price List'!$A$1:$K$104,5,0),IF(AF756='[1]Price List'!$F$1,VLOOKUP(O756,'[1]Price List'!$A$1:$K$104,6,0),IF(AF756='[1]Price List'!$G$1,VLOOKUP(O756,'[1]Price List'!$A$1:$K$104,7,0),IF(AF756='[1]Price List'!$H$1,VLOOKUP(O756,'[1]Price List'!$A$1:$K$104,8,0),IF(AF756='[1]Price List'!$I$1,VLOOKUP(O756,'[1]Price List'!$A$1:$K$104,9,0),IF(AF756='[1]Price List'!$J$1,VLOOKUP(O756,'[1]Price List'!$A$1:$K$104,10,0),IF(AF756='[1]Price List'!$K$1,VLOOKUP(O756,'[1]Price List'!$A$1:$K$104,11,0))))))))))))+(IF(AF756='[1]Price List'!$B$1,VLOOKUP(P756,'[1]Price List'!$A$1:$K$104,2,0),IF(AF756='[1]Price List'!$C$1,VLOOKUP(P756,'[1]Price List'!$A$1:$K$104,3,0),IF(AF756='[1]Price List'!$D$1,VLOOKUP(P756,'[1]Price List'!$A$1:$K$104,4,0),IF(AF756='[1]Price List'!$E$1,VLOOKUP(P756,'[1]Price List'!$A$1:$K$104,5,0),IF(AF756='[1]Price List'!$F$1,VLOOKUP(P756,'[1]Price List'!$A$1:$K$104,6,0),IF(AF756='[1]Price List'!$G$1,VLOOKUP(P756,'[1]Price List'!$A$1:$K$104,7,0),IF(AF756='[1]Price List'!$H$1,VLOOKUP(P756,'[1]Price List'!$A$1:$K$104,8,0),IF(AF756='[1]Price List'!$I$1,VLOOKUP(P756,'[1]Price List'!$A$1:$K$104,9,0),IF(AF756='[1]Price List'!$J$1,VLOOKUP(P756,'[1]Price List'!$A$1:$K$104,10,0),IF(AF756='[1]Price List'!$K$1,VLOOKUP(P756,'[1]Price List'!$A$1:$K$104,11,0))))))))))))</f>
        <v>250000</v>
      </c>
      <c r="R756" s="103"/>
      <c r="S756" s="127"/>
      <c r="T756" s="127"/>
      <c r="U756" s="120">
        <v>41904</v>
      </c>
      <c r="V756" s="523">
        <f t="shared" si="183"/>
        <v>46</v>
      </c>
      <c r="W756" s="127"/>
      <c r="X756" s="141" t="s">
        <v>9634</v>
      </c>
      <c r="Y756" s="424" t="s">
        <v>11394</v>
      </c>
      <c r="Z756" s="126" t="s">
        <v>627</v>
      </c>
      <c r="AA756" s="103"/>
      <c r="AB756" s="126" t="s">
        <v>635</v>
      </c>
      <c r="AC756" s="103"/>
      <c r="AD756" s="103"/>
      <c r="AE756" s="103"/>
      <c r="AF756" s="121" t="s">
        <v>477</v>
      </c>
      <c r="AG756" s="126"/>
      <c r="AH756" s="524"/>
      <c r="AI756" s="524"/>
      <c r="AJ756" s="121"/>
      <c r="AK756" s="121"/>
      <c r="AL756" s="121"/>
      <c r="AM756" s="120"/>
      <c r="AN756" s="120"/>
      <c r="AO756" s="120"/>
      <c r="AP756" s="121"/>
      <c r="AQ756" s="525"/>
      <c r="AR756" s="525">
        <f t="shared" ca="1" si="189"/>
        <v>42347</v>
      </c>
      <c r="AS756" s="121"/>
      <c r="AT756" t="s">
        <v>11276</v>
      </c>
      <c r="AU756" s="120">
        <v>42025</v>
      </c>
      <c r="AV756" s="120">
        <v>42055</v>
      </c>
      <c r="AX756" s="442" t="s">
        <v>11277</v>
      </c>
      <c r="AY756" s="121">
        <v>0</v>
      </c>
      <c r="AZ756" s="256">
        <v>42055</v>
      </c>
      <c r="BA756" s="120">
        <v>42096</v>
      </c>
      <c r="BC756" s="522">
        <f t="shared" si="185"/>
        <v>250000</v>
      </c>
      <c r="BD756" s="121"/>
      <c r="BE756" s="516">
        <f t="shared" si="190"/>
        <v>250000</v>
      </c>
      <c r="BF756" s="122">
        <v>42100</v>
      </c>
      <c r="BG756" s="141" t="s">
        <v>116</v>
      </c>
      <c r="BH756" s="121" t="s">
        <v>11278</v>
      </c>
      <c r="BI756" s="122">
        <v>42101</v>
      </c>
      <c r="BJ756" s="546">
        <v>42124</v>
      </c>
      <c r="BK756" s="526" t="s">
        <v>167</v>
      </c>
      <c r="BL756" s="534">
        <f t="shared" si="182"/>
        <v>250000</v>
      </c>
      <c r="BQ756" t="str">
        <f t="shared" si="175"/>
        <v>Indosat</v>
      </c>
      <c r="BR756" t="str">
        <f t="shared" si="176"/>
        <v>HK-14-1931</v>
      </c>
      <c r="BS756" s="91">
        <f t="shared" si="177"/>
        <v>2014</v>
      </c>
      <c r="BT756">
        <f t="shared" si="188"/>
        <v>42055</v>
      </c>
      <c r="BU756" s="91">
        <f t="shared" si="187"/>
        <v>42096</v>
      </c>
      <c r="BW756" t="str">
        <f t="shared" si="178"/>
        <v>Site : NEW JATI MURNI - 03BKS018</v>
      </c>
      <c r="BX756" t="str">
        <f t="shared" si="179"/>
        <v>Tipe Tower : SST</v>
      </c>
      <c r="BY756">
        <f t="shared" si="180"/>
        <v>4800083168</v>
      </c>
      <c r="BZ756" s="92" t="str">
        <f t="shared" si="180"/>
        <v>BoQ Verification</v>
      </c>
      <c r="CD756" s="531"/>
    </row>
    <row r="757" spans="2:82" ht="15" customHeight="1" x14ac:dyDescent="0.25">
      <c r="B757" s="103">
        <f t="shared" si="184"/>
        <v>608</v>
      </c>
      <c r="C757" s="126" t="s">
        <v>11395</v>
      </c>
      <c r="D757" s="126">
        <v>4800083168</v>
      </c>
      <c r="E757" s="121" t="s">
        <v>627</v>
      </c>
      <c r="F757" s="522">
        <v>250000</v>
      </c>
      <c r="G757" s="127">
        <v>8</v>
      </c>
      <c r="H757" s="103">
        <v>2014</v>
      </c>
      <c r="I757" s="128">
        <v>41858</v>
      </c>
      <c r="J757" s="128"/>
      <c r="K757" s="127" t="s">
        <v>628</v>
      </c>
      <c r="L757" s="126" t="s">
        <v>628</v>
      </c>
      <c r="M757" s="141" t="s">
        <v>628</v>
      </c>
      <c r="N757" s="142" t="s">
        <v>631</v>
      </c>
      <c r="O757" s="127" t="s">
        <v>98</v>
      </c>
      <c r="P757" s="127" t="s">
        <v>98</v>
      </c>
      <c r="Q757" s="100">
        <f>(IF(AF757='[1]Price List'!$B$1,VLOOKUP(N757,'[1]Price List'!$A$1:$K$104,2,0),IF(AF757='[1]Price List'!$C$1,VLOOKUP(N757,'[1]Price List'!$A$1:$K$104,3,0),IF(AF757='[1]Price List'!$D$1,VLOOKUP(N757,'[1]Price List'!$A$1:$K$104,4,0),IF(AF757='[1]Price List'!$E$1,VLOOKUP(N757,'[1]Price List'!$A$1:$K$104,5,0),IF(AF757='[1]Price List'!$F$1,VLOOKUP(N757,'[1]Price List'!$A$1:$K$104,6,0),IF(AF757='[1]Price List'!$G$1,VLOOKUP(N757,'[1]Price List'!$A$1:$K$104,7,0),IF(AF757='[1]Price List'!$H$1,VLOOKUP(N757,'[1]Price List'!$A$1:$K$104,8,0),IF(AF757='[1]Price List'!$I$1,VLOOKUP(N757,'[1]Price List'!$A$1:$K$104,9,0),IF(AF757='[1]Price List'!$J$1,VLOOKUP(N757,'[1]Price List'!$A$1:$K$104,10,0),IF(AF757='[1]Price List'!$K$1,VLOOKUP(N757,'[1]Price List'!$A$1:$K$104,11,0))))))))))))+(IF(AF757='[1]Price List'!$B$1,VLOOKUP(O757,'[1]Price List'!$A$1:$K$104,2,0),IF(AF757='[1]Price List'!$C$1,VLOOKUP(O757,'[1]Price List'!$A$1:$K$104,3,0),IF(AF757='[1]Price List'!$D$1,VLOOKUP(O757,'[1]Price List'!$A$1:$K$104,4,0),IF(AF757='[1]Price List'!$E$1,VLOOKUP(O757,'[1]Price List'!$A$1:$K$104,5,0),IF(AF757='[1]Price List'!$F$1,VLOOKUP(O757,'[1]Price List'!$A$1:$K$104,6,0),IF(AF757='[1]Price List'!$G$1,VLOOKUP(O757,'[1]Price List'!$A$1:$K$104,7,0),IF(AF757='[1]Price List'!$H$1,VLOOKUP(O757,'[1]Price List'!$A$1:$K$104,8,0),IF(AF757='[1]Price List'!$I$1,VLOOKUP(O757,'[1]Price List'!$A$1:$K$104,9,0),IF(AF757='[1]Price List'!$J$1,VLOOKUP(O757,'[1]Price List'!$A$1:$K$104,10,0),IF(AF757='[1]Price List'!$K$1,VLOOKUP(O757,'[1]Price List'!$A$1:$K$104,11,0))))))))))))+(IF(AF757='[1]Price List'!$B$1,VLOOKUP(P757,'[1]Price List'!$A$1:$K$104,2,0),IF(AF757='[1]Price List'!$C$1,VLOOKUP(P757,'[1]Price List'!$A$1:$K$104,3,0),IF(AF757='[1]Price List'!$D$1,VLOOKUP(P757,'[1]Price List'!$A$1:$K$104,4,0),IF(AF757='[1]Price List'!$E$1,VLOOKUP(P757,'[1]Price List'!$A$1:$K$104,5,0),IF(AF757='[1]Price List'!$F$1,VLOOKUP(P757,'[1]Price List'!$A$1:$K$104,6,0),IF(AF757='[1]Price List'!$G$1,VLOOKUP(P757,'[1]Price List'!$A$1:$K$104,7,0),IF(AF757='[1]Price List'!$H$1,VLOOKUP(P757,'[1]Price List'!$A$1:$K$104,8,0),IF(AF757='[1]Price List'!$I$1,VLOOKUP(P757,'[1]Price List'!$A$1:$K$104,9,0),IF(AF757='[1]Price List'!$J$1,VLOOKUP(P757,'[1]Price List'!$A$1:$K$104,10,0),IF(AF757='[1]Price List'!$K$1,VLOOKUP(P757,'[1]Price List'!$A$1:$K$104,11,0))))))))))))</f>
        <v>250000</v>
      </c>
      <c r="R757" s="103"/>
      <c r="S757" s="127"/>
      <c r="T757" s="127"/>
      <c r="U757" s="120">
        <v>41904</v>
      </c>
      <c r="V757" s="523">
        <f t="shared" si="183"/>
        <v>46</v>
      </c>
      <c r="W757" s="127"/>
      <c r="X757" s="141" t="s">
        <v>11396</v>
      </c>
      <c r="Y757" s="424" t="s">
        <v>11397</v>
      </c>
      <c r="Z757" s="126" t="s">
        <v>627</v>
      </c>
      <c r="AA757" s="103"/>
      <c r="AB757" s="126" t="s">
        <v>635</v>
      </c>
      <c r="AC757" s="103"/>
      <c r="AD757" s="103"/>
      <c r="AE757" s="103"/>
      <c r="AF757" s="121" t="s">
        <v>477</v>
      </c>
      <c r="AG757" s="126"/>
      <c r="AH757" s="524"/>
      <c r="AI757" s="524"/>
      <c r="AJ757" s="121"/>
      <c r="AK757" s="121"/>
      <c r="AL757" s="121"/>
      <c r="AM757" s="120"/>
      <c r="AN757" s="120"/>
      <c r="AO757" s="120"/>
      <c r="AP757" s="121"/>
      <c r="AQ757" s="525"/>
      <c r="AR757" s="525">
        <f t="shared" ca="1" si="189"/>
        <v>42347</v>
      </c>
      <c r="AS757" s="121"/>
      <c r="AT757" s="121" t="s">
        <v>11282</v>
      </c>
      <c r="AU757" s="256">
        <v>42025</v>
      </c>
      <c r="AV757" s="120">
        <v>42055</v>
      </c>
      <c r="AX757" s="442" t="s">
        <v>11283</v>
      </c>
      <c r="AY757" s="121">
        <v>0</v>
      </c>
      <c r="AZ757" s="256">
        <v>42055</v>
      </c>
      <c r="BA757" s="120">
        <v>42096</v>
      </c>
      <c r="BC757" s="522">
        <f t="shared" si="185"/>
        <v>250000</v>
      </c>
      <c r="BD757" s="121"/>
      <c r="BE757" s="516">
        <f t="shared" si="190"/>
        <v>250000</v>
      </c>
      <c r="BF757" s="122">
        <v>42100</v>
      </c>
      <c r="BG757" s="141" t="s">
        <v>116</v>
      </c>
      <c r="BH757" s="121" t="s">
        <v>11284</v>
      </c>
      <c r="BI757" s="122">
        <v>42101</v>
      </c>
      <c r="BJ757" s="190">
        <v>42124</v>
      </c>
      <c r="BK757" s="526" t="s">
        <v>167</v>
      </c>
      <c r="BL757" s="534">
        <f t="shared" si="182"/>
        <v>250000</v>
      </c>
      <c r="BQ757" t="str">
        <f t="shared" si="175"/>
        <v>Indosat</v>
      </c>
      <c r="BR757" t="str">
        <f t="shared" si="176"/>
        <v>HK-14-1932</v>
      </c>
      <c r="BS757" s="91">
        <f t="shared" si="177"/>
        <v>2014</v>
      </c>
      <c r="BT757">
        <f t="shared" si="188"/>
        <v>42055</v>
      </c>
      <c r="BU757" s="91">
        <f t="shared" si="187"/>
        <v>42096</v>
      </c>
      <c r="BW757" t="str">
        <f t="shared" si="178"/>
        <v>Site : RAWA RENGAS - 02TGN128</v>
      </c>
      <c r="BX757" t="str">
        <f t="shared" si="179"/>
        <v>Tipe Tower : SST</v>
      </c>
      <c r="BY757">
        <f t="shared" si="180"/>
        <v>4800083168</v>
      </c>
      <c r="BZ757" s="92" t="str">
        <f t="shared" si="180"/>
        <v>BoQ Verification</v>
      </c>
      <c r="CD757" s="531"/>
    </row>
    <row r="758" spans="2:82" ht="15" customHeight="1" x14ac:dyDescent="0.25">
      <c r="B758" s="103">
        <f t="shared" si="184"/>
        <v>609</v>
      </c>
      <c r="C758" s="126" t="s">
        <v>11398</v>
      </c>
      <c r="D758" s="126">
        <v>4800083168</v>
      </c>
      <c r="E758" s="121" t="s">
        <v>627</v>
      </c>
      <c r="F758" s="522">
        <v>250000</v>
      </c>
      <c r="G758" s="127">
        <v>8</v>
      </c>
      <c r="H758" s="103">
        <v>2014</v>
      </c>
      <c r="I758" s="128">
        <v>41858</v>
      </c>
      <c r="J758" s="128"/>
      <c r="K758" s="127" t="s">
        <v>628</v>
      </c>
      <c r="L758" s="126" t="s">
        <v>628</v>
      </c>
      <c r="M758" s="141" t="s">
        <v>628</v>
      </c>
      <c r="N758" s="142" t="s">
        <v>631</v>
      </c>
      <c r="O758" s="127" t="s">
        <v>98</v>
      </c>
      <c r="P758" s="127" t="s">
        <v>98</v>
      </c>
      <c r="Q758" s="100">
        <f>(IF(AF758='[1]Price List'!$B$1,VLOOKUP(N758,'[1]Price List'!$A$1:$K$104,2,0),IF(AF758='[1]Price List'!$C$1,VLOOKUP(N758,'[1]Price List'!$A$1:$K$104,3,0),IF(AF758='[1]Price List'!$D$1,VLOOKUP(N758,'[1]Price List'!$A$1:$K$104,4,0),IF(AF758='[1]Price List'!$E$1,VLOOKUP(N758,'[1]Price List'!$A$1:$K$104,5,0),IF(AF758='[1]Price List'!$F$1,VLOOKUP(N758,'[1]Price List'!$A$1:$K$104,6,0),IF(AF758='[1]Price List'!$G$1,VLOOKUP(N758,'[1]Price List'!$A$1:$K$104,7,0),IF(AF758='[1]Price List'!$H$1,VLOOKUP(N758,'[1]Price List'!$A$1:$K$104,8,0),IF(AF758='[1]Price List'!$I$1,VLOOKUP(N758,'[1]Price List'!$A$1:$K$104,9,0),IF(AF758='[1]Price List'!$J$1,VLOOKUP(N758,'[1]Price List'!$A$1:$K$104,10,0),IF(AF758='[1]Price List'!$K$1,VLOOKUP(N758,'[1]Price List'!$A$1:$K$104,11,0))))))))))))+(IF(AF758='[1]Price List'!$B$1,VLOOKUP(O758,'[1]Price List'!$A$1:$K$104,2,0),IF(AF758='[1]Price List'!$C$1,VLOOKUP(O758,'[1]Price List'!$A$1:$K$104,3,0),IF(AF758='[1]Price List'!$D$1,VLOOKUP(O758,'[1]Price List'!$A$1:$K$104,4,0),IF(AF758='[1]Price List'!$E$1,VLOOKUP(O758,'[1]Price List'!$A$1:$K$104,5,0),IF(AF758='[1]Price List'!$F$1,VLOOKUP(O758,'[1]Price List'!$A$1:$K$104,6,0),IF(AF758='[1]Price List'!$G$1,VLOOKUP(O758,'[1]Price List'!$A$1:$K$104,7,0),IF(AF758='[1]Price List'!$H$1,VLOOKUP(O758,'[1]Price List'!$A$1:$K$104,8,0),IF(AF758='[1]Price List'!$I$1,VLOOKUP(O758,'[1]Price List'!$A$1:$K$104,9,0),IF(AF758='[1]Price List'!$J$1,VLOOKUP(O758,'[1]Price List'!$A$1:$K$104,10,0),IF(AF758='[1]Price List'!$K$1,VLOOKUP(O758,'[1]Price List'!$A$1:$K$104,11,0))))))))))))+(IF(AF758='[1]Price List'!$B$1,VLOOKUP(P758,'[1]Price List'!$A$1:$K$104,2,0),IF(AF758='[1]Price List'!$C$1,VLOOKUP(P758,'[1]Price List'!$A$1:$K$104,3,0),IF(AF758='[1]Price List'!$D$1,VLOOKUP(P758,'[1]Price List'!$A$1:$K$104,4,0),IF(AF758='[1]Price List'!$E$1,VLOOKUP(P758,'[1]Price List'!$A$1:$K$104,5,0),IF(AF758='[1]Price List'!$F$1,VLOOKUP(P758,'[1]Price List'!$A$1:$K$104,6,0),IF(AF758='[1]Price List'!$G$1,VLOOKUP(P758,'[1]Price List'!$A$1:$K$104,7,0),IF(AF758='[1]Price List'!$H$1,VLOOKUP(P758,'[1]Price List'!$A$1:$K$104,8,0),IF(AF758='[1]Price List'!$I$1,VLOOKUP(P758,'[1]Price List'!$A$1:$K$104,9,0),IF(AF758='[1]Price List'!$J$1,VLOOKUP(P758,'[1]Price List'!$A$1:$K$104,10,0),IF(AF758='[1]Price List'!$K$1,VLOOKUP(P758,'[1]Price List'!$A$1:$K$104,11,0))))))))))))</f>
        <v>250000</v>
      </c>
      <c r="R758" s="103"/>
      <c r="S758" s="127"/>
      <c r="T758" s="127"/>
      <c r="U758" s="120">
        <v>41904</v>
      </c>
      <c r="V758" s="523">
        <f t="shared" si="183"/>
        <v>46</v>
      </c>
      <c r="W758" s="127"/>
      <c r="X758" s="141" t="s">
        <v>11399</v>
      </c>
      <c r="Y758" s="424" t="s">
        <v>11400</v>
      </c>
      <c r="Z758" s="126" t="s">
        <v>627</v>
      </c>
      <c r="AA758" s="103"/>
      <c r="AB758" s="126" t="s">
        <v>635</v>
      </c>
      <c r="AC758" s="103"/>
      <c r="AD758" s="103"/>
      <c r="AE758" s="103"/>
      <c r="AF758" s="121" t="s">
        <v>477</v>
      </c>
      <c r="AG758" s="126"/>
      <c r="AH758" s="524"/>
      <c r="AI758" s="524"/>
      <c r="AJ758" s="121"/>
      <c r="AK758" s="121"/>
      <c r="AL758" s="121"/>
      <c r="AM758" s="120"/>
      <c r="AN758" s="120"/>
      <c r="AO758" s="120"/>
      <c r="AP758" s="121"/>
      <c r="AQ758" s="525"/>
      <c r="AR758" s="525">
        <f t="shared" ca="1" si="189"/>
        <v>42347</v>
      </c>
      <c r="AS758" s="121"/>
      <c r="AT758" t="s">
        <v>11276</v>
      </c>
      <c r="AU758" s="120">
        <v>42025</v>
      </c>
      <c r="AV758" s="120">
        <v>42055</v>
      </c>
      <c r="AX758" s="442" t="s">
        <v>11277</v>
      </c>
      <c r="AY758" s="121">
        <v>0</v>
      </c>
      <c r="AZ758" s="256">
        <v>42055</v>
      </c>
      <c r="BA758" s="120">
        <v>42096</v>
      </c>
      <c r="BC758" s="522">
        <f t="shared" si="185"/>
        <v>250000</v>
      </c>
      <c r="BD758" s="121"/>
      <c r="BE758" s="516">
        <f t="shared" si="190"/>
        <v>250000</v>
      </c>
      <c r="BF758" s="122">
        <v>42100</v>
      </c>
      <c r="BG758" s="141" t="s">
        <v>116</v>
      </c>
      <c r="BH758" s="121" t="s">
        <v>11278</v>
      </c>
      <c r="BI758" s="122">
        <v>42101</v>
      </c>
      <c r="BJ758" s="546">
        <v>42124</v>
      </c>
      <c r="BK758" s="526" t="s">
        <v>167</v>
      </c>
      <c r="BL758" s="534">
        <f t="shared" si="182"/>
        <v>250000</v>
      </c>
      <c r="BQ758" t="str">
        <f t="shared" si="175"/>
        <v>Indosat</v>
      </c>
      <c r="BR758" t="str">
        <f t="shared" si="176"/>
        <v>HK-14-1933</v>
      </c>
      <c r="BS758" s="91">
        <f t="shared" si="177"/>
        <v>2014</v>
      </c>
      <c r="BT758">
        <f t="shared" si="188"/>
        <v>42055</v>
      </c>
      <c r="BU758" s="91">
        <f t="shared" si="187"/>
        <v>42096</v>
      </c>
      <c r="BW758" t="str">
        <f t="shared" si="178"/>
        <v>Site : NODAL SUMUR CIMANGGU - 02ODG129</v>
      </c>
      <c r="BX758" t="str">
        <f t="shared" si="179"/>
        <v>Tipe Tower : SST</v>
      </c>
      <c r="BY758">
        <f t="shared" si="180"/>
        <v>4800083168</v>
      </c>
      <c r="BZ758" s="92" t="str">
        <f t="shared" si="180"/>
        <v>BoQ Verification</v>
      </c>
      <c r="CD758" s="531"/>
    </row>
    <row r="759" spans="2:82" ht="15" customHeight="1" x14ac:dyDescent="0.25">
      <c r="B759" s="103">
        <f t="shared" si="184"/>
        <v>610</v>
      </c>
      <c r="C759" s="126" t="s">
        <v>11401</v>
      </c>
      <c r="D759" s="126">
        <v>4800083168</v>
      </c>
      <c r="E759" s="121" t="s">
        <v>627</v>
      </c>
      <c r="F759" s="522">
        <v>250000</v>
      </c>
      <c r="G759" s="127">
        <v>8</v>
      </c>
      <c r="H759" s="103">
        <v>2014</v>
      </c>
      <c r="I759" s="128">
        <v>41858</v>
      </c>
      <c r="J759" s="128"/>
      <c r="K759" s="127" t="s">
        <v>628</v>
      </c>
      <c r="L759" s="126" t="s">
        <v>628</v>
      </c>
      <c r="M759" s="141" t="s">
        <v>628</v>
      </c>
      <c r="N759" s="142" t="s">
        <v>631</v>
      </c>
      <c r="O759" s="127" t="s">
        <v>98</v>
      </c>
      <c r="P759" s="127" t="s">
        <v>98</v>
      </c>
      <c r="Q759" s="100">
        <f>(IF(AF759='[1]Price List'!$B$1,VLOOKUP(N759,'[1]Price List'!$A$1:$K$104,2,0),IF(AF759='[1]Price List'!$C$1,VLOOKUP(N759,'[1]Price List'!$A$1:$K$104,3,0),IF(AF759='[1]Price List'!$D$1,VLOOKUP(N759,'[1]Price List'!$A$1:$K$104,4,0),IF(AF759='[1]Price List'!$E$1,VLOOKUP(N759,'[1]Price List'!$A$1:$K$104,5,0),IF(AF759='[1]Price List'!$F$1,VLOOKUP(N759,'[1]Price List'!$A$1:$K$104,6,0),IF(AF759='[1]Price List'!$G$1,VLOOKUP(N759,'[1]Price List'!$A$1:$K$104,7,0),IF(AF759='[1]Price List'!$H$1,VLOOKUP(N759,'[1]Price List'!$A$1:$K$104,8,0),IF(AF759='[1]Price List'!$I$1,VLOOKUP(N759,'[1]Price List'!$A$1:$K$104,9,0),IF(AF759='[1]Price List'!$J$1,VLOOKUP(N759,'[1]Price List'!$A$1:$K$104,10,0),IF(AF759='[1]Price List'!$K$1,VLOOKUP(N759,'[1]Price List'!$A$1:$K$104,11,0))))))))))))+(IF(AF759='[1]Price List'!$B$1,VLOOKUP(O759,'[1]Price List'!$A$1:$K$104,2,0),IF(AF759='[1]Price List'!$C$1,VLOOKUP(O759,'[1]Price List'!$A$1:$K$104,3,0),IF(AF759='[1]Price List'!$D$1,VLOOKUP(O759,'[1]Price List'!$A$1:$K$104,4,0),IF(AF759='[1]Price List'!$E$1,VLOOKUP(O759,'[1]Price List'!$A$1:$K$104,5,0),IF(AF759='[1]Price List'!$F$1,VLOOKUP(O759,'[1]Price List'!$A$1:$K$104,6,0),IF(AF759='[1]Price List'!$G$1,VLOOKUP(O759,'[1]Price List'!$A$1:$K$104,7,0),IF(AF759='[1]Price List'!$H$1,VLOOKUP(O759,'[1]Price List'!$A$1:$K$104,8,0),IF(AF759='[1]Price List'!$I$1,VLOOKUP(O759,'[1]Price List'!$A$1:$K$104,9,0),IF(AF759='[1]Price List'!$J$1,VLOOKUP(O759,'[1]Price List'!$A$1:$K$104,10,0),IF(AF759='[1]Price List'!$K$1,VLOOKUP(O759,'[1]Price List'!$A$1:$K$104,11,0))))))))))))+(IF(AF759='[1]Price List'!$B$1,VLOOKUP(P759,'[1]Price List'!$A$1:$K$104,2,0),IF(AF759='[1]Price List'!$C$1,VLOOKUP(P759,'[1]Price List'!$A$1:$K$104,3,0),IF(AF759='[1]Price List'!$D$1,VLOOKUP(P759,'[1]Price List'!$A$1:$K$104,4,0),IF(AF759='[1]Price List'!$E$1,VLOOKUP(P759,'[1]Price List'!$A$1:$K$104,5,0),IF(AF759='[1]Price List'!$F$1,VLOOKUP(P759,'[1]Price List'!$A$1:$K$104,6,0),IF(AF759='[1]Price List'!$G$1,VLOOKUP(P759,'[1]Price List'!$A$1:$K$104,7,0),IF(AF759='[1]Price List'!$H$1,VLOOKUP(P759,'[1]Price List'!$A$1:$K$104,8,0),IF(AF759='[1]Price List'!$I$1,VLOOKUP(P759,'[1]Price List'!$A$1:$K$104,9,0),IF(AF759='[1]Price List'!$J$1,VLOOKUP(P759,'[1]Price List'!$A$1:$K$104,10,0),IF(AF759='[1]Price List'!$K$1,VLOOKUP(P759,'[1]Price List'!$A$1:$K$104,11,0))))))))))))</f>
        <v>250000</v>
      </c>
      <c r="R759" s="103"/>
      <c r="S759" s="127"/>
      <c r="T759" s="127"/>
      <c r="U759" s="120">
        <v>41904</v>
      </c>
      <c r="V759" s="523">
        <f t="shared" si="183"/>
        <v>46</v>
      </c>
      <c r="W759" s="127"/>
      <c r="X759" s="141" t="s">
        <v>11402</v>
      </c>
      <c r="Y759" s="424" t="s">
        <v>11403</v>
      </c>
      <c r="Z759" s="126" t="s">
        <v>627</v>
      </c>
      <c r="AA759" s="103"/>
      <c r="AB759" s="126" t="s">
        <v>635</v>
      </c>
      <c r="AC759" s="103"/>
      <c r="AD759" s="103"/>
      <c r="AE759" s="103"/>
      <c r="AF759" s="121" t="s">
        <v>477</v>
      </c>
      <c r="AG759" s="126"/>
      <c r="AH759" s="524"/>
      <c r="AI759" s="524"/>
      <c r="AJ759" s="121"/>
      <c r="AK759" s="121"/>
      <c r="AL759" s="121"/>
      <c r="AM759" s="120"/>
      <c r="AN759" s="120"/>
      <c r="AO759" s="120"/>
      <c r="AP759" s="121"/>
      <c r="AQ759" s="525"/>
      <c r="AR759" s="525">
        <f t="shared" ca="1" si="189"/>
        <v>42347</v>
      </c>
      <c r="AS759" s="121"/>
      <c r="AT759" s="126" t="s">
        <v>11310</v>
      </c>
      <c r="AU759" s="91">
        <v>42025</v>
      </c>
      <c r="AV759" s="91">
        <v>42055</v>
      </c>
      <c r="AX759" s="120" t="s">
        <v>11311</v>
      </c>
      <c r="AZ759" s="256">
        <v>42055</v>
      </c>
      <c r="BA759" s="256">
        <v>42096</v>
      </c>
      <c r="BC759" s="522">
        <f t="shared" si="185"/>
        <v>250000</v>
      </c>
      <c r="BD759" s="121"/>
      <c r="BE759" s="516">
        <f t="shared" si="190"/>
        <v>250000</v>
      </c>
      <c r="BF759" s="122">
        <v>42100</v>
      </c>
      <c r="BG759" s="141" t="s">
        <v>116</v>
      </c>
      <c r="BH759" s="121" t="s">
        <v>11312</v>
      </c>
      <c r="BI759" s="122">
        <v>42101</v>
      </c>
      <c r="BJ759" s="190">
        <v>42124</v>
      </c>
      <c r="BK759" s="526" t="s">
        <v>167</v>
      </c>
      <c r="BL759" s="534">
        <f t="shared" si="182"/>
        <v>250000</v>
      </c>
      <c r="BQ759" t="str">
        <f t="shared" si="175"/>
        <v>Indosat</v>
      </c>
      <c r="BR759" t="str">
        <f t="shared" si="176"/>
        <v>HK-14-1934</v>
      </c>
      <c r="BS759" s="91">
        <f t="shared" si="177"/>
        <v>2014</v>
      </c>
      <c r="BT759">
        <f t="shared" si="188"/>
        <v>42055</v>
      </c>
      <c r="BU759" s="91">
        <f t="shared" si="187"/>
        <v>42096</v>
      </c>
      <c r="BW759" t="str">
        <f t="shared" si="178"/>
        <v>Site : AKHDIAT - 03CBN023</v>
      </c>
      <c r="BX759" t="str">
        <f t="shared" si="179"/>
        <v>Tipe Tower : SST</v>
      </c>
      <c r="BY759">
        <f t="shared" si="180"/>
        <v>4800083168</v>
      </c>
      <c r="BZ759" s="92" t="str">
        <f t="shared" si="180"/>
        <v>BoQ Verification</v>
      </c>
      <c r="CD759" s="531"/>
    </row>
    <row r="760" spans="2:82" ht="15" customHeight="1" x14ac:dyDescent="0.25">
      <c r="B760" s="103">
        <f t="shared" si="184"/>
        <v>611</v>
      </c>
      <c r="C760" s="126" t="s">
        <v>11404</v>
      </c>
      <c r="D760" s="126">
        <v>4800083168</v>
      </c>
      <c r="E760" s="121" t="s">
        <v>627</v>
      </c>
      <c r="F760" s="522">
        <v>250000</v>
      </c>
      <c r="G760" s="127">
        <v>8</v>
      </c>
      <c r="H760" s="103">
        <v>2014</v>
      </c>
      <c r="I760" s="128">
        <v>41858</v>
      </c>
      <c r="J760" s="128"/>
      <c r="K760" s="127" t="s">
        <v>628</v>
      </c>
      <c r="L760" s="126" t="s">
        <v>628</v>
      </c>
      <c r="M760" s="141" t="s">
        <v>628</v>
      </c>
      <c r="N760" s="142" t="s">
        <v>631</v>
      </c>
      <c r="O760" s="127" t="s">
        <v>98</v>
      </c>
      <c r="P760" s="127" t="s">
        <v>98</v>
      </c>
      <c r="Q760" s="100">
        <f>(IF(AF760='[1]Price List'!$B$1,VLOOKUP(N760,'[1]Price List'!$A$1:$K$104,2,0),IF(AF760='[1]Price List'!$C$1,VLOOKUP(N760,'[1]Price List'!$A$1:$K$104,3,0),IF(AF760='[1]Price List'!$D$1,VLOOKUP(N760,'[1]Price List'!$A$1:$K$104,4,0),IF(AF760='[1]Price List'!$E$1,VLOOKUP(N760,'[1]Price List'!$A$1:$K$104,5,0),IF(AF760='[1]Price List'!$F$1,VLOOKUP(N760,'[1]Price List'!$A$1:$K$104,6,0),IF(AF760='[1]Price List'!$G$1,VLOOKUP(N760,'[1]Price List'!$A$1:$K$104,7,0),IF(AF760='[1]Price List'!$H$1,VLOOKUP(N760,'[1]Price List'!$A$1:$K$104,8,0),IF(AF760='[1]Price List'!$I$1,VLOOKUP(N760,'[1]Price List'!$A$1:$K$104,9,0),IF(AF760='[1]Price List'!$J$1,VLOOKUP(N760,'[1]Price List'!$A$1:$K$104,10,0),IF(AF760='[1]Price List'!$K$1,VLOOKUP(N760,'[1]Price List'!$A$1:$K$104,11,0))))))))))))+(IF(AF760='[1]Price List'!$B$1,VLOOKUP(O760,'[1]Price List'!$A$1:$K$104,2,0),IF(AF760='[1]Price List'!$C$1,VLOOKUP(O760,'[1]Price List'!$A$1:$K$104,3,0),IF(AF760='[1]Price List'!$D$1,VLOOKUP(O760,'[1]Price List'!$A$1:$K$104,4,0),IF(AF760='[1]Price List'!$E$1,VLOOKUP(O760,'[1]Price List'!$A$1:$K$104,5,0),IF(AF760='[1]Price List'!$F$1,VLOOKUP(O760,'[1]Price List'!$A$1:$K$104,6,0),IF(AF760='[1]Price List'!$G$1,VLOOKUP(O760,'[1]Price List'!$A$1:$K$104,7,0),IF(AF760='[1]Price List'!$H$1,VLOOKUP(O760,'[1]Price List'!$A$1:$K$104,8,0),IF(AF760='[1]Price List'!$I$1,VLOOKUP(O760,'[1]Price List'!$A$1:$K$104,9,0),IF(AF760='[1]Price List'!$J$1,VLOOKUP(O760,'[1]Price List'!$A$1:$K$104,10,0),IF(AF760='[1]Price List'!$K$1,VLOOKUP(O760,'[1]Price List'!$A$1:$K$104,11,0))))))))))))+(IF(AF760='[1]Price List'!$B$1,VLOOKUP(P760,'[1]Price List'!$A$1:$K$104,2,0),IF(AF760='[1]Price List'!$C$1,VLOOKUP(P760,'[1]Price List'!$A$1:$K$104,3,0),IF(AF760='[1]Price List'!$D$1,VLOOKUP(P760,'[1]Price List'!$A$1:$K$104,4,0),IF(AF760='[1]Price List'!$E$1,VLOOKUP(P760,'[1]Price List'!$A$1:$K$104,5,0),IF(AF760='[1]Price List'!$F$1,VLOOKUP(P760,'[1]Price List'!$A$1:$K$104,6,0),IF(AF760='[1]Price List'!$G$1,VLOOKUP(P760,'[1]Price List'!$A$1:$K$104,7,0),IF(AF760='[1]Price List'!$H$1,VLOOKUP(P760,'[1]Price List'!$A$1:$K$104,8,0),IF(AF760='[1]Price List'!$I$1,VLOOKUP(P760,'[1]Price List'!$A$1:$K$104,9,0),IF(AF760='[1]Price List'!$J$1,VLOOKUP(P760,'[1]Price List'!$A$1:$K$104,10,0),IF(AF760='[1]Price List'!$K$1,VLOOKUP(P760,'[1]Price List'!$A$1:$K$104,11,0))))))))))))</f>
        <v>250000</v>
      </c>
      <c r="R760" s="348">
        <v>2014</v>
      </c>
      <c r="S760" s="127"/>
      <c r="T760" s="127"/>
      <c r="U760" s="120">
        <v>41904</v>
      </c>
      <c r="V760" s="523">
        <f t="shared" si="183"/>
        <v>46</v>
      </c>
      <c r="W760" s="127"/>
      <c r="X760" s="141" t="s">
        <v>11405</v>
      </c>
      <c r="Y760" s="424" t="s">
        <v>11406</v>
      </c>
      <c r="Z760" s="126" t="s">
        <v>627</v>
      </c>
      <c r="AA760" s="103"/>
      <c r="AB760" s="126" t="s">
        <v>635</v>
      </c>
      <c r="AC760" s="103"/>
      <c r="AD760" s="103"/>
      <c r="AE760" s="103"/>
      <c r="AF760" s="121" t="s">
        <v>477</v>
      </c>
      <c r="AG760" s="126"/>
      <c r="AH760" s="524"/>
      <c r="AI760" s="524"/>
      <c r="AJ760" s="121"/>
      <c r="AK760" s="121"/>
      <c r="AL760" s="121"/>
      <c r="AM760" s="120"/>
      <c r="AN760" s="120"/>
      <c r="AO760" s="120"/>
      <c r="AP760" s="121"/>
      <c r="AQ760" s="525"/>
      <c r="AR760" s="525">
        <f t="shared" ca="1" si="189"/>
        <v>42347</v>
      </c>
      <c r="AS760" s="121"/>
      <c r="AT760" s="121" t="s">
        <v>11288</v>
      </c>
      <c r="AU760" s="542">
        <v>42025</v>
      </c>
      <c r="AV760" s="120">
        <v>42055</v>
      </c>
      <c r="AX760" s="442" t="s">
        <v>11289</v>
      </c>
      <c r="AY760" s="89"/>
      <c r="AZ760" s="120">
        <v>42055</v>
      </c>
      <c r="BA760" s="120">
        <v>42117</v>
      </c>
      <c r="BC760" s="522">
        <f t="shared" si="185"/>
        <v>250000</v>
      </c>
      <c r="BD760" s="121"/>
      <c r="BE760" s="516"/>
      <c r="BF760" s="122">
        <v>42118</v>
      </c>
      <c r="BG760" s="141" t="s">
        <v>116</v>
      </c>
      <c r="BH760" s="121" t="s">
        <v>11290</v>
      </c>
      <c r="BI760" s="122">
        <v>42118</v>
      </c>
      <c r="BJ760" s="190">
        <v>42137</v>
      </c>
      <c r="BK760" s="526" t="s">
        <v>167</v>
      </c>
      <c r="BL760" s="534">
        <f t="shared" si="182"/>
        <v>250000</v>
      </c>
      <c r="BQ760" t="str">
        <f t="shared" si="175"/>
        <v>Indosat</v>
      </c>
      <c r="BR760" t="str">
        <f t="shared" si="176"/>
        <v>HK-14-1935</v>
      </c>
      <c r="BS760" s="91">
        <f t="shared" si="177"/>
        <v>2014</v>
      </c>
      <c r="BT760">
        <f t="shared" si="188"/>
        <v>42055</v>
      </c>
      <c r="BU760" s="91">
        <f t="shared" si="187"/>
        <v>42117</v>
      </c>
      <c r="BW760" t="str">
        <f t="shared" si="178"/>
        <v>Site : STIN KARAMOY - 03CKR026</v>
      </c>
      <c r="BX760" t="str">
        <f t="shared" si="179"/>
        <v>Tipe Tower : SST</v>
      </c>
      <c r="BY760">
        <f t="shared" si="180"/>
        <v>4800083168</v>
      </c>
      <c r="BZ760" s="92" t="str">
        <f t="shared" si="180"/>
        <v>BoQ Verification</v>
      </c>
      <c r="CD760" s="531"/>
    </row>
    <row r="761" spans="2:82" ht="15" customHeight="1" x14ac:dyDescent="0.25">
      <c r="B761" s="103">
        <f t="shared" si="184"/>
        <v>612</v>
      </c>
      <c r="C761" s="126" t="s">
        <v>11407</v>
      </c>
      <c r="D761" s="126">
        <v>4800083168</v>
      </c>
      <c r="E761" s="121" t="s">
        <v>627</v>
      </c>
      <c r="F761" s="522">
        <v>250000</v>
      </c>
      <c r="G761" s="127">
        <v>8</v>
      </c>
      <c r="H761" s="103">
        <v>2014</v>
      </c>
      <c r="I761" s="128">
        <v>41858</v>
      </c>
      <c r="J761" s="128"/>
      <c r="K761" s="127" t="s">
        <v>628</v>
      </c>
      <c r="L761" s="126" t="s">
        <v>628</v>
      </c>
      <c r="M761" s="141" t="s">
        <v>628</v>
      </c>
      <c r="N761" s="142" t="s">
        <v>631</v>
      </c>
      <c r="O761" s="127" t="s">
        <v>98</v>
      </c>
      <c r="P761" s="127" t="s">
        <v>98</v>
      </c>
      <c r="Q761" s="100">
        <f>(IF(AF761='[1]Price List'!$B$1,VLOOKUP(N761,'[1]Price List'!$A$1:$K$104,2,0),IF(AF761='[1]Price List'!$C$1,VLOOKUP(N761,'[1]Price List'!$A$1:$K$104,3,0),IF(AF761='[1]Price List'!$D$1,VLOOKUP(N761,'[1]Price List'!$A$1:$K$104,4,0),IF(AF761='[1]Price List'!$E$1,VLOOKUP(N761,'[1]Price List'!$A$1:$K$104,5,0),IF(AF761='[1]Price List'!$F$1,VLOOKUP(N761,'[1]Price List'!$A$1:$K$104,6,0),IF(AF761='[1]Price List'!$G$1,VLOOKUP(N761,'[1]Price List'!$A$1:$K$104,7,0),IF(AF761='[1]Price List'!$H$1,VLOOKUP(N761,'[1]Price List'!$A$1:$K$104,8,0),IF(AF761='[1]Price List'!$I$1,VLOOKUP(N761,'[1]Price List'!$A$1:$K$104,9,0),IF(AF761='[1]Price List'!$J$1,VLOOKUP(N761,'[1]Price List'!$A$1:$K$104,10,0),IF(AF761='[1]Price List'!$K$1,VLOOKUP(N761,'[1]Price List'!$A$1:$K$104,11,0))))))))))))+(IF(AF761='[1]Price List'!$B$1,VLOOKUP(O761,'[1]Price List'!$A$1:$K$104,2,0),IF(AF761='[1]Price List'!$C$1,VLOOKUP(O761,'[1]Price List'!$A$1:$K$104,3,0),IF(AF761='[1]Price List'!$D$1,VLOOKUP(O761,'[1]Price List'!$A$1:$K$104,4,0),IF(AF761='[1]Price List'!$E$1,VLOOKUP(O761,'[1]Price List'!$A$1:$K$104,5,0),IF(AF761='[1]Price List'!$F$1,VLOOKUP(O761,'[1]Price List'!$A$1:$K$104,6,0),IF(AF761='[1]Price List'!$G$1,VLOOKUP(O761,'[1]Price List'!$A$1:$K$104,7,0),IF(AF761='[1]Price List'!$H$1,VLOOKUP(O761,'[1]Price List'!$A$1:$K$104,8,0),IF(AF761='[1]Price List'!$I$1,VLOOKUP(O761,'[1]Price List'!$A$1:$K$104,9,0),IF(AF761='[1]Price List'!$J$1,VLOOKUP(O761,'[1]Price List'!$A$1:$K$104,10,0),IF(AF761='[1]Price List'!$K$1,VLOOKUP(O761,'[1]Price List'!$A$1:$K$104,11,0))))))))))))+(IF(AF761='[1]Price List'!$B$1,VLOOKUP(P761,'[1]Price List'!$A$1:$K$104,2,0),IF(AF761='[1]Price List'!$C$1,VLOOKUP(P761,'[1]Price List'!$A$1:$K$104,3,0),IF(AF761='[1]Price List'!$D$1,VLOOKUP(P761,'[1]Price List'!$A$1:$K$104,4,0),IF(AF761='[1]Price List'!$E$1,VLOOKUP(P761,'[1]Price List'!$A$1:$K$104,5,0),IF(AF761='[1]Price List'!$F$1,VLOOKUP(P761,'[1]Price List'!$A$1:$K$104,6,0),IF(AF761='[1]Price List'!$G$1,VLOOKUP(P761,'[1]Price List'!$A$1:$K$104,7,0),IF(AF761='[1]Price List'!$H$1,VLOOKUP(P761,'[1]Price List'!$A$1:$K$104,8,0),IF(AF761='[1]Price List'!$I$1,VLOOKUP(P761,'[1]Price List'!$A$1:$K$104,9,0),IF(AF761='[1]Price List'!$J$1,VLOOKUP(P761,'[1]Price List'!$A$1:$K$104,10,0),IF(AF761='[1]Price List'!$K$1,VLOOKUP(P761,'[1]Price List'!$A$1:$K$104,11,0))))))))))))</f>
        <v>250000</v>
      </c>
      <c r="R761" s="103"/>
      <c r="S761" s="127"/>
      <c r="T761" s="127"/>
      <c r="U761" s="120">
        <v>41904</v>
      </c>
      <c r="V761" s="523">
        <f t="shared" si="183"/>
        <v>46</v>
      </c>
      <c r="W761" s="127"/>
      <c r="X761" s="141" t="s">
        <v>11408</v>
      </c>
      <c r="Y761" s="424" t="s">
        <v>11409</v>
      </c>
      <c r="Z761" s="126" t="s">
        <v>627</v>
      </c>
      <c r="AA761" s="103"/>
      <c r="AB761" s="126" t="s">
        <v>635</v>
      </c>
      <c r="AC761" s="103"/>
      <c r="AD761" s="103"/>
      <c r="AE761" s="103"/>
      <c r="AF761" s="121" t="s">
        <v>477</v>
      </c>
      <c r="AG761" s="126"/>
      <c r="AH761" s="524"/>
      <c r="AI761" s="524"/>
      <c r="AJ761" s="121"/>
      <c r="AK761" s="121"/>
      <c r="AL761" s="121"/>
      <c r="AM761" s="120"/>
      <c r="AN761" s="120"/>
      <c r="AO761" s="120"/>
      <c r="AP761" s="121"/>
      <c r="AQ761" s="525"/>
      <c r="AR761" s="525">
        <f t="shared" ca="1" si="189"/>
        <v>42347</v>
      </c>
      <c r="AS761" s="121"/>
      <c r="AT761" t="s">
        <v>11276</v>
      </c>
      <c r="AU761" s="120">
        <v>42025</v>
      </c>
      <c r="AV761" s="120">
        <v>42055</v>
      </c>
      <c r="AX761" s="442" t="s">
        <v>11277</v>
      </c>
      <c r="AY761" s="121">
        <v>0</v>
      </c>
      <c r="AZ761" s="256">
        <v>42055</v>
      </c>
      <c r="BA761" s="120">
        <v>42096</v>
      </c>
      <c r="BC761" s="522">
        <f t="shared" si="185"/>
        <v>250000</v>
      </c>
      <c r="BD761" s="121"/>
      <c r="BE761" s="516">
        <f>+BC761</f>
        <v>250000</v>
      </c>
      <c r="BF761" s="122">
        <v>42100</v>
      </c>
      <c r="BG761" s="141" t="s">
        <v>116</v>
      </c>
      <c r="BH761" s="121" t="s">
        <v>11278</v>
      </c>
      <c r="BI761" s="122">
        <v>42101</v>
      </c>
      <c r="BJ761" s="546">
        <v>42124</v>
      </c>
      <c r="BK761" s="526" t="s">
        <v>167</v>
      </c>
      <c r="BL761" s="534">
        <f t="shared" si="182"/>
        <v>250000</v>
      </c>
      <c r="BQ761" t="str">
        <f t="shared" si="175"/>
        <v>Indosat</v>
      </c>
      <c r="BR761" t="str">
        <f t="shared" si="176"/>
        <v>HK-14-1936</v>
      </c>
      <c r="BS761" s="91">
        <f t="shared" si="177"/>
        <v>2014</v>
      </c>
      <c r="BT761">
        <f t="shared" si="188"/>
        <v>42055</v>
      </c>
      <c r="BU761" s="91">
        <f t="shared" si="187"/>
        <v>42096</v>
      </c>
      <c r="BW761" t="str">
        <f t="shared" si="178"/>
        <v>Site : NODAL CILEBANG - 02RKB141</v>
      </c>
      <c r="BX761" t="str">
        <f t="shared" si="179"/>
        <v>Tipe Tower : SST</v>
      </c>
      <c r="BY761">
        <f t="shared" si="180"/>
        <v>4800083168</v>
      </c>
      <c r="BZ761" s="92" t="str">
        <f t="shared" si="180"/>
        <v>BoQ Verification</v>
      </c>
      <c r="CD761" s="531"/>
    </row>
    <row r="762" spans="2:82" ht="15" customHeight="1" x14ac:dyDescent="0.25">
      <c r="B762" s="103">
        <f t="shared" si="184"/>
        <v>613</v>
      </c>
      <c r="C762" s="126" t="s">
        <v>11410</v>
      </c>
      <c r="D762" s="126">
        <v>4800083168</v>
      </c>
      <c r="E762" s="121" t="s">
        <v>627</v>
      </c>
      <c r="F762" s="522">
        <v>250000</v>
      </c>
      <c r="G762" s="127">
        <v>8</v>
      </c>
      <c r="H762" s="103">
        <v>2014</v>
      </c>
      <c r="I762" s="128">
        <v>41858</v>
      </c>
      <c r="J762" s="128"/>
      <c r="K762" s="127" t="s">
        <v>628</v>
      </c>
      <c r="L762" s="126" t="s">
        <v>628</v>
      </c>
      <c r="M762" s="141" t="s">
        <v>628</v>
      </c>
      <c r="N762" s="142" t="s">
        <v>631</v>
      </c>
      <c r="O762" s="127" t="s">
        <v>98</v>
      </c>
      <c r="P762" s="127" t="s">
        <v>98</v>
      </c>
      <c r="Q762" s="100">
        <f>(IF(AF762='[1]Price List'!$B$1,VLOOKUP(N762,'[1]Price List'!$A$1:$K$104,2,0),IF(AF762='[1]Price List'!$C$1,VLOOKUP(N762,'[1]Price List'!$A$1:$K$104,3,0),IF(AF762='[1]Price List'!$D$1,VLOOKUP(N762,'[1]Price List'!$A$1:$K$104,4,0),IF(AF762='[1]Price List'!$E$1,VLOOKUP(N762,'[1]Price List'!$A$1:$K$104,5,0),IF(AF762='[1]Price List'!$F$1,VLOOKUP(N762,'[1]Price List'!$A$1:$K$104,6,0),IF(AF762='[1]Price List'!$G$1,VLOOKUP(N762,'[1]Price List'!$A$1:$K$104,7,0),IF(AF762='[1]Price List'!$H$1,VLOOKUP(N762,'[1]Price List'!$A$1:$K$104,8,0),IF(AF762='[1]Price List'!$I$1,VLOOKUP(N762,'[1]Price List'!$A$1:$K$104,9,0),IF(AF762='[1]Price List'!$J$1,VLOOKUP(N762,'[1]Price List'!$A$1:$K$104,10,0),IF(AF762='[1]Price List'!$K$1,VLOOKUP(N762,'[1]Price List'!$A$1:$K$104,11,0))))))))))))+(IF(AF762='[1]Price List'!$B$1,VLOOKUP(O762,'[1]Price List'!$A$1:$K$104,2,0),IF(AF762='[1]Price List'!$C$1,VLOOKUP(O762,'[1]Price List'!$A$1:$K$104,3,0),IF(AF762='[1]Price List'!$D$1,VLOOKUP(O762,'[1]Price List'!$A$1:$K$104,4,0),IF(AF762='[1]Price List'!$E$1,VLOOKUP(O762,'[1]Price List'!$A$1:$K$104,5,0),IF(AF762='[1]Price List'!$F$1,VLOOKUP(O762,'[1]Price List'!$A$1:$K$104,6,0),IF(AF762='[1]Price List'!$G$1,VLOOKUP(O762,'[1]Price List'!$A$1:$K$104,7,0),IF(AF762='[1]Price List'!$H$1,VLOOKUP(O762,'[1]Price List'!$A$1:$K$104,8,0),IF(AF762='[1]Price List'!$I$1,VLOOKUP(O762,'[1]Price List'!$A$1:$K$104,9,0),IF(AF762='[1]Price List'!$J$1,VLOOKUP(O762,'[1]Price List'!$A$1:$K$104,10,0),IF(AF762='[1]Price List'!$K$1,VLOOKUP(O762,'[1]Price List'!$A$1:$K$104,11,0))))))))))))+(IF(AF762='[1]Price List'!$B$1,VLOOKUP(P762,'[1]Price List'!$A$1:$K$104,2,0),IF(AF762='[1]Price List'!$C$1,VLOOKUP(P762,'[1]Price List'!$A$1:$K$104,3,0),IF(AF762='[1]Price List'!$D$1,VLOOKUP(P762,'[1]Price List'!$A$1:$K$104,4,0),IF(AF762='[1]Price List'!$E$1,VLOOKUP(P762,'[1]Price List'!$A$1:$K$104,5,0),IF(AF762='[1]Price List'!$F$1,VLOOKUP(P762,'[1]Price List'!$A$1:$K$104,6,0),IF(AF762='[1]Price List'!$G$1,VLOOKUP(P762,'[1]Price List'!$A$1:$K$104,7,0),IF(AF762='[1]Price List'!$H$1,VLOOKUP(P762,'[1]Price List'!$A$1:$K$104,8,0),IF(AF762='[1]Price List'!$I$1,VLOOKUP(P762,'[1]Price List'!$A$1:$K$104,9,0),IF(AF762='[1]Price List'!$J$1,VLOOKUP(P762,'[1]Price List'!$A$1:$K$104,10,0),IF(AF762='[1]Price List'!$K$1,VLOOKUP(P762,'[1]Price List'!$A$1:$K$104,11,0))))))))))))</f>
        <v>250000</v>
      </c>
      <c r="R762" s="103"/>
      <c r="S762" s="127"/>
      <c r="T762" s="127"/>
      <c r="U762" s="120">
        <v>41904</v>
      </c>
      <c r="V762" s="523">
        <f t="shared" si="183"/>
        <v>46</v>
      </c>
      <c r="W762" s="127"/>
      <c r="X762" s="141" t="s">
        <v>11411</v>
      </c>
      <c r="Y762" s="424" t="s">
        <v>11412</v>
      </c>
      <c r="Z762" s="126" t="s">
        <v>627</v>
      </c>
      <c r="AA762" s="103"/>
      <c r="AB762" s="126" t="s">
        <v>635</v>
      </c>
      <c r="AC762" s="103"/>
      <c r="AD762" s="103"/>
      <c r="AE762" s="103"/>
      <c r="AF762" s="121" t="s">
        <v>477</v>
      </c>
      <c r="AG762" s="126"/>
      <c r="AH762" s="524"/>
      <c r="AI762" s="524"/>
      <c r="AJ762" s="121"/>
      <c r="AK762" s="121"/>
      <c r="AL762" s="121"/>
      <c r="AM762" s="120"/>
      <c r="AN762" s="120"/>
      <c r="AO762" s="120"/>
      <c r="AP762" s="121"/>
      <c r="AQ762" s="525"/>
      <c r="AR762" s="525">
        <f t="shared" ca="1" si="189"/>
        <v>42347</v>
      </c>
      <c r="AS762" s="121"/>
      <c r="AT762" s="121" t="s">
        <v>11255</v>
      </c>
      <c r="AU762" s="91">
        <v>42025</v>
      </c>
      <c r="AV762" s="91">
        <v>42055</v>
      </c>
      <c r="AX762" s="442" t="s">
        <v>11256</v>
      </c>
      <c r="AZ762" s="120">
        <v>42055</v>
      </c>
      <c r="BA762" s="120">
        <v>42096</v>
      </c>
      <c r="BC762" s="522">
        <f t="shared" si="185"/>
        <v>250000</v>
      </c>
      <c r="BD762" s="121"/>
      <c r="BE762" s="516">
        <f>+BC762</f>
        <v>250000</v>
      </c>
      <c r="BF762" s="122">
        <v>42100</v>
      </c>
      <c r="BG762" s="141" t="s">
        <v>116</v>
      </c>
      <c r="BH762" s="121" t="s">
        <v>11257</v>
      </c>
      <c r="BI762" s="122">
        <v>42101</v>
      </c>
      <c r="BJ762" s="190">
        <v>42124</v>
      </c>
      <c r="BK762" s="526" t="s">
        <v>167</v>
      </c>
      <c r="BL762" s="534">
        <f t="shared" si="182"/>
        <v>250000</v>
      </c>
      <c r="BQ762" t="str">
        <f t="shared" si="175"/>
        <v>Indosat</v>
      </c>
      <c r="BR762" t="str">
        <f t="shared" si="176"/>
        <v>HK-14-1937</v>
      </c>
      <c r="BS762" s="91">
        <f t="shared" si="177"/>
        <v>2014</v>
      </c>
      <c r="BT762">
        <f t="shared" si="188"/>
        <v>42055</v>
      </c>
      <c r="BU762" s="91">
        <f t="shared" si="187"/>
        <v>42096</v>
      </c>
      <c r="BW762" t="str">
        <f t="shared" si="178"/>
        <v>Site : CISEENG - 03CBN066</v>
      </c>
      <c r="BX762" t="str">
        <f t="shared" si="179"/>
        <v>Tipe Tower : SST</v>
      </c>
      <c r="BY762">
        <f t="shared" si="180"/>
        <v>4800083168</v>
      </c>
      <c r="BZ762" s="92" t="str">
        <f t="shared" si="180"/>
        <v>BoQ Verification</v>
      </c>
      <c r="CD762" s="531"/>
    </row>
    <row r="763" spans="2:82" ht="15" customHeight="1" x14ac:dyDescent="0.25">
      <c r="B763" s="103">
        <f t="shared" si="184"/>
        <v>614</v>
      </c>
      <c r="C763" s="126" t="s">
        <v>11413</v>
      </c>
      <c r="D763" s="126">
        <v>4800083168</v>
      </c>
      <c r="E763" s="121" t="s">
        <v>627</v>
      </c>
      <c r="F763" s="522">
        <v>250000</v>
      </c>
      <c r="G763" s="127">
        <v>8</v>
      </c>
      <c r="H763" s="103">
        <v>2014</v>
      </c>
      <c r="I763" s="128">
        <v>41858</v>
      </c>
      <c r="J763" s="128"/>
      <c r="K763" s="127" t="s">
        <v>628</v>
      </c>
      <c r="L763" s="126" t="s">
        <v>628</v>
      </c>
      <c r="M763" s="141" t="s">
        <v>628</v>
      </c>
      <c r="N763" s="142" t="s">
        <v>631</v>
      </c>
      <c r="O763" s="127" t="s">
        <v>98</v>
      </c>
      <c r="P763" s="127" t="s">
        <v>98</v>
      </c>
      <c r="Q763" s="100">
        <f>(IF(AF763='[1]Price List'!$B$1,VLOOKUP(N763,'[1]Price List'!$A$1:$K$104,2,0),IF(AF763='[1]Price List'!$C$1,VLOOKUP(N763,'[1]Price List'!$A$1:$K$104,3,0),IF(AF763='[1]Price List'!$D$1,VLOOKUP(N763,'[1]Price List'!$A$1:$K$104,4,0),IF(AF763='[1]Price List'!$E$1,VLOOKUP(N763,'[1]Price List'!$A$1:$K$104,5,0),IF(AF763='[1]Price List'!$F$1,VLOOKUP(N763,'[1]Price List'!$A$1:$K$104,6,0),IF(AF763='[1]Price List'!$G$1,VLOOKUP(N763,'[1]Price List'!$A$1:$K$104,7,0),IF(AF763='[1]Price List'!$H$1,VLOOKUP(N763,'[1]Price List'!$A$1:$K$104,8,0),IF(AF763='[1]Price List'!$I$1,VLOOKUP(N763,'[1]Price List'!$A$1:$K$104,9,0),IF(AF763='[1]Price List'!$J$1,VLOOKUP(N763,'[1]Price List'!$A$1:$K$104,10,0),IF(AF763='[1]Price List'!$K$1,VLOOKUP(N763,'[1]Price List'!$A$1:$K$104,11,0))))))))))))+(IF(AF763='[1]Price List'!$B$1,VLOOKUP(O763,'[1]Price List'!$A$1:$K$104,2,0),IF(AF763='[1]Price List'!$C$1,VLOOKUP(O763,'[1]Price List'!$A$1:$K$104,3,0),IF(AF763='[1]Price List'!$D$1,VLOOKUP(O763,'[1]Price List'!$A$1:$K$104,4,0),IF(AF763='[1]Price List'!$E$1,VLOOKUP(O763,'[1]Price List'!$A$1:$K$104,5,0),IF(AF763='[1]Price List'!$F$1,VLOOKUP(O763,'[1]Price List'!$A$1:$K$104,6,0),IF(AF763='[1]Price List'!$G$1,VLOOKUP(O763,'[1]Price List'!$A$1:$K$104,7,0),IF(AF763='[1]Price List'!$H$1,VLOOKUP(O763,'[1]Price List'!$A$1:$K$104,8,0),IF(AF763='[1]Price List'!$I$1,VLOOKUP(O763,'[1]Price List'!$A$1:$K$104,9,0),IF(AF763='[1]Price List'!$J$1,VLOOKUP(O763,'[1]Price List'!$A$1:$K$104,10,0),IF(AF763='[1]Price List'!$K$1,VLOOKUP(O763,'[1]Price List'!$A$1:$K$104,11,0))))))))))))+(IF(AF763='[1]Price List'!$B$1,VLOOKUP(P763,'[1]Price List'!$A$1:$K$104,2,0),IF(AF763='[1]Price List'!$C$1,VLOOKUP(P763,'[1]Price List'!$A$1:$K$104,3,0),IF(AF763='[1]Price List'!$D$1,VLOOKUP(P763,'[1]Price List'!$A$1:$K$104,4,0),IF(AF763='[1]Price List'!$E$1,VLOOKUP(P763,'[1]Price List'!$A$1:$K$104,5,0),IF(AF763='[1]Price List'!$F$1,VLOOKUP(P763,'[1]Price List'!$A$1:$K$104,6,0),IF(AF763='[1]Price List'!$G$1,VLOOKUP(P763,'[1]Price List'!$A$1:$K$104,7,0),IF(AF763='[1]Price List'!$H$1,VLOOKUP(P763,'[1]Price List'!$A$1:$K$104,8,0),IF(AF763='[1]Price List'!$I$1,VLOOKUP(P763,'[1]Price List'!$A$1:$K$104,9,0),IF(AF763='[1]Price List'!$J$1,VLOOKUP(P763,'[1]Price List'!$A$1:$K$104,10,0),IF(AF763='[1]Price List'!$K$1,VLOOKUP(P763,'[1]Price List'!$A$1:$K$104,11,0))))))))))))</f>
        <v>250000</v>
      </c>
      <c r="R763" s="103"/>
      <c r="S763" s="127"/>
      <c r="T763" s="127"/>
      <c r="U763" s="120">
        <v>41904</v>
      </c>
      <c r="V763" s="523">
        <f t="shared" si="183"/>
        <v>46</v>
      </c>
      <c r="W763" s="127"/>
      <c r="X763" s="141" t="s">
        <v>11414</v>
      </c>
      <c r="Y763" s="424" t="s">
        <v>11415</v>
      </c>
      <c r="Z763" s="126" t="s">
        <v>627</v>
      </c>
      <c r="AA763" s="103"/>
      <c r="AB763" s="126" t="s">
        <v>635</v>
      </c>
      <c r="AC763" s="103"/>
      <c r="AD763" s="103"/>
      <c r="AE763" s="103"/>
      <c r="AF763" s="121" t="s">
        <v>477</v>
      </c>
      <c r="AG763" s="126"/>
      <c r="AH763" s="524"/>
      <c r="AI763" s="524"/>
      <c r="AJ763" s="121"/>
      <c r="AK763" s="121"/>
      <c r="AL763" s="121"/>
      <c r="AM763" s="120"/>
      <c r="AN763" s="120"/>
      <c r="AO763" s="120"/>
      <c r="AP763" s="121"/>
      <c r="AQ763" s="525"/>
      <c r="AR763" s="525">
        <f t="shared" ca="1" si="189"/>
        <v>42347</v>
      </c>
      <c r="AS763" s="121"/>
      <c r="AT763" t="s">
        <v>11276</v>
      </c>
      <c r="AU763" s="120">
        <v>42025</v>
      </c>
      <c r="AV763" s="120">
        <v>42055</v>
      </c>
      <c r="AX763" s="442" t="s">
        <v>11277</v>
      </c>
      <c r="AY763" s="121">
        <v>0</v>
      </c>
      <c r="AZ763" s="256">
        <v>42055</v>
      </c>
      <c r="BA763" s="120">
        <v>42096</v>
      </c>
      <c r="BC763" s="522">
        <f t="shared" si="185"/>
        <v>250000</v>
      </c>
      <c r="BD763" s="121"/>
      <c r="BE763" s="516">
        <f>+BC763</f>
        <v>250000</v>
      </c>
      <c r="BF763" s="122">
        <v>42100</v>
      </c>
      <c r="BG763" s="141" t="s">
        <v>116</v>
      </c>
      <c r="BH763" s="121" t="s">
        <v>11278</v>
      </c>
      <c r="BI763" s="122">
        <v>42101</v>
      </c>
      <c r="BJ763" s="546">
        <v>42124</v>
      </c>
      <c r="BK763" s="526" t="s">
        <v>167</v>
      </c>
      <c r="BL763" s="534">
        <f t="shared" si="182"/>
        <v>250000</v>
      </c>
      <c r="BQ763" t="str">
        <f t="shared" si="175"/>
        <v>Indosat</v>
      </c>
      <c r="BR763" t="str">
        <f t="shared" si="176"/>
        <v>HK-14-1938</v>
      </c>
      <c r="BS763" s="91">
        <f t="shared" si="177"/>
        <v>2014</v>
      </c>
      <c r="BT763">
        <f t="shared" si="188"/>
        <v>42055</v>
      </c>
      <c r="BU763" s="91">
        <f t="shared" si="187"/>
        <v>42096</v>
      </c>
      <c r="BW763" t="str">
        <f t="shared" si="178"/>
        <v>Site : PARUNGSARI - 02RKB005</v>
      </c>
      <c r="BX763" t="str">
        <f t="shared" si="179"/>
        <v>Tipe Tower : SST</v>
      </c>
      <c r="BY763">
        <f t="shared" si="180"/>
        <v>4800083168</v>
      </c>
      <c r="BZ763" s="92" t="str">
        <f t="shared" si="180"/>
        <v>BoQ Verification</v>
      </c>
      <c r="CD763" s="531"/>
    </row>
    <row r="764" spans="2:82" ht="15" customHeight="1" x14ac:dyDescent="0.25">
      <c r="B764" s="103">
        <f t="shared" si="184"/>
        <v>615</v>
      </c>
      <c r="C764" s="126" t="s">
        <v>11416</v>
      </c>
      <c r="D764" s="126">
        <v>4800083168</v>
      </c>
      <c r="E764" s="121" t="s">
        <v>627</v>
      </c>
      <c r="F764" s="522">
        <v>250000</v>
      </c>
      <c r="G764" s="127">
        <v>8</v>
      </c>
      <c r="H764" s="103">
        <v>2014</v>
      </c>
      <c r="I764" s="128">
        <v>41858</v>
      </c>
      <c r="J764" s="128"/>
      <c r="K764" s="127" t="s">
        <v>628</v>
      </c>
      <c r="L764" s="126" t="s">
        <v>628</v>
      </c>
      <c r="M764" s="141" t="s">
        <v>628</v>
      </c>
      <c r="N764" s="142" t="s">
        <v>631</v>
      </c>
      <c r="O764" s="127" t="s">
        <v>98</v>
      </c>
      <c r="P764" s="127" t="s">
        <v>98</v>
      </c>
      <c r="Q764" s="100">
        <f>(IF(AF764='[1]Price List'!$B$1,VLOOKUP(N764,'[1]Price List'!$A$1:$K$104,2,0),IF(AF764='[1]Price List'!$C$1,VLOOKUP(N764,'[1]Price List'!$A$1:$K$104,3,0),IF(AF764='[1]Price List'!$D$1,VLOOKUP(N764,'[1]Price List'!$A$1:$K$104,4,0),IF(AF764='[1]Price List'!$E$1,VLOOKUP(N764,'[1]Price List'!$A$1:$K$104,5,0),IF(AF764='[1]Price List'!$F$1,VLOOKUP(N764,'[1]Price List'!$A$1:$K$104,6,0),IF(AF764='[1]Price List'!$G$1,VLOOKUP(N764,'[1]Price List'!$A$1:$K$104,7,0),IF(AF764='[1]Price List'!$H$1,VLOOKUP(N764,'[1]Price List'!$A$1:$K$104,8,0),IF(AF764='[1]Price List'!$I$1,VLOOKUP(N764,'[1]Price List'!$A$1:$K$104,9,0),IF(AF764='[1]Price List'!$J$1,VLOOKUP(N764,'[1]Price List'!$A$1:$K$104,10,0),IF(AF764='[1]Price List'!$K$1,VLOOKUP(N764,'[1]Price List'!$A$1:$K$104,11,0))))))))))))+(IF(AF764='[1]Price List'!$B$1,VLOOKUP(O764,'[1]Price List'!$A$1:$K$104,2,0),IF(AF764='[1]Price List'!$C$1,VLOOKUP(O764,'[1]Price List'!$A$1:$K$104,3,0),IF(AF764='[1]Price List'!$D$1,VLOOKUP(O764,'[1]Price List'!$A$1:$K$104,4,0),IF(AF764='[1]Price List'!$E$1,VLOOKUP(O764,'[1]Price List'!$A$1:$K$104,5,0),IF(AF764='[1]Price List'!$F$1,VLOOKUP(O764,'[1]Price List'!$A$1:$K$104,6,0),IF(AF764='[1]Price List'!$G$1,VLOOKUP(O764,'[1]Price List'!$A$1:$K$104,7,0),IF(AF764='[1]Price List'!$H$1,VLOOKUP(O764,'[1]Price List'!$A$1:$K$104,8,0),IF(AF764='[1]Price List'!$I$1,VLOOKUP(O764,'[1]Price List'!$A$1:$K$104,9,0),IF(AF764='[1]Price List'!$J$1,VLOOKUP(O764,'[1]Price List'!$A$1:$K$104,10,0),IF(AF764='[1]Price List'!$K$1,VLOOKUP(O764,'[1]Price List'!$A$1:$K$104,11,0))))))))))))+(IF(AF764='[1]Price List'!$B$1,VLOOKUP(P764,'[1]Price List'!$A$1:$K$104,2,0),IF(AF764='[1]Price List'!$C$1,VLOOKUP(P764,'[1]Price List'!$A$1:$K$104,3,0),IF(AF764='[1]Price List'!$D$1,VLOOKUP(P764,'[1]Price List'!$A$1:$K$104,4,0),IF(AF764='[1]Price List'!$E$1,VLOOKUP(P764,'[1]Price List'!$A$1:$K$104,5,0),IF(AF764='[1]Price List'!$F$1,VLOOKUP(P764,'[1]Price List'!$A$1:$K$104,6,0),IF(AF764='[1]Price List'!$G$1,VLOOKUP(P764,'[1]Price List'!$A$1:$K$104,7,0),IF(AF764='[1]Price List'!$H$1,VLOOKUP(P764,'[1]Price List'!$A$1:$K$104,8,0),IF(AF764='[1]Price List'!$I$1,VLOOKUP(P764,'[1]Price List'!$A$1:$K$104,9,0),IF(AF764='[1]Price List'!$J$1,VLOOKUP(P764,'[1]Price List'!$A$1:$K$104,10,0),IF(AF764='[1]Price List'!$K$1,VLOOKUP(P764,'[1]Price List'!$A$1:$K$104,11,0))))))))))))</f>
        <v>250000</v>
      </c>
      <c r="R764" s="103"/>
      <c r="S764" s="127"/>
      <c r="T764" s="127"/>
      <c r="U764" s="120">
        <v>41904</v>
      </c>
      <c r="V764" s="523">
        <f t="shared" si="183"/>
        <v>46</v>
      </c>
      <c r="W764" s="127"/>
      <c r="X764" s="141" t="s">
        <v>11417</v>
      </c>
      <c r="Y764" s="424" t="s">
        <v>11418</v>
      </c>
      <c r="Z764" s="126" t="s">
        <v>627</v>
      </c>
      <c r="AA764" s="103"/>
      <c r="AB764" s="126" t="s">
        <v>635</v>
      </c>
      <c r="AC764" s="103"/>
      <c r="AD764" s="103"/>
      <c r="AE764" s="103"/>
      <c r="AF764" s="121" t="s">
        <v>477</v>
      </c>
      <c r="AG764" s="126"/>
      <c r="AH764" s="524"/>
      <c r="AI764" s="524"/>
      <c r="AJ764" s="121"/>
      <c r="AK764" s="121"/>
      <c r="AL764" s="121"/>
      <c r="AM764" s="120"/>
      <c r="AN764" s="120"/>
      <c r="AO764" s="120"/>
      <c r="AP764" s="121"/>
      <c r="AQ764" s="525"/>
      <c r="AR764" s="525">
        <f t="shared" ca="1" si="189"/>
        <v>42347</v>
      </c>
      <c r="AS764" s="121"/>
      <c r="AT764" s="121" t="s">
        <v>11282</v>
      </c>
      <c r="AU764" s="256">
        <v>42025</v>
      </c>
      <c r="AV764" s="120">
        <v>42055</v>
      </c>
      <c r="AX764" s="442" t="s">
        <v>11283</v>
      </c>
      <c r="AY764" s="121">
        <v>0</v>
      </c>
      <c r="AZ764" s="256">
        <v>42055</v>
      </c>
      <c r="BA764" s="120">
        <v>42096</v>
      </c>
      <c r="BC764" s="522">
        <f t="shared" si="185"/>
        <v>250000</v>
      </c>
      <c r="BD764" s="121"/>
      <c r="BE764" s="516">
        <f>+BC764</f>
        <v>250000</v>
      </c>
      <c r="BF764" s="122">
        <v>42100</v>
      </c>
      <c r="BG764" s="141" t="s">
        <v>116</v>
      </c>
      <c r="BH764" s="121" t="s">
        <v>11284</v>
      </c>
      <c r="BI764" s="122">
        <v>42101</v>
      </c>
      <c r="BJ764" s="190">
        <v>42124</v>
      </c>
      <c r="BK764" s="526" t="s">
        <v>167</v>
      </c>
      <c r="BL764" s="534">
        <f t="shared" si="182"/>
        <v>250000</v>
      </c>
      <c r="BQ764" t="str">
        <f t="shared" si="175"/>
        <v>Indosat</v>
      </c>
      <c r="BR764" t="str">
        <f t="shared" si="176"/>
        <v>HK-14-1939</v>
      </c>
      <c r="BS764" s="91">
        <f t="shared" si="177"/>
        <v>2014</v>
      </c>
      <c r="BT764">
        <f t="shared" si="188"/>
        <v>42055</v>
      </c>
      <c r="BU764" s="91">
        <f t="shared" si="187"/>
        <v>42096</v>
      </c>
      <c r="BW764" t="str">
        <f t="shared" si="178"/>
        <v>Site : CARIU - 03CBN067</v>
      </c>
      <c r="BX764" t="str">
        <f t="shared" si="179"/>
        <v>Tipe Tower : SST</v>
      </c>
      <c r="BY764">
        <f t="shared" si="180"/>
        <v>4800083168</v>
      </c>
      <c r="BZ764" s="92" t="str">
        <f t="shared" si="180"/>
        <v>BoQ Verification</v>
      </c>
      <c r="CD764" s="531"/>
    </row>
    <row r="765" spans="2:82" ht="15" customHeight="1" x14ac:dyDescent="0.25">
      <c r="B765" s="103">
        <f t="shared" si="184"/>
        <v>616</v>
      </c>
      <c r="C765" s="126" t="s">
        <v>11419</v>
      </c>
      <c r="D765" s="126">
        <v>4800083168</v>
      </c>
      <c r="E765" s="121" t="s">
        <v>627</v>
      </c>
      <c r="F765" s="522">
        <v>250000</v>
      </c>
      <c r="G765" s="127">
        <v>8</v>
      </c>
      <c r="H765" s="103">
        <v>2014</v>
      </c>
      <c r="I765" s="128">
        <v>41858</v>
      </c>
      <c r="J765" s="128"/>
      <c r="K765" s="127" t="s">
        <v>628</v>
      </c>
      <c r="L765" s="126" t="s">
        <v>628</v>
      </c>
      <c r="M765" s="141" t="s">
        <v>628</v>
      </c>
      <c r="N765" s="142" t="s">
        <v>631</v>
      </c>
      <c r="O765" s="127" t="s">
        <v>98</v>
      </c>
      <c r="P765" s="127" t="s">
        <v>98</v>
      </c>
      <c r="Q765" s="100">
        <f>(IF(AF765='[1]Price List'!$B$1,VLOOKUP(N765,'[1]Price List'!$A$1:$K$104,2,0),IF(AF765='[1]Price List'!$C$1,VLOOKUP(N765,'[1]Price List'!$A$1:$K$104,3,0),IF(AF765='[1]Price List'!$D$1,VLOOKUP(N765,'[1]Price List'!$A$1:$K$104,4,0),IF(AF765='[1]Price List'!$E$1,VLOOKUP(N765,'[1]Price List'!$A$1:$K$104,5,0),IF(AF765='[1]Price List'!$F$1,VLOOKUP(N765,'[1]Price List'!$A$1:$K$104,6,0),IF(AF765='[1]Price List'!$G$1,VLOOKUP(N765,'[1]Price List'!$A$1:$K$104,7,0),IF(AF765='[1]Price List'!$H$1,VLOOKUP(N765,'[1]Price List'!$A$1:$K$104,8,0),IF(AF765='[1]Price List'!$I$1,VLOOKUP(N765,'[1]Price List'!$A$1:$K$104,9,0),IF(AF765='[1]Price List'!$J$1,VLOOKUP(N765,'[1]Price List'!$A$1:$K$104,10,0),IF(AF765='[1]Price List'!$K$1,VLOOKUP(N765,'[1]Price List'!$A$1:$K$104,11,0))))))))))))+(IF(AF765='[1]Price List'!$B$1,VLOOKUP(O765,'[1]Price List'!$A$1:$K$104,2,0),IF(AF765='[1]Price List'!$C$1,VLOOKUP(O765,'[1]Price List'!$A$1:$K$104,3,0),IF(AF765='[1]Price List'!$D$1,VLOOKUP(O765,'[1]Price List'!$A$1:$K$104,4,0),IF(AF765='[1]Price List'!$E$1,VLOOKUP(O765,'[1]Price List'!$A$1:$K$104,5,0),IF(AF765='[1]Price List'!$F$1,VLOOKUP(O765,'[1]Price List'!$A$1:$K$104,6,0),IF(AF765='[1]Price List'!$G$1,VLOOKUP(O765,'[1]Price List'!$A$1:$K$104,7,0),IF(AF765='[1]Price List'!$H$1,VLOOKUP(O765,'[1]Price List'!$A$1:$K$104,8,0),IF(AF765='[1]Price List'!$I$1,VLOOKUP(O765,'[1]Price List'!$A$1:$K$104,9,0),IF(AF765='[1]Price List'!$J$1,VLOOKUP(O765,'[1]Price List'!$A$1:$K$104,10,0),IF(AF765='[1]Price List'!$K$1,VLOOKUP(O765,'[1]Price List'!$A$1:$K$104,11,0))))))))))))+(IF(AF765='[1]Price List'!$B$1,VLOOKUP(P765,'[1]Price List'!$A$1:$K$104,2,0),IF(AF765='[1]Price List'!$C$1,VLOOKUP(P765,'[1]Price List'!$A$1:$K$104,3,0),IF(AF765='[1]Price List'!$D$1,VLOOKUP(P765,'[1]Price List'!$A$1:$K$104,4,0),IF(AF765='[1]Price List'!$E$1,VLOOKUP(P765,'[1]Price List'!$A$1:$K$104,5,0),IF(AF765='[1]Price List'!$F$1,VLOOKUP(P765,'[1]Price List'!$A$1:$K$104,6,0),IF(AF765='[1]Price List'!$G$1,VLOOKUP(P765,'[1]Price List'!$A$1:$K$104,7,0),IF(AF765='[1]Price List'!$H$1,VLOOKUP(P765,'[1]Price List'!$A$1:$K$104,8,0),IF(AF765='[1]Price List'!$I$1,VLOOKUP(P765,'[1]Price List'!$A$1:$K$104,9,0),IF(AF765='[1]Price List'!$J$1,VLOOKUP(P765,'[1]Price List'!$A$1:$K$104,10,0),IF(AF765='[1]Price List'!$K$1,VLOOKUP(P765,'[1]Price List'!$A$1:$K$104,11,0))))))))))))</f>
        <v>250000</v>
      </c>
      <c r="R765" s="348">
        <v>2014</v>
      </c>
      <c r="S765" s="127"/>
      <c r="T765" s="127"/>
      <c r="U765" s="120">
        <v>41904</v>
      </c>
      <c r="V765" s="523">
        <f t="shared" si="183"/>
        <v>46</v>
      </c>
      <c r="W765" s="127"/>
      <c r="X765" s="141" t="s">
        <v>11420</v>
      </c>
      <c r="Y765" s="424" t="s">
        <v>11421</v>
      </c>
      <c r="Z765" s="126" t="s">
        <v>627</v>
      </c>
      <c r="AA765" s="103"/>
      <c r="AB765" s="126" t="s">
        <v>635</v>
      </c>
      <c r="AC765" s="103"/>
      <c r="AD765" s="103"/>
      <c r="AE765" s="103"/>
      <c r="AF765" s="121" t="s">
        <v>477</v>
      </c>
      <c r="AG765" s="126"/>
      <c r="AH765" s="524"/>
      <c r="AI765" s="524"/>
      <c r="AJ765" s="121"/>
      <c r="AK765" s="121"/>
      <c r="AL765" s="121"/>
      <c r="AM765" s="120"/>
      <c r="AN765" s="120"/>
      <c r="AO765" s="120"/>
      <c r="AP765" s="121"/>
      <c r="AQ765" s="525"/>
      <c r="AR765" s="525">
        <f t="shared" ca="1" si="189"/>
        <v>42347</v>
      </c>
      <c r="AS765" s="121"/>
      <c r="AT765" s="121" t="s">
        <v>11288</v>
      </c>
      <c r="AU765" s="542">
        <v>42025</v>
      </c>
      <c r="AV765" s="120">
        <v>42055</v>
      </c>
      <c r="AX765" s="442" t="s">
        <v>11289</v>
      </c>
      <c r="AY765" s="89"/>
      <c r="AZ765" s="120">
        <v>42055</v>
      </c>
      <c r="BA765" s="120">
        <v>42117</v>
      </c>
      <c r="BC765" s="522">
        <f t="shared" si="185"/>
        <v>250000</v>
      </c>
      <c r="BD765" s="121"/>
      <c r="BE765" s="516"/>
      <c r="BF765" s="122">
        <v>42118</v>
      </c>
      <c r="BG765" s="141" t="s">
        <v>116</v>
      </c>
      <c r="BH765" s="121" t="s">
        <v>11290</v>
      </c>
      <c r="BI765" s="122">
        <v>42118</v>
      </c>
      <c r="BJ765" s="190">
        <v>42137</v>
      </c>
      <c r="BK765" s="526" t="s">
        <v>167</v>
      </c>
      <c r="BL765" s="534">
        <f t="shared" si="182"/>
        <v>250000</v>
      </c>
      <c r="BQ765" t="str">
        <f t="shared" si="175"/>
        <v>Indosat</v>
      </c>
      <c r="BR765" t="str">
        <f t="shared" si="176"/>
        <v>HK-14-1940</v>
      </c>
      <c r="BS765" s="91">
        <f t="shared" si="177"/>
        <v>2014</v>
      </c>
      <c r="BT765">
        <f t="shared" si="188"/>
        <v>42055</v>
      </c>
      <c r="BU765" s="91">
        <f t="shared" si="187"/>
        <v>42117</v>
      </c>
      <c r="BW765" t="str">
        <f t="shared" si="178"/>
        <v>Site : BABELAN - 03CKR059</v>
      </c>
      <c r="BX765" t="str">
        <f t="shared" si="179"/>
        <v>Tipe Tower : SST</v>
      </c>
      <c r="BY765">
        <f t="shared" si="180"/>
        <v>4800083168</v>
      </c>
      <c r="BZ765" s="92" t="str">
        <f t="shared" si="180"/>
        <v>BoQ Verification</v>
      </c>
      <c r="CD765" s="531"/>
    </row>
    <row r="766" spans="2:82" ht="15" customHeight="1" x14ac:dyDescent="0.25">
      <c r="B766" s="103">
        <f t="shared" si="184"/>
        <v>617</v>
      </c>
      <c r="C766" s="126" t="s">
        <v>11422</v>
      </c>
      <c r="D766" s="126">
        <v>4800083168</v>
      </c>
      <c r="E766" s="121" t="s">
        <v>627</v>
      </c>
      <c r="F766" s="522">
        <v>250000</v>
      </c>
      <c r="G766" s="127">
        <v>8</v>
      </c>
      <c r="H766" s="103">
        <v>2014</v>
      </c>
      <c r="I766" s="128">
        <v>41858</v>
      </c>
      <c r="J766" s="128"/>
      <c r="K766" s="127" t="s">
        <v>628</v>
      </c>
      <c r="L766" s="126" t="s">
        <v>628</v>
      </c>
      <c r="M766" s="141" t="s">
        <v>628</v>
      </c>
      <c r="N766" s="142" t="s">
        <v>631</v>
      </c>
      <c r="O766" s="127" t="s">
        <v>98</v>
      </c>
      <c r="P766" s="127" t="s">
        <v>98</v>
      </c>
      <c r="Q766" s="100">
        <f>(IF(AF766='[1]Price List'!$B$1,VLOOKUP(N766,'[1]Price List'!$A$1:$K$104,2,0),IF(AF766='[1]Price List'!$C$1,VLOOKUP(N766,'[1]Price List'!$A$1:$K$104,3,0),IF(AF766='[1]Price List'!$D$1,VLOOKUP(N766,'[1]Price List'!$A$1:$K$104,4,0),IF(AF766='[1]Price List'!$E$1,VLOOKUP(N766,'[1]Price List'!$A$1:$K$104,5,0),IF(AF766='[1]Price List'!$F$1,VLOOKUP(N766,'[1]Price List'!$A$1:$K$104,6,0),IF(AF766='[1]Price List'!$G$1,VLOOKUP(N766,'[1]Price List'!$A$1:$K$104,7,0),IF(AF766='[1]Price List'!$H$1,VLOOKUP(N766,'[1]Price List'!$A$1:$K$104,8,0),IF(AF766='[1]Price List'!$I$1,VLOOKUP(N766,'[1]Price List'!$A$1:$K$104,9,0),IF(AF766='[1]Price List'!$J$1,VLOOKUP(N766,'[1]Price List'!$A$1:$K$104,10,0),IF(AF766='[1]Price List'!$K$1,VLOOKUP(N766,'[1]Price List'!$A$1:$K$104,11,0))))))))))))+(IF(AF766='[1]Price List'!$B$1,VLOOKUP(O766,'[1]Price List'!$A$1:$K$104,2,0),IF(AF766='[1]Price List'!$C$1,VLOOKUP(O766,'[1]Price List'!$A$1:$K$104,3,0),IF(AF766='[1]Price List'!$D$1,VLOOKUP(O766,'[1]Price List'!$A$1:$K$104,4,0),IF(AF766='[1]Price List'!$E$1,VLOOKUP(O766,'[1]Price List'!$A$1:$K$104,5,0),IF(AF766='[1]Price List'!$F$1,VLOOKUP(O766,'[1]Price List'!$A$1:$K$104,6,0),IF(AF766='[1]Price List'!$G$1,VLOOKUP(O766,'[1]Price List'!$A$1:$K$104,7,0),IF(AF766='[1]Price List'!$H$1,VLOOKUP(O766,'[1]Price List'!$A$1:$K$104,8,0),IF(AF766='[1]Price List'!$I$1,VLOOKUP(O766,'[1]Price List'!$A$1:$K$104,9,0),IF(AF766='[1]Price List'!$J$1,VLOOKUP(O766,'[1]Price List'!$A$1:$K$104,10,0),IF(AF766='[1]Price List'!$K$1,VLOOKUP(O766,'[1]Price List'!$A$1:$K$104,11,0))))))))))))+(IF(AF766='[1]Price List'!$B$1,VLOOKUP(P766,'[1]Price List'!$A$1:$K$104,2,0),IF(AF766='[1]Price List'!$C$1,VLOOKUP(P766,'[1]Price List'!$A$1:$K$104,3,0),IF(AF766='[1]Price List'!$D$1,VLOOKUP(P766,'[1]Price List'!$A$1:$K$104,4,0),IF(AF766='[1]Price List'!$E$1,VLOOKUP(P766,'[1]Price List'!$A$1:$K$104,5,0),IF(AF766='[1]Price List'!$F$1,VLOOKUP(P766,'[1]Price List'!$A$1:$K$104,6,0),IF(AF766='[1]Price List'!$G$1,VLOOKUP(P766,'[1]Price List'!$A$1:$K$104,7,0),IF(AF766='[1]Price List'!$H$1,VLOOKUP(P766,'[1]Price List'!$A$1:$K$104,8,0),IF(AF766='[1]Price List'!$I$1,VLOOKUP(P766,'[1]Price List'!$A$1:$K$104,9,0),IF(AF766='[1]Price List'!$J$1,VLOOKUP(P766,'[1]Price List'!$A$1:$K$104,10,0),IF(AF766='[1]Price List'!$K$1,VLOOKUP(P766,'[1]Price List'!$A$1:$K$104,11,0))))))))))))</f>
        <v>250000</v>
      </c>
      <c r="R766" s="103"/>
      <c r="S766" s="127"/>
      <c r="T766" s="127"/>
      <c r="U766" s="120">
        <v>41904</v>
      </c>
      <c r="V766" s="523">
        <f t="shared" si="183"/>
        <v>46</v>
      </c>
      <c r="W766" s="127"/>
      <c r="X766" s="141" t="s">
        <v>11423</v>
      </c>
      <c r="Y766" s="424" t="s">
        <v>11424</v>
      </c>
      <c r="Z766" s="126" t="s">
        <v>627</v>
      </c>
      <c r="AA766" s="103"/>
      <c r="AB766" s="126" t="s">
        <v>635</v>
      </c>
      <c r="AC766" s="103"/>
      <c r="AD766" s="103"/>
      <c r="AE766" s="103"/>
      <c r="AF766" s="121" t="s">
        <v>477</v>
      </c>
      <c r="AG766" s="126"/>
      <c r="AH766" s="524"/>
      <c r="AI766" s="524"/>
      <c r="AJ766" s="121"/>
      <c r="AK766" s="121"/>
      <c r="AL766" s="121"/>
      <c r="AM766" s="120"/>
      <c r="AN766" s="120"/>
      <c r="AO766" s="120"/>
      <c r="AP766" s="121"/>
      <c r="AQ766" s="525"/>
      <c r="AR766" s="525">
        <f t="shared" ca="1" si="189"/>
        <v>42347</v>
      </c>
      <c r="AS766" s="121"/>
      <c r="AT766" s="121" t="s">
        <v>11322</v>
      </c>
      <c r="AU766" s="91">
        <v>42025</v>
      </c>
      <c r="AV766" s="91">
        <v>42055</v>
      </c>
      <c r="AX766" s="665" t="s">
        <v>11323</v>
      </c>
      <c r="AZ766" s="120">
        <v>42055</v>
      </c>
      <c r="BA766" s="120">
        <v>42096</v>
      </c>
      <c r="BC766" s="522">
        <f t="shared" si="185"/>
        <v>250000</v>
      </c>
      <c r="BD766" s="121"/>
      <c r="BE766" s="516">
        <f t="shared" ref="BE766:BE771" si="191">+BC766</f>
        <v>250000</v>
      </c>
      <c r="BF766" s="122">
        <v>42100</v>
      </c>
      <c r="BG766" s="141" t="s">
        <v>116</v>
      </c>
      <c r="BH766" s="121" t="s">
        <v>11324</v>
      </c>
      <c r="BI766" s="122">
        <v>42101</v>
      </c>
      <c r="BJ766" s="190">
        <v>42124</v>
      </c>
      <c r="BK766" s="526" t="s">
        <v>167</v>
      </c>
      <c r="BL766" s="534">
        <f t="shared" si="182"/>
        <v>250000</v>
      </c>
      <c r="BQ766" t="str">
        <f t="shared" si="175"/>
        <v>Indosat</v>
      </c>
      <c r="BR766" t="str">
        <f t="shared" si="176"/>
        <v>HK-14-1941</v>
      </c>
      <c r="BS766" s="91">
        <f t="shared" si="177"/>
        <v>2014</v>
      </c>
      <c r="BT766">
        <f t="shared" si="188"/>
        <v>42055</v>
      </c>
      <c r="BU766" s="91">
        <f t="shared" si="187"/>
        <v>42096</v>
      </c>
      <c r="BW766" t="str">
        <f t="shared" si="178"/>
        <v>Site : CIMAHPAR - 03BGR034</v>
      </c>
      <c r="BX766" t="str">
        <f t="shared" si="179"/>
        <v>Tipe Tower : SST</v>
      </c>
      <c r="BY766">
        <f t="shared" si="180"/>
        <v>4800083168</v>
      </c>
      <c r="BZ766" s="92" t="str">
        <f t="shared" si="180"/>
        <v>BoQ Verification</v>
      </c>
      <c r="CD766" s="531"/>
    </row>
    <row r="767" spans="2:82" ht="15" customHeight="1" x14ac:dyDescent="0.25">
      <c r="B767" s="103">
        <f t="shared" si="184"/>
        <v>618</v>
      </c>
      <c r="C767" s="126" t="s">
        <v>11425</v>
      </c>
      <c r="D767" s="126">
        <v>4800083168</v>
      </c>
      <c r="E767" s="121" t="s">
        <v>627</v>
      </c>
      <c r="F767" s="522">
        <v>250000</v>
      </c>
      <c r="G767" s="127">
        <v>8</v>
      </c>
      <c r="H767" s="103">
        <v>2014</v>
      </c>
      <c r="I767" s="128">
        <v>41858</v>
      </c>
      <c r="J767" s="128"/>
      <c r="K767" s="127" t="s">
        <v>628</v>
      </c>
      <c r="L767" s="126" t="s">
        <v>628</v>
      </c>
      <c r="M767" s="141" t="s">
        <v>628</v>
      </c>
      <c r="N767" s="142" t="s">
        <v>631</v>
      </c>
      <c r="O767" s="127" t="s">
        <v>98</v>
      </c>
      <c r="P767" s="127" t="s">
        <v>98</v>
      </c>
      <c r="Q767" s="100">
        <f>(IF(AF767='[1]Price List'!$B$1,VLOOKUP(N767,'[1]Price List'!$A$1:$K$104,2,0),IF(AF767='[1]Price List'!$C$1,VLOOKUP(N767,'[1]Price List'!$A$1:$K$104,3,0),IF(AF767='[1]Price List'!$D$1,VLOOKUP(N767,'[1]Price List'!$A$1:$K$104,4,0),IF(AF767='[1]Price List'!$E$1,VLOOKUP(N767,'[1]Price List'!$A$1:$K$104,5,0),IF(AF767='[1]Price List'!$F$1,VLOOKUP(N767,'[1]Price List'!$A$1:$K$104,6,0),IF(AF767='[1]Price List'!$G$1,VLOOKUP(N767,'[1]Price List'!$A$1:$K$104,7,0),IF(AF767='[1]Price List'!$H$1,VLOOKUP(N767,'[1]Price List'!$A$1:$K$104,8,0),IF(AF767='[1]Price List'!$I$1,VLOOKUP(N767,'[1]Price List'!$A$1:$K$104,9,0),IF(AF767='[1]Price List'!$J$1,VLOOKUP(N767,'[1]Price List'!$A$1:$K$104,10,0),IF(AF767='[1]Price List'!$K$1,VLOOKUP(N767,'[1]Price List'!$A$1:$K$104,11,0))))))))))))+(IF(AF767='[1]Price List'!$B$1,VLOOKUP(O767,'[1]Price List'!$A$1:$K$104,2,0),IF(AF767='[1]Price List'!$C$1,VLOOKUP(O767,'[1]Price List'!$A$1:$K$104,3,0),IF(AF767='[1]Price List'!$D$1,VLOOKUP(O767,'[1]Price List'!$A$1:$K$104,4,0),IF(AF767='[1]Price List'!$E$1,VLOOKUP(O767,'[1]Price List'!$A$1:$K$104,5,0),IF(AF767='[1]Price List'!$F$1,VLOOKUP(O767,'[1]Price List'!$A$1:$K$104,6,0),IF(AF767='[1]Price List'!$G$1,VLOOKUP(O767,'[1]Price List'!$A$1:$K$104,7,0),IF(AF767='[1]Price List'!$H$1,VLOOKUP(O767,'[1]Price List'!$A$1:$K$104,8,0),IF(AF767='[1]Price List'!$I$1,VLOOKUP(O767,'[1]Price List'!$A$1:$K$104,9,0),IF(AF767='[1]Price List'!$J$1,VLOOKUP(O767,'[1]Price List'!$A$1:$K$104,10,0),IF(AF767='[1]Price List'!$K$1,VLOOKUP(O767,'[1]Price List'!$A$1:$K$104,11,0))))))))))))+(IF(AF767='[1]Price List'!$B$1,VLOOKUP(P767,'[1]Price List'!$A$1:$K$104,2,0),IF(AF767='[1]Price List'!$C$1,VLOOKUP(P767,'[1]Price List'!$A$1:$K$104,3,0),IF(AF767='[1]Price List'!$D$1,VLOOKUP(P767,'[1]Price List'!$A$1:$K$104,4,0),IF(AF767='[1]Price List'!$E$1,VLOOKUP(P767,'[1]Price List'!$A$1:$K$104,5,0),IF(AF767='[1]Price List'!$F$1,VLOOKUP(P767,'[1]Price List'!$A$1:$K$104,6,0),IF(AF767='[1]Price List'!$G$1,VLOOKUP(P767,'[1]Price List'!$A$1:$K$104,7,0),IF(AF767='[1]Price List'!$H$1,VLOOKUP(P767,'[1]Price List'!$A$1:$K$104,8,0),IF(AF767='[1]Price List'!$I$1,VLOOKUP(P767,'[1]Price List'!$A$1:$K$104,9,0),IF(AF767='[1]Price List'!$J$1,VLOOKUP(P767,'[1]Price List'!$A$1:$K$104,10,0),IF(AF767='[1]Price List'!$K$1,VLOOKUP(P767,'[1]Price List'!$A$1:$K$104,11,0))))))))))))</f>
        <v>250000</v>
      </c>
      <c r="R767" s="103"/>
      <c r="S767" s="127"/>
      <c r="T767" s="127"/>
      <c r="U767" s="120">
        <v>41904</v>
      </c>
      <c r="V767" s="523">
        <f t="shared" si="183"/>
        <v>46</v>
      </c>
      <c r="W767" s="127"/>
      <c r="X767" s="141" t="s">
        <v>11426</v>
      </c>
      <c r="Y767" s="424" t="s">
        <v>11427</v>
      </c>
      <c r="Z767" s="126" t="s">
        <v>627</v>
      </c>
      <c r="AA767" s="103"/>
      <c r="AB767" s="126" t="s">
        <v>635</v>
      </c>
      <c r="AC767" s="103"/>
      <c r="AD767" s="103"/>
      <c r="AE767" s="103"/>
      <c r="AF767" s="121" t="s">
        <v>477</v>
      </c>
      <c r="AG767" s="126"/>
      <c r="AH767" s="524"/>
      <c r="AI767" s="524"/>
      <c r="AJ767" s="121"/>
      <c r="AK767" s="121"/>
      <c r="AL767" s="121"/>
      <c r="AM767" s="120"/>
      <c r="AN767" s="120"/>
      <c r="AO767" s="120"/>
      <c r="AP767" s="121"/>
      <c r="AQ767" s="525"/>
      <c r="AR767" s="525">
        <f t="shared" ca="1" si="189"/>
        <v>42347</v>
      </c>
      <c r="AS767" s="121"/>
      <c r="AT767" s="121" t="s">
        <v>11255</v>
      </c>
      <c r="AU767" s="91">
        <v>42025</v>
      </c>
      <c r="AV767" s="91">
        <v>42055</v>
      </c>
      <c r="AX767" s="442" t="s">
        <v>11256</v>
      </c>
      <c r="AZ767" s="120">
        <v>42055</v>
      </c>
      <c r="BA767" s="120">
        <v>42096</v>
      </c>
      <c r="BC767" s="522">
        <f t="shared" si="185"/>
        <v>250000</v>
      </c>
      <c r="BD767" s="121"/>
      <c r="BE767" s="516">
        <f t="shared" si="191"/>
        <v>250000</v>
      </c>
      <c r="BF767" s="122">
        <v>42100</v>
      </c>
      <c r="BG767" s="141" t="s">
        <v>116</v>
      </c>
      <c r="BH767" s="121" t="s">
        <v>11257</v>
      </c>
      <c r="BI767" s="122">
        <v>42101</v>
      </c>
      <c r="BJ767" s="190">
        <v>42124</v>
      </c>
      <c r="BK767" s="526" t="s">
        <v>167</v>
      </c>
      <c r="BL767" s="534">
        <f t="shared" si="182"/>
        <v>250000</v>
      </c>
      <c r="BQ767" t="str">
        <f t="shared" si="175"/>
        <v>Indosat</v>
      </c>
      <c r="BR767" t="str">
        <f t="shared" si="176"/>
        <v>HK-14-1942</v>
      </c>
      <c r="BS767" s="91">
        <f t="shared" si="177"/>
        <v>2014</v>
      </c>
      <c r="BT767">
        <f t="shared" si="188"/>
        <v>42055</v>
      </c>
      <c r="BU767" s="91">
        <f t="shared" si="187"/>
        <v>42096</v>
      </c>
      <c r="BW767" t="str">
        <f t="shared" si="178"/>
        <v>Site : CIOMAS RAHAYU - 03BGR012</v>
      </c>
      <c r="BX767" t="str">
        <f t="shared" si="179"/>
        <v>Tipe Tower : SST</v>
      </c>
      <c r="BY767">
        <f t="shared" si="180"/>
        <v>4800083168</v>
      </c>
      <c r="BZ767" s="92" t="str">
        <f t="shared" si="180"/>
        <v>BoQ Verification</v>
      </c>
      <c r="CD767" s="531"/>
    </row>
    <row r="768" spans="2:82" ht="15" customHeight="1" x14ac:dyDescent="0.25">
      <c r="B768" s="103">
        <f t="shared" si="184"/>
        <v>619</v>
      </c>
      <c r="C768" s="126" t="s">
        <v>11428</v>
      </c>
      <c r="D768" s="126">
        <v>4800083168</v>
      </c>
      <c r="E768" s="121" t="s">
        <v>627</v>
      </c>
      <c r="F768" s="522">
        <v>250000</v>
      </c>
      <c r="G768" s="127">
        <v>8</v>
      </c>
      <c r="H768" s="103">
        <v>2014</v>
      </c>
      <c r="I768" s="128">
        <v>41858</v>
      </c>
      <c r="J768" s="128"/>
      <c r="K768" s="127" t="s">
        <v>628</v>
      </c>
      <c r="L768" s="126" t="s">
        <v>628</v>
      </c>
      <c r="M768" s="141" t="s">
        <v>628</v>
      </c>
      <c r="N768" s="142" t="s">
        <v>631</v>
      </c>
      <c r="O768" s="127" t="s">
        <v>98</v>
      </c>
      <c r="P768" s="127" t="s">
        <v>98</v>
      </c>
      <c r="Q768" s="100">
        <f>(IF(AF768='[1]Price List'!$B$1,VLOOKUP(N768,'[1]Price List'!$A$1:$K$104,2,0),IF(AF768='[1]Price List'!$C$1,VLOOKUP(N768,'[1]Price List'!$A$1:$K$104,3,0),IF(AF768='[1]Price List'!$D$1,VLOOKUP(N768,'[1]Price List'!$A$1:$K$104,4,0),IF(AF768='[1]Price List'!$E$1,VLOOKUP(N768,'[1]Price List'!$A$1:$K$104,5,0),IF(AF768='[1]Price List'!$F$1,VLOOKUP(N768,'[1]Price List'!$A$1:$K$104,6,0),IF(AF768='[1]Price List'!$G$1,VLOOKUP(N768,'[1]Price List'!$A$1:$K$104,7,0),IF(AF768='[1]Price List'!$H$1,VLOOKUP(N768,'[1]Price List'!$A$1:$K$104,8,0),IF(AF768='[1]Price List'!$I$1,VLOOKUP(N768,'[1]Price List'!$A$1:$K$104,9,0),IF(AF768='[1]Price List'!$J$1,VLOOKUP(N768,'[1]Price List'!$A$1:$K$104,10,0),IF(AF768='[1]Price List'!$K$1,VLOOKUP(N768,'[1]Price List'!$A$1:$K$104,11,0))))))))))))+(IF(AF768='[1]Price List'!$B$1,VLOOKUP(O768,'[1]Price List'!$A$1:$K$104,2,0),IF(AF768='[1]Price List'!$C$1,VLOOKUP(O768,'[1]Price List'!$A$1:$K$104,3,0),IF(AF768='[1]Price List'!$D$1,VLOOKUP(O768,'[1]Price List'!$A$1:$K$104,4,0),IF(AF768='[1]Price List'!$E$1,VLOOKUP(O768,'[1]Price List'!$A$1:$K$104,5,0),IF(AF768='[1]Price List'!$F$1,VLOOKUP(O768,'[1]Price List'!$A$1:$K$104,6,0),IF(AF768='[1]Price List'!$G$1,VLOOKUP(O768,'[1]Price List'!$A$1:$K$104,7,0),IF(AF768='[1]Price List'!$H$1,VLOOKUP(O768,'[1]Price List'!$A$1:$K$104,8,0),IF(AF768='[1]Price List'!$I$1,VLOOKUP(O768,'[1]Price List'!$A$1:$K$104,9,0),IF(AF768='[1]Price List'!$J$1,VLOOKUP(O768,'[1]Price List'!$A$1:$K$104,10,0),IF(AF768='[1]Price List'!$K$1,VLOOKUP(O768,'[1]Price List'!$A$1:$K$104,11,0))))))))))))+(IF(AF768='[1]Price List'!$B$1,VLOOKUP(P768,'[1]Price List'!$A$1:$K$104,2,0),IF(AF768='[1]Price List'!$C$1,VLOOKUP(P768,'[1]Price List'!$A$1:$K$104,3,0),IF(AF768='[1]Price List'!$D$1,VLOOKUP(P768,'[1]Price List'!$A$1:$K$104,4,0),IF(AF768='[1]Price List'!$E$1,VLOOKUP(P768,'[1]Price List'!$A$1:$K$104,5,0),IF(AF768='[1]Price List'!$F$1,VLOOKUP(P768,'[1]Price List'!$A$1:$K$104,6,0),IF(AF768='[1]Price List'!$G$1,VLOOKUP(P768,'[1]Price List'!$A$1:$K$104,7,0),IF(AF768='[1]Price List'!$H$1,VLOOKUP(P768,'[1]Price List'!$A$1:$K$104,8,0),IF(AF768='[1]Price List'!$I$1,VLOOKUP(P768,'[1]Price List'!$A$1:$K$104,9,0),IF(AF768='[1]Price List'!$J$1,VLOOKUP(P768,'[1]Price List'!$A$1:$K$104,10,0),IF(AF768='[1]Price List'!$K$1,VLOOKUP(P768,'[1]Price List'!$A$1:$K$104,11,0))))))))))))</f>
        <v>250000</v>
      </c>
      <c r="R768" s="103"/>
      <c r="S768" s="127"/>
      <c r="T768" s="127"/>
      <c r="U768" s="120">
        <v>41904</v>
      </c>
      <c r="V768" s="523">
        <f t="shared" si="183"/>
        <v>46</v>
      </c>
      <c r="W768" s="127"/>
      <c r="X768" s="141" t="s">
        <v>11429</v>
      </c>
      <c r="Y768" s="424" t="s">
        <v>11430</v>
      </c>
      <c r="Z768" s="126" t="s">
        <v>627</v>
      </c>
      <c r="AA768" s="103"/>
      <c r="AB768" s="126" t="s">
        <v>635</v>
      </c>
      <c r="AC768" s="103"/>
      <c r="AD768" s="103"/>
      <c r="AE768" s="103"/>
      <c r="AF768" s="121" t="s">
        <v>477</v>
      </c>
      <c r="AG768" s="126"/>
      <c r="AH768" s="524"/>
      <c r="AI768" s="524"/>
      <c r="AJ768" s="121"/>
      <c r="AK768" s="121"/>
      <c r="AL768" s="121"/>
      <c r="AM768" s="120"/>
      <c r="AN768" s="120"/>
      <c r="AO768" s="120"/>
      <c r="AP768" s="121"/>
      <c r="AQ768" s="525"/>
      <c r="AR768" s="525">
        <f t="shared" ca="1" si="189"/>
        <v>42347</v>
      </c>
      <c r="AS768" s="121"/>
      <c r="AT768" s="126" t="s">
        <v>10604</v>
      </c>
      <c r="AU768" s="91">
        <v>42025</v>
      </c>
      <c r="AV768" s="91">
        <v>42055</v>
      </c>
      <c r="AX768" s="442" t="s">
        <v>10605</v>
      </c>
      <c r="AZ768" s="120">
        <v>42055</v>
      </c>
      <c r="BA768" s="120">
        <v>42096</v>
      </c>
      <c r="BC768" s="522">
        <f t="shared" si="185"/>
        <v>250000</v>
      </c>
      <c r="BD768" s="121"/>
      <c r="BE768" s="516">
        <f t="shared" si="191"/>
        <v>250000</v>
      </c>
      <c r="BF768" s="122">
        <v>42100</v>
      </c>
      <c r="BG768" s="141" t="s">
        <v>116</v>
      </c>
      <c r="BH768" s="121" t="s">
        <v>10606</v>
      </c>
      <c r="BI768" s="122">
        <v>42101</v>
      </c>
      <c r="BJ768" s="190">
        <v>42124</v>
      </c>
      <c r="BK768" s="526" t="s">
        <v>167</v>
      </c>
      <c r="BL768" s="534">
        <f t="shared" si="182"/>
        <v>250000</v>
      </c>
      <c r="BQ768" t="str">
        <f t="shared" si="175"/>
        <v>Indosat</v>
      </c>
      <c r="BR768" t="str">
        <f t="shared" si="176"/>
        <v>HK-14-1943</v>
      </c>
      <c r="BS768" s="91">
        <f t="shared" si="177"/>
        <v>2014</v>
      </c>
      <c r="BT768">
        <f t="shared" si="188"/>
        <v>42055</v>
      </c>
      <c r="BU768" s="91">
        <f t="shared" si="187"/>
        <v>42096</v>
      </c>
      <c r="BW768" t="str">
        <f t="shared" si="178"/>
        <v>Site : IRWAN BOGOR - 03BGR027</v>
      </c>
      <c r="BX768" t="str">
        <f t="shared" si="179"/>
        <v>Tipe Tower : SST</v>
      </c>
      <c r="BY768">
        <f t="shared" si="180"/>
        <v>4800083168</v>
      </c>
      <c r="BZ768" s="92" t="str">
        <f t="shared" si="180"/>
        <v>BoQ Verification</v>
      </c>
      <c r="CD768" s="531"/>
    </row>
    <row r="769" spans="2:82" ht="15" customHeight="1" x14ac:dyDescent="0.25">
      <c r="B769" s="103">
        <f t="shared" si="184"/>
        <v>620</v>
      </c>
      <c r="C769" s="126" t="s">
        <v>11431</v>
      </c>
      <c r="D769" s="126">
        <v>4800083168</v>
      </c>
      <c r="E769" s="121" t="s">
        <v>627</v>
      </c>
      <c r="F769" s="522">
        <v>250000</v>
      </c>
      <c r="G769" s="127">
        <v>8</v>
      </c>
      <c r="H769" s="103">
        <v>2014</v>
      </c>
      <c r="I769" s="128">
        <v>41858</v>
      </c>
      <c r="J769" s="128"/>
      <c r="K769" s="127" t="s">
        <v>628</v>
      </c>
      <c r="L769" s="126" t="s">
        <v>628</v>
      </c>
      <c r="M769" s="141" t="s">
        <v>628</v>
      </c>
      <c r="N769" s="142" t="s">
        <v>631</v>
      </c>
      <c r="O769" s="127" t="s">
        <v>98</v>
      </c>
      <c r="P769" s="127" t="s">
        <v>98</v>
      </c>
      <c r="Q769" s="100">
        <f>(IF(AF769='[1]Price List'!$B$1,VLOOKUP(N769,'[1]Price List'!$A$1:$K$104,2,0),IF(AF769='[1]Price List'!$C$1,VLOOKUP(N769,'[1]Price List'!$A$1:$K$104,3,0),IF(AF769='[1]Price List'!$D$1,VLOOKUP(N769,'[1]Price List'!$A$1:$K$104,4,0),IF(AF769='[1]Price List'!$E$1,VLOOKUP(N769,'[1]Price List'!$A$1:$K$104,5,0),IF(AF769='[1]Price List'!$F$1,VLOOKUP(N769,'[1]Price List'!$A$1:$K$104,6,0),IF(AF769='[1]Price List'!$G$1,VLOOKUP(N769,'[1]Price List'!$A$1:$K$104,7,0),IF(AF769='[1]Price List'!$H$1,VLOOKUP(N769,'[1]Price List'!$A$1:$K$104,8,0),IF(AF769='[1]Price List'!$I$1,VLOOKUP(N769,'[1]Price List'!$A$1:$K$104,9,0),IF(AF769='[1]Price List'!$J$1,VLOOKUP(N769,'[1]Price List'!$A$1:$K$104,10,0),IF(AF769='[1]Price List'!$K$1,VLOOKUP(N769,'[1]Price List'!$A$1:$K$104,11,0))))))))))))+(IF(AF769='[1]Price List'!$B$1,VLOOKUP(O769,'[1]Price List'!$A$1:$K$104,2,0),IF(AF769='[1]Price List'!$C$1,VLOOKUP(O769,'[1]Price List'!$A$1:$K$104,3,0),IF(AF769='[1]Price List'!$D$1,VLOOKUP(O769,'[1]Price List'!$A$1:$K$104,4,0),IF(AF769='[1]Price List'!$E$1,VLOOKUP(O769,'[1]Price List'!$A$1:$K$104,5,0),IF(AF769='[1]Price List'!$F$1,VLOOKUP(O769,'[1]Price List'!$A$1:$K$104,6,0),IF(AF769='[1]Price List'!$G$1,VLOOKUP(O769,'[1]Price List'!$A$1:$K$104,7,0),IF(AF769='[1]Price List'!$H$1,VLOOKUP(O769,'[1]Price List'!$A$1:$K$104,8,0),IF(AF769='[1]Price List'!$I$1,VLOOKUP(O769,'[1]Price List'!$A$1:$K$104,9,0),IF(AF769='[1]Price List'!$J$1,VLOOKUP(O769,'[1]Price List'!$A$1:$K$104,10,0),IF(AF769='[1]Price List'!$K$1,VLOOKUP(O769,'[1]Price List'!$A$1:$K$104,11,0))))))))))))+(IF(AF769='[1]Price List'!$B$1,VLOOKUP(P769,'[1]Price List'!$A$1:$K$104,2,0),IF(AF769='[1]Price List'!$C$1,VLOOKUP(P769,'[1]Price List'!$A$1:$K$104,3,0),IF(AF769='[1]Price List'!$D$1,VLOOKUP(P769,'[1]Price List'!$A$1:$K$104,4,0),IF(AF769='[1]Price List'!$E$1,VLOOKUP(P769,'[1]Price List'!$A$1:$K$104,5,0),IF(AF769='[1]Price List'!$F$1,VLOOKUP(P769,'[1]Price List'!$A$1:$K$104,6,0),IF(AF769='[1]Price List'!$G$1,VLOOKUP(P769,'[1]Price List'!$A$1:$K$104,7,0),IF(AF769='[1]Price List'!$H$1,VLOOKUP(P769,'[1]Price List'!$A$1:$K$104,8,0),IF(AF769='[1]Price List'!$I$1,VLOOKUP(P769,'[1]Price List'!$A$1:$K$104,9,0),IF(AF769='[1]Price List'!$J$1,VLOOKUP(P769,'[1]Price List'!$A$1:$K$104,10,0),IF(AF769='[1]Price List'!$K$1,VLOOKUP(P769,'[1]Price List'!$A$1:$K$104,11,0))))))))))))</f>
        <v>250000</v>
      </c>
      <c r="R769" s="103"/>
      <c r="S769" s="127"/>
      <c r="T769" s="127"/>
      <c r="U769" s="120">
        <v>41904</v>
      </c>
      <c r="V769" s="523">
        <f t="shared" si="183"/>
        <v>46</v>
      </c>
      <c r="W769" s="127"/>
      <c r="X769" s="141" t="s">
        <v>11432</v>
      </c>
      <c r="Y769" s="424" t="s">
        <v>11433</v>
      </c>
      <c r="Z769" s="126" t="s">
        <v>627</v>
      </c>
      <c r="AA769" s="103"/>
      <c r="AB769" s="126" t="s">
        <v>635</v>
      </c>
      <c r="AC769" s="103"/>
      <c r="AD769" s="103"/>
      <c r="AE769" s="103"/>
      <c r="AF769" s="121" t="s">
        <v>477</v>
      </c>
      <c r="AG769" s="126"/>
      <c r="AH769" s="524"/>
      <c r="AI769" s="524"/>
      <c r="AJ769" s="121"/>
      <c r="AK769" s="121"/>
      <c r="AL769" s="121"/>
      <c r="AM769" s="120"/>
      <c r="AN769" s="120"/>
      <c r="AO769" s="120"/>
      <c r="AP769" s="121"/>
      <c r="AQ769" s="525"/>
      <c r="AR769" s="525">
        <f t="shared" ca="1" si="189"/>
        <v>42347</v>
      </c>
      <c r="AS769" s="121"/>
      <c r="AT769" s="121" t="s">
        <v>11316</v>
      </c>
      <c r="AU769" s="91">
        <v>42025</v>
      </c>
      <c r="AV769" s="91">
        <v>42055</v>
      </c>
      <c r="AX769" s="120" t="s">
        <v>11317</v>
      </c>
      <c r="AZ769" s="256">
        <v>42055</v>
      </c>
      <c r="BA769" s="120">
        <v>42096</v>
      </c>
      <c r="BC769" s="522">
        <f t="shared" si="185"/>
        <v>250000</v>
      </c>
      <c r="BD769" s="121"/>
      <c r="BE769" s="516">
        <f t="shared" si="191"/>
        <v>250000</v>
      </c>
      <c r="BF769" s="122">
        <v>42100</v>
      </c>
      <c r="BG769" s="141" t="s">
        <v>116</v>
      </c>
      <c r="BH769" s="121" t="s">
        <v>11318</v>
      </c>
      <c r="BI769" s="122">
        <v>42101</v>
      </c>
      <c r="BJ769" s="190">
        <v>42124</v>
      </c>
      <c r="BK769" s="526" t="s">
        <v>167</v>
      </c>
      <c r="BL769" s="534">
        <f t="shared" si="182"/>
        <v>250000</v>
      </c>
      <c r="BQ769" t="str">
        <f t="shared" si="175"/>
        <v>Indosat</v>
      </c>
      <c r="BR769" t="str">
        <f t="shared" si="176"/>
        <v>HK-14-1944</v>
      </c>
      <c r="BS769" s="91">
        <f t="shared" si="177"/>
        <v>2014</v>
      </c>
      <c r="BT769">
        <f t="shared" si="188"/>
        <v>42055</v>
      </c>
      <c r="BU769" s="91">
        <f t="shared" si="187"/>
        <v>42096</v>
      </c>
      <c r="BW769" t="str">
        <f t="shared" si="178"/>
        <v>Site : JONGGOL - 03CBN053</v>
      </c>
      <c r="BX769" t="str">
        <f t="shared" si="179"/>
        <v>Tipe Tower : SST</v>
      </c>
      <c r="BY769">
        <f t="shared" si="180"/>
        <v>4800083168</v>
      </c>
      <c r="BZ769" s="92" t="str">
        <f t="shared" si="180"/>
        <v>BoQ Verification</v>
      </c>
      <c r="CD769" s="531"/>
    </row>
    <row r="770" spans="2:82" ht="15" customHeight="1" x14ac:dyDescent="0.25">
      <c r="B770" s="103">
        <f t="shared" si="184"/>
        <v>621</v>
      </c>
      <c r="C770" s="126" t="s">
        <v>11434</v>
      </c>
      <c r="D770" s="126">
        <v>4800083168</v>
      </c>
      <c r="E770" s="121" t="s">
        <v>627</v>
      </c>
      <c r="F770" s="522">
        <v>250000</v>
      </c>
      <c r="G770" s="127">
        <v>8</v>
      </c>
      <c r="H770" s="103">
        <v>2014</v>
      </c>
      <c r="I770" s="128">
        <v>41858</v>
      </c>
      <c r="J770" s="128"/>
      <c r="K770" s="127" t="s">
        <v>628</v>
      </c>
      <c r="L770" s="126" t="s">
        <v>628</v>
      </c>
      <c r="M770" s="141" t="s">
        <v>628</v>
      </c>
      <c r="N770" s="142" t="s">
        <v>631</v>
      </c>
      <c r="O770" s="127" t="s">
        <v>98</v>
      </c>
      <c r="P770" s="127" t="s">
        <v>98</v>
      </c>
      <c r="Q770" s="100">
        <f>(IF(AF770='[1]Price List'!$B$1,VLOOKUP(N770,'[1]Price List'!$A$1:$K$104,2,0),IF(AF770='[1]Price List'!$C$1,VLOOKUP(N770,'[1]Price List'!$A$1:$K$104,3,0),IF(AF770='[1]Price List'!$D$1,VLOOKUP(N770,'[1]Price List'!$A$1:$K$104,4,0),IF(AF770='[1]Price List'!$E$1,VLOOKUP(N770,'[1]Price List'!$A$1:$K$104,5,0),IF(AF770='[1]Price List'!$F$1,VLOOKUP(N770,'[1]Price List'!$A$1:$K$104,6,0),IF(AF770='[1]Price List'!$G$1,VLOOKUP(N770,'[1]Price List'!$A$1:$K$104,7,0),IF(AF770='[1]Price List'!$H$1,VLOOKUP(N770,'[1]Price List'!$A$1:$K$104,8,0),IF(AF770='[1]Price List'!$I$1,VLOOKUP(N770,'[1]Price List'!$A$1:$K$104,9,0),IF(AF770='[1]Price List'!$J$1,VLOOKUP(N770,'[1]Price List'!$A$1:$K$104,10,0),IF(AF770='[1]Price List'!$K$1,VLOOKUP(N770,'[1]Price List'!$A$1:$K$104,11,0))))))))))))+(IF(AF770='[1]Price List'!$B$1,VLOOKUP(O770,'[1]Price List'!$A$1:$K$104,2,0),IF(AF770='[1]Price List'!$C$1,VLOOKUP(O770,'[1]Price List'!$A$1:$K$104,3,0),IF(AF770='[1]Price List'!$D$1,VLOOKUP(O770,'[1]Price List'!$A$1:$K$104,4,0),IF(AF770='[1]Price List'!$E$1,VLOOKUP(O770,'[1]Price List'!$A$1:$K$104,5,0),IF(AF770='[1]Price List'!$F$1,VLOOKUP(O770,'[1]Price List'!$A$1:$K$104,6,0),IF(AF770='[1]Price List'!$G$1,VLOOKUP(O770,'[1]Price List'!$A$1:$K$104,7,0),IF(AF770='[1]Price List'!$H$1,VLOOKUP(O770,'[1]Price List'!$A$1:$K$104,8,0),IF(AF770='[1]Price List'!$I$1,VLOOKUP(O770,'[1]Price List'!$A$1:$K$104,9,0),IF(AF770='[1]Price List'!$J$1,VLOOKUP(O770,'[1]Price List'!$A$1:$K$104,10,0),IF(AF770='[1]Price List'!$K$1,VLOOKUP(O770,'[1]Price List'!$A$1:$K$104,11,0))))))))))))+(IF(AF770='[1]Price List'!$B$1,VLOOKUP(P770,'[1]Price List'!$A$1:$K$104,2,0),IF(AF770='[1]Price List'!$C$1,VLOOKUP(P770,'[1]Price List'!$A$1:$K$104,3,0),IF(AF770='[1]Price List'!$D$1,VLOOKUP(P770,'[1]Price List'!$A$1:$K$104,4,0),IF(AF770='[1]Price List'!$E$1,VLOOKUP(P770,'[1]Price List'!$A$1:$K$104,5,0),IF(AF770='[1]Price List'!$F$1,VLOOKUP(P770,'[1]Price List'!$A$1:$K$104,6,0),IF(AF770='[1]Price List'!$G$1,VLOOKUP(P770,'[1]Price List'!$A$1:$K$104,7,0),IF(AF770='[1]Price List'!$H$1,VLOOKUP(P770,'[1]Price List'!$A$1:$K$104,8,0),IF(AF770='[1]Price List'!$I$1,VLOOKUP(P770,'[1]Price List'!$A$1:$K$104,9,0),IF(AF770='[1]Price List'!$J$1,VLOOKUP(P770,'[1]Price List'!$A$1:$K$104,10,0),IF(AF770='[1]Price List'!$K$1,VLOOKUP(P770,'[1]Price List'!$A$1:$K$104,11,0))))))))))))</f>
        <v>250000</v>
      </c>
      <c r="R770" s="103"/>
      <c r="S770" s="127"/>
      <c r="T770" s="127"/>
      <c r="U770" s="120">
        <v>41904</v>
      </c>
      <c r="V770" s="523">
        <f t="shared" si="183"/>
        <v>46</v>
      </c>
      <c r="W770" s="127"/>
      <c r="X770" s="141" t="s">
        <v>11435</v>
      </c>
      <c r="Y770" s="424" t="s">
        <v>11436</v>
      </c>
      <c r="Z770" s="126" t="s">
        <v>627</v>
      </c>
      <c r="AA770" s="103"/>
      <c r="AB770" s="126" t="s">
        <v>635</v>
      </c>
      <c r="AC770" s="103"/>
      <c r="AD770" s="103"/>
      <c r="AE770" s="103"/>
      <c r="AF770" s="121" t="s">
        <v>477</v>
      </c>
      <c r="AG770" s="126"/>
      <c r="AH770" s="524"/>
      <c r="AI770" s="524"/>
      <c r="AJ770" s="121"/>
      <c r="AK770" s="121"/>
      <c r="AL770" s="121"/>
      <c r="AM770" s="120"/>
      <c r="AN770" s="120"/>
      <c r="AO770" s="120"/>
      <c r="AP770" s="121"/>
      <c r="AQ770" s="525"/>
      <c r="AR770" s="525">
        <f t="shared" ca="1" si="189"/>
        <v>42347</v>
      </c>
      <c r="AS770" s="121"/>
      <c r="AT770" s="121" t="s">
        <v>11316</v>
      </c>
      <c r="AU770" s="91">
        <v>42025</v>
      </c>
      <c r="AV770" s="91">
        <v>42055</v>
      </c>
      <c r="AX770" s="120" t="s">
        <v>11317</v>
      </c>
      <c r="AZ770" s="256">
        <v>42055</v>
      </c>
      <c r="BA770" s="120">
        <v>42096</v>
      </c>
      <c r="BC770" s="522">
        <f t="shared" si="185"/>
        <v>250000</v>
      </c>
      <c r="BD770" s="121"/>
      <c r="BE770" s="516">
        <f t="shared" si="191"/>
        <v>250000</v>
      </c>
      <c r="BF770" s="122">
        <v>42100</v>
      </c>
      <c r="BG770" s="141" t="s">
        <v>116</v>
      </c>
      <c r="BH770" s="121" t="s">
        <v>11318</v>
      </c>
      <c r="BI770" s="122">
        <v>42101</v>
      </c>
      <c r="BJ770" s="190">
        <v>42124</v>
      </c>
      <c r="BK770" s="526" t="s">
        <v>167</v>
      </c>
      <c r="BL770" s="534">
        <f t="shared" si="182"/>
        <v>250000</v>
      </c>
      <c r="BQ770" t="str">
        <f t="shared" si="175"/>
        <v>Indosat</v>
      </c>
      <c r="BR770" t="str">
        <f t="shared" si="176"/>
        <v>HK-14-1945</v>
      </c>
      <c r="BS770" s="91">
        <f t="shared" si="177"/>
        <v>2014</v>
      </c>
      <c r="BT770">
        <f t="shared" si="188"/>
        <v>42055</v>
      </c>
      <c r="BU770" s="91">
        <f t="shared" si="187"/>
        <v>42096</v>
      </c>
      <c r="BW770" t="str">
        <f t="shared" si="178"/>
        <v>Site : MARDI - 03CBN010</v>
      </c>
      <c r="BX770" t="str">
        <f t="shared" si="179"/>
        <v>Tipe Tower : SST</v>
      </c>
      <c r="BY770">
        <f t="shared" si="180"/>
        <v>4800083168</v>
      </c>
      <c r="BZ770" s="92" t="str">
        <f t="shared" si="180"/>
        <v>BoQ Verification</v>
      </c>
      <c r="CD770" s="531"/>
    </row>
    <row r="771" spans="2:82" ht="15" customHeight="1" x14ac:dyDescent="0.25">
      <c r="B771" s="103">
        <f t="shared" si="184"/>
        <v>622</v>
      </c>
      <c r="C771" s="126" t="s">
        <v>11437</v>
      </c>
      <c r="D771" s="126">
        <v>4800083168</v>
      </c>
      <c r="E771" s="121" t="s">
        <v>627</v>
      </c>
      <c r="F771" s="522">
        <v>250000</v>
      </c>
      <c r="G771" s="127">
        <v>8</v>
      </c>
      <c r="H771" s="103">
        <v>2014</v>
      </c>
      <c r="I771" s="128">
        <v>41858</v>
      </c>
      <c r="J771" s="128"/>
      <c r="K771" s="127" t="s">
        <v>628</v>
      </c>
      <c r="L771" s="126" t="s">
        <v>628</v>
      </c>
      <c r="M771" s="141" t="s">
        <v>628</v>
      </c>
      <c r="N771" s="142" t="s">
        <v>631</v>
      </c>
      <c r="O771" s="127" t="s">
        <v>98</v>
      </c>
      <c r="P771" s="127" t="s">
        <v>98</v>
      </c>
      <c r="Q771" s="100">
        <f>(IF(AF771='[1]Price List'!$B$1,VLOOKUP(N771,'[1]Price List'!$A$1:$K$104,2,0),IF(AF771='[1]Price List'!$C$1,VLOOKUP(N771,'[1]Price List'!$A$1:$K$104,3,0),IF(AF771='[1]Price List'!$D$1,VLOOKUP(N771,'[1]Price List'!$A$1:$K$104,4,0),IF(AF771='[1]Price List'!$E$1,VLOOKUP(N771,'[1]Price List'!$A$1:$K$104,5,0),IF(AF771='[1]Price List'!$F$1,VLOOKUP(N771,'[1]Price List'!$A$1:$K$104,6,0),IF(AF771='[1]Price List'!$G$1,VLOOKUP(N771,'[1]Price List'!$A$1:$K$104,7,0),IF(AF771='[1]Price List'!$H$1,VLOOKUP(N771,'[1]Price List'!$A$1:$K$104,8,0),IF(AF771='[1]Price List'!$I$1,VLOOKUP(N771,'[1]Price List'!$A$1:$K$104,9,0),IF(AF771='[1]Price List'!$J$1,VLOOKUP(N771,'[1]Price List'!$A$1:$K$104,10,0),IF(AF771='[1]Price List'!$K$1,VLOOKUP(N771,'[1]Price List'!$A$1:$K$104,11,0))))))))))))+(IF(AF771='[1]Price List'!$B$1,VLOOKUP(O771,'[1]Price List'!$A$1:$K$104,2,0),IF(AF771='[1]Price List'!$C$1,VLOOKUP(O771,'[1]Price List'!$A$1:$K$104,3,0),IF(AF771='[1]Price List'!$D$1,VLOOKUP(O771,'[1]Price List'!$A$1:$K$104,4,0),IF(AF771='[1]Price List'!$E$1,VLOOKUP(O771,'[1]Price List'!$A$1:$K$104,5,0),IF(AF771='[1]Price List'!$F$1,VLOOKUP(O771,'[1]Price List'!$A$1:$K$104,6,0),IF(AF771='[1]Price List'!$G$1,VLOOKUP(O771,'[1]Price List'!$A$1:$K$104,7,0),IF(AF771='[1]Price List'!$H$1,VLOOKUP(O771,'[1]Price List'!$A$1:$K$104,8,0),IF(AF771='[1]Price List'!$I$1,VLOOKUP(O771,'[1]Price List'!$A$1:$K$104,9,0),IF(AF771='[1]Price List'!$J$1,VLOOKUP(O771,'[1]Price List'!$A$1:$K$104,10,0),IF(AF771='[1]Price List'!$K$1,VLOOKUP(O771,'[1]Price List'!$A$1:$K$104,11,0))))))))))))+(IF(AF771='[1]Price List'!$B$1,VLOOKUP(P771,'[1]Price List'!$A$1:$K$104,2,0),IF(AF771='[1]Price List'!$C$1,VLOOKUP(P771,'[1]Price List'!$A$1:$K$104,3,0),IF(AF771='[1]Price List'!$D$1,VLOOKUP(P771,'[1]Price List'!$A$1:$K$104,4,0),IF(AF771='[1]Price List'!$E$1,VLOOKUP(P771,'[1]Price List'!$A$1:$K$104,5,0),IF(AF771='[1]Price List'!$F$1,VLOOKUP(P771,'[1]Price List'!$A$1:$K$104,6,0),IF(AF771='[1]Price List'!$G$1,VLOOKUP(P771,'[1]Price List'!$A$1:$K$104,7,0),IF(AF771='[1]Price List'!$H$1,VLOOKUP(P771,'[1]Price List'!$A$1:$K$104,8,0),IF(AF771='[1]Price List'!$I$1,VLOOKUP(P771,'[1]Price List'!$A$1:$K$104,9,0),IF(AF771='[1]Price List'!$J$1,VLOOKUP(P771,'[1]Price List'!$A$1:$K$104,10,0),IF(AF771='[1]Price List'!$K$1,VLOOKUP(P771,'[1]Price List'!$A$1:$K$104,11,0))))))))))))</f>
        <v>250000</v>
      </c>
      <c r="R771" s="103"/>
      <c r="S771" s="127"/>
      <c r="T771" s="127"/>
      <c r="U771" s="120">
        <v>41904</v>
      </c>
      <c r="V771" s="523">
        <f t="shared" si="183"/>
        <v>46</v>
      </c>
      <c r="W771" s="127"/>
      <c r="X771" s="141" t="s">
        <v>11438</v>
      </c>
      <c r="Y771" s="424" t="s">
        <v>11439</v>
      </c>
      <c r="Z771" s="126" t="s">
        <v>627</v>
      </c>
      <c r="AA771" s="103"/>
      <c r="AB771" s="126" t="s">
        <v>635</v>
      </c>
      <c r="AC771" s="103"/>
      <c r="AD771" s="103"/>
      <c r="AE771" s="103"/>
      <c r="AF771" s="121" t="s">
        <v>477</v>
      </c>
      <c r="AG771" s="126"/>
      <c r="AH771" s="524"/>
      <c r="AI771" s="524"/>
      <c r="AJ771" s="121"/>
      <c r="AK771" s="121"/>
      <c r="AL771" s="121"/>
      <c r="AM771" s="120"/>
      <c r="AN771" s="120"/>
      <c r="AO771" s="120"/>
      <c r="AP771" s="121"/>
      <c r="AQ771" s="525"/>
      <c r="AR771" s="525">
        <f t="shared" ca="1" si="189"/>
        <v>42347</v>
      </c>
      <c r="AS771" s="121"/>
      <c r="AT771" s="126" t="s">
        <v>11310</v>
      </c>
      <c r="AU771" s="91">
        <v>42025</v>
      </c>
      <c r="AV771" s="91">
        <v>42055</v>
      </c>
      <c r="AX771" s="120" t="s">
        <v>11311</v>
      </c>
      <c r="AZ771" s="256">
        <v>42055</v>
      </c>
      <c r="BA771" s="256">
        <v>42096</v>
      </c>
      <c r="BC771" s="522">
        <f t="shared" si="185"/>
        <v>250000</v>
      </c>
      <c r="BD771" s="121"/>
      <c r="BE771" s="516">
        <f t="shared" si="191"/>
        <v>250000</v>
      </c>
      <c r="BF771" s="122">
        <v>42100</v>
      </c>
      <c r="BG771" s="141" t="s">
        <v>116</v>
      </c>
      <c r="BH771" s="121" t="s">
        <v>11312</v>
      </c>
      <c r="BI771" s="122">
        <v>42101</v>
      </c>
      <c r="BJ771" s="190">
        <v>42124</v>
      </c>
      <c r="BK771" s="526" t="s">
        <v>167</v>
      </c>
      <c r="BL771" s="534">
        <f t="shared" si="182"/>
        <v>250000</v>
      </c>
      <c r="BQ771" t="str">
        <f t="shared" si="175"/>
        <v>Indosat</v>
      </c>
      <c r="BR771" t="str">
        <f t="shared" si="176"/>
        <v>HK-14-1946</v>
      </c>
      <c r="BS771" s="91">
        <f t="shared" si="177"/>
        <v>2014</v>
      </c>
      <c r="BT771">
        <f t="shared" si="188"/>
        <v>42055</v>
      </c>
      <c r="BU771" s="91">
        <f t="shared" si="187"/>
        <v>42096</v>
      </c>
      <c r="BW771" t="str">
        <f t="shared" si="178"/>
        <v>Site : BUKAKA - 03CBN014</v>
      </c>
      <c r="BX771" t="str">
        <f t="shared" si="179"/>
        <v>Tipe Tower : SST</v>
      </c>
      <c r="BY771">
        <f t="shared" si="180"/>
        <v>4800083168</v>
      </c>
      <c r="BZ771" s="92" t="str">
        <f t="shared" si="180"/>
        <v>BoQ Verification</v>
      </c>
      <c r="CD771" s="531"/>
    </row>
    <row r="772" spans="2:82" ht="15" customHeight="1" x14ac:dyDescent="0.25">
      <c r="B772" s="103">
        <f t="shared" si="184"/>
        <v>623</v>
      </c>
      <c r="C772" s="126" t="s">
        <v>11440</v>
      </c>
      <c r="D772" s="126">
        <v>4800083168</v>
      </c>
      <c r="E772" s="121" t="s">
        <v>627</v>
      </c>
      <c r="F772" s="522">
        <v>250000</v>
      </c>
      <c r="G772" s="127">
        <v>8</v>
      </c>
      <c r="H772" s="103">
        <v>2014</v>
      </c>
      <c r="I772" s="128">
        <v>41858</v>
      </c>
      <c r="J772" s="128"/>
      <c r="K772" s="127" t="s">
        <v>628</v>
      </c>
      <c r="L772" s="126" t="s">
        <v>628</v>
      </c>
      <c r="M772" s="141" t="s">
        <v>628</v>
      </c>
      <c r="N772" s="142" t="s">
        <v>631</v>
      </c>
      <c r="O772" s="127" t="s">
        <v>98</v>
      </c>
      <c r="P772" s="127" t="s">
        <v>98</v>
      </c>
      <c r="Q772" s="100">
        <f>(IF(AF772='[1]Price List'!$B$1,VLOOKUP(N772,'[1]Price List'!$A$1:$K$104,2,0),IF(AF772='[1]Price List'!$C$1,VLOOKUP(N772,'[1]Price List'!$A$1:$K$104,3,0),IF(AF772='[1]Price List'!$D$1,VLOOKUP(N772,'[1]Price List'!$A$1:$K$104,4,0),IF(AF772='[1]Price List'!$E$1,VLOOKUP(N772,'[1]Price List'!$A$1:$K$104,5,0),IF(AF772='[1]Price List'!$F$1,VLOOKUP(N772,'[1]Price List'!$A$1:$K$104,6,0),IF(AF772='[1]Price List'!$G$1,VLOOKUP(N772,'[1]Price List'!$A$1:$K$104,7,0),IF(AF772='[1]Price List'!$H$1,VLOOKUP(N772,'[1]Price List'!$A$1:$K$104,8,0),IF(AF772='[1]Price List'!$I$1,VLOOKUP(N772,'[1]Price List'!$A$1:$K$104,9,0),IF(AF772='[1]Price List'!$J$1,VLOOKUP(N772,'[1]Price List'!$A$1:$K$104,10,0),IF(AF772='[1]Price List'!$K$1,VLOOKUP(N772,'[1]Price List'!$A$1:$K$104,11,0))))))))))))+(IF(AF772='[1]Price List'!$B$1,VLOOKUP(O772,'[1]Price List'!$A$1:$K$104,2,0),IF(AF772='[1]Price List'!$C$1,VLOOKUP(O772,'[1]Price List'!$A$1:$K$104,3,0),IF(AF772='[1]Price List'!$D$1,VLOOKUP(O772,'[1]Price List'!$A$1:$K$104,4,0),IF(AF772='[1]Price List'!$E$1,VLOOKUP(O772,'[1]Price List'!$A$1:$K$104,5,0),IF(AF772='[1]Price List'!$F$1,VLOOKUP(O772,'[1]Price List'!$A$1:$K$104,6,0),IF(AF772='[1]Price List'!$G$1,VLOOKUP(O772,'[1]Price List'!$A$1:$K$104,7,0),IF(AF772='[1]Price List'!$H$1,VLOOKUP(O772,'[1]Price List'!$A$1:$K$104,8,0),IF(AF772='[1]Price List'!$I$1,VLOOKUP(O772,'[1]Price List'!$A$1:$K$104,9,0),IF(AF772='[1]Price List'!$J$1,VLOOKUP(O772,'[1]Price List'!$A$1:$K$104,10,0),IF(AF772='[1]Price List'!$K$1,VLOOKUP(O772,'[1]Price List'!$A$1:$K$104,11,0))))))))))))+(IF(AF772='[1]Price List'!$B$1,VLOOKUP(P772,'[1]Price List'!$A$1:$K$104,2,0),IF(AF772='[1]Price List'!$C$1,VLOOKUP(P772,'[1]Price List'!$A$1:$K$104,3,0),IF(AF772='[1]Price List'!$D$1,VLOOKUP(P772,'[1]Price List'!$A$1:$K$104,4,0),IF(AF772='[1]Price List'!$E$1,VLOOKUP(P772,'[1]Price List'!$A$1:$K$104,5,0),IF(AF772='[1]Price List'!$F$1,VLOOKUP(P772,'[1]Price List'!$A$1:$K$104,6,0),IF(AF772='[1]Price List'!$G$1,VLOOKUP(P772,'[1]Price List'!$A$1:$K$104,7,0),IF(AF772='[1]Price List'!$H$1,VLOOKUP(P772,'[1]Price List'!$A$1:$K$104,8,0),IF(AF772='[1]Price List'!$I$1,VLOOKUP(P772,'[1]Price List'!$A$1:$K$104,9,0),IF(AF772='[1]Price List'!$J$1,VLOOKUP(P772,'[1]Price List'!$A$1:$K$104,10,0),IF(AF772='[1]Price List'!$K$1,VLOOKUP(P772,'[1]Price List'!$A$1:$K$104,11,0))))))))))))</f>
        <v>250000</v>
      </c>
      <c r="R772" s="103"/>
      <c r="S772" s="127"/>
      <c r="T772" s="127"/>
      <c r="U772" s="120">
        <v>41904</v>
      </c>
      <c r="V772" s="523">
        <f t="shared" si="183"/>
        <v>46</v>
      </c>
      <c r="W772" s="127"/>
      <c r="X772" s="141" t="s">
        <v>11441</v>
      </c>
      <c r="Y772" s="424" t="s">
        <v>11442</v>
      </c>
      <c r="Z772" s="126" t="s">
        <v>627</v>
      </c>
      <c r="AA772" s="103"/>
      <c r="AB772" s="126" t="s">
        <v>635</v>
      </c>
      <c r="AC772" s="103"/>
      <c r="AD772" s="103"/>
      <c r="AE772" s="103"/>
      <c r="AF772" s="121" t="s">
        <v>477</v>
      </c>
      <c r="AG772" s="126"/>
      <c r="AH772" s="524"/>
      <c r="AI772" s="524"/>
      <c r="AJ772" s="121"/>
      <c r="AK772" s="121"/>
      <c r="AL772" s="121"/>
      <c r="AM772" s="120"/>
      <c r="AN772" s="120"/>
      <c r="AO772" s="120"/>
      <c r="AP772" s="121"/>
      <c r="AQ772" s="525"/>
      <c r="AR772" s="525">
        <f t="shared" ca="1" si="189"/>
        <v>42347</v>
      </c>
      <c r="AS772" s="121"/>
      <c r="AT772" s="608" t="s">
        <v>10055</v>
      </c>
      <c r="AU772" s="645">
        <v>42242</v>
      </c>
      <c r="AV772" s="544">
        <v>42249</v>
      </c>
      <c r="AX772" s="669" t="s">
        <v>10056</v>
      </c>
      <c r="AY772" s="664"/>
      <c r="AZ772" s="667">
        <v>42257</v>
      </c>
      <c r="BC772" s="522">
        <f t="shared" si="185"/>
        <v>250000</v>
      </c>
      <c r="BD772" s="121"/>
      <c r="BE772" s="516"/>
      <c r="BF772" s="122"/>
      <c r="BG772" s="141" t="s">
        <v>9329</v>
      </c>
      <c r="BH772" s="121"/>
      <c r="BI772" s="122"/>
      <c r="BJ772" s="190"/>
      <c r="BK772" s="526" t="s">
        <v>167</v>
      </c>
      <c r="BL772" s="534">
        <f t="shared" si="182"/>
        <v>250000</v>
      </c>
      <c r="BM772" t="s">
        <v>640</v>
      </c>
      <c r="BQ772" t="str">
        <f t="shared" si="175"/>
        <v>Indosat</v>
      </c>
      <c r="BR772" t="str">
        <f t="shared" si="176"/>
        <v>HK-14-1947</v>
      </c>
      <c r="BS772" s="91">
        <f t="shared" si="177"/>
        <v>2014</v>
      </c>
      <c r="BT772">
        <f t="shared" si="188"/>
        <v>42257</v>
      </c>
      <c r="BU772" s="91">
        <f t="shared" si="187"/>
        <v>0</v>
      </c>
      <c r="BW772" t="str">
        <f t="shared" si="178"/>
        <v>Site : JATISARI - 03BKS001</v>
      </c>
      <c r="BX772" t="str">
        <f t="shared" si="179"/>
        <v>Tipe Tower : SST</v>
      </c>
      <c r="BY772">
        <f t="shared" si="180"/>
        <v>4800083168</v>
      </c>
      <c r="BZ772" s="92" t="str">
        <f t="shared" si="180"/>
        <v>BoQ Verification</v>
      </c>
      <c r="CD772" s="531"/>
    </row>
    <row r="773" spans="2:82" ht="15" customHeight="1" x14ac:dyDescent="0.25">
      <c r="B773" s="103">
        <f t="shared" si="184"/>
        <v>624</v>
      </c>
      <c r="C773" s="126" t="s">
        <v>11443</v>
      </c>
      <c r="D773" s="126">
        <v>4800083168</v>
      </c>
      <c r="E773" s="121" t="s">
        <v>627</v>
      </c>
      <c r="F773" s="522">
        <v>250000</v>
      </c>
      <c r="G773" s="127">
        <v>8</v>
      </c>
      <c r="H773" s="103">
        <v>2014</v>
      </c>
      <c r="I773" s="128">
        <v>41858</v>
      </c>
      <c r="J773" s="128"/>
      <c r="K773" s="127" t="s">
        <v>628</v>
      </c>
      <c r="L773" s="126" t="s">
        <v>628</v>
      </c>
      <c r="M773" s="141" t="s">
        <v>628</v>
      </c>
      <c r="N773" s="142" t="s">
        <v>631</v>
      </c>
      <c r="O773" s="127" t="s">
        <v>98</v>
      </c>
      <c r="P773" s="127" t="s">
        <v>98</v>
      </c>
      <c r="Q773" s="100">
        <f>(IF(AF773='[1]Price List'!$B$1,VLOOKUP(N773,'[1]Price List'!$A$1:$K$104,2,0),IF(AF773='[1]Price List'!$C$1,VLOOKUP(N773,'[1]Price List'!$A$1:$K$104,3,0),IF(AF773='[1]Price List'!$D$1,VLOOKUP(N773,'[1]Price List'!$A$1:$K$104,4,0),IF(AF773='[1]Price List'!$E$1,VLOOKUP(N773,'[1]Price List'!$A$1:$K$104,5,0),IF(AF773='[1]Price List'!$F$1,VLOOKUP(N773,'[1]Price List'!$A$1:$K$104,6,0),IF(AF773='[1]Price List'!$G$1,VLOOKUP(N773,'[1]Price List'!$A$1:$K$104,7,0),IF(AF773='[1]Price List'!$H$1,VLOOKUP(N773,'[1]Price List'!$A$1:$K$104,8,0),IF(AF773='[1]Price List'!$I$1,VLOOKUP(N773,'[1]Price List'!$A$1:$K$104,9,0),IF(AF773='[1]Price List'!$J$1,VLOOKUP(N773,'[1]Price List'!$A$1:$K$104,10,0),IF(AF773='[1]Price List'!$K$1,VLOOKUP(N773,'[1]Price List'!$A$1:$K$104,11,0))))))))))))+(IF(AF773='[1]Price List'!$B$1,VLOOKUP(O773,'[1]Price List'!$A$1:$K$104,2,0),IF(AF773='[1]Price List'!$C$1,VLOOKUP(O773,'[1]Price List'!$A$1:$K$104,3,0),IF(AF773='[1]Price List'!$D$1,VLOOKUP(O773,'[1]Price List'!$A$1:$K$104,4,0),IF(AF773='[1]Price List'!$E$1,VLOOKUP(O773,'[1]Price List'!$A$1:$K$104,5,0),IF(AF773='[1]Price List'!$F$1,VLOOKUP(O773,'[1]Price List'!$A$1:$K$104,6,0),IF(AF773='[1]Price List'!$G$1,VLOOKUP(O773,'[1]Price List'!$A$1:$K$104,7,0),IF(AF773='[1]Price List'!$H$1,VLOOKUP(O773,'[1]Price List'!$A$1:$K$104,8,0),IF(AF773='[1]Price List'!$I$1,VLOOKUP(O773,'[1]Price List'!$A$1:$K$104,9,0),IF(AF773='[1]Price List'!$J$1,VLOOKUP(O773,'[1]Price List'!$A$1:$K$104,10,0),IF(AF773='[1]Price List'!$K$1,VLOOKUP(O773,'[1]Price List'!$A$1:$K$104,11,0))))))))))))+(IF(AF773='[1]Price List'!$B$1,VLOOKUP(P773,'[1]Price List'!$A$1:$K$104,2,0),IF(AF773='[1]Price List'!$C$1,VLOOKUP(P773,'[1]Price List'!$A$1:$K$104,3,0),IF(AF773='[1]Price List'!$D$1,VLOOKUP(P773,'[1]Price List'!$A$1:$K$104,4,0),IF(AF773='[1]Price List'!$E$1,VLOOKUP(P773,'[1]Price List'!$A$1:$K$104,5,0),IF(AF773='[1]Price List'!$F$1,VLOOKUP(P773,'[1]Price List'!$A$1:$K$104,6,0),IF(AF773='[1]Price List'!$G$1,VLOOKUP(P773,'[1]Price List'!$A$1:$K$104,7,0),IF(AF773='[1]Price List'!$H$1,VLOOKUP(P773,'[1]Price List'!$A$1:$K$104,8,0),IF(AF773='[1]Price List'!$I$1,VLOOKUP(P773,'[1]Price List'!$A$1:$K$104,9,0),IF(AF773='[1]Price List'!$J$1,VLOOKUP(P773,'[1]Price List'!$A$1:$K$104,10,0),IF(AF773='[1]Price List'!$K$1,VLOOKUP(P773,'[1]Price List'!$A$1:$K$104,11,0))))))))))))</f>
        <v>250000</v>
      </c>
      <c r="R773" s="103"/>
      <c r="S773" s="127"/>
      <c r="T773" s="127"/>
      <c r="U773" s="120">
        <v>41904</v>
      </c>
      <c r="V773" s="523">
        <f t="shared" si="183"/>
        <v>46</v>
      </c>
      <c r="W773" s="127"/>
      <c r="X773" s="141" t="s">
        <v>11444</v>
      </c>
      <c r="Y773" s="424" t="s">
        <v>11445</v>
      </c>
      <c r="Z773" s="126" t="s">
        <v>627</v>
      </c>
      <c r="AA773" s="103"/>
      <c r="AB773" s="126" t="s">
        <v>635</v>
      </c>
      <c r="AC773" s="103"/>
      <c r="AD773" s="103"/>
      <c r="AE773" s="103"/>
      <c r="AF773" s="121" t="s">
        <v>477</v>
      </c>
      <c r="AG773" s="126"/>
      <c r="AH773" s="524"/>
      <c r="AI773" s="524"/>
      <c r="AJ773" s="121"/>
      <c r="AK773" s="121"/>
      <c r="AL773" s="121"/>
      <c r="AM773" s="120"/>
      <c r="AN773" s="120"/>
      <c r="AO773" s="120"/>
      <c r="AP773" s="121"/>
      <c r="AQ773" s="525"/>
      <c r="AR773" s="525">
        <f t="shared" ca="1" si="189"/>
        <v>42347</v>
      </c>
      <c r="AS773" s="121"/>
      <c r="AT773" s="121" t="s">
        <v>11239</v>
      </c>
      <c r="AU773" s="91">
        <v>42025</v>
      </c>
      <c r="AV773" s="91">
        <v>42055</v>
      </c>
      <c r="AX773" s="669" t="s">
        <v>11240</v>
      </c>
      <c r="AZ773" s="120">
        <v>42055</v>
      </c>
      <c r="BA773" s="120">
        <v>42096</v>
      </c>
      <c r="BC773" s="522">
        <f t="shared" si="185"/>
        <v>250000</v>
      </c>
      <c r="BD773" s="121"/>
      <c r="BE773" s="516">
        <f>+BC773</f>
        <v>250000</v>
      </c>
      <c r="BF773" s="122">
        <v>42100</v>
      </c>
      <c r="BG773" s="141" t="s">
        <v>116</v>
      </c>
      <c r="BH773" s="121" t="s">
        <v>11241</v>
      </c>
      <c r="BI773" s="122">
        <v>42101</v>
      </c>
      <c r="BJ773" s="190">
        <v>42124</v>
      </c>
      <c r="BK773" s="526" t="s">
        <v>167</v>
      </c>
      <c r="BL773" s="534">
        <f t="shared" si="182"/>
        <v>250000</v>
      </c>
      <c r="BQ773" t="str">
        <f t="shared" ref="BQ773:BQ836" si="192">+K773</f>
        <v>Indosat</v>
      </c>
      <c r="BR773" t="str">
        <f t="shared" ref="BR773:BR836" si="193">+C773</f>
        <v>HK-14-1948</v>
      </c>
      <c r="BS773" s="91">
        <f t="shared" ref="BS773:BS836" si="194">+H773</f>
        <v>2014</v>
      </c>
      <c r="BT773">
        <f t="shared" si="188"/>
        <v>42055</v>
      </c>
      <c r="BU773" s="91">
        <f t="shared" si="187"/>
        <v>42096</v>
      </c>
      <c r="BW773" t="str">
        <f t="shared" ref="BW773:BW836" si="195">"Site : "&amp;Y773&amp;" - "&amp;X773</f>
        <v>Site : SUMUR PANDEGLANG - 02PDG23</v>
      </c>
      <c r="BX773" t="str">
        <f t="shared" ref="BX773:BX836" si="196">"Tipe Tower : "&amp;AB773</f>
        <v>Tipe Tower : SST</v>
      </c>
      <c r="BY773">
        <f t="shared" ref="BY773:BZ836" si="197">+D773</f>
        <v>4800083168</v>
      </c>
      <c r="BZ773" s="92" t="str">
        <f t="shared" si="197"/>
        <v>BoQ Verification</v>
      </c>
      <c r="CD773" s="531"/>
    </row>
    <row r="774" spans="2:82" ht="15" customHeight="1" x14ac:dyDescent="0.25">
      <c r="B774" s="103">
        <f t="shared" si="184"/>
        <v>625</v>
      </c>
      <c r="C774" s="126" t="s">
        <v>11446</v>
      </c>
      <c r="D774" s="126">
        <v>4800083168</v>
      </c>
      <c r="E774" s="121" t="s">
        <v>627</v>
      </c>
      <c r="F774" s="522">
        <v>250000</v>
      </c>
      <c r="G774" s="127">
        <v>8</v>
      </c>
      <c r="H774" s="103">
        <v>2014</v>
      </c>
      <c r="I774" s="128">
        <v>41858</v>
      </c>
      <c r="J774" s="128"/>
      <c r="K774" s="127" t="s">
        <v>628</v>
      </c>
      <c r="L774" s="126" t="s">
        <v>628</v>
      </c>
      <c r="M774" s="141" t="s">
        <v>628</v>
      </c>
      <c r="N774" s="142" t="s">
        <v>631</v>
      </c>
      <c r="O774" s="127" t="s">
        <v>98</v>
      </c>
      <c r="P774" s="127" t="s">
        <v>98</v>
      </c>
      <c r="Q774" s="100">
        <f>(IF(AF774='[1]Price List'!$B$1,VLOOKUP(N774,'[1]Price List'!$A$1:$K$104,2,0),IF(AF774='[1]Price List'!$C$1,VLOOKUP(N774,'[1]Price List'!$A$1:$K$104,3,0),IF(AF774='[1]Price List'!$D$1,VLOOKUP(N774,'[1]Price List'!$A$1:$K$104,4,0),IF(AF774='[1]Price List'!$E$1,VLOOKUP(N774,'[1]Price List'!$A$1:$K$104,5,0),IF(AF774='[1]Price List'!$F$1,VLOOKUP(N774,'[1]Price List'!$A$1:$K$104,6,0),IF(AF774='[1]Price List'!$G$1,VLOOKUP(N774,'[1]Price List'!$A$1:$K$104,7,0),IF(AF774='[1]Price List'!$H$1,VLOOKUP(N774,'[1]Price List'!$A$1:$K$104,8,0),IF(AF774='[1]Price List'!$I$1,VLOOKUP(N774,'[1]Price List'!$A$1:$K$104,9,0),IF(AF774='[1]Price List'!$J$1,VLOOKUP(N774,'[1]Price List'!$A$1:$K$104,10,0),IF(AF774='[1]Price List'!$K$1,VLOOKUP(N774,'[1]Price List'!$A$1:$K$104,11,0))))))))))))+(IF(AF774='[1]Price List'!$B$1,VLOOKUP(O774,'[1]Price List'!$A$1:$K$104,2,0),IF(AF774='[1]Price List'!$C$1,VLOOKUP(O774,'[1]Price List'!$A$1:$K$104,3,0),IF(AF774='[1]Price List'!$D$1,VLOOKUP(O774,'[1]Price List'!$A$1:$K$104,4,0),IF(AF774='[1]Price List'!$E$1,VLOOKUP(O774,'[1]Price List'!$A$1:$K$104,5,0),IF(AF774='[1]Price List'!$F$1,VLOOKUP(O774,'[1]Price List'!$A$1:$K$104,6,0),IF(AF774='[1]Price List'!$G$1,VLOOKUP(O774,'[1]Price List'!$A$1:$K$104,7,0),IF(AF774='[1]Price List'!$H$1,VLOOKUP(O774,'[1]Price List'!$A$1:$K$104,8,0),IF(AF774='[1]Price List'!$I$1,VLOOKUP(O774,'[1]Price List'!$A$1:$K$104,9,0),IF(AF774='[1]Price List'!$J$1,VLOOKUP(O774,'[1]Price List'!$A$1:$K$104,10,0),IF(AF774='[1]Price List'!$K$1,VLOOKUP(O774,'[1]Price List'!$A$1:$K$104,11,0))))))))))))+(IF(AF774='[1]Price List'!$B$1,VLOOKUP(P774,'[1]Price List'!$A$1:$K$104,2,0),IF(AF774='[1]Price List'!$C$1,VLOOKUP(P774,'[1]Price List'!$A$1:$K$104,3,0),IF(AF774='[1]Price List'!$D$1,VLOOKUP(P774,'[1]Price List'!$A$1:$K$104,4,0),IF(AF774='[1]Price List'!$E$1,VLOOKUP(P774,'[1]Price List'!$A$1:$K$104,5,0),IF(AF774='[1]Price List'!$F$1,VLOOKUP(P774,'[1]Price List'!$A$1:$K$104,6,0),IF(AF774='[1]Price List'!$G$1,VLOOKUP(P774,'[1]Price List'!$A$1:$K$104,7,0),IF(AF774='[1]Price List'!$H$1,VLOOKUP(P774,'[1]Price List'!$A$1:$K$104,8,0),IF(AF774='[1]Price List'!$I$1,VLOOKUP(P774,'[1]Price List'!$A$1:$K$104,9,0),IF(AF774='[1]Price List'!$J$1,VLOOKUP(P774,'[1]Price List'!$A$1:$K$104,10,0),IF(AF774='[1]Price List'!$K$1,VLOOKUP(P774,'[1]Price List'!$A$1:$K$104,11,0))))))))))))</f>
        <v>250000</v>
      </c>
      <c r="R774" s="103"/>
      <c r="S774" s="127"/>
      <c r="T774" s="127"/>
      <c r="U774" s="120">
        <v>41904</v>
      </c>
      <c r="V774" s="523">
        <f t="shared" si="183"/>
        <v>46</v>
      </c>
      <c r="W774" s="127"/>
      <c r="X774" s="141" t="s">
        <v>11447</v>
      </c>
      <c r="Y774" s="424" t="s">
        <v>11448</v>
      </c>
      <c r="Z774" s="126" t="s">
        <v>627</v>
      </c>
      <c r="AA774" s="103"/>
      <c r="AB774" s="126" t="s">
        <v>635</v>
      </c>
      <c r="AC774" s="103"/>
      <c r="AD774" s="103"/>
      <c r="AE774" s="103"/>
      <c r="AF774" s="121" t="s">
        <v>477</v>
      </c>
      <c r="AG774" s="126"/>
      <c r="AH774" s="524"/>
      <c r="AI774" s="524"/>
      <c r="AJ774" s="121"/>
      <c r="AK774" s="121"/>
      <c r="AL774" s="121"/>
      <c r="AM774" s="120"/>
      <c r="AN774" s="120"/>
      <c r="AO774" s="120"/>
      <c r="AP774" s="121"/>
      <c r="AQ774" s="525"/>
      <c r="AR774" s="525">
        <f t="shared" ca="1" si="189"/>
        <v>42347</v>
      </c>
      <c r="AS774" s="121"/>
      <c r="AT774" s="121" t="s">
        <v>11316</v>
      </c>
      <c r="AU774" s="91">
        <v>42025</v>
      </c>
      <c r="AV774" s="91">
        <v>42055</v>
      </c>
      <c r="AX774" s="120" t="s">
        <v>11317</v>
      </c>
      <c r="AZ774" s="256">
        <v>42055</v>
      </c>
      <c r="BA774" s="120">
        <v>42096</v>
      </c>
      <c r="BC774" s="522">
        <f t="shared" si="185"/>
        <v>250000</v>
      </c>
      <c r="BD774" s="121"/>
      <c r="BE774" s="516">
        <f>+BC774</f>
        <v>250000</v>
      </c>
      <c r="BF774" s="122">
        <v>42100</v>
      </c>
      <c r="BG774" s="141" t="s">
        <v>116</v>
      </c>
      <c r="BH774" s="121" t="s">
        <v>11318</v>
      </c>
      <c r="BI774" s="122">
        <v>42101</v>
      </c>
      <c r="BJ774" s="190">
        <v>42124</v>
      </c>
      <c r="BK774" s="526" t="s">
        <v>167</v>
      </c>
      <c r="BL774" s="534">
        <f t="shared" si="182"/>
        <v>250000</v>
      </c>
      <c r="BQ774" t="str">
        <f t="shared" si="192"/>
        <v>Indosat</v>
      </c>
      <c r="BR774" t="str">
        <f t="shared" si="193"/>
        <v>HK-14-1949</v>
      </c>
      <c r="BS774" s="91">
        <f t="shared" si="194"/>
        <v>2014</v>
      </c>
      <c r="BT774">
        <f t="shared" si="188"/>
        <v>42055</v>
      </c>
      <c r="BU774" s="91">
        <f t="shared" si="187"/>
        <v>42096</v>
      </c>
      <c r="BW774" t="str">
        <f t="shared" si="195"/>
        <v>Site : MARIO - 02TGR033</v>
      </c>
      <c r="BX774" t="str">
        <f t="shared" si="196"/>
        <v>Tipe Tower : SST</v>
      </c>
      <c r="BY774">
        <f t="shared" si="197"/>
        <v>4800083168</v>
      </c>
      <c r="BZ774" s="92" t="str">
        <f t="shared" si="197"/>
        <v>BoQ Verification</v>
      </c>
      <c r="CD774" s="531"/>
    </row>
    <row r="775" spans="2:82" ht="15" customHeight="1" x14ac:dyDescent="0.25">
      <c r="B775" s="103">
        <f t="shared" si="184"/>
        <v>626</v>
      </c>
      <c r="C775" s="126" t="s">
        <v>11449</v>
      </c>
      <c r="D775" s="126">
        <v>4800083168</v>
      </c>
      <c r="E775" s="121" t="s">
        <v>627</v>
      </c>
      <c r="F775" s="522">
        <v>250000</v>
      </c>
      <c r="G775" s="127">
        <v>8</v>
      </c>
      <c r="H775" s="103">
        <v>2014</v>
      </c>
      <c r="I775" s="128">
        <v>41858</v>
      </c>
      <c r="J775" s="128"/>
      <c r="K775" s="127" t="s">
        <v>628</v>
      </c>
      <c r="L775" s="126" t="s">
        <v>628</v>
      </c>
      <c r="M775" s="141" t="s">
        <v>628</v>
      </c>
      <c r="N775" s="142" t="s">
        <v>631</v>
      </c>
      <c r="O775" s="127" t="s">
        <v>98</v>
      </c>
      <c r="P775" s="127" t="s">
        <v>98</v>
      </c>
      <c r="Q775" s="100">
        <f>(IF(AF775='[1]Price List'!$B$1,VLOOKUP(N775,'[1]Price List'!$A$1:$K$104,2,0),IF(AF775='[1]Price List'!$C$1,VLOOKUP(N775,'[1]Price List'!$A$1:$K$104,3,0),IF(AF775='[1]Price List'!$D$1,VLOOKUP(N775,'[1]Price List'!$A$1:$K$104,4,0),IF(AF775='[1]Price List'!$E$1,VLOOKUP(N775,'[1]Price List'!$A$1:$K$104,5,0),IF(AF775='[1]Price List'!$F$1,VLOOKUP(N775,'[1]Price List'!$A$1:$K$104,6,0),IF(AF775='[1]Price List'!$G$1,VLOOKUP(N775,'[1]Price List'!$A$1:$K$104,7,0),IF(AF775='[1]Price List'!$H$1,VLOOKUP(N775,'[1]Price List'!$A$1:$K$104,8,0),IF(AF775='[1]Price List'!$I$1,VLOOKUP(N775,'[1]Price List'!$A$1:$K$104,9,0),IF(AF775='[1]Price List'!$J$1,VLOOKUP(N775,'[1]Price List'!$A$1:$K$104,10,0),IF(AF775='[1]Price List'!$K$1,VLOOKUP(N775,'[1]Price List'!$A$1:$K$104,11,0))))))))))))+(IF(AF775='[1]Price List'!$B$1,VLOOKUP(O775,'[1]Price List'!$A$1:$K$104,2,0),IF(AF775='[1]Price List'!$C$1,VLOOKUP(O775,'[1]Price List'!$A$1:$K$104,3,0),IF(AF775='[1]Price List'!$D$1,VLOOKUP(O775,'[1]Price List'!$A$1:$K$104,4,0),IF(AF775='[1]Price List'!$E$1,VLOOKUP(O775,'[1]Price List'!$A$1:$K$104,5,0),IF(AF775='[1]Price List'!$F$1,VLOOKUP(O775,'[1]Price List'!$A$1:$K$104,6,0),IF(AF775='[1]Price List'!$G$1,VLOOKUP(O775,'[1]Price List'!$A$1:$K$104,7,0),IF(AF775='[1]Price List'!$H$1,VLOOKUP(O775,'[1]Price List'!$A$1:$K$104,8,0),IF(AF775='[1]Price List'!$I$1,VLOOKUP(O775,'[1]Price List'!$A$1:$K$104,9,0),IF(AF775='[1]Price List'!$J$1,VLOOKUP(O775,'[1]Price List'!$A$1:$K$104,10,0),IF(AF775='[1]Price List'!$K$1,VLOOKUP(O775,'[1]Price List'!$A$1:$K$104,11,0))))))))))))+(IF(AF775='[1]Price List'!$B$1,VLOOKUP(P775,'[1]Price List'!$A$1:$K$104,2,0),IF(AF775='[1]Price List'!$C$1,VLOOKUP(P775,'[1]Price List'!$A$1:$K$104,3,0),IF(AF775='[1]Price List'!$D$1,VLOOKUP(P775,'[1]Price List'!$A$1:$K$104,4,0),IF(AF775='[1]Price List'!$E$1,VLOOKUP(P775,'[1]Price List'!$A$1:$K$104,5,0),IF(AF775='[1]Price List'!$F$1,VLOOKUP(P775,'[1]Price List'!$A$1:$K$104,6,0),IF(AF775='[1]Price List'!$G$1,VLOOKUP(P775,'[1]Price List'!$A$1:$K$104,7,0),IF(AF775='[1]Price List'!$H$1,VLOOKUP(P775,'[1]Price List'!$A$1:$K$104,8,0),IF(AF775='[1]Price List'!$I$1,VLOOKUP(P775,'[1]Price List'!$A$1:$K$104,9,0),IF(AF775='[1]Price List'!$J$1,VLOOKUP(P775,'[1]Price List'!$A$1:$K$104,10,0),IF(AF775='[1]Price List'!$K$1,VLOOKUP(P775,'[1]Price List'!$A$1:$K$104,11,0))))))))))))</f>
        <v>250000</v>
      </c>
      <c r="R775" s="103"/>
      <c r="S775" s="127"/>
      <c r="T775" s="127"/>
      <c r="U775" s="120">
        <v>41904</v>
      </c>
      <c r="V775" s="523">
        <f t="shared" si="183"/>
        <v>46</v>
      </c>
      <c r="W775" s="127"/>
      <c r="X775" s="141" t="s">
        <v>11450</v>
      </c>
      <c r="Y775" s="424" t="s">
        <v>11451</v>
      </c>
      <c r="Z775" s="126" t="s">
        <v>627</v>
      </c>
      <c r="AA775" s="103"/>
      <c r="AB775" s="126" t="s">
        <v>635</v>
      </c>
      <c r="AC775" s="103"/>
      <c r="AD775" s="103"/>
      <c r="AE775" s="103"/>
      <c r="AF775" s="121" t="s">
        <v>477</v>
      </c>
      <c r="AG775" s="126"/>
      <c r="AH775" s="524"/>
      <c r="AI775" s="524"/>
      <c r="AJ775" s="121"/>
      <c r="AK775" s="121"/>
      <c r="AL775" s="121"/>
      <c r="AM775" s="120"/>
      <c r="AN775" s="120"/>
      <c r="AO775" s="120"/>
      <c r="AP775" s="121"/>
      <c r="AQ775" s="525"/>
      <c r="AR775" s="525">
        <f t="shared" ca="1" si="189"/>
        <v>42347</v>
      </c>
      <c r="AS775" s="121"/>
      <c r="AT775" s="121" t="s">
        <v>11239</v>
      </c>
      <c r="AU775" s="91">
        <v>42025</v>
      </c>
      <c r="AV775" s="91">
        <v>42055</v>
      </c>
      <c r="AX775" s="669" t="s">
        <v>11240</v>
      </c>
      <c r="AZ775" s="120">
        <v>42055</v>
      </c>
      <c r="BA775" s="120">
        <v>42096</v>
      </c>
      <c r="BC775" s="522">
        <f t="shared" si="185"/>
        <v>250000</v>
      </c>
      <c r="BD775" s="121"/>
      <c r="BE775" s="516">
        <f>+BC775</f>
        <v>250000</v>
      </c>
      <c r="BF775" s="122">
        <v>42100</v>
      </c>
      <c r="BG775" s="141" t="s">
        <v>116</v>
      </c>
      <c r="BH775" s="121" t="s">
        <v>11241</v>
      </c>
      <c r="BI775" s="122">
        <v>42101</v>
      </c>
      <c r="BJ775" s="190">
        <v>42124</v>
      </c>
      <c r="BK775" s="526" t="s">
        <v>167</v>
      </c>
      <c r="BL775" s="534">
        <f t="shared" si="182"/>
        <v>250000</v>
      </c>
      <c r="BQ775" t="str">
        <f t="shared" si="192"/>
        <v>Indosat</v>
      </c>
      <c r="BR775" t="str">
        <f t="shared" si="193"/>
        <v>HK-14-1950</v>
      </c>
      <c r="BS775" s="91">
        <f t="shared" si="194"/>
        <v>2014</v>
      </c>
      <c r="BT775">
        <f t="shared" si="188"/>
        <v>42055</v>
      </c>
      <c r="BU775" s="91">
        <f t="shared" si="187"/>
        <v>42096</v>
      </c>
      <c r="BW775" t="str">
        <f t="shared" si="195"/>
        <v>Site : SUKI - 02TGN046</v>
      </c>
      <c r="BX775" t="str">
        <f t="shared" si="196"/>
        <v>Tipe Tower : SST</v>
      </c>
      <c r="BY775">
        <f t="shared" si="197"/>
        <v>4800083168</v>
      </c>
      <c r="BZ775" s="92" t="str">
        <f t="shared" si="197"/>
        <v>BoQ Verification</v>
      </c>
      <c r="CD775" s="531"/>
    </row>
    <row r="776" spans="2:82" ht="15" customHeight="1" x14ac:dyDescent="0.25">
      <c r="B776" s="103">
        <f t="shared" si="184"/>
        <v>627</v>
      </c>
      <c r="C776" s="126" t="s">
        <v>11452</v>
      </c>
      <c r="D776" s="126">
        <v>4800083168</v>
      </c>
      <c r="E776" s="121" t="s">
        <v>627</v>
      </c>
      <c r="F776" s="522">
        <v>250000</v>
      </c>
      <c r="G776" s="127">
        <v>8</v>
      </c>
      <c r="H776" s="103">
        <v>2014</v>
      </c>
      <c r="I776" s="128">
        <v>41858</v>
      </c>
      <c r="J776" s="128"/>
      <c r="K776" s="127" t="s">
        <v>628</v>
      </c>
      <c r="L776" s="126" t="s">
        <v>628</v>
      </c>
      <c r="M776" s="141" t="s">
        <v>628</v>
      </c>
      <c r="N776" s="142" t="s">
        <v>631</v>
      </c>
      <c r="O776" s="127" t="s">
        <v>98</v>
      </c>
      <c r="P776" s="127" t="s">
        <v>98</v>
      </c>
      <c r="Q776" s="100">
        <f>(IF(AF776='[1]Price List'!$B$1,VLOOKUP(N776,'[1]Price List'!$A$1:$K$104,2,0),IF(AF776='[1]Price List'!$C$1,VLOOKUP(N776,'[1]Price List'!$A$1:$K$104,3,0),IF(AF776='[1]Price List'!$D$1,VLOOKUP(N776,'[1]Price List'!$A$1:$K$104,4,0),IF(AF776='[1]Price List'!$E$1,VLOOKUP(N776,'[1]Price List'!$A$1:$K$104,5,0),IF(AF776='[1]Price List'!$F$1,VLOOKUP(N776,'[1]Price List'!$A$1:$K$104,6,0),IF(AF776='[1]Price List'!$G$1,VLOOKUP(N776,'[1]Price List'!$A$1:$K$104,7,0),IF(AF776='[1]Price List'!$H$1,VLOOKUP(N776,'[1]Price List'!$A$1:$K$104,8,0),IF(AF776='[1]Price List'!$I$1,VLOOKUP(N776,'[1]Price List'!$A$1:$K$104,9,0),IF(AF776='[1]Price List'!$J$1,VLOOKUP(N776,'[1]Price List'!$A$1:$K$104,10,0),IF(AF776='[1]Price List'!$K$1,VLOOKUP(N776,'[1]Price List'!$A$1:$K$104,11,0))))))))))))+(IF(AF776='[1]Price List'!$B$1,VLOOKUP(O776,'[1]Price List'!$A$1:$K$104,2,0),IF(AF776='[1]Price List'!$C$1,VLOOKUP(O776,'[1]Price List'!$A$1:$K$104,3,0),IF(AF776='[1]Price List'!$D$1,VLOOKUP(O776,'[1]Price List'!$A$1:$K$104,4,0),IF(AF776='[1]Price List'!$E$1,VLOOKUP(O776,'[1]Price List'!$A$1:$K$104,5,0),IF(AF776='[1]Price List'!$F$1,VLOOKUP(O776,'[1]Price List'!$A$1:$K$104,6,0),IF(AF776='[1]Price List'!$G$1,VLOOKUP(O776,'[1]Price List'!$A$1:$K$104,7,0),IF(AF776='[1]Price List'!$H$1,VLOOKUP(O776,'[1]Price List'!$A$1:$K$104,8,0),IF(AF776='[1]Price List'!$I$1,VLOOKUP(O776,'[1]Price List'!$A$1:$K$104,9,0),IF(AF776='[1]Price List'!$J$1,VLOOKUP(O776,'[1]Price List'!$A$1:$K$104,10,0),IF(AF776='[1]Price List'!$K$1,VLOOKUP(O776,'[1]Price List'!$A$1:$K$104,11,0))))))))))))+(IF(AF776='[1]Price List'!$B$1,VLOOKUP(P776,'[1]Price List'!$A$1:$K$104,2,0),IF(AF776='[1]Price List'!$C$1,VLOOKUP(P776,'[1]Price List'!$A$1:$K$104,3,0),IF(AF776='[1]Price List'!$D$1,VLOOKUP(P776,'[1]Price List'!$A$1:$K$104,4,0),IF(AF776='[1]Price List'!$E$1,VLOOKUP(P776,'[1]Price List'!$A$1:$K$104,5,0),IF(AF776='[1]Price List'!$F$1,VLOOKUP(P776,'[1]Price List'!$A$1:$K$104,6,0),IF(AF776='[1]Price List'!$G$1,VLOOKUP(P776,'[1]Price List'!$A$1:$K$104,7,0),IF(AF776='[1]Price List'!$H$1,VLOOKUP(P776,'[1]Price List'!$A$1:$K$104,8,0),IF(AF776='[1]Price List'!$I$1,VLOOKUP(P776,'[1]Price List'!$A$1:$K$104,9,0),IF(AF776='[1]Price List'!$J$1,VLOOKUP(P776,'[1]Price List'!$A$1:$K$104,10,0),IF(AF776='[1]Price List'!$K$1,VLOOKUP(P776,'[1]Price List'!$A$1:$K$104,11,0))))))))))))</f>
        <v>250000</v>
      </c>
      <c r="R776" s="103"/>
      <c r="S776" s="127"/>
      <c r="T776" s="127"/>
      <c r="U776" s="120">
        <v>41904</v>
      </c>
      <c r="V776" s="523">
        <f t="shared" si="183"/>
        <v>46</v>
      </c>
      <c r="W776" s="127"/>
      <c r="X776" s="141" t="s">
        <v>4798</v>
      </c>
      <c r="Y776" s="424" t="s">
        <v>4799</v>
      </c>
      <c r="Z776" s="126" t="s">
        <v>627</v>
      </c>
      <c r="AA776" s="103"/>
      <c r="AB776" s="126" t="s">
        <v>635</v>
      </c>
      <c r="AC776" s="103"/>
      <c r="AD776" s="103"/>
      <c r="AE776" s="103"/>
      <c r="AF776" s="121" t="s">
        <v>477</v>
      </c>
      <c r="AG776" s="126"/>
      <c r="AH776" s="524"/>
      <c r="AI776" s="524"/>
      <c r="AJ776" s="121"/>
      <c r="AK776" s="121"/>
      <c r="AL776" s="121"/>
      <c r="AM776" s="120"/>
      <c r="AN776" s="120"/>
      <c r="AO776" s="120"/>
      <c r="AP776" s="121"/>
      <c r="AQ776" s="525"/>
      <c r="AR776" s="525">
        <f t="shared" ca="1" si="189"/>
        <v>42347</v>
      </c>
      <c r="AS776" s="121"/>
      <c r="AT776" s="121" t="s">
        <v>11282</v>
      </c>
      <c r="AU776" s="256">
        <v>42025</v>
      </c>
      <c r="AV776" s="120">
        <v>42055</v>
      </c>
      <c r="AX776" s="669" t="s">
        <v>11283</v>
      </c>
      <c r="AY776" s="121">
        <v>0</v>
      </c>
      <c r="AZ776" s="256">
        <v>42055</v>
      </c>
      <c r="BA776" s="120">
        <v>42096</v>
      </c>
      <c r="BC776" s="522">
        <f t="shared" si="185"/>
        <v>250000</v>
      </c>
      <c r="BD776" s="121"/>
      <c r="BE776" s="516">
        <f>+BC776</f>
        <v>250000</v>
      </c>
      <c r="BF776" s="122">
        <v>42100</v>
      </c>
      <c r="BG776" s="141" t="s">
        <v>116</v>
      </c>
      <c r="BH776" s="121" t="s">
        <v>11284</v>
      </c>
      <c r="BI776" s="122">
        <v>42101</v>
      </c>
      <c r="BJ776" s="190">
        <v>42124</v>
      </c>
      <c r="BK776" s="526" t="s">
        <v>167</v>
      </c>
      <c r="BL776" s="534">
        <f t="shared" si="182"/>
        <v>250000</v>
      </c>
      <c r="BQ776" t="str">
        <f t="shared" si="192"/>
        <v>Indosat</v>
      </c>
      <c r="BR776" t="str">
        <f t="shared" si="193"/>
        <v>HK-14-1951</v>
      </c>
      <c r="BS776" s="91">
        <f t="shared" si="194"/>
        <v>2014</v>
      </c>
      <c r="BT776">
        <f t="shared" si="188"/>
        <v>42055</v>
      </c>
      <c r="BU776" s="91">
        <f t="shared" si="187"/>
        <v>42096</v>
      </c>
      <c r="BW776" t="str">
        <f t="shared" si="195"/>
        <v>Site : PILUS - 03DPK011</v>
      </c>
      <c r="BX776" t="str">
        <f t="shared" si="196"/>
        <v>Tipe Tower : SST</v>
      </c>
      <c r="BY776">
        <f t="shared" si="197"/>
        <v>4800083168</v>
      </c>
      <c r="BZ776" s="92" t="str">
        <f t="shared" si="197"/>
        <v>BoQ Verification</v>
      </c>
      <c r="CD776" s="531"/>
    </row>
    <row r="777" spans="2:82" ht="15" customHeight="1" x14ac:dyDescent="0.25">
      <c r="B777" s="103">
        <f t="shared" si="184"/>
        <v>628</v>
      </c>
      <c r="C777" s="126" t="s">
        <v>11453</v>
      </c>
      <c r="D777" s="126">
        <v>4800083168</v>
      </c>
      <c r="E777" s="121" t="s">
        <v>627</v>
      </c>
      <c r="F777" s="522">
        <v>250000</v>
      </c>
      <c r="G777" s="127">
        <v>8</v>
      </c>
      <c r="H777" s="103">
        <v>2014</v>
      </c>
      <c r="I777" s="128">
        <v>41858</v>
      </c>
      <c r="J777" s="128"/>
      <c r="K777" s="127" t="s">
        <v>628</v>
      </c>
      <c r="L777" s="126" t="s">
        <v>628</v>
      </c>
      <c r="M777" s="141" t="s">
        <v>628</v>
      </c>
      <c r="N777" s="142" t="s">
        <v>631</v>
      </c>
      <c r="O777" s="127" t="s">
        <v>98</v>
      </c>
      <c r="P777" s="127" t="s">
        <v>98</v>
      </c>
      <c r="Q777" s="100">
        <f>(IF(AF777='[1]Price List'!$B$1,VLOOKUP(N777,'[1]Price List'!$A$1:$K$104,2,0),IF(AF777='[1]Price List'!$C$1,VLOOKUP(N777,'[1]Price List'!$A$1:$K$104,3,0),IF(AF777='[1]Price List'!$D$1,VLOOKUP(N777,'[1]Price List'!$A$1:$K$104,4,0),IF(AF777='[1]Price List'!$E$1,VLOOKUP(N777,'[1]Price List'!$A$1:$K$104,5,0),IF(AF777='[1]Price List'!$F$1,VLOOKUP(N777,'[1]Price List'!$A$1:$K$104,6,0),IF(AF777='[1]Price List'!$G$1,VLOOKUP(N777,'[1]Price List'!$A$1:$K$104,7,0),IF(AF777='[1]Price List'!$H$1,VLOOKUP(N777,'[1]Price List'!$A$1:$K$104,8,0),IF(AF777='[1]Price List'!$I$1,VLOOKUP(N777,'[1]Price List'!$A$1:$K$104,9,0),IF(AF777='[1]Price List'!$J$1,VLOOKUP(N777,'[1]Price List'!$A$1:$K$104,10,0),IF(AF777='[1]Price List'!$K$1,VLOOKUP(N777,'[1]Price List'!$A$1:$K$104,11,0))))))))))))+(IF(AF777='[1]Price List'!$B$1,VLOOKUP(O777,'[1]Price List'!$A$1:$K$104,2,0),IF(AF777='[1]Price List'!$C$1,VLOOKUP(O777,'[1]Price List'!$A$1:$K$104,3,0),IF(AF777='[1]Price List'!$D$1,VLOOKUP(O777,'[1]Price List'!$A$1:$K$104,4,0),IF(AF777='[1]Price List'!$E$1,VLOOKUP(O777,'[1]Price List'!$A$1:$K$104,5,0),IF(AF777='[1]Price List'!$F$1,VLOOKUP(O777,'[1]Price List'!$A$1:$K$104,6,0),IF(AF777='[1]Price List'!$G$1,VLOOKUP(O777,'[1]Price List'!$A$1:$K$104,7,0),IF(AF777='[1]Price List'!$H$1,VLOOKUP(O777,'[1]Price List'!$A$1:$K$104,8,0),IF(AF777='[1]Price List'!$I$1,VLOOKUP(O777,'[1]Price List'!$A$1:$K$104,9,0),IF(AF777='[1]Price List'!$J$1,VLOOKUP(O777,'[1]Price List'!$A$1:$K$104,10,0),IF(AF777='[1]Price List'!$K$1,VLOOKUP(O777,'[1]Price List'!$A$1:$K$104,11,0))))))))))))+(IF(AF777='[1]Price List'!$B$1,VLOOKUP(P777,'[1]Price List'!$A$1:$K$104,2,0),IF(AF777='[1]Price List'!$C$1,VLOOKUP(P777,'[1]Price List'!$A$1:$K$104,3,0),IF(AF777='[1]Price List'!$D$1,VLOOKUP(P777,'[1]Price List'!$A$1:$K$104,4,0),IF(AF777='[1]Price List'!$E$1,VLOOKUP(P777,'[1]Price List'!$A$1:$K$104,5,0),IF(AF777='[1]Price List'!$F$1,VLOOKUP(P777,'[1]Price List'!$A$1:$K$104,6,0),IF(AF777='[1]Price List'!$G$1,VLOOKUP(P777,'[1]Price List'!$A$1:$K$104,7,0),IF(AF777='[1]Price List'!$H$1,VLOOKUP(P777,'[1]Price List'!$A$1:$K$104,8,0),IF(AF777='[1]Price List'!$I$1,VLOOKUP(P777,'[1]Price List'!$A$1:$K$104,9,0),IF(AF777='[1]Price List'!$J$1,VLOOKUP(P777,'[1]Price List'!$A$1:$K$104,10,0),IF(AF777='[1]Price List'!$K$1,VLOOKUP(P777,'[1]Price List'!$A$1:$K$104,11,0))))))))))))</f>
        <v>250000</v>
      </c>
      <c r="R777" s="103"/>
      <c r="S777" s="127"/>
      <c r="T777" s="127"/>
      <c r="U777" s="120">
        <v>41904</v>
      </c>
      <c r="V777" s="523">
        <f t="shared" si="183"/>
        <v>46</v>
      </c>
      <c r="W777" s="127"/>
      <c r="X777" s="141" t="s">
        <v>11454</v>
      </c>
      <c r="Y777" s="424" t="s">
        <v>11455</v>
      </c>
      <c r="Z777" s="126" t="s">
        <v>627</v>
      </c>
      <c r="AA777" s="103"/>
      <c r="AB777" s="126" t="s">
        <v>635</v>
      </c>
      <c r="AC777" s="103"/>
      <c r="AD777" s="103"/>
      <c r="AE777" s="103"/>
      <c r="AF777" s="121" t="s">
        <v>477</v>
      </c>
      <c r="AG777" s="126"/>
      <c r="AH777" s="524"/>
      <c r="AI777" s="524"/>
      <c r="AJ777" s="121"/>
      <c r="AK777" s="121"/>
      <c r="AL777" s="121"/>
      <c r="AM777" s="120"/>
      <c r="AN777" s="120"/>
      <c r="AO777" s="120"/>
      <c r="AP777" s="121"/>
      <c r="AQ777" s="525"/>
      <c r="AR777" s="525">
        <f t="shared" ca="1" si="189"/>
        <v>42347</v>
      </c>
      <c r="AS777" s="121"/>
      <c r="AT777" s="126" t="s">
        <v>11310</v>
      </c>
      <c r="AU777" s="91">
        <v>42025</v>
      </c>
      <c r="AV777" s="91">
        <v>42055</v>
      </c>
      <c r="AX777" s="120" t="s">
        <v>11311</v>
      </c>
      <c r="AZ777" s="256">
        <v>42055</v>
      </c>
      <c r="BA777" s="256">
        <v>42096</v>
      </c>
      <c r="BC777" s="522">
        <f t="shared" si="185"/>
        <v>250000</v>
      </c>
      <c r="BD777" s="121"/>
      <c r="BE777" s="516">
        <f>+BC777</f>
        <v>250000</v>
      </c>
      <c r="BF777" s="122">
        <v>42100</v>
      </c>
      <c r="BG777" s="141" t="s">
        <v>116</v>
      </c>
      <c r="BH777" s="121" t="s">
        <v>11312</v>
      </c>
      <c r="BI777" s="122">
        <v>42101</v>
      </c>
      <c r="BJ777" s="190">
        <v>42124</v>
      </c>
      <c r="BK777" s="526" t="s">
        <v>167</v>
      </c>
      <c r="BL777" s="534">
        <f t="shared" si="182"/>
        <v>250000</v>
      </c>
      <c r="BQ777" t="str">
        <f t="shared" si="192"/>
        <v>Indosat</v>
      </c>
      <c r="BR777" t="str">
        <f t="shared" si="193"/>
        <v>HK-14-1952</v>
      </c>
      <c r="BS777" s="91">
        <f t="shared" si="194"/>
        <v>2014</v>
      </c>
      <c r="BT777">
        <f t="shared" si="188"/>
        <v>42055</v>
      </c>
      <c r="BU777" s="91">
        <f t="shared" si="187"/>
        <v>42096</v>
      </c>
      <c r="BW777" t="str">
        <f t="shared" si="195"/>
        <v>Site : BOLANG - 03RKB127</v>
      </c>
      <c r="BX777" t="str">
        <f t="shared" si="196"/>
        <v>Tipe Tower : SST</v>
      </c>
      <c r="BY777">
        <f t="shared" si="197"/>
        <v>4800083168</v>
      </c>
      <c r="BZ777" s="92" t="str">
        <f t="shared" si="197"/>
        <v>BoQ Verification</v>
      </c>
      <c r="CD777" s="531"/>
    </row>
    <row r="778" spans="2:82" ht="15" customHeight="1" x14ac:dyDescent="0.25">
      <c r="B778" s="103">
        <f t="shared" si="184"/>
        <v>629</v>
      </c>
      <c r="C778" s="126" t="s">
        <v>11456</v>
      </c>
      <c r="D778" s="126">
        <v>4800083168</v>
      </c>
      <c r="E778" s="121" t="s">
        <v>627</v>
      </c>
      <c r="F778" s="522">
        <v>250000</v>
      </c>
      <c r="G778" s="127">
        <v>8</v>
      </c>
      <c r="H778" s="103">
        <v>2014</v>
      </c>
      <c r="I778" s="128">
        <v>41858</v>
      </c>
      <c r="J778" s="128"/>
      <c r="K778" s="127" t="s">
        <v>628</v>
      </c>
      <c r="L778" s="126" t="s">
        <v>628</v>
      </c>
      <c r="M778" s="141" t="s">
        <v>628</v>
      </c>
      <c r="N778" s="142" t="s">
        <v>631</v>
      </c>
      <c r="O778" s="127" t="s">
        <v>98</v>
      </c>
      <c r="P778" s="127" t="s">
        <v>98</v>
      </c>
      <c r="Q778" s="100">
        <f>(IF(AF778='[1]Price List'!$B$1,VLOOKUP(N778,'[1]Price List'!$A$1:$K$104,2,0),IF(AF778='[1]Price List'!$C$1,VLOOKUP(N778,'[1]Price List'!$A$1:$K$104,3,0),IF(AF778='[1]Price List'!$D$1,VLOOKUP(N778,'[1]Price List'!$A$1:$K$104,4,0),IF(AF778='[1]Price List'!$E$1,VLOOKUP(N778,'[1]Price List'!$A$1:$K$104,5,0),IF(AF778='[1]Price List'!$F$1,VLOOKUP(N778,'[1]Price List'!$A$1:$K$104,6,0),IF(AF778='[1]Price List'!$G$1,VLOOKUP(N778,'[1]Price List'!$A$1:$K$104,7,0),IF(AF778='[1]Price List'!$H$1,VLOOKUP(N778,'[1]Price List'!$A$1:$K$104,8,0),IF(AF778='[1]Price List'!$I$1,VLOOKUP(N778,'[1]Price List'!$A$1:$K$104,9,0),IF(AF778='[1]Price List'!$J$1,VLOOKUP(N778,'[1]Price List'!$A$1:$K$104,10,0),IF(AF778='[1]Price List'!$K$1,VLOOKUP(N778,'[1]Price List'!$A$1:$K$104,11,0))))))))))))+(IF(AF778='[1]Price List'!$B$1,VLOOKUP(O778,'[1]Price List'!$A$1:$K$104,2,0),IF(AF778='[1]Price List'!$C$1,VLOOKUP(O778,'[1]Price List'!$A$1:$K$104,3,0),IF(AF778='[1]Price List'!$D$1,VLOOKUP(O778,'[1]Price List'!$A$1:$K$104,4,0),IF(AF778='[1]Price List'!$E$1,VLOOKUP(O778,'[1]Price List'!$A$1:$K$104,5,0),IF(AF778='[1]Price List'!$F$1,VLOOKUP(O778,'[1]Price List'!$A$1:$K$104,6,0),IF(AF778='[1]Price List'!$G$1,VLOOKUP(O778,'[1]Price List'!$A$1:$K$104,7,0),IF(AF778='[1]Price List'!$H$1,VLOOKUP(O778,'[1]Price List'!$A$1:$K$104,8,0),IF(AF778='[1]Price List'!$I$1,VLOOKUP(O778,'[1]Price List'!$A$1:$K$104,9,0),IF(AF778='[1]Price List'!$J$1,VLOOKUP(O778,'[1]Price List'!$A$1:$K$104,10,0),IF(AF778='[1]Price List'!$K$1,VLOOKUP(O778,'[1]Price List'!$A$1:$K$104,11,0))))))))))))+(IF(AF778='[1]Price List'!$B$1,VLOOKUP(P778,'[1]Price List'!$A$1:$K$104,2,0),IF(AF778='[1]Price List'!$C$1,VLOOKUP(P778,'[1]Price List'!$A$1:$K$104,3,0),IF(AF778='[1]Price List'!$D$1,VLOOKUP(P778,'[1]Price List'!$A$1:$K$104,4,0),IF(AF778='[1]Price List'!$E$1,VLOOKUP(P778,'[1]Price List'!$A$1:$K$104,5,0),IF(AF778='[1]Price List'!$F$1,VLOOKUP(P778,'[1]Price List'!$A$1:$K$104,6,0),IF(AF778='[1]Price List'!$G$1,VLOOKUP(P778,'[1]Price List'!$A$1:$K$104,7,0),IF(AF778='[1]Price List'!$H$1,VLOOKUP(P778,'[1]Price List'!$A$1:$K$104,8,0),IF(AF778='[1]Price List'!$I$1,VLOOKUP(P778,'[1]Price List'!$A$1:$K$104,9,0),IF(AF778='[1]Price List'!$J$1,VLOOKUP(P778,'[1]Price List'!$A$1:$K$104,10,0),IF(AF778='[1]Price List'!$K$1,VLOOKUP(P778,'[1]Price List'!$A$1:$K$104,11,0))))))))))))</f>
        <v>250000</v>
      </c>
      <c r="R778" s="348">
        <v>2014</v>
      </c>
      <c r="S778" s="127"/>
      <c r="T778" s="127"/>
      <c r="U778" s="120">
        <v>41904</v>
      </c>
      <c r="V778" s="523">
        <f t="shared" si="183"/>
        <v>46</v>
      </c>
      <c r="W778" s="127"/>
      <c r="X778" s="141" t="s">
        <v>11457</v>
      </c>
      <c r="Y778" s="424" t="s">
        <v>11458</v>
      </c>
      <c r="Z778" s="126" t="s">
        <v>627</v>
      </c>
      <c r="AA778" s="103"/>
      <c r="AB778" s="126" t="s">
        <v>635</v>
      </c>
      <c r="AC778" s="103"/>
      <c r="AD778" s="103"/>
      <c r="AE778" s="103"/>
      <c r="AF778" s="121" t="s">
        <v>477</v>
      </c>
      <c r="AG778" s="126"/>
      <c r="AH778" s="524"/>
      <c r="AI778" s="524"/>
      <c r="AJ778" s="121"/>
      <c r="AK778" s="121"/>
      <c r="AL778" s="121"/>
      <c r="AM778" s="120"/>
      <c r="AN778" s="120"/>
      <c r="AO778" s="120"/>
      <c r="AP778" s="121"/>
      <c r="AQ778" s="525"/>
      <c r="AR778" s="525">
        <f t="shared" ca="1" si="189"/>
        <v>42347</v>
      </c>
      <c r="AS778" s="121"/>
      <c r="AT778" s="121" t="s">
        <v>11288</v>
      </c>
      <c r="AU778" s="542">
        <v>42025</v>
      </c>
      <c r="AV778" s="120">
        <v>42055</v>
      </c>
      <c r="AX778" s="669" t="s">
        <v>11289</v>
      </c>
      <c r="AY778" s="89"/>
      <c r="AZ778" s="120">
        <v>42055</v>
      </c>
      <c r="BA778" s="120">
        <v>42117</v>
      </c>
      <c r="BC778" s="522">
        <f t="shared" si="185"/>
        <v>250000</v>
      </c>
      <c r="BD778" s="121"/>
      <c r="BE778" s="516"/>
      <c r="BF778" s="122">
        <v>42118</v>
      </c>
      <c r="BG778" s="141" t="s">
        <v>116</v>
      </c>
      <c r="BH778" s="121" t="s">
        <v>11290</v>
      </c>
      <c r="BI778" s="122">
        <v>42118</v>
      </c>
      <c r="BJ778" s="190">
        <v>42137</v>
      </c>
      <c r="BK778" s="526" t="s">
        <v>167</v>
      </c>
      <c r="BL778" s="534">
        <f t="shared" si="182"/>
        <v>250000</v>
      </c>
      <c r="BQ778" t="str">
        <f t="shared" si="192"/>
        <v>Indosat</v>
      </c>
      <c r="BR778" t="str">
        <f t="shared" si="193"/>
        <v>HK-14-1953</v>
      </c>
      <c r="BS778" s="91">
        <f t="shared" si="194"/>
        <v>2014</v>
      </c>
      <c r="BT778">
        <f t="shared" si="188"/>
        <v>42055</v>
      </c>
      <c r="BU778" s="91">
        <f t="shared" si="187"/>
        <v>42117</v>
      </c>
      <c r="BW778" t="str">
        <f t="shared" si="195"/>
        <v>Site : SUKA RAHAYU - 03CKR159</v>
      </c>
      <c r="BX778" t="str">
        <f t="shared" si="196"/>
        <v>Tipe Tower : SST</v>
      </c>
      <c r="BY778">
        <f t="shared" si="197"/>
        <v>4800083168</v>
      </c>
      <c r="BZ778" s="92" t="str">
        <f t="shared" si="197"/>
        <v>BoQ Verification</v>
      </c>
      <c r="CD778" s="531"/>
    </row>
    <row r="779" spans="2:82" ht="15" customHeight="1" x14ac:dyDescent="0.25">
      <c r="B779" s="103">
        <f t="shared" si="184"/>
        <v>630</v>
      </c>
      <c r="C779" s="126" t="s">
        <v>11459</v>
      </c>
      <c r="D779" s="126">
        <v>4800083168</v>
      </c>
      <c r="E779" s="121" t="s">
        <v>627</v>
      </c>
      <c r="F779" s="522">
        <v>250000</v>
      </c>
      <c r="G779" s="127">
        <v>8</v>
      </c>
      <c r="H779" s="103">
        <v>2014</v>
      </c>
      <c r="I779" s="128">
        <v>41858</v>
      </c>
      <c r="J779" s="128"/>
      <c r="K779" s="127" t="s">
        <v>628</v>
      </c>
      <c r="L779" s="126" t="s">
        <v>628</v>
      </c>
      <c r="M779" s="141" t="s">
        <v>628</v>
      </c>
      <c r="N779" s="142" t="s">
        <v>631</v>
      </c>
      <c r="O779" s="127" t="s">
        <v>98</v>
      </c>
      <c r="P779" s="127" t="s">
        <v>98</v>
      </c>
      <c r="Q779" s="100">
        <f>(IF(AF779='[1]Price List'!$B$1,VLOOKUP(N779,'[1]Price List'!$A$1:$K$104,2,0),IF(AF779='[1]Price List'!$C$1,VLOOKUP(N779,'[1]Price List'!$A$1:$K$104,3,0),IF(AF779='[1]Price List'!$D$1,VLOOKUP(N779,'[1]Price List'!$A$1:$K$104,4,0),IF(AF779='[1]Price List'!$E$1,VLOOKUP(N779,'[1]Price List'!$A$1:$K$104,5,0),IF(AF779='[1]Price List'!$F$1,VLOOKUP(N779,'[1]Price List'!$A$1:$K$104,6,0),IF(AF779='[1]Price List'!$G$1,VLOOKUP(N779,'[1]Price List'!$A$1:$K$104,7,0),IF(AF779='[1]Price List'!$H$1,VLOOKUP(N779,'[1]Price List'!$A$1:$K$104,8,0),IF(AF779='[1]Price List'!$I$1,VLOOKUP(N779,'[1]Price List'!$A$1:$K$104,9,0),IF(AF779='[1]Price List'!$J$1,VLOOKUP(N779,'[1]Price List'!$A$1:$K$104,10,0),IF(AF779='[1]Price List'!$K$1,VLOOKUP(N779,'[1]Price List'!$A$1:$K$104,11,0))))))))))))+(IF(AF779='[1]Price List'!$B$1,VLOOKUP(O779,'[1]Price List'!$A$1:$K$104,2,0),IF(AF779='[1]Price List'!$C$1,VLOOKUP(O779,'[1]Price List'!$A$1:$K$104,3,0),IF(AF779='[1]Price List'!$D$1,VLOOKUP(O779,'[1]Price List'!$A$1:$K$104,4,0),IF(AF779='[1]Price List'!$E$1,VLOOKUP(O779,'[1]Price List'!$A$1:$K$104,5,0),IF(AF779='[1]Price List'!$F$1,VLOOKUP(O779,'[1]Price List'!$A$1:$K$104,6,0),IF(AF779='[1]Price List'!$G$1,VLOOKUP(O779,'[1]Price List'!$A$1:$K$104,7,0),IF(AF779='[1]Price List'!$H$1,VLOOKUP(O779,'[1]Price List'!$A$1:$K$104,8,0),IF(AF779='[1]Price List'!$I$1,VLOOKUP(O779,'[1]Price List'!$A$1:$K$104,9,0),IF(AF779='[1]Price List'!$J$1,VLOOKUP(O779,'[1]Price List'!$A$1:$K$104,10,0),IF(AF779='[1]Price List'!$K$1,VLOOKUP(O779,'[1]Price List'!$A$1:$K$104,11,0))))))))))))+(IF(AF779='[1]Price List'!$B$1,VLOOKUP(P779,'[1]Price List'!$A$1:$K$104,2,0),IF(AF779='[1]Price List'!$C$1,VLOOKUP(P779,'[1]Price List'!$A$1:$K$104,3,0),IF(AF779='[1]Price List'!$D$1,VLOOKUP(P779,'[1]Price List'!$A$1:$K$104,4,0),IF(AF779='[1]Price List'!$E$1,VLOOKUP(P779,'[1]Price List'!$A$1:$K$104,5,0),IF(AF779='[1]Price List'!$F$1,VLOOKUP(P779,'[1]Price List'!$A$1:$K$104,6,0),IF(AF779='[1]Price List'!$G$1,VLOOKUP(P779,'[1]Price List'!$A$1:$K$104,7,0),IF(AF779='[1]Price List'!$H$1,VLOOKUP(P779,'[1]Price List'!$A$1:$K$104,8,0),IF(AF779='[1]Price List'!$I$1,VLOOKUP(P779,'[1]Price List'!$A$1:$K$104,9,0),IF(AF779='[1]Price List'!$J$1,VLOOKUP(P779,'[1]Price List'!$A$1:$K$104,10,0),IF(AF779='[1]Price List'!$K$1,VLOOKUP(P779,'[1]Price List'!$A$1:$K$104,11,0))))))))))))</f>
        <v>250000</v>
      </c>
      <c r="R779" s="103"/>
      <c r="S779" s="127"/>
      <c r="T779" s="127"/>
      <c r="U779" s="120">
        <v>41904</v>
      </c>
      <c r="V779" s="523">
        <f t="shared" si="183"/>
        <v>46</v>
      </c>
      <c r="W779" s="127"/>
      <c r="X779" s="141" t="s">
        <v>2223</v>
      </c>
      <c r="Y779" s="424" t="s">
        <v>2224</v>
      </c>
      <c r="Z779" s="126" t="s">
        <v>627</v>
      </c>
      <c r="AA779" s="103"/>
      <c r="AB779" s="126" t="s">
        <v>635</v>
      </c>
      <c r="AC779" s="103"/>
      <c r="AD779" s="103"/>
      <c r="AE779" s="103"/>
      <c r="AF779" s="121" t="s">
        <v>477</v>
      </c>
      <c r="AG779" s="126"/>
      <c r="AH779" s="524"/>
      <c r="AI779" s="524"/>
      <c r="AJ779" s="121"/>
      <c r="AK779" s="121"/>
      <c r="AL779" s="121"/>
      <c r="AM779" s="120"/>
      <c r="AN779" s="120"/>
      <c r="AO779" s="120"/>
      <c r="AP779" s="121"/>
      <c r="AQ779" s="525"/>
      <c r="AR779" s="525">
        <f t="shared" ca="1" si="189"/>
        <v>42347</v>
      </c>
      <c r="AS779" s="121"/>
      <c r="AT779" s="121" t="s">
        <v>11255</v>
      </c>
      <c r="AU779" s="91">
        <v>42025</v>
      </c>
      <c r="AV779" s="91">
        <v>42055</v>
      </c>
      <c r="AX779" s="669" t="s">
        <v>11256</v>
      </c>
      <c r="AZ779" s="120">
        <v>42055</v>
      </c>
      <c r="BA779" s="120">
        <v>42096</v>
      </c>
      <c r="BC779" s="522">
        <f t="shared" si="185"/>
        <v>250000</v>
      </c>
      <c r="BD779" s="121"/>
      <c r="BE779" s="516">
        <f>+BC779</f>
        <v>250000</v>
      </c>
      <c r="BF779" s="122">
        <v>42100</v>
      </c>
      <c r="BG779" s="141" t="s">
        <v>116</v>
      </c>
      <c r="BH779" s="121" t="s">
        <v>11257</v>
      </c>
      <c r="BI779" s="122">
        <v>42101</v>
      </c>
      <c r="BJ779" s="190">
        <v>42124</v>
      </c>
      <c r="BK779" s="526" t="s">
        <v>167</v>
      </c>
      <c r="BL779" s="534">
        <f t="shared" si="182"/>
        <v>250000</v>
      </c>
      <c r="BQ779" t="str">
        <f t="shared" si="192"/>
        <v>Indosat</v>
      </c>
      <c r="BR779" t="str">
        <f t="shared" si="193"/>
        <v>HK-14-1954</v>
      </c>
      <c r="BS779" s="91">
        <f t="shared" si="194"/>
        <v>2014</v>
      </c>
      <c r="BT779">
        <f t="shared" si="188"/>
        <v>42055</v>
      </c>
      <c r="BU779" s="91">
        <f t="shared" si="187"/>
        <v>42096</v>
      </c>
      <c r="BW779" t="str">
        <f t="shared" si="195"/>
        <v>Site : BAMBANG - 03BGR011</v>
      </c>
      <c r="BX779" t="str">
        <f t="shared" si="196"/>
        <v>Tipe Tower : SST</v>
      </c>
      <c r="BY779">
        <f t="shared" si="197"/>
        <v>4800083168</v>
      </c>
      <c r="BZ779" s="92" t="str">
        <f t="shared" si="197"/>
        <v>BoQ Verification</v>
      </c>
      <c r="CD779" s="531"/>
    </row>
    <row r="780" spans="2:82" ht="15" customHeight="1" x14ac:dyDescent="0.25">
      <c r="B780" s="103">
        <f t="shared" si="184"/>
        <v>631</v>
      </c>
      <c r="C780" s="126" t="s">
        <v>11460</v>
      </c>
      <c r="D780" s="126">
        <v>4800083168</v>
      </c>
      <c r="E780" s="121" t="s">
        <v>627</v>
      </c>
      <c r="F780" s="522">
        <v>250000</v>
      </c>
      <c r="G780" s="127">
        <v>8</v>
      </c>
      <c r="H780" s="103">
        <v>2014</v>
      </c>
      <c r="I780" s="128">
        <v>41858</v>
      </c>
      <c r="J780" s="128"/>
      <c r="K780" s="127" t="s">
        <v>628</v>
      </c>
      <c r="L780" s="126" t="s">
        <v>628</v>
      </c>
      <c r="M780" s="141" t="s">
        <v>628</v>
      </c>
      <c r="N780" s="142" t="s">
        <v>631</v>
      </c>
      <c r="O780" s="127" t="s">
        <v>98</v>
      </c>
      <c r="P780" s="127" t="s">
        <v>98</v>
      </c>
      <c r="Q780" s="100">
        <f>(IF(AF780='[1]Price List'!$B$1,VLOOKUP(N780,'[1]Price List'!$A$1:$K$104,2,0),IF(AF780='[1]Price List'!$C$1,VLOOKUP(N780,'[1]Price List'!$A$1:$K$104,3,0),IF(AF780='[1]Price List'!$D$1,VLOOKUP(N780,'[1]Price List'!$A$1:$K$104,4,0),IF(AF780='[1]Price List'!$E$1,VLOOKUP(N780,'[1]Price List'!$A$1:$K$104,5,0),IF(AF780='[1]Price List'!$F$1,VLOOKUP(N780,'[1]Price List'!$A$1:$K$104,6,0),IF(AF780='[1]Price List'!$G$1,VLOOKUP(N780,'[1]Price List'!$A$1:$K$104,7,0),IF(AF780='[1]Price List'!$H$1,VLOOKUP(N780,'[1]Price List'!$A$1:$K$104,8,0),IF(AF780='[1]Price List'!$I$1,VLOOKUP(N780,'[1]Price List'!$A$1:$K$104,9,0),IF(AF780='[1]Price List'!$J$1,VLOOKUP(N780,'[1]Price List'!$A$1:$K$104,10,0),IF(AF780='[1]Price List'!$K$1,VLOOKUP(N780,'[1]Price List'!$A$1:$K$104,11,0))))))))))))+(IF(AF780='[1]Price List'!$B$1,VLOOKUP(O780,'[1]Price List'!$A$1:$K$104,2,0),IF(AF780='[1]Price List'!$C$1,VLOOKUP(O780,'[1]Price List'!$A$1:$K$104,3,0),IF(AF780='[1]Price List'!$D$1,VLOOKUP(O780,'[1]Price List'!$A$1:$K$104,4,0),IF(AF780='[1]Price List'!$E$1,VLOOKUP(O780,'[1]Price List'!$A$1:$K$104,5,0),IF(AF780='[1]Price List'!$F$1,VLOOKUP(O780,'[1]Price List'!$A$1:$K$104,6,0),IF(AF780='[1]Price List'!$G$1,VLOOKUP(O780,'[1]Price List'!$A$1:$K$104,7,0),IF(AF780='[1]Price List'!$H$1,VLOOKUP(O780,'[1]Price List'!$A$1:$K$104,8,0),IF(AF780='[1]Price List'!$I$1,VLOOKUP(O780,'[1]Price List'!$A$1:$K$104,9,0),IF(AF780='[1]Price List'!$J$1,VLOOKUP(O780,'[1]Price List'!$A$1:$K$104,10,0),IF(AF780='[1]Price List'!$K$1,VLOOKUP(O780,'[1]Price List'!$A$1:$K$104,11,0))))))))))))+(IF(AF780='[1]Price List'!$B$1,VLOOKUP(P780,'[1]Price List'!$A$1:$K$104,2,0),IF(AF780='[1]Price List'!$C$1,VLOOKUP(P780,'[1]Price List'!$A$1:$K$104,3,0),IF(AF780='[1]Price List'!$D$1,VLOOKUP(P780,'[1]Price List'!$A$1:$K$104,4,0),IF(AF780='[1]Price List'!$E$1,VLOOKUP(P780,'[1]Price List'!$A$1:$K$104,5,0),IF(AF780='[1]Price List'!$F$1,VLOOKUP(P780,'[1]Price List'!$A$1:$K$104,6,0),IF(AF780='[1]Price List'!$G$1,VLOOKUP(P780,'[1]Price List'!$A$1:$K$104,7,0),IF(AF780='[1]Price List'!$H$1,VLOOKUP(P780,'[1]Price List'!$A$1:$K$104,8,0),IF(AF780='[1]Price List'!$I$1,VLOOKUP(P780,'[1]Price List'!$A$1:$K$104,9,0),IF(AF780='[1]Price List'!$J$1,VLOOKUP(P780,'[1]Price List'!$A$1:$K$104,10,0),IF(AF780='[1]Price List'!$K$1,VLOOKUP(P780,'[1]Price List'!$A$1:$K$104,11,0))))))))))))</f>
        <v>250000</v>
      </c>
      <c r="R780" s="103"/>
      <c r="S780" s="127"/>
      <c r="T780" s="127"/>
      <c r="U780" s="120">
        <v>41904</v>
      </c>
      <c r="V780" s="523">
        <f t="shared" si="183"/>
        <v>46</v>
      </c>
      <c r="W780" s="127"/>
      <c r="X780" s="141" t="s">
        <v>11461</v>
      </c>
      <c r="Y780" s="424" t="s">
        <v>11462</v>
      </c>
      <c r="Z780" s="126" t="s">
        <v>627</v>
      </c>
      <c r="AA780" s="103"/>
      <c r="AB780" s="126" t="s">
        <v>635</v>
      </c>
      <c r="AC780" s="103"/>
      <c r="AD780" s="103"/>
      <c r="AE780" s="103"/>
      <c r="AF780" s="121" t="s">
        <v>477</v>
      </c>
      <c r="AG780" s="126"/>
      <c r="AH780" s="524"/>
      <c r="AI780" s="524"/>
      <c r="AJ780" s="121"/>
      <c r="AK780" s="121"/>
      <c r="AL780" s="121"/>
      <c r="AM780" s="120"/>
      <c r="AN780" s="120"/>
      <c r="AO780" s="120"/>
      <c r="AP780" s="121"/>
      <c r="AQ780" s="525"/>
      <c r="AR780" s="525">
        <f t="shared" ca="1" si="189"/>
        <v>42347</v>
      </c>
      <c r="AS780" s="121"/>
      <c r="AT780" s="121" t="s">
        <v>10597</v>
      </c>
      <c r="AU780" s="333">
        <v>42242</v>
      </c>
      <c r="AV780" s="544">
        <v>42249</v>
      </c>
      <c r="AX780" s="670" t="s">
        <v>10598</v>
      </c>
      <c r="AZ780" s="664">
        <v>42257</v>
      </c>
      <c r="BC780" s="522">
        <f t="shared" si="185"/>
        <v>250000</v>
      </c>
      <c r="BD780" s="121"/>
      <c r="BE780" s="516"/>
      <c r="BF780" s="122"/>
      <c r="BG780" s="141" t="s">
        <v>9329</v>
      </c>
      <c r="BH780" s="121"/>
      <c r="BI780" s="122"/>
      <c r="BJ780" s="190"/>
      <c r="BK780" s="526" t="s">
        <v>167</v>
      </c>
      <c r="BL780" s="534">
        <f t="shared" si="182"/>
        <v>250000</v>
      </c>
      <c r="BM780" t="s">
        <v>640</v>
      </c>
      <c r="BQ780" t="str">
        <f t="shared" si="192"/>
        <v>Indosat</v>
      </c>
      <c r="BR780" t="str">
        <f t="shared" si="193"/>
        <v>HK-14-1955</v>
      </c>
      <c r="BS780" s="91">
        <f t="shared" si="194"/>
        <v>2014</v>
      </c>
      <c r="BT780" t="e">
        <f>+#REF!</f>
        <v>#REF!</v>
      </c>
      <c r="BU780" s="91">
        <f t="shared" si="187"/>
        <v>0</v>
      </c>
      <c r="BW780" t="str">
        <f t="shared" si="195"/>
        <v>Site : Abdullah Paren - 02TGN037</v>
      </c>
      <c r="BX780" t="str">
        <f t="shared" si="196"/>
        <v>Tipe Tower : SST</v>
      </c>
      <c r="BY780">
        <f t="shared" si="197"/>
        <v>4800083168</v>
      </c>
      <c r="BZ780" s="92" t="str">
        <f t="shared" si="197"/>
        <v>BoQ Verification</v>
      </c>
      <c r="CD780" s="531"/>
    </row>
    <row r="781" spans="2:82" ht="15" customHeight="1" x14ac:dyDescent="0.25">
      <c r="B781" s="103">
        <f t="shared" si="184"/>
        <v>632</v>
      </c>
      <c r="C781" s="126" t="s">
        <v>11463</v>
      </c>
      <c r="D781" s="126">
        <v>4800083168</v>
      </c>
      <c r="E781" s="121" t="s">
        <v>627</v>
      </c>
      <c r="F781" s="522">
        <v>250000</v>
      </c>
      <c r="G781" s="127">
        <v>8</v>
      </c>
      <c r="H781" s="103">
        <v>2014</v>
      </c>
      <c r="I781" s="128">
        <v>41858</v>
      </c>
      <c r="J781" s="128"/>
      <c r="K781" s="127" t="s">
        <v>628</v>
      </c>
      <c r="L781" s="126" t="s">
        <v>628</v>
      </c>
      <c r="M781" s="141" t="s">
        <v>628</v>
      </c>
      <c r="N781" s="142" t="s">
        <v>631</v>
      </c>
      <c r="O781" s="127" t="s">
        <v>98</v>
      </c>
      <c r="P781" s="127" t="s">
        <v>98</v>
      </c>
      <c r="Q781" s="100">
        <f>(IF(AF781='[1]Price List'!$B$1,VLOOKUP(N781,'[1]Price List'!$A$1:$K$104,2,0),IF(AF781='[1]Price List'!$C$1,VLOOKUP(N781,'[1]Price List'!$A$1:$K$104,3,0),IF(AF781='[1]Price List'!$D$1,VLOOKUP(N781,'[1]Price List'!$A$1:$K$104,4,0),IF(AF781='[1]Price List'!$E$1,VLOOKUP(N781,'[1]Price List'!$A$1:$K$104,5,0),IF(AF781='[1]Price List'!$F$1,VLOOKUP(N781,'[1]Price List'!$A$1:$K$104,6,0),IF(AF781='[1]Price List'!$G$1,VLOOKUP(N781,'[1]Price List'!$A$1:$K$104,7,0),IF(AF781='[1]Price List'!$H$1,VLOOKUP(N781,'[1]Price List'!$A$1:$K$104,8,0),IF(AF781='[1]Price List'!$I$1,VLOOKUP(N781,'[1]Price List'!$A$1:$K$104,9,0),IF(AF781='[1]Price List'!$J$1,VLOOKUP(N781,'[1]Price List'!$A$1:$K$104,10,0),IF(AF781='[1]Price List'!$K$1,VLOOKUP(N781,'[1]Price List'!$A$1:$K$104,11,0))))))))))))+(IF(AF781='[1]Price List'!$B$1,VLOOKUP(O781,'[1]Price List'!$A$1:$K$104,2,0),IF(AF781='[1]Price List'!$C$1,VLOOKUP(O781,'[1]Price List'!$A$1:$K$104,3,0),IF(AF781='[1]Price List'!$D$1,VLOOKUP(O781,'[1]Price List'!$A$1:$K$104,4,0),IF(AF781='[1]Price List'!$E$1,VLOOKUP(O781,'[1]Price List'!$A$1:$K$104,5,0),IF(AF781='[1]Price List'!$F$1,VLOOKUP(O781,'[1]Price List'!$A$1:$K$104,6,0),IF(AF781='[1]Price List'!$G$1,VLOOKUP(O781,'[1]Price List'!$A$1:$K$104,7,0),IF(AF781='[1]Price List'!$H$1,VLOOKUP(O781,'[1]Price List'!$A$1:$K$104,8,0),IF(AF781='[1]Price List'!$I$1,VLOOKUP(O781,'[1]Price List'!$A$1:$K$104,9,0),IF(AF781='[1]Price List'!$J$1,VLOOKUP(O781,'[1]Price List'!$A$1:$K$104,10,0),IF(AF781='[1]Price List'!$K$1,VLOOKUP(O781,'[1]Price List'!$A$1:$K$104,11,0))))))))))))+(IF(AF781='[1]Price List'!$B$1,VLOOKUP(P781,'[1]Price List'!$A$1:$K$104,2,0),IF(AF781='[1]Price List'!$C$1,VLOOKUP(P781,'[1]Price List'!$A$1:$K$104,3,0),IF(AF781='[1]Price List'!$D$1,VLOOKUP(P781,'[1]Price List'!$A$1:$K$104,4,0),IF(AF781='[1]Price List'!$E$1,VLOOKUP(P781,'[1]Price List'!$A$1:$K$104,5,0),IF(AF781='[1]Price List'!$F$1,VLOOKUP(P781,'[1]Price List'!$A$1:$K$104,6,0),IF(AF781='[1]Price List'!$G$1,VLOOKUP(P781,'[1]Price List'!$A$1:$K$104,7,0),IF(AF781='[1]Price List'!$H$1,VLOOKUP(P781,'[1]Price List'!$A$1:$K$104,8,0),IF(AF781='[1]Price List'!$I$1,VLOOKUP(P781,'[1]Price List'!$A$1:$K$104,9,0),IF(AF781='[1]Price List'!$J$1,VLOOKUP(P781,'[1]Price List'!$A$1:$K$104,10,0),IF(AF781='[1]Price List'!$K$1,VLOOKUP(P781,'[1]Price List'!$A$1:$K$104,11,0))))))))))))</f>
        <v>250000</v>
      </c>
      <c r="R781" s="103"/>
      <c r="S781" s="127"/>
      <c r="T781" s="127"/>
      <c r="U781" s="120">
        <v>41904</v>
      </c>
      <c r="V781" s="523">
        <f t="shared" si="183"/>
        <v>46</v>
      </c>
      <c r="W781" s="127"/>
      <c r="X781" s="141" t="s">
        <v>11464</v>
      </c>
      <c r="Y781" s="424" t="s">
        <v>11465</v>
      </c>
      <c r="Z781" s="126" t="s">
        <v>627</v>
      </c>
      <c r="AA781" s="103"/>
      <c r="AB781" s="126" t="s">
        <v>635</v>
      </c>
      <c r="AC781" s="103"/>
      <c r="AD781" s="103"/>
      <c r="AE781" s="103"/>
      <c r="AF781" s="121" t="s">
        <v>477</v>
      </c>
      <c r="AG781" s="126"/>
      <c r="AH781" s="524"/>
      <c r="AI781" s="524"/>
      <c r="AJ781" s="121"/>
      <c r="AK781" s="121"/>
      <c r="AL781" s="121"/>
      <c r="AM781" s="120"/>
      <c r="AN781" s="120"/>
      <c r="AO781" s="120"/>
      <c r="AP781" s="121"/>
      <c r="AQ781" s="525"/>
      <c r="AR781" s="525">
        <f t="shared" ca="1" si="189"/>
        <v>42347</v>
      </c>
      <c r="AS781" s="121"/>
      <c r="AT781" s="121" t="s">
        <v>9436</v>
      </c>
      <c r="AU781" s="122">
        <v>42025</v>
      </c>
      <c r="AV781" s="120">
        <v>42055</v>
      </c>
      <c r="AX781" s="669" t="s">
        <v>9437</v>
      </c>
      <c r="AY781" s="121">
        <v>0</v>
      </c>
      <c r="AZ781" s="120">
        <v>42055</v>
      </c>
      <c r="BA781" s="120">
        <v>42096</v>
      </c>
      <c r="BC781" s="522">
        <f t="shared" si="185"/>
        <v>250000</v>
      </c>
      <c r="BD781" s="121"/>
      <c r="BE781" s="516">
        <f t="shared" ref="BE781:BE787" si="198">+BC781</f>
        <v>250000</v>
      </c>
      <c r="BF781" s="122">
        <v>42100</v>
      </c>
      <c r="BG781" s="141" t="s">
        <v>116</v>
      </c>
      <c r="BH781" s="121" t="s">
        <v>9438</v>
      </c>
      <c r="BI781" s="122">
        <v>42101</v>
      </c>
      <c r="BJ781" s="190">
        <v>42124</v>
      </c>
      <c r="BK781" s="526" t="s">
        <v>167</v>
      </c>
      <c r="BL781" s="534">
        <f t="shared" si="182"/>
        <v>250000</v>
      </c>
      <c r="BQ781" t="str">
        <f t="shared" si="192"/>
        <v>Indosat</v>
      </c>
      <c r="BR781" t="str">
        <f t="shared" si="193"/>
        <v>HK-14-1956</v>
      </c>
      <c r="BS781" s="91">
        <f t="shared" si="194"/>
        <v>2014</v>
      </c>
      <c r="BT781">
        <f t="shared" ref="BT781:BT803" si="199">+AZ781</f>
        <v>42055</v>
      </c>
      <c r="BU781" s="91">
        <f t="shared" si="187"/>
        <v>42096</v>
      </c>
      <c r="BW781" t="str">
        <f t="shared" si="195"/>
        <v>Site : GEDANG - 02RKB083</v>
      </c>
      <c r="BX781" t="str">
        <f t="shared" si="196"/>
        <v>Tipe Tower : SST</v>
      </c>
      <c r="BY781">
        <f t="shared" si="197"/>
        <v>4800083168</v>
      </c>
      <c r="BZ781" s="92" t="str">
        <f t="shared" si="197"/>
        <v>BoQ Verification</v>
      </c>
      <c r="CD781" s="531"/>
    </row>
    <row r="782" spans="2:82" ht="15" customHeight="1" x14ac:dyDescent="0.25">
      <c r="B782" s="103">
        <f t="shared" si="184"/>
        <v>633</v>
      </c>
      <c r="C782" s="126" t="s">
        <v>11466</v>
      </c>
      <c r="D782" s="126">
        <v>4800083168</v>
      </c>
      <c r="E782" s="121" t="s">
        <v>627</v>
      </c>
      <c r="F782" s="522">
        <v>250000</v>
      </c>
      <c r="G782" s="127">
        <v>8</v>
      </c>
      <c r="H782" s="103">
        <v>2014</v>
      </c>
      <c r="I782" s="128">
        <v>41858</v>
      </c>
      <c r="J782" s="128"/>
      <c r="K782" s="127" t="s">
        <v>628</v>
      </c>
      <c r="L782" s="126" t="s">
        <v>628</v>
      </c>
      <c r="M782" s="141" t="s">
        <v>628</v>
      </c>
      <c r="N782" s="142" t="s">
        <v>631</v>
      </c>
      <c r="O782" s="127" t="s">
        <v>98</v>
      </c>
      <c r="P782" s="127" t="s">
        <v>98</v>
      </c>
      <c r="Q782" s="100">
        <f>(IF(AF782='[1]Price List'!$B$1,VLOOKUP(N782,'[1]Price List'!$A$1:$K$104,2,0),IF(AF782='[1]Price List'!$C$1,VLOOKUP(N782,'[1]Price List'!$A$1:$K$104,3,0),IF(AF782='[1]Price List'!$D$1,VLOOKUP(N782,'[1]Price List'!$A$1:$K$104,4,0),IF(AF782='[1]Price List'!$E$1,VLOOKUP(N782,'[1]Price List'!$A$1:$K$104,5,0),IF(AF782='[1]Price List'!$F$1,VLOOKUP(N782,'[1]Price List'!$A$1:$K$104,6,0),IF(AF782='[1]Price List'!$G$1,VLOOKUP(N782,'[1]Price List'!$A$1:$K$104,7,0),IF(AF782='[1]Price List'!$H$1,VLOOKUP(N782,'[1]Price List'!$A$1:$K$104,8,0),IF(AF782='[1]Price List'!$I$1,VLOOKUP(N782,'[1]Price List'!$A$1:$K$104,9,0),IF(AF782='[1]Price List'!$J$1,VLOOKUP(N782,'[1]Price List'!$A$1:$K$104,10,0),IF(AF782='[1]Price List'!$K$1,VLOOKUP(N782,'[1]Price List'!$A$1:$K$104,11,0))))))))))))+(IF(AF782='[1]Price List'!$B$1,VLOOKUP(O782,'[1]Price List'!$A$1:$K$104,2,0),IF(AF782='[1]Price List'!$C$1,VLOOKUP(O782,'[1]Price List'!$A$1:$K$104,3,0),IF(AF782='[1]Price List'!$D$1,VLOOKUP(O782,'[1]Price List'!$A$1:$K$104,4,0),IF(AF782='[1]Price List'!$E$1,VLOOKUP(O782,'[1]Price List'!$A$1:$K$104,5,0),IF(AF782='[1]Price List'!$F$1,VLOOKUP(O782,'[1]Price List'!$A$1:$K$104,6,0),IF(AF782='[1]Price List'!$G$1,VLOOKUP(O782,'[1]Price List'!$A$1:$K$104,7,0),IF(AF782='[1]Price List'!$H$1,VLOOKUP(O782,'[1]Price List'!$A$1:$K$104,8,0),IF(AF782='[1]Price List'!$I$1,VLOOKUP(O782,'[1]Price List'!$A$1:$K$104,9,0),IF(AF782='[1]Price List'!$J$1,VLOOKUP(O782,'[1]Price List'!$A$1:$K$104,10,0),IF(AF782='[1]Price List'!$K$1,VLOOKUP(O782,'[1]Price List'!$A$1:$K$104,11,0))))))))))))+(IF(AF782='[1]Price List'!$B$1,VLOOKUP(P782,'[1]Price List'!$A$1:$K$104,2,0),IF(AF782='[1]Price List'!$C$1,VLOOKUP(P782,'[1]Price List'!$A$1:$K$104,3,0),IF(AF782='[1]Price List'!$D$1,VLOOKUP(P782,'[1]Price List'!$A$1:$K$104,4,0),IF(AF782='[1]Price List'!$E$1,VLOOKUP(P782,'[1]Price List'!$A$1:$K$104,5,0),IF(AF782='[1]Price List'!$F$1,VLOOKUP(P782,'[1]Price List'!$A$1:$K$104,6,0),IF(AF782='[1]Price List'!$G$1,VLOOKUP(P782,'[1]Price List'!$A$1:$K$104,7,0),IF(AF782='[1]Price List'!$H$1,VLOOKUP(P782,'[1]Price List'!$A$1:$K$104,8,0),IF(AF782='[1]Price List'!$I$1,VLOOKUP(P782,'[1]Price List'!$A$1:$K$104,9,0),IF(AF782='[1]Price List'!$J$1,VLOOKUP(P782,'[1]Price List'!$A$1:$K$104,10,0),IF(AF782='[1]Price List'!$K$1,VLOOKUP(P782,'[1]Price List'!$A$1:$K$104,11,0))))))))))))</f>
        <v>250000</v>
      </c>
      <c r="R782" s="103"/>
      <c r="S782" s="127"/>
      <c r="T782" s="127"/>
      <c r="U782" s="120">
        <v>41904</v>
      </c>
      <c r="V782" s="523">
        <f t="shared" si="183"/>
        <v>46</v>
      </c>
      <c r="W782" s="127"/>
      <c r="X782" s="141" t="s">
        <v>11467</v>
      </c>
      <c r="Y782" s="424" t="s">
        <v>11468</v>
      </c>
      <c r="Z782" s="126" t="s">
        <v>627</v>
      </c>
      <c r="AA782" s="103"/>
      <c r="AB782" s="126" t="s">
        <v>635</v>
      </c>
      <c r="AC782" s="103"/>
      <c r="AD782" s="103"/>
      <c r="AE782" s="103"/>
      <c r="AF782" s="121" t="s">
        <v>477</v>
      </c>
      <c r="AG782" s="126"/>
      <c r="AH782" s="524"/>
      <c r="AI782" s="524"/>
      <c r="AJ782" s="121"/>
      <c r="AK782" s="121"/>
      <c r="AL782" s="121"/>
      <c r="AM782" s="120"/>
      <c r="AN782" s="120"/>
      <c r="AO782" s="120"/>
      <c r="AP782" s="121"/>
      <c r="AQ782" s="525"/>
      <c r="AR782" s="525">
        <f t="shared" ca="1" si="189"/>
        <v>42347</v>
      </c>
      <c r="AS782" s="121"/>
      <c r="AT782" s="126" t="s">
        <v>11310</v>
      </c>
      <c r="AU782" s="91">
        <v>42025</v>
      </c>
      <c r="AV782" s="91">
        <v>42055</v>
      </c>
      <c r="AX782" s="120" t="s">
        <v>11311</v>
      </c>
      <c r="AZ782" s="256">
        <v>42055</v>
      </c>
      <c r="BA782" s="256">
        <v>42096</v>
      </c>
      <c r="BC782" s="522">
        <f t="shared" si="185"/>
        <v>250000</v>
      </c>
      <c r="BD782" s="121"/>
      <c r="BE782" s="516">
        <f t="shared" si="198"/>
        <v>250000</v>
      </c>
      <c r="BF782" s="122">
        <v>42100</v>
      </c>
      <c r="BG782" s="141" t="s">
        <v>116</v>
      </c>
      <c r="BH782" s="121" t="s">
        <v>11312</v>
      </c>
      <c r="BI782" s="122">
        <v>42101</v>
      </c>
      <c r="BJ782" s="190">
        <v>42124</v>
      </c>
      <c r="BK782" s="526" t="s">
        <v>167</v>
      </c>
      <c r="BL782" s="534">
        <f t="shared" si="182"/>
        <v>250000</v>
      </c>
      <c r="BQ782" t="str">
        <f t="shared" si="192"/>
        <v>Indosat</v>
      </c>
      <c r="BR782" t="str">
        <f t="shared" si="193"/>
        <v>HK-14-1957</v>
      </c>
      <c r="BS782" s="91">
        <f t="shared" si="194"/>
        <v>2014</v>
      </c>
      <c r="BT782">
        <f t="shared" si="199"/>
        <v>42055</v>
      </c>
      <c r="BU782" s="91">
        <f t="shared" si="187"/>
        <v>42096</v>
      </c>
      <c r="BW782" t="str">
        <f t="shared" si="195"/>
        <v>Site : BSD SEKTOR - 02TGN031</v>
      </c>
      <c r="BX782" t="str">
        <f t="shared" si="196"/>
        <v>Tipe Tower : SST</v>
      </c>
      <c r="BY782">
        <f t="shared" si="197"/>
        <v>4800083168</v>
      </c>
      <c r="BZ782" s="92" t="str">
        <f t="shared" si="197"/>
        <v>BoQ Verification</v>
      </c>
      <c r="CD782" s="531"/>
    </row>
    <row r="783" spans="2:82" ht="15" customHeight="1" x14ac:dyDescent="0.25">
      <c r="B783" s="103">
        <f t="shared" si="184"/>
        <v>634</v>
      </c>
      <c r="C783" s="126" t="s">
        <v>11469</v>
      </c>
      <c r="D783" s="126">
        <v>4800083168</v>
      </c>
      <c r="E783" s="121" t="s">
        <v>627</v>
      </c>
      <c r="F783" s="522">
        <v>250000</v>
      </c>
      <c r="G783" s="127">
        <v>8</v>
      </c>
      <c r="H783" s="103">
        <v>2014</v>
      </c>
      <c r="I783" s="128">
        <v>41858</v>
      </c>
      <c r="J783" s="128"/>
      <c r="K783" s="127" t="s">
        <v>628</v>
      </c>
      <c r="L783" s="126" t="s">
        <v>628</v>
      </c>
      <c r="M783" s="141" t="s">
        <v>628</v>
      </c>
      <c r="N783" s="142" t="s">
        <v>631</v>
      </c>
      <c r="O783" s="127" t="s">
        <v>98</v>
      </c>
      <c r="P783" s="127" t="s">
        <v>98</v>
      </c>
      <c r="Q783" s="100">
        <f>(IF(AF783='[1]Price List'!$B$1,VLOOKUP(N783,'[1]Price List'!$A$1:$K$104,2,0),IF(AF783='[1]Price List'!$C$1,VLOOKUP(N783,'[1]Price List'!$A$1:$K$104,3,0),IF(AF783='[1]Price List'!$D$1,VLOOKUP(N783,'[1]Price List'!$A$1:$K$104,4,0),IF(AF783='[1]Price List'!$E$1,VLOOKUP(N783,'[1]Price List'!$A$1:$K$104,5,0),IF(AF783='[1]Price List'!$F$1,VLOOKUP(N783,'[1]Price List'!$A$1:$K$104,6,0),IF(AF783='[1]Price List'!$G$1,VLOOKUP(N783,'[1]Price List'!$A$1:$K$104,7,0),IF(AF783='[1]Price List'!$H$1,VLOOKUP(N783,'[1]Price List'!$A$1:$K$104,8,0),IF(AF783='[1]Price List'!$I$1,VLOOKUP(N783,'[1]Price List'!$A$1:$K$104,9,0),IF(AF783='[1]Price List'!$J$1,VLOOKUP(N783,'[1]Price List'!$A$1:$K$104,10,0),IF(AF783='[1]Price List'!$K$1,VLOOKUP(N783,'[1]Price List'!$A$1:$K$104,11,0))))))))))))+(IF(AF783='[1]Price List'!$B$1,VLOOKUP(O783,'[1]Price List'!$A$1:$K$104,2,0),IF(AF783='[1]Price List'!$C$1,VLOOKUP(O783,'[1]Price List'!$A$1:$K$104,3,0),IF(AF783='[1]Price List'!$D$1,VLOOKUP(O783,'[1]Price List'!$A$1:$K$104,4,0),IF(AF783='[1]Price List'!$E$1,VLOOKUP(O783,'[1]Price List'!$A$1:$K$104,5,0),IF(AF783='[1]Price List'!$F$1,VLOOKUP(O783,'[1]Price List'!$A$1:$K$104,6,0),IF(AF783='[1]Price List'!$G$1,VLOOKUP(O783,'[1]Price List'!$A$1:$K$104,7,0),IF(AF783='[1]Price List'!$H$1,VLOOKUP(O783,'[1]Price List'!$A$1:$K$104,8,0),IF(AF783='[1]Price List'!$I$1,VLOOKUP(O783,'[1]Price List'!$A$1:$K$104,9,0),IF(AF783='[1]Price List'!$J$1,VLOOKUP(O783,'[1]Price List'!$A$1:$K$104,10,0),IF(AF783='[1]Price List'!$K$1,VLOOKUP(O783,'[1]Price List'!$A$1:$K$104,11,0))))))))))))+(IF(AF783='[1]Price List'!$B$1,VLOOKUP(P783,'[1]Price List'!$A$1:$K$104,2,0),IF(AF783='[1]Price List'!$C$1,VLOOKUP(P783,'[1]Price List'!$A$1:$K$104,3,0),IF(AF783='[1]Price List'!$D$1,VLOOKUP(P783,'[1]Price List'!$A$1:$K$104,4,0),IF(AF783='[1]Price List'!$E$1,VLOOKUP(P783,'[1]Price List'!$A$1:$K$104,5,0),IF(AF783='[1]Price List'!$F$1,VLOOKUP(P783,'[1]Price List'!$A$1:$K$104,6,0),IF(AF783='[1]Price List'!$G$1,VLOOKUP(P783,'[1]Price List'!$A$1:$K$104,7,0),IF(AF783='[1]Price List'!$H$1,VLOOKUP(P783,'[1]Price List'!$A$1:$K$104,8,0),IF(AF783='[1]Price List'!$I$1,VLOOKUP(P783,'[1]Price List'!$A$1:$K$104,9,0),IF(AF783='[1]Price List'!$J$1,VLOOKUP(P783,'[1]Price List'!$A$1:$K$104,10,0),IF(AF783='[1]Price List'!$K$1,VLOOKUP(P783,'[1]Price List'!$A$1:$K$104,11,0))))))))))))</f>
        <v>250000</v>
      </c>
      <c r="R783" s="103"/>
      <c r="S783" s="127"/>
      <c r="T783" s="127"/>
      <c r="U783" s="120">
        <v>41904</v>
      </c>
      <c r="V783" s="523">
        <f t="shared" si="183"/>
        <v>46</v>
      </c>
      <c r="W783" s="127"/>
      <c r="X783" s="141" t="s">
        <v>11078</v>
      </c>
      <c r="Y783" s="424" t="s">
        <v>11470</v>
      </c>
      <c r="Z783" s="126" t="s">
        <v>627</v>
      </c>
      <c r="AA783" s="103"/>
      <c r="AB783" s="126" t="s">
        <v>635</v>
      </c>
      <c r="AC783" s="103"/>
      <c r="AD783" s="103"/>
      <c r="AE783" s="103"/>
      <c r="AF783" s="121" t="s">
        <v>477</v>
      </c>
      <c r="AG783" s="126"/>
      <c r="AH783" s="524"/>
      <c r="AI783" s="524"/>
      <c r="AJ783" s="121"/>
      <c r="AK783" s="121"/>
      <c r="AL783" s="121"/>
      <c r="AM783" s="120"/>
      <c r="AN783" s="120"/>
      <c r="AO783" s="120"/>
      <c r="AP783" s="121"/>
      <c r="AQ783" s="525"/>
      <c r="AR783" s="525">
        <f t="shared" ca="1" si="189"/>
        <v>42347</v>
      </c>
      <c r="AS783" s="121"/>
      <c r="AT783" s="121" t="s">
        <v>11322</v>
      </c>
      <c r="AU783" s="91">
        <v>42025</v>
      </c>
      <c r="AV783" s="91">
        <v>42055</v>
      </c>
      <c r="AX783" s="120" t="s">
        <v>11323</v>
      </c>
      <c r="AZ783" s="120">
        <v>42055</v>
      </c>
      <c r="BA783" s="120">
        <v>42096</v>
      </c>
      <c r="BC783" s="522">
        <f t="shared" si="185"/>
        <v>250000</v>
      </c>
      <c r="BD783" s="121"/>
      <c r="BE783" s="516">
        <f t="shared" si="198"/>
        <v>250000</v>
      </c>
      <c r="BF783" s="122">
        <v>42100</v>
      </c>
      <c r="BG783" s="141" t="s">
        <v>116</v>
      </c>
      <c r="BH783" s="121" t="s">
        <v>11324</v>
      </c>
      <c r="BI783" s="122">
        <v>42101</v>
      </c>
      <c r="BJ783" s="190">
        <v>42124</v>
      </c>
      <c r="BK783" s="526" t="s">
        <v>167</v>
      </c>
      <c r="BL783" s="534">
        <f t="shared" ref="BL783:BL830" si="200">F783</f>
        <v>250000</v>
      </c>
      <c r="BQ783" t="str">
        <f t="shared" si="192"/>
        <v>Indosat</v>
      </c>
      <c r="BR783" t="str">
        <f t="shared" si="193"/>
        <v>HK-14-1958</v>
      </c>
      <c r="BS783" s="91">
        <f t="shared" si="194"/>
        <v>2014</v>
      </c>
      <c r="BT783">
        <f t="shared" si="199"/>
        <v>42055</v>
      </c>
      <c r="BU783" s="91">
        <f t="shared" si="187"/>
        <v>42096</v>
      </c>
      <c r="BW783" t="str">
        <f t="shared" si="195"/>
        <v>Site : INAI - 03CKR024</v>
      </c>
      <c r="BX783" t="str">
        <f t="shared" si="196"/>
        <v>Tipe Tower : SST</v>
      </c>
      <c r="BY783">
        <f t="shared" si="197"/>
        <v>4800083168</v>
      </c>
      <c r="BZ783" s="92" t="str">
        <f t="shared" si="197"/>
        <v>BoQ Verification</v>
      </c>
      <c r="CD783" s="531"/>
    </row>
    <row r="784" spans="2:82" ht="15" customHeight="1" x14ac:dyDescent="0.25">
      <c r="B784" s="103">
        <f t="shared" si="184"/>
        <v>635</v>
      </c>
      <c r="C784" s="126" t="s">
        <v>11471</v>
      </c>
      <c r="D784" s="126">
        <v>4800083168</v>
      </c>
      <c r="E784" s="121" t="s">
        <v>627</v>
      </c>
      <c r="F784" s="522">
        <v>250000</v>
      </c>
      <c r="G784" s="127">
        <v>8</v>
      </c>
      <c r="H784" s="103">
        <v>2014</v>
      </c>
      <c r="I784" s="128">
        <v>41858</v>
      </c>
      <c r="J784" s="128"/>
      <c r="K784" s="127" t="s">
        <v>628</v>
      </c>
      <c r="L784" s="126" t="s">
        <v>628</v>
      </c>
      <c r="M784" s="141" t="s">
        <v>628</v>
      </c>
      <c r="N784" s="142" t="s">
        <v>631</v>
      </c>
      <c r="O784" s="127" t="s">
        <v>98</v>
      </c>
      <c r="P784" s="127" t="s">
        <v>98</v>
      </c>
      <c r="Q784" s="100">
        <f>(IF(AF784='[1]Price List'!$B$1,VLOOKUP(N784,'[1]Price List'!$A$1:$K$104,2,0),IF(AF784='[1]Price List'!$C$1,VLOOKUP(N784,'[1]Price List'!$A$1:$K$104,3,0),IF(AF784='[1]Price List'!$D$1,VLOOKUP(N784,'[1]Price List'!$A$1:$K$104,4,0),IF(AF784='[1]Price List'!$E$1,VLOOKUP(N784,'[1]Price List'!$A$1:$K$104,5,0),IF(AF784='[1]Price List'!$F$1,VLOOKUP(N784,'[1]Price List'!$A$1:$K$104,6,0),IF(AF784='[1]Price List'!$G$1,VLOOKUP(N784,'[1]Price List'!$A$1:$K$104,7,0),IF(AF784='[1]Price List'!$H$1,VLOOKUP(N784,'[1]Price List'!$A$1:$K$104,8,0),IF(AF784='[1]Price List'!$I$1,VLOOKUP(N784,'[1]Price List'!$A$1:$K$104,9,0),IF(AF784='[1]Price List'!$J$1,VLOOKUP(N784,'[1]Price List'!$A$1:$K$104,10,0),IF(AF784='[1]Price List'!$K$1,VLOOKUP(N784,'[1]Price List'!$A$1:$K$104,11,0))))))))))))+(IF(AF784='[1]Price List'!$B$1,VLOOKUP(O784,'[1]Price List'!$A$1:$K$104,2,0),IF(AF784='[1]Price List'!$C$1,VLOOKUP(O784,'[1]Price List'!$A$1:$K$104,3,0),IF(AF784='[1]Price List'!$D$1,VLOOKUP(O784,'[1]Price List'!$A$1:$K$104,4,0),IF(AF784='[1]Price List'!$E$1,VLOOKUP(O784,'[1]Price List'!$A$1:$K$104,5,0),IF(AF784='[1]Price List'!$F$1,VLOOKUP(O784,'[1]Price List'!$A$1:$K$104,6,0),IF(AF784='[1]Price List'!$G$1,VLOOKUP(O784,'[1]Price List'!$A$1:$K$104,7,0),IF(AF784='[1]Price List'!$H$1,VLOOKUP(O784,'[1]Price List'!$A$1:$K$104,8,0),IF(AF784='[1]Price List'!$I$1,VLOOKUP(O784,'[1]Price List'!$A$1:$K$104,9,0),IF(AF784='[1]Price List'!$J$1,VLOOKUP(O784,'[1]Price List'!$A$1:$K$104,10,0),IF(AF784='[1]Price List'!$K$1,VLOOKUP(O784,'[1]Price List'!$A$1:$K$104,11,0))))))))))))+(IF(AF784='[1]Price List'!$B$1,VLOOKUP(P784,'[1]Price List'!$A$1:$K$104,2,0),IF(AF784='[1]Price List'!$C$1,VLOOKUP(P784,'[1]Price List'!$A$1:$K$104,3,0),IF(AF784='[1]Price List'!$D$1,VLOOKUP(P784,'[1]Price List'!$A$1:$K$104,4,0),IF(AF784='[1]Price List'!$E$1,VLOOKUP(P784,'[1]Price List'!$A$1:$K$104,5,0),IF(AF784='[1]Price List'!$F$1,VLOOKUP(P784,'[1]Price List'!$A$1:$K$104,6,0),IF(AF784='[1]Price List'!$G$1,VLOOKUP(P784,'[1]Price List'!$A$1:$K$104,7,0),IF(AF784='[1]Price List'!$H$1,VLOOKUP(P784,'[1]Price List'!$A$1:$K$104,8,0),IF(AF784='[1]Price List'!$I$1,VLOOKUP(P784,'[1]Price List'!$A$1:$K$104,9,0),IF(AF784='[1]Price List'!$J$1,VLOOKUP(P784,'[1]Price List'!$A$1:$K$104,10,0),IF(AF784='[1]Price List'!$K$1,VLOOKUP(P784,'[1]Price List'!$A$1:$K$104,11,0))))))))))))</f>
        <v>250000</v>
      </c>
      <c r="R784" s="103"/>
      <c r="S784" s="127"/>
      <c r="T784" s="127"/>
      <c r="U784" s="120">
        <v>41904</v>
      </c>
      <c r="V784" s="523">
        <f t="shared" si="183"/>
        <v>46</v>
      </c>
      <c r="W784" s="127"/>
      <c r="X784" s="88" t="s">
        <v>11472</v>
      </c>
      <c r="Y784" s="424" t="s">
        <v>11473</v>
      </c>
      <c r="Z784" s="126" t="s">
        <v>627</v>
      </c>
      <c r="AA784" s="103"/>
      <c r="AB784" s="126" t="s">
        <v>635</v>
      </c>
      <c r="AC784" s="103"/>
      <c r="AD784" s="103"/>
      <c r="AE784" s="103"/>
      <c r="AF784" s="121" t="s">
        <v>477</v>
      </c>
      <c r="AG784" s="126"/>
      <c r="AH784" s="524"/>
      <c r="AI784" s="524"/>
      <c r="AJ784" s="121"/>
      <c r="AK784" s="121"/>
      <c r="AL784" s="121"/>
      <c r="AM784" s="120"/>
      <c r="AN784" s="120"/>
      <c r="AO784" s="120"/>
      <c r="AP784" s="121"/>
      <c r="AQ784" s="525"/>
      <c r="AR784" s="525">
        <f t="shared" ca="1" si="189"/>
        <v>42347</v>
      </c>
      <c r="AS784" s="121"/>
      <c r="AT784" s="121" t="s">
        <v>11264</v>
      </c>
      <c r="AU784" s="645">
        <v>42025</v>
      </c>
      <c r="AV784" s="544">
        <v>42055</v>
      </c>
      <c r="AX784" s="669" t="s">
        <v>11265</v>
      </c>
      <c r="AZ784" s="256">
        <v>42025</v>
      </c>
      <c r="BA784" s="120">
        <v>42111</v>
      </c>
      <c r="BC784" s="522">
        <f t="shared" si="185"/>
        <v>250000</v>
      </c>
      <c r="BD784" s="121"/>
      <c r="BE784" s="516">
        <f t="shared" si="198"/>
        <v>250000</v>
      </c>
      <c r="BF784" s="122">
        <v>42114</v>
      </c>
      <c r="BG784" s="141" t="s">
        <v>116</v>
      </c>
      <c r="BH784" s="121" t="s">
        <v>11266</v>
      </c>
      <c r="BI784" s="122">
        <v>42114</v>
      </c>
      <c r="BJ784" s="190">
        <v>42137</v>
      </c>
      <c r="BK784" s="526" t="s">
        <v>167</v>
      </c>
      <c r="BL784" s="534">
        <f t="shared" si="200"/>
        <v>250000</v>
      </c>
      <c r="BQ784" t="str">
        <f t="shared" si="192"/>
        <v>Indosat</v>
      </c>
      <c r="BR784" t="str">
        <f t="shared" si="193"/>
        <v>HK-14-1959</v>
      </c>
      <c r="BS784" s="91">
        <f t="shared" si="194"/>
        <v>2014</v>
      </c>
      <c r="BT784">
        <f t="shared" si="199"/>
        <v>42025</v>
      </c>
      <c r="BU784" s="91">
        <f t="shared" si="187"/>
        <v>42111</v>
      </c>
      <c r="BW784" t="str">
        <f t="shared" si="195"/>
        <v>Site : KARANGASEM BARAT - 03CBN077</v>
      </c>
      <c r="BX784" t="str">
        <f t="shared" si="196"/>
        <v>Tipe Tower : SST</v>
      </c>
      <c r="BY784">
        <f t="shared" si="197"/>
        <v>4800083168</v>
      </c>
      <c r="BZ784" s="92" t="str">
        <f t="shared" si="197"/>
        <v>BoQ Verification</v>
      </c>
      <c r="CD784" s="531"/>
    </row>
    <row r="785" spans="2:82" ht="15" customHeight="1" x14ac:dyDescent="0.25">
      <c r="B785" s="103">
        <f t="shared" si="184"/>
        <v>636</v>
      </c>
      <c r="C785" s="126" t="s">
        <v>11474</v>
      </c>
      <c r="D785" s="126">
        <v>4800083168</v>
      </c>
      <c r="E785" s="121" t="s">
        <v>627</v>
      </c>
      <c r="F785" s="522">
        <v>250000</v>
      </c>
      <c r="G785" s="127">
        <v>8</v>
      </c>
      <c r="H785" s="103">
        <v>2014</v>
      </c>
      <c r="I785" s="128">
        <v>41858</v>
      </c>
      <c r="J785" s="128"/>
      <c r="K785" s="127" t="s">
        <v>628</v>
      </c>
      <c r="L785" s="126" t="s">
        <v>628</v>
      </c>
      <c r="M785" s="141" t="s">
        <v>628</v>
      </c>
      <c r="N785" s="142" t="s">
        <v>631</v>
      </c>
      <c r="O785" s="127" t="s">
        <v>98</v>
      </c>
      <c r="P785" s="127" t="s">
        <v>98</v>
      </c>
      <c r="Q785" s="100">
        <f>(IF(AF785='[1]Price List'!$B$1,VLOOKUP(N785,'[1]Price List'!$A$1:$K$104,2,0),IF(AF785='[1]Price List'!$C$1,VLOOKUP(N785,'[1]Price List'!$A$1:$K$104,3,0),IF(AF785='[1]Price List'!$D$1,VLOOKUP(N785,'[1]Price List'!$A$1:$K$104,4,0),IF(AF785='[1]Price List'!$E$1,VLOOKUP(N785,'[1]Price List'!$A$1:$K$104,5,0),IF(AF785='[1]Price List'!$F$1,VLOOKUP(N785,'[1]Price List'!$A$1:$K$104,6,0),IF(AF785='[1]Price List'!$G$1,VLOOKUP(N785,'[1]Price List'!$A$1:$K$104,7,0),IF(AF785='[1]Price List'!$H$1,VLOOKUP(N785,'[1]Price List'!$A$1:$K$104,8,0),IF(AF785='[1]Price List'!$I$1,VLOOKUP(N785,'[1]Price List'!$A$1:$K$104,9,0),IF(AF785='[1]Price List'!$J$1,VLOOKUP(N785,'[1]Price List'!$A$1:$K$104,10,0),IF(AF785='[1]Price List'!$K$1,VLOOKUP(N785,'[1]Price List'!$A$1:$K$104,11,0))))))))))))+(IF(AF785='[1]Price List'!$B$1,VLOOKUP(O785,'[1]Price List'!$A$1:$K$104,2,0),IF(AF785='[1]Price List'!$C$1,VLOOKUP(O785,'[1]Price List'!$A$1:$K$104,3,0),IF(AF785='[1]Price List'!$D$1,VLOOKUP(O785,'[1]Price List'!$A$1:$K$104,4,0),IF(AF785='[1]Price List'!$E$1,VLOOKUP(O785,'[1]Price List'!$A$1:$K$104,5,0),IF(AF785='[1]Price List'!$F$1,VLOOKUP(O785,'[1]Price List'!$A$1:$K$104,6,0),IF(AF785='[1]Price List'!$G$1,VLOOKUP(O785,'[1]Price List'!$A$1:$K$104,7,0),IF(AF785='[1]Price List'!$H$1,VLOOKUP(O785,'[1]Price List'!$A$1:$K$104,8,0),IF(AF785='[1]Price List'!$I$1,VLOOKUP(O785,'[1]Price List'!$A$1:$K$104,9,0),IF(AF785='[1]Price List'!$J$1,VLOOKUP(O785,'[1]Price List'!$A$1:$K$104,10,0),IF(AF785='[1]Price List'!$K$1,VLOOKUP(O785,'[1]Price List'!$A$1:$K$104,11,0))))))))))))+(IF(AF785='[1]Price List'!$B$1,VLOOKUP(P785,'[1]Price List'!$A$1:$K$104,2,0),IF(AF785='[1]Price List'!$C$1,VLOOKUP(P785,'[1]Price List'!$A$1:$K$104,3,0),IF(AF785='[1]Price List'!$D$1,VLOOKUP(P785,'[1]Price List'!$A$1:$K$104,4,0),IF(AF785='[1]Price List'!$E$1,VLOOKUP(P785,'[1]Price List'!$A$1:$K$104,5,0),IF(AF785='[1]Price List'!$F$1,VLOOKUP(P785,'[1]Price List'!$A$1:$K$104,6,0),IF(AF785='[1]Price List'!$G$1,VLOOKUP(P785,'[1]Price List'!$A$1:$K$104,7,0),IF(AF785='[1]Price List'!$H$1,VLOOKUP(P785,'[1]Price List'!$A$1:$K$104,8,0),IF(AF785='[1]Price List'!$I$1,VLOOKUP(P785,'[1]Price List'!$A$1:$K$104,9,0),IF(AF785='[1]Price List'!$J$1,VLOOKUP(P785,'[1]Price List'!$A$1:$K$104,10,0),IF(AF785='[1]Price List'!$K$1,VLOOKUP(P785,'[1]Price List'!$A$1:$K$104,11,0))))))))))))</f>
        <v>250000</v>
      </c>
      <c r="R785" s="103"/>
      <c r="S785" s="127"/>
      <c r="T785" s="127"/>
      <c r="U785" s="120">
        <v>41904</v>
      </c>
      <c r="V785" s="523">
        <f t="shared" si="183"/>
        <v>46</v>
      </c>
      <c r="W785" s="127"/>
      <c r="X785" s="141" t="s">
        <v>11475</v>
      </c>
      <c r="Y785" s="424" t="s">
        <v>11476</v>
      </c>
      <c r="Z785" s="126" t="s">
        <v>627</v>
      </c>
      <c r="AA785" s="103"/>
      <c r="AB785" s="126" t="s">
        <v>635</v>
      </c>
      <c r="AC785" s="103"/>
      <c r="AD785" s="103"/>
      <c r="AE785" s="103"/>
      <c r="AF785" s="121" t="s">
        <v>477</v>
      </c>
      <c r="AG785" s="126"/>
      <c r="AH785" s="524"/>
      <c r="AI785" s="524"/>
      <c r="AJ785" s="121"/>
      <c r="AK785" s="121"/>
      <c r="AL785" s="121"/>
      <c r="AM785" s="120"/>
      <c r="AN785" s="120"/>
      <c r="AO785" s="120"/>
      <c r="AP785" s="121"/>
      <c r="AQ785" s="525"/>
      <c r="AR785" s="525">
        <f t="shared" ca="1" si="189"/>
        <v>42347</v>
      </c>
      <c r="AS785" s="121"/>
      <c r="AT785" s="126" t="s">
        <v>11310</v>
      </c>
      <c r="AU785" s="91">
        <v>42025</v>
      </c>
      <c r="AV785" s="91">
        <v>42055</v>
      </c>
      <c r="AX785" s="120" t="s">
        <v>11311</v>
      </c>
      <c r="AZ785" s="256">
        <v>42055</v>
      </c>
      <c r="BA785" s="256">
        <v>42096</v>
      </c>
      <c r="BC785" s="522">
        <f t="shared" si="185"/>
        <v>250000</v>
      </c>
      <c r="BD785" s="121"/>
      <c r="BE785" s="516">
        <f t="shared" si="198"/>
        <v>250000</v>
      </c>
      <c r="BF785" s="122">
        <v>42100</v>
      </c>
      <c r="BG785" s="141" t="s">
        <v>116</v>
      </c>
      <c r="BH785" s="121" t="s">
        <v>11312</v>
      </c>
      <c r="BI785" s="122">
        <v>42101</v>
      </c>
      <c r="BJ785" s="190">
        <v>42124</v>
      </c>
      <c r="BK785" s="526" t="s">
        <v>167</v>
      </c>
      <c r="BL785" s="534">
        <f t="shared" si="200"/>
        <v>250000</v>
      </c>
      <c r="BQ785" t="str">
        <f t="shared" si="192"/>
        <v>Indosat</v>
      </c>
      <c r="BR785" t="str">
        <f t="shared" si="193"/>
        <v>HK-14-1960</v>
      </c>
      <c r="BS785" s="91">
        <f t="shared" si="194"/>
        <v>2014</v>
      </c>
      <c r="BT785">
        <f t="shared" si="199"/>
        <v>42055</v>
      </c>
      <c r="BU785" s="91">
        <f t="shared" si="187"/>
        <v>42096</v>
      </c>
      <c r="BW785" t="str">
        <f t="shared" si="195"/>
        <v>Site : BUMI INDAH - 02TGN091</v>
      </c>
      <c r="BX785" t="str">
        <f t="shared" si="196"/>
        <v>Tipe Tower : SST</v>
      </c>
      <c r="BY785">
        <f t="shared" si="197"/>
        <v>4800083168</v>
      </c>
      <c r="BZ785" s="92" t="str">
        <f t="shared" si="197"/>
        <v>BoQ Verification</v>
      </c>
      <c r="CD785" s="531"/>
    </row>
    <row r="786" spans="2:82" ht="15" customHeight="1" x14ac:dyDescent="0.25">
      <c r="B786" s="103">
        <f t="shared" si="184"/>
        <v>637</v>
      </c>
      <c r="C786" s="126" t="s">
        <v>11477</v>
      </c>
      <c r="D786" s="126">
        <v>4800083168</v>
      </c>
      <c r="E786" s="121" t="s">
        <v>627</v>
      </c>
      <c r="F786" s="522">
        <v>250000</v>
      </c>
      <c r="G786" s="127">
        <v>8</v>
      </c>
      <c r="H786" s="103">
        <v>2014</v>
      </c>
      <c r="I786" s="128">
        <v>41858</v>
      </c>
      <c r="J786" s="128"/>
      <c r="K786" s="127" t="s">
        <v>628</v>
      </c>
      <c r="L786" s="126" t="s">
        <v>628</v>
      </c>
      <c r="M786" s="141" t="s">
        <v>628</v>
      </c>
      <c r="N786" s="142" t="s">
        <v>631</v>
      </c>
      <c r="O786" s="127" t="s">
        <v>98</v>
      </c>
      <c r="P786" s="127" t="s">
        <v>98</v>
      </c>
      <c r="Q786" s="100">
        <f>(IF(AF786='[1]Price List'!$B$1,VLOOKUP(N786,'[1]Price List'!$A$1:$K$104,2,0),IF(AF786='[1]Price List'!$C$1,VLOOKUP(N786,'[1]Price List'!$A$1:$K$104,3,0),IF(AF786='[1]Price List'!$D$1,VLOOKUP(N786,'[1]Price List'!$A$1:$K$104,4,0),IF(AF786='[1]Price List'!$E$1,VLOOKUP(N786,'[1]Price List'!$A$1:$K$104,5,0),IF(AF786='[1]Price List'!$F$1,VLOOKUP(N786,'[1]Price List'!$A$1:$K$104,6,0),IF(AF786='[1]Price List'!$G$1,VLOOKUP(N786,'[1]Price List'!$A$1:$K$104,7,0),IF(AF786='[1]Price List'!$H$1,VLOOKUP(N786,'[1]Price List'!$A$1:$K$104,8,0),IF(AF786='[1]Price List'!$I$1,VLOOKUP(N786,'[1]Price List'!$A$1:$K$104,9,0),IF(AF786='[1]Price List'!$J$1,VLOOKUP(N786,'[1]Price List'!$A$1:$K$104,10,0),IF(AF786='[1]Price List'!$K$1,VLOOKUP(N786,'[1]Price List'!$A$1:$K$104,11,0))))))))))))+(IF(AF786='[1]Price List'!$B$1,VLOOKUP(O786,'[1]Price List'!$A$1:$K$104,2,0),IF(AF786='[1]Price List'!$C$1,VLOOKUP(O786,'[1]Price List'!$A$1:$K$104,3,0),IF(AF786='[1]Price List'!$D$1,VLOOKUP(O786,'[1]Price List'!$A$1:$K$104,4,0),IF(AF786='[1]Price List'!$E$1,VLOOKUP(O786,'[1]Price List'!$A$1:$K$104,5,0),IF(AF786='[1]Price List'!$F$1,VLOOKUP(O786,'[1]Price List'!$A$1:$K$104,6,0),IF(AF786='[1]Price List'!$G$1,VLOOKUP(O786,'[1]Price List'!$A$1:$K$104,7,0),IF(AF786='[1]Price List'!$H$1,VLOOKUP(O786,'[1]Price List'!$A$1:$K$104,8,0),IF(AF786='[1]Price List'!$I$1,VLOOKUP(O786,'[1]Price List'!$A$1:$K$104,9,0),IF(AF786='[1]Price List'!$J$1,VLOOKUP(O786,'[1]Price List'!$A$1:$K$104,10,0),IF(AF786='[1]Price List'!$K$1,VLOOKUP(O786,'[1]Price List'!$A$1:$K$104,11,0))))))))))))+(IF(AF786='[1]Price List'!$B$1,VLOOKUP(P786,'[1]Price List'!$A$1:$K$104,2,0),IF(AF786='[1]Price List'!$C$1,VLOOKUP(P786,'[1]Price List'!$A$1:$K$104,3,0),IF(AF786='[1]Price List'!$D$1,VLOOKUP(P786,'[1]Price List'!$A$1:$K$104,4,0),IF(AF786='[1]Price List'!$E$1,VLOOKUP(P786,'[1]Price List'!$A$1:$K$104,5,0),IF(AF786='[1]Price List'!$F$1,VLOOKUP(P786,'[1]Price List'!$A$1:$K$104,6,0),IF(AF786='[1]Price List'!$G$1,VLOOKUP(P786,'[1]Price List'!$A$1:$K$104,7,0),IF(AF786='[1]Price List'!$H$1,VLOOKUP(P786,'[1]Price List'!$A$1:$K$104,8,0),IF(AF786='[1]Price List'!$I$1,VLOOKUP(P786,'[1]Price List'!$A$1:$K$104,9,0),IF(AF786='[1]Price List'!$J$1,VLOOKUP(P786,'[1]Price List'!$A$1:$K$104,10,0),IF(AF786='[1]Price List'!$K$1,VLOOKUP(P786,'[1]Price List'!$A$1:$K$104,11,0))))))))))))</f>
        <v>250000</v>
      </c>
      <c r="R786" s="103"/>
      <c r="S786" s="127"/>
      <c r="T786" s="127"/>
      <c r="U786" s="120">
        <v>41904</v>
      </c>
      <c r="V786" s="523">
        <f t="shared" si="183"/>
        <v>46</v>
      </c>
      <c r="W786" s="127"/>
      <c r="X786" s="141" t="s">
        <v>10316</v>
      </c>
      <c r="Y786" s="424" t="s">
        <v>10317</v>
      </c>
      <c r="Z786" s="126" t="s">
        <v>627</v>
      </c>
      <c r="AA786" s="103"/>
      <c r="AB786" s="126" t="s">
        <v>635</v>
      </c>
      <c r="AC786" s="103"/>
      <c r="AD786" s="103"/>
      <c r="AE786" s="103"/>
      <c r="AF786" s="121" t="s">
        <v>477</v>
      </c>
      <c r="AG786" s="126"/>
      <c r="AH786" s="524"/>
      <c r="AI786" s="524"/>
      <c r="AJ786" s="121"/>
      <c r="AK786" s="121"/>
      <c r="AL786" s="121"/>
      <c r="AM786" s="120"/>
      <c r="AN786" s="120"/>
      <c r="AO786" s="120"/>
      <c r="AP786" s="121"/>
      <c r="AQ786" s="525"/>
      <c r="AR786" s="525">
        <f t="shared" ca="1" si="189"/>
        <v>42347</v>
      </c>
      <c r="AS786" s="121"/>
      <c r="AT786" s="126" t="s">
        <v>10604</v>
      </c>
      <c r="AU786" s="91">
        <v>42025</v>
      </c>
      <c r="AV786" s="91">
        <v>42055</v>
      </c>
      <c r="AX786" s="121" t="s">
        <v>10605</v>
      </c>
      <c r="AZ786" s="120">
        <v>42055</v>
      </c>
      <c r="BA786" s="120">
        <v>42096</v>
      </c>
      <c r="BB786" s="121"/>
      <c r="BC786" s="522">
        <f t="shared" si="185"/>
        <v>250000</v>
      </c>
      <c r="BD786" s="121"/>
      <c r="BE786" s="516">
        <f t="shared" si="198"/>
        <v>250000</v>
      </c>
      <c r="BF786" s="122">
        <v>42100</v>
      </c>
      <c r="BG786" s="141" t="s">
        <v>116</v>
      </c>
      <c r="BH786" s="121" t="s">
        <v>10606</v>
      </c>
      <c r="BI786" s="122">
        <v>42101</v>
      </c>
      <c r="BJ786" s="190">
        <v>42124</v>
      </c>
      <c r="BK786" s="526" t="s">
        <v>167</v>
      </c>
      <c r="BL786" s="534">
        <f t="shared" si="200"/>
        <v>250000</v>
      </c>
      <c r="BM786" t="s">
        <v>640</v>
      </c>
      <c r="BQ786" t="str">
        <f t="shared" si="192"/>
        <v>Indosat</v>
      </c>
      <c r="BR786" t="str">
        <f t="shared" si="193"/>
        <v>HK-14-1961</v>
      </c>
      <c r="BS786" s="91">
        <f t="shared" si="194"/>
        <v>2014</v>
      </c>
      <c r="BT786">
        <f t="shared" si="199"/>
        <v>42055</v>
      </c>
      <c r="BU786" s="91">
        <f t="shared" si="187"/>
        <v>42096</v>
      </c>
      <c r="BW786" t="str">
        <f t="shared" si="195"/>
        <v>Site : JATIBENING - 03BKS064</v>
      </c>
      <c r="BX786" t="str">
        <f t="shared" si="196"/>
        <v>Tipe Tower : SST</v>
      </c>
      <c r="BY786">
        <f t="shared" si="197"/>
        <v>4800083168</v>
      </c>
      <c r="BZ786" s="92" t="str">
        <f t="shared" si="197"/>
        <v>BoQ Verification</v>
      </c>
      <c r="CD786" s="531"/>
    </row>
    <row r="787" spans="2:82" ht="15" customHeight="1" x14ac:dyDescent="0.25">
      <c r="B787" s="103">
        <f t="shared" si="184"/>
        <v>638</v>
      </c>
      <c r="C787" s="126" t="s">
        <v>11478</v>
      </c>
      <c r="D787" s="126">
        <v>4800083168</v>
      </c>
      <c r="E787" s="121" t="s">
        <v>627</v>
      </c>
      <c r="F787" s="522">
        <v>250000</v>
      </c>
      <c r="G787" s="127">
        <v>8</v>
      </c>
      <c r="H787" s="103">
        <v>2014</v>
      </c>
      <c r="I787" s="128">
        <v>41858</v>
      </c>
      <c r="J787" s="128"/>
      <c r="K787" s="127" t="s">
        <v>628</v>
      </c>
      <c r="L787" s="126" t="s">
        <v>628</v>
      </c>
      <c r="M787" s="141" t="s">
        <v>628</v>
      </c>
      <c r="N787" s="142" t="s">
        <v>631</v>
      </c>
      <c r="O787" s="127" t="s">
        <v>98</v>
      </c>
      <c r="P787" s="127" t="s">
        <v>98</v>
      </c>
      <c r="Q787" s="100">
        <f>(IF(AF787='[1]Price List'!$B$1,VLOOKUP(N787,'[1]Price List'!$A$1:$K$104,2,0),IF(AF787='[1]Price List'!$C$1,VLOOKUP(N787,'[1]Price List'!$A$1:$K$104,3,0),IF(AF787='[1]Price List'!$D$1,VLOOKUP(N787,'[1]Price List'!$A$1:$K$104,4,0),IF(AF787='[1]Price List'!$E$1,VLOOKUP(N787,'[1]Price List'!$A$1:$K$104,5,0),IF(AF787='[1]Price List'!$F$1,VLOOKUP(N787,'[1]Price List'!$A$1:$K$104,6,0),IF(AF787='[1]Price List'!$G$1,VLOOKUP(N787,'[1]Price List'!$A$1:$K$104,7,0),IF(AF787='[1]Price List'!$H$1,VLOOKUP(N787,'[1]Price List'!$A$1:$K$104,8,0),IF(AF787='[1]Price List'!$I$1,VLOOKUP(N787,'[1]Price List'!$A$1:$K$104,9,0),IF(AF787='[1]Price List'!$J$1,VLOOKUP(N787,'[1]Price List'!$A$1:$K$104,10,0),IF(AF787='[1]Price List'!$K$1,VLOOKUP(N787,'[1]Price List'!$A$1:$K$104,11,0))))))))))))+(IF(AF787='[1]Price List'!$B$1,VLOOKUP(O787,'[1]Price List'!$A$1:$K$104,2,0),IF(AF787='[1]Price List'!$C$1,VLOOKUP(O787,'[1]Price List'!$A$1:$K$104,3,0),IF(AF787='[1]Price List'!$D$1,VLOOKUP(O787,'[1]Price List'!$A$1:$K$104,4,0),IF(AF787='[1]Price List'!$E$1,VLOOKUP(O787,'[1]Price List'!$A$1:$K$104,5,0),IF(AF787='[1]Price List'!$F$1,VLOOKUP(O787,'[1]Price List'!$A$1:$K$104,6,0),IF(AF787='[1]Price List'!$G$1,VLOOKUP(O787,'[1]Price List'!$A$1:$K$104,7,0),IF(AF787='[1]Price List'!$H$1,VLOOKUP(O787,'[1]Price List'!$A$1:$K$104,8,0),IF(AF787='[1]Price List'!$I$1,VLOOKUP(O787,'[1]Price List'!$A$1:$K$104,9,0),IF(AF787='[1]Price List'!$J$1,VLOOKUP(O787,'[1]Price List'!$A$1:$K$104,10,0),IF(AF787='[1]Price List'!$K$1,VLOOKUP(O787,'[1]Price List'!$A$1:$K$104,11,0))))))))))))+(IF(AF787='[1]Price List'!$B$1,VLOOKUP(P787,'[1]Price List'!$A$1:$K$104,2,0),IF(AF787='[1]Price List'!$C$1,VLOOKUP(P787,'[1]Price List'!$A$1:$K$104,3,0),IF(AF787='[1]Price List'!$D$1,VLOOKUP(P787,'[1]Price List'!$A$1:$K$104,4,0),IF(AF787='[1]Price List'!$E$1,VLOOKUP(P787,'[1]Price List'!$A$1:$K$104,5,0),IF(AF787='[1]Price List'!$F$1,VLOOKUP(P787,'[1]Price List'!$A$1:$K$104,6,0),IF(AF787='[1]Price List'!$G$1,VLOOKUP(P787,'[1]Price List'!$A$1:$K$104,7,0),IF(AF787='[1]Price List'!$H$1,VLOOKUP(P787,'[1]Price List'!$A$1:$K$104,8,0),IF(AF787='[1]Price List'!$I$1,VLOOKUP(P787,'[1]Price List'!$A$1:$K$104,9,0),IF(AF787='[1]Price List'!$J$1,VLOOKUP(P787,'[1]Price List'!$A$1:$K$104,10,0),IF(AF787='[1]Price List'!$K$1,VLOOKUP(P787,'[1]Price List'!$A$1:$K$104,11,0))))))))))))</f>
        <v>250000</v>
      </c>
      <c r="R787" s="103"/>
      <c r="S787" s="127"/>
      <c r="T787" s="127"/>
      <c r="U787" s="120">
        <v>41904</v>
      </c>
      <c r="V787" s="523">
        <f t="shared" si="183"/>
        <v>46</v>
      </c>
      <c r="W787" s="127"/>
      <c r="X787" s="88" t="s">
        <v>11479</v>
      </c>
      <c r="Y787" s="424" t="s">
        <v>11480</v>
      </c>
      <c r="Z787" s="126" t="s">
        <v>627</v>
      </c>
      <c r="AA787" s="103"/>
      <c r="AB787" s="126" t="s">
        <v>635</v>
      </c>
      <c r="AC787" s="103"/>
      <c r="AD787" s="103"/>
      <c r="AE787" s="103"/>
      <c r="AF787" s="121" t="s">
        <v>477</v>
      </c>
      <c r="AG787" s="126"/>
      <c r="AH787" s="524"/>
      <c r="AI787" s="524"/>
      <c r="AJ787" s="121"/>
      <c r="AK787" s="121"/>
      <c r="AL787" s="121"/>
      <c r="AM787" s="120"/>
      <c r="AN787" s="120"/>
      <c r="AO787" s="120"/>
      <c r="AP787" s="121"/>
      <c r="AQ787" s="525"/>
      <c r="AR787" s="525">
        <f t="shared" ca="1" si="189"/>
        <v>42347</v>
      </c>
      <c r="AS787" s="121"/>
      <c r="AT787" s="121" t="s">
        <v>11264</v>
      </c>
      <c r="AU787" s="645">
        <v>42025</v>
      </c>
      <c r="AV787" s="544">
        <v>42055</v>
      </c>
      <c r="AX787" s="121" t="s">
        <v>11265</v>
      </c>
      <c r="AZ787" s="256">
        <v>42025</v>
      </c>
      <c r="BA787" s="120">
        <v>42111</v>
      </c>
      <c r="BB787" s="121"/>
      <c r="BC787" s="522">
        <f t="shared" si="185"/>
        <v>250000</v>
      </c>
      <c r="BD787" s="121"/>
      <c r="BE787" s="516">
        <f t="shared" si="198"/>
        <v>250000</v>
      </c>
      <c r="BF787" s="122">
        <v>42114</v>
      </c>
      <c r="BG787" s="141" t="s">
        <v>116</v>
      </c>
      <c r="BH787" s="121" t="s">
        <v>11266</v>
      </c>
      <c r="BI787" s="122">
        <v>42114</v>
      </c>
      <c r="BJ787" s="190">
        <v>42137</v>
      </c>
      <c r="BK787" s="526" t="s">
        <v>167</v>
      </c>
      <c r="BL787" s="534">
        <f t="shared" si="200"/>
        <v>250000</v>
      </c>
      <c r="BQ787" t="str">
        <f t="shared" si="192"/>
        <v>Indosat</v>
      </c>
      <c r="BR787" t="str">
        <f t="shared" si="193"/>
        <v>HK-14-1962</v>
      </c>
      <c r="BS787" s="91">
        <f t="shared" si="194"/>
        <v>2014</v>
      </c>
      <c r="BT787">
        <f t="shared" si="199"/>
        <v>42025</v>
      </c>
      <c r="BU787" s="91">
        <f t="shared" si="187"/>
        <v>42111</v>
      </c>
      <c r="BW787" t="str">
        <f t="shared" si="195"/>
        <v>Site : KAMPUNG TENGAH - 02TGR077</v>
      </c>
      <c r="BX787" t="str">
        <f t="shared" si="196"/>
        <v>Tipe Tower : SST</v>
      </c>
      <c r="BY787">
        <f t="shared" si="197"/>
        <v>4800083168</v>
      </c>
      <c r="BZ787" s="92" t="str">
        <f t="shared" si="197"/>
        <v>BoQ Verification</v>
      </c>
      <c r="CD787" s="531"/>
    </row>
    <row r="788" spans="2:82" ht="15" customHeight="1" x14ac:dyDescent="0.25">
      <c r="B788" s="103">
        <f t="shared" si="184"/>
        <v>639</v>
      </c>
      <c r="C788" s="126" t="s">
        <v>11481</v>
      </c>
      <c r="D788" s="126">
        <v>4800083168</v>
      </c>
      <c r="E788" s="121" t="s">
        <v>627</v>
      </c>
      <c r="F788" s="522">
        <v>250000</v>
      </c>
      <c r="G788" s="127">
        <v>8</v>
      </c>
      <c r="H788" s="103">
        <v>2014</v>
      </c>
      <c r="I788" s="128">
        <v>41858</v>
      </c>
      <c r="J788" s="128"/>
      <c r="K788" s="127" t="s">
        <v>628</v>
      </c>
      <c r="L788" s="126" t="s">
        <v>628</v>
      </c>
      <c r="M788" s="141" t="s">
        <v>628</v>
      </c>
      <c r="N788" s="142" t="s">
        <v>631</v>
      </c>
      <c r="O788" s="127" t="s">
        <v>98</v>
      </c>
      <c r="P788" s="127" t="s">
        <v>98</v>
      </c>
      <c r="Q788" s="100">
        <f>(IF(AF788='[1]Price List'!$B$1,VLOOKUP(N788,'[1]Price List'!$A$1:$K$104,2,0),IF(AF788='[1]Price List'!$C$1,VLOOKUP(N788,'[1]Price List'!$A$1:$K$104,3,0),IF(AF788='[1]Price List'!$D$1,VLOOKUP(N788,'[1]Price List'!$A$1:$K$104,4,0),IF(AF788='[1]Price List'!$E$1,VLOOKUP(N788,'[1]Price List'!$A$1:$K$104,5,0),IF(AF788='[1]Price List'!$F$1,VLOOKUP(N788,'[1]Price List'!$A$1:$K$104,6,0),IF(AF788='[1]Price List'!$G$1,VLOOKUP(N788,'[1]Price List'!$A$1:$K$104,7,0),IF(AF788='[1]Price List'!$H$1,VLOOKUP(N788,'[1]Price List'!$A$1:$K$104,8,0),IF(AF788='[1]Price List'!$I$1,VLOOKUP(N788,'[1]Price List'!$A$1:$K$104,9,0),IF(AF788='[1]Price List'!$J$1,VLOOKUP(N788,'[1]Price List'!$A$1:$K$104,10,0),IF(AF788='[1]Price List'!$K$1,VLOOKUP(N788,'[1]Price List'!$A$1:$K$104,11,0))))))))))))+(IF(AF788='[1]Price List'!$B$1,VLOOKUP(O788,'[1]Price List'!$A$1:$K$104,2,0),IF(AF788='[1]Price List'!$C$1,VLOOKUP(O788,'[1]Price List'!$A$1:$K$104,3,0),IF(AF788='[1]Price List'!$D$1,VLOOKUP(O788,'[1]Price List'!$A$1:$K$104,4,0),IF(AF788='[1]Price List'!$E$1,VLOOKUP(O788,'[1]Price List'!$A$1:$K$104,5,0),IF(AF788='[1]Price List'!$F$1,VLOOKUP(O788,'[1]Price List'!$A$1:$K$104,6,0),IF(AF788='[1]Price List'!$G$1,VLOOKUP(O788,'[1]Price List'!$A$1:$K$104,7,0),IF(AF788='[1]Price List'!$H$1,VLOOKUP(O788,'[1]Price List'!$A$1:$K$104,8,0),IF(AF788='[1]Price List'!$I$1,VLOOKUP(O788,'[1]Price List'!$A$1:$K$104,9,0),IF(AF788='[1]Price List'!$J$1,VLOOKUP(O788,'[1]Price List'!$A$1:$K$104,10,0),IF(AF788='[1]Price List'!$K$1,VLOOKUP(O788,'[1]Price List'!$A$1:$K$104,11,0))))))))))))+(IF(AF788='[1]Price List'!$B$1,VLOOKUP(P788,'[1]Price List'!$A$1:$K$104,2,0),IF(AF788='[1]Price List'!$C$1,VLOOKUP(P788,'[1]Price List'!$A$1:$K$104,3,0),IF(AF788='[1]Price List'!$D$1,VLOOKUP(P788,'[1]Price List'!$A$1:$K$104,4,0),IF(AF788='[1]Price List'!$E$1,VLOOKUP(P788,'[1]Price List'!$A$1:$K$104,5,0),IF(AF788='[1]Price List'!$F$1,VLOOKUP(P788,'[1]Price List'!$A$1:$K$104,6,0),IF(AF788='[1]Price List'!$G$1,VLOOKUP(P788,'[1]Price List'!$A$1:$K$104,7,0),IF(AF788='[1]Price List'!$H$1,VLOOKUP(P788,'[1]Price List'!$A$1:$K$104,8,0),IF(AF788='[1]Price List'!$I$1,VLOOKUP(P788,'[1]Price List'!$A$1:$K$104,9,0),IF(AF788='[1]Price List'!$J$1,VLOOKUP(P788,'[1]Price List'!$A$1:$K$104,10,0),IF(AF788='[1]Price List'!$K$1,VLOOKUP(P788,'[1]Price List'!$A$1:$K$104,11,0))))))))))))</f>
        <v>250000</v>
      </c>
      <c r="R788" s="103"/>
      <c r="S788" s="127"/>
      <c r="T788" s="127"/>
      <c r="U788" s="120">
        <v>41904</v>
      </c>
      <c r="V788" s="523">
        <f t="shared" si="183"/>
        <v>46</v>
      </c>
      <c r="W788" s="127"/>
      <c r="X788" s="141" t="s">
        <v>11482</v>
      </c>
      <c r="Y788" s="424" t="s">
        <v>11483</v>
      </c>
      <c r="Z788" s="126" t="s">
        <v>627</v>
      </c>
      <c r="AA788" s="103"/>
      <c r="AB788" s="126" t="s">
        <v>635</v>
      </c>
      <c r="AC788" s="103"/>
      <c r="AD788" s="103"/>
      <c r="AE788" s="103"/>
      <c r="AF788" s="121" t="s">
        <v>477</v>
      </c>
      <c r="AG788" s="126"/>
      <c r="AH788" s="524"/>
      <c r="AI788" s="524"/>
      <c r="AJ788" s="121"/>
      <c r="AK788" s="121"/>
      <c r="AL788" s="121"/>
      <c r="AM788" s="120"/>
      <c r="AN788" s="120"/>
      <c r="AO788" s="120"/>
      <c r="AP788" s="121"/>
      <c r="AQ788" s="525"/>
      <c r="AR788" s="525">
        <f t="shared" ca="1" si="189"/>
        <v>42347</v>
      </c>
      <c r="AS788" s="121"/>
      <c r="AT788" s="121" t="s">
        <v>10230</v>
      </c>
      <c r="AU788" s="645">
        <v>42242</v>
      </c>
      <c r="AV788" s="544">
        <v>42249</v>
      </c>
      <c r="AX788" s="121" t="s">
        <v>10231</v>
      </c>
      <c r="AY788" s="664"/>
      <c r="AZ788" s="667">
        <v>42257</v>
      </c>
      <c r="BA788" s="120"/>
      <c r="BB788" s="121"/>
      <c r="BC788" s="522">
        <f t="shared" si="185"/>
        <v>250000</v>
      </c>
      <c r="BD788" s="121"/>
      <c r="BE788" s="516"/>
      <c r="BF788" s="122"/>
      <c r="BG788" s="141" t="s">
        <v>9329</v>
      </c>
      <c r="BH788" s="121"/>
      <c r="BI788" s="122"/>
      <c r="BJ788" s="190"/>
      <c r="BK788" s="526" t="s">
        <v>167</v>
      </c>
      <c r="BL788" s="534">
        <f t="shared" si="200"/>
        <v>250000</v>
      </c>
      <c r="BM788" t="s">
        <v>640</v>
      </c>
      <c r="BQ788" t="str">
        <f t="shared" si="192"/>
        <v>Indosat</v>
      </c>
      <c r="BR788" t="str">
        <f t="shared" si="193"/>
        <v>HK-14-1963</v>
      </c>
      <c r="BS788" s="91">
        <f t="shared" si="194"/>
        <v>2014</v>
      </c>
      <c r="BT788">
        <f t="shared" si="199"/>
        <v>42257</v>
      </c>
      <c r="BU788" s="91">
        <f t="shared" si="187"/>
        <v>0</v>
      </c>
      <c r="BW788" t="str">
        <f t="shared" si="195"/>
        <v>Site : BOJONG NANGKA - 03CBN340</v>
      </c>
      <c r="BX788" t="str">
        <f t="shared" si="196"/>
        <v>Tipe Tower : SST</v>
      </c>
      <c r="BY788">
        <f t="shared" si="197"/>
        <v>4800083168</v>
      </c>
      <c r="BZ788" s="92" t="str">
        <f t="shared" si="197"/>
        <v>BoQ Verification</v>
      </c>
      <c r="CD788" s="531"/>
    </row>
    <row r="789" spans="2:82" ht="15" customHeight="1" x14ac:dyDescent="0.25">
      <c r="B789" s="103">
        <f t="shared" si="184"/>
        <v>640</v>
      </c>
      <c r="C789" s="126" t="s">
        <v>11484</v>
      </c>
      <c r="D789" s="126">
        <v>4800083168</v>
      </c>
      <c r="E789" s="121" t="s">
        <v>627</v>
      </c>
      <c r="F789" s="522">
        <v>250000</v>
      </c>
      <c r="G789" s="127">
        <v>8</v>
      </c>
      <c r="H789" s="103">
        <v>2014</v>
      </c>
      <c r="I789" s="128">
        <v>41858</v>
      </c>
      <c r="J789" s="128"/>
      <c r="K789" s="127" t="s">
        <v>628</v>
      </c>
      <c r="L789" s="126" t="s">
        <v>628</v>
      </c>
      <c r="M789" s="141" t="s">
        <v>628</v>
      </c>
      <c r="N789" s="142" t="s">
        <v>631</v>
      </c>
      <c r="O789" s="127" t="s">
        <v>98</v>
      </c>
      <c r="P789" s="127" t="s">
        <v>98</v>
      </c>
      <c r="Q789" s="100">
        <f>(IF(AF789='[1]Price List'!$B$1,VLOOKUP(N789,'[1]Price List'!$A$1:$K$104,2,0),IF(AF789='[1]Price List'!$C$1,VLOOKUP(N789,'[1]Price List'!$A$1:$K$104,3,0),IF(AF789='[1]Price List'!$D$1,VLOOKUP(N789,'[1]Price List'!$A$1:$K$104,4,0),IF(AF789='[1]Price List'!$E$1,VLOOKUP(N789,'[1]Price List'!$A$1:$K$104,5,0),IF(AF789='[1]Price List'!$F$1,VLOOKUP(N789,'[1]Price List'!$A$1:$K$104,6,0),IF(AF789='[1]Price List'!$G$1,VLOOKUP(N789,'[1]Price List'!$A$1:$K$104,7,0),IF(AF789='[1]Price List'!$H$1,VLOOKUP(N789,'[1]Price List'!$A$1:$K$104,8,0),IF(AF789='[1]Price List'!$I$1,VLOOKUP(N789,'[1]Price List'!$A$1:$K$104,9,0),IF(AF789='[1]Price List'!$J$1,VLOOKUP(N789,'[1]Price List'!$A$1:$K$104,10,0),IF(AF789='[1]Price List'!$K$1,VLOOKUP(N789,'[1]Price List'!$A$1:$K$104,11,0))))))))))))+(IF(AF789='[1]Price List'!$B$1,VLOOKUP(O789,'[1]Price List'!$A$1:$K$104,2,0),IF(AF789='[1]Price List'!$C$1,VLOOKUP(O789,'[1]Price List'!$A$1:$K$104,3,0),IF(AF789='[1]Price List'!$D$1,VLOOKUP(O789,'[1]Price List'!$A$1:$K$104,4,0),IF(AF789='[1]Price List'!$E$1,VLOOKUP(O789,'[1]Price List'!$A$1:$K$104,5,0),IF(AF789='[1]Price List'!$F$1,VLOOKUP(O789,'[1]Price List'!$A$1:$K$104,6,0),IF(AF789='[1]Price List'!$G$1,VLOOKUP(O789,'[1]Price List'!$A$1:$K$104,7,0),IF(AF789='[1]Price List'!$H$1,VLOOKUP(O789,'[1]Price List'!$A$1:$K$104,8,0),IF(AF789='[1]Price List'!$I$1,VLOOKUP(O789,'[1]Price List'!$A$1:$K$104,9,0),IF(AF789='[1]Price List'!$J$1,VLOOKUP(O789,'[1]Price List'!$A$1:$K$104,10,0),IF(AF789='[1]Price List'!$K$1,VLOOKUP(O789,'[1]Price List'!$A$1:$K$104,11,0))))))))))))+(IF(AF789='[1]Price List'!$B$1,VLOOKUP(P789,'[1]Price List'!$A$1:$K$104,2,0),IF(AF789='[1]Price List'!$C$1,VLOOKUP(P789,'[1]Price List'!$A$1:$K$104,3,0),IF(AF789='[1]Price List'!$D$1,VLOOKUP(P789,'[1]Price List'!$A$1:$K$104,4,0),IF(AF789='[1]Price List'!$E$1,VLOOKUP(P789,'[1]Price List'!$A$1:$K$104,5,0),IF(AF789='[1]Price List'!$F$1,VLOOKUP(P789,'[1]Price List'!$A$1:$K$104,6,0),IF(AF789='[1]Price List'!$G$1,VLOOKUP(P789,'[1]Price List'!$A$1:$K$104,7,0),IF(AF789='[1]Price List'!$H$1,VLOOKUP(P789,'[1]Price List'!$A$1:$K$104,8,0),IF(AF789='[1]Price List'!$I$1,VLOOKUP(P789,'[1]Price List'!$A$1:$K$104,9,0),IF(AF789='[1]Price List'!$J$1,VLOOKUP(P789,'[1]Price List'!$A$1:$K$104,10,0),IF(AF789='[1]Price List'!$K$1,VLOOKUP(P789,'[1]Price List'!$A$1:$K$104,11,0))))))))))))</f>
        <v>250000</v>
      </c>
      <c r="R789" s="103"/>
      <c r="S789" s="127"/>
      <c r="T789" s="127"/>
      <c r="U789" s="120">
        <v>41904</v>
      </c>
      <c r="V789" s="523">
        <f t="shared" si="183"/>
        <v>46</v>
      </c>
      <c r="W789" s="127"/>
      <c r="X789" s="141" t="s">
        <v>11485</v>
      </c>
      <c r="Y789" s="424" t="s">
        <v>11486</v>
      </c>
      <c r="Z789" s="126" t="s">
        <v>627</v>
      </c>
      <c r="AA789" s="103"/>
      <c r="AB789" s="126" t="s">
        <v>635</v>
      </c>
      <c r="AC789" s="103"/>
      <c r="AD789" s="103"/>
      <c r="AE789" s="103"/>
      <c r="AF789" s="121" t="s">
        <v>477</v>
      </c>
      <c r="AG789" s="126"/>
      <c r="AH789" s="524"/>
      <c r="AI789" s="524"/>
      <c r="AJ789" s="121"/>
      <c r="AK789" s="121"/>
      <c r="AL789" s="121"/>
      <c r="AM789" s="120"/>
      <c r="AN789" s="120"/>
      <c r="AO789" s="120"/>
      <c r="AP789" s="121"/>
      <c r="AQ789" s="525"/>
      <c r="AR789" s="525">
        <f t="shared" ca="1" si="189"/>
        <v>42347</v>
      </c>
      <c r="AS789" s="121"/>
      <c r="AT789" s="121" t="s">
        <v>11239</v>
      </c>
      <c r="AU789" s="91">
        <v>42025</v>
      </c>
      <c r="AV789" s="91">
        <v>42055</v>
      </c>
      <c r="AX789" s="121" t="s">
        <v>11240</v>
      </c>
      <c r="AZ789" s="120">
        <v>42055</v>
      </c>
      <c r="BA789" s="120">
        <v>42096</v>
      </c>
      <c r="BB789" s="121"/>
      <c r="BC789" s="522">
        <f t="shared" si="185"/>
        <v>250000</v>
      </c>
      <c r="BD789" s="121"/>
      <c r="BE789" s="516">
        <f>+BC789</f>
        <v>250000</v>
      </c>
      <c r="BF789" s="122">
        <v>42100</v>
      </c>
      <c r="BG789" s="141" t="s">
        <v>116</v>
      </c>
      <c r="BH789" s="121" t="s">
        <v>11241</v>
      </c>
      <c r="BI789" s="122">
        <v>42101</v>
      </c>
      <c r="BJ789" s="190">
        <v>42124</v>
      </c>
      <c r="BK789" s="526" t="s">
        <v>167</v>
      </c>
      <c r="BL789" s="534">
        <f t="shared" si="200"/>
        <v>250000</v>
      </c>
      <c r="BQ789" t="str">
        <f t="shared" si="192"/>
        <v>Indosat</v>
      </c>
      <c r="BR789" t="str">
        <f t="shared" si="193"/>
        <v>HK-14-1964</v>
      </c>
      <c r="BS789" s="91">
        <f t="shared" si="194"/>
        <v>2014</v>
      </c>
      <c r="BT789">
        <f t="shared" si="199"/>
        <v>42055</v>
      </c>
      <c r="BU789" s="91">
        <f t="shared" si="187"/>
        <v>42096</v>
      </c>
      <c r="BW789" t="str">
        <f t="shared" si="195"/>
        <v>Site : BANTAR JATI - 03BGR024</v>
      </c>
      <c r="BX789" t="str">
        <f t="shared" si="196"/>
        <v>Tipe Tower : SST</v>
      </c>
      <c r="BY789">
        <f t="shared" si="197"/>
        <v>4800083168</v>
      </c>
      <c r="BZ789" s="92" t="str">
        <f t="shared" si="197"/>
        <v>BoQ Verification</v>
      </c>
      <c r="CD789" s="531"/>
    </row>
    <row r="790" spans="2:82" ht="15" customHeight="1" x14ac:dyDescent="0.25">
      <c r="B790" s="103">
        <f t="shared" si="184"/>
        <v>641</v>
      </c>
      <c r="C790" s="126" t="s">
        <v>11487</v>
      </c>
      <c r="D790" s="126">
        <v>4800083168</v>
      </c>
      <c r="E790" s="121" t="s">
        <v>627</v>
      </c>
      <c r="F790" s="522">
        <v>250000</v>
      </c>
      <c r="G790" s="127">
        <v>8</v>
      </c>
      <c r="H790" s="103">
        <v>2014</v>
      </c>
      <c r="I790" s="128">
        <v>41858</v>
      </c>
      <c r="J790" s="128"/>
      <c r="K790" s="127" t="s">
        <v>628</v>
      </c>
      <c r="L790" s="126" t="s">
        <v>628</v>
      </c>
      <c r="M790" s="141" t="s">
        <v>628</v>
      </c>
      <c r="N790" s="142" t="s">
        <v>631</v>
      </c>
      <c r="O790" s="127" t="s">
        <v>98</v>
      </c>
      <c r="P790" s="127" t="s">
        <v>98</v>
      </c>
      <c r="Q790" s="100">
        <f>(IF(AF790='[1]Price List'!$B$1,VLOOKUP(N790,'[1]Price List'!$A$1:$K$104,2,0),IF(AF790='[1]Price List'!$C$1,VLOOKUP(N790,'[1]Price List'!$A$1:$K$104,3,0),IF(AF790='[1]Price List'!$D$1,VLOOKUP(N790,'[1]Price List'!$A$1:$K$104,4,0),IF(AF790='[1]Price List'!$E$1,VLOOKUP(N790,'[1]Price List'!$A$1:$K$104,5,0),IF(AF790='[1]Price List'!$F$1,VLOOKUP(N790,'[1]Price List'!$A$1:$K$104,6,0),IF(AF790='[1]Price List'!$G$1,VLOOKUP(N790,'[1]Price List'!$A$1:$K$104,7,0),IF(AF790='[1]Price List'!$H$1,VLOOKUP(N790,'[1]Price List'!$A$1:$K$104,8,0),IF(AF790='[1]Price List'!$I$1,VLOOKUP(N790,'[1]Price List'!$A$1:$K$104,9,0),IF(AF790='[1]Price List'!$J$1,VLOOKUP(N790,'[1]Price List'!$A$1:$K$104,10,0),IF(AF790='[1]Price List'!$K$1,VLOOKUP(N790,'[1]Price List'!$A$1:$K$104,11,0))))))))))))+(IF(AF790='[1]Price List'!$B$1,VLOOKUP(O790,'[1]Price List'!$A$1:$K$104,2,0),IF(AF790='[1]Price List'!$C$1,VLOOKUP(O790,'[1]Price List'!$A$1:$K$104,3,0),IF(AF790='[1]Price List'!$D$1,VLOOKUP(O790,'[1]Price List'!$A$1:$K$104,4,0),IF(AF790='[1]Price List'!$E$1,VLOOKUP(O790,'[1]Price List'!$A$1:$K$104,5,0),IF(AF790='[1]Price List'!$F$1,VLOOKUP(O790,'[1]Price List'!$A$1:$K$104,6,0),IF(AF790='[1]Price List'!$G$1,VLOOKUP(O790,'[1]Price List'!$A$1:$K$104,7,0),IF(AF790='[1]Price List'!$H$1,VLOOKUP(O790,'[1]Price List'!$A$1:$K$104,8,0),IF(AF790='[1]Price List'!$I$1,VLOOKUP(O790,'[1]Price List'!$A$1:$K$104,9,0),IF(AF790='[1]Price List'!$J$1,VLOOKUP(O790,'[1]Price List'!$A$1:$K$104,10,0),IF(AF790='[1]Price List'!$K$1,VLOOKUP(O790,'[1]Price List'!$A$1:$K$104,11,0))))))))))))+(IF(AF790='[1]Price List'!$B$1,VLOOKUP(P790,'[1]Price List'!$A$1:$K$104,2,0),IF(AF790='[1]Price List'!$C$1,VLOOKUP(P790,'[1]Price List'!$A$1:$K$104,3,0),IF(AF790='[1]Price List'!$D$1,VLOOKUP(P790,'[1]Price List'!$A$1:$K$104,4,0),IF(AF790='[1]Price List'!$E$1,VLOOKUP(P790,'[1]Price List'!$A$1:$K$104,5,0),IF(AF790='[1]Price List'!$F$1,VLOOKUP(P790,'[1]Price List'!$A$1:$K$104,6,0),IF(AF790='[1]Price List'!$G$1,VLOOKUP(P790,'[1]Price List'!$A$1:$K$104,7,0),IF(AF790='[1]Price List'!$H$1,VLOOKUP(P790,'[1]Price List'!$A$1:$K$104,8,0),IF(AF790='[1]Price List'!$I$1,VLOOKUP(P790,'[1]Price List'!$A$1:$K$104,9,0),IF(AF790='[1]Price List'!$J$1,VLOOKUP(P790,'[1]Price List'!$A$1:$K$104,10,0),IF(AF790='[1]Price List'!$K$1,VLOOKUP(P790,'[1]Price List'!$A$1:$K$104,11,0))))))))))))</f>
        <v>250000</v>
      </c>
      <c r="R790" s="103"/>
      <c r="S790" s="127"/>
      <c r="T790" s="127"/>
      <c r="U790" s="120">
        <v>41904</v>
      </c>
      <c r="V790" s="523">
        <f t="shared" ref="V790:V853" si="201">U790-I790</f>
        <v>46</v>
      </c>
      <c r="W790" s="127"/>
      <c r="X790" s="141" t="s">
        <v>11488</v>
      </c>
      <c r="Y790" s="424" t="s">
        <v>11489</v>
      </c>
      <c r="Z790" s="126" t="s">
        <v>627</v>
      </c>
      <c r="AA790" s="103"/>
      <c r="AB790" s="126" t="s">
        <v>635</v>
      </c>
      <c r="AC790" s="103"/>
      <c r="AD790" s="103"/>
      <c r="AE790" s="103"/>
      <c r="AF790" s="121" t="s">
        <v>477</v>
      </c>
      <c r="AG790" s="126"/>
      <c r="AH790" s="524"/>
      <c r="AI790" s="524"/>
      <c r="AJ790" s="121"/>
      <c r="AK790" s="121"/>
      <c r="AL790" s="121"/>
      <c r="AM790" s="120"/>
      <c r="AN790" s="120"/>
      <c r="AO790" s="120"/>
      <c r="AP790" s="121"/>
      <c r="AQ790" s="525"/>
      <c r="AR790" s="525">
        <f t="shared" ca="1" si="189"/>
        <v>42347</v>
      </c>
      <c r="AS790" s="121"/>
      <c r="AT790" s="121" t="s">
        <v>11282</v>
      </c>
      <c r="AU790" s="256">
        <v>42025</v>
      </c>
      <c r="AV790" s="120">
        <v>42055</v>
      </c>
      <c r="AX790" s="121" t="s">
        <v>11283</v>
      </c>
      <c r="AY790" s="121">
        <v>0</v>
      </c>
      <c r="AZ790" s="256">
        <v>42055</v>
      </c>
      <c r="BA790" s="120">
        <v>42096</v>
      </c>
      <c r="BB790" s="121"/>
      <c r="BC790" s="522">
        <f t="shared" si="185"/>
        <v>250000</v>
      </c>
      <c r="BD790" s="121"/>
      <c r="BE790" s="516">
        <f>+BC790</f>
        <v>250000</v>
      </c>
      <c r="BF790" s="122">
        <v>42100</v>
      </c>
      <c r="BG790" s="141" t="s">
        <v>116</v>
      </c>
      <c r="BH790" s="121" t="s">
        <v>11284</v>
      </c>
      <c r="BI790" s="122">
        <v>42101</v>
      </c>
      <c r="BJ790" s="190">
        <v>42124</v>
      </c>
      <c r="BK790" s="526" t="s">
        <v>167</v>
      </c>
      <c r="BL790" s="534">
        <f t="shared" si="200"/>
        <v>250000</v>
      </c>
      <c r="BQ790" t="str">
        <f t="shared" si="192"/>
        <v>Indosat</v>
      </c>
      <c r="BR790" t="str">
        <f t="shared" si="193"/>
        <v>HK-14-1965</v>
      </c>
      <c r="BS790" s="91">
        <f t="shared" si="194"/>
        <v>2014</v>
      </c>
      <c r="BT790">
        <f t="shared" si="199"/>
        <v>42055</v>
      </c>
      <c r="BU790" s="91">
        <f t="shared" si="187"/>
        <v>42096</v>
      </c>
      <c r="BW790" t="str">
        <f t="shared" si="195"/>
        <v>Site : RAGE MANUNGGAL - 03CKR243</v>
      </c>
      <c r="BX790" t="str">
        <f t="shared" si="196"/>
        <v>Tipe Tower : SST</v>
      </c>
      <c r="BY790">
        <f t="shared" si="197"/>
        <v>4800083168</v>
      </c>
      <c r="BZ790" s="92" t="str">
        <f t="shared" si="197"/>
        <v>BoQ Verification</v>
      </c>
      <c r="CD790" s="531"/>
    </row>
    <row r="791" spans="2:82" ht="15" customHeight="1" x14ac:dyDescent="0.25">
      <c r="B791" s="103">
        <f t="shared" ref="B791:B854" si="202">B790+1</f>
        <v>642</v>
      </c>
      <c r="C791" s="126" t="s">
        <v>11490</v>
      </c>
      <c r="D791" s="126">
        <v>4800083168</v>
      </c>
      <c r="E791" s="121" t="s">
        <v>627</v>
      </c>
      <c r="F791" s="522">
        <v>250000</v>
      </c>
      <c r="G791" s="127">
        <v>8</v>
      </c>
      <c r="H791" s="103">
        <v>2014</v>
      </c>
      <c r="I791" s="128">
        <v>41858</v>
      </c>
      <c r="J791" s="128"/>
      <c r="K791" s="127" t="s">
        <v>628</v>
      </c>
      <c r="L791" s="126" t="s">
        <v>628</v>
      </c>
      <c r="M791" s="141" t="s">
        <v>628</v>
      </c>
      <c r="N791" s="142" t="s">
        <v>631</v>
      </c>
      <c r="O791" s="127" t="s">
        <v>98</v>
      </c>
      <c r="P791" s="127" t="s">
        <v>98</v>
      </c>
      <c r="Q791" s="100">
        <f>(IF(AF791='[1]Price List'!$B$1,VLOOKUP(N791,'[1]Price List'!$A$1:$K$104,2,0),IF(AF791='[1]Price List'!$C$1,VLOOKUP(N791,'[1]Price List'!$A$1:$K$104,3,0),IF(AF791='[1]Price List'!$D$1,VLOOKUP(N791,'[1]Price List'!$A$1:$K$104,4,0),IF(AF791='[1]Price List'!$E$1,VLOOKUP(N791,'[1]Price List'!$A$1:$K$104,5,0),IF(AF791='[1]Price List'!$F$1,VLOOKUP(N791,'[1]Price List'!$A$1:$K$104,6,0),IF(AF791='[1]Price List'!$G$1,VLOOKUP(N791,'[1]Price List'!$A$1:$K$104,7,0),IF(AF791='[1]Price List'!$H$1,VLOOKUP(N791,'[1]Price List'!$A$1:$K$104,8,0),IF(AF791='[1]Price List'!$I$1,VLOOKUP(N791,'[1]Price List'!$A$1:$K$104,9,0),IF(AF791='[1]Price List'!$J$1,VLOOKUP(N791,'[1]Price List'!$A$1:$K$104,10,0),IF(AF791='[1]Price List'!$K$1,VLOOKUP(N791,'[1]Price List'!$A$1:$K$104,11,0))))))))))))+(IF(AF791='[1]Price List'!$B$1,VLOOKUP(O791,'[1]Price List'!$A$1:$K$104,2,0),IF(AF791='[1]Price List'!$C$1,VLOOKUP(O791,'[1]Price List'!$A$1:$K$104,3,0),IF(AF791='[1]Price List'!$D$1,VLOOKUP(O791,'[1]Price List'!$A$1:$K$104,4,0),IF(AF791='[1]Price List'!$E$1,VLOOKUP(O791,'[1]Price List'!$A$1:$K$104,5,0),IF(AF791='[1]Price List'!$F$1,VLOOKUP(O791,'[1]Price List'!$A$1:$K$104,6,0),IF(AF791='[1]Price List'!$G$1,VLOOKUP(O791,'[1]Price List'!$A$1:$K$104,7,0),IF(AF791='[1]Price List'!$H$1,VLOOKUP(O791,'[1]Price List'!$A$1:$K$104,8,0),IF(AF791='[1]Price List'!$I$1,VLOOKUP(O791,'[1]Price List'!$A$1:$K$104,9,0),IF(AF791='[1]Price List'!$J$1,VLOOKUP(O791,'[1]Price List'!$A$1:$K$104,10,0),IF(AF791='[1]Price List'!$K$1,VLOOKUP(O791,'[1]Price List'!$A$1:$K$104,11,0))))))))))))+(IF(AF791='[1]Price List'!$B$1,VLOOKUP(P791,'[1]Price List'!$A$1:$K$104,2,0),IF(AF791='[1]Price List'!$C$1,VLOOKUP(P791,'[1]Price List'!$A$1:$K$104,3,0),IF(AF791='[1]Price List'!$D$1,VLOOKUP(P791,'[1]Price List'!$A$1:$K$104,4,0),IF(AF791='[1]Price List'!$E$1,VLOOKUP(P791,'[1]Price List'!$A$1:$K$104,5,0),IF(AF791='[1]Price List'!$F$1,VLOOKUP(P791,'[1]Price List'!$A$1:$K$104,6,0),IF(AF791='[1]Price List'!$G$1,VLOOKUP(P791,'[1]Price List'!$A$1:$K$104,7,0),IF(AF791='[1]Price List'!$H$1,VLOOKUP(P791,'[1]Price List'!$A$1:$K$104,8,0),IF(AF791='[1]Price List'!$I$1,VLOOKUP(P791,'[1]Price List'!$A$1:$K$104,9,0),IF(AF791='[1]Price List'!$J$1,VLOOKUP(P791,'[1]Price List'!$A$1:$K$104,10,0),IF(AF791='[1]Price List'!$K$1,VLOOKUP(P791,'[1]Price List'!$A$1:$K$104,11,0))))))))))))</f>
        <v>250000</v>
      </c>
      <c r="R791" s="103"/>
      <c r="S791" s="127"/>
      <c r="T791" s="127"/>
      <c r="U791" s="120">
        <v>41904</v>
      </c>
      <c r="V791" s="523">
        <f t="shared" si="201"/>
        <v>46</v>
      </c>
      <c r="W791" s="127"/>
      <c r="X791" s="141" t="s">
        <v>11491</v>
      </c>
      <c r="Y791" s="424" t="s">
        <v>11492</v>
      </c>
      <c r="Z791" s="126" t="s">
        <v>627</v>
      </c>
      <c r="AA791" s="103"/>
      <c r="AB791" s="126" t="s">
        <v>635</v>
      </c>
      <c r="AC791" s="103"/>
      <c r="AD791" s="103"/>
      <c r="AE791" s="103"/>
      <c r="AF791" s="121" t="s">
        <v>477</v>
      </c>
      <c r="AG791" s="126"/>
      <c r="AH791" s="524"/>
      <c r="AI791" s="524"/>
      <c r="AJ791" s="121"/>
      <c r="AK791" s="121"/>
      <c r="AL791" s="121"/>
      <c r="AM791" s="120"/>
      <c r="AN791" s="120"/>
      <c r="AO791" s="120"/>
      <c r="AP791" s="121"/>
      <c r="AQ791" s="525"/>
      <c r="AR791" s="525">
        <f t="shared" ca="1" si="189"/>
        <v>42347</v>
      </c>
      <c r="AS791" s="121"/>
      <c r="AT791" s="121" t="s">
        <v>11282</v>
      </c>
      <c r="AU791" s="256">
        <v>42025</v>
      </c>
      <c r="AV791" s="120">
        <v>42055</v>
      </c>
      <c r="AX791" s="121" t="s">
        <v>11283</v>
      </c>
      <c r="AY791" s="121">
        <v>0</v>
      </c>
      <c r="AZ791" s="256">
        <v>42055</v>
      </c>
      <c r="BA791" s="120">
        <v>42096</v>
      </c>
      <c r="BB791" s="121"/>
      <c r="BC791" s="522">
        <f t="shared" ref="BC791:BC849" si="203">F791</f>
        <v>250000</v>
      </c>
      <c r="BD791" s="121"/>
      <c r="BE791" s="516">
        <f>+BC791</f>
        <v>250000</v>
      </c>
      <c r="BF791" s="122">
        <v>42100</v>
      </c>
      <c r="BG791" s="141" t="s">
        <v>116</v>
      </c>
      <c r="BH791" s="121" t="s">
        <v>11284</v>
      </c>
      <c r="BI791" s="122">
        <v>42101</v>
      </c>
      <c r="BJ791" s="190">
        <v>42124</v>
      </c>
      <c r="BK791" s="526" t="s">
        <v>167</v>
      </c>
      <c r="BL791" s="534">
        <f t="shared" si="200"/>
        <v>250000</v>
      </c>
      <c r="BQ791" t="str">
        <f t="shared" si="192"/>
        <v>Indosat</v>
      </c>
      <c r="BR791" t="str">
        <f t="shared" si="193"/>
        <v>HK-14-1966</v>
      </c>
      <c r="BS791" s="91">
        <f t="shared" si="194"/>
        <v>2014</v>
      </c>
      <c r="BT791">
        <f t="shared" si="199"/>
        <v>42055</v>
      </c>
      <c r="BU791" s="91">
        <f t="shared" si="187"/>
        <v>42096</v>
      </c>
      <c r="BW791" t="str">
        <f t="shared" si="195"/>
        <v>Site : RAJEG - 02TGN010</v>
      </c>
      <c r="BX791" t="str">
        <f t="shared" si="196"/>
        <v>Tipe Tower : SST</v>
      </c>
      <c r="BY791">
        <f t="shared" si="197"/>
        <v>4800083168</v>
      </c>
      <c r="BZ791" s="92" t="str">
        <f t="shared" si="197"/>
        <v>BoQ Verification</v>
      </c>
      <c r="CD791" s="531"/>
    </row>
    <row r="792" spans="2:82" ht="15" customHeight="1" x14ac:dyDescent="0.25">
      <c r="B792" s="103">
        <f t="shared" si="202"/>
        <v>643</v>
      </c>
      <c r="C792" s="126" t="s">
        <v>11493</v>
      </c>
      <c r="D792" s="126">
        <v>4800083168</v>
      </c>
      <c r="E792" s="121" t="s">
        <v>627</v>
      </c>
      <c r="F792" s="522">
        <v>250000</v>
      </c>
      <c r="G792" s="127">
        <v>8</v>
      </c>
      <c r="H792" s="103">
        <v>2014</v>
      </c>
      <c r="I792" s="128">
        <v>41858</v>
      </c>
      <c r="J792" s="128"/>
      <c r="K792" s="127" t="s">
        <v>628</v>
      </c>
      <c r="L792" s="126" t="s">
        <v>628</v>
      </c>
      <c r="M792" s="141" t="s">
        <v>628</v>
      </c>
      <c r="N792" s="142" t="s">
        <v>631</v>
      </c>
      <c r="O792" s="127" t="s">
        <v>98</v>
      </c>
      <c r="P792" s="127" t="s">
        <v>98</v>
      </c>
      <c r="Q792" s="100">
        <f>(IF(AF792='[1]Price List'!$B$1,VLOOKUP(N792,'[1]Price List'!$A$1:$K$104,2,0),IF(AF792='[1]Price List'!$C$1,VLOOKUP(N792,'[1]Price List'!$A$1:$K$104,3,0),IF(AF792='[1]Price List'!$D$1,VLOOKUP(N792,'[1]Price List'!$A$1:$K$104,4,0),IF(AF792='[1]Price List'!$E$1,VLOOKUP(N792,'[1]Price List'!$A$1:$K$104,5,0),IF(AF792='[1]Price List'!$F$1,VLOOKUP(N792,'[1]Price List'!$A$1:$K$104,6,0),IF(AF792='[1]Price List'!$G$1,VLOOKUP(N792,'[1]Price List'!$A$1:$K$104,7,0),IF(AF792='[1]Price List'!$H$1,VLOOKUP(N792,'[1]Price List'!$A$1:$K$104,8,0),IF(AF792='[1]Price List'!$I$1,VLOOKUP(N792,'[1]Price List'!$A$1:$K$104,9,0),IF(AF792='[1]Price List'!$J$1,VLOOKUP(N792,'[1]Price List'!$A$1:$K$104,10,0),IF(AF792='[1]Price List'!$K$1,VLOOKUP(N792,'[1]Price List'!$A$1:$K$104,11,0))))))))))))+(IF(AF792='[1]Price List'!$B$1,VLOOKUP(O792,'[1]Price List'!$A$1:$K$104,2,0),IF(AF792='[1]Price List'!$C$1,VLOOKUP(O792,'[1]Price List'!$A$1:$K$104,3,0),IF(AF792='[1]Price List'!$D$1,VLOOKUP(O792,'[1]Price List'!$A$1:$K$104,4,0),IF(AF792='[1]Price List'!$E$1,VLOOKUP(O792,'[1]Price List'!$A$1:$K$104,5,0),IF(AF792='[1]Price List'!$F$1,VLOOKUP(O792,'[1]Price List'!$A$1:$K$104,6,0),IF(AF792='[1]Price List'!$G$1,VLOOKUP(O792,'[1]Price List'!$A$1:$K$104,7,0),IF(AF792='[1]Price List'!$H$1,VLOOKUP(O792,'[1]Price List'!$A$1:$K$104,8,0),IF(AF792='[1]Price List'!$I$1,VLOOKUP(O792,'[1]Price List'!$A$1:$K$104,9,0),IF(AF792='[1]Price List'!$J$1,VLOOKUP(O792,'[1]Price List'!$A$1:$K$104,10,0),IF(AF792='[1]Price List'!$K$1,VLOOKUP(O792,'[1]Price List'!$A$1:$K$104,11,0))))))))))))+(IF(AF792='[1]Price List'!$B$1,VLOOKUP(P792,'[1]Price List'!$A$1:$K$104,2,0),IF(AF792='[1]Price List'!$C$1,VLOOKUP(P792,'[1]Price List'!$A$1:$K$104,3,0),IF(AF792='[1]Price List'!$D$1,VLOOKUP(P792,'[1]Price List'!$A$1:$K$104,4,0),IF(AF792='[1]Price List'!$E$1,VLOOKUP(P792,'[1]Price List'!$A$1:$K$104,5,0),IF(AF792='[1]Price List'!$F$1,VLOOKUP(P792,'[1]Price List'!$A$1:$K$104,6,0),IF(AF792='[1]Price List'!$G$1,VLOOKUP(P792,'[1]Price List'!$A$1:$K$104,7,0),IF(AF792='[1]Price List'!$H$1,VLOOKUP(P792,'[1]Price List'!$A$1:$K$104,8,0),IF(AF792='[1]Price List'!$I$1,VLOOKUP(P792,'[1]Price List'!$A$1:$K$104,9,0),IF(AF792='[1]Price List'!$J$1,VLOOKUP(P792,'[1]Price List'!$A$1:$K$104,10,0),IF(AF792='[1]Price List'!$K$1,VLOOKUP(P792,'[1]Price List'!$A$1:$K$104,11,0))))))))))))</f>
        <v>250000</v>
      </c>
      <c r="R792" s="103"/>
      <c r="S792" s="127"/>
      <c r="T792" s="127"/>
      <c r="U792" s="120">
        <v>41904</v>
      </c>
      <c r="V792" s="523">
        <f t="shared" si="201"/>
        <v>46</v>
      </c>
      <c r="W792" s="127"/>
      <c r="X792" s="141" t="s">
        <v>11494</v>
      </c>
      <c r="Y792" s="424" t="s">
        <v>11495</v>
      </c>
      <c r="Z792" s="126" t="s">
        <v>627</v>
      </c>
      <c r="AA792" s="103"/>
      <c r="AB792" s="126" t="s">
        <v>635</v>
      </c>
      <c r="AC792" s="103"/>
      <c r="AD792" s="103"/>
      <c r="AE792" s="103"/>
      <c r="AF792" s="121" t="s">
        <v>477</v>
      </c>
      <c r="AG792" s="126"/>
      <c r="AH792" s="524"/>
      <c r="AI792" s="524"/>
      <c r="AJ792" s="121"/>
      <c r="AK792" s="121"/>
      <c r="AL792" s="121"/>
      <c r="AM792" s="120"/>
      <c r="AN792" s="120"/>
      <c r="AO792" s="120"/>
      <c r="AP792" s="121"/>
      <c r="AQ792" s="525"/>
      <c r="AR792" s="525">
        <f t="shared" ca="1" si="189"/>
        <v>42347</v>
      </c>
      <c r="AS792" s="121"/>
      <c r="AT792" t="s">
        <v>11276</v>
      </c>
      <c r="AU792" s="120">
        <v>42025</v>
      </c>
      <c r="AV792" s="120">
        <v>42055</v>
      </c>
      <c r="AX792" s="121" t="s">
        <v>11277</v>
      </c>
      <c r="AY792" s="121">
        <v>0</v>
      </c>
      <c r="AZ792" s="256">
        <v>42055</v>
      </c>
      <c r="BA792" s="120">
        <v>42096</v>
      </c>
      <c r="BB792" s="121"/>
      <c r="BC792" s="522">
        <f t="shared" si="203"/>
        <v>250000</v>
      </c>
      <c r="BD792" s="121"/>
      <c r="BE792" s="516">
        <f>+BC792</f>
        <v>250000</v>
      </c>
      <c r="BF792" s="122">
        <v>42100</v>
      </c>
      <c r="BG792" s="141" t="s">
        <v>116</v>
      </c>
      <c r="BH792" s="121" t="s">
        <v>11278</v>
      </c>
      <c r="BI792" s="122">
        <v>42101</v>
      </c>
      <c r="BJ792" s="546">
        <v>42124</v>
      </c>
      <c r="BK792" s="526" t="s">
        <v>167</v>
      </c>
      <c r="BL792" s="534">
        <f t="shared" si="200"/>
        <v>250000</v>
      </c>
      <c r="BQ792" t="str">
        <f t="shared" si="192"/>
        <v>Indosat</v>
      </c>
      <c r="BR792" t="str">
        <f t="shared" si="193"/>
        <v>HK-14-1967</v>
      </c>
      <c r="BS792" s="91">
        <f t="shared" si="194"/>
        <v>2014</v>
      </c>
      <c r="BT792">
        <f t="shared" si="199"/>
        <v>42055</v>
      </c>
      <c r="BU792" s="91">
        <f t="shared" si="187"/>
        <v>42096</v>
      </c>
      <c r="BW792" t="str">
        <f t="shared" si="195"/>
        <v>Site : PAMOYANAN - 03BGR006</v>
      </c>
      <c r="BX792" t="str">
        <f t="shared" si="196"/>
        <v>Tipe Tower : SST</v>
      </c>
      <c r="BY792">
        <f t="shared" si="197"/>
        <v>4800083168</v>
      </c>
      <c r="BZ792" s="92" t="str">
        <f t="shared" si="197"/>
        <v>BoQ Verification</v>
      </c>
      <c r="CD792" s="531"/>
    </row>
    <row r="793" spans="2:82" ht="15" customHeight="1" x14ac:dyDescent="0.25">
      <c r="B793" s="103">
        <f t="shared" si="202"/>
        <v>644</v>
      </c>
      <c r="C793" s="126" t="s">
        <v>11496</v>
      </c>
      <c r="D793" s="126">
        <v>4800083168</v>
      </c>
      <c r="E793" s="121" t="s">
        <v>627</v>
      </c>
      <c r="F793" s="522">
        <v>250000</v>
      </c>
      <c r="G793" s="127">
        <v>8</v>
      </c>
      <c r="H793" s="103">
        <v>2014</v>
      </c>
      <c r="I793" s="128">
        <v>41858</v>
      </c>
      <c r="J793" s="128"/>
      <c r="K793" s="127" t="s">
        <v>628</v>
      </c>
      <c r="L793" s="126" t="s">
        <v>628</v>
      </c>
      <c r="M793" s="141" t="s">
        <v>628</v>
      </c>
      <c r="N793" s="142" t="s">
        <v>631</v>
      </c>
      <c r="O793" s="127" t="s">
        <v>98</v>
      </c>
      <c r="P793" s="127" t="s">
        <v>98</v>
      </c>
      <c r="Q793" s="100">
        <f>(IF(AF793='[1]Price List'!$B$1,VLOOKUP(N793,'[1]Price List'!$A$1:$K$104,2,0),IF(AF793='[1]Price List'!$C$1,VLOOKUP(N793,'[1]Price List'!$A$1:$K$104,3,0),IF(AF793='[1]Price List'!$D$1,VLOOKUP(N793,'[1]Price List'!$A$1:$K$104,4,0),IF(AF793='[1]Price List'!$E$1,VLOOKUP(N793,'[1]Price List'!$A$1:$K$104,5,0),IF(AF793='[1]Price List'!$F$1,VLOOKUP(N793,'[1]Price List'!$A$1:$K$104,6,0),IF(AF793='[1]Price List'!$G$1,VLOOKUP(N793,'[1]Price List'!$A$1:$K$104,7,0),IF(AF793='[1]Price List'!$H$1,VLOOKUP(N793,'[1]Price List'!$A$1:$K$104,8,0),IF(AF793='[1]Price List'!$I$1,VLOOKUP(N793,'[1]Price List'!$A$1:$K$104,9,0),IF(AF793='[1]Price List'!$J$1,VLOOKUP(N793,'[1]Price List'!$A$1:$K$104,10,0),IF(AF793='[1]Price List'!$K$1,VLOOKUP(N793,'[1]Price List'!$A$1:$K$104,11,0))))))))))))+(IF(AF793='[1]Price List'!$B$1,VLOOKUP(O793,'[1]Price List'!$A$1:$K$104,2,0),IF(AF793='[1]Price List'!$C$1,VLOOKUP(O793,'[1]Price List'!$A$1:$K$104,3,0),IF(AF793='[1]Price List'!$D$1,VLOOKUP(O793,'[1]Price List'!$A$1:$K$104,4,0),IF(AF793='[1]Price List'!$E$1,VLOOKUP(O793,'[1]Price List'!$A$1:$K$104,5,0),IF(AF793='[1]Price List'!$F$1,VLOOKUP(O793,'[1]Price List'!$A$1:$K$104,6,0),IF(AF793='[1]Price List'!$G$1,VLOOKUP(O793,'[1]Price List'!$A$1:$K$104,7,0),IF(AF793='[1]Price List'!$H$1,VLOOKUP(O793,'[1]Price List'!$A$1:$K$104,8,0),IF(AF793='[1]Price List'!$I$1,VLOOKUP(O793,'[1]Price List'!$A$1:$K$104,9,0),IF(AF793='[1]Price List'!$J$1,VLOOKUP(O793,'[1]Price List'!$A$1:$K$104,10,0),IF(AF793='[1]Price List'!$K$1,VLOOKUP(O793,'[1]Price List'!$A$1:$K$104,11,0))))))))))))+(IF(AF793='[1]Price List'!$B$1,VLOOKUP(P793,'[1]Price List'!$A$1:$K$104,2,0),IF(AF793='[1]Price List'!$C$1,VLOOKUP(P793,'[1]Price List'!$A$1:$K$104,3,0),IF(AF793='[1]Price List'!$D$1,VLOOKUP(P793,'[1]Price List'!$A$1:$K$104,4,0),IF(AF793='[1]Price List'!$E$1,VLOOKUP(P793,'[1]Price List'!$A$1:$K$104,5,0),IF(AF793='[1]Price List'!$F$1,VLOOKUP(P793,'[1]Price List'!$A$1:$K$104,6,0),IF(AF793='[1]Price List'!$G$1,VLOOKUP(P793,'[1]Price List'!$A$1:$K$104,7,0),IF(AF793='[1]Price List'!$H$1,VLOOKUP(P793,'[1]Price List'!$A$1:$K$104,8,0),IF(AF793='[1]Price List'!$I$1,VLOOKUP(P793,'[1]Price List'!$A$1:$K$104,9,0),IF(AF793='[1]Price List'!$J$1,VLOOKUP(P793,'[1]Price List'!$A$1:$K$104,10,0),IF(AF793='[1]Price List'!$K$1,VLOOKUP(P793,'[1]Price List'!$A$1:$K$104,11,0))))))))))))</f>
        <v>250000</v>
      </c>
      <c r="R793" s="348">
        <v>2014</v>
      </c>
      <c r="S793" s="127"/>
      <c r="T793" s="127"/>
      <c r="U793" s="120">
        <v>41904</v>
      </c>
      <c r="V793" s="523">
        <f t="shared" si="201"/>
        <v>46</v>
      </c>
      <c r="W793" s="127"/>
      <c r="X793" s="141" t="s">
        <v>11497</v>
      </c>
      <c r="Y793" s="424" t="s">
        <v>11498</v>
      </c>
      <c r="Z793" s="126" t="s">
        <v>627</v>
      </c>
      <c r="AA793" s="103"/>
      <c r="AB793" s="126" t="s">
        <v>635</v>
      </c>
      <c r="AC793" s="103"/>
      <c r="AD793" s="103"/>
      <c r="AE793" s="103"/>
      <c r="AF793" s="121" t="s">
        <v>477</v>
      </c>
      <c r="AG793" s="126"/>
      <c r="AH793" s="524"/>
      <c r="AI793" s="524"/>
      <c r="AJ793" s="121"/>
      <c r="AK793" s="121"/>
      <c r="AL793" s="121"/>
      <c r="AM793" s="120"/>
      <c r="AN793" s="120"/>
      <c r="AO793" s="120"/>
      <c r="AP793" s="121"/>
      <c r="AQ793" s="525"/>
      <c r="AR793" s="525">
        <f t="shared" ca="1" si="189"/>
        <v>42347</v>
      </c>
      <c r="AS793" s="121"/>
      <c r="AT793" s="121" t="s">
        <v>11288</v>
      </c>
      <c r="AU793" s="542">
        <v>42025</v>
      </c>
      <c r="AV793" s="120">
        <v>42055</v>
      </c>
      <c r="AX793" s="121" t="s">
        <v>11289</v>
      </c>
      <c r="AY793" s="89"/>
      <c r="AZ793" s="120">
        <v>42055</v>
      </c>
      <c r="BA793" s="120">
        <v>42117</v>
      </c>
      <c r="BB793" s="121"/>
      <c r="BC793" s="522">
        <f t="shared" si="203"/>
        <v>250000</v>
      </c>
      <c r="BD793" s="121"/>
      <c r="BE793" s="516"/>
      <c r="BF793" s="122">
        <v>42118</v>
      </c>
      <c r="BG793" s="141" t="s">
        <v>116</v>
      </c>
      <c r="BH793" s="121" t="s">
        <v>11290</v>
      </c>
      <c r="BI793" s="122">
        <v>42118</v>
      </c>
      <c r="BJ793" s="190">
        <v>42137</v>
      </c>
      <c r="BK793" s="526" t="s">
        <v>167</v>
      </c>
      <c r="BL793" s="534">
        <f t="shared" si="200"/>
        <v>250000</v>
      </c>
      <c r="BQ793" t="str">
        <f t="shared" si="192"/>
        <v>Indosat</v>
      </c>
      <c r="BR793" t="str">
        <f t="shared" si="193"/>
        <v>HK-14-1968</v>
      </c>
      <c r="BS793" s="91">
        <f t="shared" si="194"/>
        <v>2014</v>
      </c>
      <c r="BT793">
        <f t="shared" si="199"/>
        <v>42055</v>
      </c>
      <c r="BU793" s="91">
        <f t="shared" si="187"/>
        <v>42117</v>
      </c>
      <c r="BW793" t="str">
        <f t="shared" si="195"/>
        <v>Site : SERANG CITY - 02SRG009</v>
      </c>
      <c r="BX793" t="str">
        <f t="shared" si="196"/>
        <v>Tipe Tower : SST</v>
      </c>
      <c r="BY793">
        <f t="shared" si="197"/>
        <v>4800083168</v>
      </c>
      <c r="BZ793" s="92" t="str">
        <f t="shared" si="197"/>
        <v>BoQ Verification</v>
      </c>
      <c r="CD793" s="531"/>
    </row>
    <row r="794" spans="2:82" ht="15" customHeight="1" x14ac:dyDescent="0.25">
      <c r="B794" s="103">
        <f t="shared" si="202"/>
        <v>645</v>
      </c>
      <c r="C794" s="126" t="s">
        <v>11499</v>
      </c>
      <c r="D794" s="126">
        <v>4800083168</v>
      </c>
      <c r="E794" s="121" t="s">
        <v>627</v>
      </c>
      <c r="F794" s="522">
        <v>250000</v>
      </c>
      <c r="G794" s="127">
        <v>8</v>
      </c>
      <c r="H794" s="103">
        <v>2014</v>
      </c>
      <c r="I794" s="128">
        <v>41858</v>
      </c>
      <c r="J794" s="128"/>
      <c r="K794" s="127" t="s">
        <v>628</v>
      </c>
      <c r="L794" s="126" t="s">
        <v>628</v>
      </c>
      <c r="M794" s="141" t="s">
        <v>628</v>
      </c>
      <c r="N794" s="142" t="s">
        <v>631</v>
      </c>
      <c r="O794" s="127" t="s">
        <v>98</v>
      </c>
      <c r="P794" s="127" t="s">
        <v>98</v>
      </c>
      <c r="Q794" s="100">
        <f>(IF(AF794='[1]Price List'!$B$1,VLOOKUP(N794,'[1]Price List'!$A$1:$K$104,2,0),IF(AF794='[1]Price List'!$C$1,VLOOKUP(N794,'[1]Price List'!$A$1:$K$104,3,0),IF(AF794='[1]Price List'!$D$1,VLOOKUP(N794,'[1]Price List'!$A$1:$K$104,4,0),IF(AF794='[1]Price List'!$E$1,VLOOKUP(N794,'[1]Price List'!$A$1:$K$104,5,0),IF(AF794='[1]Price List'!$F$1,VLOOKUP(N794,'[1]Price List'!$A$1:$K$104,6,0),IF(AF794='[1]Price List'!$G$1,VLOOKUP(N794,'[1]Price List'!$A$1:$K$104,7,0),IF(AF794='[1]Price List'!$H$1,VLOOKUP(N794,'[1]Price List'!$A$1:$K$104,8,0),IF(AF794='[1]Price List'!$I$1,VLOOKUP(N794,'[1]Price List'!$A$1:$K$104,9,0),IF(AF794='[1]Price List'!$J$1,VLOOKUP(N794,'[1]Price List'!$A$1:$K$104,10,0),IF(AF794='[1]Price List'!$K$1,VLOOKUP(N794,'[1]Price List'!$A$1:$K$104,11,0))))))))))))+(IF(AF794='[1]Price List'!$B$1,VLOOKUP(O794,'[1]Price List'!$A$1:$K$104,2,0),IF(AF794='[1]Price List'!$C$1,VLOOKUP(O794,'[1]Price List'!$A$1:$K$104,3,0),IF(AF794='[1]Price List'!$D$1,VLOOKUP(O794,'[1]Price List'!$A$1:$K$104,4,0),IF(AF794='[1]Price List'!$E$1,VLOOKUP(O794,'[1]Price List'!$A$1:$K$104,5,0),IF(AF794='[1]Price List'!$F$1,VLOOKUP(O794,'[1]Price List'!$A$1:$K$104,6,0),IF(AF794='[1]Price List'!$G$1,VLOOKUP(O794,'[1]Price List'!$A$1:$K$104,7,0),IF(AF794='[1]Price List'!$H$1,VLOOKUP(O794,'[1]Price List'!$A$1:$K$104,8,0),IF(AF794='[1]Price List'!$I$1,VLOOKUP(O794,'[1]Price List'!$A$1:$K$104,9,0),IF(AF794='[1]Price List'!$J$1,VLOOKUP(O794,'[1]Price List'!$A$1:$K$104,10,0),IF(AF794='[1]Price List'!$K$1,VLOOKUP(O794,'[1]Price List'!$A$1:$K$104,11,0))))))))))))+(IF(AF794='[1]Price List'!$B$1,VLOOKUP(P794,'[1]Price List'!$A$1:$K$104,2,0),IF(AF794='[1]Price List'!$C$1,VLOOKUP(P794,'[1]Price List'!$A$1:$K$104,3,0),IF(AF794='[1]Price List'!$D$1,VLOOKUP(P794,'[1]Price List'!$A$1:$K$104,4,0),IF(AF794='[1]Price List'!$E$1,VLOOKUP(P794,'[1]Price List'!$A$1:$K$104,5,0),IF(AF794='[1]Price List'!$F$1,VLOOKUP(P794,'[1]Price List'!$A$1:$K$104,6,0),IF(AF794='[1]Price List'!$G$1,VLOOKUP(P794,'[1]Price List'!$A$1:$K$104,7,0),IF(AF794='[1]Price List'!$H$1,VLOOKUP(P794,'[1]Price List'!$A$1:$K$104,8,0),IF(AF794='[1]Price List'!$I$1,VLOOKUP(P794,'[1]Price List'!$A$1:$K$104,9,0),IF(AF794='[1]Price List'!$J$1,VLOOKUP(P794,'[1]Price List'!$A$1:$K$104,10,0),IF(AF794='[1]Price List'!$K$1,VLOOKUP(P794,'[1]Price List'!$A$1:$K$104,11,0))))))))))))</f>
        <v>250000</v>
      </c>
      <c r="R794" s="103"/>
      <c r="S794" s="127"/>
      <c r="T794" s="127"/>
      <c r="U794" s="120">
        <v>41904</v>
      </c>
      <c r="V794" s="523">
        <f t="shared" si="201"/>
        <v>46</v>
      </c>
      <c r="W794" s="127"/>
      <c r="X794" s="141" t="s">
        <v>11500</v>
      </c>
      <c r="Y794" s="424" t="s">
        <v>11501</v>
      </c>
      <c r="Z794" s="126" t="s">
        <v>627</v>
      </c>
      <c r="AA794" s="103"/>
      <c r="AB794" s="126" t="s">
        <v>635</v>
      </c>
      <c r="AC794" s="103"/>
      <c r="AD794" s="103"/>
      <c r="AE794" s="103"/>
      <c r="AF794" s="121" t="s">
        <v>477</v>
      </c>
      <c r="AG794" s="126"/>
      <c r="AH794" s="524"/>
      <c r="AI794" s="524"/>
      <c r="AJ794" s="121"/>
      <c r="AK794" s="121"/>
      <c r="AL794" s="121"/>
      <c r="AM794" s="120"/>
      <c r="AN794" s="120"/>
      <c r="AO794" s="120"/>
      <c r="AP794" s="121"/>
      <c r="AQ794" s="525"/>
      <c r="AR794" s="525"/>
      <c r="AS794" s="121"/>
      <c r="AT794" s="126" t="s">
        <v>10604</v>
      </c>
      <c r="AU794" s="91">
        <v>42025</v>
      </c>
      <c r="AV794" s="91">
        <v>42055</v>
      </c>
      <c r="AX794" s="121" t="s">
        <v>10605</v>
      </c>
      <c r="AZ794" s="120">
        <v>42055</v>
      </c>
      <c r="BA794" s="120">
        <v>42096</v>
      </c>
      <c r="BB794" s="121"/>
      <c r="BC794" s="522">
        <f t="shared" si="203"/>
        <v>250000</v>
      </c>
      <c r="BD794" s="121"/>
      <c r="BE794" s="516">
        <f>+BC794</f>
        <v>250000</v>
      </c>
      <c r="BF794" s="122">
        <v>42100</v>
      </c>
      <c r="BG794" s="141" t="s">
        <v>116</v>
      </c>
      <c r="BH794" s="121" t="s">
        <v>10606</v>
      </c>
      <c r="BI794" s="122">
        <v>42101</v>
      </c>
      <c r="BJ794" s="190">
        <v>42124</v>
      </c>
      <c r="BK794" s="526" t="s">
        <v>167</v>
      </c>
      <c r="BL794" s="534">
        <f t="shared" si="200"/>
        <v>250000</v>
      </c>
      <c r="BQ794" t="str">
        <f t="shared" si="192"/>
        <v>Indosat</v>
      </c>
      <c r="BR794" t="str">
        <f t="shared" si="193"/>
        <v>HK-14-1969</v>
      </c>
      <c r="BS794" s="91">
        <f t="shared" si="194"/>
        <v>2014</v>
      </c>
      <c r="BT794">
        <f t="shared" si="199"/>
        <v>42055</v>
      </c>
      <c r="BU794" s="91">
        <f t="shared" si="187"/>
        <v>42096</v>
      </c>
      <c r="BW794" t="str">
        <f t="shared" si="195"/>
        <v>Site : JATI WARINGIN - 03BKS020</v>
      </c>
      <c r="BX794" t="str">
        <f t="shared" si="196"/>
        <v>Tipe Tower : SST</v>
      </c>
      <c r="BY794">
        <f t="shared" si="197"/>
        <v>4800083168</v>
      </c>
      <c r="BZ794" s="92" t="str">
        <f t="shared" si="197"/>
        <v>BoQ Verification</v>
      </c>
      <c r="CD794" s="531"/>
    </row>
    <row r="795" spans="2:82" ht="15" customHeight="1" x14ac:dyDescent="0.25">
      <c r="B795" s="103">
        <f t="shared" si="202"/>
        <v>646</v>
      </c>
      <c r="C795" s="126" t="s">
        <v>11502</v>
      </c>
      <c r="D795" s="126">
        <v>4800083168</v>
      </c>
      <c r="E795" s="121" t="s">
        <v>627</v>
      </c>
      <c r="F795" s="522">
        <v>250000</v>
      </c>
      <c r="G795" s="127">
        <v>8</v>
      </c>
      <c r="H795" s="103">
        <v>2014</v>
      </c>
      <c r="I795" s="128">
        <v>41858</v>
      </c>
      <c r="J795" s="128"/>
      <c r="K795" s="127" t="s">
        <v>628</v>
      </c>
      <c r="L795" s="126" t="s">
        <v>628</v>
      </c>
      <c r="M795" s="141" t="s">
        <v>628</v>
      </c>
      <c r="N795" s="142" t="s">
        <v>631</v>
      </c>
      <c r="O795" s="127" t="s">
        <v>98</v>
      </c>
      <c r="P795" s="127" t="s">
        <v>98</v>
      </c>
      <c r="Q795" s="100">
        <f>(IF(AF795='[1]Price List'!$B$1,VLOOKUP(N795,'[1]Price List'!$A$1:$K$104,2,0),IF(AF795='[1]Price List'!$C$1,VLOOKUP(N795,'[1]Price List'!$A$1:$K$104,3,0),IF(AF795='[1]Price List'!$D$1,VLOOKUP(N795,'[1]Price List'!$A$1:$K$104,4,0),IF(AF795='[1]Price List'!$E$1,VLOOKUP(N795,'[1]Price List'!$A$1:$K$104,5,0),IF(AF795='[1]Price List'!$F$1,VLOOKUP(N795,'[1]Price List'!$A$1:$K$104,6,0),IF(AF795='[1]Price List'!$G$1,VLOOKUP(N795,'[1]Price List'!$A$1:$K$104,7,0),IF(AF795='[1]Price List'!$H$1,VLOOKUP(N795,'[1]Price List'!$A$1:$K$104,8,0),IF(AF795='[1]Price List'!$I$1,VLOOKUP(N795,'[1]Price List'!$A$1:$K$104,9,0),IF(AF795='[1]Price List'!$J$1,VLOOKUP(N795,'[1]Price List'!$A$1:$K$104,10,0),IF(AF795='[1]Price List'!$K$1,VLOOKUP(N795,'[1]Price List'!$A$1:$K$104,11,0))))))))))))+(IF(AF795='[1]Price List'!$B$1,VLOOKUP(O795,'[1]Price List'!$A$1:$K$104,2,0),IF(AF795='[1]Price List'!$C$1,VLOOKUP(O795,'[1]Price List'!$A$1:$K$104,3,0),IF(AF795='[1]Price List'!$D$1,VLOOKUP(O795,'[1]Price List'!$A$1:$K$104,4,0),IF(AF795='[1]Price List'!$E$1,VLOOKUP(O795,'[1]Price List'!$A$1:$K$104,5,0),IF(AF795='[1]Price List'!$F$1,VLOOKUP(O795,'[1]Price List'!$A$1:$K$104,6,0),IF(AF795='[1]Price List'!$G$1,VLOOKUP(O795,'[1]Price List'!$A$1:$K$104,7,0),IF(AF795='[1]Price List'!$H$1,VLOOKUP(O795,'[1]Price List'!$A$1:$K$104,8,0),IF(AF795='[1]Price List'!$I$1,VLOOKUP(O795,'[1]Price List'!$A$1:$K$104,9,0),IF(AF795='[1]Price List'!$J$1,VLOOKUP(O795,'[1]Price List'!$A$1:$K$104,10,0),IF(AF795='[1]Price List'!$K$1,VLOOKUP(O795,'[1]Price List'!$A$1:$K$104,11,0))))))))))))+(IF(AF795='[1]Price List'!$B$1,VLOOKUP(P795,'[1]Price List'!$A$1:$K$104,2,0),IF(AF795='[1]Price List'!$C$1,VLOOKUP(P795,'[1]Price List'!$A$1:$K$104,3,0),IF(AF795='[1]Price List'!$D$1,VLOOKUP(P795,'[1]Price List'!$A$1:$K$104,4,0),IF(AF795='[1]Price List'!$E$1,VLOOKUP(P795,'[1]Price List'!$A$1:$K$104,5,0),IF(AF795='[1]Price List'!$F$1,VLOOKUP(P795,'[1]Price List'!$A$1:$K$104,6,0),IF(AF795='[1]Price List'!$G$1,VLOOKUP(P795,'[1]Price List'!$A$1:$K$104,7,0),IF(AF795='[1]Price List'!$H$1,VLOOKUP(P795,'[1]Price List'!$A$1:$K$104,8,0),IF(AF795='[1]Price List'!$I$1,VLOOKUP(P795,'[1]Price List'!$A$1:$K$104,9,0),IF(AF795='[1]Price List'!$J$1,VLOOKUP(P795,'[1]Price List'!$A$1:$K$104,10,0),IF(AF795='[1]Price List'!$K$1,VLOOKUP(P795,'[1]Price List'!$A$1:$K$104,11,0))))))))))))</f>
        <v>250000</v>
      </c>
      <c r="R795" s="103"/>
      <c r="S795" s="127"/>
      <c r="T795" s="127"/>
      <c r="U795" s="120">
        <v>41904</v>
      </c>
      <c r="V795" s="523">
        <f t="shared" si="201"/>
        <v>46</v>
      </c>
      <c r="W795" s="127"/>
      <c r="X795" s="141" t="s">
        <v>11503</v>
      </c>
      <c r="Y795" s="424" t="s">
        <v>11504</v>
      </c>
      <c r="Z795" s="126" t="s">
        <v>627</v>
      </c>
      <c r="AA795" s="103"/>
      <c r="AB795" s="126" t="s">
        <v>635</v>
      </c>
      <c r="AC795" s="103"/>
      <c r="AD795" s="103"/>
      <c r="AE795" s="103"/>
      <c r="AF795" s="121" t="s">
        <v>477</v>
      </c>
      <c r="AG795" s="126"/>
      <c r="AH795" s="524"/>
      <c r="AI795" s="524"/>
      <c r="AJ795" s="121"/>
      <c r="AK795" s="121"/>
      <c r="AL795" s="121"/>
      <c r="AM795" s="120"/>
      <c r="AN795" s="120"/>
      <c r="AO795" s="120"/>
      <c r="AP795" s="121"/>
      <c r="AQ795" s="525"/>
      <c r="AR795" s="525"/>
      <c r="AS795" s="121"/>
      <c r="AT795" s="121" t="s">
        <v>11239</v>
      </c>
      <c r="AU795" s="91">
        <v>42025</v>
      </c>
      <c r="AV795" s="91">
        <v>42055</v>
      </c>
      <c r="AX795" s="121" t="s">
        <v>11240</v>
      </c>
      <c r="AZ795" s="120">
        <v>42055</v>
      </c>
      <c r="BA795" s="120">
        <v>42096</v>
      </c>
      <c r="BB795" s="121"/>
      <c r="BC795" s="522">
        <f t="shared" si="203"/>
        <v>250000</v>
      </c>
      <c r="BD795" s="121"/>
      <c r="BE795" s="516">
        <f>+BC795</f>
        <v>250000</v>
      </c>
      <c r="BF795" s="122">
        <v>42100</v>
      </c>
      <c r="BG795" s="141" t="s">
        <v>116</v>
      </c>
      <c r="BH795" s="121" t="s">
        <v>11241</v>
      </c>
      <c r="BI795" s="122">
        <v>42101</v>
      </c>
      <c r="BJ795" s="190">
        <v>42124</v>
      </c>
      <c r="BK795" s="526" t="s">
        <v>167</v>
      </c>
      <c r="BL795" s="534">
        <f t="shared" si="200"/>
        <v>250000</v>
      </c>
      <c r="BQ795" t="str">
        <f t="shared" si="192"/>
        <v>Indosat</v>
      </c>
      <c r="BR795" t="str">
        <f t="shared" si="193"/>
        <v>HK-14-1970</v>
      </c>
      <c r="BS795" s="91">
        <f t="shared" si="194"/>
        <v>2014</v>
      </c>
      <c r="BT795">
        <f t="shared" si="199"/>
        <v>42055</v>
      </c>
      <c r="BU795" s="91">
        <f t="shared" si="187"/>
        <v>42096</v>
      </c>
      <c r="BW795" t="str">
        <f t="shared" si="195"/>
        <v>Site : V_MAJASARI - 02RKB087</v>
      </c>
      <c r="BX795" t="str">
        <f t="shared" si="196"/>
        <v>Tipe Tower : SST</v>
      </c>
      <c r="BY795">
        <f t="shared" si="197"/>
        <v>4800083168</v>
      </c>
      <c r="BZ795" s="92" t="str">
        <f t="shared" si="197"/>
        <v>BoQ Verification</v>
      </c>
      <c r="CD795" s="531"/>
    </row>
    <row r="796" spans="2:82" ht="15" customHeight="1" x14ac:dyDescent="0.25">
      <c r="B796" s="103">
        <f t="shared" si="202"/>
        <v>647</v>
      </c>
      <c r="C796" s="126" t="s">
        <v>11505</v>
      </c>
      <c r="D796" s="126">
        <v>4800083168</v>
      </c>
      <c r="E796" s="121" t="s">
        <v>627</v>
      </c>
      <c r="F796" s="522">
        <v>250000</v>
      </c>
      <c r="G796" s="127">
        <v>8</v>
      </c>
      <c r="H796" s="103">
        <v>2014</v>
      </c>
      <c r="I796" s="128">
        <v>41858</v>
      </c>
      <c r="J796" s="128"/>
      <c r="K796" s="127" t="s">
        <v>628</v>
      </c>
      <c r="L796" s="126" t="s">
        <v>628</v>
      </c>
      <c r="M796" s="141" t="s">
        <v>628</v>
      </c>
      <c r="N796" s="142" t="s">
        <v>631</v>
      </c>
      <c r="O796" s="127" t="s">
        <v>98</v>
      </c>
      <c r="P796" s="127" t="s">
        <v>98</v>
      </c>
      <c r="Q796" s="100">
        <f>(IF(AF796='[1]Price List'!$B$1,VLOOKUP(N796,'[1]Price List'!$A$1:$K$104,2,0),IF(AF796='[1]Price List'!$C$1,VLOOKUP(N796,'[1]Price List'!$A$1:$K$104,3,0),IF(AF796='[1]Price List'!$D$1,VLOOKUP(N796,'[1]Price List'!$A$1:$K$104,4,0),IF(AF796='[1]Price List'!$E$1,VLOOKUP(N796,'[1]Price List'!$A$1:$K$104,5,0),IF(AF796='[1]Price List'!$F$1,VLOOKUP(N796,'[1]Price List'!$A$1:$K$104,6,0),IF(AF796='[1]Price List'!$G$1,VLOOKUP(N796,'[1]Price List'!$A$1:$K$104,7,0),IF(AF796='[1]Price List'!$H$1,VLOOKUP(N796,'[1]Price List'!$A$1:$K$104,8,0),IF(AF796='[1]Price List'!$I$1,VLOOKUP(N796,'[1]Price List'!$A$1:$K$104,9,0),IF(AF796='[1]Price List'!$J$1,VLOOKUP(N796,'[1]Price List'!$A$1:$K$104,10,0),IF(AF796='[1]Price List'!$K$1,VLOOKUP(N796,'[1]Price List'!$A$1:$K$104,11,0))))))))))))+(IF(AF796='[1]Price List'!$B$1,VLOOKUP(O796,'[1]Price List'!$A$1:$K$104,2,0),IF(AF796='[1]Price List'!$C$1,VLOOKUP(O796,'[1]Price List'!$A$1:$K$104,3,0),IF(AF796='[1]Price List'!$D$1,VLOOKUP(O796,'[1]Price List'!$A$1:$K$104,4,0),IF(AF796='[1]Price List'!$E$1,VLOOKUP(O796,'[1]Price List'!$A$1:$K$104,5,0),IF(AF796='[1]Price List'!$F$1,VLOOKUP(O796,'[1]Price List'!$A$1:$K$104,6,0),IF(AF796='[1]Price List'!$G$1,VLOOKUP(O796,'[1]Price List'!$A$1:$K$104,7,0),IF(AF796='[1]Price List'!$H$1,VLOOKUP(O796,'[1]Price List'!$A$1:$K$104,8,0),IF(AF796='[1]Price List'!$I$1,VLOOKUP(O796,'[1]Price List'!$A$1:$K$104,9,0),IF(AF796='[1]Price List'!$J$1,VLOOKUP(O796,'[1]Price List'!$A$1:$K$104,10,0),IF(AF796='[1]Price List'!$K$1,VLOOKUP(O796,'[1]Price List'!$A$1:$K$104,11,0))))))))))))+(IF(AF796='[1]Price List'!$B$1,VLOOKUP(P796,'[1]Price List'!$A$1:$K$104,2,0),IF(AF796='[1]Price List'!$C$1,VLOOKUP(P796,'[1]Price List'!$A$1:$K$104,3,0),IF(AF796='[1]Price List'!$D$1,VLOOKUP(P796,'[1]Price List'!$A$1:$K$104,4,0),IF(AF796='[1]Price List'!$E$1,VLOOKUP(P796,'[1]Price List'!$A$1:$K$104,5,0),IF(AF796='[1]Price List'!$F$1,VLOOKUP(P796,'[1]Price List'!$A$1:$K$104,6,0),IF(AF796='[1]Price List'!$G$1,VLOOKUP(P796,'[1]Price List'!$A$1:$K$104,7,0),IF(AF796='[1]Price List'!$H$1,VLOOKUP(P796,'[1]Price List'!$A$1:$K$104,8,0),IF(AF796='[1]Price List'!$I$1,VLOOKUP(P796,'[1]Price List'!$A$1:$K$104,9,0),IF(AF796='[1]Price List'!$J$1,VLOOKUP(P796,'[1]Price List'!$A$1:$K$104,10,0),IF(AF796='[1]Price List'!$K$1,VLOOKUP(P796,'[1]Price List'!$A$1:$K$104,11,0))))))))))))</f>
        <v>250000</v>
      </c>
      <c r="R796" s="103"/>
      <c r="S796" s="127"/>
      <c r="T796" s="127"/>
      <c r="U796" s="120">
        <v>41904</v>
      </c>
      <c r="V796" s="523">
        <f t="shared" si="201"/>
        <v>46</v>
      </c>
      <c r="W796" s="127"/>
      <c r="X796" s="141" t="s">
        <v>11506</v>
      </c>
      <c r="Y796" s="424" t="s">
        <v>11507</v>
      </c>
      <c r="Z796" s="126" t="s">
        <v>627</v>
      </c>
      <c r="AA796" s="103"/>
      <c r="AB796" s="126" t="s">
        <v>635</v>
      </c>
      <c r="AC796" s="103"/>
      <c r="AD796" s="103"/>
      <c r="AE796" s="103"/>
      <c r="AF796" s="121" t="s">
        <v>477</v>
      </c>
      <c r="AG796" s="126"/>
      <c r="AH796" s="524"/>
      <c r="AI796" s="524"/>
      <c r="AJ796" s="121"/>
      <c r="AK796" s="121"/>
      <c r="AL796" s="121"/>
      <c r="AM796" s="120"/>
      <c r="AN796" s="120"/>
      <c r="AO796" s="120"/>
      <c r="AP796" s="121"/>
      <c r="AQ796" s="525"/>
      <c r="AR796" s="525"/>
      <c r="AS796" s="121"/>
      <c r="AT796" s="121" t="s">
        <v>11316</v>
      </c>
      <c r="AU796" s="91">
        <v>42025</v>
      </c>
      <c r="AV796" s="91">
        <v>42055</v>
      </c>
      <c r="AX796" s="547" t="s">
        <v>11317</v>
      </c>
      <c r="AZ796" s="256">
        <v>42055</v>
      </c>
      <c r="BA796" s="120">
        <v>42096</v>
      </c>
      <c r="BB796" s="121"/>
      <c r="BC796" s="522">
        <f t="shared" si="203"/>
        <v>250000</v>
      </c>
      <c r="BD796" s="121"/>
      <c r="BE796" s="516">
        <f>+BC796</f>
        <v>250000</v>
      </c>
      <c r="BF796" s="122">
        <v>42100</v>
      </c>
      <c r="BG796" s="141" t="s">
        <v>116</v>
      </c>
      <c r="BH796" s="121" t="s">
        <v>11318</v>
      </c>
      <c r="BI796" s="122">
        <v>42101</v>
      </c>
      <c r="BJ796" s="190">
        <v>42124</v>
      </c>
      <c r="BK796" s="526" t="s">
        <v>167</v>
      </c>
      <c r="BL796" s="534">
        <f t="shared" si="200"/>
        <v>250000</v>
      </c>
      <c r="BQ796" t="str">
        <f t="shared" si="192"/>
        <v>Indosat</v>
      </c>
      <c r="BR796" t="str">
        <f t="shared" si="193"/>
        <v>HK-14-1971</v>
      </c>
      <c r="BS796" s="91">
        <f t="shared" si="194"/>
        <v>2014</v>
      </c>
      <c r="BT796">
        <f t="shared" si="199"/>
        <v>42055</v>
      </c>
      <c r="BU796" s="91">
        <f t="shared" si="187"/>
        <v>42096</v>
      </c>
      <c r="BW796" t="str">
        <f t="shared" si="195"/>
        <v>Site : MM 2100A - 03CKR021</v>
      </c>
      <c r="BX796" t="str">
        <f t="shared" si="196"/>
        <v>Tipe Tower : SST</v>
      </c>
      <c r="BY796">
        <f t="shared" si="197"/>
        <v>4800083168</v>
      </c>
      <c r="BZ796" s="92" t="str">
        <f t="shared" si="197"/>
        <v>BoQ Verification</v>
      </c>
      <c r="CD796" s="531"/>
    </row>
    <row r="797" spans="2:82" ht="15" customHeight="1" x14ac:dyDescent="0.25">
      <c r="B797" s="103">
        <f t="shared" si="202"/>
        <v>648</v>
      </c>
      <c r="C797" s="126" t="s">
        <v>11508</v>
      </c>
      <c r="D797" s="126">
        <v>4800083168</v>
      </c>
      <c r="E797" s="121" t="s">
        <v>627</v>
      </c>
      <c r="F797" s="522">
        <v>250000</v>
      </c>
      <c r="G797" s="127">
        <v>8</v>
      </c>
      <c r="H797" s="103">
        <v>2014</v>
      </c>
      <c r="I797" s="128">
        <v>41858</v>
      </c>
      <c r="J797" s="128"/>
      <c r="K797" s="127" t="s">
        <v>628</v>
      </c>
      <c r="L797" s="126" t="s">
        <v>628</v>
      </c>
      <c r="M797" s="141" t="s">
        <v>628</v>
      </c>
      <c r="N797" s="142" t="s">
        <v>631</v>
      </c>
      <c r="O797" s="127" t="s">
        <v>98</v>
      </c>
      <c r="P797" s="127" t="s">
        <v>98</v>
      </c>
      <c r="Q797" s="100">
        <f>(IF(AF797='[1]Price List'!$B$1,VLOOKUP(N797,'[1]Price List'!$A$1:$K$104,2,0),IF(AF797='[1]Price List'!$C$1,VLOOKUP(N797,'[1]Price List'!$A$1:$K$104,3,0),IF(AF797='[1]Price List'!$D$1,VLOOKUP(N797,'[1]Price List'!$A$1:$K$104,4,0),IF(AF797='[1]Price List'!$E$1,VLOOKUP(N797,'[1]Price List'!$A$1:$K$104,5,0),IF(AF797='[1]Price List'!$F$1,VLOOKUP(N797,'[1]Price List'!$A$1:$K$104,6,0),IF(AF797='[1]Price List'!$G$1,VLOOKUP(N797,'[1]Price List'!$A$1:$K$104,7,0),IF(AF797='[1]Price List'!$H$1,VLOOKUP(N797,'[1]Price List'!$A$1:$K$104,8,0),IF(AF797='[1]Price List'!$I$1,VLOOKUP(N797,'[1]Price List'!$A$1:$K$104,9,0),IF(AF797='[1]Price List'!$J$1,VLOOKUP(N797,'[1]Price List'!$A$1:$K$104,10,0),IF(AF797='[1]Price List'!$K$1,VLOOKUP(N797,'[1]Price List'!$A$1:$K$104,11,0))))))))))))+(IF(AF797='[1]Price List'!$B$1,VLOOKUP(O797,'[1]Price List'!$A$1:$K$104,2,0),IF(AF797='[1]Price List'!$C$1,VLOOKUP(O797,'[1]Price List'!$A$1:$K$104,3,0),IF(AF797='[1]Price List'!$D$1,VLOOKUP(O797,'[1]Price List'!$A$1:$K$104,4,0),IF(AF797='[1]Price List'!$E$1,VLOOKUP(O797,'[1]Price List'!$A$1:$K$104,5,0),IF(AF797='[1]Price List'!$F$1,VLOOKUP(O797,'[1]Price List'!$A$1:$K$104,6,0),IF(AF797='[1]Price List'!$G$1,VLOOKUP(O797,'[1]Price List'!$A$1:$K$104,7,0),IF(AF797='[1]Price List'!$H$1,VLOOKUP(O797,'[1]Price List'!$A$1:$K$104,8,0),IF(AF797='[1]Price List'!$I$1,VLOOKUP(O797,'[1]Price List'!$A$1:$K$104,9,0),IF(AF797='[1]Price List'!$J$1,VLOOKUP(O797,'[1]Price List'!$A$1:$K$104,10,0),IF(AF797='[1]Price List'!$K$1,VLOOKUP(O797,'[1]Price List'!$A$1:$K$104,11,0))))))))))))+(IF(AF797='[1]Price List'!$B$1,VLOOKUP(P797,'[1]Price List'!$A$1:$K$104,2,0),IF(AF797='[1]Price List'!$C$1,VLOOKUP(P797,'[1]Price List'!$A$1:$K$104,3,0),IF(AF797='[1]Price List'!$D$1,VLOOKUP(P797,'[1]Price List'!$A$1:$K$104,4,0),IF(AF797='[1]Price List'!$E$1,VLOOKUP(P797,'[1]Price List'!$A$1:$K$104,5,0),IF(AF797='[1]Price List'!$F$1,VLOOKUP(P797,'[1]Price List'!$A$1:$K$104,6,0),IF(AF797='[1]Price List'!$G$1,VLOOKUP(P797,'[1]Price List'!$A$1:$K$104,7,0),IF(AF797='[1]Price List'!$H$1,VLOOKUP(P797,'[1]Price List'!$A$1:$K$104,8,0),IF(AF797='[1]Price List'!$I$1,VLOOKUP(P797,'[1]Price List'!$A$1:$K$104,9,0),IF(AF797='[1]Price List'!$J$1,VLOOKUP(P797,'[1]Price List'!$A$1:$K$104,10,0),IF(AF797='[1]Price List'!$K$1,VLOOKUP(P797,'[1]Price List'!$A$1:$K$104,11,0))))))))))))</f>
        <v>250000</v>
      </c>
      <c r="R797" s="103"/>
      <c r="S797" s="127"/>
      <c r="T797" s="127"/>
      <c r="U797" s="120">
        <v>41904</v>
      </c>
      <c r="V797" s="523">
        <f t="shared" si="201"/>
        <v>46</v>
      </c>
      <c r="W797" s="127"/>
      <c r="X797" s="141" t="s">
        <v>11509</v>
      </c>
      <c r="Y797" s="424" t="s">
        <v>11510</v>
      </c>
      <c r="Z797" s="126" t="s">
        <v>627</v>
      </c>
      <c r="AA797" s="103"/>
      <c r="AB797" s="126" t="s">
        <v>635</v>
      </c>
      <c r="AC797" s="103"/>
      <c r="AD797" s="103"/>
      <c r="AE797" s="103"/>
      <c r="AF797" s="121" t="s">
        <v>477</v>
      </c>
      <c r="AG797" s="126"/>
      <c r="AH797" s="524"/>
      <c r="AI797" s="524"/>
      <c r="AJ797" s="121"/>
      <c r="AK797" s="121"/>
      <c r="AL797" s="121"/>
      <c r="AM797" s="120"/>
      <c r="AN797" s="120"/>
      <c r="AO797" s="120"/>
      <c r="AP797" s="121"/>
      <c r="AQ797" s="525"/>
      <c r="AR797" s="525"/>
      <c r="AS797" s="121"/>
      <c r="AT797" s="121" t="s">
        <v>11282</v>
      </c>
      <c r="AU797" s="256">
        <v>42025</v>
      </c>
      <c r="AV797" s="120">
        <v>42055</v>
      </c>
      <c r="AX797" s="121" t="s">
        <v>11283</v>
      </c>
      <c r="AY797" s="121">
        <v>0</v>
      </c>
      <c r="AZ797" s="256">
        <v>42055</v>
      </c>
      <c r="BA797" s="120">
        <v>42096</v>
      </c>
      <c r="BB797" s="121"/>
      <c r="BC797" s="522">
        <f t="shared" si="203"/>
        <v>250000</v>
      </c>
      <c r="BD797" s="121"/>
      <c r="BE797" s="516">
        <f>+BC797</f>
        <v>250000</v>
      </c>
      <c r="BF797" s="122">
        <v>42100</v>
      </c>
      <c r="BG797" s="141" t="s">
        <v>116</v>
      </c>
      <c r="BH797" s="121" t="s">
        <v>11284</v>
      </c>
      <c r="BI797" s="122">
        <v>42101</v>
      </c>
      <c r="BJ797" s="190">
        <v>42124</v>
      </c>
      <c r="BK797" s="526" t="s">
        <v>167</v>
      </c>
      <c r="BL797" s="534">
        <f t="shared" si="200"/>
        <v>250000</v>
      </c>
      <c r="BQ797" t="str">
        <f t="shared" si="192"/>
        <v>Indosat</v>
      </c>
      <c r="BR797" t="str">
        <f t="shared" si="193"/>
        <v>HK-14-1972</v>
      </c>
      <c r="BS797" s="91">
        <f t="shared" si="194"/>
        <v>2014</v>
      </c>
      <c r="BT797">
        <f t="shared" si="199"/>
        <v>42055</v>
      </c>
      <c r="BU797" s="91">
        <f t="shared" si="187"/>
        <v>42096</v>
      </c>
      <c r="BW797" t="str">
        <f t="shared" si="195"/>
        <v>Site : PESONA DEPOK - 03DPK028</v>
      </c>
      <c r="BX797" t="str">
        <f t="shared" si="196"/>
        <v>Tipe Tower : SST</v>
      </c>
      <c r="BY797">
        <f t="shared" si="197"/>
        <v>4800083168</v>
      </c>
      <c r="BZ797" s="92" t="str">
        <f t="shared" si="197"/>
        <v>BoQ Verification</v>
      </c>
      <c r="CD797" s="531"/>
    </row>
    <row r="798" spans="2:82" ht="15" customHeight="1" x14ac:dyDescent="0.25">
      <c r="B798" s="103">
        <f t="shared" si="202"/>
        <v>649</v>
      </c>
      <c r="C798" s="126" t="s">
        <v>11511</v>
      </c>
      <c r="D798" s="126">
        <v>4800083168</v>
      </c>
      <c r="E798" s="121" t="s">
        <v>627</v>
      </c>
      <c r="F798" s="522">
        <v>250000</v>
      </c>
      <c r="G798" s="127">
        <v>8</v>
      </c>
      <c r="H798" s="103">
        <v>2014</v>
      </c>
      <c r="I798" s="128">
        <v>41858</v>
      </c>
      <c r="J798" s="128"/>
      <c r="K798" s="127" t="s">
        <v>628</v>
      </c>
      <c r="L798" s="126" t="s">
        <v>628</v>
      </c>
      <c r="M798" s="141" t="s">
        <v>628</v>
      </c>
      <c r="N798" s="142" t="s">
        <v>631</v>
      </c>
      <c r="O798" s="127" t="s">
        <v>98</v>
      </c>
      <c r="P798" s="127" t="s">
        <v>98</v>
      </c>
      <c r="Q798" s="100">
        <f>(IF(AF798='[1]Price List'!$B$1,VLOOKUP(N798,'[1]Price List'!$A$1:$K$104,2,0),IF(AF798='[1]Price List'!$C$1,VLOOKUP(N798,'[1]Price List'!$A$1:$K$104,3,0),IF(AF798='[1]Price List'!$D$1,VLOOKUP(N798,'[1]Price List'!$A$1:$K$104,4,0),IF(AF798='[1]Price List'!$E$1,VLOOKUP(N798,'[1]Price List'!$A$1:$K$104,5,0),IF(AF798='[1]Price List'!$F$1,VLOOKUP(N798,'[1]Price List'!$A$1:$K$104,6,0),IF(AF798='[1]Price List'!$G$1,VLOOKUP(N798,'[1]Price List'!$A$1:$K$104,7,0),IF(AF798='[1]Price List'!$H$1,VLOOKUP(N798,'[1]Price List'!$A$1:$K$104,8,0),IF(AF798='[1]Price List'!$I$1,VLOOKUP(N798,'[1]Price List'!$A$1:$K$104,9,0),IF(AF798='[1]Price List'!$J$1,VLOOKUP(N798,'[1]Price List'!$A$1:$K$104,10,0),IF(AF798='[1]Price List'!$K$1,VLOOKUP(N798,'[1]Price List'!$A$1:$K$104,11,0))))))))))))+(IF(AF798='[1]Price List'!$B$1,VLOOKUP(O798,'[1]Price List'!$A$1:$K$104,2,0),IF(AF798='[1]Price List'!$C$1,VLOOKUP(O798,'[1]Price List'!$A$1:$K$104,3,0),IF(AF798='[1]Price List'!$D$1,VLOOKUP(O798,'[1]Price List'!$A$1:$K$104,4,0),IF(AF798='[1]Price List'!$E$1,VLOOKUP(O798,'[1]Price List'!$A$1:$K$104,5,0),IF(AF798='[1]Price List'!$F$1,VLOOKUP(O798,'[1]Price List'!$A$1:$K$104,6,0),IF(AF798='[1]Price List'!$G$1,VLOOKUP(O798,'[1]Price List'!$A$1:$K$104,7,0),IF(AF798='[1]Price List'!$H$1,VLOOKUP(O798,'[1]Price List'!$A$1:$K$104,8,0),IF(AF798='[1]Price List'!$I$1,VLOOKUP(O798,'[1]Price List'!$A$1:$K$104,9,0),IF(AF798='[1]Price List'!$J$1,VLOOKUP(O798,'[1]Price List'!$A$1:$K$104,10,0),IF(AF798='[1]Price List'!$K$1,VLOOKUP(O798,'[1]Price List'!$A$1:$K$104,11,0))))))))))))+(IF(AF798='[1]Price List'!$B$1,VLOOKUP(P798,'[1]Price List'!$A$1:$K$104,2,0),IF(AF798='[1]Price List'!$C$1,VLOOKUP(P798,'[1]Price List'!$A$1:$K$104,3,0),IF(AF798='[1]Price List'!$D$1,VLOOKUP(P798,'[1]Price List'!$A$1:$K$104,4,0),IF(AF798='[1]Price List'!$E$1,VLOOKUP(P798,'[1]Price List'!$A$1:$K$104,5,0),IF(AF798='[1]Price List'!$F$1,VLOOKUP(P798,'[1]Price List'!$A$1:$K$104,6,0),IF(AF798='[1]Price List'!$G$1,VLOOKUP(P798,'[1]Price List'!$A$1:$K$104,7,0),IF(AF798='[1]Price List'!$H$1,VLOOKUP(P798,'[1]Price List'!$A$1:$K$104,8,0),IF(AF798='[1]Price List'!$I$1,VLOOKUP(P798,'[1]Price List'!$A$1:$K$104,9,0),IF(AF798='[1]Price List'!$J$1,VLOOKUP(P798,'[1]Price List'!$A$1:$K$104,10,0),IF(AF798='[1]Price List'!$K$1,VLOOKUP(P798,'[1]Price List'!$A$1:$K$104,11,0))))))))))))</f>
        <v>250000</v>
      </c>
      <c r="R798" s="103"/>
      <c r="S798" s="127"/>
      <c r="T798" s="127"/>
      <c r="U798" s="120">
        <v>41904</v>
      </c>
      <c r="V798" s="523">
        <f t="shared" si="201"/>
        <v>46</v>
      </c>
      <c r="W798" s="127"/>
      <c r="X798" s="141" t="s">
        <v>11512</v>
      </c>
      <c r="Y798" s="424" t="s">
        <v>11513</v>
      </c>
      <c r="Z798" s="126" t="s">
        <v>627</v>
      </c>
      <c r="AA798" s="103"/>
      <c r="AB798" s="126" t="s">
        <v>635</v>
      </c>
      <c r="AC798" s="103"/>
      <c r="AD798" s="103"/>
      <c r="AE798" s="103"/>
      <c r="AF798" s="121" t="s">
        <v>477</v>
      </c>
      <c r="AG798" s="126"/>
      <c r="AH798" s="524"/>
      <c r="AI798" s="524"/>
      <c r="AJ798" s="121"/>
      <c r="AK798" s="121"/>
      <c r="AL798" s="121"/>
      <c r="AM798" s="120"/>
      <c r="AN798" s="120"/>
      <c r="AO798" s="120"/>
      <c r="AP798" s="121"/>
      <c r="AQ798" s="525"/>
      <c r="AR798" s="525"/>
      <c r="AS798" s="121"/>
      <c r="AT798" t="s">
        <v>11276</v>
      </c>
      <c r="AU798" s="120">
        <v>42025</v>
      </c>
      <c r="AV798" s="120">
        <v>42055</v>
      </c>
      <c r="AX798" s="121" t="s">
        <v>11277</v>
      </c>
      <c r="AY798" s="121">
        <v>0</v>
      </c>
      <c r="AZ798" s="256">
        <v>42055</v>
      </c>
      <c r="BA798" s="120">
        <v>42096</v>
      </c>
      <c r="BB798" s="121"/>
      <c r="BC798" s="522">
        <f t="shared" si="203"/>
        <v>250000</v>
      </c>
      <c r="BD798" s="121"/>
      <c r="BE798" s="516">
        <f>+BC798</f>
        <v>250000</v>
      </c>
      <c r="BF798" s="122">
        <v>42100</v>
      </c>
      <c r="BG798" s="141" t="s">
        <v>116</v>
      </c>
      <c r="BH798" s="121" t="s">
        <v>11278</v>
      </c>
      <c r="BI798" s="122">
        <v>42101</v>
      </c>
      <c r="BJ798" s="546">
        <v>42124</v>
      </c>
      <c r="BK798" s="526" t="s">
        <v>167</v>
      </c>
      <c r="BL798" s="534">
        <f t="shared" si="200"/>
        <v>250000</v>
      </c>
      <c r="BQ798" t="str">
        <f t="shared" si="192"/>
        <v>Indosat</v>
      </c>
      <c r="BR798" t="str">
        <f t="shared" si="193"/>
        <v>HK-14-1973</v>
      </c>
      <c r="BS798" s="91">
        <f t="shared" si="194"/>
        <v>2014</v>
      </c>
      <c r="BT798">
        <f t="shared" si="199"/>
        <v>42055</v>
      </c>
      <c r="BU798" s="91">
        <f t="shared" si="187"/>
        <v>42096</v>
      </c>
      <c r="BW798" t="str">
        <f t="shared" si="195"/>
        <v>Site : NODAL CILIMUS - 02RKB142</v>
      </c>
      <c r="BX798" t="str">
        <f t="shared" si="196"/>
        <v>Tipe Tower : SST</v>
      </c>
      <c r="BY798">
        <f t="shared" si="197"/>
        <v>4800083168</v>
      </c>
      <c r="BZ798" s="92" t="str">
        <f t="shared" si="197"/>
        <v>BoQ Verification</v>
      </c>
      <c r="CD798" s="531"/>
    </row>
    <row r="799" spans="2:82" ht="15" customHeight="1" x14ac:dyDescent="0.25">
      <c r="B799" s="103">
        <f t="shared" si="202"/>
        <v>650</v>
      </c>
      <c r="C799" s="126" t="s">
        <v>11514</v>
      </c>
      <c r="D799" s="126">
        <v>4800083168</v>
      </c>
      <c r="E799" s="121" t="s">
        <v>627</v>
      </c>
      <c r="F799" s="522">
        <v>250000</v>
      </c>
      <c r="G799" s="127">
        <v>8</v>
      </c>
      <c r="H799" s="103">
        <v>2014</v>
      </c>
      <c r="I799" s="128">
        <v>41858</v>
      </c>
      <c r="J799" s="128"/>
      <c r="K799" s="127" t="s">
        <v>628</v>
      </c>
      <c r="L799" s="126" t="s">
        <v>628</v>
      </c>
      <c r="M799" s="141" t="s">
        <v>628</v>
      </c>
      <c r="N799" s="142" t="s">
        <v>631</v>
      </c>
      <c r="O799" s="127" t="s">
        <v>98</v>
      </c>
      <c r="P799" s="127" t="s">
        <v>98</v>
      </c>
      <c r="Q799" s="100">
        <f>(IF(AF799='[1]Price List'!$B$1,VLOOKUP(N799,'[1]Price List'!$A$1:$K$104,2,0),IF(AF799='[1]Price List'!$C$1,VLOOKUP(N799,'[1]Price List'!$A$1:$K$104,3,0),IF(AF799='[1]Price List'!$D$1,VLOOKUP(N799,'[1]Price List'!$A$1:$K$104,4,0),IF(AF799='[1]Price List'!$E$1,VLOOKUP(N799,'[1]Price List'!$A$1:$K$104,5,0),IF(AF799='[1]Price List'!$F$1,VLOOKUP(N799,'[1]Price List'!$A$1:$K$104,6,0),IF(AF799='[1]Price List'!$G$1,VLOOKUP(N799,'[1]Price List'!$A$1:$K$104,7,0),IF(AF799='[1]Price List'!$H$1,VLOOKUP(N799,'[1]Price List'!$A$1:$K$104,8,0),IF(AF799='[1]Price List'!$I$1,VLOOKUP(N799,'[1]Price List'!$A$1:$K$104,9,0),IF(AF799='[1]Price List'!$J$1,VLOOKUP(N799,'[1]Price List'!$A$1:$K$104,10,0),IF(AF799='[1]Price List'!$K$1,VLOOKUP(N799,'[1]Price List'!$A$1:$K$104,11,0))))))))))))+(IF(AF799='[1]Price List'!$B$1,VLOOKUP(O799,'[1]Price List'!$A$1:$K$104,2,0),IF(AF799='[1]Price List'!$C$1,VLOOKUP(O799,'[1]Price List'!$A$1:$K$104,3,0),IF(AF799='[1]Price List'!$D$1,VLOOKUP(O799,'[1]Price List'!$A$1:$K$104,4,0),IF(AF799='[1]Price List'!$E$1,VLOOKUP(O799,'[1]Price List'!$A$1:$K$104,5,0),IF(AF799='[1]Price List'!$F$1,VLOOKUP(O799,'[1]Price List'!$A$1:$K$104,6,0),IF(AF799='[1]Price List'!$G$1,VLOOKUP(O799,'[1]Price List'!$A$1:$K$104,7,0),IF(AF799='[1]Price List'!$H$1,VLOOKUP(O799,'[1]Price List'!$A$1:$K$104,8,0),IF(AF799='[1]Price List'!$I$1,VLOOKUP(O799,'[1]Price List'!$A$1:$K$104,9,0),IF(AF799='[1]Price List'!$J$1,VLOOKUP(O799,'[1]Price List'!$A$1:$K$104,10,0),IF(AF799='[1]Price List'!$K$1,VLOOKUP(O799,'[1]Price List'!$A$1:$K$104,11,0))))))))))))+(IF(AF799='[1]Price List'!$B$1,VLOOKUP(P799,'[1]Price List'!$A$1:$K$104,2,0),IF(AF799='[1]Price List'!$C$1,VLOOKUP(P799,'[1]Price List'!$A$1:$K$104,3,0),IF(AF799='[1]Price List'!$D$1,VLOOKUP(P799,'[1]Price List'!$A$1:$K$104,4,0),IF(AF799='[1]Price List'!$E$1,VLOOKUP(P799,'[1]Price List'!$A$1:$K$104,5,0),IF(AF799='[1]Price List'!$F$1,VLOOKUP(P799,'[1]Price List'!$A$1:$K$104,6,0),IF(AF799='[1]Price List'!$G$1,VLOOKUP(P799,'[1]Price List'!$A$1:$K$104,7,0),IF(AF799='[1]Price List'!$H$1,VLOOKUP(P799,'[1]Price List'!$A$1:$K$104,8,0),IF(AF799='[1]Price List'!$I$1,VLOOKUP(P799,'[1]Price List'!$A$1:$K$104,9,0),IF(AF799='[1]Price List'!$J$1,VLOOKUP(P799,'[1]Price List'!$A$1:$K$104,10,0),IF(AF799='[1]Price List'!$K$1,VLOOKUP(P799,'[1]Price List'!$A$1:$K$104,11,0))))))))))))</f>
        <v>250000</v>
      </c>
      <c r="R799" s="103"/>
      <c r="S799" s="127"/>
      <c r="T799" s="127"/>
      <c r="U799" s="120">
        <v>41904</v>
      </c>
      <c r="V799" s="523">
        <f t="shared" si="201"/>
        <v>46</v>
      </c>
      <c r="W799" s="127"/>
      <c r="X799" s="141" t="s">
        <v>11515</v>
      </c>
      <c r="Y799" s="424" t="s">
        <v>11516</v>
      </c>
      <c r="Z799" s="126" t="s">
        <v>627</v>
      </c>
      <c r="AA799" s="103"/>
      <c r="AB799" s="126" t="s">
        <v>635</v>
      </c>
      <c r="AC799" s="103"/>
      <c r="AD799" s="103"/>
      <c r="AE799" s="103"/>
      <c r="AF799" s="121" t="s">
        <v>477</v>
      </c>
      <c r="AG799" s="126"/>
      <c r="AH799" s="524"/>
      <c r="AI799" s="524"/>
      <c r="AJ799" s="121"/>
      <c r="AK799" s="121"/>
      <c r="AL799" s="121"/>
      <c r="AM799" s="120"/>
      <c r="AN799" s="120"/>
      <c r="AO799" s="120"/>
      <c r="AP799" s="121"/>
      <c r="AQ799" s="525"/>
      <c r="AR799" s="525"/>
      <c r="AS799" s="121"/>
      <c r="AT799" s="121" t="s">
        <v>10230</v>
      </c>
      <c r="AU799" s="645">
        <v>42242</v>
      </c>
      <c r="AV799" s="544">
        <v>42249</v>
      </c>
      <c r="AX799" s="121" t="s">
        <v>10231</v>
      </c>
      <c r="AY799" s="664"/>
      <c r="AZ799" s="667">
        <v>42257</v>
      </c>
      <c r="BA799" s="120"/>
      <c r="BB799" s="121"/>
      <c r="BC799" s="522">
        <f t="shared" si="203"/>
        <v>250000</v>
      </c>
      <c r="BD799" s="121"/>
      <c r="BE799" s="516"/>
      <c r="BF799" s="122"/>
      <c r="BG799" s="141" t="s">
        <v>9329</v>
      </c>
      <c r="BH799" s="121"/>
      <c r="BI799" s="122"/>
      <c r="BJ799" s="190"/>
      <c r="BK799" s="526" t="s">
        <v>167</v>
      </c>
      <c r="BL799" s="534">
        <f t="shared" si="200"/>
        <v>250000</v>
      </c>
      <c r="BM799" t="s">
        <v>640</v>
      </c>
      <c r="BQ799" t="str">
        <f t="shared" si="192"/>
        <v>Indosat</v>
      </c>
      <c r="BR799" t="str">
        <f t="shared" si="193"/>
        <v>HK-14-1974</v>
      </c>
      <c r="BS799" s="91">
        <f t="shared" si="194"/>
        <v>2014</v>
      </c>
      <c r="BT799">
        <f t="shared" si="199"/>
        <v>42257</v>
      </c>
      <c r="BU799" s="91">
        <f t="shared" si="187"/>
        <v>0</v>
      </c>
      <c r="BW799" t="str">
        <f t="shared" si="195"/>
        <v>Site : SUMADI CIBINONG - 03CBN100</v>
      </c>
      <c r="BX799" t="str">
        <f t="shared" si="196"/>
        <v>Tipe Tower : SST</v>
      </c>
      <c r="BY799">
        <f t="shared" si="197"/>
        <v>4800083168</v>
      </c>
      <c r="BZ799" s="92" t="str">
        <f t="shared" si="197"/>
        <v>BoQ Verification</v>
      </c>
      <c r="CD799" s="531"/>
    </row>
    <row r="800" spans="2:82" ht="15" customHeight="1" x14ac:dyDescent="0.25">
      <c r="B800" s="103">
        <f t="shared" si="202"/>
        <v>651</v>
      </c>
      <c r="C800" s="126" t="s">
        <v>11517</v>
      </c>
      <c r="D800" s="126">
        <v>4800083168</v>
      </c>
      <c r="E800" s="121" t="s">
        <v>627</v>
      </c>
      <c r="F800" s="522">
        <v>250000</v>
      </c>
      <c r="G800" s="127">
        <v>8</v>
      </c>
      <c r="H800" s="103">
        <v>2014</v>
      </c>
      <c r="I800" s="128">
        <v>41858</v>
      </c>
      <c r="J800" s="128"/>
      <c r="K800" s="127" t="s">
        <v>628</v>
      </c>
      <c r="L800" s="126" t="s">
        <v>628</v>
      </c>
      <c r="M800" s="141" t="s">
        <v>628</v>
      </c>
      <c r="N800" s="142" t="s">
        <v>631</v>
      </c>
      <c r="O800" s="127" t="s">
        <v>98</v>
      </c>
      <c r="P800" s="127" t="s">
        <v>98</v>
      </c>
      <c r="Q800" s="100">
        <f>(IF(AF800='[1]Price List'!$B$1,VLOOKUP(N800,'[1]Price List'!$A$1:$K$104,2,0),IF(AF800='[1]Price List'!$C$1,VLOOKUP(N800,'[1]Price List'!$A$1:$K$104,3,0),IF(AF800='[1]Price List'!$D$1,VLOOKUP(N800,'[1]Price List'!$A$1:$K$104,4,0),IF(AF800='[1]Price List'!$E$1,VLOOKUP(N800,'[1]Price List'!$A$1:$K$104,5,0),IF(AF800='[1]Price List'!$F$1,VLOOKUP(N800,'[1]Price List'!$A$1:$K$104,6,0),IF(AF800='[1]Price List'!$G$1,VLOOKUP(N800,'[1]Price List'!$A$1:$K$104,7,0),IF(AF800='[1]Price List'!$H$1,VLOOKUP(N800,'[1]Price List'!$A$1:$K$104,8,0),IF(AF800='[1]Price List'!$I$1,VLOOKUP(N800,'[1]Price List'!$A$1:$K$104,9,0),IF(AF800='[1]Price List'!$J$1,VLOOKUP(N800,'[1]Price List'!$A$1:$K$104,10,0),IF(AF800='[1]Price List'!$K$1,VLOOKUP(N800,'[1]Price List'!$A$1:$K$104,11,0))))))))))))+(IF(AF800='[1]Price List'!$B$1,VLOOKUP(O800,'[1]Price List'!$A$1:$K$104,2,0),IF(AF800='[1]Price List'!$C$1,VLOOKUP(O800,'[1]Price List'!$A$1:$K$104,3,0),IF(AF800='[1]Price List'!$D$1,VLOOKUP(O800,'[1]Price List'!$A$1:$K$104,4,0),IF(AF800='[1]Price List'!$E$1,VLOOKUP(O800,'[1]Price List'!$A$1:$K$104,5,0),IF(AF800='[1]Price List'!$F$1,VLOOKUP(O800,'[1]Price List'!$A$1:$K$104,6,0),IF(AF800='[1]Price List'!$G$1,VLOOKUP(O800,'[1]Price List'!$A$1:$K$104,7,0),IF(AF800='[1]Price List'!$H$1,VLOOKUP(O800,'[1]Price List'!$A$1:$K$104,8,0),IF(AF800='[1]Price List'!$I$1,VLOOKUP(O800,'[1]Price List'!$A$1:$K$104,9,0),IF(AF800='[1]Price List'!$J$1,VLOOKUP(O800,'[1]Price List'!$A$1:$K$104,10,0),IF(AF800='[1]Price List'!$K$1,VLOOKUP(O800,'[1]Price List'!$A$1:$K$104,11,0))))))))))))+(IF(AF800='[1]Price List'!$B$1,VLOOKUP(P800,'[1]Price List'!$A$1:$K$104,2,0),IF(AF800='[1]Price List'!$C$1,VLOOKUP(P800,'[1]Price List'!$A$1:$K$104,3,0),IF(AF800='[1]Price List'!$D$1,VLOOKUP(P800,'[1]Price List'!$A$1:$K$104,4,0),IF(AF800='[1]Price List'!$E$1,VLOOKUP(P800,'[1]Price List'!$A$1:$K$104,5,0),IF(AF800='[1]Price List'!$F$1,VLOOKUP(P800,'[1]Price List'!$A$1:$K$104,6,0),IF(AF800='[1]Price List'!$G$1,VLOOKUP(P800,'[1]Price List'!$A$1:$K$104,7,0),IF(AF800='[1]Price List'!$H$1,VLOOKUP(P800,'[1]Price List'!$A$1:$K$104,8,0),IF(AF800='[1]Price List'!$I$1,VLOOKUP(P800,'[1]Price List'!$A$1:$K$104,9,0),IF(AF800='[1]Price List'!$J$1,VLOOKUP(P800,'[1]Price List'!$A$1:$K$104,10,0),IF(AF800='[1]Price List'!$K$1,VLOOKUP(P800,'[1]Price List'!$A$1:$K$104,11,0))))))))))))</f>
        <v>250000</v>
      </c>
      <c r="R800" s="103"/>
      <c r="S800" s="127"/>
      <c r="T800" s="127"/>
      <c r="U800" s="120">
        <v>41904</v>
      </c>
      <c r="V800" s="523">
        <f t="shared" si="201"/>
        <v>46</v>
      </c>
      <c r="W800" s="127"/>
      <c r="X800" s="141" t="s">
        <v>11518</v>
      </c>
      <c r="Y800" s="424" t="s">
        <v>11519</v>
      </c>
      <c r="Z800" s="126" t="s">
        <v>627</v>
      </c>
      <c r="AA800" s="103"/>
      <c r="AB800" s="126" t="s">
        <v>635</v>
      </c>
      <c r="AC800" s="103"/>
      <c r="AD800" s="103"/>
      <c r="AE800" s="103"/>
      <c r="AF800" s="121" t="s">
        <v>477</v>
      </c>
      <c r="AG800" s="126"/>
      <c r="AH800" s="524"/>
      <c r="AI800" s="524"/>
      <c r="AJ800" s="121"/>
      <c r="AK800" s="121"/>
      <c r="AL800" s="121"/>
      <c r="AM800" s="120"/>
      <c r="AN800" s="120"/>
      <c r="AO800" s="120"/>
      <c r="AP800" s="121"/>
      <c r="AQ800" s="525"/>
      <c r="AR800" s="525"/>
      <c r="AS800" s="121"/>
      <c r="AT800" s="121" t="s">
        <v>11316</v>
      </c>
      <c r="AU800" s="91">
        <v>42025</v>
      </c>
      <c r="AV800" s="91">
        <v>42055</v>
      </c>
      <c r="AX800" s="547" t="s">
        <v>11317</v>
      </c>
      <c r="AZ800" s="256">
        <v>42055</v>
      </c>
      <c r="BA800" s="120">
        <v>42096</v>
      </c>
      <c r="BB800" s="121"/>
      <c r="BC800" s="522">
        <f t="shared" si="203"/>
        <v>250000</v>
      </c>
      <c r="BD800" s="121"/>
      <c r="BE800" s="516">
        <f>+BC800</f>
        <v>250000</v>
      </c>
      <c r="BF800" s="122">
        <v>42100</v>
      </c>
      <c r="BG800" s="141" t="s">
        <v>116</v>
      </c>
      <c r="BH800" s="121" t="s">
        <v>11318</v>
      </c>
      <c r="BI800" s="122">
        <v>42101</v>
      </c>
      <c r="BJ800" s="190">
        <v>42124</v>
      </c>
      <c r="BK800" s="526" t="s">
        <v>167</v>
      </c>
      <c r="BL800" s="534">
        <f t="shared" si="200"/>
        <v>250000</v>
      </c>
      <c r="BQ800" t="str">
        <f t="shared" si="192"/>
        <v>Indosat</v>
      </c>
      <c r="BR800" t="str">
        <f t="shared" si="193"/>
        <v>HK-14-1975</v>
      </c>
      <c r="BS800" s="91">
        <f t="shared" si="194"/>
        <v>2014</v>
      </c>
      <c r="BT800">
        <f t="shared" si="199"/>
        <v>42055</v>
      </c>
      <c r="BU800" s="91">
        <f t="shared" si="187"/>
        <v>42096</v>
      </c>
      <c r="BW800" t="str">
        <f t="shared" si="195"/>
        <v>Site : LGK CILEGON - 02CLG033</v>
      </c>
      <c r="BX800" t="str">
        <f t="shared" si="196"/>
        <v>Tipe Tower : SST</v>
      </c>
      <c r="BY800">
        <f t="shared" si="197"/>
        <v>4800083168</v>
      </c>
      <c r="BZ800" s="92" t="str">
        <f t="shared" si="197"/>
        <v>BoQ Verification</v>
      </c>
      <c r="CD800" s="531"/>
    </row>
    <row r="801" spans="2:82" ht="15" customHeight="1" x14ac:dyDescent="0.25">
      <c r="B801" s="103">
        <f t="shared" si="202"/>
        <v>652</v>
      </c>
      <c r="C801" s="126" t="s">
        <v>11520</v>
      </c>
      <c r="D801" s="126">
        <v>4800083168</v>
      </c>
      <c r="E801" s="121" t="s">
        <v>627</v>
      </c>
      <c r="F801" s="522">
        <v>250000</v>
      </c>
      <c r="G801" s="127">
        <v>8</v>
      </c>
      <c r="H801" s="103">
        <v>2014</v>
      </c>
      <c r="I801" s="128">
        <v>41858</v>
      </c>
      <c r="J801" s="128"/>
      <c r="K801" s="127" t="s">
        <v>628</v>
      </c>
      <c r="L801" s="126" t="s">
        <v>628</v>
      </c>
      <c r="M801" s="141" t="s">
        <v>628</v>
      </c>
      <c r="N801" s="142" t="s">
        <v>631</v>
      </c>
      <c r="O801" s="127" t="s">
        <v>98</v>
      </c>
      <c r="P801" s="127" t="s">
        <v>98</v>
      </c>
      <c r="Q801" s="100">
        <f>(IF(AF801='[1]Price List'!$B$1,VLOOKUP(N801,'[1]Price List'!$A$1:$K$104,2,0),IF(AF801='[1]Price List'!$C$1,VLOOKUP(N801,'[1]Price List'!$A$1:$K$104,3,0),IF(AF801='[1]Price List'!$D$1,VLOOKUP(N801,'[1]Price List'!$A$1:$K$104,4,0),IF(AF801='[1]Price List'!$E$1,VLOOKUP(N801,'[1]Price List'!$A$1:$K$104,5,0),IF(AF801='[1]Price List'!$F$1,VLOOKUP(N801,'[1]Price List'!$A$1:$K$104,6,0),IF(AF801='[1]Price List'!$G$1,VLOOKUP(N801,'[1]Price List'!$A$1:$K$104,7,0),IF(AF801='[1]Price List'!$H$1,VLOOKUP(N801,'[1]Price List'!$A$1:$K$104,8,0),IF(AF801='[1]Price List'!$I$1,VLOOKUP(N801,'[1]Price List'!$A$1:$K$104,9,0),IF(AF801='[1]Price List'!$J$1,VLOOKUP(N801,'[1]Price List'!$A$1:$K$104,10,0),IF(AF801='[1]Price List'!$K$1,VLOOKUP(N801,'[1]Price List'!$A$1:$K$104,11,0))))))))))))+(IF(AF801='[1]Price List'!$B$1,VLOOKUP(O801,'[1]Price List'!$A$1:$K$104,2,0),IF(AF801='[1]Price List'!$C$1,VLOOKUP(O801,'[1]Price List'!$A$1:$K$104,3,0),IF(AF801='[1]Price List'!$D$1,VLOOKUP(O801,'[1]Price List'!$A$1:$K$104,4,0),IF(AF801='[1]Price List'!$E$1,VLOOKUP(O801,'[1]Price List'!$A$1:$K$104,5,0),IF(AF801='[1]Price List'!$F$1,VLOOKUP(O801,'[1]Price List'!$A$1:$K$104,6,0),IF(AF801='[1]Price List'!$G$1,VLOOKUP(O801,'[1]Price List'!$A$1:$K$104,7,0),IF(AF801='[1]Price List'!$H$1,VLOOKUP(O801,'[1]Price List'!$A$1:$K$104,8,0),IF(AF801='[1]Price List'!$I$1,VLOOKUP(O801,'[1]Price List'!$A$1:$K$104,9,0),IF(AF801='[1]Price List'!$J$1,VLOOKUP(O801,'[1]Price List'!$A$1:$K$104,10,0),IF(AF801='[1]Price List'!$K$1,VLOOKUP(O801,'[1]Price List'!$A$1:$K$104,11,0))))))))))))+(IF(AF801='[1]Price List'!$B$1,VLOOKUP(P801,'[1]Price List'!$A$1:$K$104,2,0),IF(AF801='[1]Price List'!$C$1,VLOOKUP(P801,'[1]Price List'!$A$1:$K$104,3,0),IF(AF801='[1]Price List'!$D$1,VLOOKUP(P801,'[1]Price List'!$A$1:$K$104,4,0),IF(AF801='[1]Price List'!$E$1,VLOOKUP(P801,'[1]Price List'!$A$1:$K$104,5,0),IF(AF801='[1]Price List'!$F$1,VLOOKUP(P801,'[1]Price List'!$A$1:$K$104,6,0),IF(AF801='[1]Price List'!$G$1,VLOOKUP(P801,'[1]Price List'!$A$1:$K$104,7,0),IF(AF801='[1]Price List'!$H$1,VLOOKUP(P801,'[1]Price List'!$A$1:$K$104,8,0),IF(AF801='[1]Price List'!$I$1,VLOOKUP(P801,'[1]Price List'!$A$1:$K$104,9,0),IF(AF801='[1]Price List'!$J$1,VLOOKUP(P801,'[1]Price List'!$A$1:$K$104,10,0),IF(AF801='[1]Price List'!$K$1,VLOOKUP(P801,'[1]Price List'!$A$1:$K$104,11,0))))))))))))</f>
        <v>250000</v>
      </c>
      <c r="R801" s="103"/>
      <c r="S801" s="127"/>
      <c r="T801" s="127"/>
      <c r="U801" s="120">
        <v>41904</v>
      </c>
      <c r="V801" s="523">
        <f t="shared" si="201"/>
        <v>46</v>
      </c>
      <c r="W801" s="127"/>
      <c r="X801" s="141" t="s">
        <v>11521</v>
      </c>
      <c r="Y801" s="424" t="s">
        <v>11522</v>
      </c>
      <c r="Z801" s="126" t="s">
        <v>627</v>
      </c>
      <c r="AA801" s="103"/>
      <c r="AB801" s="126" t="s">
        <v>635</v>
      </c>
      <c r="AC801" s="103"/>
      <c r="AD801" s="103"/>
      <c r="AE801" s="103"/>
      <c r="AF801" s="121" t="s">
        <v>477</v>
      </c>
      <c r="AG801" s="126"/>
      <c r="AH801" s="524"/>
      <c r="AI801" s="524"/>
      <c r="AJ801" s="121"/>
      <c r="AK801" s="121"/>
      <c r="AL801" s="121"/>
      <c r="AM801" s="120"/>
      <c r="AN801" s="120"/>
      <c r="AO801" s="120"/>
      <c r="AP801" s="121"/>
      <c r="AQ801" s="525"/>
      <c r="AR801" s="525"/>
      <c r="AS801" s="121"/>
      <c r="AT801" s="121" t="s">
        <v>11316</v>
      </c>
      <c r="AU801" s="91">
        <v>42025</v>
      </c>
      <c r="AV801" s="91">
        <v>42055</v>
      </c>
      <c r="AX801" s="547" t="s">
        <v>11317</v>
      </c>
      <c r="AZ801" s="256">
        <v>42055</v>
      </c>
      <c r="BA801" s="120">
        <v>42096</v>
      </c>
      <c r="BB801" s="121"/>
      <c r="BC801" s="522">
        <f t="shared" si="203"/>
        <v>250000</v>
      </c>
      <c r="BD801" s="121"/>
      <c r="BE801" s="516">
        <f>+BC801</f>
        <v>250000</v>
      </c>
      <c r="BF801" s="122">
        <v>42100</v>
      </c>
      <c r="BG801" s="141" t="s">
        <v>116</v>
      </c>
      <c r="BH801" s="121" t="s">
        <v>11318</v>
      </c>
      <c r="BI801" s="122">
        <v>42101</v>
      </c>
      <c r="BJ801" s="190">
        <v>42124</v>
      </c>
      <c r="BK801" s="526" t="s">
        <v>167</v>
      </c>
      <c r="BL801" s="534">
        <f t="shared" si="200"/>
        <v>250000</v>
      </c>
      <c r="BQ801" t="str">
        <f t="shared" si="192"/>
        <v>Indosat</v>
      </c>
      <c r="BR801" t="str">
        <f t="shared" si="193"/>
        <v>HK-14-1976</v>
      </c>
      <c r="BS801" s="91">
        <f t="shared" si="194"/>
        <v>2014</v>
      </c>
      <c r="BT801">
        <f t="shared" si="199"/>
        <v>42055</v>
      </c>
      <c r="BU801" s="91">
        <f t="shared" si="187"/>
        <v>42096</v>
      </c>
      <c r="BW801" t="str">
        <f t="shared" si="195"/>
        <v>Site : MERGAHAYU - 03BKS053</v>
      </c>
      <c r="BX801" t="str">
        <f t="shared" si="196"/>
        <v>Tipe Tower : SST</v>
      </c>
      <c r="BY801">
        <f t="shared" si="197"/>
        <v>4800083168</v>
      </c>
      <c r="BZ801" s="92" t="str">
        <f t="shared" si="197"/>
        <v>BoQ Verification</v>
      </c>
      <c r="CD801" s="531"/>
    </row>
    <row r="802" spans="2:82" ht="15" customHeight="1" x14ac:dyDescent="0.25">
      <c r="B802" s="103">
        <f t="shared" si="202"/>
        <v>653</v>
      </c>
      <c r="C802" s="126" t="s">
        <v>11523</v>
      </c>
      <c r="D802" s="126">
        <v>4800083168</v>
      </c>
      <c r="E802" s="121" t="s">
        <v>627</v>
      </c>
      <c r="F802" s="522">
        <v>250000</v>
      </c>
      <c r="G802" s="127">
        <v>8</v>
      </c>
      <c r="H802" s="103">
        <v>2014</v>
      </c>
      <c r="I802" s="128">
        <v>41858</v>
      </c>
      <c r="J802" s="128"/>
      <c r="K802" s="127" t="s">
        <v>628</v>
      </c>
      <c r="L802" s="126" t="s">
        <v>628</v>
      </c>
      <c r="M802" s="141" t="s">
        <v>628</v>
      </c>
      <c r="N802" s="142" t="s">
        <v>631</v>
      </c>
      <c r="O802" s="127" t="s">
        <v>98</v>
      </c>
      <c r="P802" s="127" t="s">
        <v>98</v>
      </c>
      <c r="Q802" s="100">
        <f>(IF(AF802='[1]Price List'!$B$1,VLOOKUP(N802,'[1]Price List'!$A$1:$K$104,2,0),IF(AF802='[1]Price List'!$C$1,VLOOKUP(N802,'[1]Price List'!$A$1:$K$104,3,0),IF(AF802='[1]Price List'!$D$1,VLOOKUP(N802,'[1]Price List'!$A$1:$K$104,4,0),IF(AF802='[1]Price List'!$E$1,VLOOKUP(N802,'[1]Price List'!$A$1:$K$104,5,0),IF(AF802='[1]Price List'!$F$1,VLOOKUP(N802,'[1]Price List'!$A$1:$K$104,6,0),IF(AF802='[1]Price List'!$G$1,VLOOKUP(N802,'[1]Price List'!$A$1:$K$104,7,0),IF(AF802='[1]Price List'!$H$1,VLOOKUP(N802,'[1]Price List'!$A$1:$K$104,8,0),IF(AF802='[1]Price List'!$I$1,VLOOKUP(N802,'[1]Price List'!$A$1:$K$104,9,0),IF(AF802='[1]Price List'!$J$1,VLOOKUP(N802,'[1]Price List'!$A$1:$K$104,10,0),IF(AF802='[1]Price List'!$K$1,VLOOKUP(N802,'[1]Price List'!$A$1:$K$104,11,0))))))))))))+(IF(AF802='[1]Price List'!$B$1,VLOOKUP(O802,'[1]Price List'!$A$1:$K$104,2,0),IF(AF802='[1]Price List'!$C$1,VLOOKUP(O802,'[1]Price List'!$A$1:$K$104,3,0),IF(AF802='[1]Price List'!$D$1,VLOOKUP(O802,'[1]Price List'!$A$1:$K$104,4,0),IF(AF802='[1]Price List'!$E$1,VLOOKUP(O802,'[1]Price List'!$A$1:$K$104,5,0),IF(AF802='[1]Price List'!$F$1,VLOOKUP(O802,'[1]Price List'!$A$1:$K$104,6,0),IF(AF802='[1]Price List'!$G$1,VLOOKUP(O802,'[1]Price List'!$A$1:$K$104,7,0),IF(AF802='[1]Price List'!$H$1,VLOOKUP(O802,'[1]Price List'!$A$1:$K$104,8,0),IF(AF802='[1]Price List'!$I$1,VLOOKUP(O802,'[1]Price List'!$A$1:$K$104,9,0),IF(AF802='[1]Price List'!$J$1,VLOOKUP(O802,'[1]Price List'!$A$1:$K$104,10,0),IF(AF802='[1]Price List'!$K$1,VLOOKUP(O802,'[1]Price List'!$A$1:$K$104,11,0))))))))))))+(IF(AF802='[1]Price List'!$B$1,VLOOKUP(P802,'[1]Price List'!$A$1:$K$104,2,0),IF(AF802='[1]Price List'!$C$1,VLOOKUP(P802,'[1]Price List'!$A$1:$K$104,3,0),IF(AF802='[1]Price List'!$D$1,VLOOKUP(P802,'[1]Price List'!$A$1:$K$104,4,0),IF(AF802='[1]Price List'!$E$1,VLOOKUP(P802,'[1]Price List'!$A$1:$K$104,5,0),IF(AF802='[1]Price List'!$F$1,VLOOKUP(P802,'[1]Price List'!$A$1:$K$104,6,0),IF(AF802='[1]Price List'!$G$1,VLOOKUP(P802,'[1]Price List'!$A$1:$K$104,7,0),IF(AF802='[1]Price List'!$H$1,VLOOKUP(P802,'[1]Price List'!$A$1:$K$104,8,0),IF(AF802='[1]Price List'!$I$1,VLOOKUP(P802,'[1]Price List'!$A$1:$K$104,9,0),IF(AF802='[1]Price List'!$J$1,VLOOKUP(P802,'[1]Price List'!$A$1:$K$104,10,0),IF(AF802='[1]Price List'!$K$1,VLOOKUP(P802,'[1]Price List'!$A$1:$K$104,11,0))))))))))))</f>
        <v>250000</v>
      </c>
      <c r="R802" s="103"/>
      <c r="S802" s="127"/>
      <c r="T802" s="127"/>
      <c r="U802" s="120">
        <v>41912</v>
      </c>
      <c r="V802" s="523">
        <f t="shared" si="201"/>
        <v>54</v>
      </c>
      <c r="W802" s="127"/>
      <c r="X802" s="141" t="s">
        <v>11524</v>
      </c>
      <c r="Y802" s="424" t="s">
        <v>11525</v>
      </c>
      <c r="Z802" s="126" t="s">
        <v>627</v>
      </c>
      <c r="AA802" s="103"/>
      <c r="AB802" s="126" t="s">
        <v>635</v>
      </c>
      <c r="AC802" s="103"/>
      <c r="AD802" s="103"/>
      <c r="AE802" s="103"/>
      <c r="AF802" s="121" t="s">
        <v>477</v>
      </c>
      <c r="AG802" s="126"/>
      <c r="AH802" s="524"/>
      <c r="AI802" s="524"/>
      <c r="AJ802" s="121"/>
      <c r="AK802" s="121"/>
      <c r="AL802" s="121"/>
      <c r="AM802" s="120"/>
      <c r="AN802" s="120"/>
      <c r="AO802" s="120"/>
      <c r="AP802" s="121"/>
      <c r="AQ802" s="525"/>
      <c r="AR802" s="525"/>
      <c r="AS802" s="121"/>
      <c r="AT802" s="126" t="s">
        <v>10604</v>
      </c>
      <c r="AU802" s="91">
        <v>42025</v>
      </c>
      <c r="AV802" s="91">
        <v>42055</v>
      </c>
      <c r="AX802" s="121" t="s">
        <v>10605</v>
      </c>
      <c r="AZ802" s="120">
        <v>42055</v>
      </c>
      <c r="BA802" s="120">
        <v>42096</v>
      </c>
      <c r="BB802" s="121"/>
      <c r="BC802" s="522">
        <f t="shared" si="203"/>
        <v>250000</v>
      </c>
      <c r="BD802" s="121"/>
      <c r="BE802" s="516">
        <f>+BC802</f>
        <v>250000</v>
      </c>
      <c r="BF802" s="122">
        <v>42100</v>
      </c>
      <c r="BG802" s="141" t="s">
        <v>116</v>
      </c>
      <c r="BH802" s="121" t="s">
        <v>10606</v>
      </c>
      <c r="BI802" s="122">
        <v>42101</v>
      </c>
      <c r="BJ802" s="190">
        <v>42124</v>
      </c>
      <c r="BK802" s="526" t="s">
        <v>167</v>
      </c>
      <c r="BL802" s="534">
        <f t="shared" si="200"/>
        <v>250000</v>
      </c>
      <c r="BQ802" t="str">
        <f t="shared" si="192"/>
        <v>Indosat</v>
      </c>
      <c r="BR802" t="str">
        <f t="shared" si="193"/>
        <v>HK-14-1977</v>
      </c>
      <c r="BS802" s="91">
        <f t="shared" si="194"/>
        <v>2014</v>
      </c>
      <c r="BT802">
        <f t="shared" si="199"/>
        <v>42055</v>
      </c>
      <c r="BU802" s="91">
        <f t="shared" si="187"/>
        <v>42096</v>
      </c>
      <c r="BW802" t="str">
        <f t="shared" si="195"/>
        <v>Site : ISTAKA - 03BKS012</v>
      </c>
      <c r="BX802" t="str">
        <f t="shared" si="196"/>
        <v>Tipe Tower : SST</v>
      </c>
      <c r="BY802">
        <f t="shared" si="197"/>
        <v>4800083168</v>
      </c>
      <c r="BZ802" s="92" t="str">
        <f t="shared" si="197"/>
        <v>BoQ Verification</v>
      </c>
      <c r="CD802" s="531"/>
    </row>
    <row r="803" spans="2:82" ht="15" customHeight="1" x14ac:dyDescent="0.25">
      <c r="B803" s="103">
        <f t="shared" si="202"/>
        <v>654</v>
      </c>
      <c r="C803" s="126" t="s">
        <v>11526</v>
      </c>
      <c r="D803" s="126">
        <v>4800083168</v>
      </c>
      <c r="E803" s="121" t="s">
        <v>627</v>
      </c>
      <c r="F803" s="522">
        <v>250000</v>
      </c>
      <c r="G803" s="127">
        <v>8</v>
      </c>
      <c r="H803" s="103">
        <v>2014</v>
      </c>
      <c r="I803" s="128">
        <v>41858</v>
      </c>
      <c r="J803" s="128"/>
      <c r="K803" s="127" t="s">
        <v>628</v>
      </c>
      <c r="L803" s="126" t="s">
        <v>628</v>
      </c>
      <c r="M803" s="141" t="s">
        <v>628</v>
      </c>
      <c r="N803" s="142" t="s">
        <v>631</v>
      </c>
      <c r="O803" s="127" t="s">
        <v>98</v>
      </c>
      <c r="P803" s="127" t="s">
        <v>98</v>
      </c>
      <c r="Q803" s="100">
        <f>(IF(AF803='[1]Price List'!$B$1,VLOOKUP(N803,'[1]Price List'!$A$1:$K$104,2,0),IF(AF803='[1]Price List'!$C$1,VLOOKUP(N803,'[1]Price List'!$A$1:$K$104,3,0),IF(AF803='[1]Price List'!$D$1,VLOOKUP(N803,'[1]Price List'!$A$1:$K$104,4,0),IF(AF803='[1]Price List'!$E$1,VLOOKUP(N803,'[1]Price List'!$A$1:$K$104,5,0),IF(AF803='[1]Price List'!$F$1,VLOOKUP(N803,'[1]Price List'!$A$1:$K$104,6,0),IF(AF803='[1]Price List'!$G$1,VLOOKUP(N803,'[1]Price List'!$A$1:$K$104,7,0),IF(AF803='[1]Price List'!$H$1,VLOOKUP(N803,'[1]Price List'!$A$1:$K$104,8,0),IF(AF803='[1]Price List'!$I$1,VLOOKUP(N803,'[1]Price List'!$A$1:$K$104,9,0),IF(AF803='[1]Price List'!$J$1,VLOOKUP(N803,'[1]Price List'!$A$1:$K$104,10,0),IF(AF803='[1]Price List'!$K$1,VLOOKUP(N803,'[1]Price List'!$A$1:$K$104,11,0))))))))))))+(IF(AF803='[1]Price List'!$B$1,VLOOKUP(O803,'[1]Price List'!$A$1:$K$104,2,0),IF(AF803='[1]Price List'!$C$1,VLOOKUP(O803,'[1]Price List'!$A$1:$K$104,3,0),IF(AF803='[1]Price List'!$D$1,VLOOKUP(O803,'[1]Price List'!$A$1:$K$104,4,0),IF(AF803='[1]Price List'!$E$1,VLOOKUP(O803,'[1]Price List'!$A$1:$K$104,5,0),IF(AF803='[1]Price List'!$F$1,VLOOKUP(O803,'[1]Price List'!$A$1:$K$104,6,0),IF(AF803='[1]Price List'!$G$1,VLOOKUP(O803,'[1]Price List'!$A$1:$K$104,7,0),IF(AF803='[1]Price List'!$H$1,VLOOKUP(O803,'[1]Price List'!$A$1:$K$104,8,0),IF(AF803='[1]Price List'!$I$1,VLOOKUP(O803,'[1]Price List'!$A$1:$K$104,9,0),IF(AF803='[1]Price List'!$J$1,VLOOKUP(O803,'[1]Price List'!$A$1:$K$104,10,0),IF(AF803='[1]Price List'!$K$1,VLOOKUP(O803,'[1]Price List'!$A$1:$K$104,11,0))))))))))))+(IF(AF803='[1]Price List'!$B$1,VLOOKUP(P803,'[1]Price List'!$A$1:$K$104,2,0),IF(AF803='[1]Price List'!$C$1,VLOOKUP(P803,'[1]Price List'!$A$1:$K$104,3,0),IF(AF803='[1]Price List'!$D$1,VLOOKUP(P803,'[1]Price List'!$A$1:$K$104,4,0),IF(AF803='[1]Price List'!$E$1,VLOOKUP(P803,'[1]Price List'!$A$1:$K$104,5,0),IF(AF803='[1]Price List'!$F$1,VLOOKUP(P803,'[1]Price List'!$A$1:$K$104,6,0),IF(AF803='[1]Price List'!$G$1,VLOOKUP(P803,'[1]Price List'!$A$1:$K$104,7,0),IF(AF803='[1]Price List'!$H$1,VLOOKUP(P803,'[1]Price List'!$A$1:$K$104,8,0),IF(AF803='[1]Price List'!$I$1,VLOOKUP(P803,'[1]Price List'!$A$1:$K$104,9,0),IF(AF803='[1]Price List'!$J$1,VLOOKUP(P803,'[1]Price List'!$A$1:$K$104,10,0),IF(AF803='[1]Price List'!$K$1,VLOOKUP(P803,'[1]Price List'!$A$1:$K$104,11,0))))))))))))</f>
        <v>250000</v>
      </c>
      <c r="R803" s="103"/>
      <c r="S803" s="127"/>
      <c r="T803" s="127"/>
      <c r="U803" s="120">
        <v>41912</v>
      </c>
      <c r="V803" s="523">
        <f t="shared" si="201"/>
        <v>54</v>
      </c>
      <c r="W803" s="127"/>
      <c r="X803" s="141" t="s">
        <v>11527</v>
      </c>
      <c r="Y803" s="424" t="s">
        <v>11528</v>
      </c>
      <c r="Z803" s="126" t="s">
        <v>627</v>
      </c>
      <c r="AA803" s="103"/>
      <c r="AB803" s="126" t="s">
        <v>635</v>
      </c>
      <c r="AC803" s="103"/>
      <c r="AD803" s="103"/>
      <c r="AE803" s="103"/>
      <c r="AF803" s="121" t="s">
        <v>477</v>
      </c>
      <c r="AG803" s="126"/>
      <c r="AH803" s="524"/>
      <c r="AI803" s="524"/>
      <c r="AJ803" s="121"/>
      <c r="AK803" s="121"/>
      <c r="AL803" s="121"/>
      <c r="AM803" s="120"/>
      <c r="AN803" s="120"/>
      <c r="AO803" s="120"/>
      <c r="AP803" s="121"/>
      <c r="AQ803" s="525"/>
      <c r="AR803" s="525"/>
      <c r="AS803" s="121"/>
      <c r="AT803" s="121" t="s">
        <v>11255</v>
      </c>
      <c r="AU803" s="91">
        <v>42025</v>
      </c>
      <c r="AV803" s="91">
        <v>42055</v>
      </c>
      <c r="AX803" s="121" t="s">
        <v>11256</v>
      </c>
      <c r="AZ803" s="256">
        <v>42055</v>
      </c>
      <c r="BA803" s="120">
        <v>42096</v>
      </c>
      <c r="BB803" s="121"/>
      <c r="BC803" s="522">
        <f t="shared" si="203"/>
        <v>250000</v>
      </c>
      <c r="BD803" s="121"/>
      <c r="BE803" s="516">
        <f>+BC803</f>
        <v>250000</v>
      </c>
      <c r="BF803" s="122">
        <v>42100</v>
      </c>
      <c r="BG803" s="141" t="s">
        <v>116</v>
      </c>
      <c r="BH803" s="121" t="s">
        <v>11257</v>
      </c>
      <c r="BI803" s="122">
        <v>42101</v>
      </c>
      <c r="BJ803" s="190">
        <v>42124</v>
      </c>
      <c r="BK803" s="526" t="s">
        <v>167</v>
      </c>
      <c r="BL803" s="534">
        <f t="shared" si="200"/>
        <v>250000</v>
      </c>
      <c r="BQ803" t="str">
        <f t="shared" si="192"/>
        <v>Indosat</v>
      </c>
      <c r="BR803" t="str">
        <f t="shared" si="193"/>
        <v>HK-14-1978</v>
      </c>
      <c r="BS803" s="91">
        <f t="shared" si="194"/>
        <v>2014</v>
      </c>
      <c r="BT803">
        <f t="shared" si="199"/>
        <v>42055</v>
      </c>
      <c r="BU803" s="91">
        <f t="shared" si="187"/>
        <v>42096</v>
      </c>
      <c r="BW803" t="str">
        <f t="shared" si="195"/>
        <v>Site : BOJONG MENTENG - 03BKS218</v>
      </c>
      <c r="BX803" t="str">
        <f t="shared" si="196"/>
        <v>Tipe Tower : SST</v>
      </c>
      <c r="BY803">
        <f t="shared" si="197"/>
        <v>4800083168</v>
      </c>
      <c r="BZ803" s="92" t="str">
        <f t="shared" si="197"/>
        <v>BoQ Verification</v>
      </c>
      <c r="CD803" s="531"/>
    </row>
    <row r="804" spans="2:82" ht="15" customHeight="1" x14ac:dyDescent="0.25">
      <c r="B804" s="103">
        <f t="shared" si="202"/>
        <v>655</v>
      </c>
      <c r="C804" s="126" t="s">
        <v>11529</v>
      </c>
      <c r="D804" s="126">
        <v>4800083168</v>
      </c>
      <c r="E804" s="121" t="s">
        <v>627</v>
      </c>
      <c r="F804" s="522">
        <v>250000</v>
      </c>
      <c r="G804" s="127">
        <v>8</v>
      </c>
      <c r="H804" s="103">
        <v>2014</v>
      </c>
      <c r="I804" s="128">
        <v>41858</v>
      </c>
      <c r="J804" s="128"/>
      <c r="K804" s="127" t="s">
        <v>628</v>
      </c>
      <c r="L804" s="126" t="s">
        <v>628</v>
      </c>
      <c r="M804" s="141" t="s">
        <v>628</v>
      </c>
      <c r="N804" s="142" t="s">
        <v>631</v>
      </c>
      <c r="O804" s="127" t="s">
        <v>98</v>
      </c>
      <c r="P804" s="127" t="s">
        <v>98</v>
      </c>
      <c r="Q804" s="100">
        <f>(IF(AF804='[1]Price List'!$B$1,VLOOKUP(N804,'[1]Price List'!$A$1:$K$104,2,0),IF(AF804='[1]Price List'!$C$1,VLOOKUP(N804,'[1]Price List'!$A$1:$K$104,3,0),IF(AF804='[1]Price List'!$D$1,VLOOKUP(N804,'[1]Price List'!$A$1:$K$104,4,0),IF(AF804='[1]Price List'!$E$1,VLOOKUP(N804,'[1]Price List'!$A$1:$K$104,5,0),IF(AF804='[1]Price List'!$F$1,VLOOKUP(N804,'[1]Price List'!$A$1:$K$104,6,0),IF(AF804='[1]Price List'!$G$1,VLOOKUP(N804,'[1]Price List'!$A$1:$K$104,7,0),IF(AF804='[1]Price List'!$H$1,VLOOKUP(N804,'[1]Price List'!$A$1:$K$104,8,0),IF(AF804='[1]Price List'!$I$1,VLOOKUP(N804,'[1]Price List'!$A$1:$K$104,9,0),IF(AF804='[1]Price List'!$J$1,VLOOKUP(N804,'[1]Price List'!$A$1:$K$104,10,0),IF(AF804='[1]Price List'!$K$1,VLOOKUP(N804,'[1]Price List'!$A$1:$K$104,11,0))))))))))))+(IF(AF804='[1]Price List'!$B$1,VLOOKUP(O804,'[1]Price List'!$A$1:$K$104,2,0),IF(AF804='[1]Price List'!$C$1,VLOOKUP(O804,'[1]Price List'!$A$1:$K$104,3,0),IF(AF804='[1]Price List'!$D$1,VLOOKUP(O804,'[1]Price List'!$A$1:$K$104,4,0),IF(AF804='[1]Price List'!$E$1,VLOOKUP(O804,'[1]Price List'!$A$1:$K$104,5,0),IF(AF804='[1]Price List'!$F$1,VLOOKUP(O804,'[1]Price List'!$A$1:$K$104,6,0),IF(AF804='[1]Price List'!$G$1,VLOOKUP(O804,'[1]Price List'!$A$1:$K$104,7,0),IF(AF804='[1]Price List'!$H$1,VLOOKUP(O804,'[1]Price List'!$A$1:$K$104,8,0),IF(AF804='[1]Price List'!$I$1,VLOOKUP(O804,'[1]Price List'!$A$1:$K$104,9,0),IF(AF804='[1]Price List'!$J$1,VLOOKUP(O804,'[1]Price List'!$A$1:$K$104,10,0),IF(AF804='[1]Price List'!$K$1,VLOOKUP(O804,'[1]Price List'!$A$1:$K$104,11,0))))))))))))+(IF(AF804='[1]Price List'!$B$1,VLOOKUP(P804,'[1]Price List'!$A$1:$K$104,2,0),IF(AF804='[1]Price List'!$C$1,VLOOKUP(P804,'[1]Price List'!$A$1:$K$104,3,0),IF(AF804='[1]Price List'!$D$1,VLOOKUP(P804,'[1]Price List'!$A$1:$K$104,4,0),IF(AF804='[1]Price List'!$E$1,VLOOKUP(P804,'[1]Price List'!$A$1:$K$104,5,0),IF(AF804='[1]Price List'!$F$1,VLOOKUP(P804,'[1]Price List'!$A$1:$K$104,6,0),IF(AF804='[1]Price List'!$G$1,VLOOKUP(P804,'[1]Price List'!$A$1:$K$104,7,0),IF(AF804='[1]Price List'!$H$1,VLOOKUP(P804,'[1]Price List'!$A$1:$K$104,8,0),IF(AF804='[1]Price List'!$I$1,VLOOKUP(P804,'[1]Price List'!$A$1:$K$104,9,0),IF(AF804='[1]Price List'!$J$1,VLOOKUP(P804,'[1]Price List'!$A$1:$K$104,10,0),IF(AF804='[1]Price List'!$K$1,VLOOKUP(P804,'[1]Price List'!$A$1:$K$104,11,0))))))))))))</f>
        <v>250000</v>
      </c>
      <c r="R804" s="103"/>
      <c r="S804" s="127"/>
      <c r="T804" s="127"/>
      <c r="U804" s="120">
        <v>41912</v>
      </c>
      <c r="V804" s="523">
        <f t="shared" si="201"/>
        <v>54</v>
      </c>
      <c r="W804" s="127"/>
      <c r="X804" s="213" t="s">
        <v>11530</v>
      </c>
      <c r="Y804" s="424" t="s">
        <v>11531</v>
      </c>
      <c r="Z804" s="126" t="s">
        <v>627</v>
      </c>
      <c r="AA804" s="103"/>
      <c r="AB804" s="126" t="s">
        <v>635</v>
      </c>
      <c r="AC804" s="103"/>
      <c r="AD804" s="103"/>
      <c r="AE804" s="103"/>
      <c r="AF804" s="121" t="s">
        <v>477</v>
      </c>
      <c r="AG804" s="126"/>
      <c r="AH804" s="524"/>
      <c r="AI804" s="524"/>
      <c r="AJ804" s="121"/>
      <c r="AK804" s="121"/>
      <c r="AL804" s="121"/>
      <c r="AM804" s="120"/>
      <c r="AN804" s="120"/>
      <c r="AO804" s="120"/>
      <c r="AP804" s="121"/>
      <c r="AQ804" s="525"/>
      <c r="AR804" s="525"/>
      <c r="AS804" s="121"/>
      <c r="AT804" s="121" t="s">
        <v>10597</v>
      </c>
      <c r="AU804" s="542">
        <v>42242</v>
      </c>
      <c r="AV804" s="122">
        <v>42249</v>
      </c>
      <c r="AX804" s="651" t="s">
        <v>10598</v>
      </c>
      <c r="AZ804" s="664">
        <v>42257</v>
      </c>
      <c r="BB804" s="121"/>
      <c r="BC804" s="522">
        <f t="shared" si="203"/>
        <v>250000</v>
      </c>
      <c r="BD804" s="121"/>
      <c r="BE804" s="516">
        <f>+BC804</f>
        <v>250000</v>
      </c>
      <c r="BF804" s="122"/>
      <c r="BG804" s="141" t="s">
        <v>11119</v>
      </c>
      <c r="BH804" s="121"/>
      <c r="BI804" s="122"/>
      <c r="BJ804" s="190"/>
      <c r="BK804" s="526" t="s">
        <v>167</v>
      </c>
      <c r="BL804" s="534">
        <f t="shared" si="200"/>
        <v>250000</v>
      </c>
      <c r="BQ804" t="str">
        <f t="shared" si="192"/>
        <v>Indosat</v>
      </c>
      <c r="BR804" t="str">
        <f t="shared" si="193"/>
        <v>HK-14-1979</v>
      </c>
      <c r="BS804" s="91">
        <f t="shared" si="194"/>
        <v>2014</v>
      </c>
      <c r="BT804" t="e">
        <f>+#REF!</f>
        <v>#REF!</v>
      </c>
      <c r="BU804" s="91">
        <f t="shared" si="187"/>
        <v>0</v>
      </c>
      <c r="BW804" t="str">
        <f t="shared" si="195"/>
        <v>Site : KOTA BATU - 03CBN350</v>
      </c>
      <c r="BX804" t="str">
        <f t="shared" si="196"/>
        <v>Tipe Tower : SST</v>
      </c>
      <c r="BY804">
        <f t="shared" si="197"/>
        <v>4800083168</v>
      </c>
      <c r="BZ804" s="92" t="str">
        <f t="shared" si="197"/>
        <v>BoQ Verification</v>
      </c>
      <c r="CD804" s="531"/>
    </row>
    <row r="805" spans="2:82" ht="15" customHeight="1" x14ac:dyDescent="0.25">
      <c r="B805" s="103">
        <f t="shared" si="202"/>
        <v>656</v>
      </c>
      <c r="C805" s="126" t="s">
        <v>11532</v>
      </c>
      <c r="D805" s="126">
        <v>4800083168</v>
      </c>
      <c r="E805" s="126" t="s">
        <v>627</v>
      </c>
      <c r="F805" s="522">
        <v>250000</v>
      </c>
      <c r="G805" s="103">
        <v>8</v>
      </c>
      <c r="H805" s="103">
        <v>2014</v>
      </c>
      <c r="I805" s="128">
        <v>41858</v>
      </c>
      <c r="J805" s="128"/>
      <c r="K805" s="127" t="s">
        <v>628</v>
      </c>
      <c r="L805" s="126" t="s">
        <v>628</v>
      </c>
      <c r="M805" s="141" t="s">
        <v>628</v>
      </c>
      <c r="N805" s="142" t="s">
        <v>631</v>
      </c>
      <c r="O805" s="127" t="s">
        <v>98</v>
      </c>
      <c r="P805" s="127" t="s">
        <v>98</v>
      </c>
      <c r="Q805" s="100">
        <f>(IF(AF805='[1]Price List'!$B$1,VLOOKUP(N805,'[1]Price List'!$A$1:$K$104,2,0),IF(AF805='[1]Price List'!$C$1,VLOOKUP(N805,'[1]Price List'!$A$1:$K$104,3,0),IF(AF805='[1]Price List'!$D$1,VLOOKUP(N805,'[1]Price List'!$A$1:$K$104,4,0),IF(AF805='[1]Price List'!$E$1,VLOOKUP(N805,'[1]Price List'!$A$1:$K$104,5,0),IF(AF805='[1]Price List'!$F$1,VLOOKUP(N805,'[1]Price List'!$A$1:$K$104,6,0),IF(AF805='[1]Price List'!$G$1,VLOOKUP(N805,'[1]Price List'!$A$1:$K$104,7,0),IF(AF805='[1]Price List'!$H$1,VLOOKUP(N805,'[1]Price List'!$A$1:$K$104,8,0),IF(AF805='[1]Price List'!$I$1,VLOOKUP(N805,'[1]Price List'!$A$1:$K$104,9,0),IF(AF805='[1]Price List'!$J$1,VLOOKUP(N805,'[1]Price List'!$A$1:$K$104,10,0),IF(AF805='[1]Price List'!$K$1,VLOOKUP(N805,'[1]Price List'!$A$1:$K$104,11,0))))))))))))+(IF(AF805='[1]Price List'!$B$1,VLOOKUP(O805,'[1]Price List'!$A$1:$K$104,2,0),IF(AF805='[1]Price List'!$C$1,VLOOKUP(O805,'[1]Price List'!$A$1:$K$104,3,0),IF(AF805='[1]Price List'!$D$1,VLOOKUP(O805,'[1]Price List'!$A$1:$K$104,4,0),IF(AF805='[1]Price List'!$E$1,VLOOKUP(O805,'[1]Price List'!$A$1:$K$104,5,0),IF(AF805='[1]Price List'!$F$1,VLOOKUP(O805,'[1]Price List'!$A$1:$K$104,6,0),IF(AF805='[1]Price List'!$G$1,VLOOKUP(O805,'[1]Price List'!$A$1:$K$104,7,0),IF(AF805='[1]Price List'!$H$1,VLOOKUP(O805,'[1]Price List'!$A$1:$K$104,8,0),IF(AF805='[1]Price List'!$I$1,VLOOKUP(O805,'[1]Price List'!$A$1:$K$104,9,0),IF(AF805='[1]Price List'!$J$1,VLOOKUP(O805,'[1]Price List'!$A$1:$K$104,10,0),IF(AF805='[1]Price List'!$K$1,VLOOKUP(O805,'[1]Price List'!$A$1:$K$104,11,0))))))))))))+(IF(AF805='[1]Price List'!$B$1,VLOOKUP(P805,'[1]Price List'!$A$1:$K$104,2,0),IF(AF805='[1]Price List'!$C$1,VLOOKUP(P805,'[1]Price List'!$A$1:$K$104,3,0),IF(AF805='[1]Price List'!$D$1,VLOOKUP(P805,'[1]Price List'!$A$1:$K$104,4,0),IF(AF805='[1]Price List'!$E$1,VLOOKUP(P805,'[1]Price List'!$A$1:$K$104,5,0),IF(AF805='[1]Price List'!$F$1,VLOOKUP(P805,'[1]Price List'!$A$1:$K$104,6,0),IF(AF805='[1]Price List'!$G$1,VLOOKUP(P805,'[1]Price List'!$A$1:$K$104,7,0),IF(AF805='[1]Price List'!$H$1,VLOOKUP(P805,'[1]Price List'!$A$1:$K$104,8,0),IF(AF805='[1]Price List'!$I$1,VLOOKUP(P805,'[1]Price List'!$A$1:$K$104,9,0),IF(AF805='[1]Price List'!$J$1,VLOOKUP(P805,'[1]Price List'!$A$1:$K$104,10,0),IF(AF805='[1]Price List'!$K$1,VLOOKUP(P805,'[1]Price List'!$A$1:$K$104,11,0))))))))))))</f>
        <v>250000</v>
      </c>
      <c r="R805" s="348">
        <v>2014</v>
      </c>
      <c r="S805" s="127"/>
      <c r="T805" s="127"/>
      <c r="U805" s="542">
        <v>41904</v>
      </c>
      <c r="V805" s="523">
        <f t="shared" si="201"/>
        <v>46</v>
      </c>
      <c r="W805" s="127"/>
      <c r="X805" s="141" t="s">
        <v>11533</v>
      </c>
      <c r="Y805" s="424" t="s">
        <v>11534</v>
      </c>
      <c r="Z805" s="126" t="s">
        <v>627</v>
      </c>
      <c r="AA805" s="127"/>
      <c r="AB805" s="126" t="s">
        <v>635</v>
      </c>
      <c r="AC805" s="127"/>
      <c r="AD805" s="127"/>
      <c r="AE805" s="127"/>
      <c r="AF805" s="126" t="s">
        <v>477</v>
      </c>
      <c r="AG805" s="126"/>
      <c r="AH805" s="543"/>
      <c r="AI805" s="543"/>
      <c r="AJ805" s="126"/>
      <c r="AK805" s="126"/>
      <c r="AL805" s="126"/>
      <c r="AM805" s="126"/>
      <c r="AN805" s="542"/>
      <c r="AO805" s="544"/>
      <c r="AP805" s="126"/>
      <c r="AQ805" s="525"/>
      <c r="AR805" s="525">
        <f t="shared" ref="AR805:AR847" ca="1" si="204">IF(AN805="",TODAY()-AM805,0)</f>
        <v>42347</v>
      </c>
      <c r="AS805" s="126"/>
      <c r="AT805" s="121" t="s">
        <v>11288</v>
      </c>
      <c r="AU805" s="542">
        <v>42025</v>
      </c>
      <c r="AV805" s="120">
        <v>42055</v>
      </c>
      <c r="AX805" s="126" t="s">
        <v>11289</v>
      </c>
      <c r="AY805" s="89"/>
      <c r="AZ805" s="120">
        <v>42055</v>
      </c>
      <c r="BA805" s="120">
        <v>42117</v>
      </c>
      <c r="BB805" s="126"/>
      <c r="BC805" s="522">
        <f t="shared" si="203"/>
        <v>250000</v>
      </c>
      <c r="BD805" s="126"/>
      <c r="BE805" s="545"/>
      <c r="BF805" s="122">
        <v>42118</v>
      </c>
      <c r="BG805" s="141" t="s">
        <v>116</v>
      </c>
      <c r="BH805" s="126" t="s">
        <v>11290</v>
      </c>
      <c r="BI805" s="544">
        <v>42118</v>
      </c>
      <c r="BJ805" s="546">
        <v>42137</v>
      </c>
      <c r="BK805" s="526" t="s">
        <v>167</v>
      </c>
      <c r="BL805" s="534">
        <f t="shared" si="200"/>
        <v>250000</v>
      </c>
      <c r="BQ805" t="str">
        <f t="shared" si="192"/>
        <v>Indosat</v>
      </c>
      <c r="BR805" t="str">
        <f t="shared" si="193"/>
        <v>HK-14-1980</v>
      </c>
      <c r="BS805" s="91">
        <f t="shared" si="194"/>
        <v>2014</v>
      </c>
      <c r="BT805">
        <f t="shared" ref="BT805:BU868" si="205">+AZ805</f>
        <v>42055</v>
      </c>
      <c r="BU805" s="91">
        <f t="shared" si="187"/>
        <v>42117</v>
      </c>
      <c r="BW805" t="str">
        <f t="shared" si="195"/>
        <v>Site : SONNEVILLE - 03CBN013</v>
      </c>
      <c r="BX805" t="str">
        <f t="shared" si="196"/>
        <v>Tipe Tower : SST</v>
      </c>
      <c r="BY805">
        <f t="shared" si="197"/>
        <v>4800083168</v>
      </c>
      <c r="BZ805" s="92" t="str">
        <f t="shared" si="197"/>
        <v>BoQ Verification</v>
      </c>
      <c r="CD805" s="531"/>
    </row>
    <row r="806" spans="2:82" ht="15" customHeight="1" x14ac:dyDescent="0.25">
      <c r="B806" s="103">
        <f t="shared" si="202"/>
        <v>657</v>
      </c>
      <c r="C806" s="126" t="s">
        <v>11535</v>
      </c>
      <c r="D806" s="126">
        <v>4800083168</v>
      </c>
      <c r="E806" s="121" t="s">
        <v>627</v>
      </c>
      <c r="F806" s="522">
        <v>250000</v>
      </c>
      <c r="G806" s="127">
        <v>8</v>
      </c>
      <c r="H806" s="103">
        <v>2014</v>
      </c>
      <c r="I806" s="128">
        <v>41858</v>
      </c>
      <c r="J806" s="128"/>
      <c r="K806" s="127" t="s">
        <v>628</v>
      </c>
      <c r="L806" s="126" t="s">
        <v>628</v>
      </c>
      <c r="M806" s="141" t="s">
        <v>628</v>
      </c>
      <c r="N806" s="142" t="s">
        <v>631</v>
      </c>
      <c r="O806" s="127" t="s">
        <v>98</v>
      </c>
      <c r="P806" s="127" t="s">
        <v>98</v>
      </c>
      <c r="Q806" s="100">
        <f>(IF(AF806='[1]Price List'!$B$1,VLOOKUP(N806,'[1]Price List'!$A$1:$K$104,2,0),IF(AF806='[1]Price List'!$C$1,VLOOKUP(N806,'[1]Price List'!$A$1:$K$104,3,0),IF(AF806='[1]Price List'!$D$1,VLOOKUP(N806,'[1]Price List'!$A$1:$K$104,4,0),IF(AF806='[1]Price List'!$E$1,VLOOKUP(N806,'[1]Price List'!$A$1:$K$104,5,0),IF(AF806='[1]Price List'!$F$1,VLOOKUP(N806,'[1]Price List'!$A$1:$K$104,6,0),IF(AF806='[1]Price List'!$G$1,VLOOKUP(N806,'[1]Price List'!$A$1:$K$104,7,0),IF(AF806='[1]Price List'!$H$1,VLOOKUP(N806,'[1]Price List'!$A$1:$K$104,8,0),IF(AF806='[1]Price List'!$I$1,VLOOKUP(N806,'[1]Price List'!$A$1:$K$104,9,0),IF(AF806='[1]Price List'!$J$1,VLOOKUP(N806,'[1]Price List'!$A$1:$K$104,10,0),IF(AF806='[1]Price List'!$K$1,VLOOKUP(N806,'[1]Price List'!$A$1:$K$104,11,0))))))))))))+(IF(AF806='[1]Price List'!$B$1,VLOOKUP(O806,'[1]Price List'!$A$1:$K$104,2,0),IF(AF806='[1]Price List'!$C$1,VLOOKUP(O806,'[1]Price List'!$A$1:$K$104,3,0),IF(AF806='[1]Price List'!$D$1,VLOOKUP(O806,'[1]Price List'!$A$1:$K$104,4,0),IF(AF806='[1]Price List'!$E$1,VLOOKUP(O806,'[1]Price List'!$A$1:$K$104,5,0),IF(AF806='[1]Price List'!$F$1,VLOOKUP(O806,'[1]Price List'!$A$1:$K$104,6,0),IF(AF806='[1]Price List'!$G$1,VLOOKUP(O806,'[1]Price List'!$A$1:$K$104,7,0),IF(AF806='[1]Price List'!$H$1,VLOOKUP(O806,'[1]Price List'!$A$1:$K$104,8,0),IF(AF806='[1]Price List'!$I$1,VLOOKUP(O806,'[1]Price List'!$A$1:$K$104,9,0),IF(AF806='[1]Price List'!$J$1,VLOOKUP(O806,'[1]Price List'!$A$1:$K$104,10,0),IF(AF806='[1]Price List'!$K$1,VLOOKUP(O806,'[1]Price List'!$A$1:$K$104,11,0))))))))))))+(IF(AF806='[1]Price List'!$B$1,VLOOKUP(P806,'[1]Price List'!$A$1:$K$104,2,0),IF(AF806='[1]Price List'!$C$1,VLOOKUP(P806,'[1]Price List'!$A$1:$K$104,3,0),IF(AF806='[1]Price List'!$D$1,VLOOKUP(P806,'[1]Price List'!$A$1:$K$104,4,0),IF(AF806='[1]Price List'!$E$1,VLOOKUP(P806,'[1]Price List'!$A$1:$K$104,5,0),IF(AF806='[1]Price List'!$F$1,VLOOKUP(P806,'[1]Price List'!$A$1:$K$104,6,0),IF(AF806='[1]Price List'!$G$1,VLOOKUP(P806,'[1]Price List'!$A$1:$K$104,7,0),IF(AF806='[1]Price List'!$H$1,VLOOKUP(P806,'[1]Price List'!$A$1:$K$104,8,0),IF(AF806='[1]Price List'!$I$1,VLOOKUP(P806,'[1]Price List'!$A$1:$K$104,9,0),IF(AF806='[1]Price List'!$J$1,VLOOKUP(P806,'[1]Price List'!$A$1:$K$104,10,0),IF(AF806='[1]Price List'!$K$1,VLOOKUP(P806,'[1]Price List'!$A$1:$K$104,11,0))))))))))))</f>
        <v>250000</v>
      </c>
      <c r="R806" s="103"/>
      <c r="S806" s="127"/>
      <c r="T806" s="127"/>
      <c r="U806" s="120">
        <v>41915</v>
      </c>
      <c r="V806" s="523">
        <f t="shared" si="201"/>
        <v>57</v>
      </c>
      <c r="W806" s="127"/>
      <c r="X806" s="141" t="s">
        <v>11536</v>
      </c>
      <c r="Y806" s="424" t="s">
        <v>11537</v>
      </c>
      <c r="Z806" s="126" t="s">
        <v>627</v>
      </c>
      <c r="AA806" s="103"/>
      <c r="AB806" s="126" t="s">
        <v>635</v>
      </c>
      <c r="AC806" s="103"/>
      <c r="AD806" s="103"/>
      <c r="AE806" s="103"/>
      <c r="AF806" s="121" t="s">
        <v>477</v>
      </c>
      <c r="AG806" s="126"/>
      <c r="AH806" s="524"/>
      <c r="AI806" s="524"/>
      <c r="AJ806" s="121"/>
      <c r="AK806" s="121"/>
      <c r="AL806" s="121"/>
      <c r="AM806" s="120"/>
      <c r="AN806" s="120"/>
      <c r="AO806" s="120"/>
      <c r="AP806" s="121"/>
      <c r="AQ806" s="525"/>
      <c r="AR806" s="525">
        <f t="shared" ca="1" si="204"/>
        <v>42347</v>
      </c>
      <c r="AS806" s="121"/>
      <c r="AT806" s="121" t="s">
        <v>11322</v>
      </c>
      <c r="AU806" s="120">
        <v>42025</v>
      </c>
      <c r="AV806" s="256">
        <v>42055</v>
      </c>
      <c r="AX806" s="547" t="s">
        <v>11323</v>
      </c>
      <c r="AZ806" s="256">
        <v>42055</v>
      </c>
      <c r="BA806" s="120">
        <v>42096</v>
      </c>
      <c r="BB806" s="121"/>
      <c r="BC806" s="522">
        <f t="shared" si="203"/>
        <v>250000</v>
      </c>
      <c r="BD806" s="121"/>
      <c r="BE806" s="516">
        <f>+BC806</f>
        <v>250000</v>
      </c>
      <c r="BF806" s="122">
        <v>42100</v>
      </c>
      <c r="BG806" s="141" t="s">
        <v>116</v>
      </c>
      <c r="BH806" s="121" t="s">
        <v>11324</v>
      </c>
      <c r="BI806" s="122">
        <v>42101</v>
      </c>
      <c r="BJ806" s="190">
        <v>42124</v>
      </c>
      <c r="BK806" s="526" t="s">
        <v>167</v>
      </c>
      <c r="BL806" s="534">
        <f t="shared" si="200"/>
        <v>250000</v>
      </c>
      <c r="BQ806" t="str">
        <f t="shared" si="192"/>
        <v>Indosat</v>
      </c>
      <c r="BR806" t="str">
        <f t="shared" si="193"/>
        <v>HK-14-1981</v>
      </c>
      <c r="BS806" s="91">
        <f t="shared" si="194"/>
        <v>2014</v>
      </c>
      <c r="BT806">
        <f t="shared" si="205"/>
        <v>42055</v>
      </c>
      <c r="BU806" s="91">
        <f t="shared" si="187"/>
        <v>42096</v>
      </c>
      <c r="BW806" t="str">
        <f t="shared" si="195"/>
        <v>Site : CIANGSANA - 03CBN016</v>
      </c>
      <c r="BX806" t="str">
        <f t="shared" si="196"/>
        <v>Tipe Tower : SST</v>
      </c>
      <c r="BY806">
        <f t="shared" si="197"/>
        <v>4800083168</v>
      </c>
      <c r="BZ806" s="92" t="str">
        <f t="shared" si="197"/>
        <v>BoQ Verification</v>
      </c>
      <c r="CD806" s="531"/>
    </row>
    <row r="807" spans="2:82" ht="15" customHeight="1" x14ac:dyDescent="0.25">
      <c r="B807" s="103">
        <f t="shared" si="202"/>
        <v>658</v>
      </c>
      <c r="C807" s="126" t="s">
        <v>11538</v>
      </c>
      <c r="D807" s="126">
        <v>4800083168</v>
      </c>
      <c r="E807" s="121" t="s">
        <v>627</v>
      </c>
      <c r="F807" s="522">
        <v>250000</v>
      </c>
      <c r="G807" s="127">
        <v>8</v>
      </c>
      <c r="H807" s="103">
        <v>2014</v>
      </c>
      <c r="I807" s="128">
        <v>41858</v>
      </c>
      <c r="J807" s="128"/>
      <c r="K807" s="127" t="s">
        <v>628</v>
      </c>
      <c r="L807" s="126" t="s">
        <v>628</v>
      </c>
      <c r="M807" s="141" t="s">
        <v>628</v>
      </c>
      <c r="N807" s="142" t="s">
        <v>631</v>
      </c>
      <c r="O807" s="127" t="s">
        <v>98</v>
      </c>
      <c r="P807" s="127" t="s">
        <v>98</v>
      </c>
      <c r="Q807" s="100">
        <f>(IF(AF807='[1]Price List'!$B$1,VLOOKUP(N807,'[1]Price List'!$A$1:$K$104,2,0),IF(AF807='[1]Price List'!$C$1,VLOOKUP(N807,'[1]Price List'!$A$1:$K$104,3,0),IF(AF807='[1]Price List'!$D$1,VLOOKUP(N807,'[1]Price List'!$A$1:$K$104,4,0),IF(AF807='[1]Price List'!$E$1,VLOOKUP(N807,'[1]Price List'!$A$1:$K$104,5,0),IF(AF807='[1]Price List'!$F$1,VLOOKUP(N807,'[1]Price List'!$A$1:$K$104,6,0),IF(AF807='[1]Price List'!$G$1,VLOOKUP(N807,'[1]Price List'!$A$1:$K$104,7,0),IF(AF807='[1]Price List'!$H$1,VLOOKUP(N807,'[1]Price List'!$A$1:$K$104,8,0),IF(AF807='[1]Price List'!$I$1,VLOOKUP(N807,'[1]Price List'!$A$1:$K$104,9,0),IF(AF807='[1]Price List'!$J$1,VLOOKUP(N807,'[1]Price List'!$A$1:$K$104,10,0),IF(AF807='[1]Price List'!$K$1,VLOOKUP(N807,'[1]Price List'!$A$1:$K$104,11,0))))))))))))+(IF(AF807='[1]Price List'!$B$1,VLOOKUP(O807,'[1]Price List'!$A$1:$K$104,2,0),IF(AF807='[1]Price List'!$C$1,VLOOKUP(O807,'[1]Price List'!$A$1:$K$104,3,0),IF(AF807='[1]Price List'!$D$1,VLOOKUP(O807,'[1]Price List'!$A$1:$K$104,4,0),IF(AF807='[1]Price List'!$E$1,VLOOKUP(O807,'[1]Price List'!$A$1:$K$104,5,0),IF(AF807='[1]Price List'!$F$1,VLOOKUP(O807,'[1]Price List'!$A$1:$K$104,6,0),IF(AF807='[1]Price List'!$G$1,VLOOKUP(O807,'[1]Price List'!$A$1:$K$104,7,0),IF(AF807='[1]Price List'!$H$1,VLOOKUP(O807,'[1]Price List'!$A$1:$K$104,8,0),IF(AF807='[1]Price List'!$I$1,VLOOKUP(O807,'[1]Price List'!$A$1:$K$104,9,0),IF(AF807='[1]Price List'!$J$1,VLOOKUP(O807,'[1]Price List'!$A$1:$K$104,10,0),IF(AF807='[1]Price List'!$K$1,VLOOKUP(O807,'[1]Price List'!$A$1:$K$104,11,0))))))))))))+(IF(AF807='[1]Price List'!$B$1,VLOOKUP(P807,'[1]Price List'!$A$1:$K$104,2,0),IF(AF807='[1]Price List'!$C$1,VLOOKUP(P807,'[1]Price List'!$A$1:$K$104,3,0),IF(AF807='[1]Price List'!$D$1,VLOOKUP(P807,'[1]Price List'!$A$1:$K$104,4,0),IF(AF807='[1]Price List'!$E$1,VLOOKUP(P807,'[1]Price List'!$A$1:$K$104,5,0),IF(AF807='[1]Price List'!$F$1,VLOOKUP(P807,'[1]Price List'!$A$1:$K$104,6,0),IF(AF807='[1]Price List'!$G$1,VLOOKUP(P807,'[1]Price List'!$A$1:$K$104,7,0),IF(AF807='[1]Price List'!$H$1,VLOOKUP(P807,'[1]Price List'!$A$1:$K$104,8,0),IF(AF807='[1]Price List'!$I$1,VLOOKUP(P807,'[1]Price List'!$A$1:$K$104,9,0),IF(AF807='[1]Price List'!$J$1,VLOOKUP(P807,'[1]Price List'!$A$1:$K$104,10,0),IF(AF807='[1]Price List'!$K$1,VLOOKUP(P807,'[1]Price List'!$A$1:$K$104,11,0))))))))))))</f>
        <v>250000</v>
      </c>
      <c r="R807" s="103"/>
      <c r="S807" s="127"/>
      <c r="T807" s="127"/>
      <c r="U807" s="120">
        <v>41915</v>
      </c>
      <c r="V807" s="523">
        <f t="shared" si="201"/>
        <v>57</v>
      </c>
      <c r="W807" s="127"/>
      <c r="X807" s="141" t="s">
        <v>11539</v>
      </c>
      <c r="Y807" s="424" t="s">
        <v>11540</v>
      </c>
      <c r="Z807" s="126" t="s">
        <v>627</v>
      </c>
      <c r="AA807" s="103"/>
      <c r="AB807" s="126" t="s">
        <v>635</v>
      </c>
      <c r="AC807" s="103"/>
      <c r="AD807" s="103"/>
      <c r="AE807" s="103"/>
      <c r="AF807" s="121" t="s">
        <v>477</v>
      </c>
      <c r="AG807" s="126"/>
      <c r="AH807" s="524"/>
      <c r="AI807" s="524"/>
      <c r="AJ807" s="121"/>
      <c r="AK807" s="121"/>
      <c r="AL807" s="121"/>
      <c r="AM807" s="120"/>
      <c r="AN807" s="120"/>
      <c r="AO807" s="120"/>
      <c r="AP807" s="121"/>
      <c r="AQ807" s="525"/>
      <c r="AR807" s="525">
        <f t="shared" ca="1" si="204"/>
        <v>42347</v>
      </c>
      <c r="AS807" s="121"/>
      <c r="AT807" s="121" t="s">
        <v>9436</v>
      </c>
      <c r="AU807" s="91">
        <v>42025</v>
      </c>
      <c r="AV807" s="91">
        <v>42055</v>
      </c>
      <c r="AX807" s="121" t="s">
        <v>9437</v>
      </c>
      <c r="AY807" s="121">
        <v>0</v>
      </c>
      <c r="AZ807" s="120">
        <v>42055</v>
      </c>
      <c r="BA807" s="120">
        <v>42096</v>
      </c>
      <c r="BB807" s="121"/>
      <c r="BC807" s="522">
        <f t="shared" si="203"/>
        <v>250000</v>
      </c>
      <c r="BD807" s="121"/>
      <c r="BE807" s="516">
        <f>+BC807</f>
        <v>250000</v>
      </c>
      <c r="BF807" s="122">
        <v>42100</v>
      </c>
      <c r="BG807" s="141" t="s">
        <v>116</v>
      </c>
      <c r="BH807" s="121" t="s">
        <v>9438</v>
      </c>
      <c r="BI807" s="122">
        <v>42101</v>
      </c>
      <c r="BJ807" s="190">
        <v>42124</v>
      </c>
      <c r="BK807" s="526" t="s">
        <v>167</v>
      </c>
      <c r="BL807" s="534">
        <f t="shared" si="200"/>
        <v>250000</v>
      </c>
      <c r="BQ807" t="str">
        <f t="shared" si="192"/>
        <v>Indosat</v>
      </c>
      <c r="BR807" t="str">
        <f t="shared" si="193"/>
        <v>HK-14-1982</v>
      </c>
      <c r="BS807" s="91">
        <f t="shared" si="194"/>
        <v>2014</v>
      </c>
      <c r="BT807">
        <f t="shared" si="205"/>
        <v>42055</v>
      </c>
      <c r="BU807" s="91">
        <f t="shared" si="187"/>
        <v>42096</v>
      </c>
      <c r="BW807" t="str">
        <f t="shared" si="195"/>
        <v>Site : DUTA BANDARA - 02TGR027</v>
      </c>
      <c r="BX807" t="str">
        <f t="shared" si="196"/>
        <v>Tipe Tower : SST</v>
      </c>
      <c r="BY807">
        <f t="shared" si="197"/>
        <v>4800083168</v>
      </c>
      <c r="BZ807" s="92" t="str">
        <f t="shared" si="197"/>
        <v>BoQ Verification</v>
      </c>
      <c r="CD807" s="531"/>
    </row>
    <row r="808" spans="2:82" ht="15" customHeight="1" x14ac:dyDescent="0.25">
      <c r="B808" s="103">
        <f t="shared" si="202"/>
        <v>659</v>
      </c>
      <c r="C808" s="126" t="s">
        <v>11541</v>
      </c>
      <c r="D808" s="126">
        <v>4800083168</v>
      </c>
      <c r="E808" s="121" t="s">
        <v>627</v>
      </c>
      <c r="F808" s="522">
        <v>250000</v>
      </c>
      <c r="G808" s="127">
        <v>8</v>
      </c>
      <c r="H808" s="103">
        <v>2014</v>
      </c>
      <c r="I808" s="128">
        <v>41858</v>
      </c>
      <c r="J808" s="128"/>
      <c r="K808" s="127" t="s">
        <v>628</v>
      </c>
      <c r="L808" s="126" t="s">
        <v>628</v>
      </c>
      <c r="M808" s="141" t="s">
        <v>628</v>
      </c>
      <c r="N808" s="142" t="s">
        <v>631</v>
      </c>
      <c r="O808" s="127" t="s">
        <v>98</v>
      </c>
      <c r="P808" s="127" t="s">
        <v>98</v>
      </c>
      <c r="Q808" s="100">
        <f>(IF(AF808='[1]Price List'!$B$1,VLOOKUP(N808,'[1]Price List'!$A$1:$K$104,2,0),IF(AF808='[1]Price List'!$C$1,VLOOKUP(N808,'[1]Price List'!$A$1:$K$104,3,0),IF(AF808='[1]Price List'!$D$1,VLOOKUP(N808,'[1]Price List'!$A$1:$K$104,4,0),IF(AF808='[1]Price List'!$E$1,VLOOKUP(N808,'[1]Price List'!$A$1:$K$104,5,0),IF(AF808='[1]Price List'!$F$1,VLOOKUP(N808,'[1]Price List'!$A$1:$K$104,6,0),IF(AF808='[1]Price List'!$G$1,VLOOKUP(N808,'[1]Price List'!$A$1:$K$104,7,0),IF(AF808='[1]Price List'!$H$1,VLOOKUP(N808,'[1]Price List'!$A$1:$K$104,8,0),IF(AF808='[1]Price List'!$I$1,VLOOKUP(N808,'[1]Price List'!$A$1:$K$104,9,0),IF(AF808='[1]Price List'!$J$1,VLOOKUP(N808,'[1]Price List'!$A$1:$K$104,10,0),IF(AF808='[1]Price List'!$K$1,VLOOKUP(N808,'[1]Price List'!$A$1:$K$104,11,0))))))))))))+(IF(AF808='[1]Price List'!$B$1,VLOOKUP(O808,'[1]Price List'!$A$1:$K$104,2,0),IF(AF808='[1]Price List'!$C$1,VLOOKUP(O808,'[1]Price List'!$A$1:$K$104,3,0),IF(AF808='[1]Price List'!$D$1,VLOOKUP(O808,'[1]Price List'!$A$1:$K$104,4,0),IF(AF808='[1]Price List'!$E$1,VLOOKUP(O808,'[1]Price List'!$A$1:$K$104,5,0),IF(AF808='[1]Price List'!$F$1,VLOOKUP(O808,'[1]Price List'!$A$1:$K$104,6,0),IF(AF808='[1]Price List'!$G$1,VLOOKUP(O808,'[1]Price List'!$A$1:$K$104,7,0),IF(AF808='[1]Price List'!$H$1,VLOOKUP(O808,'[1]Price List'!$A$1:$K$104,8,0),IF(AF808='[1]Price List'!$I$1,VLOOKUP(O808,'[1]Price List'!$A$1:$K$104,9,0),IF(AF808='[1]Price List'!$J$1,VLOOKUP(O808,'[1]Price List'!$A$1:$K$104,10,0),IF(AF808='[1]Price List'!$K$1,VLOOKUP(O808,'[1]Price List'!$A$1:$K$104,11,0))))))))))))+(IF(AF808='[1]Price List'!$B$1,VLOOKUP(P808,'[1]Price List'!$A$1:$K$104,2,0),IF(AF808='[1]Price List'!$C$1,VLOOKUP(P808,'[1]Price List'!$A$1:$K$104,3,0),IF(AF808='[1]Price List'!$D$1,VLOOKUP(P808,'[1]Price List'!$A$1:$K$104,4,0),IF(AF808='[1]Price List'!$E$1,VLOOKUP(P808,'[1]Price List'!$A$1:$K$104,5,0),IF(AF808='[1]Price List'!$F$1,VLOOKUP(P808,'[1]Price List'!$A$1:$K$104,6,0),IF(AF808='[1]Price List'!$G$1,VLOOKUP(P808,'[1]Price List'!$A$1:$K$104,7,0),IF(AF808='[1]Price List'!$H$1,VLOOKUP(P808,'[1]Price List'!$A$1:$K$104,8,0),IF(AF808='[1]Price List'!$I$1,VLOOKUP(P808,'[1]Price List'!$A$1:$K$104,9,0),IF(AF808='[1]Price List'!$J$1,VLOOKUP(P808,'[1]Price List'!$A$1:$K$104,10,0),IF(AF808='[1]Price List'!$K$1,VLOOKUP(P808,'[1]Price List'!$A$1:$K$104,11,0))))))))))))</f>
        <v>250000</v>
      </c>
      <c r="R808" s="103"/>
      <c r="S808" s="127"/>
      <c r="T808" s="127"/>
      <c r="U808" s="120">
        <v>41915</v>
      </c>
      <c r="V808" s="523">
        <f t="shared" si="201"/>
        <v>57</v>
      </c>
      <c r="W808" s="127"/>
      <c r="X808" s="141" t="s">
        <v>11542</v>
      </c>
      <c r="Y808" s="424" t="s">
        <v>11543</v>
      </c>
      <c r="Z808" s="126" t="s">
        <v>627</v>
      </c>
      <c r="AA808" s="103"/>
      <c r="AB808" s="126" t="s">
        <v>635</v>
      </c>
      <c r="AC808" s="103"/>
      <c r="AD808" s="103"/>
      <c r="AE808" s="103"/>
      <c r="AF808" s="121" t="s">
        <v>477</v>
      </c>
      <c r="AG808" s="126"/>
      <c r="AH808" s="524"/>
      <c r="AI808" s="524"/>
      <c r="AJ808" s="121"/>
      <c r="AK808" s="121"/>
      <c r="AL808" s="121"/>
      <c r="AM808" s="120"/>
      <c r="AN808" s="120"/>
      <c r="AO808" s="120"/>
      <c r="AP808" s="121"/>
      <c r="AQ808" s="525"/>
      <c r="AR808" s="525">
        <f t="shared" ca="1" si="204"/>
        <v>42347</v>
      </c>
      <c r="AS808" s="121"/>
      <c r="AT808" s="247" t="s">
        <v>10055</v>
      </c>
      <c r="AU808" s="256">
        <v>42242</v>
      </c>
      <c r="AV808" s="603">
        <v>42249</v>
      </c>
      <c r="AX808" s="121" t="s">
        <v>10056</v>
      </c>
      <c r="AY808" s="664"/>
      <c r="AZ808" s="667">
        <v>42257</v>
      </c>
      <c r="BB808" s="121"/>
      <c r="BC808" s="522">
        <f t="shared" si="203"/>
        <v>250000</v>
      </c>
      <c r="BD808" s="121"/>
      <c r="BE808" s="516"/>
      <c r="BF808" s="122"/>
      <c r="BG808" s="141" t="s">
        <v>9329</v>
      </c>
      <c r="BH808" s="121"/>
      <c r="BI808" s="122"/>
      <c r="BJ808" s="190"/>
      <c r="BK808" s="526" t="s">
        <v>167</v>
      </c>
      <c r="BL808" s="534">
        <f t="shared" si="200"/>
        <v>250000</v>
      </c>
      <c r="BM808" t="s">
        <v>640</v>
      </c>
      <c r="BQ808" t="str">
        <f t="shared" si="192"/>
        <v>Indosat</v>
      </c>
      <c r="BR808" t="str">
        <f t="shared" si="193"/>
        <v>HK-14-1983</v>
      </c>
      <c r="BS808" s="91">
        <f t="shared" si="194"/>
        <v>2014</v>
      </c>
      <c r="BT808">
        <f t="shared" si="205"/>
        <v>42257</v>
      </c>
      <c r="BU808" s="91">
        <f t="shared" si="187"/>
        <v>0</v>
      </c>
      <c r="BW808" t="str">
        <f t="shared" si="195"/>
        <v>Site : RANCAMAYA - 03BGR003</v>
      </c>
      <c r="BX808" t="str">
        <f t="shared" si="196"/>
        <v>Tipe Tower : SST</v>
      </c>
      <c r="BY808">
        <f t="shared" si="197"/>
        <v>4800083168</v>
      </c>
      <c r="BZ808" s="92" t="str">
        <f t="shared" si="197"/>
        <v>BoQ Verification</v>
      </c>
      <c r="CD808" s="531"/>
    </row>
    <row r="809" spans="2:82" ht="15" customHeight="1" x14ac:dyDescent="0.25">
      <c r="B809" s="103">
        <f t="shared" si="202"/>
        <v>660</v>
      </c>
      <c r="C809" s="126" t="s">
        <v>11544</v>
      </c>
      <c r="D809" s="126">
        <v>4800083168</v>
      </c>
      <c r="E809" s="121" t="s">
        <v>627</v>
      </c>
      <c r="F809" s="522">
        <v>250000</v>
      </c>
      <c r="G809" s="127">
        <v>8</v>
      </c>
      <c r="H809" s="103">
        <v>2014</v>
      </c>
      <c r="I809" s="128">
        <v>41858</v>
      </c>
      <c r="J809" s="128"/>
      <c r="K809" s="127" t="s">
        <v>628</v>
      </c>
      <c r="L809" s="126" t="s">
        <v>628</v>
      </c>
      <c r="M809" s="141" t="s">
        <v>628</v>
      </c>
      <c r="N809" s="142" t="s">
        <v>631</v>
      </c>
      <c r="O809" s="127" t="s">
        <v>98</v>
      </c>
      <c r="P809" s="127" t="s">
        <v>98</v>
      </c>
      <c r="Q809" s="100">
        <f>(IF(AF809='[1]Price List'!$B$1,VLOOKUP(N809,'[1]Price List'!$A$1:$K$104,2,0),IF(AF809='[1]Price List'!$C$1,VLOOKUP(N809,'[1]Price List'!$A$1:$K$104,3,0),IF(AF809='[1]Price List'!$D$1,VLOOKUP(N809,'[1]Price List'!$A$1:$K$104,4,0),IF(AF809='[1]Price List'!$E$1,VLOOKUP(N809,'[1]Price List'!$A$1:$K$104,5,0),IF(AF809='[1]Price List'!$F$1,VLOOKUP(N809,'[1]Price List'!$A$1:$K$104,6,0),IF(AF809='[1]Price List'!$G$1,VLOOKUP(N809,'[1]Price List'!$A$1:$K$104,7,0),IF(AF809='[1]Price List'!$H$1,VLOOKUP(N809,'[1]Price List'!$A$1:$K$104,8,0),IF(AF809='[1]Price List'!$I$1,VLOOKUP(N809,'[1]Price List'!$A$1:$K$104,9,0),IF(AF809='[1]Price List'!$J$1,VLOOKUP(N809,'[1]Price List'!$A$1:$K$104,10,0),IF(AF809='[1]Price List'!$K$1,VLOOKUP(N809,'[1]Price List'!$A$1:$K$104,11,0))))))))))))+(IF(AF809='[1]Price List'!$B$1,VLOOKUP(O809,'[1]Price List'!$A$1:$K$104,2,0),IF(AF809='[1]Price List'!$C$1,VLOOKUP(O809,'[1]Price List'!$A$1:$K$104,3,0),IF(AF809='[1]Price List'!$D$1,VLOOKUP(O809,'[1]Price List'!$A$1:$K$104,4,0),IF(AF809='[1]Price List'!$E$1,VLOOKUP(O809,'[1]Price List'!$A$1:$K$104,5,0),IF(AF809='[1]Price List'!$F$1,VLOOKUP(O809,'[1]Price List'!$A$1:$K$104,6,0),IF(AF809='[1]Price List'!$G$1,VLOOKUP(O809,'[1]Price List'!$A$1:$K$104,7,0),IF(AF809='[1]Price List'!$H$1,VLOOKUP(O809,'[1]Price List'!$A$1:$K$104,8,0),IF(AF809='[1]Price List'!$I$1,VLOOKUP(O809,'[1]Price List'!$A$1:$K$104,9,0),IF(AF809='[1]Price List'!$J$1,VLOOKUP(O809,'[1]Price List'!$A$1:$K$104,10,0),IF(AF809='[1]Price List'!$K$1,VLOOKUP(O809,'[1]Price List'!$A$1:$K$104,11,0))))))))))))+(IF(AF809='[1]Price List'!$B$1,VLOOKUP(P809,'[1]Price List'!$A$1:$K$104,2,0),IF(AF809='[1]Price List'!$C$1,VLOOKUP(P809,'[1]Price List'!$A$1:$K$104,3,0),IF(AF809='[1]Price List'!$D$1,VLOOKUP(P809,'[1]Price List'!$A$1:$K$104,4,0),IF(AF809='[1]Price List'!$E$1,VLOOKUP(P809,'[1]Price List'!$A$1:$K$104,5,0),IF(AF809='[1]Price List'!$F$1,VLOOKUP(P809,'[1]Price List'!$A$1:$K$104,6,0),IF(AF809='[1]Price List'!$G$1,VLOOKUP(P809,'[1]Price List'!$A$1:$K$104,7,0),IF(AF809='[1]Price List'!$H$1,VLOOKUP(P809,'[1]Price List'!$A$1:$K$104,8,0),IF(AF809='[1]Price List'!$I$1,VLOOKUP(P809,'[1]Price List'!$A$1:$K$104,9,0),IF(AF809='[1]Price List'!$J$1,VLOOKUP(P809,'[1]Price List'!$A$1:$K$104,10,0),IF(AF809='[1]Price List'!$K$1,VLOOKUP(P809,'[1]Price List'!$A$1:$K$104,11,0))))))))))))</f>
        <v>250000</v>
      </c>
      <c r="R809" s="103"/>
      <c r="S809" s="127"/>
      <c r="T809" s="127"/>
      <c r="U809" s="120">
        <v>41907</v>
      </c>
      <c r="V809" s="523">
        <f t="shared" si="201"/>
        <v>49</v>
      </c>
      <c r="W809" s="127"/>
      <c r="X809" s="141" t="s">
        <v>11545</v>
      </c>
      <c r="Y809" s="424" t="s">
        <v>11546</v>
      </c>
      <c r="Z809" s="126" t="s">
        <v>627</v>
      </c>
      <c r="AA809" s="103"/>
      <c r="AB809" s="126" t="s">
        <v>635</v>
      </c>
      <c r="AC809" s="103"/>
      <c r="AD809" s="103"/>
      <c r="AE809" s="103"/>
      <c r="AF809" s="121" t="s">
        <v>477</v>
      </c>
      <c r="AG809" s="126"/>
      <c r="AH809" s="524"/>
      <c r="AI809" s="524"/>
      <c r="AJ809" s="121"/>
      <c r="AK809" s="121"/>
      <c r="AL809" s="121"/>
      <c r="AM809" s="120"/>
      <c r="AN809" s="120"/>
      <c r="AO809" s="120"/>
      <c r="AP809" s="121"/>
      <c r="AQ809" s="525"/>
      <c r="AR809" s="525">
        <f t="shared" ca="1" si="204"/>
        <v>42347</v>
      </c>
      <c r="AS809" s="121"/>
      <c r="AT809" s="608" t="s">
        <v>10055</v>
      </c>
      <c r="AU809" s="256">
        <v>42242</v>
      </c>
      <c r="AV809" s="603">
        <v>42249</v>
      </c>
      <c r="AX809" s="121" t="s">
        <v>10056</v>
      </c>
      <c r="AY809" s="664"/>
      <c r="AZ809" s="667">
        <v>42257</v>
      </c>
      <c r="BB809" s="121"/>
      <c r="BC809" s="522">
        <f t="shared" si="203"/>
        <v>250000</v>
      </c>
      <c r="BD809" s="121"/>
      <c r="BE809" s="516"/>
      <c r="BF809" s="122"/>
      <c r="BG809" s="141" t="s">
        <v>9329</v>
      </c>
      <c r="BH809" s="121"/>
      <c r="BI809" s="122"/>
      <c r="BJ809" s="190"/>
      <c r="BK809" s="526" t="s">
        <v>167</v>
      </c>
      <c r="BL809" s="534">
        <f t="shared" si="200"/>
        <v>250000</v>
      </c>
      <c r="BQ809" t="str">
        <f t="shared" si="192"/>
        <v>Indosat</v>
      </c>
      <c r="BR809" t="str">
        <f t="shared" si="193"/>
        <v>HK-14-1984</v>
      </c>
      <c r="BS809" s="91">
        <f t="shared" si="194"/>
        <v>2014</v>
      </c>
      <c r="BT809">
        <f t="shared" si="205"/>
        <v>42257</v>
      </c>
      <c r="BU809" s="91">
        <f t="shared" si="187"/>
        <v>0</v>
      </c>
      <c r="BW809" t="str">
        <f t="shared" si="195"/>
        <v>Site : TEMA BARU - 01JKT104</v>
      </c>
      <c r="BX809" t="str">
        <f t="shared" si="196"/>
        <v>Tipe Tower : SST</v>
      </c>
      <c r="BY809">
        <f t="shared" si="197"/>
        <v>4800083168</v>
      </c>
      <c r="BZ809" s="92" t="str">
        <f t="shared" si="197"/>
        <v>BoQ Verification</v>
      </c>
      <c r="CD809" s="531"/>
    </row>
    <row r="810" spans="2:82" ht="15" customHeight="1" x14ac:dyDescent="0.25">
      <c r="B810" s="103">
        <f t="shared" si="202"/>
        <v>661</v>
      </c>
      <c r="C810" s="126" t="s">
        <v>11547</v>
      </c>
      <c r="D810" s="126">
        <v>4800083168</v>
      </c>
      <c r="E810" s="121" t="s">
        <v>627</v>
      </c>
      <c r="F810" s="522">
        <v>250000</v>
      </c>
      <c r="G810" s="127">
        <v>8</v>
      </c>
      <c r="H810" s="103">
        <v>2014</v>
      </c>
      <c r="I810" s="128">
        <v>41858</v>
      </c>
      <c r="J810" s="128"/>
      <c r="K810" s="127" t="s">
        <v>628</v>
      </c>
      <c r="L810" s="126" t="s">
        <v>628</v>
      </c>
      <c r="M810" s="141" t="s">
        <v>628</v>
      </c>
      <c r="N810" s="142" t="s">
        <v>631</v>
      </c>
      <c r="O810" s="127" t="s">
        <v>98</v>
      </c>
      <c r="P810" s="127" t="s">
        <v>98</v>
      </c>
      <c r="Q810" s="100">
        <f>(IF(AF810='[1]Price List'!$B$1,VLOOKUP(N810,'[1]Price List'!$A$1:$K$104,2,0),IF(AF810='[1]Price List'!$C$1,VLOOKUP(N810,'[1]Price List'!$A$1:$K$104,3,0),IF(AF810='[1]Price List'!$D$1,VLOOKUP(N810,'[1]Price List'!$A$1:$K$104,4,0),IF(AF810='[1]Price List'!$E$1,VLOOKUP(N810,'[1]Price List'!$A$1:$K$104,5,0),IF(AF810='[1]Price List'!$F$1,VLOOKUP(N810,'[1]Price List'!$A$1:$K$104,6,0),IF(AF810='[1]Price List'!$G$1,VLOOKUP(N810,'[1]Price List'!$A$1:$K$104,7,0),IF(AF810='[1]Price List'!$H$1,VLOOKUP(N810,'[1]Price List'!$A$1:$K$104,8,0),IF(AF810='[1]Price List'!$I$1,VLOOKUP(N810,'[1]Price List'!$A$1:$K$104,9,0),IF(AF810='[1]Price List'!$J$1,VLOOKUP(N810,'[1]Price List'!$A$1:$K$104,10,0),IF(AF810='[1]Price List'!$K$1,VLOOKUP(N810,'[1]Price List'!$A$1:$K$104,11,0))))))))))))+(IF(AF810='[1]Price List'!$B$1,VLOOKUP(O810,'[1]Price List'!$A$1:$K$104,2,0),IF(AF810='[1]Price List'!$C$1,VLOOKUP(O810,'[1]Price List'!$A$1:$K$104,3,0),IF(AF810='[1]Price List'!$D$1,VLOOKUP(O810,'[1]Price List'!$A$1:$K$104,4,0),IF(AF810='[1]Price List'!$E$1,VLOOKUP(O810,'[1]Price List'!$A$1:$K$104,5,0),IF(AF810='[1]Price List'!$F$1,VLOOKUP(O810,'[1]Price List'!$A$1:$K$104,6,0),IF(AF810='[1]Price List'!$G$1,VLOOKUP(O810,'[1]Price List'!$A$1:$K$104,7,0),IF(AF810='[1]Price List'!$H$1,VLOOKUP(O810,'[1]Price List'!$A$1:$K$104,8,0),IF(AF810='[1]Price List'!$I$1,VLOOKUP(O810,'[1]Price List'!$A$1:$K$104,9,0),IF(AF810='[1]Price List'!$J$1,VLOOKUP(O810,'[1]Price List'!$A$1:$K$104,10,0),IF(AF810='[1]Price List'!$K$1,VLOOKUP(O810,'[1]Price List'!$A$1:$K$104,11,0))))))))))))+(IF(AF810='[1]Price List'!$B$1,VLOOKUP(P810,'[1]Price List'!$A$1:$K$104,2,0),IF(AF810='[1]Price List'!$C$1,VLOOKUP(P810,'[1]Price List'!$A$1:$K$104,3,0),IF(AF810='[1]Price List'!$D$1,VLOOKUP(P810,'[1]Price List'!$A$1:$K$104,4,0),IF(AF810='[1]Price List'!$E$1,VLOOKUP(P810,'[1]Price List'!$A$1:$K$104,5,0),IF(AF810='[1]Price List'!$F$1,VLOOKUP(P810,'[1]Price List'!$A$1:$K$104,6,0),IF(AF810='[1]Price List'!$G$1,VLOOKUP(P810,'[1]Price List'!$A$1:$K$104,7,0),IF(AF810='[1]Price List'!$H$1,VLOOKUP(P810,'[1]Price List'!$A$1:$K$104,8,0),IF(AF810='[1]Price List'!$I$1,VLOOKUP(P810,'[1]Price List'!$A$1:$K$104,9,0),IF(AF810='[1]Price List'!$J$1,VLOOKUP(P810,'[1]Price List'!$A$1:$K$104,10,0),IF(AF810='[1]Price List'!$K$1,VLOOKUP(P810,'[1]Price List'!$A$1:$K$104,11,0))))))))))))</f>
        <v>250000</v>
      </c>
      <c r="R810" s="103"/>
      <c r="S810" s="127"/>
      <c r="T810" s="127"/>
      <c r="U810" s="120">
        <v>41907</v>
      </c>
      <c r="V810" s="523">
        <f t="shared" si="201"/>
        <v>49</v>
      </c>
      <c r="W810" s="127"/>
      <c r="X810" s="141" t="s">
        <v>11548</v>
      </c>
      <c r="Y810" s="424" t="s">
        <v>11549</v>
      </c>
      <c r="Z810" s="126" t="s">
        <v>627</v>
      </c>
      <c r="AA810" s="103"/>
      <c r="AB810" s="126" t="s">
        <v>635</v>
      </c>
      <c r="AC810" s="103"/>
      <c r="AD810" s="103"/>
      <c r="AE810" s="103"/>
      <c r="AF810" s="121" t="s">
        <v>477</v>
      </c>
      <c r="AG810" s="126"/>
      <c r="AH810" s="524"/>
      <c r="AI810" s="524"/>
      <c r="AJ810" s="121"/>
      <c r="AK810" s="121"/>
      <c r="AL810" s="121"/>
      <c r="AM810" s="120"/>
      <c r="AN810" s="120"/>
      <c r="AO810" s="120"/>
      <c r="AP810" s="121"/>
      <c r="AQ810" s="525"/>
      <c r="AR810" s="525">
        <f t="shared" ca="1" si="204"/>
        <v>42347</v>
      </c>
      <c r="AS810" s="121"/>
      <c r="AT810" s="608" t="s">
        <v>10055</v>
      </c>
      <c r="AU810" s="256">
        <v>42242</v>
      </c>
      <c r="AV810" s="603">
        <v>42249</v>
      </c>
      <c r="AX810" s="121" t="s">
        <v>10056</v>
      </c>
      <c r="AY810" s="664"/>
      <c r="AZ810" s="667">
        <v>42257</v>
      </c>
      <c r="BB810" s="121"/>
      <c r="BC810" s="522">
        <f t="shared" si="203"/>
        <v>250000</v>
      </c>
      <c r="BD810" s="121"/>
      <c r="BE810" s="516"/>
      <c r="BF810" s="122"/>
      <c r="BG810" s="141" t="s">
        <v>9329</v>
      </c>
      <c r="BH810" s="121"/>
      <c r="BI810" s="122"/>
      <c r="BJ810" s="190"/>
      <c r="BK810" s="526" t="s">
        <v>167</v>
      </c>
      <c r="BL810" s="534">
        <f t="shared" si="200"/>
        <v>250000</v>
      </c>
      <c r="BM810" t="s">
        <v>640</v>
      </c>
      <c r="BQ810" t="str">
        <f t="shared" si="192"/>
        <v>Indosat</v>
      </c>
      <c r="BR810" t="str">
        <f t="shared" si="193"/>
        <v>HK-14-1985</v>
      </c>
      <c r="BS810" s="91">
        <f t="shared" si="194"/>
        <v>2014</v>
      </c>
      <c r="BT810">
        <f t="shared" si="205"/>
        <v>42257</v>
      </c>
      <c r="BU810" s="91">
        <f t="shared" si="187"/>
        <v>0</v>
      </c>
      <c r="BW810" t="str">
        <f t="shared" si="195"/>
        <v>Site : TAMAN RAWA - 01JKP182</v>
      </c>
      <c r="BX810" t="str">
        <f t="shared" si="196"/>
        <v>Tipe Tower : SST</v>
      </c>
      <c r="BY810">
        <f t="shared" si="197"/>
        <v>4800083168</v>
      </c>
      <c r="BZ810" s="92" t="str">
        <f t="shared" si="197"/>
        <v>BoQ Verification</v>
      </c>
      <c r="CD810" s="531"/>
    </row>
    <row r="811" spans="2:82" ht="15" customHeight="1" x14ac:dyDescent="0.25">
      <c r="B811" s="103">
        <f t="shared" si="202"/>
        <v>662</v>
      </c>
      <c r="C811" s="126" t="s">
        <v>11550</v>
      </c>
      <c r="D811" s="126">
        <v>4800083168</v>
      </c>
      <c r="E811" s="121" t="s">
        <v>627</v>
      </c>
      <c r="F811" s="522">
        <v>250000</v>
      </c>
      <c r="G811" s="127">
        <v>8</v>
      </c>
      <c r="H811" s="103">
        <v>2014</v>
      </c>
      <c r="I811" s="128">
        <v>41858</v>
      </c>
      <c r="J811" s="128"/>
      <c r="K811" s="127" t="s">
        <v>628</v>
      </c>
      <c r="L811" s="126" t="s">
        <v>628</v>
      </c>
      <c r="M811" s="141" t="s">
        <v>628</v>
      </c>
      <c r="N811" s="142" t="s">
        <v>631</v>
      </c>
      <c r="O811" s="127" t="s">
        <v>98</v>
      </c>
      <c r="P811" s="127" t="s">
        <v>98</v>
      </c>
      <c r="Q811" s="100">
        <f>(IF(AF811='[1]Price List'!$B$1,VLOOKUP(N811,'[1]Price List'!$A$1:$K$104,2,0),IF(AF811='[1]Price List'!$C$1,VLOOKUP(N811,'[1]Price List'!$A$1:$K$104,3,0),IF(AF811='[1]Price List'!$D$1,VLOOKUP(N811,'[1]Price List'!$A$1:$K$104,4,0),IF(AF811='[1]Price List'!$E$1,VLOOKUP(N811,'[1]Price List'!$A$1:$K$104,5,0),IF(AF811='[1]Price List'!$F$1,VLOOKUP(N811,'[1]Price List'!$A$1:$K$104,6,0),IF(AF811='[1]Price List'!$G$1,VLOOKUP(N811,'[1]Price List'!$A$1:$K$104,7,0),IF(AF811='[1]Price List'!$H$1,VLOOKUP(N811,'[1]Price List'!$A$1:$K$104,8,0),IF(AF811='[1]Price List'!$I$1,VLOOKUP(N811,'[1]Price List'!$A$1:$K$104,9,0),IF(AF811='[1]Price List'!$J$1,VLOOKUP(N811,'[1]Price List'!$A$1:$K$104,10,0),IF(AF811='[1]Price List'!$K$1,VLOOKUP(N811,'[1]Price List'!$A$1:$K$104,11,0))))))))))))+(IF(AF811='[1]Price List'!$B$1,VLOOKUP(O811,'[1]Price List'!$A$1:$K$104,2,0),IF(AF811='[1]Price List'!$C$1,VLOOKUP(O811,'[1]Price List'!$A$1:$K$104,3,0),IF(AF811='[1]Price List'!$D$1,VLOOKUP(O811,'[1]Price List'!$A$1:$K$104,4,0),IF(AF811='[1]Price List'!$E$1,VLOOKUP(O811,'[1]Price List'!$A$1:$K$104,5,0),IF(AF811='[1]Price List'!$F$1,VLOOKUP(O811,'[1]Price List'!$A$1:$K$104,6,0),IF(AF811='[1]Price List'!$G$1,VLOOKUP(O811,'[1]Price List'!$A$1:$K$104,7,0),IF(AF811='[1]Price List'!$H$1,VLOOKUP(O811,'[1]Price List'!$A$1:$K$104,8,0),IF(AF811='[1]Price List'!$I$1,VLOOKUP(O811,'[1]Price List'!$A$1:$K$104,9,0),IF(AF811='[1]Price List'!$J$1,VLOOKUP(O811,'[1]Price List'!$A$1:$K$104,10,0),IF(AF811='[1]Price List'!$K$1,VLOOKUP(O811,'[1]Price List'!$A$1:$K$104,11,0))))))))))))+(IF(AF811='[1]Price List'!$B$1,VLOOKUP(P811,'[1]Price List'!$A$1:$K$104,2,0),IF(AF811='[1]Price List'!$C$1,VLOOKUP(P811,'[1]Price List'!$A$1:$K$104,3,0),IF(AF811='[1]Price List'!$D$1,VLOOKUP(P811,'[1]Price List'!$A$1:$K$104,4,0),IF(AF811='[1]Price List'!$E$1,VLOOKUP(P811,'[1]Price List'!$A$1:$K$104,5,0),IF(AF811='[1]Price List'!$F$1,VLOOKUP(P811,'[1]Price List'!$A$1:$K$104,6,0),IF(AF811='[1]Price List'!$G$1,VLOOKUP(P811,'[1]Price List'!$A$1:$K$104,7,0),IF(AF811='[1]Price List'!$H$1,VLOOKUP(P811,'[1]Price List'!$A$1:$K$104,8,0),IF(AF811='[1]Price List'!$I$1,VLOOKUP(P811,'[1]Price List'!$A$1:$K$104,9,0),IF(AF811='[1]Price List'!$J$1,VLOOKUP(P811,'[1]Price List'!$A$1:$K$104,10,0),IF(AF811='[1]Price List'!$K$1,VLOOKUP(P811,'[1]Price List'!$A$1:$K$104,11,0))))))))))))</f>
        <v>250000</v>
      </c>
      <c r="R811" s="103"/>
      <c r="S811" s="127"/>
      <c r="T811" s="127"/>
      <c r="U811" s="120">
        <v>41907</v>
      </c>
      <c r="V811" s="523">
        <f t="shared" si="201"/>
        <v>49</v>
      </c>
      <c r="W811" s="127"/>
      <c r="X811" s="141" t="s">
        <v>11551</v>
      </c>
      <c r="Y811" s="424" t="s">
        <v>11552</v>
      </c>
      <c r="Z811" s="126" t="s">
        <v>627</v>
      </c>
      <c r="AA811" s="103"/>
      <c r="AB811" s="126" t="s">
        <v>635</v>
      </c>
      <c r="AC811" s="103"/>
      <c r="AD811" s="103"/>
      <c r="AE811" s="103"/>
      <c r="AF811" s="121" t="s">
        <v>477</v>
      </c>
      <c r="AG811" s="126"/>
      <c r="AH811" s="524"/>
      <c r="AI811" s="524"/>
      <c r="AJ811" s="121"/>
      <c r="AK811" s="121"/>
      <c r="AL811" s="121"/>
      <c r="AM811" s="120"/>
      <c r="AN811" s="120"/>
      <c r="AO811" s="120"/>
      <c r="AP811" s="121"/>
      <c r="AQ811" s="525"/>
      <c r="AR811" s="525">
        <f t="shared" ca="1" si="204"/>
        <v>42347</v>
      </c>
      <c r="AS811" s="121"/>
      <c r="AT811" t="s">
        <v>11137</v>
      </c>
      <c r="AU811" s="91">
        <v>42025</v>
      </c>
      <c r="AV811" s="91">
        <v>42055</v>
      </c>
      <c r="AX811" s="121" t="s">
        <v>11138</v>
      </c>
      <c r="AZ811" s="256">
        <v>42055</v>
      </c>
      <c r="BA811" s="120">
        <v>42096</v>
      </c>
      <c r="BB811" s="121"/>
      <c r="BC811" s="522">
        <f t="shared" si="203"/>
        <v>250000</v>
      </c>
      <c r="BD811" s="121"/>
      <c r="BE811" s="516">
        <f>+BC811</f>
        <v>250000</v>
      </c>
      <c r="BF811" s="122">
        <v>42100</v>
      </c>
      <c r="BG811" s="141" t="s">
        <v>116</v>
      </c>
      <c r="BH811" s="121" t="s">
        <v>11139</v>
      </c>
      <c r="BI811" s="122">
        <v>42101</v>
      </c>
      <c r="BJ811" s="190">
        <v>42124</v>
      </c>
      <c r="BK811" s="526" t="s">
        <v>167</v>
      </c>
      <c r="BL811" s="534">
        <f t="shared" si="200"/>
        <v>250000</v>
      </c>
      <c r="BQ811" t="str">
        <f t="shared" si="192"/>
        <v>Indosat</v>
      </c>
      <c r="BR811" t="str">
        <f t="shared" si="193"/>
        <v>HK-14-1986</v>
      </c>
      <c r="BS811" s="91">
        <f t="shared" si="194"/>
        <v>2014</v>
      </c>
      <c r="BT811">
        <f t="shared" si="205"/>
        <v>42055</v>
      </c>
      <c r="BU811" s="91">
        <f t="shared" si="205"/>
        <v>42096</v>
      </c>
      <c r="BW811" t="str">
        <f t="shared" si="195"/>
        <v>Site : SOFT BALL SENAYAN - 01JKP188</v>
      </c>
      <c r="BX811" t="str">
        <f t="shared" si="196"/>
        <v>Tipe Tower : SST</v>
      </c>
      <c r="BY811">
        <f t="shared" si="197"/>
        <v>4800083168</v>
      </c>
      <c r="BZ811" s="92" t="str">
        <f t="shared" si="197"/>
        <v>BoQ Verification</v>
      </c>
      <c r="CD811" s="531"/>
    </row>
    <row r="812" spans="2:82" ht="15" customHeight="1" x14ac:dyDescent="0.25">
      <c r="B812" s="103">
        <f t="shared" si="202"/>
        <v>663</v>
      </c>
      <c r="C812" s="126" t="s">
        <v>11553</v>
      </c>
      <c r="D812" s="126">
        <v>4800083168</v>
      </c>
      <c r="E812" s="121" t="s">
        <v>627</v>
      </c>
      <c r="F812" s="522">
        <v>250000</v>
      </c>
      <c r="G812" s="127">
        <v>8</v>
      </c>
      <c r="H812" s="103">
        <v>2014</v>
      </c>
      <c r="I812" s="128">
        <v>41858</v>
      </c>
      <c r="J812" s="128"/>
      <c r="K812" s="127" t="s">
        <v>628</v>
      </c>
      <c r="L812" s="126" t="s">
        <v>628</v>
      </c>
      <c r="M812" s="141" t="s">
        <v>628</v>
      </c>
      <c r="N812" s="142" t="s">
        <v>631</v>
      </c>
      <c r="O812" s="127" t="s">
        <v>98</v>
      </c>
      <c r="P812" s="127" t="s">
        <v>98</v>
      </c>
      <c r="Q812" s="100">
        <f>(IF(AF812='[1]Price List'!$B$1,VLOOKUP(N812,'[1]Price List'!$A$1:$K$104,2,0),IF(AF812='[1]Price List'!$C$1,VLOOKUP(N812,'[1]Price List'!$A$1:$K$104,3,0),IF(AF812='[1]Price List'!$D$1,VLOOKUP(N812,'[1]Price List'!$A$1:$K$104,4,0),IF(AF812='[1]Price List'!$E$1,VLOOKUP(N812,'[1]Price List'!$A$1:$K$104,5,0),IF(AF812='[1]Price List'!$F$1,VLOOKUP(N812,'[1]Price List'!$A$1:$K$104,6,0),IF(AF812='[1]Price List'!$G$1,VLOOKUP(N812,'[1]Price List'!$A$1:$K$104,7,0),IF(AF812='[1]Price List'!$H$1,VLOOKUP(N812,'[1]Price List'!$A$1:$K$104,8,0),IF(AF812='[1]Price List'!$I$1,VLOOKUP(N812,'[1]Price List'!$A$1:$K$104,9,0),IF(AF812='[1]Price List'!$J$1,VLOOKUP(N812,'[1]Price List'!$A$1:$K$104,10,0),IF(AF812='[1]Price List'!$K$1,VLOOKUP(N812,'[1]Price List'!$A$1:$K$104,11,0))))))))))))+(IF(AF812='[1]Price List'!$B$1,VLOOKUP(O812,'[1]Price List'!$A$1:$K$104,2,0),IF(AF812='[1]Price List'!$C$1,VLOOKUP(O812,'[1]Price List'!$A$1:$K$104,3,0),IF(AF812='[1]Price List'!$D$1,VLOOKUP(O812,'[1]Price List'!$A$1:$K$104,4,0),IF(AF812='[1]Price List'!$E$1,VLOOKUP(O812,'[1]Price List'!$A$1:$K$104,5,0),IF(AF812='[1]Price List'!$F$1,VLOOKUP(O812,'[1]Price List'!$A$1:$K$104,6,0),IF(AF812='[1]Price List'!$G$1,VLOOKUP(O812,'[1]Price List'!$A$1:$K$104,7,0),IF(AF812='[1]Price List'!$H$1,VLOOKUP(O812,'[1]Price List'!$A$1:$K$104,8,0),IF(AF812='[1]Price List'!$I$1,VLOOKUP(O812,'[1]Price List'!$A$1:$K$104,9,0),IF(AF812='[1]Price List'!$J$1,VLOOKUP(O812,'[1]Price List'!$A$1:$K$104,10,0),IF(AF812='[1]Price List'!$K$1,VLOOKUP(O812,'[1]Price List'!$A$1:$K$104,11,0))))))))))))+(IF(AF812='[1]Price List'!$B$1,VLOOKUP(P812,'[1]Price List'!$A$1:$K$104,2,0),IF(AF812='[1]Price List'!$C$1,VLOOKUP(P812,'[1]Price List'!$A$1:$K$104,3,0),IF(AF812='[1]Price List'!$D$1,VLOOKUP(P812,'[1]Price List'!$A$1:$K$104,4,0),IF(AF812='[1]Price List'!$E$1,VLOOKUP(P812,'[1]Price List'!$A$1:$K$104,5,0),IF(AF812='[1]Price List'!$F$1,VLOOKUP(P812,'[1]Price List'!$A$1:$K$104,6,0),IF(AF812='[1]Price List'!$G$1,VLOOKUP(P812,'[1]Price List'!$A$1:$K$104,7,0),IF(AF812='[1]Price List'!$H$1,VLOOKUP(P812,'[1]Price List'!$A$1:$K$104,8,0),IF(AF812='[1]Price List'!$I$1,VLOOKUP(P812,'[1]Price List'!$A$1:$K$104,9,0),IF(AF812='[1]Price List'!$J$1,VLOOKUP(P812,'[1]Price List'!$A$1:$K$104,10,0),IF(AF812='[1]Price List'!$K$1,VLOOKUP(P812,'[1]Price List'!$A$1:$K$104,11,0))))))))))))</f>
        <v>250000</v>
      </c>
      <c r="R812" s="103"/>
      <c r="S812" s="127"/>
      <c r="T812" s="127"/>
      <c r="U812" s="120">
        <v>41907</v>
      </c>
      <c r="V812" s="523">
        <f t="shared" si="201"/>
        <v>49</v>
      </c>
      <c r="W812" s="127"/>
      <c r="X812" s="141" t="s">
        <v>11554</v>
      </c>
      <c r="Y812" s="424" t="s">
        <v>11555</v>
      </c>
      <c r="Z812" s="126" t="s">
        <v>627</v>
      </c>
      <c r="AA812" s="103"/>
      <c r="AB812" s="126" t="s">
        <v>635</v>
      </c>
      <c r="AC812" s="103"/>
      <c r="AD812" s="103"/>
      <c r="AE812" s="103"/>
      <c r="AF812" s="121" t="s">
        <v>477</v>
      </c>
      <c r="AG812" s="126"/>
      <c r="AH812" s="524"/>
      <c r="AI812" s="524"/>
      <c r="AJ812" s="121"/>
      <c r="AK812" s="121"/>
      <c r="AL812" s="121"/>
      <c r="AM812" s="120"/>
      <c r="AN812" s="120"/>
      <c r="AO812" s="120"/>
      <c r="AP812" s="121"/>
      <c r="AQ812" s="525"/>
      <c r="AR812" s="525">
        <f t="shared" ca="1" si="204"/>
        <v>42347</v>
      </c>
      <c r="AS812" s="121"/>
      <c r="AT812" s="247" t="s">
        <v>10590</v>
      </c>
      <c r="AU812" s="256">
        <v>42237</v>
      </c>
      <c r="AV812" s="603">
        <v>42249</v>
      </c>
      <c r="AX812" s="121" t="s">
        <v>10258</v>
      </c>
      <c r="AY812" s="126"/>
      <c r="AZ812" s="542">
        <v>42255</v>
      </c>
      <c r="BA812" s="120">
        <v>42296</v>
      </c>
      <c r="BB812" s="121"/>
      <c r="BC812" s="522">
        <f t="shared" si="203"/>
        <v>250000</v>
      </c>
      <c r="BD812" s="121"/>
      <c r="BE812" s="516"/>
      <c r="BF812" s="122">
        <v>42297</v>
      </c>
      <c r="BG812" s="141" t="s">
        <v>242</v>
      </c>
      <c r="BH812" s="121" t="s">
        <v>15143</v>
      </c>
      <c r="BI812" s="122">
        <v>42297</v>
      </c>
      <c r="BJ812" s="190"/>
      <c r="BK812" s="526" t="s">
        <v>167</v>
      </c>
      <c r="BL812" s="534">
        <f t="shared" si="200"/>
        <v>250000</v>
      </c>
      <c r="BM812" t="s">
        <v>640</v>
      </c>
      <c r="BQ812" t="str">
        <f t="shared" si="192"/>
        <v>Indosat</v>
      </c>
      <c r="BR812" t="str">
        <f t="shared" si="193"/>
        <v>HK-14-1987</v>
      </c>
      <c r="BS812" s="91">
        <f t="shared" si="194"/>
        <v>2014</v>
      </c>
      <c r="BT812">
        <f t="shared" si="205"/>
        <v>42255</v>
      </c>
      <c r="BU812" s="91">
        <f t="shared" si="205"/>
        <v>42296</v>
      </c>
      <c r="BW812" t="str">
        <f t="shared" si="195"/>
        <v>Site : DUREN SAWIT/MAHROEP DURSA - 01JKT078</v>
      </c>
      <c r="BX812" t="str">
        <f t="shared" si="196"/>
        <v>Tipe Tower : SST</v>
      </c>
      <c r="BY812">
        <f t="shared" si="197"/>
        <v>4800083168</v>
      </c>
      <c r="BZ812" s="92" t="str">
        <f t="shared" si="197"/>
        <v>BoQ Verification</v>
      </c>
      <c r="CD812" s="531"/>
    </row>
    <row r="813" spans="2:82" ht="15" customHeight="1" x14ac:dyDescent="0.25">
      <c r="B813" s="103">
        <f t="shared" si="202"/>
        <v>664</v>
      </c>
      <c r="C813" s="126" t="s">
        <v>11556</v>
      </c>
      <c r="D813" s="126">
        <v>4800083168</v>
      </c>
      <c r="E813" s="121" t="s">
        <v>627</v>
      </c>
      <c r="F813" s="522">
        <v>250000</v>
      </c>
      <c r="G813" s="127">
        <v>8</v>
      </c>
      <c r="H813" s="103">
        <v>2014</v>
      </c>
      <c r="I813" s="128">
        <v>41858</v>
      </c>
      <c r="J813" s="128"/>
      <c r="K813" s="127" t="s">
        <v>628</v>
      </c>
      <c r="L813" s="126" t="s">
        <v>628</v>
      </c>
      <c r="M813" s="141" t="s">
        <v>628</v>
      </c>
      <c r="N813" s="142" t="s">
        <v>631</v>
      </c>
      <c r="O813" s="127" t="s">
        <v>98</v>
      </c>
      <c r="P813" s="127" t="s">
        <v>98</v>
      </c>
      <c r="Q813" s="100">
        <f>(IF(AF813='[1]Price List'!$B$1,VLOOKUP(N813,'[1]Price List'!$A$1:$K$104,2,0),IF(AF813='[1]Price List'!$C$1,VLOOKUP(N813,'[1]Price List'!$A$1:$K$104,3,0),IF(AF813='[1]Price List'!$D$1,VLOOKUP(N813,'[1]Price List'!$A$1:$K$104,4,0),IF(AF813='[1]Price List'!$E$1,VLOOKUP(N813,'[1]Price List'!$A$1:$K$104,5,0),IF(AF813='[1]Price List'!$F$1,VLOOKUP(N813,'[1]Price List'!$A$1:$K$104,6,0),IF(AF813='[1]Price List'!$G$1,VLOOKUP(N813,'[1]Price List'!$A$1:$K$104,7,0),IF(AF813='[1]Price List'!$H$1,VLOOKUP(N813,'[1]Price List'!$A$1:$K$104,8,0),IF(AF813='[1]Price List'!$I$1,VLOOKUP(N813,'[1]Price List'!$A$1:$K$104,9,0),IF(AF813='[1]Price List'!$J$1,VLOOKUP(N813,'[1]Price List'!$A$1:$K$104,10,0),IF(AF813='[1]Price List'!$K$1,VLOOKUP(N813,'[1]Price List'!$A$1:$K$104,11,0))))))))))))+(IF(AF813='[1]Price List'!$B$1,VLOOKUP(O813,'[1]Price List'!$A$1:$K$104,2,0),IF(AF813='[1]Price List'!$C$1,VLOOKUP(O813,'[1]Price List'!$A$1:$K$104,3,0),IF(AF813='[1]Price List'!$D$1,VLOOKUP(O813,'[1]Price List'!$A$1:$K$104,4,0),IF(AF813='[1]Price List'!$E$1,VLOOKUP(O813,'[1]Price List'!$A$1:$K$104,5,0),IF(AF813='[1]Price List'!$F$1,VLOOKUP(O813,'[1]Price List'!$A$1:$K$104,6,0),IF(AF813='[1]Price List'!$G$1,VLOOKUP(O813,'[1]Price List'!$A$1:$K$104,7,0),IF(AF813='[1]Price List'!$H$1,VLOOKUP(O813,'[1]Price List'!$A$1:$K$104,8,0),IF(AF813='[1]Price List'!$I$1,VLOOKUP(O813,'[1]Price List'!$A$1:$K$104,9,0),IF(AF813='[1]Price List'!$J$1,VLOOKUP(O813,'[1]Price List'!$A$1:$K$104,10,0),IF(AF813='[1]Price List'!$K$1,VLOOKUP(O813,'[1]Price List'!$A$1:$K$104,11,0))))))))))))+(IF(AF813='[1]Price List'!$B$1,VLOOKUP(P813,'[1]Price List'!$A$1:$K$104,2,0),IF(AF813='[1]Price List'!$C$1,VLOOKUP(P813,'[1]Price List'!$A$1:$K$104,3,0),IF(AF813='[1]Price List'!$D$1,VLOOKUP(P813,'[1]Price List'!$A$1:$K$104,4,0),IF(AF813='[1]Price List'!$E$1,VLOOKUP(P813,'[1]Price List'!$A$1:$K$104,5,0),IF(AF813='[1]Price List'!$F$1,VLOOKUP(P813,'[1]Price List'!$A$1:$K$104,6,0),IF(AF813='[1]Price List'!$G$1,VLOOKUP(P813,'[1]Price List'!$A$1:$K$104,7,0),IF(AF813='[1]Price List'!$H$1,VLOOKUP(P813,'[1]Price List'!$A$1:$K$104,8,0),IF(AF813='[1]Price List'!$I$1,VLOOKUP(P813,'[1]Price List'!$A$1:$K$104,9,0),IF(AF813='[1]Price List'!$J$1,VLOOKUP(P813,'[1]Price List'!$A$1:$K$104,10,0),IF(AF813='[1]Price List'!$K$1,VLOOKUP(P813,'[1]Price List'!$A$1:$K$104,11,0))))))))))))</f>
        <v>250000</v>
      </c>
      <c r="R813" s="103"/>
      <c r="S813" s="127"/>
      <c r="T813" s="127"/>
      <c r="U813" s="120">
        <v>41907</v>
      </c>
      <c r="V813" s="523">
        <f t="shared" si="201"/>
        <v>49</v>
      </c>
      <c r="W813" s="127"/>
      <c r="X813" s="141" t="s">
        <v>4613</v>
      </c>
      <c r="Y813" s="424" t="s">
        <v>11557</v>
      </c>
      <c r="Z813" s="126" t="s">
        <v>627</v>
      </c>
      <c r="AA813" s="103"/>
      <c r="AB813" s="126" t="s">
        <v>635</v>
      </c>
      <c r="AC813" s="103"/>
      <c r="AD813" s="103"/>
      <c r="AE813" s="103"/>
      <c r="AF813" s="121" t="s">
        <v>477</v>
      </c>
      <c r="AG813" s="126"/>
      <c r="AH813" s="524"/>
      <c r="AI813" s="524"/>
      <c r="AJ813" s="121"/>
      <c r="AK813" s="121"/>
      <c r="AL813" s="121"/>
      <c r="AM813" s="120"/>
      <c r="AN813" s="120"/>
      <c r="AO813" s="120"/>
      <c r="AP813" s="121"/>
      <c r="AQ813" s="525"/>
      <c r="AR813" s="525">
        <f t="shared" ca="1" si="204"/>
        <v>42347</v>
      </c>
      <c r="AS813" s="121"/>
      <c r="AT813" t="s">
        <v>11137</v>
      </c>
      <c r="AU813" s="91">
        <v>42025</v>
      </c>
      <c r="AV813" s="91">
        <v>42055</v>
      </c>
      <c r="AX813" s="121" t="s">
        <v>11138</v>
      </c>
      <c r="AZ813" s="256">
        <v>42055</v>
      </c>
      <c r="BA813" s="120">
        <v>42096</v>
      </c>
      <c r="BB813" s="121"/>
      <c r="BC813" s="522">
        <f t="shared" si="203"/>
        <v>250000</v>
      </c>
      <c r="BD813" s="121"/>
      <c r="BE813" s="516">
        <f>+BC813</f>
        <v>250000</v>
      </c>
      <c r="BF813" s="122">
        <v>42100</v>
      </c>
      <c r="BG813" s="141" t="s">
        <v>116</v>
      </c>
      <c r="BH813" s="121" t="s">
        <v>11139</v>
      </c>
      <c r="BI813" s="122">
        <v>42101</v>
      </c>
      <c r="BJ813" s="190">
        <v>42124</v>
      </c>
      <c r="BK813" s="526" t="s">
        <v>167</v>
      </c>
      <c r="BL813" s="534">
        <f t="shared" si="200"/>
        <v>250000</v>
      </c>
      <c r="BQ813" t="str">
        <f t="shared" si="192"/>
        <v>Indosat</v>
      </c>
      <c r="BR813" t="str">
        <f t="shared" si="193"/>
        <v>HK-14-1988</v>
      </c>
      <c r="BS813" s="91">
        <f t="shared" si="194"/>
        <v>2014</v>
      </c>
      <c r="BT813">
        <f t="shared" si="205"/>
        <v>42055</v>
      </c>
      <c r="BU813" s="91">
        <f t="shared" si="205"/>
        <v>42096</v>
      </c>
      <c r="BW813" t="str">
        <f t="shared" si="195"/>
        <v>Site : PEGANGSAAN DUA EX MERSODIAN - 01JKU165</v>
      </c>
      <c r="BX813" t="str">
        <f t="shared" si="196"/>
        <v>Tipe Tower : SST</v>
      </c>
      <c r="BY813">
        <f t="shared" si="197"/>
        <v>4800083168</v>
      </c>
      <c r="BZ813" s="92" t="str">
        <f t="shared" si="197"/>
        <v>BoQ Verification</v>
      </c>
      <c r="CD813" s="531"/>
    </row>
    <row r="814" spans="2:82" ht="15" customHeight="1" x14ac:dyDescent="0.25">
      <c r="B814" s="103">
        <f t="shared" si="202"/>
        <v>665</v>
      </c>
      <c r="C814" s="126" t="s">
        <v>11558</v>
      </c>
      <c r="D814" s="126">
        <v>4800083168</v>
      </c>
      <c r="E814" s="121" t="s">
        <v>627</v>
      </c>
      <c r="F814" s="522">
        <v>250000</v>
      </c>
      <c r="G814" s="127">
        <v>8</v>
      </c>
      <c r="H814" s="103">
        <v>2014</v>
      </c>
      <c r="I814" s="128">
        <v>41858</v>
      </c>
      <c r="J814" s="128"/>
      <c r="K814" s="127" t="s">
        <v>628</v>
      </c>
      <c r="L814" s="126" t="s">
        <v>628</v>
      </c>
      <c r="M814" s="141" t="s">
        <v>628</v>
      </c>
      <c r="N814" s="142" t="s">
        <v>631</v>
      </c>
      <c r="O814" s="127" t="s">
        <v>98</v>
      </c>
      <c r="P814" s="127" t="s">
        <v>98</v>
      </c>
      <c r="Q814" s="100">
        <f>(IF(AF814='[1]Price List'!$B$1,VLOOKUP(N814,'[1]Price List'!$A$1:$K$104,2,0),IF(AF814='[1]Price List'!$C$1,VLOOKUP(N814,'[1]Price List'!$A$1:$K$104,3,0),IF(AF814='[1]Price List'!$D$1,VLOOKUP(N814,'[1]Price List'!$A$1:$K$104,4,0),IF(AF814='[1]Price List'!$E$1,VLOOKUP(N814,'[1]Price List'!$A$1:$K$104,5,0),IF(AF814='[1]Price List'!$F$1,VLOOKUP(N814,'[1]Price List'!$A$1:$K$104,6,0),IF(AF814='[1]Price List'!$G$1,VLOOKUP(N814,'[1]Price List'!$A$1:$K$104,7,0),IF(AF814='[1]Price List'!$H$1,VLOOKUP(N814,'[1]Price List'!$A$1:$K$104,8,0),IF(AF814='[1]Price List'!$I$1,VLOOKUP(N814,'[1]Price List'!$A$1:$K$104,9,0),IF(AF814='[1]Price List'!$J$1,VLOOKUP(N814,'[1]Price List'!$A$1:$K$104,10,0),IF(AF814='[1]Price List'!$K$1,VLOOKUP(N814,'[1]Price List'!$A$1:$K$104,11,0))))))))))))+(IF(AF814='[1]Price List'!$B$1,VLOOKUP(O814,'[1]Price List'!$A$1:$K$104,2,0),IF(AF814='[1]Price List'!$C$1,VLOOKUP(O814,'[1]Price List'!$A$1:$K$104,3,0),IF(AF814='[1]Price List'!$D$1,VLOOKUP(O814,'[1]Price List'!$A$1:$K$104,4,0),IF(AF814='[1]Price List'!$E$1,VLOOKUP(O814,'[1]Price List'!$A$1:$K$104,5,0),IF(AF814='[1]Price List'!$F$1,VLOOKUP(O814,'[1]Price List'!$A$1:$K$104,6,0),IF(AF814='[1]Price List'!$G$1,VLOOKUP(O814,'[1]Price List'!$A$1:$K$104,7,0),IF(AF814='[1]Price List'!$H$1,VLOOKUP(O814,'[1]Price List'!$A$1:$K$104,8,0),IF(AF814='[1]Price List'!$I$1,VLOOKUP(O814,'[1]Price List'!$A$1:$K$104,9,0),IF(AF814='[1]Price List'!$J$1,VLOOKUP(O814,'[1]Price List'!$A$1:$K$104,10,0),IF(AF814='[1]Price List'!$K$1,VLOOKUP(O814,'[1]Price List'!$A$1:$K$104,11,0))))))))))))+(IF(AF814='[1]Price List'!$B$1,VLOOKUP(P814,'[1]Price List'!$A$1:$K$104,2,0),IF(AF814='[1]Price List'!$C$1,VLOOKUP(P814,'[1]Price List'!$A$1:$K$104,3,0),IF(AF814='[1]Price List'!$D$1,VLOOKUP(P814,'[1]Price List'!$A$1:$K$104,4,0),IF(AF814='[1]Price List'!$E$1,VLOOKUP(P814,'[1]Price List'!$A$1:$K$104,5,0),IF(AF814='[1]Price List'!$F$1,VLOOKUP(P814,'[1]Price List'!$A$1:$K$104,6,0),IF(AF814='[1]Price List'!$G$1,VLOOKUP(P814,'[1]Price List'!$A$1:$K$104,7,0),IF(AF814='[1]Price List'!$H$1,VLOOKUP(P814,'[1]Price List'!$A$1:$K$104,8,0),IF(AF814='[1]Price List'!$I$1,VLOOKUP(P814,'[1]Price List'!$A$1:$K$104,9,0),IF(AF814='[1]Price List'!$J$1,VLOOKUP(P814,'[1]Price List'!$A$1:$K$104,10,0),IF(AF814='[1]Price List'!$K$1,VLOOKUP(P814,'[1]Price List'!$A$1:$K$104,11,0))))))))))))</f>
        <v>250000</v>
      </c>
      <c r="R814" s="103"/>
      <c r="S814" s="127"/>
      <c r="T814" s="127"/>
      <c r="U814" s="120">
        <v>41907</v>
      </c>
      <c r="V814" s="523">
        <f t="shared" si="201"/>
        <v>49</v>
      </c>
      <c r="W814" s="127"/>
      <c r="X814" s="141" t="s">
        <v>11559</v>
      </c>
      <c r="Y814" s="424" t="s">
        <v>11560</v>
      </c>
      <c r="Z814" s="126" t="s">
        <v>627</v>
      </c>
      <c r="AA814" s="103"/>
      <c r="AB814" s="126" t="s">
        <v>635</v>
      </c>
      <c r="AC814" s="103"/>
      <c r="AD814" s="103"/>
      <c r="AE814" s="103"/>
      <c r="AF814" s="121" t="s">
        <v>477</v>
      </c>
      <c r="AG814" s="126"/>
      <c r="AH814" s="524"/>
      <c r="AI814" s="524"/>
      <c r="AJ814" s="121"/>
      <c r="AK814" s="121"/>
      <c r="AL814" s="121"/>
      <c r="AM814" s="120"/>
      <c r="AN814" s="120"/>
      <c r="AO814" s="120"/>
      <c r="AP814" s="121"/>
      <c r="AQ814" s="525"/>
      <c r="AR814" s="525">
        <f t="shared" ca="1" si="204"/>
        <v>42347</v>
      </c>
      <c r="AS814" s="121"/>
      <c r="AT814" s="126" t="s">
        <v>10604</v>
      </c>
      <c r="AU814" s="122">
        <v>42025</v>
      </c>
      <c r="AV814" s="120">
        <v>42055</v>
      </c>
      <c r="AX814" s="121" t="s">
        <v>10605</v>
      </c>
      <c r="AZ814" s="120">
        <v>42055</v>
      </c>
      <c r="BA814" s="120">
        <v>42096</v>
      </c>
      <c r="BB814" s="121"/>
      <c r="BC814" s="522">
        <f t="shared" si="203"/>
        <v>250000</v>
      </c>
      <c r="BD814" s="121"/>
      <c r="BE814" s="516">
        <f>+BC814</f>
        <v>250000</v>
      </c>
      <c r="BF814" s="122">
        <v>42100</v>
      </c>
      <c r="BG814" s="141" t="s">
        <v>116</v>
      </c>
      <c r="BH814" s="121" t="s">
        <v>10606</v>
      </c>
      <c r="BI814" s="122">
        <v>42101</v>
      </c>
      <c r="BJ814" s="190">
        <v>42124</v>
      </c>
      <c r="BK814" s="526" t="s">
        <v>167</v>
      </c>
      <c r="BL814" s="534">
        <f t="shared" si="200"/>
        <v>250000</v>
      </c>
      <c r="BQ814" t="str">
        <f t="shared" si="192"/>
        <v>Indosat</v>
      </c>
      <c r="BR814" t="str">
        <f t="shared" si="193"/>
        <v>HK-14-1989</v>
      </c>
      <c r="BS814" s="91">
        <f t="shared" si="194"/>
        <v>2014</v>
      </c>
      <c r="BT814">
        <f t="shared" si="205"/>
        <v>42055</v>
      </c>
      <c r="BU814" s="91">
        <f t="shared" si="205"/>
        <v>42096</v>
      </c>
      <c r="BW814" t="str">
        <f t="shared" si="195"/>
        <v>Site : TIPAR CAKUNG - 01JKT087</v>
      </c>
      <c r="BX814" t="str">
        <f t="shared" si="196"/>
        <v>Tipe Tower : SST</v>
      </c>
      <c r="BY814">
        <f t="shared" si="197"/>
        <v>4800083168</v>
      </c>
      <c r="BZ814" s="92" t="str">
        <f t="shared" si="197"/>
        <v>BoQ Verification</v>
      </c>
      <c r="CD814" s="531"/>
    </row>
    <row r="815" spans="2:82" ht="15" customHeight="1" x14ac:dyDescent="0.25">
      <c r="B815" s="103">
        <f t="shared" si="202"/>
        <v>666</v>
      </c>
      <c r="C815" s="126" t="s">
        <v>11561</v>
      </c>
      <c r="D815" s="126">
        <v>4800083168</v>
      </c>
      <c r="E815" s="121" t="s">
        <v>627</v>
      </c>
      <c r="F815" s="522">
        <v>250000</v>
      </c>
      <c r="G815" s="127">
        <v>8</v>
      </c>
      <c r="H815" s="103">
        <v>2014</v>
      </c>
      <c r="I815" s="128">
        <v>41858</v>
      </c>
      <c r="J815" s="128"/>
      <c r="K815" s="127" t="s">
        <v>628</v>
      </c>
      <c r="L815" s="126" t="s">
        <v>628</v>
      </c>
      <c r="M815" s="141" t="s">
        <v>628</v>
      </c>
      <c r="N815" s="142" t="s">
        <v>631</v>
      </c>
      <c r="O815" s="127" t="s">
        <v>98</v>
      </c>
      <c r="P815" s="127" t="s">
        <v>98</v>
      </c>
      <c r="Q815" s="100">
        <f>(IF(AF815='[1]Price List'!$B$1,VLOOKUP(N815,'[1]Price List'!$A$1:$K$104,2,0),IF(AF815='[1]Price List'!$C$1,VLOOKUP(N815,'[1]Price List'!$A$1:$K$104,3,0),IF(AF815='[1]Price List'!$D$1,VLOOKUP(N815,'[1]Price List'!$A$1:$K$104,4,0),IF(AF815='[1]Price List'!$E$1,VLOOKUP(N815,'[1]Price List'!$A$1:$K$104,5,0),IF(AF815='[1]Price List'!$F$1,VLOOKUP(N815,'[1]Price List'!$A$1:$K$104,6,0),IF(AF815='[1]Price List'!$G$1,VLOOKUP(N815,'[1]Price List'!$A$1:$K$104,7,0),IF(AF815='[1]Price List'!$H$1,VLOOKUP(N815,'[1]Price List'!$A$1:$K$104,8,0),IF(AF815='[1]Price List'!$I$1,VLOOKUP(N815,'[1]Price List'!$A$1:$K$104,9,0),IF(AF815='[1]Price List'!$J$1,VLOOKUP(N815,'[1]Price List'!$A$1:$K$104,10,0),IF(AF815='[1]Price List'!$K$1,VLOOKUP(N815,'[1]Price List'!$A$1:$K$104,11,0))))))))))))+(IF(AF815='[1]Price List'!$B$1,VLOOKUP(O815,'[1]Price List'!$A$1:$K$104,2,0),IF(AF815='[1]Price List'!$C$1,VLOOKUP(O815,'[1]Price List'!$A$1:$K$104,3,0),IF(AF815='[1]Price List'!$D$1,VLOOKUP(O815,'[1]Price List'!$A$1:$K$104,4,0),IF(AF815='[1]Price List'!$E$1,VLOOKUP(O815,'[1]Price List'!$A$1:$K$104,5,0),IF(AF815='[1]Price List'!$F$1,VLOOKUP(O815,'[1]Price List'!$A$1:$K$104,6,0),IF(AF815='[1]Price List'!$G$1,VLOOKUP(O815,'[1]Price List'!$A$1:$K$104,7,0),IF(AF815='[1]Price List'!$H$1,VLOOKUP(O815,'[1]Price List'!$A$1:$K$104,8,0),IF(AF815='[1]Price List'!$I$1,VLOOKUP(O815,'[1]Price List'!$A$1:$K$104,9,0),IF(AF815='[1]Price List'!$J$1,VLOOKUP(O815,'[1]Price List'!$A$1:$K$104,10,0),IF(AF815='[1]Price List'!$K$1,VLOOKUP(O815,'[1]Price List'!$A$1:$K$104,11,0))))))))))))+(IF(AF815='[1]Price List'!$B$1,VLOOKUP(P815,'[1]Price List'!$A$1:$K$104,2,0),IF(AF815='[1]Price List'!$C$1,VLOOKUP(P815,'[1]Price List'!$A$1:$K$104,3,0),IF(AF815='[1]Price List'!$D$1,VLOOKUP(P815,'[1]Price List'!$A$1:$K$104,4,0),IF(AF815='[1]Price List'!$E$1,VLOOKUP(P815,'[1]Price List'!$A$1:$K$104,5,0),IF(AF815='[1]Price List'!$F$1,VLOOKUP(P815,'[1]Price List'!$A$1:$K$104,6,0),IF(AF815='[1]Price List'!$G$1,VLOOKUP(P815,'[1]Price List'!$A$1:$K$104,7,0),IF(AF815='[1]Price List'!$H$1,VLOOKUP(P815,'[1]Price List'!$A$1:$K$104,8,0),IF(AF815='[1]Price List'!$I$1,VLOOKUP(P815,'[1]Price List'!$A$1:$K$104,9,0),IF(AF815='[1]Price List'!$J$1,VLOOKUP(P815,'[1]Price List'!$A$1:$K$104,10,0),IF(AF815='[1]Price List'!$K$1,VLOOKUP(P815,'[1]Price List'!$A$1:$K$104,11,0))))))))))))</f>
        <v>250000</v>
      </c>
      <c r="R815" s="103"/>
      <c r="S815" s="127"/>
      <c r="T815" s="127"/>
      <c r="U815" s="120">
        <v>41907</v>
      </c>
      <c r="V815" s="523">
        <f t="shared" si="201"/>
        <v>49</v>
      </c>
      <c r="W815" s="127"/>
      <c r="X815" s="141" t="s">
        <v>11562</v>
      </c>
      <c r="Y815" s="424" t="s">
        <v>11563</v>
      </c>
      <c r="Z815" s="126" t="s">
        <v>627</v>
      </c>
      <c r="AA815" s="103"/>
      <c r="AB815" s="126" t="s">
        <v>635</v>
      </c>
      <c r="AC815" s="103"/>
      <c r="AD815" s="103"/>
      <c r="AE815" s="103"/>
      <c r="AF815" s="121" t="s">
        <v>477</v>
      </c>
      <c r="AG815" s="126"/>
      <c r="AH815" s="524"/>
      <c r="AI815" s="524"/>
      <c r="AJ815" s="121"/>
      <c r="AK815" s="121"/>
      <c r="AL815" s="121"/>
      <c r="AM815" s="120"/>
      <c r="AN815" s="120"/>
      <c r="AO815" s="120"/>
      <c r="AP815" s="121"/>
      <c r="AQ815" s="525"/>
      <c r="AR815" s="525">
        <f t="shared" ca="1" si="204"/>
        <v>42347</v>
      </c>
      <c r="AS815" s="121"/>
      <c r="AT815" s="247" t="s">
        <v>10055</v>
      </c>
      <c r="AU815" s="256">
        <v>42242</v>
      </c>
      <c r="AV815" s="603">
        <v>42249</v>
      </c>
      <c r="AX815" s="121" t="s">
        <v>10056</v>
      </c>
      <c r="AY815" s="664"/>
      <c r="AZ815" s="667">
        <v>42257</v>
      </c>
      <c r="BB815" s="121"/>
      <c r="BC815" s="522">
        <f t="shared" si="203"/>
        <v>250000</v>
      </c>
      <c r="BD815" s="121"/>
      <c r="BE815" s="516"/>
      <c r="BF815" s="122"/>
      <c r="BG815" s="141" t="s">
        <v>9329</v>
      </c>
      <c r="BH815" s="121"/>
      <c r="BI815" s="122"/>
      <c r="BJ815" s="190"/>
      <c r="BK815" s="526" t="s">
        <v>167</v>
      </c>
      <c r="BL815" s="534">
        <f t="shared" si="200"/>
        <v>250000</v>
      </c>
      <c r="BM815" t="s">
        <v>640</v>
      </c>
      <c r="BQ815" t="str">
        <f t="shared" si="192"/>
        <v>Indosat</v>
      </c>
      <c r="BR815" t="str">
        <f t="shared" si="193"/>
        <v>HK-14-1990</v>
      </c>
      <c r="BS815" s="91">
        <f t="shared" si="194"/>
        <v>2014</v>
      </c>
      <c r="BT815">
        <f t="shared" si="205"/>
        <v>42257</v>
      </c>
      <c r="BU815" s="91">
        <f t="shared" si="205"/>
        <v>0</v>
      </c>
      <c r="BW815" t="str">
        <f t="shared" si="195"/>
        <v>Site : MALEBER - 03CJR029</v>
      </c>
      <c r="BX815" t="str">
        <f t="shared" si="196"/>
        <v>Tipe Tower : SST</v>
      </c>
      <c r="BY815">
        <f t="shared" si="197"/>
        <v>4800083168</v>
      </c>
      <c r="BZ815" s="92" t="str">
        <f t="shared" si="197"/>
        <v>BoQ Verification</v>
      </c>
      <c r="CD815" s="531"/>
    </row>
    <row r="816" spans="2:82" ht="15" customHeight="1" x14ac:dyDescent="0.25">
      <c r="B816" s="103">
        <f t="shared" si="202"/>
        <v>667</v>
      </c>
      <c r="C816" s="126" t="s">
        <v>11564</v>
      </c>
      <c r="D816" s="126">
        <v>4800083168</v>
      </c>
      <c r="E816" s="121" t="s">
        <v>627</v>
      </c>
      <c r="F816" s="522">
        <v>250000</v>
      </c>
      <c r="G816" s="127">
        <v>8</v>
      </c>
      <c r="H816" s="103">
        <v>2014</v>
      </c>
      <c r="I816" s="128">
        <v>41858</v>
      </c>
      <c r="J816" s="128"/>
      <c r="K816" s="127" t="s">
        <v>628</v>
      </c>
      <c r="L816" s="126" t="s">
        <v>628</v>
      </c>
      <c r="M816" s="141" t="s">
        <v>628</v>
      </c>
      <c r="N816" s="142" t="s">
        <v>631</v>
      </c>
      <c r="O816" s="127" t="s">
        <v>98</v>
      </c>
      <c r="P816" s="127" t="s">
        <v>98</v>
      </c>
      <c r="Q816" s="100">
        <f>(IF(AF816='[1]Price List'!$B$1,VLOOKUP(N816,'[1]Price List'!$A$1:$K$104,2,0),IF(AF816='[1]Price List'!$C$1,VLOOKUP(N816,'[1]Price List'!$A$1:$K$104,3,0),IF(AF816='[1]Price List'!$D$1,VLOOKUP(N816,'[1]Price List'!$A$1:$K$104,4,0),IF(AF816='[1]Price List'!$E$1,VLOOKUP(N816,'[1]Price List'!$A$1:$K$104,5,0),IF(AF816='[1]Price List'!$F$1,VLOOKUP(N816,'[1]Price List'!$A$1:$K$104,6,0),IF(AF816='[1]Price List'!$G$1,VLOOKUP(N816,'[1]Price List'!$A$1:$K$104,7,0),IF(AF816='[1]Price List'!$H$1,VLOOKUP(N816,'[1]Price List'!$A$1:$K$104,8,0),IF(AF816='[1]Price List'!$I$1,VLOOKUP(N816,'[1]Price List'!$A$1:$K$104,9,0),IF(AF816='[1]Price List'!$J$1,VLOOKUP(N816,'[1]Price List'!$A$1:$K$104,10,0),IF(AF816='[1]Price List'!$K$1,VLOOKUP(N816,'[1]Price List'!$A$1:$K$104,11,0))))))))))))+(IF(AF816='[1]Price List'!$B$1,VLOOKUP(O816,'[1]Price List'!$A$1:$K$104,2,0),IF(AF816='[1]Price List'!$C$1,VLOOKUP(O816,'[1]Price List'!$A$1:$K$104,3,0),IF(AF816='[1]Price List'!$D$1,VLOOKUP(O816,'[1]Price List'!$A$1:$K$104,4,0),IF(AF816='[1]Price List'!$E$1,VLOOKUP(O816,'[1]Price List'!$A$1:$K$104,5,0),IF(AF816='[1]Price List'!$F$1,VLOOKUP(O816,'[1]Price List'!$A$1:$K$104,6,0),IF(AF816='[1]Price List'!$G$1,VLOOKUP(O816,'[1]Price List'!$A$1:$K$104,7,0),IF(AF816='[1]Price List'!$H$1,VLOOKUP(O816,'[1]Price List'!$A$1:$K$104,8,0),IF(AF816='[1]Price List'!$I$1,VLOOKUP(O816,'[1]Price List'!$A$1:$K$104,9,0),IF(AF816='[1]Price List'!$J$1,VLOOKUP(O816,'[1]Price List'!$A$1:$K$104,10,0),IF(AF816='[1]Price List'!$K$1,VLOOKUP(O816,'[1]Price List'!$A$1:$K$104,11,0))))))))))))+(IF(AF816='[1]Price List'!$B$1,VLOOKUP(P816,'[1]Price List'!$A$1:$K$104,2,0),IF(AF816='[1]Price List'!$C$1,VLOOKUP(P816,'[1]Price List'!$A$1:$K$104,3,0),IF(AF816='[1]Price List'!$D$1,VLOOKUP(P816,'[1]Price List'!$A$1:$K$104,4,0),IF(AF816='[1]Price List'!$E$1,VLOOKUP(P816,'[1]Price List'!$A$1:$K$104,5,0),IF(AF816='[1]Price List'!$F$1,VLOOKUP(P816,'[1]Price List'!$A$1:$K$104,6,0),IF(AF816='[1]Price List'!$G$1,VLOOKUP(P816,'[1]Price List'!$A$1:$K$104,7,0),IF(AF816='[1]Price List'!$H$1,VLOOKUP(P816,'[1]Price List'!$A$1:$K$104,8,0),IF(AF816='[1]Price List'!$I$1,VLOOKUP(P816,'[1]Price List'!$A$1:$K$104,9,0),IF(AF816='[1]Price List'!$J$1,VLOOKUP(P816,'[1]Price List'!$A$1:$K$104,10,0),IF(AF816='[1]Price List'!$K$1,VLOOKUP(P816,'[1]Price List'!$A$1:$K$104,11,0))))))))))))</f>
        <v>250000</v>
      </c>
      <c r="R816" s="103"/>
      <c r="S816" s="127"/>
      <c r="T816" s="127"/>
      <c r="U816" s="120">
        <v>41907</v>
      </c>
      <c r="V816" s="523">
        <f t="shared" si="201"/>
        <v>49</v>
      </c>
      <c r="W816" s="127"/>
      <c r="X816" s="88" t="s">
        <v>11565</v>
      </c>
      <c r="Y816" s="424" t="s">
        <v>11566</v>
      </c>
      <c r="Z816" s="126" t="s">
        <v>627</v>
      </c>
      <c r="AA816" s="103"/>
      <c r="AB816" s="126" t="s">
        <v>635</v>
      </c>
      <c r="AC816" s="103"/>
      <c r="AD816" s="103"/>
      <c r="AE816" s="103"/>
      <c r="AF816" s="121" t="s">
        <v>477</v>
      </c>
      <c r="AG816" s="126"/>
      <c r="AH816" s="524"/>
      <c r="AI816" s="524"/>
      <c r="AJ816" s="121"/>
      <c r="AK816" s="121"/>
      <c r="AL816" s="121"/>
      <c r="AM816" s="120"/>
      <c r="AN816" s="120"/>
      <c r="AO816" s="120"/>
      <c r="AP816" s="121"/>
      <c r="AQ816" s="525"/>
      <c r="AR816" s="525">
        <f t="shared" ca="1" si="204"/>
        <v>42347</v>
      </c>
      <c r="AS816" s="121"/>
      <c r="AT816" s="121" t="s">
        <v>11264</v>
      </c>
      <c r="AU816" s="256">
        <v>42025</v>
      </c>
      <c r="AV816" s="122">
        <v>42055</v>
      </c>
      <c r="AX816" s="121" t="s">
        <v>11265</v>
      </c>
      <c r="AZ816" s="256">
        <v>42055</v>
      </c>
      <c r="BA816" s="120">
        <v>42111</v>
      </c>
      <c r="BB816" s="121"/>
      <c r="BC816" s="522">
        <f t="shared" si="203"/>
        <v>250000</v>
      </c>
      <c r="BD816" s="121"/>
      <c r="BE816" s="516">
        <f>+BC816</f>
        <v>250000</v>
      </c>
      <c r="BF816" s="122">
        <v>42114</v>
      </c>
      <c r="BG816" s="141" t="s">
        <v>116</v>
      </c>
      <c r="BH816" s="121" t="s">
        <v>11266</v>
      </c>
      <c r="BI816" s="122">
        <v>42114</v>
      </c>
      <c r="BJ816" s="190">
        <v>42137</v>
      </c>
      <c r="BK816" s="526" t="s">
        <v>167</v>
      </c>
      <c r="BL816" s="534">
        <f t="shared" si="200"/>
        <v>250000</v>
      </c>
      <c r="BQ816" t="str">
        <f t="shared" si="192"/>
        <v>Indosat</v>
      </c>
      <c r="BR816" t="str">
        <f t="shared" si="193"/>
        <v>HK-14-1991</v>
      </c>
      <c r="BS816" s="91">
        <f t="shared" si="194"/>
        <v>2014</v>
      </c>
      <c r="BT816">
        <f t="shared" si="205"/>
        <v>42055</v>
      </c>
      <c r="BU816" s="91">
        <f t="shared" si="205"/>
        <v>42111</v>
      </c>
      <c r="BW816" t="str">
        <f t="shared" si="195"/>
        <v>Site : KARAWANG CITY - 03KRW003</v>
      </c>
      <c r="BX816" t="str">
        <f t="shared" si="196"/>
        <v>Tipe Tower : SST</v>
      </c>
      <c r="BY816">
        <f t="shared" si="197"/>
        <v>4800083168</v>
      </c>
      <c r="BZ816" s="92" t="str">
        <f t="shared" si="197"/>
        <v>BoQ Verification</v>
      </c>
      <c r="CD816" s="531"/>
    </row>
    <row r="817" spans="2:82" ht="15" customHeight="1" x14ac:dyDescent="0.25">
      <c r="B817" s="103">
        <f t="shared" si="202"/>
        <v>668</v>
      </c>
      <c r="C817" s="126" t="s">
        <v>11567</v>
      </c>
      <c r="D817" s="126">
        <v>4800083168</v>
      </c>
      <c r="E817" s="121" t="s">
        <v>627</v>
      </c>
      <c r="F817" s="522">
        <v>250000</v>
      </c>
      <c r="G817" s="127">
        <v>8</v>
      </c>
      <c r="H817" s="103">
        <v>2014</v>
      </c>
      <c r="I817" s="128">
        <v>41858</v>
      </c>
      <c r="J817" s="128"/>
      <c r="K817" s="127" t="s">
        <v>628</v>
      </c>
      <c r="L817" s="126" t="s">
        <v>628</v>
      </c>
      <c r="M817" s="141" t="s">
        <v>628</v>
      </c>
      <c r="N817" s="142" t="s">
        <v>631</v>
      </c>
      <c r="O817" s="127" t="s">
        <v>98</v>
      </c>
      <c r="P817" s="127" t="s">
        <v>98</v>
      </c>
      <c r="Q817" s="100">
        <f>(IF(AF817='[1]Price List'!$B$1,VLOOKUP(N817,'[1]Price List'!$A$1:$K$104,2,0),IF(AF817='[1]Price List'!$C$1,VLOOKUP(N817,'[1]Price List'!$A$1:$K$104,3,0),IF(AF817='[1]Price List'!$D$1,VLOOKUP(N817,'[1]Price List'!$A$1:$K$104,4,0),IF(AF817='[1]Price List'!$E$1,VLOOKUP(N817,'[1]Price List'!$A$1:$K$104,5,0),IF(AF817='[1]Price List'!$F$1,VLOOKUP(N817,'[1]Price List'!$A$1:$K$104,6,0),IF(AF817='[1]Price List'!$G$1,VLOOKUP(N817,'[1]Price List'!$A$1:$K$104,7,0),IF(AF817='[1]Price List'!$H$1,VLOOKUP(N817,'[1]Price List'!$A$1:$K$104,8,0),IF(AF817='[1]Price List'!$I$1,VLOOKUP(N817,'[1]Price List'!$A$1:$K$104,9,0),IF(AF817='[1]Price List'!$J$1,VLOOKUP(N817,'[1]Price List'!$A$1:$K$104,10,0),IF(AF817='[1]Price List'!$K$1,VLOOKUP(N817,'[1]Price List'!$A$1:$K$104,11,0))))))))))))+(IF(AF817='[1]Price List'!$B$1,VLOOKUP(O817,'[1]Price List'!$A$1:$K$104,2,0),IF(AF817='[1]Price List'!$C$1,VLOOKUP(O817,'[1]Price List'!$A$1:$K$104,3,0),IF(AF817='[1]Price List'!$D$1,VLOOKUP(O817,'[1]Price List'!$A$1:$K$104,4,0),IF(AF817='[1]Price List'!$E$1,VLOOKUP(O817,'[1]Price List'!$A$1:$K$104,5,0),IF(AF817='[1]Price List'!$F$1,VLOOKUP(O817,'[1]Price List'!$A$1:$K$104,6,0),IF(AF817='[1]Price List'!$G$1,VLOOKUP(O817,'[1]Price List'!$A$1:$K$104,7,0),IF(AF817='[1]Price List'!$H$1,VLOOKUP(O817,'[1]Price List'!$A$1:$K$104,8,0),IF(AF817='[1]Price List'!$I$1,VLOOKUP(O817,'[1]Price List'!$A$1:$K$104,9,0),IF(AF817='[1]Price List'!$J$1,VLOOKUP(O817,'[1]Price List'!$A$1:$K$104,10,0),IF(AF817='[1]Price List'!$K$1,VLOOKUP(O817,'[1]Price List'!$A$1:$K$104,11,0))))))))))))+(IF(AF817='[1]Price List'!$B$1,VLOOKUP(P817,'[1]Price List'!$A$1:$K$104,2,0),IF(AF817='[1]Price List'!$C$1,VLOOKUP(P817,'[1]Price List'!$A$1:$K$104,3,0),IF(AF817='[1]Price List'!$D$1,VLOOKUP(P817,'[1]Price List'!$A$1:$K$104,4,0),IF(AF817='[1]Price List'!$E$1,VLOOKUP(P817,'[1]Price List'!$A$1:$K$104,5,0),IF(AF817='[1]Price List'!$F$1,VLOOKUP(P817,'[1]Price List'!$A$1:$K$104,6,0),IF(AF817='[1]Price List'!$G$1,VLOOKUP(P817,'[1]Price List'!$A$1:$K$104,7,0),IF(AF817='[1]Price List'!$H$1,VLOOKUP(P817,'[1]Price List'!$A$1:$K$104,8,0),IF(AF817='[1]Price List'!$I$1,VLOOKUP(P817,'[1]Price List'!$A$1:$K$104,9,0),IF(AF817='[1]Price List'!$J$1,VLOOKUP(P817,'[1]Price List'!$A$1:$K$104,10,0),IF(AF817='[1]Price List'!$K$1,VLOOKUP(P817,'[1]Price List'!$A$1:$K$104,11,0))))))))))))</f>
        <v>250000</v>
      </c>
      <c r="R817" s="103"/>
      <c r="S817" s="127"/>
      <c r="T817" s="127"/>
      <c r="U817" s="120">
        <v>41907</v>
      </c>
      <c r="V817" s="523">
        <f t="shared" si="201"/>
        <v>49</v>
      </c>
      <c r="W817" s="127"/>
      <c r="X817" s="141" t="s">
        <v>11568</v>
      </c>
      <c r="Y817" s="424" t="s">
        <v>11569</v>
      </c>
      <c r="Z817" s="126" t="s">
        <v>627</v>
      </c>
      <c r="AA817" s="103"/>
      <c r="AB817" s="126" t="s">
        <v>635</v>
      </c>
      <c r="AC817" s="103"/>
      <c r="AD817" s="103"/>
      <c r="AE817" s="103"/>
      <c r="AF817" s="121" t="s">
        <v>477</v>
      </c>
      <c r="AG817" s="126"/>
      <c r="AH817" s="524"/>
      <c r="AI817" s="524"/>
      <c r="AJ817" s="121"/>
      <c r="AK817" s="121"/>
      <c r="AL817" s="121"/>
      <c r="AM817" s="120"/>
      <c r="AN817" s="120"/>
      <c r="AO817" s="120"/>
      <c r="AP817" s="121"/>
      <c r="AQ817" s="525"/>
      <c r="AR817" s="525">
        <f t="shared" ca="1" si="204"/>
        <v>42347</v>
      </c>
      <c r="AS817" s="121"/>
      <c r="AT817" t="s">
        <v>11276</v>
      </c>
      <c r="AU817" s="120">
        <v>42025</v>
      </c>
      <c r="AV817" s="120">
        <v>42055</v>
      </c>
      <c r="AX817" s="121" t="s">
        <v>11277</v>
      </c>
      <c r="AY817" s="121">
        <v>0</v>
      </c>
      <c r="AZ817" s="256">
        <v>42055</v>
      </c>
      <c r="BA817" s="120">
        <v>42096</v>
      </c>
      <c r="BB817" s="121"/>
      <c r="BC817" s="522">
        <f t="shared" si="203"/>
        <v>250000</v>
      </c>
      <c r="BD817" s="121"/>
      <c r="BE817" s="516">
        <f>+BC817</f>
        <v>250000</v>
      </c>
      <c r="BF817" s="122">
        <v>42100</v>
      </c>
      <c r="BG817" s="141" t="s">
        <v>116</v>
      </c>
      <c r="BH817" s="121" t="s">
        <v>11278</v>
      </c>
      <c r="BI817" s="122">
        <v>42101</v>
      </c>
      <c r="BJ817" s="546">
        <v>42124</v>
      </c>
      <c r="BK817" s="526" t="s">
        <v>167</v>
      </c>
      <c r="BL817" s="534">
        <f t="shared" si="200"/>
        <v>250000</v>
      </c>
      <c r="BQ817" t="str">
        <f t="shared" si="192"/>
        <v>Indosat</v>
      </c>
      <c r="BR817" t="str">
        <f t="shared" si="193"/>
        <v>HK-14-1992</v>
      </c>
      <c r="BS817" s="91">
        <f t="shared" si="194"/>
        <v>2014</v>
      </c>
      <c r="BT817">
        <f t="shared" si="205"/>
        <v>42055</v>
      </c>
      <c r="BU817" s="91">
        <f t="shared" si="205"/>
        <v>42096</v>
      </c>
      <c r="BW817" t="str">
        <f t="shared" si="195"/>
        <v>Site : RUKO MODERN - 02TGR058</v>
      </c>
      <c r="BX817" t="str">
        <f t="shared" si="196"/>
        <v>Tipe Tower : SST</v>
      </c>
      <c r="BY817">
        <f t="shared" si="197"/>
        <v>4800083168</v>
      </c>
      <c r="BZ817" s="92" t="str">
        <f t="shared" si="197"/>
        <v>BoQ Verification</v>
      </c>
      <c r="CD817" s="531"/>
    </row>
    <row r="818" spans="2:82" ht="15" customHeight="1" x14ac:dyDescent="0.25">
      <c r="B818" s="103">
        <f t="shared" si="202"/>
        <v>669</v>
      </c>
      <c r="C818" s="126" t="s">
        <v>11570</v>
      </c>
      <c r="D818" s="126">
        <v>4800083168</v>
      </c>
      <c r="E818" s="121" t="s">
        <v>627</v>
      </c>
      <c r="F818" s="522">
        <v>250000</v>
      </c>
      <c r="G818" s="127">
        <v>8</v>
      </c>
      <c r="H818" s="103">
        <v>2014</v>
      </c>
      <c r="I818" s="128">
        <v>41858</v>
      </c>
      <c r="J818" s="128"/>
      <c r="K818" s="127" t="s">
        <v>628</v>
      </c>
      <c r="L818" s="126" t="s">
        <v>628</v>
      </c>
      <c r="M818" s="141" t="s">
        <v>628</v>
      </c>
      <c r="N818" s="142" t="s">
        <v>631</v>
      </c>
      <c r="O818" s="127" t="s">
        <v>98</v>
      </c>
      <c r="P818" s="127" t="s">
        <v>98</v>
      </c>
      <c r="Q818" s="100">
        <f>(IF(AF818='[1]Price List'!$B$1,VLOOKUP(N818,'[1]Price List'!$A$1:$K$104,2,0),IF(AF818='[1]Price List'!$C$1,VLOOKUP(N818,'[1]Price List'!$A$1:$K$104,3,0),IF(AF818='[1]Price List'!$D$1,VLOOKUP(N818,'[1]Price List'!$A$1:$K$104,4,0),IF(AF818='[1]Price List'!$E$1,VLOOKUP(N818,'[1]Price List'!$A$1:$K$104,5,0),IF(AF818='[1]Price List'!$F$1,VLOOKUP(N818,'[1]Price List'!$A$1:$K$104,6,0),IF(AF818='[1]Price List'!$G$1,VLOOKUP(N818,'[1]Price List'!$A$1:$K$104,7,0),IF(AF818='[1]Price List'!$H$1,VLOOKUP(N818,'[1]Price List'!$A$1:$K$104,8,0),IF(AF818='[1]Price List'!$I$1,VLOOKUP(N818,'[1]Price List'!$A$1:$K$104,9,0),IF(AF818='[1]Price List'!$J$1,VLOOKUP(N818,'[1]Price List'!$A$1:$K$104,10,0),IF(AF818='[1]Price List'!$K$1,VLOOKUP(N818,'[1]Price List'!$A$1:$K$104,11,0))))))))))))+(IF(AF818='[1]Price List'!$B$1,VLOOKUP(O818,'[1]Price List'!$A$1:$K$104,2,0),IF(AF818='[1]Price List'!$C$1,VLOOKUP(O818,'[1]Price List'!$A$1:$K$104,3,0),IF(AF818='[1]Price List'!$D$1,VLOOKUP(O818,'[1]Price List'!$A$1:$K$104,4,0),IF(AF818='[1]Price List'!$E$1,VLOOKUP(O818,'[1]Price List'!$A$1:$K$104,5,0),IF(AF818='[1]Price List'!$F$1,VLOOKUP(O818,'[1]Price List'!$A$1:$K$104,6,0),IF(AF818='[1]Price List'!$G$1,VLOOKUP(O818,'[1]Price List'!$A$1:$K$104,7,0),IF(AF818='[1]Price List'!$H$1,VLOOKUP(O818,'[1]Price List'!$A$1:$K$104,8,0),IF(AF818='[1]Price List'!$I$1,VLOOKUP(O818,'[1]Price List'!$A$1:$K$104,9,0),IF(AF818='[1]Price List'!$J$1,VLOOKUP(O818,'[1]Price List'!$A$1:$K$104,10,0),IF(AF818='[1]Price List'!$K$1,VLOOKUP(O818,'[1]Price List'!$A$1:$K$104,11,0))))))))))))+(IF(AF818='[1]Price List'!$B$1,VLOOKUP(P818,'[1]Price List'!$A$1:$K$104,2,0),IF(AF818='[1]Price List'!$C$1,VLOOKUP(P818,'[1]Price List'!$A$1:$K$104,3,0),IF(AF818='[1]Price List'!$D$1,VLOOKUP(P818,'[1]Price List'!$A$1:$K$104,4,0),IF(AF818='[1]Price List'!$E$1,VLOOKUP(P818,'[1]Price List'!$A$1:$K$104,5,0),IF(AF818='[1]Price List'!$F$1,VLOOKUP(P818,'[1]Price List'!$A$1:$K$104,6,0),IF(AF818='[1]Price List'!$G$1,VLOOKUP(P818,'[1]Price List'!$A$1:$K$104,7,0),IF(AF818='[1]Price List'!$H$1,VLOOKUP(P818,'[1]Price List'!$A$1:$K$104,8,0),IF(AF818='[1]Price List'!$I$1,VLOOKUP(P818,'[1]Price List'!$A$1:$K$104,9,0),IF(AF818='[1]Price List'!$J$1,VLOOKUP(P818,'[1]Price List'!$A$1:$K$104,10,0),IF(AF818='[1]Price List'!$K$1,VLOOKUP(P818,'[1]Price List'!$A$1:$K$104,11,0))))))))))))</f>
        <v>250000</v>
      </c>
      <c r="R818" s="103"/>
      <c r="S818" s="127"/>
      <c r="T818" s="127"/>
      <c r="U818" s="120">
        <v>41907</v>
      </c>
      <c r="V818" s="523">
        <f t="shared" si="201"/>
        <v>49</v>
      </c>
      <c r="W818" s="127"/>
      <c r="X818" s="141" t="s">
        <v>11571</v>
      </c>
      <c r="Y818" s="424" t="s">
        <v>11572</v>
      </c>
      <c r="Z818" s="126" t="s">
        <v>627</v>
      </c>
      <c r="AA818" s="103"/>
      <c r="AB818" s="126" t="s">
        <v>635</v>
      </c>
      <c r="AC818" s="103"/>
      <c r="AD818" s="103"/>
      <c r="AE818" s="103"/>
      <c r="AF818" s="121" t="s">
        <v>477</v>
      </c>
      <c r="AG818" s="126"/>
      <c r="AH818" s="524"/>
      <c r="AI818" s="524"/>
      <c r="AJ818" s="121"/>
      <c r="AK818" s="121"/>
      <c r="AL818" s="121"/>
      <c r="AM818" s="120"/>
      <c r="AN818" s="120"/>
      <c r="AO818" s="120"/>
      <c r="AP818" s="121"/>
      <c r="AQ818" s="525"/>
      <c r="AR818" s="525">
        <f t="shared" ca="1" si="204"/>
        <v>42347</v>
      </c>
      <c r="AS818" s="121"/>
      <c r="AT818" s="247" t="s">
        <v>10055</v>
      </c>
      <c r="AU818" s="256">
        <v>42242</v>
      </c>
      <c r="AV818" s="603">
        <v>42249</v>
      </c>
      <c r="AX818" s="121" t="s">
        <v>10056</v>
      </c>
      <c r="AY818" s="664"/>
      <c r="AZ818" s="667">
        <v>42257</v>
      </c>
      <c r="BA818" s="120"/>
      <c r="BB818" s="121"/>
      <c r="BC818" s="522">
        <f t="shared" si="203"/>
        <v>250000</v>
      </c>
      <c r="BD818" s="121"/>
      <c r="BE818" s="516"/>
      <c r="BF818" s="122"/>
      <c r="BG818" s="141" t="s">
        <v>9329</v>
      </c>
      <c r="BH818" s="121"/>
      <c r="BI818" s="122"/>
      <c r="BJ818" s="190"/>
      <c r="BK818" s="526" t="s">
        <v>167</v>
      </c>
      <c r="BL818" s="534">
        <f t="shared" si="200"/>
        <v>250000</v>
      </c>
      <c r="BM818" t="s">
        <v>640</v>
      </c>
      <c r="BQ818" t="str">
        <f t="shared" si="192"/>
        <v>Indosat</v>
      </c>
      <c r="BR818" t="str">
        <f t="shared" si="193"/>
        <v>HK-14-1993</v>
      </c>
      <c r="BS818" s="91">
        <f t="shared" si="194"/>
        <v>2014</v>
      </c>
      <c r="BT818">
        <f t="shared" si="205"/>
        <v>42257</v>
      </c>
      <c r="BU818" s="91">
        <f t="shared" si="205"/>
        <v>0</v>
      </c>
      <c r="BW818" t="str">
        <f t="shared" si="195"/>
        <v>Site : BANDARA POS GIRO - 02TGR005</v>
      </c>
      <c r="BX818" t="str">
        <f t="shared" si="196"/>
        <v>Tipe Tower : SST</v>
      </c>
      <c r="BY818">
        <f t="shared" si="197"/>
        <v>4800083168</v>
      </c>
      <c r="BZ818" s="92" t="str">
        <f t="shared" si="197"/>
        <v>BoQ Verification</v>
      </c>
      <c r="CD818" s="531"/>
    </row>
    <row r="819" spans="2:82" ht="15" customHeight="1" x14ac:dyDescent="0.25">
      <c r="B819" s="103">
        <f t="shared" si="202"/>
        <v>670</v>
      </c>
      <c r="C819" s="126" t="s">
        <v>11573</v>
      </c>
      <c r="D819" s="126">
        <v>4800083168</v>
      </c>
      <c r="E819" s="121" t="s">
        <v>627</v>
      </c>
      <c r="F819" s="522">
        <v>250000</v>
      </c>
      <c r="G819" s="127">
        <v>8</v>
      </c>
      <c r="H819" s="103">
        <v>2014</v>
      </c>
      <c r="I819" s="128">
        <v>41858</v>
      </c>
      <c r="J819" s="128"/>
      <c r="K819" s="127" t="s">
        <v>628</v>
      </c>
      <c r="L819" s="126" t="s">
        <v>628</v>
      </c>
      <c r="M819" s="141" t="s">
        <v>628</v>
      </c>
      <c r="N819" s="142" t="s">
        <v>631</v>
      </c>
      <c r="O819" s="127" t="s">
        <v>98</v>
      </c>
      <c r="P819" s="127" t="s">
        <v>98</v>
      </c>
      <c r="Q819" s="100">
        <f>(IF(AF819='[1]Price List'!$B$1,VLOOKUP(N819,'[1]Price List'!$A$1:$K$104,2,0),IF(AF819='[1]Price List'!$C$1,VLOOKUP(N819,'[1]Price List'!$A$1:$K$104,3,0),IF(AF819='[1]Price List'!$D$1,VLOOKUP(N819,'[1]Price List'!$A$1:$K$104,4,0),IF(AF819='[1]Price List'!$E$1,VLOOKUP(N819,'[1]Price List'!$A$1:$K$104,5,0),IF(AF819='[1]Price List'!$F$1,VLOOKUP(N819,'[1]Price List'!$A$1:$K$104,6,0),IF(AF819='[1]Price List'!$G$1,VLOOKUP(N819,'[1]Price List'!$A$1:$K$104,7,0),IF(AF819='[1]Price List'!$H$1,VLOOKUP(N819,'[1]Price List'!$A$1:$K$104,8,0),IF(AF819='[1]Price List'!$I$1,VLOOKUP(N819,'[1]Price List'!$A$1:$K$104,9,0),IF(AF819='[1]Price List'!$J$1,VLOOKUP(N819,'[1]Price List'!$A$1:$K$104,10,0),IF(AF819='[1]Price List'!$K$1,VLOOKUP(N819,'[1]Price List'!$A$1:$K$104,11,0))))))))))))+(IF(AF819='[1]Price List'!$B$1,VLOOKUP(O819,'[1]Price List'!$A$1:$K$104,2,0),IF(AF819='[1]Price List'!$C$1,VLOOKUP(O819,'[1]Price List'!$A$1:$K$104,3,0),IF(AF819='[1]Price List'!$D$1,VLOOKUP(O819,'[1]Price List'!$A$1:$K$104,4,0),IF(AF819='[1]Price List'!$E$1,VLOOKUP(O819,'[1]Price List'!$A$1:$K$104,5,0),IF(AF819='[1]Price List'!$F$1,VLOOKUP(O819,'[1]Price List'!$A$1:$K$104,6,0),IF(AF819='[1]Price List'!$G$1,VLOOKUP(O819,'[1]Price List'!$A$1:$K$104,7,0),IF(AF819='[1]Price List'!$H$1,VLOOKUP(O819,'[1]Price List'!$A$1:$K$104,8,0),IF(AF819='[1]Price List'!$I$1,VLOOKUP(O819,'[1]Price List'!$A$1:$K$104,9,0),IF(AF819='[1]Price List'!$J$1,VLOOKUP(O819,'[1]Price List'!$A$1:$K$104,10,0),IF(AF819='[1]Price List'!$K$1,VLOOKUP(O819,'[1]Price List'!$A$1:$K$104,11,0))))))))))))+(IF(AF819='[1]Price List'!$B$1,VLOOKUP(P819,'[1]Price List'!$A$1:$K$104,2,0),IF(AF819='[1]Price List'!$C$1,VLOOKUP(P819,'[1]Price List'!$A$1:$K$104,3,0),IF(AF819='[1]Price List'!$D$1,VLOOKUP(P819,'[1]Price List'!$A$1:$K$104,4,0),IF(AF819='[1]Price List'!$E$1,VLOOKUP(P819,'[1]Price List'!$A$1:$K$104,5,0),IF(AF819='[1]Price List'!$F$1,VLOOKUP(P819,'[1]Price List'!$A$1:$K$104,6,0),IF(AF819='[1]Price List'!$G$1,VLOOKUP(P819,'[1]Price List'!$A$1:$K$104,7,0),IF(AF819='[1]Price List'!$H$1,VLOOKUP(P819,'[1]Price List'!$A$1:$K$104,8,0),IF(AF819='[1]Price List'!$I$1,VLOOKUP(P819,'[1]Price List'!$A$1:$K$104,9,0),IF(AF819='[1]Price List'!$J$1,VLOOKUP(P819,'[1]Price List'!$A$1:$K$104,10,0),IF(AF819='[1]Price List'!$K$1,VLOOKUP(P819,'[1]Price List'!$A$1:$K$104,11,0))))))))))))</f>
        <v>250000</v>
      </c>
      <c r="R819" s="103"/>
      <c r="S819" s="127"/>
      <c r="T819" s="127"/>
      <c r="U819" s="120">
        <v>41907</v>
      </c>
      <c r="V819" s="523">
        <f t="shared" si="201"/>
        <v>49</v>
      </c>
      <c r="W819" s="127"/>
      <c r="X819" s="141" t="s">
        <v>10363</v>
      </c>
      <c r="Y819" s="424" t="s">
        <v>11574</v>
      </c>
      <c r="Z819" s="126" t="s">
        <v>627</v>
      </c>
      <c r="AA819" s="103"/>
      <c r="AB819" s="126" t="s">
        <v>635</v>
      </c>
      <c r="AC819" s="103"/>
      <c r="AD819" s="103"/>
      <c r="AE819" s="103"/>
      <c r="AF819" s="121" t="s">
        <v>477</v>
      </c>
      <c r="AG819" s="126"/>
      <c r="AH819" s="524"/>
      <c r="AI819" s="524"/>
      <c r="AJ819" s="121"/>
      <c r="AK819" s="121"/>
      <c r="AL819" s="121"/>
      <c r="AM819" s="120"/>
      <c r="AN819" s="120"/>
      <c r="AO819" s="120"/>
      <c r="AP819" s="121"/>
      <c r="AQ819" s="525"/>
      <c r="AR819" s="525">
        <f t="shared" ca="1" si="204"/>
        <v>42347</v>
      </c>
      <c r="AS819" s="121"/>
      <c r="AT819" t="s">
        <v>11276</v>
      </c>
      <c r="AU819" s="120">
        <v>42025</v>
      </c>
      <c r="AV819" s="120">
        <v>42055</v>
      </c>
      <c r="AX819" s="121" t="s">
        <v>11277</v>
      </c>
      <c r="AY819" s="121">
        <v>0</v>
      </c>
      <c r="AZ819" s="256">
        <v>42055</v>
      </c>
      <c r="BA819" s="120">
        <v>42096</v>
      </c>
      <c r="BB819" s="121"/>
      <c r="BC819" s="522">
        <f t="shared" si="203"/>
        <v>250000</v>
      </c>
      <c r="BD819" s="121"/>
      <c r="BE819" s="516">
        <f>+BC819</f>
        <v>250000</v>
      </c>
      <c r="BF819" s="122">
        <v>42100</v>
      </c>
      <c r="BG819" s="141" t="s">
        <v>116</v>
      </c>
      <c r="BH819" s="121" t="s">
        <v>11278</v>
      </c>
      <c r="BI819" s="122">
        <v>42101</v>
      </c>
      <c r="BJ819" s="546">
        <v>42124</v>
      </c>
      <c r="BK819" s="526" t="s">
        <v>167</v>
      </c>
      <c r="BL819" s="534">
        <f t="shared" si="200"/>
        <v>250000</v>
      </c>
      <c r="BQ819" t="str">
        <f t="shared" si="192"/>
        <v>Indosat</v>
      </c>
      <c r="BR819" t="str">
        <f t="shared" si="193"/>
        <v>HK-14-1994</v>
      </c>
      <c r="BS819" s="91">
        <f t="shared" si="194"/>
        <v>2014</v>
      </c>
      <c r="BT819">
        <f t="shared" si="205"/>
        <v>42055</v>
      </c>
      <c r="BU819" s="91">
        <f t="shared" si="205"/>
        <v>42096</v>
      </c>
      <c r="BW819" t="str">
        <f t="shared" si="195"/>
        <v>Site : PABATON INDAH - 03BGR014</v>
      </c>
      <c r="BX819" t="str">
        <f t="shared" si="196"/>
        <v>Tipe Tower : SST</v>
      </c>
      <c r="BY819">
        <f t="shared" si="197"/>
        <v>4800083168</v>
      </c>
      <c r="BZ819" s="92" t="str">
        <f t="shared" si="197"/>
        <v>BoQ Verification</v>
      </c>
      <c r="CD819" s="531"/>
    </row>
    <row r="820" spans="2:82" ht="15" customHeight="1" x14ac:dyDescent="0.25">
      <c r="B820" s="103">
        <f t="shared" si="202"/>
        <v>671</v>
      </c>
      <c r="C820" s="126" t="s">
        <v>11575</v>
      </c>
      <c r="D820" s="126">
        <v>4800083168</v>
      </c>
      <c r="E820" s="121" t="s">
        <v>627</v>
      </c>
      <c r="F820" s="522">
        <v>250000</v>
      </c>
      <c r="G820" s="127">
        <v>8</v>
      </c>
      <c r="H820" s="103">
        <v>2014</v>
      </c>
      <c r="I820" s="128">
        <v>41858</v>
      </c>
      <c r="J820" s="128"/>
      <c r="K820" s="127" t="s">
        <v>628</v>
      </c>
      <c r="L820" s="126" t="s">
        <v>628</v>
      </c>
      <c r="M820" s="141" t="s">
        <v>628</v>
      </c>
      <c r="N820" s="142" t="s">
        <v>631</v>
      </c>
      <c r="O820" s="127" t="s">
        <v>98</v>
      </c>
      <c r="P820" s="127" t="s">
        <v>98</v>
      </c>
      <c r="Q820" s="100">
        <f>(IF(AF820='[1]Price List'!$B$1,VLOOKUP(N820,'[1]Price List'!$A$1:$K$104,2,0),IF(AF820='[1]Price List'!$C$1,VLOOKUP(N820,'[1]Price List'!$A$1:$K$104,3,0),IF(AF820='[1]Price List'!$D$1,VLOOKUP(N820,'[1]Price List'!$A$1:$K$104,4,0),IF(AF820='[1]Price List'!$E$1,VLOOKUP(N820,'[1]Price List'!$A$1:$K$104,5,0),IF(AF820='[1]Price List'!$F$1,VLOOKUP(N820,'[1]Price List'!$A$1:$K$104,6,0),IF(AF820='[1]Price List'!$G$1,VLOOKUP(N820,'[1]Price List'!$A$1:$K$104,7,0),IF(AF820='[1]Price List'!$H$1,VLOOKUP(N820,'[1]Price List'!$A$1:$K$104,8,0),IF(AF820='[1]Price List'!$I$1,VLOOKUP(N820,'[1]Price List'!$A$1:$K$104,9,0),IF(AF820='[1]Price List'!$J$1,VLOOKUP(N820,'[1]Price List'!$A$1:$K$104,10,0),IF(AF820='[1]Price List'!$K$1,VLOOKUP(N820,'[1]Price List'!$A$1:$K$104,11,0))))))))))))+(IF(AF820='[1]Price List'!$B$1,VLOOKUP(O820,'[1]Price List'!$A$1:$K$104,2,0),IF(AF820='[1]Price List'!$C$1,VLOOKUP(O820,'[1]Price List'!$A$1:$K$104,3,0),IF(AF820='[1]Price List'!$D$1,VLOOKUP(O820,'[1]Price List'!$A$1:$K$104,4,0),IF(AF820='[1]Price List'!$E$1,VLOOKUP(O820,'[1]Price List'!$A$1:$K$104,5,0),IF(AF820='[1]Price List'!$F$1,VLOOKUP(O820,'[1]Price List'!$A$1:$K$104,6,0),IF(AF820='[1]Price List'!$G$1,VLOOKUP(O820,'[1]Price List'!$A$1:$K$104,7,0),IF(AF820='[1]Price List'!$H$1,VLOOKUP(O820,'[1]Price List'!$A$1:$K$104,8,0),IF(AF820='[1]Price List'!$I$1,VLOOKUP(O820,'[1]Price List'!$A$1:$K$104,9,0),IF(AF820='[1]Price List'!$J$1,VLOOKUP(O820,'[1]Price List'!$A$1:$K$104,10,0),IF(AF820='[1]Price List'!$K$1,VLOOKUP(O820,'[1]Price List'!$A$1:$K$104,11,0))))))))))))+(IF(AF820='[1]Price List'!$B$1,VLOOKUP(P820,'[1]Price List'!$A$1:$K$104,2,0),IF(AF820='[1]Price List'!$C$1,VLOOKUP(P820,'[1]Price List'!$A$1:$K$104,3,0),IF(AF820='[1]Price List'!$D$1,VLOOKUP(P820,'[1]Price List'!$A$1:$K$104,4,0),IF(AF820='[1]Price List'!$E$1,VLOOKUP(P820,'[1]Price List'!$A$1:$K$104,5,0),IF(AF820='[1]Price List'!$F$1,VLOOKUP(P820,'[1]Price List'!$A$1:$K$104,6,0),IF(AF820='[1]Price List'!$G$1,VLOOKUP(P820,'[1]Price List'!$A$1:$K$104,7,0),IF(AF820='[1]Price List'!$H$1,VLOOKUP(P820,'[1]Price List'!$A$1:$K$104,8,0),IF(AF820='[1]Price List'!$I$1,VLOOKUP(P820,'[1]Price List'!$A$1:$K$104,9,0),IF(AF820='[1]Price List'!$J$1,VLOOKUP(P820,'[1]Price List'!$A$1:$K$104,10,0),IF(AF820='[1]Price List'!$K$1,VLOOKUP(P820,'[1]Price List'!$A$1:$K$104,11,0))))))))))))</f>
        <v>250000</v>
      </c>
      <c r="R820" s="348">
        <v>2014</v>
      </c>
      <c r="S820" s="127"/>
      <c r="T820" s="127"/>
      <c r="U820" s="120">
        <v>41904</v>
      </c>
      <c r="V820" s="523">
        <f t="shared" si="201"/>
        <v>46</v>
      </c>
      <c r="W820" s="127"/>
      <c r="X820" s="141" t="s">
        <v>11576</v>
      </c>
      <c r="Y820" s="424" t="s">
        <v>11577</v>
      </c>
      <c r="Z820" s="126" t="s">
        <v>627</v>
      </c>
      <c r="AA820" s="103"/>
      <c r="AB820" s="126" t="s">
        <v>635</v>
      </c>
      <c r="AC820" s="103"/>
      <c r="AD820" s="103"/>
      <c r="AE820" s="103"/>
      <c r="AF820" s="121" t="s">
        <v>477</v>
      </c>
      <c r="AG820" s="126"/>
      <c r="AH820" s="524"/>
      <c r="AI820" s="524"/>
      <c r="AJ820" s="121"/>
      <c r="AK820" s="121"/>
      <c r="AL820" s="121"/>
      <c r="AM820" s="120"/>
      <c r="AN820" s="120"/>
      <c r="AO820" s="120"/>
      <c r="AP820" s="121"/>
      <c r="AQ820" s="525"/>
      <c r="AR820" s="525">
        <f t="shared" ca="1" si="204"/>
        <v>42347</v>
      </c>
      <c r="AS820" s="121"/>
      <c r="AT820" s="121" t="s">
        <v>11288</v>
      </c>
      <c r="AU820" s="542">
        <v>42025</v>
      </c>
      <c r="AV820" s="120">
        <v>42055</v>
      </c>
      <c r="AX820" s="121" t="s">
        <v>11289</v>
      </c>
      <c r="AZ820" s="120">
        <v>42055</v>
      </c>
      <c r="BA820" s="120">
        <v>42117</v>
      </c>
      <c r="BB820" s="121"/>
      <c r="BC820" s="522">
        <f t="shared" si="203"/>
        <v>250000</v>
      </c>
      <c r="BD820" s="121"/>
      <c r="BE820" s="516"/>
      <c r="BF820" s="122">
        <v>42118</v>
      </c>
      <c r="BG820" s="141" t="s">
        <v>116</v>
      </c>
      <c r="BH820" s="121" t="s">
        <v>11290</v>
      </c>
      <c r="BI820" s="122">
        <v>42118</v>
      </c>
      <c r="BJ820" s="190">
        <v>42137</v>
      </c>
      <c r="BK820" s="526" t="s">
        <v>167</v>
      </c>
      <c r="BL820" s="534">
        <f t="shared" si="200"/>
        <v>250000</v>
      </c>
      <c r="BQ820" t="str">
        <f t="shared" si="192"/>
        <v>Indosat</v>
      </c>
      <c r="BR820" t="str">
        <f t="shared" si="193"/>
        <v>HK-14-1995</v>
      </c>
      <c r="BS820" s="91">
        <f t="shared" si="194"/>
        <v>2014</v>
      </c>
      <c r="BT820">
        <f t="shared" si="205"/>
        <v>42055</v>
      </c>
      <c r="BU820" s="91">
        <f t="shared" si="205"/>
        <v>42117</v>
      </c>
      <c r="BW820" t="str">
        <f t="shared" si="195"/>
        <v>Site : UNYUR - 02SRG015</v>
      </c>
      <c r="BX820" t="str">
        <f t="shared" si="196"/>
        <v>Tipe Tower : SST</v>
      </c>
      <c r="BY820">
        <f t="shared" si="197"/>
        <v>4800083168</v>
      </c>
      <c r="BZ820" s="92" t="str">
        <f t="shared" si="197"/>
        <v>BoQ Verification</v>
      </c>
      <c r="CD820" s="531"/>
    </row>
    <row r="821" spans="2:82" ht="15" customHeight="1" x14ac:dyDescent="0.25">
      <c r="B821" s="103">
        <f t="shared" si="202"/>
        <v>672</v>
      </c>
      <c r="C821" s="126" t="s">
        <v>11578</v>
      </c>
      <c r="D821" s="126">
        <v>4800083168</v>
      </c>
      <c r="E821" s="121" t="s">
        <v>627</v>
      </c>
      <c r="F821" s="522">
        <v>250000</v>
      </c>
      <c r="G821" s="127">
        <v>8</v>
      </c>
      <c r="H821" s="103">
        <v>2014</v>
      </c>
      <c r="I821" s="128">
        <v>41858</v>
      </c>
      <c r="J821" s="128"/>
      <c r="K821" s="127" t="s">
        <v>628</v>
      </c>
      <c r="L821" s="126" t="s">
        <v>628</v>
      </c>
      <c r="M821" s="141" t="s">
        <v>628</v>
      </c>
      <c r="N821" s="142" t="s">
        <v>631</v>
      </c>
      <c r="O821" s="127" t="s">
        <v>98</v>
      </c>
      <c r="P821" s="127" t="s">
        <v>98</v>
      </c>
      <c r="Q821" s="100">
        <f>(IF(AF821='[1]Price List'!$B$1,VLOOKUP(N821,'[1]Price List'!$A$1:$K$104,2,0),IF(AF821='[1]Price List'!$C$1,VLOOKUP(N821,'[1]Price List'!$A$1:$K$104,3,0),IF(AF821='[1]Price List'!$D$1,VLOOKUP(N821,'[1]Price List'!$A$1:$K$104,4,0),IF(AF821='[1]Price List'!$E$1,VLOOKUP(N821,'[1]Price List'!$A$1:$K$104,5,0),IF(AF821='[1]Price List'!$F$1,VLOOKUP(N821,'[1]Price List'!$A$1:$K$104,6,0),IF(AF821='[1]Price List'!$G$1,VLOOKUP(N821,'[1]Price List'!$A$1:$K$104,7,0),IF(AF821='[1]Price List'!$H$1,VLOOKUP(N821,'[1]Price List'!$A$1:$K$104,8,0),IF(AF821='[1]Price List'!$I$1,VLOOKUP(N821,'[1]Price List'!$A$1:$K$104,9,0),IF(AF821='[1]Price List'!$J$1,VLOOKUP(N821,'[1]Price List'!$A$1:$K$104,10,0),IF(AF821='[1]Price List'!$K$1,VLOOKUP(N821,'[1]Price List'!$A$1:$K$104,11,0))))))))))))+(IF(AF821='[1]Price List'!$B$1,VLOOKUP(O821,'[1]Price List'!$A$1:$K$104,2,0),IF(AF821='[1]Price List'!$C$1,VLOOKUP(O821,'[1]Price List'!$A$1:$K$104,3,0),IF(AF821='[1]Price List'!$D$1,VLOOKUP(O821,'[1]Price List'!$A$1:$K$104,4,0),IF(AF821='[1]Price List'!$E$1,VLOOKUP(O821,'[1]Price List'!$A$1:$K$104,5,0),IF(AF821='[1]Price List'!$F$1,VLOOKUP(O821,'[1]Price List'!$A$1:$K$104,6,0),IF(AF821='[1]Price List'!$G$1,VLOOKUP(O821,'[1]Price List'!$A$1:$K$104,7,0),IF(AF821='[1]Price List'!$H$1,VLOOKUP(O821,'[1]Price List'!$A$1:$K$104,8,0),IF(AF821='[1]Price List'!$I$1,VLOOKUP(O821,'[1]Price List'!$A$1:$K$104,9,0),IF(AF821='[1]Price List'!$J$1,VLOOKUP(O821,'[1]Price List'!$A$1:$K$104,10,0),IF(AF821='[1]Price List'!$K$1,VLOOKUP(O821,'[1]Price List'!$A$1:$K$104,11,0))))))))))))+(IF(AF821='[1]Price List'!$B$1,VLOOKUP(P821,'[1]Price List'!$A$1:$K$104,2,0),IF(AF821='[1]Price List'!$C$1,VLOOKUP(P821,'[1]Price List'!$A$1:$K$104,3,0),IF(AF821='[1]Price List'!$D$1,VLOOKUP(P821,'[1]Price List'!$A$1:$K$104,4,0),IF(AF821='[1]Price List'!$E$1,VLOOKUP(P821,'[1]Price List'!$A$1:$K$104,5,0),IF(AF821='[1]Price List'!$F$1,VLOOKUP(P821,'[1]Price List'!$A$1:$K$104,6,0),IF(AF821='[1]Price List'!$G$1,VLOOKUP(P821,'[1]Price List'!$A$1:$K$104,7,0),IF(AF821='[1]Price List'!$H$1,VLOOKUP(P821,'[1]Price List'!$A$1:$K$104,8,0),IF(AF821='[1]Price List'!$I$1,VLOOKUP(P821,'[1]Price List'!$A$1:$K$104,9,0),IF(AF821='[1]Price List'!$J$1,VLOOKUP(P821,'[1]Price List'!$A$1:$K$104,10,0),IF(AF821='[1]Price List'!$K$1,VLOOKUP(P821,'[1]Price List'!$A$1:$K$104,11,0))))))))))))</f>
        <v>250000</v>
      </c>
      <c r="R821" s="103"/>
      <c r="S821" s="127"/>
      <c r="T821" s="127"/>
      <c r="U821" s="120">
        <v>41904</v>
      </c>
      <c r="V821" s="523">
        <f t="shared" si="201"/>
        <v>46</v>
      </c>
      <c r="W821" s="127"/>
      <c r="X821" s="141" t="s">
        <v>10310</v>
      </c>
      <c r="Y821" s="424" t="s">
        <v>11579</v>
      </c>
      <c r="Z821" s="126" t="s">
        <v>627</v>
      </c>
      <c r="AA821" s="103"/>
      <c r="AB821" s="126" t="s">
        <v>635</v>
      </c>
      <c r="AC821" s="103"/>
      <c r="AD821" s="103"/>
      <c r="AE821" s="103"/>
      <c r="AF821" s="121" t="s">
        <v>477</v>
      </c>
      <c r="AG821" s="126"/>
      <c r="AH821" s="524"/>
      <c r="AI821" s="524"/>
      <c r="AJ821" s="121"/>
      <c r="AK821" s="121"/>
      <c r="AL821" s="121"/>
      <c r="AM821" s="120"/>
      <c r="AN821" s="120"/>
      <c r="AO821" s="120"/>
      <c r="AP821" s="121"/>
      <c r="AQ821" s="525"/>
      <c r="AR821" s="525">
        <f t="shared" ca="1" si="204"/>
        <v>42347</v>
      </c>
      <c r="AS821" s="121"/>
      <c r="AT821" s="121" t="s">
        <v>11255</v>
      </c>
      <c r="AU821" s="91">
        <v>42025</v>
      </c>
      <c r="AV821" s="91">
        <v>42055</v>
      </c>
      <c r="AX821" s="121" t="s">
        <v>11256</v>
      </c>
      <c r="AZ821" s="256">
        <v>42055</v>
      </c>
      <c r="BA821" s="120">
        <v>42096</v>
      </c>
      <c r="BB821" s="121"/>
      <c r="BC821" s="522">
        <f t="shared" si="203"/>
        <v>250000</v>
      </c>
      <c r="BD821" s="121"/>
      <c r="BE821" s="516">
        <f>+BC821</f>
        <v>250000</v>
      </c>
      <c r="BF821" s="122">
        <v>42100</v>
      </c>
      <c r="BG821" s="141" t="s">
        <v>116</v>
      </c>
      <c r="BH821" s="121" t="s">
        <v>11257</v>
      </c>
      <c r="BI821" s="122">
        <v>42101</v>
      </c>
      <c r="BJ821" s="190">
        <v>42124</v>
      </c>
      <c r="BK821" s="526" t="s">
        <v>167</v>
      </c>
      <c r="BL821" s="534">
        <f t="shared" si="200"/>
        <v>250000</v>
      </c>
      <c r="BQ821" t="str">
        <f t="shared" si="192"/>
        <v>Indosat</v>
      </c>
      <c r="BR821" t="str">
        <f t="shared" si="193"/>
        <v>HK-14-1996</v>
      </c>
      <c r="BS821" s="91">
        <f t="shared" si="194"/>
        <v>2014</v>
      </c>
      <c r="BT821">
        <f t="shared" si="205"/>
        <v>42055</v>
      </c>
      <c r="BU821" s="91">
        <f t="shared" si="205"/>
        <v>42096</v>
      </c>
      <c r="BW821" t="str">
        <f t="shared" si="195"/>
        <v>Site : DA COSTA - 03BKS037</v>
      </c>
      <c r="BX821" t="str">
        <f t="shared" si="196"/>
        <v>Tipe Tower : SST</v>
      </c>
      <c r="BY821">
        <f t="shared" si="197"/>
        <v>4800083168</v>
      </c>
      <c r="BZ821" s="92" t="str">
        <f t="shared" si="197"/>
        <v>BoQ Verification</v>
      </c>
      <c r="CD821" s="531"/>
    </row>
    <row r="822" spans="2:82" ht="15" customHeight="1" x14ac:dyDescent="0.25">
      <c r="B822" s="103">
        <f t="shared" si="202"/>
        <v>673</v>
      </c>
      <c r="C822" s="126" t="s">
        <v>11580</v>
      </c>
      <c r="D822" s="126">
        <v>4800083168</v>
      </c>
      <c r="E822" s="121" t="s">
        <v>627</v>
      </c>
      <c r="F822" s="522">
        <v>250000</v>
      </c>
      <c r="G822" s="127">
        <v>8</v>
      </c>
      <c r="H822" s="103">
        <v>2014</v>
      </c>
      <c r="I822" s="128">
        <v>41858</v>
      </c>
      <c r="J822" s="128"/>
      <c r="K822" s="127" t="s">
        <v>628</v>
      </c>
      <c r="L822" s="126" t="s">
        <v>628</v>
      </c>
      <c r="M822" s="141" t="s">
        <v>628</v>
      </c>
      <c r="N822" s="142" t="s">
        <v>631</v>
      </c>
      <c r="O822" s="127" t="s">
        <v>98</v>
      </c>
      <c r="P822" s="127" t="s">
        <v>98</v>
      </c>
      <c r="Q822" s="100">
        <f>(IF(AF822='[1]Price List'!$B$1,VLOOKUP(N822,'[1]Price List'!$A$1:$K$104,2,0),IF(AF822='[1]Price List'!$C$1,VLOOKUP(N822,'[1]Price List'!$A$1:$K$104,3,0),IF(AF822='[1]Price List'!$D$1,VLOOKUP(N822,'[1]Price List'!$A$1:$K$104,4,0),IF(AF822='[1]Price List'!$E$1,VLOOKUP(N822,'[1]Price List'!$A$1:$K$104,5,0),IF(AF822='[1]Price List'!$F$1,VLOOKUP(N822,'[1]Price List'!$A$1:$K$104,6,0),IF(AF822='[1]Price List'!$G$1,VLOOKUP(N822,'[1]Price List'!$A$1:$K$104,7,0),IF(AF822='[1]Price List'!$H$1,VLOOKUP(N822,'[1]Price List'!$A$1:$K$104,8,0),IF(AF822='[1]Price List'!$I$1,VLOOKUP(N822,'[1]Price List'!$A$1:$K$104,9,0),IF(AF822='[1]Price List'!$J$1,VLOOKUP(N822,'[1]Price List'!$A$1:$K$104,10,0),IF(AF822='[1]Price List'!$K$1,VLOOKUP(N822,'[1]Price List'!$A$1:$K$104,11,0))))))))))))+(IF(AF822='[1]Price List'!$B$1,VLOOKUP(O822,'[1]Price List'!$A$1:$K$104,2,0),IF(AF822='[1]Price List'!$C$1,VLOOKUP(O822,'[1]Price List'!$A$1:$K$104,3,0),IF(AF822='[1]Price List'!$D$1,VLOOKUP(O822,'[1]Price List'!$A$1:$K$104,4,0),IF(AF822='[1]Price List'!$E$1,VLOOKUP(O822,'[1]Price List'!$A$1:$K$104,5,0),IF(AF822='[1]Price List'!$F$1,VLOOKUP(O822,'[1]Price List'!$A$1:$K$104,6,0),IF(AF822='[1]Price List'!$G$1,VLOOKUP(O822,'[1]Price List'!$A$1:$K$104,7,0),IF(AF822='[1]Price List'!$H$1,VLOOKUP(O822,'[1]Price List'!$A$1:$K$104,8,0),IF(AF822='[1]Price List'!$I$1,VLOOKUP(O822,'[1]Price List'!$A$1:$K$104,9,0),IF(AF822='[1]Price List'!$J$1,VLOOKUP(O822,'[1]Price List'!$A$1:$K$104,10,0),IF(AF822='[1]Price List'!$K$1,VLOOKUP(O822,'[1]Price List'!$A$1:$K$104,11,0))))))))))))+(IF(AF822='[1]Price List'!$B$1,VLOOKUP(P822,'[1]Price List'!$A$1:$K$104,2,0),IF(AF822='[1]Price List'!$C$1,VLOOKUP(P822,'[1]Price List'!$A$1:$K$104,3,0),IF(AF822='[1]Price List'!$D$1,VLOOKUP(P822,'[1]Price List'!$A$1:$K$104,4,0),IF(AF822='[1]Price List'!$E$1,VLOOKUP(P822,'[1]Price List'!$A$1:$K$104,5,0),IF(AF822='[1]Price List'!$F$1,VLOOKUP(P822,'[1]Price List'!$A$1:$K$104,6,0),IF(AF822='[1]Price List'!$G$1,VLOOKUP(P822,'[1]Price List'!$A$1:$K$104,7,0),IF(AF822='[1]Price List'!$H$1,VLOOKUP(P822,'[1]Price List'!$A$1:$K$104,8,0),IF(AF822='[1]Price List'!$I$1,VLOOKUP(P822,'[1]Price List'!$A$1:$K$104,9,0),IF(AF822='[1]Price List'!$J$1,VLOOKUP(P822,'[1]Price List'!$A$1:$K$104,10,0),IF(AF822='[1]Price List'!$K$1,VLOOKUP(P822,'[1]Price List'!$A$1:$K$104,11,0))))))))))))</f>
        <v>250000</v>
      </c>
      <c r="R822" s="103"/>
      <c r="S822" s="127"/>
      <c r="T822" s="127"/>
      <c r="U822" s="120">
        <v>41904</v>
      </c>
      <c r="V822" s="523">
        <f t="shared" si="201"/>
        <v>46</v>
      </c>
      <c r="W822" s="127"/>
      <c r="X822" s="141" t="s">
        <v>11581</v>
      </c>
      <c r="Y822" s="424" t="s">
        <v>11582</v>
      </c>
      <c r="Z822" s="126" t="s">
        <v>627</v>
      </c>
      <c r="AA822" s="103"/>
      <c r="AB822" s="126" t="s">
        <v>635</v>
      </c>
      <c r="AC822" s="103"/>
      <c r="AD822" s="103"/>
      <c r="AE822" s="103"/>
      <c r="AF822" s="121" t="s">
        <v>477</v>
      </c>
      <c r="AG822" s="126"/>
      <c r="AH822" s="524"/>
      <c r="AI822" s="524"/>
      <c r="AJ822" s="121"/>
      <c r="AK822" s="121"/>
      <c r="AL822" s="121"/>
      <c r="AM822" s="120"/>
      <c r="AN822" s="120"/>
      <c r="AO822" s="120"/>
      <c r="AP822" s="121"/>
      <c r="AQ822" s="525"/>
      <c r="AR822" s="525">
        <f t="shared" ca="1" si="204"/>
        <v>42347</v>
      </c>
      <c r="AS822" s="121"/>
      <c r="AT822" s="121" t="s">
        <v>11322</v>
      </c>
      <c r="AU822" s="120">
        <v>42025</v>
      </c>
      <c r="AV822" s="256">
        <v>42055</v>
      </c>
      <c r="AX822" s="547" t="s">
        <v>11323</v>
      </c>
      <c r="AZ822" s="256">
        <v>42055</v>
      </c>
      <c r="BA822" s="120">
        <v>42096</v>
      </c>
      <c r="BB822" s="121"/>
      <c r="BC822" s="522">
        <f t="shared" si="203"/>
        <v>250000</v>
      </c>
      <c r="BD822" s="121"/>
      <c r="BE822" s="516">
        <f>+BC822</f>
        <v>250000</v>
      </c>
      <c r="BF822" s="122">
        <v>42100</v>
      </c>
      <c r="BG822" s="141" t="s">
        <v>116</v>
      </c>
      <c r="BH822" s="121" t="s">
        <v>11324</v>
      </c>
      <c r="BI822" s="122">
        <v>42101</v>
      </c>
      <c r="BJ822" s="190">
        <v>42124</v>
      </c>
      <c r="BK822" s="526" t="s">
        <v>167</v>
      </c>
      <c r="BL822" s="534">
        <f t="shared" si="200"/>
        <v>250000</v>
      </c>
      <c r="BQ822" t="str">
        <f t="shared" si="192"/>
        <v>Indosat</v>
      </c>
      <c r="BR822" t="str">
        <f t="shared" si="193"/>
        <v>HK-14-1997</v>
      </c>
      <c r="BS822" s="91">
        <f t="shared" si="194"/>
        <v>2014</v>
      </c>
      <c r="BT822">
        <f t="shared" si="205"/>
        <v>42055</v>
      </c>
      <c r="BU822" s="91">
        <f t="shared" si="205"/>
        <v>42096</v>
      </c>
      <c r="BW822" t="str">
        <f t="shared" si="195"/>
        <v>Site : CILEGON BARAT - 02CLG004</v>
      </c>
      <c r="BX822" t="str">
        <f t="shared" si="196"/>
        <v>Tipe Tower : SST</v>
      </c>
      <c r="BY822">
        <f t="shared" si="197"/>
        <v>4800083168</v>
      </c>
      <c r="BZ822" s="92" t="str">
        <f t="shared" si="197"/>
        <v>BoQ Verification</v>
      </c>
      <c r="CD822" s="531"/>
    </row>
    <row r="823" spans="2:82" ht="15" customHeight="1" x14ac:dyDescent="0.25">
      <c r="B823" s="103">
        <f t="shared" si="202"/>
        <v>674</v>
      </c>
      <c r="C823" s="126" t="s">
        <v>11583</v>
      </c>
      <c r="D823" s="126">
        <v>4800083168</v>
      </c>
      <c r="E823" s="121" t="s">
        <v>627</v>
      </c>
      <c r="F823" s="522">
        <v>250000</v>
      </c>
      <c r="G823" s="127">
        <v>8</v>
      </c>
      <c r="H823" s="103">
        <v>2014</v>
      </c>
      <c r="I823" s="128">
        <v>41858</v>
      </c>
      <c r="J823" s="128"/>
      <c r="K823" s="127" t="s">
        <v>628</v>
      </c>
      <c r="L823" s="126" t="s">
        <v>628</v>
      </c>
      <c r="M823" s="141" t="s">
        <v>628</v>
      </c>
      <c r="N823" s="142" t="s">
        <v>631</v>
      </c>
      <c r="O823" s="127" t="s">
        <v>98</v>
      </c>
      <c r="P823" s="127" t="s">
        <v>98</v>
      </c>
      <c r="Q823" s="100">
        <f>(IF(AF823='[1]Price List'!$B$1,VLOOKUP(N823,'[1]Price List'!$A$1:$K$104,2,0),IF(AF823='[1]Price List'!$C$1,VLOOKUP(N823,'[1]Price List'!$A$1:$K$104,3,0),IF(AF823='[1]Price List'!$D$1,VLOOKUP(N823,'[1]Price List'!$A$1:$K$104,4,0),IF(AF823='[1]Price List'!$E$1,VLOOKUP(N823,'[1]Price List'!$A$1:$K$104,5,0),IF(AF823='[1]Price List'!$F$1,VLOOKUP(N823,'[1]Price List'!$A$1:$K$104,6,0),IF(AF823='[1]Price List'!$G$1,VLOOKUP(N823,'[1]Price List'!$A$1:$K$104,7,0),IF(AF823='[1]Price List'!$H$1,VLOOKUP(N823,'[1]Price List'!$A$1:$K$104,8,0),IF(AF823='[1]Price List'!$I$1,VLOOKUP(N823,'[1]Price List'!$A$1:$K$104,9,0),IF(AF823='[1]Price List'!$J$1,VLOOKUP(N823,'[1]Price List'!$A$1:$K$104,10,0),IF(AF823='[1]Price List'!$K$1,VLOOKUP(N823,'[1]Price List'!$A$1:$K$104,11,0))))))))))))+(IF(AF823='[1]Price List'!$B$1,VLOOKUP(O823,'[1]Price List'!$A$1:$K$104,2,0),IF(AF823='[1]Price List'!$C$1,VLOOKUP(O823,'[1]Price List'!$A$1:$K$104,3,0),IF(AF823='[1]Price List'!$D$1,VLOOKUP(O823,'[1]Price List'!$A$1:$K$104,4,0),IF(AF823='[1]Price List'!$E$1,VLOOKUP(O823,'[1]Price List'!$A$1:$K$104,5,0),IF(AF823='[1]Price List'!$F$1,VLOOKUP(O823,'[1]Price List'!$A$1:$K$104,6,0),IF(AF823='[1]Price List'!$G$1,VLOOKUP(O823,'[1]Price List'!$A$1:$K$104,7,0),IF(AF823='[1]Price List'!$H$1,VLOOKUP(O823,'[1]Price List'!$A$1:$K$104,8,0),IF(AF823='[1]Price List'!$I$1,VLOOKUP(O823,'[1]Price List'!$A$1:$K$104,9,0),IF(AF823='[1]Price List'!$J$1,VLOOKUP(O823,'[1]Price List'!$A$1:$K$104,10,0),IF(AF823='[1]Price List'!$K$1,VLOOKUP(O823,'[1]Price List'!$A$1:$K$104,11,0))))))))))))+(IF(AF823='[1]Price List'!$B$1,VLOOKUP(P823,'[1]Price List'!$A$1:$K$104,2,0),IF(AF823='[1]Price List'!$C$1,VLOOKUP(P823,'[1]Price List'!$A$1:$K$104,3,0),IF(AF823='[1]Price List'!$D$1,VLOOKUP(P823,'[1]Price List'!$A$1:$K$104,4,0),IF(AF823='[1]Price List'!$E$1,VLOOKUP(P823,'[1]Price List'!$A$1:$K$104,5,0),IF(AF823='[1]Price List'!$F$1,VLOOKUP(P823,'[1]Price List'!$A$1:$K$104,6,0),IF(AF823='[1]Price List'!$G$1,VLOOKUP(P823,'[1]Price List'!$A$1:$K$104,7,0),IF(AF823='[1]Price List'!$H$1,VLOOKUP(P823,'[1]Price List'!$A$1:$K$104,8,0),IF(AF823='[1]Price List'!$I$1,VLOOKUP(P823,'[1]Price List'!$A$1:$K$104,9,0),IF(AF823='[1]Price List'!$J$1,VLOOKUP(P823,'[1]Price List'!$A$1:$K$104,10,0),IF(AF823='[1]Price List'!$K$1,VLOOKUP(P823,'[1]Price List'!$A$1:$K$104,11,0))))))))))))</f>
        <v>250000</v>
      </c>
      <c r="R823" s="103"/>
      <c r="S823" s="127"/>
      <c r="T823" s="127"/>
      <c r="U823" s="120">
        <v>41904</v>
      </c>
      <c r="V823" s="523">
        <f t="shared" si="201"/>
        <v>46</v>
      </c>
      <c r="W823" s="127"/>
      <c r="X823" s="141" t="s">
        <v>11584</v>
      </c>
      <c r="Y823" s="424" t="s">
        <v>11585</v>
      </c>
      <c r="Z823" s="126" t="s">
        <v>627</v>
      </c>
      <c r="AA823" s="103"/>
      <c r="AB823" s="126" t="s">
        <v>635</v>
      </c>
      <c r="AC823" s="103"/>
      <c r="AD823" s="103"/>
      <c r="AE823" s="103"/>
      <c r="AF823" s="121" t="s">
        <v>477</v>
      </c>
      <c r="AG823" s="126"/>
      <c r="AH823" s="524"/>
      <c r="AI823" s="524"/>
      <c r="AJ823" s="121"/>
      <c r="AK823" s="121"/>
      <c r="AL823" s="121"/>
      <c r="AM823" s="120"/>
      <c r="AN823" s="120"/>
      <c r="AO823" s="120"/>
      <c r="AP823" s="121"/>
      <c r="AQ823" s="525"/>
      <c r="AR823" s="525">
        <f t="shared" ca="1" si="204"/>
        <v>42347</v>
      </c>
      <c r="AS823" s="121"/>
      <c r="AT823" s="121" t="s">
        <v>11239</v>
      </c>
      <c r="AU823" s="91">
        <v>42025</v>
      </c>
      <c r="AV823" s="91">
        <v>42055</v>
      </c>
      <c r="AX823" s="121" t="s">
        <v>11240</v>
      </c>
      <c r="AZ823" s="120">
        <v>42055</v>
      </c>
      <c r="BA823" s="120">
        <v>42096</v>
      </c>
      <c r="BB823" s="121"/>
      <c r="BC823" s="522">
        <f t="shared" si="203"/>
        <v>250000</v>
      </c>
      <c r="BD823" s="121"/>
      <c r="BE823" s="516">
        <f>+BC823</f>
        <v>250000</v>
      </c>
      <c r="BF823" s="122">
        <v>42100</v>
      </c>
      <c r="BG823" s="141" t="s">
        <v>116</v>
      </c>
      <c r="BH823" s="121" t="s">
        <v>11241</v>
      </c>
      <c r="BI823" s="122">
        <v>42101</v>
      </c>
      <c r="BJ823" s="190">
        <v>42124</v>
      </c>
      <c r="BK823" s="526" t="s">
        <v>167</v>
      </c>
      <c r="BL823" s="534">
        <f t="shared" si="200"/>
        <v>250000</v>
      </c>
      <c r="BQ823" t="str">
        <f t="shared" si="192"/>
        <v>Indosat</v>
      </c>
      <c r="BR823" t="str">
        <f t="shared" si="193"/>
        <v>HK-14-1998</v>
      </c>
      <c r="BS823" s="91">
        <f t="shared" si="194"/>
        <v>2014</v>
      </c>
      <c r="BT823">
        <f t="shared" si="205"/>
        <v>42055</v>
      </c>
      <c r="BU823" s="91">
        <f t="shared" si="205"/>
        <v>42096</v>
      </c>
      <c r="BW823" t="str">
        <f t="shared" si="195"/>
        <v>Site : TELUK NAGA - 02TGN099</v>
      </c>
      <c r="BX823" t="str">
        <f t="shared" si="196"/>
        <v>Tipe Tower : SST</v>
      </c>
      <c r="BY823">
        <f t="shared" si="197"/>
        <v>4800083168</v>
      </c>
      <c r="BZ823" s="92" t="str">
        <f t="shared" si="197"/>
        <v>BoQ Verification</v>
      </c>
      <c r="CD823" s="531"/>
    </row>
    <row r="824" spans="2:82" ht="15" customHeight="1" x14ac:dyDescent="0.25">
      <c r="B824" s="103">
        <f t="shared" si="202"/>
        <v>675</v>
      </c>
      <c r="C824" s="126" t="s">
        <v>11586</v>
      </c>
      <c r="D824" s="126">
        <v>4800083168</v>
      </c>
      <c r="E824" s="121" t="s">
        <v>627</v>
      </c>
      <c r="F824" s="522">
        <v>250000</v>
      </c>
      <c r="G824" s="127">
        <v>8</v>
      </c>
      <c r="H824" s="103">
        <v>2014</v>
      </c>
      <c r="I824" s="128">
        <v>41858</v>
      </c>
      <c r="J824" s="128"/>
      <c r="K824" s="127" t="s">
        <v>628</v>
      </c>
      <c r="L824" s="126" t="s">
        <v>628</v>
      </c>
      <c r="M824" s="141" t="s">
        <v>628</v>
      </c>
      <c r="N824" s="142" t="s">
        <v>631</v>
      </c>
      <c r="O824" s="127" t="s">
        <v>98</v>
      </c>
      <c r="P824" s="127" t="s">
        <v>98</v>
      </c>
      <c r="Q824" s="100">
        <f>(IF(AF824='[1]Price List'!$B$1,VLOOKUP(N824,'[1]Price List'!$A$1:$K$104,2,0),IF(AF824='[1]Price List'!$C$1,VLOOKUP(N824,'[1]Price List'!$A$1:$K$104,3,0),IF(AF824='[1]Price List'!$D$1,VLOOKUP(N824,'[1]Price List'!$A$1:$K$104,4,0),IF(AF824='[1]Price List'!$E$1,VLOOKUP(N824,'[1]Price List'!$A$1:$K$104,5,0),IF(AF824='[1]Price List'!$F$1,VLOOKUP(N824,'[1]Price List'!$A$1:$K$104,6,0),IF(AF824='[1]Price List'!$G$1,VLOOKUP(N824,'[1]Price List'!$A$1:$K$104,7,0),IF(AF824='[1]Price List'!$H$1,VLOOKUP(N824,'[1]Price List'!$A$1:$K$104,8,0),IF(AF824='[1]Price List'!$I$1,VLOOKUP(N824,'[1]Price List'!$A$1:$K$104,9,0),IF(AF824='[1]Price List'!$J$1,VLOOKUP(N824,'[1]Price List'!$A$1:$K$104,10,0),IF(AF824='[1]Price List'!$K$1,VLOOKUP(N824,'[1]Price List'!$A$1:$K$104,11,0))))))))))))+(IF(AF824='[1]Price List'!$B$1,VLOOKUP(O824,'[1]Price List'!$A$1:$K$104,2,0),IF(AF824='[1]Price List'!$C$1,VLOOKUP(O824,'[1]Price List'!$A$1:$K$104,3,0),IF(AF824='[1]Price List'!$D$1,VLOOKUP(O824,'[1]Price List'!$A$1:$K$104,4,0),IF(AF824='[1]Price List'!$E$1,VLOOKUP(O824,'[1]Price List'!$A$1:$K$104,5,0),IF(AF824='[1]Price List'!$F$1,VLOOKUP(O824,'[1]Price List'!$A$1:$K$104,6,0),IF(AF824='[1]Price List'!$G$1,VLOOKUP(O824,'[1]Price List'!$A$1:$K$104,7,0),IF(AF824='[1]Price List'!$H$1,VLOOKUP(O824,'[1]Price List'!$A$1:$K$104,8,0),IF(AF824='[1]Price List'!$I$1,VLOOKUP(O824,'[1]Price List'!$A$1:$K$104,9,0),IF(AF824='[1]Price List'!$J$1,VLOOKUP(O824,'[1]Price List'!$A$1:$K$104,10,0),IF(AF824='[1]Price List'!$K$1,VLOOKUP(O824,'[1]Price List'!$A$1:$K$104,11,0))))))))))))+(IF(AF824='[1]Price List'!$B$1,VLOOKUP(P824,'[1]Price List'!$A$1:$K$104,2,0),IF(AF824='[1]Price List'!$C$1,VLOOKUP(P824,'[1]Price List'!$A$1:$K$104,3,0),IF(AF824='[1]Price List'!$D$1,VLOOKUP(P824,'[1]Price List'!$A$1:$K$104,4,0),IF(AF824='[1]Price List'!$E$1,VLOOKUP(P824,'[1]Price List'!$A$1:$K$104,5,0),IF(AF824='[1]Price List'!$F$1,VLOOKUP(P824,'[1]Price List'!$A$1:$K$104,6,0),IF(AF824='[1]Price List'!$G$1,VLOOKUP(P824,'[1]Price List'!$A$1:$K$104,7,0),IF(AF824='[1]Price List'!$H$1,VLOOKUP(P824,'[1]Price List'!$A$1:$K$104,8,0),IF(AF824='[1]Price List'!$I$1,VLOOKUP(P824,'[1]Price List'!$A$1:$K$104,9,0),IF(AF824='[1]Price List'!$J$1,VLOOKUP(P824,'[1]Price List'!$A$1:$K$104,10,0),IF(AF824='[1]Price List'!$K$1,VLOOKUP(P824,'[1]Price List'!$A$1:$K$104,11,0))))))))))))</f>
        <v>250000</v>
      </c>
      <c r="R824" s="103"/>
      <c r="S824" s="127"/>
      <c r="T824" s="127"/>
      <c r="U824" s="120">
        <v>41953</v>
      </c>
      <c r="V824" s="523">
        <f t="shared" si="201"/>
        <v>95</v>
      </c>
      <c r="W824" s="127"/>
      <c r="X824" s="141" t="s">
        <v>11587</v>
      </c>
      <c r="Y824" s="424" t="s">
        <v>11588</v>
      </c>
      <c r="Z824" s="126" t="s">
        <v>627</v>
      </c>
      <c r="AA824" s="103"/>
      <c r="AB824" s="126" t="s">
        <v>635</v>
      </c>
      <c r="AC824" s="103"/>
      <c r="AD824" s="103"/>
      <c r="AE824" s="103"/>
      <c r="AF824" s="121" t="s">
        <v>477</v>
      </c>
      <c r="AG824" s="126"/>
      <c r="AH824" s="524"/>
      <c r="AI824" s="524"/>
      <c r="AJ824" s="121"/>
      <c r="AK824" s="121"/>
      <c r="AL824" s="121"/>
      <c r="AM824" s="120"/>
      <c r="AN824" s="120"/>
      <c r="AO824" s="120"/>
      <c r="AP824" s="121"/>
      <c r="AQ824" s="525"/>
      <c r="AR824" s="525">
        <f t="shared" ca="1" si="204"/>
        <v>42347</v>
      </c>
      <c r="AS824" s="121"/>
      <c r="AT824" s="247" t="s">
        <v>10883</v>
      </c>
      <c r="AU824" s="594">
        <v>42226</v>
      </c>
      <c r="AV824" s="603">
        <v>42249</v>
      </c>
      <c r="AX824" s="121" t="s">
        <v>10884</v>
      </c>
      <c r="AY824" s="126"/>
      <c r="AZ824" s="542">
        <v>42251</v>
      </c>
      <c r="BA824" s="120">
        <v>42268</v>
      </c>
      <c r="BB824" s="121"/>
      <c r="BC824" s="522">
        <f t="shared" si="203"/>
        <v>250000</v>
      </c>
      <c r="BD824" s="121"/>
      <c r="BE824" s="516">
        <f>+BC824</f>
        <v>250000</v>
      </c>
      <c r="BF824" s="122">
        <v>42269</v>
      </c>
      <c r="BG824" s="141" t="s">
        <v>116</v>
      </c>
      <c r="BH824" s="121" t="s">
        <v>14649</v>
      </c>
      <c r="BI824" s="122">
        <v>42270</v>
      </c>
      <c r="BJ824" s="190">
        <v>42292</v>
      </c>
      <c r="BK824" s="526" t="s">
        <v>167</v>
      </c>
      <c r="BL824" s="534">
        <f t="shared" si="200"/>
        <v>250000</v>
      </c>
      <c r="BQ824" t="str">
        <f t="shared" si="192"/>
        <v>Indosat</v>
      </c>
      <c r="BR824" t="str">
        <f t="shared" si="193"/>
        <v>HK-14-1999</v>
      </c>
      <c r="BS824" s="91">
        <f t="shared" si="194"/>
        <v>2014</v>
      </c>
      <c r="BT824">
        <f t="shared" si="205"/>
        <v>42251</v>
      </c>
      <c r="BU824" s="91">
        <f t="shared" si="205"/>
        <v>42268</v>
      </c>
      <c r="BW824" t="str">
        <f t="shared" si="195"/>
        <v>Site : MUTIARA DEPOK - 03DPK018</v>
      </c>
      <c r="BX824" t="str">
        <f t="shared" si="196"/>
        <v>Tipe Tower : SST</v>
      </c>
      <c r="BY824">
        <f t="shared" si="197"/>
        <v>4800083168</v>
      </c>
      <c r="BZ824" s="92" t="str">
        <f t="shared" si="197"/>
        <v>BoQ Verification</v>
      </c>
      <c r="CD824" s="531"/>
    </row>
    <row r="825" spans="2:82" ht="15" customHeight="1" x14ac:dyDescent="0.25">
      <c r="B825" s="103">
        <f t="shared" si="202"/>
        <v>676</v>
      </c>
      <c r="C825" s="126" t="s">
        <v>11589</v>
      </c>
      <c r="D825" s="126">
        <v>4800083168</v>
      </c>
      <c r="E825" s="121" t="s">
        <v>9547</v>
      </c>
      <c r="F825" s="522">
        <v>3500000</v>
      </c>
      <c r="G825" s="127">
        <v>8</v>
      </c>
      <c r="H825" s="103">
        <v>2014</v>
      </c>
      <c r="I825" s="128">
        <v>41858</v>
      </c>
      <c r="J825" s="128"/>
      <c r="K825" s="127" t="s">
        <v>628</v>
      </c>
      <c r="L825" s="126" t="s">
        <v>628</v>
      </c>
      <c r="M825" s="141" t="s">
        <v>628</v>
      </c>
      <c r="N825" s="95" t="s">
        <v>1636</v>
      </c>
      <c r="O825" s="127" t="s">
        <v>98</v>
      </c>
      <c r="P825" s="127" t="s">
        <v>98</v>
      </c>
      <c r="Q825" s="100">
        <f>(IF(AF825='[1]Price List'!$B$1,VLOOKUP(N825,'[1]Price List'!$A$1:$K$104,2,0),IF(AF825='[1]Price List'!$C$1,VLOOKUP(N825,'[1]Price List'!$A$1:$K$104,3,0),IF(AF825='[1]Price List'!$D$1,VLOOKUP(N825,'[1]Price List'!$A$1:$K$104,4,0),IF(AF825='[1]Price List'!$E$1,VLOOKUP(N825,'[1]Price List'!$A$1:$K$104,5,0),IF(AF825='[1]Price List'!$F$1,VLOOKUP(N825,'[1]Price List'!$A$1:$K$104,6,0),IF(AF825='[1]Price List'!$G$1,VLOOKUP(N825,'[1]Price List'!$A$1:$K$104,7,0),IF(AF825='[1]Price List'!$H$1,VLOOKUP(N825,'[1]Price List'!$A$1:$K$104,8,0),IF(AF825='[1]Price List'!$I$1,VLOOKUP(N825,'[1]Price List'!$A$1:$K$104,9,0),IF(AF825='[1]Price List'!$J$1,VLOOKUP(N825,'[1]Price List'!$A$1:$K$104,10,0),IF(AF825='[1]Price List'!$K$1,VLOOKUP(N825,'[1]Price List'!$A$1:$K$104,11,0))))))))))))+(IF(AF825='[1]Price List'!$B$1,VLOOKUP(O825,'[1]Price List'!$A$1:$K$104,2,0),IF(AF825='[1]Price List'!$C$1,VLOOKUP(O825,'[1]Price List'!$A$1:$K$104,3,0),IF(AF825='[1]Price List'!$D$1,VLOOKUP(O825,'[1]Price List'!$A$1:$K$104,4,0),IF(AF825='[1]Price List'!$E$1,VLOOKUP(O825,'[1]Price List'!$A$1:$K$104,5,0),IF(AF825='[1]Price List'!$F$1,VLOOKUP(O825,'[1]Price List'!$A$1:$K$104,6,0),IF(AF825='[1]Price List'!$G$1,VLOOKUP(O825,'[1]Price List'!$A$1:$K$104,7,0),IF(AF825='[1]Price List'!$H$1,VLOOKUP(O825,'[1]Price List'!$A$1:$K$104,8,0),IF(AF825='[1]Price List'!$I$1,VLOOKUP(O825,'[1]Price List'!$A$1:$K$104,9,0),IF(AF825='[1]Price List'!$J$1,VLOOKUP(O825,'[1]Price List'!$A$1:$K$104,10,0),IF(AF825='[1]Price List'!$K$1,VLOOKUP(O825,'[1]Price List'!$A$1:$K$104,11,0))))))))))))+(IF(AF825='[1]Price List'!$B$1,VLOOKUP(P825,'[1]Price List'!$A$1:$K$104,2,0),IF(AF825='[1]Price List'!$C$1,VLOOKUP(P825,'[1]Price List'!$A$1:$K$104,3,0),IF(AF825='[1]Price List'!$D$1,VLOOKUP(P825,'[1]Price List'!$A$1:$K$104,4,0),IF(AF825='[1]Price List'!$E$1,VLOOKUP(P825,'[1]Price List'!$A$1:$K$104,5,0),IF(AF825='[1]Price List'!$F$1,VLOOKUP(P825,'[1]Price List'!$A$1:$K$104,6,0),IF(AF825='[1]Price List'!$G$1,VLOOKUP(P825,'[1]Price List'!$A$1:$K$104,7,0),IF(AF825='[1]Price List'!$H$1,VLOOKUP(P825,'[1]Price List'!$A$1:$K$104,8,0),IF(AF825='[1]Price List'!$I$1,VLOOKUP(P825,'[1]Price List'!$A$1:$K$104,9,0),IF(AF825='[1]Price List'!$J$1,VLOOKUP(P825,'[1]Price List'!$A$1:$K$104,10,0),IF(AF825='[1]Price List'!$K$1,VLOOKUP(P825,'[1]Price List'!$A$1:$K$104,11,0))))))))))))</f>
        <v>3500000</v>
      </c>
      <c r="R825" s="103"/>
      <c r="S825" s="127"/>
      <c r="T825" s="127"/>
      <c r="U825" s="120">
        <v>41953</v>
      </c>
      <c r="V825" s="523">
        <f t="shared" si="201"/>
        <v>95</v>
      </c>
      <c r="W825" s="127"/>
      <c r="X825" s="141" t="s">
        <v>11590</v>
      </c>
      <c r="Y825" s="424" t="s">
        <v>11591</v>
      </c>
      <c r="Z825" s="126" t="s">
        <v>1640</v>
      </c>
      <c r="AA825" s="103"/>
      <c r="AB825" s="126" t="s">
        <v>635</v>
      </c>
      <c r="AC825" s="103"/>
      <c r="AD825" s="103"/>
      <c r="AE825" s="103"/>
      <c r="AF825" s="121" t="s">
        <v>477</v>
      </c>
      <c r="AG825" s="126"/>
      <c r="AH825" s="524"/>
      <c r="AI825" s="524"/>
      <c r="AJ825" s="121"/>
      <c r="AK825" s="121"/>
      <c r="AL825" s="121"/>
      <c r="AM825" s="120"/>
      <c r="AN825" s="120"/>
      <c r="AO825" s="120"/>
      <c r="AP825" s="121"/>
      <c r="AQ825" s="525"/>
      <c r="AR825" s="525">
        <f t="shared" ca="1" si="204"/>
        <v>42347</v>
      </c>
      <c r="AS825" s="121"/>
      <c r="AT825" s="121" t="s">
        <v>11592</v>
      </c>
      <c r="AU825" s="594">
        <v>42116</v>
      </c>
      <c r="AV825" s="122">
        <v>42142</v>
      </c>
      <c r="AX825" s="126" t="s">
        <v>9551</v>
      </c>
      <c r="AZ825" s="542">
        <v>42164</v>
      </c>
      <c r="BA825" s="120">
        <v>42181</v>
      </c>
      <c r="BB825" s="121"/>
      <c r="BC825" s="522">
        <f t="shared" si="203"/>
        <v>3500000</v>
      </c>
      <c r="BD825" s="121"/>
      <c r="BE825" s="516"/>
      <c r="BF825" s="120">
        <v>42181</v>
      </c>
      <c r="BG825" s="141" t="s">
        <v>116</v>
      </c>
      <c r="BH825" s="121" t="s">
        <v>9552</v>
      </c>
      <c r="BI825" s="122">
        <v>42181</v>
      </c>
      <c r="BJ825" s="190">
        <v>42220</v>
      </c>
      <c r="BK825" s="526" t="s">
        <v>167</v>
      </c>
      <c r="BL825" s="534">
        <f t="shared" si="200"/>
        <v>3500000</v>
      </c>
      <c r="BM825" t="s">
        <v>1651</v>
      </c>
      <c r="BQ825" t="str">
        <f t="shared" si="192"/>
        <v>Indosat</v>
      </c>
      <c r="BR825" t="str">
        <f t="shared" si="193"/>
        <v>HK-14-2000</v>
      </c>
      <c r="BS825" s="91">
        <f t="shared" si="194"/>
        <v>2014</v>
      </c>
      <c r="BT825">
        <f t="shared" si="205"/>
        <v>42164</v>
      </c>
      <c r="BU825" s="91">
        <f t="shared" si="205"/>
        <v>42181</v>
      </c>
      <c r="BW825" t="str">
        <f t="shared" si="195"/>
        <v>Site : SUSUNAN BARU - 13TJK050</v>
      </c>
      <c r="BX825" t="str">
        <f t="shared" si="196"/>
        <v>Tipe Tower : SST</v>
      </c>
      <c r="BY825">
        <f t="shared" si="197"/>
        <v>4800083168</v>
      </c>
      <c r="BZ825" s="92" t="str">
        <f t="shared" si="197"/>
        <v>Consultant Engineering Fee</v>
      </c>
      <c r="CD825" s="531"/>
    </row>
    <row r="826" spans="2:82" ht="15" customHeight="1" x14ac:dyDescent="0.25">
      <c r="B826" s="103">
        <f t="shared" si="202"/>
        <v>677</v>
      </c>
      <c r="C826" s="126" t="s">
        <v>11593</v>
      </c>
      <c r="D826" s="126">
        <v>4800083168</v>
      </c>
      <c r="E826" s="121" t="s">
        <v>9547</v>
      </c>
      <c r="F826" s="522">
        <v>3500000</v>
      </c>
      <c r="G826" s="127">
        <v>8</v>
      </c>
      <c r="H826" s="103">
        <v>2014</v>
      </c>
      <c r="I826" s="128">
        <v>41858</v>
      </c>
      <c r="J826" s="128"/>
      <c r="K826" s="127" t="s">
        <v>628</v>
      </c>
      <c r="L826" s="126" t="s">
        <v>628</v>
      </c>
      <c r="M826" s="141" t="s">
        <v>628</v>
      </c>
      <c r="N826" s="95" t="s">
        <v>1636</v>
      </c>
      <c r="O826" s="127" t="s">
        <v>98</v>
      </c>
      <c r="P826" s="127" t="s">
        <v>98</v>
      </c>
      <c r="Q826" s="100">
        <f>(IF(AF826='[1]Price List'!$B$1,VLOOKUP(N826,'[1]Price List'!$A$1:$K$104,2,0),IF(AF826='[1]Price List'!$C$1,VLOOKUP(N826,'[1]Price List'!$A$1:$K$104,3,0),IF(AF826='[1]Price List'!$D$1,VLOOKUP(N826,'[1]Price List'!$A$1:$K$104,4,0),IF(AF826='[1]Price List'!$E$1,VLOOKUP(N826,'[1]Price List'!$A$1:$K$104,5,0),IF(AF826='[1]Price List'!$F$1,VLOOKUP(N826,'[1]Price List'!$A$1:$K$104,6,0),IF(AF826='[1]Price List'!$G$1,VLOOKUP(N826,'[1]Price List'!$A$1:$K$104,7,0),IF(AF826='[1]Price List'!$H$1,VLOOKUP(N826,'[1]Price List'!$A$1:$K$104,8,0),IF(AF826='[1]Price List'!$I$1,VLOOKUP(N826,'[1]Price List'!$A$1:$K$104,9,0),IF(AF826='[1]Price List'!$J$1,VLOOKUP(N826,'[1]Price List'!$A$1:$K$104,10,0),IF(AF826='[1]Price List'!$K$1,VLOOKUP(N826,'[1]Price List'!$A$1:$K$104,11,0))))))))))))+(IF(AF826='[1]Price List'!$B$1,VLOOKUP(O826,'[1]Price List'!$A$1:$K$104,2,0),IF(AF826='[1]Price List'!$C$1,VLOOKUP(O826,'[1]Price List'!$A$1:$K$104,3,0),IF(AF826='[1]Price List'!$D$1,VLOOKUP(O826,'[1]Price List'!$A$1:$K$104,4,0),IF(AF826='[1]Price List'!$E$1,VLOOKUP(O826,'[1]Price List'!$A$1:$K$104,5,0),IF(AF826='[1]Price List'!$F$1,VLOOKUP(O826,'[1]Price List'!$A$1:$K$104,6,0),IF(AF826='[1]Price List'!$G$1,VLOOKUP(O826,'[1]Price List'!$A$1:$K$104,7,0),IF(AF826='[1]Price List'!$H$1,VLOOKUP(O826,'[1]Price List'!$A$1:$K$104,8,0),IF(AF826='[1]Price List'!$I$1,VLOOKUP(O826,'[1]Price List'!$A$1:$K$104,9,0),IF(AF826='[1]Price List'!$J$1,VLOOKUP(O826,'[1]Price List'!$A$1:$K$104,10,0),IF(AF826='[1]Price List'!$K$1,VLOOKUP(O826,'[1]Price List'!$A$1:$K$104,11,0))))))))))))+(IF(AF826='[1]Price List'!$B$1,VLOOKUP(P826,'[1]Price List'!$A$1:$K$104,2,0),IF(AF826='[1]Price List'!$C$1,VLOOKUP(P826,'[1]Price List'!$A$1:$K$104,3,0),IF(AF826='[1]Price List'!$D$1,VLOOKUP(P826,'[1]Price List'!$A$1:$K$104,4,0),IF(AF826='[1]Price List'!$E$1,VLOOKUP(P826,'[1]Price List'!$A$1:$K$104,5,0),IF(AF826='[1]Price List'!$F$1,VLOOKUP(P826,'[1]Price List'!$A$1:$K$104,6,0),IF(AF826='[1]Price List'!$G$1,VLOOKUP(P826,'[1]Price List'!$A$1:$K$104,7,0),IF(AF826='[1]Price List'!$H$1,VLOOKUP(P826,'[1]Price List'!$A$1:$K$104,8,0),IF(AF826='[1]Price List'!$I$1,VLOOKUP(P826,'[1]Price List'!$A$1:$K$104,9,0),IF(AF826='[1]Price List'!$J$1,VLOOKUP(P826,'[1]Price List'!$A$1:$K$104,10,0),IF(AF826='[1]Price List'!$K$1,VLOOKUP(P826,'[1]Price List'!$A$1:$K$104,11,0))))))))))))</f>
        <v>3500000</v>
      </c>
      <c r="R826" s="103"/>
      <c r="S826" s="127"/>
      <c r="T826" s="127"/>
      <c r="U826" s="120">
        <v>41953</v>
      </c>
      <c r="V826" s="523">
        <f t="shared" si="201"/>
        <v>95</v>
      </c>
      <c r="W826" s="127"/>
      <c r="X826" s="141" t="s">
        <v>11594</v>
      </c>
      <c r="Y826" s="424" t="s">
        <v>11595</v>
      </c>
      <c r="Z826" s="126" t="s">
        <v>1640</v>
      </c>
      <c r="AA826" s="103"/>
      <c r="AB826" s="126" t="s">
        <v>635</v>
      </c>
      <c r="AC826" s="103"/>
      <c r="AD826" s="103"/>
      <c r="AE826" s="103"/>
      <c r="AF826" s="121" t="s">
        <v>161</v>
      </c>
      <c r="AG826" s="126"/>
      <c r="AH826" s="524"/>
      <c r="AI826" s="524"/>
      <c r="AJ826" s="121"/>
      <c r="AK826" s="121"/>
      <c r="AL826" s="121"/>
      <c r="AM826" s="120"/>
      <c r="AN826" s="120"/>
      <c r="AO826" s="120"/>
      <c r="AP826" s="121"/>
      <c r="AQ826" s="525"/>
      <c r="AR826" s="525">
        <f t="shared" ca="1" si="204"/>
        <v>42347</v>
      </c>
      <c r="AS826" s="121"/>
      <c r="AT826" s="121" t="s">
        <v>11596</v>
      </c>
      <c r="AU826" s="594">
        <v>42116</v>
      </c>
      <c r="AV826" s="603">
        <v>42160</v>
      </c>
      <c r="AX826" t="s">
        <v>2439</v>
      </c>
      <c r="AZ826" s="256">
        <v>42132</v>
      </c>
      <c r="BA826" s="120">
        <v>42181</v>
      </c>
      <c r="BB826" s="121"/>
      <c r="BC826" s="522">
        <f t="shared" si="203"/>
        <v>3500000</v>
      </c>
      <c r="BD826" s="121"/>
      <c r="BE826" s="516"/>
      <c r="BF826" s="120">
        <v>42181</v>
      </c>
      <c r="BG826" s="141" t="s">
        <v>116</v>
      </c>
      <c r="BH826" s="121" t="s">
        <v>2440</v>
      </c>
      <c r="BI826" s="122">
        <v>42181</v>
      </c>
      <c r="BJ826" s="190">
        <v>42199</v>
      </c>
      <c r="BK826" s="526" t="s">
        <v>167</v>
      </c>
      <c r="BL826" s="534">
        <f t="shared" si="200"/>
        <v>3500000</v>
      </c>
      <c r="BM826" t="s">
        <v>1651</v>
      </c>
      <c r="BQ826" t="str">
        <f t="shared" si="192"/>
        <v>Indosat</v>
      </c>
      <c r="BR826" t="str">
        <f t="shared" si="193"/>
        <v>HK-14-2001</v>
      </c>
      <c r="BS826" s="91">
        <f t="shared" si="194"/>
        <v>2014</v>
      </c>
      <c r="BT826">
        <f t="shared" si="205"/>
        <v>42132</v>
      </c>
      <c r="BU826" s="91">
        <f t="shared" si="205"/>
        <v>42181</v>
      </c>
      <c r="BW826" t="str">
        <f t="shared" si="195"/>
        <v>Site : PONOKAWAN - 20SDA097</v>
      </c>
      <c r="BX826" t="str">
        <f t="shared" si="196"/>
        <v>Tipe Tower : SST</v>
      </c>
      <c r="BY826">
        <f t="shared" si="197"/>
        <v>4800083168</v>
      </c>
      <c r="BZ826" s="92" t="str">
        <f t="shared" si="197"/>
        <v>Consultant Engineering Fee</v>
      </c>
      <c r="CD826" s="531"/>
    </row>
    <row r="827" spans="2:82" ht="15" customHeight="1" x14ac:dyDescent="0.25">
      <c r="B827" s="103">
        <f t="shared" si="202"/>
        <v>678</v>
      </c>
      <c r="C827" s="126" t="s">
        <v>11597</v>
      </c>
      <c r="D827" s="126">
        <v>4800083168</v>
      </c>
      <c r="E827" s="121" t="s">
        <v>9547</v>
      </c>
      <c r="F827" s="522">
        <v>3500000</v>
      </c>
      <c r="G827" s="127">
        <v>8</v>
      </c>
      <c r="H827" s="103">
        <v>2014</v>
      </c>
      <c r="I827" s="128">
        <v>41858</v>
      </c>
      <c r="J827" s="128"/>
      <c r="K827" s="127" t="s">
        <v>628</v>
      </c>
      <c r="L827" s="126" t="s">
        <v>628</v>
      </c>
      <c r="M827" s="141" t="s">
        <v>628</v>
      </c>
      <c r="N827" s="95" t="s">
        <v>1636</v>
      </c>
      <c r="O827" s="127" t="s">
        <v>98</v>
      </c>
      <c r="P827" s="127" t="s">
        <v>98</v>
      </c>
      <c r="Q827" s="100">
        <f>(IF(AF827='[1]Price List'!$B$1,VLOOKUP(N827,'[1]Price List'!$A$1:$K$104,2,0),IF(AF827='[1]Price List'!$C$1,VLOOKUP(N827,'[1]Price List'!$A$1:$K$104,3,0),IF(AF827='[1]Price List'!$D$1,VLOOKUP(N827,'[1]Price List'!$A$1:$K$104,4,0),IF(AF827='[1]Price List'!$E$1,VLOOKUP(N827,'[1]Price List'!$A$1:$K$104,5,0),IF(AF827='[1]Price List'!$F$1,VLOOKUP(N827,'[1]Price List'!$A$1:$K$104,6,0),IF(AF827='[1]Price List'!$G$1,VLOOKUP(N827,'[1]Price List'!$A$1:$K$104,7,0),IF(AF827='[1]Price List'!$H$1,VLOOKUP(N827,'[1]Price List'!$A$1:$K$104,8,0),IF(AF827='[1]Price List'!$I$1,VLOOKUP(N827,'[1]Price List'!$A$1:$K$104,9,0),IF(AF827='[1]Price List'!$J$1,VLOOKUP(N827,'[1]Price List'!$A$1:$K$104,10,0),IF(AF827='[1]Price List'!$K$1,VLOOKUP(N827,'[1]Price List'!$A$1:$K$104,11,0))))))))))))+(IF(AF827='[1]Price List'!$B$1,VLOOKUP(O827,'[1]Price List'!$A$1:$K$104,2,0),IF(AF827='[1]Price List'!$C$1,VLOOKUP(O827,'[1]Price List'!$A$1:$K$104,3,0),IF(AF827='[1]Price List'!$D$1,VLOOKUP(O827,'[1]Price List'!$A$1:$K$104,4,0),IF(AF827='[1]Price List'!$E$1,VLOOKUP(O827,'[1]Price List'!$A$1:$K$104,5,0),IF(AF827='[1]Price List'!$F$1,VLOOKUP(O827,'[1]Price List'!$A$1:$K$104,6,0),IF(AF827='[1]Price List'!$G$1,VLOOKUP(O827,'[1]Price List'!$A$1:$K$104,7,0),IF(AF827='[1]Price List'!$H$1,VLOOKUP(O827,'[1]Price List'!$A$1:$K$104,8,0),IF(AF827='[1]Price List'!$I$1,VLOOKUP(O827,'[1]Price List'!$A$1:$K$104,9,0),IF(AF827='[1]Price List'!$J$1,VLOOKUP(O827,'[1]Price List'!$A$1:$K$104,10,0),IF(AF827='[1]Price List'!$K$1,VLOOKUP(O827,'[1]Price List'!$A$1:$K$104,11,0))))))))))))+(IF(AF827='[1]Price List'!$B$1,VLOOKUP(P827,'[1]Price List'!$A$1:$K$104,2,0),IF(AF827='[1]Price List'!$C$1,VLOOKUP(P827,'[1]Price List'!$A$1:$K$104,3,0),IF(AF827='[1]Price List'!$D$1,VLOOKUP(P827,'[1]Price List'!$A$1:$K$104,4,0),IF(AF827='[1]Price List'!$E$1,VLOOKUP(P827,'[1]Price List'!$A$1:$K$104,5,0),IF(AF827='[1]Price List'!$F$1,VLOOKUP(P827,'[1]Price List'!$A$1:$K$104,6,0),IF(AF827='[1]Price List'!$G$1,VLOOKUP(P827,'[1]Price List'!$A$1:$K$104,7,0),IF(AF827='[1]Price List'!$H$1,VLOOKUP(P827,'[1]Price List'!$A$1:$K$104,8,0),IF(AF827='[1]Price List'!$I$1,VLOOKUP(P827,'[1]Price List'!$A$1:$K$104,9,0),IF(AF827='[1]Price List'!$J$1,VLOOKUP(P827,'[1]Price List'!$A$1:$K$104,10,0),IF(AF827='[1]Price List'!$K$1,VLOOKUP(P827,'[1]Price List'!$A$1:$K$104,11,0))))))))))))</f>
        <v>3500000</v>
      </c>
      <c r="R827" s="103"/>
      <c r="S827" s="127"/>
      <c r="T827" s="127"/>
      <c r="U827" s="120">
        <v>41932</v>
      </c>
      <c r="V827" s="523">
        <f t="shared" si="201"/>
        <v>74</v>
      </c>
      <c r="W827" s="127"/>
      <c r="X827" s="141" t="s">
        <v>11598</v>
      </c>
      <c r="Y827" s="424" t="s">
        <v>11599</v>
      </c>
      <c r="Z827" s="126" t="s">
        <v>1640</v>
      </c>
      <c r="AA827" s="103"/>
      <c r="AB827" s="126" t="s">
        <v>635</v>
      </c>
      <c r="AC827" s="103"/>
      <c r="AD827" s="103"/>
      <c r="AE827" s="103"/>
      <c r="AF827" s="121" t="s">
        <v>477</v>
      </c>
      <c r="AG827" s="126"/>
      <c r="AH827" s="524"/>
      <c r="AI827" s="524"/>
      <c r="AJ827" s="121"/>
      <c r="AK827" s="121"/>
      <c r="AL827" s="121"/>
      <c r="AM827" s="120"/>
      <c r="AN827" s="120"/>
      <c r="AO827" s="120"/>
      <c r="AP827" s="121"/>
      <c r="AQ827" s="525"/>
      <c r="AR827" s="525">
        <f t="shared" ca="1" si="204"/>
        <v>42347</v>
      </c>
      <c r="AS827" s="121"/>
      <c r="AT827" s="121" t="s">
        <v>11600</v>
      </c>
      <c r="AU827" s="594">
        <v>41968</v>
      </c>
      <c r="AV827" s="603">
        <v>42131</v>
      </c>
      <c r="AX827" s="274" t="s">
        <v>2439</v>
      </c>
      <c r="AZ827" s="120">
        <v>42132</v>
      </c>
      <c r="BA827" s="120">
        <v>42181</v>
      </c>
      <c r="BB827" s="121"/>
      <c r="BC827" s="522">
        <f t="shared" si="203"/>
        <v>3500000</v>
      </c>
      <c r="BD827" s="121"/>
      <c r="BE827" s="516"/>
      <c r="BF827" s="120">
        <v>42181</v>
      </c>
      <c r="BG827" s="141" t="s">
        <v>116</v>
      </c>
      <c r="BH827" s="121" t="s">
        <v>2440</v>
      </c>
      <c r="BI827" s="122">
        <v>42181</v>
      </c>
      <c r="BJ827" s="190">
        <v>42199</v>
      </c>
      <c r="BK827" s="526" t="s">
        <v>167</v>
      </c>
      <c r="BL827" s="534">
        <f t="shared" si="200"/>
        <v>3500000</v>
      </c>
      <c r="BM827" t="s">
        <v>1651</v>
      </c>
      <c r="BQ827" t="str">
        <f t="shared" si="192"/>
        <v>Indosat</v>
      </c>
      <c r="BR827" t="str">
        <f t="shared" si="193"/>
        <v>HK-14-2002</v>
      </c>
      <c r="BS827" s="91">
        <f t="shared" si="194"/>
        <v>2014</v>
      </c>
      <c r="BT827">
        <f t="shared" si="205"/>
        <v>42132</v>
      </c>
      <c r="BU827" s="91">
        <f t="shared" si="205"/>
        <v>42181</v>
      </c>
      <c r="BW827" t="str">
        <f t="shared" si="195"/>
        <v>Site : CISARUA - 03CBN004</v>
      </c>
      <c r="BX827" t="str">
        <f t="shared" si="196"/>
        <v>Tipe Tower : SST</v>
      </c>
      <c r="BY827">
        <f t="shared" si="197"/>
        <v>4800083168</v>
      </c>
      <c r="BZ827" s="92" t="str">
        <f t="shared" si="197"/>
        <v>Consultant Engineering Fee</v>
      </c>
      <c r="CD827" s="531"/>
    </row>
    <row r="828" spans="2:82" ht="15" customHeight="1" x14ac:dyDescent="0.25">
      <c r="B828" s="103">
        <f t="shared" si="202"/>
        <v>679</v>
      </c>
      <c r="C828" s="126" t="s">
        <v>11601</v>
      </c>
      <c r="D828" s="126" t="s">
        <v>11602</v>
      </c>
      <c r="E828" s="121" t="s">
        <v>11603</v>
      </c>
      <c r="F828" s="522">
        <v>2000000</v>
      </c>
      <c r="G828" s="127">
        <v>11</v>
      </c>
      <c r="H828" s="103">
        <v>2014</v>
      </c>
      <c r="I828" s="128">
        <v>41960</v>
      </c>
      <c r="J828" s="128"/>
      <c r="K828" s="127" t="s">
        <v>769</v>
      </c>
      <c r="L828" s="126" t="s">
        <v>769</v>
      </c>
      <c r="M828" s="141" t="s">
        <v>818</v>
      </c>
      <c r="N828" s="126" t="s">
        <v>98</v>
      </c>
      <c r="O828" s="127" t="s">
        <v>98</v>
      </c>
      <c r="P828" s="127" t="s">
        <v>98</v>
      </c>
      <c r="Q828" s="345">
        <v>0</v>
      </c>
      <c r="R828" s="103"/>
      <c r="S828" s="127"/>
      <c r="T828" s="127"/>
      <c r="U828" s="120">
        <v>41932</v>
      </c>
      <c r="V828" s="523">
        <f t="shared" si="201"/>
        <v>-28</v>
      </c>
      <c r="W828" s="127"/>
      <c r="X828" s="141">
        <v>200228109</v>
      </c>
      <c r="Y828" s="424" t="s">
        <v>11604</v>
      </c>
      <c r="Z828" s="126" t="s">
        <v>11603</v>
      </c>
      <c r="AA828" s="103"/>
      <c r="AB828" s="126" t="s">
        <v>11605</v>
      </c>
      <c r="AC828" s="103"/>
      <c r="AD828" s="103"/>
      <c r="AE828" s="103"/>
      <c r="AF828" s="121" t="s">
        <v>4930</v>
      </c>
      <c r="AG828" s="126" t="s">
        <v>11606</v>
      </c>
      <c r="AH828" s="524"/>
      <c r="AI828" s="524"/>
      <c r="AJ828" s="121"/>
      <c r="AK828" s="121"/>
      <c r="AL828" s="121"/>
      <c r="AM828" s="120"/>
      <c r="AN828" s="120"/>
      <c r="AO828" s="120"/>
      <c r="AP828" s="121"/>
      <c r="AQ828" s="525"/>
      <c r="AR828" s="525">
        <f t="shared" ca="1" si="204"/>
        <v>42347</v>
      </c>
      <c r="AS828" s="121"/>
      <c r="AT828" s="121"/>
      <c r="AU828" s="121"/>
      <c r="AV828" s="120"/>
      <c r="AX828" s="121" t="s">
        <v>8261</v>
      </c>
      <c r="AY828" s="121">
        <v>0</v>
      </c>
      <c r="AZ828" s="120">
        <v>41988</v>
      </c>
      <c r="BA828" s="120">
        <v>42012</v>
      </c>
      <c r="BB828" s="121"/>
      <c r="BC828" s="522">
        <f t="shared" si="203"/>
        <v>2000000</v>
      </c>
      <c r="BD828" s="121"/>
      <c r="BE828" s="516">
        <v>2000000</v>
      </c>
      <c r="BF828" s="122">
        <v>42013</v>
      </c>
      <c r="BG828" s="141" t="s">
        <v>116</v>
      </c>
      <c r="BH828" s="121" t="s">
        <v>11607</v>
      </c>
      <c r="BI828" s="122">
        <v>42018</v>
      </c>
      <c r="BJ828" s="190">
        <v>42034</v>
      </c>
      <c r="BK828" s="526" t="s">
        <v>167</v>
      </c>
      <c r="BL828" s="534">
        <f t="shared" si="200"/>
        <v>2000000</v>
      </c>
      <c r="BQ828" t="str">
        <f t="shared" si="192"/>
        <v>TBG - Asset</v>
      </c>
      <c r="BR828" t="str">
        <f t="shared" si="193"/>
        <v>HK-14-2005</v>
      </c>
      <c r="BS828" s="91">
        <f t="shared" si="194"/>
        <v>2014</v>
      </c>
      <c r="BT828">
        <f t="shared" si="205"/>
        <v>41988</v>
      </c>
      <c r="BU828" s="91">
        <f t="shared" si="205"/>
        <v>42012</v>
      </c>
      <c r="BW828" t="str">
        <f t="shared" si="195"/>
        <v>Site : SMP3 - 200228109</v>
      </c>
      <c r="BX828" t="str">
        <f t="shared" si="196"/>
        <v xml:space="preserve">Tipe Tower : KAMUFLASE POHON 29 </v>
      </c>
      <c r="BY828" t="str">
        <f t="shared" si="197"/>
        <v>PO/SKP/14/N011871</v>
      </c>
      <c r="BZ828" s="92" t="str">
        <f t="shared" si="197"/>
        <v>ANALISA KEKUATAN TOWER DAN PONDASI</v>
      </c>
      <c r="CD828" s="531"/>
    </row>
    <row r="829" spans="2:82" ht="15" customHeight="1" x14ac:dyDescent="0.25">
      <c r="B829" s="103">
        <f t="shared" si="202"/>
        <v>680</v>
      </c>
      <c r="C829" s="126" t="s">
        <v>11608</v>
      </c>
      <c r="D829" s="126" t="s">
        <v>11609</v>
      </c>
      <c r="E829" s="121" t="s">
        <v>11603</v>
      </c>
      <c r="F829" s="522">
        <v>2000000</v>
      </c>
      <c r="G829" s="127">
        <v>11</v>
      </c>
      <c r="H829" s="103">
        <v>2014</v>
      </c>
      <c r="I829" s="128">
        <v>41960</v>
      </c>
      <c r="J829" s="128"/>
      <c r="K829" s="127" t="s">
        <v>769</v>
      </c>
      <c r="L829" s="126" t="s">
        <v>769</v>
      </c>
      <c r="M829" s="141" t="s">
        <v>602</v>
      </c>
      <c r="N829" s="126" t="s">
        <v>98</v>
      </c>
      <c r="O829" s="127" t="s">
        <v>98</v>
      </c>
      <c r="P829" s="127" t="s">
        <v>98</v>
      </c>
      <c r="Q829" s="345">
        <v>0</v>
      </c>
      <c r="R829" s="103"/>
      <c r="S829" s="127"/>
      <c r="T829" s="127"/>
      <c r="U829" s="120">
        <v>41932</v>
      </c>
      <c r="V829" s="523">
        <f t="shared" si="201"/>
        <v>-28</v>
      </c>
      <c r="W829" s="127"/>
      <c r="X829" s="141">
        <v>70724109</v>
      </c>
      <c r="Y829" s="424" t="s">
        <v>11610</v>
      </c>
      <c r="Z829" s="126" t="s">
        <v>11603</v>
      </c>
      <c r="AA829" s="103"/>
      <c r="AB829" s="126" t="s">
        <v>11611</v>
      </c>
      <c r="AC829" s="103"/>
      <c r="AD829" s="103"/>
      <c r="AE829" s="103"/>
      <c r="AF829" s="121" t="s">
        <v>8705</v>
      </c>
      <c r="AG829" s="126" t="s">
        <v>11612</v>
      </c>
      <c r="AH829" s="524"/>
      <c r="AI829" s="524"/>
      <c r="AJ829" s="121"/>
      <c r="AK829" s="121"/>
      <c r="AL829" s="121"/>
      <c r="AM829" s="120"/>
      <c r="AN829" s="120"/>
      <c r="AO829" s="120"/>
      <c r="AP829" s="121"/>
      <c r="AQ829" s="525"/>
      <c r="AR829" s="525">
        <f t="shared" ca="1" si="204"/>
        <v>42347</v>
      </c>
      <c r="AS829" s="121"/>
      <c r="AT829" s="121"/>
      <c r="AU829" s="121"/>
      <c r="AV829" s="120"/>
      <c r="AX829" s="121" t="s">
        <v>8261</v>
      </c>
      <c r="AY829" s="121">
        <v>0</v>
      </c>
      <c r="AZ829" s="120">
        <v>41984</v>
      </c>
      <c r="BA829" s="120">
        <v>41991</v>
      </c>
      <c r="BB829" s="121"/>
      <c r="BC829" s="522">
        <f t="shared" si="203"/>
        <v>2000000</v>
      </c>
      <c r="BD829" s="121"/>
      <c r="BE829" s="516">
        <v>2000000</v>
      </c>
      <c r="BF829" s="122">
        <v>42009</v>
      </c>
      <c r="BG829" s="141" t="s">
        <v>116</v>
      </c>
      <c r="BH829" s="121" t="s">
        <v>11613</v>
      </c>
      <c r="BI829" s="122">
        <v>42011</v>
      </c>
      <c r="BJ829" s="190">
        <v>42026</v>
      </c>
      <c r="BK829" s="526" t="s">
        <v>167</v>
      </c>
      <c r="BL829" s="534">
        <f t="shared" si="200"/>
        <v>2000000</v>
      </c>
      <c r="BQ829" t="str">
        <f t="shared" si="192"/>
        <v>TBG - Asset</v>
      </c>
      <c r="BR829" t="str">
        <f t="shared" si="193"/>
        <v>HK-14-2006</v>
      </c>
      <c r="BS829" s="91">
        <f t="shared" si="194"/>
        <v>2014</v>
      </c>
      <c r="BT829">
        <f t="shared" si="205"/>
        <v>41984</v>
      </c>
      <c r="BU829" s="91">
        <f t="shared" si="205"/>
        <v>41991</v>
      </c>
      <c r="BW829" t="str">
        <f t="shared" si="195"/>
        <v>Site : MANDI API 2 PLG - 70724109</v>
      </c>
      <c r="BX829" t="str">
        <f t="shared" si="196"/>
        <v>Tipe Tower : Mono Pole 32M</v>
      </c>
      <c r="BY829" t="str">
        <f t="shared" si="197"/>
        <v>PO/TB/14/N016259</v>
      </c>
      <c r="BZ829" s="92" t="str">
        <f t="shared" si="197"/>
        <v>ANALISA KEKUATAN TOWER DAN PONDASI</v>
      </c>
      <c r="CD829" s="531"/>
    </row>
    <row r="830" spans="2:82" ht="15" customHeight="1" x14ac:dyDescent="0.25">
      <c r="B830" s="103">
        <f t="shared" si="202"/>
        <v>681</v>
      </c>
      <c r="C830" s="126" t="s">
        <v>11614</v>
      </c>
      <c r="D830" s="126" t="s">
        <v>11615</v>
      </c>
      <c r="E830" s="121" t="s">
        <v>11616</v>
      </c>
      <c r="F830" s="522">
        <v>2000000</v>
      </c>
      <c r="G830" s="127">
        <v>11</v>
      </c>
      <c r="H830" s="103">
        <v>2014</v>
      </c>
      <c r="I830" s="128">
        <v>41960</v>
      </c>
      <c r="J830" s="128"/>
      <c r="K830" s="127" t="s">
        <v>769</v>
      </c>
      <c r="L830" s="126" t="s">
        <v>769</v>
      </c>
      <c r="M830" s="141" t="s">
        <v>602</v>
      </c>
      <c r="N830" s="126" t="s">
        <v>98</v>
      </c>
      <c r="O830" s="127" t="s">
        <v>98</v>
      </c>
      <c r="P830" s="127" t="s">
        <v>98</v>
      </c>
      <c r="Q830" s="345">
        <v>0</v>
      </c>
      <c r="R830" s="103"/>
      <c r="S830" s="127"/>
      <c r="T830" s="127"/>
      <c r="U830" s="120">
        <v>41957</v>
      </c>
      <c r="V830" s="523">
        <f t="shared" si="201"/>
        <v>-3</v>
      </c>
      <c r="W830" s="127"/>
      <c r="X830" s="141">
        <v>220382109</v>
      </c>
      <c r="Y830" s="424" t="s">
        <v>11617</v>
      </c>
      <c r="Z830" s="126" t="s">
        <v>11616</v>
      </c>
      <c r="AA830" s="103"/>
      <c r="AB830" s="126" t="s">
        <v>11618</v>
      </c>
      <c r="AC830" s="103"/>
      <c r="AD830" s="103"/>
      <c r="AE830" s="103"/>
      <c r="AF830" s="121" t="s">
        <v>4930</v>
      </c>
      <c r="AG830" s="126" t="s">
        <v>11619</v>
      </c>
      <c r="AH830" s="524"/>
      <c r="AI830" s="524"/>
      <c r="AJ830" s="121"/>
      <c r="AK830" s="121"/>
      <c r="AL830" s="121"/>
      <c r="AM830" s="120"/>
      <c r="AN830" s="120"/>
      <c r="AO830" s="120"/>
      <c r="AP830" s="121"/>
      <c r="AQ830" s="525"/>
      <c r="AR830" s="525">
        <f t="shared" ca="1" si="204"/>
        <v>42347</v>
      </c>
      <c r="AS830" s="121"/>
      <c r="AT830" s="121"/>
      <c r="AU830" s="121"/>
      <c r="AV830" s="120"/>
      <c r="AX830" s="121" t="s">
        <v>8261</v>
      </c>
      <c r="AY830" s="121">
        <v>0</v>
      </c>
      <c r="AZ830" s="120">
        <v>41985</v>
      </c>
      <c r="BA830" s="120">
        <v>41991</v>
      </c>
      <c r="BB830" s="121"/>
      <c r="BC830" s="522">
        <f t="shared" si="203"/>
        <v>2000000</v>
      </c>
      <c r="BD830" s="121"/>
      <c r="BE830" s="516">
        <v>2000000</v>
      </c>
      <c r="BF830" s="122">
        <v>42009</v>
      </c>
      <c r="BG830" s="141" t="s">
        <v>116</v>
      </c>
      <c r="BH830" s="121" t="s">
        <v>11620</v>
      </c>
      <c r="BI830" s="122">
        <v>42011</v>
      </c>
      <c r="BJ830" s="190">
        <v>42026</v>
      </c>
      <c r="BK830" s="526" t="s">
        <v>167</v>
      </c>
      <c r="BL830" s="534">
        <f t="shared" si="200"/>
        <v>2000000</v>
      </c>
      <c r="BQ830" t="str">
        <f t="shared" si="192"/>
        <v>TBG - Asset</v>
      </c>
      <c r="BR830" t="str">
        <f t="shared" si="193"/>
        <v>HK-14-2007</v>
      </c>
      <c r="BS830" s="91">
        <f t="shared" si="194"/>
        <v>2014</v>
      </c>
      <c r="BT830">
        <f t="shared" si="205"/>
        <v>41985</v>
      </c>
      <c r="BU830" s="91">
        <f t="shared" si="205"/>
        <v>41991</v>
      </c>
      <c r="BW830" t="str">
        <f t="shared" si="195"/>
        <v>Site : JL. MANGGIS - 220382109</v>
      </c>
      <c r="BX830" t="str">
        <f t="shared" si="196"/>
        <v xml:space="preserve">Tipe Tower : POLE 16.5 M </v>
      </c>
      <c r="BY830" t="str">
        <f t="shared" si="197"/>
        <v>PO/TB/14/N016260</v>
      </c>
      <c r="BZ830" s="92" t="str">
        <f t="shared" si="197"/>
        <v xml:space="preserve">ANALISA KEKUATAN TOWER DAN GEDUNG </v>
      </c>
      <c r="CD830" s="531"/>
    </row>
    <row r="831" spans="2:82" ht="15" customHeight="1" x14ac:dyDescent="0.25">
      <c r="B831" s="103">
        <f t="shared" si="202"/>
        <v>682</v>
      </c>
      <c r="C831" s="126" t="s">
        <v>11621</v>
      </c>
      <c r="D831" s="126">
        <v>4800083168</v>
      </c>
      <c r="E831" s="89" t="s">
        <v>627</v>
      </c>
      <c r="F831" s="552" t="s">
        <v>2356</v>
      </c>
      <c r="G831" s="127">
        <v>8</v>
      </c>
      <c r="H831" s="103">
        <v>2014</v>
      </c>
      <c r="I831" s="128">
        <v>41858</v>
      </c>
      <c r="J831" s="128"/>
      <c r="K831" s="127" t="s">
        <v>628</v>
      </c>
      <c r="L831" s="126" t="s">
        <v>628</v>
      </c>
      <c r="M831" s="141" t="s">
        <v>628</v>
      </c>
      <c r="N831" s="142" t="s">
        <v>631</v>
      </c>
      <c r="O831" s="127" t="s">
        <v>98</v>
      </c>
      <c r="P831" s="127" t="s">
        <v>98</v>
      </c>
      <c r="Q831" s="100">
        <f>(IF(AF831='[1]Price List'!$B$1,VLOOKUP(N831,'[1]Price List'!$A$1:$K$104,2,0),IF(AF831='[1]Price List'!$C$1,VLOOKUP(N831,'[1]Price List'!$A$1:$K$104,3,0),IF(AF831='[1]Price List'!$D$1,VLOOKUP(N831,'[1]Price List'!$A$1:$K$104,4,0),IF(AF831='[1]Price List'!$E$1,VLOOKUP(N831,'[1]Price List'!$A$1:$K$104,5,0),IF(AF831='[1]Price List'!$F$1,VLOOKUP(N831,'[1]Price List'!$A$1:$K$104,6,0),IF(AF831='[1]Price List'!$G$1,VLOOKUP(N831,'[1]Price List'!$A$1:$K$104,7,0),IF(AF831='[1]Price List'!$H$1,VLOOKUP(N831,'[1]Price List'!$A$1:$K$104,8,0),IF(AF831='[1]Price List'!$I$1,VLOOKUP(N831,'[1]Price List'!$A$1:$K$104,9,0),IF(AF831='[1]Price List'!$J$1,VLOOKUP(N831,'[1]Price List'!$A$1:$K$104,10,0),IF(AF831='[1]Price List'!$K$1,VLOOKUP(N831,'[1]Price List'!$A$1:$K$104,11,0))))))))))))+(IF(AF831='[1]Price List'!$B$1,VLOOKUP(O831,'[1]Price List'!$A$1:$K$104,2,0),IF(AF831='[1]Price List'!$C$1,VLOOKUP(O831,'[1]Price List'!$A$1:$K$104,3,0),IF(AF831='[1]Price List'!$D$1,VLOOKUP(O831,'[1]Price List'!$A$1:$K$104,4,0),IF(AF831='[1]Price List'!$E$1,VLOOKUP(O831,'[1]Price List'!$A$1:$K$104,5,0),IF(AF831='[1]Price List'!$F$1,VLOOKUP(O831,'[1]Price List'!$A$1:$K$104,6,0),IF(AF831='[1]Price List'!$G$1,VLOOKUP(O831,'[1]Price List'!$A$1:$K$104,7,0),IF(AF831='[1]Price List'!$H$1,VLOOKUP(O831,'[1]Price List'!$A$1:$K$104,8,0),IF(AF831='[1]Price List'!$I$1,VLOOKUP(O831,'[1]Price List'!$A$1:$K$104,9,0),IF(AF831='[1]Price List'!$J$1,VLOOKUP(O831,'[1]Price List'!$A$1:$K$104,10,0),IF(AF831='[1]Price List'!$K$1,VLOOKUP(O831,'[1]Price List'!$A$1:$K$104,11,0))))))))))))+(IF(AF831='[1]Price List'!$B$1,VLOOKUP(P831,'[1]Price List'!$A$1:$K$104,2,0),IF(AF831='[1]Price List'!$C$1,VLOOKUP(P831,'[1]Price List'!$A$1:$K$104,3,0),IF(AF831='[1]Price List'!$D$1,VLOOKUP(P831,'[1]Price List'!$A$1:$K$104,4,0),IF(AF831='[1]Price List'!$E$1,VLOOKUP(P831,'[1]Price List'!$A$1:$K$104,5,0),IF(AF831='[1]Price List'!$F$1,VLOOKUP(P831,'[1]Price List'!$A$1:$K$104,6,0),IF(AF831='[1]Price List'!$G$1,VLOOKUP(P831,'[1]Price List'!$A$1:$K$104,7,0),IF(AF831='[1]Price List'!$H$1,VLOOKUP(P831,'[1]Price List'!$A$1:$K$104,8,0),IF(AF831='[1]Price List'!$I$1,VLOOKUP(P831,'[1]Price List'!$A$1:$K$104,9,0),IF(AF831='[1]Price List'!$J$1,VLOOKUP(P831,'[1]Price List'!$A$1:$K$104,10,0),IF(AF831='[1]Price List'!$K$1,VLOOKUP(P831,'[1]Price List'!$A$1:$K$104,11,0))))))))))))</f>
        <v>250000</v>
      </c>
      <c r="R831" s="103"/>
      <c r="S831" s="127"/>
      <c r="T831" s="127"/>
      <c r="U831" s="120">
        <v>41957</v>
      </c>
      <c r="V831" s="523">
        <f t="shared" si="201"/>
        <v>99</v>
      </c>
      <c r="W831" s="127"/>
      <c r="X831" s="141" t="s">
        <v>11622</v>
      </c>
      <c r="Y831" s="424" t="s">
        <v>11623</v>
      </c>
      <c r="Z831" s="126" t="s">
        <v>627</v>
      </c>
      <c r="AA831" s="103"/>
      <c r="AB831" s="126"/>
      <c r="AC831" s="103"/>
      <c r="AD831" s="103"/>
      <c r="AE831" s="103"/>
      <c r="AF831" s="126" t="s">
        <v>477</v>
      </c>
      <c r="AG831" s="126"/>
      <c r="AH831" s="524"/>
      <c r="AI831" s="524"/>
      <c r="AJ831" s="121"/>
      <c r="AK831" s="121"/>
      <c r="AL831" s="121"/>
      <c r="AM831" s="120"/>
      <c r="AN831" s="120"/>
      <c r="AO831" s="120"/>
      <c r="AP831" s="121"/>
      <c r="AQ831" s="525"/>
      <c r="AR831" s="525">
        <f t="shared" ca="1" si="204"/>
        <v>42347</v>
      </c>
      <c r="AS831" s="121"/>
      <c r="AT831" s="247" t="s">
        <v>11624</v>
      </c>
      <c r="AU831" s="594">
        <v>42235</v>
      </c>
      <c r="AV831" s="120">
        <v>42249</v>
      </c>
      <c r="AX831" s="646" t="s">
        <v>11625</v>
      </c>
      <c r="AZ831" s="256">
        <v>42255</v>
      </c>
      <c r="BA831" s="120"/>
      <c r="BB831" s="121"/>
      <c r="BC831" s="522" t="str">
        <f t="shared" si="203"/>
        <v>Cancel - Double Input</v>
      </c>
      <c r="BD831" s="121"/>
      <c r="BE831" s="516"/>
      <c r="BF831" s="122"/>
      <c r="BG831" s="141" t="s">
        <v>2356</v>
      </c>
      <c r="BH831" s="121"/>
      <c r="BI831" s="122"/>
      <c r="BJ831" s="190"/>
      <c r="BK831" s="526" t="s">
        <v>167</v>
      </c>
      <c r="BL831" s="554" t="s">
        <v>2356</v>
      </c>
      <c r="BQ831" t="str">
        <f t="shared" si="192"/>
        <v>Indosat</v>
      </c>
      <c r="BR831" t="str">
        <f t="shared" si="193"/>
        <v>HK-14-2008</v>
      </c>
      <c r="BS831" s="91">
        <f t="shared" si="194"/>
        <v>2014</v>
      </c>
      <c r="BT831">
        <f t="shared" si="205"/>
        <v>42255</v>
      </c>
      <c r="BU831" s="91">
        <f t="shared" si="205"/>
        <v>0</v>
      </c>
      <c r="BW831" t="str">
        <f t="shared" si="195"/>
        <v>Site : KEMANG - 01JKS169</v>
      </c>
      <c r="BX831" t="str">
        <f t="shared" si="196"/>
        <v xml:space="preserve">Tipe Tower : </v>
      </c>
      <c r="BY831">
        <f t="shared" si="197"/>
        <v>4800083168</v>
      </c>
      <c r="BZ831" s="92" t="str">
        <f t="shared" si="197"/>
        <v>BoQ Verification</v>
      </c>
      <c r="CD831" s="531"/>
    </row>
    <row r="832" spans="2:82" ht="15" customHeight="1" x14ac:dyDescent="0.25">
      <c r="B832" s="103">
        <f t="shared" si="202"/>
        <v>683</v>
      </c>
      <c r="C832" s="126" t="s">
        <v>11626</v>
      </c>
      <c r="D832" s="126">
        <v>4800083168</v>
      </c>
      <c r="E832" s="121" t="s">
        <v>627</v>
      </c>
      <c r="F832" s="522">
        <v>250000</v>
      </c>
      <c r="G832" s="127">
        <v>8</v>
      </c>
      <c r="H832" s="103">
        <v>2014</v>
      </c>
      <c r="I832" s="128">
        <v>41858</v>
      </c>
      <c r="J832" s="128"/>
      <c r="K832" s="127" t="s">
        <v>628</v>
      </c>
      <c r="L832" s="126" t="s">
        <v>628</v>
      </c>
      <c r="M832" s="141" t="s">
        <v>628</v>
      </c>
      <c r="N832" s="142" t="s">
        <v>631</v>
      </c>
      <c r="O832" s="127" t="s">
        <v>98</v>
      </c>
      <c r="P832" s="127" t="s">
        <v>98</v>
      </c>
      <c r="Q832" s="100">
        <f>(IF(AF832='[1]Price List'!$B$1,VLOOKUP(N832,'[1]Price List'!$A$1:$K$104,2,0),IF(AF832='[1]Price List'!$C$1,VLOOKUP(N832,'[1]Price List'!$A$1:$K$104,3,0),IF(AF832='[1]Price List'!$D$1,VLOOKUP(N832,'[1]Price List'!$A$1:$K$104,4,0),IF(AF832='[1]Price List'!$E$1,VLOOKUP(N832,'[1]Price List'!$A$1:$K$104,5,0),IF(AF832='[1]Price List'!$F$1,VLOOKUP(N832,'[1]Price List'!$A$1:$K$104,6,0),IF(AF832='[1]Price List'!$G$1,VLOOKUP(N832,'[1]Price List'!$A$1:$K$104,7,0),IF(AF832='[1]Price List'!$H$1,VLOOKUP(N832,'[1]Price List'!$A$1:$K$104,8,0),IF(AF832='[1]Price List'!$I$1,VLOOKUP(N832,'[1]Price List'!$A$1:$K$104,9,0),IF(AF832='[1]Price List'!$J$1,VLOOKUP(N832,'[1]Price List'!$A$1:$K$104,10,0),IF(AF832='[1]Price List'!$K$1,VLOOKUP(N832,'[1]Price List'!$A$1:$K$104,11,0))))))))))))+(IF(AF832='[1]Price List'!$B$1,VLOOKUP(O832,'[1]Price List'!$A$1:$K$104,2,0),IF(AF832='[1]Price List'!$C$1,VLOOKUP(O832,'[1]Price List'!$A$1:$K$104,3,0),IF(AF832='[1]Price List'!$D$1,VLOOKUP(O832,'[1]Price List'!$A$1:$K$104,4,0),IF(AF832='[1]Price List'!$E$1,VLOOKUP(O832,'[1]Price List'!$A$1:$K$104,5,0),IF(AF832='[1]Price List'!$F$1,VLOOKUP(O832,'[1]Price List'!$A$1:$K$104,6,0),IF(AF832='[1]Price List'!$G$1,VLOOKUP(O832,'[1]Price List'!$A$1:$K$104,7,0),IF(AF832='[1]Price List'!$H$1,VLOOKUP(O832,'[1]Price List'!$A$1:$K$104,8,0),IF(AF832='[1]Price List'!$I$1,VLOOKUP(O832,'[1]Price List'!$A$1:$K$104,9,0),IF(AF832='[1]Price List'!$J$1,VLOOKUP(O832,'[1]Price List'!$A$1:$K$104,10,0),IF(AF832='[1]Price List'!$K$1,VLOOKUP(O832,'[1]Price List'!$A$1:$K$104,11,0))))))))))))+(IF(AF832='[1]Price List'!$B$1,VLOOKUP(P832,'[1]Price List'!$A$1:$K$104,2,0),IF(AF832='[1]Price List'!$C$1,VLOOKUP(P832,'[1]Price List'!$A$1:$K$104,3,0),IF(AF832='[1]Price List'!$D$1,VLOOKUP(P832,'[1]Price List'!$A$1:$K$104,4,0),IF(AF832='[1]Price List'!$E$1,VLOOKUP(P832,'[1]Price List'!$A$1:$K$104,5,0),IF(AF832='[1]Price List'!$F$1,VLOOKUP(P832,'[1]Price List'!$A$1:$K$104,6,0),IF(AF832='[1]Price List'!$G$1,VLOOKUP(P832,'[1]Price List'!$A$1:$K$104,7,0),IF(AF832='[1]Price List'!$H$1,VLOOKUP(P832,'[1]Price List'!$A$1:$K$104,8,0),IF(AF832='[1]Price List'!$I$1,VLOOKUP(P832,'[1]Price List'!$A$1:$K$104,9,0),IF(AF832='[1]Price List'!$J$1,VLOOKUP(P832,'[1]Price List'!$A$1:$K$104,10,0),IF(AF832='[1]Price List'!$K$1,VLOOKUP(P832,'[1]Price List'!$A$1:$K$104,11,0))))))))))))</f>
        <v>250000</v>
      </c>
      <c r="R832" s="103"/>
      <c r="S832" s="127"/>
      <c r="T832" s="127"/>
      <c r="U832" s="120">
        <v>41957</v>
      </c>
      <c r="V832" s="523">
        <f t="shared" si="201"/>
        <v>99</v>
      </c>
      <c r="W832" s="127"/>
      <c r="X832" s="141" t="s">
        <v>11627</v>
      </c>
      <c r="Y832" s="424" t="s">
        <v>11628</v>
      </c>
      <c r="Z832" s="126" t="s">
        <v>627</v>
      </c>
      <c r="AA832" s="103"/>
      <c r="AB832" s="126"/>
      <c r="AC832" s="103"/>
      <c r="AD832" s="103"/>
      <c r="AE832" s="103"/>
      <c r="AF832" s="126" t="s">
        <v>477</v>
      </c>
      <c r="AG832" s="126"/>
      <c r="AH832" s="524"/>
      <c r="AI832" s="524"/>
      <c r="AJ832" s="121"/>
      <c r="AK832" s="121"/>
      <c r="AL832" s="121"/>
      <c r="AM832" s="120"/>
      <c r="AN832" s="120"/>
      <c r="AO832" s="120"/>
      <c r="AP832" s="121"/>
      <c r="AQ832" s="525"/>
      <c r="AR832" s="525">
        <f t="shared" ca="1" si="204"/>
        <v>42347</v>
      </c>
      <c r="AS832" s="121"/>
      <c r="AT832" s="247" t="s">
        <v>11624</v>
      </c>
      <c r="AU832" s="594">
        <v>42235</v>
      </c>
      <c r="AV832" s="120">
        <v>42249</v>
      </c>
      <c r="AX832" s="646" t="s">
        <v>11625</v>
      </c>
      <c r="AZ832" s="256">
        <v>42255</v>
      </c>
      <c r="BA832" s="120"/>
      <c r="BB832" s="121"/>
      <c r="BC832" s="522">
        <f t="shared" si="203"/>
        <v>250000</v>
      </c>
      <c r="BD832" s="121"/>
      <c r="BE832" s="516"/>
      <c r="BF832" s="122"/>
      <c r="BG832" s="141" t="s">
        <v>9329</v>
      </c>
      <c r="BH832" s="121"/>
      <c r="BI832" s="122"/>
      <c r="BJ832" s="190"/>
      <c r="BK832" s="526" t="s">
        <v>167</v>
      </c>
      <c r="BL832" s="534">
        <f t="shared" ref="BL832:BL837" si="206">F832</f>
        <v>250000</v>
      </c>
      <c r="BQ832" t="str">
        <f t="shared" si="192"/>
        <v>Indosat</v>
      </c>
      <c r="BR832" t="str">
        <f t="shared" si="193"/>
        <v>HK-14-2009</v>
      </c>
      <c r="BS832" s="91">
        <f t="shared" si="194"/>
        <v>2014</v>
      </c>
      <c r="BT832">
        <f t="shared" si="205"/>
        <v>42255</v>
      </c>
      <c r="BU832" s="91">
        <f t="shared" si="205"/>
        <v>0</v>
      </c>
      <c r="BW832" t="str">
        <f t="shared" si="195"/>
        <v>Site : KERTANEGARA - 01JKS119</v>
      </c>
      <c r="BX832" t="str">
        <f t="shared" si="196"/>
        <v xml:space="preserve">Tipe Tower : </v>
      </c>
      <c r="BY832">
        <f t="shared" si="197"/>
        <v>4800083168</v>
      </c>
      <c r="BZ832" s="92" t="str">
        <f t="shared" si="197"/>
        <v>BoQ Verification</v>
      </c>
      <c r="CD832" s="531"/>
    </row>
    <row r="833" spans="2:83" ht="15" customHeight="1" x14ac:dyDescent="0.25">
      <c r="B833" s="103">
        <f t="shared" si="202"/>
        <v>684</v>
      </c>
      <c r="C833" s="126" t="s">
        <v>11629</v>
      </c>
      <c r="D833" s="126">
        <v>4800083168</v>
      </c>
      <c r="E833" s="121" t="s">
        <v>627</v>
      </c>
      <c r="F833" s="522">
        <v>250000</v>
      </c>
      <c r="G833" s="127">
        <v>8</v>
      </c>
      <c r="H833" s="103">
        <v>2014</v>
      </c>
      <c r="I833" s="128">
        <v>41858</v>
      </c>
      <c r="J833" s="128"/>
      <c r="K833" s="127" t="s">
        <v>628</v>
      </c>
      <c r="L833" s="126" t="s">
        <v>628</v>
      </c>
      <c r="M833" s="141" t="s">
        <v>628</v>
      </c>
      <c r="N833" s="142" t="s">
        <v>631</v>
      </c>
      <c r="O833" s="127" t="s">
        <v>98</v>
      </c>
      <c r="P833" s="127" t="s">
        <v>98</v>
      </c>
      <c r="Q833" s="100">
        <f>(IF(AF833='[1]Price List'!$B$1,VLOOKUP(N833,'[1]Price List'!$A$1:$K$104,2,0),IF(AF833='[1]Price List'!$C$1,VLOOKUP(N833,'[1]Price List'!$A$1:$K$104,3,0),IF(AF833='[1]Price List'!$D$1,VLOOKUP(N833,'[1]Price List'!$A$1:$K$104,4,0),IF(AF833='[1]Price List'!$E$1,VLOOKUP(N833,'[1]Price List'!$A$1:$K$104,5,0),IF(AF833='[1]Price List'!$F$1,VLOOKUP(N833,'[1]Price List'!$A$1:$K$104,6,0),IF(AF833='[1]Price List'!$G$1,VLOOKUP(N833,'[1]Price List'!$A$1:$K$104,7,0),IF(AF833='[1]Price List'!$H$1,VLOOKUP(N833,'[1]Price List'!$A$1:$K$104,8,0),IF(AF833='[1]Price List'!$I$1,VLOOKUP(N833,'[1]Price List'!$A$1:$K$104,9,0),IF(AF833='[1]Price List'!$J$1,VLOOKUP(N833,'[1]Price List'!$A$1:$K$104,10,0),IF(AF833='[1]Price List'!$K$1,VLOOKUP(N833,'[1]Price List'!$A$1:$K$104,11,0))))))))))))+(IF(AF833='[1]Price List'!$B$1,VLOOKUP(O833,'[1]Price List'!$A$1:$K$104,2,0),IF(AF833='[1]Price List'!$C$1,VLOOKUP(O833,'[1]Price List'!$A$1:$K$104,3,0),IF(AF833='[1]Price List'!$D$1,VLOOKUP(O833,'[1]Price List'!$A$1:$K$104,4,0),IF(AF833='[1]Price List'!$E$1,VLOOKUP(O833,'[1]Price List'!$A$1:$K$104,5,0),IF(AF833='[1]Price List'!$F$1,VLOOKUP(O833,'[1]Price List'!$A$1:$K$104,6,0),IF(AF833='[1]Price List'!$G$1,VLOOKUP(O833,'[1]Price List'!$A$1:$K$104,7,0),IF(AF833='[1]Price List'!$H$1,VLOOKUP(O833,'[1]Price List'!$A$1:$K$104,8,0),IF(AF833='[1]Price List'!$I$1,VLOOKUP(O833,'[1]Price List'!$A$1:$K$104,9,0),IF(AF833='[1]Price List'!$J$1,VLOOKUP(O833,'[1]Price List'!$A$1:$K$104,10,0),IF(AF833='[1]Price List'!$K$1,VLOOKUP(O833,'[1]Price List'!$A$1:$K$104,11,0))))))))))))+(IF(AF833='[1]Price List'!$B$1,VLOOKUP(P833,'[1]Price List'!$A$1:$K$104,2,0),IF(AF833='[1]Price List'!$C$1,VLOOKUP(P833,'[1]Price List'!$A$1:$K$104,3,0),IF(AF833='[1]Price List'!$D$1,VLOOKUP(P833,'[1]Price List'!$A$1:$K$104,4,0),IF(AF833='[1]Price List'!$E$1,VLOOKUP(P833,'[1]Price List'!$A$1:$K$104,5,0),IF(AF833='[1]Price List'!$F$1,VLOOKUP(P833,'[1]Price List'!$A$1:$K$104,6,0),IF(AF833='[1]Price List'!$G$1,VLOOKUP(P833,'[1]Price List'!$A$1:$K$104,7,0),IF(AF833='[1]Price List'!$H$1,VLOOKUP(P833,'[1]Price List'!$A$1:$K$104,8,0),IF(AF833='[1]Price List'!$I$1,VLOOKUP(P833,'[1]Price List'!$A$1:$K$104,9,0),IF(AF833='[1]Price List'!$J$1,VLOOKUP(P833,'[1]Price List'!$A$1:$K$104,10,0),IF(AF833='[1]Price List'!$K$1,VLOOKUP(P833,'[1]Price List'!$A$1:$K$104,11,0))))))))))))</f>
        <v>250000</v>
      </c>
      <c r="R833" s="103"/>
      <c r="S833" s="127"/>
      <c r="T833" s="127"/>
      <c r="U833" s="120">
        <v>41957</v>
      </c>
      <c r="V833" s="523">
        <f t="shared" si="201"/>
        <v>99</v>
      </c>
      <c r="W833" s="127"/>
      <c r="X833" s="141" t="s">
        <v>11630</v>
      </c>
      <c r="Y833" s="424" t="s">
        <v>11631</v>
      </c>
      <c r="Z833" s="126" t="s">
        <v>627</v>
      </c>
      <c r="AA833" s="103"/>
      <c r="AB833" s="126"/>
      <c r="AC833" s="103"/>
      <c r="AD833" s="103"/>
      <c r="AE833" s="103"/>
      <c r="AF833" s="126" t="s">
        <v>477</v>
      </c>
      <c r="AG833" s="126"/>
      <c r="AH833" s="524"/>
      <c r="AI833" s="524"/>
      <c r="AJ833" s="121"/>
      <c r="AK833" s="121"/>
      <c r="AL833" s="121"/>
      <c r="AM833" s="120"/>
      <c r="AN833" s="120"/>
      <c r="AO833" s="120"/>
      <c r="AP833" s="121"/>
      <c r="AQ833" s="525"/>
      <c r="AR833" s="525">
        <f t="shared" ca="1" si="204"/>
        <v>42347</v>
      </c>
      <c r="AS833" s="121"/>
      <c r="AT833" s="247" t="s">
        <v>11624</v>
      </c>
      <c r="AU833" s="594">
        <v>42235</v>
      </c>
      <c r="AV833" s="120">
        <v>42249</v>
      </c>
      <c r="AX833" s="646" t="s">
        <v>11625</v>
      </c>
      <c r="AZ833" s="256">
        <v>42255</v>
      </c>
      <c r="BA833" s="120"/>
      <c r="BB833" s="121"/>
      <c r="BC833" s="522">
        <f t="shared" si="203"/>
        <v>250000</v>
      </c>
      <c r="BD833" s="121"/>
      <c r="BE833" s="516"/>
      <c r="BF833" s="122"/>
      <c r="BG833" s="141" t="s">
        <v>9329</v>
      </c>
      <c r="BH833" s="121"/>
      <c r="BI833" s="122"/>
      <c r="BJ833" s="190"/>
      <c r="BK833" s="526" t="s">
        <v>167</v>
      </c>
      <c r="BL833" s="534">
        <f t="shared" si="206"/>
        <v>250000</v>
      </c>
      <c r="BQ833" t="str">
        <f t="shared" si="192"/>
        <v>Indosat</v>
      </c>
      <c r="BR833" t="str">
        <f t="shared" si="193"/>
        <v>HK-14-2010</v>
      </c>
      <c r="BS833" s="91">
        <f t="shared" si="194"/>
        <v>2014</v>
      </c>
      <c r="BT833">
        <f t="shared" si="205"/>
        <v>42255</v>
      </c>
      <c r="BU833" s="91">
        <f t="shared" si="205"/>
        <v>0</v>
      </c>
      <c r="BW833" t="str">
        <f t="shared" si="195"/>
        <v>Site : LEBAK BULUS - 01JKS620</v>
      </c>
      <c r="BX833" t="str">
        <f t="shared" si="196"/>
        <v xml:space="preserve">Tipe Tower : </v>
      </c>
      <c r="BY833">
        <f t="shared" si="197"/>
        <v>4800083168</v>
      </c>
      <c r="BZ833" s="92" t="str">
        <f t="shared" si="197"/>
        <v>BoQ Verification</v>
      </c>
      <c r="CD833" s="531"/>
    </row>
    <row r="834" spans="2:83" ht="15" customHeight="1" x14ac:dyDescent="0.25">
      <c r="B834" s="103">
        <f t="shared" si="202"/>
        <v>685</v>
      </c>
      <c r="C834" s="126" t="s">
        <v>11632</v>
      </c>
      <c r="D834" s="126">
        <v>4800083168</v>
      </c>
      <c r="E834" s="121" t="s">
        <v>627</v>
      </c>
      <c r="F834" s="522">
        <v>250000</v>
      </c>
      <c r="G834" s="127">
        <v>8</v>
      </c>
      <c r="H834" s="103">
        <v>2014</v>
      </c>
      <c r="I834" s="128">
        <v>41858</v>
      </c>
      <c r="J834" s="128"/>
      <c r="K834" s="127" t="s">
        <v>628</v>
      </c>
      <c r="L834" s="126" t="s">
        <v>628</v>
      </c>
      <c r="M834" s="141" t="s">
        <v>628</v>
      </c>
      <c r="N834" s="142" t="s">
        <v>631</v>
      </c>
      <c r="O834" s="127" t="s">
        <v>98</v>
      </c>
      <c r="P834" s="127" t="s">
        <v>98</v>
      </c>
      <c r="Q834" s="100">
        <f>(IF(AF834='[1]Price List'!$B$1,VLOOKUP(N834,'[1]Price List'!$A$1:$K$104,2,0),IF(AF834='[1]Price List'!$C$1,VLOOKUP(N834,'[1]Price List'!$A$1:$K$104,3,0),IF(AF834='[1]Price List'!$D$1,VLOOKUP(N834,'[1]Price List'!$A$1:$K$104,4,0),IF(AF834='[1]Price List'!$E$1,VLOOKUP(N834,'[1]Price List'!$A$1:$K$104,5,0),IF(AF834='[1]Price List'!$F$1,VLOOKUP(N834,'[1]Price List'!$A$1:$K$104,6,0),IF(AF834='[1]Price List'!$G$1,VLOOKUP(N834,'[1]Price List'!$A$1:$K$104,7,0),IF(AF834='[1]Price List'!$H$1,VLOOKUP(N834,'[1]Price List'!$A$1:$K$104,8,0),IF(AF834='[1]Price List'!$I$1,VLOOKUP(N834,'[1]Price List'!$A$1:$K$104,9,0),IF(AF834='[1]Price List'!$J$1,VLOOKUP(N834,'[1]Price List'!$A$1:$K$104,10,0),IF(AF834='[1]Price List'!$K$1,VLOOKUP(N834,'[1]Price List'!$A$1:$K$104,11,0))))))))))))+(IF(AF834='[1]Price List'!$B$1,VLOOKUP(O834,'[1]Price List'!$A$1:$K$104,2,0),IF(AF834='[1]Price List'!$C$1,VLOOKUP(O834,'[1]Price List'!$A$1:$K$104,3,0),IF(AF834='[1]Price List'!$D$1,VLOOKUP(O834,'[1]Price List'!$A$1:$K$104,4,0),IF(AF834='[1]Price List'!$E$1,VLOOKUP(O834,'[1]Price List'!$A$1:$K$104,5,0),IF(AF834='[1]Price List'!$F$1,VLOOKUP(O834,'[1]Price List'!$A$1:$K$104,6,0),IF(AF834='[1]Price List'!$G$1,VLOOKUP(O834,'[1]Price List'!$A$1:$K$104,7,0),IF(AF834='[1]Price List'!$H$1,VLOOKUP(O834,'[1]Price List'!$A$1:$K$104,8,0),IF(AF834='[1]Price List'!$I$1,VLOOKUP(O834,'[1]Price List'!$A$1:$K$104,9,0),IF(AF834='[1]Price List'!$J$1,VLOOKUP(O834,'[1]Price List'!$A$1:$K$104,10,0),IF(AF834='[1]Price List'!$K$1,VLOOKUP(O834,'[1]Price List'!$A$1:$K$104,11,0))))))))))))+(IF(AF834='[1]Price List'!$B$1,VLOOKUP(P834,'[1]Price List'!$A$1:$K$104,2,0),IF(AF834='[1]Price List'!$C$1,VLOOKUP(P834,'[1]Price List'!$A$1:$K$104,3,0),IF(AF834='[1]Price List'!$D$1,VLOOKUP(P834,'[1]Price List'!$A$1:$K$104,4,0),IF(AF834='[1]Price List'!$E$1,VLOOKUP(P834,'[1]Price List'!$A$1:$K$104,5,0),IF(AF834='[1]Price List'!$F$1,VLOOKUP(P834,'[1]Price List'!$A$1:$K$104,6,0),IF(AF834='[1]Price List'!$G$1,VLOOKUP(P834,'[1]Price List'!$A$1:$K$104,7,0),IF(AF834='[1]Price List'!$H$1,VLOOKUP(P834,'[1]Price List'!$A$1:$K$104,8,0),IF(AF834='[1]Price List'!$I$1,VLOOKUP(P834,'[1]Price List'!$A$1:$K$104,9,0),IF(AF834='[1]Price List'!$J$1,VLOOKUP(P834,'[1]Price List'!$A$1:$K$104,10,0),IF(AF834='[1]Price List'!$K$1,VLOOKUP(P834,'[1]Price List'!$A$1:$K$104,11,0))))))))))))</f>
        <v>250000</v>
      </c>
      <c r="R834" s="103"/>
      <c r="S834" s="127"/>
      <c r="T834" s="127"/>
      <c r="U834" s="120">
        <v>41957</v>
      </c>
      <c r="V834" s="523">
        <f t="shared" si="201"/>
        <v>99</v>
      </c>
      <c r="W834" s="127"/>
      <c r="X834" s="141" t="s">
        <v>11633</v>
      </c>
      <c r="Y834" s="424" t="s">
        <v>11634</v>
      </c>
      <c r="Z834" s="126" t="s">
        <v>627</v>
      </c>
      <c r="AA834" s="103"/>
      <c r="AB834" s="126"/>
      <c r="AC834" s="103"/>
      <c r="AD834" s="103"/>
      <c r="AE834" s="103"/>
      <c r="AF834" s="126" t="s">
        <v>477</v>
      </c>
      <c r="AG834" s="126"/>
      <c r="AH834" s="524"/>
      <c r="AI834" s="524"/>
      <c r="AJ834" s="121"/>
      <c r="AK834" s="121"/>
      <c r="AL834" s="121"/>
      <c r="AM834" s="120"/>
      <c r="AN834" s="120"/>
      <c r="AO834" s="120"/>
      <c r="AP834" s="121"/>
      <c r="AQ834" s="525"/>
      <c r="AR834" s="525">
        <f t="shared" ca="1" si="204"/>
        <v>42347</v>
      </c>
      <c r="AS834" s="121"/>
      <c r="AT834" s="247" t="s">
        <v>11624</v>
      </c>
      <c r="AU834" s="594">
        <v>42235</v>
      </c>
      <c r="AV834" s="120">
        <v>42249</v>
      </c>
      <c r="AX834" s="646" t="s">
        <v>11625</v>
      </c>
      <c r="AZ834" s="256">
        <v>42255</v>
      </c>
      <c r="BA834" s="120"/>
      <c r="BB834" s="121"/>
      <c r="BC834" s="522">
        <f t="shared" si="203"/>
        <v>250000</v>
      </c>
      <c r="BD834" s="121"/>
      <c r="BE834" s="516"/>
      <c r="BF834" s="122"/>
      <c r="BG834" s="141" t="s">
        <v>9329</v>
      </c>
      <c r="BH834" s="121"/>
      <c r="BI834" s="122"/>
      <c r="BJ834" s="190"/>
      <c r="BK834" s="526" t="s">
        <v>167</v>
      </c>
      <c r="BL834" s="534">
        <f t="shared" si="206"/>
        <v>250000</v>
      </c>
      <c r="BQ834" t="str">
        <f t="shared" si="192"/>
        <v>Indosat</v>
      </c>
      <c r="BR834" t="str">
        <f t="shared" si="193"/>
        <v>HK-14-2011</v>
      </c>
      <c r="BS834" s="91">
        <f t="shared" si="194"/>
        <v>2014</v>
      </c>
      <c r="BT834">
        <f t="shared" si="205"/>
        <v>42255</v>
      </c>
      <c r="BU834" s="91">
        <f t="shared" si="205"/>
        <v>0</v>
      </c>
      <c r="BW834" t="str">
        <f t="shared" si="195"/>
        <v>Site : PONDOK INDAH 1 - 01JKS072</v>
      </c>
      <c r="BX834" t="str">
        <f t="shared" si="196"/>
        <v xml:space="preserve">Tipe Tower : </v>
      </c>
      <c r="BY834">
        <f t="shared" si="197"/>
        <v>4800083168</v>
      </c>
      <c r="BZ834" s="92" t="str">
        <f t="shared" si="197"/>
        <v>BoQ Verification</v>
      </c>
      <c r="CD834" s="531"/>
    </row>
    <row r="835" spans="2:83" ht="15" customHeight="1" x14ac:dyDescent="0.25">
      <c r="B835" s="103">
        <f t="shared" si="202"/>
        <v>686</v>
      </c>
      <c r="C835" s="126" t="s">
        <v>11635</v>
      </c>
      <c r="D835" s="126">
        <v>4800083168</v>
      </c>
      <c r="E835" s="121" t="s">
        <v>627</v>
      </c>
      <c r="F835" s="522">
        <v>250000</v>
      </c>
      <c r="G835" s="127">
        <v>8</v>
      </c>
      <c r="H835" s="103">
        <v>2014</v>
      </c>
      <c r="I835" s="128">
        <v>41858</v>
      </c>
      <c r="J835" s="128"/>
      <c r="K835" s="127" t="s">
        <v>628</v>
      </c>
      <c r="L835" s="126" t="s">
        <v>628</v>
      </c>
      <c r="M835" s="141" t="s">
        <v>628</v>
      </c>
      <c r="N835" s="142" t="s">
        <v>631</v>
      </c>
      <c r="O835" s="127" t="s">
        <v>98</v>
      </c>
      <c r="P835" s="127" t="s">
        <v>98</v>
      </c>
      <c r="Q835" s="100">
        <f>(IF(AF835='[1]Price List'!$B$1,VLOOKUP(N835,'[1]Price List'!$A$1:$K$104,2,0),IF(AF835='[1]Price List'!$C$1,VLOOKUP(N835,'[1]Price List'!$A$1:$K$104,3,0),IF(AF835='[1]Price List'!$D$1,VLOOKUP(N835,'[1]Price List'!$A$1:$K$104,4,0),IF(AF835='[1]Price List'!$E$1,VLOOKUP(N835,'[1]Price List'!$A$1:$K$104,5,0),IF(AF835='[1]Price List'!$F$1,VLOOKUP(N835,'[1]Price List'!$A$1:$K$104,6,0),IF(AF835='[1]Price List'!$G$1,VLOOKUP(N835,'[1]Price List'!$A$1:$K$104,7,0),IF(AF835='[1]Price List'!$H$1,VLOOKUP(N835,'[1]Price List'!$A$1:$K$104,8,0),IF(AF835='[1]Price List'!$I$1,VLOOKUP(N835,'[1]Price List'!$A$1:$K$104,9,0),IF(AF835='[1]Price List'!$J$1,VLOOKUP(N835,'[1]Price List'!$A$1:$K$104,10,0),IF(AF835='[1]Price List'!$K$1,VLOOKUP(N835,'[1]Price List'!$A$1:$K$104,11,0))))))))))))+(IF(AF835='[1]Price List'!$B$1,VLOOKUP(O835,'[1]Price List'!$A$1:$K$104,2,0),IF(AF835='[1]Price List'!$C$1,VLOOKUP(O835,'[1]Price List'!$A$1:$K$104,3,0),IF(AF835='[1]Price List'!$D$1,VLOOKUP(O835,'[1]Price List'!$A$1:$K$104,4,0),IF(AF835='[1]Price List'!$E$1,VLOOKUP(O835,'[1]Price List'!$A$1:$K$104,5,0),IF(AF835='[1]Price List'!$F$1,VLOOKUP(O835,'[1]Price List'!$A$1:$K$104,6,0),IF(AF835='[1]Price List'!$G$1,VLOOKUP(O835,'[1]Price List'!$A$1:$K$104,7,0),IF(AF835='[1]Price List'!$H$1,VLOOKUP(O835,'[1]Price List'!$A$1:$K$104,8,0),IF(AF835='[1]Price List'!$I$1,VLOOKUP(O835,'[1]Price List'!$A$1:$K$104,9,0),IF(AF835='[1]Price List'!$J$1,VLOOKUP(O835,'[1]Price List'!$A$1:$K$104,10,0),IF(AF835='[1]Price List'!$K$1,VLOOKUP(O835,'[1]Price List'!$A$1:$K$104,11,0))))))))))))+(IF(AF835='[1]Price List'!$B$1,VLOOKUP(P835,'[1]Price List'!$A$1:$K$104,2,0),IF(AF835='[1]Price List'!$C$1,VLOOKUP(P835,'[1]Price List'!$A$1:$K$104,3,0),IF(AF835='[1]Price List'!$D$1,VLOOKUP(P835,'[1]Price List'!$A$1:$K$104,4,0),IF(AF835='[1]Price List'!$E$1,VLOOKUP(P835,'[1]Price List'!$A$1:$K$104,5,0),IF(AF835='[1]Price List'!$F$1,VLOOKUP(P835,'[1]Price List'!$A$1:$K$104,6,0),IF(AF835='[1]Price List'!$G$1,VLOOKUP(P835,'[1]Price List'!$A$1:$K$104,7,0),IF(AF835='[1]Price List'!$H$1,VLOOKUP(P835,'[1]Price List'!$A$1:$K$104,8,0),IF(AF835='[1]Price List'!$I$1,VLOOKUP(P835,'[1]Price List'!$A$1:$K$104,9,0),IF(AF835='[1]Price List'!$J$1,VLOOKUP(P835,'[1]Price List'!$A$1:$K$104,10,0),IF(AF835='[1]Price List'!$K$1,VLOOKUP(P835,'[1]Price List'!$A$1:$K$104,11,0))))))))))))</f>
        <v>250000</v>
      </c>
      <c r="R835" s="103"/>
      <c r="S835" s="127"/>
      <c r="T835" s="127"/>
      <c r="U835" s="120">
        <v>41957</v>
      </c>
      <c r="V835" s="523">
        <f t="shared" si="201"/>
        <v>99</v>
      </c>
      <c r="W835" s="127"/>
      <c r="X835" s="141" t="s">
        <v>11636</v>
      </c>
      <c r="Y835" s="671" t="s">
        <v>11637</v>
      </c>
      <c r="Z835" s="126" t="s">
        <v>627</v>
      </c>
      <c r="AA835" s="103"/>
      <c r="AB835" s="126"/>
      <c r="AC835" s="103"/>
      <c r="AD835" s="103"/>
      <c r="AE835" s="103"/>
      <c r="AF835" s="126" t="s">
        <v>477</v>
      </c>
      <c r="AG835" s="126"/>
      <c r="AH835" s="524"/>
      <c r="AI835" s="524"/>
      <c r="AJ835" s="121"/>
      <c r="AK835" s="121"/>
      <c r="AL835" s="121"/>
      <c r="AM835" s="120"/>
      <c r="AN835" s="120"/>
      <c r="AO835" s="120"/>
      <c r="AP835" s="121"/>
      <c r="AQ835" s="525"/>
      <c r="AR835" s="525">
        <f t="shared" ca="1" si="204"/>
        <v>42347</v>
      </c>
      <c r="AS835" s="121"/>
      <c r="AT835" s="247" t="s">
        <v>11638</v>
      </c>
      <c r="AU835" s="594">
        <v>42235</v>
      </c>
      <c r="AV835" s="120">
        <v>42249</v>
      </c>
      <c r="AX835" s="646" t="s">
        <v>11639</v>
      </c>
      <c r="AZ835" s="256">
        <v>42255</v>
      </c>
      <c r="BA835" s="120">
        <v>42296</v>
      </c>
      <c r="BB835" s="121"/>
      <c r="BC835" s="522">
        <f t="shared" si="203"/>
        <v>250000</v>
      </c>
      <c r="BD835" s="121"/>
      <c r="BE835" s="516"/>
      <c r="BF835" s="122">
        <v>42297</v>
      </c>
      <c r="BG835" s="141" t="s">
        <v>242</v>
      </c>
      <c r="BH835" s="121" t="s">
        <v>15143</v>
      </c>
      <c r="BI835" s="122">
        <v>42297</v>
      </c>
      <c r="BJ835" s="190"/>
      <c r="BK835" s="526" t="s">
        <v>167</v>
      </c>
      <c r="BL835" s="534">
        <f t="shared" si="206"/>
        <v>250000</v>
      </c>
      <c r="BQ835" t="str">
        <f t="shared" si="192"/>
        <v>Indosat</v>
      </c>
      <c r="BR835" t="str">
        <f t="shared" si="193"/>
        <v>HK-14-2012</v>
      </c>
      <c r="BS835" s="91">
        <f t="shared" si="194"/>
        <v>2014</v>
      </c>
      <c r="BT835">
        <f t="shared" si="205"/>
        <v>42255</v>
      </c>
      <c r="BU835" s="91">
        <f t="shared" si="205"/>
        <v>42296</v>
      </c>
      <c r="BW835" t="str">
        <f t="shared" si="195"/>
        <v>Site : RUKO EFFENDY - 01JKP092</v>
      </c>
      <c r="BX835" t="str">
        <f t="shared" si="196"/>
        <v xml:space="preserve">Tipe Tower : </v>
      </c>
      <c r="BY835">
        <f t="shared" si="197"/>
        <v>4800083168</v>
      </c>
      <c r="BZ835" s="92" t="str">
        <f t="shared" si="197"/>
        <v>BoQ Verification</v>
      </c>
      <c r="CD835" s="531"/>
    </row>
    <row r="836" spans="2:83" ht="15" customHeight="1" x14ac:dyDescent="0.25">
      <c r="B836" s="103">
        <f t="shared" si="202"/>
        <v>687</v>
      </c>
      <c r="C836" s="126" t="s">
        <v>11640</v>
      </c>
      <c r="D836" s="126">
        <v>4800083168</v>
      </c>
      <c r="E836" s="121" t="s">
        <v>627</v>
      </c>
      <c r="F836" s="522">
        <v>250000</v>
      </c>
      <c r="G836" s="127">
        <v>8</v>
      </c>
      <c r="H836" s="103">
        <v>2014</v>
      </c>
      <c r="I836" s="128">
        <v>41858</v>
      </c>
      <c r="J836" s="128"/>
      <c r="K836" s="127" t="s">
        <v>628</v>
      </c>
      <c r="L836" s="126" t="s">
        <v>628</v>
      </c>
      <c r="M836" s="141" t="s">
        <v>628</v>
      </c>
      <c r="N836" s="142" t="s">
        <v>631</v>
      </c>
      <c r="O836" s="127" t="s">
        <v>98</v>
      </c>
      <c r="P836" s="127" t="s">
        <v>98</v>
      </c>
      <c r="Q836" s="100">
        <f>(IF(AF836='[1]Price List'!$B$1,VLOOKUP(N836,'[1]Price List'!$A$1:$K$104,2,0),IF(AF836='[1]Price List'!$C$1,VLOOKUP(N836,'[1]Price List'!$A$1:$K$104,3,0),IF(AF836='[1]Price List'!$D$1,VLOOKUP(N836,'[1]Price List'!$A$1:$K$104,4,0),IF(AF836='[1]Price List'!$E$1,VLOOKUP(N836,'[1]Price List'!$A$1:$K$104,5,0),IF(AF836='[1]Price List'!$F$1,VLOOKUP(N836,'[1]Price List'!$A$1:$K$104,6,0),IF(AF836='[1]Price List'!$G$1,VLOOKUP(N836,'[1]Price List'!$A$1:$K$104,7,0),IF(AF836='[1]Price List'!$H$1,VLOOKUP(N836,'[1]Price List'!$A$1:$K$104,8,0),IF(AF836='[1]Price List'!$I$1,VLOOKUP(N836,'[1]Price List'!$A$1:$K$104,9,0),IF(AF836='[1]Price List'!$J$1,VLOOKUP(N836,'[1]Price List'!$A$1:$K$104,10,0),IF(AF836='[1]Price List'!$K$1,VLOOKUP(N836,'[1]Price List'!$A$1:$K$104,11,0))))))))))))+(IF(AF836='[1]Price List'!$B$1,VLOOKUP(O836,'[1]Price List'!$A$1:$K$104,2,0),IF(AF836='[1]Price List'!$C$1,VLOOKUP(O836,'[1]Price List'!$A$1:$K$104,3,0),IF(AF836='[1]Price List'!$D$1,VLOOKUP(O836,'[1]Price List'!$A$1:$K$104,4,0),IF(AF836='[1]Price List'!$E$1,VLOOKUP(O836,'[1]Price List'!$A$1:$K$104,5,0),IF(AF836='[1]Price List'!$F$1,VLOOKUP(O836,'[1]Price List'!$A$1:$K$104,6,0),IF(AF836='[1]Price List'!$G$1,VLOOKUP(O836,'[1]Price List'!$A$1:$K$104,7,0),IF(AF836='[1]Price List'!$H$1,VLOOKUP(O836,'[1]Price List'!$A$1:$K$104,8,0),IF(AF836='[1]Price List'!$I$1,VLOOKUP(O836,'[1]Price List'!$A$1:$K$104,9,0),IF(AF836='[1]Price List'!$J$1,VLOOKUP(O836,'[1]Price List'!$A$1:$K$104,10,0),IF(AF836='[1]Price List'!$K$1,VLOOKUP(O836,'[1]Price List'!$A$1:$K$104,11,0))))))))))))+(IF(AF836='[1]Price List'!$B$1,VLOOKUP(P836,'[1]Price List'!$A$1:$K$104,2,0),IF(AF836='[1]Price List'!$C$1,VLOOKUP(P836,'[1]Price List'!$A$1:$K$104,3,0),IF(AF836='[1]Price List'!$D$1,VLOOKUP(P836,'[1]Price List'!$A$1:$K$104,4,0),IF(AF836='[1]Price List'!$E$1,VLOOKUP(P836,'[1]Price List'!$A$1:$K$104,5,0),IF(AF836='[1]Price List'!$F$1,VLOOKUP(P836,'[1]Price List'!$A$1:$K$104,6,0),IF(AF836='[1]Price List'!$G$1,VLOOKUP(P836,'[1]Price List'!$A$1:$K$104,7,0),IF(AF836='[1]Price List'!$H$1,VLOOKUP(P836,'[1]Price List'!$A$1:$K$104,8,0),IF(AF836='[1]Price List'!$I$1,VLOOKUP(P836,'[1]Price List'!$A$1:$K$104,9,0),IF(AF836='[1]Price List'!$J$1,VLOOKUP(P836,'[1]Price List'!$A$1:$K$104,10,0),IF(AF836='[1]Price List'!$K$1,VLOOKUP(P836,'[1]Price List'!$A$1:$K$104,11,0))))))))))))</f>
        <v>250000</v>
      </c>
      <c r="R836" s="103"/>
      <c r="S836" s="127"/>
      <c r="T836" s="127"/>
      <c r="U836" s="120">
        <v>41957</v>
      </c>
      <c r="V836" s="523">
        <f t="shared" si="201"/>
        <v>99</v>
      </c>
      <c r="W836" s="127"/>
      <c r="X836" s="141" t="s">
        <v>11641</v>
      </c>
      <c r="Y836" s="671" t="s">
        <v>11641</v>
      </c>
      <c r="Z836" s="126" t="s">
        <v>627</v>
      </c>
      <c r="AA836" s="103"/>
      <c r="AB836" s="126"/>
      <c r="AC836" s="103"/>
      <c r="AD836" s="103"/>
      <c r="AE836" s="103"/>
      <c r="AF836" s="126" t="s">
        <v>477</v>
      </c>
      <c r="AG836" s="126"/>
      <c r="AH836" s="524"/>
      <c r="AI836" s="524"/>
      <c r="AJ836" s="121"/>
      <c r="AK836" s="121"/>
      <c r="AL836" s="121"/>
      <c r="AM836" s="120"/>
      <c r="AN836" s="120"/>
      <c r="AO836" s="120"/>
      <c r="AP836" s="121"/>
      <c r="AQ836" s="525"/>
      <c r="AR836" s="525">
        <f t="shared" ca="1" si="204"/>
        <v>42347</v>
      </c>
      <c r="AS836" s="121"/>
      <c r="AT836" s="247" t="s">
        <v>11638</v>
      </c>
      <c r="AU836" s="594">
        <v>42235</v>
      </c>
      <c r="AV836" s="120">
        <v>42249</v>
      </c>
      <c r="AX836" s="646" t="s">
        <v>11639</v>
      </c>
      <c r="AZ836" s="256">
        <v>42255</v>
      </c>
      <c r="BA836" s="120">
        <v>42296</v>
      </c>
      <c r="BB836" s="121"/>
      <c r="BC836" s="522">
        <f t="shared" si="203"/>
        <v>250000</v>
      </c>
      <c r="BD836" s="121"/>
      <c r="BE836" s="516"/>
      <c r="BF836" s="122">
        <v>42297</v>
      </c>
      <c r="BG836" s="141" t="s">
        <v>242</v>
      </c>
      <c r="BH836" s="121" t="s">
        <v>15143</v>
      </c>
      <c r="BI836" s="122">
        <v>42297</v>
      </c>
      <c r="BJ836" s="190"/>
      <c r="BK836" s="526" t="s">
        <v>167</v>
      </c>
      <c r="BL836" s="534">
        <f t="shared" si="206"/>
        <v>250000</v>
      </c>
      <c r="BQ836" t="str">
        <f t="shared" si="192"/>
        <v>Indosat</v>
      </c>
      <c r="BR836" t="str">
        <f t="shared" si="193"/>
        <v>HK-14-2013</v>
      </c>
      <c r="BS836" s="91">
        <f t="shared" si="194"/>
        <v>2014</v>
      </c>
      <c r="BT836">
        <f t="shared" si="205"/>
        <v>42255</v>
      </c>
      <c r="BU836" s="91">
        <f t="shared" si="205"/>
        <v>42296</v>
      </c>
      <c r="BW836" t="str">
        <f t="shared" si="195"/>
        <v>Site : SENOPATI - SENOPATI</v>
      </c>
      <c r="BX836" t="str">
        <f t="shared" si="196"/>
        <v xml:space="preserve">Tipe Tower : </v>
      </c>
      <c r="BY836">
        <f t="shared" si="197"/>
        <v>4800083168</v>
      </c>
      <c r="BZ836" s="92" t="str">
        <f t="shared" si="197"/>
        <v>BoQ Verification</v>
      </c>
      <c r="CD836" s="531"/>
    </row>
    <row r="837" spans="2:83" ht="15" customHeight="1" x14ac:dyDescent="0.25">
      <c r="B837" s="103">
        <f t="shared" si="202"/>
        <v>688</v>
      </c>
      <c r="C837" s="126" t="s">
        <v>11642</v>
      </c>
      <c r="D837" s="126">
        <v>4800083168</v>
      </c>
      <c r="E837" s="121" t="s">
        <v>627</v>
      </c>
      <c r="F837" s="522">
        <v>250000</v>
      </c>
      <c r="G837" s="127">
        <v>8</v>
      </c>
      <c r="H837" s="103">
        <v>2014</v>
      </c>
      <c r="I837" s="128">
        <v>41858</v>
      </c>
      <c r="J837" s="128"/>
      <c r="K837" s="127" t="s">
        <v>628</v>
      </c>
      <c r="L837" s="126" t="s">
        <v>628</v>
      </c>
      <c r="M837" s="141" t="s">
        <v>628</v>
      </c>
      <c r="N837" s="142" t="s">
        <v>631</v>
      </c>
      <c r="O837" s="127" t="s">
        <v>98</v>
      </c>
      <c r="P837" s="127" t="s">
        <v>98</v>
      </c>
      <c r="Q837" s="100">
        <f>(IF(AF837='[1]Price List'!$B$1,VLOOKUP(N837,'[1]Price List'!$A$1:$K$104,2,0),IF(AF837='[1]Price List'!$C$1,VLOOKUP(N837,'[1]Price List'!$A$1:$K$104,3,0),IF(AF837='[1]Price List'!$D$1,VLOOKUP(N837,'[1]Price List'!$A$1:$K$104,4,0),IF(AF837='[1]Price List'!$E$1,VLOOKUP(N837,'[1]Price List'!$A$1:$K$104,5,0),IF(AF837='[1]Price List'!$F$1,VLOOKUP(N837,'[1]Price List'!$A$1:$K$104,6,0),IF(AF837='[1]Price List'!$G$1,VLOOKUP(N837,'[1]Price List'!$A$1:$K$104,7,0),IF(AF837='[1]Price List'!$H$1,VLOOKUP(N837,'[1]Price List'!$A$1:$K$104,8,0),IF(AF837='[1]Price List'!$I$1,VLOOKUP(N837,'[1]Price List'!$A$1:$K$104,9,0),IF(AF837='[1]Price List'!$J$1,VLOOKUP(N837,'[1]Price List'!$A$1:$K$104,10,0),IF(AF837='[1]Price List'!$K$1,VLOOKUP(N837,'[1]Price List'!$A$1:$K$104,11,0))))))))))))+(IF(AF837='[1]Price List'!$B$1,VLOOKUP(O837,'[1]Price List'!$A$1:$K$104,2,0),IF(AF837='[1]Price List'!$C$1,VLOOKUP(O837,'[1]Price List'!$A$1:$K$104,3,0),IF(AF837='[1]Price List'!$D$1,VLOOKUP(O837,'[1]Price List'!$A$1:$K$104,4,0),IF(AF837='[1]Price List'!$E$1,VLOOKUP(O837,'[1]Price List'!$A$1:$K$104,5,0),IF(AF837='[1]Price List'!$F$1,VLOOKUP(O837,'[1]Price List'!$A$1:$K$104,6,0),IF(AF837='[1]Price List'!$G$1,VLOOKUP(O837,'[1]Price List'!$A$1:$K$104,7,0),IF(AF837='[1]Price List'!$H$1,VLOOKUP(O837,'[1]Price List'!$A$1:$K$104,8,0),IF(AF837='[1]Price List'!$I$1,VLOOKUP(O837,'[1]Price List'!$A$1:$K$104,9,0),IF(AF837='[1]Price List'!$J$1,VLOOKUP(O837,'[1]Price List'!$A$1:$K$104,10,0),IF(AF837='[1]Price List'!$K$1,VLOOKUP(O837,'[1]Price List'!$A$1:$K$104,11,0))))))))))))+(IF(AF837='[1]Price List'!$B$1,VLOOKUP(P837,'[1]Price List'!$A$1:$K$104,2,0),IF(AF837='[1]Price List'!$C$1,VLOOKUP(P837,'[1]Price List'!$A$1:$K$104,3,0),IF(AF837='[1]Price List'!$D$1,VLOOKUP(P837,'[1]Price List'!$A$1:$K$104,4,0),IF(AF837='[1]Price List'!$E$1,VLOOKUP(P837,'[1]Price List'!$A$1:$K$104,5,0),IF(AF837='[1]Price List'!$F$1,VLOOKUP(P837,'[1]Price List'!$A$1:$K$104,6,0),IF(AF837='[1]Price List'!$G$1,VLOOKUP(P837,'[1]Price List'!$A$1:$K$104,7,0),IF(AF837='[1]Price List'!$H$1,VLOOKUP(P837,'[1]Price List'!$A$1:$K$104,8,0),IF(AF837='[1]Price List'!$I$1,VLOOKUP(P837,'[1]Price List'!$A$1:$K$104,9,0),IF(AF837='[1]Price List'!$J$1,VLOOKUP(P837,'[1]Price List'!$A$1:$K$104,10,0),IF(AF837='[1]Price List'!$K$1,VLOOKUP(P837,'[1]Price List'!$A$1:$K$104,11,0))))))))))))</f>
        <v>250000</v>
      </c>
      <c r="R837" s="103"/>
      <c r="S837" s="127"/>
      <c r="T837" s="127"/>
      <c r="U837" s="120">
        <v>41957</v>
      </c>
      <c r="V837" s="523">
        <f t="shared" si="201"/>
        <v>99</v>
      </c>
      <c r="W837" s="127"/>
      <c r="X837" s="141" t="s">
        <v>11643</v>
      </c>
      <c r="Y837" s="671" t="s">
        <v>11644</v>
      </c>
      <c r="Z837" s="126" t="s">
        <v>627</v>
      </c>
      <c r="AA837" s="103"/>
      <c r="AB837" s="126"/>
      <c r="AC837" s="103"/>
      <c r="AD837" s="103"/>
      <c r="AE837" s="103"/>
      <c r="AF837" s="126" t="s">
        <v>477</v>
      </c>
      <c r="AG837" s="126"/>
      <c r="AH837" s="524"/>
      <c r="AI837" s="524"/>
      <c r="AJ837" s="121"/>
      <c r="AK837" s="121"/>
      <c r="AL837" s="121"/>
      <c r="AM837" s="120"/>
      <c r="AN837" s="120"/>
      <c r="AO837" s="120"/>
      <c r="AP837" s="121"/>
      <c r="AQ837" s="525"/>
      <c r="AR837" s="525">
        <f t="shared" ca="1" si="204"/>
        <v>42347</v>
      </c>
      <c r="AS837" s="121"/>
      <c r="AT837" s="247" t="s">
        <v>11638</v>
      </c>
      <c r="AU837" s="594">
        <v>42235</v>
      </c>
      <c r="AV837" s="120">
        <v>42249</v>
      </c>
      <c r="AX837" s="646" t="s">
        <v>11639</v>
      </c>
      <c r="AZ837" s="256">
        <v>42255</v>
      </c>
      <c r="BA837" s="120">
        <v>42296</v>
      </c>
      <c r="BB837" s="121"/>
      <c r="BC837" s="522">
        <f t="shared" si="203"/>
        <v>250000</v>
      </c>
      <c r="BD837" s="121"/>
      <c r="BE837" s="516"/>
      <c r="BF837" s="122">
        <v>42297</v>
      </c>
      <c r="BG837" s="141" t="s">
        <v>242</v>
      </c>
      <c r="BH837" s="121" t="s">
        <v>15143</v>
      </c>
      <c r="BI837" s="122">
        <v>42297</v>
      </c>
      <c r="BJ837" s="190"/>
      <c r="BK837" s="526" t="s">
        <v>167</v>
      </c>
      <c r="BL837" s="534">
        <f t="shared" si="206"/>
        <v>250000</v>
      </c>
      <c r="BQ837" t="str">
        <f t="shared" ref="BQ837:BQ900" si="207">+K837</f>
        <v>Indosat</v>
      </c>
      <c r="BR837" t="str">
        <f t="shared" ref="BR837:BR900" si="208">+C837</f>
        <v>HK-14-2014</v>
      </c>
      <c r="BS837" s="91">
        <f t="shared" ref="BS837:BS900" si="209">+H837</f>
        <v>2014</v>
      </c>
      <c r="BT837">
        <f t="shared" si="205"/>
        <v>42255</v>
      </c>
      <c r="BU837" s="91">
        <f t="shared" si="205"/>
        <v>42296</v>
      </c>
      <c r="BW837" t="str">
        <f t="shared" ref="BW837:BW900" si="210">"Site : "&amp;Y837&amp;" - "&amp;X837</f>
        <v>Site : TEBET TIMUR DALAM/ TEBET TIMUR RAYA - 01JKS183</v>
      </c>
      <c r="BX837" t="str">
        <f t="shared" ref="BX837:BX900" si="211">"Tipe Tower : "&amp;AB837</f>
        <v xml:space="preserve">Tipe Tower : </v>
      </c>
      <c r="BY837">
        <f t="shared" ref="BY837:BZ900" si="212">+D837</f>
        <v>4800083168</v>
      </c>
      <c r="BZ837" s="92" t="str">
        <f t="shared" si="212"/>
        <v>BoQ Verification</v>
      </c>
      <c r="CD837" s="531"/>
    </row>
    <row r="838" spans="2:83" ht="15" customHeight="1" x14ac:dyDescent="0.25">
      <c r="B838" s="103">
        <f t="shared" si="202"/>
        <v>689</v>
      </c>
      <c r="C838" s="126" t="s">
        <v>11645</v>
      </c>
      <c r="D838" s="126">
        <v>4800083168</v>
      </c>
      <c r="E838" s="89" t="s">
        <v>627</v>
      </c>
      <c r="F838" s="552" t="s">
        <v>2356</v>
      </c>
      <c r="G838" s="127">
        <v>8</v>
      </c>
      <c r="H838" s="103">
        <v>2014</v>
      </c>
      <c r="I838" s="128">
        <v>41858</v>
      </c>
      <c r="J838" s="128"/>
      <c r="K838" s="127" t="s">
        <v>628</v>
      </c>
      <c r="L838" s="126" t="s">
        <v>628</v>
      </c>
      <c r="M838" s="141" t="s">
        <v>628</v>
      </c>
      <c r="N838" s="142" t="s">
        <v>631</v>
      </c>
      <c r="O838" s="127" t="s">
        <v>98</v>
      </c>
      <c r="P838" s="127" t="s">
        <v>98</v>
      </c>
      <c r="Q838" s="100">
        <f>(IF(AF838='[1]Price List'!$B$1,VLOOKUP(N838,'[1]Price List'!$A$1:$K$104,2,0),IF(AF838='[1]Price List'!$C$1,VLOOKUP(N838,'[1]Price List'!$A$1:$K$104,3,0),IF(AF838='[1]Price List'!$D$1,VLOOKUP(N838,'[1]Price List'!$A$1:$K$104,4,0),IF(AF838='[1]Price List'!$E$1,VLOOKUP(N838,'[1]Price List'!$A$1:$K$104,5,0),IF(AF838='[1]Price List'!$F$1,VLOOKUP(N838,'[1]Price List'!$A$1:$K$104,6,0),IF(AF838='[1]Price List'!$G$1,VLOOKUP(N838,'[1]Price List'!$A$1:$K$104,7,0),IF(AF838='[1]Price List'!$H$1,VLOOKUP(N838,'[1]Price List'!$A$1:$K$104,8,0),IF(AF838='[1]Price List'!$I$1,VLOOKUP(N838,'[1]Price List'!$A$1:$K$104,9,0),IF(AF838='[1]Price List'!$J$1,VLOOKUP(N838,'[1]Price List'!$A$1:$K$104,10,0),IF(AF838='[1]Price List'!$K$1,VLOOKUP(N838,'[1]Price List'!$A$1:$K$104,11,0))))))))))))+(IF(AF838='[1]Price List'!$B$1,VLOOKUP(O838,'[1]Price List'!$A$1:$K$104,2,0),IF(AF838='[1]Price List'!$C$1,VLOOKUP(O838,'[1]Price List'!$A$1:$K$104,3,0),IF(AF838='[1]Price List'!$D$1,VLOOKUP(O838,'[1]Price List'!$A$1:$K$104,4,0),IF(AF838='[1]Price List'!$E$1,VLOOKUP(O838,'[1]Price List'!$A$1:$K$104,5,0),IF(AF838='[1]Price List'!$F$1,VLOOKUP(O838,'[1]Price List'!$A$1:$K$104,6,0),IF(AF838='[1]Price List'!$G$1,VLOOKUP(O838,'[1]Price List'!$A$1:$K$104,7,0),IF(AF838='[1]Price List'!$H$1,VLOOKUP(O838,'[1]Price List'!$A$1:$K$104,8,0),IF(AF838='[1]Price List'!$I$1,VLOOKUP(O838,'[1]Price List'!$A$1:$K$104,9,0),IF(AF838='[1]Price List'!$J$1,VLOOKUP(O838,'[1]Price List'!$A$1:$K$104,10,0),IF(AF838='[1]Price List'!$K$1,VLOOKUP(O838,'[1]Price List'!$A$1:$K$104,11,0))))))))))))+(IF(AF838='[1]Price List'!$B$1,VLOOKUP(P838,'[1]Price List'!$A$1:$K$104,2,0),IF(AF838='[1]Price List'!$C$1,VLOOKUP(P838,'[1]Price List'!$A$1:$K$104,3,0),IF(AF838='[1]Price List'!$D$1,VLOOKUP(P838,'[1]Price List'!$A$1:$K$104,4,0),IF(AF838='[1]Price List'!$E$1,VLOOKUP(P838,'[1]Price List'!$A$1:$K$104,5,0),IF(AF838='[1]Price List'!$F$1,VLOOKUP(P838,'[1]Price List'!$A$1:$K$104,6,0),IF(AF838='[1]Price List'!$G$1,VLOOKUP(P838,'[1]Price List'!$A$1:$K$104,7,0),IF(AF838='[1]Price List'!$H$1,VLOOKUP(P838,'[1]Price List'!$A$1:$K$104,8,0),IF(AF838='[1]Price List'!$I$1,VLOOKUP(P838,'[1]Price List'!$A$1:$K$104,9,0),IF(AF838='[1]Price List'!$J$1,VLOOKUP(P838,'[1]Price List'!$A$1:$K$104,10,0),IF(AF838='[1]Price List'!$K$1,VLOOKUP(P838,'[1]Price List'!$A$1:$K$104,11,0))))))))))))</f>
        <v>250000</v>
      </c>
      <c r="R838" s="103"/>
      <c r="S838" s="127"/>
      <c r="T838" s="127"/>
      <c r="U838" s="120">
        <v>41957</v>
      </c>
      <c r="V838" s="523">
        <f t="shared" si="201"/>
        <v>99</v>
      </c>
      <c r="W838" s="127"/>
      <c r="X838" s="141" t="s">
        <v>10905</v>
      </c>
      <c r="Y838" s="424" t="s">
        <v>10906</v>
      </c>
      <c r="Z838" s="126" t="s">
        <v>627</v>
      </c>
      <c r="AA838" s="103"/>
      <c r="AB838" s="126"/>
      <c r="AC838" s="103"/>
      <c r="AD838" s="103"/>
      <c r="AE838" s="103"/>
      <c r="AF838" s="126" t="s">
        <v>477</v>
      </c>
      <c r="AG838" s="126"/>
      <c r="AH838" s="524"/>
      <c r="AI838" s="524"/>
      <c r="AJ838" s="121"/>
      <c r="AK838" s="121"/>
      <c r="AL838" s="121"/>
      <c r="AM838" s="120"/>
      <c r="AN838" s="120"/>
      <c r="AO838" s="120"/>
      <c r="AP838" s="121"/>
      <c r="AQ838" s="525"/>
      <c r="AR838" s="525">
        <f t="shared" ca="1" si="204"/>
        <v>42347</v>
      </c>
      <c r="AS838" s="121"/>
      <c r="AT838" s="121"/>
      <c r="AU838" s="121">
        <v>0</v>
      </c>
      <c r="AV838" s="120"/>
      <c r="AX838" s="121"/>
      <c r="BA838" s="120"/>
      <c r="BB838" s="121"/>
      <c r="BC838" s="522" t="str">
        <f t="shared" si="203"/>
        <v>Cancel - Double Input</v>
      </c>
      <c r="BD838" s="121"/>
      <c r="BE838" s="516"/>
      <c r="BF838" s="122"/>
      <c r="BG838" s="141" t="s">
        <v>2356</v>
      </c>
      <c r="BH838" s="121"/>
      <c r="BI838" s="122"/>
      <c r="BJ838" s="190"/>
      <c r="BK838" s="526" t="s">
        <v>167</v>
      </c>
      <c r="BL838" s="554" t="s">
        <v>2356</v>
      </c>
      <c r="BQ838" t="str">
        <f t="shared" si="207"/>
        <v>Indosat</v>
      </c>
      <c r="BR838" t="str">
        <f t="shared" si="208"/>
        <v>HK-14-2015</v>
      </c>
      <c r="BS838" s="91">
        <f t="shared" si="209"/>
        <v>2014</v>
      </c>
      <c r="BT838">
        <f t="shared" si="205"/>
        <v>0</v>
      </c>
      <c r="BU838" s="91">
        <f t="shared" si="205"/>
        <v>0</v>
      </c>
      <c r="BW838" t="str">
        <f t="shared" si="210"/>
        <v>Site : BAMBU APUS - 01JKT097</v>
      </c>
      <c r="BX838" t="str">
        <f t="shared" si="211"/>
        <v xml:space="preserve">Tipe Tower : </v>
      </c>
      <c r="BY838">
        <f t="shared" si="212"/>
        <v>4800083168</v>
      </c>
      <c r="BZ838" s="92" t="str">
        <f t="shared" si="212"/>
        <v>BoQ Verification</v>
      </c>
      <c r="CD838" s="531"/>
    </row>
    <row r="839" spans="2:83" ht="15" customHeight="1" x14ac:dyDescent="0.25">
      <c r="B839" s="103">
        <f t="shared" si="202"/>
        <v>690</v>
      </c>
      <c r="C839" s="126" t="s">
        <v>11646</v>
      </c>
      <c r="D839" s="126">
        <v>4800083168</v>
      </c>
      <c r="E839" s="121" t="s">
        <v>627</v>
      </c>
      <c r="F839" s="522">
        <v>250000</v>
      </c>
      <c r="G839" s="127">
        <v>8</v>
      </c>
      <c r="H839" s="103">
        <v>2014</v>
      </c>
      <c r="I839" s="128">
        <v>41858</v>
      </c>
      <c r="J839" s="128"/>
      <c r="K839" s="127" t="s">
        <v>628</v>
      </c>
      <c r="L839" s="126" t="s">
        <v>628</v>
      </c>
      <c r="M839" s="141" t="s">
        <v>628</v>
      </c>
      <c r="N839" s="142" t="s">
        <v>631</v>
      </c>
      <c r="O839" s="127" t="s">
        <v>98</v>
      </c>
      <c r="P839" s="127" t="s">
        <v>98</v>
      </c>
      <c r="Q839" s="100">
        <f>(IF(AF839='[1]Price List'!$B$1,VLOOKUP(N839,'[1]Price List'!$A$1:$K$104,2,0),IF(AF839='[1]Price List'!$C$1,VLOOKUP(N839,'[1]Price List'!$A$1:$K$104,3,0),IF(AF839='[1]Price List'!$D$1,VLOOKUP(N839,'[1]Price List'!$A$1:$K$104,4,0),IF(AF839='[1]Price List'!$E$1,VLOOKUP(N839,'[1]Price List'!$A$1:$K$104,5,0),IF(AF839='[1]Price List'!$F$1,VLOOKUP(N839,'[1]Price List'!$A$1:$K$104,6,0),IF(AF839='[1]Price List'!$G$1,VLOOKUP(N839,'[1]Price List'!$A$1:$K$104,7,0),IF(AF839='[1]Price List'!$H$1,VLOOKUP(N839,'[1]Price List'!$A$1:$K$104,8,0),IF(AF839='[1]Price List'!$I$1,VLOOKUP(N839,'[1]Price List'!$A$1:$K$104,9,0),IF(AF839='[1]Price List'!$J$1,VLOOKUP(N839,'[1]Price List'!$A$1:$K$104,10,0),IF(AF839='[1]Price List'!$K$1,VLOOKUP(N839,'[1]Price List'!$A$1:$K$104,11,0))))))))))))+(IF(AF839='[1]Price List'!$B$1,VLOOKUP(O839,'[1]Price List'!$A$1:$K$104,2,0),IF(AF839='[1]Price List'!$C$1,VLOOKUP(O839,'[1]Price List'!$A$1:$K$104,3,0),IF(AF839='[1]Price List'!$D$1,VLOOKUP(O839,'[1]Price List'!$A$1:$K$104,4,0),IF(AF839='[1]Price List'!$E$1,VLOOKUP(O839,'[1]Price List'!$A$1:$K$104,5,0),IF(AF839='[1]Price List'!$F$1,VLOOKUP(O839,'[1]Price List'!$A$1:$K$104,6,0),IF(AF839='[1]Price List'!$G$1,VLOOKUP(O839,'[1]Price List'!$A$1:$K$104,7,0),IF(AF839='[1]Price List'!$H$1,VLOOKUP(O839,'[1]Price List'!$A$1:$K$104,8,0),IF(AF839='[1]Price List'!$I$1,VLOOKUP(O839,'[1]Price List'!$A$1:$K$104,9,0),IF(AF839='[1]Price List'!$J$1,VLOOKUP(O839,'[1]Price List'!$A$1:$K$104,10,0),IF(AF839='[1]Price List'!$K$1,VLOOKUP(O839,'[1]Price List'!$A$1:$K$104,11,0))))))))))))+(IF(AF839='[1]Price List'!$B$1,VLOOKUP(P839,'[1]Price List'!$A$1:$K$104,2,0),IF(AF839='[1]Price List'!$C$1,VLOOKUP(P839,'[1]Price List'!$A$1:$K$104,3,0),IF(AF839='[1]Price List'!$D$1,VLOOKUP(P839,'[1]Price List'!$A$1:$K$104,4,0),IF(AF839='[1]Price List'!$E$1,VLOOKUP(P839,'[1]Price List'!$A$1:$K$104,5,0),IF(AF839='[1]Price List'!$F$1,VLOOKUP(P839,'[1]Price List'!$A$1:$K$104,6,0),IF(AF839='[1]Price List'!$G$1,VLOOKUP(P839,'[1]Price List'!$A$1:$K$104,7,0),IF(AF839='[1]Price List'!$H$1,VLOOKUP(P839,'[1]Price List'!$A$1:$K$104,8,0),IF(AF839='[1]Price List'!$I$1,VLOOKUP(P839,'[1]Price List'!$A$1:$K$104,9,0),IF(AF839='[1]Price List'!$J$1,VLOOKUP(P839,'[1]Price List'!$A$1:$K$104,10,0),IF(AF839='[1]Price List'!$K$1,VLOOKUP(P839,'[1]Price List'!$A$1:$K$104,11,0))))))))))))</f>
        <v>250000</v>
      </c>
      <c r="R839" s="103"/>
      <c r="S839" s="127"/>
      <c r="T839" s="127"/>
      <c r="U839" s="120">
        <v>41957</v>
      </c>
      <c r="V839" s="523">
        <f t="shared" si="201"/>
        <v>99</v>
      </c>
      <c r="W839" s="127"/>
      <c r="X839" s="141" t="s">
        <v>11647</v>
      </c>
      <c r="Y839" s="424" t="s">
        <v>11648</v>
      </c>
      <c r="Z839" s="126" t="s">
        <v>627</v>
      </c>
      <c r="AA839" s="103"/>
      <c r="AB839" s="126"/>
      <c r="AC839" s="103"/>
      <c r="AD839" s="103"/>
      <c r="AE839" s="103"/>
      <c r="AF839" s="126" t="s">
        <v>477</v>
      </c>
      <c r="AG839" s="126"/>
      <c r="AH839" s="524"/>
      <c r="AI839" s="524"/>
      <c r="AJ839" s="121"/>
      <c r="AK839" s="121"/>
      <c r="AL839" s="121"/>
      <c r="AM839" s="120"/>
      <c r="AN839" s="120"/>
      <c r="AO839" s="120"/>
      <c r="AP839" s="121"/>
      <c r="AQ839" s="525"/>
      <c r="AR839" s="525">
        <f t="shared" ca="1" si="204"/>
        <v>42347</v>
      </c>
      <c r="AS839" s="121"/>
      <c r="AT839" s="247" t="s">
        <v>11624</v>
      </c>
      <c r="AU839" s="594">
        <v>42235</v>
      </c>
      <c r="AV839" s="120">
        <v>42249</v>
      </c>
      <c r="AX839" s="646" t="s">
        <v>11625</v>
      </c>
      <c r="AZ839" s="256">
        <v>42255</v>
      </c>
      <c r="BA839" s="120"/>
      <c r="BB839" s="121"/>
      <c r="BC839" s="522">
        <f t="shared" si="203"/>
        <v>250000</v>
      </c>
      <c r="BD839" s="121"/>
      <c r="BE839" s="516"/>
      <c r="BF839" s="122"/>
      <c r="BG839" s="141" t="s">
        <v>9329</v>
      </c>
      <c r="BH839" s="121"/>
      <c r="BI839" s="122"/>
      <c r="BJ839" s="190"/>
      <c r="BK839" s="526" t="s">
        <v>167</v>
      </c>
      <c r="BL839" s="534">
        <f>F839</f>
        <v>250000</v>
      </c>
      <c r="BQ839" t="str">
        <f t="shared" si="207"/>
        <v>Indosat</v>
      </c>
      <c r="BR839" t="str">
        <f t="shared" si="208"/>
        <v>HK-14-2016</v>
      </c>
      <c r="BS839" s="91">
        <f t="shared" si="209"/>
        <v>2014</v>
      </c>
      <c r="BT839">
        <f t="shared" si="205"/>
        <v>42255</v>
      </c>
      <c r="BU839" s="91">
        <f t="shared" si="205"/>
        <v>0</v>
      </c>
      <c r="BW839" t="str">
        <f t="shared" si="210"/>
        <v>Site : BULAK RANTAI - 01JKT001</v>
      </c>
      <c r="BX839" t="str">
        <f t="shared" si="211"/>
        <v xml:space="preserve">Tipe Tower : </v>
      </c>
      <c r="BY839">
        <f t="shared" si="212"/>
        <v>4800083168</v>
      </c>
      <c r="BZ839" s="92" t="str">
        <f t="shared" si="212"/>
        <v>BoQ Verification</v>
      </c>
      <c r="CD839" s="531"/>
    </row>
    <row r="840" spans="2:83" ht="15" customHeight="1" x14ac:dyDescent="0.25">
      <c r="B840" s="103">
        <f t="shared" si="202"/>
        <v>691</v>
      </c>
      <c r="C840" s="126" t="s">
        <v>11649</v>
      </c>
      <c r="D840" s="126">
        <v>4800083168</v>
      </c>
      <c r="E840" s="121" t="s">
        <v>627</v>
      </c>
      <c r="F840" s="522">
        <v>250000</v>
      </c>
      <c r="G840" s="127">
        <v>8</v>
      </c>
      <c r="H840" s="103">
        <v>2014</v>
      </c>
      <c r="I840" s="128">
        <v>41858</v>
      </c>
      <c r="J840" s="128"/>
      <c r="K840" s="127" t="s">
        <v>628</v>
      </c>
      <c r="L840" s="126" t="s">
        <v>628</v>
      </c>
      <c r="M840" s="141" t="s">
        <v>628</v>
      </c>
      <c r="N840" s="142" t="s">
        <v>631</v>
      </c>
      <c r="O840" s="127" t="s">
        <v>98</v>
      </c>
      <c r="P840" s="127" t="s">
        <v>98</v>
      </c>
      <c r="Q840" s="100">
        <f>(IF(AF840='[1]Price List'!$B$1,VLOOKUP(N840,'[1]Price List'!$A$1:$K$104,2,0),IF(AF840='[1]Price List'!$C$1,VLOOKUP(N840,'[1]Price List'!$A$1:$K$104,3,0),IF(AF840='[1]Price List'!$D$1,VLOOKUP(N840,'[1]Price List'!$A$1:$K$104,4,0),IF(AF840='[1]Price List'!$E$1,VLOOKUP(N840,'[1]Price List'!$A$1:$K$104,5,0),IF(AF840='[1]Price List'!$F$1,VLOOKUP(N840,'[1]Price List'!$A$1:$K$104,6,0),IF(AF840='[1]Price List'!$G$1,VLOOKUP(N840,'[1]Price List'!$A$1:$K$104,7,0),IF(AF840='[1]Price List'!$H$1,VLOOKUP(N840,'[1]Price List'!$A$1:$K$104,8,0),IF(AF840='[1]Price List'!$I$1,VLOOKUP(N840,'[1]Price List'!$A$1:$K$104,9,0),IF(AF840='[1]Price List'!$J$1,VLOOKUP(N840,'[1]Price List'!$A$1:$K$104,10,0),IF(AF840='[1]Price List'!$K$1,VLOOKUP(N840,'[1]Price List'!$A$1:$K$104,11,0))))))))))))+(IF(AF840='[1]Price List'!$B$1,VLOOKUP(O840,'[1]Price List'!$A$1:$K$104,2,0),IF(AF840='[1]Price List'!$C$1,VLOOKUP(O840,'[1]Price List'!$A$1:$K$104,3,0),IF(AF840='[1]Price List'!$D$1,VLOOKUP(O840,'[1]Price List'!$A$1:$K$104,4,0),IF(AF840='[1]Price List'!$E$1,VLOOKUP(O840,'[1]Price List'!$A$1:$K$104,5,0),IF(AF840='[1]Price List'!$F$1,VLOOKUP(O840,'[1]Price List'!$A$1:$K$104,6,0),IF(AF840='[1]Price List'!$G$1,VLOOKUP(O840,'[1]Price List'!$A$1:$K$104,7,0),IF(AF840='[1]Price List'!$H$1,VLOOKUP(O840,'[1]Price List'!$A$1:$K$104,8,0),IF(AF840='[1]Price List'!$I$1,VLOOKUP(O840,'[1]Price List'!$A$1:$K$104,9,0),IF(AF840='[1]Price List'!$J$1,VLOOKUP(O840,'[1]Price List'!$A$1:$K$104,10,0),IF(AF840='[1]Price List'!$K$1,VLOOKUP(O840,'[1]Price List'!$A$1:$K$104,11,0))))))))))))+(IF(AF840='[1]Price List'!$B$1,VLOOKUP(P840,'[1]Price List'!$A$1:$K$104,2,0),IF(AF840='[1]Price List'!$C$1,VLOOKUP(P840,'[1]Price List'!$A$1:$K$104,3,0),IF(AF840='[1]Price List'!$D$1,VLOOKUP(P840,'[1]Price List'!$A$1:$K$104,4,0),IF(AF840='[1]Price List'!$E$1,VLOOKUP(P840,'[1]Price List'!$A$1:$K$104,5,0),IF(AF840='[1]Price List'!$F$1,VLOOKUP(P840,'[1]Price List'!$A$1:$K$104,6,0),IF(AF840='[1]Price List'!$G$1,VLOOKUP(P840,'[1]Price List'!$A$1:$K$104,7,0),IF(AF840='[1]Price List'!$H$1,VLOOKUP(P840,'[1]Price List'!$A$1:$K$104,8,0),IF(AF840='[1]Price List'!$I$1,VLOOKUP(P840,'[1]Price List'!$A$1:$K$104,9,0),IF(AF840='[1]Price List'!$J$1,VLOOKUP(P840,'[1]Price List'!$A$1:$K$104,10,0),IF(AF840='[1]Price List'!$K$1,VLOOKUP(P840,'[1]Price List'!$A$1:$K$104,11,0))))))))))))</f>
        <v>250000</v>
      </c>
      <c r="R840" s="103"/>
      <c r="S840" s="127"/>
      <c r="T840" s="127"/>
      <c r="U840" s="120">
        <v>41957</v>
      </c>
      <c r="V840" s="523">
        <f t="shared" si="201"/>
        <v>99</v>
      </c>
      <c r="W840" s="127"/>
      <c r="X840" s="141" t="s">
        <v>5746</v>
      </c>
      <c r="Y840" s="424" t="s">
        <v>5747</v>
      </c>
      <c r="Z840" s="126" t="s">
        <v>627</v>
      </c>
      <c r="AA840" s="103"/>
      <c r="AB840" s="126"/>
      <c r="AC840" s="103"/>
      <c r="AD840" s="103"/>
      <c r="AE840" s="103"/>
      <c r="AF840" s="126" t="s">
        <v>477</v>
      </c>
      <c r="AG840" s="126"/>
      <c r="AH840" s="524"/>
      <c r="AI840" s="524"/>
      <c r="AJ840" s="121"/>
      <c r="AK840" s="121"/>
      <c r="AL840" s="121"/>
      <c r="AM840" s="120"/>
      <c r="AN840" s="120"/>
      <c r="AO840" s="120"/>
      <c r="AP840" s="121"/>
      <c r="AQ840" s="525"/>
      <c r="AR840" s="525">
        <f t="shared" ca="1" si="204"/>
        <v>42347</v>
      </c>
      <c r="AS840" s="121"/>
      <c r="AT840" s="247" t="s">
        <v>11624</v>
      </c>
      <c r="AU840" s="594">
        <v>42235</v>
      </c>
      <c r="AV840" s="120">
        <v>42249</v>
      </c>
      <c r="AX840" s="646" t="s">
        <v>11625</v>
      </c>
      <c r="AZ840" s="256">
        <v>42255</v>
      </c>
      <c r="BA840" s="120"/>
      <c r="BB840" s="121"/>
      <c r="BC840" s="522">
        <f t="shared" si="203"/>
        <v>250000</v>
      </c>
      <c r="BD840" s="121"/>
      <c r="BE840" s="516"/>
      <c r="BF840" s="122"/>
      <c r="BG840" s="141" t="s">
        <v>9329</v>
      </c>
      <c r="BH840" s="121"/>
      <c r="BI840" s="122"/>
      <c r="BJ840" s="190"/>
      <c r="BK840" s="526" t="s">
        <v>167</v>
      </c>
      <c r="BL840" s="534">
        <f>F840</f>
        <v>250000</v>
      </c>
      <c r="BQ840" t="str">
        <f t="shared" si="207"/>
        <v>Indosat</v>
      </c>
      <c r="BR840" t="str">
        <f t="shared" si="208"/>
        <v>HK-14-2017</v>
      </c>
      <c r="BS840" s="91">
        <f t="shared" si="209"/>
        <v>2014</v>
      </c>
      <c r="BT840">
        <f t="shared" si="205"/>
        <v>42255</v>
      </c>
      <c r="BU840" s="91">
        <f t="shared" si="205"/>
        <v>0</v>
      </c>
      <c r="BW840" t="str">
        <f t="shared" si="210"/>
        <v>Site : CIJANTUNG - 01JKT016</v>
      </c>
      <c r="BX840" t="str">
        <f t="shared" si="211"/>
        <v xml:space="preserve">Tipe Tower : </v>
      </c>
      <c r="BY840">
        <f t="shared" si="212"/>
        <v>4800083168</v>
      </c>
      <c r="BZ840" s="92" t="str">
        <f t="shared" si="212"/>
        <v>BoQ Verification</v>
      </c>
      <c r="CD840" s="531"/>
    </row>
    <row r="841" spans="2:83" ht="15" customHeight="1" x14ac:dyDescent="0.25">
      <c r="B841" s="103">
        <f t="shared" si="202"/>
        <v>692</v>
      </c>
      <c r="C841" s="126" t="s">
        <v>11650</v>
      </c>
      <c r="D841" s="126">
        <v>4800083168</v>
      </c>
      <c r="E841" s="121" t="s">
        <v>627</v>
      </c>
      <c r="F841" s="522">
        <v>250000</v>
      </c>
      <c r="G841" s="127">
        <v>8</v>
      </c>
      <c r="H841" s="103">
        <v>2014</v>
      </c>
      <c r="I841" s="128">
        <v>41858</v>
      </c>
      <c r="J841" s="128"/>
      <c r="K841" s="127" t="s">
        <v>628</v>
      </c>
      <c r="L841" s="126" t="s">
        <v>628</v>
      </c>
      <c r="M841" s="141" t="s">
        <v>628</v>
      </c>
      <c r="N841" s="142" t="s">
        <v>631</v>
      </c>
      <c r="O841" s="127" t="s">
        <v>98</v>
      </c>
      <c r="P841" s="127" t="s">
        <v>98</v>
      </c>
      <c r="Q841" s="100">
        <f>(IF(AF841='[1]Price List'!$B$1,VLOOKUP(N841,'[1]Price List'!$A$1:$K$104,2,0),IF(AF841='[1]Price List'!$C$1,VLOOKUP(N841,'[1]Price List'!$A$1:$K$104,3,0),IF(AF841='[1]Price List'!$D$1,VLOOKUP(N841,'[1]Price List'!$A$1:$K$104,4,0),IF(AF841='[1]Price List'!$E$1,VLOOKUP(N841,'[1]Price List'!$A$1:$K$104,5,0),IF(AF841='[1]Price List'!$F$1,VLOOKUP(N841,'[1]Price List'!$A$1:$K$104,6,0),IF(AF841='[1]Price List'!$G$1,VLOOKUP(N841,'[1]Price List'!$A$1:$K$104,7,0),IF(AF841='[1]Price List'!$H$1,VLOOKUP(N841,'[1]Price List'!$A$1:$K$104,8,0),IF(AF841='[1]Price List'!$I$1,VLOOKUP(N841,'[1]Price List'!$A$1:$K$104,9,0),IF(AF841='[1]Price List'!$J$1,VLOOKUP(N841,'[1]Price List'!$A$1:$K$104,10,0),IF(AF841='[1]Price List'!$K$1,VLOOKUP(N841,'[1]Price List'!$A$1:$K$104,11,0))))))))))))+(IF(AF841='[1]Price List'!$B$1,VLOOKUP(O841,'[1]Price List'!$A$1:$K$104,2,0),IF(AF841='[1]Price List'!$C$1,VLOOKUP(O841,'[1]Price List'!$A$1:$K$104,3,0),IF(AF841='[1]Price List'!$D$1,VLOOKUP(O841,'[1]Price List'!$A$1:$K$104,4,0),IF(AF841='[1]Price List'!$E$1,VLOOKUP(O841,'[1]Price List'!$A$1:$K$104,5,0),IF(AF841='[1]Price List'!$F$1,VLOOKUP(O841,'[1]Price List'!$A$1:$K$104,6,0),IF(AF841='[1]Price List'!$G$1,VLOOKUP(O841,'[1]Price List'!$A$1:$K$104,7,0),IF(AF841='[1]Price List'!$H$1,VLOOKUP(O841,'[1]Price List'!$A$1:$K$104,8,0),IF(AF841='[1]Price List'!$I$1,VLOOKUP(O841,'[1]Price List'!$A$1:$K$104,9,0),IF(AF841='[1]Price List'!$J$1,VLOOKUP(O841,'[1]Price List'!$A$1:$K$104,10,0),IF(AF841='[1]Price List'!$K$1,VLOOKUP(O841,'[1]Price List'!$A$1:$K$104,11,0))))))))))))+(IF(AF841='[1]Price List'!$B$1,VLOOKUP(P841,'[1]Price List'!$A$1:$K$104,2,0),IF(AF841='[1]Price List'!$C$1,VLOOKUP(P841,'[1]Price List'!$A$1:$K$104,3,0),IF(AF841='[1]Price List'!$D$1,VLOOKUP(P841,'[1]Price List'!$A$1:$K$104,4,0),IF(AF841='[1]Price List'!$E$1,VLOOKUP(P841,'[1]Price List'!$A$1:$K$104,5,0),IF(AF841='[1]Price List'!$F$1,VLOOKUP(P841,'[1]Price List'!$A$1:$K$104,6,0),IF(AF841='[1]Price List'!$G$1,VLOOKUP(P841,'[1]Price List'!$A$1:$K$104,7,0),IF(AF841='[1]Price List'!$H$1,VLOOKUP(P841,'[1]Price List'!$A$1:$K$104,8,0),IF(AF841='[1]Price List'!$I$1,VLOOKUP(P841,'[1]Price List'!$A$1:$K$104,9,0),IF(AF841='[1]Price List'!$J$1,VLOOKUP(P841,'[1]Price List'!$A$1:$K$104,10,0),IF(AF841='[1]Price List'!$K$1,VLOOKUP(P841,'[1]Price List'!$A$1:$K$104,11,0))))))))))))</f>
        <v>250000</v>
      </c>
      <c r="R841" s="103"/>
      <c r="S841" s="127"/>
      <c r="T841" s="127"/>
      <c r="U841" s="120">
        <v>41957</v>
      </c>
      <c r="V841" s="523">
        <f t="shared" si="201"/>
        <v>99</v>
      </c>
      <c r="W841" s="127"/>
      <c r="X841" s="141" t="s">
        <v>11651</v>
      </c>
      <c r="Y841" s="424" t="s">
        <v>11652</v>
      </c>
      <c r="Z841" s="126" t="s">
        <v>627</v>
      </c>
      <c r="AA841" s="103"/>
      <c r="AB841" s="126"/>
      <c r="AC841" s="103"/>
      <c r="AD841" s="103"/>
      <c r="AE841" s="103"/>
      <c r="AF841" s="126" t="s">
        <v>477</v>
      </c>
      <c r="AG841" s="126"/>
      <c r="AH841" s="524"/>
      <c r="AI841" s="524"/>
      <c r="AJ841" s="121"/>
      <c r="AK841" s="121"/>
      <c r="AL841" s="121"/>
      <c r="AM841" s="120"/>
      <c r="AN841" s="120"/>
      <c r="AO841" s="120"/>
      <c r="AP841" s="121"/>
      <c r="AQ841" s="525"/>
      <c r="AR841" s="525">
        <f t="shared" ca="1" si="204"/>
        <v>42347</v>
      </c>
      <c r="AS841" s="121"/>
      <c r="AT841" s="247" t="s">
        <v>11624</v>
      </c>
      <c r="AU841" s="594">
        <v>42235</v>
      </c>
      <c r="AV841" s="120">
        <v>42249</v>
      </c>
      <c r="AX841" s="646" t="s">
        <v>11625</v>
      </c>
      <c r="AZ841" s="256">
        <v>42255</v>
      </c>
      <c r="BA841" s="120"/>
      <c r="BB841" s="121"/>
      <c r="BC841" s="522">
        <f t="shared" si="203"/>
        <v>250000</v>
      </c>
      <c r="BD841" s="121"/>
      <c r="BE841" s="516"/>
      <c r="BF841" s="122"/>
      <c r="BG841" s="141" t="s">
        <v>9329</v>
      </c>
      <c r="BH841" s="121"/>
      <c r="BI841" s="122"/>
      <c r="BJ841" s="190"/>
      <c r="BK841" s="526" t="s">
        <v>167</v>
      </c>
      <c r="BL841" s="534">
        <f>F841</f>
        <v>250000</v>
      </c>
      <c r="BQ841" t="str">
        <f t="shared" si="207"/>
        <v>Indosat</v>
      </c>
      <c r="BR841" t="str">
        <f t="shared" si="208"/>
        <v>HK-14-2018</v>
      </c>
      <c r="BS841" s="91">
        <f t="shared" si="209"/>
        <v>2014</v>
      </c>
      <c r="BT841">
        <f t="shared" si="205"/>
        <v>42255</v>
      </c>
      <c r="BU841" s="91">
        <f t="shared" si="205"/>
        <v>0</v>
      </c>
      <c r="BW841" t="str">
        <f t="shared" si="210"/>
        <v>Site : CIRACAS  - 01JKT090</v>
      </c>
      <c r="BX841" t="str">
        <f t="shared" si="211"/>
        <v xml:space="preserve">Tipe Tower : </v>
      </c>
      <c r="BY841">
        <f t="shared" si="212"/>
        <v>4800083168</v>
      </c>
      <c r="BZ841" s="92" t="str">
        <f t="shared" si="212"/>
        <v>BoQ Verification</v>
      </c>
      <c r="CD841" s="531"/>
    </row>
    <row r="842" spans="2:83" ht="15" customHeight="1" x14ac:dyDescent="0.25">
      <c r="B842" s="103">
        <f t="shared" si="202"/>
        <v>693</v>
      </c>
      <c r="C842" s="126" t="s">
        <v>11653</v>
      </c>
      <c r="D842" s="126">
        <v>4800083168</v>
      </c>
      <c r="E842" s="121" t="s">
        <v>627</v>
      </c>
      <c r="F842" s="522">
        <v>250000</v>
      </c>
      <c r="G842" s="127">
        <v>8</v>
      </c>
      <c r="H842" s="103">
        <v>2014</v>
      </c>
      <c r="I842" s="128">
        <v>41858</v>
      </c>
      <c r="J842" s="128"/>
      <c r="K842" s="127" t="s">
        <v>628</v>
      </c>
      <c r="L842" s="126" t="s">
        <v>628</v>
      </c>
      <c r="M842" s="141" t="s">
        <v>628</v>
      </c>
      <c r="N842" s="142" t="s">
        <v>631</v>
      </c>
      <c r="O842" s="127" t="s">
        <v>98</v>
      </c>
      <c r="P842" s="127" t="s">
        <v>98</v>
      </c>
      <c r="Q842" s="100">
        <f>(IF(AF842='[1]Price List'!$B$1,VLOOKUP(N842,'[1]Price List'!$A$1:$K$104,2,0),IF(AF842='[1]Price List'!$C$1,VLOOKUP(N842,'[1]Price List'!$A$1:$K$104,3,0),IF(AF842='[1]Price List'!$D$1,VLOOKUP(N842,'[1]Price List'!$A$1:$K$104,4,0),IF(AF842='[1]Price List'!$E$1,VLOOKUP(N842,'[1]Price List'!$A$1:$K$104,5,0),IF(AF842='[1]Price List'!$F$1,VLOOKUP(N842,'[1]Price List'!$A$1:$K$104,6,0),IF(AF842='[1]Price List'!$G$1,VLOOKUP(N842,'[1]Price List'!$A$1:$K$104,7,0),IF(AF842='[1]Price List'!$H$1,VLOOKUP(N842,'[1]Price List'!$A$1:$K$104,8,0),IF(AF842='[1]Price List'!$I$1,VLOOKUP(N842,'[1]Price List'!$A$1:$K$104,9,0),IF(AF842='[1]Price List'!$J$1,VLOOKUP(N842,'[1]Price List'!$A$1:$K$104,10,0),IF(AF842='[1]Price List'!$K$1,VLOOKUP(N842,'[1]Price List'!$A$1:$K$104,11,0))))))))))))+(IF(AF842='[1]Price List'!$B$1,VLOOKUP(O842,'[1]Price List'!$A$1:$K$104,2,0),IF(AF842='[1]Price List'!$C$1,VLOOKUP(O842,'[1]Price List'!$A$1:$K$104,3,0),IF(AF842='[1]Price List'!$D$1,VLOOKUP(O842,'[1]Price List'!$A$1:$K$104,4,0),IF(AF842='[1]Price List'!$E$1,VLOOKUP(O842,'[1]Price List'!$A$1:$K$104,5,0),IF(AF842='[1]Price List'!$F$1,VLOOKUP(O842,'[1]Price List'!$A$1:$K$104,6,0),IF(AF842='[1]Price List'!$G$1,VLOOKUP(O842,'[1]Price List'!$A$1:$K$104,7,0),IF(AF842='[1]Price List'!$H$1,VLOOKUP(O842,'[1]Price List'!$A$1:$K$104,8,0),IF(AF842='[1]Price List'!$I$1,VLOOKUP(O842,'[1]Price List'!$A$1:$K$104,9,0),IF(AF842='[1]Price List'!$J$1,VLOOKUP(O842,'[1]Price List'!$A$1:$K$104,10,0),IF(AF842='[1]Price List'!$K$1,VLOOKUP(O842,'[1]Price List'!$A$1:$K$104,11,0))))))))))))+(IF(AF842='[1]Price List'!$B$1,VLOOKUP(P842,'[1]Price List'!$A$1:$K$104,2,0),IF(AF842='[1]Price List'!$C$1,VLOOKUP(P842,'[1]Price List'!$A$1:$K$104,3,0),IF(AF842='[1]Price List'!$D$1,VLOOKUP(P842,'[1]Price List'!$A$1:$K$104,4,0),IF(AF842='[1]Price List'!$E$1,VLOOKUP(P842,'[1]Price List'!$A$1:$K$104,5,0),IF(AF842='[1]Price List'!$F$1,VLOOKUP(P842,'[1]Price List'!$A$1:$K$104,6,0),IF(AF842='[1]Price List'!$G$1,VLOOKUP(P842,'[1]Price List'!$A$1:$K$104,7,0),IF(AF842='[1]Price List'!$H$1,VLOOKUP(P842,'[1]Price List'!$A$1:$K$104,8,0),IF(AF842='[1]Price List'!$I$1,VLOOKUP(P842,'[1]Price List'!$A$1:$K$104,9,0),IF(AF842='[1]Price List'!$J$1,VLOOKUP(P842,'[1]Price List'!$A$1:$K$104,10,0),IF(AF842='[1]Price List'!$K$1,VLOOKUP(P842,'[1]Price List'!$A$1:$K$104,11,0))))))))))))</f>
        <v>250000</v>
      </c>
      <c r="R842" s="103"/>
      <c r="S842" s="127"/>
      <c r="T842" s="127"/>
      <c r="U842" s="120">
        <v>41957</v>
      </c>
      <c r="V842" s="523">
        <f t="shared" si="201"/>
        <v>99</v>
      </c>
      <c r="W842" s="127"/>
      <c r="X842" s="141" t="s">
        <v>11654</v>
      </c>
      <c r="Y842" s="424" t="s">
        <v>11655</v>
      </c>
      <c r="Z842" s="126" t="s">
        <v>627</v>
      </c>
      <c r="AA842" s="103"/>
      <c r="AB842" s="126"/>
      <c r="AC842" s="103"/>
      <c r="AD842" s="103"/>
      <c r="AE842" s="103"/>
      <c r="AF842" s="126" t="s">
        <v>477</v>
      </c>
      <c r="AG842" s="126"/>
      <c r="AH842" s="524"/>
      <c r="AI842" s="524"/>
      <c r="AJ842" s="121"/>
      <c r="AK842" s="121"/>
      <c r="AL842" s="121"/>
      <c r="AM842" s="120"/>
      <c r="AN842" s="120"/>
      <c r="AO842" s="120"/>
      <c r="AP842" s="121"/>
      <c r="AQ842" s="525"/>
      <c r="AR842" s="525">
        <f t="shared" ca="1" si="204"/>
        <v>42347</v>
      </c>
      <c r="AS842" s="121"/>
      <c r="AT842" s="247" t="s">
        <v>11624</v>
      </c>
      <c r="AU842" s="594">
        <v>42235</v>
      </c>
      <c r="AV842" s="120">
        <v>42249</v>
      </c>
      <c r="AX842" s="646" t="s">
        <v>11625</v>
      </c>
      <c r="AZ842" s="256">
        <v>42255</v>
      </c>
      <c r="BA842" s="120"/>
      <c r="BB842" s="121"/>
      <c r="BC842" s="522">
        <f t="shared" si="203"/>
        <v>250000</v>
      </c>
      <c r="BD842" s="121"/>
      <c r="BE842" s="516"/>
      <c r="BF842" s="122"/>
      <c r="BG842" s="141" t="s">
        <v>9329</v>
      </c>
      <c r="BH842" s="121"/>
      <c r="BI842" s="122"/>
      <c r="BJ842" s="190"/>
      <c r="BK842" s="526" t="s">
        <v>167</v>
      </c>
      <c r="BL842" s="534">
        <f>F842</f>
        <v>250000</v>
      </c>
      <c r="BQ842" t="str">
        <f t="shared" si="207"/>
        <v>Indosat</v>
      </c>
      <c r="BR842" t="str">
        <f t="shared" si="208"/>
        <v>HK-14-2019</v>
      </c>
      <c r="BS842" s="91">
        <f t="shared" si="209"/>
        <v>2014</v>
      </c>
      <c r="BT842">
        <f t="shared" si="205"/>
        <v>42255</v>
      </c>
      <c r="BU842" s="91">
        <f t="shared" si="205"/>
        <v>0</v>
      </c>
      <c r="BW842" t="str">
        <f t="shared" si="210"/>
        <v>Site : GEDONG PASAR REBO - 01JKT086</v>
      </c>
      <c r="BX842" t="str">
        <f t="shared" si="211"/>
        <v xml:space="preserve">Tipe Tower : </v>
      </c>
      <c r="BY842">
        <f t="shared" si="212"/>
        <v>4800083168</v>
      </c>
      <c r="BZ842" s="92" t="str">
        <f t="shared" si="212"/>
        <v>BoQ Verification</v>
      </c>
      <c r="CD842" s="531"/>
    </row>
    <row r="843" spans="2:83" ht="15" customHeight="1" x14ac:dyDescent="0.25">
      <c r="B843" s="103">
        <f t="shared" si="202"/>
        <v>694</v>
      </c>
      <c r="C843" s="126" t="s">
        <v>11656</v>
      </c>
      <c r="D843" s="126"/>
      <c r="E843" s="121" t="s">
        <v>11657</v>
      </c>
      <c r="F843" s="416"/>
      <c r="G843" s="127"/>
      <c r="H843" s="103"/>
      <c r="I843" s="128"/>
      <c r="J843" s="128"/>
      <c r="K843" s="127" t="s">
        <v>11658</v>
      </c>
      <c r="L843" s="126" t="s">
        <v>11659</v>
      </c>
      <c r="M843" s="141" t="s">
        <v>154</v>
      </c>
      <c r="N843" s="126" t="s">
        <v>11659</v>
      </c>
      <c r="O843" s="127" t="s">
        <v>98</v>
      </c>
      <c r="P843" s="127" t="s">
        <v>98</v>
      </c>
      <c r="Q843" s="416">
        <v>4200000</v>
      </c>
      <c r="R843" s="103"/>
      <c r="S843" s="127"/>
      <c r="T843" s="127"/>
      <c r="U843" s="672">
        <v>41932</v>
      </c>
      <c r="V843" s="523">
        <f t="shared" si="201"/>
        <v>41932</v>
      </c>
      <c r="W843" s="127"/>
      <c r="X843" s="141" t="s">
        <v>11660</v>
      </c>
      <c r="Y843" s="424" t="s">
        <v>11661</v>
      </c>
      <c r="Z843" s="673" t="s">
        <v>4852</v>
      </c>
      <c r="AA843" s="103"/>
      <c r="AB843" s="126" t="s">
        <v>1701</v>
      </c>
      <c r="AC843" s="103"/>
      <c r="AD843" s="103"/>
      <c r="AE843" s="103"/>
      <c r="AF843" s="121" t="s">
        <v>11662</v>
      </c>
      <c r="AG843" s="126"/>
      <c r="AH843" s="524"/>
      <c r="AI843" s="524"/>
      <c r="AJ843" s="121"/>
      <c r="AK843" s="121"/>
      <c r="AL843" s="121"/>
      <c r="AM843" s="120"/>
      <c r="AN843" s="120"/>
      <c r="AO843" s="120"/>
      <c r="AP843" s="121"/>
      <c r="AQ843" s="525"/>
      <c r="AR843" s="525">
        <f t="shared" ca="1" si="204"/>
        <v>42347</v>
      </c>
      <c r="AS843" s="121"/>
      <c r="AT843" s="121"/>
      <c r="AU843" s="121" t="s">
        <v>11663</v>
      </c>
      <c r="AV843" s="120"/>
      <c r="AX843" s="121"/>
      <c r="BA843" s="120"/>
      <c r="BB843" s="121"/>
      <c r="BC843" s="522">
        <f t="shared" si="203"/>
        <v>0</v>
      </c>
      <c r="BD843" s="121"/>
      <c r="BE843" s="516"/>
      <c r="BF843" s="122"/>
      <c r="BG843" s="141" t="s">
        <v>9329</v>
      </c>
      <c r="BH843" s="121"/>
      <c r="BI843" s="122"/>
      <c r="BJ843" s="190"/>
      <c r="BK843" s="526" t="s">
        <v>167</v>
      </c>
      <c r="BL843" s="674">
        <v>4200000</v>
      </c>
      <c r="BQ843" t="str">
        <f t="shared" si="207"/>
        <v>IBS</v>
      </c>
      <c r="BR843" t="str">
        <f t="shared" si="208"/>
        <v>HK-14-2031</v>
      </c>
      <c r="BS843" s="91">
        <f t="shared" si="209"/>
        <v>0</v>
      </c>
      <c r="BT843">
        <f t="shared" si="205"/>
        <v>0</v>
      </c>
      <c r="BU843" s="91">
        <f t="shared" si="205"/>
        <v>0</v>
      </c>
      <c r="BW843" t="str">
        <f t="shared" si="210"/>
        <v>Site : CITO Kota ex Lempuyangan - MCJ038</v>
      </c>
      <c r="BX843" t="str">
        <f t="shared" si="211"/>
        <v>Tipe Tower : Pole</v>
      </c>
      <c r="BY843">
        <f t="shared" si="212"/>
        <v>0</v>
      </c>
      <c r="BZ843" s="92" t="str">
        <f t="shared" si="212"/>
        <v>Survey+Analysis</v>
      </c>
      <c r="CD843" s="531" t="s">
        <v>11664</v>
      </c>
      <c r="CE843" s="90">
        <v>4200000</v>
      </c>
    </row>
    <row r="844" spans="2:83" ht="15" customHeight="1" x14ac:dyDescent="0.25">
      <c r="B844" s="103">
        <f t="shared" si="202"/>
        <v>695</v>
      </c>
      <c r="C844" s="126" t="s">
        <v>11665</v>
      </c>
      <c r="D844" s="126">
        <v>2100002524</v>
      </c>
      <c r="E844" s="121" t="s">
        <v>11666</v>
      </c>
      <c r="F844" s="522">
        <v>19850000</v>
      </c>
      <c r="G844" s="127">
        <v>12</v>
      </c>
      <c r="H844" s="103">
        <v>2014</v>
      </c>
      <c r="I844" s="128">
        <v>41989</v>
      </c>
      <c r="J844" s="675">
        <v>42356</v>
      </c>
      <c r="K844" s="127" t="s">
        <v>11658</v>
      </c>
      <c r="L844" s="126" t="s">
        <v>11659</v>
      </c>
      <c r="M844" s="141" t="s">
        <v>154</v>
      </c>
      <c r="N844" s="126" t="s">
        <v>11659</v>
      </c>
      <c r="O844" s="127" t="s">
        <v>98</v>
      </c>
      <c r="P844" s="127" t="s">
        <v>98</v>
      </c>
      <c r="Q844" s="416">
        <v>19850000</v>
      </c>
      <c r="R844" s="103"/>
      <c r="S844" s="127"/>
      <c r="T844" s="127"/>
      <c r="U844" s="676">
        <v>41932</v>
      </c>
      <c r="V844" s="523">
        <f t="shared" si="201"/>
        <v>-57</v>
      </c>
      <c r="W844" s="127"/>
      <c r="X844" s="141" t="s">
        <v>5194</v>
      </c>
      <c r="Y844" s="424" t="s">
        <v>5195</v>
      </c>
      <c r="Z844" s="677" t="s">
        <v>11667</v>
      </c>
      <c r="AA844" s="103"/>
      <c r="AB844" s="126" t="s">
        <v>635</v>
      </c>
      <c r="AC844" s="103"/>
      <c r="AD844" s="103"/>
      <c r="AE844" s="103"/>
      <c r="AF844" s="121" t="s">
        <v>11668</v>
      </c>
      <c r="AG844" s="126" t="s">
        <v>11669</v>
      </c>
      <c r="AH844" s="524"/>
      <c r="AI844" s="524"/>
      <c r="AJ844" s="121"/>
      <c r="AK844" s="121"/>
      <c r="AL844" s="121"/>
      <c r="AM844" s="120"/>
      <c r="AN844" s="120"/>
      <c r="AO844" s="120"/>
      <c r="AP844" s="121"/>
      <c r="AQ844" s="525"/>
      <c r="AR844" s="525">
        <f t="shared" ca="1" si="204"/>
        <v>42347</v>
      </c>
      <c r="AS844" s="121"/>
      <c r="AT844" s="121"/>
      <c r="AU844" s="121" t="s">
        <v>11663</v>
      </c>
      <c r="AV844" s="120">
        <v>42037</v>
      </c>
      <c r="AW844" t="s">
        <v>9599</v>
      </c>
      <c r="AX844" s="121"/>
      <c r="AZ844" s="256">
        <v>42144</v>
      </c>
      <c r="BA844" s="256">
        <v>42178</v>
      </c>
      <c r="BB844" s="121"/>
      <c r="BC844" s="522">
        <f t="shared" si="203"/>
        <v>19850000</v>
      </c>
      <c r="BD844" s="516">
        <v>19850000</v>
      </c>
      <c r="BE844" s="516"/>
      <c r="BF844" s="122"/>
      <c r="BG844" s="141" t="s">
        <v>116</v>
      </c>
      <c r="BH844" s="256" t="s">
        <v>11670</v>
      </c>
      <c r="BI844" s="122">
        <v>42178</v>
      </c>
      <c r="BJ844" s="190">
        <v>42199</v>
      </c>
      <c r="BK844" s="526" t="s">
        <v>167</v>
      </c>
      <c r="BL844" s="534">
        <f>F844</f>
        <v>19850000</v>
      </c>
      <c r="BQ844" t="str">
        <f t="shared" si="207"/>
        <v>IBS</v>
      </c>
      <c r="BR844" t="str">
        <f t="shared" si="208"/>
        <v>HK-14-2032</v>
      </c>
      <c r="BS844" s="91">
        <f t="shared" si="209"/>
        <v>2014</v>
      </c>
      <c r="BT844">
        <f t="shared" si="205"/>
        <v>42144</v>
      </c>
      <c r="BU844" s="91">
        <f t="shared" si="205"/>
        <v>42178</v>
      </c>
      <c r="BW844" t="str">
        <f t="shared" si="210"/>
        <v>Site : Kombos - MNC020</v>
      </c>
      <c r="BX844" t="str">
        <f t="shared" si="211"/>
        <v>Tipe Tower : SST</v>
      </c>
      <c r="BY844">
        <f t="shared" si="212"/>
        <v>2100002524</v>
      </c>
      <c r="BZ844" s="92" t="str">
        <f t="shared" si="212"/>
        <v>Soil Test+Survey+Analysis</v>
      </c>
      <c r="CD844" s="531" t="s">
        <v>263</v>
      </c>
      <c r="CE844" s="90">
        <v>19850000</v>
      </c>
    </row>
    <row r="845" spans="2:83" ht="15" customHeight="1" x14ac:dyDescent="0.25">
      <c r="B845" s="103">
        <f t="shared" si="202"/>
        <v>696</v>
      </c>
      <c r="C845" s="126" t="s">
        <v>11671</v>
      </c>
      <c r="D845" s="126"/>
      <c r="E845" s="121" t="s">
        <v>11672</v>
      </c>
      <c r="F845" s="416"/>
      <c r="G845" s="127"/>
      <c r="H845" s="103"/>
      <c r="I845" s="128"/>
      <c r="J845" s="128"/>
      <c r="K845" s="127" t="s">
        <v>11658</v>
      </c>
      <c r="L845" s="126" t="s">
        <v>11659</v>
      </c>
      <c r="M845" s="141" t="s">
        <v>154</v>
      </c>
      <c r="N845" s="126" t="s">
        <v>11659</v>
      </c>
      <c r="O845" s="127" t="s">
        <v>98</v>
      </c>
      <c r="P845" s="127" t="s">
        <v>98</v>
      </c>
      <c r="Q845" s="416">
        <v>7150000</v>
      </c>
      <c r="R845" s="103"/>
      <c r="S845" s="127"/>
      <c r="T845" s="127"/>
      <c r="U845" s="676">
        <v>41932</v>
      </c>
      <c r="V845" s="523">
        <f t="shared" si="201"/>
        <v>41932</v>
      </c>
      <c r="W845" s="127"/>
      <c r="X845" s="141" t="s">
        <v>11673</v>
      </c>
      <c r="Y845" s="424" t="s">
        <v>11674</v>
      </c>
      <c r="Z845" s="677" t="s">
        <v>11675</v>
      </c>
      <c r="AA845" s="103"/>
      <c r="AB845" s="126" t="s">
        <v>1701</v>
      </c>
      <c r="AC845" s="103"/>
      <c r="AD845" s="103"/>
      <c r="AE845" s="103"/>
      <c r="AF845" s="121" t="s">
        <v>11668</v>
      </c>
      <c r="AG845" s="126" t="s">
        <v>11676</v>
      </c>
      <c r="AH845" s="524"/>
      <c r="AI845" s="524"/>
      <c r="AJ845" s="121"/>
      <c r="AK845" s="121"/>
      <c r="AL845" s="121"/>
      <c r="AM845" s="120"/>
      <c r="AN845" s="120"/>
      <c r="AO845" s="120"/>
      <c r="AP845" s="121"/>
      <c r="AQ845" s="525"/>
      <c r="AR845" s="525">
        <f t="shared" ca="1" si="204"/>
        <v>42347</v>
      </c>
      <c r="AS845" s="121"/>
      <c r="AT845" s="121"/>
      <c r="AU845" s="121" t="s">
        <v>11663</v>
      </c>
      <c r="AV845" s="120"/>
      <c r="AX845" s="121"/>
      <c r="BA845" s="120"/>
      <c r="BB845" s="121"/>
      <c r="BC845" s="522">
        <f t="shared" si="203"/>
        <v>0</v>
      </c>
      <c r="BD845" s="516">
        <v>6600000</v>
      </c>
      <c r="BE845" s="516"/>
      <c r="BF845" s="122"/>
      <c r="BG845" s="141" t="s">
        <v>9329</v>
      </c>
      <c r="BH845" s="121"/>
      <c r="BI845" s="122"/>
      <c r="BJ845" s="190"/>
      <c r="BK845" s="526" t="s">
        <v>167</v>
      </c>
      <c r="BL845" s="674">
        <v>7150000</v>
      </c>
      <c r="BQ845" t="str">
        <f t="shared" si="207"/>
        <v>IBS</v>
      </c>
      <c r="BR845" t="str">
        <f t="shared" si="208"/>
        <v>HK-14-2033</v>
      </c>
      <c r="BS845" s="91">
        <f t="shared" si="209"/>
        <v>0</v>
      </c>
      <c r="BT845">
        <f t="shared" si="205"/>
        <v>0</v>
      </c>
      <c r="BU845" s="91">
        <f t="shared" si="205"/>
        <v>0</v>
      </c>
      <c r="BW845" t="str">
        <f t="shared" si="210"/>
        <v>Site : Sultan_Gedung Sehati - MNC000</v>
      </c>
      <c r="BX845" t="str">
        <f t="shared" si="211"/>
        <v>Tipe Tower : Pole</v>
      </c>
      <c r="BY845">
        <f t="shared" si="212"/>
        <v>0</v>
      </c>
      <c r="BZ845" s="92" t="str">
        <f t="shared" si="212"/>
        <v>Desktop Analysis</v>
      </c>
      <c r="CD845" s="531" t="s">
        <v>11677</v>
      </c>
      <c r="CE845" s="90">
        <v>7150000</v>
      </c>
    </row>
    <row r="846" spans="2:83" ht="15" customHeight="1" x14ac:dyDescent="0.25">
      <c r="B846" s="103">
        <f t="shared" si="202"/>
        <v>697</v>
      </c>
      <c r="C846" s="126" t="s">
        <v>11678</v>
      </c>
      <c r="D846" s="126">
        <v>2100003781</v>
      </c>
      <c r="E846" s="121" t="s">
        <v>11679</v>
      </c>
      <c r="F846" s="522">
        <v>6600000</v>
      </c>
      <c r="G846" s="127" t="s">
        <v>335</v>
      </c>
      <c r="H846" s="103">
        <v>2015</v>
      </c>
      <c r="I846" s="128">
        <v>42173</v>
      </c>
      <c r="J846" s="128">
        <v>42178</v>
      </c>
      <c r="K846" s="127" t="s">
        <v>11658</v>
      </c>
      <c r="L846" s="126" t="s">
        <v>11659</v>
      </c>
      <c r="M846" s="141" t="s">
        <v>154</v>
      </c>
      <c r="N846" s="126" t="s">
        <v>11659</v>
      </c>
      <c r="O846" s="127" t="s">
        <v>98</v>
      </c>
      <c r="P846" s="127" t="s">
        <v>98</v>
      </c>
      <c r="Q846" s="416">
        <v>7350000</v>
      </c>
      <c r="R846" s="103"/>
      <c r="S846" s="127"/>
      <c r="T846" s="127"/>
      <c r="U846" s="676">
        <v>41956</v>
      </c>
      <c r="V846" s="523">
        <f t="shared" si="201"/>
        <v>-217</v>
      </c>
      <c r="W846" s="127"/>
      <c r="X846" s="141" t="s">
        <v>11680</v>
      </c>
      <c r="Y846" s="424" t="s">
        <v>11681</v>
      </c>
      <c r="Z846" s="677" t="s">
        <v>11682</v>
      </c>
      <c r="AA846" s="103"/>
      <c r="AB846" s="126" t="s">
        <v>635</v>
      </c>
      <c r="AC846" s="103"/>
      <c r="AD846" s="103"/>
      <c r="AE846" s="103"/>
      <c r="AF846" s="121" t="s">
        <v>11683</v>
      </c>
      <c r="AG846" s="126" t="s">
        <v>11684</v>
      </c>
      <c r="AH846" s="524"/>
      <c r="AI846" s="524"/>
      <c r="AJ846" s="121"/>
      <c r="AK846" s="121"/>
      <c r="AL846" s="121"/>
      <c r="AM846" s="120"/>
      <c r="AN846" s="120"/>
      <c r="AO846" s="120"/>
      <c r="AP846" s="121"/>
      <c r="AQ846" s="525"/>
      <c r="AR846" s="525">
        <f t="shared" ca="1" si="204"/>
        <v>42347</v>
      </c>
      <c r="AS846" s="121"/>
      <c r="AT846" s="121"/>
      <c r="AU846" s="121" t="s">
        <v>11663</v>
      </c>
      <c r="AV846" s="120"/>
      <c r="AX846" s="121"/>
      <c r="AZ846" s="256">
        <v>42178</v>
      </c>
      <c r="BA846" s="256">
        <v>42178</v>
      </c>
      <c r="BB846" s="121"/>
      <c r="BC846" s="522">
        <f t="shared" si="203"/>
        <v>6600000</v>
      </c>
      <c r="BD846" s="516">
        <v>6600000</v>
      </c>
      <c r="BE846" s="516"/>
      <c r="BF846" s="256">
        <v>42178</v>
      </c>
      <c r="BG846" s="141" t="s">
        <v>116</v>
      </c>
      <c r="BH846" s="121" t="s">
        <v>11685</v>
      </c>
      <c r="BI846" s="122">
        <v>42179</v>
      </c>
      <c r="BJ846" s="190">
        <v>42199</v>
      </c>
      <c r="BK846" s="526" t="s">
        <v>167</v>
      </c>
      <c r="BL846" s="119">
        <v>6600000</v>
      </c>
      <c r="BQ846" t="str">
        <f t="shared" si="207"/>
        <v>IBS</v>
      </c>
      <c r="BR846" t="str">
        <f t="shared" si="208"/>
        <v>HK-14-2034</v>
      </c>
      <c r="BS846" s="91">
        <f t="shared" si="209"/>
        <v>2015</v>
      </c>
      <c r="BT846">
        <f t="shared" si="205"/>
        <v>42178</v>
      </c>
      <c r="BU846" s="91">
        <f t="shared" si="205"/>
        <v>42178</v>
      </c>
      <c r="BW846" t="str">
        <f t="shared" si="210"/>
        <v>Site : Asam Kumbang - MDN_06N100</v>
      </c>
      <c r="BX846" t="str">
        <f t="shared" si="211"/>
        <v>Tipe Tower : SST</v>
      </c>
      <c r="BY846">
        <f t="shared" si="212"/>
        <v>2100003781</v>
      </c>
      <c r="BZ846" s="92" t="str">
        <f t="shared" si="212"/>
        <v>Tower Assesment + Strengthening tower and foundation</v>
      </c>
      <c r="CD846" s="531" t="s">
        <v>11686</v>
      </c>
      <c r="CE846" s="90">
        <v>7350000</v>
      </c>
    </row>
    <row r="847" spans="2:83" ht="15" customHeight="1" x14ac:dyDescent="0.25">
      <c r="B847" s="103">
        <f t="shared" si="202"/>
        <v>698</v>
      </c>
      <c r="C847" s="126" t="s">
        <v>11687</v>
      </c>
      <c r="D847" s="126"/>
      <c r="E847" s="121" t="s">
        <v>11672</v>
      </c>
      <c r="F847" s="416"/>
      <c r="G847" s="127"/>
      <c r="H847" s="103"/>
      <c r="I847" s="128"/>
      <c r="J847" s="128"/>
      <c r="K847" s="127" t="s">
        <v>11658</v>
      </c>
      <c r="L847" s="126" t="s">
        <v>11659</v>
      </c>
      <c r="M847" s="141" t="s">
        <v>154</v>
      </c>
      <c r="N847" s="126" t="s">
        <v>11659</v>
      </c>
      <c r="O847" s="127" t="s">
        <v>98</v>
      </c>
      <c r="P847" s="127" t="s">
        <v>98</v>
      </c>
      <c r="Q847" s="416">
        <v>2500000</v>
      </c>
      <c r="R847" s="103"/>
      <c r="S847" s="127"/>
      <c r="T847" s="127"/>
      <c r="U847" s="676">
        <v>41957</v>
      </c>
      <c r="V847" s="523">
        <f t="shared" si="201"/>
        <v>41957</v>
      </c>
      <c r="W847" s="127"/>
      <c r="X847" s="141" t="s">
        <v>11688</v>
      </c>
      <c r="Y847" s="424" t="s">
        <v>11689</v>
      </c>
      <c r="Z847" s="677" t="s">
        <v>4852</v>
      </c>
      <c r="AA847" s="103"/>
      <c r="AB847" s="126" t="s">
        <v>1701</v>
      </c>
      <c r="AC847" s="103"/>
      <c r="AD847" s="103"/>
      <c r="AE847" s="103"/>
      <c r="AF847" s="121" t="s">
        <v>477</v>
      </c>
      <c r="AG847" s="126" t="s">
        <v>11690</v>
      </c>
      <c r="AH847" s="524"/>
      <c r="AI847" s="524"/>
      <c r="AJ847" s="121"/>
      <c r="AK847" s="121"/>
      <c r="AL847" s="121"/>
      <c r="AM847" s="120"/>
      <c r="AN847" s="120"/>
      <c r="AO847" s="120"/>
      <c r="AP847" s="121"/>
      <c r="AQ847" s="525"/>
      <c r="AR847" s="525">
        <f t="shared" ca="1" si="204"/>
        <v>42347</v>
      </c>
      <c r="AS847" s="121"/>
      <c r="AT847" s="121"/>
      <c r="AU847" s="121" t="s">
        <v>11691</v>
      </c>
      <c r="AV847" s="120"/>
      <c r="AX847" s="121"/>
      <c r="BA847" s="120"/>
      <c r="BB847" s="121"/>
      <c r="BC847" s="522">
        <f t="shared" si="203"/>
        <v>0</v>
      </c>
      <c r="BD847" s="516">
        <v>900000</v>
      </c>
      <c r="BE847" s="516"/>
      <c r="BF847" s="122"/>
      <c r="BG847" s="141" t="s">
        <v>9329</v>
      </c>
      <c r="BH847" s="121"/>
      <c r="BI847" s="122"/>
      <c r="BJ847" s="190"/>
      <c r="BK847" s="526" t="s">
        <v>167</v>
      </c>
      <c r="BL847" s="674">
        <v>2500000</v>
      </c>
      <c r="BQ847" t="str">
        <f t="shared" si="207"/>
        <v>IBS</v>
      </c>
      <c r="BR847" t="str">
        <f t="shared" si="208"/>
        <v>HK-14-2035</v>
      </c>
      <c r="BS847" s="91">
        <f t="shared" si="209"/>
        <v>0</v>
      </c>
      <c r="BT847">
        <f t="shared" si="205"/>
        <v>0</v>
      </c>
      <c r="BU847" s="91">
        <f t="shared" si="205"/>
        <v>0</v>
      </c>
      <c r="BW847" t="str">
        <f t="shared" si="210"/>
        <v>Site : Ruko Jembatan Tiga(reloc hotel thematic - JKT_01N099</v>
      </c>
      <c r="BX847" t="str">
        <f t="shared" si="211"/>
        <v>Tipe Tower : Pole</v>
      </c>
      <c r="BY847">
        <f t="shared" si="212"/>
        <v>0</v>
      </c>
      <c r="BZ847" s="92" t="str">
        <f t="shared" si="212"/>
        <v>Desktop Analysis</v>
      </c>
      <c r="CD847" s="531" t="s">
        <v>11692</v>
      </c>
      <c r="CE847" s="90">
        <v>2500000</v>
      </c>
    </row>
    <row r="848" spans="2:83" ht="15" customHeight="1" x14ac:dyDescent="0.25">
      <c r="B848" s="103">
        <f t="shared" si="202"/>
        <v>699</v>
      </c>
      <c r="C848" s="126" t="s">
        <v>11693</v>
      </c>
      <c r="D848" s="126"/>
      <c r="E848" s="121" t="s">
        <v>11672</v>
      </c>
      <c r="F848" s="416"/>
      <c r="G848" s="127"/>
      <c r="H848" s="103"/>
      <c r="I848" s="128"/>
      <c r="J848" s="128"/>
      <c r="K848" s="127" t="s">
        <v>11658</v>
      </c>
      <c r="L848" s="126" t="s">
        <v>11659</v>
      </c>
      <c r="M848" s="141" t="s">
        <v>154</v>
      </c>
      <c r="N848" s="126" t="s">
        <v>11659</v>
      </c>
      <c r="O848" s="127" t="s">
        <v>98</v>
      </c>
      <c r="P848" s="127" t="s">
        <v>98</v>
      </c>
      <c r="Q848" s="416">
        <v>2500000</v>
      </c>
      <c r="R848" s="103"/>
      <c r="S848" s="127"/>
      <c r="T848" s="127"/>
      <c r="U848" s="676">
        <v>41957</v>
      </c>
      <c r="V848" s="523">
        <f t="shared" si="201"/>
        <v>41957</v>
      </c>
      <c r="W848" s="127"/>
      <c r="X848" s="141" t="s">
        <v>11694</v>
      </c>
      <c r="Y848" s="424" t="s">
        <v>11695</v>
      </c>
      <c r="Z848" s="677" t="s">
        <v>4852</v>
      </c>
      <c r="AA848" s="103"/>
      <c r="AB848" s="126" t="s">
        <v>1701</v>
      </c>
      <c r="AC848" s="103"/>
      <c r="AD848" s="103"/>
      <c r="AE848" s="103"/>
      <c r="AF848" s="121" t="s">
        <v>477</v>
      </c>
      <c r="AG848" s="126" t="s">
        <v>11696</v>
      </c>
      <c r="AH848" s="524"/>
      <c r="AI848" s="524"/>
      <c r="AJ848" s="121"/>
      <c r="AK848" s="121"/>
      <c r="AL848" s="121"/>
      <c r="AM848" s="120"/>
      <c r="AN848" s="120"/>
      <c r="AO848" s="120"/>
      <c r="AP848" s="121"/>
      <c r="AQ848" s="525"/>
      <c r="AR848" s="525"/>
      <c r="AS848" s="121"/>
      <c r="AT848" s="121"/>
      <c r="AU848" s="121" t="s">
        <v>11697</v>
      </c>
      <c r="AV848" s="120"/>
      <c r="AX848" s="121"/>
      <c r="BA848" s="120"/>
      <c r="BB848" s="121"/>
      <c r="BC848" s="522">
        <f t="shared" si="203"/>
        <v>0</v>
      </c>
      <c r="BD848" s="516">
        <v>900000</v>
      </c>
      <c r="BE848" s="516"/>
      <c r="BF848" s="122"/>
      <c r="BG848" s="141" t="s">
        <v>9329</v>
      </c>
      <c r="BH848" s="121"/>
      <c r="BI848" s="122"/>
      <c r="BJ848" s="190"/>
      <c r="BK848" s="526" t="s">
        <v>167</v>
      </c>
      <c r="BL848" s="674">
        <v>2500000</v>
      </c>
      <c r="BQ848" t="str">
        <f t="shared" si="207"/>
        <v>IBS</v>
      </c>
      <c r="BR848" t="str">
        <f t="shared" si="208"/>
        <v>HK-14-2036</v>
      </c>
      <c r="BS848" s="91">
        <f t="shared" si="209"/>
        <v>0</v>
      </c>
      <c r="BT848">
        <f t="shared" si="205"/>
        <v>0</v>
      </c>
      <c r="BU848" s="91">
        <f t="shared" si="205"/>
        <v>0</v>
      </c>
      <c r="BW848" t="str">
        <f t="shared" si="210"/>
        <v>Site : Pancoran - MJB056</v>
      </c>
      <c r="BX848" t="str">
        <f t="shared" si="211"/>
        <v>Tipe Tower : Pole</v>
      </c>
      <c r="BY848">
        <f t="shared" si="212"/>
        <v>0</v>
      </c>
      <c r="BZ848" s="92" t="str">
        <f t="shared" si="212"/>
        <v>Desktop Analysis</v>
      </c>
      <c r="CD848" s="531" t="s">
        <v>11692</v>
      </c>
      <c r="CE848" s="90">
        <v>2500000</v>
      </c>
    </row>
    <row r="849" spans="2:83" ht="15" customHeight="1" x14ac:dyDescent="0.25">
      <c r="B849" s="103">
        <f t="shared" si="202"/>
        <v>700</v>
      </c>
      <c r="C849" s="126" t="s">
        <v>11698</v>
      </c>
      <c r="D849" s="126">
        <v>2100002842</v>
      </c>
      <c r="E849" s="126" t="s">
        <v>11699</v>
      </c>
      <c r="F849" s="522">
        <v>6600000</v>
      </c>
      <c r="G849" s="127" t="s">
        <v>804</v>
      </c>
      <c r="H849" s="103">
        <v>2015</v>
      </c>
      <c r="I849" s="128">
        <v>42040</v>
      </c>
      <c r="J849" s="128"/>
      <c r="K849" s="127" t="s">
        <v>11658</v>
      </c>
      <c r="L849" s="126" t="s">
        <v>11659</v>
      </c>
      <c r="M849" s="141" t="s">
        <v>154</v>
      </c>
      <c r="N849" s="126" t="s">
        <v>11659</v>
      </c>
      <c r="O849" s="127" t="s">
        <v>98</v>
      </c>
      <c r="P849" s="127" t="s">
        <v>98</v>
      </c>
      <c r="Q849" s="416">
        <v>6600000</v>
      </c>
      <c r="R849" s="103"/>
      <c r="S849" s="127"/>
      <c r="T849" s="127"/>
      <c r="U849" s="676">
        <v>41957</v>
      </c>
      <c r="V849" s="523">
        <f t="shared" si="201"/>
        <v>-83</v>
      </c>
      <c r="W849" s="127"/>
      <c r="X849" s="141" t="s">
        <v>11700</v>
      </c>
      <c r="Y849" s="424" t="s">
        <v>11701</v>
      </c>
      <c r="Z849" s="677" t="s">
        <v>11682</v>
      </c>
      <c r="AA849" s="103"/>
      <c r="AB849" s="126">
        <v>0</v>
      </c>
      <c r="AC849" s="103"/>
      <c r="AD849" s="103"/>
      <c r="AE849" s="103"/>
      <c r="AF849" s="121" t="s">
        <v>741</v>
      </c>
      <c r="AG849" s="126" t="s">
        <v>11702</v>
      </c>
      <c r="AH849" s="524"/>
      <c r="AI849" s="524"/>
      <c r="AJ849" s="121"/>
      <c r="AK849" s="121"/>
      <c r="AL849" s="121"/>
      <c r="AM849" s="120"/>
      <c r="AN849" s="120"/>
      <c r="AO849" s="120"/>
      <c r="AP849" s="121"/>
      <c r="AQ849" s="525"/>
      <c r="AR849" s="525"/>
      <c r="AS849" s="121"/>
      <c r="AX849" s="121"/>
      <c r="AY849" s="121">
        <v>0</v>
      </c>
      <c r="AZ849" s="120">
        <v>42048</v>
      </c>
      <c r="BA849" s="542">
        <v>42074</v>
      </c>
      <c r="BB849" s="121"/>
      <c r="BC849" s="522">
        <f t="shared" si="203"/>
        <v>6600000</v>
      </c>
      <c r="BD849" s="678"/>
      <c r="BE849" s="678">
        <v>6600000</v>
      </c>
      <c r="BF849" s="122">
        <v>42075</v>
      </c>
      <c r="BG849" s="141" t="s">
        <v>116</v>
      </c>
      <c r="BH849" s="121" t="s">
        <v>11703</v>
      </c>
      <c r="BI849" s="122">
        <v>42081</v>
      </c>
      <c r="BJ849" s="190">
        <v>42100</v>
      </c>
      <c r="BK849" s="526" t="s">
        <v>167</v>
      </c>
      <c r="BL849" s="534">
        <f t="shared" ref="BL849:BL861" si="213">F849</f>
        <v>6600000</v>
      </c>
      <c r="BQ849" t="str">
        <f t="shared" si="207"/>
        <v>IBS</v>
      </c>
      <c r="BR849" t="str">
        <f t="shared" si="208"/>
        <v>HK-14-2037</v>
      </c>
      <c r="BS849" s="91">
        <f t="shared" si="209"/>
        <v>2015</v>
      </c>
      <c r="BT849">
        <f t="shared" si="205"/>
        <v>42048</v>
      </c>
      <c r="BU849" s="91">
        <f t="shared" si="205"/>
        <v>42074</v>
      </c>
      <c r="BW849" t="str">
        <f t="shared" si="210"/>
        <v>Site : Dukuh Seti - SMG_04N716</v>
      </c>
      <c r="BX849" t="str">
        <f t="shared" si="211"/>
        <v>Tipe Tower : 0</v>
      </c>
      <c r="BY849">
        <f t="shared" si="212"/>
        <v>2100002842</v>
      </c>
      <c r="BZ849" s="92" t="str">
        <f t="shared" si="212"/>
        <v>GF Consultant Work for (SMG_04N716) : - Existing Tower Strenght (SST/MT/Pole) Analysis Report, - Strengthening Tower Design + Detail Drawing + BOQ + Guarantee Letter, - Existing Foundation Analysis Report, - Strenghtening Foundation Design + Detail Drawing + BOW + Guarantee Letter</v>
      </c>
      <c r="CD849" s="531" t="s">
        <v>966</v>
      </c>
      <c r="CE849" s="90">
        <v>6600000</v>
      </c>
    </row>
    <row r="850" spans="2:83" ht="15" customHeight="1" x14ac:dyDescent="0.25">
      <c r="B850" s="103">
        <f t="shared" si="202"/>
        <v>701</v>
      </c>
      <c r="C850" s="126" t="s">
        <v>11704</v>
      </c>
      <c r="D850" s="126">
        <v>2100002843</v>
      </c>
      <c r="E850" s="126" t="s">
        <v>11705</v>
      </c>
      <c r="F850" s="522">
        <v>4400000</v>
      </c>
      <c r="G850" s="127" t="s">
        <v>804</v>
      </c>
      <c r="H850" s="103">
        <v>2015</v>
      </c>
      <c r="I850" s="128">
        <v>42040</v>
      </c>
      <c r="J850" s="128"/>
      <c r="K850" s="127" t="s">
        <v>11658</v>
      </c>
      <c r="L850" s="126" t="s">
        <v>11659</v>
      </c>
      <c r="M850" s="141" t="s">
        <v>154</v>
      </c>
      <c r="N850" s="126" t="s">
        <v>11659</v>
      </c>
      <c r="O850" s="127" t="s">
        <v>98</v>
      </c>
      <c r="P850" s="127" t="s">
        <v>98</v>
      </c>
      <c r="Q850" s="416">
        <v>7650000</v>
      </c>
      <c r="R850" s="103"/>
      <c r="S850" s="127"/>
      <c r="T850" s="127"/>
      <c r="U850" s="676">
        <v>41957</v>
      </c>
      <c r="V850" s="523">
        <f t="shared" si="201"/>
        <v>-83</v>
      </c>
      <c r="W850" s="127"/>
      <c r="X850" s="141" t="s">
        <v>11706</v>
      </c>
      <c r="Y850" s="424" t="s">
        <v>11707</v>
      </c>
      <c r="Z850" s="677" t="s">
        <v>11708</v>
      </c>
      <c r="AA850" s="103"/>
      <c r="AB850" s="126" t="s">
        <v>635</v>
      </c>
      <c r="AC850" s="103"/>
      <c r="AD850" s="103"/>
      <c r="AE850" s="103"/>
      <c r="AF850" s="121" t="s">
        <v>741</v>
      </c>
      <c r="AG850" s="126" t="s">
        <v>11709</v>
      </c>
      <c r="AH850" s="524"/>
      <c r="AI850" s="524"/>
      <c r="AJ850" s="121"/>
      <c r="AK850" s="121"/>
      <c r="AL850" s="121"/>
      <c r="AM850" s="120"/>
      <c r="AN850" s="120"/>
      <c r="AO850" s="120"/>
      <c r="AP850" s="121"/>
      <c r="AQ850" s="525"/>
      <c r="AR850" s="525"/>
      <c r="AS850" s="121"/>
      <c r="AT850" s="121"/>
      <c r="AU850" s="121"/>
      <c r="AV850" s="120"/>
      <c r="AX850" s="121"/>
      <c r="AZ850" s="256">
        <v>42118</v>
      </c>
      <c r="BA850" s="120">
        <v>42131</v>
      </c>
      <c r="BB850" s="121">
        <v>5000012662</v>
      </c>
      <c r="BC850" s="522">
        <v>4400000</v>
      </c>
      <c r="BD850" s="516">
        <f t="shared" ref="BD850:BD855" si="214">BC850</f>
        <v>4400000</v>
      </c>
      <c r="BE850" s="516"/>
      <c r="BF850" s="122">
        <v>42132</v>
      </c>
      <c r="BG850" s="141" t="s">
        <v>116</v>
      </c>
      <c r="BH850" s="121" t="s">
        <v>11710</v>
      </c>
      <c r="BI850" s="122">
        <v>42137</v>
      </c>
      <c r="BJ850" s="190">
        <v>42158</v>
      </c>
      <c r="BK850" s="526" t="s">
        <v>167</v>
      </c>
      <c r="BL850" s="534">
        <f t="shared" si="213"/>
        <v>4400000</v>
      </c>
      <c r="BP850" t="s">
        <v>11711</v>
      </c>
      <c r="BQ850" t="str">
        <f t="shared" si="207"/>
        <v>IBS</v>
      </c>
      <c r="BR850" t="str">
        <f t="shared" si="208"/>
        <v>HK-14-2038</v>
      </c>
      <c r="BS850" s="91">
        <f t="shared" si="209"/>
        <v>2015</v>
      </c>
      <c r="BT850">
        <f t="shared" si="205"/>
        <v>42118</v>
      </c>
      <c r="BU850" s="91">
        <f t="shared" si="205"/>
        <v>42131</v>
      </c>
      <c r="BW850" t="str">
        <f t="shared" si="210"/>
        <v>Site : Bumi Ayu - SMG_02N089</v>
      </c>
      <c r="BX850" t="str">
        <f t="shared" si="211"/>
        <v>Tipe Tower : SST</v>
      </c>
      <c r="BY850">
        <f t="shared" si="212"/>
        <v>2100002843</v>
      </c>
      <c r="BZ850" s="92" t="str">
        <f t="shared" si="212"/>
        <v>GF Consultant Works for (SMG_02N089)</v>
      </c>
      <c r="CD850" s="531" t="s">
        <v>263</v>
      </c>
      <c r="CE850" s="90">
        <v>7650000</v>
      </c>
    </row>
    <row r="851" spans="2:83" ht="15" customHeight="1" x14ac:dyDescent="0.25">
      <c r="B851" s="103">
        <f t="shared" si="202"/>
        <v>702</v>
      </c>
      <c r="C851" s="126" t="s">
        <v>11712</v>
      </c>
      <c r="D851" s="126">
        <v>2100002844</v>
      </c>
      <c r="E851" s="126" t="s">
        <v>11713</v>
      </c>
      <c r="F851" s="522">
        <v>2400000</v>
      </c>
      <c r="G851" s="127" t="s">
        <v>804</v>
      </c>
      <c r="H851" s="103">
        <v>2015</v>
      </c>
      <c r="I851" s="128">
        <v>42040</v>
      </c>
      <c r="J851" s="128"/>
      <c r="K851" s="127" t="s">
        <v>11658</v>
      </c>
      <c r="L851" s="126" t="s">
        <v>11659</v>
      </c>
      <c r="M851" s="141" t="s">
        <v>154</v>
      </c>
      <c r="N851" s="126" t="s">
        <v>11659</v>
      </c>
      <c r="O851" s="127" t="s">
        <v>98</v>
      </c>
      <c r="P851" s="127" t="s">
        <v>98</v>
      </c>
      <c r="Q851" s="416">
        <v>2400000</v>
      </c>
      <c r="R851" s="103"/>
      <c r="S851" s="127"/>
      <c r="T851" s="127"/>
      <c r="U851" s="676">
        <v>41957</v>
      </c>
      <c r="V851" s="523">
        <f t="shared" si="201"/>
        <v>-83</v>
      </c>
      <c r="W851" s="127"/>
      <c r="X851" s="141" t="s">
        <v>11714</v>
      </c>
      <c r="Y851" s="424" t="s">
        <v>11715</v>
      </c>
      <c r="Z851" s="677" t="s">
        <v>11716</v>
      </c>
      <c r="AA851" s="103"/>
      <c r="AB851" s="126" t="s">
        <v>635</v>
      </c>
      <c r="AC851" s="103"/>
      <c r="AD851" s="103"/>
      <c r="AE851" s="103"/>
      <c r="AF851" s="121" t="s">
        <v>11662</v>
      </c>
      <c r="AG851" s="126" t="s">
        <v>11717</v>
      </c>
      <c r="AH851" s="524"/>
      <c r="AI851" s="524"/>
      <c r="AJ851" s="121"/>
      <c r="AK851" s="121"/>
      <c r="AL851" s="121"/>
      <c r="AM851" s="120"/>
      <c r="AN851" s="120"/>
      <c r="AO851" s="120"/>
      <c r="AP851" s="121"/>
      <c r="AQ851" s="525"/>
      <c r="AR851" s="525"/>
      <c r="AS851" s="121"/>
      <c r="AT851" s="121"/>
      <c r="AU851" s="121"/>
      <c r="AV851" s="120"/>
      <c r="AX851" s="121"/>
      <c r="AZ851" s="256">
        <v>42118</v>
      </c>
      <c r="BA851" s="120">
        <v>42131</v>
      </c>
      <c r="BB851" s="121">
        <v>5000012661</v>
      </c>
      <c r="BC851" s="522">
        <v>2400000</v>
      </c>
      <c r="BD851" s="516">
        <f t="shared" si="214"/>
        <v>2400000</v>
      </c>
      <c r="BE851" s="516"/>
      <c r="BF851" s="122">
        <v>42132</v>
      </c>
      <c r="BG851" s="141" t="s">
        <v>116</v>
      </c>
      <c r="BH851" s="121" t="s">
        <v>11718</v>
      </c>
      <c r="BI851" s="122">
        <v>42137</v>
      </c>
      <c r="BJ851" s="190">
        <v>42158</v>
      </c>
      <c r="BK851" s="526" t="s">
        <v>167</v>
      </c>
      <c r="BL851" s="534">
        <f t="shared" si="213"/>
        <v>2400000</v>
      </c>
      <c r="BP851" t="s">
        <v>11711</v>
      </c>
      <c r="BQ851" t="str">
        <f t="shared" si="207"/>
        <v>IBS</v>
      </c>
      <c r="BR851" t="str">
        <f t="shared" si="208"/>
        <v>HK-14-2039</v>
      </c>
      <c r="BS851" s="91">
        <f t="shared" si="209"/>
        <v>2015</v>
      </c>
      <c r="BT851">
        <f t="shared" si="205"/>
        <v>42118</v>
      </c>
      <c r="BU851" s="91">
        <f t="shared" si="205"/>
        <v>42131</v>
      </c>
      <c r="BW851" t="str">
        <f t="shared" si="210"/>
        <v>Site : Kebumen Timur - YKT_02N727</v>
      </c>
      <c r="BX851" t="str">
        <f t="shared" si="211"/>
        <v>Tipe Tower : SST</v>
      </c>
      <c r="BY851">
        <f t="shared" si="212"/>
        <v>2100002844</v>
      </c>
      <c r="BZ851" s="92" t="str">
        <f t="shared" si="212"/>
        <v>GF Coonsultant Works for (YKT_02N727)</v>
      </c>
      <c r="CD851" s="531"/>
      <c r="CE851" s="90">
        <v>2400000</v>
      </c>
    </row>
    <row r="852" spans="2:83" ht="15" customHeight="1" x14ac:dyDescent="0.25">
      <c r="B852" s="103">
        <f t="shared" si="202"/>
        <v>703</v>
      </c>
      <c r="C852" s="126" t="s">
        <v>11719</v>
      </c>
      <c r="D852" s="126">
        <v>2100002845</v>
      </c>
      <c r="E852" s="126" t="s">
        <v>11720</v>
      </c>
      <c r="F852" s="522">
        <v>4400000</v>
      </c>
      <c r="G852" s="127" t="s">
        <v>804</v>
      </c>
      <c r="H852" s="103">
        <v>2015</v>
      </c>
      <c r="I852" s="128">
        <v>42040</v>
      </c>
      <c r="J852" s="128"/>
      <c r="K852" s="127" t="s">
        <v>11658</v>
      </c>
      <c r="L852" s="126" t="s">
        <v>11659</v>
      </c>
      <c r="M852" s="141" t="s">
        <v>154</v>
      </c>
      <c r="N852" s="126" t="s">
        <v>11659</v>
      </c>
      <c r="O852" s="127" t="s">
        <v>98</v>
      </c>
      <c r="P852" s="127" t="s">
        <v>98</v>
      </c>
      <c r="Q852" s="416">
        <v>4400000</v>
      </c>
      <c r="R852" s="103"/>
      <c r="S852" s="127"/>
      <c r="T852" s="127"/>
      <c r="U852" s="676">
        <v>41957</v>
      </c>
      <c r="V852" s="523">
        <f t="shared" si="201"/>
        <v>-83</v>
      </c>
      <c r="W852" s="127"/>
      <c r="X852" s="141" t="s">
        <v>11721</v>
      </c>
      <c r="Y852" s="424" t="s">
        <v>11722</v>
      </c>
      <c r="Z852" s="677" t="s">
        <v>11708</v>
      </c>
      <c r="AA852" s="103"/>
      <c r="AB852" s="126" t="s">
        <v>635</v>
      </c>
      <c r="AC852" s="103"/>
      <c r="AD852" s="103"/>
      <c r="AE852" s="103"/>
      <c r="AF852" s="121" t="s">
        <v>11662</v>
      </c>
      <c r="AG852" s="126" t="s">
        <v>11723</v>
      </c>
      <c r="AH852" s="524"/>
      <c r="AI852" s="524"/>
      <c r="AJ852" s="121"/>
      <c r="AK852" s="121"/>
      <c r="AL852" s="121"/>
      <c r="AM852" s="120"/>
      <c r="AN852" s="120"/>
      <c r="AO852" s="120"/>
      <c r="AP852" s="121"/>
      <c r="AQ852" s="525"/>
      <c r="AR852" s="525"/>
      <c r="AS852" s="121"/>
      <c r="AT852" s="121"/>
      <c r="AU852" s="121"/>
      <c r="AV852" s="120"/>
      <c r="AX852" s="121"/>
      <c r="AZ852" s="256">
        <v>42118</v>
      </c>
      <c r="BA852" s="120">
        <v>42131</v>
      </c>
      <c r="BB852" s="121">
        <v>5000012663</v>
      </c>
      <c r="BC852" s="522">
        <v>4400000</v>
      </c>
      <c r="BD852" s="516">
        <f t="shared" si="214"/>
        <v>4400000</v>
      </c>
      <c r="BE852" s="516"/>
      <c r="BF852" s="122">
        <v>42132</v>
      </c>
      <c r="BG852" s="141" t="s">
        <v>116</v>
      </c>
      <c r="BH852" s="121" t="s">
        <v>11724</v>
      </c>
      <c r="BI852" s="122">
        <v>42137</v>
      </c>
      <c r="BJ852" s="190">
        <v>42158</v>
      </c>
      <c r="BK852" s="526" t="s">
        <v>167</v>
      </c>
      <c r="BL852" s="534">
        <f t="shared" si="213"/>
        <v>4400000</v>
      </c>
      <c r="BP852" t="s">
        <v>11711</v>
      </c>
      <c r="BQ852" t="str">
        <f t="shared" si="207"/>
        <v>IBS</v>
      </c>
      <c r="BR852" t="str">
        <f t="shared" si="208"/>
        <v>HK-14-2040</v>
      </c>
      <c r="BS852" s="91">
        <f t="shared" si="209"/>
        <v>2015</v>
      </c>
      <c r="BT852">
        <f t="shared" si="205"/>
        <v>42118</v>
      </c>
      <c r="BU852" s="91">
        <f t="shared" si="205"/>
        <v>42131</v>
      </c>
      <c r="BW852" t="str">
        <f t="shared" si="210"/>
        <v>Site : Bobot Sari - YKT_02N960</v>
      </c>
      <c r="BX852" t="str">
        <f t="shared" si="211"/>
        <v>Tipe Tower : SST</v>
      </c>
      <c r="BY852">
        <f t="shared" si="212"/>
        <v>2100002845</v>
      </c>
      <c r="BZ852" s="92" t="str">
        <f t="shared" si="212"/>
        <v>GF Consultant Works for (YKT_02N960)</v>
      </c>
      <c r="CD852" s="531"/>
      <c r="CE852" s="90">
        <v>4400000</v>
      </c>
    </row>
    <row r="853" spans="2:83" ht="15" customHeight="1" x14ac:dyDescent="0.25">
      <c r="B853" s="103">
        <f t="shared" si="202"/>
        <v>704</v>
      </c>
      <c r="C853" s="126" t="s">
        <v>11725</v>
      </c>
      <c r="D853" s="126">
        <v>2100002846</v>
      </c>
      <c r="E853" s="126" t="s">
        <v>11726</v>
      </c>
      <c r="F853" s="522">
        <v>4400000</v>
      </c>
      <c r="G853" s="127" t="s">
        <v>804</v>
      </c>
      <c r="H853" s="103">
        <v>2015</v>
      </c>
      <c r="I853" s="128">
        <v>42040</v>
      </c>
      <c r="J853" s="128"/>
      <c r="K853" s="127" t="s">
        <v>11658</v>
      </c>
      <c r="L853" s="126" t="s">
        <v>11659</v>
      </c>
      <c r="M853" s="141" t="s">
        <v>154</v>
      </c>
      <c r="N853" s="126" t="s">
        <v>11659</v>
      </c>
      <c r="O853" s="127" t="s">
        <v>98</v>
      </c>
      <c r="P853" s="127" t="s">
        <v>98</v>
      </c>
      <c r="Q853" s="416">
        <v>4400000</v>
      </c>
      <c r="R853" s="103"/>
      <c r="S853" s="127"/>
      <c r="T853" s="127"/>
      <c r="U853" s="676">
        <v>41957</v>
      </c>
      <c r="V853" s="523">
        <f t="shared" si="201"/>
        <v>-83</v>
      </c>
      <c r="W853" s="127"/>
      <c r="X853" s="141" t="s">
        <v>368</v>
      </c>
      <c r="Y853" s="424" t="s">
        <v>369</v>
      </c>
      <c r="Z853" s="677" t="s">
        <v>11708</v>
      </c>
      <c r="AA853" s="103"/>
      <c r="AB853" s="126" t="s">
        <v>635</v>
      </c>
      <c r="AC853" s="103"/>
      <c r="AD853" s="103"/>
      <c r="AE853" s="103"/>
      <c r="AF853" s="121" t="s">
        <v>11662</v>
      </c>
      <c r="AG853" s="126" t="s">
        <v>11727</v>
      </c>
      <c r="AH853" s="524"/>
      <c r="AI853" s="524"/>
      <c r="AJ853" s="121"/>
      <c r="AK853" s="121"/>
      <c r="AL853" s="121"/>
      <c r="AM853" s="120"/>
      <c r="AN853" s="120"/>
      <c r="AO853" s="120"/>
      <c r="AP853" s="121"/>
      <c r="AQ853" s="525"/>
      <c r="AR853" s="525"/>
      <c r="AS853" s="121"/>
      <c r="AT853" s="121"/>
      <c r="AU853" s="121"/>
      <c r="AV853" s="120"/>
      <c r="AX853" s="121"/>
      <c r="AZ853" s="256">
        <v>42118</v>
      </c>
      <c r="BA853" s="120">
        <v>42131</v>
      </c>
      <c r="BB853" s="121">
        <v>5000012660</v>
      </c>
      <c r="BC853" s="522">
        <v>4400000</v>
      </c>
      <c r="BD853" s="516">
        <f t="shared" si="214"/>
        <v>4400000</v>
      </c>
      <c r="BE853" s="516"/>
      <c r="BF853" s="122">
        <v>42132</v>
      </c>
      <c r="BG853" s="141" t="s">
        <v>116</v>
      </c>
      <c r="BH853" s="121" t="s">
        <v>11728</v>
      </c>
      <c r="BI853" s="122">
        <v>42137</v>
      </c>
      <c r="BJ853" s="190">
        <v>42158</v>
      </c>
      <c r="BK853" s="526" t="s">
        <v>167</v>
      </c>
      <c r="BL853" s="534">
        <f t="shared" si="213"/>
        <v>4400000</v>
      </c>
      <c r="BP853" t="s">
        <v>11711</v>
      </c>
      <c r="BQ853" t="str">
        <f t="shared" si="207"/>
        <v>IBS</v>
      </c>
      <c r="BR853" t="str">
        <f t="shared" si="208"/>
        <v>HK-14-2041</v>
      </c>
      <c r="BS853" s="91">
        <f t="shared" si="209"/>
        <v>2015</v>
      </c>
      <c r="BT853">
        <f t="shared" si="205"/>
        <v>42118</v>
      </c>
      <c r="BU853" s="91">
        <f t="shared" si="205"/>
        <v>42131</v>
      </c>
      <c r="BW853" t="str">
        <f t="shared" si="210"/>
        <v>Site : Kesugihan - YKT_02N714</v>
      </c>
      <c r="BX853" t="str">
        <f t="shared" si="211"/>
        <v>Tipe Tower : SST</v>
      </c>
      <c r="BY853">
        <f t="shared" si="212"/>
        <v>2100002846</v>
      </c>
      <c r="BZ853" s="92" t="str">
        <f t="shared" si="212"/>
        <v>GF Consultant Work for YKT_02N714</v>
      </c>
      <c r="CD853" s="531"/>
      <c r="CE853" s="90">
        <v>4400000</v>
      </c>
    </row>
    <row r="854" spans="2:83" ht="15" customHeight="1" x14ac:dyDescent="0.25">
      <c r="B854" s="103">
        <f t="shared" si="202"/>
        <v>705</v>
      </c>
      <c r="C854" s="126" t="s">
        <v>11729</v>
      </c>
      <c r="D854" s="126">
        <v>2100002731</v>
      </c>
      <c r="E854" s="121" t="s">
        <v>11730</v>
      </c>
      <c r="F854" s="522">
        <v>2400000</v>
      </c>
      <c r="G854" s="127" t="s">
        <v>93</v>
      </c>
      <c r="H854" s="103">
        <v>2015</v>
      </c>
      <c r="I854" s="128">
        <v>42024</v>
      </c>
      <c r="J854" s="128"/>
      <c r="K854" s="127" t="s">
        <v>11658</v>
      </c>
      <c r="L854" s="126" t="s">
        <v>11659</v>
      </c>
      <c r="M854" s="141" t="s">
        <v>154</v>
      </c>
      <c r="N854" s="126" t="s">
        <v>11659</v>
      </c>
      <c r="O854" s="127" t="s">
        <v>98</v>
      </c>
      <c r="P854" s="127" t="s">
        <v>98</v>
      </c>
      <c r="Q854" s="416">
        <v>2400000</v>
      </c>
      <c r="R854" s="103"/>
      <c r="S854" s="127"/>
      <c r="T854" s="127"/>
      <c r="U854" s="676">
        <v>41957</v>
      </c>
      <c r="V854" s="523">
        <f t="shared" ref="V854:V917" si="215">U854-I854</f>
        <v>-67</v>
      </c>
      <c r="W854" s="127"/>
      <c r="X854" s="141" t="s">
        <v>11731</v>
      </c>
      <c r="Y854" s="424" t="s">
        <v>11732</v>
      </c>
      <c r="Z854" s="677" t="s">
        <v>11708</v>
      </c>
      <c r="AA854" s="103"/>
      <c r="AB854" s="126" t="s">
        <v>635</v>
      </c>
      <c r="AC854" s="103"/>
      <c r="AD854" s="103"/>
      <c r="AE854" s="103"/>
      <c r="AF854" s="121" t="s">
        <v>161</v>
      </c>
      <c r="AG854" s="126" t="s">
        <v>11733</v>
      </c>
      <c r="AH854" s="524"/>
      <c r="AI854" s="524"/>
      <c r="AJ854" s="121"/>
      <c r="AK854" s="121"/>
      <c r="AL854" s="121"/>
      <c r="AM854" s="120"/>
      <c r="AN854" s="120"/>
      <c r="AO854" s="120"/>
      <c r="AP854" s="121"/>
      <c r="AQ854" s="525"/>
      <c r="AR854" s="525"/>
      <c r="AS854" s="121"/>
      <c r="AT854" s="121"/>
      <c r="AU854" s="121"/>
      <c r="AV854" s="120"/>
      <c r="AX854" s="121"/>
      <c r="AZ854" s="256">
        <v>42118</v>
      </c>
      <c r="BA854" s="120">
        <v>42123</v>
      </c>
      <c r="BB854" s="121">
        <v>5000012571</v>
      </c>
      <c r="BC854" s="522">
        <f>F854</f>
        <v>2400000</v>
      </c>
      <c r="BD854" s="516">
        <f t="shared" si="214"/>
        <v>2400000</v>
      </c>
      <c r="BE854" s="516"/>
      <c r="BF854" s="122">
        <v>42124</v>
      </c>
      <c r="BG854" s="141" t="s">
        <v>116</v>
      </c>
      <c r="BH854" s="121" t="s">
        <v>11734</v>
      </c>
      <c r="BI854" s="122">
        <v>42130</v>
      </c>
      <c r="BJ854" s="190">
        <v>42158</v>
      </c>
      <c r="BK854" s="526" t="s">
        <v>167</v>
      </c>
      <c r="BL854" s="534">
        <f t="shared" si="213"/>
        <v>2400000</v>
      </c>
      <c r="BQ854" t="str">
        <f t="shared" si="207"/>
        <v>IBS</v>
      </c>
      <c r="BR854" t="str">
        <f t="shared" si="208"/>
        <v>HK-14-2042</v>
      </c>
      <c r="BS854" s="91">
        <f t="shared" si="209"/>
        <v>2015</v>
      </c>
      <c r="BT854">
        <f t="shared" si="205"/>
        <v>42118</v>
      </c>
      <c r="BU854" s="91">
        <f t="shared" si="205"/>
        <v>42123</v>
      </c>
      <c r="BW854" t="str">
        <f t="shared" si="210"/>
        <v>Site : Kemasan - SBY_01N195</v>
      </c>
      <c r="BX854" t="str">
        <f t="shared" si="211"/>
        <v>Tipe Tower : SST</v>
      </c>
      <c r="BY854">
        <f t="shared" si="212"/>
        <v>2100002731</v>
      </c>
      <c r="BZ854" s="92" t="str">
        <f t="shared" si="212"/>
        <v>Consultant Work Site Kemasan</v>
      </c>
      <c r="CD854" s="531"/>
      <c r="CE854" s="90">
        <v>2400000</v>
      </c>
    </row>
    <row r="855" spans="2:83" ht="15" customHeight="1" x14ac:dyDescent="0.25">
      <c r="B855" s="103">
        <f t="shared" ref="B855:B918" si="216">B854+1</f>
        <v>706</v>
      </c>
      <c r="C855" s="126" t="s">
        <v>11735</v>
      </c>
      <c r="D855" s="126">
        <v>2100002741</v>
      </c>
      <c r="E855" s="121" t="s">
        <v>11736</v>
      </c>
      <c r="F855" s="522">
        <v>2400000</v>
      </c>
      <c r="G855" s="127" t="s">
        <v>93</v>
      </c>
      <c r="H855" s="103">
        <v>2015</v>
      </c>
      <c r="I855" s="128">
        <v>42024</v>
      </c>
      <c r="J855" s="128"/>
      <c r="K855" s="127" t="s">
        <v>11658</v>
      </c>
      <c r="L855" s="126" t="s">
        <v>11659</v>
      </c>
      <c r="M855" s="141" t="s">
        <v>154</v>
      </c>
      <c r="N855" s="126" t="s">
        <v>11659</v>
      </c>
      <c r="O855" s="127" t="s">
        <v>98</v>
      </c>
      <c r="P855" s="127" t="s">
        <v>98</v>
      </c>
      <c r="Q855" s="416">
        <v>2400000</v>
      </c>
      <c r="R855" s="103"/>
      <c r="S855" s="127"/>
      <c r="T855" s="127"/>
      <c r="U855" s="676">
        <v>41957</v>
      </c>
      <c r="V855" s="523">
        <f t="shared" si="215"/>
        <v>-67</v>
      </c>
      <c r="W855" s="127"/>
      <c r="X855" s="141" t="s">
        <v>11737</v>
      </c>
      <c r="Y855" s="424" t="s">
        <v>11738</v>
      </c>
      <c r="Z855" s="677" t="s">
        <v>11716</v>
      </c>
      <c r="AA855" s="103"/>
      <c r="AB855" s="126" t="s">
        <v>635</v>
      </c>
      <c r="AC855" s="103"/>
      <c r="AD855" s="103"/>
      <c r="AE855" s="103"/>
      <c r="AF855" s="121" t="s">
        <v>161</v>
      </c>
      <c r="AG855" s="126" t="s">
        <v>11739</v>
      </c>
      <c r="AH855" s="524"/>
      <c r="AI855" s="524"/>
      <c r="AJ855" s="121"/>
      <c r="AK855" s="121"/>
      <c r="AL855" s="121"/>
      <c r="AM855" s="120"/>
      <c r="AN855" s="120"/>
      <c r="AO855" s="120"/>
      <c r="AP855" s="121"/>
      <c r="AQ855" s="525"/>
      <c r="AR855" s="525"/>
      <c r="AS855" s="121"/>
      <c r="AT855" s="121"/>
      <c r="AU855" s="121"/>
      <c r="AV855" s="120"/>
      <c r="AX855" s="121"/>
      <c r="AZ855" s="256">
        <v>42118</v>
      </c>
      <c r="BA855" s="120">
        <v>42131</v>
      </c>
      <c r="BB855" s="121">
        <v>5000012658</v>
      </c>
      <c r="BC855" s="522">
        <v>2400000</v>
      </c>
      <c r="BD855" s="516">
        <f t="shared" si="214"/>
        <v>2400000</v>
      </c>
      <c r="BE855" s="516"/>
      <c r="BF855" s="122">
        <v>42132</v>
      </c>
      <c r="BG855" s="141" t="s">
        <v>116</v>
      </c>
      <c r="BH855" s="121" t="s">
        <v>11740</v>
      </c>
      <c r="BI855" s="122">
        <v>42137</v>
      </c>
      <c r="BJ855" s="190">
        <v>42158</v>
      </c>
      <c r="BK855" s="526" t="s">
        <v>167</v>
      </c>
      <c r="BL855" s="534">
        <f t="shared" si="213"/>
        <v>2400000</v>
      </c>
      <c r="BQ855" t="str">
        <f t="shared" si="207"/>
        <v>IBS</v>
      </c>
      <c r="BR855" t="str">
        <f t="shared" si="208"/>
        <v>HK-14-2043</v>
      </c>
      <c r="BS855" s="91">
        <f t="shared" si="209"/>
        <v>2015</v>
      </c>
      <c r="BT855">
        <f t="shared" si="205"/>
        <v>42118</v>
      </c>
      <c r="BU855" s="91">
        <f t="shared" si="205"/>
        <v>42131</v>
      </c>
      <c r="BW855" t="str">
        <f t="shared" si="210"/>
        <v>Site : Tambran - SBY_02N716</v>
      </c>
      <c r="BX855" t="str">
        <f t="shared" si="211"/>
        <v>Tipe Tower : SST</v>
      </c>
      <c r="BY855">
        <f t="shared" si="212"/>
        <v>2100002741</v>
      </c>
      <c r="BZ855" s="92" t="str">
        <f t="shared" si="212"/>
        <v>Consultant Work Tambran</v>
      </c>
      <c r="CD855" s="531"/>
      <c r="CE855" s="90">
        <v>2400000</v>
      </c>
    </row>
    <row r="856" spans="2:83" ht="15" customHeight="1" x14ac:dyDescent="0.25">
      <c r="B856" s="103">
        <f t="shared" si="216"/>
        <v>707</v>
      </c>
      <c r="C856" s="126" t="s">
        <v>11741</v>
      </c>
      <c r="D856" s="126">
        <v>2100002734</v>
      </c>
      <c r="E856" s="126" t="s">
        <v>11742</v>
      </c>
      <c r="F856" s="522">
        <v>4400000</v>
      </c>
      <c r="G856" s="127" t="s">
        <v>93</v>
      </c>
      <c r="H856" s="103">
        <v>2015</v>
      </c>
      <c r="I856" s="128">
        <v>42024</v>
      </c>
      <c r="J856" s="128"/>
      <c r="K856" s="127" t="s">
        <v>11658</v>
      </c>
      <c r="L856" s="126" t="s">
        <v>11659</v>
      </c>
      <c r="M856" s="141" t="s">
        <v>154</v>
      </c>
      <c r="N856" s="126" t="s">
        <v>11659</v>
      </c>
      <c r="O856" s="127" t="s">
        <v>98</v>
      </c>
      <c r="P856" s="127" t="s">
        <v>98</v>
      </c>
      <c r="Q856" s="416">
        <v>4400000</v>
      </c>
      <c r="R856" s="103"/>
      <c r="S856" s="127"/>
      <c r="T856" s="127"/>
      <c r="U856" s="676">
        <v>41957</v>
      </c>
      <c r="V856" s="523">
        <f t="shared" si="215"/>
        <v>-67</v>
      </c>
      <c r="W856" s="127"/>
      <c r="X856" s="141" t="s">
        <v>11743</v>
      </c>
      <c r="Y856" s="424" t="s">
        <v>11744</v>
      </c>
      <c r="Z856" s="677" t="s">
        <v>11682</v>
      </c>
      <c r="AA856" s="103"/>
      <c r="AB856" s="126" t="s">
        <v>635</v>
      </c>
      <c r="AC856" s="103"/>
      <c r="AD856" s="103"/>
      <c r="AE856" s="103"/>
      <c r="AF856" s="121" t="s">
        <v>161</v>
      </c>
      <c r="AG856" s="126" t="s">
        <v>11745</v>
      </c>
      <c r="AH856" s="524"/>
      <c r="AI856" s="524"/>
      <c r="AJ856" s="121"/>
      <c r="AK856" s="121"/>
      <c r="AL856" s="121"/>
      <c r="AM856" s="120"/>
      <c r="AN856" s="120"/>
      <c r="AO856" s="120"/>
      <c r="AP856" s="121"/>
      <c r="AQ856" s="525"/>
      <c r="AR856" s="525"/>
      <c r="AS856" s="121"/>
      <c r="AX856" s="121"/>
      <c r="AY856" s="121">
        <v>0</v>
      </c>
      <c r="AZ856" s="120">
        <v>42065</v>
      </c>
      <c r="BA856" s="120">
        <v>42074</v>
      </c>
      <c r="BB856" s="121"/>
      <c r="BC856" s="522">
        <f>F856</f>
        <v>4400000</v>
      </c>
      <c r="BD856" s="678"/>
      <c r="BE856" s="678">
        <v>6600000</v>
      </c>
      <c r="BF856" s="122">
        <v>42075</v>
      </c>
      <c r="BG856" s="141" t="s">
        <v>116</v>
      </c>
      <c r="BH856" s="121" t="s">
        <v>11746</v>
      </c>
      <c r="BI856" s="122">
        <v>42081</v>
      </c>
      <c r="BJ856" s="190">
        <v>42100</v>
      </c>
      <c r="BK856" s="526" t="s">
        <v>167</v>
      </c>
      <c r="BL856" s="534">
        <f t="shared" si="213"/>
        <v>4400000</v>
      </c>
      <c r="BQ856" t="str">
        <f t="shared" si="207"/>
        <v>IBS</v>
      </c>
      <c r="BR856" t="str">
        <f t="shared" si="208"/>
        <v>HK-14-2044</v>
      </c>
      <c r="BS856" s="91">
        <f t="shared" si="209"/>
        <v>2015</v>
      </c>
      <c r="BT856">
        <f t="shared" si="205"/>
        <v>42065</v>
      </c>
      <c r="BU856" s="91">
        <f t="shared" si="205"/>
        <v>42074</v>
      </c>
      <c r="BW856" t="str">
        <f t="shared" si="210"/>
        <v>Site : Paiton1 - SBY_01N727</v>
      </c>
      <c r="BX856" t="str">
        <f t="shared" si="211"/>
        <v>Tipe Tower : SST</v>
      </c>
      <c r="BY856">
        <f t="shared" si="212"/>
        <v>2100002734</v>
      </c>
      <c r="BZ856" s="92" t="str">
        <f t="shared" si="212"/>
        <v>Consultant Work Site Paiton 1 :  - Existing Tower Strenght (SST/MT/Pole) Analysis Report, - Strengthening Tower Design + Detail Drawing + BOQ + Guarantee Letter, - Existing Foundation Analysis Report, - Strenghtening Foundation Design + Detail Drawing + BOW + Guarantee Letter</v>
      </c>
      <c r="CD856" s="531" t="s">
        <v>966</v>
      </c>
      <c r="CE856" s="90">
        <v>4400000</v>
      </c>
    </row>
    <row r="857" spans="2:83" ht="15" customHeight="1" x14ac:dyDescent="0.25">
      <c r="B857" s="103">
        <f t="shared" si="216"/>
        <v>708</v>
      </c>
      <c r="C857" s="126" t="s">
        <v>11747</v>
      </c>
      <c r="D857" s="126">
        <v>2100002735</v>
      </c>
      <c r="E857" s="121" t="s">
        <v>11748</v>
      </c>
      <c r="F857" s="522">
        <v>6600000</v>
      </c>
      <c r="G857" s="127" t="s">
        <v>93</v>
      </c>
      <c r="H857" s="103">
        <v>2015</v>
      </c>
      <c r="I857" s="128">
        <v>42024</v>
      </c>
      <c r="J857" s="128"/>
      <c r="K857" s="127" t="s">
        <v>11658</v>
      </c>
      <c r="L857" s="126" t="s">
        <v>11659</v>
      </c>
      <c r="M857" s="141" t="s">
        <v>154</v>
      </c>
      <c r="N857" s="126" t="s">
        <v>11659</v>
      </c>
      <c r="O857" s="127" t="s">
        <v>98</v>
      </c>
      <c r="P857" s="127" t="s">
        <v>98</v>
      </c>
      <c r="Q857" s="416">
        <v>6600000</v>
      </c>
      <c r="R857" s="103"/>
      <c r="S857" s="127"/>
      <c r="T857" s="127"/>
      <c r="U857" s="676">
        <v>41957</v>
      </c>
      <c r="V857" s="523">
        <f t="shared" si="215"/>
        <v>-67</v>
      </c>
      <c r="W857" s="127"/>
      <c r="X857" s="141" t="s">
        <v>11749</v>
      </c>
      <c r="Y857" s="424" t="s">
        <v>11750</v>
      </c>
      <c r="Z857" s="677" t="s">
        <v>11708</v>
      </c>
      <c r="AA857" s="103"/>
      <c r="AB857" s="126" t="s">
        <v>635</v>
      </c>
      <c r="AC857" s="103"/>
      <c r="AD857" s="103"/>
      <c r="AE857" s="103"/>
      <c r="AF857" s="121" t="s">
        <v>161</v>
      </c>
      <c r="AG857" s="126" t="s">
        <v>11751</v>
      </c>
      <c r="AH857" s="524"/>
      <c r="AI857" s="524"/>
      <c r="AJ857" s="121"/>
      <c r="AK857" s="121"/>
      <c r="AL857" s="121"/>
      <c r="AM857" s="120"/>
      <c r="AN857" s="120"/>
      <c r="AO857" s="120"/>
      <c r="AP857" s="121"/>
      <c r="AQ857" s="525"/>
      <c r="AR857" s="525"/>
      <c r="AS857" s="121"/>
      <c r="AT857" s="121"/>
      <c r="AU857" s="121"/>
      <c r="AV857" s="120"/>
      <c r="AX857" s="121"/>
      <c r="AZ857" s="256">
        <v>42118</v>
      </c>
      <c r="BA857" s="120">
        <v>42123</v>
      </c>
      <c r="BB857" s="121">
        <v>5000012574</v>
      </c>
      <c r="BC857" s="522">
        <f>F857</f>
        <v>6600000</v>
      </c>
      <c r="BD857" s="516">
        <f>BC857</f>
        <v>6600000</v>
      </c>
      <c r="BE857" s="516"/>
      <c r="BF857" s="122">
        <v>42124</v>
      </c>
      <c r="BG857" s="141" t="s">
        <v>116</v>
      </c>
      <c r="BH857" s="121" t="s">
        <v>11752</v>
      </c>
      <c r="BI857" s="122">
        <v>42130</v>
      </c>
      <c r="BJ857" s="190">
        <v>42158</v>
      </c>
      <c r="BK857" s="526" t="s">
        <v>167</v>
      </c>
      <c r="BL857" s="534">
        <f t="shared" si="213"/>
        <v>6600000</v>
      </c>
      <c r="BQ857" t="str">
        <f t="shared" si="207"/>
        <v>IBS</v>
      </c>
      <c r="BR857" t="str">
        <f t="shared" si="208"/>
        <v>HK-14-2045</v>
      </c>
      <c r="BS857" s="91">
        <f t="shared" si="209"/>
        <v>2015</v>
      </c>
      <c r="BT857">
        <f t="shared" si="205"/>
        <v>42118</v>
      </c>
      <c r="BU857" s="91">
        <f t="shared" si="205"/>
        <v>42123</v>
      </c>
      <c r="BW857" t="str">
        <f t="shared" si="210"/>
        <v>Site : Ngoro - SBY_01N202</v>
      </c>
      <c r="BX857" t="str">
        <f t="shared" si="211"/>
        <v>Tipe Tower : SST</v>
      </c>
      <c r="BY857">
        <f t="shared" si="212"/>
        <v>2100002735</v>
      </c>
      <c r="BZ857" s="92" t="str">
        <f t="shared" si="212"/>
        <v>Consultant Work Site Ngoro</v>
      </c>
      <c r="CD857" s="531"/>
      <c r="CE857" s="90">
        <v>6600000</v>
      </c>
    </row>
    <row r="858" spans="2:83" ht="15" customHeight="1" x14ac:dyDescent="0.25">
      <c r="B858" s="103">
        <f t="shared" si="216"/>
        <v>709</v>
      </c>
      <c r="C858" s="126" t="s">
        <v>11753</v>
      </c>
      <c r="D858" s="126">
        <v>2100002737</v>
      </c>
      <c r="E858" s="121" t="s">
        <v>11754</v>
      </c>
      <c r="F858" s="522">
        <v>4400000</v>
      </c>
      <c r="G858" s="127" t="s">
        <v>93</v>
      </c>
      <c r="H858" s="103">
        <v>2015</v>
      </c>
      <c r="I858" s="128">
        <v>42024</v>
      </c>
      <c r="J858" s="128"/>
      <c r="K858" s="127" t="s">
        <v>11658</v>
      </c>
      <c r="L858" s="126" t="s">
        <v>11659</v>
      </c>
      <c r="M858" s="141" t="s">
        <v>154</v>
      </c>
      <c r="N858" s="126" t="s">
        <v>11659</v>
      </c>
      <c r="O858" s="127" t="s">
        <v>98</v>
      </c>
      <c r="P858" s="127" t="s">
        <v>98</v>
      </c>
      <c r="Q858" s="416">
        <v>4400000</v>
      </c>
      <c r="R858" s="103"/>
      <c r="S858" s="127"/>
      <c r="T858" s="127"/>
      <c r="U858" s="676">
        <v>41957</v>
      </c>
      <c r="V858" s="523">
        <f t="shared" si="215"/>
        <v>-67</v>
      </c>
      <c r="W858" s="127"/>
      <c r="X858" s="141" t="s">
        <v>11755</v>
      </c>
      <c r="Y858" s="424" t="s">
        <v>11756</v>
      </c>
      <c r="Z858" s="677" t="s">
        <v>11757</v>
      </c>
      <c r="AA858" s="103"/>
      <c r="AB858" s="126" t="s">
        <v>635</v>
      </c>
      <c r="AC858" s="103"/>
      <c r="AD858" s="103"/>
      <c r="AE858" s="103"/>
      <c r="AF858" s="121" t="s">
        <v>161</v>
      </c>
      <c r="AG858" s="126" t="s">
        <v>11758</v>
      </c>
      <c r="AH858" s="524"/>
      <c r="AI858" s="524"/>
      <c r="AJ858" s="121"/>
      <c r="AK858" s="121"/>
      <c r="AL858" s="121"/>
      <c r="AM858" s="120"/>
      <c r="AN858" s="120"/>
      <c r="AO858" s="120"/>
      <c r="AP858" s="121"/>
      <c r="AQ858" s="525"/>
      <c r="AR858" s="525"/>
      <c r="AS858" s="121"/>
      <c r="AT858" s="121"/>
      <c r="AU858" s="121"/>
      <c r="AV858" s="120"/>
      <c r="AX858" s="121"/>
      <c r="AZ858" s="256">
        <v>42118</v>
      </c>
      <c r="BA858" s="120">
        <v>42131</v>
      </c>
      <c r="BB858" s="121">
        <v>5000012659</v>
      </c>
      <c r="BC858" s="522">
        <v>4400000</v>
      </c>
      <c r="BD858" s="516">
        <f>BC858</f>
        <v>4400000</v>
      </c>
      <c r="BE858" s="516"/>
      <c r="BF858" s="122">
        <v>42132</v>
      </c>
      <c r="BG858" s="141" t="s">
        <v>116</v>
      </c>
      <c r="BH858" s="121" t="s">
        <v>11759</v>
      </c>
      <c r="BI858" s="122">
        <v>42137</v>
      </c>
      <c r="BJ858" s="190">
        <v>42158</v>
      </c>
      <c r="BK858" s="526" t="s">
        <v>167</v>
      </c>
      <c r="BL858" s="534">
        <f t="shared" si="213"/>
        <v>4400000</v>
      </c>
      <c r="BQ858" t="str">
        <f t="shared" si="207"/>
        <v>IBS</v>
      </c>
      <c r="BR858" t="str">
        <f t="shared" si="208"/>
        <v>HK-14-2046</v>
      </c>
      <c r="BS858" s="91">
        <f t="shared" si="209"/>
        <v>2015</v>
      </c>
      <c r="BT858">
        <f t="shared" si="205"/>
        <v>42118</v>
      </c>
      <c r="BU858" s="91">
        <f t="shared" si="205"/>
        <v>42131</v>
      </c>
      <c r="BW858" t="str">
        <f t="shared" si="210"/>
        <v>Site : Banjar Arum - SBY_02N251</v>
      </c>
      <c r="BX858" t="str">
        <f t="shared" si="211"/>
        <v>Tipe Tower : SST</v>
      </c>
      <c r="BY858">
        <f t="shared" si="212"/>
        <v>2100002737</v>
      </c>
      <c r="BZ858" s="92" t="str">
        <f t="shared" si="212"/>
        <v>Consultant Work Site Banjar Arum</v>
      </c>
      <c r="CD858" s="531"/>
      <c r="CE858" s="90">
        <v>4400000</v>
      </c>
    </row>
    <row r="859" spans="2:83" ht="15" customHeight="1" x14ac:dyDescent="0.25">
      <c r="B859" s="103">
        <f t="shared" si="216"/>
        <v>710</v>
      </c>
      <c r="C859" s="126" t="s">
        <v>11760</v>
      </c>
      <c r="D859" s="126">
        <v>2100002738</v>
      </c>
      <c r="E859" s="126" t="s">
        <v>11761</v>
      </c>
      <c r="F859" s="522">
        <v>6600000</v>
      </c>
      <c r="G859" s="103" t="s">
        <v>93</v>
      </c>
      <c r="H859" s="103">
        <v>2015</v>
      </c>
      <c r="I859" s="128">
        <v>42024</v>
      </c>
      <c r="J859" s="128"/>
      <c r="K859" s="127" t="s">
        <v>11658</v>
      </c>
      <c r="L859" s="126" t="s">
        <v>11659</v>
      </c>
      <c r="M859" s="141" t="s">
        <v>154</v>
      </c>
      <c r="N859" s="126" t="s">
        <v>11659</v>
      </c>
      <c r="O859" s="127" t="s">
        <v>98</v>
      </c>
      <c r="P859" s="127" t="s">
        <v>98</v>
      </c>
      <c r="Q859" s="416">
        <v>6600000</v>
      </c>
      <c r="R859" s="103"/>
      <c r="S859" s="127"/>
      <c r="T859" s="127"/>
      <c r="U859" s="679">
        <v>41957</v>
      </c>
      <c r="V859" s="523">
        <f t="shared" si="215"/>
        <v>-67</v>
      </c>
      <c r="W859" s="127"/>
      <c r="X859" s="141" t="s">
        <v>11762</v>
      </c>
      <c r="Y859" s="424" t="s">
        <v>11763</v>
      </c>
      <c r="Z859" s="677" t="s">
        <v>11757</v>
      </c>
      <c r="AA859" s="127"/>
      <c r="AB859" s="126" t="s">
        <v>635</v>
      </c>
      <c r="AC859" s="127"/>
      <c r="AD859" s="127"/>
      <c r="AE859" s="127"/>
      <c r="AF859" s="126" t="s">
        <v>161</v>
      </c>
      <c r="AG859" s="126" t="s">
        <v>11764</v>
      </c>
      <c r="AH859" s="543"/>
      <c r="AI859" s="543"/>
      <c r="AJ859" s="126"/>
      <c r="AK859" s="126"/>
      <c r="AL859" s="126"/>
      <c r="AM859" s="126"/>
      <c r="AN859" s="542"/>
      <c r="AO859" s="544"/>
      <c r="AP859" s="126"/>
      <c r="AQ859" s="525"/>
      <c r="AR859" s="525"/>
      <c r="AS859" s="126"/>
      <c r="AT859" s="126"/>
      <c r="AU859" s="126"/>
      <c r="AV859" s="542"/>
      <c r="AX859" s="126"/>
      <c r="AZ859" s="256">
        <v>42118</v>
      </c>
      <c r="BA859" s="542">
        <v>42123</v>
      </c>
      <c r="BB859" s="126">
        <v>5000012572</v>
      </c>
      <c r="BC859" s="522">
        <f t="shared" ref="BC859:BC922" si="217">F859</f>
        <v>6600000</v>
      </c>
      <c r="BD859" s="545">
        <f>BC859</f>
        <v>6600000</v>
      </c>
      <c r="BE859" s="545"/>
      <c r="BF859" s="544">
        <v>42124</v>
      </c>
      <c r="BG859" s="141" t="s">
        <v>116</v>
      </c>
      <c r="BH859" s="126" t="s">
        <v>11765</v>
      </c>
      <c r="BI859" s="544">
        <v>42130</v>
      </c>
      <c r="BJ859" s="546">
        <v>42158</v>
      </c>
      <c r="BK859" s="526" t="s">
        <v>167</v>
      </c>
      <c r="BL859" s="534">
        <f t="shared" si="213"/>
        <v>6600000</v>
      </c>
      <c r="BQ859" t="str">
        <f t="shared" si="207"/>
        <v>IBS</v>
      </c>
      <c r="BR859" t="str">
        <f t="shared" si="208"/>
        <v>HK-14-2047</v>
      </c>
      <c r="BS859" s="91">
        <f t="shared" si="209"/>
        <v>2015</v>
      </c>
      <c r="BT859">
        <f t="shared" si="205"/>
        <v>42118</v>
      </c>
      <c r="BU859" s="91">
        <f t="shared" si="205"/>
        <v>42123</v>
      </c>
      <c r="BW859" t="str">
        <f t="shared" si="210"/>
        <v>Site : Pare - MLG_01N284</v>
      </c>
      <c r="BX859" t="str">
        <f t="shared" si="211"/>
        <v>Tipe Tower : SST</v>
      </c>
      <c r="BY859">
        <f t="shared" si="212"/>
        <v>2100002738</v>
      </c>
      <c r="BZ859" s="92" t="str">
        <f t="shared" si="212"/>
        <v>Consultant Work Site Pare</v>
      </c>
      <c r="CD859" s="531"/>
      <c r="CE859" s="90">
        <v>6600000</v>
      </c>
    </row>
    <row r="860" spans="2:83" ht="15" customHeight="1" x14ac:dyDescent="0.25">
      <c r="B860" s="103">
        <f t="shared" si="216"/>
        <v>711</v>
      </c>
      <c r="C860" s="575" t="s">
        <v>11766</v>
      </c>
      <c r="D860" s="575">
        <v>2100002739</v>
      </c>
      <c r="E860" s="575" t="s">
        <v>11672</v>
      </c>
      <c r="F860" s="576">
        <v>7260000</v>
      </c>
      <c r="G860" s="577" t="s">
        <v>93</v>
      </c>
      <c r="H860" s="577">
        <v>2015</v>
      </c>
      <c r="I860" s="507">
        <v>41659</v>
      </c>
      <c r="J860" s="507"/>
      <c r="K860" s="577" t="s">
        <v>11658</v>
      </c>
      <c r="L860" s="104" t="s">
        <v>11659</v>
      </c>
      <c r="M860" s="579" t="s">
        <v>154</v>
      </c>
      <c r="N860" s="104" t="s">
        <v>11659</v>
      </c>
      <c r="O860" s="577" t="s">
        <v>98</v>
      </c>
      <c r="P860" s="577" t="s">
        <v>98</v>
      </c>
      <c r="Q860" s="518">
        <v>7260000</v>
      </c>
      <c r="R860" s="577"/>
      <c r="S860" s="577"/>
      <c r="T860" s="577"/>
      <c r="U860" s="680">
        <v>41957</v>
      </c>
      <c r="V860" s="523">
        <f t="shared" si="215"/>
        <v>298</v>
      </c>
      <c r="W860" s="577"/>
      <c r="X860" s="579" t="s">
        <v>11767</v>
      </c>
      <c r="Y860" s="582" t="s">
        <v>11768</v>
      </c>
      <c r="Z860" s="65" t="s">
        <v>11769</v>
      </c>
      <c r="AA860" s="577"/>
      <c r="AB860" s="575" t="s">
        <v>635</v>
      </c>
      <c r="AC860" s="577"/>
      <c r="AD860" s="577"/>
      <c r="AE860" s="577"/>
      <c r="AF860" s="575" t="s">
        <v>161</v>
      </c>
      <c r="AG860" s="575" t="s">
        <v>11770</v>
      </c>
      <c r="AH860" s="583"/>
      <c r="AI860" s="584"/>
      <c r="AJ860" s="575"/>
      <c r="AK860" s="575"/>
      <c r="AL860" s="575"/>
      <c r="AM860" s="581"/>
      <c r="AN860" s="581"/>
      <c r="AO860" s="581"/>
      <c r="AP860" s="575"/>
      <c r="AQ860" s="585"/>
      <c r="AR860" s="585">
        <f t="shared" ref="AR860:AR904" ca="1" si="218">IF(AN860="",TODAY()-AM860,0)</f>
        <v>42347</v>
      </c>
      <c r="AS860" s="575"/>
      <c r="AT860" s="575"/>
      <c r="AU860" s="575"/>
      <c r="AV860" s="120"/>
      <c r="AX860" s="575"/>
      <c r="AZ860" s="256">
        <v>42118</v>
      </c>
      <c r="BA860" s="98">
        <v>42123</v>
      </c>
      <c r="BB860" s="575">
        <v>5000012575</v>
      </c>
      <c r="BC860" s="522">
        <f t="shared" si="217"/>
        <v>7260000</v>
      </c>
      <c r="BD860" s="119">
        <f>BC860</f>
        <v>7260000</v>
      </c>
      <c r="BE860" s="587"/>
      <c r="BF860" s="87">
        <v>42124</v>
      </c>
      <c r="BG860" s="141" t="s">
        <v>116</v>
      </c>
      <c r="BH860" s="575" t="s">
        <v>11771</v>
      </c>
      <c r="BI860" s="586">
        <v>42130</v>
      </c>
      <c r="BJ860" s="600">
        <v>42158</v>
      </c>
      <c r="BK860" s="526" t="s">
        <v>167</v>
      </c>
      <c r="BL860" s="534">
        <f t="shared" si="213"/>
        <v>7260000</v>
      </c>
      <c r="BQ860" t="str">
        <f t="shared" si="207"/>
        <v>IBS</v>
      </c>
      <c r="BR860" t="str">
        <f t="shared" si="208"/>
        <v>HK-14-2048</v>
      </c>
      <c r="BS860" s="91">
        <f t="shared" si="209"/>
        <v>2015</v>
      </c>
      <c r="BT860">
        <f t="shared" si="205"/>
        <v>42118</v>
      </c>
      <c r="BU860" s="91">
        <f t="shared" si="205"/>
        <v>42123</v>
      </c>
      <c r="BW860" t="str">
        <f t="shared" si="210"/>
        <v>Site : Baruharjo - MLG_01N717</v>
      </c>
      <c r="BX860" t="str">
        <f t="shared" si="211"/>
        <v>Tipe Tower : SST</v>
      </c>
      <c r="BY860">
        <f t="shared" si="212"/>
        <v>2100002739</v>
      </c>
      <c r="BZ860" s="92" t="str">
        <f t="shared" si="212"/>
        <v>Desktop Analysis</v>
      </c>
      <c r="CD860" s="531"/>
      <c r="CE860" s="90">
        <v>7260000</v>
      </c>
    </row>
    <row r="861" spans="2:83" ht="15" customHeight="1" x14ac:dyDescent="0.25">
      <c r="B861" s="103">
        <f t="shared" si="216"/>
        <v>712</v>
      </c>
      <c r="C861" s="126" t="s">
        <v>11772</v>
      </c>
      <c r="D861" s="126">
        <v>2100002740</v>
      </c>
      <c r="E861" s="121" t="s">
        <v>11773</v>
      </c>
      <c r="F861" s="522">
        <v>6600000</v>
      </c>
      <c r="G861" s="127" t="s">
        <v>93</v>
      </c>
      <c r="H861" s="103">
        <v>2015</v>
      </c>
      <c r="I861" s="128">
        <v>42024</v>
      </c>
      <c r="J861" s="128"/>
      <c r="K861" s="127" t="s">
        <v>11658</v>
      </c>
      <c r="L861" s="126" t="s">
        <v>11659</v>
      </c>
      <c r="M861" s="141" t="s">
        <v>154</v>
      </c>
      <c r="N861" s="126" t="s">
        <v>11659</v>
      </c>
      <c r="O861" s="127" t="s">
        <v>98</v>
      </c>
      <c r="P861" s="127" t="s">
        <v>98</v>
      </c>
      <c r="Q861" s="416">
        <v>6600000</v>
      </c>
      <c r="R861" s="103"/>
      <c r="S861" s="127"/>
      <c r="T861" s="127"/>
      <c r="U861" s="676">
        <v>41957</v>
      </c>
      <c r="V861" s="523">
        <f t="shared" si="215"/>
        <v>-67</v>
      </c>
      <c r="W861" s="127"/>
      <c r="X861" s="141" t="s">
        <v>11774</v>
      </c>
      <c r="Y861" s="424" t="s">
        <v>11775</v>
      </c>
      <c r="Z861" s="677" t="s">
        <v>11757</v>
      </c>
      <c r="AA861" s="103"/>
      <c r="AB861" s="126" t="s">
        <v>635</v>
      </c>
      <c r="AC861" s="103"/>
      <c r="AD861" s="103"/>
      <c r="AE861" s="103"/>
      <c r="AF861" s="121" t="s">
        <v>161</v>
      </c>
      <c r="AG861" s="126" t="s">
        <v>11776</v>
      </c>
      <c r="AH861" s="524"/>
      <c r="AI861" s="524"/>
      <c r="AJ861" s="121"/>
      <c r="AK861" s="121"/>
      <c r="AL861" s="121"/>
      <c r="AM861" s="120"/>
      <c r="AN861" s="120"/>
      <c r="AO861" s="120"/>
      <c r="AP861" s="121"/>
      <c r="AQ861" s="525"/>
      <c r="AR861" s="525">
        <f t="shared" ca="1" si="218"/>
        <v>42347</v>
      </c>
      <c r="AS861" s="121"/>
      <c r="AT861" s="121"/>
      <c r="AU861" s="121"/>
      <c r="AV861" s="120"/>
      <c r="AX861" s="121"/>
      <c r="AZ861" s="256">
        <v>42118</v>
      </c>
      <c r="BA861" s="120">
        <v>42123</v>
      </c>
      <c r="BB861" s="121">
        <v>5000012573</v>
      </c>
      <c r="BC861" s="522">
        <f t="shared" si="217"/>
        <v>6600000</v>
      </c>
      <c r="BD861" s="516">
        <f>BC861</f>
        <v>6600000</v>
      </c>
      <c r="BE861" s="516"/>
      <c r="BF861" s="122">
        <v>42124</v>
      </c>
      <c r="BG861" s="141" t="s">
        <v>116</v>
      </c>
      <c r="BH861" s="121" t="s">
        <v>11777</v>
      </c>
      <c r="BI861" s="122">
        <v>42130</v>
      </c>
      <c r="BJ861" s="190">
        <v>42158</v>
      </c>
      <c r="BK861" s="526" t="s">
        <v>167</v>
      </c>
      <c r="BL861" s="534">
        <f t="shared" si="213"/>
        <v>6600000</v>
      </c>
      <c r="BQ861" t="str">
        <f t="shared" si="207"/>
        <v>IBS</v>
      </c>
      <c r="BR861" t="str">
        <f t="shared" si="208"/>
        <v>HK-14-2049</v>
      </c>
      <c r="BS861" s="91">
        <f t="shared" si="209"/>
        <v>2015</v>
      </c>
      <c r="BT861">
        <f t="shared" si="205"/>
        <v>42118</v>
      </c>
      <c r="BU861" s="91">
        <f t="shared" si="205"/>
        <v>42123</v>
      </c>
      <c r="BW861" t="str">
        <f t="shared" si="210"/>
        <v>Site : Kalidawir - MLG_01N300</v>
      </c>
      <c r="BX861" t="str">
        <f t="shared" si="211"/>
        <v>Tipe Tower : SST</v>
      </c>
      <c r="BY861">
        <f t="shared" si="212"/>
        <v>2100002740</v>
      </c>
      <c r="BZ861" s="92" t="str">
        <f t="shared" si="212"/>
        <v>Consultant Work Site Kalidawir</v>
      </c>
      <c r="CD861" s="531"/>
      <c r="CE861" s="90">
        <v>6600000</v>
      </c>
    </row>
    <row r="862" spans="2:83" ht="15" customHeight="1" x14ac:dyDescent="0.25">
      <c r="B862" s="103">
        <f t="shared" si="216"/>
        <v>713</v>
      </c>
      <c r="C862" s="126" t="s">
        <v>11778</v>
      </c>
      <c r="D862" s="126"/>
      <c r="E862" s="121" t="s">
        <v>11657</v>
      </c>
      <c r="F862" s="416"/>
      <c r="G862" s="127"/>
      <c r="H862" s="103"/>
      <c r="I862" s="128"/>
      <c r="J862" s="128"/>
      <c r="K862" s="127" t="s">
        <v>11658</v>
      </c>
      <c r="L862" s="126" t="s">
        <v>11659</v>
      </c>
      <c r="M862" s="141" t="s">
        <v>154</v>
      </c>
      <c r="N862" s="126" t="s">
        <v>11659</v>
      </c>
      <c r="O862" s="127" t="s">
        <v>98</v>
      </c>
      <c r="P862" s="127" t="s">
        <v>98</v>
      </c>
      <c r="Q862" s="416">
        <v>2500000</v>
      </c>
      <c r="R862" s="103"/>
      <c r="S862" s="127"/>
      <c r="T862" s="127"/>
      <c r="U862" s="676">
        <v>41957</v>
      </c>
      <c r="V862" s="523">
        <f t="shared" si="215"/>
        <v>41957</v>
      </c>
      <c r="W862" s="127"/>
      <c r="X862" s="141" t="s">
        <v>5284</v>
      </c>
      <c r="Y862" s="424" t="s">
        <v>6718</v>
      </c>
      <c r="Z862" s="677" t="s">
        <v>11757</v>
      </c>
      <c r="AA862" s="103"/>
      <c r="AB862" s="126" t="s">
        <v>635</v>
      </c>
      <c r="AC862" s="103"/>
      <c r="AD862" s="103"/>
      <c r="AE862" s="103"/>
      <c r="AF862" s="121" t="s">
        <v>161</v>
      </c>
      <c r="AG862" s="126" t="s">
        <v>6720</v>
      </c>
      <c r="AH862" s="524"/>
      <c r="AI862" s="524"/>
      <c r="AJ862" s="121"/>
      <c r="AK862" s="121"/>
      <c r="AL862" s="121"/>
      <c r="AM862" s="120"/>
      <c r="AN862" s="120"/>
      <c r="AO862" s="120"/>
      <c r="AP862" s="121"/>
      <c r="AQ862" s="525"/>
      <c r="AR862" s="525">
        <f t="shared" ca="1" si="218"/>
        <v>42347</v>
      </c>
      <c r="AS862" s="121"/>
      <c r="AT862" s="121"/>
      <c r="AU862" s="121" t="s">
        <v>628</v>
      </c>
      <c r="AV862" s="120"/>
      <c r="AX862" s="121"/>
      <c r="BA862" s="120"/>
      <c r="BB862" s="121"/>
      <c r="BC862" s="522">
        <f t="shared" si="217"/>
        <v>0</v>
      </c>
      <c r="BD862" s="121"/>
      <c r="BE862" s="516"/>
      <c r="BF862" s="122"/>
      <c r="BG862" s="141" t="s">
        <v>9329</v>
      </c>
      <c r="BH862" s="121"/>
      <c r="BI862" s="122"/>
      <c r="BJ862" s="190"/>
      <c r="BK862" s="526" t="s">
        <v>167</v>
      </c>
      <c r="BL862" s="674">
        <v>2500000</v>
      </c>
      <c r="BQ862" t="str">
        <f t="shared" si="207"/>
        <v>IBS</v>
      </c>
      <c r="BR862" t="str">
        <f t="shared" si="208"/>
        <v>HK-14-2050</v>
      </c>
      <c r="BS862" s="91">
        <f t="shared" si="209"/>
        <v>0</v>
      </c>
      <c r="BT862">
        <f t="shared" si="205"/>
        <v>0</v>
      </c>
      <c r="BU862" s="91">
        <f t="shared" si="205"/>
        <v>0</v>
      </c>
      <c r="BW862" t="str">
        <f t="shared" si="210"/>
        <v>Site : Pamekasan - MEJ153</v>
      </c>
      <c r="BX862" t="str">
        <f t="shared" si="211"/>
        <v>Tipe Tower : SST</v>
      </c>
      <c r="BY862">
        <f t="shared" si="212"/>
        <v>0</v>
      </c>
      <c r="BZ862" s="92" t="str">
        <f t="shared" si="212"/>
        <v>Survey+Analysis</v>
      </c>
      <c r="CD862" s="531" t="s">
        <v>3540</v>
      </c>
      <c r="CE862" s="90">
        <v>2500000</v>
      </c>
    </row>
    <row r="863" spans="2:83" ht="15" customHeight="1" x14ac:dyDescent="0.25">
      <c r="B863" s="103">
        <f t="shared" si="216"/>
        <v>714</v>
      </c>
      <c r="C863" s="126" t="s">
        <v>11779</v>
      </c>
      <c r="D863" s="126"/>
      <c r="E863" s="121" t="s">
        <v>11780</v>
      </c>
      <c r="F863" s="522"/>
      <c r="G863" s="127"/>
      <c r="H863" s="103"/>
      <c r="I863" s="128"/>
      <c r="J863" s="128"/>
      <c r="K863" s="127" t="s">
        <v>769</v>
      </c>
      <c r="L863" s="126" t="s">
        <v>769</v>
      </c>
      <c r="M863" s="141"/>
      <c r="N863" s="126" t="s">
        <v>98</v>
      </c>
      <c r="O863" s="127" t="s">
        <v>98</v>
      </c>
      <c r="P863" s="127" t="s">
        <v>98</v>
      </c>
      <c r="Q863" s="345">
        <v>0</v>
      </c>
      <c r="R863" s="103"/>
      <c r="S863" s="127"/>
      <c r="T863" s="127"/>
      <c r="U863" s="120">
        <v>41956</v>
      </c>
      <c r="V863" s="523">
        <f t="shared" si="215"/>
        <v>41956</v>
      </c>
      <c r="W863" s="127"/>
      <c r="X863" s="141"/>
      <c r="Y863" s="424" t="s">
        <v>11781</v>
      </c>
      <c r="Z863" s="126" t="s">
        <v>4852</v>
      </c>
      <c r="AA863" s="103"/>
      <c r="AB863" s="126"/>
      <c r="AC863" s="103"/>
      <c r="AD863" s="103"/>
      <c r="AE863" s="103"/>
      <c r="AF863" s="121"/>
      <c r="AG863" s="126"/>
      <c r="AH863" s="524"/>
      <c r="AI863" s="524"/>
      <c r="AJ863" s="121"/>
      <c r="AK863" s="121"/>
      <c r="AL863" s="121"/>
      <c r="AM863" s="120"/>
      <c r="AN863" s="120"/>
      <c r="AO863" s="120"/>
      <c r="AP863" s="121" t="s">
        <v>1355</v>
      </c>
      <c r="AQ863" s="525"/>
      <c r="AR863" s="525">
        <f t="shared" ca="1" si="218"/>
        <v>42347</v>
      </c>
      <c r="AS863" s="121" t="s">
        <v>10017</v>
      </c>
      <c r="AT863" s="121"/>
      <c r="AU863" s="121">
        <v>0</v>
      </c>
      <c r="AV863" s="120"/>
      <c r="AX863" s="121"/>
      <c r="BA863" s="120"/>
      <c r="BB863" s="121"/>
      <c r="BC863" s="522">
        <f t="shared" si="217"/>
        <v>0</v>
      </c>
      <c r="BD863" s="121"/>
      <c r="BE863" s="516"/>
      <c r="BF863" s="122"/>
      <c r="BG863" s="141" t="s">
        <v>2356</v>
      </c>
      <c r="BH863" s="121"/>
      <c r="BI863" s="122"/>
      <c r="BJ863" s="190"/>
      <c r="BK863" s="526" t="s">
        <v>167</v>
      </c>
      <c r="BL863" s="658" t="s">
        <v>2356</v>
      </c>
      <c r="BQ863" t="str">
        <f t="shared" si="207"/>
        <v>TBG - Asset</v>
      </c>
      <c r="BR863" t="str">
        <f t="shared" si="208"/>
        <v>HK-14-2051</v>
      </c>
      <c r="BS863" s="91">
        <f t="shared" si="209"/>
        <v>0</v>
      </c>
      <c r="BT863">
        <f t="shared" si="205"/>
        <v>0</v>
      </c>
      <c r="BU863" s="91">
        <f t="shared" si="205"/>
        <v>0</v>
      </c>
      <c r="BW863" t="str">
        <f t="shared" si="210"/>
        <v xml:space="preserve">Site : Parungseah - </v>
      </c>
      <c r="BX863" t="str">
        <f t="shared" si="211"/>
        <v xml:space="preserve">Tipe Tower : </v>
      </c>
      <c r="BY863">
        <f t="shared" si="212"/>
        <v>0</v>
      </c>
      <c r="BZ863" s="92" t="str">
        <f t="shared" si="212"/>
        <v xml:space="preserve">Perbaikan site </v>
      </c>
      <c r="CD863" s="531"/>
    </row>
    <row r="864" spans="2:83" ht="15" customHeight="1" x14ac:dyDescent="0.25">
      <c r="B864" s="103">
        <f t="shared" si="216"/>
        <v>715</v>
      </c>
      <c r="C864" s="126" t="s">
        <v>11782</v>
      </c>
      <c r="D864" s="126" t="s">
        <v>11783</v>
      </c>
      <c r="E864" s="121" t="s">
        <v>11784</v>
      </c>
      <c r="F864" s="522">
        <v>2000000</v>
      </c>
      <c r="G864" s="127">
        <v>11</v>
      </c>
      <c r="H864" s="103">
        <v>2014</v>
      </c>
      <c r="I864" s="128">
        <v>41962</v>
      </c>
      <c r="J864" s="128"/>
      <c r="K864" s="127" t="s">
        <v>8275</v>
      </c>
      <c r="L864" s="126" t="s">
        <v>8275</v>
      </c>
      <c r="M864" s="141" t="s">
        <v>770</v>
      </c>
      <c r="N864" s="126" t="s">
        <v>98</v>
      </c>
      <c r="O864" s="127" t="s">
        <v>98</v>
      </c>
      <c r="P864" s="127" t="s">
        <v>98</v>
      </c>
      <c r="Q864" s="345">
        <v>0</v>
      </c>
      <c r="R864" s="103"/>
      <c r="S864" s="127"/>
      <c r="T864" s="127"/>
      <c r="U864" s="120">
        <v>41956</v>
      </c>
      <c r="V864" s="523">
        <f t="shared" si="215"/>
        <v>-6</v>
      </c>
      <c r="W864" s="127"/>
      <c r="X864" s="141">
        <v>140747104</v>
      </c>
      <c r="Y864" s="424" t="s">
        <v>8579</v>
      </c>
      <c r="Z864" s="126" t="s">
        <v>4852</v>
      </c>
      <c r="AA864" s="103"/>
      <c r="AB864" s="126" t="s">
        <v>8469</v>
      </c>
      <c r="AC864" s="103"/>
      <c r="AD864" s="103"/>
      <c r="AE864" s="103"/>
      <c r="AF864" s="121" t="s">
        <v>741</v>
      </c>
      <c r="AG864" s="126" t="s">
        <v>8580</v>
      </c>
      <c r="AH864" s="524"/>
      <c r="AI864" s="524"/>
      <c r="AJ864" s="121"/>
      <c r="AK864" s="121"/>
      <c r="AL864" s="121"/>
      <c r="AM864" s="120"/>
      <c r="AN864" s="120"/>
      <c r="AO864" s="120"/>
      <c r="AP864" s="121"/>
      <c r="AQ864" s="525"/>
      <c r="AR864" s="525">
        <f t="shared" ca="1" si="218"/>
        <v>42347</v>
      </c>
      <c r="AS864" s="121"/>
      <c r="AT864" s="121"/>
      <c r="AU864" s="121"/>
      <c r="AV864" s="122"/>
      <c r="AX864" s="121" t="s">
        <v>8261</v>
      </c>
      <c r="AY864" s="121">
        <v>0</v>
      </c>
      <c r="AZ864" s="122">
        <v>42068</v>
      </c>
      <c r="BA864" s="120">
        <v>42079</v>
      </c>
      <c r="BB864" s="121"/>
      <c r="BC864" s="522">
        <f t="shared" si="217"/>
        <v>2000000</v>
      </c>
      <c r="BD864" s="516">
        <v>0</v>
      </c>
      <c r="BE864" s="516">
        <f>+BC864</f>
        <v>2000000</v>
      </c>
      <c r="BF864" s="122">
        <v>42080</v>
      </c>
      <c r="BG864" s="122" t="s">
        <v>116</v>
      </c>
      <c r="BH864" s="121" t="s">
        <v>11785</v>
      </c>
      <c r="BI864" s="122">
        <v>42081</v>
      </c>
      <c r="BJ864" s="190">
        <v>42096</v>
      </c>
      <c r="BK864" s="526" t="s">
        <v>167</v>
      </c>
      <c r="BL864" s="534">
        <f>F864</f>
        <v>2000000</v>
      </c>
      <c r="BQ864" t="str">
        <f t="shared" si="207"/>
        <v>TBG - SMI</v>
      </c>
      <c r="BR864" t="str">
        <f t="shared" si="208"/>
        <v>HK-14-2056</v>
      </c>
      <c r="BS864" s="91">
        <f t="shared" si="209"/>
        <v>2014</v>
      </c>
      <c r="BT864">
        <f t="shared" si="205"/>
        <v>42068</v>
      </c>
      <c r="BU864" s="91">
        <f t="shared" si="205"/>
        <v>42079</v>
      </c>
      <c r="BW864" t="str">
        <f t="shared" si="210"/>
        <v>Site : PURWOREJOBARAT - 140747104</v>
      </c>
      <c r="BX864" t="str">
        <f t="shared" si="211"/>
        <v>Tipe Tower : GB-4L-ISAT-70-MED-2003.04:03IND018</v>
      </c>
      <c r="BY864" t="str">
        <f t="shared" si="212"/>
        <v>PO/SMI/14/N002582</v>
      </c>
      <c r="BZ864" s="92" t="str">
        <f t="shared" si="212"/>
        <v>DESAIN PERKUATAN PONDASI</v>
      </c>
      <c r="CD864" s="531"/>
    </row>
    <row r="865" spans="2:83" ht="15" customHeight="1" x14ac:dyDescent="0.25">
      <c r="B865" s="103">
        <f t="shared" si="216"/>
        <v>716</v>
      </c>
      <c r="C865" s="126" t="s">
        <v>11786</v>
      </c>
      <c r="D865" s="126" t="s">
        <v>11787</v>
      </c>
      <c r="E865" s="121" t="s">
        <v>11784</v>
      </c>
      <c r="F865" s="522">
        <v>2000000</v>
      </c>
      <c r="G865" s="127">
        <v>11</v>
      </c>
      <c r="H865" s="103">
        <v>2014</v>
      </c>
      <c r="I865" s="128">
        <v>41962</v>
      </c>
      <c r="J865" s="128"/>
      <c r="K865" s="127" t="s">
        <v>8275</v>
      </c>
      <c r="L865" s="126" t="s">
        <v>8275</v>
      </c>
      <c r="M865" s="141" t="s">
        <v>770</v>
      </c>
      <c r="N865" s="126" t="s">
        <v>98</v>
      </c>
      <c r="O865" s="127" t="s">
        <v>98</v>
      </c>
      <c r="P865" s="127" t="s">
        <v>98</v>
      </c>
      <c r="Q865" s="345">
        <v>0</v>
      </c>
      <c r="R865" s="103"/>
      <c r="S865" s="127"/>
      <c r="T865" s="127"/>
      <c r="U865" s="120">
        <v>41956</v>
      </c>
      <c r="V865" s="523">
        <f t="shared" si="215"/>
        <v>-6</v>
      </c>
      <c r="W865" s="127"/>
      <c r="X865" s="141">
        <v>140673104</v>
      </c>
      <c r="Y865" s="424" t="s">
        <v>11788</v>
      </c>
      <c r="Z865" s="126" t="s">
        <v>4852</v>
      </c>
      <c r="AA865" s="103"/>
      <c r="AB865" s="126" t="s">
        <v>789</v>
      </c>
      <c r="AC865" s="103"/>
      <c r="AD865" s="103"/>
      <c r="AE865" s="103"/>
      <c r="AF865" s="121" t="s">
        <v>8689</v>
      </c>
      <c r="AG865" s="126" t="s">
        <v>11789</v>
      </c>
      <c r="AH865" s="524"/>
      <c r="AI865" s="524"/>
      <c r="AJ865" s="121"/>
      <c r="AK865" s="121"/>
      <c r="AL865" s="121"/>
      <c r="AM865" s="120"/>
      <c r="AN865" s="120"/>
      <c r="AO865" s="120"/>
      <c r="AP865" s="121"/>
      <c r="AQ865" s="525"/>
      <c r="AR865" s="525">
        <f t="shared" ca="1" si="218"/>
        <v>42347</v>
      </c>
      <c r="AS865" s="121"/>
      <c r="AT865" s="121"/>
      <c r="AU865" s="121"/>
      <c r="AV865" s="120"/>
      <c r="AX865" s="121" t="s">
        <v>8261</v>
      </c>
      <c r="AY865" s="121">
        <v>0</v>
      </c>
      <c r="AZ865" s="120">
        <v>41995</v>
      </c>
      <c r="BA865" s="120">
        <v>42009</v>
      </c>
      <c r="BB865" s="121"/>
      <c r="BC865" s="522">
        <f t="shared" si="217"/>
        <v>2000000</v>
      </c>
      <c r="BD865" s="121"/>
      <c r="BE865" s="516">
        <v>2000000</v>
      </c>
      <c r="BF865" s="122">
        <v>42010</v>
      </c>
      <c r="BG865" s="141" t="s">
        <v>116</v>
      </c>
      <c r="BH865" s="121" t="s">
        <v>11790</v>
      </c>
      <c r="BI865" s="122">
        <v>42012</v>
      </c>
      <c r="BJ865" s="190">
        <v>42026</v>
      </c>
      <c r="BK865" s="526" t="s">
        <v>167</v>
      </c>
      <c r="BL865" s="534">
        <f>F865</f>
        <v>2000000</v>
      </c>
      <c r="BQ865" t="str">
        <f t="shared" si="207"/>
        <v>TBG - SMI</v>
      </c>
      <c r="BR865" t="str">
        <f t="shared" si="208"/>
        <v>HK-14-2057</v>
      </c>
      <c r="BS865" s="91">
        <f t="shared" si="209"/>
        <v>2014</v>
      </c>
      <c r="BT865">
        <f t="shared" si="205"/>
        <v>41995</v>
      </c>
      <c r="BU865" s="91">
        <f t="shared" si="205"/>
        <v>42009</v>
      </c>
      <c r="BW865" t="str">
        <f t="shared" si="210"/>
        <v>Site : PASARJMBRKDS - 140673104</v>
      </c>
      <c r="BX865" t="str">
        <f t="shared" si="211"/>
        <v>Tipe Tower : GB-4L-ISAT-52-120-LT-2007.08-DCK-R1</v>
      </c>
      <c r="BY865" t="str">
        <f t="shared" si="212"/>
        <v>PO/SMI/14/N002581</v>
      </c>
      <c r="BZ865" s="92" t="str">
        <f t="shared" si="212"/>
        <v>DESAIN PERKUATAN PONDASI</v>
      </c>
      <c r="CD865" s="531"/>
    </row>
    <row r="866" spans="2:83" ht="15" customHeight="1" x14ac:dyDescent="0.25">
      <c r="B866" s="103">
        <f t="shared" si="216"/>
        <v>717</v>
      </c>
      <c r="C866" s="126" t="s">
        <v>11791</v>
      </c>
      <c r="D866" s="126" t="s">
        <v>11792</v>
      </c>
      <c r="E866" s="121" t="s">
        <v>3226</v>
      </c>
      <c r="F866" s="522">
        <v>2000000</v>
      </c>
      <c r="G866" s="127">
        <v>11</v>
      </c>
      <c r="H866" s="103">
        <v>2014</v>
      </c>
      <c r="I866" s="128">
        <v>41962</v>
      </c>
      <c r="J866" s="128"/>
      <c r="K866" s="127" t="s">
        <v>769</v>
      </c>
      <c r="L866" s="126" t="s">
        <v>769</v>
      </c>
      <c r="M866" s="141" t="s">
        <v>818</v>
      </c>
      <c r="N866" s="126" t="s">
        <v>98</v>
      </c>
      <c r="O866" s="127" t="s">
        <v>98</v>
      </c>
      <c r="P866" s="127" t="s">
        <v>98</v>
      </c>
      <c r="Q866" s="345">
        <v>0</v>
      </c>
      <c r="R866" s="103"/>
      <c r="S866" s="127"/>
      <c r="T866" s="127"/>
      <c r="U866" s="120">
        <v>41932</v>
      </c>
      <c r="V866" s="523">
        <f t="shared" si="215"/>
        <v>-30</v>
      </c>
      <c r="W866" s="127"/>
      <c r="X866" s="141" t="s">
        <v>2536</v>
      </c>
      <c r="Y866" s="424" t="s">
        <v>10187</v>
      </c>
      <c r="Z866" s="126" t="s">
        <v>3226</v>
      </c>
      <c r="AA866" s="103"/>
      <c r="AB866" s="126" t="s">
        <v>10189</v>
      </c>
      <c r="AC866" s="103"/>
      <c r="AD866" s="103"/>
      <c r="AE866" s="103"/>
      <c r="AF866" s="121" t="s">
        <v>9922</v>
      </c>
      <c r="AG866" s="126" t="s">
        <v>10190</v>
      </c>
      <c r="AH866" s="524"/>
      <c r="AI866" s="524"/>
      <c r="AJ866" s="121"/>
      <c r="AK866" s="121"/>
      <c r="AL866" s="121"/>
      <c r="AM866" s="120"/>
      <c r="AN866" s="120"/>
      <c r="AO866" s="120"/>
      <c r="AP866" s="121"/>
      <c r="AQ866" s="525"/>
      <c r="AR866" s="525">
        <f t="shared" ca="1" si="218"/>
        <v>42347</v>
      </c>
      <c r="AS866" s="121"/>
      <c r="AT866" s="121"/>
      <c r="AU866" s="121"/>
      <c r="AV866" s="120"/>
      <c r="AX866" s="121" t="s">
        <v>8261</v>
      </c>
      <c r="AY866" s="121">
        <v>0</v>
      </c>
      <c r="AZ866" s="120">
        <v>41981</v>
      </c>
      <c r="BA866" s="120">
        <v>41991</v>
      </c>
      <c r="BB866" s="121"/>
      <c r="BC866" s="522">
        <f t="shared" si="217"/>
        <v>2000000</v>
      </c>
      <c r="BD866" s="121"/>
      <c r="BE866" s="516">
        <v>2000000</v>
      </c>
      <c r="BF866" s="122">
        <v>42009</v>
      </c>
      <c r="BG866" s="141" t="s">
        <v>116</v>
      </c>
      <c r="BH866" s="121" t="s">
        <v>11793</v>
      </c>
      <c r="BI866" s="122">
        <v>42012</v>
      </c>
      <c r="BJ866" s="190">
        <v>42027</v>
      </c>
      <c r="BK866" s="526" t="s">
        <v>167</v>
      </c>
      <c r="BL866" s="534">
        <f>F866</f>
        <v>2000000</v>
      </c>
      <c r="BQ866" t="str">
        <f t="shared" si="207"/>
        <v>TBG - Asset</v>
      </c>
      <c r="BR866" t="str">
        <f t="shared" si="208"/>
        <v>HK-14-2058</v>
      </c>
      <c r="BS866" s="91">
        <f t="shared" si="209"/>
        <v>2014</v>
      </c>
      <c r="BT866">
        <f t="shared" si="205"/>
        <v>41981</v>
      </c>
      <c r="BU866" s="91">
        <f t="shared" si="205"/>
        <v>41991</v>
      </c>
      <c r="BW866" t="str">
        <f t="shared" si="210"/>
        <v>Site : Begawan Giri  - T000202</v>
      </c>
      <c r="BX866" t="str">
        <f t="shared" si="211"/>
        <v>Tipe Tower : SST - 72</v>
      </c>
      <c r="BY866" t="str">
        <f t="shared" si="212"/>
        <v>PO/SKP/14/N011936</v>
      </c>
      <c r="BZ866" s="92" t="str">
        <f t="shared" si="212"/>
        <v>DESAIN PERKUATAN TOWER &amp; PONDASI</v>
      </c>
      <c r="CD866" s="531"/>
    </row>
    <row r="867" spans="2:83" ht="15" customHeight="1" x14ac:dyDescent="0.25">
      <c r="B867" s="103">
        <f t="shared" si="216"/>
        <v>718</v>
      </c>
      <c r="C867" s="126" t="s">
        <v>11794</v>
      </c>
      <c r="D867" s="126" t="s">
        <v>11795</v>
      </c>
      <c r="E867" s="121" t="s">
        <v>9768</v>
      </c>
      <c r="F867" s="522">
        <v>750000</v>
      </c>
      <c r="G867" s="127">
        <v>11</v>
      </c>
      <c r="H867" s="103">
        <v>2014</v>
      </c>
      <c r="I867" s="128">
        <v>41963</v>
      </c>
      <c r="J867" s="128"/>
      <c r="K867" s="127" t="s">
        <v>8275</v>
      </c>
      <c r="L867" s="126" t="s">
        <v>8275</v>
      </c>
      <c r="M867" s="141" t="s">
        <v>770</v>
      </c>
      <c r="N867" s="126" t="s">
        <v>98</v>
      </c>
      <c r="O867" s="127" t="s">
        <v>98</v>
      </c>
      <c r="P867" s="127" t="s">
        <v>98</v>
      </c>
      <c r="Q867" s="345">
        <v>0</v>
      </c>
      <c r="R867" s="103"/>
      <c r="S867" s="127"/>
      <c r="T867" s="127"/>
      <c r="U867" s="120">
        <v>41956</v>
      </c>
      <c r="V867" s="523">
        <f t="shared" si="215"/>
        <v>-7</v>
      </c>
      <c r="W867" s="127"/>
      <c r="X867" s="141">
        <v>140869104</v>
      </c>
      <c r="Y867" s="424" t="s">
        <v>11796</v>
      </c>
      <c r="Z867" s="126" t="s">
        <v>9768</v>
      </c>
      <c r="AA867" s="103"/>
      <c r="AB867" s="126" t="s">
        <v>11797</v>
      </c>
      <c r="AC867" s="103"/>
      <c r="AD867" s="103"/>
      <c r="AE867" s="103"/>
      <c r="AF867" s="121" t="s">
        <v>8689</v>
      </c>
      <c r="AG867" s="126" t="s">
        <v>11798</v>
      </c>
      <c r="AH867" s="524"/>
      <c r="AI867" s="524"/>
      <c r="AJ867" s="121"/>
      <c r="AK867" s="121"/>
      <c r="AL867" s="121"/>
      <c r="AM867" s="120"/>
      <c r="AN867" s="120"/>
      <c r="AO867" s="120"/>
      <c r="AP867" s="121"/>
      <c r="AQ867" s="525"/>
      <c r="AR867" s="525">
        <f t="shared" ca="1" si="218"/>
        <v>42347</v>
      </c>
      <c r="AS867" s="121"/>
      <c r="AT867" s="121"/>
      <c r="AU867" s="121"/>
      <c r="AV867" s="120"/>
      <c r="AX867" s="121" t="s">
        <v>8261</v>
      </c>
      <c r="AY867" s="121">
        <v>0</v>
      </c>
      <c r="AZ867" s="120">
        <v>41985</v>
      </c>
      <c r="BA867" s="120">
        <v>41991</v>
      </c>
      <c r="BB867" s="121"/>
      <c r="BC867" s="522">
        <f t="shared" si="217"/>
        <v>750000</v>
      </c>
      <c r="BD867" s="121"/>
      <c r="BE867" s="516">
        <v>750000</v>
      </c>
      <c r="BF867" s="122">
        <v>42009</v>
      </c>
      <c r="BG867" s="141" t="s">
        <v>116</v>
      </c>
      <c r="BH867" s="121" t="s">
        <v>11799</v>
      </c>
      <c r="BI867" s="122">
        <v>42011</v>
      </c>
      <c r="BJ867" s="190">
        <v>42026</v>
      </c>
      <c r="BK867" s="526" t="s">
        <v>167</v>
      </c>
      <c r="BL867" s="534">
        <f>F867</f>
        <v>750000</v>
      </c>
      <c r="BQ867" t="str">
        <f t="shared" si="207"/>
        <v>TBG - SMI</v>
      </c>
      <c r="BR867" t="str">
        <f t="shared" si="208"/>
        <v>HK-14-2059</v>
      </c>
      <c r="BS867" s="91">
        <f t="shared" si="209"/>
        <v>2014</v>
      </c>
      <c r="BT867">
        <f t="shared" si="205"/>
        <v>41985</v>
      </c>
      <c r="BU867" s="91">
        <f t="shared" si="205"/>
        <v>41991</v>
      </c>
      <c r="BW867" t="str">
        <f t="shared" si="210"/>
        <v>Site : WADASLINTANG - 140869104</v>
      </c>
      <c r="BX867" t="str">
        <f t="shared" si="211"/>
        <v>Tipe Tower : GB-4L-ISAT-100-120-MED-2005,06-RK</v>
      </c>
      <c r="BY867" t="str">
        <f t="shared" si="212"/>
        <v>PO/SMI/14/N002601</v>
      </c>
      <c r="BZ867" s="92" t="str">
        <f t="shared" si="212"/>
        <v>VALIDASI TOWER</v>
      </c>
      <c r="CD867" s="531"/>
    </row>
    <row r="868" spans="2:83" ht="15" customHeight="1" x14ac:dyDescent="0.25">
      <c r="B868" s="103">
        <f t="shared" si="216"/>
        <v>719</v>
      </c>
      <c r="C868" s="126" t="s">
        <v>11800</v>
      </c>
      <c r="D868" s="126"/>
      <c r="E868" s="121" t="s">
        <v>11657</v>
      </c>
      <c r="F868" s="416"/>
      <c r="G868" s="127"/>
      <c r="H868" s="103"/>
      <c r="I868" s="128"/>
      <c r="J868" s="128"/>
      <c r="K868" s="127" t="s">
        <v>11658</v>
      </c>
      <c r="L868" s="126" t="s">
        <v>11659</v>
      </c>
      <c r="M868" s="141" t="s">
        <v>154</v>
      </c>
      <c r="N868" s="126" t="s">
        <v>11659</v>
      </c>
      <c r="O868" s="127" t="s">
        <v>98</v>
      </c>
      <c r="P868" s="127" t="s">
        <v>98</v>
      </c>
      <c r="Q868" s="416">
        <v>2500000</v>
      </c>
      <c r="R868" s="103"/>
      <c r="S868" s="127"/>
      <c r="T868" s="127"/>
      <c r="U868" s="676">
        <v>41956</v>
      </c>
      <c r="V868" s="523">
        <f t="shared" si="215"/>
        <v>41956</v>
      </c>
      <c r="W868" s="127"/>
      <c r="X868" s="141" t="s">
        <v>11801</v>
      </c>
      <c r="Y868" s="424" t="s">
        <v>11802</v>
      </c>
      <c r="Z868" s="677" t="s">
        <v>4852</v>
      </c>
      <c r="AA868" s="103"/>
      <c r="AB868" s="126" t="s">
        <v>1701</v>
      </c>
      <c r="AC868" s="103"/>
      <c r="AD868" s="103"/>
      <c r="AE868" s="103"/>
      <c r="AF868" s="121" t="s">
        <v>11683</v>
      </c>
      <c r="AG868" s="126"/>
      <c r="AH868" s="524"/>
      <c r="AI868" s="524"/>
      <c r="AJ868" s="121"/>
      <c r="AK868" s="121"/>
      <c r="AL868" s="121"/>
      <c r="AM868" s="120"/>
      <c r="AN868" s="120"/>
      <c r="AO868" s="120"/>
      <c r="AP868" s="121"/>
      <c r="AQ868" s="525"/>
      <c r="AR868" s="525">
        <f t="shared" ca="1" si="218"/>
        <v>42347</v>
      </c>
      <c r="AS868" s="121"/>
      <c r="AT868" s="121"/>
      <c r="AU868" s="121" t="s">
        <v>11691</v>
      </c>
      <c r="AV868" s="120"/>
      <c r="AX868" s="121"/>
      <c r="BA868" s="120"/>
      <c r="BB868" s="121"/>
      <c r="BC868" s="522">
        <f t="shared" si="217"/>
        <v>0</v>
      </c>
      <c r="BD868" s="121"/>
      <c r="BE868" s="516"/>
      <c r="BF868" s="122"/>
      <c r="BG868" s="141" t="s">
        <v>9511</v>
      </c>
      <c r="BH868" s="121"/>
      <c r="BI868" s="122"/>
      <c r="BJ868" s="190"/>
      <c r="BK868" s="526" t="s">
        <v>167</v>
      </c>
      <c r="BL868" s="674">
        <v>2500000</v>
      </c>
      <c r="BQ868" t="str">
        <f t="shared" si="207"/>
        <v>IBS</v>
      </c>
      <c r="BR868" t="str">
        <f t="shared" si="208"/>
        <v>HK-14-2061</v>
      </c>
      <c r="BS868" s="91">
        <f t="shared" si="209"/>
        <v>0</v>
      </c>
      <c r="BT868">
        <f t="shared" si="205"/>
        <v>0</v>
      </c>
      <c r="BU868" s="91">
        <f t="shared" si="205"/>
        <v>0</v>
      </c>
      <c r="BW868" t="str">
        <f t="shared" si="210"/>
        <v>Site : Mandiri Furniture - MDN_03N687</v>
      </c>
      <c r="BX868" t="str">
        <f t="shared" si="211"/>
        <v>Tipe Tower : Pole</v>
      </c>
      <c r="BY868">
        <f t="shared" si="212"/>
        <v>0</v>
      </c>
      <c r="BZ868" s="92" t="str">
        <f t="shared" si="212"/>
        <v>Survey+Analysis</v>
      </c>
      <c r="CD868" s="531" t="s">
        <v>11803</v>
      </c>
      <c r="CE868" s="90">
        <v>2500000</v>
      </c>
    </row>
    <row r="869" spans="2:83" ht="15" customHeight="1" x14ac:dyDescent="0.25">
      <c r="B869" s="103">
        <f t="shared" si="216"/>
        <v>720</v>
      </c>
      <c r="C869" s="126" t="s">
        <v>11804</v>
      </c>
      <c r="D869" s="126"/>
      <c r="E869" s="121" t="s">
        <v>11657</v>
      </c>
      <c r="F869" s="416"/>
      <c r="G869" s="127"/>
      <c r="H869" s="103"/>
      <c r="I869" s="128"/>
      <c r="J869" s="128"/>
      <c r="K869" s="127" t="s">
        <v>11658</v>
      </c>
      <c r="L869" s="126" t="s">
        <v>11659</v>
      </c>
      <c r="M869" s="141" t="s">
        <v>154</v>
      </c>
      <c r="N869" s="126" t="s">
        <v>11659</v>
      </c>
      <c r="O869" s="127" t="s">
        <v>98</v>
      </c>
      <c r="P869" s="127" t="s">
        <v>98</v>
      </c>
      <c r="Q869" s="416">
        <v>4000000</v>
      </c>
      <c r="R869" s="103"/>
      <c r="S869" s="127"/>
      <c r="T869" s="127"/>
      <c r="U869" s="676">
        <v>41956</v>
      </c>
      <c r="V869" s="523">
        <f t="shared" si="215"/>
        <v>41956</v>
      </c>
      <c r="W869" s="127"/>
      <c r="X869" s="141" t="s">
        <v>11805</v>
      </c>
      <c r="Y869" s="424" t="s">
        <v>11806</v>
      </c>
      <c r="Z869" s="677" t="s">
        <v>4852</v>
      </c>
      <c r="AA869" s="103"/>
      <c r="AB869" s="126" t="s">
        <v>1701</v>
      </c>
      <c r="AC869" s="103"/>
      <c r="AD869" s="103"/>
      <c r="AE869" s="103"/>
      <c r="AF869" s="121" t="s">
        <v>11683</v>
      </c>
      <c r="AG869" s="126"/>
      <c r="AH869" s="524"/>
      <c r="AI869" s="524"/>
      <c r="AJ869" s="121"/>
      <c r="AK869" s="121"/>
      <c r="AL869" s="121"/>
      <c r="AM869" s="120"/>
      <c r="AN869" s="120"/>
      <c r="AO869" s="120"/>
      <c r="AP869" s="121"/>
      <c r="AQ869" s="525"/>
      <c r="AR869" s="525">
        <f t="shared" ca="1" si="218"/>
        <v>42347</v>
      </c>
      <c r="AS869" s="121"/>
      <c r="AT869" s="121"/>
      <c r="AU869" s="121" t="s">
        <v>11691</v>
      </c>
      <c r="AV869" s="120"/>
      <c r="AX869" s="121"/>
      <c r="BA869" s="120"/>
      <c r="BB869" s="121"/>
      <c r="BC869" s="522">
        <f t="shared" si="217"/>
        <v>0</v>
      </c>
      <c r="BD869" s="121"/>
      <c r="BE869" s="516"/>
      <c r="BF869" s="122"/>
      <c r="BG869" s="141" t="s">
        <v>9511</v>
      </c>
      <c r="BH869" s="121"/>
      <c r="BI869" s="122"/>
      <c r="BJ869" s="190"/>
      <c r="BK869" s="526" t="s">
        <v>167</v>
      </c>
      <c r="BL869" s="674">
        <v>4000000</v>
      </c>
      <c r="BQ869" t="str">
        <f t="shared" si="207"/>
        <v>IBS</v>
      </c>
      <c r="BR869" t="str">
        <f t="shared" si="208"/>
        <v>HK-14-2062</v>
      </c>
      <c r="BS869" s="91">
        <f t="shared" si="209"/>
        <v>0</v>
      </c>
      <c r="BT869">
        <f t="shared" ref="BT869:BU932" si="219">+AZ869</f>
        <v>0</v>
      </c>
      <c r="BU869" s="91">
        <f t="shared" si="219"/>
        <v>0</v>
      </c>
      <c r="BW869" t="str">
        <f t="shared" si="210"/>
        <v>Site : Plaza Millenium - MDN_02N015</v>
      </c>
      <c r="BX869" t="str">
        <f t="shared" si="211"/>
        <v>Tipe Tower : Pole</v>
      </c>
      <c r="BY869">
        <f t="shared" si="212"/>
        <v>0</v>
      </c>
      <c r="BZ869" s="92" t="str">
        <f t="shared" si="212"/>
        <v>Survey+Analysis</v>
      </c>
      <c r="CD869" s="531" t="s">
        <v>11807</v>
      </c>
      <c r="CE869" s="90">
        <v>4000000</v>
      </c>
    </row>
    <row r="870" spans="2:83" ht="15" customHeight="1" x14ac:dyDescent="0.25">
      <c r="B870" s="103">
        <f t="shared" si="216"/>
        <v>721</v>
      </c>
      <c r="C870" s="126" t="s">
        <v>11808</v>
      </c>
      <c r="D870" s="126"/>
      <c r="E870" s="121" t="s">
        <v>11657</v>
      </c>
      <c r="F870" s="416"/>
      <c r="G870" s="127"/>
      <c r="H870" s="103"/>
      <c r="I870" s="128"/>
      <c r="J870" s="128"/>
      <c r="K870" s="127" t="s">
        <v>11658</v>
      </c>
      <c r="L870" s="126" t="s">
        <v>11659</v>
      </c>
      <c r="M870" s="141" t="s">
        <v>154</v>
      </c>
      <c r="N870" s="126" t="s">
        <v>11659</v>
      </c>
      <c r="O870" s="127" t="s">
        <v>98</v>
      </c>
      <c r="P870" s="127" t="s">
        <v>98</v>
      </c>
      <c r="Q870" s="416">
        <v>5700000</v>
      </c>
      <c r="R870" s="103"/>
      <c r="S870" s="127"/>
      <c r="T870" s="127"/>
      <c r="U870" s="676">
        <v>41956</v>
      </c>
      <c r="V870" s="523">
        <f t="shared" si="215"/>
        <v>41956</v>
      </c>
      <c r="W870" s="127"/>
      <c r="X870" s="141" t="s">
        <v>11809</v>
      </c>
      <c r="Y870" s="424" t="s">
        <v>11810</v>
      </c>
      <c r="Z870" s="677" t="s">
        <v>4852</v>
      </c>
      <c r="AA870" s="103"/>
      <c r="AB870" s="126" t="s">
        <v>1701</v>
      </c>
      <c r="AC870" s="103"/>
      <c r="AD870" s="103"/>
      <c r="AE870" s="103"/>
      <c r="AF870" s="121" t="s">
        <v>11683</v>
      </c>
      <c r="AG870" s="126"/>
      <c r="AH870" s="524"/>
      <c r="AI870" s="524"/>
      <c r="AJ870" s="121"/>
      <c r="AK870" s="121"/>
      <c r="AL870" s="121"/>
      <c r="AM870" s="120"/>
      <c r="AN870" s="120"/>
      <c r="AO870" s="120"/>
      <c r="AP870" s="121"/>
      <c r="AQ870" s="525"/>
      <c r="AR870" s="525">
        <f t="shared" ca="1" si="218"/>
        <v>42347</v>
      </c>
      <c r="AS870" s="121"/>
      <c r="AT870" s="121"/>
      <c r="AU870" s="121" t="s">
        <v>11691</v>
      </c>
      <c r="AV870" s="120"/>
      <c r="AX870" s="121"/>
      <c r="BA870" s="120"/>
      <c r="BB870" s="121"/>
      <c r="BC870" s="522">
        <f t="shared" si="217"/>
        <v>0</v>
      </c>
      <c r="BD870" s="121"/>
      <c r="BE870" s="516"/>
      <c r="BF870" s="122"/>
      <c r="BG870" s="141" t="s">
        <v>9511</v>
      </c>
      <c r="BH870" s="121"/>
      <c r="BI870" s="122"/>
      <c r="BJ870" s="190"/>
      <c r="BK870" s="526" t="s">
        <v>167</v>
      </c>
      <c r="BL870" s="674">
        <v>5700000</v>
      </c>
      <c r="BQ870" t="str">
        <f t="shared" si="207"/>
        <v>IBS</v>
      </c>
      <c r="BR870" t="str">
        <f t="shared" si="208"/>
        <v>HK-14-2063</v>
      </c>
      <c r="BS870" s="91">
        <f t="shared" si="209"/>
        <v>0</v>
      </c>
      <c r="BT870">
        <f t="shared" si="219"/>
        <v>0</v>
      </c>
      <c r="BU870" s="91">
        <f t="shared" si="219"/>
        <v>0</v>
      </c>
      <c r="BW870" t="str">
        <f t="shared" si="210"/>
        <v>Site : Grand Liberty - MDN_01N012</v>
      </c>
      <c r="BX870" t="str">
        <f t="shared" si="211"/>
        <v>Tipe Tower : Pole</v>
      </c>
      <c r="BY870">
        <f t="shared" si="212"/>
        <v>0</v>
      </c>
      <c r="BZ870" s="92" t="str">
        <f t="shared" si="212"/>
        <v>Survey+Analysis</v>
      </c>
      <c r="CD870" s="531" t="s">
        <v>11811</v>
      </c>
      <c r="CE870" s="90">
        <v>5700000</v>
      </c>
    </row>
    <row r="871" spans="2:83" ht="15" customHeight="1" x14ac:dyDescent="0.25">
      <c r="B871" s="103">
        <f t="shared" si="216"/>
        <v>722</v>
      </c>
      <c r="C871" s="126" t="s">
        <v>11812</v>
      </c>
      <c r="D871" s="126">
        <v>2100002630</v>
      </c>
      <c r="E871" s="121" t="s">
        <v>2838</v>
      </c>
      <c r="F871" s="522">
        <v>900000</v>
      </c>
      <c r="G871" s="127">
        <v>12</v>
      </c>
      <c r="H871" s="103">
        <v>2014</v>
      </c>
      <c r="I871" s="128">
        <v>42004</v>
      </c>
      <c r="J871" s="128"/>
      <c r="K871" s="127" t="s">
        <v>11658</v>
      </c>
      <c r="L871" s="126" t="s">
        <v>153</v>
      </c>
      <c r="M871" s="141" t="s">
        <v>154</v>
      </c>
      <c r="N871" s="126" t="s">
        <v>153</v>
      </c>
      <c r="O871" s="127" t="s">
        <v>98</v>
      </c>
      <c r="P871" s="127" t="s">
        <v>98</v>
      </c>
      <c r="Q871" s="416">
        <v>900000</v>
      </c>
      <c r="R871" s="103"/>
      <c r="S871" s="127"/>
      <c r="T871" s="127"/>
      <c r="U871" s="681">
        <v>41961</v>
      </c>
      <c r="V871" s="523">
        <f t="shared" si="215"/>
        <v>-43</v>
      </c>
      <c r="W871" s="127"/>
      <c r="X871" s="682" t="s">
        <v>11813</v>
      </c>
      <c r="Y871" s="424" t="s">
        <v>11814</v>
      </c>
      <c r="Z871" s="126" t="s">
        <v>2838</v>
      </c>
      <c r="AA871" s="103"/>
      <c r="AB871" s="126" t="s">
        <v>635</v>
      </c>
      <c r="AC871" s="103"/>
      <c r="AD871" s="103"/>
      <c r="AE871" s="103"/>
      <c r="AF871" s="121" t="s">
        <v>477</v>
      </c>
      <c r="AG871" s="126"/>
      <c r="AH871" s="524"/>
      <c r="AI871" s="524"/>
      <c r="AJ871" s="121"/>
      <c r="AK871" s="121"/>
      <c r="AL871" s="121"/>
      <c r="AM871" s="120"/>
      <c r="AN871" s="120"/>
      <c r="AO871" s="120"/>
      <c r="AP871" s="121"/>
      <c r="AQ871" s="525"/>
      <c r="AR871" s="525">
        <f t="shared" ca="1" si="218"/>
        <v>42347</v>
      </c>
      <c r="AS871" s="121"/>
      <c r="AT871" s="126"/>
      <c r="AU871" s="121"/>
      <c r="AV871" s="120"/>
      <c r="AX871" s="121"/>
      <c r="AZ871" s="120">
        <v>42060</v>
      </c>
      <c r="BA871" s="120">
        <v>42066</v>
      </c>
      <c r="BB871" s="121"/>
      <c r="BC871" s="522">
        <f t="shared" si="217"/>
        <v>900000</v>
      </c>
      <c r="BD871" s="516">
        <f>BC871-BE871</f>
        <v>0</v>
      </c>
      <c r="BE871" s="522">
        <v>900000</v>
      </c>
      <c r="BF871" s="122">
        <v>42067</v>
      </c>
      <c r="BG871" s="141" t="s">
        <v>116</v>
      </c>
      <c r="BH871" s="121" t="s">
        <v>11815</v>
      </c>
      <c r="BI871" s="122">
        <v>42067</v>
      </c>
      <c r="BJ871" s="190">
        <v>42100</v>
      </c>
      <c r="BK871" s="526" t="s">
        <v>167</v>
      </c>
      <c r="BL871" s="534">
        <f>F871</f>
        <v>900000</v>
      </c>
      <c r="BQ871" t="str">
        <f t="shared" si="207"/>
        <v>IBS</v>
      </c>
      <c r="BR871" t="str">
        <f t="shared" si="208"/>
        <v>HK-14-2064</v>
      </c>
      <c r="BS871" s="91">
        <f t="shared" si="209"/>
        <v>2014</v>
      </c>
      <c r="BT871">
        <f t="shared" si="219"/>
        <v>42060</v>
      </c>
      <c r="BU871" s="91">
        <f t="shared" si="219"/>
        <v>42066</v>
      </c>
      <c r="BW871" t="str">
        <f t="shared" si="210"/>
        <v>Site : Muara Beres - BGR_01N602</v>
      </c>
      <c r="BX871" t="str">
        <f t="shared" si="211"/>
        <v>Tipe Tower : SST</v>
      </c>
      <c r="BY871">
        <f t="shared" si="212"/>
        <v>2100002630</v>
      </c>
      <c r="BZ871" s="92" t="str">
        <f t="shared" si="212"/>
        <v>Tower Assesment</v>
      </c>
      <c r="CD871" s="531"/>
      <c r="CE871" s="90">
        <v>900000</v>
      </c>
    </row>
    <row r="872" spans="2:83" ht="15" customHeight="1" x14ac:dyDescent="0.25">
      <c r="B872" s="103">
        <f t="shared" si="216"/>
        <v>723</v>
      </c>
      <c r="C872" s="126" t="s">
        <v>11816</v>
      </c>
      <c r="D872" s="126">
        <v>2100003101</v>
      </c>
      <c r="E872" s="121" t="s">
        <v>11817</v>
      </c>
      <c r="F872" s="522">
        <v>5150000</v>
      </c>
      <c r="G872" s="127" t="s">
        <v>189</v>
      </c>
      <c r="H872" s="103">
        <v>2015</v>
      </c>
      <c r="I872" s="128">
        <v>42079</v>
      </c>
      <c r="J872" s="128"/>
      <c r="K872" s="127" t="s">
        <v>11658</v>
      </c>
      <c r="L872" s="126" t="s">
        <v>153</v>
      </c>
      <c r="M872" s="141" t="s">
        <v>154</v>
      </c>
      <c r="N872" s="126" t="s">
        <v>153</v>
      </c>
      <c r="O872" s="127" t="s">
        <v>98</v>
      </c>
      <c r="P872" s="127" t="s">
        <v>98</v>
      </c>
      <c r="Q872" s="416">
        <v>5150000</v>
      </c>
      <c r="R872" s="103"/>
      <c r="S872" s="127"/>
      <c r="T872" s="127"/>
      <c r="U872" s="120">
        <v>41962</v>
      </c>
      <c r="V872" s="523">
        <f t="shared" si="215"/>
        <v>-117</v>
      </c>
      <c r="W872" s="127"/>
      <c r="X872" s="141" t="s">
        <v>11818</v>
      </c>
      <c r="Y872" s="424" t="s">
        <v>11819</v>
      </c>
      <c r="Z872" s="126" t="s">
        <v>11672</v>
      </c>
      <c r="AA872" s="103"/>
      <c r="AB872" s="126" t="s">
        <v>635</v>
      </c>
      <c r="AC872" s="103"/>
      <c r="AD872" s="103"/>
      <c r="AE872" s="103"/>
      <c r="AF872" s="121" t="s">
        <v>11683</v>
      </c>
      <c r="AG872" s="126"/>
      <c r="AH872" s="524"/>
      <c r="AI872" s="524"/>
      <c r="AJ872" s="121"/>
      <c r="AK872" s="121"/>
      <c r="AL872" s="121"/>
      <c r="AM872" s="120"/>
      <c r="AN872" s="120"/>
      <c r="AO872" s="120"/>
      <c r="AP872" s="121"/>
      <c r="AQ872" s="525"/>
      <c r="AR872" s="525">
        <f t="shared" ca="1" si="218"/>
        <v>42347</v>
      </c>
      <c r="AS872" s="121"/>
      <c r="AT872" s="121"/>
      <c r="AU872" s="121">
        <v>0</v>
      </c>
      <c r="AV872" s="122"/>
      <c r="AX872" s="121"/>
      <c r="AZ872" s="120">
        <v>42107</v>
      </c>
      <c r="BA872" s="120">
        <v>42123</v>
      </c>
      <c r="BB872" s="121">
        <v>5000012576</v>
      </c>
      <c r="BC872" s="522">
        <f t="shared" si="217"/>
        <v>5150000</v>
      </c>
      <c r="BD872" s="121"/>
      <c r="BE872" s="516"/>
      <c r="BF872" s="122">
        <v>42124</v>
      </c>
      <c r="BG872" s="88" t="s">
        <v>116</v>
      </c>
      <c r="BH872" s="121" t="s">
        <v>1307</v>
      </c>
      <c r="BI872" s="122">
        <v>42137</v>
      </c>
      <c r="BJ872" s="190">
        <v>42170</v>
      </c>
      <c r="BK872" s="526" t="s">
        <v>167</v>
      </c>
      <c r="BL872" s="534">
        <f>F872</f>
        <v>5150000</v>
      </c>
      <c r="BQ872" t="str">
        <f t="shared" si="207"/>
        <v>IBS</v>
      </c>
      <c r="BR872" t="str">
        <f t="shared" si="208"/>
        <v>HK-14-2065</v>
      </c>
      <c r="BS872" s="91">
        <f t="shared" si="209"/>
        <v>2015</v>
      </c>
      <c r="BT872">
        <f t="shared" si="219"/>
        <v>42107</v>
      </c>
      <c r="BU872" s="91">
        <f t="shared" si="219"/>
        <v>42123</v>
      </c>
      <c r="BW872" t="str">
        <f t="shared" si="210"/>
        <v>Site : SMG Smart Belawan - MDN_04N132</v>
      </c>
      <c r="BX872" t="str">
        <f t="shared" si="211"/>
        <v>Tipe Tower : SST</v>
      </c>
      <c r="BY872">
        <f t="shared" si="212"/>
        <v>2100003101</v>
      </c>
      <c r="BZ872" s="92" t="str">
        <f t="shared" si="212"/>
        <v>Tower needs strengthening MDN_04N132</v>
      </c>
      <c r="CD872" s="531"/>
      <c r="CE872" s="90">
        <v>5150000</v>
      </c>
    </row>
    <row r="873" spans="2:83" ht="15" customHeight="1" x14ac:dyDescent="0.25">
      <c r="B873" s="103">
        <f t="shared" si="216"/>
        <v>724</v>
      </c>
      <c r="C873" s="126" t="s">
        <v>11820</v>
      </c>
      <c r="D873" s="126">
        <v>2100002631</v>
      </c>
      <c r="E873" s="121" t="s">
        <v>2838</v>
      </c>
      <c r="F873" s="522">
        <v>900000</v>
      </c>
      <c r="G873" s="127">
        <v>12</v>
      </c>
      <c r="H873" s="103">
        <v>2014</v>
      </c>
      <c r="I873" s="128">
        <v>42004</v>
      </c>
      <c r="J873" s="128"/>
      <c r="K873" s="127" t="s">
        <v>11658</v>
      </c>
      <c r="L873" s="126" t="s">
        <v>153</v>
      </c>
      <c r="M873" s="141" t="s">
        <v>154</v>
      </c>
      <c r="N873" s="126" t="s">
        <v>153</v>
      </c>
      <c r="O873" s="127" t="s">
        <v>98</v>
      </c>
      <c r="P873" s="127" t="s">
        <v>98</v>
      </c>
      <c r="Q873" s="416">
        <v>2500000</v>
      </c>
      <c r="R873" s="103"/>
      <c r="S873" s="127"/>
      <c r="T873" s="127"/>
      <c r="U873" s="120">
        <v>41964</v>
      </c>
      <c r="V873" s="523">
        <f t="shared" si="215"/>
        <v>-40</v>
      </c>
      <c r="W873" s="127"/>
      <c r="X873" s="141" t="s">
        <v>3546</v>
      </c>
      <c r="Y873" s="424" t="s">
        <v>3547</v>
      </c>
      <c r="Z873" s="126" t="s">
        <v>2838</v>
      </c>
      <c r="AA873" s="103"/>
      <c r="AB873" s="126" t="s">
        <v>635</v>
      </c>
      <c r="AC873" s="103"/>
      <c r="AD873" s="103"/>
      <c r="AE873" s="103"/>
      <c r="AF873" s="121" t="s">
        <v>11683</v>
      </c>
      <c r="AG873" s="126"/>
      <c r="AH873" s="524"/>
      <c r="AI873" s="524"/>
      <c r="AJ873" s="121"/>
      <c r="AK873" s="121"/>
      <c r="AL873" s="121"/>
      <c r="AM873" s="120"/>
      <c r="AN873" s="120"/>
      <c r="AO873" s="120"/>
      <c r="AP873" s="121"/>
      <c r="AQ873" s="525"/>
      <c r="AR873" s="525">
        <f t="shared" ca="1" si="218"/>
        <v>42347</v>
      </c>
      <c r="AS873" s="121"/>
      <c r="AT873" s="126"/>
      <c r="AU873" s="121"/>
      <c r="AV873" s="122"/>
      <c r="AX873" s="121"/>
      <c r="AZ873" s="120">
        <v>42060</v>
      </c>
      <c r="BA873" s="120">
        <v>42066</v>
      </c>
      <c r="BB873" s="121"/>
      <c r="BC873" s="522">
        <f t="shared" si="217"/>
        <v>900000</v>
      </c>
      <c r="BD873" s="516">
        <f>BC873-BE873</f>
        <v>0</v>
      </c>
      <c r="BE873" s="522">
        <v>900000</v>
      </c>
      <c r="BF873" s="122">
        <v>42067</v>
      </c>
      <c r="BG873" s="141" t="s">
        <v>116</v>
      </c>
      <c r="BH873" s="121" t="s">
        <v>11821</v>
      </c>
      <c r="BI873" s="122">
        <v>42067</v>
      </c>
      <c r="BJ873" s="190">
        <v>42100</v>
      </c>
      <c r="BK873" s="526" t="s">
        <v>167</v>
      </c>
      <c r="BL873" s="516">
        <v>900000</v>
      </c>
      <c r="BQ873" t="str">
        <f t="shared" si="207"/>
        <v>IBS</v>
      </c>
      <c r="BR873" t="str">
        <f t="shared" si="208"/>
        <v>HK-14-2066</v>
      </c>
      <c r="BS873" s="91">
        <f t="shared" si="209"/>
        <v>2014</v>
      </c>
      <c r="BT873">
        <f t="shared" si="219"/>
        <v>42060</v>
      </c>
      <c r="BU873" s="91">
        <f t="shared" si="219"/>
        <v>42066</v>
      </c>
      <c r="BW873" t="str">
        <f t="shared" si="210"/>
        <v>Site : Monginsidi - MDN_02N053</v>
      </c>
      <c r="BX873" t="str">
        <f t="shared" si="211"/>
        <v>Tipe Tower : SST</v>
      </c>
      <c r="BY873">
        <f t="shared" si="212"/>
        <v>2100002631</v>
      </c>
      <c r="BZ873" s="92" t="str">
        <f t="shared" si="212"/>
        <v>Tower Assesment</v>
      </c>
      <c r="CD873" s="531" t="s">
        <v>3540</v>
      </c>
      <c r="CE873" s="90">
        <v>2500000</v>
      </c>
    </row>
    <row r="874" spans="2:83" ht="15" customHeight="1" x14ac:dyDescent="0.25">
      <c r="B874" s="103">
        <f t="shared" si="216"/>
        <v>725</v>
      </c>
      <c r="C874" s="126" t="s">
        <v>11822</v>
      </c>
      <c r="D874" s="126">
        <v>2100002630</v>
      </c>
      <c r="E874" s="121" t="s">
        <v>2838</v>
      </c>
      <c r="F874" s="522">
        <v>900000</v>
      </c>
      <c r="G874" s="127">
        <v>12</v>
      </c>
      <c r="H874" s="103">
        <v>2014</v>
      </c>
      <c r="I874" s="128">
        <v>42004</v>
      </c>
      <c r="J874" s="128"/>
      <c r="K874" s="127" t="s">
        <v>11658</v>
      </c>
      <c r="L874" s="126" t="s">
        <v>153</v>
      </c>
      <c r="M874" s="141" t="s">
        <v>154</v>
      </c>
      <c r="N874" s="126" t="s">
        <v>153</v>
      </c>
      <c r="O874" s="127" t="s">
        <v>98</v>
      </c>
      <c r="P874" s="127" t="s">
        <v>98</v>
      </c>
      <c r="Q874" s="416">
        <v>900000</v>
      </c>
      <c r="R874" s="103"/>
      <c r="S874" s="127"/>
      <c r="T874" s="127"/>
      <c r="U874" s="120">
        <v>41965</v>
      </c>
      <c r="V874" s="523">
        <f t="shared" si="215"/>
        <v>-39</v>
      </c>
      <c r="W874" s="127"/>
      <c r="X874" s="141" t="s">
        <v>11823</v>
      </c>
      <c r="Y874" s="424" t="s">
        <v>11824</v>
      </c>
      <c r="Z874" s="126" t="s">
        <v>2838</v>
      </c>
      <c r="AA874" s="103"/>
      <c r="AB874" s="126" t="s">
        <v>635</v>
      </c>
      <c r="AC874" s="103"/>
      <c r="AD874" s="103"/>
      <c r="AE874" s="103"/>
      <c r="AF874" s="121" t="s">
        <v>2334</v>
      </c>
      <c r="AG874" s="126"/>
      <c r="AH874" s="524"/>
      <c r="AI874" s="524"/>
      <c r="AJ874" s="121"/>
      <c r="AK874" s="121"/>
      <c r="AL874" s="121"/>
      <c r="AM874" s="120"/>
      <c r="AN874" s="120"/>
      <c r="AO874" s="120"/>
      <c r="AP874" s="121"/>
      <c r="AQ874" s="525"/>
      <c r="AR874" s="525">
        <f t="shared" ca="1" si="218"/>
        <v>42347</v>
      </c>
      <c r="AS874" s="121"/>
      <c r="AT874" s="126"/>
      <c r="AU874" s="121"/>
      <c r="AV874" s="120"/>
      <c r="AX874" s="121"/>
      <c r="AZ874" s="120">
        <v>42060</v>
      </c>
      <c r="BA874" s="120">
        <v>42066</v>
      </c>
      <c r="BB874" s="121"/>
      <c r="BC874" s="522">
        <f t="shared" si="217"/>
        <v>900000</v>
      </c>
      <c r="BD874" s="516">
        <f>BC874-BE874</f>
        <v>0</v>
      </c>
      <c r="BE874" s="522">
        <v>900000</v>
      </c>
      <c r="BF874" s="122">
        <v>42067</v>
      </c>
      <c r="BG874" s="141" t="s">
        <v>116</v>
      </c>
      <c r="BH874" s="121" t="s">
        <v>11815</v>
      </c>
      <c r="BI874" s="122">
        <v>42067</v>
      </c>
      <c r="BJ874" s="190">
        <v>42100</v>
      </c>
      <c r="BK874" s="526" t="s">
        <v>167</v>
      </c>
      <c r="BL874" s="534">
        <f>F874</f>
        <v>900000</v>
      </c>
      <c r="BQ874" t="str">
        <f t="shared" si="207"/>
        <v>IBS</v>
      </c>
      <c r="BR874" t="str">
        <f t="shared" si="208"/>
        <v>HK-14-2067</v>
      </c>
      <c r="BS874" s="91">
        <f t="shared" si="209"/>
        <v>2014</v>
      </c>
      <c r="BT874">
        <f t="shared" si="219"/>
        <v>42060</v>
      </c>
      <c r="BU874" s="91">
        <f t="shared" si="219"/>
        <v>42066</v>
      </c>
      <c r="BW874" t="str">
        <f t="shared" si="210"/>
        <v>Site : Puncak Sekuning - PLB_01N117</v>
      </c>
      <c r="BX874" t="str">
        <f t="shared" si="211"/>
        <v>Tipe Tower : SST</v>
      </c>
      <c r="BY874">
        <f t="shared" si="212"/>
        <v>2100002630</v>
      </c>
      <c r="BZ874" s="92" t="str">
        <f t="shared" si="212"/>
        <v>Tower Assesment</v>
      </c>
      <c r="CD874" s="531"/>
      <c r="CE874" s="90">
        <v>900000</v>
      </c>
    </row>
    <row r="875" spans="2:83" ht="15" customHeight="1" x14ac:dyDescent="0.25">
      <c r="B875" s="103">
        <f t="shared" si="216"/>
        <v>726</v>
      </c>
      <c r="C875" s="126" t="s">
        <v>11825</v>
      </c>
      <c r="D875" s="126">
        <v>2100003587</v>
      </c>
      <c r="E875" s="126" t="s">
        <v>334</v>
      </c>
      <c r="F875" s="522">
        <v>4400000</v>
      </c>
      <c r="G875" s="127" t="s">
        <v>335</v>
      </c>
      <c r="H875" s="103">
        <v>2015</v>
      </c>
      <c r="I875" s="128">
        <v>42150</v>
      </c>
      <c r="J875" s="128">
        <v>42171</v>
      </c>
      <c r="K875" s="127" t="s">
        <v>11658</v>
      </c>
      <c r="L875" s="126" t="s">
        <v>153</v>
      </c>
      <c r="M875" s="141" t="s">
        <v>154</v>
      </c>
      <c r="N875" s="126" t="s">
        <v>153</v>
      </c>
      <c r="O875" s="127" t="s">
        <v>98</v>
      </c>
      <c r="P875" s="127" t="s">
        <v>98</v>
      </c>
      <c r="Q875" s="416">
        <v>4400000</v>
      </c>
      <c r="R875" s="103"/>
      <c r="S875" s="127"/>
      <c r="T875" s="127"/>
      <c r="U875" s="120">
        <v>41966</v>
      </c>
      <c r="V875" s="523">
        <f t="shared" si="215"/>
        <v>-184</v>
      </c>
      <c r="W875" s="127"/>
      <c r="X875" s="141" t="s">
        <v>11826</v>
      </c>
      <c r="Y875" s="424" t="s">
        <v>11827</v>
      </c>
      <c r="Z875" s="126" t="s">
        <v>11672</v>
      </c>
      <c r="AA875" s="103"/>
      <c r="AB875" s="126" t="s">
        <v>635</v>
      </c>
      <c r="AC875" s="103"/>
      <c r="AD875" s="103"/>
      <c r="AE875" s="103"/>
      <c r="AF875" s="121" t="s">
        <v>2334</v>
      </c>
      <c r="AG875" s="126"/>
      <c r="AH875" s="524"/>
      <c r="AI875" s="524"/>
      <c r="AJ875" s="121"/>
      <c r="AK875" s="121"/>
      <c r="AL875" s="121"/>
      <c r="AM875" s="120"/>
      <c r="AN875" s="120"/>
      <c r="AO875" s="120"/>
      <c r="AP875" s="121"/>
      <c r="AQ875" s="525"/>
      <c r="AR875" s="525">
        <f t="shared" ca="1" si="218"/>
        <v>42347</v>
      </c>
      <c r="AS875" s="121"/>
      <c r="AT875" s="121"/>
      <c r="AU875" s="121">
        <v>0</v>
      </c>
      <c r="AV875" s="122"/>
      <c r="AX875" s="121"/>
      <c r="AZ875" s="120">
        <v>42172</v>
      </c>
      <c r="BA875" s="120">
        <v>42178</v>
      </c>
      <c r="BB875" s="121"/>
      <c r="BC875" s="522">
        <f t="shared" si="217"/>
        <v>4400000</v>
      </c>
      <c r="BD875" s="121"/>
      <c r="BE875" s="516"/>
      <c r="BF875" s="122">
        <v>42178</v>
      </c>
      <c r="BG875" s="141" t="s">
        <v>116</v>
      </c>
      <c r="BH875" s="121" t="s">
        <v>340</v>
      </c>
      <c r="BI875" s="122">
        <v>42179</v>
      </c>
      <c r="BJ875" s="190">
        <v>42214</v>
      </c>
      <c r="BK875" s="526" t="s">
        <v>167</v>
      </c>
      <c r="BL875" s="674">
        <v>4400000</v>
      </c>
      <c r="BQ875" t="str">
        <f t="shared" si="207"/>
        <v>IBS</v>
      </c>
      <c r="BR875" t="str">
        <f t="shared" si="208"/>
        <v>HK-14-2068</v>
      </c>
      <c r="BS875" s="91">
        <f t="shared" si="209"/>
        <v>2015</v>
      </c>
      <c r="BT875">
        <f t="shared" si="219"/>
        <v>42172</v>
      </c>
      <c r="BU875" s="91">
        <f t="shared" si="219"/>
        <v>42178</v>
      </c>
      <c r="BW875" t="str">
        <f t="shared" si="210"/>
        <v>Site : Pusri - PLB_02N126</v>
      </c>
      <c r="BX875" t="str">
        <f t="shared" si="211"/>
        <v>Tipe Tower : SST</v>
      </c>
      <c r="BY875">
        <f t="shared" si="212"/>
        <v>2100003587</v>
      </c>
      <c r="BZ875" s="92" t="str">
        <f t="shared" si="212"/>
        <v>Strengthening Design Analys</v>
      </c>
      <c r="CD875" s="531" t="s">
        <v>198</v>
      </c>
      <c r="CE875" s="90">
        <v>4400000</v>
      </c>
    </row>
    <row r="876" spans="2:83" ht="15" customHeight="1" x14ac:dyDescent="0.25">
      <c r="B876" s="103">
        <f t="shared" si="216"/>
        <v>727</v>
      </c>
      <c r="C876" s="126" t="s">
        <v>11828</v>
      </c>
      <c r="D876" s="126">
        <v>2100002630</v>
      </c>
      <c r="E876" s="121" t="s">
        <v>2838</v>
      </c>
      <c r="F876" s="522">
        <v>900000</v>
      </c>
      <c r="G876" s="127">
        <v>12</v>
      </c>
      <c r="H876" s="103">
        <v>2014</v>
      </c>
      <c r="I876" s="128">
        <v>42004</v>
      </c>
      <c r="J876" s="128"/>
      <c r="K876" s="127" t="s">
        <v>11658</v>
      </c>
      <c r="L876" s="126" t="s">
        <v>153</v>
      </c>
      <c r="M876" s="141" t="s">
        <v>154</v>
      </c>
      <c r="N876" s="126" t="s">
        <v>153</v>
      </c>
      <c r="O876" s="127" t="s">
        <v>98</v>
      </c>
      <c r="P876" s="127" t="s">
        <v>98</v>
      </c>
      <c r="Q876" s="416">
        <v>900000</v>
      </c>
      <c r="R876" s="103"/>
      <c r="S876" s="127"/>
      <c r="T876" s="127"/>
      <c r="U876" s="120">
        <v>41967</v>
      </c>
      <c r="V876" s="523">
        <f t="shared" si="215"/>
        <v>-37</v>
      </c>
      <c r="W876" s="127"/>
      <c r="X876" s="141" t="s">
        <v>11829</v>
      </c>
      <c r="Y876" s="424" t="s">
        <v>11830</v>
      </c>
      <c r="Z876" s="126" t="s">
        <v>2838</v>
      </c>
      <c r="AA876" s="103"/>
      <c r="AB876" s="126" t="s">
        <v>635</v>
      </c>
      <c r="AC876" s="103"/>
      <c r="AD876" s="103"/>
      <c r="AE876" s="103"/>
      <c r="AF876" s="121" t="s">
        <v>2334</v>
      </c>
      <c r="AG876" s="126"/>
      <c r="AH876" s="524"/>
      <c r="AI876" s="524"/>
      <c r="AJ876" s="121"/>
      <c r="AK876" s="121"/>
      <c r="AL876" s="121"/>
      <c r="AM876" s="120"/>
      <c r="AN876" s="120"/>
      <c r="AO876" s="120"/>
      <c r="AP876" s="121"/>
      <c r="AQ876" s="525"/>
      <c r="AR876" s="525">
        <f t="shared" ca="1" si="218"/>
        <v>42347</v>
      </c>
      <c r="AS876" s="121"/>
      <c r="AT876" s="126"/>
      <c r="AU876" s="121"/>
      <c r="AV876" s="120"/>
      <c r="AX876" s="121"/>
      <c r="AZ876" s="120">
        <v>42060</v>
      </c>
      <c r="BA876" s="120">
        <v>42066</v>
      </c>
      <c r="BB876" s="121"/>
      <c r="BC876" s="522">
        <f t="shared" si="217"/>
        <v>900000</v>
      </c>
      <c r="BD876" s="516">
        <f>BC876-BE876</f>
        <v>0</v>
      </c>
      <c r="BE876" s="522">
        <v>900000</v>
      </c>
      <c r="BF876" s="122">
        <v>42067</v>
      </c>
      <c r="BG876" s="141" t="s">
        <v>116</v>
      </c>
      <c r="BH876" s="121" t="s">
        <v>11815</v>
      </c>
      <c r="BI876" s="122">
        <v>42067</v>
      </c>
      <c r="BJ876" s="190">
        <v>42100</v>
      </c>
      <c r="BK876" s="526" t="s">
        <v>167</v>
      </c>
      <c r="BL876" s="534">
        <f>F876</f>
        <v>900000</v>
      </c>
      <c r="BQ876" t="str">
        <f t="shared" si="207"/>
        <v>IBS</v>
      </c>
      <c r="BR876" t="str">
        <f t="shared" si="208"/>
        <v>HK-14-2069</v>
      </c>
      <c r="BS876" s="91">
        <f t="shared" si="209"/>
        <v>2014</v>
      </c>
      <c r="BT876">
        <f t="shared" si="219"/>
        <v>42060</v>
      </c>
      <c r="BU876" s="91">
        <f t="shared" si="219"/>
        <v>42066</v>
      </c>
      <c r="BW876" t="str">
        <f t="shared" si="210"/>
        <v>Site : Pasar Plaju (Not Sukabangun) - PLB_02N127</v>
      </c>
      <c r="BX876" t="str">
        <f t="shared" si="211"/>
        <v>Tipe Tower : SST</v>
      </c>
      <c r="BY876">
        <f t="shared" si="212"/>
        <v>2100002630</v>
      </c>
      <c r="BZ876" s="92" t="str">
        <f t="shared" si="212"/>
        <v>Tower Assesment</v>
      </c>
      <c r="CD876" s="531"/>
      <c r="CE876" s="90">
        <v>900000</v>
      </c>
    </row>
    <row r="877" spans="2:83" ht="15" customHeight="1" x14ac:dyDescent="0.25">
      <c r="B877" s="103">
        <f t="shared" si="216"/>
        <v>728</v>
      </c>
      <c r="C877" s="126" t="s">
        <v>11831</v>
      </c>
      <c r="D877" s="126">
        <v>2100004182</v>
      </c>
      <c r="E877" s="683" t="s">
        <v>1350</v>
      </c>
      <c r="F877" s="684">
        <v>3250000</v>
      </c>
      <c r="G877" s="685" t="s">
        <v>979</v>
      </c>
      <c r="H877" s="686">
        <v>2015</v>
      </c>
      <c r="I877" s="687">
        <v>42228</v>
      </c>
      <c r="J877" s="687">
        <v>42235</v>
      </c>
      <c r="K877" s="127" t="s">
        <v>11658</v>
      </c>
      <c r="L877" s="126" t="s">
        <v>153</v>
      </c>
      <c r="M877" s="141" t="s">
        <v>154</v>
      </c>
      <c r="N877" s="126" t="s">
        <v>153</v>
      </c>
      <c r="O877" s="127" t="s">
        <v>98</v>
      </c>
      <c r="P877" s="127" t="s">
        <v>98</v>
      </c>
      <c r="Q877" s="416">
        <v>6400000</v>
      </c>
      <c r="R877" s="103"/>
      <c r="S877" s="127"/>
      <c r="T877" s="127"/>
      <c r="U877" s="120">
        <v>41961</v>
      </c>
      <c r="V877" s="523">
        <f t="shared" si="215"/>
        <v>-267</v>
      </c>
      <c r="W877" s="127"/>
      <c r="X877" s="141" t="s">
        <v>11832</v>
      </c>
      <c r="Y877" s="424" t="s">
        <v>11833</v>
      </c>
      <c r="Z877" s="126" t="s">
        <v>11672</v>
      </c>
      <c r="AA877" s="103"/>
      <c r="AB877" s="126" t="s">
        <v>635</v>
      </c>
      <c r="AC877" s="103"/>
      <c r="AD877" s="103"/>
      <c r="AE877" s="103"/>
      <c r="AF877" s="121" t="s">
        <v>2334</v>
      </c>
      <c r="AG877" s="126"/>
      <c r="AH877" s="524"/>
      <c r="AI877" s="524"/>
      <c r="AJ877" s="121"/>
      <c r="AK877" s="121"/>
      <c r="AL877" s="121"/>
      <c r="AM877" s="120"/>
      <c r="AN877" s="120"/>
      <c r="AO877" s="120"/>
      <c r="AP877" s="121"/>
      <c r="AQ877" s="525"/>
      <c r="AR877" s="525">
        <f t="shared" ca="1" si="218"/>
        <v>42347</v>
      </c>
      <c r="AS877" s="121"/>
      <c r="AT877" s="121"/>
      <c r="AU877" s="122">
        <v>42236</v>
      </c>
      <c r="AV877" s="122"/>
      <c r="AX877" s="126"/>
      <c r="AZ877" s="120">
        <v>42236</v>
      </c>
      <c r="BA877" s="120">
        <v>42256</v>
      </c>
      <c r="BB877" s="121"/>
      <c r="BC877" s="522">
        <f t="shared" si="217"/>
        <v>3250000</v>
      </c>
      <c r="BD877" s="121"/>
      <c r="BE877" s="516"/>
      <c r="BF877" s="122">
        <v>42257</v>
      </c>
      <c r="BG877" s="141" t="s">
        <v>116</v>
      </c>
      <c r="BH877" s="121" t="s">
        <v>1357</v>
      </c>
      <c r="BI877" s="122">
        <v>42262</v>
      </c>
      <c r="BJ877" s="190">
        <v>42293</v>
      </c>
      <c r="BK877" s="526" t="s">
        <v>167</v>
      </c>
      <c r="BL877" s="119">
        <v>3250000</v>
      </c>
      <c r="BQ877" t="str">
        <f t="shared" si="207"/>
        <v>IBS</v>
      </c>
      <c r="BR877" t="str">
        <f t="shared" si="208"/>
        <v>HK-14-2070</v>
      </c>
      <c r="BS877" s="91">
        <f t="shared" si="209"/>
        <v>2015</v>
      </c>
      <c r="BT877">
        <f t="shared" si="219"/>
        <v>42236</v>
      </c>
      <c r="BU877" s="91">
        <f t="shared" si="219"/>
        <v>42256</v>
      </c>
      <c r="BW877" t="str">
        <f t="shared" si="210"/>
        <v>Site : KM 12 - PLB_04N112</v>
      </c>
      <c r="BX877" t="str">
        <f t="shared" si="211"/>
        <v>Tipe Tower : SST</v>
      </c>
      <c r="BY877">
        <f t="shared" si="212"/>
        <v>2100004182</v>
      </c>
      <c r="BZ877" s="92" t="str">
        <f t="shared" si="212"/>
        <v>Strengthening Tower Design</v>
      </c>
      <c r="CD877" s="531" t="s">
        <v>263</v>
      </c>
      <c r="CE877" s="90">
        <v>6400000</v>
      </c>
    </row>
    <row r="878" spans="2:83" ht="15" customHeight="1" x14ac:dyDescent="0.25">
      <c r="B878" s="103">
        <f t="shared" si="216"/>
        <v>729</v>
      </c>
      <c r="C878" s="126" t="s">
        <v>11834</v>
      </c>
      <c r="D878" s="126">
        <v>2100002630</v>
      </c>
      <c r="E878" s="121" t="s">
        <v>2838</v>
      </c>
      <c r="F878" s="522">
        <v>900000</v>
      </c>
      <c r="G878" s="127">
        <v>12</v>
      </c>
      <c r="H878" s="103">
        <v>2014</v>
      </c>
      <c r="I878" s="128">
        <v>42004</v>
      </c>
      <c r="J878" s="128"/>
      <c r="K878" s="127" t="s">
        <v>11658</v>
      </c>
      <c r="L878" s="126" t="s">
        <v>153</v>
      </c>
      <c r="M878" s="141" t="s">
        <v>154</v>
      </c>
      <c r="N878" s="126" t="s">
        <v>153</v>
      </c>
      <c r="O878" s="127" t="s">
        <v>98</v>
      </c>
      <c r="P878" s="127" t="s">
        <v>98</v>
      </c>
      <c r="Q878" s="416">
        <v>2500000</v>
      </c>
      <c r="R878" s="103"/>
      <c r="S878" s="127"/>
      <c r="T878" s="127"/>
      <c r="U878" s="120">
        <v>41962</v>
      </c>
      <c r="V878" s="523">
        <f t="shared" si="215"/>
        <v>-42</v>
      </c>
      <c r="W878" s="127"/>
      <c r="X878" s="141" t="s">
        <v>3537</v>
      </c>
      <c r="Y878" s="424" t="s">
        <v>3538</v>
      </c>
      <c r="Z878" s="126" t="s">
        <v>2838</v>
      </c>
      <c r="AA878" s="103"/>
      <c r="AB878" s="126" t="s">
        <v>635</v>
      </c>
      <c r="AC878" s="103"/>
      <c r="AD878" s="103"/>
      <c r="AE878" s="103"/>
      <c r="AF878" s="121" t="s">
        <v>11683</v>
      </c>
      <c r="AG878" s="126"/>
      <c r="AH878" s="524"/>
      <c r="AI878" s="524"/>
      <c r="AJ878" s="121"/>
      <c r="AK878" s="121"/>
      <c r="AL878" s="121"/>
      <c r="AM878" s="120"/>
      <c r="AN878" s="120"/>
      <c r="AO878" s="120"/>
      <c r="AP878" s="121"/>
      <c r="AQ878" s="525"/>
      <c r="AR878" s="525">
        <f t="shared" ca="1" si="218"/>
        <v>42347</v>
      </c>
      <c r="AS878" s="121"/>
      <c r="AT878" s="126"/>
      <c r="AU878" s="121"/>
      <c r="AV878" s="120"/>
      <c r="AX878" s="121"/>
      <c r="AZ878" s="120">
        <v>42060</v>
      </c>
      <c r="BA878" s="120">
        <v>42066</v>
      </c>
      <c r="BB878" s="121"/>
      <c r="BC878" s="522">
        <f t="shared" si="217"/>
        <v>900000</v>
      </c>
      <c r="BD878" s="516">
        <f>BC878-BE878</f>
        <v>0</v>
      </c>
      <c r="BE878" s="522">
        <v>900000</v>
      </c>
      <c r="BF878" s="122">
        <v>42067</v>
      </c>
      <c r="BG878" s="141" t="s">
        <v>116</v>
      </c>
      <c r="BH878" s="121" t="s">
        <v>11815</v>
      </c>
      <c r="BI878" s="122">
        <v>42067</v>
      </c>
      <c r="BJ878" s="190">
        <v>42100</v>
      </c>
      <c r="BK878" s="526" t="s">
        <v>167</v>
      </c>
      <c r="BL878" s="516">
        <v>900000</v>
      </c>
      <c r="BQ878" t="str">
        <f t="shared" si="207"/>
        <v>IBS</v>
      </c>
      <c r="BR878" t="str">
        <f t="shared" si="208"/>
        <v>HK-14-2071</v>
      </c>
      <c r="BS878" s="91">
        <f t="shared" si="209"/>
        <v>2014</v>
      </c>
      <c r="BT878">
        <f t="shared" si="219"/>
        <v>42060</v>
      </c>
      <c r="BU878" s="91">
        <f t="shared" si="219"/>
        <v>42066</v>
      </c>
      <c r="BW878" t="str">
        <f t="shared" si="210"/>
        <v>Site : WR Supratman - MDN_06N115</v>
      </c>
      <c r="BX878" t="str">
        <f t="shared" si="211"/>
        <v>Tipe Tower : SST</v>
      </c>
      <c r="BY878">
        <f t="shared" si="212"/>
        <v>2100002630</v>
      </c>
      <c r="BZ878" s="92" t="str">
        <f t="shared" si="212"/>
        <v>Tower Assesment</v>
      </c>
      <c r="CD878" s="531" t="s">
        <v>3540</v>
      </c>
      <c r="CE878" s="90">
        <v>2500000</v>
      </c>
    </row>
    <row r="879" spans="2:83" ht="15" customHeight="1" x14ac:dyDescent="0.25">
      <c r="B879" s="103">
        <f t="shared" si="216"/>
        <v>730</v>
      </c>
      <c r="C879" s="126" t="s">
        <v>11835</v>
      </c>
      <c r="D879" s="126">
        <v>2100002630</v>
      </c>
      <c r="E879" s="121" t="s">
        <v>2838</v>
      </c>
      <c r="F879" s="522">
        <v>900000</v>
      </c>
      <c r="G879" s="127">
        <v>12</v>
      </c>
      <c r="H879" s="103">
        <v>2014</v>
      </c>
      <c r="I879" s="128">
        <v>42004</v>
      </c>
      <c r="J879" s="128"/>
      <c r="K879" s="127" t="s">
        <v>11658</v>
      </c>
      <c r="L879" s="126" t="s">
        <v>153</v>
      </c>
      <c r="M879" s="141" t="s">
        <v>154</v>
      </c>
      <c r="N879" s="126" t="s">
        <v>153</v>
      </c>
      <c r="O879" s="127" t="s">
        <v>98</v>
      </c>
      <c r="P879" s="127" t="s">
        <v>98</v>
      </c>
      <c r="Q879" s="416">
        <v>900000</v>
      </c>
      <c r="R879" s="103"/>
      <c r="S879" s="127"/>
      <c r="T879" s="127"/>
      <c r="U879" s="120">
        <v>41962</v>
      </c>
      <c r="V879" s="523">
        <f t="shared" si="215"/>
        <v>-42</v>
      </c>
      <c r="W879" s="127"/>
      <c r="X879" s="141" t="s">
        <v>11836</v>
      </c>
      <c r="Y879" s="424" t="s">
        <v>11837</v>
      </c>
      <c r="Z879" s="126" t="s">
        <v>2838</v>
      </c>
      <c r="AA879" s="103"/>
      <c r="AB879" s="126" t="s">
        <v>635</v>
      </c>
      <c r="AC879" s="103"/>
      <c r="AD879" s="103"/>
      <c r="AE879" s="103"/>
      <c r="AF879" s="121" t="s">
        <v>2334</v>
      </c>
      <c r="AG879" s="126"/>
      <c r="AH879" s="524"/>
      <c r="AI879" s="524"/>
      <c r="AJ879" s="121"/>
      <c r="AK879" s="121"/>
      <c r="AL879" s="121"/>
      <c r="AM879" s="120"/>
      <c r="AN879" s="120"/>
      <c r="AO879" s="120"/>
      <c r="AP879" s="121"/>
      <c r="AQ879" s="525"/>
      <c r="AR879" s="525">
        <f t="shared" ca="1" si="218"/>
        <v>42347</v>
      </c>
      <c r="AS879" s="121"/>
      <c r="AT879" s="126"/>
      <c r="AU879" s="121"/>
      <c r="AV879" s="120"/>
      <c r="AX879" s="121"/>
      <c r="AZ879" s="120">
        <v>42060</v>
      </c>
      <c r="BA879" s="120">
        <v>42066</v>
      </c>
      <c r="BB879" s="121"/>
      <c r="BC879" s="522">
        <f t="shared" si="217"/>
        <v>900000</v>
      </c>
      <c r="BD879" s="516">
        <f>BC879-BE879</f>
        <v>0</v>
      </c>
      <c r="BE879" s="522">
        <v>900000</v>
      </c>
      <c r="BF879" s="122">
        <v>42067</v>
      </c>
      <c r="BG879" s="141" t="s">
        <v>116</v>
      </c>
      <c r="BH879" s="121" t="s">
        <v>11815</v>
      </c>
      <c r="BI879" s="122">
        <v>42067</v>
      </c>
      <c r="BJ879" s="190">
        <v>42100</v>
      </c>
      <c r="BK879" s="526" t="s">
        <v>167</v>
      </c>
      <c r="BL879" s="534">
        <f t="shared" ref="BL879:BL884" si="220">F879</f>
        <v>900000</v>
      </c>
      <c r="BQ879" t="str">
        <f t="shared" si="207"/>
        <v>IBS</v>
      </c>
      <c r="BR879" t="str">
        <f t="shared" si="208"/>
        <v>HK-14-2072</v>
      </c>
      <c r="BS879" s="91">
        <f t="shared" si="209"/>
        <v>2014</v>
      </c>
      <c r="BT879">
        <f t="shared" si="219"/>
        <v>42060</v>
      </c>
      <c r="BU879" s="91">
        <f t="shared" si="219"/>
        <v>42066</v>
      </c>
      <c r="BW879" t="str">
        <f t="shared" si="210"/>
        <v>Site : Orde Baru - PLB_02N643</v>
      </c>
      <c r="BX879" t="str">
        <f t="shared" si="211"/>
        <v>Tipe Tower : SST</v>
      </c>
      <c r="BY879">
        <f t="shared" si="212"/>
        <v>2100002630</v>
      </c>
      <c r="BZ879" s="92" t="str">
        <f t="shared" si="212"/>
        <v>Tower Assesment</v>
      </c>
      <c r="CD879" s="531"/>
      <c r="CE879" s="90">
        <v>900000</v>
      </c>
    </row>
    <row r="880" spans="2:83" ht="15" customHeight="1" x14ac:dyDescent="0.25">
      <c r="B880" s="103">
        <f t="shared" si="216"/>
        <v>731</v>
      </c>
      <c r="C880" s="126" t="s">
        <v>11838</v>
      </c>
      <c r="D880" s="126">
        <v>2100003387</v>
      </c>
      <c r="E880" s="688" t="s">
        <v>150</v>
      </c>
      <c r="F880" s="689">
        <v>900000</v>
      </c>
      <c r="G880" s="127" t="s">
        <v>151</v>
      </c>
      <c r="H880" s="103">
        <v>2015</v>
      </c>
      <c r="I880" s="128">
        <v>42121</v>
      </c>
      <c r="J880" s="128">
        <v>42124</v>
      </c>
      <c r="K880" s="127" t="s">
        <v>11658</v>
      </c>
      <c r="L880" s="126" t="s">
        <v>153</v>
      </c>
      <c r="M880" s="141" t="s">
        <v>154</v>
      </c>
      <c r="N880" s="126" t="s">
        <v>153</v>
      </c>
      <c r="O880" s="127" t="s">
        <v>98</v>
      </c>
      <c r="P880" s="127" t="s">
        <v>98</v>
      </c>
      <c r="Q880" s="416">
        <v>900000</v>
      </c>
      <c r="R880" s="103"/>
      <c r="S880" s="127"/>
      <c r="T880" s="127"/>
      <c r="U880" s="120">
        <v>41962</v>
      </c>
      <c r="V880" s="523">
        <f t="shared" si="215"/>
        <v>-159</v>
      </c>
      <c r="W880" s="127"/>
      <c r="X880" s="141" t="s">
        <v>11839</v>
      </c>
      <c r="Y880" s="424" t="s">
        <v>11840</v>
      </c>
      <c r="Z880" s="126" t="s">
        <v>11672</v>
      </c>
      <c r="AA880" s="103"/>
      <c r="AB880" s="126" t="s">
        <v>635</v>
      </c>
      <c r="AC880" s="103"/>
      <c r="AD880" s="103"/>
      <c r="AE880" s="103"/>
      <c r="AF880" s="121"/>
      <c r="AG880" s="126"/>
      <c r="AH880" s="524"/>
      <c r="AI880" s="524"/>
      <c r="AJ880" s="121"/>
      <c r="AK880" s="121"/>
      <c r="AL880" s="121"/>
      <c r="AM880" s="120"/>
      <c r="AN880" s="120"/>
      <c r="AO880" s="120"/>
      <c r="AP880" s="121"/>
      <c r="AQ880" s="525"/>
      <c r="AR880" s="525">
        <f t="shared" ca="1" si="218"/>
        <v>42347</v>
      </c>
      <c r="AS880" s="121"/>
      <c r="AT880" s="121"/>
      <c r="AU880" s="121">
        <v>0</v>
      </c>
      <c r="AV880" s="122"/>
      <c r="AX880" s="121"/>
      <c r="AZ880" s="120">
        <v>42135</v>
      </c>
      <c r="BA880" s="120">
        <v>42144</v>
      </c>
      <c r="BB880" s="121">
        <v>5000013029</v>
      </c>
      <c r="BC880" s="522">
        <f t="shared" si="217"/>
        <v>900000</v>
      </c>
      <c r="BD880" s="121"/>
      <c r="BE880" s="516"/>
      <c r="BF880" s="122">
        <v>42145</v>
      </c>
      <c r="BG880" s="141" t="s">
        <v>242</v>
      </c>
      <c r="BH880" s="121" t="s">
        <v>2840</v>
      </c>
      <c r="BI880" s="122">
        <v>42151</v>
      </c>
      <c r="BJ880" s="190"/>
      <c r="BK880" s="526" t="s">
        <v>167</v>
      </c>
      <c r="BL880" s="534">
        <f t="shared" si="220"/>
        <v>900000</v>
      </c>
      <c r="BQ880" t="str">
        <f t="shared" si="207"/>
        <v>IBS</v>
      </c>
      <c r="BR880" t="str">
        <f t="shared" si="208"/>
        <v>HK-14-2073</v>
      </c>
      <c r="BS880" s="91">
        <f t="shared" si="209"/>
        <v>2015</v>
      </c>
      <c r="BT880">
        <f t="shared" si="219"/>
        <v>42135</v>
      </c>
      <c r="BU880" s="91">
        <f t="shared" si="219"/>
        <v>42144</v>
      </c>
      <c r="BW880" t="str">
        <f t="shared" si="210"/>
        <v>Site : Ateuk Jawo - ACH_01N606</v>
      </c>
      <c r="BX880" t="str">
        <f t="shared" si="211"/>
        <v>Tipe Tower : SST</v>
      </c>
      <c r="BY880">
        <f t="shared" si="212"/>
        <v>2100003387</v>
      </c>
      <c r="BZ880" s="92" t="str">
        <f t="shared" si="212"/>
        <v>Tower OK Assesment</v>
      </c>
      <c r="CD880" s="531"/>
      <c r="CE880" s="90">
        <v>900000</v>
      </c>
    </row>
    <row r="881" spans="2:83" ht="15" customHeight="1" x14ac:dyDescent="0.25">
      <c r="B881" s="103">
        <f t="shared" si="216"/>
        <v>732</v>
      </c>
      <c r="C881" s="126" t="s">
        <v>11841</v>
      </c>
      <c r="D881" s="126">
        <v>2100002630</v>
      </c>
      <c r="E881" s="121" t="s">
        <v>2838</v>
      </c>
      <c r="F881" s="522">
        <v>900000</v>
      </c>
      <c r="G881" s="127">
        <v>12</v>
      </c>
      <c r="H881" s="103">
        <v>2014</v>
      </c>
      <c r="I881" s="128">
        <v>42004</v>
      </c>
      <c r="J881" s="128"/>
      <c r="K881" s="127" t="s">
        <v>11658</v>
      </c>
      <c r="L881" s="126" t="s">
        <v>153</v>
      </c>
      <c r="M881" s="141" t="s">
        <v>154</v>
      </c>
      <c r="N881" s="126" t="s">
        <v>153</v>
      </c>
      <c r="O881" s="127" t="s">
        <v>98</v>
      </c>
      <c r="P881" s="127" t="s">
        <v>98</v>
      </c>
      <c r="Q881" s="416">
        <v>900000</v>
      </c>
      <c r="R881" s="103"/>
      <c r="S881" s="127"/>
      <c r="T881" s="127"/>
      <c r="U881" s="120">
        <v>41962</v>
      </c>
      <c r="V881" s="523">
        <f t="shared" si="215"/>
        <v>-42</v>
      </c>
      <c r="W881" s="127"/>
      <c r="X881" s="141" t="s">
        <v>11842</v>
      </c>
      <c r="Y881" s="424" t="s">
        <v>11843</v>
      </c>
      <c r="Z881" s="126" t="s">
        <v>2838</v>
      </c>
      <c r="AA881" s="103"/>
      <c r="AB881" s="126" t="s">
        <v>635</v>
      </c>
      <c r="AC881" s="103"/>
      <c r="AD881" s="103"/>
      <c r="AE881" s="103"/>
      <c r="AF881" s="121" t="s">
        <v>2334</v>
      </c>
      <c r="AG881" s="126"/>
      <c r="AH881" s="524"/>
      <c r="AI881" s="524"/>
      <c r="AJ881" s="121"/>
      <c r="AK881" s="121"/>
      <c r="AL881" s="121"/>
      <c r="AM881" s="120"/>
      <c r="AN881" s="120"/>
      <c r="AO881" s="120"/>
      <c r="AP881" s="121"/>
      <c r="AQ881" s="525"/>
      <c r="AR881" s="525">
        <f t="shared" ca="1" si="218"/>
        <v>42347</v>
      </c>
      <c r="AS881" s="121"/>
      <c r="AT881" s="126"/>
      <c r="AU881" s="121"/>
      <c r="AV881" s="120"/>
      <c r="AX881" s="121"/>
      <c r="AZ881" s="120">
        <v>42135</v>
      </c>
      <c r="BA881" s="120">
        <v>42066</v>
      </c>
      <c r="BB881" s="121"/>
      <c r="BC881" s="522">
        <f t="shared" si="217"/>
        <v>900000</v>
      </c>
      <c r="BD881" s="516">
        <f>BC881-BE881</f>
        <v>0</v>
      </c>
      <c r="BE881" s="522">
        <v>900000</v>
      </c>
      <c r="BF881" s="122">
        <v>42067</v>
      </c>
      <c r="BG881" s="141" t="s">
        <v>116</v>
      </c>
      <c r="BH881" s="121" t="s">
        <v>11815</v>
      </c>
      <c r="BI881" s="122">
        <v>42067</v>
      </c>
      <c r="BJ881" s="190">
        <v>42100</v>
      </c>
      <c r="BK881" s="526" t="s">
        <v>167</v>
      </c>
      <c r="BL881" s="534">
        <f t="shared" si="220"/>
        <v>900000</v>
      </c>
      <c r="BQ881" t="str">
        <f t="shared" si="207"/>
        <v>IBS</v>
      </c>
      <c r="BR881" t="str">
        <f t="shared" si="208"/>
        <v>HK-14-2074</v>
      </c>
      <c r="BS881" s="91">
        <f t="shared" si="209"/>
        <v>2014</v>
      </c>
      <c r="BT881">
        <f t="shared" si="219"/>
        <v>42135</v>
      </c>
      <c r="BU881" s="91">
        <f t="shared" si="219"/>
        <v>42066</v>
      </c>
      <c r="BW881" t="str">
        <f t="shared" si="210"/>
        <v>Site : Mojopahit Kertapati (Not Pusri) - PLB_01N120</v>
      </c>
      <c r="BX881" t="str">
        <f t="shared" si="211"/>
        <v>Tipe Tower : SST</v>
      </c>
      <c r="BY881">
        <f t="shared" si="212"/>
        <v>2100002630</v>
      </c>
      <c r="BZ881" s="92" t="str">
        <f t="shared" si="212"/>
        <v>Tower Assesment</v>
      </c>
      <c r="CD881" s="531"/>
      <c r="CE881" s="90">
        <v>900000</v>
      </c>
    </row>
    <row r="882" spans="2:83" ht="15" customHeight="1" x14ac:dyDescent="0.25">
      <c r="B882" s="103">
        <f t="shared" si="216"/>
        <v>733</v>
      </c>
      <c r="C882" s="126" t="s">
        <v>11844</v>
      </c>
      <c r="D882" s="126">
        <v>2100002631</v>
      </c>
      <c r="E882" s="121" t="s">
        <v>2838</v>
      </c>
      <c r="F882" s="522">
        <v>900000</v>
      </c>
      <c r="G882" s="127">
        <v>12</v>
      </c>
      <c r="H882" s="103">
        <v>2014</v>
      </c>
      <c r="I882" s="128">
        <v>42004</v>
      </c>
      <c r="J882" s="128"/>
      <c r="K882" s="127" t="s">
        <v>11658</v>
      </c>
      <c r="L882" s="126" t="s">
        <v>153</v>
      </c>
      <c r="M882" s="141" t="s">
        <v>154</v>
      </c>
      <c r="N882" s="126" t="s">
        <v>153</v>
      </c>
      <c r="O882" s="127" t="s">
        <v>98</v>
      </c>
      <c r="P882" s="127" t="s">
        <v>98</v>
      </c>
      <c r="Q882" s="416">
        <v>900000</v>
      </c>
      <c r="R882" s="103"/>
      <c r="S882" s="127"/>
      <c r="T882" s="127"/>
      <c r="U882" s="120">
        <v>41961</v>
      </c>
      <c r="V882" s="523">
        <f t="shared" si="215"/>
        <v>-43</v>
      </c>
      <c r="W882" s="127"/>
      <c r="X882" s="141" t="s">
        <v>11845</v>
      </c>
      <c r="Y882" s="424" t="s">
        <v>11846</v>
      </c>
      <c r="Z882" s="126" t="s">
        <v>2838</v>
      </c>
      <c r="AA882" s="103"/>
      <c r="AB882" s="126" t="s">
        <v>635</v>
      </c>
      <c r="AC882" s="103"/>
      <c r="AD882" s="103"/>
      <c r="AE882" s="103"/>
      <c r="AF882" s="121" t="s">
        <v>11683</v>
      </c>
      <c r="AG882" s="126"/>
      <c r="AH882" s="524"/>
      <c r="AI882" s="524"/>
      <c r="AJ882" s="121"/>
      <c r="AK882" s="121"/>
      <c r="AL882" s="121"/>
      <c r="AM882" s="120"/>
      <c r="AN882" s="120"/>
      <c r="AO882" s="120"/>
      <c r="AP882" s="121"/>
      <c r="AQ882" s="525"/>
      <c r="AR882" s="525">
        <f t="shared" ca="1" si="218"/>
        <v>42347</v>
      </c>
      <c r="AS882" s="121"/>
      <c r="AT882" s="126"/>
      <c r="AU882" s="121"/>
      <c r="AV882" s="122"/>
      <c r="AX882" s="121"/>
      <c r="AZ882" s="120">
        <v>42129</v>
      </c>
      <c r="BA882" s="120">
        <v>42066</v>
      </c>
      <c r="BB882" s="121"/>
      <c r="BC882" s="522">
        <f t="shared" si="217"/>
        <v>900000</v>
      </c>
      <c r="BD882" s="516">
        <f>BC882-BE882</f>
        <v>0</v>
      </c>
      <c r="BE882" s="522">
        <v>900000</v>
      </c>
      <c r="BF882" s="122">
        <v>42067</v>
      </c>
      <c r="BG882" s="141" t="s">
        <v>116</v>
      </c>
      <c r="BH882" s="121" t="s">
        <v>11821</v>
      </c>
      <c r="BI882" s="122">
        <v>42067</v>
      </c>
      <c r="BJ882" s="190">
        <v>42100</v>
      </c>
      <c r="BK882" s="526" t="s">
        <v>167</v>
      </c>
      <c r="BL882" s="534">
        <f t="shared" si="220"/>
        <v>900000</v>
      </c>
      <c r="BQ882" t="str">
        <f t="shared" si="207"/>
        <v>IBS</v>
      </c>
      <c r="BR882" t="str">
        <f t="shared" si="208"/>
        <v>HK-14-2075</v>
      </c>
      <c r="BS882" s="91">
        <f t="shared" si="209"/>
        <v>2014</v>
      </c>
      <c r="BT882">
        <f t="shared" si="219"/>
        <v>42129</v>
      </c>
      <c r="BU882" s="91">
        <f t="shared" si="219"/>
        <v>42066</v>
      </c>
      <c r="BW882" t="str">
        <f t="shared" si="210"/>
        <v>Site : Martubung - MDN_04N088</v>
      </c>
      <c r="BX882" t="str">
        <f t="shared" si="211"/>
        <v>Tipe Tower : SST</v>
      </c>
      <c r="BY882">
        <f t="shared" si="212"/>
        <v>2100002631</v>
      </c>
      <c r="BZ882" s="92" t="str">
        <f t="shared" si="212"/>
        <v>Tower Assesment</v>
      </c>
      <c r="CD882" s="531"/>
      <c r="CE882" s="90">
        <v>900000</v>
      </c>
    </row>
    <row r="883" spans="2:83" ht="15" customHeight="1" x14ac:dyDescent="0.25">
      <c r="B883" s="103">
        <f t="shared" si="216"/>
        <v>734</v>
      </c>
      <c r="C883" s="126" t="s">
        <v>11847</v>
      </c>
      <c r="D883" s="126">
        <v>2100002630</v>
      </c>
      <c r="E883" s="121" t="s">
        <v>2838</v>
      </c>
      <c r="F883" s="522">
        <v>900000</v>
      </c>
      <c r="G883" s="127">
        <v>12</v>
      </c>
      <c r="H883" s="103">
        <v>2014</v>
      </c>
      <c r="I883" s="128">
        <v>42004</v>
      </c>
      <c r="J883" s="128"/>
      <c r="K883" s="127" t="s">
        <v>11658</v>
      </c>
      <c r="L883" s="126" t="s">
        <v>153</v>
      </c>
      <c r="M883" s="141" t="s">
        <v>154</v>
      </c>
      <c r="N883" s="126" t="s">
        <v>153</v>
      </c>
      <c r="O883" s="127" t="s">
        <v>98</v>
      </c>
      <c r="P883" s="127" t="s">
        <v>98</v>
      </c>
      <c r="Q883" s="416">
        <v>900000</v>
      </c>
      <c r="R883" s="103"/>
      <c r="S883" s="127"/>
      <c r="T883" s="127"/>
      <c r="U883" s="120">
        <v>41962</v>
      </c>
      <c r="V883" s="523">
        <f t="shared" si="215"/>
        <v>-42</v>
      </c>
      <c r="W883" s="127"/>
      <c r="X883" s="141" t="s">
        <v>11848</v>
      </c>
      <c r="Y883" s="424" t="s">
        <v>11849</v>
      </c>
      <c r="Z883" s="126" t="s">
        <v>2838</v>
      </c>
      <c r="AA883" s="103"/>
      <c r="AB883" s="126" t="s">
        <v>635</v>
      </c>
      <c r="AC883" s="103"/>
      <c r="AD883" s="103"/>
      <c r="AE883" s="103"/>
      <c r="AF883" s="121" t="s">
        <v>11683</v>
      </c>
      <c r="AG883" s="126"/>
      <c r="AH883" s="524"/>
      <c r="AI883" s="524"/>
      <c r="AJ883" s="121"/>
      <c r="AK883" s="121"/>
      <c r="AL883" s="121"/>
      <c r="AM883" s="120"/>
      <c r="AN883" s="120"/>
      <c r="AO883" s="120"/>
      <c r="AP883" s="121"/>
      <c r="AQ883" s="525"/>
      <c r="AR883" s="525">
        <f t="shared" ca="1" si="218"/>
        <v>42347</v>
      </c>
      <c r="AS883" s="121"/>
      <c r="AT883" s="126"/>
      <c r="AU883" s="121"/>
      <c r="AV883" s="120"/>
      <c r="AX883" s="121"/>
      <c r="AZ883" s="120">
        <v>42129</v>
      </c>
      <c r="BA883" s="120">
        <v>42066</v>
      </c>
      <c r="BB883" s="121"/>
      <c r="BC883" s="522">
        <f t="shared" si="217"/>
        <v>900000</v>
      </c>
      <c r="BD883" s="516">
        <f>BC883-BE883</f>
        <v>0</v>
      </c>
      <c r="BE883" s="522">
        <v>900000</v>
      </c>
      <c r="BF883" s="122">
        <v>42067</v>
      </c>
      <c r="BG883" s="141" t="s">
        <v>116</v>
      </c>
      <c r="BH883" s="121" t="s">
        <v>11815</v>
      </c>
      <c r="BI883" s="122">
        <v>42067</v>
      </c>
      <c r="BJ883" s="190">
        <v>42100</v>
      </c>
      <c r="BK883" s="526" t="s">
        <v>167</v>
      </c>
      <c r="BL883" s="534">
        <f t="shared" si="220"/>
        <v>900000</v>
      </c>
      <c r="BQ883" t="str">
        <f t="shared" si="207"/>
        <v>IBS</v>
      </c>
      <c r="BR883" t="str">
        <f t="shared" si="208"/>
        <v>HK-14-2076</v>
      </c>
      <c r="BS883" s="91">
        <f t="shared" si="209"/>
        <v>2014</v>
      </c>
      <c r="BT883">
        <f t="shared" si="219"/>
        <v>42129</v>
      </c>
      <c r="BU883" s="91">
        <f t="shared" si="219"/>
        <v>42066</v>
      </c>
      <c r="BW883" t="str">
        <f t="shared" si="210"/>
        <v>Site : MEDAN TEMBUNG_1 - MDN_03N653</v>
      </c>
      <c r="BX883" t="str">
        <f t="shared" si="211"/>
        <v>Tipe Tower : SST</v>
      </c>
      <c r="BY883">
        <f t="shared" si="212"/>
        <v>2100002630</v>
      </c>
      <c r="BZ883" s="92" t="str">
        <f t="shared" si="212"/>
        <v>Tower Assesment</v>
      </c>
      <c r="CD883" s="531"/>
      <c r="CE883" s="90">
        <v>900000</v>
      </c>
    </row>
    <row r="884" spans="2:83" ht="15" customHeight="1" x14ac:dyDescent="0.25">
      <c r="B884" s="103">
        <f t="shared" si="216"/>
        <v>735</v>
      </c>
      <c r="C884" s="126" t="s">
        <v>11850</v>
      </c>
      <c r="D884" s="126">
        <v>2100002630</v>
      </c>
      <c r="E884" s="121" t="s">
        <v>2838</v>
      </c>
      <c r="F884" s="522">
        <v>900000</v>
      </c>
      <c r="G884" s="127">
        <v>12</v>
      </c>
      <c r="H884" s="103">
        <v>2014</v>
      </c>
      <c r="I884" s="128">
        <v>42004</v>
      </c>
      <c r="J884" s="128"/>
      <c r="K884" s="127" t="s">
        <v>11658</v>
      </c>
      <c r="L884" s="126" t="s">
        <v>153</v>
      </c>
      <c r="M884" s="141" t="s">
        <v>154</v>
      </c>
      <c r="N884" s="126" t="s">
        <v>153</v>
      </c>
      <c r="O884" s="127" t="s">
        <v>98</v>
      </c>
      <c r="P884" s="127" t="s">
        <v>98</v>
      </c>
      <c r="Q884" s="416">
        <v>900000</v>
      </c>
      <c r="R884" s="103"/>
      <c r="S884" s="127"/>
      <c r="T884" s="127"/>
      <c r="U884" s="120">
        <v>41962</v>
      </c>
      <c r="V884" s="523">
        <f t="shared" si="215"/>
        <v>-42</v>
      </c>
      <c r="W884" s="127"/>
      <c r="X884" s="141" t="s">
        <v>11851</v>
      </c>
      <c r="Y884" s="424" t="s">
        <v>11852</v>
      </c>
      <c r="Z884" s="126" t="s">
        <v>2838</v>
      </c>
      <c r="AA884" s="103"/>
      <c r="AB884" s="126" t="s">
        <v>635</v>
      </c>
      <c r="AC884" s="103"/>
      <c r="AD884" s="103"/>
      <c r="AE884" s="103"/>
      <c r="AF884" s="121" t="s">
        <v>2334</v>
      </c>
      <c r="AG884" s="126"/>
      <c r="AH884" s="524"/>
      <c r="AI884" s="524"/>
      <c r="AJ884" s="121"/>
      <c r="AK884" s="121"/>
      <c r="AL884" s="121"/>
      <c r="AM884" s="120"/>
      <c r="AN884" s="120"/>
      <c r="AO884" s="120"/>
      <c r="AP884" s="121"/>
      <c r="AQ884" s="525"/>
      <c r="AR884" s="525">
        <f t="shared" ca="1" si="218"/>
        <v>42347</v>
      </c>
      <c r="AS884" s="121"/>
      <c r="AT884" s="126"/>
      <c r="AU884" s="121"/>
      <c r="AV884" s="120"/>
      <c r="AX884" s="121"/>
      <c r="AZ884" s="690">
        <v>42129</v>
      </c>
      <c r="BA884" s="120">
        <v>42066</v>
      </c>
      <c r="BB884" s="121"/>
      <c r="BC884" s="522">
        <f t="shared" si="217"/>
        <v>900000</v>
      </c>
      <c r="BD884" s="516">
        <f>BC884-BE884</f>
        <v>0</v>
      </c>
      <c r="BE884" s="522">
        <v>900000</v>
      </c>
      <c r="BF884" s="122">
        <v>42067</v>
      </c>
      <c r="BG884" s="141" t="s">
        <v>116</v>
      </c>
      <c r="BH884" s="121" t="s">
        <v>11815</v>
      </c>
      <c r="BI884" s="122">
        <v>42067</v>
      </c>
      <c r="BJ884" s="190">
        <v>42100</v>
      </c>
      <c r="BK884" s="526" t="s">
        <v>167</v>
      </c>
      <c r="BL884" s="534">
        <f t="shared" si="220"/>
        <v>900000</v>
      </c>
      <c r="BQ884" t="str">
        <f t="shared" si="207"/>
        <v>IBS</v>
      </c>
      <c r="BR884" t="str">
        <f t="shared" si="208"/>
        <v>HK-14-2077</v>
      </c>
      <c r="BS884" s="91">
        <f t="shared" si="209"/>
        <v>2014</v>
      </c>
      <c r="BT884">
        <f t="shared" si="219"/>
        <v>42129</v>
      </c>
      <c r="BU884" s="91">
        <f t="shared" si="219"/>
        <v>42066</v>
      </c>
      <c r="BW884" t="str">
        <f t="shared" si="210"/>
        <v>Site : Pipa Reja - PLB_04N668</v>
      </c>
      <c r="BX884" t="str">
        <f t="shared" si="211"/>
        <v>Tipe Tower : SST</v>
      </c>
      <c r="BY884">
        <f t="shared" si="212"/>
        <v>2100002630</v>
      </c>
      <c r="BZ884" s="92" t="str">
        <f t="shared" si="212"/>
        <v>Tower Assesment</v>
      </c>
      <c r="CD884" s="531"/>
      <c r="CE884" s="90">
        <v>900000</v>
      </c>
    </row>
    <row r="885" spans="2:83" ht="15" customHeight="1" x14ac:dyDescent="0.25">
      <c r="B885" s="103">
        <f t="shared" si="216"/>
        <v>736</v>
      </c>
      <c r="C885" s="126" t="s">
        <v>11853</v>
      </c>
      <c r="D885" s="126">
        <v>2100003543</v>
      </c>
      <c r="E885" s="121" t="s">
        <v>150</v>
      </c>
      <c r="F885" s="522">
        <v>900000</v>
      </c>
      <c r="G885" s="127" t="s">
        <v>171</v>
      </c>
      <c r="H885" s="103">
        <v>2015</v>
      </c>
      <c r="I885" s="128">
        <v>42144</v>
      </c>
      <c r="J885" s="128">
        <v>42150</v>
      </c>
      <c r="K885" s="127" t="s">
        <v>11658</v>
      </c>
      <c r="L885" s="126" t="s">
        <v>153</v>
      </c>
      <c r="M885" s="141" t="s">
        <v>154</v>
      </c>
      <c r="N885" s="126" t="s">
        <v>153</v>
      </c>
      <c r="O885" s="127" t="s">
        <v>98</v>
      </c>
      <c r="P885" s="127" t="s">
        <v>98</v>
      </c>
      <c r="Q885" s="416">
        <v>1500000</v>
      </c>
      <c r="R885" s="103"/>
      <c r="S885" s="127"/>
      <c r="T885" s="127"/>
      <c r="U885" s="120">
        <v>41962</v>
      </c>
      <c r="V885" s="523">
        <f t="shared" si="215"/>
        <v>-182</v>
      </c>
      <c r="W885" s="127"/>
      <c r="X885" s="141" t="s">
        <v>11854</v>
      </c>
      <c r="Y885" s="424" t="s">
        <v>11855</v>
      </c>
      <c r="Z885" s="126" t="s">
        <v>11672</v>
      </c>
      <c r="AA885" s="103"/>
      <c r="AB885" s="126" t="s">
        <v>635</v>
      </c>
      <c r="AC885" s="103"/>
      <c r="AD885" s="103"/>
      <c r="AE885" s="103"/>
      <c r="AF885" s="121" t="s">
        <v>477</v>
      </c>
      <c r="AG885" s="126"/>
      <c r="AH885" s="524"/>
      <c r="AI885" s="524"/>
      <c r="AJ885" s="121"/>
      <c r="AK885" s="121"/>
      <c r="AL885" s="121"/>
      <c r="AM885" s="120"/>
      <c r="AN885" s="120"/>
      <c r="AO885" s="120"/>
      <c r="AP885" s="121"/>
      <c r="AQ885" s="525"/>
      <c r="AR885" s="525">
        <f t="shared" ca="1" si="218"/>
        <v>42347</v>
      </c>
      <c r="AS885" s="121"/>
      <c r="AT885" s="121"/>
      <c r="AU885" s="121">
        <v>0</v>
      </c>
      <c r="AV885" s="122"/>
      <c r="AX885" s="121"/>
      <c r="AY885" s="89"/>
      <c r="AZ885" s="120">
        <v>42151</v>
      </c>
      <c r="BA885" s="120">
        <v>42173</v>
      </c>
      <c r="BB885" s="121">
        <v>5000013861</v>
      </c>
      <c r="BC885" s="522">
        <f t="shared" si="217"/>
        <v>900000</v>
      </c>
      <c r="BD885" s="121"/>
      <c r="BE885" s="516"/>
      <c r="BF885" s="122">
        <v>42177</v>
      </c>
      <c r="BG885" s="88" t="s">
        <v>242</v>
      </c>
      <c r="BH885" s="121" t="s">
        <v>178</v>
      </c>
      <c r="BI885" s="122">
        <v>42179</v>
      </c>
      <c r="BJ885" s="190"/>
      <c r="BK885" s="526" t="s">
        <v>167</v>
      </c>
      <c r="BL885" s="119">
        <v>900000</v>
      </c>
      <c r="BQ885" t="str">
        <f t="shared" si="207"/>
        <v>IBS</v>
      </c>
      <c r="BR885" t="str">
        <f t="shared" si="208"/>
        <v>HK-14-2078</v>
      </c>
      <c r="BS885" s="91">
        <f t="shared" si="209"/>
        <v>2015</v>
      </c>
      <c r="BT885">
        <f t="shared" si="219"/>
        <v>42151</v>
      </c>
      <c r="BU885" s="91">
        <f t="shared" si="219"/>
        <v>42173</v>
      </c>
      <c r="BW885" t="str">
        <f t="shared" si="210"/>
        <v>Site : Depok St.Citayam - BGR_01N373</v>
      </c>
      <c r="BX885" t="str">
        <f t="shared" si="211"/>
        <v>Tipe Tower : SST</v>
      </c>
      <c r="BY885">
        <f t="shared" si="212"/>
        <v>2100003543</v>
      </c>
      <c r="BZ885" s="92" t="str">
        <f t="shared" si="212"/>
        <v>Tower OK Assesment</v>
      </c>
      <c r="CD885" s="531">
        <v>13</v>
      </c>
      <c r="CE885" s="90">
        <v>1500000</v>
      </c>
    </row>
    <row r="886" spans="2:83" ht="15" customHeight="1" x14ac:dyDescent="0.25">
      <c r="B886" s="103">
        <f t="shared" si="216"/>
        <v>737</v>
      </c>
      <c r="C886" s="126" t="s">
        <v>11856</v>
      </c>
      <c r="D886" s="126">
        <v>2100002630</v>
      </c>
      <c r="E886" s="121" t="s">
        <v>2838</v>
      </c>
      <c r="F886" s="522">
        <v>900000</v>
      </c>
      <c r="G886" s="127">
        <v>12</v>
      </c>
      <c r="H886" s="103">
        <v>2014</v>
      </c>
      <c r="I886" s="128">
        <v>42004</v>
      </c>
      <c r="J886" s="128"/>
      <c r="K886" s="127" t="s">
        <v>11658</v>
      </c>
      <c r="L886" s="126" t="s">
        <v>153</v>
      </c>
      <c r="M886" s="141" t="s">
        <v>154</v>
      </c>
      <c r="N886" s="126" t="s">
        <v>153</v>
      </c>
      <c r="O886" s="127" t="s">
        <v>98</v>
      </c>
      <c r="P886" s="127" t="s">
        <v>98</v>
      </c>
      <c r="Q886" s="416">
        <v>900000</v>
      </c>
      <c r="R886" s="103"/>
      <c r="S886" s="127"/>
      <c r="T886" s="127"/>
      <c r="U886" s="120">
        <v>41962</v>
      </c>
      <c r="V886" s="523">
        <f t="shared" si="215"/>
        <v>-42</v>
      </c>
      <c r="W886" s="127"/>
      <c r="X886" s="141" t="s">
        <v>11857</v>
      </c>
      <c r="Y886" s="424" t="s">
        <v>11858</v>
      </c>
      <c r="Z886" s="126" t="s">
        <v>2838</v>
      </c>
      <c r="AA886" s="103"/>
      <c r="AB886" s="126" t="s">
        <v>635</v>
      </c>
      <c r="AC886" s="103"/>
      <c r="AD886" s="103"/>
      <c r="AE886" s="103"/>
      <c r="AF886" s="121" t="s">
        <v>11683</v>
      </c>
      <c r="AG886" s="126"/>
      <c r="AH886" s="524"/>
      <c r="AI886" s="524"/>
      <c r="AJ886" s="121"/>
      <c r="AK886" s="121"/>
      <c r="AL886" s="121"/>
      <c r="AM886" s="120"/>
      <c r="AN886" s="120"/>
      <c r="AO886" s="120"/>
      <c r="AP886" s="121"/>
      <c r="AQ886" s="525"/>
      <c r="AR886" s="525">
        <f t="shared" ca="1" si="218"/>
        <v>42347</v>
      </c>
      <c r="AS886" s="121"/>
      <c r="AT886" s="126"/>
      <c r="AU886" s="121"/>
      <c r="AV886" s="120"/>
      <c r="AX886" s="121"/>
      <c r="AZ886" s="691">
        <v>42135</v>
      </c>
      <c r="BA886" s="120">
        <v>42066</v>
      </c>
      <c r="BB886" s="121"/>
      <c r="BC886" s="522">
        <f t="shared" si="217"/>
        <v>900000</v>
      </c>
      <c r="BD886" s="516">
        <f>BC886-BE886</f>
        <v>0</v>
      </c>
      <c r="BE886" s="522">
        <v>900000</v>
      </c>
      <c r="BF886" s="122">
        <v>42067</v>
      </c>
      <c r="BG886" s="141" t="s">
        <v>116</v>
      </c>
      <c r="BH886" s="121" t="s">
        <v>11815</v>
      </c>
      <c r="BI886" s="122">
        <v>42067</v>
      </c>
      <c r="BJ886" s="190">
        <v>42100</v>
      </c>
      <c r="BK886" s="526" t="s">
        <v>167</v>
      </c>
      <c r="BL886" s="534">
        <f>F886</f>
        <v>900000</v>
      </c>
      <c r="BQ886" t="str">
        <f t="shared" si="207"/>
        <v>IBS</v>
      </c>
      <c r="BR886" t="str">
        <f t="shared" si="208"/>
        <v>HK-14-2079</v>
      </c>
      <c r="BS886" s="91">
        <f t="shared" si="209"/>
        <v>2014</v>
      </c>
      <c r="BT886">
        <f t="shared" si="219"/>
        <v>42135</v>
      </c>
      <c r="BU886" s="91">
        <f t="shared" si="219"/>
        <v>42066</v>
      </c>
      <c r="BW886" t="str">
        <f t="shared" si="210"/>
        <v>Site : Bandar Selamat - MDN_03N119</v>
      </c>
      <c r="BX886" t="str">
        <f t="shared" si="211"/>
        <v>Tipe Tower : SST</v>
      </c>
      <c r="BY886">
        <f t="shared" si="212"/>
        <v>2100002630</v>
      </c>
      <c r="BZ886" s="92" t="str">
        <f t="shared" si="212"/>
        <v>Tower Assesment</v>
      </c>
      <c r="CD886" s="531"/>
      <c r="CE886" s="90">
        <v>900000</v>
      </c>
    </row>
    <row r="887" spans="2:83" ht="15" customHeight="1" x14ac:dyDescent="0.25">
      <c r="B887" s="103">
        <f t="shared" si="216"/>
        <v>738</v>
      </c>
      <c r="C887" s="126" t="s">
        <v>11859</v>
      </c>
      <c r="D887" s="126">
        <v>2100002630</v>
      </c>
      <c r="E887" s="121" t="s">
        <v>2838</v>
      </c>
      <c r="F887" s="522">
        <v>900000</v>
      </c>
      <c r="G887" s="127">
        <v>12</v>
      </c>
      <c r="H887" s="103">
        <v>2014</v>
      </c>
      <c r="I887" s="128">
        <v>42004</v>
      </c>
      <c r="J887" s="128"/>
      <c r="K887" s="127" t="s">
        <v>11658</v>
      </c>
      <c r="L887" s="126" t="s">
        <v>153</v>
      </c>
      <c r="M887" s="141" t="s">
        <v>154</v>
      </c>
      <c r="N887" s="126" t="s">
        <v>153</v>
      </c>
      <c r="O887" s="127" t="s">
        <v>98</v>
      </c>
      <c r="P887" s="127" t="s">
        <v>98</v>
      </c>
      <c r="Q887" s="416">
        <v>900000</v>
      </c>
      <c r="R887" s="103"/>
      <c r="S887" s="127"/>
      <c r="T887" s="127"/>
      <c r="U887" s="120">
        <v>41962</v>
      </c>
      <c r="V887" s="523">
        <f t="shared" si="215"/>
        <v>-42</v>
      </c>
      <c r="W887" s="127"/>
      <c r="X887" s="141" t="s">
        <v>11860</v>
      </c>
      <c r="Y887" s="424" t="s">
        <v>11861</v>
      </c>
      <c r="Z887" s="126" t="s">
        <v>2838</v>
      </c>
      <c r="AA887" s="103"/>
      <c r="AB887" s="126" t="s">
        <v>635</v>
      </c>
      <c r="AC887" s="103"/>
      <c r="AD887" s="103"/>
      <c r="AE887" s="103"/>
      <c r="AF887" s="121" t="s">
        <v>2334</v>
      </c>
      <c r="AG887" s="126"/>
      <c r="AH887" s="524"/>
      <c r="AI887" s="524"/>
      <c r="AJ887" s="121"/>
      <c r="AK887" s="121"/>
      <c r="AL887" s="121"/>
      <c r="AM887" s="120"/>
      <c r="AN887" s="120"/>
      <c r="AO887" s="120"/>
      <c r="AP887" s="121"/>
      <c r="AQ887" s="525"/>
      <c r="AR887" s="525">
        <f t="shared" ca="1" si="218"/>
        <v>42347</v>
      </c>
      <c r="AS887" s="121"/>
      <c r="AT887" s="126"/>
      <c r="AU887" s="121"/>
      <c r="AV887" s="120"/>
      <c r="AX887" s="121"/>
      <c r="AZ887" s="120">
        <v>42129</v>
      </c>
      <c r="BA887" s="120">
        <v>42066</v>
      </c>
      <c r="BB887" s="121"/>
      <c r="BC887" s="522">
        <f t="shared" si="217"/>
        <v>900000</v>
      </c>
      <c r="BD887" s="516">
        <f>BC887-BE887</f>
        <v>0</v>
      </c>
      <c r="BE887" s="522">
        <v>900000</v>
      </c>
      <c r="BF887" s="122">
        <v>42067</v>
      </c>
      <c r="BG887" s="141" t="s">
        <v>116</v>
      </c>
      <c r="BH887" s="121" t="s">
        <v>11815</v>
      </c>
      <c r="BI887" s="122">
        <v>42067</v>
      </c>
      <c r="BJ887" s="190">
        <v>42100</v>
      </c>
      <c r="BK887" s="526" t="s">
        <v>167</v>
      </c>
      <c r="BL887" s="534">
        <f>F887</f>
        <v>900000</v>
      </c>
      <c r="BQ887" t="str">
        <f t="shared" si="207"/>
        <v>IBS</v>
      </c>
      <c r="BR887" t="str">
        <f t="shared" si="208"/>
        <v>HK-14-2080</v>
      </c>
      <c r="BS887" s="91">
        <f t="shared" si="209"/>
        <v>2014</v>
      </c>
      <c r="BT887">
        <f t="shared" si="219"/>
        <v>42129</v>
      </c>
      <c r="BU887" s="91">
        <f t="shared" si="219"/>
        <v>42066</v>
      </c>
      <c r="BW887" t="str">
        <f t="shared" si="210"/>
        <v>Site : Karya Baru 1 - PLB_04N115</v>
      </c>
      <c r="BX887" t="str">
        <f t="shared" si="211"/>
        <v>Tipe Tower : SST</v>
      </c>
      <c r="BY887">
        <f t="shared" si="212"/>
        <v>2100002630</v>
      </c>
      <c r="BZ887" s="92" t="str">
        <f t="shared" si="212"/>
        <v>Tower Assesment</v>
      </c>
      <c r="CD887" s="531"/>
      <c r="CE887" s="90">
        <v>900000</v>
      </c>
    </row>
    <row r="888" spans="2:83" ht="15" customHeight="1" x14ac:dyDescent="0.25">
      <c r="B888" s="103">
        <f t="shared" si="216"/>
        <v>739</v>
      </c>
      <c r="C888" s="126" t="s">
        <v>11862</v>
      </c>
      <c r="D888" s="126">
        <v>2100003101</v>
      </c>
      <c r="E888" s="121" t="s">
        <v>11863</v>
      </c>
      <c r="F888" s="522">
        <v>5150000</v>
      </c>
      <c r="G888" s="127" t="s">
        <v>189</v>
      </c>
      <c r="H888" s="103">
        <v>2015</v>
      </c>
      <c r="I888" s="128">
        <v>42079</v>
      </c>
      <c r="J888" s="128"/>
      <c r="K888" s="127" t="s">
        <v>11658</v>
      </c>
      <c r="L888" s="126" t="s">
        <v>153</v>
      </c>
      <c r="M888" s="141" t="s">
        <v>154</v>
      </c>
      <c r="N888" s="126" t="s">
        <v>153</v>
      </c>
      <c r="O888" s="127" t="s">
        <v>98</v>
      </c>
      <c r="P888" s="127" t="s">
        <v>98</v>
      </c>
      <c r="Q888" s="416">
        <v>5150000</v>
      </c>
      <c r="R888" s="103"/>
      <c r="S888" s="127"/>
      <c r="T888" s="127"/>
      <c r="U888" s="120">
        <v>41963</v>
      </c>
      <c r="V888" s="523">
        <f t="shared" si="215"/>
        <v>-116</v>
      </c>
      <c r="W888" s="127"/>
      <c r="X888" s="141" t="s">
        <v>11864</v>
      </c>
      <c r="Y888" s="424" t="s">
        <v>11865</v>
      </c>
      <c r="Z888" s="126" t="s">
        <v>11672</v>
      </c>
      <c r="AA888" s="103"/>
      <c r="AB888" s="126" t="s">
        <v>635</v>
      </c>
      <c r="AC888" s="103"/>
      <c r="AD888" s="103"/>
      <c r="AE888" s="103"/>
      <c r="AF888" s="121" t="s">
        <v>477</v>
      </c>
      <c r="AG888" s="126"/>
      <c r="AH888" s="524"/>
      <c r="AI888" s="524"/>
      <c r="AJ888" s="121"/>
      <c r="AK888" s="121"/>
      <c r="AL888" s="121"/>
      <c r="AM888" s="120"/>
      <c r="AN888" s="120"/>
      <c r="AO888" s="120"/>
      <c r="AP888" s="121"/>
      <c r="AQ888" s="525"/>
      <c r="AR888" s="525">
        <f t="shared" ca="1" si="218"/>
        <v>42347</v>
      </c>
      <c r="AS888" s="121"/>
      <c r="AT888" s="121"/>
      <c r="AU888" s="121">
        <v>0</v>
      </c>
      <c r="AV888" s="122"/>
      <c r="AX888" s="121"/>
      <c r="AZ888" s="120">
        <v>42107</v>
      </c>
      <c r="BA888" s="120">
        <v>42123</v>
      </c>
      <c r="BB888" s="121">
        <v>5000012576</v>
      </c>
      <c r="BC888" s="522">
        <f t="shared" si="217"/>
        <v>5150000</v>
      </c>
      <c r="BD888" s="121"/>
      <c r="BE888" s="516"/>
      <c r="BF888" s="122">
        <v>42124</v>
      </c>
      <c r="BG888" s="88" t="s">
        <v>116</v>
      </c>
      <c r="BH888" s="121" t="s">
        <v>1307</v>
      </c>
      <c r="BI888" s="122">
        <v>42137</v>
      </c>
      <c r="BJ888" s="190">
        <v>42170</v>
      </c>
      <c r="BK888" s="526" t="s">
        <v>167</v>
      </c>
      <c r="BL888" s="534">
        <f>F888</f>
        <v>5150000</v>
      </c>
      <c r="BQ888" t="str">
        <f t="shared" si="207"/>
        <v>IBS</v>
      </c>
      <c r="BR888" t="str">
        <f t="shared" si="208"/>
        <v>HK-14-2081</v>
      </c>
      <c r="BS888" s="91">
        <f t="shared" si="209"/>
        <v>2015</v>
      </c>
      <c r="BT888">
        <f t="shared" si="219"/>
        <v>42107</v>
      </c>
      <c r="BU888" s="91">
        <f t="shared" si="219"/>
        <v>42123</v>
      </c>
      <c r="BW888" t="str">
        <f t="shared" si="210"/>
        <v>Site : wanasari - JKT_08N355</v>
      </c>
      <c r="BX888" t="str">
        <f t="shared" si="211"/>
        <v>Tipe Tower : SST</v>
      </c>
      <c r="BY888">
        <f t="shared" si="212"/>
        <v>2100003101</v>
      </c>
      <c r="BZ888" s="92" t="str">
        <f t="shared" si="212"/>
        <v>Tower needs strengthening JKT_08N355</v>
      </c>
      <c r="CD888" s="531"/>
      <c r="CE888" s="90">
        <v>5150000</v>
      </c>
    </row>
    <row r="889" spans="2:83" ht="15" customHeight="1" x14ac:dyDescent="0.25">
      <c r="B889" s="103">
        <f t="shared" si="216"/>
        <v>740</v>
      </c>
      <c r="C889" s="126" t="s">
        <v>11866</v>
      </c>
      <c r="D889" s="126">
        <v>2100002630</v>
      </c>
      <c r="E889" s="121" t="s">
        <v>2838</v>
      </c>
      <c r="F889" s="522">
        <v>900000</v>
      </c>
      <c r="G889" s="127">
        <v>12</v>
      </c>
      <c r="H889" s="103">
        <v>2014</v>
      </c>
      <c r="I889" s="128">
        <v>42004</v>
      </c>
      <c r="J889" s="128"/>
      <c r="K889" s="127" t="s">
        <v>11658</v>
      </c>
      <c r="L889" s="126" t="s">
        <v>153</v>
      </c>
      <c r="M889" s="141" t="s">
        <v>154</v>
      </c>
      <c r="N889" s="126" t="s">
        <v>153</v>
      </c>
      <c r="O889" s="127" t="s">
        <v>98</v>
      </c>
      <c r="P889" s="127" t="s">
        <v>98</v>
      </c>
      <c r="Q889" s="416">
        <v>900000</v>
      </c>
      <c r="R889" s="103"/>
      <c r="S889" s="127"/>
      <c r="T889" s="127"/>
      <c r="U889" s="120">
        <v>41962</v>
      </c>
      <c r="V889" s="523">
        <f t="shared" si="215"/>
        <v>-42</v>
      </c>
      <c r="W889" s="127"/>
      <c r="X889" s="141" t="s">
        <v>11867</v>
      </c>
      <c r="Y889" s="424" t="s">
        <v>11868</v>
      </c>
      <c r="Z889" s="126" t="s">
        <v>2838</v>
      </c>
      <c r="AA889" s="103"/>
      <c r="AB889" s="126" t="s">
        <v>635</v>
      </c>
      <c r="AC889" s="103"/>
      <c r="AD889" s="103"/>
      <c r="AE889" s="103"/>
      <c r="AF889" s="121" t="s">
        <v>11869</v>
      </c>
      <c r="AG889" s="126"/>
      <c r="AH889" s="524"/>
      <c r="AI889" s="524"/>
      <c r="AJ889" s="121"/>
      <c r="AK889" s="121"/>
      <c r="AL889" s="121"/>
      <c r="AM889" s="120"/>
      <c r="AN889" s="120"/>
      <c r="AO889" s="120"/>
      <c r="AP889" s="121"/>
      <c r="AQ889" s="525"/>
      <c r="AR889" s="525">
        <f t="shared" ca="1" si="218"/>
        <v>42347</v>
      </c>
      <c r="AS889" s="121"/>
      <c r="AT889" s="126"/>
      <c r="AU889" s="121"/>
      <c r="AV889" s="120"/>
      <c r="AX889" s="121"/>
      <c r="AZ889" s="690">
        <v>42129</v>
      </c>
      <c r="BA889" s="120">
        <v>42066</v>
      </c>
      <c r="BB889" s="121"/>
      <c r="BC889" s="522">
        <f t="shared" si="217"/>
        <v>900000</v>
      </c>
      <c r="BD889" s="516">
        <f>BC889-BE889</f>
        <v>0</v>
      </c>
      <c r="BE889" s="522">
        <v>900000</v>
      </c>
      <c r="BF889" s="122">
        <v>42067</v>
      </c>
      <c r="BG889" s="141" t="s">
        <v>116</v>
      </c>
      <c r="BH889" s="121" t="s">
        <v>11815</v>
      </c>
      <c r="BI889" s="122">
        <v>42067</v>
      </c>
      <c r="BJ889" s="190">
        <v>42100</v>
      </c>
      <c r="BK889" s="526" t="s">
        <v>167</v>
      </c>
      <c r="BL889" s="534">
        <f>F889</f>
        <v>900000</v>
      </c>
      <c r="BQ889" t="str">
        <f t="shared" si="207"/>
        <v>IBS</v>
      </c>
      <c r="BR889" t="str">
        <f t="shared" si="208"/>
        <v>HK-14-2082</v>
      </c>
      <c r="BS889" s="91">
        <f t="shared" si="209"/>
        <v>2014</v>
      </c>
      <c r="BT889">
        <f t="shared" si="219"/>
        <v>42129</v>
      </c>
      <c r="BU889" s="91">
        <f t="shared" si="219"/>
        <v>42066</v>
      </c>
      <c r="BW889" t="str">
        <f t="shared" si="210"/>
        <v>Site : R &amp; D - PKU_02N208</v>
      </c>
      <c r="BX889" t="str">
        <f t="shared" si="211"/>
        <v>Tipe Tower : SST</v>
      </c>
      <c r="BY889">
        <f t="shared" si="212"/>
        <v>2100002630</v>
      </c>
      <c r="BZ889" s="92" t="str">
        <f t="shared" si="212"/>
        <v>Tower Assesment</v>
      </c>
      <c r="CD889" s="531"/>
      <c r="CE889" s="90">
        <v>900000</v>
      </c>
    </row>
    <row r="890" spans="2:83" ht="15" customHeight="1" x14ac:dyDescent="0.25">
      <c r="B890" s="103">
        <f t="shared" si="216"/>
        <v>741</v>
      </c>
      <c r="C890" s="126" t="s">
        <v>11870</v>
      </c>
      <c r="D890" s="126">
        <v>2100003543</v>
      </c>
      <c r="E890" s="121" t="s">
        <v>150</v>
      </c>
      <c r="F890" s="522">
        <v>900000</v>
      </c>
      <c r="G890" s="127" t="s">
        <v>171</v>
      </c>
      <c r="H890" s="103">
        <v>2015</v>
      </c>
      <c r="I890" s="128">
        <v>42144</v>
      </c>
      <c r="J890" s="128">
        <v>42150</v>
      </c>
      <c r="K890" s="127" t="s">
        <v>11658</v>
      </c>
      <c r="L890" s="126" t="s">
        <v>153</v>
      </c>
      <c r="M890" s="141" t="s">
        <v>154</v>
      </c>
      <c r="N890" s="126" t="s">
        <v>153</v>
      </c>
      <c r="O890" s="127" t="s">
        <v>98</v>
      </c>
      <c r="P890" s="127" t="s">
        <v>98</v>
      </c>
      <c r="Q890" s="416">
        <v>1500000</v>
      </c>
      <c r="R890" s="103"/>
      <c r="S890" s="127"/>
      <c r="T890" s="127"/>
      <c r="U890" s="120">
        <v>41962</v>
      </c>
      <c r="V890" s="523">
        <f t="shared" si="215"/>
        <v>-182</v>
      </c>
      <c r="W890" s="127"/>
      <c r="X890" s="141" t="s">
        <v>11871</v>
      </c>
      <c r="Y890" s="424" t="s">
        <v>11872</v>
      </c>
      <c r="Z890" s="126" t="s">
        <v>11672</v>
      </c>
      <c r="AA890" s="103"/>
      <c r="AB890" s="126" t="s">
        <v>635</v>
      </c>
      <c r="AC890" s="103"/>
      <c r="AD890" s="103"/>
      <c r="AE890" s="103"/>
      <c r="AF890" s="121" t="s">
        <v>11683</v>
      </c>
      <c r="AG890" s="126"/>
      <c r="AH890" s="524"/>
      <c r="AI890" s="524"/>
      <c r="AJ890" s="121"/>
      <c r="AK890" s="121"/>
      <c r="AL890" s="121"/>
      <c r="AM890" s="120"/>
      <c r="AN890" s="120"/>
      <c r="AO890" s="120"/>
      <c r="AP890" s="121"/>
      <c r="AQ890" s="525"/>
      <c r="AR890" s="525">
        <f t="shared" ca="1" si="218"/>
        <v>42347</v>
      </c>
      <c r="AS890" s="121"/>
      <c r="AT890" s="121"/>
      <c r="AU890" s="121">
        <v>0</v>
      </c>
      <c r="AV890" s="122"/>
      <c r="AX890" s="121"/>
      <c r="AY890" s="89"/>
      <c r="AZ890" s="120">
        <v>42151</v>
      </c>
      <c r="BA890" s="120">
        <v>42173</v>
      </c>
      <c r="BB890" s="121">
        <v>5000013861</v>
      </c>
      <c r="BC890" s="522">
        <f t="shared" si="217"/>
        <v>900000</v>
      </c>
      <c r="BD890" s="121"/>
      <c r="BE890" s="516"/>
      <c r="BF890" s="122">
        <v>42177</v>
      </c>
      <c r="BG890" s="88" t="s">
        <v>242</v>
      </c>
      <c r="BH890" s="121" t="s">
        <v>178</v>
      </c>
      <c r="BI890" s="122">
        <v>42179</v>
      </c>
      <c r="BJ890" s="190"/>
      <c r="BK890" s="526" t="s">
        <v>167</v>
      </c>
      <c r="BL890" s="119">
        <v>900000</v>
      </c>
      <c r="BQ890" t="str">
        <f t="shared" si="207"/>
        <v>IBS</v>
      </c>
      <c r="BR890" t="str">
        <f t="shared" si="208"/>
        <v>HK-14-2083</v>
      </c>
      <c r="BS890" s="91">
        <f t="shared" si="209"/>
        <v>2015</v>
      </c>
      <c r="BT890">
        <f t="shared" si="219"/>
        <v>42151</v>
      </c>
      <c r="BU890" s="91">
        <f t="shared" si="219"/>
        <v>42173</v>
      </c>
      <c r="BW890" t="str">
        <f t="shared" si="210"/>
        <v>Site : Krakatau Ujung - MDN_01N084</v>
      </c>
      <c r="BX890" t="str">
        <f t="shared" si="211"/>
        <v>Tipe Tower : SST</v>
      </c>
      <c r="BY890">
        <f t="shared" si="212"/>
        <v>2100003543</v>
      </c>
      <c r="BZ890" s="92" t="str">
        <f t="shared" si="212"/>
        <v>Tower OK Assesment</v>
      </c>
      <c r="CD890" s="531">
        <v>13</v>
      </c>
      <c r="CE890" s="90">
        <v>1500000</v>
      </c>
    </row>
    <row r="891" spans="2:83" ht="15" customHeight="1" x14ac:dyDescent="0.25">
      <c r="B891" s="103">
        <f t="shared" si="216"/>
        <v>742</v>
      </c>
      <c r="C891" s="126" t="s">
        <v>11873</v>
      </c>
      <c r="D891" s="126">
        <v>2100003101</v>
      </c>
      <c r="E891" s="121" t="s">
        <v>11874</v>
      </c>
      <c r="F891" s="522">
        <v>7150000</v>
      </c>
      <c r="G891" s="127" t="s">
        <v>189</v>
      </c>
      <c r="H891" s="103">
        <v>2015</v>
      </c>
      <c r="I891" s="128">
        <v>42079</v>
      </c>
      <c r="J891" s="128"/>
      <c r="K891" s="127" t="s">
        <v>11658</v>
      </c>
      <c r="L891" s="126" t="s">
        <v>153</v>
      </c>
      <c r="M891" s="141" t="s">
        <v>154</v>
      </c>
      <c r="N891" s="126" t="s">
        <v>153</v>
      </c>
      <c r="O891" s="127" t="s">
        <v>98</v>
      </c>
      <c r="P891" s="127" t="s">
        <v>98</v>
      </c>
      <c r="Q891" s="416">
        <v>7150000</v>
      </c>
      <c r="R891" s="103"/>
      <c r="S891" s="127"/>
      <c r="T891" s="127"/>
      <c r="U891" s="120">
        <v>41962</v>
      </c>
      <c r="V891" s="523">
        <f t="shared" si="215"/>
        <v>-117</v>
      </c>
      <c r="W891" s="127"/>
      <c r="X891" s="141" t="s">
        <v>11875</v>
      </c>
      <c r="Y891" s="424" t="s">
        <v>11876</v>
      </c>
      <c r="Z891" s="126" t="s">
        <v>11672</v>
      </c>
      <c r="AA891" s="103"/>
      <c r="AB891" s="126" t="s">
        <v>635</v>
      </c>
      <c r="AC891" s="103"/>
      <c r="AD891" s="103"/>
      <c r="AE891" s="103"/>
      <c r="AF891" s="121" t="s">
        <v>11683</v>
      </c>
      <c r="AG891" s="126"/>
      <c r="AH891" s="524"/>
      <c r="AI891" s="524"/>
      <c r="AJ891" s="121"/>
      <c r="AK891" s="121"/>
      <c r="AL891" s="121"/>
      <c r="AM891" s="120"/>
      <c r="AN891" s="120"/>
      <c r="AO891" s="120"/>
      <c r="AP891" s="121"/>
      <c r="AQ891" s="525"/>
      <c r="AR891" s="525">
        <f t="shared" ca="1" si="218"/>
        <v>42347</v>
      </c>
      <c r="AS891" s="121"/>
      <c r="AT891" s="121"/>
      <c r="AU891" s="121">
        <v>0</v>
      </c>
      <c r="AV891" s="122"/>
      <c r="AX891" s="121"/>
      <c r="AZ891" s="691">
        <v>42129</v>
      </c>
      <c r="BA891" s="120">
        <v>42123</v>
      </c>
      <c r="BB891" s="121">
        <v>5000012576</v>
      </c>
      <c r="BC891" s="522">
        <f t="shared" si="217"/>
        <v>7150000</v>
      </c>
      <c r="BD891" s="121"/>
      <c r="BE891" s="516"/>
      <c r="BF891" s="122">
        <v>42124</v>
      </c>
      <c r="BG891" s="88" t="s">
        <v>116</v>
      </c>
      <c r="BH891" s="121" t="s">
        <v>1307</v>
      </c>
      <c r="BI891" s="122">
        <v>42137</v>
      </c>
      <c r="BJ891" s="190">
        <v>42170</v>
      </c>
      <c r="BK891" s="526" t="s">
        <v>167</v>
      </c>
      <c r="BL891" s="534">
        <f>F891</f>
        <v>7150000</v>
      </c>
      <c r="BQ891" t="str">
        <f t="shared" si="207"/>
        <v>IBS</v>
      </c>
      <c r="BR891" t="str">
        <f t="shared" si="208"/>
        <v>HK-14-2084</v>
      </c>
      <c r="BS891" s="91">
        <f t="shared" si="209"/>
        <v>2015</v>
      </c>
      <c r="BT891">
        <f t="shared" si="219"/>
        <v>42129</v>
      </c>
      <c r="BU891" s="91">
        <f t="shared" si="219"/>
        <v>42123</v>
      </c>
      <c r="BW891" t="str">
        <f t="shared" si="210"/>
        <v>Site : Medan Binjai - MDN_02N036</v>
      </c>
      <c r="BX891" t="str">
        <f t="shared" si="211"/>
        <v>Tipe Tower : SST</v>
      </c>
      <c r="BY891">
        <f t="shared" si="212"/>
        <v>2100003101</v>
      </c>
      <c r="BZ891" s="92" t="str">
        <f t="shared" si="212"/>
        <v>Tower needs strengthening MDN_02N036</v>
      </c>
      <c r="CD891" s="531"/>
      <c r="CE891" s="90">
        <v>7150000</v>
      </c>
    </row>
    <row r="892" spans="2:83" ht="15" customHeight="1" x14ac:dyDescent="0.25">
      <c r="B892" s="103">
        <f t="shared" si="216"/>
        <v>743</v>
      </c>
      <c r="C892" s="126" t="s">
        <v>11877</v>
      </c>
      <c r="D892" s="126">
        <v>2100003101</v>
      </c>
      <c r="E892" s="121" t="s">
        <v>11878</v>
      </c>
      <c r="F892" s="522">
        <v>6400000</v>
      </c>
      <c r="G892" s="127" t="s">
        <v>189</v>
      </c>
      <c r="H892" s="103">
        <v>2015</v>
      </c>
      <c r="I892" s="128">
        <v>42079</v>
      </c>
      <c r="J892" s="128"/>
      <c r="K892" s="127" t="s">
        <v>11658</v>
      </c>
      <c r="L892" s="126" t="s">
        <v>153</v>
      </c>
      <c r="M892" s="141" t="s">
        <v>154</v>
      </c>
      <c r="N892" s="126" t="s">
        <v>153</v>
      </c>
      <c r="O892" s="127" t="s">
        <v>98</v>
      </c>
      <c r="P892" s="127" t="s">
        <v>98</v>
      </c>
      <c r="Q892" s="416">
        <v>9000000</v>
      </c>
      <c r="R892" s="103"/>
      <c r="S892" s="127"/>
      <c r="T892" s="127"/>
      <c r="U892" s="120">
        <v>41961</v>
      </c>
      <c r="V892" s="523">
        <f t="shared" si="215"/>
        <v>-118</v>
      </c>
      <c r="W892" s="127"/>
      <c r="X892" s="141" t="s">
        <v>11879</v>
      </c>
      <c r="Y892" s="424" t="s">
        <v>11880</v>
      </c>
      <c r="Z892" s="126" t="s">
        <v>11672</v>
      </c>
      <c r="AA892" s="103"/>
      <c r="AB892" s="126" t="s">
        <v>635</v>
      </c>
      <c r="AC892" s="103"/>
      <c r="AD892" s="103"/>
      <c r="AE892" s="103"/>
      <c r="AF892" s="121" t="s">
        <v>11683</v>
      </c>
      <c r="AG892" s="126"/>
      <c r="AH892" s="524"/>
      <c r="AI892" s="524"/>
      <c r="AJ892" s="121"/>
      <c r="AK892" s="121"/>
      <c r="AL892" s="121"/>
      <c r="AM892" s="120"/>
      <c r="AN892" s="120"/>
      <c r="AO892" s="120"/>
      <c r="AP892" s="121"/>
      <c r="AQ892" s="525"/>
      <c r="AR892" s="525">
        <f t="shared" ca="1" si="218"/>
        <v>42347</v>
      </c>
      <c r="AS892" s="121"/>
      <c r="AT892" s="121"/>
      <c r="AU892" s="121">
        <v>0</v>
      </c>
      <c r="AV892" s="122"/>
      <c r="AX892" s="121"/>
      <c r="AZ892" s="120">
        <v>42178</v>
      </c>
      <c r="BA892" s="120">
        <v>42178</v>
      </c>
      <c r="BB892" s="121"/>
      <c r="BC892" s="522">
        <f t="shared" si="217"/>
        <v>6400000</v>
      </c>
      <c r="BD892" s="121"/>
      <c r="BE892" s="516"/>
      <c r="BF892" s="87">
        <v>42178</v>
      </c>
      <c r="BG892" s="88" t="s">
        <v>116</v>
      </c>
      <c r="BH892" s="121" t="s">
        <v>195</v>
      </c>
      <c r="BI892" s="122">
        <v>42179</v>
      </c>
      <c r="BJ892" s="190">
        <v>42223</v>
      </c>
      <c r="BK892" s="526" t="s">
        <v>167</v>
      </c>
      <c r="BL892" s="534">
        <f>F892</f>
        <v>6400000</v>
      </c>
      <c r="BQ892" t="str">
        <f t="shared" si="207"/>
        <v>IBS</v>
      </c>
      <c r="BR892" t="str">
        <f t="shared" si="208"/>
        <v>HK-14-2085</v>
      </c>
      <c r="BS892" s="91">
        <f t="shared" si="209"/>
        <v>2015</v>
      </c>
      <c r="BT892">
        <f t="shared" si="219"/>
        <v>42178</v>
      </c>
      <c r="BU892" s="91">
        <f t="shared" si="219"/>
        <v>42178</v>
      </c>
      <c r="BW892" t="str">
        <f t="shared" si="210"/>
        <v>Site : Sampali - MDN_03N081</v>
      </c>
      <c r="BX892" t="str">
        <f t="shared" si="211"/>
        <v>Tipe Tower : SST</v>
      </c>
      <c r="BY892">
        <f t="shared" si="212"/>
        <v>2100003101</v>
      </c>
      <c r="BZ892" s="92" t="str">
        <f t="shared" si="212"/>
        <v>Tower needs strengthening MDN_03N081</v>
      </c>
      <c r="CD892" s="531" t="s">
        <v>220</v>
      </c>
      <c r="CE892" s="90">
        <v>9000000</v>
      </c>
    </row>
    <row r="893" spans="2:83" ht="15" customHeight="1" x14ac:dyDescent="0.25">
      <c r="B893" s="103">
        <f t="shared" si="216"/>
        <v>744</v>
      </c>
      <c r="C893" s="126" t="s">
        <v>11881</v>
      </c>
      <c r="D893" s="126"/>
      <c r="E893" s="121" t="s">
        <v>11672</v>
      </c>
      <c r="F893" s="522"/>
      <c r="G893" s="127"/>
      <c r="H893" s="103"/>
      <c r="I893" s="128"/>
      <c r="J893" s="128"/>
      <c r="K893" s="127" t="s">
        <v>11658</v>
      </c>
      <c r="L893" s="126" t="s">
        <v>153</v>
      </c>
      <c r="M893" s="141" t="s">
        <v>154</v>
      </c>
      <c r="N893" s="126" t="s">
        <v>153</v>
      </c>
      <c r="O893" s="127" t="s">
        <v>98</v>
      </c>
      <c r="P893" s="127" t="s">
        <v>98</v>
      </c>
      <c r="Q893" s="345">
        <v>0</v>
      </c>
      <c r="R893" s="103"/>
      <c r="S893" s="127"/>
      <c r="T893" s="127"/>
      <c r="U893" s="120">
        <v>41961</v>
      </c>
      <c r="V893" s="523">
        <f t="shared" si="215"/>
        <v>41961</v>
      </c>
      <c r="W893" s="127"/>
      <c r="X893" s="141" t="s">
        <v>11882</v>
      </c>
      <c r="Y893" s="424" t="s">
        <v>11883</v>
      </c>
      <c r="Z893" s="126" t="s">
        <v>11672</v>
      </c>
      <c r="AA893" s="103"/>
      <c r="AB893" s="126" t="s">
        <v>1701</v>
      </c>
      <c r="AC893" s="103"/>
      <c r="AD893" s="103"/>
      <c r="AE893" s="103"/>
      <c r="AF893" s="121" t="s">
        <v>477</v>
      </c>
      <c r="AG893" s="126"/>
      <c r="AH893" s="524"/>
      <c r="AI893" s="524"/>
      <c r="AJ893" s="121"/>
      <c r="AK893" s="121"/>
      <c r="AL893" s="121"/>
      <c r="AM893" s="120"/>
      <c r="AN893" s="120"/>
      <c r="AO893" s="120"/>
      <c r="AP893" s="121"/>
      <c r="AQ893" s="525"/>
      <c r="AR893" s="525">
        <f t="shared" ca="1" si="218"/>
        <v>42347</v>
      </c>
      <c r="AS893" s="121"/>
      <c r="AT893" s="121"/>
      <c r="AU893" s="121">
        <v>0</v>
      </c>
      <c r="AV893" s="122"/>
      <c r="AX893" s="121"/>
      <c r="AZ893" s="120"/>
      <c r="BA893" s="120"/>
      <c r="BB893" s="121"/>
      <c r="BC893" s="522">
        <f t="shared" si="217"/>
        <v>0</v>
      </c>
      <c r="BD893" s="121"/>
      <c r="BE893" s="516"/>
      <c r="BF893" s="122"/>
      <c r="BG893" s="141" t="s">
        <v>1641</v>
      </c>
      <c r="BH893" s="121"/>
      <c r="BI893" s="122"/>
      <c r="BJ893" s="190"/>
      <c r="BK893" s="526" t="s">
        <v>167</v>
      </c>
      <c r="BL893" s="658" t="s">
        <v>1641</v>
      </c>
      <c r="BQ893" t="str">
        <f t="shared" si="207"/>
        <v>IBS</v>
      </c>
      <c r="BR893" t="str">
        <f t="shared" si="208"/>
        <v>HK-14-2086</v>
      </c>
      <c r="BS893" s="91">
        <f t="shared" si="209"/>
        <v>0</v>
      </c>
      <c r="BT893">
        <f t="shared" si="219"/>
        <v>0</v>
      </c>
      <c r="BU893" s="91">
        <f t="shared" si="219"/>
        <v>0</v>
      </c>
      <c r="BW893" t="str">
        <f t="shared" si="210"/>
        <v>Site : Rk.Mitra Jaya - BGR_01N510</v>
      </c>
      <c r="BX893" t="str">
        <f t="shared" si="211"/>
        <v>Tipe Tower : Pole</v>
      </c>
      <c r="BY893">
        <f t="shared" si="212"/>
        <v>0</v>
      </c>
      <c r="BZ893" s="92" t="str">
        <f t="shared" si="212"/>
        <v>Desktop Analysis</v>
      </c>
      <c r="CD893" s="531"/>
    </row>
    <row r="894" spans="2:83" ht="15" customHeight="1" x14ac:dyDescent="0.25">
      <c r="B894" s="103">
        <f t="shared" si="216"/>
        <v>745</v>
      </c>
      <c r="C894" s="126" t="s">
        <v>11884</v>
      </c>
      <c r="D894" s="126"/>
      <c r="E894" s="121" t="s">
        <v>11672</v>
      </c>
      <c r="F894" s="522"/>
      <c r="G894" s="127"/>
      <c r="H894" s="103"/>
      <c r="I894" s="128"/>
      <c r="J894" s="128"/>
      <c r="K894" s="127" t="s">
        <v>11658</v>
      </c>
      <c r="L894" s="126" t="s">
        <v>153</v>
      </c>
      <c r="M894" s="141" t="s">
        <v>154</v>
      </c>
      <c r="N894" s="126" t="s">
        <v>153</v>
      </c>
      <c r="O894" s="127" t="s">
        <v>98</v>
      </c>
      <c r="P894" s="127" t="s">
        <v>98</v>
      </c>
      <c r="Q894" s="345">
        <v>0</v>
      </c>
      <c r="R894" s="103"/>
      <c r="S894" s="127"/>
      <c r="T894" s="127"/>
      <c r="U894" s="120">
        <v>41961</v>
      </c>
      <c r="V894" s="523">
        <f t="shared" si="215"/>
        <v>41961</v>
      </c>
      <c r="W894" s="127"/>
      <c r="X894" s="141" t="s">
        <v>11885</v>
      </c>
      <c r="Y894" s="424" t="s">
        <v>11886</v>
      </c>
      <c r="Z894" s="126" t="s">
        <v>11672</v>
      </c>
      <c r="AA894" s="103"/>
      <c r="AB894" s="126" t="s">
        <v>1701</v>
      </c>
      <c r="AC894" s="103"/>
      <c r="AD894" s="103"/>
      <c r="AE894" s="103"/>
      <c r="AF894" s="121" t="s">
        <v>477</v>
      </c>
      <c r="AG894" s="126"/>
      <c r="AH894" s="524"/>
      <c r="AI894" s="524"/>
      <c r="AJ894" s="121"/>
      <c r="AK894" s="121"/>
      <c r="AL894" s="121"/>
      <c r="AM894" s="120"/>
      <c r="AN894" s="120"/>
      <c r="AO894" s="120"/>
      <c r="AP894" s="121"/>
      <c r="AQ894" s="525"/>
      <c r="AR894" s="525">
        <f t="shared" ca="1" si="218"/>
        <v>42347</v>
      </c>
      <c r="AS894" s="121"/>
      <c r="AT894" s="121"/>
      <c r="AU894" s="121">
        <v>0</v>
      </c>
      <c r="AV894" s="122"/>
      <c r="AX894" s="121"/>
      <c r="AZ894" s="120"/>
      <c r="BA894" s="120"/>
      <c r="BB894" s="121"/>
      <c r="BC894" s="522">
        <f t="shared" si="217"/>
        <v>0</v>
      </c>
      <c r="BD894" s="121"/>
      <c r="BE894" s="516"/>
      <c r="BF894" s="122"/>
      <c r="BG894" s="141" t="s">
        <v>1641</v>
      </c>
      <c r="BH894" s="121"/>
      <c r="BI894" s="122"/>
      <c r="BJ894" s="190"/>
      <c r="BK894" s="526" t="s">
        <v>167</v>
      </c>
      <c r="BL894" s="658" t="s">
        <v>1641</v>
      </c>
      <c r="BQ894" t="str">
        <f t="shared" si="207"/>
        <v>IBS</v>
      </c>
      <c r="BR894" t="str">
        <f t="shared" si="208"/>
        <v>HK-14-2087</v>
      </c>
      <c r="BS894" s="91">
        <f t="shared" si="209"/>
        <v>0</v>
      </c>
      <c r="BT894">
        <f t="shared" si="219"/>
        <v>0</v>
      </c>
      <c r="BU894" s="91">
        <f t="shared" si="219"/>
        <v>0</v>
      </c>
      <c r="BW894" t="str">
        <f t="shared" si="210"/>
        <v>Site : Toko Jaya Makmur Abadi - BGR_01N516</v>
      </c>
      <c r="BX894" t="str">
        <f t="shared" si="211"/>
        <v>Tipe Tower : Pole</v>
      </c>
      <c r="BY894">
        <f t="shared" si="212"/>
        <v>0</v>
      </c>
      <c r="BZ894" s="92" t="str">
        <f t="shared" si="212"/>
        <v>Desktop Analysis</v>
      </c>
      <c r="CD894" s="531"/>
    </row>
    <row r="895" spans="2:83" ht="15" customHeight="1" x14ac:dyDescent="0.25">
      <c r="B895" s="103">
        <f t="shared" si="216"/>
        <v>746</v>
      </c>
      <c r="C895" s="126" t="s">
        <v>11887</v>
      </c>
      <c r="D895" s="126"/>
      <c r="E895" s="121" t="s">
        <v>11672</v>
      </c>
      <c r="F895" s="522"/>
      <c r="G895" s="127"/>
      <c r="H895" s="103"/>
      <c r="I895" s="128"/>
      <c r="J895" s="128"/>
      <c r="K895" s="127" t="s">
        <v>11658</v>
      </c>
      <c r="L895" s="126" t="s">
        <v>153</v>
      </c>
      <c r="M895" s="141" t="s">
        <v>154</v>
      </c>
      <c r="N895" s="126" t="s">
        <v>153</v>
      </c>
      <c r="O895" s="127" t="s">
        <v>98</v>
      </c>
      <c r="P895" s="127" t="s">
        <v>98</v>
      </c>
      <c r="Q895" s="345">
        <v>0</v>
      </c>
      <c r="R895" s="103"/>
      <c r="S895" s="127"/>
      <c r="T895" s="127"/>
      <c r="U895" s="120">
        <v>41962</v>
      </c>
      <c r="V895" s="523">
        <f t="shared" si="215"/>
        <v>41962</v>
      </c>
      <c r="W895" s="127"/>
      <c r="X895" s="141" t="s">
        <v>11888</v>
      </c>
      <c r="Y895" s="424" t="s">
        <v>11889</v>
      </c>
      <c r="Z895" s="126" t="s">
        <v>11672</v>
      </c>
      <c r="AA895" s="103"/>
      <c r="AB895" s="126" t="s">
        <v>1701</v>
      </c>
      <c r="AC895" s="103"/>
      <c r="AD895" s="103"/>
      <c r="AE895" s="103"/>
      <c r="AF895" s="121" t="s">
        <v>477</v>
      </c>
      <c r="AG895" s="126"/>
      <c r="AH895" s="524"/>
      <c r="AI895" s="524"/>
      <c r="AJ895" s="121"/>
      <c r="AK895" s="121"/>
      <c r="AL895" s="121"/>
      <c r="AM895" s="120"/>
      <c r="AN895" s="120"/>
      <c r="AO895" s="120"/>
      <c r="AP895" s="121"/>
      <c r="AQ895" s="525"/>
      <c r="AR895" s="525">
        <f t="shared" ca="1" si="218"/>
        <v>42347</v>
      </c>
      <c r="AS895" s="121"/>
      <c r="AT895" s="121"/>
      <c r="AU895" s="121">
        <v>0</v>
      </c>
      <c r="AV895" s="122"/>
      <c r="AX895" s="121"/>
      <c r="AZ895" s="120"/>
      <c r="BA895" s="120"/>
      <c r="BB895" s="121"/>
      <c r="BC895" s="522">
        <f t="shared" si="217"/>
        <v>0</v>
      </c>
      <c r="BD895" s="121"/>
      <c r="BE895" s="516"/>
      <c r="BF895" s="122"/>
      <c r="BG895" s="141" t="s">
        <v>1641</v>
      </c>
      <c r="BH895" s="121"/>
      <c r="BI895" s="122"/>
      <c r="BJ895" s="190"/>
      <c r="BK895" s="526" t="s">
        <v>167</v>
      </c>
      <c r="BL895" s="658" t="s">
        <v>1641</v>
      </c>
      <c r="BQ895" t="str">
        <f t="shared" si="207"/>
        <v>IBS</v>
      </c>
      <c r="BR895" t="str">
        <f t="shared" si="208"/>
        <v>HK-14-2088</v>
      </c>
      <c r="BS895" s="91">
        <f t="shared" si="209"/>
        <v>0</v>
      </c>
      <c r="BT895">
        <f t="shared" si="219"/>
        <v>0</v>
      </c>
      <c r="BU895" s="91">
        <f t="shared" si="219"/>
        <v>0</v>
      </c>
      <c r="BW895" t="str">
        <f t="shared" si="210"/>
        <v>Site : RBO Bogor - BGR_01N525</v>
      </c>
      <c r="BX895" t="str">
        <f t="shared" si="211"/>
        <v>Tipe Tower : Pole</v>
      </c>
      <c r="BY895">
        <f t="shared" si="212"/>
        <v>0</v>
      </c>
      <c r="BZ895" s="92" t="str">
        <f t="shared" si="212"/>
        <v>Desktop Analysis</v>
      </c>
      <c r="CD895" s="531"/>
    </row>
    <row r="896" spans="2:83" ht="15" customHeight="1" x14ac:dyDescent="0.25">
      <c r="B896" s="103">
        <f t="shared" si="216"/>
        <v>747</v>
      </c>
      <c r="C896" s="126" t="s">
        <v>11890</v>
      </c>
      <c r="D896" s="126">
        <v>2100002630</v>
      </c>
      <c r="E896" s="121" t="s">
        <v>2838</v>
      </c>
      <c r="F896" s="522">
        <v>900000</v>
      </c>
      <c r="G896" s="127">
        <v>12</v>
      </c>
      <c r="H896" s="103">
        <v>2014</v>
      </c>
      <c r="I896" s="128">
        <v>42004</v>
      </c>
      <c r="J896" s="128"/>
      <c r="K896" s="127" t="s">
        <v>11658</v>
      </c>
      <c r="L896" s="126" t="s">
        <v>153</v>
      </c>
      <c r="M896" s="141" t="s">
        <v>154</v>
      </c>
      <c r="N896" s="126" t="s">
        <v>153</v>
      </c>
      <c r="O896" s="127" t="s">
        <v>98</v>
      </c>
      <c r="P896" s="127" t="s">
        <v>98</v>
      </c>
      <c r="Q896" s="416">
        <v>900000</v>
      </c>
      <c r="R896" s="103"/>
      <c r="S896" s="127"/>
      <c r="T896" s="127"/>
      <c r="U896" s="120">
        <v>41962</v>
      </c>
      <c r="V896" s="523">
        <f t="shared" si="215"/>
        <v>-42</v>
      </c>
      <c r="W896" s="127"/>
      <c r="X896" s="141" t="s">
        <v>11891</v>
      </c>
      <c r="Y896" s="424" t="s">
        <v>11892</v>
      </c>
      <c r="Z896" s="126" t="s">
        <v>2838</v>
      </c>
      <c r="AA896" s="103"/>
      <c r="AB896" s="126" t="s">
        <v>635</v>
      </c>
      <c r="AC896" s="103"/>
      <c r="AD896" s="103"/>
      <c r="AE896" s="103"/>
      <c r="AF896" s="121" t="s">
        <v>477</v>
      </c>
      <c r="AG896" s="126"/>
      <c r="AH896" s="524"/>
      <c r="AI896" s="524"/>
      <c r="AJ896" s="121"/>
      <c r="AK896" s="121"/>
      <c r="AL896" s="121"/>
      <c r="AM896" s="120"/>
      <c r="AN896" s="120"/>
      <c r="AO896" s="120"/>
      <c r="AP896" s="121"/>
      <c r="AQ896" s="525"/>
      <c r="AR896" s="525">
        <f t="shared" ca="1" si="218"/>
        <v>42347</v>
      </c>
      <c r="AS896" s="121"/>
      <c r="AT896" s="126"/>
      <c r="AU896" s="121"/>
      <c r="AV896" s="120"/>
      <c r="AX896" s="121"/>
      <c r="AZ896" s="120">
        <v>42129</v>
      </c>
      <c r="BA896" s="120">
        <v>42066</v>
      </c>
      <c r="BB896" s="121"/>
      <c r="BC896" s="522">
        <f t="shared" si="217"/>
        <v>900000</v>
      </c>
      <c r="BD896" s="516">
        <f>BC896-BE896</f>
        <v>0</v>
      </c>
      <c r="BE896" s="522">
        <v>900000</v>
      </c>
      <c r="BF896" s="122">
        <v>42067</v>
      </c>
      <c r="BG896" s="141" t="s">
        <v>116</v>
      </c>
      <c r="BH896" s="121" t="s">
        <v>11815</v>
      </c>
      <c r="BI896" s="122">
        <v>42067</v>
      </c>
      <c r="BJ896" s="190">
        <v>42100</v>
      </c>
      <c r="BK896" s="526" t="s">
        <v>167</v>
      </c>
      <c r="BL896" s="534">
        <f>F896</f>
        <v>900000</v>
      </c>
      <c r="BQ896" t="str">
        <f t="shared" si="207"/>
        <v>IBS</v>
      </c>
      <c r="BR896" t="str">
        <f t="shared" si="208"/>
        <v>HK-14-2089</v>
      </c>
      <c r="BS896" s="91">
        <f t="shared" si="209"/>
        <v>2014</v>
      </c>
      <c r="BT896">
        <f t="shared" si="219"/>
        <v>42129</v>
      </c>
      <c r="BU896" s="91">
        <f t="shared" si="219"/>
        <v>42066</v>
      </c>
      <c r="BW896" t="str">
        <f t="shared" si="210"/>
        <v>Site : Hj Siti Fatimah - JKT_08N350</v>
      </c>
      <c r="BX896" t="str">
        <f t="shared" si="211"/>
        <v>Tipe Tower : SST</v>
      </c>
      <c r="BY896">
        <f t="shared" si="212"/>
        <v>2100002630</v>
      </c>
      <c r="BZ896" s="92" t="str">
        <f t="shared" si="212"/>
        <v>Tower Assesment</v>
      </c>
      <c r="CD896" s="531"/>
      <c r="CE896" s="90">
        <v>900000</v>
      </c>
    </row>
    <row r="897" spans="2:83" ht="15" customHeight="1" x14ac:dyDescent="0.25">
      <c r="B897" s="103">
        <f t="shared" si="216"/>
        <v>748</v>
      </c>
      <c r="C897" s="126" t="s">
        <v>11893</v>
      </c>
      <c r="D897" s="126"/>
      <c r="E897" s="121"/>
      <c r="F897" s="522"/>
      <c r="G897" s="127"/>
      <c r="H897" s="103"/>
      <c r="I897" s="128"/>
      <c r="J897" s="128"/>
      <c r="K897" s="127" t="s">
        <v>11658</v>
      </c>
      <c r="L897" s="126" t="s">
        <v>153</v>
      </c>
      <c r="M897" s="141" t="s">
        <v>154</v>
      </c>
      <c r="N897" s="126" t="s">
        <v>153</v>
      </c>
      <c r="O897" s="127" t="s">
        <v>98</v>
      </c>
      <c r="P897" s="127" t="s">
        <v>98</v>
      </c>
      <c r="Q897" s="345">
        <v>0</v>
      </c>
      <c r="R897" s="103"/>
      <c r="S897" s="127"/>
      <c r="T897" s="127"/>
      <c r="U897" s="120">
        <v>41962</v>
      </c>
      <c r="V897" s="523">
        <f t="shared" si="215"/>
        <v>41962</v>
      </c>
      <c r="W897" s="127"/>
      <c r="X897" s="141" t="s">
        <v>11894</v>
      </c>
      <c r="Y897" s="424" t="s">
        <v>5558</v>
      </c>
      <c r="Z897" s="126"/>
      <c r="AA897" s="103"/>
      <c r="AB897" s="126"/>
      <c r="AC897" s="103"/>
      <c r="AD897" s="103"/>
      <c r="AE897" s="103"/>
      <c r="AF897" s="121"/>
      <c r="AG897" s="126"/>
      <c r="AH897" s="524"/>
      <c r="AI897" s="524"/>
      <c r="AJ897" s="121"/>
      <c r="AK897" s="121"/>
      <c r="AL897" s="121"/>
      <c r="AM897" s="120"/>
      <c r="AN897" s="120"/>
      <c r="AO897" s="120"/>
      <c r="AP897" s="121"/>
      <c r="AQ897" s="525"/>
      <c r="AR897" s="525">
        <f t="shared" ca="1" si="218"/>
        <v>42347</v>
      </c>
      <c r="AS897" s="121"/>
      <c r="AT897" s="121"/>
      <c r="AU897" s="121">
        <v>0</v>
      </c>
      <c r="AV897" s="122"/>
      <c r="AX897" s="121"/>
      <c r="AZ897" s="120"/>
      <c r="BA897" s="120"/>
      <c r="BB897" s="121"/>
      <c r="BC897" s="522">
        <f t="shared" si="217"/>
        <v>0</v>
      </c>
      <c r="BD897" s="121"/>
      <c r="BE897" s="516"/>
      <c r="BF897" s="122"/>
      <c r="BG897" s="141" t="s">
        <v>1641</v>
      </c>
      <c r="BH897" s="121"/>
      <c r="BI897" s="122"/>
      <c r="BJ897" s="190"/>
      <c r="BK897" s="526" t="s">
        <v>167</v>
      </c>
      <c r="BL897" s="554" t="s">
        <v>1641</v>
      </c>
      <c r="BQ897" t="str">
        <f t="shared" si="207"/>
        <v>IBS</v>
      </c>
      <c r="BR897" t="str">
        <f t="shared" si="208"/>
        <v>HK-14-2090</v>
      </c>
      <c r="BS897" s="91">
        <f t="shared" si="209"/>
        <v>0</v>
      </c>
      <c r="BT897">
        <f t="shared" si="219"/>
        <v>0</v>
      </c>
      <c r="BU897" s="91">
        <f t="shared" si="219"/>
        <v>0</v>
      </c>
      <c r="BW897" t="str">
        <f t="shared" si="210"/>
        <v>Site : Tohpati - MBL011</v>
      </c>
      <c r="BX897" t="str">
        <f t="shared" si="211"/>
        <v xml:space="preserve">Tipe Tower : </v>
      </c>
      <c r="BY897">
        <f t="shared" si="212"/>
        <v>0</v>
      </c>
      <c r="BZ897" s="92">
        <f t="shared" si="212"/>
        <v>0</v>
      </c>
      <c r="CD897" s="531"/>
    </row>
    <row r="898" spans="2:83" ht="15" customHeight="1" x14ac:dyDescent="0.25">
      <c r="B898" s="103">
        <f t="shared" si="216"/>
        <v>749</v>
      </c>
      <c r="C898" s="126" t="s">
        <v>11895</v>
      </c>
      <c r="D898" s="126"/>
      <c r="E898" s="121"/>
      <c r="F898" s="522"/>
      <c r="G898" s="127"/>
      <c r="H898" s="103"/>
      <c r="I898" s="128"/>
      <c r="J898" s="128"/>
      <c r="K898" s="127" t="s">
        <v>11658</v>
      </c>
      <c r="L898" s="126" t="s">
        <v>153</v>
      </c>
      <c r="M898" s="141" t="s">
        <v>154</v>
      </c>
      <c r="N898" s="126" t="s">
        <v>153</v>
      </c>
      <c r="O898" s="127" t="s">
        <v>98</v>
      </c>
      <c r="P898" s="127" t="s">
        <v>98</v>
      </c>
      <c r="Q898" s="345">
        <v>0</v>
      </c>
      <c r="R898" s="103"/>
      <c r="S898" s="127"/>
      <c r="T898" s="127"/>
      <c r="U898" s="120">
        <v>41962</v>
      </c>
      <c r="V898" s="523">
        <f t="shared" si="215"/>
        <v>41962</v>
      </c>
      <c r="W898" s="127"/>
      <c r="X898" s="141" t="s">
        <v>11896</v>
      </c>
      <c r="Y898" s="424" t="s">
        <v>11897</v>
      </c>
      <c r="Z898" s="126"/>
      <c r="AA898" s="103"/>
      <c r="AB898" s="126"/>
      <c r="AC898" s="103"/>
      <c r="AD898" s="103"/>
      <c r="AE898" s="103"/>
      <c r="AF898" s="121"/>
      <c r="AG898" s="126"/>
      <c r="AH898" s="524"/>
      <c r="AI898" s="524"/>
      <c r="AJ898" s="121"/>
      <c r="AK898" s="121"/>
      <c r="AL898" s="121"/>
      <c r="AM898" s="120"/>
      <c r="AN898" s="120"/>
      <c r="AO898" s="120"/>
      <c r="AP898" s="121"/>
      <c r="AQ898" s="525"/>
      <c r="AR898" s="525">
        <f t="shared" ca="1" si="218"/>
        <v>42347</v>
      </c>
      <c r="AS898" s="121"/>
      <c r="AT898" s="121"/>
      <c r="AU898" s="121">
        <v>0</v>
      </c>
      <c r="AV898" s="122"/>
      <c r="AX898" s="121"/>
      <c r="AZ898" s="120"/>
      <c r="BA898" s="120"/>
      <c r="BB898" s="121"/>
      <c r="BC898" s="522">
        <f t="shared" si="217"/>
        <v>0</v>
      </c>
      <c r="BD898" s="121"/>
      <c r="BE898" s="516"/>
      <c r="BF898" s="122"/>
      <c r="BG898" s="141" t="s">
        <v>1641</v>
      </c>
      <c r="BH898" s="121"/>
      <c r="BI898" s="122"/>
      <c r="BJ898" s="190"/>
      <c r="BK898" s="526" t="s">
        <v>167</v>
      </c>
      <c r="BL898" s="554" t="s">
        <v>1641</v>
      </c>
      <c r="BQ898" t="str">
        <f t="shared" si="207"/>
        <v>IBS</v>
      </c>
      <c r="BR898" t="str">
        <f t="shared" si="208"/>
        <v>HK-14-2091</v>
      </c>
      <c r="BS898" s="91">
        <f t="shared" si="209"/>
        <v>0</v>
      </c>
      <c r="BT898">
        <f t="shared" si="219"/>
        <v>0</v>
      </c>
      <c r="BU898" s="91">
        <f t="shared" si="219"/>
        <v>0</v>
      </c>
      <c r="BW898" t="str">
        <f t="shared" si="210"/>
        <v>Site : Gado Gado - MWS007</v>
      </c>
      <c r="BX898" t="str">
        <f t="shared" si="211"/>
        <v xml:space="preserve">Tipe Tower : </v>
      </c>
      <c r="BY898">
        <f t="shared" si="212"/>
        <v>0</v>
      </c>
      <c r="BZ898" s="92">
        <f t="shared" si="212"/>
        <v>0</v>
      </c>
      <c r="CD898" s="531"/>
    </row>
    <row r="899" spans="2:83" ht="15" customHeight="1" x14ac:dyDescent="0.25">
      <c r="B899" s="103">
        <f t="shared" si="216"/>
        <v>750</v>
      </c>
      <c r="C899" s="126" t="s">
        <v>11898</v>
      </c>
      <c r="D899" s="126">
        <v>2100002630</v>
      </c>
      <c r="E899" s="121" t="s">
        <v>2838</v>
      </c>
      <c r="F899" s="522">
        <v>900000</v>
      </c>
      <c r="G899" s="127">
        <v>12</v>
      </c>
      <c r="H899" s="103">
        <v>2014</v>
      </c>
      <c r="I899" s="128">
        <v>42004</v>
      </c>
      <c r="J899" s="128"/>
      <c r="K899" s="127" t="s">
        <v>11658</v>
      </c>
      <c r="L899" s="126" t="s">
        <v>153</v>
      </c>
      <c r="M899" s="141" t="s">
        <v>154</v>
      </c>
      <c r="N899" s="126" t="s">
        <v>153</v>
      </c>
      <c r="O899" s="127" t="s">
        <v>98</v>
      </c>
      <c r="P899" s="127" t="s">
        <v>98</v>
      </c>
      <c r="Q899" s="416">
        <v>900000</v>
      </c>
      <c r="R899" s="103"/>
      <c r="S899" s="127"/>
      <c r="T899" s="127"/>
      <c r="U899" s="120">
        <v>41962</v>
      </c>
      <c r="V899" s="523">
        <f t="shared" si="215"/>
        <v>-42</v>
      </c>
      <c r="W899" s="127"/>
      <c r="X899" s="141" t="s">
        <v>11899</v>
      </c>
      <c r="Y899" s="424" t="s">
        <v>11900</v>
      </c>
      <c r="Z899" s="126" t="s">
        <v>2838</v>
      </c>
      <c r="AA899" s="103"/>
      <c r="AB899" s="126" t="s">
        <v>635</v>
      </c>
      <c r="AC899" s="103"/>
      <c r="AD899" s="103"/>
      <c r="AE899" s="103"/>
      <c r="AF899" s="121" t="s">
        <v>11683</v>
      </c>
      <c r="AG899" s="126"/>
      <c r="AH899" s="524"/>
      <c r="AI899" s="524"/>
      <c r="AJ899" s="121"/>
      <c r="AK899" s="121"/>
      <c r="AL899" s="121"/>
      <c r="AM899" s="120"/>
      <c r="AN899" s="120"/>
      <c r="AO899" s="120"/>
      <c r="AP899" s="121"/>
      <c r="AQ899" s="525"/>
      <c r="AR899" s="525">
        <f t="shared" ca="1" si="218"/>
        <v>42347</v>
      </c>
      <c r="AS899" s="121"/>
      <c r="AT899" s="126"/>
      <c r="AU899" s="121"/>
      <c r="AV899" s="120"/>
      <c r="AX899" s="121"/>
      <c r="AZ899" s="120">
        <v>42129</v>
      </c>
      <c r="BA899" s="120">
        <v>42066</v>
      </c>
      <c r="BB899" s="121"/>
      <c r="BC899" s="522">
        <f t="shared" si="217"/>
        <v>900000</v>
      </c>
      <c r="BD899" s="516">
        <f>BC899-BE899</f>
        <v>0</v>
      </c>
      <c r="BE899" s="522">
        <v>900000</v>
      </c>
      <c r="BF899" s="122">
        <v>42067</v>
      </c>
      <c r="BG899" s="141" t="s">
        <v>116</v>
      </c>
      <c r="BH899" s="121" t="s">
        <v>11815</v>
      </c>
      <c r="BI899" s="122">
        <v>42067</v>
      </c>
      <c r="BJ899" s="190">
        <v>42100</v>
      </c>
      <c r="BK899" s="526" t="s">
        <v>167</v>
      </c>
      <c r="BL899" s="534">
        <f>F899</f>
        <v>900000</v>
      </c>
      <c r="BQ899" t="str">
        <f t="shared" si="207"/>
        <v>IBS</v>
      </c>
      <c r="BR899" t="str">
        <f t="shared" si="208"/>
        <v>HK-14-2092</v>
      </c>
      <c r="BS899" s="91">
        <f t="shared" si="209"/>
        <v>2014</v>
      </c>
      <c r="BT899">
        <f t="shared" si="219"/>
        <v>42129</v>
      </c>
      <c r="BU899" s="91">
        <f t="shared" si="219"/>
        <v>42066</v>
      </c>
      <c r="BW899" t="str">
        <f t="shared" si="210"/>
        <v>Site : Adam Malik - MDN_06N950</v>
      </c>
      <c r="BX899" t="str">
        <f t="shared" si="211"/>
        <v>Tipe Tower : SST</v>
      </c>
      <c r="BY899">
        <f t="shared" si="212"/>
        <v>2100002630</v>
      </c>
      <c r="BZ899" s="92" t="str">
        <f t="shared" si="212"/>
        <v>Tower Assesment</v>
      </c>
      <c r="CD899" s="531"/>
      <c r="CE899" s="90">
        <v>900000</v>
      </c>
    </row>
    <row r="900" spans="2:83" ht="15" customHeight="1" x14ac:dyDescent="0.25">
      <c r="B900" s="103">
        <f t="shared" si="216"/>
        <v>751</v>
      </c>
      <c r="C900" s="126" t="s">
        <v>11901</v>
      </c>
      <c r="D900" s="126"/>
      <c r="E900" s="121"/>
      <c r="F900" s="522"/>
      <c r="G900" s="127"/>
      <c r="H900" s="103"/>
      <c r="I900" s="128"/>
      <c r="J900" s="128"/>
      <c r="K900" s="127" t="s">
        <v>11658</v>
      </c>
      <c r="L900" s="126" t="s">
        <v>153</v>
      </c>
      <c r="M900" s="141" t="s">
        <v>154</v>
      </c>
      <c r="N900" s="126" t="s">
        <v>153</v>
      </c>
      <c r="O900" s="127" t="s">
        <v>98</v>
      </c>
      <c r="P900" s="127" t="s">
        <v>98</v>
      </c>
      <c r="Q900" s="345">
        <v>0</v>
      </c>
      <c r="R900" s="103"/>
      <c r="S900" s="127"/>
      <c r="T900" s="127"/>
      <c r="U900" s="120">
        <v>41962</v>
      </c>
      <c r="V900" s="523">
        <f t="shared" si="215"/>
        <v>41962</v>
      </c>
      <c r="W900" s="127"/>
      <c r="X900" s="141" t="s">
        <v>11902</v>
      </c>
      <c r="Y900" s="424" t="s">
        <v>11903</v>
      </c>
      <c r="Z900" s="126"/>
      <c r="AA900" s="103"/>
      <c r="AB900" s="126"/>
      <c r="AC900" s="103"/>
      <c r="AD900" s="103"/>
      <c r="AE900" s="103"/>
      <c r="AF900" s="121"/>
      <c r="AG900" s="126"/>
      <c r="AH900" s="524"/>
      <c r="AI900" s="524"/>
      <c r="AJ900" s="121"/>
      <c r="AK900" s="121"/>
      <c r="AL900" s="121"/>
      <c r="AM900" s="120"/>
      <c r="AN900" s="120"/>
      <c r="AO900" s="120"/>
      <c r="AP900" s="121"/>
      <c r="AQ900" s="525"/>
      <c r="AR900" s="525">
        <f t="shared" ca="1" si="218"/>
        <v>42347</v>
      </c>
      <c r="AS900" s="121"/>
      <c r="AT900" s="121"/>
      <c r="AU900" s="121">
        <v>0</v>
      </c>
      <c r="AV900" s="122"/>
      <c r="AX900" s="121"/>
      <c r="AZ900" s="120"/>
      <c r="BA900" s="120"/>
      <c r="BB900" s="121"/>
      <c r="BC900" s="522">
        <f t="shared" si="217"/>
        <v>0</v>
      </c>
      <c r="BD900" s="121"/>
      <c r="BE900" s="516"/>
      <c r="BF900" s="122"/>
      <c r="BG900" s="141" t="s">
        <v>1641</v>
      </c>
      <c r="BH900" s="121"/>
      <c r="BI900" s="122"/>
      <c r="BJ900" s="190"/>
      <c r="BK900" s="526" t="s">
        <v>167</v>
      </c>
      <c r="BL900" s="554" t="s">
        <v>1641</v>
      </c>
      <c r="BQ900" t="str">
        <f t="shared" si="207"/>
        <v>IBS</v>
      </c>
      <c r="BR900" t="str">
        <f t="shared" si="208"/>
        <v>HK-14-2093</v>
      </c>
      <c r="BS900" s="91">
        <f t="shared" si="209"/>
        <v>0</v>
      </c>
      <c r="BT900">
        <f t="shared" si="219"/>
        <v>0</v>
      </c>
      <c r="BU900" s="91">
        <f t="shared" si="219"/>
        <v>0</v>
      </c>
      <c r="BW900" t="str">
        <f t="shared" si="210"/>
        <v>Site : AnggrekLizardi - MNS003</v>
      </c>
      <c r="BX900" t="str">
        <f t="shared" si="211"/>
        <v xml:space="preserve">Tipe Tower : </v>
      </c>
      <c r="BY900">
        <f t="shared" si="212"/>
        <v>0</v>
      </c>
      <c r="BZ900" s="92">
        <f t="shared" si="212"/>
        <v>0</v>
      </c>
      <c r="CD900" s="531"/>
    </row>
    <row r="901" spans="2:83" ht="15" customHeight="1" x14ac:dyDescent="0.25">
      <c r="B901" s="103">
        <f t="shared" si="216"/>
        <v>752</v>
      </c>
      <c r="C901" s="126" t="s">
        <v>11904</v>
      </c>
      <c r="D901" s="126"/>
      <c r="E901" s="121"/>
      <c r="F901" s="522"/>
      <c r="G901" s="127"/>
      <c r="H901" s="103"/>
      <c r="I901" s="128"/>
      <c r="J901" s="128"/>
      <c r="K901" s="127" t="s">
        <v>11658</v>
      </c>
      <c r="L901" s="126" t="s">
        <v>153</v>
      </c>
      <c r="M901" s="141" t="s">
        <v>154</v>
      </c>
      <c r="N901" s="126" t="s">
        <v>153</v>
      </c>
      <c r="O901" s="127" t="s">
        <v>98</v>
      </c>
      <c r="P901" s="127" t="s">
        <v>98</v>
      </c>
      <c r="Q901" s="345">
        <v>0</v>
      </c>
      <c r="R901" s="103"/>
      <c r="S901" s="127"/>
      <c r="T901" s="127"/>
      <c r="U901" s="120">
        <v>41962</v>
      </c>
      <c r="V901" s="523">
        <f t="shared" si="215"/>
        <v>41962</v>
      </c>
      <c r="W901" s="127"/>
      <c r="X901" s="141" t="s">
        <v>11905</v>
      </c>
      <c r="Y901" s="424" t="s">
        <v>11906</v>
      </c>
      <c r="Z901" s="126"/>
      <c r="AA901" s="103"/>
      <c r="AB901" s="126"/>
      <c r="AC901" s="103"/>
      <c r="AD901" s="103"/>
      <c r="AE901" s="103"/>
      <c r="AF901" s="121"/>
      <c r="AG901" s="126"/>
      <c r="AH901" s="524"/>
      <c r="AI901" s="524"/>
      <c r="AJ901" s="121"/>
      <c r="AK901" s="121"/>
      <c r="AL901" s="121"/>
      <c r="AM901" s="120"/>
      <c r="AN901" s="120"/>
      <c r="AO901" s="120"/>
      <c r="AP901" s="121"/>
      <c r="AQ901" s="525"/>
      <c r="AR901" s="525">
        <f t="shared" ca="1" si="218"/>
        <v>42347</v>
      </c>
      <c r="AS901" s="121"/>
      <c r="AT901" s="121"/>
      <c r="AU901" s="121">
        <v>0</v>
      </c>
      <c r="AV901" s="122"/>
      <c r="AX901" s="121"/>
      <c r="AZ901" s="120"/>
      <c r="BA901" s="120"/>
      <c r="BB901" s="121"/>
      <c r="BC901" s="522">
        <f t="shared" si="217"/>
        <v>0</v>
      </c>
      <c r="BD901" s="121"/>
      <c r="BE901" s="516"/>
      <c r="BF901" s="122"/>
      <c r="BG901" s="141" t="s">
        <v>1641</v>
      </c>
      <c r="BH901" s="121"/>
      <c r="BI901" s="122"/>
      <c r="BJ901" s="190"/>
      <c r="BK901" s="526" t="s">
        <v>167</v>
      </c>
      <c r="BL901" s="554" t="s">
        <v>1641</v>
      </c>
      <c r="BQ901" t="str">
        <f t="shared" ref="BQ901:BQ964" si="221">+K901</f>
        <v>IBS</v>
      </c>
      <c r="BR901" t="str">
        <f t="shared" ref="BR901:BR964" si="222">+C901</f>
        <v>HK-14-2094</v>
      </c>
      <c r="BS901" s="91">
        <f t="shared" ref="BS901:BS964" si="223">+H901</f>
        <v>0</v>
      </c>
      <c r="BT901">
        <f t="shared" si="219"/>
        <v>0</v>
      </c>
      <c r="BU901" s="91">
        <f t="shared" si="219"/>
        <v>0</v>
      </c>
      <c r="BW901" t="str">
        <f t="shared" ref="BW901:BW964" si="224">"Site : "&amp;Y901&amp;" - "&amp;X901</f>
        <v>Site : BusiAvros - MNS024</v>
      </c>
      <c r="BX901" t="str">
        <f t="shared" ref="BX901:BX964" si="225">"Tipe Tower : "&amp;AB901</f>
        <v xml:space="preserve">Tipe Tower : </v>
      </c>
      <c r="BY901">
        <f t="shared" ref="BY901:BZ964" si="226">+D901</f>
        <v>0</v>
      </c>
      <c r="BZ901" s="92">
        <f t="shared" si="226"/>
        <v>0</v>
      </c>
      <c r="CD901" s="531"/>
    </row>
    <row r="902" spans="2:83" ht="15" customHeight="1" x14ac:dyDescent="0.25">
      <c r="B902" s="103">
        <f t="shared" si="216"/>
        <v>753</v>
      </c>
      <c r="C902" s="126" t="s">
        <v>11907</v>
      </c>
      <c r="D902" s="126"/>
      <c r="E902" s="121"/>
      <c r="F902" s="522"/>
      <c r="G902" s="127"/>
      <c r="H902" s="103"/>
      <c r="I902" s="128"/>
      <c r="J902" s="128"/>
      <c r="K902" s="127" t="s">
        <v>11658</v>
      </c>
      <c r="L902" s="126" t="s">
        <v>153</v>
      </c>
      <c r="M902" s="141" t="s">
        <v>154</v>
      </c>
      <c r="N902" s="126" t="s">
        <v>153</v>
      </c>
      <c r="O902" s="127" t="s">
        <v>98</v>
      </c>
      <c r="P902" s="127" t="s">
        <v>98</v>
      </c>
      <c r="Q902" s="345">
        <v>0</v>
      </c>
      <c r="R902" s="103"/>
      <c r="S902" s="127"/>
      <c r="T902" s="127"/>
      <c r="U902" s="120">
        <v>41962</v>
      </c>
      <c r="V902" s="523">
        <f t="shared" si="215"/>
        <v>41962</v>
      </c>
      <c r="W902" s="127"/>
      <c r="X902" s="141" t="s">
        <v>11908</v>
      </c>
      <c r="Y902" s="424" t="s">
        <v>11909</v>
      </c>
      <c r="Z902" s="126"/>
      <c r="AA902" s="103"/>
      <c r="AB902" s="126"/>
      <c r="AC902" s="103"/>
      <c r="AD902" s="103"/>
      <c r="AE902" s="103"/>
      <c r="AF902" s="121"/>
      <c r="AG902" s="126"/>
      <c r="AH902" s="524"/>
      <c r="AI902" s="524"/>
      <c r="AJ902" s="121"/>
      <c r="AK902" s="121"/>
      <c r="AL902" s="121"/>
      <c r="AM902" s="120"/>
      <c r="AN902" s="120"/>
      <c r="AO902" s="120"/>
      <c r="AP902" s="121"/>
      <c r="AQ902" s="525"/>
      <c r="AR902" s="525">
        <f t="shared" ca="1" si="218"/>
        <v>42347</v>
      </c>
      <c r="AS902" s="121"/>
      <c r="AT902" s="121"/>
      <c r="AU902" s="121">
        <v>0</v>
      </c>
      <c r="AV902" s="122"/>
      <c r="AX902" s="121"/>
      <c r="AZ902" s="120"/>
      <c r="BA902" s="120"/>
      <c r="BB902" s="121"/>
      <c r="BC902" s="522">
        <f t="shared" si="217"/>
        <v>0</v>
      </c>
      <c r="BD902" s="121"/>
      <c r="BE902" s="516"/>
      <c r="BF902" s="122"/>
      <c r="BG902" s="141" t="s">
        <v>1641</v>
      </c>
      <c r="BH902" s="121"/>
      <c r="BI902" s="122"/>
      <c r="BJ902" s="190"/>
      <c r="BK902" s="526" t="s">
        <v>167</v>
      </c>
      <c r="BL902" s="554" t="s">
        <v>1641</v>
      </c>
      <c r="BQ902" t="str">
        <f t="shared" si="221"/>
        <v>IBS</v>
      </c>
      <c r="BR902" t="str">
        <f t="shared" si="222"/>
        <v>HK-14-2095</v>
      </c>
      <c r="BS902" s="91">
        <f t="shared" si="223"/>
        <v>0</v>
      </c>
      <c r="BT902">
        <f t="shared" si="219"/>
        <v>0</v>
      </c>
      <c r="BU902" s="91">
        <f t="shared" si="219"/>
        <v>0</v>
      </c>
      <c r="BW902" t="str">
        <f t="shared" si="224"/>
        <v>Site : Tembung - MNS168</v>
      </c>
      <c r="BX902" t="str">
        <f t="shared" si="225"/>
        <v xml:space="preserve">Tipe Tower : </v>
      </c>
      <c r="BY902">
        <f t="shared" si="226"/>
        <v>0</v>
      </c>
      <c r="BZ902" s="92">
        <f t="shared" si="226"/>
        <v>0</v>
      </c>
      <c r="CD902" s="531"/>
    </row>
    <row r="903" spans="2:83" ht="15" customHeight="1" x14ac:dyDescent="0.25">
      <c r="B903" s="103">
        <f t="shared" si="216"/>
        <v>754</v>
      </c>
      <c r="C903" s="126" t="s">
        <v>11910</v>
      </c>
      <c r="D903" s="126">
        <v>2100002630</v>
      </c>
      <c r="E903" s="121" t="s">
        <v>2838</v>
      </c>
      <c r="F903" s="522">
        <v>900000</v>
      </c>
      <c r="G903" s="127">
        <v>12</v>
      </c>
      <c r="H903" s="103">
        <v>2014</v>
      </c>
      <c r="I903" s="128">
        <v>42004</v>
      </c>
      <c r="J903" s="128"/>
      <c r="K903" s="127" t="s">
        <v>11658</v>
      </c>
      <c r="L903" s="126" t="s">
        <v>153</v>
      </c>
      <c r="M903" s="141" t="s">
        <v>154</v>
      </c>
      <c r="N903" s="126" t="s">
        <v>153</v>
      </c>
      <c r="O903" s="127" t="s">
        <v>98</v>
      </c>
      <c r="P903" s="127" t="s">
        <v>98</v>
      </c>
      <c r="Q903" s="416">
        <v>900000</v>
      </c>
      <c r="R903" s="103"/>
      <c r="S903" s="127"/>
      <c r="T903" s="127"/>
      <c r="U903" s="681">
        <v>41962</v>
      </c>
      <c r="V903" s="523">
        <f t="shared" si="215"/>
        <v>-42</v>
      </c>
      <c r="W903" s="127"/>
      <c r="X903" s="141" t="s">
        <v>11911</v>
      </c>
      <c r="Y903" s="424" t="s">
        <v>11912</v>
      </c>
      <c r="Z903" s="126" t="s">
        <v>2838</v>
      </c>
      <c r="AA903" s="103"/>
      <c r="AB903" s="126" t="s">
        <v>635</v>
      </c>
      <c r="AC903" s="103"/>
      <c r="AD903" s="103"/>
      <c r="AE903" s="103"/>
      <c r="AF903" s="121" t="s">
        <v>11683</v>
      </c>
      <c r="AG903" s="126"/>
      <c r="AH903" s="524"/>
      <c r="AI903" s="524"/>
      <c r="AJ903" s="121"/>
      <c r="AK903" s="121"/>
      <c r="AL903" s="121"/>
      <c r="AM903" s="120"/>
      <c r="AN903" s="120"/>
      <c r="AO903" s="120"/>
      <c r="AP903" s="121"/>
      <c r="AQ903" s="525"/>
      <c r="AR903" s="525">
        <f t="shared" ca="1" si="218"/>
        <v>42347</v>
      </c>
      <c r="AS903" s="121"/>
      <c r="AT903" s="126"/>
      <c r="AU903" s="121"/>
      <c r="AV903" s="120"/>
      <c r="AX903" s="121"/>
      <c r="AZ903" s="120">
        <v>42060</v>
      </c>
      <c r="BA903" s="120">
        <v>42066</v>
      </c>
      <c r="BB903" s="121"/>
      <c r="BC903" s="522">
        <f t="shared" si="217"/>
        <v>900000</v>
      </c>
      <c r="BD903" s="516">
        <f>BC903-BE903</f>
        <v>0</v>
      </c>
      <c r="BE903" s="522">
        <v>900000</v>
      </c>
      <c r="BF903" s="122">
        <v>42067</v>
      </c>
      <c r="BG903" s="141" t="s">
        <v>116</v>
      </c>
      <c r="BH903" s="121" t="s">
        <v>11815</v>
      </c>
      <c r="BI903" s="122">
        <v>42067</v>
      </c>
      <c r="BJ903" s="190">
        <v>42100</v>
      </c>
      <c r="BK903" s="526" t="s">
        <v>167</v>
      </c>
      <c r="BL903" s="534">
        <f>F903</f>
        <v>900000</v>
      </c>
      <c r="BQ903" t="str">
        <f t="shared" si="221"/>
        <v>IBS</v>
      </c>
      <c r="BR903" t="str">
        <f t="shared" si="222"/>
        <v>HK-14-2096</v>
      </c>
      <c r="BS903" s="91">
        <f t="shared" si="223"/>
        <v>2014</v>
      </c>
      <c r="BT903">
        <f t="shared" si="219"/>
        <v>42060</v>
      </c>
      <c r="BU903" s="91">
        <f t="shared" si="219"/>
        <v>42066</v>
      </c>
      <c r="BW903" t="str">
        <f t="shared" si="224"/>
        <v>Site : Jl. Karya Jasa - MDN_06N109</v>
      </c>
      <c r="BX903" t="str">
        <f t="shared" si="225"/>
        <v>Tipe Tower : SST</v>
      </c>
      <c r="BY903">
        <f t="shared" si="226"/>
        <v>2100002630</v>
      </c>
      <c r="BZ903" s="92" t="str">
        <f t="shared" si="226"/>
        <v>Tower Assesment</v>
      </c>
      <c r="CD903" s="531"/>
      <c r="CE903" s="90">
        <v>900000</v>
      </c>
    </row>
    <row r="904" spans="2:83" ht="15" customHeight="1" x14ac:dyDescent="0.25">
      <c r="B904" s="103">
        <f t="shared" si="216"/>
        <v>755</v>
      </c>
      <c r="C904" s="126" t="s">
        <v>11913</v>
      </c>
      <c r="D904" s="126" t="s">
        <v>11914</v>
      </c>
      <c r="E904" s="121" t="s">
        <v>11915</v>
      </c>
      <c r="F904" s="522">
        <v>4000000</v>
      </c>
      <c r="G904" s="127">
        <v>11</v>
      </c>
      <c r="H904" s="103">
        <v>2014</v>
      </c>
      <c r="I904" s="128">
        <v>41950</v>
      </c>
      <c r="J904" s="128"/>
      <c r="K904" s="127" t="s">
        <v>8263</v>
      </c>
      <c r="L904" s="126" t="s">
        <v>8263</v>
      </c>
      <c r="M904" s="141" t="s">
        <v>8381</v>
      </c>
      <c r="N904" s="126" t="s">
        <v>98</v>
      </c>
      <c r="O904" s="127" t="s">
        <v>98</v>
      </c>
      <c r="P904" s="127" t="s">
        <v>98</v>
      </c>
      <c r="Q904" s="345">
        <v>0</v>
      </c>
      <c r="R904" s="103"/>
      <c r="S904" s="127"/>
      <c r="T904" s="127"/>
      <c r="U904" s="120">
        <v>41932</v>
      </c>
      <c r="V904" s="523">
        <f t="shared" si="215"/>
        <v>-18</v>
      </c>
      <c r="W904" s="127"/>
      <c r="X904" s="141"/>
      <c r="Y904" s="424" t="s">
        <v>11916</v>
      </c>
      <c r="Z904" s="126" t="s">
        <v>11915</v>
      </c>
      <c r="AA904" s="103"/>
      <c r="AB904" s="126"/>
      <c r="AC904" s="103"/>
      <c r="AD904" s="103"/>
      <c r="AE904" s="103"/>
      <c r="AF904" s="121"/>
      <c r="AG904" s="126"/>
      <c r="AH904" s="524"/>
      <c r="AI904" s="524"/>
      <c r="AJ904" s="121"/>
      <c r="AK904" s="121"/>
      <c r="AL904" s="121"/>
      <c r="AM904" s="120"/>
      <c r="AN904" s="120"/>
      <c r="AO904" s="120"/>
      <c r="AP904" s="121"/>
      <c r="AQ904" s="525"/>
      <c r="AR904" s="525">
        <f t="shared" ca="1" si="218"/>
        <v>42347</v>
      </c>
      <c r="AS904" s="121"/>
      <c r="AT904" s="121"/>
      <c r="AU904" s="121">
        <v>0</v>
      </c>
      <c r="AV904" s="122"/>
      <c r="AX904" s="121"/>
      <c r="AZ904" s="120">
        <v>42060</v>
      </c>
      <c r="BA904" s="120">
        <v>42060</v>
      </c>
      <c r="BB904" s="121"/>
      <c r="BC904" s="522">
        <f t="shared" si="217"/>
        <v>4000000</v>
      </c>
      <c r="BD904" s="121"/>
      <c r="BE904" s="516">
        <f>+BC904</f>
        <v>4000000</v>
      </c>
      <c r="BF904" s="122"/>
      <c r="BG904" s="141" t="s">
        <v>116</v>
      </c>
      <c r="BH904" s="121" t="s">
        <v>11917</v>
      </c>
      <c r="BI904" s="122">
        <v>42009</v>
      </c>
      <c r="BJ904" s="190">
        <v>42047</v>
      </c>
      <c r="BK904" s="526" t="s">
        <v>167</v>
      </c>
      <c r="BL904" s="534">
        <f>F904</f>
        <v>4000000</v>
      </c>
      <c r="BQ904" t="str">
        <f t="shared" si="221"/>
        <v>Other</v>
      </c>
      <c r="BR904" t="str">
        <f t="shared" si="222"/>
        <v>HK-14-2097</v>
      </c>
      <c r="BS904" s="91">
        <f t="shared" si="223"/>
        <v>2014</v>
      </c>
      <c r="BT904">
        <f t="shared" si="219"/>
        <v>42060</v>
      </c>
      <c r="BU904" s="91">
        <f t="shared" si="219"/>
        <v>42060</v>
      </c>
      <c r="BW904" t="str">
        <f t="shared" si="224"/>
        <v xml:space="preserve">Site : Manyar Kertoadi - </v>
      </c>
      <c r="BX904" t="str">
        <f t="shared" si="225"/>
        <v xml:space="preserve">Tipe Tower : </v>
      </c>
      <c r="BY904" t="str">
        <f t="shared" si="226"/>
        <v>PO2011411-0013994</v>
      </c>
      <c r="BZ904" s="92" t="str">
        <f t="shared" si="226"/>
        <v xml:space="preserve">Jasa Design kamuflase untuk Tower Existing </v>
      </c>
      <c r="CD904" s="531"/>
    </row>
    <row r="905" spans="2:83" ht="15" customHeight="1" x14ac:dyDescent="0.25">
      <c r="B905" s="103">
        <f t="shared" si="216"/>
        <v>756</v>
      </c>
      <c r="C905" s="126" t="s">
        <v>11918</v>
      </c>
      <c r="D905" s="126" t="s">
        <v>11919</v>
      </c>
      <c r="E905" s="121" t="s">
        <v>11915</v>
      </c>
      <c r="F905" s="522">
        <v>4000000</v>
      </c>
      <c r="G905" s="127">
        <v>11</v>
      </c>
      <c r="H905" s="103">
        <v>2014</v>
      </c>
      <c r="I905" s="128">
        <v>41950</v>
      </c>
      <c r="J905" s="128"/>
      <c r="K905" s="127" t="s">
        <v>8263</v>
      </c>
      <c r="L905" s="126" t="s">
        <v>8263</v>
      </c>
      <c r="M905" s="141" t="s">
        <v>8381</v>
      </c>
      <c r="N905" s="126" t="s">
        <v>98</v>
      </c>
      <c r="O905" s="127" t="s">
        <v>98</v>
      </c>
      <c r="P905" s="127" t="s">
        <v>98</v>
      </c>
      <c r="Q905" s="345">
        <v>0</v>
      </c>
      <c r="R905" s="103"/>
      <c r="S905" s="127"/>
      <c r="T905" s="127"/>
      <c r="U905" s="120">
        <v>41962</v>
      </c>
      <c r="V905" s="523">
        <f t="shared" si="215"/>
        <v>12</v>
      </c>
      <c r="W905" s="127"/>
      <c r="X905" s="141"/>
      <c r="Y905" s="424" t="s">
        <v>11920</v>
      </c>
      <c r="Z905" s="126" t="s">
        <v>11915</v>
      </c>
      <c r="AA905" s="103"/>
      <c r="AB905" s="126"/>
      <c r="AC905" s="103"/>
      <c r="AD905" s="103"/>
      <c r="AE905" s="103"/>
      <c r="AF905" s="121"/>
      <c r="AG905" s="126"/>
      <c r="AH905" s="524"/>
      <c r="AI905" s="524"/>
      <c r="AJ905" s="121"/>
      <c r="AK905" s="121"/>
      <c r="AL905" s="121"/>
      <c r="AM905" s="120"/>
      <c r="AN905" s="120"/>
      <c r="AO905" s="120"/>
      <c r="AP905" s="121"/>
      <c r="AQ905" s="525"/>
      <c r="AR905" s="525"/>
      <c r="AS905" s="121"/>
      <c r="AT905" s="121"/>
      <c r="AU905" s="121">
        <v>0</v>
      </c>
      <c r="AV905" s="122"/>
      <c r="AX905" s="121"/>
      <c r="AZ905" s="120">
        <v>42060</v>
      </c>
      <c r="BA905" s="120">
        <v>42060</v>
      </c>
      <c r="BB905" s="121"/>
      <c r="BC905" s="522">
        <f t="shared" si="217"/>
        <v>4000000</v>
      </c>
      <c r="BD905" s="121"/>
      <c r="BE905" s="516">
        <f>+BC905</f>
        <v>4000000</v>
      </c>
      <c r="BF905" s="122"/>
      <c r="BG905" s="141" t="s">
        <v>116</v>
      </c>
      <c r="BH905" s="121" t="s">
        <v>11921</v>
      </c>
      <c r="BI905" s="122">
        <v>42009</v>
      </c>
      <c r="BJ905" s="190">
        <v>42047</v>
      </c>
      <c r="BK905" s="526" t="s">
        <v>167</v>
      </c>
      <c r="BL905" s="534">
        <f>F905</f>
        <v>4000000</v>
      </c>
      <c r="BQ905" t="str">
        <f t="shared" si="221"/>
        <v>Other</v>
      </c>
      <c r="BR905" t="str">
        <f t="shared" si="222"/>
        <v>HK-14-2098</v>
      </c>
      <c r="BS905" s="91">
        <f t="shared" si="223"/>
        <v>2014</v>
      </c>
      <c r="BT905">
        <f t="shared" si="219"/>
        <v>42060</v>
      </c>
      <c r="BU905" s="91">
        <f t="shared" si="219"/>
        <v>42060</v>
      </c>
      <c r="BW905" t="str">
        <f t="shared" si="224"/>
        <v xml:space="preserve">Site : 3g-Kapas Krampung  - </v>
      </c>
      <c r="BX905" t="str">
        <f t="shared" si="225"/>
        <v xml:space="preserve">Tipe Tower : </v>
      </c>
      <c r="BY905" t="str">
        <f t="shared" si="226"/>
        <v>PO2011411-0013992</v>
      </c>
      <c r="BZ905" s="92" t="str">
        <f t="shared" si="226"/>
        <v xml:space="preserve">Jasa Design kamuflase untuk Tower Existing </v>
      </c>
      <c r="CD905" s="531"/>
    </row>
    <row r="906" spans="2:83" ht="15" customHeight="1" x14ac:dyDescent="0.25">
      <c r="B906" s="103">
        <f t="shared" si="216"/>
        <v>757</v>
      </c>
      <c r="C906" s="126" t="s">
        <v>11922</v>
      </c>
      <c r="D906" s="126"/>
      <c r="E906" s="121" t="s">
        <v>2838</v>
      </c>
      <c r="F906" s="522"/>
      <c r="G906" s="127"/>
      <c r="H906" s="103"/>
      <c r="I906" s="128"/>
      <c r="J906" s="128"/>
      <c r="K906" s="127" t="s">
        <v>11658</v>
      </c>
      <c r="L906" s="126" t="s">
        <v>153</v>
      </c>
      <c r="M906" s="141" t="s">
        <v>154</v>
      </c>
      <c r="N906" s="126" t="s">
        <v>153</v>
      </c>
      <c r="O906" s="127" t="s">
        <v>98</v>
      </c>
      <c r="P906" s="127" t="s">
        <v>98</v>
      </c>
      <c r="Q906" s="345">
        <v>0</v>
      </c>
      <c r="R906" s="103"/>
      <c r="S906" s="127"/>
      <c r="T906" s="127"/>
      <c r="U906" s="120">
        <v>41962</v>
      </c>
      <c r="V906" s="523">
        <f t="shared" si="215"/>
        <v>41962</v>
      </c>
      <c r="W906" s="127"/>
      <c r="X906" s="141" t="s">
        <v>11923</v>
      </c>
      <c r="Y906" s="424" t="s">
        <v>11924</v>
      </c>
      <c r="Z906" s="126" t="s">
        <v>2838</v>
      </c>
      <c r="AA906" s="103"/>
      <c r="AB906" s="126"/>
      <c r="AC906" s="103"/>
      <c r="AD906" s="103"/>
      <c r="AE906" s="103"/>
      <c r="AF906" s="121" t="s">
        <v>11925</v>
      </c>
      <c r="AG906" s="126"/>
      <c r="AH906" s="524"/>
      <c r="AI906" s="524"/>
      <c r="AJ906" s="121"/>
      <c r="AK906" s="121"/>
      <c r="AL906" s="121"/>
      <c r="AM906" s="120"/>
      <c r="AN906" s="120"/>
      <c r="AO906" s="120"/>
      <c r="AP906" s="121"/>
      <c r="AQ906" s="525"/>
      <c r="AR906" s="525"/>
      <c r="AS906" s="121"/>
      <c r="AT906" s="121"/>
      <c r="AU906" s="121">
        <v>0</v>
      </c>
      <c r="AV906" s="122"/>
      <c r="AX906" s="121"/>
      <c r="AZ906" s="120"/>
      <c r="BA906" s="120"/>
      <c r="BB906" s="121"/>
      <c r="BC906" s="522">
        <f t="shared" si="217"/>
        <v>0</v>
      </c>
      <c r="BD906" s="121"/>
      <c r="BE906" s="516"/>
      <c r="BF906" s="122"/>
      <c r="BG906" s="141" t="s">
        <v>1641</v>
      </c>
      <c r="BH906" s="121"/>
      <c r="BI906" s="122"/>
      <c r="BJ906" s="190"/>
      <c r="BK906" s="526" t="s">
        <v>167</v>
      </c>
      <c r="BL906" s="554" t="s">
        <v>1641</v>
      </c>
      <c r="BQ906" t="str">
        <f t="shared" si="221"/>
        <v>IBS</v>
      </c>
      <c r="BR906" t="str">
        <f t="shared" si="222"/>
        <v>HK-14-2099</v>
      </c>
      <c r="BS906" s="91">
        <f t="shared" si="223"/>
        <v>0</v>
      </c>
      <c r="BT906">
        <f t="shared" si="219"/>
        <v>0</v>
      </c>
      <c r="BU906" s="91">
        <f t="shared" si="219"/>
        <v>0</v>
      </c>
      <c r="BW906" t="str">
        <f t="shared" si="224"/>
        <v>Site : Beurawe(SH) - ACH_02N003</v>
      </c>
      <c r="BX906" t="str">
        <f t="shared" si="225"/>
        <v xml:space="preserve">Tipe Tower : </v>
      </c>
      <c r="BY906">
        <f t="shared" si="226"/>
        <v>0</v>
      </c>
      <c r="BZ906" s="92" t="str">
        <f t="shared" si="226"/>
        <v>Tower Assesment</v>
      </c>
      <c r="CD906" s="531"/>
    </row>
    <row r="907" spans="2:83" ht="15" customHeight="1" x14ac:dyDescent="0.25">
      <c r="B907" s="103">
        <f t="shared" si="216"/>
        <v>758</v>
      </c>
      <c r="C907" s="126" t="s">
        <v>11926</v>
      </c>
      <c r="D907" s="126">
        <v>2100003587</v>
      </c>
      <c r="E907" s="126" t="s">
        <v>334</v>
      </c>
      <c r="F907" s="522">
        <v>10600000</v>
      </c>
      <c r="G907" s="127" t="s">
        <v>335</v>
      </c>
      <c r="H907" s="103">
        <v>2015</v>
      </c>
      <c r="I907" s="128">
        <v>42150</v>
      </c>
      <c r="J907" s="128">
        <v>42171</v>
      </c>
      <c r="K907" s="127" t="s">
        <v>11658</v>
      </c>
      <c r="L907" s="126" t="s">
        <v>153</v>
      </c>
      <c r="M907" s="141" t="s">
        <v>154</v>
      </c>
      <c r="N907" s="126" t="s">
        <v>153</v>
      </c>
      <c r="O907" s="127" t="s">
        <v>98</v>
      </c>
      <c r="P907" s="127" t="s">
        <v>98</v>
      </c>
      <c r="Q907" s="416">
        <v>11100000</v>
      </c>
      <c r="R907" s="103"/>
      <c r="S907" s="127"/>
      <c r="T907" s="127"/>
      <c r="U907" s="120">
        <v>41962</v>
      </c>
      <c r="V907" s="523">
        <f t="shared" si="215"/>
        <v>-188</v>
      </c>
      <c r="W907" s="127"/>
      <c r="X907" s="141" t="s">
        <v>11927</v>
      </c>
      <c r="Y907" s="424" t="s">
        <v>11928</v>
      </c>
      <c r="Z907" s="126" t="s">
        <v>2838</v>
      </c>
      <c r="AA907" s="103"/>
      <c r="AB907" s="126" t="s">
        <v>635</v>
      </c>
      <c r="AC907" s="103"/>
      <c r="AD907" s="103"/>
      <c r="AE907" s="103"/>
      <c r="AF907" s="121" t="s">
        <v>477</v>
      </c>
      <c r="AG907" s="126"/>
      <c r="AH907" s="524"/>
      <c r="AI907" s="524"/>
      <c r="AJ907" s="121"/>
      <c r="AK907" s="121"/>
      <c r="AL907" s="121"/>
      <c r="AM907" s="120"/>
      <c r="AN907" s="120"/>
      <c r="AO907" s="120"/>
      <c r="AP907" s="121"/>
      <c r="AQ907" s="525"/>
      <c r="AR907" s="525"/>
      <c r="AS907" s="121"/>
      <c r="AT907" s="121"/>
      <c r="AU907" s="594"/>
      <c r="AV907" s="122"/>
      <c r="AX907" s="121"/>
      <c r="AZ907" s="607">
        <v>42249</v>
      </c>
      <c r="BA907" s="120">
        <v>42256</v>
      </c>
      <c r="BB907" s="121">
        <v>5000015999</v>
      </c>
      <c r="BC907" s="522">
        <f t="shared" si="217"/>
        <v>10600000</v>
      </c>
      <c r="BD907" s="121"/>
      <c r="BE907" s="516"/>
      <c r="BF907" s="122">
        <v>42257</v>
      </c>
      <c r="BG907" s="141" t="s">
        <v>116</v>
      </c>
      <c r="BH907" s="121" t="s">
        <v>11929</v>
      </c>
      <c r="BI907" s="122">
        <v>42262</v>
      </c>
      <c r="BJ907" s="190">
        <v>42293</v>
      </c>
      <c r="BK907" s="526" t="s">
        <v>167</v>
      </c>
      <c r="BL907" s="534">
        <f>F907</f>
        <v>10600000</v>
      </c>
      <c r="BQ907" t="str">
        <f t="shared" si="221"/>
        <v>IBS</v>
      </c>
      <c r="BR907" t="str">
        <f t="shared" si="222"/>
        <v>HK-14-2100</v>
      </c>
      <c r="BS907" s="91">
        <f t="shared" si="223"/>
        <v>2015</v>
      </c>
      <c r="BT907">
        <f t="shared" si="219"/>
        <v>42249</v>
      </c>
      <c r="BU907" s="91">
        <f t="shared" si="219"/>
        <v>42256</v>
      </c>
      <c r="BW907" t="str">
        <f t="shared" si="224"/>
        <v>Site : Taman Permata Buana - JKT_02A130</v>
      </c>
      <c r="BX907" t="str">
        <f t="shared" si="225"/>
        <v>Tipe Tower : SST</v>
      </c>
      <c r="BY907">
        <f t="shared" si="226"/>
        <v>2100003587</v>
      </c>
      <c r="BZ907" s="92" t="str">
        <f t="shared" si="226"/>
        <v>Strengthening Design Analys</v>
      </c>
      <c r="CD907" s="531" t="s">
        <v>11930</v>
      </c>
      <c r="CE907" s="90">
        <v>11100000</v>
      </c>
    </row>
    <row r="908" spans="2:83" ht="15" customHeight="1" x14ac:dyDescent="0.25">
      <c r="B908" s="103">
        <f t="shared" si="216"/>
        <v>759</v>
      </c>
      <c r="C908" s="126" t="s">
        <v>11931</v>
      </c>
      <c r="D908" s="126">
        <v>2100003587</v>
      </c>
      <c r="E908" s="126" t="s">
        <v>334</v>
      </c>
      <c r="F908" s="522">
        <v>6400000</v>
      </c>
      <c r="G908" s="127" t="s">
        <v>335</v>
      </c>
      <c r="H908" s="103">
        <v>2015</v>
      </c>
      <c r="I908" s="128">
        <v>42150</v>
      </c>
      <c r="J908" s="128">
        <v>42171</v>
      </c>
      <c r="K908" s="127" t="s">
        <v>11658</v>
      </c>
      <c r="L908" s="126" t="s">
        <v>153</v>
      </c>
      <c r="M908" s="141" t="s">
        <v>154</v>
      </c>
      <c r="N908" s="126" t="s">
        <v>153</v>
      </c>
      <c r="O908" s="127" t="s">
        <v>98</v>
      </c>
      <c r="P908" s="127" t="s">
        <v>98</v>
      </c>
      <c r="Q908" s="416">
        <v>6400000</v>
      </c>
      <c r="R908" s="103"/>
      <c r="S908" s="127"/>
      <c r="T908" s="127"/>
      <c r="U908" s="120">
        <v>41962</v>
      </c>
      <c r="V908" s="523">
        <f t="shared" si="215"/>
        <v>-188</v>
      </c>
      <c r="W908" s="127"/>
      <c r="X908" s="141" t="s">
        <v>11932</v>
      </c>
      <c r="Y908" s="424" t="s">
        <v>11933</v>
      </c>
      <c r="Z908" s="126" t="s">
        <v>2838</v>
      </c>
      <c r="AA908" s="103"/>
      <c r="AB908" s="126" t="s">
        <v>635</v>
      </c>
      <c r="AC908" s="103"/>
      <c r="AD908" s="103"/>
      <c r="AE908" s="103"/>
      <c r="AF908" s="121" t="s">
        <v>11934</v>
      </c>
      <c r="AG908" s="126"/>
      <c r="AH908" s="524"/>
      <c r="AI908" s="524"/>
      <c r="AJ908" s="121"/>
      <c r="AK908" s="121"/>
      <c r="AL908" s="121"/>
      <c r="AM908" s="120"/>
      <c r="AN908" s="120"/>
      <c r="AO908" s="120"/>
      <c r="AP908" s="121"/>
      <c r="AQ908" s="525"/>
      <c r="AR908" s="525"/>
      <c r="AS908" s="121"/>
      <c r="AT908" s="121"/>
      <c r="AU908" s="121">
        <v>0</v>
      </c>
      <c r="AV908" s="122"/>
      <c r="AX908" s="121"/>
      <c r="AZ908" s="120">
        <v>42172</v>
      </c>
      <c r="BA908" s="120">
        <v>42178</v>
      </c>
      <c r="BB908" s="121"/>
      <c r="BC908" s="522">
        <f t="shared" si="217"/>
        <v>6400000</v>
      </c>
      <c r="BD908" s="121"/>
      <c r="BE908" s="516"/>
      <c r="BF908" s="122">
        <v>42178</v>
      </c>
      <c r="BG908" s="141" t="s">
        <v>116</v>
      </c>
      <c r="BH908" s="121" t="s">
        <v>340</v>
      </c>
      <c r="BI908" s="122">
        <v>42179</v>
      </c>
      <c r="BJ908" s="190">
        <v>42214</v>
      </c>
      <c r="BK908" s="526" t="s">
        <v>167</v>
      </c>
      <c r="BL908" s="692">
        <v>6400000</v>
      </c>
      <c r="BQ908" t="str">
        <f t="shared" si="221"/>
        <v>IBS</v>
      </c>
      <c r="BR908" t="str">
        <f t="shared" si="222"/>
        <v>HK-14-2101</v>
      </c>
      <c r="BS908" s="91">
        <f t="shared" si="223"/>
        <v>2015</v>
      </c>
      <c r="BT908">
        <f t="shared" si="219"/>
        <v>42172</v>
      </c>
      <c r="BU908" s="91">
        <f t="shared" si="219"/>
        <v>42178</v>
      </c>
      <c r="BW908" t="str">
        <f t="shared" si="224"/>
        <v>Site : Rjb.Permai - LMP_03N670</v>
      </c>
      <c r="BX908" t="str">
        <f t="shared" si="225"/>
        <v>Tipe Tower : SST</v>
      </c>
      <c r="BY908">
        <f t="shared" si="226"/>
        <v>2100003587</v>
      </c>
      <c r="BZ908" s="92" t="str">
        <f t="shared" si="226"/>
        <v>Strengthening Design Analys</v>
      </c>
      <c r="CD908" s="531" t="s">
        <v>263</v>
      </c>
      <c r="CE908" s="90">
        <v>6400000</v>
      </c>
    </row>
    <row r="909" spans="2:83" ht="15" customHeight="1" x14ac:dyDescent="0.25">
      <c r="B909" s="103">
        <f t="shared" si="216"/>
        <v>760</v>
      </c>
      <c r="C909" s="126" t="s">
        <v>11935</v>
      </c>
      <c r="D909" s="126">
        <v>2100002630</v>
      </c>
      <c r="E909" s="121" t="s">
        <v>2838</v>
      </c>
      <c r="F909" s="522">
        <v>900000</v>
      </c>
      <c r="G909" s="127">
        <v>12</v>
      </c>
      <c r="H909" s="103">
        <v>2014</v>
      </c>
      <c r="I909" s="128">
        <v>42004</v>
      </c>
      <c r="J909" s="128"/>
      <c r="K909" s="127" t="s">
        <v>11658</v>
      </c>
      <c r="L909" s="126" t="s">
        <v>153</v>
      </c>
      <c r="M909" s="141" t="s">
        <v>154</v>
      </c>
      <c r="N909" s="126" t="s">
        <v>153</v>
      </c>
      <c r="O909" s="127" t="s">
        <v>98</v>
      </c>
      <c r="P909" s="127" t="s">
        <v>98</v>
      </c>
      <c r="Q909" s="416">
        <v>900000</v>
      </c>
      <c r="R909" s="103"/>
      <c r="S909" s="127"/>
      <c r="T909" s="127"/>
      <c r="U909" s="120">
        <v>41962</v>
      </c>
      <c r="V909" s="523">
        <f t="shared" si="215"/>
        <v>-42</v>
      </c>
      <c r="W909" s="127"/>
      <c r="X909" s="141" t="s">
        <v>11936</v>
      </c>
      <c r="Y909" s="424" t="s">
        <v>11937</v>
      </c>
      <c r="Z909" s="126" t="s">
        <v>2838</v>
      </c>
      <c r="AA909" s="103"/>
      <c r="AB909" s="126" t="s">
        <v>635</v>
      </c>
      <c r="AC909" s="103"/>
      <c r="AD909" s="103"/>
      <c r="AE909" s="103"/>
      <c r="AF909" s="121" t="s">
        <v>11683</v>
      </c>
      <c r="AG909" s="126"/>
      <c r="AH909" s="524"/>
      <c r="AI909" s="524"/>
      <c r="AJ909" s="121"/>
      <c r="AK909" s="121"/>
      <c r="AL909" s="121"/>
      <c r="AM909" s="120"/>
      <c r="AN909" s="120"/>
      <c r="AO909" s="120"/>
      <c r="AP909" s="121"/>
      <c r="AQ909" s="525"/>
      <c r="AR909" s="525"/>
      <c r="AS909" s="121"/>
      <c r="AT909" s="126"/>
      <c r="AU909" s="121"/>
      <c r="AV909" s="120"/>
      <c r="AX909" s="121"/>
      <c r="AZ909" s="120">
        <v>42060</v>
      </c>
      <c r="BA909" s="120">
        <v>42066</v>
      </c>
      <c r="BB909" s="121"/>
      <c r="BC909" s="522">
        <f t="shared" si="217"/>
        <v>900000</v>
      </c>
      <c r="BD909" s="516">
        <f>BC909-BE909</f>
        <v>0</v>
      </c>
      <c r="BE909" s="522">
        <v>900000</v>
      </c>
      <c r="BF909" s="122">
        <v>42067</v>
      </c>
      <c r="BG909" s="141" t="s">
        <v>116</v>
      </c>
      <c r="BH909" s="121" t="s">
        <v>11815</v>
      </c>
      <c r="BI909" s="122">
        <v>42067</v>
      </c>
      <c r="BJ909" s="190">
        <v>42100</v>
      </c>
      <c r="BK909" s="526" t="s">
        <v>167</v>
      </c>
      <c r="BL909" s="534">
        <f>F909</f>
        <v>900000</v>
      </c>
      <c r="BQ909" t="str">
        <f t="shared" si="221"/>
        <v>IBS</v>
      </c>
      <c r="BR909" t="str">
        <f t="shared" si="222"/>
        <v>HK-14-2102</v>
      </c>
      <c r="BS909" s="91">
        <f t="shared" si="223"/>
        <v>2014</v>
      </c>
      <c r="BT909">
        <f t="shared" si="219"/>
        <v>42060</v>
      </c>
      <c r="BU909" s="91">
        <f t="shared" si="219"/>
        <v>42066</v>
      </c>
      <c r="BW909" t="str">
        <f t="shared" si="224"/>
        <v>Site : Taman Karya Asih - MDN_01N022</v>
      </c>
      <c r="BX909" t="str">
        <f t="shared" si="225"/>
        <v>Tipe Tower : SST</v>
      </c>
      <c r="BY909">
        <f t="shared" si="226"/>
        <v>2100002630</v>
      </c>
      <c r="BZ909" s="92" t="str">
        <f t="shared" si="226"/>
        <v>Tower Assesment</v>
      </c>
      <c r="CD909" s="531"/>
      <c r="CE909" s="90">
        <v>900000</v>
      </c>
    </row>
    <row r="910" spans="2:83" ht="15" customHeight="1" x14ac:dyDescent="0.25">
      <c r="B910" s="103">
        <f t="shared" si="216"/>
        <v>761</v>
      </c>
      <c r="C910" s="126" t="s">
        <v>11938</v>
      </c>
      <c r="D910" s="126">
        <v>2100002630</v>
      </c>
      <c r="E910" s="121" t="s">
        <v>2838</v>
      </c>
      <c r="F910" s="522">
        <v>900000</v>
      </c>
      <c r="G910" s="127">
        <v>12</v>
      </c>
      <c r="H910" s="103">
        <v>2014</v>
      </c>
      <c r="I910" s="128">
        <v>42004</v>
      </c>
      <c r="J910" s="128"/>
      <c r="K910" s="127" t="s">
        <v>11658</v>
      </c>
      <c r="L910" s="126" t="s">
        <v>153</v>
      </c>
      <c r="M910" s="141" t="s">
        <v>154</v>
      </c>
      <c r="N910" s="126" t="s">
        <v>153</v>
      </c>
      <c r="O910" s="127" t="s">
        <v>98</v>
      </c>
      <c r="P910" s="127" t="s">
        <v>98</v>
      </c>
      <c r="Q910" s="416">
        <v>900000</v>
      </c>
      <c r="R910" s="103"/>
      <c r="S910" s="127"/>
      <c r="T910" s="127"/>
      <c r="U910" s="120">
        <v>41962</v>
      </c>
      <c r="V910" s="523">
        <f t="shared" si="215"/>
        <v>-42</v>
      </c>
      <c r="W910" s="127"/>
      <c r="X910" s="141" t="s">
        <v>11939</v>
      </c>
      <c r="Y910" s="424" t="s">
        <v>11940</v>
      </c>
      <c r="Z910" s="126" t="s">
        <v>2838</v>
      </c>
      <c r="AA910" s="103"/>
      <c r="AB910" s="126" t="s">
        <v>635</v>
      </c>
      <c r="AC910" s="103"/>
      <c r="AD910" s="103"/>
      <c r="AE910" s="103"/>
      <c r="AF910" s="121" t="s">
        <v>11683</v>
      </c>
      <c r="AG910" s="126"/>
      <c r="AH910" s="524"/>
      <c r="AI910" s="524"/>
      <c r="AJ910" s="121"/>
      <c r="AK910" s="121"/>
      <c r="AL910" s="121"/>
      <c r="AM910" s="120"/>
      <c r="AN910" s="120"/>
      <c r="AO910" s="120"/>
      <c r="AP910" s="121"/>
      <c r="AQ910" s="525"/>
      <c r="AR910" s="525"/>
      <c r="AS910" s="121"/>
      <c r="AT910" s="126"/>
      <c r="AU910" s="121"/>
      <c r="AV910" s="120"/>
      <c r="AX910" s="121"/>
      <c r="AZ910" s="120">
        <v>42060</v>
      </c>
      <c r="BA910" s="120">
        <v>42066</v>
      </c>
      <c r="BB910" s="121"/>
      <c r="BC910" s="522">
        <f t="shared" si="217"/>
        <v>900000</v>
      </c>
      <c r="BD910" s="516">
        <f>BC910-BE910</f>
        <v>0</v>
      </c>
      <c r="BE910" s="522">
        <v>900000</v>
      </c>
      <c r="BF910" s="122">
        <v>42067</v>
      </c>
      <c r="BG910" s="141" t="s">
        <v>116</v>
      </c>
      <c r="BH910" s="121" t="s">
        <v>11815</v>
      </c>
      <c r="BI910" s="122">
        <v>42067</v>
      </c>
      <c r="BJ910" s="190">
        <v>42100</v>
      </c>
      <c r="BK910" s="526" t="s">
        <v>167</v>
      </c>
      <c r="BL910" s="534">
        <f>F910</f>
        <v>900000</v>
      </c>
      <c r="BQ910" t="str">
        <f t="shared" si="221"/>
        <v>IBS</v>
      </c>
      <c r="BR910" t="str">
        <f t="shared" si="222"/>
        <v>HK-14-2103</v>
      </c>
      <c r="BS910" s="91">
        <f t="shared" si="223"/>
        <v>2014</v>
      </c>
      <c r="BT910">
        <f t="shared" si="219"/>
        <v>42060</v>
      </c>
      <c r="BU910" s="91">
        <f t="shared" si="219"/>
        <v>42066</v>
      </c>
      <c r="BW910" t="str">
        <f t="shared" si="224"/>
        <v>Site : Sidorame Barat - MDN_01N025</v>
      </c>
      <c r="BX910" t="str">
        <f t="shared" si="225"/>
        <v>Tipe Tower : SST</v>
      </c>
      <c r="BY910">
        <f t="shared" si="226"/>
        <v>2100002630</v>
      </c>
      <c r="BZ910" s="92" t="str">
        <f t="shared" si="226"/>
        <v>Tower Assesment</v>
      </c>
      <c r="CD910" s="531"/>
      <c r="CE910" s="90">
        <v>900000</v>
      </c>
    </row>
    <row r="911" spans="2:83" ht="15" customHeight="1" x14ac:dyDescent="0.25">
      <c r="B911" s="103">
        <f t="shared" si="216"/>
        <v>762</v>
      </c>
      <c r="C911" s="126" t="s">
        <v>11941</v>
      </c>
      <c r="D911" s="126">
        <v>2100003101</v>
      </c>
      <c r="E911" s="121" t="s">
        <v>11942</v>
      </c>
      <c r="F911" s="522">
        <v>4400000</v>
      </c>
      <c r="G911" s="127" t="s">
        <v>189</v>
      </c>
      <c r="H911" s="103">
        <v>2015</v>
      </c>
      <c r="I911" s="128">
        <v>42079</v>
      </c>
      <c r="J911" s="128"/>
      <c r="K911" s="127" t="s">
        <v>11658</v>
      </c>
      <c r="L911" s="126" t="s">
        <v>153</v>
      </c>
      <c r="M911" s="141" t="s">
        <v>154</v>
      </c>
      <c r="N911" s="126" t="s">
        <v>153</v>
      </c>
      <c r="O911" s="127" t="s">
        <v>98</v>
      </c>
      <c r="P911" s="127" t="s">
        <v>98</v>
      </c>
      <c r="Q911" s="416">
        <v>9000000</v>
      </c>
      <c r="R911" s="103"/>
      <c r="S911" s="127"/>
      <c r="T911" s="127"/>
      <c r="U911" s="120">
        <v>41962</v>
      </c>
      <c r="V911" s="523">
        <f t="shared" si="215"/>
        <v>-117</v>
      </c>
      <c r="W911" s="127"/>
      <c r="X911" s="141" t="s">
        <v>11943</v>
      </c>
      <c r="Y911" s="424" t="s">
        <v>11944</v>
      </c>
      <c r="Z911" s="126" t="s">
        <v>2838</v>
      </c>
      <c r="AA911" s="103"/>
      <c r="AB911" s="126" t="s">
        <v>635</v>
      </c>
      <c r="AC911" s="103"/>
      <c r="AD911" s="103"/>
      <c r="AE911" s="103"/>
      <c r="AF911" s="121" t="s">
        <v>11683</v>
      </c>
      <c r="AG911" s="126"/>
      <c r="AH911" s="524"/>
      <c r="AI911" s="524"/>
      <c r="AJ911" s="121"/>
      <c r="AK911" s="121"/>
      <c r="AL911" s="121"/>
      <c r="AM911" s="120"/>
      <c r="AN911" s="120"/>
      <c r="AO911" s="120"/>
      <c r="AP911" s="121"/>
      <c r="AQ911" s="525"/>
      <c r="AR911" s="525"/>
      <c r="AS911" s="121"/>
      <c r="AT911" s="121"/>
      <c r="AU911" s="121">
        <v>0</v>
      </c>
      <c r="AV911" s="122"/>
      <c r="AX911" s="121"/>
      <c r="AZ911" s="120">
        <v>42178</v>
      </c>
      <c r="BA911" s="120">
        <v>42178</v>
      </c>
      <c r="BB911" s="121"/>
      <c r="BC911" s="522">
        <f t="shared" si="217"/>
        <v>4400000</v>
      </c>
      <c r="BD911" s="121"/>
      <c r="BE911" s="516"/>
      <c r="BF911" s="87">
        <v>42178</v>
      </c>
      <c r="BG911" s="88" t="s">
        <v>116</v>
      </c>
      <c r="BH911" s="121" t="s">
        <v>195</v>
      </c>
      <c r="BI911" s="122">
        <v>42179</v>
      </c>
      <c r="BJ911" s="190">
        <v>42223</v>
      </c>
      <c r="BK911" s="526" t="s">
        <v>167</v>
      </c>
      <c r="BL911" s="516">
        <v>4400000</v>
      </c>
      <c r="BQ911" t="str">
        <f t="shared" si="221"/>
        <v>IBS</v>
      </c>
      <c r="BR911" t="str">
        <f t="shared" si="222"/>
        <v>HK-14-2104</v>
      </c>
      <c r="BS911" s="91">
        <f t="shared" si="223"/>
        <v>2015</v>
      </c>
      <c r="BT911">
        <f t="shared" si="219"/>
        <v>42178</v>
      </c>
      <c r="BU911" s="91">
        <f t="shared" si="219"/>
        <v>42178</v>
      </c>
      <c r="BW911" t="str">
        <f t="shared" si="224"/>
        <v>Site : Kapten Sumarsono - MDN_02N040</v>
      </c>
      <c r="BX911" t="str">
        <f t="shared" si="225"/>
        <v>Tipe Tower : SST</v>
      </c>
      <c r="BY911">
        <f t="shared" si="226"/>
        <v>2100003101</v>
      </c>
      <c r="BZ911" s="92" t="str">
        <f t="shared" si="226"/>
        <v>Towen need strengthening MDN_02N040</v>
      </c>
      <c r="CD911" s="531" t="s">
        <v>220</v>
      </c>
      <c r="CE911" s="90">
        <v>9000000</v>
      </c>
    </row>
    <row r="912" spans="2:83" ht="15" customHeight="1" x14ac:dyDescent="0.25">
      <c r="B912" s="103">
        <f t="shared" si="216"/>
        <v>763</v>
      </c>
      <c r="C912" s="126" t="s">
        <v>11945</v>
      </c>
      <c r="D912" s="126"/>
      <c r="E912" s="121" t="s">
        <v>2838</v>
      </c>
      <c r="F912" s="522"/>
      <c r="G912" s="127"/>
      <c r="H912" s="103"/>
      <c r="I912" s="128"/>
      <c r="J912" s="128"/>
      <c r="K912" s="127" t="s">
        <v>11658</v>
      </c>
      <c r="L912" s="126" t="s">
        <v>153</v>
      </c>
      <c r="M912" s="141" t="s">
        <v>154</v>
      </c>
      <c r="N912" s="126" t="s">
        <v>153</v>
      </c>
      <c r="O912" s="127" t="s">
        <v>98</v>
      </c>
      <c r="P912" s="127" t="s">
        <v>98</v>
      </c>
      <c r="Q912" s="345">
        <v>0</v>
      </c>
      <c r="R912" s="103"/>
      <c r="S912" s="127"/>
      <c r="T912" s="127"/>
      <c r="U912" s="120">
        <v>41962</v>
      </c>
      <c r="V912" s="523">
        <f t="shared" si="215"/>
        <v>41962</v>
      </c>
      <c r="W912" s="127"/>
      <c r="X912" s="141" t="s">
        <v>11946</v>
      </c>
      <c r="Y912" s="424" t="s">
        <v>11947</v>
      </c>
      <c r="Z912" s="126" t="s">
        <v>2838</v>
      </c>
      <c r="AA912" s="103"/>
      <c r="AB912" s="126"/>
      <c r="AC912" s="103"/>
      <c r="AD912" s="103"/>
      <c r="AE912" s="103"/>
      <c r="AF912" s="121"/>
      <c r="AG912" s="126"/>
      <c r="AH912" s="524"/>
      <c r="AI912" s="524"/>
      <c r="AJ912" s="121"/>
      <c r="AK912" s="121"/>
      <c r="AL912" s="121"/>
      <c r="AM912" s="120"/>
      <c r="AN912" s="120"/>
      <c r="AO912" s="120"/>
      <c r="AP912" s="121"/>
      <c r="AQ912" s="525"/>
      <c r="AR912" s="525"/>
      <c r="AS912" s="121"/>
      <c r="AT912" s="121"/>
      <c r="AU912" s="121">
        <v>0</v>
      </c>
      <c r="AV912" s="122"/>
      <c r="AX912" s="121"/>
      <c r="AZ912" s="120"/>
      <c r="BA912" s="120"/>
      <c r="BB912" s="121"/>
      <c r="BC912" s="522">
        <f t="shared" si="217"/>
        <v>0</v>
      </c>
      <c r="BD912" s="121"/>
      <c r="BE912" s="516"/>
      <c r="BF912" s="122"/>
      <c r="BG912" s="141" t="s">
        <v>1641</v>
      </c>
      <c r="BH912" s="121"/>
      <c r="BI912" s="122"/>
      <c r="BJ912" s="190"/>
      <c r="BK912" s="526" t="s">
        <v>167</v>
      </c>
      <c r="BL912" s="554" t="s">
        <v>1641</v>
      </c>
      <c r="BQ912" t="str">
        <f t="shared" si="221"/>
        <v>IBS</v>
      </c>
      <c r="BR912" t="str">
        <f t="shared" si="222"/>
        <v>HK-14-2105</v>
      </c>
      <c r="BS912" s="91">
        <f t="shared" si="223"/>
        <v>0</v>
      </c>
      <c r="BT912">
        <f t="shared" si="219"/>
        <v>0</v>
      </c>
      <c r="BU912" s="91">
        <f t="shared" si="219"/>
        <v>0</v>
      </c>
      <c r="BW912" t="str">
        <f t="shared" si="224"/>
        <v>Site : Mandai - MSC092</v>
      </c>
      <c r="BX912" t="str">
        <f t="shared" si="225"/>
        <v xml:space="preserve">Tipe Tower : </v>
      </c>
      <c r="BY912">
        <f t="shared" si="226"/>
        <v>0</v>
      </c>
      <c r="BZ912" s="92" t="str">
        <f t="shared" si="226"/>
        <v>Tower Assesment</v>
      </c>
      <c r="CD912" s="531"/>
    </row>
    <row r="913" spans="2:83" ht="15" customHeight="1" x14ac:dyDescent="0.25">
      <c r="B913" s="103">
        <f t="shared" si="216"/>
        <v>764</v>
      </c>
      <c r="C913" s="126" t="s">
        <v>11948</v>
      </c>
      <c r="D913" s="126"/>
      <c r="E913" s="121" t="s">
        <v>2838</v>
      </c>
      <c r="F913" s="522"/>
      <c r="G913" s="127"/>
      <c r="H913" s="103"/>
      <c r="I913" s="128"/>
      <c r="J913" s="128"/>
      <c r="K913" s="127" t="s">
        <v>11658</v>
      </c>
      <c r="L913" s="126" t="s">
        <v>153</v>
      </c>
      <c r="M913" s="141" t="s">
        <v>154</v>
      </c>
      <c r="N913" s="126" t="s">
        <v>153</v>
      </c>
      <c r="O913" s="127" t="s">
        <v>98</v>
      </c>
      <c r="P913" s="127" t="s">
        <v>98</v>
      </c>
      <c r="Q913" s="345">
        <v>0</v>
      </c>
      <c r="R913" s="103"/>
      <c r="S913" s="127"/>
      <c r="T913" s="127"/>
      <c r="U913" s="120">
        <v>41963</v>
      </c>
      <c r="V913" s="523">
        <f t="shared" si="215"/>
        <v>41963</v>
      </c>
      <c r="W913" s="127"/>
      <c r="X913" s="141" t="s">
        <v>11949</v>
      </c>
      <c r="Y913" s="424" t="s">
        <v>11950</v>
      </c>
      <c r="Z913" s="126" t="s">
        <v>2838</v>
      </c>
      <c r="AA913" s="103"/>
      <c r="AB913" s="126"/>
      <c r="AC913" s="103"/>
      <c r="AD913" s="103"/>
      <c r="AE913" s="103"/>
      <c r="AF913" s="121"/>
      <c r="AG913" s="126"/>
      <c r="AH913" s="524"/>
      <c r="AI913" s="524"/>
      <c r="AJ913" s="121"/>
      <c r="AK913" s="121"/>
      <c r="AL913" s="121"/>
      <c r="AM913" s="120"/>
      <c r="AN913" s="120"/>
      <c r="AO913" s="120"/>
      <c r="AP913" s="121"/>
      <c r="AQ913" s="525"/>
      <c r="AR913" s="525"/>
      <c r="AS913" s="121"/>
      <c r="AT913" s="121"/>
      <c r="AU913" s="121">
        <v>0</v>
      </c>
      <c r="AV913" s="122"/>
      <c r="AX913" s="121"/>
      <c r="AZ913" s="120"/>
      <c r="BA913" s="120"/>
      <c r="BB913" s="121"/>
      <c r="BC913" s="522">
        <f t="shared" si="217"/>
        <v>0</v>
      </c>
      <c r="BD913" s="121"/>
      <c r="BE913" s="516"/>
      <c r="BF913" s="122"/>
      <c r="BG913" s="141" t="s">
        <v>1641</v>
      </c>
      <c r="BH913" s="121"/>
      <c r="BI913" s="122"/>
      <c r="BJ913" s="190"/>
      <c r="BK913" s="526" t="s">
        <v>167</v>
      </c>
      <c r="BL913" s="554" t="s">
        <v>1641</v>
      </c>
      <c r="BQ913" t="str">
        <f t="shared" si="221"/>
        <v>IBS</v>
      </c>
      <c r="BR913" t="str">
        <f t="shared" si="222"/>
        <v>HK-14-2106</v>
      </c>
      <c r="BS913" s="91">
        <f t="shared" si="223"/>
        <v>0</v>
      </c>
      <c r="BT913">
        <f t="shared" si="219"/>
        <v>0</v>
      </c>
      <c r="BU913" s="91">
        <f t="shared" si="219"/>
        <v>0</v>
      </c>
      <c r="BW913" t="str">
        <f t="shared" si="224"/>
        <v>Site : Lukah - MNS083</v>
      </c>
      <c r="BX913" t="str">
        <f t="shared" si="225"/>
        <v xml:space="preserve">Tipe Tower : </v>
      </c>
      <c r="BY913">
        <f t="shared" si="226"/>
        <v>0</v>
      </c>
      <c r="BZ913" s="92" t="str">
        <f t="shared" si="226"/>
        <v>Tower Assesment</v>
      </c>
      <c r="CD913" s="531"/>
    </row>
    <row r="914" spans="2:83" ht="15" customHeight="1" x14ac:dyDescent="0.25">
      <c r="B914" s="103">
        <f t="shared" si="216"/>
        <v>765</v>
      </c>
      <c r="C914" s="126" t="s">
        <v>11951</v>
      </c>
      <c r="D914" s="126">
        <v>2100002630</v>
      </c>
      <c r="E914" s="121" t="s">
        <v>2838</v>
      </c>
      <c r="F914" s="522">
        <v>900000</v>
      </c>
      <c r="G914" s="127">
        <v>12</v>
      </c>
      <c r="H914" s="103">
        <v>2014</v>
      </c>
      <c r="I914" s="128">
        <v>42004</v>
      </c>
      <c r="J914" s="128"/>
      <c r="K914" s="127" t="s">
        <v>11658</v>
      </c>
      <c r="L914" s="126" t="s">
        <v>153</v>
      </c>
      <c r="M914" s="141" t="s">
        <v>154</v>
      </c>
      <c r="N914" s="126" t="s">
        <v>153</v>
      </c>
      <c r="O914" s="127" t="s">
        <v>98</v>
      </c>
      <c r="P914" s="127" t="s">
        <v>98</v>
      </c>
      <c r="Q914" s="416">
        <v>900000</v>
      </c>
      <c r="R914" s="103"/>
      <c r="S914" s="127"/>
      <c r="T914" s="127"/>
      <c r="U914" s="120">
        <v>41963</v>
      </c>
      <c r="V914" s="523">
        <f t="shared" si="215"/>
        <v>-41</v>
      </c>
      <c r="W914" s="127"/>
      <c r="X914" s="141" t="s">
        <v>11952</v>
      </c>
      <c r="Y914" s="424" t="s">
        <v>11953</v>
      </c>
      <c r="Z914" s="126" t="s">
        <v>2838</v>
      </c>
      <c r="AA914" s="103"/>
      <c r="AB914" s="126" t="s">
        <v>635</v>
      </c>
      <c r="AC914" s="103"/>
      <c r="AD914" s="103"/>
      <c r="AE914" s="103"/>
      <c r="AF914" s="121" t="s">
        <v>11683</v>
      </c>
      <c r="AG914" s="126"/>
      <c r="AH914" s="524"/>
      <c r="AI914" s="524"/>
      <c r="AJ914" s="121"/>
      <c r="AK914" s="121"/>
      <c r="AL914" s="121"/>
      <c r="AM914" s="120"/>
      <c r="AN914" s="120"/>
      <c r="AO914" s="120"/>
      <c r="AP914" s="121"/>
      <c r="AQ914" s="525"/>
      <c r="AR914" s="525"/>
      <c r="AS914" s="121"/>
      <c r="AT914" s="126"/>
      <c r="AU914" s="121"/>
      <c r="AV914" s="120"/>
      <c r="AX914" s="121"/>
      <c r="AZ914" s="690">
        <v>42060</v>
      </c>
      <c r="BA914" s="120">
        <v>42066</v>
      </c>
      <c r="BB914" s="121"/>
      <c r="BC914" s="522">
        <f t="shared" si="217"/>
        <v>900000</v>
      </c>
      <c r="BD914" s="516">
        <f>BC914-BE914</f>
        <v>0</v>
      </c>
      <c r="BE914" s="522">
        <v>900000</v>
      </c>
      <c r="BF914" s="122">
        <v>42067</v>
      </c>
      <c r="BG914" s="141" t="s">
        <v>116</v>
      </c>
      <c r="BH914" s="121" t="s">
        <v>11815</v>
      </c>
      <c r="BI914" s="122">
        <v>42067</v>
      </c>
      <c r="BJ914" s="190">
        <v>42100</v>
      </c>
      <c r="BK914" s="526" t="s">
        <v>167</v>
      </c>
      <c r="BL914" s="534">
        <f>F914</f>
        <v>900000</v>
      </c>
      <c r="BQ914" t="str">
        <f t="shared" si="221"/>
        <v>IBS</v>
      </c>
      <c r="BR914" t="str">
        <f t="shared" si="222"/>
        <v>HK-14-2107</v>
      </c>
      <c r="BS914" s="91">
        <f t="shared" si="223"/>
        <v>2014</v>
      </c>
      <c r="BT914">
        <f t="shared" si="219"/>
        <v>42060</v>
      </c>
      <c r="BU914" s="91">
        <f t="shared" si="219"/>
        <v>42066</v>
      </c>
      <c r="BW914" t="str">
        <f t="shared" si="224"/>
        <v>Site : SIANTAR MARIHAT - MDN_08N754</v>
      </c>
      <c r="BX914" t="str">
        <f t="shared" si="225"/>
        <v>Tipe Tower : SST</v>
      </c>
      <c r="BY914">
        <f t="shared" si="226"/>
        <v>2100002630</v>
      </c>
      <c r="BZ914" s="92" t="str">
        <f t="shared" si="226"/>
        <v>Tower Assesment</v>
      </c>
      <c r="CD914" s="531"/>
      <c r="CE914" s="90">
        <v>900000</v>
      </c>
    </row>
    <row r="915" spans="2:83" ht="15" customHeight="1" x14ac:dyDescent="0.25">
      <c r="B915" s="103">
        <f t="shared" si="216"/>
        <v>766</v>
      </c>
      <c r="C915" s="126" t="s">
        <v>11954</v>
      </c>
      <c r="D915" s="126">
        <v>2100003543</v>
      </c>
      <c r="E915" s="121" t="s">
        <v>150</v>
      </c>
      <c r="F915" s="522">
        <v>900000</v>
      </c>
      <c r="G915" s="127" t="s">
        <v>171</v>
      </c>
      <c r="H915" s="103">
        <v>2015</v>
      </c>
      <c r="I915" s="128">
        <v>42144</v>
      </c>
      <c r="J915" s="128">
        <v>42150</v>
      </c>
      <c r="K915" s="127" t="s">
        <v>11658</v>
      </c>
      <c r="L915" s="126" t="s">
        <v>153</v>
      </c>
      <c r="M915" s="141" t="s">
        <v>154</v>
      </c>
      <c r="N915" s="126" t="s">
        <v>153</v>
      </c>
      <c r="O915" s="127" t="s">
        <v>98</v>
      </c>
      <c r="P915" s="127" t="s">
        <v>98</v>
      </c>
      <c r="Q915" s="416">
        <v>900000</v>
      </c>
      <c r="R915" s="103"/>
      <c r="S915" s="127"/>
      <c r="T915" s="127"/>
      <c r="U915" s="120">
        <v>41963</v>
      </c>
      <c r="V915" s="523">
        <f t="shared" si="215"/>
        <v>-181</v>
      </c>
      <c r="W915" s="127"/>
      <c r="X915" s="141" t="s">
        <v>11955</v>
      </c>
      <c r="Y915" s="424" t="s">
        <v>11956</v>
      </c>
      <c r="Z915" s="126" t="s">
        <v>2838</v>
      </c>
      <c r="AA915" s="103"/>
      <c r="AB915" s="126" t="s">
        <v>635</v>
      </c>
      <c r="AC915" s="103"/>
      <c r="AD915" s="103"/>
      <c r="AE915" s="103"/>
      <c r="AF915" s="121" t="s">
        <v>11683</v>
      </c>
      <c r="AG915" s="126"/>
      <c r="AH915" s="524"/>
      <c r="AI915" s="524"/>
      <c r="AJ915" s="121"/>
      <c r="AK915" s="121"/>
      <c r="AL915" s="121"/>
      <c r="AM915" s="120"/>
      <c r="AN915" s="120"/>
      <c r="AO915" s="120"/>
      <c r="AP915" s="121"/>
      <c r="AQ915" s="525"/>
      <c r="AR915" s="525"/>
      <c r="AS915" s="121"/>
      <c r="AT915" s="121"/>
      <c r="AU915" s="121">
        <v>0</v>
      </c>
      <c r="AV915" s="122"/>
      <c r="AX915" s="121"/>
      <c r="AY915" s="89"/>
      <c r="AZ915" s="120">
        <v>42151</v>
      </c>
      <c r="BA915" s="120">
        <v>42173</v>
      </c>
      <c r="BB915" s="121">
        <v>5000013861</v>
      </c>
      <c r="BC915" s="522">
        <f t="shared" si="217"/>
        <v>900000</v>
      </c>
      <c r="BD915" s="121"/>
      <c r="BE915" s="516"/>
      <c r="BF915" s="122">
        <v>42177</v>
      </c>
      <c r="BG915" s="88" t="s">
        <v>242</v>
      </c>
      <c r="BH915" s="121" t="s">
        <v>178</v>
      </c>
      <c r="BI915" s="122">
        <v>42179</v>
      </c>
      <c r="BJ915" s="190"/>
      <c r="BK915" s="526" t="s">
        <v>167</v>
      </c>
      <c r="BL915" s="534">
        <v>900000</v>
      </c>
      <c r="BQ915" t="str">
        <f t="shared" si="221"/>
        <v>IBS</v>
      </c>
      <c r="BR915" t="str">
        <f t="shared" si="222"/>
        <v>HK-14-2108</v>
      </c>
      <c r="BS915" s="91">
        <f t="shared" si="223"/>
        <v>2015</v>
      </c>
      <c r="BT915">
        <f t="shared" si="219"/>
        <v>42151</v>
      </c>
      <c r="BU915" s="91">
        <f t="shared" si="219"/>
        <v>42173</v>
      </c>
      <c r="BW915" t="str">
        <f t="shared" si="224"/>
        <v>Site : Jl. Jambi Binjai - MDN_05N923</v>
      </c>
      <c r="BX915" t="str">
        <f t="shared" si="225"/>
        <v>Tipe Tower : SST</v>
      </c>
      <c r="BY915">
        <f t="shared" si="226"/>
        <v>2100003543</v>
      </c>
      <c r="BZ915" s="92" t="str">
        <f t="shared" si="226"/>
        <v>Tower OK Assesment</v>
      </c>
      <c r="CD915" s="531">
        <v>13</v>
      </c>
      <c r="CE915" s="90">
        <v>900000</v>
      </c>
    </row>
    <row r="916" spans="2:83" ht="15" customHeight="1" x14ac:dyDescent="0.25">
      <c r="B916" s="103">
        <f t="shared" si="216"/>
        <v>767</v>
      </c>
      <c r="C916" s="126" t="s">
        <v>11957</v>
      </c>
      <c r="D916" s="126">
        <v>2100002630</v>
      </c>
      <c r="E916" s="126" t="s">
        <v>2838</v>
      </c>
      <c r="F916" s="522">
        <v>900000</v>
      </c>
      <c r="G916" s="103">
        <v>12</v>
      </c>
      <c r="H916" s="103">
        <v>2014</v>
      </c>
      <c r="I916" s="128">
        <v>42004</v>
      </c>
      <c r="J916" s="128"/>
      <c r="K916" s="127" t="s">
        <v>11658</v>
      </c>
      <c r="L916" s="126" t="s">
        <v>153</v>
      </c>
      <c r="M916" s="141" t="s">
        <v>154</v>
      </c>
      <c r="N916" s="126" t="s">
        <v>153</v>
      </c>
      <c r="O916" s="127" t="s">
        <v>98</v>
      </c>
      <c r="P916" s="127" t="s">
        <v>98</v>
      </c>
      <c r="Q916" s="416">
        <v>900000</v>
      </c>
      <c r="R916" s="103"/>
      <c r="S916" s="127"/>
      <c r="T916" s="127"/>
      <c r="U916" s="542">
        <v>41963</v>
      </c>
      <c r="V916" s="523">
        <f t="shared" si="215"/>
        <v>-41</v>
      </c>
      <c r="W916" s="127"/>
      <c r="X916" s="141" t="s">
        <v>11958</v>
      </c>
      <c r="Y916" s="424" t="s">
        <v>11959</v>
      </c>
      <c r="Z916" s="126" t="s">
        <v>2838</v>
      </c>
      <c r="AA916" s="127"/>
      <c r="AB916" s="126" t="s">
        <v>635</v>
      </c>
      <c r="AC916" s="127"/>
      <c r="AD916" s="127"/>
      <c r="AE916" s="127"/>
      <c r="AF916" s="126" t="s">
        <v>11683</v>
      </c>
      <c r="AG916" s="126"/>
      <c r="AH916" s="543"/>
      <c r="AI916" s="543"/>
      <c r="AJ916" s="126"/>
      <c r="AK916" s="126"/>
      <c r="AL916" s="126"/>
      <c r="AM916" s="126"/>
      <c r="AN916" s="542"/>
      <c r="AO916" s="544"/>
      <c r="AP916" s="126"/>
      <c r="AQ916" s="525"/>
      <c r="AR916" s="525"/>
      <c r="AS916" s="126"/>
      <c r="AT916" s="126"/>
      <c r="AU916" s="126"/>
      <c r="AV916" s="120"/>
      <c r="AX916" s="126"/>
      <c r="AZ916" s="691">
        <v>42060</v>
      </c>
      <c r="BA916" s="120">
        <v>42066</v>
      </c>
      <c r="BB916" s="126"/>
      <c r="BC916" s="522">
        <f t="shared" si="217"/>
        <v>900000</v>
      </c>
      <c r="BD916" s="516">
        <f>BC916-BE916</f>
        <v>0</v>
      </c>
      <c r="BE916" s="522">
        <v>900000</v>
      </c>
      <c r="BF916" s="122">
        <v>42067</v>
      </c>
      <c r="BG916" s="141" t="s">
        <v>116</v>
      </c>
      <c r="BH916" s="126" t="s">
        <v>11815</v>
      </c>
      <c r="BI916" s="544">
        <v>42067</v>
      </c>
      <c r="BJ916" s="190">
        <v>42100</v>
      </c>
      <c r="BK916" s="526" t="s">
        <v>167</v>
      </c>
      <c r="BL916" s="534">
        <f>F916</f>
        <v>900000</v>
      </c>
      <c r="BQ916" t="str">
        <f t="shared" si="221"/>
        <v>IBS</v>
      </c>
      <c r="BR916" t="str">
        <f t="shared" si="222"/>
        <v>HK-14-2109</v>
      </c>
      <c r="BS916" s="91">
        <f t="shared" si="223"/>
        <v>2014</v>
      </c>
      <c r="BT916">
        <f t="shared" si="219"/>
        <v>42060</v>
      </c>
      <c r="BU916" s="91">
        <f t="shared" si="219"/>
        <v>42066</v>
      </c>
      <c r="BW916" t="str">
        <f t="shared" si="224"/>
        <v>Site : Jl. Ikhlas - MDN_07N716</v>
      </c>
      <c r="BX916" t="str">
        <f t="shared" si="225"/>
        <v>Tipe Tower : SST</v>
      </c>
      <c r="BY916">
        <f t="shared" si="226"/>
        <v>2100002630</v>
      </c>
      <c r="BZ916" s="92" t="str">
        <f t="shared" si="226"/>
        <v>Tower Assesment</v>
      </c>
      <c r="CD916" s="531"/>
      <c r="CE916" s="90">
        <v>900000</v>
      </c>
    </row>
    <row r="917" spans="2:83" ht="15" customHeight="1" x14ac:dyDescent="0.25">
      <c r="B917" s="103">
        <f t="shared" si="216"/>
        <v>768</v>
      </c>
      <c r="C917" s="126" t="s">
        <v>11960</v>
      </c>
      <c r="D917" s="126"/>
      <c r="E917" s="121" t="s">
        <v>2838</v>
      </c>
      <c r="F917" s="416"/>
      <c r="G917" s="127"/>
      <c r="H917" s="103"/>
      <c r="I917" s="128"/>
      <c r="J917" s="128"/>
      <c r="K917" s="127" t="s">
        <v>11658</v>
      </c>
      <c r="L917" s="126" t="s">
        <v>153</v>
      </c>
      <c r="M917" s="141" t="s">
        <v>154</v>
      </c>
      <c r="N917" s="126" t="s">
        <v>153</v>
      </c>
      <c r="O917" s="127" t="s">
        <v>98</v>
      </c>
      <c r="P917" s="127" t="s">
        <v>98</v>
      </c>
      <c r="Q917" s="416">
        <v>6400000</v>
      </c>
      <c r="R917" s="103"/>
      <c r="S917" s="127"/>
      <c r="T917" s="127"/>
      <c r="U917" s="120">
        <v>41963</v>
      </c>
      <c r="V917" s="523">
        <f t="shared" si="215"/>
        <v>41963</v>
      </c>
      <c r="W917" s="127"/>
      <c r="X917" s="141" t="s">
        <v>3542</v>
      </c>
      <c r="Y917" s="424" t="s">
        <v>3543</v>
      </c>
      <c r="Z917" s="126" t="s">
        <v>2838</v>
      </c>
      <c r="AA917" s="103"/>
      <c r="AB917" s="126" t="s">
        <v>635</v>
      </c>
      <c r="AC917" s="103"/>
      <c r="AD917" s="103"/>
      <c r="AE917" s="103"/>
      <c r="AF917" s="121" t="s">
        <v>11683</v>
      </c>
      <c r="AG917" s="126"/>
      <c r="AH917" s="524"/>
      <c r="AI917" s="524"/>
      <c r="AJ917" s="121"/>
      <c r="AK917" s="121"/>
      <c r="AL917" s="121"/>
      <c r="AM917" s="120"/>
      <c r="AN917" s="120"/>
      <c r="AO917" s="120"/>
      <c r="AP917" s="121"/>
      <c r="AQ917" s="525"/>
      <c r="AR917" s="525">
        <f t="shared" ref="AR917:AR958" ca="1" si="227">IF(AN917="",TODAY()-AM917,0)</f>
        <v>42347</v>
      </c>
      <c r="AS917" s="121"/>
      <c r="AT917" s="121"/>
      <c r="AU917" s="121">
        <v>0</v>
      </c>
      <c r="AV917" s="122"/>
      <c r="AX917" s="121"/>
      <c r="AZ917" s="120"/>
      <c r="BA917" s="120"/>
      <c r="BB917" s="121"/>
      <c r="BC917" s="522">
        <f t="shared" si="217"/>
        <v>0</v>
      </c>
      <c r="BD917" s="121"/>
      <c r="BE917" s="516"/>
      <c r="BF917" s="122"/>
      <c r="BG917" s="141" t="s">
        <v>9511</v>
      </c>
      <c r="BH917" s="121"/>
      <c r="BI917" s="122"/>
      <c r="BJ917" s="190"/>
      <c r="BK917" s="526" t="s">
        <v>167</v>
      </c>
      <c r="BL917" s="692">
        <v>6400000</v>
      </c>
      <c r="BQ917" t="str">
        <f t="shared" si="221"/>
        <v>IBS</v>
      </c>
      <c r="BR917" t="str">
        <f t="shared" si="222"/>
        <v>HK-14-2110</v>
      </c>
      <c r="BS917" s="91">
        <f t="shared" si="223"/>
        <v>0</v>
      </c>
      <c r="BT917">
        <f t="shared" si="219"/>
        <v>0</v>
      </c>
      <c r="BU917" s="91">
        <f t="shared" si="219"/>
        <v>0</v>
      </c>
      <c r="BW917" t="str">
        <f t="shared" si="224"/>
        <v>Site : Pinang Baris - MDN_05N051</v>
      </c>
      <c r="BX917" t="str">
        <f t="shared" si="225"/>
        <v>Tipe Tower : SST</v>
      </c>
      <c r="BY917">
        <f t="shared" si="226"/>
        <v>0</v>
      </c>
      <c r="BZ917" s="92" t="str">
        <f t="shared" si="226"/>
        <v>Tower Assesment</v>
      </c>
      <c r="CD917" s="531" t="s">
        <v>263</v>
      </c>
      <c r="CE917" s="90">
        <v>6400000</v>
      </c>
    </row>
    <row r="918" spans="2:83" ht="15" customHeight="1" x14ac:dyDescent="0.25">
      <c r="B918" s="103">
        <f t="shared" si="216"/>
        <v>769</v>
      </c>
      <c r="C918" s="126" t="s">
        <v>11961</v>
      </c>
      <c r="D918" s="126">
        <v>2100003587</v>
      </c>
      <c r="E918" s="126" t="s">
        <v>334</v>
      </c>
      <c r="F918" s="522">
        <v>7650000</v>
      </c>
      <c r="G918" s="127" t="s">
        <v>335</v>
      </c>
      <c r="H918" s="103">
        <v>2015</v>
      </c>
      <c r="I918" s="128">
        <v>42150</v>
      </c>
      <c r="J918" s="128">
        <v>42171</v>
      </c>
      <c r="K918" s="127" t="s">
        <v>11658</v>
      </c>
      <c r="L918" s="126" t="s">
        <v>153</v>
      </c>
      <c r="M918" s="141" t="s">
        <v>154</v>
      </c>
      <c r="N918" s="126" t="s">
        <v>153</v>
      </c>
      <c r="O918" s="127" t="s">
        <v>98</v>
      </c>
      <c r="P918" s="127" t="s">
        <v>98</v>
      </c>
      <c r="Q918" s="416">
        <v>7650000</v>
      </c>
      <c r="R918" s="103"/>
      <c r="S918" s="127"/>
      <c r="T918" s="127"/>
      <c r="U918" s="120">
        <v>41963</v>
      </c>
      <c r="V918" s="523">
        <f t="shared" ref="V918:V981" si="228">U918-I918</f>
        <v>-187</v>
      </c>
      <c r="W918" s="127"/>
      <c r="X918" s="141" t="s">
        <v>11962</v>
      </c>
      <c r="Y918" s="424" t="s">
        <v>11963</v>
      </c>
      <c r="Z918" s="126" t="s">
        <v>2838</v>
      </c>
      <c r="AA918" s="103"/>
      <c r="AB918" s="126" t="s">
        <v>635</v>
      </c>
      <c r="AC918" s="103"/>
      <c r="AD918" s="103"/>
      <c r="AE918" s="103"/>
      <c r="AF918" s="121" t="s">
        <v>11683</v>
      </c>
      <c r="AG918" s="126"/>
      <c r="AH918" s="524"/>
      <c r="AI918" s="524"/>
      <c r="AJ918" s="121"/>
      <c r="AK918" s="121"/>
      <c r="AL918" s="121"/>
      <c r="AM918" s="120"/>
      <c r="AN918" s="120"/>
      <c r="AO918" s="120"/>
      <c r="AP918" s="121"/>
      <c r="AQ918" s="525"/>
      <c r="AR918" s="525">
        <f t="shared" ca="1" si="227"/>
        <v>42347</v>
      </c>
      <c r="AS918" s="121"/>
      <c r="AT918" s="121"/>
      <c r="AU918" s="121">
        <v>0</v>
      </c>
      <c r="AV918" s="122"/>
      <c r="AX918" s="121"/>
      <c r="AZ918" s="120">
        <v>42172</v>
      </c>
      <c r="BA918" s="120">
        <v>42178</v>
      </c>
      <c r="BB918" s="121"/>
      <c r="BC918" s="522">
        <f t="shared" si="217"/>
        <v>7650000</v>
      </c>
      <c r="BD918" s="121"/>
      <c r="BE918" s="516"/>
      <c r="BF918" s="122">
        <v>42178</v>
      </c>
      <c r="BG918" s="141" t="s">
        <v>116</v>
      </c>
      <c r="BH918" s="121" t="s">
        <v>340</v>
      </c>
      <c r="BI918" s="122">
        <v>42179</v>
      </c>
      <c r="BJ918" s="190">
        <v>42214</v>
      </c>
      <c r="BK918" s="526" t="s">
        <v>167</v>
      </c>
      <c r="BL918" s="692">
        <v>7650000</v>
      </c>
      <c r="BQ918" t="str">
        <f t="shared" si="221"/>
        <v>IBS</v>
      </c>
      <c r="BR918" t="str">
        <f t="shared" si="222"/>
        <v>HK-14-2111</v>
      </c>
      <c r="BS918" s="91">
        <f t="shared" si="223"/>
        <v>2015</v>
      </c>
      <c r="BT918">
        <f t="shared" si="219"/>
        <v>42172</v>
      </c>
      <c r="BU918" s="91">
        <f t="shared" si="219"/>
        <v>42178</v>
      </c>
      <c r="BW918" t="str">
        <f t="shared" si="224"/>
        <v>Site : Pasar Bengkel - MDN_08N728</v>
      </c>
      <c r="BX918" t="str">
        <f t="shared" si="225"/>
        <v>Tipe Tower : SST</v>
      </c>
      <c r="BY918">
        <f t="shared" si="226"/>
        <v>2100003587</v>
      </c>
      <c r="BZ918" s="92" t="str">
        <f t="shared" si="226"/>
        <v>Strengthening Design Analys</v>
      </c>
      <c r="CD918" s="531" t="s">
        <v>5547</v>
      </c>
      <c r="CE918" s="90">
        <v>7650000</v>
      </c>
    </row>
    <row r="919" spans="2:83" ht="15" customHeight="1" x14ac:dyDescent="0.25">
      <c r="B919" s="103">
        <f t="shared" ref="B919:B982" si="229">B918+1</f>
        <v>770</v>
      </c>
      <c r="C919" s="126" t="s">
        <v>11964</v>
      </c>
      <c r="D919" s="126">
        <v>2100004182</v>
      </c>
      <c r="E919" s="683" t="s">
        <v>1350</v>
      </c>
      <c r="F919" s="684">
        <v>3250000</v>
      </c>
      <c r="G919" s="685" t="s">
        <v>979</v>
      </c>
      <c r="H919" s="686">
        <v>2015</v>
      </c>
      <c r="I919" s="687">
        <v>42228</v>
      </c>
      <c r="J919" s="687">
        <v>42235</v>
      </c>
      <c r="K919" s="127" t="s">
        <v>11658</v>
      </c>
      <c r="L919" s="126" t="s">
        <v>153</v>
      </c>
      <c r="M919" s="141" t="s">
        <v>154</v>
      </c>
      <c r="N919" s="126" t="s">
        <v>153</v>
      </c>
      <c r="O919" s="127" t="s">
        <v>98</v>
      </c>
      <c r="P919" s="127" t="s">
        <v>98</v>
      </c>
      <c r="Q919" s="416">
        <v>6400000</v>
      </c>
      <c r="R919" s="103"/>
      <c r="S919" s="127"/>
      <c r="T919" s="127"/>
      <c r="U919" s="120">
        <v>41963</v>
      </c>
      <c r="V919" s="523">
        <f t="shared" si="228"/>
        <v>-265</v>
      </c>
      <c r="W919" s="127"/>
      <c r="X919" s="141" t="s">
        <v>11965</v>
      </c>
      <c r="Y919" s="424" t="s">
        <v>11966</v>
      </c>
      <c r="Z919" s="126" t="s">
        <v>2838</v>
      </c>
      <c r="AA919" s="103"/>
      <c r="AB919" s="126" t="s">
        <v>635</v>
      </c>
      <c r="AC919" s="103"/>
      <c r="AD919" s="103"/>
      <c r="AE919" s="103"/>
      <c r="AF919" s="121" t="s">
        <v>11683</v>
      </c>
      <c r="AG919" s="126"/>
      <c r="AH919" s="524"/>
      <c r="AI919" s="524"/>
      <c r="AJ919" s="121"/>
      <c r="AK919" s="121"/>
      <c r="AL919" s="121"/>
      <c r="AM919" s="120"/>
      <c r="AN919" s="120"/>
      <c r="AO919" s="120"/>
      <c r="AP919" s="121"/>
      <c r="AQ919" s="525"/>
      <c r="AR919" s="525">
        <f t="shared" ca="1" si="227"/>
        <v>42347</v>
      </c>
      <c r="AS919" s="121"/>
      <c r="AT919" s="121"/>
      <c r="AU919" s="122">
        <v>42236</v>
      </c>
      <c r="AV919" s="122"/>
      <c r="AX919" s="121"/>
      <c r="AZ919" s="120">
        <v>42236</v>
      </c>
      <c r="BA919" s="120">
        <v>42256</v>
      </c>
      <c r="BB919" s="121"/>
      <c r="BC919" s="522">
        <f t="shared" si="217"/>
        <v>3250000</v>
      </c>
      <c r="BD919" s="121"/>
      <c r="BE919" s="516"/>
      <c r="BF919" s="122">
        <v>42257</v>
      </c>
      <c r="BG919" s="141" t="s">
        <v>116</v>
      </c>
      <c r="BH919" s="121" t="s">
        <v>1357</v>
      </c>
      <c r="BI919" s="122">
        <v>42262</v>
      </c>
      <c r="BJ919" s="190">
        <v>42293</v>
      </c>
      <c r="BK919" s="526" t="s">
        <v>167</v>
      </c>
      <c r="BL919" s="516">
        <v>3250000</v>
      </c>
      <c r="BQ919" t="str">
        <f t="shared" si="221"/>
        <v>IBS</v>
      </c>
      <c r="BR919" t="str">
        <f t="shared" si="222"/>
        <v>HK-14-2112</v>
      </c>
      <c r="BS919" s="91">
        <f t="shared" si="223"/>
        <v>2015</v>
      </c>
      <c r="BT919">
        <f t="shared" si="219"/>
        <v>42236</v>
      </c>
      <c r="BU919" s="91">
        <f t="shared" si="219"/>
        <v>42256</v>
      </c>
      <c r="BW919" t="str">
        <f t="shared" si="224"/>
        <v>Site : Desa Firdaus(SuperHUB43) - MDN_08N758</v>
      </c>
      <c r="BX919" t="str">
        <f t="shared" si="225"/>
        <v>Tipe Tower : SST</v>
      </c>
      <c r="BY919">
        <f t="shared" si="226"/>
        <v>2100004182</v>
      </c>
      <c r="BZ919" s="92" t="str">
        <f t="shared" si="226"/>
        <v>Strengthening Tower Design</v>
      </c>
      <c r="CD919" s="531" t="s">
        <v>263</v>
      </c>
      <c r="CE919" s="90">
        <v>6400000</v>
      </c>
    </row>
    <row r="920" spans="2:83" ht="15" customHeight="1" x14ac:dyDescent="0.25">
      <c r="B920" s="103">
        <f t="shared" si="229"/>
        <v>771</v>
      </c>
      <c r="C920" s="126" t="s">
        <v>11967</v>
      </c>
      <c r="D920" s="126">
        <v>2100003543</v>
      </c>
      <c r="E920" s="121" t="s">
        <v>150</v>
      </c>
      <c r="F920" s="522">
        <v>900000</v>
      </c>
      <c r="G920" s="127" t="s">
        <v>171</v>
      </c>
      <c r="H920" s="103">
        <v>2015</v>
      </c>
      <c r="I920" s="128">
        <v>42144</v>
      </c>
      <c r="J920" s="128">
        <v>42150</v>
      </c>
      <c r="K920" s="127" t="s">
        <v>11658</v>
      </c>
      <c r="L920" s="126" t="s">
        <v>153</v>
      </c>
      <c r="M920" s="141" t="s">
        <v>154</v>
      </c>
      <c r="N920" s="126" t="s">
        <v>153</v>
      </c>
      <c r="O920" s="127" t="s">
        <v>98</v>
      </c>
      <c r="P920" s="127" t="s">
        <v>98</v>
      </c>
      <c r="Q920" s="416">
        <v>900000</v>
      </c>
      <c r="R920" s="103"/>
      <c r="S920" s="127"/>
      <c r="T920" s="127"/>
      <c r="U920" s="120">
        <v>41963</v>
      </c>
      <c r="V920" s="523">
        <f t="shared" si="228"/>
        <v>-181</v>
      </c>
      <c r="W920" s="127"/>
      <c r="X920" s="141" t="s">
        <v>11968</v>
      </c>
      <c r="Y920" s="424" t="s">
        <v>11969</v>
      </c>
      <c r="Z920" s="126" t="s">
        <v>2838</v>
      </c>
      <c r="AA920" s="103"/>
      <c r="AB920" s="126" t="s">
        <v>635</v>
      </c>
      <c r="AC920" s="103"/>
      <c r="AD920" s="103"/>
      <c r="AE920" s="103"/>
      <c r="AF920" s="121" t="s">
        <v>11683</v>
      </c>
      <c r="AG920" s="126"/>
      <c r="AH920" s="524"/>
      <c r="AI920" s="524"/>
      <c r="AJ920" s="121"/>
      <c r="AK920" s="121"/>
      <c r="AL920" s="121"/>
      <c r="AM920" s="120"/>
      <c r="AN920" s="120"/>
      <c r="AO920" s="120"/>
      <c r="AP920" s="121"/>
      <c r="AQ920" s="525"/>
      <c r="AR920" s="525">
        <f t="shared" ca="1" si="227"/>
        <v>42347</v>
      </c>
      <c r="AS920" s="121"/>
      <c r="AT920" s="121"/>
      <c r="AU920" s="121">
        <v>0</v>
      </c>
      <c r="AV920" s="122"/>
      <c r="AX920" s="121"/>
      <c r="AY920" s="89"/>
      <c r="AZ920" s="120">
        <v>42151</v>
      </c>
      <c r="BA920" s="120">
        <v>42173</v>
      </c>
      <c r="BB920" s="121">
        <v>5000013861</v>
      </c>
      <c r="BC920" s="522">
        <f t="shared" si="217"/>
        <v>900000</v>
      </c>
      <c r="BD920" s="121"/>
      <c r="BE920" s="516"/>
      <c r="BF920" s="122">
        <v>42177</v>
      </c>
      <c r="BG920" s="88" t="s">
        <v>242</v>
      </c>
      <c r="BH920" s="121" t="s">
        <v>178</v>
      </c>
      <c r="BI920" s="122">
        <v>42179</v>
      </c>
      <c r="BJ920" s="190"/>
      <c r="BK920" s="526" t="s">
        <v>167</v>
      </c>
      <c r="BL920" s="534">
        <v>900000</v>
      </c>
      <c r="BQ920" t="str">
        <f t="shared" si="221"/>
        <v>IBS</v>
      </c>
      <c r="BR920" t="str">
        <f t="shared" si="222"/>
        <v>HK-14-2113</v>
      </c>
      <c r="BS920" s="91">
        <f t="shared" si="223"/>
        <v>2015</v>
      </c>
      <c r="BT920">
        <f t="shared" si="219"/>
        <v>42151</v>
      </c>
      <c r="BU920" s="91">
        <f t="shared" si="219"/>
        <v>42173</v>
      </c>
      <c r="BW920" t="str">
        <f t="shared" si="224"/>
        <v>Site : Pekan Lama(HUB14) - MDN_10N222</v>
      </c>
      <c r="BX920" t="str">
        <f t="shared" si="225"/>
        <v>Tipe Tower : SST</v>
      </c>
      <c r="BY920">
        <f t="shared" si="226"/>
        <v>2100003543</v>
      </c>
      <c r="BZ920" s="92" t="str">
        <f t="shared" si="226"/>
        <v>Tower OK Assesment</v>
      </c>
      <c r="CD920" s="531">
        <v>13</v>
      </c>
      <c r="CE920" s="90">
        <v>900000</v>
      </c>
    </row>
    <row r="921" spans="2:83" ht="15" customHeight="1" x14ac:dyDescent="0.25">
      <c r="B921" s="103">
        <f t="shared" si="229"/>
        <v>772</v>
      </c>
      <c r="C921" s="126" t="s">
        <v>11970</v>
      </c>
      <c r="D921" s="126">
        <v>2100002630</v>
      </c>
      <c r="E921" s="121" t="s">
        <v>2838</v>
      </c>
      <c r="F921" s="522">
        <v>900000</v>
      </c>
      <c r="G921" s="127">
        <v>12</v>
      </c>
      <c r="H921" s="103">
        <v>2014</v>
      </c>
      <c r="I921" s="128">
        <v>42004</v>
      </c>
      <c r="J921" s="128"/>
      <c r="K921" s="127" t="s">
        <v>11658</v>
      </c>
      <c r="L921" s="126" t="s">
        <v>153</v>
      </c>
      <c r="M921" s="141" t="s">
        <v>154</v>
      </c>
      <c r="N921" s="126" t="s">
        <v>153</v>
      </c>
      <c r="O921" s="127" t="s">
        <v>98</v>
      </c>
      <c r="P921" s="127" t="s">
        <v>98</v>
      </c>
      <c r="Q921" s="416">
        <v>900000</v>
      </c>
      <c r="R921" s="103"/>
      <c r="S921" s="127"/>
      <c r="T921" s="127"/>
      <c r="U921" s="120">
        <v>41963</v>
      </c>
      <c r="V921" s="523">
        <f t="shared" si="228"/>
        <v>-41</v>
      </c>
      <c r="W921" s="127"/>
      <c r="X921" s="141" t="s">
        <v>11971</v>
      </c>
      <c r="Y921" s="424" t="s">
        <v>11972</v>
      </c>
      <c r="Z921" s="126" t="s">
        <v>2838</v>
      </c>
      <c r="AA921" s="103"/>
      <c r="AB921" s="126" t="s">
        <v>635</v>
      </c>
      <c r="AC921" s="103"/>
      <c r="AD921" s="103"/>
      <c r="AE921" s="103"/>
      <c r="AF921" s="121" t="s">
        <v>477</v>
      </c>
      <c r="AG921" s="126"/>
      <c r="AH921" s="524"/>
      <c r="AI921" s="524"/>
      <c r="AJ921" s="121"/>
      <c r="AK921" s="121"/>
      <c r="AL921" s="121"/>
      <c r="AM921" s="120"/>
      <c r="AN921" s="120"/>
      <c r="AO921" s="120"/>
      <c r="AP921" s="121"/>
      <c r="AQ921" s="525"/>
      <c r="AR921" s="525">
        <f t="shared" ca="1" si="227"/>
        <v>42347</v>
      </c>
      <c r="AS921" s="121"/>
      <c r="AT921" s="126"/>
      <c r="AU921" s="121"/>
      <c r="AV921" s="120"/>
      <c r="AX921" s="121"/>
      <c r="AZ921" s="691">
        <v>42060</v>
      </c>
      <c r="BA921" s="120">
        <v>42066</v>
      </c>
      <c r="BB921" s="121"/>
      <c r="BC921" s="522">
        <f t="shared" si="217"/>
        <v>900000</v>
      </c>
      <c r="BD921" s="516">
        <f>BC921-BE921</f>
        <v>0</v>
      </c>
      <c r="BE921" s="522">
        <v>900000</v>
      </c>
      <c r="BF921" s="122">
        <v>42067</v>
      </c>
      <c r="BG921" s="141" t="s">
        <v>116</v>
      </c>
      <c r="BH921" s="121" t="s">
        <v>11815</v>
      </c>
      <c r="BI921" s="122">
        <v>42067</v>
      </c>
      <c r="BJ921" s="190">
        <v>42100</v>
      </c>
      <c r="BK921" s="526" t="s">
        <v>167</v>
      </c>
      <c r="BL921" s="534">
        <f>F921</f>
        <v>900000</v>
      </c>
      <c r="BQ921" t="str">
        <f t="shared" si="221"/>
        <v>IBS</v>
      </c>
      <c r="BR921" t="str">
        <f t="shared" si="222"/>
        <v>HK-14-2114</v>
      </c>
      <c r="BS921" s="91">
        <f t="shared" si="223"/>
        <v>2014</v>
      </c>
      <c r="BT921">
        <f t="shared" si="219"/>
        <v>42060</v>
      </c>
      <c r="BU921" s="91">
        <f t="shared" si="219"/>
        <v>42066</v>
      </c>
      <c r="BW921" t="str">
        <f t="shared" si="224"/>
        <v>Site : BANTAR GEBANG - JKT_08N993</v>
      </c>
      <c r="BX921" t="str">
        <f t="shared" si="225"/>
        <v>Tipe Tower : SST</v>
      </c>
      <c r="BY921">
        <f t="shared" si="226"/>
        <v>2100002630</v>
      </c>
      <c r="BZ921" s="92" t="str">
        <f t="shared" si="226"/>
        <v>Tower Assesment</v>
      </c>
      <c r="CD921" s="531"/>
      <c r="CE921" s="90">
        <v>900000</v>
      </c>
    </row>
    <row r="922" spans="2:83" ht="15" customHeight="1" x14ac:dyDescent="0.25">
      <c r="B922" s="103">
        <f t="shared" si="229"/>
        <v>773</v>
      </c>
      <c r="C922" s="126" t="s">
        <v>11973</v>
      </c>
      <c r="D922" s="126">
        <v>2100003101</v>
      </c>
      <c r="E922" s="121" t="s">
        <v>11974</v>
      </c>
      <c r="F922" s="522">
        <v>6400000</v>
      </c>
      <c r="G922" s="127" t="s">
        <v>189</v>
      </c>
      <c r="H922" s="103">
        <v>2015</v>
      </c>
      <c r="I922" s="128">
        <v>42079</v>
      </c>
      <c r="J922" s="128"/>
      <c r="K922" s="127" t="s">
        <v>11658</v>
      </c>
      <c r="L922" s="126" t="s">
        <v>153</v>
      </c>
      <c r="M922" s="141" t="s">
        <v>154</v>
      </c>
      <c r="N922" s="126" t="s">
        <v>153</v>
      </c>
      <c r="O922" s="127" t="s">
        <v>98</v>
      </c>
      <c r="P922" s="127" t="s">
        <v>98</v>
      </c>
      <c r="Q922" s="416">
        <v>9000000</v>
      </c>
      <c r="R922" s="103"/>
      <c r="S922" s="127"/>
      <c r="T922" s="127"/>
      <c r="U922" s="120">
        <v>41963</v>
      </c>
      <c r="V922" s="523">
        <f t="shared" si="228"/>
        <v>-116</v>
      </c>
      <c r="W922" s="127"/>
      <c r="X922" s="141" t="s">
        <v>11975</v>
      </c>
      <c r="Y922" s="424" t="s">
        <v>11976</v>
      </c>
      <c r="Z922" s="126" t="s">
        <v>2838</v>
      </c>
      <c r="AA922" s="103"/>
      <c r="AB922" s="126" t="s">
        <v>635</v>
      </c>
      <c r="AC922" s="103"/>
      <c r="AD922" s="103"/>
      <c r="AE922" s="103"/>
      <c r="AF922" s="121" t="s">
        <v>477</v>
      </c>
      <c r="AG922" s="126"/>
      <c r="AH922" s="524"/>
      <c r="AI922" s="524"/>
      <c r="AJ922" s="121"/>
      <c r="AK922" s="121"/>
      <c r="AL922" s="121"/>
      <c r="AM922" s="120"/>
      <c r="AN922" s="120"/>
      <c r="AO922" s="120"/>
      <c r="AP922" s="121"/>
      <c r="AQ922" s="525"/>
      <c r="AR922" s="525">
        <f t="shared" ca="1" si="227"/>
        <v>42347</v>
      </c>
      <c r="AS922" s="121"/>
      <c r="AT922" s="121"/>
      <c r="AU922" s="121">
        <v>0</v>
      </c>
      <c r="AV922" s="122"/>
      <c r="AX922" s="121"/>
      <c r="AZ922" s="120">
        <v>42178</v>
      </c>
      <c r="BA922" s="120">
        <v>42178</v>
      </c>
      <c r="BB922" s="121"/>
      <c r="BC922" s="522">
        <f t="shared" si="217"/>
        <v>6400000</v>
      </c>
      <c r="BD922" s="121"/>
      <c r="BE922" s="516"/>
      <c r="BF922" s="87">
        <v>42178</v>
      </c>
      <c r="BG922" s="88" t="s">
        <v>116</v>
      </c>
      <c r="BH922" s="121" t="s">
        <v>195</v>
      </c>
      <c r="BI922" s="122">
        <v>42179</v>
      </c>
      <c r="BJ922" s="190">
        <v>42223</v>
      </c>
      <c r="BK922" s="526" t="s">
        <v>167</v>
      </c>
      <c r="BL922" s="516">
        <v>6400000</v>
      </c>
      <c r="BQ922" t="str">
        <f t="shared" si="221"/>
        <v>IBS</v>
      </c>
      <c r="BR922" t="str">
        <f t="shared" si="222"/>
        <v>HK-14-2115</v>
      </c>
      <c r="BS922" s="91">
        <f t="shared" si="223"/>
        <v>2015</v>
      </c>
      <c r="BT922">
        <f t="shared" si="219"/>
        <v>42178</v>
      </c>
      <c r="BU922" s="91">
        <f t="shared" si="219"/>
        <v>42178</v>
      </c>
      <c r="BW922" t="str">
        <f t="shared" si="224"/>
        <v>Site : Jababeka - JKT_08A432</v>
      </c>
      <c r="BX922" t="str">
        <f t="shared" si="225"/>
        <v>Tipe Tower : SST</v>
      </c>
      <c r="BY922">
        <f t="shared" si="226"/>
        <v>2100003101</v>
      </c>
      <c r="BZ922" s="92" t="str">
        <f t="shared" si="226"/>
        <v>Tower needs strengthening JKT_08A432</v>
      </c>
      <c r="CD922" s="531" t="s">
        <v>220</v>
      </c>
      <c r="CE922" s="90">
        <v>9000000</v>
      </c>
    </row>
    <row r="923" spans="2:83" ht="15" customHeight="1" x14ac:dyDescent="0.25">
      <c r="B923" s="103">
        <f t="shared" si="229"/>
        <v>774</v>
      </c>
      <c r="C923" s="126" t="s">
        <v>11977</v>
      </c>
      <c r="D923" s="126">
        <v>2100003101</v>
      </c>
      <c r="E923" s="121" t="s">
        <v>11978</v>
      </c>
      <c r="F923" s="522">
        <v>7150000</v>
      </c>
      <c r="G923" s="127" t="s">
        <v>189</v>
      </c>
      <c r="H923" s="103">
        <v>2015</v>
      </c>
      <c r="I923" s="128">
        <v>42079</v>
      </c>
      <c r="J923" s="128"/>
      <c r="K923" s="127" t="s">
        <v>11658</v>
      </c>
      <c r="L923" s="126" t="s">
        <v>153</v>
      </c>
      <c r="M923" s="141" t="s">
        <v>154</v>
      </c>
      <c r="N923" s="126" t="s">
        <v>153</v>
      </c>
      <c r="O923" s="127" t="s">
        <v>98</v>
      </c>
      <c r="P923" s="127" t="s">
        <v>98</v>
      </c>
      <c r="Q923" s="416">
        <v>7150000</v>
      </c>
      <c r="R923" s="103"/>
      <c r="S923" s="127"/>
      <c r="T923" s="127"/>
      <c r="U923" s="120">
        <v>41963</v>
      </c>
      <c r="V923" s="523">
        <f t="shared" si="228"/>
        <v>-116</v>
      </c>
      <c r="W923" s="127"/>
      <c r="X923" s="141" t="s">
        <v>11979</v>
      </c>
      <c r="Y923" s="424" t="s">
        <v>11980</v>
      </c>
      <c r="Z923" s="126" t="s">
        <v>2838</v>
      </c>
      <c r="AA923" s="103"/>
      <c r="AB923" s="126" t="s">
        <v>635</v>
      </c>
      <c r="AC923" s="103"/>
      <c r="AD923" s="103"/>
      <c r="AE923" s="103"/>
      <c r="AF923" s="121" t="s">
        <v>477</v>
      </c>
      <c r="AG923" s="126"/>
      <c r="AH923" s="524"/>
      <c r="AI923" s="524"/>
      <c r="AJ923" s="121"/>
      <c r="AK923" s="121"/>
      <c r="AL923" s="121"/>
      <c r="AM923" s="120"/>
      <c r="AN923" s="120"/>
      <c r="AO923" s="120"/>
      <c r="AP923" s="121"/>
      <c r="AQ923" s="525"/>
      <c r="AR923" s="525">
        <f t="shared" ca="1" si="227"/>
        <v>42347</v>
      </c>
      <c r="AS923" s="121"/>
      <c r="AT923" s="121"/>
      <c r="AU923" s="121">
        <v>0</v>
      </c>
      <c r="AV923" s="122"/>
      <c r="AX923" s="121"/>
      <c r="AZ923" s="120">
        <v>42107</v>
      </c>
      <c r="BA923" s="120">
        <v>42123</v>
      </c>
      <c r="BB923" s="121">
        <v>5000012576</v>
      </c>
      <c r="BC923" s="522">
        <f t="shared" ref="BC923:BC986" si="230">F923</f>
        <v>7150000</v>
      </c>
      <c r="BD923" s="121"/>
      <c r="BE923" s="516"/>
      <c r="BF923" s="122">
        <v>42124</v>
      </c>
      <c r="BG923" s="88" t="s">
        <v>116</v>
      </c>
      <c r="BH923" s="121" t="s">
        <v>1307</v>
      </c>
      <c r="BI923" s="122">
        <v>42137</v>
      </c>
      <c r="BJ923" s="190">
        <v>42170</v>
      </c>
      <c r="BK923" s="526" t="s">
        <v>167</v>
      </c>
      <c r="BL923" s="534">
        <f>F923</f>
        <v>7150000</v>
      </c>
      <c r="BQ923" t="str">
        <f t="shared" si="221"/>
        <v>IBS</v>
      </c>
      <c r="BR923" t="str">
        <f t="shared" si="222"/>
        <v>HK-14-2116</v>
      </c>
      <c r="BS923" s="91">
        <f t="shared" si="223"/>
        <v>2015</v>
      </c>
      <c r="BT923">
        <f t="shared" si="219"/>
        <v>42107</v>
      </c>
      <c r="BU923" s="91">
        <f t="shared" si="219"/>
        <v>42123</v>
      </c>
      <c r="BW923" t="str">
        <f t="shared" si="224"/>
        <v>Site : BEKASI UTARA 1 - JKT_08N989</v>
      </c>
      <c r="BX923" t="str">
        <f t="shared" si="225"/>
        <v>Tipe Tower : SST</v>
      </c>
      <c r="BY923">
        <f t="shared" si="226"/>
        <v>2100003101</v>
      </c>
      <c r="BZ923" s="92" t="str">
        <f t="shared" si="226"/>
        <v>Tower needs strengthening JKT_08N989</v>
      </c>
      <c r="CD923" s="531"/>
      <c r="CE923" s="90">
        <v>7150000</v>
      </c>
    </row>
    <row r="924" spans="2:83" ht="15" customHeight="1" x14ac:dyDescent="0.25">
      <c r="B924" s="103">
        <f t="shared" si="229"/>
        <v>775</v>
      </c>
      <c r="C924" s="126" t="s">
        <v>11981</v>
      </c>
      <c r="D924" s="126">
        <v>2100003101</v>
      </c>
      <c r="E924" s="121" t="s">
        <v>11982</v>
      </c>
      <c r="F924" s="522">
        <v>7150000</v>
      </c>
      <c r="G924" s="127" t="s">
        <v>189</v>
      </c>
      <c r="H924" s="103">
        <v>2015</v>
      </c>
      <c r="I924" s="128">
        <v>42079</v>
      </c>
      <c r="J924" s="128"/>
      <c r="K924" s="127" t="s">
        <v>11658</v>
      </c>
      <c r="L924" s="126" t="s">
        <v>153</v>
      </c>
      <c r="M924" s="141" t="s">
        <v>154</v>
      </c>
      <c r="N924" s="126" t="s">
        <v>153</v>
      </c>
      <c r="O924" s="127" t="s">
        <v>98</v>
      </c>
      <c r="P924" s="127" t="s">
        <v>98</v>
      </c>
      <c r="Q924" s="416">
        <v>7150000</v>
      </c>
      <c r="R924" s="103"/>
      <c r="S924" s="127"/>
      <c r="T924" s="127"/>
      <c r="U924" s="120">
        <v>41963</v>
      </c>
      <c r="V924" s="523">
        <f t="shared" si="228"/>
        <v>-116</v>
      </c>
      <c r="W924" s="127"/>
      <c r="X924" s="141" t="s">
        <v>11983</v>
      </c>
      <c r="Y924" s="424" t="s">
        <v>11984</v>
      </c>
      <c r="Z924" s="126" t="s">
        <v>2838</v>
      </c>
      <c r="AA924" s="103"/>
      <c r="AB924" s="126" t="s">
        <v>635</v>
      </c>
      <c r="AC924" s="103"/>
      <c r="AD924" s="103"/>
      <c r="AE924" s="103"/>
      <c r="AF924" s="121" t="s">
        <v>477</v>
      </c>
      <c r="AG924" s="126"/>
      <c r="AH924" s="524"/>
      <c r="AI924" s="524"/>
      <c r="AJ924" s="121"/>
      <c r="AK924" s="121"/>
      <c r="AL924" s="121"/>
      <c r="AM924" s="120"/>
      <c r="AN924" s="120"/>
      <c r="AO924" s="120"/>
      <c r="AP924" s="121"/>
      <c r="AQ924" s="525"/>
      <c r="AR924" s="525">
        <f t="shared" ca="1" si="227"/>
        <v>42347</v>
      </c>
      <c r="AS924" s="121"/>
      <c r="AT924" s="121"/>
      <c r="AU924" s="121">
        <v>0</v>
      </c>
      <c r="AV924" s="122"/>
      <c r="AX924" s="121"/>
      <c r="AZ924" s="120">
        <v>42107</v>
      </c>
      <c r="BA924" s="120">
        <v>42123</v>
      </c>
      <c r="BB924" s="121">
        <v>5000012576</v>
      </c>
      <c r="BC924" s="522">
        <f t="shared" si="230"/>
        <v>7150000</v>
      </c>
      <c r="BD924" s="121"/>
      <c r="BE924" s="516"/>
      <c r="BF924" s="122">
        <v>42124</v>
      </c>
      <c r="BG924" s="88" t="s">
        <v>116</v>
      </c>
      <c r="BH924" s="121" t="s">
        <v>1307</v>
      </c>
      <c r="BI924" s="122">
        <v>42137</v>
      </c>
      <c r="BJ924" s="190">
        <v>42170</v>
      </c>
      <c r="BK924" s="526" t="s">
        <v>167</v>
      </c>
      <c r="BL924" s="534">
        <f>F924</f>
        <v>7150000</v>
      </c>
      <c r="BQ924" t="str">
        <f t="shared" si="221"/>
        <v>IBS</v>
      </c>
      <c r="BR924" t="str">
        <f t="shared" si="222"/>
        <v>HK-14-2117</v>
      </c>
      <c r="BS924" s="91">
        <f t="shared" si="223"/>
        <v>2015</v>
      </c>
      <c r="BT924">
        <f t="shared" si="219"/>
        <v>42107</v>
      </c>
      <c r="BU924" s="91">
        <f t="shared" si="219"/>
        <v>42123</v>
      </c>
      <c r="BW924" t="str">
        <f t="shared" si="224"/>
        <v>Site : Pondok Gede - JKT_08N603</v>
      </c>
      <c r="BX924" t="str">
        <f t="shared" si="225"/>
        <v>Tipe Tower : SST</v>
      </c>
      <c r="BY924">
        <f t="shared" si="226"/>
        <v>2100003101</v>
      </c>
      <c r="BZ924" s="92" t="str">
        <f t="shared" si="226"/>
        <v>Tower needs strengthening JKT_08N603</v>
      </c>
      <c r="CD924" s="531"/>
      <c r="CE924" s="90">
        <v>7150000</v>
      </c>
    </row>
    <row r="925" spans="2:83" ht="15" customHeight="1" x14ac:dyDescent="0.25">
      <c r="B925" s="103">
        <f t="shared" si="229"/>
        <v>776</v>
      </c>
      <c r="C925" s="126" t="s">
        <v>11985</v>
      </c>
      <c r="D925" s="126">
        <v>2100003587</v>
      </c>
      <c r="E925" s="126" t="s">
        <v>334</v>
      </c>
      <c r="F925" s="522">
        <v>4400000</v>
      </c>
      <c r="G925" s="127" t="s">
        <v>335</v>
      </c>
      <c r="H925" s="103">
        <v>2015</v>
      </c>
      <c r="I925" s="128">
        <v>42150</v>
      </c>
      <c r="J925" s="128">
        <v>42171</v>
      </c>
      <c r="K925" s="127" t="s">
        <v>11658</v>
      </c>
      <c r="L925" s="126" t="s">
        <v>153</v>
      </c>
      <c r="M925" s="141" t="s">
        <v>154</v>
      </c>
      <c r="N925" s="126" t="s">
        <v>153</v>
      </c>
      <c r="O925" s="127" t="s">
        <v>98</v>
      </c>
      <c r="P925" s="127" t="s">
        <v>98</v>
      </c>
      <c r="Q925" s="416">
        <v>4400000</v>
      </c>
      <c r="R925" s="103"/>
      <c r="S925" s="127"/>
      <c r="T925" s="127"/>
      <c r="U925" s="120">
        <v>41963</v>
      </c>
      <c r="V925" s="523">
        <f t="shared" si="228"/>
        <v>-187</v>
      </c>
      <c r="W925" s="127"/>
      <c r="X925" s="141" t="s">
        <v>11986</v>
      </c>
      <c r="Y925" s="424" t="s">
        <v>11987</v>
      </c>
      <c r="Z925" s="126" t="s">
        <v>2838</v>
      </c>
      <c r="AA925" s="103"/>
      <c r="AB925" s="126" t="s">
        <v>635</v>
      </c>
      <c r="AC925" s="103"/>
      <c r="AD925" s="103"/>
      <c r="AE925" s="103"/>
      <c r="AF925" s="121" t="s">
        <v>477</v>
      </c>
      <c r="AG925" s="126"/>
      <c r="AH925" s="524"/>
      <c r="AI925" s="524"/>
      <c r="AJ925" s="121"/>
      <c r="AK925" s="121"/>
      <c r="AL925" s="121"/>
      <c r="AM925" s="120"/>
      <c r="AN925" s="120"/>
      <c r="AO925" s="120"/>
      <c r="AP925" s="121"/>
      <c r="AQ925" s="525"/>
      <c r="AR925" s="525">
        <f t="shared" ca="1" si="227"/>
        <v>42347</v>
      </c>
      <c r="AS925" s="121"/>
      <c r="AT925" s="121"/>
      <c r="AU925" s="121">
        <v>0</v>
      </c>
      <c r="AV925" s="122"/>
      <c r="AX925" s="121"/>
      <c r="AZ925" s="120">
        <v>42172</v>
      </c>
      <c r="BA925" s="120">
        <v>42178</v>
      </c>
      <c r="BB925" s="121"/>
      <c r="BC925" s="522">
        <f t="shared" si="230"/>
        <v>4400000</v>
      </c>
      <c r="BD925" s="121"/>
      <c r="BE925" s="516"/>
      <c r="BF925" s="122">
        <v>42178</v>
      </c>
      <c r="BG925" s="141" t="s">
        <v>116</v>
      </c>
      <c r="BH925" s="121" t="s">
        <v>340</v>
      </c>
      <c r="BI925" s="122">
        <v>42179</v>
      </c>
      <c r="BJ925" s="190">
        <v>42214</v>
      </c>
      <c r="BK925" s="526" t="s">
        <v>167</v>
      </c>
      <c r="BL925" s="692">
        <v>4400000</v>
      </c>
      <c r="BQ925" t="str">
        <f t="shared" si="221"/>
        <v>IBS</v>
      </c>
      <c r="BR925" t="str">
        <f t="shared" si="222"/>
        <v>HK-14-2118</v>
      </c>
      <c r="BS925" s="91">
        <f t="shared" si="223"/>
        <v>2015</v>
      </c>
      <c r="BT925">
        <f t="shared" si="219"/>
        <v>42172</v>
      </c>
      <c r="BU925" s="91">
        <f t="shared" si="219"/>
        <v>42178</v>
      </c>
      <c r="BW925" t="str">
        <f t="shared" si="224"/>
        <v>Site : Banjar Wijaya - JKT_06A320</v>
      </c>
      <c r="BX925" t="str">
        <f t="shared" si="225"/>
        <v>Tipe Tower : SST</v>
      </c>
      <c r="BY925">
        <f t="shared" si="226"/>
        <v>2100003587</v>
      </c>
      <c r="BZ925" s="92" t="str">
        <f t="shared" si="226"/>
        <v>Strengthening Design Analys</v>
      </c>
      <c r="CD925" s="531" t="s">
        <v>198</v>
      </c>
      <c r="CE925" s="90">
        <v>4400000</v>
      </c>
    </row>
    <row r="926" spans="2:83" ht="15" customHeight="1" x14ac:dyDescent="0.25">
      <c r="B926" s="103">
        <f t="shared" si="229"/>
        <v>777</v>
      </c>
      <c r="C926" s="126" t="s">
        <v>11988</v>
      </c>
      <c r="D926" s="126">
        <v>2100003101</v>
      </c>
      <c r="E926" s="121" t="s">
        <v>11989</v>
      </c>
      <c r="F926" s="522">
        <v>5150000</v>
      </c>
      <c r="G926" s="127" t="s">
        <v>189</v>
      </c>
      <c r="H926" s="103">
        <v>2015</v>
      </c>
      <c r="I926" s="128">
        <v>42079</v>
      </c>
      <c r="J926" s="128"/>
      <c r="K926" s="127" t="s">
        <v>11658</v>
      </c>
      <c r="L926" s="126" t="s">
        <v>153</v>
      </c>
      <c r="M926" s="141" t="s">
        <v>154</v>
      </c>
      <c r="N926" s="126" t="s">
        <v>153</v>
      </c>
      <c r="O926" s="127" t="s">
        <v>98</v>
      </c>
      <c r="P926" s="127" t="s">
        <v>98</v>
      </c>
      <c r="Q926" s="416">
        <v>5150000</v>
      </c>
      <c r="R926" s="103"/>
      <c r="S926" s="127"/>
      <c r="T926" s="127"/>
      <c r="U926" s="120">
        <v>41963</v>
      </c>
      <c r="V926" s="523">
        <f t="shared" si="228"/>
        <v>-116</v>
      </c>
      <c r="W926" s="127"/>
      <c r="X926" s="141" t="s">
        <v>11990</v>
      </c>
      <c r="Y926" s="424" t="s">
        <v>11991</v>
      </c>
      <c r="Z926" s="126" t="s">
        <v>2838</v>
      </c>
      <c r="AA926" s="103"/>
      <c r="AB926" s="126" t="s">
        <v>635</v>
      </c>
      <c r="AC926" s="103"/>
      <c r="AD926" s="103"/>
      <c r="AE926" s="103"/>
      <c r="AF926" s="121" t="s">
        <v>477</v>
      </c>
      <c r="AG926" s="126"/>
      <c r="AH926" s="524"/>
      <c r="AI926" s="524"/>
      <c r="AJ926" s="121"/>
      <c r="AK926" s="121"/>
      <c r="AL926" s="121"/>
      <c r="AM926" s="120"/>
      <c r="AN926" s="120"/>
      <c r="AO926" s="120"/>
      <c r="AP926" s="121"/>
      <c r="AQ926" s="525"/>
      <c r="AR926" s="525">
        <f t="shared" ca="1" si="227"/>
        <v>42347</v>
      </c>
      <c r="AS926" s="121"/>
      <c r="AT926" s="121"/>
      <c r="AU926" s="121">
        <v>0</v>
      </c>
      <c r="AV926" s="122"/>
      <c r="AX926" s="121"/>
      <c r="AZ926" s="120">
        <v>42107</v>
      </c>
      <c r="BA926" s="120">
        <v>42123</v>
      </c>
      <c r="BB926" s="121">
        <v>5000012576</v>
      </c>
      <c r="BC926" s="522">
        <f t="shared" si="230"/>
        <v>5150000</v>
      </c>
      <c r="BD926" s="121"/>
      <c r="BE926" s="516"/>
      <c r="BF926" s="122">
        <v>42124</v>
      </c>
      <c r="BG926" s="88" t="s">
        <v>116</v>
      </c>
      <c r="BH926" s="121" t="s">
        <v>1307</v>
      </c>
      <c r="BI926" s="122">
        <v>42137</v>
      </c>
      <c r="BJ926" s="190">
        <v>42170</v>
      </c>
      <c r="BK926" s="526" t="s">
        <v>167</v>
      </c>
      <c r="BL926" s="534">
        <f>F926</f>
        <v>5150000</v>
      </c>
      <c r="BQ926" t="str">
        <f t="shared" si="221"/>
        <v>IBS</v>
      </c>
      <c r="BR926" t="str">
        <f t="shared" si="222"/>
        <v>HK-14-2119</v>
      </c>
      <c r="BS926" s="91">
        <f t="shared" si="223"/>
        <v>2015</v>
      </c>
      <c r="BT926">
        <f t="shared" si="219"/>
        <v>42107</v>
      </c>
      <c r="BU926" s="91">
        <f t="shared" si="219"/>
        <v>42123</v>
      </c>
      <c r="BW926" t="str">
        <f t="shared" si="224"/>
        <v>Site : GF Nifin - JKT_06N288</v>
      </c>
      <c r="BX926" t="str">
        <f t="shared" si="225"/>
        <v>Tipe Tower : SST</v>
      </c>
      <c r="BY926">
        <f t="shared" si="226"/>
        <v>2100003101</v>
      </c>
      <c r="BZ926" s="92" t="str">
        <f t="shared" si="226"/>
        <v>Tower needs strengthening JKT_06N288</v>
      </c>
      <c r="CD926" s="531"/>
      <c r="CE926" s="90">
        <v>5150000</v>
      </c>
    </row>
    <row r="927" spans="2:83" ht="15" customHeight="1" x14ac:dyDescent="0.25">
      <c r="B927" s="103">
        <f t="shared" si="229"/>
        <v>778</v>
      </c>
      <c r="C927" s="126" t="s">
        <v>11992</v>
      </c>
      <c r="D927" s="126">
        <v>2100004182</v>
      </c>
      <c r="E927" s="683" t="s">
        <v>1350</v>
      </c>
      <c r="F927" s="684">
        <v>3250000</v>
      </c>
      <c r="G927" s="685" t="s">
        <v>979</v>
      </c>
      <c r="H927" s="686">
        <v>2015</v>
      </c>
      <c r="I927" s="687">
        <v>42228</v>
      </c>
      <c r="J927" s="687">
        <v>42235</v>
      </c>
      <c r="K927" s="127" t="s">
        <v>11658</v>
      </c>
      <c r="L927" s="126" t="s">
        <v>153</v>
      </c>
      <c r="M927" s="141" t="s">
        <v>154</v>
      </c>
      <c r="N927" s="126" t="s">
        <v>153</v>
      </c>
      <c r="O927" s="127" t="s">
        <v>98</v>
      </c>
      <c r="P927" s="127" t="s">
        <v>98</v>
      </c>
      <c r="Q927" s="416">
        <v>6400000</v>
      </c>
      <c r="R927" s="103"/>
      <c r="S927" s="127"/>
      <c r="T927" s="127"/>
      <c r="U927" s="120">
        <v>41963</v>
      </c>
      <c r="V927" s="523">
        <f t="shared" si="228"/>
        <v>-265</v>
      </c>
      <c r="W927" s="127"/>
      <c r="X927" s="141" t="s">
        <v>11993</v>
      </c>
      <c r="Y927" s="424" t="s">
        <v>11994</v>
      </c>
      <c r="Z927" s="126" t="s">
        <v>2838</v>
      </c>
      <c r="AA927" s="103"/>
      <c r="AB927" s="126" t="s">
        <v>635</v>
      </c>
      <c r="AC927" s="103"/>
      <c r="AD927" s="103"/>
      <c r="AE927" s="103"/>
      <c r="AF927" s="121" t="s">
        <v>477</v>
      </c>
      <c r="AG927" s="126"/>
      <c r="AH927" s="524"/>
      <c r="AI927" s="524"/>
      <c r="AJ927" s="121"/>
      <c r="AK927" s="121"/>
      <c r="AL927" s="121"/>
      <c r="AM927" s="120"/>
      <c r="AN927" s="120"/>
      <c r="AO927" s="120"/>
      <c r="AP927" s="121"/>
      <c r="AQ927" s="525"/>
      <c r="AR927" s="525">
        <f t="shared" ca="1" si="227"/>
        <v>42347</v>
      </c>
      <c r="AS927" s="121"/>
      <c r="AT927" s="121"/>
      <c r="AU927" s="122">
        <v>42236</v>
      </c>
      <c r="AV927" s="122"/>
      <c r="AX927" s="121"/>
      <c r="AZ927" s="120">
        <v>42236</v>
      </c>
      <c r="BA927" s="120">
        <v>42256</v>
      </c>
      <c r="BB927" s="121"/>
      <c r="BC927" s="522">
        <f t="shared" si="230"/>
        <v>3250000</v>
      </c>
      <c r="BD927" s="121"/>
      <c r="BE927" s="516"/>
      <c r="BF927" s="122">
        <v>42257</v>
      </c>
      <c r="BG927" s="141" t="s">
        <v>116</v>
      </c>
      <c r="BH927" s="121" t="s">
        <v>1357</v>
      </c>
      <c r="BI927" s="122">
        <v>42262</v>
      </c>
      <c r="BJ927" s="190">
        <v>42293</v>
      </c>
      <c r="BK927" s="526" t="s">
        <v>167</v>
      </c>
      <c r="BL927" s="516">
        <v>3250000</v>
      </c>
      <c r="BQ927" t="str">
        <f t="shared" si="221"/>
        <v>IBS</v>
      </c>
      <c r="BR927" t="str">
        <f t="shared" si="222"/>
        <v>HK-14-2120</v>
      </c>
      <c r="BS927" s="91">
        <f t="shared" si="223"/>
        <v>2015</v>
      </c>
      <c r="BT927">
        <f t="shared" si="219"/>
        <v>42236</v>
      </c>
      <c r="BU927" s="91">
        <f t="shared" si="219"/>
        <v>42256</v>
      </c>
      <c r="BW927" t="str">
        <f t="shared" si="224"/>
        <v>Site : CITEUREUP - BGR_01N907</v>
      </c>
      <c r="BX927" t="str">
        <f t="shared" si="225"/>
        <v>Tipe Tower : SST</v>
      </c>
      <c r="BY927">
        <f t="shared" si="226"/>
        <v>2100004182</v>
      </c>
      <c r="BZ927" s="92" t="str">
        <f t="shared" si="226"/>
        <v>Strengthening Tower Design</v>
      </c>
      <c r="CD927" s="531" t="s">
        <v>263</v>
      </c>
      <c r="CE927" s="90">
        <v>6400000</v>
      </c>
    </row>
    <row r="928" spans="2:83" ht="15" customHeight="1" x14ac:dyDescent="0.25">
      <c r="B928" s="103">
        <f t="shared" si="229"/>
        <v>779</v>
      </c>
      <c r="C928" s="126" t="s">
        <v>11995</v>
      </c>
      <c r="D928" s="126">
        <v>2100003587</v>
      </c>
      <c r="E928" s="126" t="s">
        <v>334</v>
      </c>
      <c r="F928" s="522">
        <v>8400000</v>
      </c>
      <c r="G928" s="127" t="s">
        <v>335</v>
      </c>
      <c r="H928" s="103">
        <v>2015</v>
      </c>
      <c r="I928" s="128">
        <v>42150</v>
      </c>
      <c r="J928" s="128">
        <v>42171</v>
      </c>
      <c r="K928" s="127" t="s">
        <v>11658</v>
      </c>
      <c r="L928" s="126" t="s">
        <v>153</v>
      </c>
      <c r="M928" s="141" t="s">
        <v>154</v>
      </c>
      <c r="N928" s="126" t="s">
        <v>153</v>
      </c>
      <c r="O928" s="127" t="s">
        <v>98</v>
      </c>
      <c r="P928" s="127" t="s">
        <v>98</v>
      </c>
      <c r="Q928" s="416">
        <v>8600000</v>
      </c>
      <c r="R928" s="103"/>
      <c r="S928" s="127"/>
      <c r="T928" s="127"/>
      <c r="U928" s="120">
        <v>41963</v>
      </c>
      <c r="V928" s="523">
        <f t="shared" si="228"/>
        <v>-187</v>
      </c>
      <c r="W928" s="127"/>
      <c r="X928" s="141" t="s">
        <v>11996</v>
      </c>
      <c r="Y928" s="424" t="s">
        <v>11997</v>
      </c>
      <c r="Z928" s="126" t="s">
        <v>2838</v>
      </c>
      <c r="AA928" s="103"/>
      <c r="AB928" s="126" t="s">
        <v>635</v>
      </c>
      <c r="AC928" s="103"/>
      <c r="AD928" s="103"/>
      <c r="AE928" s="103"/>
      <c r="AF928" s="121" t="s">
        <v>477</v>
      </c>
      <c r="AG928" s="126"/>
      <c r="AH928" s="524"/>
      <c r="AI928" s="524"/>
      <c r="AJ928" s="121"/>
      <c r="AK928" s="121"/>
      <c r="AL928" s="121"/>
      <c r="AM928" s="120"/>
      <c r="AN928" s="120"/>
      <c r="AO928" s="120"/>
      <c r="AP928" s="121"/>
      <c r="AQ928" s="525"/>
      <c r="AR928" s="525">
        <f t="shared" ca="1" si="227"/>
        <v>42347</v>
      </c>
      <c r="AS928" s="121"/>
      <c r="AT928" s="121"/>
      <c r="AU928" s="121">
        <v>0</v>
      </c>
      <c r="AV928" s="122"/>
      <c r="AX928" s="121"/>
      <c r="AZ928" s="120">
        <v>42172</v>
      </c>
      <c r="BA928" s="120">
        <v>42178</v>
      </c>
      <c r="BB928" s="121"/>
      <c r="BC928" s="522">
        <f t="shared" si="230"/>
        <v>8400000</v>
      </c>
      <c r="BD928" s="121"/>
      <c r="BE928" s="516"/>
      <c r="BF928" s="122">
        <v>42178</v>
      </c>
      <c r="BG928" s="141" t="s">
        <v>116</v>
      </c>
      <c r="BH928" s="121" t="s">
        <v>340</v>
      </c>
      <c r="BI928" s="122">
        <v>42179</v>
      </c>
      <c r="BJ928" s="190">
        <v>42214</v>
      </c>
      <c r="BK928" s="526" t="s">
        <v>167</v>
      </c>
      <c r="BL928" s="516">
        <v>8400000</v>
      </c>
      <c r="BQ928" t="str">
        <f t="shared" si="221"/>
        <v>IBS</v>
      </c>
      <c r="BR928" t="str">
        <f t="shared" si="222"/>
        <v>HK-14-2121</v>
      </c>
      <c r="BS928" s="91">
        <f t="shared" si="223"/>
        <v>2015</v>
      </c>
      <c r="BT928">
        <f t="shared" si="219"/>
        <v>42172</v>
      </c>
      <c r="BU928" s="91">
        <f t="shared" si="219"/>
        <v>42178</v>
      </c>
      <c r="BW928" t="str">
        <f t="shared" si="224"/>
        <v>Site : Sukamaju _Cisarua - BGR_01N455</v>
      </c>
      <c r="BX928" t="str">
        <f t="shared" si="225"/>
        <v>Tipe Tower : SST</v>
      </c>
      <c r="BY928">
        <f t="shared" si="226"/>
        <v>2100003587</v>
      </c>
      <c r="BZ928" s="92" t="str">
        <f t="shared" si="226"/>
        <v>Strengthening Design Analys</v>
      </c>
      <c r="CD928" s="531" t="s">
        <v>2863</v>
      </c>
      <c r="CE928" s="90">
        <v>8600000</v>
      </c>
    </row>
    <row r="929" spans="2:83" ht="15" customHeight="1" x14ac:dyDescent="0.25">
      <c r="B929" s="103">
        <f t="shared" si="229"/>
        <v>780</v>
      </c>
      <c r="C929" s="126" t="s">
        <v>11998</v>
      </c>
      <c r="D929" s="126">
        <v>2100003387</v>
      </c>
      <c r="E929" s="688" t="s">
        <v>150</v>
      </c>
      <c r="F929" s="689">
        <v>900000</v>
      </c>
      <c r="G929" s="127" t="s">
        <v>151</v>
      </c>
      <c r="H929" s="103">
        <v>2015</v>
      </c>
      <c r="I929" s="128">
        <v>42121</v>
      </c>
      <c r="J929" s="128">
        <v>42124</v>
      </c>
      <c r="K929" s="127" t="s">
        <v>11658</v>
      </c>
      <c r="L929" s="126" t="s">
        <v>153</v>
      </c>
      <c r="M929" s="141" t="s">
        <v>154</v>
      </c>
      <c r="N929" s="126" t="s">
        <v>153</v>
      </c>
      <c r="O929" s="127" t="s">
        <v>98</v>
      </c>
      <c r="P929" s="127" t="s">
        <v>98</v>
      </c>
      <c r="Q929" s="416">
        <v>900000</v>
      </c>
      <c r="R929" s="103"/>
      <c r="S929" s="127"/>
      <c r="T929" s="127"/>
      <c r="U929" s="120">
        <v>41964</v>
      </c>
      <c r="V929" s="523">
        <f t="shared" si="228"/>
        <v>-157</v>
      </c>
      <c r="W929" s="127"/>
      <c r="X929" s="141" t="s">
        <v>11999</v>
      </c>
      <c r="Y929" s="424" t="s">
        <v>12000</v>
      </c>
      <c r="Z929" s="126" t="s">
        <v>2838</v>
      </c>
      <c r="AA929" s="103"/>
      <c r="AB929" s="126" t="s">
        <v>635</v>
      </c>
      <c r="AC929" s="103"/>
      <c r="AD929" s="103"/>
      <c r="AE929" s="103"/>
      <c r="AF929" s="121" t="s">
        <v>11925</v>
      </c>
      <c r="AG929" s="126"/>
      <c r="AH929" s="524"/>
      <c r="AI929" s="524"/>
      <c r="AJ929" s="121"/>
      <c r="AK929" s="121"/>
      <c r="AL929" s="121"/>
      <c r="AM929" s="120"/>
      <c r="AN929" s="120"/>
      <c r="AO929" s="120"/>
      <c r="AP929" s="121"/>
      <c r="AQ929" s="525"/>
      <c r="AR929" s="525">
        <f t="shared" ca="1" si="227"/>
        <v>42347</v>
      </c>
      <c r="AS929" s="121"/>
      <c r="AT929" s="121"/>
      <c r="AU929" s="121">
        <v>0</v>
      </c>
      <c r="AV929" s="122"/>
      <c r="AX929" s="121"/>
      <c r="AZ929" s="120">
        <v>42135</v>
      </c>
      <c r="BA929" s="120">
        <v>42144</v>
      </c>
      <c r="BB929" s="121">
        <v>5000013029</v>
      </c>
      <c r="BC929" s="522">
        <f t="shared" si="230"/>
        <v>900000</v>
      </c>
      <c r="BD929" s="121"/>
      <c r="BE929" s="516"/>
      <c r="BF929" s="122">
        <v>42145</v>
      </c>
      <c r="BG929" s="141" t="s">
        <v>242</v>
      </c>
      <c r="BH929" s="121" t="s">
        <v>2840</v>
      </c>
      <c r="BI929" s="122">
        <v>42151</v>
      </c>
      <c r="BJ929" s="190"/>
      <c r="BK929" s="526" t="s">
        <v>167</v>
      </c>
      <c r="BL929" s="534">
        <f>F929</f>
        <v>900000</v>
      </c>
      <c r="BQ929" t="str">
        <f t="shared" si="221"/>
        <v>IBS</v>
      </c>
      <c r="BR929" t="str">
        <f t="shared" si="222"/>
        <v>HK-14-2122</v>
      </c>
      <c r="BS929" s="91">
        <f t="shared" si="223"/>
        <v>2015</v>
      </c>
      <c r="BT929">
        <f t="shared" si="219"/>
        <v>42135</v>
      </c>
      <c r="BU929" s="91">
        <f t="shared" si="219"/>
        <v>42144</v>
      </c>
      <c r="BW929" t="str">
        <f t="shared" si="224"/>
        <v>Site : Cot Gue(SH) - ACH_01N636</v>
      </c>
      <c r="BX929" t="str">
        <f t="shared" si="225"/>
        <v>Tipe Tower : SST</v>
      </c>
      <c r="BY929">
        <f t="shared" si="226"/>
        <v>2100003387</v>
      </c>
      <c r="BZ929" s="92" t="str">
        <f t="shared" si="226"/>
        <v>Tower OK Assesment</v>
      </c>
      <c r="CD929" s="531"/>
      <c r="CE929" s="90">
        <v>900000</v>
      </c>
    </row>
    <row r="930" spans="2:83" ht="15" customHeight="1" x14ac:dyDescent="0.25">
      <c r="B930" s="103">
        <f t="shared" si="229"/>
        <v>781</v>
      </c>
      <c r="C930" s="126" t="s">
        <v>12001</v>
      </c>
      <c r="D930" s="126">
        <v>2100004182</v>
      </c>
      <c r="E930" s="683" t="s">
        <v>1350</v>
      </c>
      <c r="F930" s="684">
        <v>7150000</v>
      </c>
      <c r="G930" s="685" t="s">
        <v>979</v>
      </c>
      <c r="H930" s="686">
        <v>2015</v>
      </c>
      <c r="I930" s="687">
        <v>42228</v>
      </c>
      <c r="J930" s="687">
        <v>42235</v>
      </c>
      <c r="K930" s="127" t="s">
        <v>11658</v>
      </c>
      <c r="L930" s="126" t="s">
        <v>153</v>
      </c>
      <c r="M930" s="141" t="s">
        <v>154</v>
      </c>
      <c r="N930" s="126" t="s">
        <v>153</v>
      </c>
      <c r="O930" s="127" t="s">
        <v>98</v>
      </c>
      <c r="P930" s="127" t="s">
        <v>98</v>
      </c>
      <c r="Q930" s="416">
        <v>6400000</v>
      </c>
      <c r="R930" s="103"/>
      <c r="S930" s="127"/>
      <c r="T930" s="127"/>
      <c r="U930" s="120">
        <v>41964</v>
      </c>
      <c r="V930" s="523">
        <f t="shared" si="228"/>
        <v>-264</v>
      </c>
      <c r="W930" s="127"/>
      <c r="X930" s="141" t="s">
        <v>12002</v>
      </c>
      <c r="Y930" s="424" t="s">
        <v>12003</v>
      </c>
      <c r="Z930" s="126" t="s">
        <v>2838</v>
      </c>
      <c r="AA930" s="103"/>
      <c r="AB930" s="126" t="s">
        <v>635</v>
      </c>
      <c r="AC930" s="103"/>
      <c r="AD930" s="103"/>
      <c r="AE930" s="103"/>
      <c r="AF930" s="121" t="s">
        <v>12004</v>
      </c>
      <c r="AG930" s="126"/>
      <c r="AH930" s="524"/>
      <c r="AI930" s="524"/>
      <c r="AJ930" s="121"/>
      <c r="AK930" s="121"/>
      <c r="AL930" s="121"/>
      <c r="AM930" s="120"/>
      <c r="AN930" s="120"/>
      <c r="AO930" s="120"/>
      <c r="AP930" s="121"/>
      <c r="AQ930" s="525"/>
      <c r="AR930" s="525">
        <f t="shared" ca="1" si="227"/>
        <v>42347</v>
      </c>
      <c r="AS930" s="121"/>
      <c r="AT930" s="121"/>
      <c r="AU930" s="122">
        <v>42236</v>
      </c>
      <c r="AV930" s="122"/>
      <c r="AX930" s="121"/>
      <c r="AZ930" s="120">
        <v>42236</v>
      </c>
      <c r="BA930" s="120">
        <v>42256</v>
      </c>
      <c r="BB930" s="121"/>
      <c r="BC930" s="522">
        <f t="shared" si="230"/>
        <v>7150000</v>
      </c>
      <c r="BD930" s="121"/>
      <c r="BE930" s="516"/>
      <c r="BF930" s="122">
        <v>42257</v>
      </c>
      <c r="BG930" s="141" t="s">
        <v>116</v>
      </c>
      <c r="BH930" s="121" t="s">
        <v>1357</v>
      </c>
      <c r="BI930" s="122">
        <v>42262</v>
      </c>
      <c r="BJ930" s="190">
        <v>42293</v>
      </c>
      <c r="BK930" s="526" t="s">
        <v>167</v>
      </c>
      <c r="BL930" s="534">
        <f>F930</f>
        <v>7150000</v>
      </c>
      <c r="BQ930" t="str">
        <f t="shared" si="221"/>
        <v>IBS</v>
      </c>
      <c r="BR930" t="str">
        <f t="shared" si="222"/>
        <v>HK-14-2123</v>
      </c>
      <c r="BS930" s="91">
        <f t="shared" si="223"/>
        <v>2015</v>
      </c>
      <c r="BT930">
        <f t="shared" si="219"/>
        <v>42236</v>
      </c>
      <c r="BU930" s="91">
        <f t="shared" si="219"/>
        <v>42256</v>
      </c>
      <c r="BW930" t="str">
        <f t="shared" si="224"/>
        <v>Site : Gaga - DPR_01N030</v>
      </c>
      <c r="BX930" t="str">
        <f t="shared" si="225"/>
        <v>Tipe Tower : SST</v>
      </c>
      <c r="BY930">
        <f t="shared" si="226"/>
        <v>2100004182</v>
      </c>
      <c r="BZ930" s="92" t="str">
        <f t="shared" si="226"/>
        <v>Strengthening Tower Design</v>
      </c>
      <c r="CD930" s="531" t="s">
        <v>263</v>
      </c>
      <c r="CE930" s="90">
        <v>6400000</v>
      </c>
    </row>
    <row r="931" spans="2:83" ht="15" customHeight="1" x14ac:dyDescent="0.25">
      <c r="B931" s="103">
        <f t="shared" si="229"/>
        <v>782</v>
      </c>
      <c r="C931" s="126" t="s">
        <v>12005</v>
      </c>
      <c r="D931" s="126">
        <v>2100002630</v>
      </c>
      <c r="E931" s="121" t="s">
        <v>2838</v>
      </c>
      <c r="F931" s="522">
        <v>900000</v>
      </c>
      <c r="G931" s="127">
        <v>12</v>
      </c>
      <c r="H931" s="103">
        <v>2014</v>
      </c>
      <c r="I931" s="128">
        <v>42004</v>
      </c>
      <c r="J931" s="128"/>
      <c r="K931" s="127" t="s">
        <v>11658</v>
      </c>
      <c r="L931" s="126" t="s">
        <v>153</v>
      </c>
      <c r="M931" s="141" t="s">
        <v>154</v>
      </c>
      <c r="N931" s="126" t="s">
        <v>153</v>
      </c>
      <c r="O931" s="127" t="s">
        <v>98</v>
      </c>
      <c r="P931" s="127" t="s">
        <v>98</v>
      </c>
      <c r="Q931" s="416">
        <v>900000</v>
      </c>
      <c r="R931" s="103"/>
      <c r="S931" s="127"/>
      <c r="T931" s="127"/>
      <c r="U931" s="120">
        <v>41964</v>
      </c>
      <c r="V931" s="523">
        <f t="shared" si="228"/>
        <v>-40</v>
      </c>
      <c r="W931" s="127"/>
      <c r="X931" s="141" t="s">
        <v>12006</v>
      </c>
      <c r="Y931" s="424" t="s">
        <v>12007</v>
      </c>
      <c r="Z931" s="126" t="s">
        <v>2838</v>
      </c>
      <c r="AA931" s="103"/>
      <c r="AB931" s="126" t="s">
        <v>635</v>
      </c>
      <c r="AC931" s="103"/>
      <c r="AD931" s="103"/>
      <c r="AE931" s="103"/>
      <c r="AF931" s="121" t="s">
        <v>12004</v>
      </c>
      <c r="AG931" s="126"/>
      <c r="AH931" s="524"/>
      <c r="AI931" s="524"/>
      <c r="AJ931" s="121"/>
      <c r="AK931" s="121"/>
      <c r="AL931" s="121"/>
      <c r="AM931" s="120"/>
      <c r="AN931" s="120"/>
      <c r="AO931" s="120"/>
      <c r="AP931" s="121"/>
      <c r="AQ931" s="525"/>
      <c r="AR931" s="525">
        <f t="shared" ca="1" si="227"/>
        <v>42347</v>
      </c>
      <c r="AS931" s="121"/>
      <c r="AT931" s="126"/>
      <c r="AU931" s="121"/>
      <c r="AV931" s="120"/>
      <c r="AX931" s="121"/>
      <c r="AZ931" s="120">
        <v>42060</v>
      </c>
      <c r="BA931" s="120">
        <v>42066</v>
      </c>
      <c r="BB931" s="121"/>
      <c r="BC931" s="522">
        <f t="shared" si="230"/>
        <v>900000</v>
      </c>
      <c r="BD931" s="516">
        <f>BC931-BE931</f>
        <v>0</v>
      </c>
      <c r="BE931" s="522">
        <v>900000</v>
      </c>
      <c r="BF931" s="122">
        <v>42067</v>
      </c>
      <c r="BG931" s="141" t="s">
        <v>116</v>
      </c>
      <c r="BH931" s="121" t="s">
        <v>11815</v>
      </c>
      <c r="BI931" s="122">
        <v>42067</v>
      </c>
      <c r="BJ931" s="190">
        <v>42100</v>
      </c>
      <c r="BK931" s="526" t="s">
        <v>167</v>
      </c>
      <c r="BL931" s="534">
        <f>F931</f>
        <v>900000</v>
      </c>
      <c r="BQ931" t="str">
        <f t="shared" si="221"/>
        <v>IBS</v>
      </c>
      <c r="BR931" t="str">
        <f t="shared" si="222"/>
        <v>HK-14-2124</v>
      </c>
      <c r="BS931" s="91">
        <f t="shared" si="223"/>
        <v>2014</v>
      </c>
      <c r="BT931">
        <f t="shared" si="219"/>
        <v>42060</v>
      </c>
      <c r="BU931" s="91">
        <f t="shared" si="219"/>
        <v>42066</v>
      </c>
      <c r="BW931" t="str">
        <f t="shared" si="224"/>
        <v>Site : Pura Besakih - DPR_01N032</v>
      </c>
      <c r="BX931" t="str">
        <f t="shared" si="225"/>
        <v>Tipe Tower : SST</v>
      </c>
      <c r="BY931">
        <f t="shared" si="226"/>
        <v>2100002630</v>
      </c>
      <c r="BZ931" s="92" t="str">
        <f t="shared" si="226"/>
        <v>Tower Assesment</v>
      </c>
      <c r="CD931" s="531"/>
      <c r="CE931" s="90">
        <v>900000</v>
      </c>
    </row>
    <row r="932" spans="2:83" ht="15" customHeight="1" x14ac:dyDescent="0.25">
      <c r="B932" s="103">
        <f t="shared" si="229"/>
        <v>783</v>
      </c>
      <c r="C932" s="126" t="s">
        <v>12008</v>
      </c>
      <c r="D932" s="126">
        <v>2100003387</v>
      </c>
      <c r="E932" s="688" t="s">
        <v>150</v>
      </c>
      <c r="F932" s="689">
        <v>900000</v>
      </c>
      <c r="G932" s="127" t="s">
        <v>151</v>
      </c>
      <c r="H932" s="103">
        <v>2015</v>
      </c>
      <c r="I932" s="128">
        <v>42121</v>
      </c>
      <c r="J932" s="128">
        <v>42124</v>
      </c>
      <c r="K932" s="127" t="s">
        <v>11658</v>
      </c>
      <c r="L932" s="126" t="s">
        <v>153</v>
      </c>
      <c r="M932" s="141" t="s">
        <v>154</v>
      </c>
      <c r="N932" s="126" t="s">
        <v>153</v>
      </c>
      <c r="O932" s="127" t="s">
        <v>98</v>
      </c>
      <c r="P932" s="127" t="s">
        <v>98</v>
      </c>
      <c r="Q932" s="416">
        <v>900000</v>
      </c>
      <c r="R932" s="103"/>
      <c r="S932" s="127"/>
      <c r="T932" s="127"/>
      <c r="U932" s="120">
        <v>41964</v>
      </c>
      <c r="V932" s="523">
        <f t="shared" si="228"/>
        <v>-157</v>
      </c>
      <c r="W932" s="127"/>
      <c r="X932" s="141" t="s">
        <v>12009</v>
      </c>
      <c r="Y932" s="424" t="s">
        <v>12010</v>
      </c>
      <c r="Z932" s="126" t="s">
        <v>2838</v>
      </c>
      <c r="AA932" s="103"/>
      <c r="AB932" s="126" t="s">
        <v>635</v>
      </c>
      <c r="AC932" s="103"/>
      <c r="AD932" s="103"/>
      <c r="AE932" s="103"/>
      <c r="AF932" s="121" t="s">
        <v>12004</v>
      </c>
      <c r="AG932" s="126"/>
      <c r="AH932" s="524"/>
      <c r="AI932" s="524"/>
      <c r="AJ932" s="121"/>
      <c r="AK932" s="121"/>
      <c r="AL932" s="121"/>
      <c r="AM932" s="120"/>
      <c r="AN932" s="120"/>
      <c r="AO932" s="120"/>
      <c r="AP932" s="121"/>
      <c r="AQ932" s="525"/>
      <c r="AR932" s="525">
        <f t="shared" ca="1" si="227"/>
        <v>42347</v>
      </c>
      <c r="AS932" s="121"/>
      <c r="AT932" s="121"/>
      <c r="AU932" s="121">
        <v>0</v>
      </c>
      <c r="AV932" s="122"/>
      <c r="AX932" s="121"/>
      <c r="AZ932" s="120">
        <v>42132</v>
      </c>
      <c r="BA932" s="98">
        <v>42152</v>
      </c>
      <c r="BB932" s="104">
        <v>5000013113</v>
      </c>
      <c r="BC932" s="522">
        <f t="shared" si="230"/>
        <v>900000</v>
      </c>
      <c r="BD932" s="516">
        <f>BC932</f>
        <v>900000</v>
      </c>
      <c r="BE932" s="516">
        <f>BD932</f>
        <v>900000</v>
      </c>
      <c r="BF932" s="87">
        <v>42153</v>
      </c>
      <c r="BG932" s="88" t="s">
        <v>116</v>
      </c>
      <c r="BH932" s="121" t="s">
        <v>282</v>
      </c>
      <c r="BI932" s="122">
        <v>42158</v>
      </c>
      <c r="BJ932" s="190">
        <v>42178</v>
      </c>
      <c r="BK932" s="526" t="s">
        <v>167</v>
      </c>
      <c r="BL932" s="534">
        <f>F932</f>
        <v>900000</v>
      </c>
      <c r="BQ932" t="str">
        <f t="shared" si="221"/>
        <v>IBS</v>
      </c>
      <c r="BR932" t="str">
        <f t="shared" si="222"/>
        <v>HK-14-2125</v>
      </c>
      <c r="BS932" s="91">
        <f t="shared" si="223"/>
        <v>2015</v>
      </c>
      <c r="BT932">
        <f t="shared" si="219"/>
        <v>42132</v>
      </c>
      <c r="BU932" s="91">
        <f t="shared" si="219"/>
        <v>42152</v>
      </c>
      <c r="BW932" t="str">
        <f t="shared" si="224"/>
        <v>Site : Candi Dasa - DPR_01N033</v>
      </c>
      <c r="BX932" t="str">
        <f t="shared" si="225"/>
        <v>Tipe Tower : SST</v>
      </c>
      <c r="BY932">
        <f t="shared" si="226"/>
        <v>2100003387</v>
      </c>
      <c r="BZ932" s="92" t="str">
        <f t="shared" si="226"/>
        <v>Tower OK Assesment</v>
      </c>
      <c r="CD932" s="531"/>
      <c r="CE932" s="90">
        <v>900000</v>
      </c>
    </row>
    <row r="933" spans="2:83" ht="15" customHeight="1" x14ac:dyDescent="0.25">
      <c r="B933" s="103">
        <f t="shared" si="229"/>
        <v>784</v>
      </c>
      <c r="C933" s="126" t="s">
        <v>12011</v>
      </c>
      <c r="D933" s="126">
        <v>2100004182</v>
      </c>
      <c r="E933" s="683" t="s">
        <v>1350</v>
      </c>
      <c r="F933" s="684">
        <v>3250000</v>
      </c>
      <c r="G933" s="685" t="s">
        <v>979</v>
      </c>
      <c r="H933" s="686">
        <v>2015</v>
      </c>
      <c r="I933" s="687">
        <v>42228</v>
      </c>
      <c r="J933" s="687">
        <v>42235</v>
      </c>
      <c r="K933" s="127" t="s">
        <v>11658</v>
      </c>
      <c r="L933" s="126" t="s">
        <v>153</v>
      </c>
      <c r="M933" s="141" t="s">
        <v>154</v>
      </c>
      <c r="N933" s="126" t="s">
        <v>153</v>
      </c>
      <c r="O933" s="127" t="s">
        <v>98</v>
      </c>
      <c r="P933" s="127" t="s">
        <v>98</v>
      </c>
      <c r="Q933" s="416">
        <v>6400000</v>
      </c>
      <c r="R933" s="103"/>
      <c r="S933" s="127"/>
      <c r="T933" s="127"/>
      <c r="U933" s="120">
        <v>41964</v>
      </c>
      <c r="V933" s="523">
        <f t="shared" si="228"/>
        <v>-264</v>
      </c>
      <c r="W933" s="127"/>
      <c r="X933" s="141" t="s">
        <v>12012</v>
      </c>
      <c r="Y933" s="424" t="s">
        <v>12013</v>
      </c>
      <c r="Z933" s="126" t="s">
        <v>2838</v>
      </c>
      <c r="AA933" s="103"/>
      <c r="AB933" s="126" t="s">
        <v>635</v>
      </c>
      <c r="AC933" s="103"/>
      <c r="AD933" s="103"/>
      <c r="AE933" s="103"/>
      <c r="AF933" s="121" t="s">
        <v>12004</v>
      </c>
      <c r="AG933" s="126"/>
      <c r="AH933" s="524"/>
      <c r="AI933" s="524"/>
      <c r="AJ933" s="121"/>
      <c r="AK933" s="121"/>
      <c r="AL933" s="121"/>
      <c r="AM933" s="120"/>
      <c r="AN933" s="120"/>
      <c r="AO933" s="120"/>
      <c r="AP933" s="121"/>
      <c r="AQ933" s="525"/>
      <c r="AR933" s="525">
        <f t="shared" ca="1" si="227"/>
        <v>42347</v>
      </c>
      <c r="AS933" s="121"/>
      <c r="AT933" s="121"/>
      <c r="AU933" s="122">
        <v>42236</v>
      </c>
      <c r="AV933" s="122"/>
      <c r="AX933" s="121"/>
      <c r="AZ933" s="120">
        <v>42236</v>
      </c>
      <c r="BA933" s="120">
        <v>42256</v>
      </c>
      <c r="BB933" s="121"/>
      <c r="BC933" s="522">
        <f t="shared" si="230"/>
        <v>3250000</v>
      </c>
      <c r="BD933" s="121"/>
      <c r="BE933" s="516"/>
      <c r="BF933" s="122">
        <v>42257</v>
      </c>
      <c r="BG933" s="141" t="s">
        <v>116</v>
      </c>
      <c r="BH933" s="121" t="s">
        <v>1357</v>
      </c>
      <c r="BI933" s="122">
        <v>42262</v>
      </c>
      <c r="BJ933" s="190">
        <v>42293</v>
      </c>
      <c r="BK933" s="526" t="s">
        <v>167</v>
      </c>
      <c r="BL933" s="516">
        <v>3250000</v>
      </c>
      <c r="BQ933" t="str">
        <f t="shared" si="221"/>
        <v>IBS</v>
      </c>
      <c r="BR933" t="str">
        <f t="shared" si="222"/>
        <v>HK-14-2126</v>
      </c>
      <c r="BS933" s="91">
        <f t="shared" si="223"/>
        <v>2015</v>
      </c>
      <c r="BT933">
        <f t="shared" ref="BT933:BU996" si="231">+AZ933</f>
        <v>42236</v>
      </c>
      <c r="BU933" s="91">
        <f t="shared" si="231"/>
        <v>42256</v>
      </c>
      <c r="BW933" t="str">
        <f t="shared" si="224"/>
        <v>Site : Pejarakan - DPR_01N034</v>
      </c>
      <c r="BX933" t="str">
        <f t="shared" si="225"/>
        <v>Tipe Tower : SST</v>
      </c>
      <c r="BY933">
        <f t="shared" si="226"/>
        <v>2100004182</v>
      </c>
      <c r="BZ933" s="92" t="str">
        <f t="shared" si="226"/>
        <v>Strengthening Tower Design</v>
      </c>
      <c r="CD933" s="531" t="s">
        <v>263</v>
      </c>
      <c r="CE933" s="90">
        <v>6400000</v>
      </c>
    </row>
    <row r="934" spans="2:83" ht="15" customHeight="1" x14ac:dyDescent="0.25">
      <c r="B934" s="103">
        <f t="shared" si="229"/>
        <v>785</v>
      </c>
      <c r="C934" s="126" t="s">
        <v>12014</v>
      </c>
      <c r="D934" s="126">
        <v>2100004182</v>
      </c>
      <c r="E934" s="683" t="s">
        <v>1350</v>
      </c>
      <c r="F934" s="684">
        <v>3250000</v>
      </c>
      <c r="G934" s="685" t="s">
        <v>979</v>
      </c>
      <c r="H934" s="686">
        <v>2015</v>
      </c>
      <c r="I934" s="687">
        <v>42228</v>
      </c>
      <c r="J934" s="687">
        <v>42235</v>
      </c>
      <c r="K934" s="127" t="s">
        <v>11658</v>
      </c>
      <c r="L934" s="126" t="s">
        <v>153</v>
      </c>
      <c r="M934" s="141" t="s">
        <v>154</v>
      </c>
      <c r="N934" s="126" t="s">
        <v>153</v>
      </c>
      <c r="O934" s="127" t="s">
        <v>98</v>
      </c>
      <c r="P934" s="127" t="s">
        <v>98</v>
      </c>
      <c r="Q934" s="416">
        <v>6400000</v>
      </c>
      <c r="R934" s="103"/>
      <c r="S934" s="127"/>
      <c r="T934" s="127"/>
      <c r="U934" s="120">
        <v>41964</v>
      </c>
      <c r="V934" s="523">
        <f t="shared" si="228"/>
        <v>-264</v>
      </c>
      <c r="W934" s="127"/>
      <c r="X934" s="141" t="s">
        <v>12015</v>
      </c>
      <c r="Y934" s="424" t="s">
        <v>12016</v>
      </c>
      <c r="Z934" s="126" t="s">
        <v>2838</v>
      </c>
      <c r="AA934" s="103"/>
      <c r="AB934" s="126" t="s">
        <v>635</v>
      </c>
      <c r="AC934" s="103"/>
      <c r="AD934" s="103"/>
      <c r="AE934" s="103"/>
      <c r="AF934" s="121" t="s">
        <v>12004</v>
      </c>
      <c r="AG934" s="126"/>
      <c r="AH934" s="524"/>
      <c r="AI934" s="524"/>
      <c r="AJ934" s="121"/>
      <c r="AK934" s="121"/>
      <c r="AL934" s="121"/>
      <c r="AM934" s="120"/>
      <c r="AN934" s="120"/>
      <c r="AO934" s="120"/>
      <c r="AP934" s="121"/>
      <c r="AQ934" s="525"/>
      <c r="AR934" s="525">
        <f t="shared" ca="1" si="227"/>
        <v>42347</v>
      </c>
      <c r="AS934" s="121"/>
      <c r="AT934" s="121"/>
      <c r="AU934" s="122">
        <v>42236</v>
      </c>
      <c r="AV934" s="122"/>
      <c r="AX934" s="121"/>
      <c r="AZ934" s="120">
        <v>42236</v>
      </c>
      <c r="BA934" s="120">
        <v>42256</v>
      </c>
      <c r="BB934" s="121"/>
      <c r="BC934" s="522">
        <f t="shared" si="230"/>
        <v>3250000</v>
      </c>
      <c r="BD934" s="121"/>
      <c r="BE934" s="516"/>
      <c r="BF934" s="122">
        <v>42257</v>
      </c>
      <c r="BG934" s="141" t="s">
        <v>116</v>
      </c>
      <c r="BH934" s="121" t="s">
        <v>1357</v>
      </c>
      <c r="BI934" s="122">
        <v>42262</v>
      </c>
      <c r="BJ934" s="190">
        <v>42293</v>
      </c>
      <c r="BK934" s="526" t="s">
        <v>167</v>
      </c>
      <c r="BL934" s="516">
        <v>3250000</v>
      </c>
      <c r="BN934" s="545"/>
      <c r="BQ934" t="str">
        <f t="shared" si="221"/>
        <v>IBS</v>
      </c>
      <c r="BR934" t="str">
        <f t="shared" si="222"/>
        <v>HK-14-2127</v>
      </c>
      <c r="BS934" s="91">
        <f t="shared" si="223"/>
        <v>2015</v>
      </c>
      <c r="BT934">
        <f t="shared" si="231"/>
        <v>42236</v>
      </c>
      <c r="BU934" s="91">
        <f t="shared" si="231"/>
        <v>42256</v>
      </c>
      <c r="BW934" t="str">
        <f t="shared" si="224"/>
        <v>Site : Celukan Bawang - DPR_01N035</v>
      </c>
      <c r="BX934" t="str">
        <f t="shared" si="225"/>
        <v>Tipe Tower : SST</v>
      </c>
      <c r="BY934">
        <f t="shared" si="226"/>
        <v>2100004182</v>
      </c>
      <c r="BZ934" s="92" t="str">
        <f t="shared" si="226"/>
        <v>Strengthening Tower Design</v>
      </c>
      <c r="CD934" s="531" t="s">
        <v>263</v>
      </c>
      <c r="CE934" s="90">
        <v>6400000</v>
      </c>
    </row>
    <row r="935" spans="2:83" ht="15" customHeight="1" x14ac:dyDescent="0.25">
      <c r="B935" s="103">
        <f t="shared" si="229"/>
        <v>786</v>
      </c>
      <c r="C935" s="126" t="s">
        <v>12017</v>
      </c>
      <c r="D935" s="126">
        <v>2100004182</v>
      </c>
      <c r="E935" s="683" t="s">
        <v>1350</v>
      </c>
      <c r="F935" s="684">
        <v>3250000</v>
      </c>
      <c r="G935" s="685" t="s">
        <v>979</v>
      </c>
      <c r="H935" s="686">
        <v>2015</v>
      </c>
      <c r="I935" s="687">
        <v>42228</v>
      </c>
      <c r="J935" s="687">
        <v>42235</v>
      </c>
      <c r="K935" s="127" t="s">
        <v>11658</v>
      </c>
      <c r="L935" s="126" t="s">
        <v>153</v>
      </c>
      <c r="M935" s="141" t="s">
        <v>154</v>
      </c>
      <c r="N935" s="126" t="s">
        <v>153</v>
      </c>
      <c r="O935" s="127" t="s">
        <v>98</v>
      </c>
      <c r="P935" s="127" t="s">
        <v>98</v>
      </c>
      <c r="Q935" s="416">
        <v>6400000</v>
      </c>
      <c r="R935" s="103"/>
      <c r="S935" s="127"/>
      <c r="T935" s="127"/>
      <c r="U935" s="120">
        <v>41964</v>
      </c>
      <c r="V935" s="523">
        <f t="shared" si="228"/>
        <v>-264</v>
      </c>
      <c r="W935" s="127"/>
      <c r="X935" s="141" t="s">
        <v>12018</v>
      </c>
      <c r="Y935" s="424" t="s">
        <v>12019</v>
      </c>
      <c r="Z935" s="126" t="s">
        <v>2838</v>
      </c>
      <c r="AA935" s="103"/>
      <c r="AB935" s="126" t="s">
        <v>635</v>
      </c>
      <c r="AC935" s="103"/>
      <c r="AD935" s="103"/>
      <c r="AE935" s="103"/>
      <c r="AF935" s="121" t="s">
        <v>12004</v>
      </c>
      <c r="AG935" s="126"/>
      <c r="AH935" s="524"/>
      <c r="AI935" s="524"/>
      <c r="AJ935" s="121"/>
      <c r="AK935" s="121"/>
      <c r="AL935" s="121"/>
      <c r="AM935" s="120"/>
      <c r="AN935" s="120"/>
      <c r="AO935" s="120"/>
      <c r="AP935" s="121"/>
      <c r="AQ935" s="525"/>
      <c r="AR935" s="525">
        <f t="shared" ca="1" si="227"/>
        <v>42347</v>
      </c>
      <c r="AS935" s="121"/>
      <c r="AT935" s="121"/>
      <c r="AU935" s="122">
        <v>42236</v>
      </c>
      <c r="AV935" s="122"/>
      <c r="AX935" s="121"/>
      <c r="AZ935" s="120">
        <v>42236</v>
      </c>
      <c r="BA935" s="120">
        <v>42256</v>
      </c>
      <c r="BB935" s="121"/>
      <c r="BC935" s="522">
        <f t="shared" si="230"/>
        <v>3250000</v>
      </c>
      <c r="BD935" s="121"/>
      <c r="BE935" s="516"/>
      <c r="BF935" s="122">
        <v>42257</v>
      </c>
      <c r="BG935" s="141" t="s">
        <v>116</v>
      </c>
      <c r="BH935" s="121" t="s">
        <v>1357</v>
      </c>
      <c r="BI935" s="122">
        <v>42262</v>
      </c>
      <c r="BJ935" s="190">
        <v>42293</v>
      </c>
      <c r="BK935" s="526" t="s">
        <v>167</v>
      </c>
      <c r="BL935" s="516">
        <v>3250000</v>
      </c>
      <c r="BQ935" t="str">
        <f t="shared" si="221"/>
        <v>IBS</v>
      </c>
      <c r="BR935" t="str">
        <f t="shared" si="222"/>
        <v>HK-14-2128</v>
      </c>
      <c r="BS935" s="91">
        <f t="shared" si="223"/>
        <v>2015</v>
      </c>
      <c r="BT935">
        <f t="shared" si="231"/>
        <v>42236</v>
      </c>
      <c r="BU935" s="91">
        <f t="shared" si="231"/>
        <v>42256</v>
      </c>
      <c r="BW935" t="str">
        <f t="shared" si="224"/>
        <v>Site : Musi - DPR_01N041</v>
      </c>
      <c r="BX935" t="str">
        <f t="shared" si="225"/>
        <v>Tipe Tower : SST</v>
      </c>
      <c r="BY935">
        <f t="shared" si="226"/>
        <v>2100004182</v>
      </c>
      <c r="BZ935" s="92" t="str">
        <f t="shared" si="226"/>
        <v>Strengthening Tower Design</v>
      </c>
      <c r="CD935" s="531" t="s">
        <v>263</v>
      </c>
      <c r="CE935" s="90">
        <v>6400000</v>
      </c>
    </row>
    <row r="936" spans="2:83" ht="15" customHeight="1" x14ac:dyDescent="0.25">
      <c r="B936" s="103">
        <f t="shared" si="229"/>
        <v>787</v>
      </c>
      <c r="C936" s="126" t="s">
        <v>12020</v>
      </c>
      <c r="D936" s="126">
        <v>2100002630</v>
      </c>
      <c r="E936" s="121" t="s">
        <v>2838</v>
      </c>
      <c r="F936" s="522">
        <v>900000</v>
      </c>
      <c r="G936" s="127">
        <v>12</v>
      </c>
      <c r="H936" s="103">
        <v>2014</v>
      </c>
      <c r="I936" s="128">
        <v>42004</v>
      </c>
      <c r="J936" s="128"/>
      <c r="K936" s="127" t="s">
        <v>11658</v>
      </c>
      <c r="L936" s="126" t="s">
        <v>153</v>
      </c>
      <c r="M936" s="141" t="s">
        <v>154</v>
      </c>
      <c r="N936" s="126" t="s">
        <v>153</v>
      </c>
      <c r="O936" s="127" t="s">
        <v>98</v>
      </c>
      <c r="P936" s="127" t="s">
        <v>98</v>
      </c>
      <c r="Q936" s="416">
        <v>900000</v>
      </c>
      <c r="R936" s="103"/>
      <c r="S936" s="127"/>
      <c r="T936" s="127"/>
      <c r="U936" s="120">
        <v>41964</v>
      </c>
      <c r="V936" s="523">
        <f t="shared" si="228"/>
        <v>-40</v>
      </c>
      <c r="W936" s="127"/>
      <c r="X936" s="141" t="s">
        <v>12021</v>
      </c>
      <c r="Y936" s="424" t="s">
        <v>12022</v>
      </c>
      <c r="Z936" s="126" t="s">
        <v>2838</v>
      </c>
      <c r="AA936" s="103"/>
      <c r="AB936" s="126" t="s">
        <v>635</v>
      </c>
      <c r="AC936" s="103"/>
      <c r="AD936" s="103"/>
      <c r="AE936" s="103"/>
      <c r="AF936" s="121" t="s">
        <v>12004</v>
      </c>
      <c r="AG936" s="126"/>
      <c r="AH936" s="524"/>
      <c r="AI936" s="524"/>
      <c r="AJ936" s="121"/>
      <c r="AK936" s="121"/>
      <c r="AL936" s="121"/>
      <c r="AM936" s="120"/>
      <c r="AN936" s="120"/>
      <c r="AO936" s="120"/>
      <c r="AP936" s="121"/>
      <c r="AQ936" s="525"/>
      <c r="AR936" s="525">
        <f t="shared" ca="1" si="227"/>
        <v>42347</v>
      </c>
      <c r="AS936" s="121"/>
      <c r="AT936" s="126"/>
      <c r="AU936" s="121"/>
      <c r="AV936" s="120"/>
      <c r="AX936" s="121"/>
      <c r="AZ936" s="120">
        <v>42060</v>
      </c>
      <c r="BA936" s="120">
        <v>42066</v>
      </c>
      <c r="BB936" s="121"/>
      <c r="BC936" s="522">
        <f t="shared" si="230"/>
        <v>900000</v>
      </c>
      <c r="BD936" s="516">
        <f>BC936-BE936</f>
        <v>0</v>
      </c>
      <c r="BE936" s="522">
        <v>900000</v>
      </c>
      <c r="BF936" s="122">
        <v>42067</v>
      </c>
      <c r="BG936" s="141" t="s">
        <v>116</v>
      </c>
      <c r="BH936" s="121" t="s">
        <v>11815</v>
      </c>
      <c r="BI936" s="122">
        <v>42067</v>
      </c>
      <c r="BJ936" s="190">
        <v>42100</v>
      </c>
      <c r="BK936" s="526" t="s">
        <v>167</v>
      </c>
      <c r="BL936" s="534">
        <f>F936</f>
        <v>900000</v>
      </c>
      <c r="BQ936" t="str">
        <f t="shared" si="221"/>
        <v>IBS</v>
      </c>
      <c r="BR936" t="str">
        <f t="shared" si="222"/>
        <v>HK-14-2129</v>
      </c>
      <c r="BS936" s="91">
        <f t="shared" si="223"/>
        <v>2014</v>
      </c>
      <c r="BT936">
        <f t="shared" si="231"/>
        <v>42060</v>
      </c>
      <c r="BU936" s="91">
        <f t="shared" si="231"/>
        <v>42066</v>
      </c>
      <c r="BW936" t="str">
        <f t="shared" si="224"/>
        <v>Site : Temaga - DPR_01N045</v>
      </c>
      <c r="BX936" t="str">
        <f t="shared" si="225"/>
        <v>Tipe Tower : SST</v>
      </c>
      <c r="BY936">
        <f t="shared" si="226"/>
        <v>2100002630</v>
      </c>
      <c r="BZ936" s="92" t="str">
        <f t="shared" si="226"/>
        <v>Tower Assesment</v>
      </c>
      <c r="CD936" s="531"/>
      <c r="CE936" s="90">
        <v>900000</v>
      </c>
    </row>
    <row r="937" spans="2:83" ht="15" customHeight="1" x14ac:dyDescent="0.25">
      <c r="B937" s="103">
        <f t="shared" si="229"/>
        <v>788</v>
      </c>
      <c r="C937" s="126" t="s">
        <v>12023</v>
      </c>
      <c r="D937" s="126">
        <v>2100002630</v>
      </c>
      <c r="E937" s="121" t="s">
        <v>2838</v>
      </c>
      <c r="F937" s="522">
        <v>900000</v>
      </c>
      <c r="G937" s="127">
        <v>12</v>
      </c>
      <c r="H937" s="103">
        <v>2014</v>
      </c>
      <c r="I937" s="128">
        <v>42004</v>
      </c>
      <c r="J937" s="128"/>
      <c r="K937" s="127" t="s">
        <v>11658</v>
      </c>
      <c r="L937" s="126" t="s">
        <v>153</v>
      </c>
      <c r="M937" s="141" t="s">
        <v>154</v>
      </c>
      <c r="N937" s="126" t="s">
        <v>153</v>
      </c>
      <c r="O937" s="127" t="s">
        <v>98</v>
      </c>
      <c r="P937" s="127" t="s">
        <v>98</v>
      </c>
      <c r="Q937" s="416">
        <v>900000</v>
      </c>
      <c r="R937" s="103"/>
      <c r="S937" s="127"/>
      <c r="T937" s="127"/>
      <c r="U937" s="120">
        <v>41964</v>
      </c>
      <c r="V937" s="523">
        <f t="shared" si="228"/>
        <v>-40</v>
      </c>
      <c r="W937" s="127"/>
      <c r="X937" s="141" t="s">
        <v>12024</v>
      </c>
      <c r="Y937" s="424" t="s">
        <v>12025</v>
      </c>
      <c r="Z937" s="126" t="s">
        <v>2838</v>
      </c>
      <c r="AA937" s="103"/>
      <c r="AB937" s="126" t="s">
        <v>635</v>
      </c>
      <c r="AC937" s="103"/>
      <c r="AD937" s="103"/>
      <c r="AE937" s="103"/>
      <c r="AF937" s="121" t="s">
        <v>12004</v>
      </c>
      <c r="AG937" s="126"/>
      <c r="AH937" s="524"/>
      <c r="AI937" s="524"/>
      <c r="AJ937" s="121"/>
      <c r="AK937" s="121"/>
      <c r="AL937" s="121"/>
      <c r="AM937" s="120"/>
      <c r="AN937" s="120"/>
      <c r="AO937" s="120"/>
      <c r="AP937" s="121"/>
      <c r="AQ937" s="525"/>
      <c r="AR937" s="525">
        <f t="shared" ca="1" si="227"/>
        <v>42347</v>
      </c>
      <c r="AS937" s="121"/>
      <c r="AT937" s="126"/>
      <c r="AU937" s="121"/>
      <c r="AV937" s="120"/>
      <c r="AX937" s="121"/>
      <c r="AZ937" s="120">
        <v>42060</v>
      </c>
      <c r="BA937" s="120">
        <v>42066</v>
      </c>
      <c r="BB937" s="121"/>
      <c r="BC937" s="522">
        <f t="shared" si="230"/>
        <v>900000</v>
      </c>
      <c r="BD937" s="516">
        <f>BC937-BE937</f>
        <v>0</v>
      </c>
      <c r="BE937" s="522">
        <v>900000</v>
      </c>
      <c r="BF937" s="122">
        <v>42067</v>
      </c>
      <c r="BG937" s="141" t="s">
        <v>116</v>
      </c>
      <c r="BH937" s="121" t="s">
        <v>11815</v>
      </c>
      <c r="BI937" s="122">
        <v>42067</v>
      </c>
      <c r="BJ937" s="190">
        <v>42100</v>
      </c>
      <c r="BK937" s="526" t="s">
        <v>167</v>
      </c>
      <c r="BL937" s="534">
        <f>F937</f>
        <v>900000</v>
      </c>
      <c r="BQ937" t="str">
        <f t="shared" si="221"/>
        <v>IBS</v>
      </c>
      <c r="BR937" t="str">
        <f t="shared" si="222"/>
        <v>HK-14-2130</v>
      </c>
      <c r="BS937" s="91">
        <f t="shared" si="223"/>
        <v>2014</v>
      </c>
      <c r="BT937">
        <f t="shared" si="231"/>
        <v>42060</v>
      </c>
      <c r="BU937" s="91">
        <f t="shared" si="231"/>
        <v>42066</v>
      </c>
      <c r="BW937" t="str">
        <f t="shared" si="224"/>
        <v>Site : Menanga - DPR_01N047</v>
      </c>
      <c r="BX937" t="str">
        <f t="shared" si="225"/>
        <v>Tipe Tower : SST</v>
      </c>
      <c r="BY937">
        <f t="shared" si="226"/>
        <v>2100002630</v>
      </c>
      <c r="BZ937" s="92" t="str">
        <f t="shared" si="226"/>
        <v>Tower Assesment</v>
      </c>
      <c r="CD937" s="531"/>
      <c r="CE937" s="90">
        <v>900000</v>
      </c>
    </row>
    <row r="938" spans="2:83" ht="15" customHeight="1" x14ac:dyDescent="0.25">
      <c r="B938" s="103">
        <f t="shared" si="229"/>
        <v>789</v>
      </c>
      <c r="C938" s="126" t="s">
        <v>12026</v>
      </c>
      <c r="D938" s="126">
        <v>2100002630</v>
      </c>
      <c r="E938" s="121" t="s">
        <v>2838</v>
      </c>
      <c r="F938" s="522">
        <v>900000</v>
      </c>
      <c r="G938" s="127">
        <v>12</v>
      </c>
      <c r="H938" s="103">
        <v>2014</v>
      </c>
      <c r="I938" s="128">
        <v>42004</v>
      </c>
      <c r="J938" s="128"/>
      <c r="K938" s="127" t="s">
        <v>11658</v>
      </c>
      <c r="L938" s="126" t="s">
        <v>153</v>
      </c>
      <c r="M938" s="141" t="s">
        <v>154</v>
      </c>
      <c r="N938" s="126" t="s">
        <v>153</v>
      </c>
      <c r="O938" s="127" t="s">
        <v>98</v>
      </c>
      <c r="P938" s="127" t="s">
        <v>98</v>
      </c>
      <c r="Q938" s="416">
        <v>900000</v>
      </c>
      <c r="R938" s="103"/>
      <c r="S938" s="127"/>
      <c r="T938" s="127"/>
      <c r="U938" s="120">
        <v>41964</v>
      </c>
      <c r="V938" s="523">
        <f t="shared" si="228"/>
        <v>-40</v>
      </c>
      <c r="W938" s="127"/>
      <c r="X938" s="141" t="s">
        <v>12027</v>
      </c>
      <c r="Y938" s="424" t="s">
        <v>12028</v>
      </c>
      <c r="Z938" s="126" t="s">
        <v>2838</v>
      </c>
      <c r="AA938" s="103"/>
      <c r="AB938" s="126" t="s">
        <v>635</v>
      </c>
      <c r="AC938" s="103"/>
      <c r="AD938" s="103"/>
      <c r="AE938" s="103"/>
      <c r="AF938" s="121" t="s">
        <v>12004</v>
      </c>
      <c r="AG938" s="126"/>
      <c r="AH938" s="524"/>
      <c r="AI938" s="524"/>
      <c r="AJ938" s="121"/>
      <c r="AK938" s="121"/>
      <c r="AL938" s="121"/>
      <c r="AM938" s="120"/>
      <c r="AN938" s="120"/>
      <c r="AO938" s="120"/>
      <c r="AP938" s="121"/>
      <c r="AQ938" s="525"/>
      <c r="AR938" s="525">
        <f t="shared" ca="1" si="227"/>
        <v>42347</v>
      </c>
      <c r="AS938" s="121"/>
      <c r="AT938" s="126"/>
      <c r="AU938" s="121"/>
      <c r="AV938" s="120"/>
      <c r="AX938" s="121"/>
      <c r="AZ938" s="690">
        <v>42060</v>
      </c>
      <c r="BA938" s="120">
        <v>42066</v>
      </c>
      <c r="BB938" s="121"/>
      <c r="BC938" s="522">
        <f t="shared" si="230"/>
        <v>900000</v>
      </c>
      <c r="BD938" s="516">
        <f>BC938-BE938</f>
        <v>0</v>
      </c>
      <c r="BE938" s="522">
        <v>900000</v>
      </c>
      <c r="BF938" s="122">
        <v>42067</v>
      </c>
      <c r="BG938" s="141" t="s">
        <v>116</v>
      </c>
      <c r="BH938" s="121" t="s">
        <v>11815</v>
      </c>
      <c r="BI938" s="122">
        <v>42067</v>
      </c>
      <c r="BJ938" s="190">
        <v>42100</v>
      </c>
      <c r="BK938" s="526" t="s">
        <v>167</v>
      </c>
      <c r="BL938" s="534">
        <f>F938</f>
        <v>900000</v>
      </c>
      <c r="BQ938" t="str">
        <f t="shared" si="221"/>
        <v>IBS</v>
      </c>
      <c r="BR938" t="str">
        <f t="shared" si="222"/>
        <v>HK-14-2131</v>
      </c>
      <c r="BS938" s="91">
        <f t="shared" si="223"/>
        <v>2014</v>
      </c>
      <c r="BT938">
        <f t="shared" si="231"/>
        <v>42060</v>
      </c>
      <c r="BU938" s="91">
        <f t="shared" si="231"/>
        <v>42066</v>
      </c>
      <c r="BW938" t="str">
        <f t="shared" si="224"/>
        <v>Site : Nusa Lembongan - DPR_01N052</v>
      </c>
      <c r="BX938" t="str">
        <f t="shared" si="225"/>
        <v>Tipe Tower : SST</v>
      </c>
      <c r="BY938">
        <f t="shared" si="226"/>
        <v>2100002630</v>
      </c>
      <c r="BZ938" s="92" t="str">
        <f t="shared" si="226"/>
        <v>Tower Assesment</v>
      </c>
      <c r="CD938" s="531"/>
      <c r="CE938" s="90">
        <v>900000</v>
      </c>
    </row>
    <row r="939" spans="2:83" ht="15" customHeight="1" x14ac:dyDescent="0.25">
      <c r="B939" s="103">
        <f t="shared" si="229"/>
        <v>790</v>
      </c>
      <c r="C939" s="126" t="s">
        <v>12029</v>
      </c>
      <c r="D939" s="332">
        <v>2100003543</v>
      </c>
      <c r="E939" s="688" t="s">
        <v>150</v>
      </c>
      <c r="F939" s="689">
        <v>900000</v>
      </c>
      <c r="G939" s="127" t="s">
        <v>171</v>
      </c>
      <c r="H939" s="103">
        <v>2015</v>
      </c>
      <c r="I939" s="128">
        <v>42144</v>
      </c>
      <c r="J939" s="128">
        <v>42150</v>
      </c>
      <c r="K939" s="127" t="s">
        <v>11658</v>
      </c>
      <c r="L939" s="126" t="s">
        <v>153</v>
      </c>
      <c r="M939" s="141" t="s">
        <v>154</v>
      </c>
      <c r="N939" s="126" t="s">
        <v>153</v>
      </c>
      <c r="O939" s="127" t="s">
        <v>98</v>
      </c>
      <c r="P939" s="127" t="s">
        <v>98</v>
      </c>
      <c r="Q939" s="416">
        <v>900000</v>
      </c>
      <c r="R939" s="103"/>
      <c r="S939" s="127"/>
      <c r="T939" s="127"/>
      <c r="U939" s="120">
        <v>41964</v>
      </c>
      <c r="V939" s="523">
        <f t="shared" si="228"/>
        <v>-180</v>
      </c>
      <c r="W939" s="127"/>
      <c r="X939" s="141" t="s">
        <v>12030</v>
      </c>
      <c r="Y939" s="424" t="s">
        <v>12031</v>
      </c>
      <c r="Z939" s="126" t="s">
        <v>2838</v>
      </c>
      <c r="AA939" s="103"/>
      <c r="AB939" s="126" t="s">
        <v>635</v>
      </c>
      <c r="AC939" s="103"/>
      <c r="AD939" s="103"/>
      <c r="AE939" s="103"/>
      <c r="AF939" s="121" t="s">
        <v>12004</v>
      </c>
      <c r="AG939" s="126"/>
      <c r="AH939" s="524"/>
      <c r="AI939" s="524"/>
      <c r="AJ939" s="121"/>
      <c r="AK939" s="121"/>
      <c r="AL939" s="121"/>
      <c r="AM939" s="120"/>
      <c r="AN939" s="120"/>
      <c r="AO939" s="120"/>
      <c r="AP939" s="121"/>
      <c r="AQ939" s="525"/>
      <c r="AR939" s="525">
        <f t="shared" ca="1" si="227"/>
        <v>42347</v>
      </c>
      <c r="AS939" s="121"/>
      <c r="AT939" s="121"/>
      <c r="AU939" s="121">
        <v>0</v>
      </c>
      <c r="AV939" s="122"/>
      <c r="AX939" s="121"/>
      <c r="AY939" s="89"/>
      <c r="AZ939" s="120">
        <v>42151</v>
      </c>
      <c r="BA939" s="120">
        <v>42173</v>
      </c>
      <c r="BB939" s="121">
        <v>5000013861</v>
      </c>
      <c r="BC939" s="522">
        <f t="shared" si="230"/>
        <v>900000</v>
      </c>
      <c r="BD939" s="121"/>
      <c r="BE939" s="516"/>
      <c r="BF939" s="122">
        <v>42177</v>
      </c>
      <c r="BG939" s="88" t="s">
        <v>242</v>
      </c>
      <c r="BH939" s="121" t="s">
        <v>178</v>
      </c>
      <c r="BI939" s="122">
        <v>42179</v>
      </c>
      <c r="BJ939" s="190"/>
      <c r="BK939" s="526" t="s">
        <v>167</v>
      </c>
      <c r="BL939" s="534">
        <v>900000</v>
      </c>
      <c r="BQ939" t="str">
        <f t="shared" si="221"/>
        <v>IBS</v>
      </c>
      <c r="BR939" t="str">
        <f t="shared" si="222"/>
        <v>HK-14-2132</v>
      </c>
      <c r="BS939" s="91">
        <f t="shared" si="223"/>
        <v>2015</v>
      </c>
      <c r="BT939">
        <f t="shared" si="231"/>
        <v>42151</v>
      </c>
      <c r="BU939" s="91">
        <f t="shared" si="231"/>
        <v>42173</v>
      </c>
      <c r="BW939" t="str">
        <f t="shared" si="224"/>
        <v>Site : Padang Bay - DPR_01N056</v>
      </c>
      <c r="BX939" t="str">
        <f t="shared" si="225"/>
        <v>Tipe Tower : SST</v>
      </c>
      <c r="BY939">
        <f t="shared" si="226"/>
        <v>2100003543</v>
      </c>
      <c r="BZ939" s="92" t="str">
        <f t="shared" si="226"/>
        <v>Tower OK Assesment</v>
      </c>
      <c r="CD939" s="531">
        <v>13</v>
      </c>
      <c r="CE939" s="90">
        <v>900000</v>
      </c>
    </row>
    <row r="940" spans="2:83" ht="15" customHeight="1" x14ac:dyDescent="0.25">
      <c r="B940" s="103">
        <f t="shared" si="229"/>
        <v>791</v>
      </c>
      <c r="C940" s="126" t="s">
        <v>12032</v>
      </c>
      <c r="D940" s="126">
        <v>2100003587</v>
      </c>
      <c r="E940" s="126" t="s">
        <v>334</v>
      </c>
      <c r="F940" s="522">
        <v>6400000</v>
      </c>
      <c r="G940" s="127" t="s">
        <v>335</v>
      </c>
      <c r="H940" s="103">
        <v>2015</v>
      </c>
      <c r="I940" s="128">
        <v>42150</v>
      </c>
      <c r="J940" s="128">
        <v>42171</v>
      </c>
      <c r="K940" s="127" t="s">
        <v>11658</v>
      </c>
      <c r="L940" s="126" t="s">
        <v>153</v>
      </c>
      <c r="M940" s="141" t="s">
        <v>154</v>
      </c>
      <c r="N940" s="126" t="s">
        <v>153</v>
      </c>
      <c r="O940" s="127" t="s">
        <v>98</v>
      </c>
      <c r="P940" s="127" t="s">
        <v>98</v>
      </c>
      <c r="Q940" s="416">
        <v>6400000</v>
      </c>
      <c r="R940" s="103"/>
      <c r="S940" s="127"/>
      <c r="T940" s="127"/>
      <c r="U940" s="120">
        <v>41964</v>
      </c>
      <c r="V940" s="523">
        <f t="shared" si="228"/>
        <v>-186</v>
      </c>
      <c r="W940" s="127"/>
      <c r="X940" s="141" t="s">
        <v>12033</v>
      </c>
      <c r="Y940" s="424" t="s">
        <v>12034</v>
      </c>
      <c r="Z940" s="126" t="s">
        <v>2838</v>
      </c>
      <c r="AA940" s="103"/>
      <c r="AB940" s="126" t="s">
        <v>635</v>
      </c>
      <c r="AC940" s="103"/>
      <c r="AD940" s="103"/>
      <c r="AE940" s="103"/>
      <c r="AF940" s="121" t="s">
        <v>12004</v>
      </c>
      <c r="AG940" s="126"/>
      <c r="AH940" s="524"/>
      <c r="AI940" s="524"/>
      <c r="AJ940" s="121"/>
      <c r="AK940" s="121"/>
      <c r="AL940" s="121"/>
      <c r="AM940" s="120"/>
      <c r="AN940" s="120"/>
      <c r="AO940" s="120"/>
      <c r="AP940" s="121"/>
      <c r="AQ940" s="525"/>
      <c r="AR940" s="525">
        <f t="shared" ca="1" si="227"/>
        <v>42347</v>
      </c>
      <c r="AS940" s="121"/>
      <c r="AT940" s="121"/>
      <c r="AU940" s="121">
        <v>0</v>
      </c>
      <c r="AV940" s="122"/>
      <c r="AX940" s="121"/>
      <c r="AZ940" s="691">
        <v>42172</v>
      </c>
      <c r="BA940" s="120">
        <v>42178</v>
      </c>
      <c r="BB940" s="121"/>
      <c r="BC940" s="522">
        <f t="shared" si="230"/>
        <v>6400000</v>
      </c>
      <c r="BD940" s="121"/>
      <c r="BE940" s="516"/>
      <c r="BF940" s="122">
        <v>42178</v>
      </c>
      <c r="BG940" s="141" t="s">
        <v>116</v>
      </c>
      <c r="BH940" s="121" t="s">
        <v>340</v>
      </c>
      <c r="BI940" s="122">
        <v>42179</v>
      </c>
      <c r="BJ940" s="190">
        <v>42214</v>
      </c>
      <c r="BK940" s="526" t="s">
        <v>167</v>
      </c>
      <c r="BL940" s="692">
        <v>6400000</v>
      </c>
      <c r="BQ940" t="str">
        <f t="shared" si="221"/>
        <v>IBS</v>
      </c>
      <c r="BR940" t="str">
        <f t="shared" si="222"/>
        <v>HK-14-2133</v>
      </c>
      <c r="BS940" s="91">
        <f t="shared" si="223"/>
        <v>2015</v>
      </c>
      <c r="BT940">
        <f t="shared" si="231"/>
        <v>42172</v>
      </c>
      <c r="BU940" s="91">
        <f t="shared" si="231"/>
        <v>42178</v>
      </c>
      <c r="BW940" t="str">
        <f t="shared" si="224"/>
        <v>Site : Bukit Kapas - DPR_01N064</v>
      </c>
      <c r="BX940" t="str">
        <f t="shared" si="225"/>
        <v>Tipe Tower : SST</v>
      </c>
      <c r="BY940">
        <f t="shared" si="226"/>
        <v>2100003587</v>
      </c>
      <c r="BZ940" s="92" t="str">
        <f t="shared" si="226"/>
        <v>Strengthening Design Analys</v>
      </c>
      <c r="CD940" s="531" t="s">
        <v>263</v>
      </c>
      <c r="CE940" s="90">
        <v>6400000</v>
      </c>
    </row>
    <row r="941" spans="2:83" ht="15" customHeight="1" x14ac:dyDescent="0.25">
      <c r="B941" s="103">
        <f t="shared" si="229"/>
        <v>792</v>
      </c>
      <c r="C941" s="126" t="s">
        <v>12035</v>
      </c>
      <c r="D941" s="126">
        <v>2100003387</v>
      </c>
      <c r="E941" s="688" t="s">
        <v>150</v>
      </c>
      <c r="F941" s="689">
        <v>900000</v>
      </c>
      <c r="G941" s="127" t="s">
        <v>151</v>
      </c>
      <c r="H941" s="103">
        <v>2015</v>
      </c>
      <c r="I941" s="128">
        <v>42121</v>
      </c>
      <c r="J941" s="128">
        <v>42124</v>
      </c>
      <c r="K941" s="127" t="s">
        <v>11658</v>
      </c>
      <c r="L941" s="126" t="s">
        <v>153</v>
      </c>
      <c r="M941" s="141" t="s">
        <v>154</v>
      </c>
      <c r="N941" s="126" t="s">
        <v>153</v>
      </c>
      <c r="O941" s="127" t="s">
        <v>98</v>
      </c>
      <c r="P941" s="127" t="s">
        <v>98</v>
      </c>
      <c r="Q941" s="416">
        <v>900000</v>
      </c>
      <c r="R941" s="103"/>
      <c r="S941" s="127"/>
      <c r="T941" s="127"/>
      <c r="U941" s="120">
        <v>41964</v>
      </c>
      <c r="V941" s="523">
        <f t="shared" si="228"/>
        <v>-157</v>
      </c>
      <c r="W941" s="127"/>
      <c r="X941" s="141" t="s">
        <v>12036</v>
      </c>
      <c r="Y941" s="424" t="s">
        <v>12037</v>
      </c>
      <c r="Z941" s="126" t="s">
        <v>2838</v>
      </c>
      <c r="AA941" s="103"/>
      <c r="AB941" s="126" t="s">
        <v>635</v>
      </c>
      <c r="AC941" s="103"/>
      <c r="AD941" s="103"/>
      <c r="AE941" s="103"/>
      <c r="AF941" s="121" t="s">
        <v>12004</v>
      </c>
      <c r="AG941" s="126"/>
      <c r="AH941" s="524"/>
      <c r="AI941" s="524"/>
      <c r="AJ941" s="121"/>
      <c r="AK941" s="121"/>
      <c r="AL941" s="121"/>
      <c r="AM941" s="120"/>
      <c r="AN941" s="120"/>
      <c r="AO941" s="120"/>
      <c r="AP941" s="121"/>
      <c r="AQ941" s="525"/>
      <c r="AR941" s="525">
        <f t="shared" ca="1" si="227"/>
        <v>42347</v>
      </c>
      <c r="AS941" s="121"/>
      <c r="AT941" s="121"/>
      <c r="AU941" s="121">
        <v>0</v>
      </c>
      <c r="AV941" s="122"/>
      <c r="AX941" s="121"/>
      <c r="AZ941" s="690">
        <v>42132</v>
      </c>
      <c r="BA941" s="98">
        <v>42152</v>
      </c>
      <c r="BB941" s="104">
        <v>5000013113</v>
      </c>
      <c r="BC941" s="522">
        <f t="shared" si="230"/>
        <v>900000</v>
      </c>
      <c r="BD941" s="516">
        <f>BC941</f>
        <v>900000</v>
      </c>
      <c r="BE941" s="516">
        <f>BD941</f>
        <v>900000</v>
      </c>
      <c r="BF941" s="87">
        <v>42153</v>
      </c>
      <c r="BG941" s="88" t="s">
        <v>116</v>
      </c>
      <c r="BH941" s="121" t="s">
        <v>282</v>
      </c>
      <c r="BI941" s="122">
        <v>42158</v>
      </c>
      <c r="BJ941" s="190">
        <v>42178</v>
      </c>
      <c r="BK941" s="526" t="s">
        <v>167</v>
      </c>
      <c r="BL941" s="534">
        <f>F941</f>
        <v>900000</v>
      </c>
      <c r="BQ941" t="str">
        <f t="shared" si="221"/>
        <v>IBS</v>
      </c>
      <c r="BR941" t="str">
        <f t="shared" si="222"/>
        <v>HK-14-2134</v>
      </c>
      <c r="BS941" s="91">
        <f t="shared" si="223"/>
        <v>2015</v>
      </c>
      <c r="BT941">
        <f t="shared" si="231"/>
        <v>42132</v>
      </c>
      <c r="BU941" s="91">
        <f t="shared" si="231"/>
        <v>42152</v>
      </c>
      <c r="BW941" t="str">
        <f t="shared" si="224"/>
        <v>Site : Banyu Poh - DPR_01N065</v>
      </c>
      <c r="BX941" t="str">
        <f t="shared" si="225"/>
        <v>Tipe Tower : SST</v>
      </c>
      <c r="BY941">
        <f t="shared" si="226"/>
        <v>2100003387</v>
      </c>
      <c r="BZ941" s="92" t="str">
        <f t="shared" si="226"/>
        <v>Tower OK Assesment</v>
      </c>
      <c r="CD941" s="531"/>
      <c r="CE941" s="90">
        <v>900000</v>
      </c>
    </row>
    <row r="942" spans="2:83" ht="15" customHeight="1" x14ac:dyDescent="0.25">
      <c r="B942" s="103">
        <f t="shared" si="229"/>
        <v>793</v>
      </c>
      <c r="C942" s="126" t="s">
        <v>12038</v>
      </c>
      <c r="D942" s="332">
        <v>2100003543</v>
      </c>
      <c r="E942" s="688" t="s">
        <v>150</v>
      </c>
      <c r="F942" s="689">
        <v>900000</v>
      </c>
      <c r="G942" s="127" t="s">
        <v>171</v>
      </c>
      <c r="H942" s="103">
        <v>2015</v>
      </c>
      <c r="I942" s="128">
        <v>42144</v>
      </c>
      <c r="J942" s="128">
        <v>42150</v>
      </c>
      <c r="K942" s="127" t="s">
        <v>11658</v>
      </c>
      <c r="L942" s="126" t="s">
        <v>153</v>
      </c>
      <c r="M942" s="141" t="s">
        <v>154</v>
      </c>
      <c r="N942" s="126" t="s">
        <v>153</v>
      </c>
      <c r="O942" s="127" t="s">
        <v>98</v>
      </c>
      <c r="P942" s="127" t="s">
        <v>98</v>
      </c>
      <c r="Q942" s="416">
        <v>900000</v>
      </c>
      <c r="R942" s="103"/>
      <c r="S942" s="127"/>
      <c r="T942" s="127"/>
      <c r="U942" s="120">
        <v>41964</v>
      </c>
      <c r="V942" s="523">
        <f t="shared" si="228"/>
        <v>-180</v>
      </c>
      <c r="W942" s="127"/>
      <c r="X942" s="141" t="s">
        <v>12039</v>
      </c>
      <c r="Y942" s="424" t="s">
        <v>12040</v>
      </c>
      <c r="Z942" s="126" t="s">
        <v>2838</v>
      </c>
      <c r="AA942" s="103"/>
      <c r="AB942" s="126" t="s">
        <v>635</v>
      </c>
      <c r="AC942" s="103"/>
      <c r="AD942" s="103"/>
      <c r="AE942" s="103"/>
      <c r="AF942" s="121" t="s">
        <v>12004</v>
      </c>
      <c r="AG942" s="126"/>
      <c r="AH942" s="524"/>
      <c r="AI942" s="524"/>
      <c r="AJ942" s="121"/>
      <c r="AK942" s="121"/>
      <c r="AL942" s="121"/>
      <c r="AM942" s="120"/>
      <c r="AN942" s="120"/>
      <c r="AO942" s="120"/>
      <c r="AP942" s="121"/>
      <c r="AQ942" s="525"/>
      <c r="AR942" s="525">
        <f t="shared" ca="1" si="227"/>
        <v>42347</v>
      </c>
      <c r="AS942" s="121"/>
      <c r="AT942" s="121"/>
      <c r="AU942" s="121">
        <v>0</v>
      </c>
      <c r="AV942" s="122"/>
      <c r="AX942" s="121"/>
      <c r="AY942" s="89"/>
      <c r="AZ942" s="120">
        <v>42151</v>
      </c>
      <c r="BA942" s="120">
        <v>42173</v>
      </c>
      <c r="BB942" s="121">
        <v>5000013861</v>
      </c>
      <c r="BC942" s="522">
        <f t="shared" si="230"/>
        <v>900000</v>
      </c>
      <c r="BD942" s="121"/>
      <c r="BE942" s="516"/>
      <c r="BF942" s="122">
        <v>42177</v>
      </c>
      <c r="BG942" s="88" t="s">
        <v>116</v>
      </c>
      <c r="BH942" s="121" t="s">
        <v>178</v>
      </c>
      <c r="BI942" s="122">
        <v>42179</v>
      </c>
      <c r="BJ942" s="190">
        <v>42199</v>
      </c>
      <c r="BK942" s="526" t="s">
        <v>167</v>
      </c>
      <c r="BL942" s="534">
        <v>900000</v>
      </c>
      <c r="BQ942" t="str">
        <f t="shared" si="221"/>
        <v>IBS</v>
      </c>
      <c r="BR942" t="str">
        <f t="shared" si="222"/>
        <v>HK-14-2135</v>
      </c>
      <c r="BS942" s="91">
        <f t="shared" si="223"/>
        <v>2015</v>
      </c>
      <c r="BT942">
        <f t="shared" si="231"/>
        <v>42151</v>
      </c>
      <c r="BU942" s="91">
        <f t="shared" si="231"/>
        <v>42173</v>
      </c>
      <c r="BW942" t="str">
        <f t="shared" si="224"/>
        <v>Site : Unram - DPR_02N003</v>
      </c>
      <c r="BX942" t="str">
        <f t="shared" si="225"/>
        <v>Tipe Tower : SST</v>
      </c>
      <c r="BY942">
        <f t="shared" si="226"/>
        <v>2100003543</v>
      </c>
      <c r="BZ942" s="92" t="str">
        <f t="shared" si="226"/>
        <v>Tower OK Assesment</v>
      </c>
      <c r="CD942" s="531">
        <v>13</v>
      </c>
      <c r="CE942" s="90">
        <v>900000</v>
      </c>
    </row>
    <row r="943" spans="2:83" ht="15" customHeight="1" x14ac:dyDescent="0.25">
      <c r="B943" s="103">
        <f t="shared" si="229"/>
        <v>794</v>
      </c>
      <c r="C943" s="126" t="s">
        <v>12041</v>
      </c>
      <c r="D943" s="126">
        <v>2100003387</v>
      </c>
      <c r="E943" s="688" t="s">
        <v>150</v>
      </c>
      <c r="F943" s="689">
        <v>900000</v>
      </c>
      <c r="G943" s="127" t="s">
        <v>151</v>
      </c>
      <c r="H943" s="103">
        <v>2015</v>
      </c>
      <c r="I943" s="128">
        <v>42121</v>
      </c>
      <c r="J943" s="128">
        <v>42124</v>
      </c>
      <c r="K943" s="127" t="s">
        <v>11658</v>
      </c>
      <c r="L943" s="126" t="s">
        <v>153</v>
      </c>
      <c r="M943" s="141" t="s">
        <v>154</v>
      </c>
      <c r="N943" s="126" t="s">
        <v>153</v>
      </c>
      <c r="O943" s="127" t="s">
        <v>98</v>
      </c>
      <c r="P943" s="127" t="s">
        <v>98</v>
      </c>
      <c r="Q943" s="416">
        <v>900000</v>
      </c>
      <c r="R943" s="103"/>
      <c r="S943" s="127"/>
      <c r="T943" s="127"/>
      <c r="U943" s="120">
        <v>41964</v>
      </c>
      <c r="V943" s="523">
        <f t="shared" si="228"/>
        <v>-157</v>
      </c>
      <c r="W943" s="127"/>
      <c r="X943" s="141" t="s">
        <v>12042</v>
      </c>
      <c r="Y943" s="424" t="s">
        <v>12043</v>
      </c>
      <c r="Z943" s="126" t="s">
        <v>2838</v>
      </c>
      <c r="AA943" s="103"/>
      <c r="AB943" s="126" t="s">
        <v>635</v>
      </c>
      <c r="AC943" s="103"/>
      <c r="AD943" s="103"/>
      <c r="AE943" s="103"/>
      <c r="AF943" s="121" t="s">
        <v>12004</v>
      </c>
      <c r="AG943" s="126"/>
      <c r="AH943" s="524"/>
      <c r="AI943" s="524"/>
      <c r="AJ943" s="121"/>
      <c r="AK943" s="121"/>
      <c r="AL943" s="121"/>
      <c r="AM943" s="120"/>
      <c r="AN943" s="120"/>
      <c r="AO943" s="120"/>
      <c r="AP943" s="121"/>
      <c r="AQ943" s="525"/>
      <c r="AR943" s="525">
        <f t="shared" ca="1" si="227"/>
        <v>42347</v>
      </c>
      <c r="AS943" s="121"/>
      <c r="AT943" s="121"/>
      <c r="AU943" s="121">
        <v>0</v>
      </c>
      <c r="AV943" s="122"/>
      <c r="AX943" s="121"/>
      <c r="AZ943" s="616">
        <v>42132</v>
      </c>
      <c r="BA943" s="98">
        <v>42152</v>
      </c>
      <c r="BB943" s="104">
        <v>5000013113</v>
      </c>
      <c r="BC943" s="522">
        <f t="shared" si="230"/>
        <v>900000</v>
      </c>
      <c r="BD943" s="516">
        <f>BC943</f>
        <v>900000</v>
      </c>
      <c r="BE943" s="516">
        <f>BD943</f>
        <v>900000</v>
      </c>
      <c r="BF943" s="87">
        <v>42153</v>
      </c>
      <c r="BG943" s="88" t="s">
        <v>116</v>
      </c>
      <c r="BH943" s="121" t="s">
        <v>282</v>
      </c>
      <c r="BI943" s="122">
        <v>42158</v>
      </c>
      <c r="BJ943" s="190">
        <v>42178</v>
      </c>
      <c r="BK943" s="526" t="s">
        <v>167</v>
      </c>
      <c r="BL943" s="534">
        <f>F943</f>
        <v>900000</v>
      </c>
      <c r="BQ943" t="str">
        <f t="shared" si="221"/>
        <v>IBS</v>
      </c>
      <c r="BR943" t="str">
        <f t="shared" si="222"/>
        <v>HK-14-2136</v>
      </c>
      <c r="BS943" s="91">
        <f t="shared" si="223"/>
        <v>2015</v>
      </c>
      <c r="BT943">
        <f t="shared" si="231"/>
        <v>42132</v>
      </c>
      <c r="BU943" s="91">
        <f t="shared" si="231"/>
        <v>42152</v>
      </c>
      <c r="BW943" t="str">
        <f t="shared" si="224"/>
        <v>Site : Batu Layar - DPR_02N006</v>
      </c>
      <c r="BX943" t="str">
        <f t="shared" si="225"/>
        <v>Tipe Tower : SST</v>
      </c>
      <c r="BY943">
        <f t="shared" si="226"/>
        <v>2100003387</v>
      </c>
      <c r="BZ943" s="92" t="str">
        <f t="shared" si="226"/>
        <v>Tower OK Assesment</v>
      </c>
      <c r="CD943" s="531"/>
      <c r="CE943" s="90">
        <v>900000</v>
      </c>
    </row>
    <row r="944" spans="2:83" ht="15" customHeight="1" x14ac:dyDescent="0.25">
      <c r="B944" s="103">
        <f t="shared" si="229"/>
        <v>795</v>
      </c>
      <c r="C944" s="126" t="s">
        <v>12044</v>
      </c>
      <c r="D944" s="126">
        <v>2100003387</v>
      </c>
      <c r="E944" s="688" t="s">
        <v>150</v>
      </c>
      <c r="F944" s="689">
        <v>900000</v>
      </c>
      <c r="G944" s="127" t="s">
        <v>151</v>
      </c>
      <c r="H944" s="103">
        <v>2015</v>
      </c>
      <c r="I944" s="128">
        <v>42121</v>
      </c>
      <c r="J944" s="128">
        <v>42124</v>
      </c>
      <c r="K944" s="127" t="s">
        <v>11658</v>
      </c>
      <c r="L944" s="126" t="s">
        <v>153</v>
      </c>
      <c r="M944" s="141" t="s">
        <v>154</v>
      </c>
      <c r="N944" s="126" t="s">
        <v>153</v>
      </c>
      <c r="O944" s="127" t="s">
        <v>98</v>
      </c>
      <c r="P944" s="127" t="s">
        <v>98</v>
      </c>
      <c r="Q944" s="416">
        <v>900000</v>
      </c>
      <c r="R944" s="103"/>
      <c r="S944" s="127"/>
      <c r="T944" s="127"/>
      <c r="U944" s="120">
        <v>41967</v>
      </c>
      <c r="V944" s="523">
        <f t="shared" si="228"/>
        <v>-154</v>
      </c>
      <c r="W944" s="127"/>
      <c r="X944" s="141" t="s">
        <v>12045</v>
      </c>
      <c r="Y944" s="424" t="s">
        <v>12046</v>
      </c>
      <c r="Z944" s="126" t="s">
        <v>2838</v>
      </c>
      <c r="AA944" s="103"/>
      <c r="AB944" s="126" t="s">
        <v>635</v>
      </c>
      <c r="AC944" s="103"/>
      <c r="AD944" s="103"/>
      <c r="AE944" s="103"/>
      <c r="AF944" s="121" t="s">
        <v>12004</v>
      </c>
      <c r="AG944" s="126"/>
      <c r="AH944" s="524"/>
      <c r="AI944" s="524"/>
      <c r="AJ944" s="121"/>
      <c r="AK944" s="121"/>
      <c r="AL944" s="121"/>
      <c r="AM944" s="120"/>
      <c r="AN944" s="120"/>
      <c r="AO944" s="120"/>
      <c r="AP944" s="121"/>
      <c r="AQ944" s="525"/>
      <c r="AR944" s="525">
        <f t="shared" ca="1" si="227"/>
        <v>42347</v>
      </c>
      <c r="AS944" s="121"/>
      <c r="AT944" s="121"/>
      <c r="AU944" s="121">
        <v>0</v>
      </c>
      <c r="AV944" s="122"/>
      <c r="AX944" s="121"/>
      <c r="AZ944" s="542">
        <v>42132</v>
      </c>
      <c r="BA944" s="98">
        <v>42152</v>
      </c>
      <c r="BB944" s="104">
        <v>5000013113</v>
      </c>
      <c r="BC944" s="522">
        <f t="shared" si="230"/>
        <v>900000</v>
      </c>
      <c r="BD944" s="516">
        <f>BC944</f>
        <v>900000</v>
      </c>
      <c r="BE944" s="516">
        <f>BD944</f>
        <v>900000</v>
      </c>
      <c r="BF944" s="87">
        <v>42153</v>
      </c>
      <c r="BG944" s="88" t="s">
        <v>116</v>
      </c>
      <c r="BH944" s="121" t="s">
        <v>282</v>
      </c>
      <c r="BI944" s="122">
        <v>42158</v>
      </c>
      <c r="BJ944" s="190">
        <v>42178</v>
      </c>
      <c r="BK944" s="526" t="s">
        <v>167</v>
      </c>
      <c r="BL944" s="534">
        <f>F944</f>
        <v>900000</v>
      </c>
      <c r="BQ944" t="str">
        <f t="shared" si="221"/>
        <v>IBS</v>
      </c>
      <c r="BR944" t="str">
        <f t="shared" si="222"/>
        <v>HK-14-2137</v>
      </c>
      <c r="BS944" s="91">
        <f t="shared" si="223"/>
        <v>2015</v>
      </c>
      <c r="BT944">
        <f t="shared" si="231"/>
        <v>42132</v>
      </c>
      <c r="BU944" s="91">
        <f t="shared" si="231"/>
        <v>42152</v>
      </c>
      <c r="BW944" t="str">
        <f t="shared" si="224"/>
        <v>Site : Dawan - DPR_R4</v>
      </c>
      <c r="BX944" t="str">
        <f t="shared" si="225"/>
        <v>Tipe Tower : SST</v>
      </c>
      <c r="BY944">
        <f t="shared" si="226"/>
        <v>2100003387</v>
      </c>
      <c r="BZ944" s="92" t="str">
        <f t="shared" si="226"/>
        <v>Tower OK Assesment</v>
      </c>
      <c r="CD944" s="531"/>
      <c r="CE944" s="90">
        <v>900000</v>
      </c>
    </row>
    <row r="945" spans="2:83" ht="15" customHeight="1" x14ac:dyDescent="0.25">
      <c r="B945" s="103">
        <f t="shared" si="229"/>
        <v>796</v>
      </c>
      <c r="C945" s="126" t="s">
        <v>12047</v>
      </c>
      <c r="D945" s="126">
        <v>2100003101</v>
      </c>
      <c r="E945" s="121" t="s">
        <v>12048</v>
      </c>
      <c r="F945" s="522">
        <v>4400000</v>
      </c>
      <c r="G945" s="127" t="s">
        <v>189</v>
      </c>
      <c r="H945" s="103">
        <v>2015</v>
      </c>
      <c r="I945" s="128">
        <v>42079</v>
      </c>
      <c r="J945" s="128"/>
      <c r="K945" s="127" t="s">
        <v>11658</v>
      </c>
      <c r="L945" s="126" t="s">
        <v>153</v>
      </c>
      <c r="M945" s="141" t="s">
        <v>154</v>
      </c>
      <c r="N945" s="126" t="s">
        <v>153</v>
      </c>
      <c r="O945" s="127" t="s">
        <v>98</v>
      </c>
      <c r="P945" s="127" t="s">
        <v>98</v>
      </c>
      <c r="Q945" s="416">
        <v>6800000</v>
      </c>
      <c r="R945" s="103"/>
      <c r="S945" s="127"/>
      <c r="T945" s="127"/>
      <c r="U945" s="120">
        <v>41967</v>
      </c>
      <c r="V945" s="523">
        <f t="shared" si="228"/>
        <v>-112</v>
      </c>
      <c r="W945" s="127"/>
      <c r="X945" s="141" t="s">
        <v>12049</v>
      </c>
      <c r="Y945" s="424" t="s">
        <v>12050</v>
      </c>
      <c r="Z945" s="126" t="s">
        <v>2838</v>
      </c>
      <c r="AA945" s="103"/>
      <c r="AB945" s="126" t="s">
        <v>635</v>
      </c>
      <c r="AC945" s="103"/>
      <c r="AD945" s="103"/>
      <c r="AE945" s="103"/>
      <c r="AF945" s="121" t="s">
        <v>12051</v>
      </c>
      <c r="AG945" s="126"/>
      <c r="AH945" s="524"/>
      <c r="AI945" s="524"/>
      <c r="AJ945" s="121"/>
      <c r="AK945" s="121"/>
      <c r="AL945" s="121"/>
      <c r="AM945" s="120"/>
      <c r="AN945" s="120"/>
      <c r="AO945" s="120"/>
      <c r="AP945" s="121"/>
      <c r="AQ945" s="525"/>
      <c r="AR945" s="525">
        <f t="shared" ca="1" si="227"/>
        <v>42347</v>
      </c>
      <c r="AS945" s="121"/>
      <c r="AT945" s="121"/>
      <c r="AU945" s="121">
        <v>0</v>
      </c>
      <c r="AV945" s="122"/>
      <c r="AX945" s="121"/>
      <c r="AZ945" s="542">
        <v>42178</v>
      </c>
      <c r="BA945" s="120">
        <v>42178</v>
      </c>
      <c r="BB945" s="121"/>
      <c r="BC945" s="522">
        <f t="shared" si="230"/>
        <v>4400000</v>
      </c>
      <c r="BD945" s="121"/>
      <c r="BE945" s="516"/>
      <c r="BF945" s="87">
        <v>42178</v>
      </c>
      <c r="BG945" s="88" t="s">
        <v>116</v>
      </c>
      <c r="BH945" s="121" t="s">
        <v>195</v>
      </c>
      <c r="BI945" s="122">
        <v>42179</v>
      </c>
      <c r="BJ945" s="190">
        <v>42223</v>
      </c>
      <c r="BK945" s="526" t="s">
        <v>167</v>
      </c>
      <c r="BL945" s="516">
        <v>4400000</v>
      </c>
      <c r="BQ945" t="str">
        <f t="shared" si="221"/>
        <v>IBS</v>
      </c>
      <c r="BR945" t="str">
        <f t="shared" si="222"/>
        <v>HK-14-2138</v>
      </c>
      <c r="BS945" s="91">
        <f t="shared" si="223"/>
        <v>2015</v>
      </c>
      <c r="BT945">
        <f t="shared" si="231"/>
        <v>42178</v>
      </c>
      <c r="BU945" s="91">
        <f t="shared" si="231"/>
        <v>42178</v>
      </c>
      <c r="BW945" t="str">
        <f t="shared" si="224"/>
        <v>Site : BTN_Hamzi - MKS_02N017</v>
      </c>
      <c r="BX945" t="str">
        <f t="shared" si="225"/>
        <v>Tipe Tower : SST</v>
      </c>
      <c r="BY945">
        <f t="shared" si="226"/>
        <v>2100003101</v>
      </c>
      <c r="BZ945" s="92" t="str">
        <f t="shared" si="226"/>
        <v>Tower needs strengthening MKS_02N017</v>
      </c>
      <c r="CD945" s="531" t="s">
        <v>198</v>
      </c>
      <c r="CE945" s="90">
        <v>6800000</v>
      </c>
    </row>
    <row r="946" spans="2:83" ht="15" customHeight="1" x14ac:dyDescent="0.25">
      <c r="B946" s="103">
        <f t="shared" si="229"/>
        <v>797</v>
      </c>
      <c r="C946" s="126" t="s">
        <v>12052</v>
      </c>
      <c r="D946" s="126">
        <v>2100002630</v>
      </c>
      <c r="E946" s="121" t="s">
        <v>2838</v>
      </c>
      <c r="F946" s="522">
        <v>900000</v>
      </c>
      <c r="G946" s="127">
        <v>12</v>
      </c>
      <c r="H946" s="103">
        <v>2014</v>
      </c>
      <c r="I946" s="128">
        <v>42004</v>
      </c>
      <c r="J946" s="128"/>
      <c r="K946" s="127" t="s">
        <v>11658</v>
      </c>
      <c r="L946" s="126" t="s">
        <v>153</v>
      </c>
      <c r="M946" s="141" t="s">
        <v>154</v>
      </c>
      <c r="N946" s="126" t="s">
        <v>153</v>
      </c>
      <c r="O946" s="127" t="s">
        <v>98</v>
      </c>
      <c r="P946" s="127" t="s">
        <v>98</v>
      </c>
      <c r="Q946" s="416">
        <v>900000</v>
      </c>
      <c r="R946" s="103"/>
      <c r="S946" s="127"/>
      <c r="T946" s="127"/>
      <c r="U946" s="120">
        <v>41967</v>
      </c>
      <c r="V946" s="523">
        <f t="shared" si="228"/>
        <v>-37</v>
      </c>
      <c r="W946" s="127"/>
      <c r="X946" s="141" t="s">
        <v>12053</v>
      </c>
      <c r="Y946" s="424" t="s">
        <v>12054</v>
      </c>
      <c r="Z946" s="126" t="s">
        <v>2838</v>
      </c>
      <c r="AA946" s="103"/>
      <c r="AB946" s="126" t="s">
        <v>635</v>
      </c>
      <c r="AC946" s="103"/>
      <c r="AD946" s="103"/>
      <c r="AE946" s="103"/>
      <c r="AF946" s="121" t="s">
        <v>12051</v>
      </c>
      <c r="AG946" s="126"/>
      <c r="AH946" s="524"/>
      <c r="AI946" s="524"/>
      <c r="AJ946" s="121"/>
      <c r="AK946" s="121"/>
      <c r="AL946" s="121"/>
      <c r="AM946" s="120"/>
      <c r="AN946" s="120"/>
      <c r="AO946" s="120"/>
      <c r="AP946" s="121"/>
      <c r="AQ946" s="525"/>
      <c r="AR946" s="525">
        <f t="shared" ca="1" si="227"/>
        <v>42347</v>
      </c>
      <c r="AS946" s="121"/>
      <c r="AT946" s="126"/>
      <c r="AU946" s="121"/>
      <c r="AV946" s="120"/>
      <c r="AX946" s="121"/>
      <c r="AZ946" s="120">
        <v>42060</v>
      </c>
      <c r="BA946" s="120">
        <v>42066</v>
      </c>
      <c r="BB946" s="121"/>
      <c r="BC946" s="522">
        <f t="shared" si="230"/>
        <v>900000</v>
      </c>
      <c r="BD946" s="516">
        <f>BC946-BE946</f>
        <v>0</v>
      </c>
      <c r="BE946" s="522">
        <v>900000</v>
      </c>
      <c r="BF946" s="122">
        <v>42067</v>
      </c>
      <c r="BG946" s="141" t="s">
        <v>116</v>
      </c>
      <c r="BH946" s="121" t="s">
        <v>11815</v>
      </c>
      <c r="BI946" s="122">
        <v>42067</v>
      </c>
      <c r="BJ946" s="190">
        <v>42100</v>
      </c>
      <c r="BK946" s="526" t="s">
        <v>167</v>
      </c>
      <c r="BL946" s="534">
        <f>F946</f>
        <v>900000</v>
      </c>
      <c r="BQ946" t="str">
        <f t="shared" si="221"/>
        <v>IBS</v>
      </c>
      <c r="BR946" t="str">
        <f t="shared" si="222"/>
        <v>HK-14-2139</v>
      </c>
      <c r="BS946" s="91">
        <f t="shared" si="223"/>
        <v>2014</v>
      </c>
      <c r="BT946">
        <f t="shared" si="231"/>
        <v>42060</v>
      </c>
      <c r="BU946" s="91">
        <f t="shared" si="231"/>
        <v>42066</v>
      </c>
      <c r="BW946" t="str">
        <f t="shared" si="224"/>
        <v>Site : Adetongeng_Turikale - MKS_04N002</v>
      </c>
      <c r="BX946" t="str">
        <f t="shared" si="225"/>
        <v>Tipe Tower : SST</v>
      </c>
      <c r="BY946">
        <f t="shared" si="226"/>
        <v>2100002630</v>
      </c>
      <c r="BZ946" s="92" t="str">
        <f t="shared" si="226"/>
        <v>Tower Assesment</v>
      </c>
      <c r="CD946" s="531"/>
      <c r="CE946" s="90">
        <v>900000</v>
      </c>
    </row>
    <row r="947" spans="2:83" ht="15" customHeight="1" x14ac:dyDescent="0.25">
      <c r="B947" s="103">
        <f t="shared" si="229"/>
        <v>798</v>
      </c>
      <c r="C947" s="126" t="s">
        <v>12055</v>
      </c>
      <c r="D947" s="126">
        <v>2100004182</v>
      </c>
      <c r="E947" s="683" t="s">
        <v>1350</v>
      </c>
      <c r="F947" s="684">
        <v>3250000</v>
      </c>
      <c r="G947" s="685" t="s">
        <v>979</v>
      </c>
      <c r="H947" s="686">
        <v>2015</v>
      </c>
      <c r="I947" s="687">
        <v>42228</v>
      </c>
      <c r="J947" s="687">
        <v>42235</v>
      </c>
      <c r="K947" s="127" t="s">
        <v>11658</v>
      </c>
      <c r="L947" s="126" t="s">
        <v>153</v>
      </c>
      <c r="M947" s="141" t="s">
        <v>154</v>
      </c>
      <c r="N947" s="126" t="s">
        <v>153</v>
      </c>
      <c r="O947" s="127" t="s">
        <v>98</v>
      </c>
      <c r="P947" s="127" t="s">
        <v>98</v>
      </c>
      <c r="Q947" s="416">
        <v>6400000</v>
      </c>
      <c r="R947" s="103"/>
      <c r="S947" s="127"/>
      <c r="T947" s="127"/>
      <c r="U947" s="120">
        <v>41967</v>
      </c>
      <c r="V947" s="523">
        <f t="shared" si="228"/>
        <v>-261</v>
      </c>
      <c r="W947" s="127"/>
      <c r="X947" s="141" t="s">
        <v>12056</v>
      </c>
      <c r="Y947" s="424" t="s">
        <v>12057</v>
      </c>
      <c r="Z947" s="126" t="s">
        <v>2838</v>
      </c>
      <c r="AA947" s="103"/>
      <c r="AB947" s="126" t="s">
        <v>635</v>
      </c>
      <c r="AC947" s="103"/>
      <c r="AD947" s="103"/>
      <c r="AE947" s="103"/>
      <c r="AF947" s="121" t="s">
        <v>477</v>
      </c>
      <c r="AG947" s="126"/>
      <c r="AH947" s="524"/>
      <c r="AI947" s="524"/>
      <c r="AJ947" s="121"/>
      <c r="AK947" s="121"/>
      <c r="AL947" s="121"/>
      <c r="AM947" s="120"/>
      <c r="AN947" s="120"/>
      <c r="AO947" s="120"/>
      <c r="AP947" s="121"/>
      <c r="AQ947" s="525"/>
      <c r="AR947" s="525">
        <f t="shared" ca="1" si="227"/>
        <v>42347</v>
      </c>
      <c r="AS947" s="121"/>
      <c r="AT947" s="121"/>
      <c r="AU947" s="122">
        <v>42236</v>
      </c>
      <c r="AV947" s="122"/>
      <c r="AX947" s="121"/>
      <c r="AZ947" s="120">
        <v>42236</v>
      </c>
      <c r="BA947" s="120">
        <v>42256</v>
      </c>
      <c r="BB947" s="121"/>
      <c r="BC947" s="522">
        <f t="shared" si="230"/>
        <v>3250000</v>
      </c>
      <c r="BD947" s="121"/>
      <c r="BE947" s="516"/>
      <c r="BF947" s="122">
        <v>42257</v>
      </c>
      <c r="BG947" s="141" t="s">
        <v>116</v>
      </c>
      <c r="BH947" s="121" t="s">
        <v>1357</v>
      </c>
      <c r="BI947" s="122">
        <v>42262</v>
      </c>
      <c r="BJ947" s="190">
        <v>42293</v>
      </c>
      <c r="BK947" s="526" t="s">
        <v>167</v>
      </c>
      <c r="BL947" s="516">
        <v>3250000</v>
      </c>
      <c r="BQ947" t="str">
        <f t="shared" si="221"/>
        <v>IBS</v>
      </c>
      <c r="BR947" t="str">
        <f t="shared" si="222"/>
        <v>HK-14-2140</v>
      </c>
      <c r="BS947" s="91">
        <f t="shared" si="223"/>
        <v>2015</v>
      </c>
      <c r="BT947">
        <f t="shared" si="231"/>
        <v>42236</v>
      </c>
      <c r="BU947" s="91">
        <f t="shared" si="231"/>
        <v>42256</v>
      </c>
      <c r="BW947" t="str">
        <f t="shared" si="224"/>
        <v>Site : Rawa Burung - JKT_06N292</v>
      </c>
      <c r="BX947" t="str">
        <f t="shared" si="225"/>
        <v>Tipe Tower : SST</v>
      </c>
      <c r="BY947">
        <f t="shared" si="226"/>
        <v>2100004182</v>
      </c>
      <c r="BZ947" s="92" t="str">
        <f t="shared" si="226"/>
        <v>Strengthening Tower Design</v>
      </c>
      <c r="CD947" s="531" t="s">
        <v>263</v>
      </c>
      <c r="CE947" s="90">
        <v>6400000</v>
      </c>
    </row>
    <row r="948" spans="2:83" ht="15" customHeight="1" x14ac:dyDescent="0.25">
      <c r="B948" s="103">
        <f t="shared" si="229"/>
        <v>799</v>
      </c>
      <c r="C948" s="126" t="s">
        <v>12058</v>
      </c>
      <c r="D948" s="126">
        <v>2100003587</v>
      </c>
      <c r="E948" s="126" t="s">
        <v>334</v>
      </c>
      <c r="F948" s="522">
        <v>10150000</v>
      </c>
      <c r="G948" s="127" t="s">
        <v>335</v>
      </c>
      <c r="H948" s="103">
        <v>2015</v>
      </c>
      <c r="I948" s="128">
        <v>42150</v>
      </c>
      <c r="J948" s="128">
        <v>42171</v>
      </c>
      <c r="K948" s="127" t="s">
        <v>11658</v>
      </c>
      <c r="L948" s="126" t="s">
        <v>153</v>
      </c>
      <c r="M948" s="141" t="s">
        <v>154</v>
      </c>
      <c r="N948" s="126" t="s">
        <v>153</v>
      </c>
      <c r="O948" s="127" t="s">
        <v>98</v>
      </c>
      <c r="P948" s="127" t="s">
        <v>98</v>
      </c>
      <c r="Q948" s="416">
        <v>9350000</v>
      </c>
      <c r="R948" s="103"/>
      <c r="S948" s="127"/>
      <c r="T948" s="127"/>
      <c r="U948" s="120">
        <v>41967</v>
      </c>
      <c r="V948" s="523">
        <f t="shared" si="228"/>
        <v>-183</v>
      </c>
      <c r="W948" s="127"/>
      <c r="X948" s="141" t="s">
        <v>12059</v>
      </c>
      <c r="Y948" s="424" t="s">
        <v>12060</v>
      </c>
      <c r="Z948" s="126" t="s">
        <v>2838</v>
      </c>
      <c r="AA948" s="103"/>
      <c r="AB948" s="126" t="s">
        <v>635</v>
      </c>
      <c r="AC948" s="103"/>
      <c r="AD948" s="103"/>
      <c r="AE948" s="103"/>
      <c r="AF948" s="121" t="s">
        <v>477</v>
      </c>
      <c r="AG948" s="126"/>
      <c r="AH948" s="524"/>
      <c r="AI948" s="524"/>
      <c r="AJ948" s="121"/>
      <c r="AK948" s="121"/>
      <c r="AL948" s="121"/>
      <c r="AM948" s="120"/>
      <c r="AN948" s="120"/>
      <c r="AO948" s="120"/>
      <c r="AP948" s="121"/>
      <c r="AQ948" s="525"/>
      <c r="AR948" s="525">
        <f t="shared" ca="1" si="227"/>
        <v>42347</v>
      </c>
      <c r="AS948" s="121"/>
      <c r="AT948" s="121"/>
      <c r="AU948" s="121">
        <v>0</v>
      </c>
      <c r="AV948" s="122"/>
      <c r="AX948" s="121"/>
      <c r="AZ948" s="120">
        <v>42172</v>
      </c>
      <c r="BA948" s="120">
        <v>42178</v>
      </c>
      <c r="BB948" s="121"/>
      <c r="BC948" s="522">
        <f t="shared" si="230"/>
        <v>10150000</v>
      </c>
      <c r="BD948" s="121"/>
      <c r="BE948" s="516"/>
      <c r="BF948" s="122">
        <v>42178</v>
      </c>
      <c r="BG948" s="141" t="s">
        <v>116</v>
      </c>
      <c r="BH948" s="121" t="s">
        <v>340</v>
      </c>
      <c r="BI948" s="122">
        <v>42179</v>
      </c>
      <c r="BJ948" s="190">
        <v>42214</v>
      </c>
      <c r="BK948" s="526" t="s">
        <v>167</v>
      </c>
      <c r="BL948" s="516">
        <v>10150000</v>
      </c>
      <c r="BQ948" t="str">
        <f t="shared" si="221"/>
        <v>IBS</v>
      </c>
      <c r="BR948" t="str">
        <f t="shared" si="222"/>
        <v>HK-14-2141</v>
      </c>
      <c r="BS948" s="91">
        <f t="shared" si="223"/>
        <v>2015</v>
      </c>
      <c r="BT948">
        <f t="shared" si="231"/>
        <v>42172</v>
      </c>
      <c r="BU948" s="91">
        <f t="shared" si="231"/>
        <v>42178</v>
      </c>
      <c r="BW948" t="str">
        <f t="shared" si="224"/>
        <v>Site : Rengas Dengklok - JKT_08N419</v>
      </c>
      <c r="BX948" t="str">
        <f t="shared" si="225"/>
        <v>Tipe Tower : SST</v>
      </c>
      <c r="BY948">
        <f t="shared" si="226"/>
        <v>2100003587</v>
      </c>
      <c r="BZ948" s="92" t="str">
        <f t="shared" si="226"/>
        <v>Strengthening Design Analys</v>
      </c>
      <c r="CD948" s="531" t="s">
        <v>12061</v>
      </c>
      <c r="CE948" s="90">
        <v>9350000</v>
      </c>
    </row>
    <row r="949" spans="2:83" ht="15" customHeight="1" x14ac:dyDescent="0.25">
      <c r="B949" s="103">
        <f t="shared" si="229"/>
        <v>800</v>
      </c>
      <c r="C949" s="126" t="s">
        <v>12062</v>
      </c>
      <c r="D949" s="126">
        <v>2100003101</v>
      </c>
      <c r="E949" s="121" t="s">
        <v>12063</v>
      </c>
      <c r="F949" s="522">
        <v>5150000</v>
      </c>
      <c r="G949" s="127" t="s">
        <v>189</v>
      </c>
      <c r="H949" s="103">
        <v>2015</v>
      </c>
      <c r="I949" s="128">
        <v>42079</v>
      </c>
      <c r="J949" s="128"/>
      <c r="K949" s="127" t="s">
        <v>11658</v>
      </c>
      <c r="L949" s="126" t="s">
        <v>153</v>
      </c>
      <c r="M949" s="141" t="s">
        <v>154</v>
      </c>
      <c r="N949" s="126" t="s">
        <v>153</v>
      </c>
      <c r="O949" s="127" t="s">
        <v>98</v>
      </c>
      <c r="P949" s="127" t="s">
        <v>98</v>
      </c>
      <c r="Q949" s="416">
        <v>5150000</v>
      </c>
      <c r="R949" s="103"/>
      <c r="S949" s="127"/>
      <c r="T949" s="127"/>
      <c r="U949" s="120">
        <v>41967</v>
      </c>
      <c r="V949" s="523">
        <f t="shared" si="228"/>
        <v>-112</v>
      </c>
      <c r="W949" s="127"/>
      <c r="X949" s="141" t="s">
        <v>12064</v>
      </c>
      <c r="Y949" s="424" t="s">
        <v>12065</v>
      </c>
      <c r="Z949" s="126" t="s">
        <v>2838</v>
      </c>
      <c r="AA949" s="103"/>
      <c r="AB949" s="126" t="s">
        <v>635</v>
      </c>
      <c r="AC949" s="103"/>
      <c r="AD949" s="103"/>
      <c r="AE949" s="103"/>
      <c r="AF949" s="121" t="s">
        <v>477</v>
      </c>
      <c r="AG949" s="126"/>
      <c r="AH949" s="524"/>
      <c r="AI949" s="524"/>
      <c r="AJ949" s="121"/>
      <c r="AK949" s="121"/>
      <c r="AL949" s="121"/>
      <c r="AM949" s="120"/>
      <c r="AN949" s="120"/>
      <c r="AO949" s="120"/>
      <c r="AP949" s="121"/>
      <c r="AQ949" s="525"/>
      <c r="AR949" s="525">
        <f t="shared" ca="1" si="227"/>
        <v>42347</v>
      </c>
      <c r="AS949" s="121"/>
      <c r="AT949" s="121"/>
      <c r="AU949" s="121">
        <v>0</v>
      </c>
      <c r="AV949" s="122"/>
      <c r="AX949" s="121"/>
      <c r="AZ949" s="256">
        <v>42107</v>
      </c>
      <c r="BA949" s="120">
        <v>42123</v>
      </c>
      <c r="BB949" s="121">
        <v>5000012576</v>
      </c>
      <c r="BC949" s="522">
        <f t="shared" si="230"/>
        <v>5150000</v>
      </c>
      <c r="BD949" s="121"/>
      <c r="BE949" s="516"/>
      <c r="BF949" s="122">
        <v>42124</v>
      </c>
      <c r="BG949" s="88" t="s">
        <v>116</v>
      </c>
      <c r="BH949" s="121" t="s">
        <v>1307</v>
      </c>
      <c r="BI949" s="122">
        <v>42137</v>
      </c>
      <c r="BJ949" s="190">
        <v>42170</v>
      </c>
      <c r="BK949" s="526" t="s">
        <v>167</v>
      </c>
      <c r="BL949" s="534">
        <f>F949</f>
        <v>5150000</v>
      </c>
      <c r="BQ949" t="str">
        <f t="shared" si="221"/>
        <v>IBS</v>
      </c>
      <c r="BR949" t="str">
        <f t="shared" si="222"/>
        <v>HK-14-2142</v>
      </c>
      <c r="BS949" s="91">
        <f t="shared" si="223"/>
        <v>2015</v>
      </c>
      <c r="BT949">
        <f t="shared" si="231"/>
        <v>42107</v>
      </c>
      <c r="BU949" s="91">
        <f t="shared" si="231"/>
        <v>42123</v>
      </c>
      <c r="BW949" t="str">
        <f t="shared" si="224"/>
        <v>Site : kelapa_4 - JKT_06N312</v>
      </c>
      <c r="BX949" t="str">
        <f t="shared" si="225"/>
        <v>Tipe Tower : SST</v>
      </c>
      <c r="BY949">
        <f t="shared" si="226"/>
        <v>2100003101</v>
      </c>
      <c r="BZ949" s="92" t="str">
        <f t="shared" si="226"/>
        <v>Tower needs strengthening JKT_06N312</v>
      </c>
      <c r="CD949" s="531"/>
      <c r="CE949" s="90">
        <v>5150000</v>
      </c>
    </row>
    <row r="950" spans="2:83" ht="15" customHeight="1" x14ac:dyDescent="0.25">
      <c r="B950" s="103">
        <f t="shared" si="229"/>
        <v>801</v>
      </c>
      <c r="C950" s="126" t="s">
        <v>12066</v>
      </c>
      <c r="D950" s="126">
        <v>2100004182</v>
      </c>
      <c r="E950" s="683" t="s">
        <v>1350</v>
      </c>
      <c r="F950" s="684">
        <v>3250000</v>
      </c>
      <c r="G950" s="685" t="s">
        <v>979</v>
      </c>
      <c r="H950" s="686">
        <v>2015</v>
      </c>
      <c r="I950" s="687">
        <v>42228</v>
      </c>
      <c r="J950" s="687">
        <v>42235</v>
      </c>
      <c r="K950" s="127" t="s">
        <v>11658</v>
      </c>
      <c r="L950" s="126" t="s">
        <v>153</v>
      </c>
      <c r="M950" s="141" t="s">
        <v>154</v>
      </c>
      <c r="N950" s="126" t="s">
        <v>153</v>
      </c>
      <c r="O950" s="127" t="s">
        <v>98</v>
      </c>
      <c r="P950" s="127" t="s">
        <v>98</v>
      </c>
      <c r="Q950" s="416">
        <v>6400000</v>
      </c>
      <c r="R950" s="103"/>
      <c r="S950" s="127"/>
      <c r="T950" s="127"/>
      <c r="U950" s="120">
        <v>41967</v>
      </c>
      <c r="V950" s="523">
        <f t="shared" si="228"/>
        <v>-261</v>
      </c>
      <c r="W950" s="127"/>
      <c r="X950" s="141" t="s">
        <v>12067</v>
      </c>
      <c r="Y950" s="424" t="s">
        <v>12068</v>
      </c>
      <c r="Z950" s="126" t="s">
        <v>2838</v>
      </c>
      <c r="AA950" s="103"/>
      <c r="AB950" s="126" t="s">
        <v>635</v>
      </c>
      <c r="AC950" s="103"/>
      <c r="AD950" s="103"/>
      <c r="AE950" s="103"/>
      <c r="AF950" s="121" t="s">
        <v>477</v>
      </c>
      <c r="AG950" s="126"/>
      <c r="AH950" s="524"/>
      <c r="AI950" s="524"/>
      <c r="AJ950" s="121"/>
      <c r="AK950" s="121"/>
      <c r="AL950" s="121"/>
      <c r="AM950" s="120"/>
      <c r="AN950" s="120"/>
      <c r="AO950" s="120"/>
      <c r="AP950" s="121"/>
      <c r="AQ950" s="525"/>
      <c r="AR950" s="525">
        <f t="shared" ca="1" si="227"/>
        <v>42347</v>
      </c>
      <c r="AS950" s="121"/>
      <c r="AT950" s="121"/>
      <c r="AU950" s="122">
        <v>42236</v>
      </c>
      <c r="AV950" s="122"/>
      <c r="AX950" s="121"/>
      <c r="AZ950" s="120">
        <v>42236</v>
      </c>
      <c r="BA950" s="120">
        <v>42256</v>
      </c>
      <c r="BB950" s="121"/>
      <c r="BC950" s="522">
        <f t="shared" si="230"/>
        <v>3250000</v>
      </c>
      <c r="BD950" s="121"/>
      <c r="BE950" s="516"/>
      <c r="BF950" s="122">
        <v>42257</v>
      </c>
      <c r="BG950" s="141" t="s">
        <v>116</v>
      </c>
      <c r="BH950" s="121" t="s">
        <v>1357</v>
      </c>
      <c r="BI950" s="122">
        <v>42262</v>
      </c>
      <c r="BJ950" s="190">
        <v>42293</v>
      </c>
      <c r="BK950" s="526" t="s">
        <v>167</v>
      </c>
      <c r="BL950" s="516">
        <v>3250000</v>
      </c>
      <c r="BQ950" t="str">
        <f t="shared" si="221"/>
        <v>IBS</v>
      </c>
      <c r="BR950" t="str">
        <f t="shared" si="222"/>
        <v>HK-14-2143</v>
      </c>
      <c r="BS950" s="91">
        <f t="shared" si="223"/>
        <v>2015</v>
      </c>
      <c r="BT950">
        <f t="shared" si="231"/>
        <v>42236</v>
      </c>
      <c r="BU950" s="91">
        <f t="shared" si="231"/>
        <v>42256</v>
      </c>
      <c r="BW950" t="str">
        <f t="shared" si="224"/>
        <v>Site : Katomas Tigaraksa - JKT_06N398</v>
      </c>
      <c r="BX950" t="str">
        <f t="shared" si="225"/>
        <v>Tipe Tower : SST</v>
      </c>
      <c r="BY950">
        <f t="shared" si="226"/>
        <v>2100004182</v>
      </c>
      <c r="BZ950" s="92" t="str">
        <f t="shared" si="226"/>
        <v>Strengthening Tower Design</v>
      </c>
      <c r="CD950" s="531" t="s">
        <v>263</v>
      </c>
      <c r="CE950" s="90">
        <v>6400000</v>
      </c>
    </row>
    <row r="951" spans="2:83" ht="15" customHeight="1" x14ac:dyDescent="0.25">
      <c r="B951" s="103">
        <f t="shared" si="229"/>
        <v>802</v>
      </c>
      <c r="C951" s="126" t="s">
        <v>12069</v>
      </c>
      <c r="D951" s="126">
        <v>2100003387</v>
      </c>
      <c r="E951" s="688" t="s">
        <v>150</v>
      </c>
      <c r="F951" s="689">
        <v>900000</v>
      </c>
      <c r="G951" s="127" t="s">
        <v>151</v>
      </c>
      <c r="H951" s="103">
        <v>2015</v>
      </c>
      <c r="I951" s="128">
        <v>42121</v>
      </c>
      <c r="J951" s="128">
        <v>42124</v>
      </c>
      <c r="K951" s="127" t="s">
        <v>11658</v>
      </c>
      <c r="L951" s="126" t="s">
        <v>153</v>
      </c>
      <c r="M951" s="141" t="s">
        <v>154</v>
      </c>
      <c r="N951" s="126" t="s">
        <v>153</v>
      </c>
      <c r="O951" s="127" t="s">
        <v>98</v>
      </c>
      <c r="P951" s="127" t="s">
        <v>98</v>
      </c>
      <c r="Q951" s="416">
        <v>900000</v>
      </c>
      <c r="R951" s="103"/>
      <c r="S951" s="127"/>
      <c r="T951" s="127"/>
      <c r="U951" s="120">
        <v>41967</v>
      </c>
      <c r="V951" s="523">
        <f t="shared" si="228"/>
        <v>-154</v>
      </c>
      <c r="W951" s="127"/>
      <c r="X951" s="141" t="s">
        <v>12070</v>
      </c>
      <c r="Y951" s="424" t="s">
        <v>12071</v>
      </c>
      <c r="Z951" s="126" t="s">
        <v>2838</v>
      </c>
      <c r="AA951" s="103"/>
      <c r="AB951" s="126" t="s">
        <v>635</v>
      </c>
      <c r="AC951" s="103"/>
      <c r="AD951" s="103"/>
      <c r="AE951" s="103"/>
      <c r="AF951" s="121" t="s">
        <v>477</v>
      </c>
      <c r="AG951" s="126"/>
      <c r="AH951" s="524"/>
      <c r="AI951" s="524"/>
      <c r="AJ951" s="121"/>
      <c r="AK951" s="121"/>
      <c r="AL951" s="121"/>
      <c r="AM951" s="120"/>
      <c r="AN951" s="120"/>
      <c r="AO951" s="120"/>
      <c r="AP951" s="121"/>
      <c r="AQ951" s="525"/>
      <c r="AR951" s="525">
        <f t="shared" ca="1" si="227"/>
        <v>42347</v>
      </c>
      <c r="AS951" s="121"/>
      <c r="AT951" s="121"/>
      <c r="AU951" s="121">
        <v>0</v>
      </c>
      <c r="AV951" s="122"/>
      <c r="AX951" s="121"/>
      <c r="AZ951" s="542">
        <v>42132</v>
      </c>
      <c r="BA951" s="98">
        <v>42152</v>
      </c>
      <c r="BB951" s="104">
        <v>5000013113</v>
      </c>
      <c r="BC951" s="522">
        <f t="shared" si="230"/>
        <v>900000</v>
      </c>
      <c r="BD951" s="516">
        <f>BC951</f>
        <v>900000</v>
      </c>
      <c r="BE951" s="516">
        <f>BD951</f>
        <v>900000</v>
      </c>
      <c r="BF951" s="87">
        <v>42153</v>
      </c>
      <c r="BG951" s="88" t="s">
        <v>116</v>
      </c>
      <c r="BH951" s="121" t="s">
        <v>282</v>
      </c>
      <c r="BI951" s="122">
        <v>42158</v>
      </c>
      <c r="BJ951" s="190">
        <v>42178</v>
      </c>
      <c r="BK951" s="526" t="s">
        <v>167</v>
      </c>
      <c r="BL951" s="534">
        <f>F951</f>
        <v>900000</v>
      </c>
      <c r="BQ951" t="str">
        <f t="shared" si="221"/>
        <v>IBS</v>
      </c>
      <c r="BR951" t="str">
        <f t="shared" si="222"/>
        <v>HK-14-2144</v>
      </c>
      <c r="BS951" s="91">
        <f t="shared" si="223"/>
        <v>2015</v>
      </c>
      <c r="BT951">
        <f t="shared" si="231"/>
        <v>42132</v>
      </c>
      <c r="BU951" s="91">
        <f t="shared" si="231"/>
        <v>42152</v>
      </c>
      <c r="BW951" t="str">
        <f t="shared" si="224"/>
        <v>Site : Cikalong - JKT_08N427</v>
      </c>
      <c r="BX951" t="str">
        <f t="shared" si="225"/>
        <v>Tipe Tower : SST</v>
      </c>
      <c r="BY951">
        <f t="shared" si="226"/>
        <v>2100003387</v>
      </c>
      <c r="BZ951" s="92" t="str">
        <f t="shared" si="226"/>
        <v>Tower OK Assesment</v>
      </c>
      <c r="CD951" s="531"/>
      <c r="CE951" s="90">
        <v>900000</v>
      </c>
    </row>
    <row r="952" spans="2:83" ht="15" customHeight="1" x14ac:dyDescent="0.25">
      <c r="B952" s="103">
        <f t="shared" si="229"/>
        <v>803</v>
      </c>
      <c r="C952" s="126" t="s">
        <v>12072</v>
      </c>
      <c r="D952" s="126">
        <v>2100003387</v>
      </c>
      <c r="E952" s="688" t="s">
        <v>150</v>
      </c>
      <c r="F952" s="689">
        <v>900000</v>
      </c>
      <c r="G952" s="127" t="s">
        <v>151</v>
      </c>
      <c r="H952" s="103">
        <v>2015</v>
      </c>
      <c r="I952" s="128">
        <v>42121</v>
      </c>
      <c r="J952" s="128">
        <v>42124</v>
      </c>
      <c r="K952" s="127" t="s">
        <v>11658</v>
      </c>
      <c r="L952" s="126" t="s">
        <v>153</v>
      </c>
      <c r="M952" s="141" t="s">
        <v>154</v>
      </c>
      <c r="N952" s="126" t="s">
        <v>153</v>
      </c>
      <c r="O952" s="127" t="s">
        <v>98</v>
      </c>
      <c r="P952" s="127" t="s">
        <v>98</v>
      </c>
      <c r="Q952" s="416">
        <v>900000</v>
      </c>
      <c r="R952" s="103"/>
      <c r="S952" s="127"/>
      <c r="T952" s="127"/>
      <c r="U952" s="120">
        <v>41967</v>
      </c>
      <c r="V952" s="523">
        <f t="shared" si="228"/>
        <v>-154</v>
      </c>
      <c r="W952" s="127"/>
      <c r="X952" s="141" t="s">
        <v>12073</v>
      </c>
      <c r="Y952" s="424" t="s">
        <v>12074</v>
      </c>
      <c r="Z952" s="126" t="s">
        <v>2838</v>
      </c>
      <c r="AA952" s="103"/>
      <c r="AB952" s="126" t="s">
        <v>635</v>
      </c>
      <c r="AC952" s="103"/>
      <c r="AD952" s="103"/>
      <c r="AE952" s="103"/>
      <c r="AF952" s="121" t="s">
        <v>477</v>
      </c>
      <c r="AG952" s="126"/>
      <c r="AH952" s="524"/>
      <c r="AI952" s="524"/>
      <c r="AJ952" s="121"/>
      <c r="AK952" s="121"/>
      <c r="AL952" s="121"/>
      <c r="AM952" s="120"/>
      <c r="AN952" s="120"/>
      <c r="AO952" s="120"/>
      <c r="AP952" s="121"/>
      <c r="AQ952" s="525"/>
      <c r="AR952" s="525">
        <f t="shared" ca="1" si="227"/>
        <v>42347</v>
      </c>
      <c r="AS952" s="121"/>
      <c r="AT952" s="121"/>
      <c r="AU952" s="121">
        <v>0</v>
      </c>
      <c r="AV952" s="122"/>
      <c r="AX952" s="121"/>
      <c r="AZ952" s="542">
        <v>42132</v>
      </c>
      <c r="BA952" s="98">
        <v>42152</v>
      </c>
      <c r="BB952" s="104">
        <v>5000013113</v>
      </c>
      <c r="BC952" s="522">
        <f t="shared" si="230"/>
        <v>900000</v>
      </c>
      <c r="BD952" s="516">
        <f>BC952</f>
        <v>900000</v>
      </c>
      <c r="BE952" s="516">
        <f>BD952</f>
        <v>900000</v>
      </c>
      <c r="BF952" s="87">
        <v>42153</v>
      </c>
      <c r="BG952" s="88" t="s">
        <v>116</v>
      </c>
      <c r="BH952" s="121" t="s">
        <v>282</v>
      </c>
      <c r="BI952" s="122">
        <v>42158</v>
      </c>
      <c r="BJ952" s="190">
        <v>42178</v>
      </c>
      <c r="BK952" s="526" t="s">
        <v>167</v>
      </c>
      <c r="BL952" s="534">
        <f>F952</f>
        <v>900000</v>
      </c>
      <c r="BQ952" t="str">
        <f t="shared" si="221"/>
        <v>IBS</v>
      </c>
      <c r="BR952" t="str">
        <f t="shared" si="222"/>
        <v>HK-14-2145</v>
      </c>
      <c r="BS952" s="91">
        <f t="shared" si="223"/>
        <v>2015</v>
      </c>
      <c r="BT952">
        <f t="shared" si="231"/>
        <v>42132</v>
      </c>
      <c r="BU952" s="91">
        <f t="shared" si="231"/>
        <v>42152</v>
      </c>
      <c r="BW952" t="str">
        <f t="shared" si="224"/>
        <v>Site : PASARKEMIS - JKT_06N972</v>
      </c>
      <c r="BX952" t="str">
        <f t="shared" si="225"/>
        <v>Tipe Tower : SST</v>
      </c>
      <c r="BY952">
        <f t="shared" si="226"/>
        <v>2100003387</v>
      </c>
      <c r="BZ952" s="92" t="str">
        <f t="shared" si="226"/>
        <v>Tower OK Assesment</v>
      </c>
      <c r="CD952" s="531"/>
      <c r="CE952" s="90">
        <v>900000</v>
      </c>
    </row>
    <row r="953" spans="2:83" ht="15" customHeight="1" x14ac:dyDescent="0.25">
      <c r="B953" s="103">
        <f t="shared" si="229"/>
        <v>804</v>
      </c>
      <c r="C953" s="126" t="s">
        <v>12075</v>
      </c>
      <c r="D953" s="126">
        <v>2100004182</v>
      </c>
      <c r="E953" s="683" t="s">
        <v>1350</v>
      </c>
      <c r="F953" s="684">
        <v>3250000</v>
      </c>
      <c r="G953" s="685" t="s">
        <v>979</v>
      </c>
      <c r="H953" s="686">
        <v>2015</v>
      </c>
      <c r="I953" s="687">
        <v>42228</v>
      </c>
      <c r="J953" s="687">
        <v>42235</v>
      </c>
      <c r="K953" s="127" t="s">
        <v>11658</v>
      </c>
      <c r="L953" s="126" t="s">
        <v>153</v>
      </c>
      <c r="M953" s="141" t="s">
        <v>154</v>
      </c>
      <c r="N953" s="126" t="s">
        <v>153</v>
      </c>
      <c r="O953" s="127" t="s">
        <v>98</v>
      </c>
      <c r="P953" s="127" t="s">
        <v>98</v>
      </c>
      <c r="Q953" s="416">
        <v>6400000</v>
      </c>
      <c r="R953" s="103"/>
      <c r="S953" s="127"/>
      <c r="T953" s="127"/>
      <c r="U953" s="120">
        <v>41967</v>
      </c>
      <c r="V953" s="523">
        <f t="shared" si="228"/>
        <v>-261</v>
      </c>
      <c r="W953" s="127"/>
      <c r="X953" s="141" t="s">
        <v>12076</v>
      </c>
      <c r="Y953" s="424" t="s">
        <v>12077</v>
      </c>
      <c r="Z953" s="126" t="s">
        <v>2838</v>
      </c>
      <c r="AA953" s="103"/>
      <c r="AB953" s="126" t="s">
        <v>635</v>
      </c>
      <c r="AC953" s="103"/>
      <c r="AD953" s="103"/>
      <c r="AE953" s="103"/>
      <c r="AF953" s="121" t="s">
        <v>477</v>
      </c>
      <c r="AG953" s="126"/>
      <c r="AH953" s="524"/>
      <c r="AI953" s="524"/>
      <c r="AJ953" s="121"/>
      <c r="AK953" s="121"/>
      <c r="AL953" s="121"/>
      <c r="AM953" s="120"/>
      <c r="AN953" s="120"/>
      <c r="AO953" s="120"/>
      <c r="AP953" s="121"/>
      <c r="AQ953" s="525"/>
      <c r="AR953" s="525">
        <f t="shared" ca="1" si="227"/>
        <v>42347</v>
      </c>
      <c r="AS953" s="121"/>
      <c r="AT953" s="121"/>
      <c r="AU953" s="122">
        <v>42236</v>
      </c>
      <c r="AV953" s="122"/>
      <c r="AX953" s="121"/>
      <c r="AZ953" s="120">
        <v>42236</v>
      </c>
      <c r="BA953" s="120">
        <v>42256</v>
      </c>
      <c r="BB953" s="121"/>
      <c r="BC953" s="522">
        <f t="shared" si="230"/>
        <v>3250000</v>
      </c>
      <c r="BD953" s="121"/>
      <c r="BE953" s="516"/>
      <c r="BF953" s="122">
        <v>42257</v>
      </c>
      <c r="BG953" s="141" t="s">
        <v>116</v>
      </c>
      <c r="BH953" s="121" t="s">
        <v>1357</v>
      </c>
      <c r="BI953" s="122">
        <v>42262</v>
      </c>
      <c r="BJ953" s="190">
        <v>42293</v>
      </c>
      <c r="BK953" s="526" t="s">
        <v>167</v>
      </c>
      <c r="BL953" s="516">
        <v>3250000</v>
      </c>
      <c r="BQ953" t="str">
        <f t="shared" si="221"/>
        <v>IBS</v>
      </c>
      <c r="BR953" t="str">
        <f t="shared" si="222"/>
        <v>HK-14-2146</v>
      </c>
      <c r="BS953" s="91">
        <f t="shared" si="223"/>
        <v>2015</v>
      </c>
      <c r="BT953">
        <f t="shared" si="231"/>
        <v>42236</v>
      </c>
      <c r="BU953" s="91">
        <f t="shared" si="231"/>
        <v>42256</v>
      </c>
      <c r="BW953" t="str">
        <f t="shared" si="224"/>
        <v>Site : Kampung Kepu - JKT_08N442</v>
      </c>
      <c r="BX953" t="str">
        <f t="shared" si="225"/>
        <v>Tipe Tower : SST</v>
      </c>
      <c r="BY953">
        <f t="shared" si="226"/>
        <v>2100004182</v>
      </c>
      <c r="BZ953" s="92" t="str">
        <f t="shared" si="226"/>
        <v>Strengthening Tower Design</v>
      </c>
      <c r="CD953" s="531" t="s">
        <v>263</v>
      </c>
      <c r="CE953" s="90">
        <v>6400000</v>
      </c>
    </row>
    <row r="954" spans="2:83" ht="15" customHeight="1" x14ac:dyDescent="0.25">
      <c r="B954" s="103">
        <f t="shared" si="229"/>
        <v>805</v>
      </c>
      <c r="C954" s="126" t="s">
        <v>12078</v>
      </c>
      <c r="D954" s="126">
        <v>2100002630</v>
      </c>
      <c r="E954" s="121" t="s">
        <v>2838</v>
      </c>
      <c r="F954" s="522">
        <v>900000</v>
      </c>
      <c r="G954" s="127">
        <v>12</v>
      </c>
      <c r="H954" s="103">
        <v>2014</v>
      </c>
      <c r="I954" s="128">
        <v>42004</v>
      </c>
      <c r="J954" s="128"/>
      <c r="K954" s="127" t="s">
        <v>11658</v>
      </c>
      <c r="L954" s="126" t="s">
        <v>153</v>
      </c>
      <c r="M954" s="141" t="s">
        <v>154</v>
      </c>
      <c r="N954" s="126" t="s">
        <v>153</v>
      </c>
      <c r="O954" s="127" t="s">
        <v>98</v>
      </c>
      <c r="P954" s="127" t="s">
        <v>98</v>
      </c>
      <c r="Q954" s="416">
        <v>900000</v>
      </c>
      <c r="R954" s="103"/>
      <c r="S954" s="127"/>
      <c r="T954" s="127"/>
      <c r="U954" s="120">
        <v>41967</v>
      </c>
      <c r="V954" s="523">
        <f t="shared" si="228"/>
        <v>-37</v>
      </c>
      <c r="W954" s="127"/>
      <c r="X954" s="141" t="s">
        <v>12079</v>
      </c>
      <c r="Y954" s="424" t="s">
        <v>12080</v>
      </c>
      <c r="Z954" s="126" t="s">
        <v>2838</v>
      </c>
      <c r="AA954" s="103"/>
      <c r="AB954" s="126" t="s">
        <v>635</v>
      </c>
      <c r="AC954" s="103"/>
      <c r="AD954" s="103"/>
      <c r="AE954" s="103"/>
      <c r="AF954" s="121" t="s">
        <v>477</v>
      </c>
      <c r="AG954" s="126"/>
      <c r="AH954" s="524"/>
      <c r="AI954" s="524"/>
      <c r="AJ954" s="121"/>
      <c r="AK954" s="121"/>
      <c r="AL954" s="121"/>
      <c r="AM954" s="120"/>
      <c r="AN954" s="120"/>
      <c r="AO954" s="120"/>
      <c r="AP954" s="121"/>
      <c r="AQ954" s="525"/>
      <c r="AR954" s="525">
        <f t="shared" ca="1" si="227"/>
        <v>42347</v>
      </c>
      <c r="AS954" s="121"/>
      <c r="AT954" s="126"/>
      <c r="AU954" s="121"/>
      <c r="AV954" s="120"/>
      <c r="AX954" s="121"/>
      <c r="AZ954" s="120">
        <v>42060</v>
      </c>
      <c r="BA954" s="120">
        <v>42066</v>
      </c>
      <c r="BB954" s="121"/>
      <c r="BC954" s="522">
        <f t="shared" si="230"/>
        <v>900000</v>
      </c>
      <c r="BD954" s="516">
        <f>BC954-BE954</f>
        <v>0</v>
      </c>
      <c r="BE954" s="522">
        <v>900000</v>
      </c>
      <c r="BF954" s="122">
        <v>42067</v>
      </c>
      <c r="BG954" s="141" t="s">
        <v>116</v>
      </c>
      <c r="BH954" s="121" t="s">
        <v>11815</v>
      </c>
      <c r="BI954" s="122">
        <v>42067</v>
      </c>
      <c r="BJ954" s="190">
        <v>42100</v>
      </c>
      <c r="BK954" s="526" t="s">
        <v>167</v>
      </c>
      <c r="BL954" s="534">
        <f>F954</f>
        <v>900000</v>
      </c>
      <c r="BQ954" t="str">
        <f t="shared" si="221"/>
        <v>IBS</v>
      </c>
      <c r="BR954" t="str">
        <f t="shared" si="222"/>
        <v>HK-14-2147</v>
      </c>
      <c r="BS954" s="91">
        <f t="shared" si="223"/>
        <v>2014</v>
      </c>
      <c r="BT954">
        <f t="shared" si="231"/>
        <v>42060</v>
      </c>
      <c r="BU954" s="91">
        <f t="shared" si="231"/>
        <v>42066</v>
      </c>
      <c r="BW954" t="str">
        <f t="shared" si="224"/>
        <v>Site : Kamp. Jati Lemah Abang - JKT_08N604</v>
      </c>
      <c r="BX954" t="str">
        <f t="shared" si="225"/>
        <v>Tipe Tower : SST</v>
      </c>
      <c r="BY954">
        <f t="shared" si="226"/>
        <v>2100002630</v>
      </c>
      <c r="BZ954" s="92" t="str">
        <f t="shared" si="226"/>
        <v>Tower Assesment</v>
      </c>
      <c r="CD954" s="531"/>
      <c r="CE954" s="90">
        <v>900000</v>
      </c>
    </row>
    <row r="955" spans="2:83" ht="15" customHeight="1" x14ac:dyDescent="0.25">
      <c r="B955" s="103">
        <f t="shared" si="229"/>
        <v>806</v>
      </c>
      <c r="C955" s="126" t="s">
        <v>12081</v>
      </c>
      <c r="D955" s="126"/>
      <c r="E955" s="121" t="s">
        <v>2838</v>
      </c>
      <c r="F955" s="522"/>
      <c r="G955" s="127"/>
      <c r="H955" s="103"/>
      <c r="I955" s="128"/>
      <c r="J955" s="128"/>
      <c r="K955" s="127" t="s">
        <v>11658</v>
      </c>
      <c r="L955" s="126" t="s">
        <v>153</v>
      </c>
      <c r="M955" s="141" t="s">
        <v>154</v>
      </c>
      <c r="N955" s="126" t="s">
        <v>153</v>
      </c>
      <c r="O955" s="127" t="s">
        <v>98</v>
      </c>
      <c r="P955" s="127" t="s">
        <v>98</v>
      </c>
      <c r="Q955" s="345">
        <v>0</v>
      </c>
      <c r="R955" s="103"/>
      <c r="S955" s="127"/>
      <c r="T955" s="127"/>
      <c r="U955" s="120">
        <v>41967</v>
      </c>
      <c r="V955" s="523">
        <f t="shared" si="228"/>
        <v>41967</v>
      </c>
      <c r="W955" s="127"/>
      <c r="X955" s="141" t="s">
        <v>12082</v>
      </c>
      <c r="Y955" s="424" t="s">
        <v>12083</v>
      </c>
      <c r="Z955" s="126" t="s">
        <v>2838</v>
      </c>
      <c r="AA955" s="103"/>
      <c r="AB955" s="126" t="s">
        <v>635</v>
      </c>
      <c r="AC955" s="103"/>
      <c r="AD955" s="103"/>
      <c r="AE955" s="103"/>
      <c r="AF955" s="121" t="s">
        <v>477</v>
      </c>
      <c r="AG955" s="126"/>
      <c r="AH955" s="524"/>
      <c r="AI955" s="524"/>
      <c r="AJ955" s="121"/>
      <c r="AK955" s="121"/>
      <c r="AL955" s="121"/>
      <c r="AM955" s="120"/>
      <c r="AN955" s="120"/>
      <c r="AO955" s="120"/>
      <c r="AP955" s="121"/>
      <c r="AQ955" s="525"/>
      <c r="AR955" s="525">
        <f t="shared" ca="1" si="227"/>
        <v>42347</v>
      </c>
      <c r="AS955" s="121"/>
      <c r="AT955" s="121"/>
      <c r="AU955" s="121">
        <v>0</v>
      </c>
      <c r="AV955" s="122"/>
      <c r="AX955" s="121"/>
      <c r="BA955" s="120"/>
      <c r="BB955" s="121"/>
      <c r="BC955" s="522">
        <f t="shared" si="230"/>
        <v>0</v>
      </c>
      <c r="BD955" s="121"/>
      <c r="BE955" s="516"/>
      <c r="BF955" s="122"/>
      <c r="BG955" s="141" t="s">
        <v>1641</v>
      </c>
      <c r="BH955" s="121"/>
      <c r="BI955" s="122"/>
      <c r="BJ955" s="190"/>
      <c r="BK955" s="526" t="s">
        <v>167</v>
      </c>
      <c r="BL955" s="554" t="s">
        <v>1641</v>
      </c>
      <c r="BQ955" t="str">
        <f t="shared" si="221"/>
        <v>IBS</v>
      </c>
      <c r="BR955" t="str">
        <f t="shared" si="222"/>
        <v>HK-14-2148</v>
      </c>
      <c r="BS955" s="91">
        <f t="shared" si="223"/>
        <v>0</v>
      </c>
      <c r="BT955">
        <f t="shared" si="231"/>
        <v>0</v>
      </c>
      <c r="BU955" s="91">
        <f t="shared" si="231"/>
        <v>0</v>
      </c>
      <c r="BW955" t="str">
        <f t="shared" si="224"/>
        <v>Site : Karangasih - JKT_08N609</v>
      </c>
      <c r="BX955" t="str">
        <f t="shared" si="225"/>
        <v>Tipe Tower : SST</v>
      </c>
      <c r="BY955">
        <f t="shared" si="226"/>
        <v>0</v>
      </c>
      <c r="BZ955" s="92" t="str">
        <f t="shared" si="226"/>
        <v>Tower Assesment</v>
      </c>
      <c r="CD955" s="531"/>
    </row>
    <row r="956" spans="2:83" ht="15" customHeight="1" x14ac:dyDescent="0.25">
      <c r="B956" s="103">
        <f t="shared" si="229"/>
        <v>807</v>
      </c>
      <c r="C956" s="126" t="s">
        <v>12084</v>
      </c>
      <c r="D956" s="126">
        <v>2100003101</v>
      </c>
      <c r="E956" s="121" t="s">
        <v>12085</v>
      </c>
      <c r="F956" s="522">
        <v>5150000</v>
      </c>
      <c r="G956" s="127" t="s">
        <v>189</v>
      </c>
      <c r="H956" s="103">
        <v>2015</v>
      </c>
      <c r="I956" s="128">
        <v>42079</v>
      </c>
      <c r="J956" s="128"/>
      <c r="K956" s="127" t="s">
        <v>11658</v>
      </c>
      <c r="L956" s="126" t="s">
        <v>153</v>
      </c>
      <c r="M956" s="141" t="s">
        <v>154</v>
      </c>
      <c r="N956" s="126" t="s">
        <v>153</v>
      </c>
      <c r="O956" s="127" t="s">
        <v>98</v>
      </c>
      <c r="P956" s="127" t="s">
        <v>98</v>
      </c>
      <c r="Q956" s="416">
        <v>5150000</v>
      </c>
      <c r="R956" s="103"/>
      <c r="S956" s="127"/>
      <c r="T956" s="127"/>
      <c r="U956" s="120">
        <v>41967</v>
      </c>
      <c r="V956" s="523">
        <f t="shared" si="228"/>
        <v>-112</v>
      </c>
      <c r="W956" s="127"/>
      <c r="X956" s="141" t="s">
        <v>12086</v>
      </c>
      <c r="Y956" s="424" t="s">
        <v>12087</v>
      </c>
      <c r="Z956" s="126" t="s">
        <v>2838</v>
      </c>
      <c r="AA956" s="103"/>
      <c r="AB956" s="126" t="s">
        <v>635</v>
      </c>
      <c r="AC956" s="103"/>
      <c r="AD956" s="103"/>
      <c r="AE956" s="103"/>
      <c r="AF956" s="121" t="s">
        <v>477</v>
      </c>
      <c r="AG956" s="126"/>
      <c r="AH956" s="524"/>
      <c r="AI956" s="524"/>
      <c r="AJ956" s="121"/>
      <c r="AK956" s="121"/>
      <c r="AL956" s="121"/>
      <c r="AM956" s="120"/>
      <c r="AN956" s="120"/>
      <c r="AO956" s="120"/>
      <c r="AP956" s="121"/>
      <c r="AQ956" s="525"/>
      <c r="AR956" s="525">
        <f t="shared" ca="1" si="227"/>
        <v>42347</v>
      </c>
      <c r="AS956" s="121"/>
      <c r="AT956" s="121"/>
      <c r="AU956" s="121">
        <v>0</v>
      </c>
      <c r="AV956" s="122"/>
      <c r="AX956" s="121"/>
      <c r="AZ956" s="256">
        <v>42107</v>
      </c>
      <c r="BA956" s="120">
        <v>42123</v>
      </c>
      <c r="BB956" s="121">
        <v>5000012576</v>
      </c>
      <c r="BC956" s="522">
        <f t="shared" si="230"/>
        <v>5150000</v>
      </c>
      <c r="BD956" s="121"/>
      <c r="BE956" s="516"/>
      <c r="BF956" s="122">
        <v>42124</v>
      </c>
      <c r="BG956" s="88" t="s">
        <v>116</v>
      </c>
      <c r="BH956" s="121" t="s">
        <v>1307</v>
      </c>
      <c r="BI956" s="122">
        <v>42137</v>
      </c>
      <c r="BJ956" s="190">
        <v>42170</v>
      </c>
      <c r="BK956" s="526" t="s">
        <v>167</v>
      </c>
      <c r="BL956" s="534">
        <f>F956</f>
        <v>5150000</v>
      </c>
      <c r="BQ956" t="str">
        <f t="shared" si="221"/>
        <v>IBS</v>
      </c>
      <c r="BR956" t="str">
        <f t="shared" si="222"/>
        <v>HK-14-2149</v>
      </c>
      <c r="BS956" s="91">
        <f t="shared" si="223"/>
        <v>2015</v>
      </c>
      <c r="BT956">
        <f t="shared" si="231"/>
        <v>42107</v>
      </c>
      <c r="BU956" s="91">
        <f t="shared" si="231"/>
        <v>42123</v>
      </c>
      <c r="BW956" t="str">
        <f t="shared" si="224"/>
        <v>Site : Menceng (Kamal Raya) - JKT_08N927</v>
      </c>
      <c r="BX956" t="str">
        <f t="shared" si="225"/>
        <v>Tipe Tower : SST</v>
      </c>
      <c r="BY956">
        <f t="shared" si="226"/>
        <v>2100003101</v>
      </c>
      <c r="BZ956" s="92" t="str">
        <f t="shared" si="226"/>
        <v>Tower needs strengthening JKT_08N927</v>
      </c>
      <c r="CD956" s="531"/>
      <c r="CE956" s="90">
        <v>5150000</v>
      </c>
    </row>
    <row r="957" spans="2:83" ht="15" customHeight="1" x14ac:dyDescent="0.25">
      <c r="B957" s="103">
        <f t="shared" si="229"/>
        <v>808</v>
      </c>
      <c r="C957" s="126" t="s">
        <v>12088</v>
      </c>
      <c r="D957" s="126">
        <v>2100003101</v>
      </c>
      <c r="E957" s="121" t="s">
        <v>12089</v>
      </c>
      <c r="F957" s="522">
        <v>6400000</v>
      </c>
      <c r="G957" s="127" t="s">
        <v>189</v>
      </c>
      <c r="H957" s="103">
        <v>2015</v>
      </c>
      <c r="I957" s="128">
        <v>42079</v>
      </c>
      <c r="J957" s="128"/>
      <c r="K957" s="127" t="s">
        <v>11658</v>
      </c>
      <c r="L957" s="126" t="s">
        <v>153</v>
      </c>
      <c r="M957" s="141" t="s">
        <v>154</v>
      </c>
      <c r="N957" s="126" t="s">
        <v>153</v>
      </c>
      <c r="O957" s="127" t="s">
        <v>98</v>
      </c>
      <c r="P957" s="127" t="s">
        <v>98</v>
      </c>
      <c r="Q957" s="416">
        <v>9000000</v>
      </c>
      <c r="R957" s="103"/>
      <c r="S957" s="127"/>
      <c r="T957" s="127"/>
      <c r="U957" s="120">
        <v>41967</v>
      </c>
      <c r="V957" s="523">
        <f t="shared" si="228"/>
        <v>-112</v>
      </c>
      <c r="W957" s="127"/>
      <c r="X957" s="141" t="s">
        <v>12090</v>
      </c>
      <c r="Y957" s="424" t="s">
        <v>12091</v>
      </c>
      <c r="Z957" s="126" t="s">
        <v>2838</v>
      </c>
      <c r="AA957" s="103"/>
      <c r="AB957" s="126" t="s">
        <v>635</v>
      </c>
      <c r="AC957" s="103"/>
      <c r="AD957" s="103"/>
      <c r="AE957" s="103"/>
      <c r="AF957" s="121" t="s">
        <v>161</v>
      </c>
      <c r="AG957" s="126"/>
      <c r="AH957" s="524"/>
      <c r="AI957" s="524"/>
      <c r="AJ957" s="121"/>
      <c r="AK957" s="121"/>
      <c r="AL957" s="121"/>
      <c r="AM957" s="120"/>
      <c r="AN957" s="120"/>
      <c r="AO957" s="120"/>
      <c r="AP957" s="121"/>
      <c r="AQ957" s="525"/>
      <c r="AR957" s="525">
        <f t="shared" ca="1" si="227"/>
        <v>42347</v>
      </c>
      <c r="AS957" s="121"/>
      <c r="AT957" s="121"/>
      <c r="AU957" s="121">
        <v>0</v>
      </c>
      <c r="AV957" s="122"/>
      <c r="AX957" s="121"/>
      <c r="AZ957" s="542">
        <v>42178</v>
      </c>
      <c r="BA957" s="120">
        <v>42178</v>
      </c>
      <c r="BB957" s="121"/>
      <c r="BC957" s="522">
        <f t="shared" si="230"/>
        <v>6400000</v>
      </c>
      <c r="BD957" s="121"/>
      <c r="BE957" s="516"/>
      <c r="BF957" s="87">
        <v>42178</v>
      </c>
      <c r="BG957" s="88" t="s">
        <v>116</v>
      </c>
      <c r="BH957" s="121" t="s">
        <v>195</v>
      </c>
      <c r="BI957" s="122">
        <v>42179</v>
      </c>
      <c r="BJ957" s="190">
        <v>42223</v>
      </c>
      <c r="BK957" s="526" t="s">
        <v>167</v>
      </c>
      <c r="BL957" s="516">
        <v>6400000</v>
      </c>
      <c r="BQ957" t="str">
        <f t="shared" si="221"/>
        <v>IBS</v>
      </c>
      <c r="BR957" t="str">
        <f t="shared" si="222"/>
        <v>HK-14-2150</v>
      </c>
      <c r="BS957" s="91">
        <f t="shared" si="223"/>
        <v>2015</v>
      </c>
      <c r="BT957">
        <f t="shared" si="231"/>
        <v>42178</v>
      </c>
      <c r="BU957" s="91">
        <f t="shared" si="231"/>
        <v>42178</v>
      </c>
      <c r="BW957" t="str">
        <f t="shared" si="224"/>
        <v>Site : Mastrip Kebraon - SBY_01N076</v>
      </c>
      <c r="BX957" t="str">
        <f t="shared" si="225"/>
        <v>Tipe Tower : SST</v>
      </c>
      <c r="BY957">
        <f t="shared" si="226"/>
        <v>2100003101</v>
      </c>
      <c r="BZ957" s="92" t="str">
        <f t="shared" si="226"/>
        <v>Tower needs strengthening SBY_01N076</v>
      </c>
      <c r="CD957" s="531" t="s">
        <v>220</v>
      </c>
      <c r="CE957" s="90">
        <v>9000000</v>
      </c>
    </row>
    <row r="958" spans="2:83" ht="15" customHeight="1" x14ac:dyDescent="0.25">
      <c r="B958" s="103">
        <f t="shared" si="229"/>
        <v>809</v>
      </c>
      <c r="C958" s="126" t="s">
        <v>12092</v>
      </c>
      <c r="D958" s="126">
        <v>2100004182</v>
      </c>
      <c r="E958" s="683" t="s">
        <v>1350</v>
      </c>
      <c r="F958" s="684">
        <v>3250000</v>
      </c>
      <c r="G958" s="685" t="s">
        <v>979</v>
      </c>
      <c r="H958" s="686">
        <v>2015</v>
      </c>
      <c r="I958" s="687">
        <v>42228</v>
      </c>
      <c r="J958" s="687">
        <v>42235</v>
      </c>
      <c r="K958" s="127" t="s">
        <v>11658</v>
      </c>
      <c r="L958" s="126" t="s">
        <v>153</v>
      </c>
      <c r="M958" s="141" t="s">
        <v>154</v>
      </c>
      <c r="N958" s="126" t="s">
        <v>153</v>
      </c>
      <c r="O958" s="127" t="s">
        <v>98</v>
      </c>
      <c r="P958" s="127" t="s">
        <v>98</v>
      </c>
      <c r="Q958" s="416">
        <v>6400000</v>
      </c>
      <c r="R958" s="103"/>
      <c r="S958" s="127"/>
      <c r="T958" s="127"/>
      <c r="U958" s="120">
        <v>41967</v>
      </c>
      <c r="V958" s="523">
        <f t="shared" si="228"/>
        <v>-261</v>
      </c>
      <c r="W958" s="127"/>
      <c r="X958" s="141" t="s">
        <v>12093</v>
      </c>
      <c r="Y958" s="424" t="s">
        <v>12094</v>
      </c>
      <c r="Z958" s="126" t="s">
        <v>2838</v>
      </c>
      <c r="AA958" s="103"/>
      <c r="AB958" s="126" t="s">
        <v>635</v>
      </c>
      <c r="AC958" s="103"/>
      <c r="AD958" s="103"/>
      <c r="AE958" s="103"/>
      <c r="AF958" s="121" t="s">
        <v>11934</v>
      </c>
      <c r="AG958" s="126"/>
      <c r="AH958" s="524"/>
      <c r="AI958" s="524"/>
      <c r="AJ958" s="121"/>
      <c r="AK958" s="121"/>
      <c r="AL958" s="121"/>
      <c r="AM958" s="120"/>
      <c r="AN958" s="120"/>
      <c r="AO958" s="120"/>
      <c r="AP958" s="121"/>
      <c r="AQ958" s="525"/>
      <c r="AR958" s="525">
        <f t="shared" ca="1" si="227"/>
        <v>42347</v>
      </c>
      <c r="AS958" s="121"/>
      <c r="AT958" s="121"/>
      <c r="AU958" s="122">
        <v>42236</v>
      </c>
      <c r="AV958" s="122"/>
      <c r="AX958" s="121"/>
      <c r="AZ958" s="120">
        <v>42236</v>
      </c>
      <c r="BA958" s="120">
        <v>42256</v>
      </c>
      <c r="BB958" s="121"/>
      <c r="BC958" s="522">
        <f t="shared" si="230"/>
        <v>3250000</v>
      </c>
      <c r="BD958" s="121"/>
      <c r="BE958" s="516"/>
      <c r="BF958" s="122">
        <v>42257</v>
      </c>
      <c r="BG958" s="141" t="s">
        <v>116</v>
      </c>
      <c r="BH958" s="121" t="s">
        <v>1357</v>
      </c>
      <c r="BI958" s="122">
        <v>42262</v>
      </c>
      <c r="BJ958" s="190">
        <v>42293</v>
      </c>
      <c r="BK958" s="526" t="s">
        <v>167</v>
      </c>
      <c r="BL958" s="516">
        <v>3250000</v>
      </c>
      <c r="BQ958" t="str">
        <f t="shared" si="221"/>
        <v>IBS</v>
      </c>
      <c r="BR958" t="str">
        <f t="shared" si="222"/>
        <v>HK-14-2151</v>
      </c>
      <c r="BS958" s="91">
        <f t="shared" si="223"/>
        <v>2015</v>
      </c>
      <c r="BT958">
        <f t="shared" si="231"/>
        <v>42236</v>
      </c>
      <c r="BU958" s="91">
        <f t="shared" si="231"/>
        <v>42256</v>
      </c>
      <c r="BW958" t="str">
        <f t="shared" si="224"/>
        <v>Site : Branti - LMP_03N062</v>
      </c>
      <c r="BX958" t="str">
        <f t="shared" si="225"/>
        <v>Tipe Tower : SST</v>
      </c>
      <c r="BY958">
        <f t="shared" si="226"/>
        <v>2100004182</v>
      </c>
      <c r="BZ958" s="92" t="str">
        <f t="shared" si="226"/>
        <v>Strengthening Tower Design</v>
      </c>
      <c r="CD958" s="531" t="s">
        <v>263</v>
      </c>
      <c r="CE958" s="90">
        <v>6400000</v>
      </c>
    </row>
    <row r="959" spans="2:83" ht="15" customHeight="1" x14ac:dyDescent="0.25">
      <c r="B959" s="103">
        <f t="shared" si="229"/>
        <v>810</v>
      </c>
      <c r="C959" s="126" t="s">
        <v>12095</v>
      </c>
      <c r="D959" s="126">
        <v>2100002630</v>
      </c>
      <c r="E959" s="121" t="s">
        <v>2838</v>
      </c>
      <c r="F959" s="522">
        <v>900000</v>
      </c>
      <c r="G959" s="127">
        <v>12</v>
      </c>
      <c r="H959" s="103">
        <v>2014</v>
      </c>
      <c r="I959" s="128">
        <v>42004</v>
      </c>
      <c r="J959" s="128"/>
      <c r="K959" s="127" t="s">
        <v>11658</v>
      </c>
      <c r="L959" s="126" t="s">
        <v>153</v>
      </c>
      <c r="M959" s="141" t="s">
        <v>154</v>
      </c>
      <c r="N959" s="126" t="s">
        <v>153</v>
      </c>
      <c r="O959" s="127" t="s">
        <v>98</v>
      </c>
      <c r="P959" s="127" t="s">
        <v>98</v>
      </c>
      <c r="Q959" s="416">
        <v>900000</v>
      </c>
      <c r="R959" s="103"/>
      <c r="S959" s="127"/>
      <c r="T959" s="127"/>
      <c r="U959" s="120">
        <v>41967</v>
      </c>
      <c r="V959" s="523">
        <f t="shared" si="228"/>
        <v>-37</v>
      </c>
      <c r="W959" s="127"/>
      <c r="X959" s="141" t="s">
        <v>12096</v>
      </c>
      <c r="Y959" s="424" t="s">
        <v>12096</v>
      </c>
      <c r="Z959" s="126" t="s">
        <v>2838</v>
      </c>
      <c r="AA959" s="103"/>
      <c r="AB959" s="126" t="s">
        <v>635</v>
      </c>
      <c r="AC959" s="103"/>
      <c r="AD959" s="103"/>
      <c r="AE959" s="103"/>
      <c r="AF959" s="121" t="s">
        <v>11869</v>
      </c>
      <c r="AG959" s="126"/>
      <c r="AH959" s="524"/>
      <c r="AI959" s="524"/>
      <c r="AJ959" s="121"/>
      <c r="AK959" s="121"/>
      <c r="AL959" s="121"/>
      <c r="AM959" s="120"/>
      <c r="AN959" s="120"/>
      <c r="AO959" s="120"/>
      <c r="AP959" s="121"/>
      <c r="AQ959" s="525"/>
      <c r="AR959" s="525"/>
      <c r="AS959" s="121"/>
      <c r="AT959" s="126"/>
      <c r="AU959" s="121"/>
      <c r="AV959" s="120"/>
      <c r="AX959" s="121"/>
      <c r="AZ959" s="120">
        <v>42060</v>
      </c>
      <c r="BA959" s="120">
        <v>42066</v>
      </c>
      <c r="BB959" s="121"/>
      <c r="BC959" s="522">
        <f t="shared" si="230"/>
        <v>900000</v>
      </c>
      <c r="BD959" s="516">
        <f>BC959-BE959</f>
        <v>0</v>
      </c>
      <c r="BE959" s="522">
        <v>900000</v>
      </c>
      <c r="BF959" s="122">
        <v>42067</v>
      </c>
      <c r="BG959" s="141" t="s">
        <v>116</v>
      </c>
      <c r="BH959" s="121" t="s">
        <v>11815</v>
      </c>
      <c r="BI959" s="122">
        <v>42067</v>
      </c>
      <c r="BJ959" s="190">
        <v>42100</v>
      </c>
      <c r="BK959" s="526" t="s">
        <v>167</v>
      </c>
      <c r="BL959" s="534">
        <f t="shared" ref="BL959:BL969" si="232">F959</f>
        <v>900000</v>
      </c>
      <c r="BQ959" t="str">
        <f t="shared" si="221"/>
        <v>IBS</v>
      </c>
      <c r="BR959" t="str">
        <f t="shared" si="222"/>
        <v>HK-14-2152</v>
      </c>
      <c r="BS959" s="91">
        <f t="shared" si="223"/>
        <v>2014</v>
      </c>
      <c r="BT959">
        <f t="shared" si="231"/>
        <v>42060</v>
      </c>
      <c r="BU959" s="91">
        <f t="shared" si="231"/>
        <v>42066</v>
      </c>
      <c r="BW959" t="str">
        <f t="shared" si="224"/>
        <v>Site : PKU_01N646 - PKU_01N646</v>
      </c>
      <c r="BX959" t="str">
        <f t="shared" si="225"/>
        <v>Tipe Tower : SST</v>
      </c>
      <c r="BY959">
        <f t="shared" si="226"/>
        <v>2100002630</v>
      </c>
      <c r="BZ959" s="92" t="str">
        <f t="shared" si="226"/>
        <v>Tower Assesment</v>
      </c>
      <c r="CD959" s="531"/>
      <c r="CE959" s="90">
        <v>900000</v>
      </c>
    </row>
    <row r="960" spans="2:83" ht="15" customHeight="1" x14ac:dyDescent="0.25">
      <c r="B960" s="103">
        <f t="shared" si="229"/>
        <v>811</v>
      </c>
      <c r="C960" s="126" t="s">
        <v>12097</v>
      </c>
      <c r="D960" s="126">
        <v>2100002630</v>
      </c>
      <c r="E960" s="121" t="s">
        <v>2838</v>
      </c>
      <c r="F960" s="522">
        <v>900000</v>
      </c>
      <c r="G960" s="127">
        <v>12</v>
      </c>
      <c r="H960" s="103">
        <v>2014</v>
      </c>
      <c r="I960" s="128">
        <v>42004</v>
      </c>
      <c r="J960" s="128"/>
      <c r="K960" s="127" t="s">
        <v>11658</v>
      </c>
      <c r="L960" s="126" t="s">
        <v>153</v>
      </c>
      <c r="M960" s="141" t="s">
        <v>154</v>
      </c>
      <c r="N960" s="126" t="s">
        <v>153</v>
      </c>
      <c r="O960" s="127" t="s">
        <v>98</v>
      </c>
      <c r="P960" s="127" t="s">
        <v>98</v>
      </c>
      <c r="Q960" s="416">
        <v>900000</v>
      </c>
      <c r="R960" s="103"/>
      <c r="S960" s="127"/>
      <c r="T960" s="127"/>
      <c r="U960" s="120">
        <v>41968</v>
      </c>
      <c r="V960" s="523">
        <f t="shared" si="228"/>
        <v>-36</v>
      </c>
      <c r="W960" s="127"/>
      <c r="X960" s="141" t="s">
        <v>12098</v>
      </c>
      <c r="Y960" s="424" t="s">
        <v>12099</v>
      </c>
      <c r="Z960" s="126" t="s">
        <v>2838</v>
      </c>
      <c r="AA960" s="103"/>
      <c r="AB960" s="126" t="s">
        <v>635</v>
      </c>
      <c r="AC960" s="103"/>
      <c r="AD960" s="103"/>
      <c r="AE960" s="103"/>
      <c r="AF960" s="121" t="s">
        <v>11869</v>
      </c>
      <c r="AG960" s="126"/>
      <c r="AH960" s="524"/>
      <c r="AI960" s="524"/>
      <c r="AJ960" s="121"/>
      <c r="AK960" s="121"/>
      <c r="AL960" s="121"/>
      <c r="AM960" s="120"/>
      <c r="AN960" s="120"/>
      <c r="AO960" s="120"/>
      <c r="AP960" s="121"/>
      <c r="AQ960" s="525"/>
      <c r="AR960" s="525"/>
      <c r="AS960" s="121"/>
      <c r="AT960" s="126"/>
      <c r="AU960" s="122"/>
      <c r="AV960" s="120"/>
      <c r="AX960" s="121"/>
      <c r="AZ960" s="120">
        <v>42060</v>
      </c>
      <c r="BA960" s="120">
        <v>42066</v>
      </c>
      <c r="BB960" s="121"/>
      <c r="BC960" s="522">
        <f t="shared" si="230"/>
        <v>900000</v>
      </c>
      <c r="BD960" s="516">
        <f>BC960-BE960</f>
        <v>0</v>
      </c>
      <c r="BE960" s="522">
        <v>900000</v>
      </c>
      <c r="BF960" s="122">
        <v>42067</v>
      </c>
      <c r="BG960" s="141" t="s">
        <v>116</v>
      </c>
      <c r="BH960" s="121" t="s">
        <v>11815</v>
      </c>
      <c r="BI960" s="122">
        <v>42067</v>
      </c>
      <c r="BJ960" s="190">
        <v>42100</v>
      </c>
      <c r="BK960" s="526" t="s">
        <v>167</v>
      </c>
      <c r="BL960" s="534">
        <f t="shared" si="232"/>
        <v>900000</v>
      </c>
      <c r="BQ960" t="str">
        <f t="shared" si="221"/>
        <v>IBS</v>
      </c>
      <c r="BR960" t="str">
        <f t="shared" si="222"/>
        <v>HK-14-2153</v>
      </c>
      <c r="BS960" s="91">
        <f t="shared" si="223"/>
        <v>2014</v>
      </c>
      <c r="BT960">
        <f t="shared" si="231"/>
        <v>42060</v>
      </c>
      <c r="BU960" s="91">
        <f t="shared" si="231"/>
        <v>42066</v>
      </c>
      <c r="BW960" t="str">
        <f t="shared" si="224"/>
        <v>Site : Bunut - PKU_02N646</v>
      </c>
      <c r="BX960" t="str">
        <f t="shared" si="225"/>
        <v>Tipe Tower : SST</v>
      </c>
      <c r="BY960">
        <f t="shared" si="226"/>
        <v>2100002630</v>
      </c>
      <c r="BZ960" s="92" t="str">
        <f t="shared" si="226"/>
        <v>Tower Assesment</v>
      </c>
      <c r="CD960" s="531"/>
      <c r="CE960" s="90">
        <v>900000</v>
      </c>
    </row>
    <row r="961" spans="2:83" ht="15" customHeight="1" x14ac:dyDescent="0.25">
      <c r="B961" s="103">
        <f t="shared" si="229"/>
        <v>812</v>
      </c>
      <c r="C961" s="126" t="s">
        <v>12100</v>
      </c>
      <c r="D961" s="126">
        <v>4800083168</v>
      </c>
      <c r="E961" s="121" t="s">
        <v>9547</v>
      </c>
      <c r="F961" s="647">
        <v>3500000</v>
      </c>
      <c r="G961" s="127">
        <v>8</v>
      </c>
      <c r="H961" s="103">
        <v>2014</v>
      </c>
      <c r="I961" s="128">
        <v>41858</v>
      </c>
      <c r="J961" s="128"/>
      <c r="K961" s="127" t="s">
        <v>628</v>
      </c>
      <c r="L961" s="126" t="s">
        <v>628</v>
      </c>
      <c r="M961" s="141" t="s">
        <v>628</v>
      </c>
      <c r="N961" s="95" t="s">
        <v>1636</v>
      </c>
      <c r="O961" s="127" t="s">
        <v>98</v>
      </c>
      <c r="P961" s="127" t="s">
        <v>98</v>
      </c>
      <c r="Q961" s="100">
        <f>(IF(AF961='[1]Price List'!$B$1,VLOOKUP(N961,'[1]Price List'!$A$1:$K$104,2,0),IF(AF961='[1]Price List'!$C$1,VLOOKUP(N961,'[1]Price List'!$A$1:$K$104,3,0),IF(AF961='[1]Price List'!$D$1,VLOOKUP(N961,'[1]Price List'!$A$1:$K$104,4,0),IF(AF961='[1]Price List'!$E$1,VLOOKUP(N961,'[1]Price List'!$A$1:$K$104,5,0),IF(AF961='[1]Price List'!$F$1,VLOOKUP(N961,'[1]Price List'!$A$1:$K$104,6,0),IF(AF961='[1]Price List'!$G$1,VLOOKUP(N961,'[1]Price List'!$A$1:$K$104,7,0),IF(AF961='[1]Price List'!$H$1,VLOOKUP(N961,'[1]Price List'!$A$1:$K$104,8,0),IF(AF961='[1]Price List'!$I$1,VLOOKUP(N961,'[1]Price List'!$A$1:$K$104,9,0),IF(AF961='[1]Price List'!$J$1,VLOOKUP(N961,'[1]Price List'!$A$1:$K$104,10,0),IF(AF961='[1]Price List'!$K$1,VLOOKUP(N961,'[1]Price List'!$A$1:$K$104,11,0))))))))))))+(IF(AF961='[1]Price List'!$B$1,VLOOKUP(O961,'[1]Price List'!$A$1:$K$104,2,0),IF(AF961='[1]Price List'!$C$1,VLOOKUP(O961,'[1]Price List'!$A$1:$K$104,3,0),IF(AF961='[1]Price List'!$D$1,VLOOKUP(O961,'[1]Price List'!$A$1:$K$104,4,0),IF(AF961='[1]Price List'!$E$1,VLOOKUP(O961,'[1]Price List'!$A$1:$K$104,5,0),IF(AF961='[1]Price List'!$F$1,VLOOKUP(O961,'[1]Price List'!$A$1:$K$104,6,0),IF(AF961='[1]Price List'!$G$1,VLOOKUP(O961,'[1]Price List'!$A$1:$K$104,7,0),IF(AF961='[1]Price List'!$H$1,VLOOKUP(O961,'[1]Price List'!$A$1:$K$104,8,0),IF(AF961='[1]Price List'!$I$1,VLOOKUP(O961,'[1]Price List'!$A$1:$K$104,9,0),IF(AF961='[1]Price List'!$J$1,VLOOKUP(O961,'[1]Price List'!$A$1:$K$104,10,0),IF(AF961='[1]Price List'!$K$1,VLOOKUP(O961,'[1]Price List'!$A$1:$K$104,11,0))))))))))))+(IF(AF961='[1]Price List'!$B$1,VLOOKUP(P961,'[1]Price List'!$A$1:$K$104,2,0),IF(AF961='[1]Price List'!$C$1,VLOOKUP(P961,'[1]Price List'!$A$1:$K$104,3,0),IF(AF961='[1]Price List'!$D$1,VLOOKUP(P961,'[1]Price List'!$A$1:$K$104,4,0),IF(AF961='[1]Price List'!$E$1,VLOOKUP(P961,'[1]Price List'!$A$1:$K$104,5,0),IF(AF961='[1]Price List'!$F$1,VLOOKUP(P961,'[1]Price List'!$A$1:$K$104,6,0),IF(AF961='[1]Price List'!$G$1,VLOOKUP(P961,'[1]Price List'!$A$1:$K$104,7,0),IF(AF961='[1]Price List'!$H$1,VLOOKUP(P961,'[1]Price List'!$A$1:$K$104,8,0),IF(AF961='[1]Price List'!$I$1,VLOOKUP(P961,'[1]Price List'!$A$1:$K$104,9,0),IF(AF961='[1]Price List'!$J$1,VLOOKUP(P961,'[1]Price List'!$A$1:$K$104,10,0),IF(AF961='[1]Price List'!$K$1,VLOOKUP(P961,'[1]Price List'!$A$1:$K$104,11,0))))))))))))</f>
        <v>3500000</v>
      </c>
      <c r="R961" s="103"/>
      <c r="S961" s="127"/>
      <c r="T961" s="127"/>
      <c r="U961" s="120">
        <v>41969</v>
      </c>
      <c r="V961" s="523">
        <f t="shared" si="228"/>
        <v>111</v>
      </c>
      <c r="W961" s="127"/>
      <c r="X961" s="141" t="s">
        <v>12101</v>
      </c>
      <c r="Y961" s="424" t="s">
        <v>12102</v>
      </c>
      <c r="Z961" s="126" t="s">
        <v>2396</v>
      </c>
      <c r="AA961" s="103"/>
      <c r="AB961" s="126"/>
      <c r="AC961" s="103"/>
      <c r="AD961" s="103"/>
      <c r="AE961" s="103"/>
      <c r="AF961" s="121" t="s">
        <v>384</v>
      </c>
      <c r="AG961" s="126"/>
      <c r="AH961" s="524"/>
      <c r="AI961" s="524"/>
      <c r="AJ961" s="121"/>
      <c r="AK961" s="121"/>
      <c r="AL961" s="121"/>
      <c r="AM961" s="120"/>
      <c r="AN961" s="120"/>
      <c r="AO961" s="120"/>
      <c r="AP961" s="121"/>
      <c r="AQ961" s="525"/>
      <c r="AR961" s="525"/>
      <c r="AS961" s="121"/>
      <c r="AT961" s="126" t="s">
        <v>12103</v>
      </c>
      <c r="AU961" s="594">
        <v>42074</v>
      </c>
      <c r="AV961" s="122">
        <v>42257</v>
      </c>
      <c r="AX961" s="126" t="s">
        <v>10160</v>
      </c>
      <c r="AZ961" s="120">
        <v>42258</v>
      </c>
      <c r="BA961" s="120"/>
      <c r="BB961" s="121"/>
      <c r="BC961" s="522">
        <f t="shared" si="230"/>
        <v>3500000</v>
      </c>
      <c r="BD961" s="121"/>
      <c r="BE961" s="516"/>
      <c r="BF961" s="122"/>
      <c r="BG961" s="141" t="s">
        <v>9511</v>
      </c>
      <c r="BH961" s="121"/>
      <c r="BI961" s="122"/>
      <c r="BJ961" s="190"/>
      <c r="BK961" s="526" t="s">
        <v>167</v>
      </c>
      <c r="BL961" s="534">
        <f t="shared" si="232"/>
        <v>3500000</v>
      </c>
      <c r="BQ961" t="str">
        <f t="shared" si="221"/>
        <v>Indosat</v>
      </c>
      <c r="BR961" t="str">
        <f t="shared" si="222"/>
        <v>HK-14-2154</v>
      </c>
      <c r="BS961" s="91">
        <f t="shared" si="223"/>
        <v>2014</v>
      </c>
      <c r="BT961">
        <f t="shared" si="231"/>
        <v>42258</v>
      </c>
      <c r="BU961" s="91">
        <f t="shared" si="231"/>
        <v>0</v>
      </c>
      <c r="BW961" t="str">
        <f t="shared" si="224"/>
        <v>Site : CIPAKU - 03BDG011</v>
      </c>
      <c r="BX961" t="str">
        <f t="shared" si="225"/>
        <v xml:space="preserve">Tipe Tower : </v>
      </c>
      <c r="BY961">
        <f t="shared" si="226"/>
        <v>4800083168</v>
      </c>
      <c r="BZ961" s="92" t="str">
        <f t="shared" si="226"/>
        <v>Consultant Engineering Fee</v>
      </c>
      <c r="CD961" s="531"/>
    </row>
    <row r="962" spans="2:83" ht="15" customHeight="1" x14ac:dyDescent="0.25">
      <c r="B962" s="103">
        <f t="shared" si="229"/>
        <v>813</v>
      </c>
      <c r="C962" s="126" t="s">
        <v>12104</v>
      </c>
      <c r="D962" s="126">
        <v>4800083168</v>
      </c>
      <c r="E962" s="121" t="s">
        <v>9547</v>
      </c>
      <c r="F962" s="647">
        <v>3500000</v>
      </c>
      <c r="G962" s="127">
        <v>8</v>
      </c>
      <c r="H962" s="103">
        <v>2014</v>
      </c>
      <c r="I962" s="128">
        <v>41858</v>
      </c>
      <c r="J962" s="128"/>
      <c r="K962" s="127" t="s">
        <v>628</v>
      </c>
      <c r="L962" s="126" t="s">
        <v>628</v>
      </c>
      <c r="M962" s="141" t="s">
        <v>628</v>
      </c>
      <c r="N962" s="95" t="s">
        <v>1636</v>
      </c>
      <c r="O962" s="127" t="s">
        <v>98</v>
      </c>
      <c r="P962" s="127" t="s">
        <v>98</v>
      </c>
      <c r="Q962" s="100">
        <f>(IF(AF962='[1]Price List'!$B$1,VLOOKUP(N962,'[1]Price List'!$A$1:$K$104,2,0),IF(AF962='[1]Price List'!$C$1,VLOOKUP(N962,'[1]Price List'!$A$1:$K$104,3,0),IF(AF962='[1]Price List'!$D$1,VLOOKUP(N962,'[1]Price List'!$A$1:$K$104,4,0),IF(AF962='[1]Price List'!$E$1,VLOOKUP(N962,'[1]Price List'!$A$1:$K$104,5,0),IF(AF962='[1]Price List'!$F$1,VLOOKUP(N962,'[1]Price List'!$A$1:$K$104,6,0),IF(AF962='[1]Price List'!$G$1,VLOOKUP(N962,'[1]Price List'!$A$1:$K$104,7,0),IF(AF962='[1]Price List'!$H$1,VLOOKUP(N962,'[1]Price List'!$A$1:$K$104,8,0),IF(AF962='[1]Price List'!$I$1,VLOOKUP(N962,'[1]Price List'!$A$1:$K$104,9,0),IF(AF962='[1]Price List'!$J$1,VLOOKUP(N962,'[1]Price List'!$A$1:$K$104,10,0),IF(AF962='[1]Price List'!$K$1,VLOOKUP(N962,'[1]Price List'!$A$1:$K$104,11,0))))))))))))+(IF(AF962='[1]Price List'!$B$1,VLOOKUP(O962,'[1]Price List'!$A$1:$K$104,2,0),IF(AF962='[1]Price List'!$C$1,VLOOKUP(O962,'[1]Price List'!$A$1:$K$104,3,0),IF(AF962='[1]Price List'!$D$1,VLOOKUP(O962,'[1]Price List'!$A$1:$K$104,4,0),IF(AF962='[1]Price List'!$E$1,VLOOKUP(O962,'[1]Price List'!$A$1:$K$104,5,0),IF(AF962='[1]Price List'!$F$1,VLOOKUP(O962,'[1]Price List'!$A$1:$K$104,6,0),IF(AF962='[1]Price List'!$G$1,VLOOKUP(O962,'[1]Price List'!$A$1:$K$104,7,0),IF(AF962='[1]Price List'!$H$1,VLOOKUP(O962,'[1]Price List'!$A$1:$K$104,8,0),IF(AF962='[1]Price List'!$I$1,VLOOKUP(O962,'[1]Price List'!$A$1:$K$104,9,0),IF(AF962='[1]Price List'!$J$1,VLOOKUP(O962,'[1]Price List'!$A$1:$K$104,10,0),IF(AF962='[1]Price List'!$K$1,VLOOKUP(O962,'[1]Price List'!$A$1:$K$104,11,0))))))))))))+(IF(AF962='[1]Price List'!$B$1,VLOOKUP(P962,'[1]Price List'!$A$1:$K$104,2,0),IF(AF962='[1]Price List'!$C$1,VLOOKUP(P962,'[1]Price List'!$A$1:$K$104,3,0),IF(AF962='[1]Price List'!$D$1,VLOOKUP(P962,'[1]Price List'!$A$1:$K$104,4,0),IF(AF962='[1]Price List'!$E$1,VLOOKUP(P962,'[1]Price List'!$A$1:$K$104,5,0),IF(AF962='[1]Price List'!$F$1,VLOOKUP(P962,'[1]Price List'!$A$1:$K$104,6,0),IF(AF962='[1]Price List'!$G$1,VLOOKUP(P962,'[1]Price List'!$A$1:$K$104,7,0),IF(AF962='[1]Price List'!$H$1,VLOOKUP(P962,'[1]Price List'!$A$1:$K$104,8,0),IF(AF962='[1]Price List'!$I$1,VLOOKUP(P962,'[1]Price List'!$A$1:$K$104,9,0),IF(AF962='[1]Price List'!$J$1,VLOOKUP(P962,'[1]Price List'!$A$1:$K$104,10,0),IF(AF962='[1]Price List'!$K$1,VLOOKUP(P962,'[1]Price List'!$A$1:$K$104,11,0))))))))))))</f>
        <v>3500000</v>
      </c>
      <c r="R962" s="103"/>
      <c r="S962" s="127"/>
      <c r="T962" s="127"/>
      <c r="U962" s="120">
        <v>41968</v>
      </c>
      <c r="V962" s="523">
        <f t="shared" si="228"/>
        <v>110</v>
      </c>
      <c r="W962" s="127"/>
      <c r="X962" s="141" t="s">
        <v>12105</v>
      </c>
      <c r="Y962" s="424" t="s">
        <v>12106</v>
      </c>
      <c r="Z962" s="126" t="s">
        <v>1640</v>
      </c>
      <c r="AA962" s="103"/>
      <c r="AB962" s="126"/>
      <c r="AC962" s="103"/>
      <c r="AD962" s="103"/>
      <c r="AE962" s="103"/>
      <c r="AF962" s="121" t="s">
        <v>741</v>
      </c>
      <c r="AG962" s="126"/>
      <c r="AH962" s="524"/>
      <c r="AI962" s="524"/>
      <c r="AJ962" s="121"/>
      <c r="AK962" s="121"/>
      <c r="AL962" s="121"/>
      <c r="AM962" s="120"/>
      <c r="AN962" s="120"/>
      <c r="AO962" s="120"/>
      <c r="AP962" s="121"/>
      <c r="AQ962" s="525"/>
      <c r="AR962" s="525"/>
      <c r="AS962" s="121"/>
      <c r="AT962" s="635" t="s">
        <v>12107</v>
      </c>
      <c r="AU962" s="122">
        <v>42102</v>
      </c>
      <c r="AV962" s="122">
        <v>42111</v>
      </c>
      <c r="AX962" s="126" t="s">
        <v>1667</v>
      </c>
      <c r="AZ962" s="256">
        <v>42115</v>
      </c>
      <c r="BA962" s="120">
        <v>42165</v>
      </c>
      <c r="BB962" s="121"/>
      <c r="BC962" s="522">
        <f t="shared" si="230"/>
        <v>3500000</v>
      </c>
      <c r="BD962" s="121"/>
      <c r="BE962" s="516"/>
      <c r="BF962" s="122">
        <v>42167</v>
      </c>
      <c r="BG962" s="141" t="s">
        <v>116</v>
      </c>
      <c r="BH962" s="121" t="s">
        <v>1668</v>
      </c>
      <c r="BI962" s="122">
        <v>42167</v>
      </c>
      <c r="BJ962" s="190">
        <v>42199</v>
      </c>
      <c r="BK962" s="526" t="s">
        <v>167</v>
      </c>
      <c r="BL962" s="534">
        <f t="shared" si="232"/>
        <v>3500000</v>
      </c>
      <c r="BM962" t="s">
        <v>1651</v>
      </c>
      <c r="BQ962" t="str">
        <f t="shared" si="221"/>
        <v>Indosat</v>
      </c>
      <c r="BR962" t="str">
        <f t="shared" si="222"/>
        <v>HK-14-2155</v>
      </c>
      <c r="BS962" s="91">
        <f t="shared" si="223"/>
        <v>2014</v>
      </c>
      <c r="BT962">
        <f t="shared" si="231"/>
        <v>42115</v>
      </c>
      <c r="BU962" s="91">
        <f t="shared" si="231"/>
        <v>42165</v>
      </c>
      <c r="BW962" t="str">
        <f t="shared" si="224"/>
        <v>Site : NATOUR - 15YOG001</v>
      </c>
      <c r="BX962" t="str">
        <f t="shared" si="225"/>
        <v xml:space="preserve">Tipe Tower : </v>
      </c>
      <c r="BY962">
        <f t="shared" si="226"/>
        <v>4800083168</v>
      </c>
      <c r="BZ962" s="92" t="str">
        <f t="shared" si="226"/>
        <v>Consultant Engineering Fee</v>
      </c>
      <c r="CD962" s="531"/>
    </row>
    <row r="963" spans="2:83" ht="15" customHeight="1" x14ac:dyDescent="0.25">
      <c r="B963" s="103">
        <f t="shared" si="229"/>
        <v>814</v>
      </c>
      <c r="C963" s="126" t="s">
        <v>12108</v>
      </c>
      <c r="D963" s="126">
        <v>4500062590</v>
      </c>
      <c r="E963" s="121" t="s">
        <v>12109</v>
      </c>
      <c r="F963" s="522">
        <v>4375000</v>
      </c>
      <c r="G963" s="127">
        <v>12</v>
      </c>
      <c r="H963" s="103">
        <v>2014</v>
      </c>
      <c r="I963" s="128">
        <v>41974</v>
      </c>
      <c r="J963" s="128"/>
      <c r="K963" s="127" t="s">
        <v>94</v>
      </c>
      <c r="L963" s="126" t="s">
        <v>94</v>
      </c>
      <c r="M963" s="141" t="s">
        <v>96</v>
      </c>
      <c r="N963" s="126" t="s">
        <v>98</v>
      </c>
      <c r="O963" s="127" t="s">
        <v>98</v>
      </c>
      <c r="P963" s="127" t="s">
        <v>98</v>
      </c>
      <c r="Q963" s="345">
        <v>0</v>
      </c>
      <c r="R963" s="103"/>
      <c r="S963" s="127"/>
      <c r="T963" s="127"/>
      <c r="U963" s="120">
        <v>41968</v>
      </c>
      <c r="V963" s="523">
        <f t="shared" si="228"/>
        <v>-6</v>
      </c>
      <c r="W963" s="127"/>
      <c r="X963" s="141" t="s">
        <v>12110</v>
      </c>
      <c r="Y963" s="424" t="s">
        <v>12111</v>
      </c>
      <c r="Z963" s="126" t="s">
        <v>12109</v>
      </c>
      <c r="AA963" s="103"/>
      <c r="AB963" s="126" t="s">
        <v>511</v>
      </c>
      <c r="AC963" s="103"/>
      <c r="AD963" s="103"/>
      <c r="AE963" s="103"/>
      <c r="AF963" s="121"/>
      <c r="AG963" s="126" t="s">
        <v>12112</v>
      </c>
      <c r="AH963" s="524"/>
      <c r="AI963" s="524"/>
      <c r="AJ963" s="121"/>
      <c r="AK963" s="121"/>
      <c r="AL963" s="121"/>
      <c r="AM963" s="120"/>
      <c r="AN963" s="120"/>
      <c r="AO963" s="120"/>
      <c r="AP963" s="121"/>
      <c r="AQ963" s="525"/>
      <c r="AR963" s="525"/>
      <c r="AS963" s="121"/>
      <c r="AT963" s="121"/>
      <c r="AU963" s="121"/>
      <c r="AV963" s="122"/>
      <c r="AX963" s="121"/>
      <c r="AY963" s="121" t="s">
        <v>12113</v>
      </c>
      <c r="AZ963" s="256">
        <f t="shared" ref="AZ963:AZ971" si="233">+BA963</f>
        <v>41992</v>
      </c>
      <c r="BA963" s="120">
        <v>41992</v>
      </c>
      <c r="BB963" s="121"/>
      <c r="BC963" s="522">
        <f t="shared" si="230"/>
        <v>4375000</v>
      </c>
      <c r="BD963" s="121"/>
      <c r="BE963" s="516">
        <v>4375000</v>
      </c>
      <c r="BF963" s="122">
        <v>42009</v>
      </c>
      <c r="BG963" s="141" t="s">
        <v>116</v>
      </c>
      <c r="BH963" s="121" t="s">
        <v>12114</v>
      </c>
      <c r="BI963" s="122">
        <v>42011</v>
      </c>
      <c r="BJ963" s="190">
        <v>42024</v>
      </c>
      <c r="BK963" s="526" t="s">
        <v>167</v>
      </c>
      <c r="BL963" s="534">
        <f t="shared" si="232"/>
        <v>4375000</v>
      </c>
      <c r="BQ963" t="str">
        <f t="shared" si="221"/>
        <v>Protelindo</v>
      </c>
      <c r="BR963" t="str">
        <f t="shared" si="222"/>
        <v>HK-14-2161</v>
      </c>
      <c r="BS963" s="91">
        <f t="shared" si="223"/>
        <v>2014</v>
      </c>
      <c r="BT963">
        <f t="shared" si="231"/>
        <v>41992</v>
      </c>
      <c r="BU963" s="91">
        <f t="shared" si="231"/>
        <v>41992</v>
      </c>
      <c r="BW963" t="str">
        <f t="shared" si="224"/>
        <v>Site : RUKO SOPONYONO - JAW-EJV-0068-C-P</v>
      </c>
      <c r="BX963" t="str">
        <f t="shared" si="225"/>
        <v>Tipe Tower : SST MT 20M 3L TUB</v>
      </c>
      <c r="BY963">
        <f t="shared" si="226"/>
        <v>4500062590</v>
      </c>
      <c r="BZ963" s="92" t="str">
        <f t="shared" si="226"/>
        <v>RT-Tower And Building Analysis Colo App Rev 1</v>
      </c>
      <c r="CD963" s="531"/>
    </row>
    <row r="964" spans="2:83" ht="15" customHeight="1" x14ac:dyDescent="0.25">
      <c r="B964" s="103">
        <f t="shared" si="229"/>
        <v>815</v>
      </c>
      <c r="C964" s="126" t="s">
        <v>12115</v>
      </c>
      <c r="D964" s="126">
        <v>4500062591</v>
      </c>
      <c r="E964" s="121" t="s">
        <v>12116</v>
      </c>
      <c r="F964" s="522">
        <v>4375000</v>
      </c>
      <c r="G964" s="127">
        <v>12</v>
      </c>
      <c r="H964" s="103">
        <v>2014</v>
      </c>
      <c r="I964" s="128">
        <v>41974</v>
      </c>
      <c r="J964" s="128"/>
      <c r="K964" s="127" t="s">
        <v>94</v>
      </c>
      <c r="L964" s="126" t="s">
        <v>94</v>
      </c>
      <c r="M964" s="141" t="s">
        <v>96</v>
      </c>
      <c r="N964" s="126" t="s">
        <v>98</v>
      </c>
      <c r="O964" s="127" t="s">
        <v>98</v>
      </c>
      <c r="P964" s="127" t="s">
        <v>98</v>
      </c>
      <c r="Q964" s="345">
        <v>0</v>
      </c>
      <c r="R964" s="103"/>
      <c r="S964" s="127"/>
      <c r="T964" s="127"/>
      <c r="U964" s="120">
        <v>41968</v>
      </c>
      <c r="V964" s="523">
        <f t="shared" si="228"/>
        <v>-6</v>
      </c>
      <c r="W964" s="127"/>
      <c r="X964" s="141" t="s">
        <v>12117</v>
      </c>
      <c r="Y964" s="424" t="s">
        <v>12118</v>
      </c>
      <c r="Z964" s="126" t="s">
        <v>12116</v>
      </c>
      <c r="AA964" s="103"/>
      <c r="AB964" s="126" t="s">
        <v>12119</v>
      </c>
      <c r="AC964" s="103"/>
      <c r="AD964" s="103"/>
      <c r="AE964" s="103"/>
      <c r="AF964" s="121"/>
      <c r="AG964" s="126" t="s">
        <v>12120</v>
      </c>
      <c r="AH964" s="524"/>
      <c r="AI964" s="524"/>
      <c r="AJ964" s="121"/>
      <c r="AK964" s="121"/>
      <c r="AL964" s="121"/>
      <c r="AM964" s="120"/>
      <c r="AN964" s="120"/>
      <c r="AO964" s="120"/>
      <c r="AP964" s="121"/>
      <c r="AQ964" s="525"/>
      <c r="AR964" s="525"/>
      <c r="AS964" s="121"/>
      <c r="AT964" s="121"/>
      <c r="AU964" s="121"/>
      <c r="AV964" s="122"/>
      <c r="AX964" s="121"/>
      <c r="AY964" s="121" t="s">
        <v>12113</v>
      </c>
      <c r="AZ964" s="256">
        <f t="shared" si="233"/>
        <v>41992</v>
      </c>
      <c r="BA964" s="120">
        <v>41992</v>
      </c>
      <c r="BB964" s="121"/>
      <c r="BC964" s="522">
        <f t="shared" si="230"/>
        <v>4375000</v>
      </c>
      <c r="BD964" s="121"/>
      <c r="BE964" s="516">
        <v>4375000</v>
      </c>
      <c r="BF964" s="122">
        <v>42009</v>
      </c>
      <c r="BG964" s="141" t="s">
        <v>116</v>
      </c>
      <c r="BH964" s="121" t="s">
        <v>12121</v>
      </c>
      <c r="BI964" s="122">
        <v>42011</v>
      </c>
      <c r="BJ964" s="190">
        <v>42024</v>
      </c>
      <c r="BK964" s="526" t="s">
        <v>167</v>
      </c>
      <c r="BL964" s="534">
        <f t="shared" si="232"/>
        <v>4375000</v>
      </c>
      <c r="BQ964" t="str">
        <f t="shared" si="221"/>
        <v>Protelindo</v>
      </c>
      <c r="BR964" t="str">
        <f t="shared" si="222"/>
        <v>HK-14-2162</v>
      </c>
      <c r="BS964" s="91">
        <f t="shared" si="223"/>
        <v>2014</v>
      </c>
      <c r="BT964">
        <f t="shared" si="231"/>
        <v>41992</v>
      </c>
      <c r="BU964" s="91">
        <f t="shared" si="231"/>
        <v>41992</v>
      </c>
      <c r="BW964" t="str">
        <f t="shared" si="224"/>
        <v>Site : RUKO PACIFIC MEGAH - JAW-EJV-0052-C-P</v>
      </c>
      <c r="BX964" t="str">
        <f t="shared" si="225"/>
        <v>Tipe Tower : SST MT 15M 3L TUB</v>
      </c>
      <c r="BY964">
        <f t="shared" si="226"/>
        <v>4500062591</v>
      </c>
      <c r="BZ964" s="92" t="str">
        <f t="shared" si="226"/>
        <v>RT-Tower Ans Building Analysis Colo App Rev 1</v>
      </c>
      <c r="CD964" s="531"/>
    </row>
    <row r="965" spans="2:83" ht="15" customHeight="1" x14ac:dyDescent="0.25">
      <c r="B965" s="103">
        <f t="shared" si="229"/>
        <v>816</v>
      </c>
      <c r="C965" s="126" t="s">
        <v>12122</v>
      </c>
      <c r="D965" s="126">
        <v>4500062589</v>
      </c>
      <c r="E965" s="121" t="s">
        <v>12116</v>
      </c>
      <c r="F965" s="522">
        <v>10500000</v>
      </c>
      <c r="G965" s="127">
        <v>12</v>
      </c>
      <c r="H965" s="103">
        <v>2014</v>
      </c>
      <c r="I965" s="128">
        <v>41974</v>
      </c>
      <c r="J965" s="128"/>
      <c r="K965" s="127" t="s">
        <v>94</v>
      </c>
      <c r="L965" s="126" t="s">
        <v>94</v>
      </c>
      <c r="M965" s="141" t="s">
        <v>96</v>
      </c>
      <c r="N965" s="126" t="s">
        <v>98</v>
      </c>
      <c r="O965" s="127" t="s">
        <v>98</v>
      </c>
      <c r="P965" s="127" t="s">
        <v>98</v>
      </c>
      <c r="Q965" s="345">
        <v>0</v>
      </c>
      <c r="R965" s="103"/>
      <c r="S965" s="127"/>
      <c r="T965" s="127"/>
      <c r="U965" s="120">
        <v>41969</v>
      </c>
      <c r="V965" s="523">
        <f t="shared" si="228"/>
        <v>-5</v>
      </c>
      <c r="W965" s="127"/>
      <c r="X965" s="141" t="s">
        <v>12123</v>
      </c>
      <c r="Y965" s="424" t="s">
        <v>12124</v>
      </c>
      <c r="Z965" s="126" t="s">
        <v>12116</v>
      </c>
      <c r="AA965" s="103"/>
      <c r="AB965" s="126" t="s">
        <v>511</v>
      </c>
      <c r="AC965" s="103"/>
      <c r="AD965" s="103"/>
      <c r="AE965" s="103"/>
      <c r="AF965" s="121"/>
      <c r="AG965" s="126" t="s">
        <v>12125</v>
      </c>
      <c r="AH965" s="524"/>
      <c r="AI965" s="524"/>
      <c r="AJ965" s="121"/>
      <c r="AK965" s="121"/>
      <c r="AL965" s="121"/>
      <c r="AM965" s="120"/>
      <c r="AN965" s="120"/>
      <c r="AO965" s="120"/>
      <c r="AP965" s="121"/>
      <c r="AQ965" s="525"/>
      <c r="AR965" s="525"/>
      <c r="AS965" s="121"/>
      <c r="AT965" s="121"/>
      <c r="AU965" s="121"/>
      <c r="AV965" s="122"/>
      <c r="AX965" s="121"/>
      <c r="AY965" s="121" t="s">
        <v>12113</v>
      </c>
      <c r="AZ965" s="256">
        <f t="shared" si="233"/>
        <v>41992</v>
      </c>
      <c r="BA965" s="120">
        <v>41992</v>
      </c>
      <c r="BB965" s="121"/>
      <c r="BC965" s="522">
        <f t="shared" si="230"/>
        <v>10500000</v>
      </c>
      <c r="BD965" s="121"/>
      <c r="BE965" s="516">
        <v>10500000</v>
      </c>
      <c r="BF965" s="122">
        <v>42009</v>
      </c>
      <c r="BG965" s="141" t="s">
        <v>116</v>
      </c>
      <c r="BH965" s="121" t="s">
        <v>12126</v>
      </c>
      <c r="BI965" s="122">
        <v>42011</v>
      </c>
      <c r="BJ965" s="190">
        <v>42024</v>
      </c>
      <c r="BK965" s="526" t="s">
        <v>167</v>
      </c>
      <c r="BL965" s="534">
        <f t="shared" si="232"/>
        <v>10500000</v>
      </c>
      <c r="BQ965" t="str">
        <f t="shared" ref="BQ965:BQ1028" si="234">+K965</f>
        <v>Protelindo</v>
      </c>
      <c r="BR965" t="str">
        <f t="shared" ref="BR965:BR1028" si="235">+C965</f>
        <v>HK-14-2163</v>
      </c>
      <c r="BS965" s="91">
        <f t="shared" ref="BS965:BS1028" si="236">+H965</f>
        <v>2014</v>
      </c>
      <c r="BT965">
        <f t="shared" si="231"/>
        <v>41992</v>
      </c>
      <c r="BU965" s="91">
        <f t="shared" si="231"/>
        <v>41992</v>
      </c>
      <c r="BW965" t="str">
        <f t="shared" ref="BW965:BW1028" si="237">"Site : "&amp;Y965&amp;" - "&amp;X965</f>
        <v>Site : Embong Tanjung - JAW-EJV-0038-C-P</v>
      </c>
      <c r="BX965" t="str">
        <f t="shared" ref="BX965:BX1028" si="238">"Tipe Tower : "&amp;AB965</f>
        <v>Tipe Tower : SST MT 20M 3L TUB</v>
      </c>
      <c r="BY965">
        <f t="shared" ref="BY965:BZ1028" si="239">+D965</f>
        <v>4500062589</v>
      </c>
      <c r="BZ965" s="92" t="str">
        <f t="shared" si="239"/>
        <v>RT-Tower Ans Building Analysis Colo App Rev 1</v>
      </c>
      <c r="CD965" s="531"/>
    </row>
    <row r="966" spans="2:83" ht="15" customHeight="1" x14ac:dyDescent="0.25">
      <c r="B966" s="103">
        <f t="shared" si="229"/>
        <v>817</v>
      </c>
      <c r="C966" s="126" t="s">
        <v>12127</v>
      </c>
      <c r="D966" s="126">
        <v>4500062824</v>
      </c>
      <c r="E966" s="121" t="s">
        <v>12128</v>
      </c>
      <c r="F966" s="522">
        <v>6000000</v>
      </c>
      <c r="G966" s="127">
        <v>12</v>
      </c>
      <c r="H966" s="103">
        <v>2014</v>
      </c>
      <c r="I966" s="128">
        <v>41976</v>
      </c>
      <c r="J966" s="128"/>
      <c r="K966" s="127" t="s">
        <v>94</v>
      </c>
      <c r="L966" s="126" t="s">
        <v>94</v>
      </c>
      <c r="M966" s="141" t="s">
        <v>96</v>
      </c>
      <c r="N966" s="126" t="s">
        <v>98</v>
      </c>
      <c r="O966" s="127" t="s">
        <v>98</v>
      </c>
      <c r="P966" s="127" t="s">
        <v>98</v>
      </c>
      <c r="Q966" s="345">
        <v>0</v>
      </c>
      <c r="R966" s="103"/>
      <c r="S966" s="127"/>
      <c r="T966" s="127"/>
      <c r="U966" s="120">
        <v>41970</v>
      </c>
      <c r="V966" s="523">
        <f t="shared" si="228"/>
        <v>-6</v>
      </c>
      <c r="W966" s="127"/>
      <c r="X966" s="141" t="s">
        <v>12129</v>
      </c>
      <c r="Y966" s="424" t="s">
        <v>12130</v>
      </c>
      <c r="Z966" s="126" t="s">
        <v>12128</v>
      </c>
      <c r="AA966" s="103"/>
      <c r="AB966" s="126" t="s">
        <v>7575</v>
      </c>
      <c r="AC966" s="103"/>
      <c r="AD966" s="103"/>
      <c r="AE966" s="103"/>
      <c r="AF966" s="121"/>
      <c r="AG966" s="126" t="s">
        <v>12131</v>
      </c>
      <c r="AH966" s="524"/>
      <c r="AI966" s="524"/>
      <c r="AJ966" s="121"/>
      <c r="AK966" s="121"/>
      <c r="AL966" s="121"/>
      <c r="AM966" s="120"/>
      <c r="AN966" s="120"/>
      <c r="AO966" s="120"/>
      <c r="AP966" s="121"/>
      <c r="AQ966" s="525"/>
      <c r="AR966" s="525"/>
      <c r="AS966" s="121"/>
      <c r="AT966" s="121"/>
      <c r="AU966" s="121"/>
      <c r="AV966" s="122"/>
      <c r="AX966" s="121"/>
      <c r="AY966" s="121" t="s">
        <v>12132</v>
      </c>
      <c r="AZ966" s="256">
        <f t="shared" si="233"/>
        <v>41992</v>
      </c>
      <c r="BA966" s="120">
        <v>41992</v>
      </c>
      <c r="BB966" s="121"/>
      <c r="BC966" s="522">
        <f t="shared" si="230"/>
        <v>6000000</v>
      </c>
      <c r="BD966" s="121"/>
      <c r="BE966" s="516">
        <v>6000000</v>
      </c>
      <c r="BF966" s="122">
        <v>42009</v>
      </c>
      <c r="BG966" s="141" t="s">
        <v>116</v>
      </c>
      <c r="BH966" s="121" t="s">
        <v>12133</v>
      </c>
      <c r="BI966" s="122">
        <v>42011</v>
      </c>
      <c r="BJ966" s="190">
        <v>42024</v>
      </c>
      <c r="BK966" s="526" t="s">
        <v>167</v>
      </c>
      <c r="BL966" s="534">
        <f t="shared" si="232"/>
        <v>6000000</v>
      </c>
      <c r="BQ966" t="str">
        <f t="shared" si="234"/>
        <v>Protelindo</v>
      </c>
      <c r="BR966" t="str">
        <f t="shared" si="235"/>
        <v>HK-14-2168</v>
      </c>
      <c r="BS966" s="91">
        <f t="shared" si="236"/>
        <v>2014</v>
      </c>
      <c r="BT966">
        <f t="shared" si="231"/>
        <v>41992</v>
      </c>
      <c r="BU966" s="91">
        <f t="shared" si="231"/>
        <v>41992</v>
      </c>
      <c r="BW966" t="str">
        <f t="shared" si="237"/>
        <v>Site : Helvetia By Pass - Deli Serdang - SUM-NSM-0300-H-P</v>
      </c>
      <c r="BX966" t="str">
        <f t="shared" si="238"/>
        <v>Tipe Tower : 1-T-LD-01-12</v>
      </c>
      <c r="BY966">
        <f t="shared" si="239"/>
        <v>4500062824</v>
      </c>
      <c r="BZ966" s="92" t="str">
        <f t="shared" si="239"/>
        <v>RT_Pole and Building Analysis Colo app Rev 5</v>
      </c>
      <c r="CD966" s="531"/>
    </row>
    <row r="967" spans="2:83" ht="15" customHeight="1" x14ac:dyDescent="0.25">
      <c r="B967" s="103">
        <f t="shared" si="229"/>
        <v>818</v>
      </c>
      <c r="C967" s="126" t="s">
        <v>12134</v>
      </c>
      <c r="D967" s="126">
        <v>4500062783</v>
      </c>
      <c r="E967" s="121" t="s">
        <v>12135</v>
      </c>
      <c r="F967" s="522">
        <v>4375000</v>
      </c>
      <c r="G967" s="127">
        <v>12</v>
      </c>
      <c r="H967" s="103">
        <v>2014</v>
      </c>
      <c r="I967" s="128">
        <v>41976</v>
      </c>
      <c r="J967" s="128"/>
      <c r="K967" s="127" t="s">
        <v>94</v>
      </c>
      <c r="L967" s="126" t="s">
        <v>94</v>
      </c>
      <c r="M967" s="141" t="s">
        <v>96</v>
      </c>
      <c r="N967" s="126" t="s">
        <v>98</v>
      </c>
      <c r="O967" s="127" t="s">
        <v>98</v>
      </c>
      <c r="P967" s="127" t="s">
        <v>98</v>
      </c>
      <c r="Q967" s="345">
        <v>0</v>
      </c>
      <c r="R967" s="103"/>
      <c r="S967" s="127"/>
      <c r="T967" s="127"/>
      <c r="U967" s="120">
        <v>41970</v>
      </c>
      <c r="V967" s="523">
        <f t="shared" si="228"/>
        <v>-6</v>
      </c>
      <c r="W967" s="127"/>
      <c r="X967" s="141" t="s">
        <v>12136</v>
      </c>
      <c r="Y967" s="424" t="s">
        <v>12137</v>
      </c>
      <c r="Z967" s="126" t="s">
        <v>12135</v>
      </c>
      <c r="AA967" s="103"/>
      <c r="AB967" s="126" t="s">
        <v>7441</v>
      </c>
      <c r="AC967" s="103"/>
      <c r="AD967" s="103"/>
      <c r="AE967" s="103"/>
      <c r="AF967" s="121"/>
      <c r="AG967" s="126"/>
      <c r="AH967" s="524"/>
      <c r="AI967" s="524"/>
      <c r="AJ967" s="121"/>
      <c r="AK967" s="121"/>
      <c r="AL967" s="121"/>
      <c r="AM967" s="120"/>
      <c r="AN967" s="120"/>
      <c r="AO967" s="120"/>
      <c r="AP967" s="121"/>
      <c r="AQ967" s="525"/>
      <c r="AR967" s="525"/>
      <c r="AS967" s="121"/>
      <c r="AT967" s="121"/>
      <c r="AU967" s="121"/>
      <c r="AV967" s="122"/>
      <c r="AX967" s="121"/>
      <c r="AY967" s="121" t="s">
        <v>12138</v>
      </c>
      <c r="AZ967" s="256">
        <f t="shared" si="233"/>
        <v>41992</v>
      </c>
      <c r="BA967" s="120">
        <v>41992</v>
      </c>
      <c r="BB967" s="121"/>
      <c r="BC967" s="522">
        <f t="shared" si="230"/>
        <v>4375000</v>
      </c>
      <c r="BD967" s="121"/>
      <c r="BE967" s="516">
        <v>4375000</v>
      </c>
      <c r="BF967" s="122">
        <v>42009</v>
      </c>
      <c r="BG967" s="141" t="s">
        <v>116</v>
      </c>
      <c r="BH967" s="121" t="s">
        <v>12139</v>
      </c>
      <c r="BI967" s="122">
        <v>42011</v>
      </c>
      <c r="BJ967" s="190">
        <v>42024</v>
      </c>
      <c r="BK967" s="526" t="s">
        <v>167</v>
      </c>
      <c r="BL967" s="534">
        <f t="shared" si="232"/>
        <v>4375000</v>
      </c>
      <c r="BQ967" t="str">
        <f t="shared" si="234"/>
        <v>Protelindo</v>
      </c>
      <c r="BR967" t="str">
        <f t="shared" si="235"/>
        <v>HK-14-2169</v>
      </c>
      <c r="BS967" s="91">
        <f t="shared" si="236"/>
        <v>2014</v>
      </c>
      <c r="BT967">
        <f t="shared" si="231"/>
        <v>41992</v>
      </c>
      <c r="BU967" s="91">
        <f t="shared" si="231"/>
        <v>41992</v>
      </c>
      <c r="BW967" t="str">
        <f t="shared" si="237"/>
        <v>Site : A Dahlan - JAW-JGJ-0035-H-P</v>
      </c>
      <c r="BX967" t="str">
        <f t="shared" si="238"/>
        <v>Tipe Tower : 3-T-MD-02-15</v>
      </c>
      <c r="BY967">
        <f t="shared" si="239"/>
        <v>4500062783</v>
      </c>
      <c r="BZ967" s="92" t="str">
        <f t="shared" si="239"/>
        <v>RT-Tower And Building Analysis Colo App Rev 9</v>
      </c>
      <c r="CD967" s="531"/>
    </row>
    <row r="968" spans="2:83" ht="15" customHeight="1" x14ac:dyDescent="0.25">
      <c r="B968" s="103">
        <f t="shared" si="229"/>
        <v>819</v>
      </c>
      <c r="C968" s="126" t="s">
        <v>12140</v>
      </c>
      <c r="D968" s="126">
        <v>4500067616</v>
      </c>
      <c r="E968" s="121" t="s">
        <v>12141</v>
      </c>
      <c r="F968" s="522">
        <v>6000000</v>
      </c>
      <c r="G968" s="127" t="s">
        <v>189</v>
      </c>
      <c r="H968" s="103">
        <v>2015</v>
      </c>
      <c r="I968" s="128">
        <v>42067</v>
      </c>
      <c r="J968" s="128"/>
      <c r="K968" s="127" t="s">
        <v>94</v>
      </c>
      <c r="L968" s="126" t="s">
        <v>94</v>
      </c>
      <c r="M968" s="141" t="s">
        <v>96</v>
      </c>
      <c r="N968" s="126" t="s">
        <v>98</v>
      </c>
      <c r="O968" s="127" t="s">
        <v>98</v>
      </c>
      <c r="P968" s="127" t="s">
        <v>98</v>
      </c>
      <c r="Q968" s="345">
        <v>0</v>
      </c>
      <c r="R968" s="103"/>
      <c r="S968" s="127"/>
      <c r="T968" s="127"/>
      <c r="U968" s="120">
        <v>41971</v>
      </c>
      <c r="V968" s="523">
        <f t="shared" si="228"/>
        <v>-96</v>
      </c>
      <c r="W968" s="127"/>
      <c r="X968" s="141" t="s">
        <v>12142</v>
      </c>
      <c r="Y968" s="424" t="s">
        <v>12143</v>
      </c>
      <c r="Z968" s="126"/>
      <c r="AA968" s="103"/>
      <c r="AB968" s="126" t="s">
        <v>12144</v>
      </c>
      <c r="AC968" s="103" t="s">
        <v>1884</v>
      </c>
      <c r="AD968" s="103" t="s">
        <v>1884</v>
      </c>
      <c r="AE968" s="103" t="s">
        <v>118</v>
      </c>
      <c r="AF968" s="121"/>
      <c r="AG968" s="126"/>
      <c r="AH968" s="524"/>
      <c r="AI968" s="524"/>
      <c r="AJ968" s="121"/>
      <c r="AK968" s="121"/>
      <c r="AL968" s="121"/>
      <c r="AM968" s="120"/>
      <c r="AN968" s="120"/>
      <c r="AO968" s="120"/>
      <c r="AP968" s="121"/>
      <c r="AQ968" s="525"/>
      <c r="AR968" s="525"/>
      <c r="AS968" s="121"/>
      <c r="AT968" s="121"/>
      <c r="AU968" s="121"/>
      <c r="AV968" s="122"/>
      <c r="AX968" s="121"/>
      <c r="AY968" s="121" t="s">
        <v>436</v>
      </c>
      <c r="AZ968" s="256">
        <f t="shared" si="233"/>
        <v>42081</v>
      </c>
      <c r="BA968" s="120">
        <v>42081</v>
      </c>
      <c r="BB968" s="121"/>
      <c r="BC968" s="522">
        <f t="shared" si="230"/>
        <v>6000000</v>
      </c>
      <c r="BD968" s="516">
        <v>0</v>
      </c>
      <c r="BE968" s="516">
        <f>+BC968</f>
        <v>6000000</v>
      </c>
      <c r="BF968" s="122">
        <v>42081</v>
      </c>
      <c r="BG968" s="141" t="s">
        <v>116</v>
      </c>
      <c r="BH968" s="121" t="s">
        <v>12145</v>
      </c>
      <c r="BI968" s="122">
        <v>42082</v>
      </c>
      <c r="BJ968" s="190">
        <v>42096</v>
      </c>
      <c r="BK968" s="526" t="s">
        <v>167</v>
      </c>
      <c r="BL968" s="534">
        <f t="shared" si="232"/>
        <v>6000000</v>
      </c>
      <c r="BQ968" t="str">
        <f t="shared" si="234"/>
        <v>Protelindo</v>
      </c>
      <c r="BR968" t="str">
        <f t="shared" si="235"/>
        <v>HK-14-2170</v>
      </c>
      <c r="BS968" s="91">
        <f t="shared" si="236"/>
        <v>2015</v>
      </c>
      <c r="BT968">
        <f t="shared" si="231"/>
        <v>42081</v>
      </c>
      <c r="BU968" s="91">
        <f t="shared" si="231"/>
        <v>42081</v>
      </c>
      <c r="BW968" t="str">
        <f t="shared" si="237"/>
        <v>Site : TUBANG RAENG - KAL-WKL-0160-H-P</v>
      </c>
      <c r="BX968" t="str">
        <f t="shared" si="238"/>
        <v>Tipe Tower : SST 52M 3L TUB</v>
      </c>
      <c r="BY968">
        <f t="shared" si="239"/>
        <v>4500067616</v>
      </c>
      <c r="BZ968" s="92" t="str">
        <f t="shared" si="239"/>
        <v>Investigation Settlement, Cracked fence and Solution</v>
      </c>
      <c r="CD968" s="531"/>
    </row>
    <row r="969" spans="2:83" ht="15" customHeight="1" x14ac:dyDescent="0.25">
      <c r="B969" s="103">
        <f t="shared" si="229"/>
        <v>820</v>
      </c>
      <c r="C969" s="126" t="s">
        <v>12146</v>
      </c>
      <c r="D969" s="126">
        <v>4500061782</v>
      </c>
      <c r="E969" s="121" t="s">
        <v>12147</v>
      </c>
      <c r="F969" s="522">
        <v>6000000</v>
      </c>
      <c r="G969" s="127">
        <v>12</v>
      </c>
      <c r="H969" s="103">
        <v>2014</v>
      </c>
      <c r="I969" s="128">
        <v>41976</v>
      </c>
      <c r="J969" s="128"/>
      <c r="K969" s="127" t="s">
        <v>94</v>
      </c>
      <c r="L969" s="126" t="s">
        <v>94</v>
      </c>
      <c r="M969" s="141" t="s">
        <v>96</v>
      </c>
      <c r="N969" s="126" t="s">
        <v>98</v>
      </c>
      <c r="O969" s="127" t="s">
        <v>98</v>
      </c>
      <c r="P969" s="127" t="s">
        <v>98</v>
      </c>
      <c r="Q969" s="345">
        <v>0</v>
      </c>
      <c r="R969" s="103"/>
      <c r="S969" s="127"/>
      <c r="T969" s="127"/>
      <c r="U969" s="120">
        <v>41970</v>
      </c>
      <c r="V969" s="523">
        <f t="shared" si="228"/>
        <v>-6</v>
      </c>
      <c r="W969" s="127"/>
      <c r="X969" s="141" t="s">
        <v>12148</v>
      </c>
      <c r="Y969" s="424" t="s">
        <v>12149</v>
      </c>
      <c r="Z969" s="126" t="s">
        <v>12147</v>
      </c>
      <c r="AA969" s="103"/>
      <c r="AB969" s="126" t="s">
        <v>489</v>
      </c>
      <c r="AC969" s="103"/>
      <c r="AD969" s="103"/>
      <c r="AE969" s="103"/>
      <c r="AF969" s="121"/>
      <c r="AG969" s="126"/>
      <c r="AH969" s="524"/>
      <c r="AI969" s="524"/>
      <c r="AJ969" s="121"/>
      <c r="AK969" s="121"/>
      <c r="AL969" s="121"/>
      <c r="AM969" s="120"/>
      <c r="AN969" s="120"/>
      <c r="AO969" s="120"/>
      <c r="AP969" s="121"/>
      <c r="AQ969" s="525"/>
      <c r="AR969" s="525"/>
      <c r="AS969" s="121"/>
      <c r="AT969" s="121"/>
      <c r="AU969" s="121"/>
      <c r="AV969" s="122"/>
      <c r="AX969" s="121"/>
      <c r="AY969" s="121" t="s">
        <v>12150</v>
      </c>
      <c r="AZ969" s="256">
        <f t="shared" si="233"/>
        <v>41992</v>
      </c>
      <c r="BA969" s="120">
        <v>41992</v>
      </c>
      <c r="BB969" s="121"/>
      <c r="BC969" s="522">
        <f t="shared" si="230"/>
        <v>6000000</v>
      </c>
      <c r="BD969" s="121"/>
      <c r="BE969" s="516">
        <v>6000000</v>
      </c>
      <c r="BF969" s="122">
        <v>42009</v>
      </c>
      <c r="BG969" s="141" t="s">
        <v>116</v>
      </c>
      <c r="BH969" s="121" t="s">
        <v>12151</v>
      </c>
      <c r="BI969" s="122">
        <v>42011</v>
      </c>
      <c r="BJ969" s="190">
        <v>42024</v>
      </c>
      <c r="BK969" s="526" t="s">
        <v>167</v>
      </c>
      <c r="BL969" s="534">
        <f t="shared" si="232"/>
        <v>6000000</v>
      </c>
      <c r="BQ969" t="str">
        <f t="shared" si="234"/>
        <v>Protelindo</v>
      </c>
      <c r="BR969" t="str">
        <f t="shared" si="235"/>
        <v>HK-14-2171</v>
      </c>
      <c r="BS969" s="91">
        <f t="shared" si="236"/>
        <v>2014</v>
      </c>
      <c r="BT969">
        <f t="shared" si="231"/>
        <v>41992</v>
      </c>
      <c r="BU969" s="91">
        <f t="shared" si="231"/>
        <v>41992</v>
      </c>
      <c r="BW969" t="str">
        <f t="shared" si="237"/>
        <v>Site : Koja Utara Pertamina - JAW-CCJ-0041-H-P</v>
      </c>
      <c r="BX969" t="str">
        <f t="shared" si="238"/>
        <v>Tipe Tower : Voyager RT-POLE 9M+3M</v>
      </c>
      <c r="BY969">
        <f t="shared" si="239"/>
        <v>4500061782</v>
      </c>
      <c r="BZ969" s="92" t="str">
        <f t="shared" si="239"/>
        <v>RT-Pole And Building Analysis Colo App Rev 5</v>
      </c>
      <c r="CD969" s="531"/>
    </row>
    <row r="970" spans="2:83" ht="15" customHeight="1" x14ac:dyDescent="0.25">
      <c r="B970" s="103">
        <f t="shared" si="229"/>
        <v>821</v>
      </c>
      <c r="C970" s="126" t="s">
        <v>12152</v>
      </c>
      <c r="D970" s="126">
        <v>4500062825</v>
      </c>
      <c r="E970" s="126" t="s">
        <v>1768</v>
      </c>
      <c r="F970" s="522">
        <v>3250000</v>
      </c>
      <c r="G970" s="103">
        <v>12</v>
      </c>
      <c r="H970" s="103">
        <v>2014</v>
      </c>
      <c r="I970" s="128">
        <v>41976</v>
      </c>
      <c r="J970" s="128"/>
      <c r="K970" s="127" t="s">
        <v>94</v>
      </c>
      <c r="L970" s="126" t="s">
        <v>94</v>
      </c>
      <c r="M970" s="141" t="s">
        <v>96</v>
      </c>
      <c r="N970" s="126" t="s">
        <v>98</v>
      </c>
      <c r="O970" s="127" t="s">
        <v>98</v>
      </c>
      <c r="P970" s="127" t="s">
        <v>98</v>
      </c>
      <c r="Q970" s="345">
        <v>0</v>
      </c>
      <c r="R970" s="103"/>
      <c r="S970" s="127"/>
      <c r="T970" s="127"/>
      <c r="U970" s="542">
        <v>41971</v>
      </c>
      <c r="V970" s="523">
        <f t="shared" si="228"/>
        <v>-5</v>
      </c>
      <c r="W970" s="127"/>
      <c r="X970" s="141" t="s">
        <v>12153</v>
      </c>
      <c r="Y970" s="424" t="s">
        <v>12154</v>
      </c>
      <c r="Z970" s="126" t="s">
        <v>1768</v>
      </c>
      <c r="AA970" s="127"/>
      <c r="AB970" s="126" t="s">
        <v>728</v>
      </c>
      <c r="AC970" s="127"/>
      <c r="AD970" s="127"/>
      <c r="AE970" s="127"/>
      <c r="AF970" s="126"/>
      <c r="AG970" s="126"/>
      <c r="AH970" s="543"/>
      <c r="AI970" s="543"/>
      <c r="AJ970" s="126"/>
      <c r="AK970" s="126"/>
      <c r="AL970" s="126"/>
      <c r="AM970" s="126"/>
      <c r="AN970" s="542"/>
      <c r="AO970" s="544"/>
      <c r="AP970" s="126"/>
      <c r="AQ970" s="525"/>
      <c r="AR970" s="525"/>
      <c r="AS970" s="126"/>
      <c r="AT970" s="126"/>
      <c r="AU970" s="126"/>
      <c r="AV970" s="544"/>
      <c r="AX970" s="126"/>
      <c r="AY970" s="126" t="s">
        <v>12155</v>
      </c>
      <c r="AZ970" s="256">
        <f t="shared" si="233"/>
        <v>41992</v>
      </c>
      <c r="BA970" s="542">
        <v>41992</v>
      </c>
      <c r="BB970" s="126"/>
      <c r="BC970" s="522">
        <f t="shared" si="230"/>
        <v>3250000</v>
      </c>
      <c r="BD970" s="126"/>
      <c r="BE970" s="545">
        <v>3250000</v>
      </c>
      <c r="BF970" s="544">
        <v>42009</v>
      </c>
      <c r="BG970" s="141" t="s">
        <v>116</v>
      </c>
      <c r="BH970" s="126" t="s">
        <v>12156</v>
      </c>
      <c r="BI970" s="544">
        <v>42011</v>
      </c>
      <c r="BJ970" s="546">
        <v>42024</v>
      </c>
      <c r="BK970" s="526" t="s">
        <v>167</v>
      </c>
      <c r="BL970" s="516">
        <v>3250000</v>
      </c>
      <c r="BQ970" t="str">
        <f t="shared" si="234"/>
        <v>Protelindo</v>
      </c>
      <c r="BR970" t="str">
        <f t="shared" si="235"/>
        <v>HK-14-2172</v>
      </c>
      <c r="BS970" s="91">
        <f t="shared" si="236"/>
        <v>2014</v>
      </c>
      <c r="BT970">
        <f t="shared" si="231"/>
        <v>41992</v>
      </c>
      <c r="BU970" s="91">
        <f t="shared" si="231"/>
        <v>41992</v>
      </c>
      <c r="BW970" t="str">
        <f t="shared" si="237"/>
        <v>Site : KP.BOJONG - BAKTI JAYA - SUKMAJAYA - JAW-WJV-0531-H-P</v>
      </c>
      <c r="BX970" t="str">
        <f t="shared" si="238"/>
        <v>Tipe Tower : 3-T-MD-02-35+3M</v>
      </c>
      <c r="BY970">
        <f t="shared" si="239"/>
        <v>4500062825</v>
      </c>
      <c r="BZ970" s="92" t="str">
        <f t="shared" si="239"/>
        <v>GF-Tower and Foundation Analysis Colo Aps Rev 3</v>
      </c>
      <c r="CD970" s="531"/>
    </row>
    <row r="971" spans="2:83" ht="15" customHeight="1" x14ac:dyDescent="0.25">
      <c r="B971" s="103">
        <f t="shared" si="229"/>
        <v>822</v>
      </c>
      <c r="C971" s="575" t="s">
        <v>12157</v>
      </c>
      <c r="D971" s="575">
        <v>4500062781</v>
      </c>
      <c r="E971" s="575" t="s">
        <v>12158</v>
      </c>
      <c r="F971" s="576">
        <v>6000000</v>
      </c>
      <c r="G971" s="577">
        <v>12</v>
      </c>
      <c r="H971" s="577">
        <v>2014</v>
      </c>
      <c r="I971" s="578">
        <v>41976</v>
      </c>
      <c r="J971" s="578"/>
      <c r="K971" s="577" t="s">
        <v>94</v>
      </c>
      <c r="L971" s="575" t="s">
        <v>94</v>
      </c>
      <c r="M971" s="579" t="s">
        <v>96</v>
      </c>
      <c r="N971" s="575" t="s">
        <v>98</v>
      </c>
      <c r="O971" s="577" t="s">
        <v>98</v>
      </c>
      <c r="P971" s="577" t="s">
        <v>98</v>
      </c>
      <c r="Q971" s="580">
        <v>0</v>
      </c>
      <c r="R971" s="577"/>
      <c r="S971" s="577"/>
      <c r="T971" s="577"/>
      <c r="U971" s="581">
        <v>41968</v>
      </c>
      <c r="V971" s="523">
        <f t="shared" si="228"/>
        <v>-8</v>
      </c>
      <c r="W971" s="577"/>
      <c r="X971" s="579" t="s">
        <v>7564</v>
      </c>
      <c r="Y971" s="582" t="s">
        <v>12159</v>
      </c>
      <c r="Z971" s="575" t="s">
        <v>12158</v>
      </c>
      <c r="AA971" s="577"/>
      <c r="AB971" s="575" t="s">
        <v>12160</v>
      </c>
      <c r="AC971" s="577"/>
      <c r="AD971" s="577"/>
      <c r="AE971" s="577"/>
      <c r="AF971" s="575"/>
      <c r="AG971" s="575"/>
      <c r="AH971" s="583"/>
      <c r="AI971" s="584"/>
      <c r="AJ971" s="575"/>
      <c r="AK971" s="575"/>
      <c r="AL971" s="575"/>
      <c r="AM971" s="581"/>
      <c r="AN971" s="581"/>
      <c r="AO971" s="581"/>
      <c r="AP971" s="575"/>
      <c r="AQ971" s="585"/>
      <c r="AR971" s="585">
        <f t="shared" ref="AR971:AR1015" ca="1" si="240">IF(AN971="",TODAY()-AM971,0)</f>
        <v>42347</v>
      </c>
      <c r="AS971" s="575"/>
      <c r="AT971" s="575"/>
      <c r="AU971" s="575"/>
      <c r="AV971" s="586"/>
      <c r="AX971" s="575"/>
      <c r="AY971" s="575" t="s">
        <v>12138</v>
      </c>
      <c r="AZ971" s="256">
        <f t="shared" si="233"/>
        <v>41992</v>
      </c>
      <c r="BA971" s="581">
        <v>41992</v>
      </c>
      <c r="BB971" s="575"/>
      <c r="BC971" s="522">
        <f t="shared" si="230"/>
        <v>6000000</v>
      </c>
      <c r="BD971" s="575"/>
      <c r="BE971" s="587">
        <v>6000000</v>
      </c>
      <c r="BF971" s="586">
        <v>42009</v>
      </c>
      <c r="BG971" s="579" t="s">
        <v>116</v>
      </c>
      <c r="BH971" s="575" t="s">
        <v>12161</v>
      </c>
      <c r="BI971" s="586">
        <v>42011</v>
      </c>
      <c r="BJ971" s="600">
        <v>42024</v>
      </c>
      <c r="BK971" s="526" t="s">
        <v>167</v>
      </c>
      <c r="BL971" s="534">
        <f>F971</f>
        <v>6000000</v>
      </c>
      <c r="BQ971" t="str">
        <f t="shared" si="234"/>
        <v>Protelindo</v>
      </c>
      <c r="BR971" t="str">
        <f t="shared" si="235"/>
        <v>HK-14-2173</v>
      </c>
      <c r="BS971" s="91">
        <f t="shared" si="236"/>
        <v>2014</v>
      </c>
      <c r="BT971">
        <f t="shared" si="231"/>
        <v>41992</v>
      </c>
      <c r="BU971" s="91">
        <f t="shared" si="231"/>
        <v>41992</v>
      </c>
      <c r="BW971" t="str">
        <f t="shared" si="237"/>
        <v>Site : Pramuka Golf - JAW-CCJ-0032-H-P</v>
      </c>
      <c r="BX971" t="str">
        <f t="shared" si="238"/>
        <v>Tipe Tower : Voyager RT-POLE 9M</v>
      </c>
      <c r="BY971">
        <f t="shared" si="239"/>
        <v>4500062781</v>
      </c>
      <c r="BZ971" s="92" t="str">
        <f t="shared" si="239"/>
        <v>RT-Pole And Building Analysis Colo App Rev 9</v>
      </c>
      <c r="CD971" s="531"/>
    </row>
    <row r="972" spans="2:83" ht="15" customHeight="1" x14ac:dyDescent="0.25">
      <c r="B972" s="103">
        <f t="shared" si="229"/>
        <v>823</v>
      </c>
      <c r="C972" s="126" t="s">
        <v>12162</v>
      </c>
      <c r="D972" s="126">
        <v>2100002631</v>
      </c>
      <c r="E972" s="121" t="s">
        <v>2838</v>
      </c>
      <c r="F972" s="522">
        <v>900000</v>
      </c>
      <c r="G972" s="127">
        <v>12</v>
      </c>
      <c r="H972" s="103">
        <v>2014</v>
      </c>
      <c r="I972" s="128">
        <v>42004</v>
      </c>
      <c r="J972" s="128"/>
      <c r="K972" s="127" t="s">
        <v>11658</v>
      </c>
      <c r="L972" s="126" t="s">
        <v>153</v>
      </c>
      <c r="M972" s="141" t="s">
        <v>154</v>
      </c>
      <c r="N972" s="126" t="s">
        <v>153</v>
      </c>
      <c r="O972" s="127" t="s">
        <v>98</v>
      </c>
      <c r="P972" s="127" t="s">
        <v>98</v>
      </c>
      <c r="Q972" s="416">
        <v>900000</v>
      </c>
      <c r="R972" s="103"/>
      <c r="S972" s="127"/>
      <c r="T972" s="127"/>
      <c r="U972" s="120">
        <v>41968</v>
      </c>
      <c r="V972" s="523">
        <f t="shared" si="228"/>
        <v>-36</v>
      </c>
      <c r="W972" s="127"/>
      <c r="X972" s="141" t="s">
        <v>12163</v>
      </c>
      <c r="Y972" s="424" t="s">
        <v>12164</v>
      </c>
      <c r="Z972" s="126" t="s">
        <v>2838</v>
      </c>
      <c r="AA972" s="103"/>
      <c r="AB972" s="126" t="s">
        <v>635</v>
      </c>
      <c r="AC972" s="103"/>
      <c r="AD972" s="103"/>
      <c r="AE972" s="103"/>
      <c r="AF972" s="121" t="s">
        <v>477</v>
      </c>
      <c r="AG972" s="126"/>
      <c r="AH972" s="524"/>
      <c r="AI972" s="524"/>
      <c r="AJ972" s="121"/>
      <c r="AK972" s="121"/>
      <c r="AL972" s="121"/>
      <c r="AM972" s="120"/>
      <c r="AN972" s="120"/>
      <c r="AO972" s="120"/>
      <c r="AP972" s="121"/>
      <c r="AQ972" s="525"/>
      <c r="AR972" s="525">
        <f t="shared" ca="1" si="240"/>
        <v>42347</v>
      </c>
      <c r="AS972" s="121"/>
      <c r="AT972" s="126"/>
      <c r="AU972" s="121"/>
      <c r="AV972" s="122"/>
      <c r="AX972" s="121"/>
      <c r="AZ972" s="120">
        <v>42060</v>
      </c>
      <c r="BA972" s="120">
        <v>42066</v>
      </c>
      <c r="BB972" s="121"/>
      <c r="BC972" s="522">
        <f t="shared" si="230"/>
        <v>900000</v>
      </c>
      <c r="BD972" s="516">
        <f>BC972-BE972</f>
        <v>0</v>
      </c>
      <c r="BE972" s="522">
        <v>900000</v>
      </c>
      <c r="BF972" s="122">
        <v>42067</v>
      </c>
      <c r="BG972" s="141" t="s">
        <v>116</v>
      </c>
      <c r="BH972" s="121" t="s">
        <v>11821</v>
      </c>
      <c r="BI972" s="122">
        <v>42067</v>
      </c>
      <c r="BJ972" s="190">
        <v>42100</v>
      </c>
      <c r="BK972" s="526" t="s">
        <v>167</v>
      </c>
      <c r="BL972" s="534">
        <f>F972</f>
        <v>900000</v>
      </c>
      <c r="BQ972" t="str">
        <f t="shared" si="234"/>
        <v>IBS</v>
      </c>
      <c r="BR972" t="str">
        <f t="shared" si="235"/>
        <v>HK-14-2174</v>
      </c>
      <c r="BS972" s="91">
        <f t="shared" si="236"/>
        <v>2014</v>
      </c>
      <c r="BT972">
        <f t="shared" si="231"/>
        <v>42060</v>
      </c>
      <c r="BU972" s="91">
        <f t="shared" si="231"/>
        <v>42066</v>
      </c>
      <c r="BW972" t="str">
        <f t="shared" si="237"/>
        <v>Site : Jati Asih - Jabo285</v>
      </c>
      <c r="BX972" t="str">
        <f t="shared" si="238"/>
        <v>Tipe Tower : SST</v>
      </c>
      <c r="BY972">
        <f t="shared" si="239"/>
        <v>2100002631</v>
      </c>
      <c r="BZ972" s="92" t="str">
        <f t="shared" si="239"/>
        <v>Tower Assesment</v>
      </c>
      <c r="CD972" s="531"/>
      <c r="CE972" s="90">
        <v>900000</v>
      </c>
    </row>
    <row r="973" spans="2:83" ht="15" customHeight="1" x14ac:dyDescent="0.25">
      <c r="B973" s="103">
        <f t="shared" si="229"/>
        <v>824</v>
      </c>
      <c r="C973" s="126" t="s">
        <v>12165</v>
      </c>
      <c r="D973" s="126"/>
      <c r="E973" s="121" t="s">
        <v>2838</v>
      </c>
      <c r="F973" s="522"/>
      <c r="G973" s="127"/>
      <c r="H973" s="103"/>
      <c r="I973" s="128"/>
      <c r="J973" s="128"/>
      <c r="K973" s="127" t="s">
        <v>11658</v>
      </c>
      <c r="L973" s="126" t="s">
        <v>153</v>
      </c>
      <c r="M973" s="141" t="s">
        <v>154</v>
      </c>
      <c r="N973" s="126" t="s">
        <v>153</v>
      </c>
      <c r="O973" s="127" t="s">
        <v>98</v>
      </c>
      <c r="P973" s="127" t="s">
        <v>98</v>
      </c>
      <c r="Q973" s="345">
        <v>0</v>
      </c>
      <c r="R973" s="103"/>
      <c r="S973" s="127"/>
      <c r="T973" s="127"/>
      <c r="U973" s="120">
        <v>41968</v>
      </c>
      <c r="V973" s="523">
        <f t="shared" si="228"/>
        <v>41968</v>
      </c>
      <c r="W973" s="127"/>
      <c r="X973" s="141" t="s">
        <v>12166</v>
      </c>
      <c r="Y973" s="424" t="s">
        <v>12167</v>
      </c>
      <c r="Z973" s="126" t="s">
        <v>2838</v>
      </c>
      <c r="AA973" s="103"/>
      <c r="AB973" s="126" t="s">
        <v>11070</v>
      </c>
      <c r="AC973" s="103"/>
      <c r="AD973" s="103"/>
      <c r="AE973" s="103"/>
      <c r="AF973" s="121" t="s">
        <v>477</v>
      </c>
      <c r="AG973" s="126"/>
      <c r="AH973" s="524"/>
      <c r="AI973" s="524"/>
      <c r="AJ973" s="121"/>
      <c r="AK973" s="121"/>
      <c r="AL973" s="121"/>
      <c r="AM973" s="120"/>
      <c r="AN973" s="120"/>
      <c r="AO973" s="120"/>
      <c r="AP973" s="121"/>
      <c r="AQ973" s="525"/>
      <c r="AR973" s="525">
        <f t="shared" ca="1" si="240"/>
        <v>42347</v>
      </c>
      <c r="AS973" s="121"/>
      <c r="AT973" s="121"/>
      <c r="AU973" s="121">
        <v>0</v>
      </c>
      <c r="AV973" s="122"/>
      <c r="AX973" s="121"/>
      <c r="BA973" s="120"/>
      <c r="BB973" s="121"/>
      <c r="BC973" s="522">
        <f t="shared" si="230"/>
        <v>0</v>
      </c>
      <c r="BD973" s="121"/>
      <c r="BE973" s="516"/>
      <c r="BF973" s="122"/>
      <c r="BG973" s="141" t="s">
        <v>1641</v>
      </c>
      <c r="BH973" s="121"/>
      <c r="BI973" s="122"/>
      <c r="BJ973" s="190"/>
      <c r="BK973" s="526" t="s">
        <v>167</v>
      </c>
      <c r="BL973" s="534">
        <v>900000</v>
      </c>
      <c r="BQ973" t="str">
        <f t="shared" si="234"/>
        <v>IBS</v>
      </c>
      <c r="BR973" t="str">
        <f t="shared" si="235"/>
        <v>HK-14-2175</v>
      </c>
      <c r="BS973" s="91">
        <f t="shared" si="236"/>
        <v>0</v>
      </c>
      <c r="BT973">
        <f t="shared" si="231"/>
        <v>0</v>
      </c>
      <c r="BU973" s="91">
        <f t="shared" si="231"/>
        <v>0</v>
      </c>
      <c r="BW973" t="str">
        <f t="shared" si="237"/>
        <v>Site : Kembangan (Lampu Taman) - JKT_02N607</v>
      </c>
      <c r="BX973" t="str">
        <f t="shared" si="238"/>
        <v>Tipe Tower : Camouflage</v>
      </c>
      <c r="BY973">
        <f t="shared" si="239"/>
        <v>0</v>
      </c>
      <c r="BZ973" s="92" t="str">
        <f t="shared" si="239"/>
        <v>Tower Assesment</v>
      </c>
      <c r="CD973" s="531"/>
    </row>
    <row r="974" spans="2:83" ht="15" customHeight="1" x14ac:dyDescent="0.25">
      <c r="B974" s="103">
        <f t="shared" si="229"/>
        <v>825</v>
      </c>
      <c r="C974" s="126" t="s">
        <v>12168</v>
      </c>
      <c r="D974" s="126">
        <v>2100003101</v>
      </c>
      <c r="E974" s="121" t="s">
        <v>12169</v>
      </c>
      <c r="F974" s="522">
        <v>7150000</v>
      </c>
      <c r="G974" s="127" t="s">
        <v>189</v>
      </c>
      <c r="H974" s="103">
        <v>2015</v>
      </c>
      <c r="I974" s="128">
        <v>42079</v>
      </c>
      <c r="J974" s="128"/>
      <c r="K974" s="127" t="s">
        <v>11658</v>
      </c>
      <c r="L974" s="126" t="s">
        <v>153</v>
      </c>
      <c r="M974" s="141" t="s">
        <v>154</v>
      </c>
      <c r="N974" s="126" t="s">
        <v>153</v>
      </c>
      <c r="O974" s="127" t="s">
        <v>98</v>
      </c>
      <c r="P974" s="127" t="s">
        <v>98</v>
      </c>
      <c r="Q974" s="416">
        <v>7150000</v>
      </c>
      <c r="R974" s="103"/>
      <c r="S974" s="127"/>
      <c r="T974" s="127"/>
      <c r="U974" s="120">
        <v>41968</v>
      </c>
      <c r="V974" s="523">
        <f t="shared" si="228"/>
        <v>-111</v>
      </c>
      <c r="W974" s="127"/>
      <c r="X974" s="141" t="s">
        <v>12170</v>
      </c>
      <c r="Y974" s="424" t="s">
        <v>12171</v>
      </c>
      <c r="Z974" s="126" t="s">
        <v>2838</v>
      </c>
      <c r="AA974" s="103"/>
      <c r="AB974" s="126" t="s">
        <v>2273</v>
      </c>
      <c r="AC974" s="103"/>
      <c r="AD974" s="103"/>
      <c r="AE974" s="103"/>
      <c r="AF974" s="121" t="s">
        <v>477</v>
      </c>
      <c r="AG974" s="126"/>
      <c r="AH974" s="524"/>
      <c r="AI974" s="524"/>
      <c r="AJ974" s="121"/>
      <c r="AK974" s="121"/>
      <c r="AL974" s="121"/>
      <c r="AM974" s="120"/>
      <c r="AN974" s="120"/>
      <c r="AO974" s="120"/>
      <c r="AP974" s="121"/>
      <c r="AQ974" s="525"/>
      <c r="AR974" s="525">
        <f t="shared" ca="1" si="240"/>
        <v>42347</v>
      </c>
      <c r="AS974" s="121"/>
      <c r="AT974" s="121"/>
      <c r="AU974" s="121">
        <v>0</v>
      </c>
      <c r="AV974" s="122"/>
      <c r="AX974" s="121"/>
      <c r="AZ974" s="256">
        <v>42107</v>
      </c>
      <c r="BA974" s="120">
        <v>42123</v>
      </c>
      <c r="BB974" s="121">
        <v>5000012576</v>
      </c>
      <c r="BC974" s="522">
        <f t="shared" si="230"/>
        <v>7150000</v>
      </c>
      <c r="BD974" s="121"/>
      <c r="BE974" s="516"/>
      <c r="BF974" s="122">
        <v>42124</v>
      </c>
      <c r="BG974" s="88" t="s">
        <v>116</v>
      </c>
      <c r="BH974" s="121" t="s">
        <v>1307</v>
      </c>
      <c r="BI974" s="122">
        <v>42137</v>
      </c>
      <c r="BJ974" s="190">
        <v>42170</v>
      </c>
      <c r="BK974" s="526" t="s">
        <v>167</v>
      </c>
      <c r="BL974" s="534">
        <f>F974</f>
        <v>7150000</v>
      </c>
      <c r="BQ974" t="str">
        <f t="shared" si="234"/>
        <v>IBS</v>
      </c>
      <c r="BR974" t="str">
        <f t="shared" si="235"/>
        <v>HK-14-2176</v>
      </c>
      <c r="BS974" s="91">
        <f t="shared" si="236"/>
        <v>2015</v>
      </c>
      <c r="BT974">
        <f t="shared" si="231"/>
        <v>42107</v>
      </c>
      <c r="BU974" s="91">
        <f t="shared" si="231"/>
        <v>42123</v>
      </c>
      <c r="BW974" t="str">
        <f t="shared" si="237"/>
        <v>Site : KOMP Dwikora - JKT_04N271</v>
      </c>
      <c r="BX974" t="str">
        <f t="shared" si="238"/>
        <v>Tipe Tower : Monopole</v>
      </c>
      <c r="BY974">
        <f t="shared" si="239"/>
        <v>2100003101</v>
      </c>
      <c r="BZ974" s="92" t="str">
        <f t="shared" si="239"/>
        <v>Tower needs strengthening JKT_04N271</v>
      </c>
      <c r="CD974" s="531"/>
      <c r="CE974" s="90">
        <v>7150000</v>
      </c>
    </row>
    <row r="975" spans="2:83" ht="15" customHeight="1" x14ac:dyDescent="0.25">
      <c r="B975" s="103">
        <f t="shared" si="229"/>
        <v>826</v>
      </c>
      <c r="C975" s="126" t="s">
        <v>12172</v>
      </c>
      <c r="D975" s="126">
        <v>2100003101</v>
      </c>
      <c r="E975" s="121" t="s">
        <v>12173</v>
      </c>
      <c r="F975" s="522">
        <v>7150000</v>
      </c>
      <c r="G975" s="127" t="s">
        <v>189</v>
      </c>
      <c r="H975" s="103">
        <v>2015</v>
      </c>
      <c r="I975" s="128">
        <v>42079</v>
      </c>
      <c r="J975" s="128"/>
      <c r="K975" s="127" t="s">
        <v>11658</v>
      </c>
      <c r="L975" s="126" t="s">
        <v>153</v>
      </c>
      <c r="M975" s="141" t="s">
        <v>154</v>
      </c>
      <c r="N975" s="126" t="s">
        <v>153</v>
      </c>
      <c r="O975" s="127" t="s">
        <v>98</v>
      </c>
      <c r="P975" s="127" t="s">
        <v>98</v>
      </c>
      <c r="Q975" s="416">
        <v>7150000</v>
      </c>
      <c r="R975" s="103"/>
      <c r="S975" s="127"/>
      <c r="T975" s="127"/>
      <c r="U975" s="120">
        <v>41968</v>
      </c>
      <c r="V975" s="523">
        <f t="shared" si="228"/>
        <v>-111</v>
      </c>
      <c r="W975" s="127"/>
      <c r="X975" s="141" t="s">
        <v>12174</v>
      </c>
      <c r="Y975" s="424" t="s">
        <v>12175</v>
      </c>
      <c r="Z975" s="126" t="s">
        <v>2838</v>
      </c>
      <c r="AA975" s="103"/>
      <c r="AB975" s="126" t="s">
        <v>2273</v>
      </c>
      <c r="AC975" s="103"/>
      <c r="AD975" s="103"/>
      <c r="AE975" s="103"/>
      <c r="AF975" s="121" t="s">
        <v>477</v>
      </c>
      <c r="AG975" s="126"/>
      <c r="AH975" s="524"/>
      <c r="AI975" s="524"/>
      <c r="AJ975" s="121"/>
      <c r="AK975" s="121"/>
      <c r="AL975" s="121"/>
      <c r="AM975" s="120"/>
      <c r="AN975" s="120"/>
      <c r="AO975" s="120"/>
      <c r="AP975" s="121"/>
      <c r="AQ975" s="525"/>
      <c r="AR975" s="525">
        <f t="shared" ca="1" si="240"/>
        <v>42347</v>
      </c>
      <c r="AS975" s="121"/>
      <c r="AT975" s="121"/>
      <c r="AU975" s="121">
        <v>0</v>
      </c>
      <c r="AV975" s="122"/>
      <c r="AX975" s="121"/>
      <c r="AZ975" s="256">
        <v>42107</v>
      </c>
      <c r="BA975" s="120">
        <v>42123</v>
      </c>
      <c r="BB975" s="121">
        <v>5000012576</v>
      </c>
      <c r="BC975" s="522">
        <f t="shared" si="230"/>
        <v>7150000</v>
      </c>
      <c r="BD975" s="121"/>
      <c r="BE975" s="516"/>
      <c r="BF975" s="122">
        <v>42124</v>
      </c>
      <c r="BG975" s="88" t="s">
        <v>116</v>
      </c>
      <c r="BH975" s="121" t="s">
        <v>1307</v>
      </c>
      <c r="BI975" s="122">
        <v>42137</v>
      </c>
      <c r="BJ975" s="190">
        <v>42170</v>
      </c>
      <c r="BK975" s="526" t="s">
        <v>167</v>
      </c>
      <c r="BL975" s="534">
        <f>F975</f>
        <v>7150000</v>
      </c>
      <c r="BQ975" t="str">
        <f t="shared" si="234"/>
        <v>IBS</v>
      </c>
      <c r="BR975" t="str">
        <f t="shared" si="235"/>
        <v>HK-14-2177</v>
      </c>
      <c r="BS975" s="91">
        <f t="shared" si="236"/>
        <v>2015</v>
      </c>
      <c r="BT975">
        <f t="shared" si="231"/>
        <v>42107</v>
      </c>
      <c r="BU975" s="91">
        <f t="shared" si="231"/>
        <v>42123</v>
      </c>
      <c r="BW975" t="str">
        <f t="shared" si="237"/>
        <v>Site : Perum AURI Kulila - JKT_04N305</v>
      </c>
      <c r="BX975" t="str">
        <f t="shared" si="238"/>
        <v>Tipe Tower : Monopole</v>
      </c>
      <c r="BY975">
        <f t="shared" si="239"/>
        <v>2100003101</v>
      </c>
      <c r="BZ975" s="92" t="str">
        <f t="shared" si="239"/>
        <v>Tower needs strengthening JKT_04N305</v>
      </c>
      <c r="CD975" s="531"/>
      <c r="CE975" s="90">
        <v>7150000</v>
      </c>
    </row>
    <row r="976" spans="2:83" ht="15" customHeight="1" x14ac:dyDescent="0.25">
      <c r="B976" s="103">
        <f t="shared" si="229"/>
        <v>827</v>
      </c>
      <c r="C976" s="126" t="s">
        <v>12176</v>
      </c>
      <c r="D976" s="126">
        <v>2100002630</v>
      </c>
      <c r="E976" s="121" t="s">
        <v>2838</v>
      </c>
      <c r="F976" s="522">
        <v>900000</v>
      </c>
      <c r="G976" s="127">
        <v>12</v>
      </c>
      <c r="H976" s="103">
        <v>2014</v>
      </c>
      <c r="I976" s="128">
        <v>42004</v>
      </c>
      <c r="J976" s="128"/>
      <c r="K976" s="127" t="s">
        <v>11658</v>
      </c>
      <c r="L976" s="126" t="s">
        <v>153</v>
      </c>
      <c r="M976" s="141" t="s">
        <v>154</v>
      </c>
      <c r="N976" s="126" t="s">
        <v>153</v>
      </c>
      <c r="O976" s="127" t="s">
        <v>98</v>
      </c>
      <c r="P976" s="127" t="s">
        <v>98</v>
      </c>
      <c r="Q976" s="416">
        <v>900000</v>
      </c>
      <c r="R976" s="103"/>
      <c r="S976" s="127"/>
      <c r="T976" s="127"/>
      <c r="U976" s="120">
        <v>41968</v>
      </c>
      <c r="V976" s="523">
        <f t="shared" si="228"/>
        <v>-36</v>
      </c>
      <c r="W976" s="127"/>
      <c r="X976" s="141" t="s">
        <v>12177</v>
      </c>
      <c r="Y976" s="424" t="s">
        <v>12178</v>
      </c>
      <c r="Z976" s="126" t="s">
        <v>2838</v>
      </c>
      <c r="AA976" s="103"/>
      <c r="AB976" s="126" t="s">
        <v>635</v>
      </c>
      <c r="AC976" s="103"/>
      <c r="AD976" s="103"/>
      <c r="AE976" s="103"/>
      <c r="AF976" s="121" t="s">
        <v>477</v>
      </c>
      <c r="AG976" s="126"/>
      <c r="AH976" s="524"/>
      <c r="AI976" s="524"/>
      <c r="AJ976" s="121"/>
      <c r="AK976" s="121"/>
      <c r="AL976" s="121"/>
      <c r="AM976" s="120"/>
      <c r="AN976" s="120"/>
      <c r="AO976" s="120"/>
      <c r="AP976" s="121"/>
      <c r="AQ976" s="525"/>
      <c r="AR976" s="525">
        <f t="shared" ca="1" si="240"/>
        <v>42347</v>
      </c>
      <c r="AS976" s="121"/>
      <c r="AT976" s="126"/>
      <c r="AU976" s="121"/>
      <c r="AV976" s="120"/>
      <c r="AX976" s="121"/>
      <c r="AZ976" s="120">
        <v>42060</v>
      </c>
      <c r="BA976" s="120">
        <v>42066</v>
      </c>
      <c r="BB976" s="121"/>
      <c r="BC976" s="522">
        <f t="shared" si="230"/>
        <v>900000</v>
      </c>
      <c r="BD976" s="516">
        <f>BC976-BE976</f>
        <v>0</v>
      </c>
      <c r="BE976" s="522">
        <v>900000</v>
      </c>
      <c r="BF976" s="122">
        <v>42067</v>
      </c>
      <c r="BG976" s="141" t="s">
        <v>116</v>
      </c>
      <c r="BH976" s="121" t="s">
        <v>11815</v>
      </c>
      <c r="BI976" s="122">
        <v>42067</v>
      </c>
      <c r="BJ976" s="190">
        <v>42100</v>
      </c>
      <c r="BK976" s="526" t="s">
        <v>167</v>
      </c>
      <c r="BL976" s="534">
        <f>F976</f>
        <v>900000</v>
      </c>
      <c r="BQ976" t="str">
        <f t="shared" si="234"/>
        <v>IBS</v>
      </c>
      <c r="BR976" t="str">
        <f t="shared" si="235"/>
        <v>HK-14-2178</v>
      </c>
      <c r="BS976" s="91">
        <f t="shared" si="236"/>
        <v>2014</v>
      </c>
      <c r="BT976">
        <f t="shared" si="231"/>
        <v>42060</v>
      </c>
      <c r="BU976" s="91">
        <f t="shared" si="231"/>
        <v>42066</v>
      </c>
      <c r="BW976" t="str">
        <f t="shared" si="237"/>
        <v>Site : Tirtajaya - JKT_08N437</v>
      </c>
      <c r="BX976" t="str">
        <f t="shared" si="238"/>
        <v>Tipe Tower : SST</v>
      </c>
      <c r="BY976">
        <f t="shared" si="239"/>
        <v>2100002630</v>
      </c>
      <c r="BZ976" s="92" t="str">
        <f t="shared" si="239"/>
        <v>Tower Assesment</v>
      </c>
      <c r="CD976" s="531"/>
      <c r="CE976" s="90">
        <v>900000</v>
      </c>
    </row>
    <row r="977" spans="2:83" ht="15" customHeight="1" x14ac:dyDescent="0.25">
      <c r="B977" s="103">
        <f t="shared" si="229"/>
        <v>828</v>
      </c>
      <c r="C977" s="126" t="s">
        <v>12179</v>
      </c>
      <c r="D977" s="126">
        <v>2100002630</v>
      </c>
      <c r="E977" s="121" t="s">
        <v>2838</v>
      </c>
      <c r="F977" s="522">
        <v>900000</v>
      </c>
      <c r="G977" s="127">
        <v>12</v>
      </c>
      <c r="H977" s="103">
        <v>2014</v>
      </c>
      <c r="I977" s="128">
        <v>42004</v>
      </c>
      <c r="J977" s="128"/>
      <c r="K977" s="127" t="s">
        <v>11658</v>
      </c>
      <c r="L977" s="126" t="s">
        <v>153</v>
      </c>
      <c r="M977" s="141" t="s">
        <v>154</v>
      </c>
      <c r="N977" s="126" t="s">
        <v>153</v>
      </c>
      <c r="O977" s="127" t="s">
        <v>98</v>
      </c>
      <c r="P977" s="127" t="s">
        <v>98</v>
      </c>
      <c r="Q977" s="416">
        <v>900000</v>
      </c>
      <c r="R977" s="103"/>
      <c r="S977" s="127"/>
      <c r="T977" s="127"/>
      <c r="U977" s="120">
        <v>41968</v>
      </c>
      <c r="V977" s="523">
        <f t="shared" si="228"/>
        <v>-36</v>
      </c>
      <c r="W977" s="127"/>
      <c r="X977" s="141" t="s">
        <v>12180</v>
      </c>
      <c r="Y977" s="424" t="s">
        <v>12181</v>
      </c>
      <c r="Z977" s="126" t="s">
        <v>2838</v>
      </c>
      <c r="AA977" s="103"/>
      <c r="AB977" s="126" t="s">
        <v>635</v>
      </c>
      <c r="AC977" s="103"/>
      <c r="AD977" s="103"/>
      <c r="AE977" s="103"/>
      <c r="AF977" s="121" t="s">
        <v>477</v>
      </c>
      <c r="AG977" s="126"/>
      <c r="AH977" s="524"/>
      <c r="AI977" s="524"/>
      <c r="AJ977" s="121"/>
      <c r="AK977" s="121"/>
      <c r="AL977" s="121"/>
      <c r="AM977" s="120"/>
      <c r="AN977" s="120"/>
      <c r="AO977" s="120"/>
      <c r="AP977" s="121"/>
      <c r="AQ977" s="525"/>
      <c r="AR977" s="525">
        <f t="shared" ca="1" si="240"/>
        <v>42347</v>
      </c>
      <c r="AS977" s="121"/>
      <c r="AT977" s="126"/>
      <c r="AU977" s="121"/>
      <c r="AV977" s="120"/>
      <c r="AX977" s="121"/>
      <c r="AZ977" s="120">
        <v>42060</v>
      </c>
      <c r="BA977" s="120">
        <v>42066</v>
      </c>
      <c r="BB977" s="121"/>
      <c r="BC977" s="522">
        <f t="shared" si="230"/>
        <v>900000</v>
      </c>
      <c r="BD977" s="516">
        <f>BC977-BE977</f>
        <v>0</v>
      </c>
      <c r="BE977" s="522">
        <v>900000</v>
      </c>
      <c r="BF977" s="122">
        <v>42067</v>
      </c>
      <c r="BG977" s="141" t="s">
        <v>116</v>
      </c>
      <c r="BH977" s="121" t="s">
        <v>11815</v>
      </c>
      <c r="BI977" s="122">
        <v>42067</v>
      </c>
      <c r="BJ977" s="190">
        <v>42100</v>
      </c>
      <c r="BK977" s="526" t="s">
        <v>167</v>
      </c>
      <c r="BL977" s="534">
        <f>F977</f>
        <v>900000</v>
      </c>
      <c r="BQ977" t="str">
        <f t="shared" si="234"/>
        <v>IBS</v>
      </c>
      <c r="BR977" t="str">
        <f t="shared" si="235"/>
        <v>HK-14-2179</v>
      </c>
      <c r="BS977" s="91">
        <f t="shared" si="236"/>
        <v>2014</v>
      </c>
      <c r="BT977">
        <f t="shared" si="231"/>
        <v>42060</v>
      </c>
      <c r="BU977" s="91">
        <f t="shared" si="231"/>
        <v>42066</v>
      </c>
      <c r="BW977" t="str">
        <f t="shared" si="237"/>
        <v>Site : Pedes - JKT_08N438</v>
      </c>
      <c r="BX977" t="str">
        <f t="shared" si="238"/>
        <v>Tipe Tower : SST</v>
      </c>
      <c r="BY977">
        <f t="shared" si="239"/>
        <v>2100002630</v>
      </c>
      <c r="BZ977" s="92" t="str">
        <f t="shared" si="239"/>
        <v>Tower Assesment</v>
      </c>
      <c r="CD977" s="531"/>
      <c r="CE977" s="90">
        <v>900000</v>
      </c>
    </row>
    <row r="978" spans="2:83" ht="15" customHeight="1" x14ac:dyDescent="0.25">
      <c r="B978" s="103">
        <f t="shared" si="229"/>
        <v>829</v>
      </c>
      <c r="C978" s="126" t="s">
        <v>12182</v>
      </c>
      <c r="D978" s="126">
        <v>2100004182</v>
      </c>
      <c r="E978" s="683" t="s">
        <v>1350</v>
      </c>
      <c r="F978" s="684">
        <v>3250000</v>
      </c>
      <c r="G978" s="685" t="s">
        <v>979</v>
      </c>
      <c r="H978" s="686">
        <v>2015</v>
      </c>
      <c r="I978" s="687">
        <v>42228</v>
      </c>
      <c r="J978" s="687">
        <v>42235</v>
      </c>
      <c r="K978" s="127" t="s">
        <v>11658</v>
      </c>
      <c r="L978" s="126" t="s">
        <v>153</v>
      </c>
      <c r="M978" s="141" t="s">
        <v>154</v>
      </c>
      <c r="N978" s="126" t="s">
        <v>153</v>
      </c>
      <c r="O978" s="127" t="s">
        <v>98</v>
      </c>
      <c r="P978" s="127" t="s">
        <v>98</v>
      </c>
      <c r="Q978" s="416">
        <v>6400000</v>
      </c>
      <c r="R978" s="103"/>
      <c r="S978" s="127"/>
      <c r="T978" s="127"/>
      <c r="U978" s="120">
        <v>41968</v>
      </c>
      <c r="V978" s="523">
        <f t="shared" si="228"/>
        <v>-260</v>
      </c>
      <c r="W978" s="127"/>
      <c r="X978" s="141" t="s">
        <v>12183</v>
      </c>
      <c r="Y978" s="424" t="s">
        <v>12184</v>
      </c>
      <c r="Z978" s="126" t="s">
        <v>2838</v>
      </c>
      <c r="AA978" s="103"/>
      <c r="AB978" s="126" t="s">
        <v>635</v>
      </c>
      <c r="AC978" s="103"/>
      <c r="AD978" s="103"/>
      <c r="AE978" s="103"/>
      <c r="AF978" s="121" t="s">
        <v>477</v>
      </c>
      <c r="AG978" s="126"/>
      <c r="AH978" s="524"/>
      <c r="AI978" s="524"/>
      <c r="AJ978" s="121"/>
      <c r="AK978" s="121"/>
      <c r="AL978" s="121"/>
      <c r="AM978" s="120"/>
      <c r="AN978" s="120"/>
      <c r="AO978" s="120"/>
      <c r="AP978" s="121"/>
      <c r="AQ978" s="525"/>
      <c r="AR978" s="525">
        <f t="shared" ca="1" si="240"/>
        <v>42347</v>
      </c>
      <c r="AS978" s="121"/>
      <c r="AT978" s="121"/>
      <c r="AU978" s="122">
        <v>42236</v>
      </c>
      <c r="AV978" s="122"/>
      <c r="AX978" s="121"/>
      <c r="AZ978" s="120">
        <v>42236</v>
      </c>
      <c r="BA978" s="120">
        <v>42256</v>
      </c>
      <c r="BB978" s="121"/>
      <c r="BC978" s="522">
        <f t="shared" si="230"/>
        <v>3250000</v>
      </c>
      <c r="BD978" s="121"/>
      <c r="BE978" s="516"/>
      <c r="BF978" s="122">
        <v>42257</v>
      </c>
      <c r="BG978" s="141" t="s">
        <v>116</v>
      </c>
      <c r="BH978" s="121" t="s">
        <v>1357</v>
      </c>
      <c r="BI978" s="122">
        <v>42262</v>
      </c>
      <c r="BJ978" s="190">
        <v>42293</v>
      </c>
      <c r="BK978" s="526" t="s">
        <v>167</v>
      </c>
      <c r="BL978" s="516">
        <v>3250000</v>
      </c>
      <c r="BQ978" t="str">
        <f t="shared" si="234"/>
        <v>IBS</v>
      </c>
      <c r="BR978" t="str">
        <f t="shared" si="235"/>
        <v>HK-14-2180</v>
      </c>
      <c r="BS978" s="91">
        <f t="shared" si="236"/>
        <v>2015</v>
      </c>
      <c r="BT978">
        <f t="shared" si="231"/>
        <v>42236</v>
      </c>
      <c r="BU978" s="91">
        <f t="shared" si="231"/>
        <v>42256</v>
      </c>
      <c r="BW978" t="str">
        <f t="shared" si="237"/>
        <v>Site : Kampung Babakan - JKT_08N439</v>
      </c>
      <c r="BX978" t="str">
        <f t="shared" si="238"/>
        <v>Tipe Tower : SST</v>
      </c>
      <c r="BY978">
        <f t="shared" si="239"/>
        <v>2100004182</v>
      </c>
      <c r="BZ978" s="92" t="str">
        <f t="shared" si="239"/>
        <v>Strengthening Tower Design</v>
      </c>
      <c r="CD978" s="531" t="s">
        <v>263</v>
      </c>
      <c r="CE978" s="90">
        <v>6400000</v>
      </c>
    </row>
    <row r="979" spans="2:83" ht="15" customHeight="1" x14ac:dyDescent="0.25">
      <c r="B979" s="103">
        <f t="shared" si="229"/>
        <v>830</v>
      </c>
      <c r="C979" s="126" t="s">
        <v>12185</v>
      </c>
      <c r="D979" s="126">
        <v>2100002631</v>
      </c>
      <c r="E979" s="121" t="s">
        <v>2838</v>
      </c>
      <c r="F979" s="522">
        <v>900000</v>
      </c>
      <c r="G979" s="127">
        <v>12</v>
      </c>
      <c r="H979" s="103">
        <v>2014</v>
      </c>
      <c r="I979" s="128">
        <v>42004</v>
      </c>
      <c r="J979" s="128"/>
      <c r="K979" s="127" t="s">
        <v>11658</v>
      </c>
      <c r="L979" s="126" t="s">
        <v>153</v>
      </c>
      <c r="M979" s="141" t="s">
        <v>154</v>
      </c>
      <c r="N979" s="126" t="s">
        <v>153</v>
      </c>
      <c r="O979" s="127" t="s">
        <v>98</v>
      </c>
      <c r="P979" s="127" t="s">
        <v>98</v>
      </c>
      <c r="Q979" s="416">
        <v>900000</v>
      </c>
      <c r="R979" s="103"/>
      <c r="S979" s="127"/>
      <c r="T979" s="127"/>
      <c r="U979" s="120">
        <v>41968</v>
      </c>
      <c r="V979" s="523">
        <f t="shared" si="228"/>
        <v>-36</v>
      </c>
      <c r="W979" s="127"/>
      <c r="X979" s="141" t="s">
        <v>12186</v>
      </c>
      <c r="Y979" s="424" t="s">
        <v>12187</v>
      </c>
      <c r="Z979" s="126" t="s">
        <v>2838</v>
      </c>
      <c r="AA979" s="103"/>
      <c r="AB979" s="126" t="s">
        <v>635</v>
      </c>
      <c r="AC979" s="103"/>
      <c r="AD979" s="103"/>
      <c r="AE979" s="103"/>
      <c r="AF979" s="121" t="s">
        <v>477</v>
      </c>
      <c r="AG979" s="126"/>
      <c r="AH979" s="524"/>
      <c r="AI979" s="524"/>
      <c r="AJ979" s="121"/>
      <c r="AK979" s="121"/>
      <c r="AL979" s="121"/>
      <c r="AM979" s="120"/>
      <c r="AN979" s="120"/>
      <c r="AO979" s="120"/>
      <c r="AP979" s="121"/>
      <c r="AQ979" s="525"/>
      <c r="AR979" s="525">
        <f t="shared" ca="1" si="240"/>
        <v>42347</v>
      </c>
      <c r="AS979" s="121"/>
      <c r="AT979" s="126"/>
      <c r="AU979" s="121"/>
      <c r="AV979" s="122"/>
      <c r="AX979" s="121"/>
      <c r="AZ979" s="120">
        <v>42060</v>
      </c>
      <c r="BA979" s="120">
        <v>42066</v>
      </c>
      <c r="BB979" s="121"/>
      <c r="BC979" s="522">
        <f t="shared" si="230"/>
        <v>900000</v>
      </c>
      <c r="BD979" s="516">
        <f>BC979-BE979</f>
        <v>0</v>
      </c>
      <c r="BE979" s="522">
        <v>900000</v>
      </c>
      <c r="BF979" s="122">
        <v>42067</v>
      </c>
      <c r="BG979" s="141" t="s">
        <v>116</v>
      </c>
      <c r="BH979" s="121" t="s">
        <v>11821</v>
      </c>
      <c r="BI979" s="122">
        <v>42067</v>
      </c>
      <c r="BJ979" s="190">
        <v>42100</v>
      </c>
      <c r="BK979" s="526" t="s">
        <v>167</v>
      </c>
      <c r="BL979" s="534">
        <f>F979</f>
        <v>900000</v>
      </c>
      <c r="BQ979" t="str">
        <f t="shared" si="234"/>
        <v>IBS</v>
      </c>
      <c r="BR979" t="str">
        <f t="shared" si="235"/>
        <v>HK-14-2181</v>
      </c>
      <c r="BS979" s="91">
        <f t="shared" si="236"/>
        <v>2014</v>
      </c>
      <c r="BT979">
        <f t="shared" si="231"/>
        <v>42060</v>
      </c>
      <c r="BU979" s="91">
        <f t="shared" si="231"/>
        <v>42066</v>
      </c>
      <c r="BW979" t="str">
        <f t="shared" si="237"/>
        <v>Site : Ds. Teluk Jaya - JKT_08N445</v>
      </c>
      <c r="BX979" t="str">
        <f t="shared" si="238"/>
        <v>Tipe Tower : SST</v>
      </c>
      <c r="BY979">
        <f t="shared" si="239"/>
        <v>2100002631</v>
      </c>
      <c r="BZ979" s="92" t="str">
        <f t="shared" si="239"/>
        <v>Tower Assesment</v>
      </c>
      <c r="CD979" s="531"/>
      <c r="CE979" s="90">
        <v>900000</v>
      </c>
    </row>
    <row r="980" spans="2:83" ht="15" customHeight="1" x14ac:dyDescent="0.25">
      <c r="B980" s="103">
        <f t="shared" si="229"/>
        <v>831</v>
      </c>
      <c r="C980" s="126" t="s">
        <v>12188</v>
      </c>
      <c r="D980" s="126">
        <v>2100002630</v>
      </c>
      <c r="E980" s="121" t="s">
        <v>2838</v>
      </c>
      <c r="F980" s="522">
        <v>900000</v>
      </c>
      <c r="G980" s="127">
        <v>12</v>
      </c>
      <c r="H980" s="103">
        <v>2014</v>
      </c>
      <c r="I980" s="128">
        <v>42004</v>
      </c>
      <c r="J980" s="128"/>
      <c r="K980" s="127" t="s">
        <v>11658</v>
      </c>
      <c r="L980" s="126" t="s">
        <v>153</v>
      </c>
      <c r="M980" s="141" t="s">
        <v>154</v>
      </c>
      <c r="N980" s="126" t="s">
        <v>153</v>
      </c>
      <c r="O980" s="127" t="s">
        <v>98</v>
      </c>
      <c r="P980" s="127" t="s">
        <v>98</v>
      </c>
      <c r="Q980" s="416">
        <v>900000</v>
      </c>
      <c r="R980" s="103"/>
      <c r="S980" s="127"/>
      <c r="T980" s="127"/>
      <c r="U980" s="120">
        <v>41968</v>
      </c>
      <c r="V980" s="523">
        <f t="shared" si="228"/>
        <v>-36</v>
      </c>
      <c r="W980" s="127"/>
      <c r="X980" s="141" t="s">
        <v>12189</v>
      </c>
      <c r="Y980" s="424" t="s">
        <v>12190</v>
      </c>
      <c r="Z980" s="126" t="s">
        <v>2838</v>
      </c>
      <c r="AA980" s="103"/>
      <c r="AB980" s="126" t="s">
        <v>635</v>
      </c>
      <c r="AC980" s="103"/>
      <c r="AD980" s="103"/>
      <c r="AE980" s="103"/>
      <c r="AF980" s="121" t="s">
        <v>477</v>
      </c>
      <c r="AG980" s="126"/>
      <c r="AH980" s="524"/>
      <c r="AI980" s="524"/>
      <c r="AJ980" s="121"/>
      <c r="AK980" s="121"/>
      <c r="AL980" s="121"/>
      <c r="AM980" s="120"/>
      <c r="AN980" s="120"/>
      <c r="AO980" s="120"/>
      <c r="AP980" s="121"/>
      <c r="AQ980" s="525"/>
      <c r="AR980" s="525">
        <f t="shared" ca="1" si="240"/>
        <v>42347</v>
      </c>
      <c r="AS980" s="121"/>
      <c r="AT980" s="126"/>
      <c r="AU980" s="122"/>
      <c r="AV980" s="120"/>
      <c r="AX980" s="121"/>
      <c r="AZ980" s="120">
        <v>42060</v>
      </c>
      <c r="BA980" s="120">
        <v>42066</v>
      </c>
      <c r="BB980" s="121"/>
      <c r="BC980" s="522">
        <f t="shared" si="230"/>
        <v>900000</v>
      </c>
      <c r="BD980" s="516">
        <f>BC980-BE980</f>
        <v>0</v>
      </c>
      <c r="BE980" s="522">
        <v>900000</v>
      </c>
      <c r="BF980" s="122">
        <v>42067</v>
      </c>
      <c r="BG980" s="141" t="s">
        <v>116</v>
      </c>
      <c r="BH980" s="121" t="s">
        <v>11815</v>
      </c>
      <c r="BI980" s="122">
        <v>42067</v>
      </c>
      <c r="BJ980" s="190">
        <v>42100</v>
      </c>
      <c r="BK980" s="526" t="s">
        <v>167</v>
      </c>
      <c r="BL980" s="534">
        <f>F980</f>
        <v>900000</v>
      </c>
      <c r="BQ980" t="str">
        <f t="shared" si="234"/>
        <v>IBS</v>
      </c>
      <c r="BR980" t="str">
        <f t="shared" si="235"/>
        <v>HK-14-2182</v>
      </c>
      <c r="BS980" s="91">
        <f t="shared" si="236"/>
        <v>2014</v>
      </c>
      <c r="BT980">
        <f t="shared" si="231"/>
        <v>42060</v>
      </c>
      <c r="BU980" s="91">
        <f t="shared" si="231"/>
        <v>42066</v>
      </c>
      <c r="BW980" t="str">
        <f t="shared" si="237"/>
        <v>Site : Teluk Jambe - JKT_08N602</v>
      </c>
      <c r="BX980" t="str">
        <f t="shared" si="238"/>
        <v>Tipe Tower : SST</v>
      </c>
      <c r="BY980">
        <f t="shared" si="239"/>
        <v>2100002630</v>
      </c>
      <c r="BZ980" s="92" t="str">
        <f t="shared" si="239"/>
        <v>Tower Assesment</v>
      </c>
      <c r="CD980" s="531"/>
      <c r="CE980" s="90">
        <v>900000</v>
      </c>
    </row>
    <row r="981" spans="2:83" ht="15" customHeight="1" x14ac:dyDescent="0.25">
      <c r="B981" s="103">
        <f t="shared" si="229"/>
        <v>832</v>
      </c>
      <c r="C981" s="126" t="s">
        <v>12191</v>
      </c>
      <c r="D981" s="126">
        <v>2100002631</v>
      </c>
      <c r="E981" s="121" t="s">
        <v>2838</v>
      </c>
      <c r="F981" s="522">
        <v>900000</v>
      </c>
      <c r="G981" s="127">
        <v>12</v>
      </c>
      <c r="H981" s="103">
        <v>2014</v>
      </c>
      <c r="I981" s="128">
        <v>42004</v>
      </c>
      <c r="J981" s="128"/>
      <c r="K981" s="127" t="s">
        <v>11658</v>
      </c>
      <c r="L981" s="126" t="s">
        <v>153</v>
      </c>
      <c r="M981" s="141" t="s">
        <v>154</v>
      </c>
      <c r="N981" s="126" t="s">
        <v>153</v>
      </c>
      <c r="O981" s="127" t="s">
        <v>98</v>
      </c>
      <c r="P981" s="127" t="s">
        <v>98</v>
      </c>
      <c r="Q981" s="416">
        <v>900000</v>
      </c>
      <c r="R981" s="103"/>
      <c r="S981" s="127"/>
      <c r="T981" s="127"/>
      <c r="U981" s="120">
        <v>41968</v>
      </c>
      <c r="V981" s="523">
        <f t="shared" si="228"/>
        <v>-36</v>
      </c>
      <c r="W981" s="127"/>
      <c r="X981" s="141" t="s">
        <v>12192</v>
      </c>
      <c r="Y981" s="424" t="s">
        <v>12193</v>
      </c>
      <c r="Z981" s="126" t="s">
        <v>2838</v>
      </c>
      <c r="AA981" s="103"/>
      <c r="AB981" s="126" t="s">
        <v>635</v>
      </c>
      <c r="AC981" s="103"/>
      <c r="AD981" s="103"/>
      <c r="AE981" s="103"/>
      <c r="AF981" s="121" t="s">
        <v>477</v>
      </c>
      <c r="AG981" s="126"/>
      <c r="AH981" s="524"/>
      <c r="AI981" s="524"/>
      <c r="AJ981" s="121"/>
      <c r="AK981" s="121"/>
      <c r="AL981" s="121"/>
      <c r="AM981" s="120"/>
      <c r="AN981" s="120"/>
      <c r="AO981" s="120"/>
      <c r="AP981" s="121"/>
      <c r="AQ981" s="525"/>
      <c r="AR981" s="525">
        <f t="shared" ca="1" si="240"/>
        <v>42347</v>
      </c>
      <c r="AS981" s="121"/>
      <c r="AT981" s="126"/>
      <c r="AU981" s="121"/>
      <c r="AV981" s="122"/>
      <c r="AX981" s="121"/>
      <c r="AZ981" s="120">
        <v>42060</v>
      </c>
      <c r="BA981" s="120">
        <v>42066</v>
      </c>
      <c r="BB981" s="121"/>
      <c r="BC981" s="522">
        <f t="shared" si="230"/>
        <v>900000</v>
      </c>
      <c r="BD981" s="516">
        <f>BC981-BE981</f>
        <v>0</v>
      </c>
      <c r="BE981" s="522">
        <v>900000</v>
      </c>
      <c r="BF981" s="122">
        <v>42067</v>
      </c>
      <c r="BG981" s="141" t="s">
        <v>116</v>
      </c>
      <c r="BH981" s="121" t="s">
        <v>11821</v>
      </c>
      <c r="BI981" s="122">
        <v>42067</v>
      </c>
      <c r="BJ981" s="190">
        <v>42100</v>
      </c>
      <c r="BK981" s="526" t="s">
        <v>167</v>
      </c>
      <c r="BL981" s="534">
        <f>F981</f>
        <v>900000</v>
      </c>
      <c r="BQ981" t="str">
        <f t="shared" si="234"/>
        <v>IBS</v>
      </c>
      <c r="BR981" t="str">
        <f t="shared" si="235"/>
        <v>HK-14-2183</v>
      </c>
      <c r="BS981" s="91">
        <f t="shared" si="236"/>
        <v>2014</v>
      </c>
      <c r="BT981">
        <f t="shared" si="231"/>
        <v>42060</v>
      </c>
      <c r="BU981" s="91">
        <f t="shared" si="231"/>
        <v>42066</v>
      </c>
      <c r="BW981" t="str">
        <f t="shared" si="237"/>
        <v>Site : Tegal Sawah - JKT_08N607</v>
      </c>
      <c r="BX981" t="str">
        <f t="shared" si="238"/>
        <v>Tipe Tower : SST</v>
      </c>
      <c r="BY981">
        <f t="shared" si="239"/>
        <v>2100002631</v>
      </c>
      <c r="BZ981" s="92" t="str">
        <f t="shared" si="239"/>
        <v>Tower Assesment</v>
      </c>
      <c r="CD981" s="531"/>
      <c r="CE981" s="90">
        <v>900000</v>
      </c>
    </row>
    <row r="982" spans="2:83" ht="15" customHeight="1" x14ac:dyDescent="0.25">
      <c r="B982" s="103">
        <f t="shared" si="229"/>
        <v>833</v>
      </c>
      <c r="C982" s="126" t="s">
        <v>12194</v>
      </c>
      <c r="D982" s="126">
        <v>2100002630</v>
      </c>
      <c r="E982" s="121" t="s">
        <v>2838</v>
      </c>
      <c r="F982" s="522">
        <v>900000</v>
      </c>
      <c r="G982" s="127">
        <v>12</v>
      </c>
      <c r="H982" s="103">
        <v>2014</v>
      </c>
      <c r="I982" s="128">
        <v>42004</v>
      </c>
      <c r="J982" s="128"/>
      <c r="K982" s="127" t="s">
        <v>11658</v>
      </c>
      <c r="L982" s="126" t="s">
        <v>153</v>
      </c>
      <c r="M982" s="141" t="s">
        <v>154</v>
      </c>
      <c r="N982" s="126" t="s">
        <v>153</v>
      </c>
      <c r="O982" s="127" t="s">
        <v>98</v>
      </c>
      <c r="P982" s="127" t="s">
        <v>98</v>
      </c>
      <c r="Q982" s="416">
        <v>900000</v>
      </c>
      <c r="R982" s="103"/>
      <c r="S982" s="127"/>
      <c r="T982" s="127"/>
      <c r="U982" s="120">
        <v>41968</v>
      </c>
      <c r="V982" s="523">
        <f t="shared" ref="V982:V1045" si="241">U982-I982</f>
        <v>-36</v>
      </c>
      <c r="W982" s="127"/>
      <c r="X982" s="141" t="s">
        <v>12195</v>
      </c>
      <c r="Y982" s="424" t="s">
        <v>12196</v>
      </c>
      <c r="Z982" s="126" t="s">
        <v>2838</v>
      </c>
      <c r="AA982" s="103"/>
      <c r="AB982" s="126" t="s">
        <v>635</v>
      </c>
      <c r="AC982" s="103"/>
      <c r="AD982" s="103"/>
      <c r="AE982" s="103"/>
      <c r="AF982" s="121" t="s">
        <v>741</v>
      </c>
      <c r="AG982" s="126"/>
      <c r="AH982" s="524"/>
      <c r="AI982" s="524"/>
      <c r="AJ982" s="121"/>
      <c r="AK982" s="121"/>
      <c r="AL982" s="121"/>
      <c r="AM982" s="120"/>
      <c r="AN982" s="120"/>
      <c r="AO982" s="120"/>
      <c r="AP982" s="121"/>
      <c r="AQ982" s="525"/>
      <c r="AR982" s="525">
        <f t="shared" ca="1" si="240"/>
        <v>42347</v>
      </c>
      <c r="AS982" s="121"/>
      <c r="AT982" s="126"/>
      <c r="AU982" s="121"/>
      <c r="AV982" s="120"/>
      <c r="AX982" s="121"/>
      <c r="AZ982" s="120">
        <v>42060</v>
      </c>
      <c r="BA982" s="120">
        <v>42066</v>
      </c>
      <c r="BB982" s="121"/>
      <c r="BC982" s="522">
        <f t="shared" si="230"/>
        <v>900000</v>
      </c>
      <c r="BD982" s="516">
        <f>BC982-BE982</f>
        <v>0</v>
      </c>
      <c r="BE982" s="522">
        <v>900000</v>
      </c>
      <c r="BF982" s="122">
        <v>42067</v>
      </c>
      <c r="BG982" s="141" t="s">
        <v>116</v>
      </c>
      <c r="BH982" s="121" t="s">
        <v>11815</v>
      </c>
      <c r="BI982" s="122">
        <v>42067</v>
      </c>
      <c r="BJ982" s="190">
        <v>42100</v>
      </c>
      <c r="BK982" s="526" t="s">
        <v>167</v>
      </c>
      <c r="BL982" s="534">
        <f>F982</f>
        <v>900000</v>
      </c>
      <c r="BQ982" t="str">
        <f t="shared" si="234"/>
        <v>IBS</v>
      </c>
      <c r="BR982" t="str">
        <f t="shared" si="235"/>
        <v>HK-14-2184</v>
      </c>
      <c r="BS982" s="91">
        <f t="shared" si="236"/>
        <v>2014</v>
      </c>
      <c r="BT982">
        <f t="shared" si="231"/>
        <v>42060</v>
      </c>
      <c r="BU982" s="91">
        <f t="shared" si="231"/>
        <v>42066</v>
      </c>
      <c r="BW982" t="str">
        <f t="shared" si="237"/>
        <v>Site : Tuntang - SMG_01N042</v>
      </c>
      <c r="BX982" t="str">
        <f t="shared" si="238"/>
        <v>Tipe Tower : SST</v>
      </c>
      <c r="BY982">
        <f t="shared" si="239"/>
        <v>2100002630</v>
      </c>
      <c r="BZ982" s="92" t="str">
        <f t="shared" si="239"/>
        <v>Tower Assesment</v>
      </c>
      <c r="CD982" s="531"/>
      <c r="CE982" s="90">
        <v>900000</v>
      </c>
    </row>
    <row r="983" spans="2:83" ht="15" customHeight="1" x14ac:dyDescent="0.25">
      <c r="B983" s="103">
        <f t="shared" ref="B983:B1046" si="242">B982+1</f>
        <v>834</v>
      </c>
      <c r="C983" s="126" t="s">
        <v>12197</v>
      </c>
      <c r="D983" s="126">
        <v>2100002631</v>
      </c>
      <c r="E983" s="121" t="s">
        <v>2838</v>
      </c>
      <c r="F983" s="522">
        <v>900000</v>
      </c>
      <c r="G983" s="127">
        <v>12</v>
      </c>
      <c r="H983" s="103">
        <v>2014</v>
      </c>
      <c r="I983" s="128">
        <v>42004</v>
      </c>
      <c r="J983" s="128"/>
      <c r="K983" s="127" t="s">
        <v>11658</v>
      </c>
      <c r="L983" s="126" t="s">
        <v>153</v>
      </c>
      <c r="M983" s="141" t="s">
        <v>154</v>
      </c>
      <c r="N983" s="126" t="s">
        <v>153</v>
      </c>
      <c r="O983" s="127" t="s">
        <v>98</v>
      </c>
      <c r="P983" s="127" t="s">
        <v>98</v>
      </c>
      <c r="Q983" s="416">
        <v>900000</v>
      </c>
      <c r="R983" s="103"/>
      <c r="S983" s="127"/>
      <c r="T983" s="127"/>
      <c r="U983" s="120">
        <v>41968</v>
      </c>
      <c r="V983" s="523">
        <f t="shared" si="241"/>
        <v>-36</v>
      </c>
      <c r="W983" s="127"/>
      <c r="X983" s="141" t="s">
        <v>12198</v>
      </c>
      <c r="Y983" s="424" t="s">
        <v>12199</v>
      </c>
      <c r="Z983" s="126" t="s">
        <v>2838</v>
      </c>
      <c r="AA983" s="103"/>
      <c r="AB983" s="126" t="s">
        <v>635</v>
      </c>
      <c r="AC983" s="103"/>
      <c r="AD983" s="103"/>
      <c r="AE983" s="103"/>
      <c r="AF983" s="121" t="s">
        <v>741</v>
      </c>
      <c r="AG983" s="126"/>
      <c r="AH983" s="524"/>
      <c r="AI983" s="524"/>
      <c r="AJ983" s="121"/>
      <c r="AK983" s="121"/>
      <c r="AL983" s="121"/>
      <c r="AM983" s="120"/>
      <c r="AN983" s="120"/>
      <c r="AO983" s="120"/>
      <c r="AP983" s="121"/>
      <c r="AQ983" s="525"/>
      <c r="AR983" s="525">
        <f t="shared" ca="1" si="240"/>
        <v>42347</v>
      </c>
      <c r="AS983" s="121"/>
      <c r="AT983" s="126"/>
      <c r="AU983" s="121"/>
      <c r="AV983" s="122"/>
      <c r="AX983" s="121"/>
      <c r="AZ983" s="120">
        <v>42060</v>
      </c>
      <c r="BA983" s="120">
        <v>42066</v>
      </c>
      <c r="BB983" s="121"/>
      <c r="BC983" s="522">
        <f t="shared" si="230"/>
        <v>900000</v>
      </c>
      <c r="BD983" s="516">
        <f>BC983-BE983</f>
        <v>0</v>
      </c>
      <c r="BE983" s="522">
        <v>900000</v>
      </c>
      <c r="BF983" s="122">
        <v>42067</v>
      </c>
      <c r="BG983" s="141" t="s">
        <v>116</v>
      </c>
      <c r="BH983" s="121" t="s">
        <v>11821</v>
      </c>
      <c r="BI983" s="122">
        <v>42067</v>
      </c>
      <c r="BJ983" s="190">
        <v>42100</v>
      </c>
      <c r="BK983" s="526" t="s">
        <v>167</v>
      </c>
      <c r="BL983" s="534">
        <f>F983</f>
        <v>900000</v>
      </c>
      <c r="BQ983" t="str">
        <f t="shared" si="234"/>
        <v>IBS</v>
      </c>
      <c r="BR983" t="str">
        <f t="shared" si="235"/>
        <v>HK-14-2185</v>
      </c>
      <c r="BS983" s="91">
        <f t="shared" si="236"/>
        <v>2014</v>
      </c>
      <c r="BT983">
        <f t="shared" si="231"/>
        <v>42060</v>
      </c>
      <c r="BU983" s="91">
        <f t="shared" si="231"/>
        <v>42066</v>
      </c>
      <c r="BW983" t="str">
        <f t="shared" si="237"/>
        <v>Site : Kalimati - SMG_02N054</v>
      </c>
      <c r="BX983" t="str">
        <f t="shared" si="238"/>
        <v>Tipe Tower : SST</v>
      </c>
      <c r="BY983">
        <f t="shared" si="239"/>
        <v>2100002631</v>
      </c>
      <c r="BZ983" s="92" t="str">
        <f t="shared" si="239"/>
        <v>Tower Assesment</v>
      </c>
      <c r="CD983" s="531"/>
      <c r="CE983" s="90">
        <v>900000</v>
      </c>
    </row>
    <row r="984" spans="2:83" ht="15" customHeight="1" x14ac:dyDescent="0.25">
      <c r="B984" s="103">
        <f t="shared" si="242"/>
        <v>835</v>
      </c>
      <c r="C984" s="126" t="s">
        <v>12200</v>
      </c>
      <c r="D984" s="126">
        <v>2100004182</v>
      </c>
      <c r="E984" s="683" t="s">
        <v>1350</v>
      </c>
      <c r="F984" s="684">
        <v>3250000</v>
      </c>
      <c r="G984" s="685" t="s">
        <v>979</v>
      </c>
      <c r="H984" s="686">
        <v>2015</v>
      </c>
      <c r="I984" s="687">
        <v>42228</v>
      </c>
      <c r="J984" s="687">
        <v>42235</v>
      </c>
      <c r="K984" s="127" t="s">
        <v>11658</v>
      </c>
      <c r="L984" s="126" t="s">
        <v>153</v>
      </c>
      <c r="M984" s="141" t="s">
        <v>154</v>
      </c>
      <c r="N984" s="126" t="s">
        <v>153</v>
      </c>
      <c r="O984" s="127" t="s">
        <v>98</v>
      </c>
      <c r="P984" s="127" t="s">
        <v>98</v>
      </c>
      <c r="Q984" s="416">
        <v>6400000</v>
      </c>
      <c r="R984" s="103"/>
      <c r="S984" s="127"/>
      <c r="T984" s="127"/>
      <c r="U984" s="120">
        <v>41968</v>
      </c>
      <c r="V984" s="523">
        <f t="shared" si="241"/>
        <v>-260</v>
      </c>
      <c r="W984" s="127"/>
      <c r="X984" s="141" t="s">
        <v>12201</v>
      </c>
      <c r="Y984" s="424" t="s">
        <v>12202</v>
      </c>
      <c r="Z984" s="126" t="s">
        <v>2838</v>
      </c>
      <c r="AA984" s="103"/>
      <c r="AB984" s="126" t="s">
        <v>635</v>
      </c>
      <c r="AC984" s="103"/>
      <c r="AD984" s="103"/>
      <c r="AE984" s="103"/>
      <c r="AF984" s="121" t="s">
        <v>741</v>
      </c>
      <c r="AG984" s="126"/>
      <c r="AH984" s="524"/>
      <c r="AI984" s="524"/>
      <c r="AJ984" s="121"/>
      <c r="AK984" s="121"/>
      <c r="AL984" s="121"/>
      <c r="AM984" s="120"/>
      <c r="AN984" s="120"/>
      <c r="AO984" s="120"/>
      <c r="AP984" s="121"/>
      <c r="AQ984" s="525"/>
      <c r="AR984" s="525">
        <f t="shared" ca="1" si="240"/>
        <v>42347</v>
      </c>
      <c r="AS984" s="121"/>
      <c r="AT984" s="121"/>
      <c r="AU984" s="122">
        <v>42236</v>
      </c>
      <c r="AV984" s="122"/>
      <c r="AX984" s="121"/>
      <c r="AZ984" s="120">
        <v>42236</v>
      </c>
      <c r="BA984" s="120">
        <v>42256</v>
      </c>
      <c r="BB984" s="121"/>
      <c r="BC984" s="522">
        <f t="shared" si="230"/>
        <v>3250000</v>
      </c>
      <c r="BD984" s="121"/>
      <c r="BE984" s="516"/>
      <c r="BF984" s="122">
        <v>42257</v>
      </c>
      <c r="BG984" s="141" t="s">
        <v>116</v>
      </c>
      <c r="BH984" s="121" t="s">
        <v>1357</v>
      </c>
      <c r="BI984" s="122">
        <v>42262</v>
      </c>
      <c r="BJ984" s="190">
        <v>42293</v>
      </c>
      <c r="BK984" s="526" t="s">
        <v>167</v>
      </c>
      <c r="BL984" s="516">
        <v>3250000</v>
      </c>
      <c r="BQ984" t="str">
        <f t="shared" si="234"/>
        <v>IBS</v>
      </c>
      <c r="BR984" t="str">
        <f t="shared" si="235"/>
        <v>HK-14-2186</v>
      </c>
      <c r="BS984" s="91">
        <f t="shared" si="236"/>
        <v>2015</v>
      </c>
      <c r="BT984">
        <f t="shared" si="231"/>
        <v>42236</v>
      </c>
      <c r="BU984" s="91">
        <f t="shared" si="231"/>
        <v>42256</v>
      </c>
      <c r="BW984" t="str">
        <f t="shared" si="237"/>
        <v>Site : Pejagan Tanjung - SMG_02N056</v>
      </c>
      <c r="BX984" t="str">
        <f t="shared" si="238"/>
        <v>Tipe Tower : SST</v>
      </c>
      <c r="BY984">
        <f t="shared" si="239"/>
        <v>2100004182</v>
      </c>
      <c r="BZ984" s="92" t="str">
        <f t="shared" si="239"/>
        <v>Strengthening Tower Design</v>
      </c>
      <c r="CD984" s="531" t="s">
        <v>263</v>
      </c>
      <c r="CE984" s="90">
        <v>6400000</v>
      </c>
    </row>
    <row r="985" spans="2:83" ht="15" customHeight="1" x14ac:dyDescent="0.25">
      <c r="B985" s="103">
        <f t="shared" si="242"/>
        <v>836</v>
      </c>
      <c r="C985" s="126" t="s">
        <v>12203</v>
      </c>
      <c r="D985" s="126">
        <v>2100004182</v>
      </c>
      <c r="E985" s="683" t="s">
        <v>1350</v>
      </c>
      <c r="F985" s="684">
        <v>3250000</v>
      </c>
      <c r="G985" s="685" t="s">
        <v>979</v>
      </c>
      <c r="H985" s="686">
        <v>2015</v>
      </c>
      <c r="I985" s="687">
        <v>42228</v>
      </c>
      <c r="J985" s="687">
        <v>42235</v>
      </c>
      <c r="K985" s="127" t="s">
        <v>11658</v>
      </c>
      <c r="L985" s="126" t="s">
        <v>153</v>
      </c>
      <c r="M985" s="141" t="s">
        <v>154</v>
      </c>
      <c r="N985" s="126" t="s">
        <v>153</v>
      </c>
      <c r="O985" s="127" t="s">
        <v>98</v>
      </c>
      <c r="P985" s="127" t="s">
        <v>98</v>
      </c>
      <c r="Q985" s="416">
        <v>6400000</v>
      </c>
      <c r="R985" s="103"/>
      <c r="S985" s="127"/>
      <c r="T985" s="127"/>
      <c r="U985" s="120">
        <v>41968</v>
      </c>
      <c r="V985" s="523">
        <f t="shared" si="241"/>
        <v>-260</v>
      </c>
      <c r="W985" s="127"/>
      <c r="X985" s="141" t="s">
        <v>12204</v>
      </c>
      <c r="Y985" s="424" t="s">
        <v>12205</v>
      </c>
      <c r="Z985" s="126" t="s">
        <v>2838</v>
      </c>
      <c r="AA985" s="103"/>
      <c r="AB985" s="126" t="s">
        <v>635</v>
      </c>
      <c r="AC985" s="103"/>
      <c r="AD985" s="103"/>
      <c r="AE985" s="103"/>
      <c r="AF985" s="121" t="s">
        <v>741</v>
      </c>
      <c r="AG985" s="126"/>
      <c r="AH985" s="524"/>
      <c r="AI985" s="524"/>
      <c r="AJ985" s="121"/>
      <c r="AK985" s="121"/>
      <c r="AL985" s="121"/>
      <c r="AM985" s="120"/>
      <c r="AN985" s="120"/>
      <c r="AO985" s="120"/>
      <c r="AP985" s="121"/>
      <c r="AQ985" s="525"/>
      <c r="AR985" s="525">
        <f t="shared" ca="1" si="240"/>
        <v>42347</v>
      </c>
      <c r="AS985" s="121"/>
      <c r="AT985" s="121"/>
      <c r="AU985" s="122">
        <v>42236</v>
      </c>
      <c r="AV985" s="122"/>
      <c r="AX985" s="121"/>
      <c r="AZ985" s="120">
        <v>42236</v>
      </c>
      <c r="BA985" s="120">
        <v>42256</v>
      </c>
      <c r="BB985" s="121"/>
      <c r="BC985" s="522">
        <f t="shared" si="230"/>
        <v>3250000</v>
      </c>
      <c r="BD985" s="121"/>
      <c r="BE985" s="516"/>
      <c r="BF985" s="122">
        <v>42257</v>
      </c>
      <c r="BG985" s="141" t="s">
        <v>116</v>
      </c>
      <c r="BH985" s="121" t="s">
        <v>1357</v>
      </c>
      <c r="BI985" s="122">
        <v>42262</v>
      </c>
      <c r="BJ985" s="190">
        <v>42293</v>
      </c>
      <c r="BK985" s="526" t="s">
        <v>167</v>
      </c>
      <c r="BL985" s="516">
        <v>3250000</v>
      </c>
      <c r="BQ985" t="str">
        <f t="shared" si="234"/>
        <v>IBS</v>
      </c>
      <c r="BR985" t="str">
        <f t="shared" si="235"/>
        <v>HK-14-2187</v>
      </c>
      <c r="BS985" s="91">
        <f t="shared" si="236"/>
        <v>2015</v>
      </c>
      <c r="BT985">
        <f t="shared" si="231"/>
        <v>42236</v>
      </c>
      <c r="BU985" s="91">
        <f t="shared" si="231"/>
        <v>42256</v>
      </c>
      <c r="BW985" t="str">
        <f t="shared" si="237"/>
        <v>Site : Bulakamba - SMG_02N069</v>
      </c>
      <c r="BX985" t="str">
        <f t="shared" si="238"/>
        <v>Tipe Tower : SST</v>
      </c>
      <c r="BY985">
        <f t="shared" si="239"/>
        <v>2100004182</v>
      </c>
      <c r="BZ985" s="92" t="str">
        <f t="shared" si="239"/>
        <v>Strengthening Tower Design</v>
      </c>
      <c r="CD985" s="531" t="s">
        <v>263</v>
      </c>
      <c r="CE985" s="90">
        <v>6400000</v>
      </c>
    </row>
    <row r="986" spans="2:83" ht="15" customHeight="1" x14ac:dyDescent="0.25">
      <c r="B986" s="103">
        <f t="shared" si="242"/>
        <v>837</v>
      </c>
      <c r="C986" s="126" t="s">
        <v>12206</v>
      </c>
      <c r="D986" s="126">
        <v>2100003587</v>
      </c>
      <c r="E986" s="126" t="s">
        <v>334</v>
      </c>
      <c r="F986" s="522">
        <v>6400000</v>
      </c>
      <c r="G986" s="127" t="s">
        <v>335</v>
      </c>
      <c r="H986" s="103">
        <v>2015</v>
      </c>
      <c r="I986" s="128">
        <v>42150</v>
      </c>
      <c r="J986" s="128">
        <v>42171</v>
      </c>
      <c r="K986" s="127" t="s">
        <v>11658</v>
      </c>
      <c r="L986" s="126" t="s">
        <v>153</v>
      </c>
      <c r="M986" s="141" t="s">
        <v>154</v>
      </c>
      <c r="N986" s="126" t="s">
        <v>153</v>
      </c>
      <c r="O986" s="127" t="s">
        <v>98</v>
      </c>
      <c r="P986" s="127" t="s">
        <v>98</v>
      </c>
      <c r="Q986" s="416">
        <v>6400000</v>
      </c>
      <c r="R986" s="103"/>
      <c r="S986" s="127"/>
      <c r="T986" s="127"/>
      <c r="U986" s="120">
        <v>41968</v>
      </c>
      <c r="V986" s="523">
        <f t="shared" si="241"/>
        <v>-182</v>
      </c>
      <c r="W986" s="127"/>
      <c r="X986" s="141" t="s">
        <v>12207</v>
      </c>
      <c r="Y986" s="424" t="s">
        <v>12208</v>
      </c>
      <c r="Z986" s="126" t="s">
        <v>2838</v>
      </c>
      <c r="AA986" s="103"/>
      <c r="AB986" s="126" t="s">
        <v>635</v>
      </c>
      <c r="AC986" s="103"/>
      <c r="AD986" s="103"/>
      <c r="AE986" s="103"/>
      <c r="AF986" s="121" t="s">
        <v>741</v>
      </c>
      <c r="AG986" s="126"/>
      <c r="AH986" s="524"/>
      <c r="AI986" s="524"/>
      <c r="AJ986" s="121"/>
      <c r="AK986" s="121"/>
      <c r="AL986" s="121"/>
      <c r="AM986" s="120"/>
      <c r="AN986" s="120"/>
      <c r="AO986" s="120"/>
      <c r="AP986" s="121"/>
      <c r="AQ986" s="525"/>
      <c r="AR986" s="525">
        <f t="shared" ca="1" si="240"/>
        <v>42347</v>
      </c>
      <c r="AS986" s="121"/>
      <c r="AT986" s="121"/>
      <c r="AU986" s="121">
        <v>0</v>
      </c>
      <c r="AV986" s="122"/>
      <c r="AX986" s="121"/>
      <c r="AZ986" s="120">
        <v>42172</v>
      </c>
      <c r="BA986" s="120">
        <v>42178</v>
      </c>
      <c r="BB986" s="121"/>
      <c r="BC986" s="522">
        <f t="shared" si="230"/>
        <v>6400000</v>
      </c>
      <c r="BD986" s="121"/>
      <c r="BE986" s="516"/>
      <c r="BF986" s="122">
        <v>42178</v>
      </c>
      <c r="BG986" s="141" t="s">
        <v>116</v>
      </c>
      <c r="BH986" s="121" t="s">
        <v>340</v>
      </c>
      <c r="BI986" s="122">
        <v>42179</v>
      </c>
      <c r="BJ986" s="190">
        <v>42214</v>
      </c>
      <c r="BK986" s="526" t="s">
        <v>167</v>
      </c>
      <c r="BL986" s="692">
        <v>6400000</v>
      </c>
      <c r="BQ986" t="str">
        <f t="shared" si="234"/>
        <v>IBS</v>
      </c>
      <c r="BR986" t="str">
        <f t="shared" si="235"/>
        <v>HK-14-2188</v>
      </c>
      <c r="BS986" s="91">
        <f t="shared" si="236"/>
        <v>2015</v>
      </c>
      <c r="BT986">
        <f t="shared" si="231"/>
        <v>42172</v>
      </c>
      <c r="BU986" s="91">
        <f t="shared" si="231"/>
        <v>42178</v>
      </c>
      <c r="BW986" t="str">
        <f t="shared" si="237"/>
        <v>Site : Margasari - SMG_02N085</v>
      </c>
      <c r="BX986" t="str">
        <f t="shared" si="238"/>
        <v>Tipe Tower : SST</v>
      </c>
      <c r="BY986">
        <f t="shared" si="239"/>
        <v>2100003587</v>
      </c>
      <c r="BZ986" s="92" t="str">
        <f t="shared" si="239"/>
        <v>Strengthening Design Analys</v>
      </c>
      <c r="CD986" s="531" t="s">
        <v>263</v>
      </c>
      <c r="CE986" s="90">
        <v>6400000</v>
      </c>
    </row>
    <row r="987" spans="2:83" ht="15" customHeight="1" x14ac:dyDescent="0.25">
      <c r="B987" s="103">
        <f t="shared" si="242"/>
        <v>838</v>
      </c>
      <c r="C987" s="126" t="s">
        <v>12209</v>
      </c>
      <c r="D987" s="126">
        <v>2100002631</v>
      </c>
      <c r="E987" s="121" t="s">
        <v>2838</v>
      </c>
      <c r="F987" s="522">
        <v>900000</v>
      </c>
      <c r="G987" s="127">
        <v>12</v>
      </c>
      <c r="H987" s="103">
        <v>2014</v>
      </c>
      <c r="I987" s="128">
        <v>42004</v>
      </c>
      <c r="J987" s="128"/>
      <c r="K987" s="127" t="s">
        <v>11658</v>
      </c>
      <c r="L987" s="126" t="s">
        <v>153</v>
      </c>
      <c r="M987" s="141" t="s">
        <v>154</v>
      </c>
      <c r="N987" s="126" t="s">
        <v>153</v>
      </c>
      <c r="O987" s="127" t="s">
        <v>98</v>
      </c>
      <c r="P987" s="127" t="s">
        <v>98</v>
      </c>
      <c r="Q987" s="416">
        <v>900000</v>
      </c>
      <c r="R987" s="103"/>
      <c r="S987" s="127"/>
      <c r="T987" s="127"/>
      <c r="U987" s="120">
        <v>41968</v>
      </c>
      <c r="V987" s="523">
        <f t="shared" si="241"/>
        <v>-36</v>
      </c>
      <c r="W987" s="127"/>
      <c r="X987" s="141" t="s">
        <v>12210</v>
      </c>
      <c r="Y987" s="424" t="s">
        <v>12211</v>
      </c>
      <c r="Z987" s="126" t="s">
        <v>2838</v>
      </c>
      <c r="AA987" s="103"/>
      <c r="AB987" s="126" t="s">
        <v>635</v>
      </c>
      <c r="AC987" s="103"/>
      <c r="AD987" s="103"/>
      <c r="AE987" s="103"/>
      <c r="AF987" s="121" t="s">
        <v>741</v>
      </c>
      <c r="AG987" s="126"/>
      <c r="AH987" s="524"/>
      <c r="AI987" s="524"/>
      <c r="AJ987" s="121"/>
      <c r="AK987" s="121"/>
      <c r="AL987" s="121"/>
      <c r="AM987" s="120"/>
      <c r="AN987" s="120"/>
      <c r="AO987" s="120"/>
      <c r="AP987" s="121"/>
      <c r="AQ987" s="525"/>
      <c r="AR987" s="525">
        <f t="shared" ca="1" si="240"/>
        <v>42347</v>
      </c>
      <c r="AS987" s="121"/>
      <c r="AT987" s="126"/>
      <c r="AU987" s="121"/>
      <c r="AV987" s="122"/>
      <c r="AX987" s="121"/>
      <c r="AZ987" s="120">
        <v>42060</v>
      </c>
      <c r="BA987" s="120">
        <v>42066</v>
      </c>
      <c r="BB987" s="121"/>
      <c r="BC987" s="522">
        <f t="shared" ref="BC987:BC1050" si="243">F987</f>
        <v>900000</v>
      </c>
      <c r="BD987" s="516">
        <f>BC987-BE987</f>
        <v>0</v>
      </c>
      <c r="BE987" s="522">
        <v>900000</v>
      </c>
      <c r="BF987" s="122">
        <v>42067</v>
      </c>
      <c r="BG987" s="141" t="s">
        <v>116</v>
      </c>
      <c r="BH987" s="121" t="s">
        <v>11821</v>
      </c>
      <c r="BI987" s="122">
        <v>42067</v>
      </c>
      <c r="BJ987" s="190">
        <v>42100</v>
      </c>
      <c r="BK987" s="526" t="s">
        <v>167</v>
      </c>
      <c r="BL987" s="534">
        <f>F987</f>
        <v>900000</v>
      </c>
      <c r="BQ987" t="str">
        <f t="shared" si="234"/>
        <v>IBS</v>
      </c>
      <c r="BR987" t="str">
        <f t="shared" si="235"/>
        <v>HK-14-2189</v>
      </c>
      <c r="BS987" s="91">
        <f t="shared" si="236"/>
        <v>2014</v>
      </c>
      <c r="BT987">
        <f t="shared" si="231"/>
        <v>42060</v>
      </c>
      <c r="BU987" s="91">
        <f t="shared" si="231"/>
        <v>42066</v>
      </c>
      <c r="BW987" t="str">
        <f t="shared" si="237"/>
        <v>Site : Pringsurat - SMG_03N107</v>
      </c>
      <c r="BX987" t="str">
        <f t="shared" si="238"/>
        <v>Tipe Tower : SST</v>
      </c>
      <c r="BY987">
        <f t="shared" si="239"/>
        <v>2100002631</v>
      </c>
      <c r="BZ987" s="92" t="str">
        <f t="shared" si="239"/>
        <v>Tower Assesment</v>
      </c>
      <c r="CD987" s="531"/>
      <c r="CE987" s="90">
        <v>900000</v>
      </c>
    </row>
    <row r="988" spans="2:83" ht="15" customHeight="1" x14ac:dyDescent="0.25">
      <c r="B988" s="103">
        <f t="shared" si="242"/>
        <v>839</v>
      </c>
      <c r="C988" s="126" t="s">
        <v>12212</v>
      </c>
      <c r="D988" s="126">
        <v>2100003587</v>
      </c>
      <c r="E988" s="126" t="s">
        <v>334</v>
      </c>
      <c r="F988" s="522">
        <v>6400000</v>
      </c>
      <c r="G988" s="127" t="s">
        <v>335</v>
      </c>
      <c r="H988" s="103">
        <v>2015</v>
      </c>
      <c r="I988" s="128">
        <v>42150</v>
      </c>
      <c r="J988" s="128">
        <v>42171</v>
      </c>
      <c r="K988" s="127" t="s">
        <v>11658</v>
      </c>
      <c r="L988" s="126" t="s">
        <v>153</v>
      </c>
      <c r="M988" s="141" t="s">
        <v>154</v>
      </c>
      <c r="N988" s="126" t="s">
        <v>153</v>
      </c>
      <c r="O988" s="127" t="s">
        <v>98</v>
      </c>
      <c r="P988" s="127" t="s">
        <v>98</v>
      </c>
      <c r="Q988" s="416">
        <v>6400000</v>
      </c>
      <c r="R988" s="103"/>
      <c r="S988" s="127"/>
      <c r="T988" s="127"/>
      <c r="U988" s="120">
        <v>41969</v>
      </c>
      <c r="V988" s="523">
        <f t="shared" si="241"/>
        <v>-181</v>
      </c>
      <c r="W988" s="127"/>
      <c r="X988" s="141" t="s">
        <v>12213</v>
      </c>
      <c r="Y988" s="424" t="s">
        <v>12214</v>
      </c>
      <c r="Z988" s="126" t="s">
        <v>2838</v>
      </c>
      <c r="AA988" s="103"/>
      <c r="AB988" s="126" t="s">
        <v>635</v>
      </c>
      <c r="AC988" s="103"/>
      <c r="AD988" s="103"/>
      <c r="AE988" s="103"/>
      <c r="AF988" s="121" t="s">
        <v>741</v>
      </c>
      <c r="AG988" s="126"/>
      <c r="AH988" s="524"/>
      <c r="AI988" s="524"/>
      <c r="AJ988" s="121"/>
      <c r="AK988" s="121"/>
      <c r="AL988" s="121"/>
      <c r="AM988" s="120"/>
      <c r="AN988" s="120"/>
      <c r="AO988" s="120"/>
      <c r="AP988" s="121"/>
      <c r="AQ988" s="525"/>
      <c r="AR988" s="525">
        <f t="shared" ca="1" si="240"/>
        <v>42347</v>
      </c>
      <c r="AS988" s="121"/>
      <c r="AT988" s="121"/>
      <c r="AU988" s="121">
        <v>0</v>
      </c>
      <c r="AV988" s="122"/>
      <c r="AX988" s="121"/>
      <c r="AZ988" s="120">
        <v>42172</v>
      </c>
      <c r="BA988" s="120">
        <v>42178</v>
      </c>
      <c r="BB988" s="121"/>
      <c r="BC988" s="522">
        <f t="shared" si="243"/>
        <v>6400000</v>
      </c>
      <c r="BD988" s="121"/>
      <c r="BE988" s="516"/>
      <c r="BF988" s="122">
        <v>42178</v>
      </c>
      <c r="BG988" s="141" t="s">
        <v>116</v>
      </c>
      <c r="BH988" s="121" t="s">
        <v>340</v>
      </c>
      <c r="BI988" s="122">
        <v>42179</v>
      </c>
      <c r="BJ988" s="190">
        <v>42214</v>
      </c>
      <c r="BK988" s="526" t="s">
        <v>167</v>
      </c>
      <c r="BL988" s="692">
        <v>6400000</v>
      </c>
      <c r="BQ988" t="str">
        <f t="shared" si="234"/>
        <v>IBS</v>
      </c>
      <c r="BR988" t="str">
        <f t="shared" si="235"/>
        <v>HK-14-2190</v>
      </c>
      <c r="BS988" s="91">
        <f t="shared" si="236"/>
        <v>2015</v>
      </c>
      <c r="BT988">
        <f t="shared" si="231"/>
        <v>42172</v>
      </c>
      <c r="BU988" s="91">
        <f t="shared" si="231"/>
        <v>42178</v>
      </c>
      <c r="BW988" t="str">
        <f t="shared" si="237"/>
        <v>Site : SPR HUB-Bandungan - SMG_R2</v>
      </c>
      <c r="BX988" t="str">
        <f t="shared" si="238"/>
        <v>Tipe Tower : SST</v>
      </c>
      <c r="BY988">
        <f t="shared" si="239"/>
        <v>2100003587</v>
      </c>
      <c r="BZ988" s="92" t="str">
        <f t="shared" si="239"/>
        <v>Strengthening Design Analys</v>
      </c>
      <c r="CD988" s="531" t="s">
        <v>263</v>
      </c>
      <c r="CE988" s="90">
        <v>6400000</v>
      </c>
    </row>
    <row r="989" spans="2:83" ht="15" customHeight="1" x14ac:dyDescent="0.25">
      <c r="B989" s="103">
        <f t="shared" si="242"/>
        <v>840</v>
      </c>
      <c r="C989" s="126" t="s">
        <v>12215</v>
      </c>
      <c r="D989" s="126">
        <v>2100002630</v>
      </c>
      <c r="E989" s="121" t="s">
        <v>2838</v>
      </c>
      <c r="F989" s="522">
        <v>900000</v>
      </c>
      <c r="G989" s="127">
        <v>12</v>
      </c>
      <c r="H989" s="103">
        <v>2014</v>
      </c>
      <c r="I989" s="128">
        <v>42004</v>
      </c>
      <c r="J989" s="128"/>
      <c r="K989" s="127" t="s">
        <v>11658</v>
      </c>
      <c r="L989" s="126" t="s">
        <v>153</v>
      </c>
      <c r="M989" s="141" t="s">
        <v>154</v>
      </c>
      <c r="N989" s="126" t="s">
        <v>153</v>
      </c>
      <c r="O989" s="127" t="s">
        <v>98</v>
      </c>
      <c r="P989" s="127" t="s">
        <v>98</v>
      </c>
      <c r="Q989" s="416">
        <v>900000</v>
      </c>
      <c r="R989" s="103"/>
      <c r="S989" s="127"/>
      <c r="T989" s="127"/>
      <c r="U989" s="120">
        <v>41969</v>
      </c>
      <c r="V989" s="523">
        <f t="shared" si="241"/>
        <v>-35</v>
      </c>
      <c r="W989" s="127"/>
      <c r="X989" s="141" t="s">
        <v>12216</v>
      </c>
      <c r="Y989" s="424" t="s">
        <v>12217</v>
      </c>
      <c r="Z989" s="126" t="s">
        <v>2838</v>
      </c>
      <c r="AA989" s="103"/>
      <c r="AB989" s="126" t="s">
        <v>635</v>
      </c>
      <c r="AC989" s="103"/>
      <c r="AD989" s="103"/>
      <c r="AE989" s="103"/>
      <c r="AF989" s="121" t="s">
        <v>741</v>
      </c>
      <c r="AG989" s="126"/>
      <c r="AH989" s="524"/>
      <c r="AI989" s="524"/>
      <c r="AJ989" s="121"/>
      <c r="AK989" s="121"/>
      <c r="AL989" s="121"/>
      <c r="AM989" s="120"/>
      <c r="AN989" s="120"/>
      <c r="AO989" s="120"/>
      <c r="AP989" s="121"/>
      <c r="AQ989" s="525"/>
      <c r="AR989" s="525">
        <f t="shared" ca="1" si="240"/>
        <v>42347</v>
      </c>
      <c r="AS989" s="121"/>
      <c r="AT989" s="126"/>
      <c r="AU989" s="121"/>
      <c r="AV989" s="120"/>
      <c r="AX989" s="121"/>
      <c r="AZ989" s="120">
        <v>42060</v>
      </c>
      <c r="BA989" s="120">
        <v>42066</v>
      </c>
      <c r="BB989" s="121"/>
      <c r="BC989" s="522">
        <f t="shared" si="243"/>
        <v>900000</v>
      </c>
      <c r="BD989" s="516">
        <f>BC989-BE989</f>
        <v>0</v>
      </c>
      <c r="BE989" s="522">
        <v>900000</v>
      </c>
      <c r="BF989" s="122">
        <v>42067</v>
      </c>
      <c r="BG989" s="141" t="s">
        <v>116</v>
      </c>
      <c r="BH989" s="121" t="s">
        <v>11815</v>
      </c>
      <c r="BI989" s="122">
        <v>42067</v>
      </c>
      <c r="BJ989" s="190">
        <v>42100</v>
      </c>
      <c r="BK989" s="526" t="s">
        <v>167</v>
      </c>
      <c r="BL989" s="534">
        <f>F989</f>
        <v>900000</v>
      </c>
      <c r="BQ989" t="str">
        <f t="shared" si="234"/>
        <v>IBS</v>
      </c>
      <c r="BR989" t="str">
        <f t="shared" si="235"/>
        <v>HK-14-2191</v>
      </c>
      <c r="BS989" s="91">
        <f t="shared" si="236"/>
        <v>2014</v>
      </c>
      <c r="BT989">
        <f t="shared" si="231"/>
        <v>42060</v>
      </c>
      <c r="BU989" s="91">
        <f t="shared" si="231"/>
        <v>42066</v>
      </c>
      <c r="BW989" t="str">
        <f t="shared" si="237"/>
        <v>Site : Cluwak - Jateng_R11</v>
      </c>
      <c r="BX989" t="str">
        <f t="shared" si="238"/>
        <v>Tipe Tower : SST</v>
      </c>
      <c r="BY989">
        <f t="shared" si="239"/>
        <v>2100002630</v>
      </c>
      <c r="BZ989" s="92" t="str">
        <f t="shared" si="239"/>
        <v>Tower Assesment</v>
      </c>
      <c r="CD989" s="531"/>
      <c r="CE989" s="90">
        <v>900000</v>
      </c>
    </row>
    <row r="990" spans="2:83" ht="15" customHeight="1" x14ac:dyDescent="0.25">
      <c r="B990" s="103">
        <f t="shared" si="242"/>
        <v>841</v>
      </c>
      <c r="C990" s="126" t="s">
        <v>12218</v>
      </c>
      <c r="D990" s="126">
        <v>2100004182</v>
      </c>
      <c r="E990" s="683" t="s">
        <v>1350</v>
      </c>
      <c r="F990" s="684">
        <v>3250000</v>
      </c>
      <c r="G990" s="685" t="s">
        <v>979</v>
      </c>
      <c r="H990" s="686">
        <v>2015</v>
      </c>
      <c r="I990" s="687">
        <v>42228</v>
      </c>
      <c r="J990" s="687">
        <v>42235</v>
      </c>
      <c r="K990" s="127" t="s">
        <v>11658</v>
      </c>
      <c r="L990" s="126" t="s">
        <v>153</v>
      </c>
      <c r="M990" s="141" t="s">
        <v>154</v>
      </c>
      <c r="N990" s="126" t="s">
        <v>153</v>
      </c>
      <c r="O990" s="127" t="s">
        <v>98</v>
      </c>
      <c r="P990" s="127" t="s">
        <v>98</v>
      </c>
      <c r="Q990" s="416">
        <v>6400000</v>
      </c>
      <c r="R990" s="103"/>
      <c r="S990" s="127"/>
      <c r="T990" s="127"/>
      <c r="U990" s="120">
        <v>41969</v>
      </c>
      <c r="V990" s="523">
        <f t="shared" si="241"/>
        <v>-259</v>
      </c>
      <c r="W990" s="127"/>
      <c r="X990" s="141" t="s">
        <v>12219</v>
      </c>
      <c r="Y990" s="424" t="s">
        <v>12220</v>
      </c>
      <c r="Z990" s="126" t="s">
        <v>2838</v>
      </c>
      <c r="AA990" s="103"/>
      <c r="AB990" s="126" t="s">
        <v>635</v>
      </c>
      <c r="AC990" s="103"/>
      <c r="AD990" s="103"/>
      <c r="AE990" s="103"/>
      <c r="AF990" s="121" t="s">
        <v>741</v>
      </c>
      <c r="AG990" s="126"/>
      <c r="AH990" s="524"/>
      <c r="AI990" s="524"/>
      <c r="AJ990" s="121"/>
      <c r="AK990" s="121"/>
      <c r="AL990" s="121"/>
      <c r="AM990" s="120"/>
      <c r="AN990" s="120"/>
      <c r="AO990" s="120"/>
      <c r="AP990" s="121"/>
      <c r="AQ990" s="525"/>
      <c r="AR990" s="525">
        <f t="shared" ca="1" si="240"/>
        <v>42347</v>
      </c>
      <c r="AS990" s="121"/>
      <c r="AT990" s="121"/>
      <c r="AU990" s="122">
        <v>42236</v>
      </c>
      <c r="AV990" s="122"/>
      <c r="AX990" s="121"/>
      <c r="AZ990" s="120">
        <v>42236</v>
      </c>
      <c r="BA990" s="120">
        <v>42256</v>
      </c>
      <c r="BB990" s="121"/>
      <c r="BC990" s="522">
        <f t="shared" si="243"/>
        <v>3250000</v>
      </c>
      <c r="BD990" s="121"/>
      <c r="BE990" s="516"/>
      <c r="BF990" s="122">
        <v>42257</v>
      </c>
      <c r="BG990" s="141" t="s">
        <v>116</v>
      </c>
      <c r="BH990" s="121" t="s">
        <v>1357</v>
      </c>
      <c r="BI990" s="122">
        <v>42262</v>
      </c>
      <c r="BJ990" s="190">
        <v>42293</v>
      </c>
      <c r="BK990" s="526" t="s">
        <v>167</v>
      </c>
      <c r="BL990" s="516">
        <v>3250000</v>
      </c>
      <c r="BQ990" t="str">
        <f t="shared" si="234"/>
        <v>IBS</v>
      </c>
      <c r="BR990" t="str">
        <f t="shared" si="235"/>
        <v>HK-14-2192</v>
      </c>
      <c r="BS990" s="91">
        <f t="shared" si="236"/>
        <v>2015</v>
      </c>
      <c r="BT990">
        <f t="shared" si="231"/>
        <v>42236</v>
      </c>
      <c r="BU990" s="91">
        <f t="shared" si="231"/>
        <v>42256</v>
      </c>
      <c r="BW990" t="str">
        <f t="shared" si="237"/>
        <v>Site : Lasem - SMG_04N116</v>
      </c>
      <c r="BX990" t="str">
        <f t="shared" si="238"/>
        <v>Tipe Tower : SST</v>
      </c>
      <c r="BY990">
        <f t="shared" si="239"/>
        <v>2100004182</v>
      </c>
      <c r="BZ990" s="92" t="str">
        <f t="shared" si="239"/>
        <v>Strengthening Tower Design</v>
      </c>
      <c r="CD990" s="531" t="s">
        <v>263</v>
      </c>
      <c r="CE990" s="90">
        <v>6400000</v>
      </c>
    </row>
    <row r="991" spans="2:83" ht="15" customHeight="1" x14ac:dyDescent="0.25">
      <c r="B991" s="103">
        <f t="shared" si="242"/>
        <v>842</v>
      </c>
      <c r="C991" s="126" t="s">
        <v>12221</v>
      </c>
      <c r="D991" s="126">
        <v>2100003387</v>
      </c>
      <c r="E991" s="688" t="s">
        <v>150</v>
      </c>
      <c r="F991" s="689">
        <v>900000</v>
      </c>
      <c r="G991" s="127" t="s">
        <v>151</v>
      </c>
      <c r="H991" s="103">
        <v>2015</v>
      </c>
      <c r="I991" s="128">
        <v>42121</v>
      </c>
      <c r="J991" s="128">
        <v>42124</v>
      </c>
      <c r="K991" s="127" t="s">
        <v>11658</v>
      </c>
      <c r="L991" s="126" t="s">
        <v>153</v>
      </c>
      <c r="M991" s="141" t="s">
        <v>154</v>
      </c>
      <c r="N991" s="126" t="s">
        <v>153</v>
      </c>
      <c r="O991" s="127" t="s">
        <v>98</v>
      </c>
      <c r="P991" s="127" t="s">
        <v>98</v>
      </c>
      <c r="Q991" s="416">
        <v>900000</v>
      </c>
      <c r="R991" s="103"/>
      <c r="S991" s="127"/>
      <c r="T991" s="127"/>
      <c r="U991" s="120">
        <v>41969</v>
      </c>
      <c r="V991" s="523">
        <f t="shared" si="241"/>
        <v>-152</v>
      </c>
      <c r="W991" s="127"/>
      <c r="X991" s="141" t="s">
        <v>7796</v>
      </c>
      <c r="Y991" s="424" t="s">
        <v>12222</v>
      </c>
      <c r="Z991" s="126" t="s">
        <v>2838</v>
      </c>
      <c r="AA991" s="103"/>
      <c r="AB991" s="126" t="s">
        <v>635</v>
      </c>
      <c r="AC991" s="103"/>
      <c r="AD991" s="103"/>
      <c r="AE991" s="103"/>
      <c r="AF991" s="121" t="s">
        <v>741</v>
      </c>
      <c r="AG991" s="126"/>
      <c r="AH991" s="524"/>
      <c r="AI991" s="524"/>
      <c r="AJ991" s="121"/>
      <c r="AK991" s="121"/>
      <c r="AL991" s="121"/>
      <c r="AM991" s="120"/>
      <c r="AN991" s="120"/>
      <c r="AO991" s="120"/>
      <c r="AP991" s="121"/>
      <c r="AQ991" s="525"/>
      <c r="AR991" s="525">
        <f t="shared" ca="1" si="240"/>
        <v>42347</v>
      </c>
      <c r="AS991" s="121"/>
      <c r="AT991" s="121"/>
      <c r="AU991" s="121">
        <v>0</v>
      </c>
      <c r="AV991" s="122"/>
      <c r="AX991" s="121"/>
      <c r="AZ991" s="256">
        <v>42129</v>
      </c>
      <c r="BA991" s="120">
        <v>42144</v>
      </c>
      <c r="BB991" s="121">
        <v>5000013028</v>
      </c>
      <c r="BC991" s="522">
        <f t="shared" si="243"/>
        <v>900000</v>
      </c>
      <c r="BD991" s="121"/>
      <c r="BE991" s="516"/>
      <c r="BF991" s="122">
        <v>42144</v>
      </c>
      <c r="BG991" s="141" t="s">
        <v>242</v>
      </c>
      <c r="BH991" s="121" t="s">
        <v>243</v>
      </c>
      <c r="BI991" s="122">
        <v>42151</v>
      </c>
      <c r="BJ991" s="190"/>
      <c r="BK991" s="526" t="s">
        <v>167</v>
      </c>
      <c r="BL991" s="534">
        <f>F991</f>
        <v>900000</v>
      </c>
      <c r="BQ991" t="str">
        <f t="shared" si="234"/>
        <v>IBS</v>
      </c>
      <c r="BR991" t="str">
        <f t="shared" si="235"/>
        <v>HK-14-2193</v>
      </c>
      <c r="BS991" s="91">
        <f t="shared" si="236"/>
        <v>2015</v>
      </c>
      <c r="BT991">
        <f t="shared" si="231"/>
        <v>42129</v>
      </c>
      <c r="BU991" s="91">
        <f t="shared" si="231"/>
        <v>42144</v>
      </c>
      <c r="BW991" t="str">
        <f t="shared" si="237"/>
        <v>Site : SUB HUB Purwonegoro - YKT_02N061</v>
      </c>
      <c r="BX991" t="str">
        <f t="shared" si="238"/>
        <v>Tipe Tower : SST</v>
      </c>
      <c r="BY991">
        <f t="shared" si="239"/>
        <v>2100003387</v>
      </c>
      <c r="BZ991" s="92" t="str">
        <f t="shared" si="239"/>
        <v>Tower OK Assesment</v>
      </c>
      <c r="CD991" s="531"/>
      <c r="CE991" s="90">
        <v>900000</v>
      </c>
    </row>
    <row r="992" spans="2:83" ht="15" customHeight="1" x14ac:dyDescent="0.25">
      <c r="B992" s="103">
        <f t="shared" si="242"/>
        <v>843</v>
      </c>
      <c r="C992" s="126" t="s">
        <v>12223</v>
      </c>
      <c r="D992" s="126">
        <v>2100002630</v>
      </c>
      <c r="E992" s="121" t="s">
        <v>2838</v>
      </c>
      <c r="F992" s="522">
        <v>900000</v>
      </c>
      <c r="G992" s="127">
        <v>12</v>
      </c>
      <c r="H992" s="103">
        <v>2014</v>
      </c>
      <c r="I992" s="128">
        <v>42004</v>
      </c>
      <c r="J992" s="128"/>
      <c r="K992" s="127" t="s">
        <v>11658</v>
      </c>
      <c r="L992" s="126" t="s">
        <v>153</v>
      </c>
      <c r="M992" s="141" t="s">
        <v>154</v>
      </c>
      <c r="N992" s="126" t="s">
        <v>153</v>
      </c>
      <c r="O992" s="127" t="s">
        <v>98</v>
      </c>
      <c r="P992" s="127" t="s">
        <v>98</v>
      </c>
      <c r="Q992" s="416">
        <v>900000</v>
      </c>
      <c r="R992" s="103"/>
      <c r="S992" s="127"/>
      <c r="T992" s="127"/>
      <c r="U992" s="120">
        <v>41969</v>
      </c>
      <c r="V992" s="523">
        <f t="shared" si="241"/>
        <v>-35</v>
      </c>
      <c r="W992" s="127"/>
      <c r="X992" s="141" t="s">
        <v>12224</v>
      </c>
      <c r="Y992" s="424" t="s">
        <v>12225</v>
      </c>
      <c r="Z992" s="126" t="s">
        <v>2838</v>
      </c>
      <c r="AA992" s="103"/>
      <c r="AB992" s="126" t="s">
        <v>635</v>
      </c>
      <c r="AC992" s="103"/>
      <c r="AD992" s="103"/>
      <c r="AE992" s="103"/>
      <c r="AF992" s="121" t="s">
        <v>741</v>
      </c>
      <c r="AG992" s="126"/>
      <c r="AH992" s="524"/>
      <c r="AI992" s="524"/>
      <c r="AJ992" s="121"/>
      <c r="AK992" s="121"/>
      <c r="AL992" s="121"/>
      <c r="AM992" s="120"/>
      <c r="AN992" s="120"/>
      <c r="AO992" s="120"/>
      <c r="AP992" s="121"/>
      <c r="AQ992" s="525"/>
      <c r="AR992" s="525">
        <f t="shared" ca="1" si="240"/>
        <v>42347</v>
      </c>
      <c r="AS992" s="121"/>
      <c r="AT992" s="126"/>
      <c r="AU992" s="121"/>
      <c r="AV992" s="120"/>
      <c r="AX992" s="121"/>
      <c r="AZ992" s="120">
        <v>42060</v>
      </c>
      <c r="BA992" s="120">
        <v>42066</v>
      </c>
      <c r="BB992" s="121"/>
      <c r="BC992" s="522">
        <f t="shared" si="243"/>
        <v>900000</v>
      </c>
      <c r="BD992" s="516">
        <f>BC992-BE992</f>
        <v>0</v>
      </c>
      <c r="BE992" s="522">
        <v>900000</v>
      </c>
      <c r="BF992" s="122">
        <v>42067</v>
      </c>
      <c r="BG992" s="141" t="s">
        <v>116</v>
      </c>
      <c r="BH992" s="121" t="s">
        <v>11815</v>
      </c>
      <c r="BI992" s="122">
        <v>42067</v>
      </c>
      <c r="BJ992" s="190">
        <v>42100</v>
      </c>
      <c r="BK992" s="526" t="s">
        <v>167</v>
      </c>
      <c r="BL992" s="534">
        <f>F992</f>
        <v>900000</v>
      </c>
      <c r="BQ992" t="str">
        <f t="shared" si="234"/>
        <v>IBS</v>
      </c>
      <c r="BR992" t="str">
        <f t="shared" si="235"/>
        <v>HK-14-2194</v>
      </c>
      <c r="BS992" s="91">
        <f t="shared" si="236"/>
        <v>2014</v>
      </c>
      <c r="BT992">
        <f t="shared" si="231"/>
        <v>42060</v>
      </c>
      <c r="BU992" s="91">
        <f t="shared" si="231"/>
        <v>42066</v>
      </c>
      <c r="BW992" t="str">
        <f t="shared" si="237"/>
        <v>Site : Banjar Parakan - YKT_02N067</v>
      </c>
      <c r="BX992" t="str">
        <f t="shared" si="238"/>
        <v>Tipe Tower : SST</v>
      </c>
      <c r="BY992">
        <f t="shared" si="239"/>
        <v>2100002630</v>
      </c>
      <c r="BZ992" s="92" t="str">
        <f t="shared" si="239"/>
        <v>Tower Assesment</v>
      </c>
      <c r="CD992" s="531"/>
      <c r="CE992" s="90">
        <v>900000</v>
      </c>
    </row>
    <row r="993" spans="2:83" ht="15" customHeight="1" x14ac:dyDescent="0.25">
      <c r="B993" s="103">
        <f t="shared" si="242"/>
        <v>844</v>
      </c>
      <c r="C993" s="126" t="s">
        <v>12226</v>
      </c>
      <c r="D993" s="126"/>
      <c r="E993" s="121" t="s">
        <v>2838</v>
      </c>
      <c r="F993" s="522"/>
      <c r="G993" s="127"/>
      <c r="H993" s="103"/>
      <c r="I993" s="128"/>
      <c r="J993" s="128"/>
      <c r="K993" s="127" t="s">
        <v>11658</v>
      </c>
      <c r="L993" s="126" t="s">
        <v>153</v>
      </c>
      <c r="M993" s="141" t="s">
        <v>154</v>
      </c>
      <c r="N993" s="126" t="s">
        <v>153</v>
      </c>
      <c r="O993" s="127" t="s">
        <v>98</v>
      </c>
      <c r="P993" s="127" t="s">
        <v>98</v>
      </c>
      <c r="Q993" s="345">
        <v>0</v>
      </c>
      <c r="R993" s="103"/>
      <c r="S993" s="127"/>
      <c r="T993" s="127"/>
      <c r="U993" s="120">
        <v>41969</v>
      </c>
      <c r="V993" s="523">
        <f t="shared" si="241"/>
        <v>41969</v>
      </c>
      <c r="W993" s="127"/>
      <c r="X993" s="141" t="s">
        <v>12227</v>
      </c>
      <c r="Y993" s="424" t="s">
        <v>12228</v>
      </c>
      <c r="Z993" s="126" t="s">
        <v>2838</v>
      </c>
      <c r="AA993" s="103"/>
      <c r="AB993" s="126" t="s">
        <v>11070</v>
      </c>
      <c r="AC993" s="103"/>
      <c r="AD993" s="103"/>
      <c r="AE993" s="103"/>
      <c r="AF993" s="121" t="s">
        <v>477</v>
      </c>
      <c r="AG993" s="126"/>
      <c r="AH993" s="524"/>
      <c r="AI993" s="524"/>
      <c r="AJ993" s="121"/>
      <c r="AK993" s="121"/>
      <c r="AL993" s="121"/>
      <c r="AM993" s="120"/>
      <c r="AN993" s="120"/>
      <c r="AO993" s="120"/>
      <c r="AP993" s="121"/>
      <c r="AQ993" s="525"/>
      <c r="AR993" s="525">
        <f t="shared" ca="1" si="240"/>
        <v>42347</v>
      </c>
      <c r="AS993" s="121"/>
      <c r="AT993" s="121"/>
      <c r="AU993" s="121">
        <v>0</v>
      </c>
      <c r="AV993" s="122"/>
      <c r="AX993" s="121"/>
      <c r="BA993" s="120"/>
      <c r="BB993" s="121"/>
      <c r="BC993" s="522">
        <f t="shared" si="243"/>
        <v>0</v>
      </c>
      <c r="BD993" s="121"/>
      <c r="BE993" s="516"/>
      <c r="BF993" s="122"/>
      <c r="BG993" s="141" t="s">
        <v>1641</v>
      </c>
      <c r="BH993" s="121"/>
      <c r="BI993" s="122"/>
      <c r="BJ993" s="190"/>
      <c r="BK993" s="526" t="s">
        <v>167</v>
      </c>
      <c r="BL993" s="534">
        <v>900000</v>
      </c>
      <c r="BQ993" t="str">
        <f t="shared" si="234"/>
        <v>IBS</v>
      </c>
      <c r="BR993" t="str">
        <f t="shared" si="235"/>
        <v>HK-14-2195</v>
      </c>
      <c r="BS993" s="91">
        <f t="shared" si="236"/>
        <v>0</v>
      </c>
      <c r="BT993">
        <f t="shared" si="231"/>
        <v>0</v>
      </c>
      <c r="BU993" s="91">
        <f t="shared" si="231"/>
        <v>0</v>
      </c>
      <c r="BW993" t="str">
        <f t="shared" si="237"/>
        <v>Site : Kalideres Citra Raya (Lampu Taman) - JKT_02N610</v>
      </c>
      <c r="BX993" t="str">
        <f t="shared" si="238"/>
        <v>Tipe Tower : Camouflage</v>
      </c>
      <c r="BY993">
        <f t="shared" si="239"/>
        <v>0</v>
      </c>
      <c r="BZ993" s="92" t="str">
        <f t="shared" si="239"/>
        <v>Tower Assesment</v>
      </c>
      <c r="CD993" s="531"/>
    </row>
    <row r="994" spans="2:83" ht="15" customHeight="1" x14ac:dyDescent="0.25">
      <c r="B994" s="103">
        <f t="shared" si="242"/>
        <v>845</v>
      </c>
      <c r="C994" s="126" t="s">
        <v>12229</v>
      </c>
      <c r="D994" s="126">
        <v>2100003101</v>
      </c>
      <c r="E994" s="121" t="s">
        <v>12230</v>
      </c>
      <c r="F994" s="522">
        <v>7150000</v>
      </c>
      <c r="G994" s="127" t="s">
        <v>189</v>
      </c>
      <c r="H994" s="103">
        <v>2015</v>
      </c>
      <c r="I994" s="128">
        <v>42079</v>
      </c>
      <c r="J994" s="128"/>
      <c r="K994" s="127" t="s">
        <v>11658</v>
      </c>
      <c r="L994" s="126" t="s">
        <v>153</v>
      </c>
      <c r="M994" s="141" t="s">
        <v>154</v>
      </c>
      <c r="N994" s="126" t="s">
        <v>153</v>
      </c>
      <c r="O994" s="127" t="s">
        <v>98</v>
      </c>
      <c r="P994" s="127" t="s">
        <v>98</v>
      </c>
      <c r="Q994" s="416">
        <v>7150000</v>
      </c>
      <c r="R994" s="103"/>
      <c r="S994" s="127"/>
      <c r="T994" s="127"/>
      <c r="U994" s="120">
        <v>41969</v>
      </c>
      <c r="V994" s="523">
        <f t="shared" si="241"/>
        <v>-110</v>
      </c>
      <c r="W994" s="127"/>
      <c r="X994" s="141" t="s">
        <v>12231</v>
      </c>
      <c r="Y994" s="424" t="s">
        <v>12232</v>
      </c>
      <c r="Z994" s="126" t="s">
        <v>2838</v>
      </c>
      <c r="AA994" s="103"/>
      <c r="AB994" s="126" t="s">
        <v>2273</v>
      </c>
      <c r="AC994" s="103"/>
      <c r="AD994" s="103"/>
      <c r="AE994" s="103"/>
      <c r="AF994" s="121" t="s">
        <v>477</v>
      </c>
      <c r="AG994" s="126"/>
      <c r="AH994" s="524"/>
      <c r="AI994" s="524"/>
      <c r="AJ994" s="121"/>
      <c r="AK994" s="121"/>
      <c r="AL994" s="121"/>
      <c r="AM994" s="120"/>
      <c r="AN994" s="120"/>
      <c r="AO994" s="120"/>
      <c r="AP994" s="121"/>
      <c r="AQ994" s="525"/>
      <c r="AR994" s="525">
        <f t="shared" ca="1" si="240"/>
        <v>42347</v>
      </c>
      <c r="AS994" s="121"/>
      <c r="AT994" s="121"/>
      <c r="AU994" s="121">
        <v>0</v>
      </c>
      <c r="AV994" s="122"/>
      <c r="AX994" s="121"/>
      <c r="AZ994" s="256">
        <v>42107</v>
      </c>
      <c r="BA994" s="120">
        <v>42123</v>
      </c>
      <c r="BB994" s="121">
        <v>5000012576</v>
      </c>
      <c r="BC994" s="522">
        <f t="shared" si="243"/>
        <v>7150000</v>
      </c>
      <c r="BD994" s="121"/>
      <c r="BE994" s="516"/>
      <c r="BF994" s="122">
        <v>42124</v>
      </c>
      <c r="BG994" s="88" t="s">
        <v>116</v>
      </c>
      <c r="BH994" s="121" t="s">
        <v>1307</v>
      </c>
      <c r="BI994" s="122">
        <v>42137</v>
      </c>
      <c r="BJ994" s="190">
        <v>42170</v>
      </c>
      <c r="BK994" s="526" t="s">
        <v>167</v>
      </c>
      <c r="BL994" s="534">
        <f>F994</f>
        <v>7150000</v>
      </c>
      <c r="BQ994" t="str">
        <f t="shared" si="234"/>
        <v>IBS</v>
      </c>
      <c r="BR994" t="str">
        <f t="shared" si="235"/>
        <v>HK-14-2196</v>
      </c>
      <c r="BS994" s="91">
        <f t="shared" si="236"/>
        <v>2015</v>
      </c>
      <c r="BT994">
        <f t="shared" si="231"/>
        <v>42107</v>
      </c>
      <c r="BU994" s="91">
        <f t="shared" si="231"/>
        <v>42123</v>
      </c>
      <c r="BW994" t="str">
        <f t="shared" si="237"/>
        <v>Site : Trikora Raya - JKT_04N265</v>
      </c>
      <c r="BX994" t="str">
        <f t="shared" si="238"/>
        <v>Tipe Tower : Monopole</v>
      </c>
      <c r="BY994">
        <f t="shared" si="239"/>
        <v>2100003101</v>
      </c>
      <c r="BZ994" s="92" t="str">
        <f t="shared" si="239"/>
        <v>Tower needs strengthening JKT_04N265</v>
      </c>
      <c r="CD994" s="531"/>
      <c r="CE994" s="90">
        <v>7150000</v>
      </c>
    </row>
    <row r="995" spans="2:83" ht="15" customHeight="1" x14ac:dyDescent="0.25">
      <c r="B995" s="103">
        <f t="shared" si="242"/>
        <v>846</v>
      </c>
      <c r="C995" s="126" t="s">
        <v>12233</v>
      </c>
      <c r="D995" s="126">
        <v>2100003543</v>
      </c>
      <c r="E995" s="121" t="s">
        <v>150</v>
      </c>
      <c r="F995" s="522">
        <v>900000</v>
      </c>
      <c r="G995" s="127" t="s">
        <v>171</v>
      </c>
      <c r="H995" s="103">
        <v>2015</v>
      </c>
      <c r="I995" s="128">
        <v>42144</v>
      </c>
      <c r="J995" s="128">
        <v>42150</v>
      </c>
      <c r="K995" s="127" t="s">
        <v>11658</v>
      </c>
      <c r="L995" s="126" t="s">
        <v>153</v>
      </c>
      <c r="M995" s="141" t="s">
        <v>154</v>
      </c>
      <c r="N995" s="126" t="s">
        <v>153</v>
      </c>
      <c r="O995" s="127" t="s">
        <v>98</v>
      </c>
      <c r="P995" s="127" t="s">
        <v>98</v>
      </c>
      <c r="Q995" s="416">
        <v>900000</v>
      </c>
      <c r="R995" s="103"/>
      <c r="S995" s="127"/>
      <c r="T995" s="127"/>
      <c r="U995" s="120">
        <v>41969</v>
      </c>
      <c r="V995" s="523">
        <f t="shared" si="241"/>
        <v>-175</v>
      </c>
      <c r="W995" s="127"/>
      <c r="X995" s="141" t="s">
        <v>12234</v>
      </c>
      <c r="Y995" s="424" t="s">
        <v>12235</v>
      </c>
      <c r="Z995" s="126" t="s">
        <v>2838</v>
      </c>
      <c r="AA995" s="103"/>
      <c r="AB995" s="126" t="s">
        <v>2273</v>
      </c>
      <c r="AC995" s="103"/>
      <c r="AD995" s="103"/>
      <c r="AE995" s="103"/>
      <c r="AF995" s="121" t="s">
        <v>477</v>
      </c>
      <c r="AG995" s="126"/>
      <c r="AH995" s="524"/>
      <c r="AI995" s="524"/>
      <c r="AJ995" s="121"/>
      <c r="AK995" s="121"/>
      <c r="AL995" s="121"/>
      <c r="AM995" s="120"/>
      <c r="AN995" s="120"/>
      <c r="AO995" s="120"/>
      <c r="AP995" s="121"/>
      <c r="AQ995" s="525"/>
      <c r="AR995" s="525">
        <f t="shared" ca="1" si="240"/>
        <v>42347</v>
      </c>
      <c r="AS995" s="121"/>
      <c r="AT995" s="121"/>
      <c r="AU995" s="121">
        <v>0</v>
      </c>
      <c r="AV995" s="122"/>
      <c r="AX995" s="121"/>
      <c r="AY995" s="89"/>
      <c r="AZ995" s="120">
        <v>42151</v>
      </c>
      <c r="BA995" s="120">
        <v>42173</v>
      </c>
      <c r="BB995" s="121">
        <v>5000013861</v>
      </c>
      <c r="BC995" s="522">
        <f t="shared" si="243"/>
        <v>900000</v>
      </c>
      <c r="BD995" s="121"/>
      <c r="BE995" s="516"/>
      <c r="BF995" s="122">
        <v>42177</v>
      </c>
      <c r="BG995" s="88" t="s">
        <v>116</v>
      </c>
      <c r="BH995" s="121" t="s">
        <v>178</v>
      </c>
      <c r="BI995" s="122">
        <v>42179</v>
      </c>
      <c r="BJ995" s="190">
        <v>42199</v>
      </c>
      <c r="BK995" s="526" t="s">
        <v>167</v>
      </c>
      <c r="BL995" s="534">
        <v>900000</v>
      </c>
      <c r="BQ995" t="str">
        <f t="shared" si="234"/>
        <v>IBS</v>
      </c>
      <c r="BR995" t="str">
        <f t="shared" si="235"/>
        <v>HK-14-2197</v>
      </c>
      <c r="BS995" s="91">
        <f t="shared" si="236"/>
        <v>2015</v>
      </c>
      <c r="BT995">
        <f t="shared" si="231"/>
        <v>42151</v>
      </c>
      <c r="BU995" s="91">
        <f t="shared" si="231"/>
        <v>42173</v>
      </c>
      <c r="BW995" t="str">
        <f t="shared" si="237"/>
        <v>Site : Wisma Wira Megantara - JKT_04N269</v>
      </c>
      <c r="BX995" t="str">
        <f t="shared" si="238"/>
        <v>Tipe Tower : Monopole</v>
      </c>
      <c r="BY995">
        <f t="shared" si="239"/>
        <v>2100003543</v>
      </c>
      <c r="BZ995" s="92" t="str">
        <f t="shared" si="239"/>
        <v>Tower OK Assesment</v>
      </c>
      <c r="CD995" s="531">
        <v>13</v>
      </c>
      <c r="CE995" s="90">
        <v>900000</v>
      </c>
    </row>
    <row r="996" spans="2:83" ht="15" customHeight="1" x14ac:dyDescent="0.25">
      <c r="B996" s="103">
        <f t="shared" si="242"/>
        <v>847</v>
      </c>
      <c r="C996" s="126" t="s">
        <v>12236</v>
      </c>
      <c r="D996" s="126">
        <v>2100004182</v>
      </c>
      <c r="E996" s="683" t="s">
        <v>1350</v>
      </c>
      <c r="F996" s="684">
        <v>3250000</v>
      </c>
      <c r="G996" s="685" t="s">
        <v>979</v>
      </c>
      <c r="H996" s="686">
        <v>2015</v>
      </c>
      <c r="I996" s="687">
        <v>42228</v>
      </c>
      <c r="J996" s="687">
        <v>42235</v>
      </c>
      <c r="K996" s="127" t="s">
        <v>11658</v>
      </c>
      <c r="L996" s="126" t="s">
        <v>153</v>
      </c>
      <c r="M996" s="141" t="s">
        <v>154</v>
      </c>
      <c r="N996" s="126" t="s">
        <v>153</v>
      </c>
      <c r="O996" s="127" t="s">
        <v>98</v>
      </c>
      <c r="P996" s="127" t="s">
        <v>98</v>
      </c>
      <c r="Q996" s="416">
        <v>6400000</v>
      </c>
      <c r="R996" s="103"/>
      <c r="S996" s="127"/>
      <c r="T996" s="127"/>
      <c r="U996" s="120">
        <v>41969</v>
      </c>
      <c r="V996" s="523">
        <f t="shared" si="241"/>
        <v>-259</v>
      </c>
      <c r="W996" s="127"/>
      <c r="X996" s="141" t="s">
        <v>12237</v>
      </c>
      <c r="Y996" s="424" t="s">
        <v>12238</v>
      </c>
      <c r="Z996" s="126" t="s">
        <v>2838</v>
      </c>
      <c r="AA996" s="103"/>
      <c r="AB996" s="126" t="s">
        <v>635</v>
      </c>
      <c r="AC996" s="103"/>
      <c r="AD996" s="103"/>
      <c r="AE996" s="103"/>
      <c r="AF996" s="121" t="s">
        <v>477</v>
      </c>
      <c r="AG996" s="126"/>
      <c r="AH996" s="524"/>
      <c r="AI996" s="524"/>
      <c r="AJ996" s="121"/>
      <c r="AK996" s="121"/>
      <c r="AL996" s="121"/>
      <c r="AM996" s="120"/>
      <c r="AN996" s="120"/>
      <c r="AO996" s="120"/>
      <c r="AP996" s="121"/>
      <c r="AQ996" s="525"/>
      <c r="AR996" s="525">
        <f t="shared" ca="1" si="240"/>
        <v>42347</v>
      </c>
      <c r="AS996" s="121"/>
      <c r="AT996" s="121"/>
      <c r="AU996" s="122">
        <v>42236</v>
      </c>
      <c r="AV996" s="122"/>
      <c r="AX996" s="121"/>
      <c r="AZ996" s="120">
        <v>42236</v>
      </c>
      <c r="BA996" s="120">
        <v>42256</v>
      </c>
      <c r="BB996" s="121"/>
      <c r="BC996" s="522">
        <f t="shared" si="243"/>
        <v>3250000</v>
      </c>
      <c r="BD996" s="121"/>
      <c r="BE996" s="516"/>
      <c r="BF996" s="122">
        <v>42257</v>
      </c>
      <c r="BG996" s="141" t="s">
        <v>116</v>
      </c>
      <c r="BH996" s="121" t="s">
        <v>1357</v>
      </c>
      <c r="BI996" s="122">
        <v>42262</v>
      </c>
      <c r="BJ996" s="190">
        <v>42293</v>
      </c>
      <c r="BK996" s="526" t="s">
        <v>167</v>
      </c>
      <c r="BL996" s="516">
        <v>3250000</v>
      </c>
      <c r="BQ996" t="str">
        <f t="shared" si="234"/>
        <v>IBS</v>
      </c>
      <c r="BR996" t="str">
        <f t="shared" si="235"/>
        <v>HK-14-2198</v>
      </c>
      <c r="BS996" s="91">
        <f t="shared" si="236"/>
        <v>2015</v>
      </c>
      <c r="BT996">
        <f t="shared" si="231"/>
        <v>42236</v>
      </c>
      <c r="BU996" s="91">
        <f t="shared" si="231"/>
        <v>42256</v>
      </c>
      <c r="BW996" t="str">
        <f t="shared" si="237"/>
        <v>Site : Cengklong 6 - JKT_06N291</v>
      </c>
      <c r="BX996" t="str">
        <f t="shared" si="238"/>
        <v>Tipe Tower : SST</v>
      </c>
      <c r="BY996">
        <f t="shared" si="239"/>
        <v>2100004182</v>
      </c>
      <c r="BZ996" s="92" t="str">
        <f t="shared" si="239"/>
        <v>Strengthening Tower Design</v>
      </c>
      <c r="CD996" s="531" t="s">
        <v>263</v>
      </c>
      <c r="CE996" s="90">
        <v>6400000</v>
      </c>
    </row>
    <row r="997" spans="2:83" ht="15" customHeight="1" x14ac:dyDescent="0.25">
      <c r="B997" s="103">
        <f t="shared" si="242"/>
        <v>848</v>
      </c>
      <c r="C997" s="126" t="s">
        <v>12239</v>
      </c>
      <c r="D997" s="126">
        <v>2100003101</v>
      </c>
      <c r="E997" s="121" t="s">
        <v>12240</v>
      </c>
      <c r="F997" s="522">
        <v>6400000</v>
      </c>
      <c r="G997" s="127" t="s">
        <v>189</v>
      </c>
      <c r="H997" s="103">
        <v>2015</v>
      </c>
      <c r="I997" s="128">
        <v>42079</v>
      </c>
      <c r="J997" s="128"/>
      <c r="K997" s="127" t="s">
        <v>11658</v>
      </c>
      <c r="L997" s="126" t="s">
        <v>153</v>
      </c>
      <c r="M997" s="141" t="s">
        <v>154</v>
      </c>
      <c r="N997" s="126" t="s">
        <v>153</v>
      </c>
      <c r="O997" s="127" t="s">
        <v>98</v>
      </c>
      <c r="P997" s="127" t="s">
        <v>98</v>
      </c>
      <c r="Q997" s="416">
        <v>6800000</v>
      </c>
      <c r="R997" s="103"/>
      <c r="S997" s="127"/>
      <c r="T997" s="127"/>
      <c r="U997" s="120">
        <v>41969</v>
      </c>
      <c r="V997" s="523">
        <f t="shared" si="241"/>
        <v>-110</v>
      </c>
      <c r="W997" s="127"/>
      <c r="X997" s="141" t="s">
        <v>12241</v>
      </c>
      <c r="Y997" s="424" t="s">
        <v>12242</v>
      </c>
      <c r="Z997" s="126" t="s">
        <v>2838</v>
      </c>
      <c r="AA997" s="103"/>
      <c r="AB997" s="126" t="s">
        <v>635</v>
      </c>
      <c r="AC997" s="103"/>
      <c r="AD997" s="103"/>
      <c r="AE997" s="103"/>
      <c r="AF997" s="121" t="s">
        <v>477</v>
      </c>
      <c r="AG997" s="126"/>
      <c r="AH997" s="524"/>
      <c r="AI997" s="524"/>
      <c r="AJ997" s="121"/>
      <c r="AK997" s="121"/>
      <c r="AL997" s="121"/>
      <c r="AM997" s="120"/>
      <c r="AN997" s="120"/>
      <c r="AO997" s="120"/>
      <c r="AP997" s="121"/>
      <c r="AQ997" s="525"/>
      <c r="AR997" s="525">
        <f t="shared" ca="1" si="240"/>
        <v>42347</v>
      </c>
      <c r="AS997" s="121"/>
      <c r="AT997" s="121"/>
      <c r="AU997" s="121">
        <v>0</v>
      </c>
      <c r="AV997" s="122"/>
      <c r="AX997" s="121"/>
      <c r="AZ997" s="542">
        <v>42178</v>
      </c>
      <c r="BA997" s="120">
        <v>42178</v>
      </c>
      <c r="BB997" s="121"/>
      <c r="BC997" s="522">
        <f t="shared" si="243"/>
        <v>6400000</v>
      </c>
      <c r="BD997" s="121"/>
      <c r="BE997" s="516"/>
      <c r="BF997" s="87">
        <v>42178</v>
      </c>
      <c r="BG997" s="88" t="s">
        <v>116</v>
      </c>
      <c r="BH997" s="121" t="s">
        <v>195</v>
      </c>
      <c r="BI997" s="122">
        <v>42179</v>
      </c>
      <c r="BJ997" s="190">
        <v>42223</v>
      </c>
      <c r="BK997" s="526" t="s">
        <v>167</v>
      </c>
      <c r="BL997" s="516">
        <v>6400000</v>
      </c>
      <c r="BQ997" t="str">
        <f t="shared" si="234"/>
        <v>IBS</v>
      </c>
      <c r="BR997" t="str">
        <f t="shared" si="235"/>
        <v>HK-14-2199</v>
      </c>
      <c r="BS997" s="91">
        <f t="shared" si="236"/>
        <v>2015</v>
      </c>
      <c r="BT997">
        <f t="shared" ref="BT997:BU1042" si="244">+AZ997</f>
        <v>42178</v>
      </c>
      <c r="BU997" s="91">
        <f t="shared" si="244"/>
        <v>42178</v>
      </c>
      <c r="BW997" t="str">
        <f t="shared" si="237"/>
        <v>Site : GF Bang Warta - JKT_06N536</v>
      </c>
      <c r="BX997" t="str">
        <f t="shared" si="238"/>
        <v>Tipe Tower : SST</v>
      </c>
      <c r="BY997">
        <f t="shared" si="239"/>
        <v>2100003101</v>
      </c>
      <c r="BZ997" s="92" t="str">
        <f t="shared" si="239"/>
        <v>Tower needs strengthening JKT_06N536</v>
      </c>
      <c r="CD997" s="531" t="s">
        <v>198</v>
      </c>
      <c r="CE997" s="90">
        <v>6800000</v>
      </c>
    </row>
    <row r="998" spans="2:83" ht="15" customHeight="1" x14ac:dyDescent="0.25">
      <c r="B998" s="103">
        <f t="shared" si="242"/>
        <v>849</v>
      </c>
      <c r="C998" s="126" t="s">
        <v>12243</v>
      </c>
      <c r="D998" s="126">
        <v>2100003587</v>
      </c>
      <c r="E998" s="126" t="s">
        <v>334</v>
      </c>
      <c r="F998" s="522">
        <v>6400000</v>
      </c>
      <c r="G998" s="127" t="s">
        <v>335</v>
      </c>
      <c r="H998" s="103">
        <v>2015</v>
      </c>
      <c r="I998" s="128">
        <v>42150</v>
      </c>
      <c r="J998" s="128">
        <v>42171</v>
      </c>
      <c r="K998" s="127" t="s">
        <v>11658</v>
      </c>
      <c r="L998" s="126" t="s">
        <v>153</v>
      </c>
      <c r="M998" s="141" t="s">
        <v>154</v>
      </c>
      <c r="N998" s="126" t="s">
        <v>153</v>
      </c>
      <c r="O998" s="127" t="s">
        <v>98</v>
      </c>
      <c r="P998" s="127" t="s">
        <v>98</v>
      </c>
      <c r="Q998" s="416">
        <v>6400000</v>
      </c>
      <c r="R998" s="103"/>
      <c r="S998" s="127"/>
      <c r="T998" s="127"/>
      <c r="U998" s="120">
        <v>41970</v>
      </c>
      <c r="V998" s="523">
        <f t="shared" si="241"/>
        <v>-180</v>
      </c>
      <c r="W998" s="127"/>
      <c r="X998" s="141" t="s">
        <v>12244</v>
      </c>
      <c r="Y998" s="424" t="s">
        <v>12245</v>
      </c>
      <c r="Z998" s="126" t="s">
        <v>2838</v>
      </c>
      <c r="AA998" s="103"/>
      <c r="AB998" s="126" t="s">
        <v>635</v>
      </c>
      <c r="AC998" s="103"/>
      <c r="AD998" s="103"/>
      <c r="AE998" s="103"/>
      <c r="AF998" s="121" t="s">
        <v>741</v>
      </c>
      <c r="AG998" s="126"/>
      <c r="AH998" s="524"/>
      <c r="AI998" s="524"/>
      <c r="AJ998" s="121"/>
      <c r="AK998" s="121"/>
      <c r="AL998" s="121"/>
      <c r="AM998" s="120"/>
      <c r="AN998" s="120"/>
      <c r="AO998" s="120"/>
      <c r="AP998" s="121"/>
      <c r="AQ998" s="525"/>
      <c r="AR998" s="525">
        <f t="shared" ca="1" si="240"/>
        <v>42347</v>
      </c>
      <c r="AS998" s="121"/>
      <c r="AT998" s="121"/>
      <c r="AU998" s="121">
        <v>0</v>
      </c>
      <c r="AV998" s="122"/>
      <c r="AX998" s="121"/>
      <c r="AZ998" s="120">
        <v>42172</v>
      </c>
      <c r="BA998" s="120">
        <v>42178</v>
      </c>
      <c r="BB998" s="121"/>
      <c r="BC998" s="522">
        <f t="shared" si="243"/>
        <v>6400000</v>
      </c>
      <c r="BD998" s="121"/>
      <c r="BE998" s="516"/>
      <c r="BF998" s="122">
        <v>42178</v>
      </c>
      <c r="BG998" s="141" t="s">
        <v>116</v>
      </c>
      <c r="BH998" s="121" t="s">
        <v>340</v>
      </c>
      <c r="BI998" s="122">
        <v>42179</v>
      </c>
      <c r="BJ998" s="190">
        <v>42214</v>
      </c>
      <c r="BK998" s="526" t="s">
        <v>167</v>
      </c>
      <c r="BL998" s="692">
        <v>6400000</v>
      </c>
      <c r="BQ998" t="str">
        <f t="shared" si="234"/>
        <v>IBS</v>
      </c>
      <c r="BR998" t="str">
        <f t="shared" si="235"/>
        <v>HK-14-2200</v>
      </c>
      <c r="BS998" s="91">
        <f t="shared" si="236"/>
        <v>2015</v>
      </c>
      <c r="BT998">
        <f t="shared" si="244"/>
        <v>42172</v>
      </c>
      <c r="BU998" s="91">
        <f t="shared" si="244"/>
        <v>42178</v>
      </c>
      <c r="BW998" t="str">
        <f t="shared" si="237"/>
        <v>Site : Bendo - SMG_R1</v>
      </c>
      <c r="BX998" t="str">
        <f t="shared" si="238"/>
        <v>Tipe Tower : SST</v>
      </c>
      <c r="BY998">
        <f t="shared" si="239"/>
        <v>2100003587</v>
      </c>
      <c r="BZ998" s="92" t="str">
        <f t="shared" si="239"/>
        <v>Strengthening Design Analys</v>
      </c>
      <c r="CD998" s="531" t="s">
        <v>263</v>
      </c>
      <c r="CE998" s="90">
        <v>6400000</v>
      </c>
    </row>
    <row r="999" spans="2:83" ht="15" customHeight="1" x14ac:dyDescent="0.25">
      <c r="B999" s="103">
        <f t="shared" si="242"/>
        <v>850</v>
      </c>
      <c r="C999" s="126" t="s">
        <v>12246</v>
      </c>
      <c r="D999" s="126">
        <v>2100003587</v>
      </c>
      <c r="E999" s="126" t="s">
        <v>334</v>
      </c>
      <c r="F999" s="522">
        <v>7650000</v>
      </c>
      <c r="G999" s="127" t="s">
        <v>335</v>
      </c>
      <c r="H999" s="103">
        <v>2015</v>
      </c>
      <c r="I999" s="128">
        <v>42150</v>
      </c>
      <c r="J999" s="128">
        <v>42171</v>
      </c>
      <c r="K999" s="127" t="s">
        <v>11658</v>
      </c>
      <c r="L999" s="126" t="s">
        <v>153</v>
      </c>
      <c r="M999" s="141" t="s">
        <v>154</v>
      </c>
      <c r="N999" s="126" t="s">
        <v>153</v>
      </c>
      <c r="O999" s="127" t="s">
        <v>98</v>
      </c>
      <c r="P999" s="127" t="s">
        <v>98</v>
      </c>
      <c r="Q999" s="416">
        <v>7650000</v>
      </c>
      <c r="R999" s="103"/>
      <c r="S999" s="127"/>
      <c r="T999" s="127"/>
      <c r="U999" s="120">
        <v>41970</v>
      </c>
      <c r="V999" s="523">
        <f t="shared" si="241"/>
        <v>-180</v>
      </c>
      <c r="W999" s="127"/>
      <c r="X999" s="141" t="s">
        <v>12247</v>
      </c>
      <c r="Y999" s="424" t="s">
        <v>12248</v>
      </c>
      <c r="Z999" s="126" t="s">
        <v>2838</v>
      </c>
      <c r="AA999" s="103"/>
      <c r="AB999" s="126" t="s">
        <v>635</v>
      </c>
      <c r="AC999" s="103"/>
      <c r="AD999" s="103"/>
      <c r="AE999" s="103"/>
      <c r="AF999" s="121" t="s">
        <v>477</v>
      </c>
      <c r="AG999" s="126"/>
      <c r="AH999" s="524"/>
      <c r="AI999" s="524"/>
      <c r="AJ999" s="121"/>
      <c r="AK999" s="121"/>
      <c r="AL999" s="121"/>
      <c r="AM999" s="120"/>
      <c r="AN999" s="120"/>
      <c r="AO999" s="120"/>
      <c r="AP999" s="121"/>
      <c r="AQ999" s="525"/>
      <c r="AR999" s="525">
        <f t="shared" ca="1" si="240"/>
        <v>42347</v>
      </c>
      <c r="AS999" s="121"/>
      <c r="AT999" s="121"/>
      <c r="AU999" s="121">
        <v>0</v>
      </c>
      <c r="AV999" s="122"/>
      <c r="AX999" s="121"/>
      <c r="AZ999" s="120">
        <v>42172</v>
      </c>
      <c r="BA999" s="120">
        <v>42178</v>
      </c>
      <c r="BB999" s="121"/>
      <c r="BC999" s="522">
        <f t="shared" si="243"/>
        <v>7650000</v>
      </c>
      <c r="BD999" s="121"/>
      <c r="BE999" s="516"/>
      <c r="BF999" s="122">
        <v>42178</v>
      </c>
      <c r="BG999" s="141" t="s">
        <v>116</v>
      </c>
      <c r="BH999" s="121" t="s">
        <v>340</v>
      </c>
      <c r="BI999" s="122">
        <v>42179</v>
      </c>
      <c r="BJ999" s="190">
        <v>42214</v>
      </c>
      <c r="BK999" s="526" t="s">
        <v>167</v>
      </c>
      <c r="BL999" s="692">
        <v>7650000</v>
      </c>
      <c r="BQ999" t="str">
        <f t="shared" si="234"/>
        <v>IBS</v>
      </c>
      <c r="BR999" t="str">
        <f t="shared" si="235"/>
        <v>HK-14-2201</v>
      </c>
      <c r="BS999" s="91">
        <f t="shared" si="236"/>
        <v>2015</v>
      </c>
      <c r="BT999">
        <f t="shared" si="244"/>
        <v>42172</v>
      </c>
      <c r="BU999" s="91">
        <f t="shared" si="244"/>
        <v>42178</v>
      </c>
      <c r="BW999" t="str">
        <f t="shared" si="237"/>
        <v>Site : Babakan Madang - BGR_01N448</v>
      </c>
      <c r="BX999" t="str">
        <f t="shared" si="238"/>
        <v>Tipe Tower : SST</v>
      </c>
      <c r="BY999">
        <f t="shared" si="239"/>
        <v>2100003587</v>
      </c>
      <c r="BZ999" s="92" t="str">
        <f t="shared" si="239"/>
        <v>Strengthening Design Analys</v>
      </c>
      <c r="CD999" s="531" t="s">
        <v>5547</v>
      </c>
      <c r="CE999" s="90">
        <v>7650000</v>
      </c>
    </row>
    <row r="1000" spans="2:83" ht="15" customHeight="1" x14ac:dyDescent="0.25">
      <c r="B1000" s="103">
        <f t="shared" si="242"/>
        <v>851</v>
      </c>
      <c r="C1000" s="126" t="s">
        <v>12249</v>
      </c>
      <c r="D1000" s="126">
        <v>2100003587</v>
      </c>
      <c r="E1000" s="126" t="s">
        <v>334</v>
      </c>
      <c r="F1000" s="522">
        <v>7650000</v>
      </c>
      <c r="G1000" s="127" t="s">
        <v>335</v>
      </c>
      <c r="H1000" s="103">
        <v>2015</v>
      </c>
      <c r="I1000" s="128">
        <v>42150</v>
      </c>
      <c r="J1000" s="128">
        <v>42171</v>
      </c>
      <c r="K1000" s="127" t="s">
        <v>11658</v>
      </c>
      <c r="L1000" s="126" t="s">
        <v>153</v>
      </c>
      <c r="M1000" s="141" t="s">
        <v>154</v>
      </c>
      <c r="N1000" s="126" t="s">
        <v>153</v>
      </c>
      <c r="O1000" s="127" t="s">
        <v>98</v>
      </c>
      <c r="P1000" s="127" t="s">
        <v>98</v>
      </c>
      <c r="Q1000" s="416">
        <v>7650000</v>
      </c>
      <c r="R1000" s="103"/>
      <c r="S1000" s="127"/>
      <c r="T1000" s="127"/>
      <c r="U1000" s="120">
        <v>41970</v>
      </c>
      <c r="V1000" s="523">
        <f t="shared" si="241"/>
        <v>-180</v>
      </c>
      <c r="W1000" s="127"/>
      <c r="X1000" s="141" t="s">
        <v>5544</v>
      </c>
      <c r="Y1000" s="424" t="s">
        <v>5545</v>
      </c>
      <c r="Z1000" s="126" t="s">
        <v>2838</v>
      </c>
      <c r="AA1000" s="103"/>
      <c r="AB1000" s="126" t="s">
        <v>635</v>
      </c>
      <c r="AC1000" s="103"/>
      <c r="AD1000" s="103"/>
      <c r="AE1000" s="103"/>
      <c r="AF1000" s="121" t="s">
        <v>741</v>
      </c>
      <c r="AG1000" s="126"/>
      <c r="AH1000" s="524"/>
      <c r="AI1000" s="524"/>
      <c r="AJ1000" s="121"/>
      <c r="AK1000" s="121"/>
      <c r="AL1000" s="121"/>
      <c r="AM1000" s="120"/>
      <c r="AN1000" s="120"/>
      <c r="AO1000" s="120"/>
      <c r="AP1000" s="121"/>
      <c r="AQ1000" s="525"/>
      <c r="AR1000" s="525">
        <f t="shared" ca="1" si="240"/>
        <v>42347</v>
      </c>
      <c r="AS1000" s="121"/>
      <c r="AT1000" s="121"/>
      <c r="AU1000" s="121">
        <v>0</v>
      </c>
      <c r="AV1000" s="122"/>
      <c r="AX1000" s="121"/>
      <c r="AZ1000" s="120">
        <v>42172</v>
      </c>
      <c r="BA1000" s="120">
        <v>42178</v>
      </c>
      <c r="BB1000" s="121"/>
      <c r="BC1000" s="522">
        <f t="shared" si="243"/>
        <v>7650000</v>
      </c>
      <c r="BD1000" s="121"/>
      <c r="BE1000" s="516"/>
      <c r="BF1000" s="122">
        <v>42178</v>
      </c>
      <c r="BG1000" s="141" t="s">
        <v>116</v>
      </c>
      <c r="BH1000" s="121" t="s">
        <v>340</v>
      </c>
      <c r="BI1000" s="122">
        <v>42179</v>
      </c>
      <c r="BJ1000" s="190">
        <v>42214</v>
      </c>
      <c r="BK1000" s="526" t="s">
        <v>167</v>
      </c>
      <c r="BL1000" s="692">
        <v>7650000</v>
      </c>
      <c r="BQ1000" t="str">
        <f t="shared" si="234"/>
        <v>IBS</v>
      </c>
      <c r="BR1000" t="str">
        <f t="shared" si="235"/>
        <v>HK-14-2202</v>
      </c>
      <c r="BS1000" s="91">
        <f t="shared" si="236"/>
        <v>2015</v>
      </c>
      <c r="BT1000">
        <f t="shared" si="244"/>
        <v>42172</v>
      </c>
      <c r="BU1000" s="91">
        <f t="shared" si="244"/>
        <v>42178</v>
      </c>
      <c r="BW1000" t="str">
        <f t="shared" si="237"/>
        <v>Site : SUB HUB Rep Wonosobo - Jateng_R22</v>
      </c>
      <c r="BX1000" t="str">
        <f t="shared" si="238"/>
        <v>Tipe Tower : SST</v>
      </c>
      <c r="BY1000">
        <f t="shared" si="239"/>
        <v>2100003587</v>
      </c>
      <c r="BZ1000" s="92" t="str">
        <f t="shared" si="239"/>
        <v>Strengthening Design Analys</v>
      </c>
      <c r="CD1000" s="531" t="s">
        <v>5547</v>
      </c>
      <c r="CE1000" s="90">
        <v>7650000</v>
      </c>
    </row>
    <row r="1001" spans="2:83" ht="15" customHeight="1" x14ac:dyDescent="0.25">
      <c r="B1001" s="103">
        <f t="shared" si="242"/>
        <v>852</v>
      </c>
      <c r="C1001" s="126" t="s">
        <v>12250</v>
      </c>
      <c r="D1001" s="126">
        <v>2100003587</v>
      </c>
      <c r="E1001" s="126" t="s">
        <v>334</v>
      </c>
      <c r="F1001" s="522">
        <v>7650000</v>
      </c>
      <c r="G1001" s="127" t="s">
        <v>335</v>
      </c>
      <c r="H1001" s="103">
        <v>2015</v>
      </c>
      <c r="I1001" s="128">
        <v>42150</v>
      </c>
      <c r="J1001" s="128">
        <v>42171</v>
      </c>
      <c r="K1001" s="127" t="s">
        <v>11658</v>
      </c>
      <c r="L1001" s="126" t="s">
        <v>153</v>
      </c>
      <c r="M1001" s="141" t="s">
        <v>154</v>
      </c>
      <c r="N1001" s="126" t="s">
        <v>153</v>
      </c>
      <c r="O1001" s="127" t="s">
        <v>98</v>
      </c>
      <c r="P1001" s="127" t="s">
        <v>98</v>
      </c>
      <c r="Q1001" s="416">
        <v>7650000</v>
      </c>
      <c r="R1001" s="103"/>
      <c r="S1001" s="127"/>
      <c r="T1001" s="127"/>
      <c r="U1001" s="120">
        <v>41970</v>
      </c>
      <c r="V1001" s="523">
        <f t="shared" si="241"/>
        <v>-180</v>
      </c>
      <c r="W1001" s="127"/>
      <c r="X1001" s="141" t="s">
        <v>12251</v>
      </c>
      <c r="Y1001" s="424" t="s">
        <v>12252</v>
      </c>
      <c r="Z1001" s="126" t="s">
        <v>2838</v>
      </c>
      <c r="AA1001" s="103"/>
      <c r="AB1001" s="126" t="s">
        <v>635</v>
      </c>
      <c r="AC1001" s="103"/>
      <c r="AD1001" s="103"/>
      <c r="AE1001" s="103"/>
      <c r="AF1001" s="121" t="s">
        <v>741</v>
      </c>
      <c r="AG1001" s="126"/>
      <c r="AH1001" s="524"/>
      <c r="AI1001" s="524"/>
      <c r="AJ1001" s="121"/>
      <c r="AK1001" s="121"/>
      <c r="AL1001" s="121"/>
      <c r="AM1001" s="120"/>
      <c r="AN1001" s="120"/>
      <c r="AO1001" s="120"/>
      <c r="AP1001" s="121"/>
      <c r="AQ1001" s="525"/>
      <c r="AR1001" s="525">
        <f t="shared" ca="1" si="240"/>
        <v>42347</v>
      </c>
      <c r="AS1001" s="121"/>
      <c r="AT1001" s="121"/>
      <c r="AU1001" s="121">
        <v>0</v>
      </c>
      <c r="AV1001" s="122"/>
      <c r="AX1001" s="121"/>
      <c r="AZ1001" s="120">
        <v>42172</v>
      </c>
      <c r="BA1001" s="120">
        <v>42178</v>
      </c>
      <c r="BB1001" s="121"/>
      <c r="BC1001" s="522">
        <f t="shared" si="243"/>
        <v>7650000</v>
      </c>
      <c r="BD1001" s="121"/>
      <c r="BE1001" s="516"/>
      <c r="BF1001" s="122">
        <v>42178</v>
      </c>
      <c r="BG1001" s="141" t="s">
        <v>116</v>
      </c>
      <c r="BH1001" s="121" t="s">
        <v>340</v>
      </c>
      <c r="BI1001" s="122">
        <v>42179</v>
      </c>
      <c r="BJ1001" s="190">
        <v>42214</v>
      </c>
      <c r="BK1001" s="526" t="s">
        <v>167</v>
      </c>
      <c r="BL1001" s="692">
        <v>7650000</v>
      </c>
      <c r="BQ1001" t="str">
        <f t="shared" si="234"/>
        <v>IBS</v>
      </c>
      <c r="BR1001" t="str">
        <f t="shared" si="235"/>
        <v>HK-14-2203</v>
      </c>
      <c r="BS1001" s="91">
        <f t="shared" si="236"/>
        <v>2015</v>
      </c>
      <c r="BT1001">
        <f t="shared" si="244"/>
        <v>42172</v>
      </c>
      <c r="BU1001" s="91">
        <f t="shared" si="244"/>
        <v>42178</v>
      </c>
      <c r="BW1001" t="str">
        <f t="shared" si="237"/>
        <v>Site : SUB HUB-Teras - SLO_01N136</v>
      </c>
      <c r="BX1001" t="str">
        <f t="shared" si="238"/>
        <v>Tipe Tower : SST</v>
      </c>
      <c r="BY1001">
        <f t="shared" si="239"/>
        <v>2100003587</v>
      </c>
      <c r="BZ1001" s="92" t="str">
        <f t="shared" si="239"/>
        <v>Strengthening Design Analys</v>
      </c>
      <c r="CD1001" s="531" t="s">
        <v>5547</v>
      </c>
      <c r="CE1001" s="90">
        <v>7650000</v>
      </c>
    </row>
    <row r="1002" spans="2:83" ht="15" customHeight="1" x14ac:dyDescent="0.25">
      <c r="B1002" s="103">
        <f t="shared" si="242"/>
        <v>853</v>
      </c>
      <c r="C1002" s="126" t="s">
        <v>12253</v>
      </c>
      <c r="D1002" s="126">
        <v>2100003387</v>
      </c>
      <c r="E1002" s="688" t="s">
        <v>150</v>
      </c>
      <c r="F1002" s="689">
        <v>900000</v>
      </c>
      <c r="G1002" s="127" t="s">
        <v>151</v>
      </c>
      <c r="H1002" s="103">
        <v>2015</v>
      </c>
      <c r="I1002" s="128">
        <v>42121</v>
      </c>
      <c r="J1002" s="128">
        <v>42124</v>
      </c>
      <c r="K1002" s="127" t="s">
        <v>11658</v>
      </c>
      <c r="L1002" s="126" t="s">
        <v>153</v>
      </c>
      <c r="M1002" s="141" t="s">
        <v>154</v>
      </c>
      <c r="N1002" s="126" t="s">
        <v>153</v>
      </c>
      <c r="O1002" s="127" t="s">
        <v>98</v>
      </c>
      <c r="P1002" s="127" t="s">
        <v>98</v>
      </c>
      <c r="Q1002" s="416">
        <v>900000</v>
      </c>
      <c r="R1002" s="103"/>
      <c r="S1002" s="127"/>
      <c r="T1002" s="127"/>
      <c r="U1002" s="120">
        <v>41988</v>
      </c>
      <c r="V1002" s="523">
        <f t="shared" si="241"/>
        <v>-133</v>
      </c>
      <c r="W1002" s="127"/>
      <c r="X1002" s="141" t="s">
        <v>12254</v>
      </c>
      <c r="Y1002" s="424" t="s">
        <v>12255</v>
      </c>
      <c r="Z1002" s="126" t="s">
        <v>2838</v>
      </c>
      <c r="AA1002" s="103"/>
      <c r="AB1002" s="126" t="s">
        <v>635</v>
      </c>
      <c r="AC1002" s="103"/>
      <c r="AD1002" s="103"/>
      <c r="AE1002" s="103"/>
      <c r="AF1002" s="121" t="s">
        <v>11662</v>
      </c>
      <c r="AG1002" s="126"/>
      <c r="AH1002" s="524"/>
      <c r="AI1002" s="524"/>
      <c r="AJ1002" s="121"/>
      <c r="AK1002" s="121"/>
      <c r="AL1002" s="121"/>
      <c r="AM1002" s="120"/>
      <c r="AN1002" s="120"/>
      <c r="AO1002" s="120"/>
      <c r="AP1002" s="121"/>
      <c r="AQ1002" s="525"/>
      <c r="AR1002" s="525">
        <f t="shared" ca="1" si="240"/>
        <v>42347</v>
      </c>
      <c r="AS1002" s="121"/>
      <c r="AT1002" s="121"/>
      <c r="AU1002" s="121">
        <v>0</v>
      </c>
      <c r="AV1002" s="122"/>
      <c r="AX1002" s="121"/>
      <c r="AZ1002" s="120">
        <v>42129</v>
      </c>
      <c r="BA1002" s="98">
        <v>42143</v>
      </c>
      <c r="BB1002" s="104">
        <v>5000012963</v>
      </c>
      <c r="BC1002" s="522">
        <f t="shared" si="243"/>
        <v>900000</v>
      </c>
      <c r="BD1002" s="545">
        <v>900000</v>
      </c>
      <c r="BE1002" s="545">
        <v>900000</v>
      </c>
      <c r="BF1002" s="122">
        <v>42144</v>
      </c>
      <c r="BG1002" s="141" t="s">
        <v>116</v>
      </c>
      <c r="BH1002" s="121" t="s">
        <v>312</v>
      </c>
      <c r="BI1002" s="122">
        <v>42144</v>
      </c>
      <c r="BJ1002" s="190">
        <v>42167</v>
      </c>
      <c r="BK1002" s="526" t="s">
        <v>167</v>
      </c>
      <c r="BL1002" s="534">
        <f>F1002</f>
        <v>900000</v>
      </c>
      <c r="BQ1002" t="str">
        <f t="shared" si="234"/>
        <v>IBS</v>
      </c>
      <c r="BR1002" t="str">
        <f t="shared" si="235"/>
        <v>HK-14-2521</v>
      </c>
      <c r="BS1002" s="91">
        <f t="shared" si="236"/>
        <v>2015</v>
      </c>
      <c r="BT1002">
        <f t="shared" si="244"/>
        <v>42129</v>
      </c>
      <c r="BU1002" s="91">
        <f t="shared" si="244"/>
        <v>42143</v>
      </c>
      <c r="BW1002" t="str">
        <f t="shared" si="237"/>
        <v>Site : HUB-Cilacap Utara - YKT_02N712</v>
      </c>
      <c r="BX1002" t="str">
        <f t="shared" si="238"/>
        <v>Tipe Tower : SST</v>
      </c>
      <c r="BY1002">
        <f t="shared" si="239"/>
        <v>2100003387</v>
      </c>
      <c r="BZ1002" s="92" t="str">
        <f t="shared" si="239"/>
        <v>Tower OK Assesment</v>
      </c>
      <c r="CD1002" s="531"/>
      <c r="CE1002" s="90">
        <v>900000</v>
      </c>
    </row>
    <row r="1003" spans="2:83" ht="15" customHeight="1" x14ac:dyDescent="0.25">
      <c r="B1003" s="103">
        <f t="shared" si="242"/>
        <v>854</v>
      </c>
      <c r="C1003" s="126" t="s">
        <v>12256</v>
      </c>
      <c r="D1003" s="126">
        <v>2100003587</v>
      </c>
      <c r="E1003" s="126" t="s">
        <v>334</v>
      </c>
      <c r="F1003" s="522">
        <v>6400000</v>
      </c>
      <c r="G1003" s="127" t="s">
        <v>335</v>
      </c>
      <c r="H1003" s="103">
        <v>2015</v>
      </c>
      <c r="I1003" s="128">
        <v>42150</v>
      </c>
      <c r="J1003" s="128">
        <v>42171</v>
      </c>
      <c r="K1003" s="127" t="s">
        <v>11658</v>
      </c>
      <c r="L1003" s="126" t="s">
        <v>153</v>
      </c>
      <c r="M1003" s="141" t="s">
        <v>154</v>
      </c>
      <c r="N1003" s="126" t="s">
        <v>153</v>
      </c>
      <c r="O1003" s="127" t="s">
        <v>98</v>
      </c>
      <c r="P1003" s="127" t="s">
        <v>98</v>
      </c>
      <c r="Q1003" s="416">
        <v>6400000</v>
      </c>
      <c r="R1003" s="103"/>
      <c r="S1003" s="127"/>
      <c r="T1003" s="127"/>
      <c r="U1003" s="120">
        <v>41970</v>
      </c>
      <c r="V1003" s="523">
        <f t="shared" si="241"/>
        <v>-180</v>
      </c>
      <c r="W1003" s="127"/>
      <c r="X1003" s="141" t="s">
        <v>12257</v>
      </c>
      <c r="Y1003" s="424" t="s">
        <v>12258</v>
      </c>
      <c r="Z1003" s="126" t="s">
        <v>2838</v>
      </c>
      <c r="AA1003" s="103"/>
      <c r="AB1003" s="126" t="s">
        <v>635</v>
      </c>
      <c r="AC1003" s="103"/>
      <c r="AD1003" s="103"/>
      <c r="AE1003" s="103"/>
      <c r="AF1003" s="121" t="s">
        <v>741</v>
      </c>
      <c r="AG1003" s="126"/>
      <c r="AH1003" s="524"/>
      <c r="AI1003" s="524"/>
      <c r="AJ1003" s="121"/>
      <c r="AK1003" s="121"/>
      <c r="AL1003" s="121"/>
      <c r="AM1003" s="120"/>
      <c r="AN1003" s="120"/>
      <c r="AO1003" s="120"/>
      <c r="AP1003" s="121"/>
      <c r="AQ1003" s="525"/>
      <c r="AR1003" s="525">
        <f t="shared" ca="1" si="240"/>
        <v>42347</v>
      </c>
      <c r="AS1003" s="121"/>
      <c r="AT1003" s="121"/>
      <c r="AU1003" s="121">
        <v>0</v>
      </c>
      <c r="AV1003" s="122"/>
      <c r="AX1003" s="121"/>
      <c r="AZ1003" s="120">
        <v>42172</v>
      </c>
      <c r="BA1003" s="120">
        <v>42178</v>
      </c>
      <c r="BB1003" s="121"/>
      <c r="BC1003" s="522">
        <f t="shared" si="243"/>
        <v>6400000</v>
      </c>
      <c r="BD1003" s="121"/>
      <c r="BE1003" s="516"/>
      <c r="BF1003" s="122">
        <v>42178</v>
      </c>
      <c r="BG1003" s="141" t="s">
        <v>116</v>
      </c>
      <c r="BH1003" s="121" t="s">
        <v>340</v>
      </c>
      <c r="BI1003" s="122">
        <v>42179</v>
      </c>
      <c r="BJ1003" s="190">
        <v>42214</v>
      </c>
      <c r="BK1003" s="526" t="s">
        <v>167</v>
      </c>
      <c r="BL1003" s="692">
        <v>6400000</v>
      </c>
      <c r="BQ1003" t="str">
        <f t="shared" si="234"/>
        <v>IBS</v>
      </c>
      <c r="BR1003" t="str">
        <f t="shared" si="235"/>
        <v>HK-14-2205</v>
      </c>
      <c r="BS1003" s="91">
        <f t="shared" si="236"/>
        <v>2015</v>
      </c>
      <c r="BT1003">
        <f t="shared" si="244"/>
        <v>42172</v>
      </c>
      <c r="BU1003" s="91">
        <f t="shared" si="244"/>
        <v>42178</v>
      </c>
      <c r="BW1003" t="str">
        <f t="shared" si="237"/>
        <v>Site : HUB-Karang Tengah - SMG_01N020</v>
      </c>
      <c r="BX1003" t="str">
        <f t="shared" si="238"/>
        <v>Tipe Tower : SST</v>
      </c>
      <c r="BY1003">
        <f t="shared" si="239"/>
        <v>2100003587</v>
      </c>
      <c r="BZ1003" s="92" t="str">
        <f t="shared" si="239"/>
        <v>Strengthening Design Analys</v>
      </c>
      <c r="CD1003" s="531" t="s">
        <v>263</v>
      </c>
      <c r="CE1003" s="90">
        <v>6400000</v>
      </c>
    </row>
    <row r="1004" spans="2:83" ht="15" customHeight="1" x14ac:dyDescent="0.25">
      <c r="B1004" s="103">
        <f t="shared" si="242"/>
        <v>855</v>
      </c>
      <c r="C1004" s="126" t="s">
        <v>12259</v>
      </c>
      <c r="D1004" s="126">
        <v>2100003587</v>
      </c>
      <c r="E1004" s="126" t="s">
        <v>334</v>
      </c>
      <c r="F1004" s="522">
        <v>4400000</v>
      </c>
      <c r="G1004" s="127" t="s">
        <v>335</v>
      </c>
      <c r="H1004" s="103">
        <v>2015</v>
      </c>
      <c r="I1004" s="128">
        <v>42150</v>
      </c>
      <c r="J1004" s="128">
        <v>42171</v>
      </c>
      <c r="K1004" s="127" t="s">
        <v>11658</v>
      </c>
      <c r="L1004" s="126" t="s">
        <v>153</v>
      </c>
      <c r="M1004" s="141" t="s">
        <v>154</v>
      </c>
      <c r="N1004" s="126" t="s">
        <v>153</v>
      </c>
      <c r="O1004" s="127" t="s">
        <v>98</v>
      </c>
      <c r="P1004" s="127" t="s">
        <v>98</v>
      </c>
      <c r="Q1004" s="416">
        <v>4400000</v>
      </c>
      <c r="R1004" s="103"/>
      <c r="S1004" s="127"/>
      <c r="T1004" s="127"/>
      <c r="U1004" s="120">
        <v>41970</v>
      </c>
      <c r="V1004" s="523">
        <f t="shared" si="241"/>
        <v>-180</v>
      </c>
      <c r="W1004" s="127"/>
      <c r="X1004" s="141" t="s">
        <v>12260</v>
      </c>
      <c r="Y1004" s="424" t="s">
        <v>12261</v>
      </c>
      <c r="Z1004" s="126" t="s">
        <v>2838</v>
      </c>
      <c r="AA1004" s="103"/>
      <c r="AB1004" s="126" t="s">
        <v>635</v>
      </c>
      <c r="AC1004" s="103"/>
      <c r="AD1004" s="103"/>
      <c r="AE1004" s="103"/>
      <c r="AF1004" s="121" t="s">
        <v>741</v>
      </c>
      <c r="AG1004" s="126"/>
      <c r="AH1004" s="524"/>
      <c r="AI1004" s="524"/>
      <c r="AJ1004" s="121"/>
      <c r="AK1004" s="121"/>
      <c r="AL1004" s="121"/>
      <c r="AM1004" s="120"/>
      <c r="AN1004" s="120"/>
      <c r="AO1004" s="120"/>
      <c r="AP1004" s="121"/>
      <c r="AQ1004" s="525"/>
      <c r="AR1004" s="525">
        <f t="shared" ca="1" si="240"/>
        <v>42347</v>
      </c>
      <c r="AS1004" s="121"/>
      <c r="AT1004" s="121"/>
      <c r="AU1004" s="121">
        <v>0</v>
      </c>
      <c r="AV1004" s="122"/>
      <c r="AX1004" s="121"/>
      <c r="AZ1004" s="120">
        <v>42172</v>
      </c>
      <c r="BA1004" s="120">
        <v>42178</v>
      </c>
      <c r="BB1004" s="121"/>
      <c r="BC1004" s="522">
        <f t="shared" si="243"/>
        <v>4400000</v>
      </c>
      <c r="BD1004" s="121"/>
      <c r="BE1004" s="516"/>
      <c r="BF1004" s="122">
        <v>42178</v>
      </c>
      <c r="BG1004" s="141" t="s">
        <v>116</v>
      </c>
      <c r="BH1004" s="121" t="s">
        <v>340</v>
      </c>
      <c r="BI1004" s="122">
        <v>42179</v>
      </c>
      <c r="BJ1004" s="190">
        <v>42214</v>
      </c>
      <c r="BK1004" s="526" t="s">
        <v>167</v>
      </c>
      <c r="BL1004" s="692">
        <v>4400000</v>
      </c>
      <c r="BQ1004" t="str">
        <f t="shared" si="234"/>
        <v>IBS</v>
      </c>
      <c r="BR1004" t="str">
        <f t="shared" si="235"/>
        <v>HK-14-2206</v>
      </c>
      <c r="BS1004" s="91">
        <f t="shared" si="236"/>
        <v>2015</v>
      </c>
      <c r="BT1004">
        <f t="shared" si="244"/>
        <v>42172</v>
      </c>
      <c r="BU1004" s="91">
        <f t="shared" si="244"/>
        <v>42178</v>
      </c>
      <c r="BW1004" t="str">
        <f t="shared" si="237"/>
        <v>Site : Randu Garut - SMG_01N028</v>
      </c>
      <c r="BX1004" t="str">
        <f t="shared" si="238"/>
        <v>Tipe Tower : SST</v>
      </c>
      <c r="BY1004">
        <f t="shared" si="239"/>
        <v>2100003587</v>
      </c>
      <c r="BZ1004" s="92" t="str">
        <f t="shared" si="239"/>
        <v>Strengthening Design Analys</v>
      </c>
      <c r="CD1004" s="531" t="s">
        <v>198</v>
      </c>
      <c r="CE1004" s="90">
        <v>4400000</v>
      </c>
    </row>
    <row r="1005" spans="2:83" ht="15" customHeight="1" x14ac:dyDescent="0.25">
      <c r="B1005" s="103">
        <f t="shared" si="242"/>
        <v>856</v>
      </c>
      <c r="C1005" s="126" t="s">
        <v>12262</v>
      </c>
      <c r="D1005" s="126">
        <v>2100003101</v>
      </c>
      <c r="E1005" s="121" t="s">
        <v>12263</v>
      </c>
      <c r="F1005" s="522">
        <v>6400000</v>
      </c>
      <c r="G1005" s="127" t="s">
        <v>189</v>
      </c>
      <c r="H1005" s="103">
        <v>2015</v>
      </c>
      <c r="I1005" s="128">
        <v>42079</v>
      </c>
      <c r="J1005" s="128"/>
      <c r="K1005" s="127" t="s">
        <v>11658</v>
      </c>
      <c r="L1005" s="126" t="s">
        <v>153</v>
      </c>
      <c r="M1005" s="141" t="s">
        <v>154</v>
      </c>
      <c r="N1005" s="126" t="s">
        <v>153</v>
      </c>
      <c r="O1005" s="127" t="s">
        <v>98</v>
      </c>
      <c r="P1005" s="127" t="s">
        <v>98</v>
      </c>
      <c r="Q1005" s="416">
        <v>9000000</v>
      </c>
      <c r="R1005" s="103"/>
      <c r="S1005" s="127"/>
      <c r="T1005" s="127"/>
      <c r="U1005" s="120">
        <v>41970</v>
      </c>
      <c r="V1005" s="523">
        <f t="shared" si="241"/>
        <v>-109</v>
      </c>
      <c r="W1005" s="127"/>
      <c r="X1005" s="141" t="s">
        <v>12264</v>
      </c>
      <c r="Y1005" s="424" t="s">
        <v>12265</v>
      </c>
      <c r="Z1005" s="126" t="s">
        <v>2838</v>
      </c>
      <c r="AA1005" s="103"/>
      <c r="AB1005" s="126" t="s">
        <v>635</v>
      </c>
      <c r="AC1005" s="103"/>
      <c r="AD1005" s="103"/>
      <c r="AE1005" s="103"/>
      <c r="AF1005" s="121" t="s">
        <v>741</v>
      </c>
      <c r="AG1005" s="126"/>
      <c r="AH1005" s="524"/>
      <c r="AI1005" s="524"/>
      <c r="AJ1005" s="121"/>
      <c r="AK1005" s="121"/>
      <c r="AL1005" s="121"/>
      <c r="AM1005" s="120"/>
      <c r="AN1005" s="120"/>
      <c r="AO1005" s="120"/>
      <c r="AP1005" s="121"/>
      <c r="AQ1005" s="525"/>
      <c r="AR1005" s="525">
        <f t="shared" ca="1" si="240"/>
        <v>42347</v>
      </c>
      <c r="AS1005" s="121"/>
      <c r="AT1005" s="121"/>
      <c r="AU1005" s="121">
        <v>0</v>
      </c>
      <c r="AV1005" s="122"/>
      <c r="AX1005" s="121"/>
      <c r="AZ1005" s="542">
        <v>42178</v>
      </c>
      <c r="BA1005" s="120">
        <v>42178</v>
      </c>
      <c r="BB1005" s="121"/>
      <c r="BC1005" s="522">
        <f t="shared" si="243"/>
        <v>6400000</v>
      </c>
      <c r="BD1005" s="121"/>
      <c r="BE1005" s="516"/>
      <c r="BF1005" s="87">
        <v>42178</v>
      </c>
      <c r="BG1005" s="88" t="s">
        <v>116</v>
      </c>
      <c r="BH1005" s="121" t="s">
        <v>195</v>
      </c>
      <c r="BI1005" s="122">
        <v>42179</v>
      </c>
      <c r="BJ1005" s="190">
        <v>42223</v>
      </c>
      <c r="BK1005" s="526" t="s">
        <v>167</v>
      </c>
      <c r="BL1005" s="516">
        <v>6400000</v>
      </c>
      <c r="BQ1005" t="str">
        <f t="shared" si="234"/>
        <v>IBS</v>
      </c>
      <c r="BR1005" t="str">
        <f t="shared" si="235"/>
        <v>HK-14-2207</v>
      </c>
      <c r="BS1005" s="91">
        <f t="shared" si="236"/>
        <v>2015</v>
      </c>
      <c r="BT1005">
        <f t="shared" si="244"/>
        <v>42178</v>
      </c>
      <c r="BU1005" s="91">
        <f t="shared" si="244"/>
        <v>42178</v>
      </c>
      <c r="BW1005" t="str">
        <f t="shared" si="237"/>
        <v>Site : SUB HUB-Tembalang - SMG_01N803</v>
      </c>
      <c r="BX1005" t="str">
        <f t="shared" si="238"/>
        <v>Tipe Tower : SST</v>
      </c>
      <c r="BY1005">
        <f t="shared" si="239"/>
        <v>2100003101</v>
      </c>
      <c r="BZ1005" s="92" t="str">
        <f t="shared" si="239"/>
        <v>Tower needs strengthening SMG_01N803</v>
      </c>
      <c r="CD1005" s="531" t="s">
        <v>220</v>
      </c>
      <c r="CE1005" s="90">
        <v>9000000</v>
      </c>
    </row>
    <row r="1006" spans="2:83" ht="15" customHeight="1" x14ac:dyDescent="0.25">
      <c r="B1006" s="103">
        <f t="shared" si="242"/>
        <v>857</v>
      </c>
      <c r="C1006" s="126" t="s">
        <v>12266</v>
      </c>
      <c r="D1006" s="126">
        <v>2100004182</v>
      </c>
      <c r="E1006" s="683" t="s">
        <v>1350</v>
      </c>
      <c r="F1006" s="684">
        <v>3250000</v>
      </c>
      <c r="G1006" s="685" t="s">
        <v>979</v>
      </c>
      <c r="H1006" s="686">
        <v>2015</v>
      </c>
      <c r="I1006" s="687">
        <v>42228</v>
      </c>
      <c r="J1006" s="687">
        <v>42235</v>
      </c>
      <c r="K1006" s="127" t="s">
        <v>11658</v>
      </c>
      <c r="L1006" s="126" t="s">
        <v>153</v>
      </c>
      <c r="M1006" s="141" t="s">
        <v>154</v>
      </c>
      <c r="N1006" s="126" t="s">
        <v>153</v>
      </c>
      <c r="O1006" s="127" t="s">
        <v>98</v>
      </c>
      <c r="P1006" s="127" t="s">
        <v>98</v>
      </c>
      <c r="Q1006" s="416">
        <v>6400000</v>
      </c>
      <c r="R1006" s="103"/>
      <c r="S1006" s="127"/>
      <c r="T1006" s="127"/>
      <c r="U1006" s="120">
        <v>41970</v>
      </c>
      <c r="V1006" s="523">
        <f t="shared" si="241"/>
        <v>-258</v>
      </c>
      <c r="W1006" s="127"/>
      <c r="X1006" s="141" t="s">
        <v>12267</v>
      </c>
      <c r="Y1006" s="424" t="s">
        <v>12268</v>
      </c>
      <c r="Z1006" s="126" t="s">
        <v>2838</v>
      </c>
      <c r="AA1006" s="103"/>
      <c r="AB1006" s="126" t="s">
        <v>635</v>
      </c>
      <c r="AC1006" s="103"/>
      <c r="AD1006" s="103"/>
      <c r="AE1006" s="103"/>
      <c r="AF1006" s="121" t="s">
        <v>741</v>
      </c>
      <c r="AG1006" s="126"/>
      <c r="AH1006" s="524"/>
      <c r="AI1006" s="524"/>
      <c r="AJ1006" s="121"/>
      <c r="AK1006" s="121"/>
      <c r="AL1006" s="121"/>
      <c r="AM1006" s="120"/>
      <c r="AN1006" s="120"/>
      <c r="AO1006" s="120"/>
      <c r="AP1006" s="121"/>
      <c r="AQ1006" s="525"/>
      <c r="AR1006" s="525">
        <f t="shared" ca="1" si="240"/>
        <v>42347</v>
      </c>
      <c r="AS1006" s="121"/>
      <c r="AT1006" s="121"/>
      <c r="AU1006" s="122">
        <v>42236</v>
      </c>
      <c r="AV1006" s="122"/>
      <c r="AX1006" s="121"/>
      <c r="AZ1006" s="120">
        <v>42236</v>
      </c>
      <c r="BA1006" s="120">
        <v>42256</v>
      </c>
      <c r="BB1006" s="121"/>
      <c r="BC1006" s="522">
        <f t="shared" si="243"/>
        <v>3250000</v>
      </c>
      <c r="BD1006" s="121"/>
      <c r="BE1006" s="516"/>
      <c r="BF1006" s="122">
        <v>42257</v>
      </c>
      <c r="BG1006" s="141" t="s">
        <v>116</v>
      </c>
      <c r="BH1006" s="121" t="s">
        <v>1357</v>
      </c>
      <c r="BI1006" s="122">
        <v>42262</v>
      </c>
      <c r="BJ1006" s="190">
        <v>42293</v>
      </c>
      <c r="BK1006" s="526" t="s">
        <v>167</v>
      </c>
      <c r="BL1006" s="516">
        <v>3250000</v>
      </c>
      <c r="BQ1006" t="str">
        <f t="shared" si="234"/>
        <v>IBS</v>
      </c>
      <c r="BR1006" t="str">
        <f t="shared" si="235"/>
        <v>HK-14-2208</v>
      </c>
      <c r="BS1006" s="91">
        <f t="shared" si="236"/>
        <v>2015</v>
      </c>
      <c r="BT1006">
        <f t="shared" si="244"/>
        <v>42236</v>
      </c>
      <c r="BU1006" s="91">
        <f t="shared" si="244"/>
        <v>42256</v>
      </c>
      <c r="BW1006" t="str">
        <f t="shared" si="237"/>
        <v>Site : HUB-Nggrowong - SMG_04N117</v>
      </c>
      <c r="BX1006" t="str">
        <f t="shared" si="238"/>
        <v>Tipe Tower : SST</v>
      </c>
      <c r="BY1006">
        <f t="shared" si="239"/>
        <v>2100004182</v>
      </c>
      <c r="BZ1006" s="92" t="str">
        <f t="shared" si="239"/>
        <v>Strengthening Tower Design</v>
      </c>
      <c r="CD1006" s="531" t="s">
        <v>263</v>
      </c>
      <c r="CE1006" s="90">
        <v>6400000</v>
      </c>
    </row>
    <row r="1007" spans="2:83" ht="15" customHeight="1" x14ac:dyDescent="0.25">
      <c r="B1007" s="103">
        <f t="shared" si="242"/>
        <v>858</v>
      </c>
      <c r="C1007" s="126" t="s">
        <v>12269</v>
      </c>
      <c r="D1007" s="126">
        <v>2100003101</v>
      </c>
      <c r="E1007" s="121" t="s">
        <v>12270</v>
      </c>
      <c r="F1007" s="522">
        <v>5150000</v>
      </c>
      <c r="G1007" s="127" t="s">
        <v>189</v>
      </c>
      <c r="H1007" s="103">
        <v>2015</v>
      </c>
      <c r="I1007" s="128">
        <v>42079</v>
      </c>
      <c r="J1007" s="128"/>
      <c r="K1007" s="127" t="s">
        <v>11658</v>
      </c>
      <c r="L1007" s="126" t="s">
        <v>153</v>
      </c>
      <c r="M1007" s="141" t="s">
        <v>154</v>
      </c>
      <c r="N1007" s="126" t="s">
        <v>153</v>
      </c>
      <c r="O1007" s="127" t="s">
        <v>98</v>
      </c>
      <c r="P1007" s="127" t="s">
        <v>98</v>
      </c>
      <c r="Q1007" s="416">
        <v>5150000</v>
      </c>
      <c r="R1007" s="103"/>
      <c r="S1007" s="127"/>
      <c r="T1007" s="127"/>
      <c r="U1007" s="120">
        <v>41970</v>
      </c>
      <c r="V1007" s="523">
        <f t="shared" si="241"/>
        <v>-109</v>
      </c>
      <c r="W1007" s="127"/>
      <c r="X1007" s="141" t="s">
        <v>12271</v>
      </c>
      <c r="Y1007" s="424" t="s">
        <v>12272</v>
      </c>
      <c r="Z1007" s="126" t="s">
        <v>2838</v>
      </c>
      <c r="AA1007" s="103"/>
      <c r="AB1007" s="126" t="s">
        <v>635</v>
      </c>
      <c r="AC1007" s="103"/>
      <c r="AD1007" s="103"/>
      <c r="AE1007" s="103"/>
      <c r="AF1007" s="121" t="s">
        <v>741</v>
      </c>
      <c r="AG1007" s="126"/>
      <c r="AH1007" s="524"/>
      <c r="AI1007" s="524"/>
      <c r="AJ1007" s="121"/>
      <c r="AK1007" s="121"/>
      <c r="AL1007" s="121"/>
      <c r="AM1007" s="120"/>
      <c r="AN1007" s="120"/>
      <c r="AO1007" s="120"/>
      <c r="AP1007" s="121"/>
      <c r="AQ1007" s="525"/>
      <c r="AR1007" s="525">
        <f t="shared" ca="1" si="240"/>
        <v>42347</v>
      </c>
      <c r="AS1007" s="121"/>
      <c r="AT1007" s="121"/>
      <c r="AU1007" s="121">
        <v>0</v>
      </c>
      <c r="AV1007" s="122"/>
      <c r="AX1007" s="121"/>
      <c r="AZ1007" s="256">
        <v>42107</v>
      </c>
      <c r="BA1007" s="120">
        <v>42123</v>
      </c>
      <c r="BB1007" s="121">
        <v>5000012576</v>
      </c>
      <c r="BC1007" s="522">
        <f t="shared" si="243"/>
        <v>5150000</v>
      </c>
      <c r="BD1007" s="121"/>
      <c r="BE1007" s="516"/>
      <c r="BF1007" s="122">
        <v>42124</v>
      </c>
      <c r="BG1007" s="88" t="s">
        <v>116</v>
      </c>
      <c r="BH1007" s="121" t="s">
        <v>1307</v>
      </c>
      <c r="BI1007" s="122">
        <v>42137</v>
      </c>
      <c r="BJ1007" s="190">
        <v>42170</v>
      </c>
      <c r="BK1007" s="526" t="s">
        <v>167</v>
      </c>
      <c r="BL1007" s="534">
        <f>F1007</f>
        <v>5150000</v>
      </c>
      <c r="BQ1007" t="str">
        <f t="shared" si="234"/>
        <v>IBS</v>
      </c>
      <c r="BR1007" t="str">
        <f t="shared" si="235"/>
        <v>HK-14-2209</v>
      </c>
      <c r="BS1007" s="91">
        <f t="shared" si="236"/>
        <v>2015</v>
      </c>
      <c r="BT1007">
        <f t="shared" si="244"/>
        <v>42107</v>
      </c>
      <c r="BU1007" s="91">
        <f t="shared" si="244"/>
        <v>42123</v>
      </c>
      <c r="BW1007" t="str">
        <f t="shared" si="237"/>
        <v>Site : SPR HUB-Pudak Payung - SMG_R3</v>
      </c>
      <c r="BX1007" t="str">
        <f t="shared" si="238"/>
        <v>Tipe Tower : SST</v>
      </c>
      <c r="BY1007">
        <f t="shared" si="239"/>
        <v>2100003101</v>
      </c>
      <c r="BZ1007" s="92" t="str">
        <f t="shared" si="239"/>
        <v>Tower needs strengthening SMG_R3</v>
      </c>
      <c r="CD1007" s="531"/>
      <c r="CE1007" s="90">
        <v>5150000</v>
      </c>
    </row>
    <row r="1008" spans="2:83" ht="15" customHeight="1" x14ac:dyDescent="0.25">
      <c r="B1008" s="103">
        <f t="shared" si="242"/>
        <v>859</v>
      </c>
      <c r="C1008" s="126" t="s">
        <v>12273</v>
      </c>
      <c r="D1008" s="126">
        <v>2100003101</v>
      </c>
      <c r="E1008" s="121" t="s">
        <v>12274</v>
      </c>
      <c r="F1008" s="522">
        <v>4400000</v>
      </c>
      <c r="G1008" s="127" t="s">
        <v>189</v>
      </c>
      <c r="H1008" s="103">
        <v>2015</v>
      </c>
      <c r="I1008" s="128">
        <v>42079</v>
      </c>
      <c r="J1008" s="128"/>
      <c r="K1008" s="127" t="s">
        <v>11658</v>
      </c>
      <c r="L1008" s="126" t="s">
        <v>153</v>
      </c>
      <c r="M1008" s="141" t="s">
        <v>154</v>
      </c>
      <c r="N1008" s="126" t="s">
        <v>153</v>
      </c>
      <c r="O1008" s="127" t="s">
        <v>98</v>
      </c>
      <c r="P1008" s="127" t="s">
        <v>98</v>
      </c>
      <c r="Q1008" s="416">
        <v>6800000</v>
      </c>
      <c r="R1008" s="103"/>
      <c r="S1008" s="127"/>
      <c r="T1008" s="127"/>
      <c r="U1008" s="120">
        <v>41970</v>
      </c>
      <c r="V1008" s="523">
        <f t="shared" si="241"/>
        <v>-109</v>
      </c>
      <c r="W1008" s="127"/>
      <c r="X1008" s="141" t="s">
        <v>12275</v>
      </c>
      <c r="Y1008" s="424" t="s">
        <v>12276</v>
      </c>
      <c r="Z1008" s="126" t="s">
        <v>2838</v>
      </c>
      <c r="AA1008" s="103"/>
      <c r="AB1008" s="126" t="s">
        <v>635</v>
      </c>
      <c r="AC1008" s="103"/>
      <c r="AD1008" s="103"/>
      <c r="AE1008" s="103"/>
      <c r="AF1008" s="121" t="s">
        <v>741</v>
      </c>
      <c r="AG1008" s="126"/>
      <c r="AH1008" s="524"/>
      <c r="AI1008" s="524"/>
      <c r="AJ1008" s="121"/>
      <c r="AK1008" s="121"/>
      <c r="AL1008" s="121"/>
      <c r="AM1008" s="120"/>
      <c r="AN1008" s="120"/>
      <c r="AO1008" s="120"/>
      <c r="AP1008" s="121"/>
      <c r="AQ1008" s="525"/>
      <c r="AR1008" s="525">
        <f t="shared" ca="1" si="240"/>
        <v>42347</v>
      </c>
      <c r="AS1008" s="121"/>
      <c r="AT1008" s="121"/>
      <c r="AU1008" s="121">
        <v>0</v>
      </c>
      <c r="AV1008" s="122"/>
      <c r="AX1008" s="121"/>
      <c r="AZ1008" s="542">
        <v>42178</v>
      </c>
      <c r="BA1008" s="120">
        <v>42178</v>
      </c>
      <c r="BB1008" s="121"/>
      <c r="BC1008" s="522">
        <f t="shared" si="243"/>
        <v>4400000</v>
      </c>
      <c r="BD1008" s="121"/>
      <c r="BE1008" s="516"/>
      <c r="BF1008" s="87">
        <v>42178</v>
      </c>
      <c r="BG1008" s="88" t="s">
        <v>116</v>
      </c>
      <c r="BH1008" s="121" t="s">
        <v>195</v>
      </c>
      <c r="BI1008" s="122">
        <v>42179</v>
      </c>
      <c r="BJ1008" s="190">
        <v>42223</v>
      </c>
      <c r="BK1008" s="526" t="s">
        <v>167</v>
      </c>
      <c r="BL1008" s="516">
        <v>4400000</v>
      </c>
      <c r="BQ1008" t="str">
        <f t="shared" si="234"/>
        <v>IBS</v>
      </c>
      <c r="BR1008" t="str">
        <f t="shared" si="235"/>
        <v>HK-14-2210</v>
      </c>
      <c r="BS1008" s="91">
        <f t="shared" si="236"/>
        <v>2015</v>
      </c>
      <c r="BT1008">
        <f t="shared" si="244"/>
        <v>42178</v>
      </c>
      <c r="BU1008" s="91">
        <f t="shared" si="244"/>
        <v>42178</v>
      </c>
      <c r="BW1008" t="str">
        <f t="shared" si="237"/>
        <v>Site : SPR HUB Caturharjo - YKT_01N044</v>
      </c>
      <c r="BX1008" t="str">
        <f t="shared" si="238"/>
        <v>Tipe Tower : SST</v>
      </c>
      <c r="BY1008">
        <f t="shared" si="239"/>
        <v>2100003101</v>
      </c>
      <c r="BZ1008" s="92" t="str">
        <f t="shared" si="239"/>
        <v>Tower needs strengthening YKT_01N044</v>
      </c>
      <c r="CD1008" s="531" t="s">
        <v>198</v>
      </c>
      <c r="CE1008" s="90">
        <v>6800000</v>
      </c>
    </row>
    <row r="1009" spans="2:83" ht="15" customHeight="1" x14ac:dyDescent="0.25">
      <c r="B1009" s="103">
        <f t="shared" si="242"/>
        <v>860</v>
      </c>
      <c r="C1009" s="126" t="s">
        <v>12277</v>
      </c>
      <c r="D1009" s="126">
        <v>2100002630</v>
      </c>
      <c r="E1009" s="121" t="s">
        <v>2838</v>
      </c>
      <c r="F1009" s="522">
        <v>900000</v>
      </c>
      <c r="G1009" s="127">
        <v>12</v>
      </c>
      <c r="H1009" s="103">
        <v>2014</v>
      </c>
      <c r="I1009" s="128">
        <v>42004</v>
      </c>
      <c r="J1009" s="128"/>
      <c r="K1009" s="127" t="s">
        <v>11658</v>
      </c>
      <c r="L1009" s="126" t="s">
        <v>153</v>
      </c>
      <c r="M1009" s="141" t="s">
        <v>154</v>
      </c>
      <c r="N1009" s="126" t="s">
        <v>153</v>
      </c>
      <c r="O1009" s="127" t="s">
        <v>98</v>
      </c>
      <c r="P1009" s="127" t="s">
        <v>98</v>
      </c>
      <c r="Q1009" s="416">
        <v>900000</v>
      </c>
      <c r="R1009" s="103"/>
      <c r="S1009" s="127"/>
      <c r="T1009" s="127"/>
      <c r="U1009" s="120">
        <v>41970</v>
      </c>
      <c r="V1009" s="523">
        <f t="shared" si="241"/>
        <v>-34</v>
      </c>
      <c r="W1009" s="127"/>
      <c r="X1009" s="141" t="s">
        <v>12278</v>
      </c>
      <c r="Y1009" s="424" t="s">
        <v>12279</v>
      </c>
      <c r="Z1009" s="126" t="s">
        <v>2838</v>
      </c>
      <c r="AA1009" s="103"/>
      <c r="AB1009" s="126" t="s">
        <v>635</v>
      </c>
      <c r="AC1009" s="103"/>
      <c r="AD1009" s="103"/>
      <c r="AE1009" s="103"/>
      <c r="AF1009" s="121" t="s">
        <v>741</v>
      </c>
      <c r="AG1009" s="126"/>
      <c r="AH1009" s="524"/>
      <c r="AI1009" s="524"/>
      <c r="AJ1009" s="121"/>
      <c r="AK1009" s="121"/>
      <c r="AL1009" s="121"/>
      <c r="AM1009" s="120"/>
      <c r="AN1009" s="120"/>
      <c r="AO1009" s="120"/>
      <c r="AP1009" s="121"/>
      <c r="AQ1009" s="525"/>
      <c r="AR1009" s="525">
        <f t="shared" ca="1" si="240"/>
        <v>42347</v>
      </c>
      <c r="AS1009" s="121"/>
      <c r="AT1009" s="126"/>
      <c r="AU1009" s="121"/>
      <c r="AV1009" s="120"/>
      <c r="AX1009" s="121"/>
      <c r="AZ1009" s="120">
        <v>42060</v>
      </c>
      <c r="BA1009" s="120">
        <v>42066</v>
      </c>
      <c r="BB1009" s="121"/>
      <c r="BC1009" s="522">
        <f t="shared" si="243"/>
        <v>900000</v>
      </c>
      <c r="BD1009" s="516">
        <f>BC1009-BE1009</f>
        <v>0</v>
      </c>
      <c r="BE1009" s="522">
        <v>900000</v>
      </c>
      <c r="BF1009" s="122">
        <v>42067</v>
      </c>
      <c r="BG1009" s="141" t="s">
        <v>116</v>
      </c>
      <c r="BH1009" s="121" t="s">
        <v>11815</v>
      </c>
      <c r="BI1009" s="122">
        <v>42067</v>
      </c>
      <c r="BJ1009" s="190">
        <v>42100</v>
      </c>
      <c r="BK1009" s="526" t="s">
        <v>167</v>
      </c>
      <c r="BL1009" s="534">
        <f>F1009</f>
        <v>900000</v>
      </c>
      <c r="BQ1009" t="str">
        <f t="shared" si="234"/>
        <v>IBS</v>
      </c>
      <c r="BR1009" t="str">
        <f t="shared" si="235"/>
        <v>HK-14-2211</v>
      </c>
      <c r="BS1009" s="91">
        <f t="shared" si="236"/>
        <v>2014</v>
      </c>
      <c r="BT1009">
        <f t="shared" si="244"/>
        <v>42060</v>
      </c>
      <c r="BU1009" s="91">
        <f t="shared" si="244"/>
        <v>42066</v>
      </c>
      <c r="BW1009" t="str">
        <f t="shared" si="237"/>
        <v>Site : Pandansari - YKT_02N057</v>
      </c>
      <c r="BX1009" t="str">
        <f t="shared" si="238"/>
        <v>Tipe Tower : SST</v>
      </c>
      <c r="BY1009">
        <f t="shared" si="239"/>
        <v>2100002630</v>
      </c>
      <c r="BZ1009" s="92" t="str">
        <f t="shared" si="239"/>
        <v>Tower Assesment</v>
      </c>
      <c r="CD1009" s="531"/>
      <c r="CE1009" s="90">
        <v>900000</v>
      </c>
    </row>
    <row r="1010" spans="2:83" ht="15" customHeight="1" x14ac:dyDescent="0.25">
      <c r="B1010" s="103">
        <f t="shared" si="242"/>
        <v>861</v>
      </c>
      <c r="C1010" s="126" t="s">
        <v>12280</v>
      </c>
      <c r="D1010" s="126">
        <v>2100003587</v>
      </c>
      <c r="E1010" s="126" t="s">
        <v>334</v>
      </c>
      <c r="F1010" s="522">
        <v>6400000</v>
      </c>
      <c r="G1010" s="127" t="s">
        <v>335</v>
      </c>
      <c r="H1010" s="103">
        <v>2015</v>
      </c>
      <c r="I1010" s="128">
        <v>42150</v>
      </c>
      <c r="J1010" s="128">
        <v>42171</v>
      </c>
      <c r="K1010" s="127" t="s">
        <v>11658</v>
      </c>
      <c r="L1010" s="126" t="s">
        <v>153</v>
      </c>
      <c r="M1010" s="141" t="s">
        <v>154</v>
      </c>
      <c r="N1010" s="126" t="s">
        <v>153</v>
      </c>
      <c r="O1010" s="127" t="s">
        <v>98</v>
      </c>
      <c r="P1010" s="127" t="s">
        <v>98</v>
      </c>
      <c r="Q1010" s="416">
        <v>6600000</v>
      </c>
      <c r="R1010" s="103"/>
      <c r="S1010" s="127"/>
      <c r="T1010" s="127"/>
      <c r="U1010" s="120">
        <v>41970</v>
      </c>
      <c r="V1010" s="523">
        <f t="shared" si="241"/>
        <v>-180</v>
      </c>
      <c r="W1010" s="127"/>
      <c r="X1010" s="141" t="s">
        <v>12281</v>
      </c>
      <c r="Y1010" s="424" t="s">
        <v>12282</v>
      </c>
      <c r="Z1010" s="126" t="s">
        <v>2838</v>
      </c>
      <c r="AA1010" s="103"/>
      <c r="AB1010" s="126" t="s">
        <v>635</v>
      </c>
      <c r="AC1010" s="103"/>
      <c r="AD1010" s="103"/>
      <c r="AE1010" s="103"/>
      <c r="AF1010" s="121" t="s">
        <v>741</v>
      </c>
      <c r="AG1010" s="126"/>
      <c r="AH1010" s="524"/>
      <c r="AI1010" s="524"/>
      <c r="AJ1010" s="121"/>
      <c r="AK1010" s="121"/>
      <c r="AL1010" s="121"/>
      <c r="AM1010" s="120"/>
      <c r="AN1010" s="120"/>
      <c r="AO1010" s="120"/>
      <c r="AP1010" s="121"/>
      <c r="AQ1010" s="525"/>
      <c r="AR1010" s="525">
        <f t="shared" ca="1" si="240"/>
        <v>42347</v>
      </c>
      <c r="AS1010" s="121"/>
      <c r="AT1010" s="121"/>
      <c r="AU1010" s="121">
        <v>0</v>
      </c>
      <c r="AV1010" s="122"/>
      <c r="AX1010" s="121"/>
      <c r="AZ1010" s="120">
        <v>42172</v>
      </c>
      <c r="BA1010" s="120">
        <v>42178</v>
      </c>
      <c r="BB1010" s="121"/>
      <c r="BC1010" s="522">
        <f t="shared" si="243"/>
        <v>6400000</v>
      </c>
      <c r="BD1010" s="121"/>
      <c r="BE1010" s="516"/>
      <c r="BF1010" s="122">
        <v>42178</v>
      </c>
      <c r="BG1010" s="141" t="s">
        <v>116</v>
      </c>
      <c r="BH1010" s="121" t="s">
        <v>340</v>
      </c>
      <c r="BI1010" s="122">
        <v>42179</v>
      </c>
      <c r="BJ1010" s="190">
        <v>42214</v>
      </c>
      <c r="BK1010" s="526" t="s">
        <v>167</v>
      </c>
      <c r="BL1010" s="516">
        <v>6400000</v>
      </c>
      <c r="BQ1010" t="str">
        <f t="shared" si="234"/>
        <v>IBS</v>
      </c>
      <c r="BR1010" t="str">
        <f t="shared" si="235"/>
        <v>HK-14-2212</v>
      </c>
      <c r="BS1010" s="91">
        <f t="shared" si="236"/>
        <v>2015</v>
      </c>
      <c r="BT1010">
        <f t="shared" si="244"/>
        <v>42172</v>
      </c>
      <c r="BU1010" s="91">
        <f t="shared" si="244"/>
        <v>42178</v>
      </c>
      <c r="BW1010" t="str">
        <f t="shared" si="237"/>
        <v>Site : Secang - YKT_03N089</v>
      </c>
      <c r="BX1010" t="str">
        <f t="shared" si="238"/>
        <v>Tipe Tower : SST</v>
      </c>
      <c r="BY1010">
        <f t="shared" si="239"/>
        <v>2100003587</v>
      </c>
      <c r="BZ1010" s="92" t="str">
        <f t="shared" si="239"/>
        <v>Strengthening Design Analys</v>
      </c>
      <c r="CD1010" s="531" t="s">
        <v>220</v>
      </c>
      <c r="CE1010" s="90">
        <v>6600000</v>
      </c>
    </row>
    <row r="1011" spans="2:83" ht="15" customHeight="1" x14ac:dyDescent="0.25">
      <c r="B1011" s="103">
        <f t="shared" si="242"/>
        <v>862</v>
      </c>
      <c r="C1011" s="126" t="s">
        <v>12283</v>
      </c>
      <c r="D1011" s="126" t="s">
        <v>12284</v>
      </c>
      <c r="E1011" s="121" t="s">
        <v>12285</v>
      </c>
      <c r="F1011" s="522">
        <v>2000000</v>
      </c>
      <c r="G1011" s="127">
        <v>12</v>
      </c>
      <c r="H1011" s="103">
        <v>2014</v>
      </c>
      <c r="I1011" s="128">
        <v>41978</v>
      </c>
      <c r="J1011" s="128"/>
      <c r="K1011" s="127" t="s">
        <v>601</v>
      </c>
      <c r="L1011" s="126" t="s">
        <v>601</v>
      </c>
      <c r="M1011" s="141" t="s">
        <v>602</v>
      </c>
      <c r="N1011" s="126" t="s">
        <v>98</v>
      </c>
      <c r="O1011" s="127" t="s">
        <v>98</v>
      </c>
      <c r="P1011" s="127" t="s">
        <v>98</v>
      </c>
      <c r="Q1011" s="345">
        <v>0</v>
      </c>
      <c r="R1011" s="103"/>
      <c r="S1011" s="127"/>
      <c r="T1011" s="127"/>
      <c r="U1011" s="120">
        <v>41967</v>
      </c>
      <c r="V1011" s="523">
        <f t="shared" si="241"/>
        <v>-11</v>
      </c>
      <c r="W1011" s="127"/>
      <c r="X1011" s="141">
        <v>141716110</v>
      </c>
      <c r="Y1011" s="424" t="s">
        <v>12286</v>
      </c>
      <c r="Z1011" s="126" t="s">
        <v>12285</v>
      </c>
      <c r="AA1011" s="103"/>
      <c r="AB1011" s="126" t="s">
        <v>12287</v>
      </c>
      <c r="AC1011" s="103"/>
      <c r="AD1011" s="103"/>
      <c r="AE1011" s="103"/>
      <c r="AF1011" s="121" t="s">
        <v>8689</v>
      </c>
      <c r="AG1011" s="126" t="s">
        <v>12288</v>
      </c>
      <c r="AH1011" s="524"/>
      <c r="AI1011" s="524"/>
      <c r="AJ1011" s="121"/>
      <c r="AK1011" s="121"/>
      <c r="AL1011" s="121"/>
      <c r="AM1011" s="120"/>
      <c r="AN1011" s="120"/>
      <c r="AO1011" s="120"/>
      <c r="AP1011" s="121"/>
      <c r="AQ1011" s="525"/>
      <c r="AR1011" s="525">
        <f t="shared" ca="1" si="240"/>
        <v>42347</v>
      </c>
      <c r="AS1011" s="121"/>
      <c r="AT1011" s="121"/>
      <c r="AU1011" s="121"/>
      <c r="AV1011" s="122"/>
      <c r="AX1011" s="121"/>
      <c r="AY1011" s="121">
        <v>0</v>
      </c>
      <c r="AZ1011" s="120">
        <v>41991</v>
      </c>
      <c r="BA1011" s="120">
        <v>41991</v>
      </c>
      <c r="BB1011" s="121"/>
      <c r="BC1011" s="522">
        <f t="shared" si="243"/>
        <v>2000000</v>
      </c>
      <c r="BD1011" s="121"/>
      <c r="BE1011" s="516">
        <v>2000000</v>
      </c>
      <c r="BF1011" s="122">
        <v>42009</v>
      </c>
      <c r="BG1011" s="141" t="s">
        <v>116</v>
      </c>
      <c r="BH1011" s="121" t="s">
        <v>12289</v>
      </c>
      <c r="BI1011" s="122">
        <v>42011</v>
      </c>
      <c r="BJ1011" s="190">
        <v>42026</v>
      </c>
      <c r="BK1011" s="526" t="s">
        <v>167</v>
      </c>
      <c r="BL1011" s="534">
        <f t="shared" ref="BL1011:BL1057" si="245">F1011</f>
        <v>2000000</v>
      </c>
      <c r="BQ1011" t="str">
        <f t="shared" si="234"/>
        <v>TBG - Project</v>
      </c>
      <c r="BR1011" t="str">
        <f t="shared" si="235"/>
        <v>HK-14-2214</v>
      </c>
      <c r="BS1011" s="91">
        <f t="shared" si="236"/>
        <v>2014</v>
      </c>
      <c r="BT1011">
        <f t="shared" si="244"/>
        <v>41991</v>
      </c>
      <c r="BU1011" s="91">
        <f t="shared" si="244"/>
        <v>41991</v>
      </c>
      <c r="BW1011" t="str">
        <f t="shared" si="237"/>
        <v>Site : Barat Kota Pekalongan  - 141716110</v>
      </c>
      <c r="BX1011" t="str">
        <f t="shared" si="238"/>
        <v>Tipe Tower : Greenfield – SST 42 m MLTBI + Strengthening</v>
      </c>
      <c r="BY1011" t="str">
        <f t="shared" si="239"/>
        <v>PO/TB/14/N016954</v>
      </c>
      <c r="BZ1011" s="92" t="str">
        <f t="shared" si="239"/>
        <v>Analisa dan Design Pondasi New Site Greenfield</v>
      </c>
      <c r="CD1011" s="531"/>
    </row>
    <row r="1012" spans="2:83" ht="15" customHeight="1" x14ac:dyDescent="0.25">
      <c r="B1012" s="103">
        <f t="shared" si="242"/>
        <v>863</v>
      </c>
      <c r="C1012" s="126" t="s">
        <v>12290</v>
      </c>
      <c r="D1012" s="126" t="s">
        <v>12291</v>
      </c>
      <c r="E1012" s="121" t="s">
        <v>1372</v>
      </c>
      <c r="F1012" s="522">
        <v>1500000</v>
      </c>
      <c r="G1012" s="127" t="s">
        <v>8312</v>
      </c>
      <c r="H1012" s="103">
        <v>2014</v>
      </c>
      <c r="I1012" s="128">
        <v>41967</v>
      </c>
      <c r="J1012" s="128"/>
      <c r="K1012" s="127" t="s">
        <v>601</v>
      </c>
      <c r="L1012" s="126" t="s">
        <v>601</v>
      </c>
      <c r="M1012" s="141" t="s">
        <v>1373</v>
      </c>
      <c r="N1012" s="126" t="s">
        <v>98</v>
      </c>
      <c r="O1012" s="127" t="s">
        <v>98</v>
      </c>
      <c r="P1012" s="127" t="s">
        <v>98</v>
      </c>
      <c r="Q1012" s="345">
        <v>0</v>
      </c>
      <c r="R1012" s="103"/>
      <c r="S1012" s="127"/>
      <c r="T1012" s="127"/>
      <c r="U1012" s="120">
        <v>41936</v>
      </c>
      <c r="V1012" s="523">
        <f t="shared" si="241"/>
        <v>-31</v>
      </c>
      <c r="W1012" s="127"/>
      <c r="X1012" s="141" t="s">
        <v>12292</v>
      </c>
      <c r="Y1012" s="424" t="s">
        <v>12293</v>
      </c>
      <c r="Z1012" s="126" t="s">
        <v>1372</v>
      </c>
      <c r="AA1012" s="103"/>
      <c r="AB1012" s="126" t="s">
        <v>12294</v>
      </c>
      <c r="AC1012" s="103"/>
      <c r="AD1012" s="103"/>
      <c r="AE1012" s="103"/>
      <c r="AF1012" s="121"/>
      <c r="AG1012" s="126" t="s">
        <v>12295</v>
      </c>
      <c r="AH1012" s="524"/>
      <c r="AI1012" s="524"/>
      <c r="AJ1012" s="121"/>
      <c r="AK1012" s="121"/>
      <c r="AL1012" s="121"/>
      <c r="AM1012" s="120"/>
      <c r="AN1012" s="120"/>
      <c r="AO1012" s="120"/>
      <c r="AP1012" s="121"/>
      <c r="AQ1012" s="525"/>
      <c r="AR1012" s="525">
        <f t="shared" ca="1" si="240"/>
        <v>42347</v>
      </c>
      <c r="AS1012" s="121"/>
      <c r="AT1012" s="121"/>
      <c r="AU1012" s="121">
        <v>0</v>
      </c>
      <c r="AV1012" s="122"/>
      <c r="AX1012" s="121"/>
      <c r="AZ1012" s="122">
        <v>42025</v>
      </c>
      <c r="BA1012" s="122">
        <v>42025</v>
      </c>
      <c r="BB1012" s="121"/>
      <c r="BC1012" s="522">
        <f t="shared" si="243"/>
        <v>1500000</v>
      </c>
      <c r="BD1012" s="121"/>
      <c r="BE1012" s="516">
        <f>+BC1012</f>
        <v>1500000</v>
      </c>
      <c r="BF1012" s="122">
        <v>42025</v>
      </c>
      <c r="BG1012" s="141" t="s">
        <v>116</v>
      </c>
      <c r="BH1012" s="121" t="s">
        <v>12296</v>
      </c>
      <c r="BI1012" s="122">
        <v>42025</v>
      </c>
      <c r="BJ1012" s="190">
        <v>42041</v>
      </c>
      <c r="BK1012" s="526" t="s">
        <v>167</v>
      </c>
      <c r="BL1012" s="534">
        <f t="shared" si="245"/>
        <v>1500000</v>
      </c>
      <c r="BQ1012" t="str">
        <f t="shared" si="234"/>
        <v>TBG - Project</v>
      </c>
      <c r="BR1012" t="str">
        <f t="shared" si="235"/>
        <v>HK-14-2216</v>
      </c>
      <c r="BS1012" s="91">
        <f t="shared" si="236"/>
        <v>2014</v>
      </c>
      <c r="BT1012">
        <f t="shared" si="244"/>
        <v>42025</v>
      </c>
      <c r="BU1012" s="91">
        <f t="shared" si="244"/>
        <v>42025</v>
      </c>
      <c r="BW1012" t="str">
        <f t="shared" si="237"/>
        <v>Site : 3G Teluk Kwantan 3 - 3231472G</v>
      </c>
      <c r="BX1012" t="str">
        <f t="shared" si="238"/>
        <v>Tipe Tower : SST/ Tower 36 M</v>
      </c>
      <c r="BY1012" t="str">
        <f t="shared" si="239"/>
        <v>238/AP-TA/PO/XI/2014</v>
      </c>
      <c r="BZ1012" s="92" t="str">
        <f t="shared" si="239"/>
        <v>Desain Pondasi</v>
      </c>
      <c r="CD1012" s="531"/>
    </row>
    <row r="1013" spans="2:83" ht="15" customHeight="1" x14ac:dyDescent="0.25">
      <c r="B1013" s="103">
        <f t="shared" si="242"/>
        <v>864</v>
      </c>
      <c r="C1013" s="126" t="s">
        <v>12297</v>
      </c>
      <c r="D1013" s="126" t="s">
        <v>12298</v>
      </c>
      <c r="E1013" s="121" t="s">
        <v>12299</v>
      </c>
      <c r="F1013" s="522">
        <v>5850000</v>
      </c>
      <c r="G1013" s="127">
        <v>11</v>
      </c>
      <c r="H1013" s="103">
        <v>2014</v>
      </c>
      <c r="I1013" s="128">
        <v>41969</v>
      </c>
      <c r="J1013" s="128"/>
      <c r="K1013" s="127" t="s">
        <v>769</v>
      </c>
      <c r="L1013" s="126" t="s">
        <v>769</v>
      </c>
      <c r="M1013" s="141" t="s">
        <v>602</v>
      </c>
      <c r="N1013" s="126" t="s">
        <v>98</v>
      </c>
      <c r="O1013" s="127" t="s">
        <v>98</v>
      </c>
      <c r="P1013" s="127" t="s">
        <v>98</v>
      </c>
      <c r="Q1013" s="345">
        <v>0</v>
      </c>
      <c r="R1013" s="103"/>
      <c r="S1013" s="127"/>
      <c r="T1013" s="127"/>
      <c r="U1013" s="120">
        <v>41968</v>
      </c>
      <c r="V1013" s="523">
        <f t="shared" si="241"/>
        <v>-1</v>
      </c>
      <c r="W1013" s="127"/>
      <c r="X1013" s="141">
        <v>180063109</v>
      </c>
      <c r="Y1013" s="424" t="s">
        <v>12300</v>
      </c>
      <c r="Z1013" s="126" t="s">
        <v>12299</v>
      </c>
      <c r="AA1013" s="103"/>
      <c r="AB1013" s="126" t="s">
        <v>3182</v>
      </c>
      <c r="AC1013" s="103"/>
      <c r="AD1013" s="103"/>
      <c r="AE1013" s="103"/>
      <c r="AF1013" s="121" t="s">
        <v>10846</v>
      </c>
      <c r="AG1013" s="693" t="s">
        <v>12301</v>
      </c>
      <c r="AH1013" s="524"/>
      <c r="AI1013" s="524"/>
      <c r="AJ1013" s="121"/>
      <c r="AK1013" s="121"/>
      <c r="AL1013" s="121"/>
      <c r="AM1013" s="120"/>
      <c r="AN1013" s="120"/>
      <c r="AO1013" s="120"/>
      <c r="AP1013" s="121"/>
      <c r="AQ1013" s="525"/>
      <c r="AR1013" s="525">
        <f t="shared" ca="1" si="240"/>
        <v>42347</v>
      </c>
      <c r="AS1013" s="121"/>
      <c r="AT1013" s="121"/>
      <c r="AU1013" s="121">
        <v>0</v>
      </c>
      <c r="AV1013" s="122"/>
      <c r="AX1013" s="121"/>
      <c r="AZ1013" s="256">
        <v>42131</v>
      </c>
      <c r="BA1013" s="120">
        <v>42145</v>
      </c>
      <c r="BB1013" s="121"/>
      <c r="BC1013" s="522">
        <f t="shared" si="243"/>
        <v>5850000</v>
      </c>
      <c r="BD1013" s="516">
        <v>0</v>
      </c>
      <c r="BE1013" s="516">
        <f>+BC1013</f>
        <v>5850000</v>
      </c>
      <c r="BF1013" s="122">
        <v>42146</v>
      </c>
      <c r="BG1013" s="141" t="s">
        <v>116</v>
      </c>
      <c r="BH1013" s="121" t="s">
        <v>12302</v>
      </c>
      <c r="BI1013" s="122">
        <v>42149</v>
      </c>
      <c r="BJ1013" s="190">
        <v>42166</v>
      </c>
      <c r="BK1013" s="526" t="s">
        <v>167</v>
      </c>
      <c r="BL1013" s="534">
        <f t="shared" si="245"/>
        <v>5850000</v>
      </c>
      <c r="BQ1013" t="str">
        <f t="shared" si="234"/>
        <v>TBG - Asset</v>
      </c>
      <c r="BR1013" t="str">
        <f t="shared" si="235"/>
        <v>HK-14-2217</v>
      </c>
      <c r="BS1013" s="91">
        <f t="shared" si="236"/>
        <v>2014</v>
      </c>
      <c r="BT1013">
        <f t="shared" si="244"/>
        <v>42131</v>
      </c>
      <c r="BU1013" s="91">
        <f t="shared" si="244"/>
        <v>42145</v>
      </c>
      <c r="BW1013" t="str">
        <f t="shared" si="237"/>
        <v>Site :  TELKOMDORONAE 2 - 180063109</v>
      </c>
      <c r="BX1013" t="str">
        <f t="shared" si="238"/>
        <v>Tipe Tower : 4-A-SKP-01-72</v>
      </c>
      <c r="BY1013" t="str">
        <f t="shared" si="239"/>
        <v>PO/TB/14/N016534</v>
      </c>
      <c r="BZ1013" s="92" t="str">
        <f t="shared" si="239"/>
        <v>SUPERVISI ATP Dan mob demob area Nusra</v>
      </c>
      <c r="CD1013" s="531"/>
    </row>
    <row r="1014" spans="2:83" ht="15" customHeight="1" x14ac:dyDescent="0.25">
      <c r="B1014" s="103">
        <f t="shared" si="242"/>
        <v>865</v>
      </c>
      <c r="C1014" s="126" t="s">
        <v>12303</v>
      </c>
      <c r="D1014" s="126" t="s">
        <v>12304</v>
      </c>
      <c r="E1014" s="121" t="s">
        <v>2518</v>
      </c>
      <c r="F1014" s="522">
        <v>2500000</v>
      </c>
      <c r="G1014" s="127">
        <v>11</v>
      </c>
      <c r="H1014" s="103">
        <v>2014</v>
      </c>
      <c r="I1014" s="128">
        <v>41968</v>
      </c>
      <c r="J1014" s="128"/>
      <c r="K1014" s="127" t="s">
        <v>769</v>
      </c>
      <c r="L1014" s="126" t="s">
        <v>769</v>
      </c>
      <c r="M1014" s="141" t="s">
        <v>602</v>
      </c>
      <c r="N1014" s="126" t="s">
        <v>98</v>
      </c>
      <c r="O1014" s="127" t="s">
        <v>98</v>
      </c>
      <c r="P1014" s="127" t="s">
        <v>98</v>
      </c>
      <c r="Q1014" s="345">
        <v>0</v>
      </c>
      <c r="R1014" s="103"/>
      <c r="S1014" s="127"/>
      <c r="T1014" s="127"/>
      <c r="U1014" s="120">
        <v>41968</v>
      </c>
      <c r="V1014" s="523">
        <f t="shared" si="241"/>
        <v>0</v>
      </c>
      <c r="W1014" s="127"/>
      <c r="X1014" s="141" t="s">
        <v>12305</v>
      </c>
      <c r="Y1014" s="424" t="s">
        <v>12306</v>
      </c>
      <c r="Z1014" s="126" t="s">
        <v>2518</v>
      </c>
      <c r="AA1014" s="103"/>
      <c r="AB1014" s="126" t="s">
        <v>12307</v>
      </c>
      <c r="AC1014" s="103"/>
      <c r="AD1014" s="103"/>
      <c r="AE1014" s="103"/>
      <c r="AF1014" s="121" t="s">
        <v>8906</v>
      </c>
      <c r="AG1014" s="126" t="s">
        <v>12308</v>
      </c>
      <c r="AH1014" s="524"/>
      <c r="AI1014" s="524"/>
      <c r="AJ1014" s="121"/>
      <c r="AK1014" s="121"/>
      <c r="AL1014" s="121"/>
      <c r="AM1014" s="120"/>
      <c r="AN1014" s="120"/>
      <c r="AO1014" s="120"/>
      <c r="AP1014" s="121"/>
      <c r="AQ1014" s="525"/>
      <c r="AR1014" s="525">
        <f t="shared" ca="1" si="240"/>
        <v>42347</v>
      </c>
      <c r="AS1014" s="121"/>
      <c r="AT1014" s="121"/>
      <c r="AU1014" s="121">
        <v>0</v>
      </c>
      <c r="AV1014" s="547"/>
      <c r="AX1014" s="121"/>
      <c r="AZ1014" s="256">
        <v>42093</v>
      </c>
      <c r="BA1014" s="120">
        <v>42110</v>
      </c>
      <c r="BB1014" s="121"/>
      <c r="BC1014" s="522">
        <f t="shared" si="243"/>
        <v>2500000</v>
      </c>
      <c r="BD1014" s="516">
        <f>+BC1014</f>
        <v>2500000</v>
      </c>
      <c r="BE1014" s="516"/>
      <c r="BF1014" s="122">
        <v>42110</v>
      </c>
      <c r="BG1014" s="141" t="s">
        <v>116</v>
      </c>
      <c r="BH1014" s="121" t="s">
        <v>12309</v>
      </c>
      <c r="BI1014" s="122">
        <v>42115</v>
      </c>
      <c r="BJ1014" s="190">
        <v>42131</v>
      </c>
      <c r="BK1014" s="526" t="s">
        <v>167</v>
      </c>
      <c r="BL1014" s="534">
        <f t="shared" si="245"/>
        <v>2500000</v>
      </c>
      <c r="BM1014" t="e">
        <v>#N/A</v>
      </c>
      <c r="BN1014" t="e">
        <v>#N/A</v>
      </c>
      <c r="BO1014" t="e">
        <v>#N/A</v>
      </c>
      <c r="BQ1014" t="str">
        <f t="shared" si="234"/>
        <v>TBG - Asset</v>
      </c>
      <c r="BR1014" t="str">
        <f t="shared" si="235"/>
        <v>HK-14-2218</v>
      </c>
      <c r="BS1014" s="91">
        <f t="shared" si="236"/>
        <v>2014</v>
      </c>
      <c r="BT1014">
        <f t="shared" si="244"/>
        <v>42093</v>
      </c>
      <c r="BU1014" s="91">
        <f t="shared" si="244"/>
        <v>42110</v>
      </c>
      <c r="BW1014" t="str">
        <f t="shared" si="237"/>
        <v>Site : PADALARANG - TBG03_WJ265</v>
      </c>
      <c r="BX1014" t="str">
        <f t="shared" si="238"/>
        <v>Tipe Tower : 70 m</v>
      </c>
      <c r="BY1014" t="str">
        <f t="shared" si="239"/>
        <v>PO/TB/14/N016484</v>
      </c>
      <c r="BZ1014" s="92" t="str">
        <f t="shared" si="239"/>
        <v>SUPERVISI ATP</v>
      </c>
      <c r="CD1014" s="531"/>
    </row>
    <row r="1015" spans="2:83" ht="15" customHeight="1" x14ac:dyDescent="0.25">
      <c r="B1015" s="103">
        <f t="shared" si="242"/>
        <v>866</v>
      </c>
      <c r="C1015" s="126" t="s">
        <v>12303</v>
      </c>
      <c r="D1015" s="126" t="s">
        <v>12304</v>
      </c>
      <c r="E1015" s="121" t="s">
        <v>12310</v>
      </c>
      <c r="F1015" s="522">
        <v>3600000</v>
      </c>
      <c r="G1015" s="127">
        <v>11</v>
      </c>
      <c r="H1015" s="103">
        <v>2014</v>
      </c>
      <c r="I1015" s="128">
        <v>41968</v>
      </c>
      <c r="J1015" s="128"/>
      <c r="K1015" s="127" t="s">
        <v>769</v>
      </c>
      <c r="L1015" s="126" t="s">
        <v>769</v>
      </c>
      <c r="M1015" s="141" t="s">
        <v>602</v>
      </c>
      <c r="N1015" s="126" t="s">
        <v>98</v>
      </c>
      <c r="O1015" s="127" t="s">
        <v>98</v>
      </c>
      <c r="P1015" s="127" t="s">
        <v>98</v>
      </c>
      <c r="Q1015" s="345">
        <v>0</v>
      </c>
      <c r="R1015" s="103"/>
      <c r="S1015" s="127"/>
      <c r="T1015" s="127"/>
      <c r="U1015" s="120" t="s">
        <v>12311</v>
      </c>
      <c r="V1015" s="523" t="e">
        <f t="shared" si="241"/>
        <v>#VALUE!</v>
      </c>
      <c r="W1015" s="127"/>
      <c r="X1015" s="141" t="s">
        <v>12312</v>
      </c>
      <c r="Y1015" s="424" t="s">
        <v>12313</v>
      </c>
      <c r="Z1015" s="126" t="s">
        <v>12310</v>
      </c>
      <c r="AA1015" s="103"/>
      <c r="AB1015" s="126" t="s">
        <v>12307</v>
      </c>
      <c r="AC1015" s="103"/>
      <c r="AD1015" s="103"/>
      <c r="AE1015" s="103"/>
      <c r="AF1015" s="121" t="s">
        <v>8906</v>
      </c>
      <c r="AG1015" s="126" t="s">
        <v>12314</v>
      </c>
      <c r="AH1015" s="524"/>
      <c r="AI1015" s="524"/>
      <c r="AJ1015" s="121"/>
      <c r="AK1015" s="121"/>
      <c r="AL1015" s="121"/>
      <c r="AM1015" s="120"/>
      <c r="AN1015" s="120"/>
      <c r="AO1015" s="120"/>
      <c r="AP1015" s="121"/>
      <c r="AQ1015" s="525"/>
      <c r="AR1015" s="525">
        <f t="shared" ca="1" si="240"/>
        <v>42347</v>
      </c>
      <c r="AS1015" s="121"/>
      <c r="AT1015" s="121"/>
      <c r="AU1015" s="121">
        <v>0</v>
      </c>
      <c r="AV1015" s="547"/>
      <c r="AX1015" s="121"/>
      <c r="AZ1015" s="256">
        <v>42093</v>
      </c>
      <c r="BA1015" s="120">
        <v>42110</v>
      </c>
      <c r="BB1015" s="121"/>
      <c r="BC1015" s="522">
        <f t="shared" si="243"/>
        <v>3600000</v>
      </c>
      <c r="BD1015" s="516">
        <f>+BC1015</f>
        <v>3600000</v>
      </c>
      <c r="BE1015" s="516"/>
      <c r="BF1015" s="122">
        <v>42110</v>
      </c>
      <c r="BG1015" s="141" t="s">
        <v>116</v>
      </c>
      <c r="BH1015" s="121" t="s">
        <v>12309</v>
      </c>
      <c r="BI1015" s="122">
        <v>42115</v>
      </c>
      <c r="BJ1015" s="190">
        <v>42131</v>
      </c>
      <c r="BK1015" s="526" t="s">
        <v>167</v>
      </c>
      <c r="BL1015" s="534">
        <f t="shared" si="245"/>
        <v>3600000</v>
      </c>
      <c r="BM1015" t="s">
        <v>8620</v>
      </c>
      <c r="BN1015" t="s">
        <v>8536</v>
      </c>
      <c r="BO1015" t="s">
        <v>776</v>
      </c>
      <c r="BQ1015" t="str">
        <f t="shared" si="234"/>
        <v>TBG - Asset</v>
      </c>
      <c r="BR1015" t="str">
        <f t="shared" si="235"/>
        <v>HK-14-2218</v>
      </c>
      <c r="BS1015" s="91">
        <f t="shared" si="236"/>
        <v>2014</v>
      </c>
      <c r="BT1015">
        <f t="shared" si="244"/>
        <v>42093</v>
      </c>
      <c r="BU1015" s="91">
        <f t="shared" si="244"/>
        <v>42110</v>
      </c>
      <c r="BW1015" t="str">
        <f t="shared" si="237"/>
        <v>Site : MAJALAYA - TBG03_WJ289</v>
      </c>
      <c r="BX1015" t="str">
        <f t="shared" si="238"/>
        <v>Tipe Tower : 70 m</v>
      </c>
      <c r="BY1015" t="str">
        <f t="shared" si="239"/>
        <v>PO/TB/14/N016484</v>
      </c>
      <c r="BZ1015" s="92" t="str">
        <f t="shared" si="239"/>
        <v>SUPERVISI ATP, Mob Demob area Jawa Barat 2 site</v>
      </c>
      <c r="CD1015" s="531"/>
    </row>
    <row r="1016" spans="2:83" ht="15" customHeight="1" x14ac:dyDescent="0.25">
      <c r="B1016" s="103">
        <f t="shared" si="242"/>
        <v>867</v>
      </c>
      <c r="C1016" s="126" t="s">
        <v>12315</v>
      </c>
      <c r="D1016" s="126" t="s">
        <v>12316</v>
      </c>
      <c r="E1016" s="121" t="s">
        <v>2518</v>
      </c>
      <c r="F1016" s="522">
        <v>3100000</v>
      </c>
      <c r="G1016" s="127">
        <v>11</v>
      </c>
      <c r="H1016" s="103">
        <v>2014</v>
      </c>
      <c r="I1016" s="128">
        <v>41969</v>
      </c>
      <c r="J1016" s="128"/>
      <c r="K1016" s="127" t="s">
        <v>769</v>
      </c>
      <c r="L1016" s="126" t="s">
        <v>769</v>
      </c>
      <c r="M1016" s="141" t="s">
        <v>602</v>
      </c>
      <c r="N1016" s="126" t="s">
        <v>98</v>
      </c>
      <c r="O1016" s="127" t="s">
        <v>98</v>
      </c>
      <c r="P1016" s="127" t="s">
        <v>98</v>
      </c>
      <c r="Q1016" s="345">
        <v>0</v>
      </c>
      <c r="R1016" s="103"/>
      <c r="S1016" s="127"/>
      <c r="T1016" s="127"/>
      <c r="U1016" s="120">
        <v>41975</v>
      </c>
      <c r="V1016" s="523">
        <f t="shared" si="241"/>
        <v>6</v>
      </c>
      <c r="W1016" s="127"/>
      <c r="X1016" s="141"/>
      <c r="Y1016" s="424" t="s">
        <v>12317</v>
      </c>
      <c r="Z1016" s="126" t="s">
        <v>2518</v>
      </c>
      <c r="AA1016" s="103"/>
      <c r="AB1016" s="126"/>
      <c r="AC1016" s="103"/>
      <c r="AD1016" s="103"/>
      <c r="AE1016" s="103"/>
      <c r="AF1016" s="121" t="s">
        <v>10846</v>
      </c>
      <c r="AG1016" s="126"/>
      <c r="AH1016" s="524"/>
      <c r="AI1016" s="524"/>
      <c r="AJ1016" s="121"/>
      <c r="AK1016" s="121"/>
      <c r="AL1016" s="121"/>
      <c r="AM1016" s="120"/>
      <c r="AN1016" s="120"/>
      <c r="AO1016" s="120"/>
      <c r="AP1016" s="121"/>
      <c r="AQ1016" s="525"/>
      <c r="AR1016" s="525"/>
      <c r="AS1016" s="121" t="s">
        <v>12318</v>
      </c>
      <c r="AT1016" s="121"/>
      <c r="AU1016" s="121">
        <v>0</v>
      </c>
      <c r="AV1016" s="122"/>
      <c r="AX1016" s="121"/>
      <c r="BA1016" s="120"/>
      <c r="BB1016" s="121"/>
      <c r="BC1016" s="522">
        <f t="shared" si="243"/>
        <v>3100000</v>
      </c>
      <c r="BD1016" s="121"/>
      <c r="BE1016" s="516"/>
      <c r="BF1016" s="122"/>
      <c r="BG1016" s="141" t="s">
        <v>1641</v>
      </c>
      <c r="BH1016" s="121"/>
      <c r="BI1016" s="122"/>
      <c r="BJ1016" s="190"/>
      <c r="BK1016" s="526" t="s">
        <v>167</v>
      </c>
      <c r="BL1016" s="534">
        <f t="shared" si="245"/>
        <v>3100000</v>
      </c>
      <c r="BM1016" t="s">
        <v>8620</v>
      </c>
      <c r="BN1016" t="s">
        <v>8536</v>
      </c>
      <c r="BO1016" t="s">
        <v>776</v>
      </c>
      <c r="BQ1016" t="str">
        <f t="shared" si="234"/>
        <v>TBG - Asset</v>
      </c>
      <c r="BR1016" t="str">
        <f t="shared" si="235"/>
        <v>HK-14-2219</v>
      </c>
      <c r="BS1016" s="91">
        <f t="shared" si="236"/>
        <v>2014</v>
      </c>
      <c r="BT1016">
        <f t="shared" si="244"/>
        <v>0</v>
      </c>
      <c r="BU1016" s="91">
        <f t="shared" si="244"/>
        <v>0</v>
      </c>
      <c r="BW1016" t="str">
        <f t="shared" si="237"/>
        <v xml:space="preserve">Site : BATUBULAN PENATIH ROAD - </v>
      </c>
      <c r="BX1016" t="str">
        <f t="shared" si="238"/>
        <v xml:space="preserve">Tipe Tower : </v>
      </c>
      <c r="BY1016" t="str">
        <f t="shared" si="239"/>
        <v>PO/TB/14/N016527</v>
      </c>
      <c r="BZ1016" s="92" t="str">
        <f t="shared" si="239"/>
        <v>SUPERVISI ATP</v>
      </c>
      <c r="CD1016" s="531"/>
    </row>
    <row r="1017" spans="2:83" ht="15" customHeight="1" x14ac:dyDescent="0.25">
      <c r="B1017" s="103">
        <f t="shared" si="242"/>
        <v>868</v>
      </c>
      <c r="C1017" s="126" t="s">
        <v>12319</v>
      </c>
      <c r="D1017" s="126" t="s">
        <v>12320</v>
      </c>
      <c r="E1017" s="121" t="s">
        <v>1570</v>
      </c>
      <c r="F1017" s="522">
        <v>2000000</v>
      </c>
      <c r="G1017" s="127">
        <v>11</v>
      </c>
      <c r="H1017" s="103">
        <v>2014</v>
      </c>
      <c r="I1017" s="128">
        <v>41968</v>
      </c>
      <c r="J1017" s="128"/>
      <c r="K1017" s="127" t="s">
        <v>769</v>
      </c>
      <c r="L1017" s="126" t="s">
        <v>769</v>
      </c>
      <c r="M1017" s="141" t="s">
        <v>602</v>
      </c>
      <c r="N1017" s="126" t="s">
        <v>98</v>
      </c>
      <c r="O1017" s="127" t="s">
        <v>98</v>
      </c>
      <c r="P1017" s="127" t="s">
        <v>98</v>
      </c>
      <c r="Q1017" s="345">
        <v>0</v>
      </c>
      <c r="R1017" s="103"/>
      <c r="S1017" s="127"/>
      <c r="T1017" s="127"/>
      <c r="U1017" s="120">
        <v>41950</v>
      </c>
      <c r="V1017" s="523">
        <f t="shared" si="241"/>
        <v>-18</v>
      </c>
      <c r="W1017" s="127"/>
      <c r="X1017" s="141">
        <v>71011110</v>
      </c>
      <c r="Y1017" s="424" t="s">
        <v>12321</v>
      </c>
      <c r="Z1017" s="126" t="s">
        <v>1570</v>
      </c>
      <c r="AA1017" s="103"/>
      <c r="AB1017" s="126" t="s">
        <v>12322</v>
      </c>
      <c r="AC1017" s="103"/>
      <c r="AD1017" s="103"/>
      <c r="AE1017" s="103"/>
      <c r="AF1017" s="121" t="s">
        <v>8705</v>
      </c>
      <c r="AG1017" s="126" t="s">
        <v>12323</v>
      </c>
      <c r="AH1017" s="524"/>
      <c r="AI1017" s="524"/>
      <c r="AJ1017" s="121"/>
      <c r="AK1017" s="121"/>
      <c r="AL1017" s="121"/>
      <c r="AM1017" s="120"/>
      <c r="AN1017" s="120"/>
      <c r="AO1017" s="120"/>
      <c r="AP1017" s="121"/>
      <c r="AQ1017" s="525"/>
      <c r="AR1017" s="525"/>
      <c r="AS1017" s="121"/>
      <c r="AT1017" s="121"/>
      <c r="AU1017" s="121"/>
      <c r="AV1017" s="122"/>
      <c r="AX1017" s="121" t="s">
        <v>8261</v>
      </c>
      <c r="AY1017" s="121">
        <v>0</v>
      </c>
      <c r="AZ1017" s="122">
        <f>+BA1017</f>
        <v>42009</v>
      </c>
      <c r="BA1017" s="120">
        <v>42009</v>
      </c>
      <c r="BB1017" s="121"/>
      <c r="BC1017" s="522">
        <f t="shared" si="243"/>
        <v>2000000</v>
      </c>
      <c r="BD1017" s="121"/>
      <c r="BE1017" s="516">
        <v>2000000</v>
      </c>
      <c r="BF1017" s="122">
        <v>42010</v>
      </c>
      <c r="BG1017" s="141" t="s">
        <v>116</v>
      </c>
      <c r="BH1017" s="121" t="s">
        <v>12324</v>
      </c>
      <c r="BI1017" s="122">
        <v>42012</v>
      </c>
      <c r="BJ1017" s="190">
        <v>42026</v>
      </c>
      <c r="BK1017" s="526" t="s">
        <v>167</v>
      </c>
      <c r="BL1017" s="534">
        <f t="shared" si="245"/>
        <v>2000000</v>
      </c>
      <c r="BM1017" t="s">
        <v>5391</v>
      </c>
      <c r="BN1017" t="s">
        <v>9371</v>
      </c>
      <c r="BO1017" t="s">
        <v>8602</v>
      </c>
      <c r="BQ1017" t="str">
        <f t="shared" si="234"/>
        <v>TBG - Asset</v>
      </c>
      <c r="BR1017" t="str">
        <f t="shared" si="235"/>
        <v>HK-14-2220</v>
      </c>
      <c r="BS1017" s="91">
        <f t="shared" si="236"/>
        <v>2014</v>
      </c>
      <c r="BT1017">
        <f t="shared" si="244"/>
        <v>42009</v>
      </c>
      <c r="BU1017" s="91">
        <f t="shared" si="244"/>
        <v>42009</v>
      </c>
      <c r="BW1017" t="str">
        <f t="shared" si="237"/>
        <v>Site : 3G BUKIT BARU - 71011110</v>
      </c>
      <c r="BX1017" t="str">
        <f t="shared" si="238"/>
        <v xml:space="preserve">Tipe Tower : KAMUFLASE POHON 32 M </v>
      </c>
      <c r="BY1017" t="str">
        <f t="shared" si="239"/>
        <v>PO/TB/14/N016456</v>
      </c>
      <c r="BZ1017" s="92" t="str">
        <f t="shared" si="239"/>
        <v>ANALISA KEKUATAN TOWER &amp; PONDASI</v>
      </c>
      <c r="CD1017" s="531"/>
    </row>
    <row r="1018" spans="2:83" ht="15" customHeight="1" x14ac:dyDescent="0.25">
      <c r="B1018" s="103">
        <f t="shared" si="242"/>
        <v>869</v>
      </c>
      <c r="C1018" s="126" t="s">
        <v>12325</v>
      </c>
      <c r="D1018" s="126" t="s">
        <v>12326</v>
      </c>
      <c r="E1018" s="121" t="s">
        <v>1570</v>
      </c>
      <c r="F1018" s="522">
        <v>2000000</v>
      </c>
      <c r="G1018" s="127">
        <v>11</v>
      </c>
      <c r="H1018" s="103">
        <v>2014</v>
      </c>
      <c r="I1018" s="128">
        <v>41968</v>
      </c>
      <c r="J1018" s="128"/>
      <c r="K1018" s="127" t="s">
        <v>769</v>
      </c>
      <c r="L1018" s="126" t="s">
        <v>769</v>
      </c>
      <c r="M1018" s="141" t="s">
        <v>602</v>
      </c>
      <c r="N1018" s="126" t="s">
        <v>98</v>
      </c>
      <c r="O1018" s="127" t="s">
        <v>98</v>
      </c>
      <c r="P1018" s="127" t="s">
        <v>98</v>
      </c>
      <c r="Q1018" s="345">
        <v>0</v>
      </c>
      <c r="R1018" s="103"/>
      <c r="S1018" s="127"/>
      <c r="T1018" s="127"/>
      <c r="U1018" s="120">
        <v>41968</v>
      </c>
      <c r="V1018" s="523">
        <f t="shared" si="241"/>
        <v>0</v>
      </c>
      <c r="W1018" s="127"/>
      <c r="X1018" s="141">
        <v>161219109</v>
      </c>
      <c r="Y1018" s="424" t="s">
        <v>12327</v>
      </c>
      <c r="Z1018" s="126" t="s">
        <v>1570</v>
      </c>
      <c r="AA1018" s="103"/>
      <c r="AB1018" s="126" t="s">
        <v>12328</v>
      </c>
      <c r="AC1018" s="103"/>
      <c r="AD1018" s="103"/>
      <c r="AE1018" s="103"/>
      <c r="AF1018" s="121" t="s">
        <v>1354</v>
      </c>
      <c r="AG1018" s="126" t="s">
        <v>12329</v>
      </c>
      <c r="AH1018" s="524"/>
      <c r="AI1018" s="524"/>
      <c r="AJ1018" s="121"/>
      <c r="AK1018" s="121"/>
      <c r="AL1018" s="121"/>
      <c r="AM1018" s="120"/>
      <c r="AN1018" s="120"/>
      <c r="AO1018" s="120"/>
      <c r="AP1018" s="121"/>
      <c r="AQ1018" s="525"/>
      <c r="AR1018" s="525"/>
      <c r="AS1018" s="121"/>
      <c r="AT1018" s="121"/>
      <c r="AU1018" s="121"/>
      <c r="AV1018" s="122"/>
      <c r="AX1018" s="121" t="s">
        <v>8261</v>
      </c>
      <c r="AY1018" s="121">
        <v>0</v>
      </c>
      <c r="AZ1018" s="122">
        <f>+BA1018</f>
        <v>42009</v>
      </c>
      <c r="BA1018" s="120">
        <v>42009</v>
      </c>
      <c r="BB1018" s="121"/>
      <c r="BC1018" s="522">
        <f t="shared" si="243"/>
        <v>2000000</v>
      </c>
      <c r="BD1018" s="121"/>
      <c r="BE1018" s="516">
        <v>2000000</v>
      </c>
      <c r="BF1018" s="122">
        <v>42010</v>
      </c>
      <c r="BG1018" s="141" t="s">
        <v>116</v>
      </c>
      <c r="BH1018" s="121" t="s">
        <v>12330</v>
      </c>
      <c r="BI1018" s="122">
        <v>42012</v>
      </c>
      <c r="BJ1018" s="190">
        <v>42006</v>
      </c>
      <c r="BK1018" s="526" t="s">
        <v>167</v>
      </c>
      <c r="BL1018" s="534">
        <f t="shared" si="245"/>
        <v>2000000</v>
      </c>
      <c r="BQ1018" t="str">
        <f t="shared" si="234"/>
        <v>TBG - Asset</v>
      </c>
      <c r="BR1018" t="str">
        <f t="shared" si="235"/>
        <v>HK-14-2221</v>
      </c>
      <c r="BS1018" s="91">
        <f t="shared" si="236"/>
        <v>2014</v>
      </c>
      <c r="BT1018">
        <f t="shared" si="244"/>
        <v>42009</v>
      </c>
      <c r="BU1018" s="91">
        <f t="shared" si="244"/>
        <v>42009</v>
      </c>
      <c r="BW1018" t="str">
        <f t="shared" si="237"/>
        <v>Site : WELIRANG TBG - 161219109</v>
      </c>
      <c r="BX1018" t="str">
        <f t="shared" si="238"/>
        <v xml:space="preserve">Tipe Tower : POLE 26 </v>
      </c>
      <c r="BY1018" t="str">
        <f t="shared" si="239"/>
        <v>PO/TB/14/N016453</v>
      </c>
      <c r="BZ1018" s="92" t="str">
        <f t="shared" si="239"/>
        <v>ANALISA KEKUATAN TOWER &amp; PONDASI</v>
      </c>
      <c r="CD1018" s="531"/>
    </row>
    <row r="1019" spans="2:83" ht="15" customHeight="1" x14ac:dyDescent="0.25">
      <c r="B1019" s="103">
        <f t="shared" si="242"/>
        <v>870</v>
      </c>
      <c r="C1019" s="126" t="s">
        <v>12331</v>
      </c>
      <c r="D1019" s="126" t="s">
        <v>12332</v>
      </c>
      <c r="E1019" s="121" t="s">
        <v>2518</v>
      </c>
      <c r="F1019" s="522">
        <v>2500000</v>
      </c>
      <c r="G1019" s="127">
        <v>11</v>
      </c>
      <c r="H1019" s="103">
        <v>2014</v>
      </c>
      <c r="I1019" s="128">
        <v>41968</v>
      </c>
      <c r="J1019" s="128"/>
      <c r="K1019" s="127" t="s">
        <v>8275</v>
      </c>
      <c r="L1019" s="126" t="s">
        <v>8275</v>
      </c>
      <c r="M1019" s="141" t="s">
        <v>770</v>
      </c>
      <c r="N1019" s="126" t="s">
        <v>98</v>
      </c>
      <c r="O1019" s="127" t="s">
        <v>98</v>
      </c>
      <c r="P1019" s="127" t="s">
        <v>98</v>
      </c>
      <c r="Q1019" s="345">
        <v>0</v>
      </c>
      <c r="R1019" s="103"/>
      <c r="S1019" s="127"/>
      <c r="T1019" s="127"/>
      <c r="U1019" s="120">
        <v>41968</v>
      </c>
      <c r="V1019" s="523">
        <f t="shared" si="241"/>
        <v>0</v>
      </c>
      <c r="W1019" s="127"/>
      <c r="X1019" s="141">
        <v>120981104</v>
      </c>
      <c r="Y1019" s="424" t="s">
        <v>12333</v>
      </c>
      <c r="Z1019" s="126" t="s">
        <v>2518</v>
      </c>
      <c r="AA1019" s="103"/>
      <c r="AB1019" s="126" t="s">
        <v>12334</v>
      </c>
      <c r="AC1019" s="103"/>
      <c r="AD1019" s="103"/>
      <c r="AE1019" s="103"/>
      <c r="AF1019" s="121" t="s">
        <v>8906</v>
      </c>
      <c r="AG1019" s="126" t="s">
        <v>12335</v>
      </c>
      <c r="AH1019" s="524"/>
      <c r="AI1019" s="524"/>
      <c r="AJ1019" s="121"/>
      <c r="AK1019" s="121"/>
      <c r="AL1019" s="121"/>
      <c r="AM1019" s="120"/>
      <c r="AN1019" s="120"/>
      <c r="AO1019" s="120"/>
      <c r="AP1019" s="121" t="s">
        <v>8266</v>
      </c>
      <c r="AQ1019" s="525"/>
      <c r="AR1019" s="525"/>
      <c r="AS1019" s="121"/>
      <c r="AT1019" s="121"/>
      <c r="AU1019" s="121">
        <v>0</v>
      </c>
      <c r="AV1019" s="547"/>
      <c r="AX1019" s="121"/>
      <c r="AZ1019" s="256">
        <v>42093</v>
      </c>
      <c r="BA1019" s="120">
        <v>42110</v>
      </c>
      <c r="BB1019" s="121"/>
      <c r="BC1019" s="522">
        <f t="shared" si="243"/>
        <v>2500000</v>
      </c>
      <c r="BD1019" s="516">
        <f t="shared" ref="BD1019:BD1024" si="246">+BC1019</f>
        <v>2500000</v>
      </c>
      <c r="BE1019" s="516"/>
      <c r="BF1019" s="122">
        <v>42110</v>
      </c>
      <c r="BG1019" s="141" t="s">
        <v>116</v>
      </c>
      <c r="BH1019" s="121" t="s">
        <v>12336</v>
      </c>
      <c r="BI1019" s="122">
        <v>42115</v>
      </c>
      <c r="BJ1019" s="190">
        <v>42131</v>
      </c>
      <c r="BK1019" s="526" t="s">
        <v>167</v>
      </c>
      <c r="BL1019" s="534">
        <f t="shared" si="245"/>
        <v>2500000</v>
      </c>
      <c r="BQ1019" t="str">
        <f t="shared" si="234"/>
        <v>TBG - SMI</v>
      </c>
      <c r="BR1019" t="str">
        <f t="shared" si="235"/>
        <v>HK-14-2222</v>
      </c>
      <c r="BS1019" s="91">
        <f t="shared" si="236"/>
        <v>2014</v>
      </c>
      <c r="BT1019">
        <f t="shared" si="244"/>
        <v>42093</v>
      </c>
      <c r="BU1019" s="91">
        <f t="shared" si="244"/>
        <v>42110</v>
      </c>
      <c r="BW1019" t="str">
        <f t="shared" si="237"/>
        <v>Site : CIANDA - 120981104</v>
      </c>
      <c r="BX1019" t="str">
        <f t="shared" si="238"/>
        <v>Tipe Tower : GB-4L-40-SS:13KLA001</v>
      </c>
      <c r="BY1019" t="str">
        <f t="shared" si="239"/>
        <v>PO/SMI/14/N002612</v>
      </c>
      <c r="BZ1019" s="92" t="str">
        <f t="shared" si="239"/>
        <v>SUPERVISI ATP</v>
      </c>
      <c r="CD1019" s="531"/>
    </row>
    <row r="1020" spans="2:83" ht="15" customHeight="1" x14ac:dyDescent="0.25">
      <c r="B1020" s="103">
        <f t="shared" si="242"/>
        <v>871</v>
      </c>
      <c r="C1020" s="126" t="s">
        <v>12331</v>
      </c>
      <c r="D1020" s="126" t="s">
        <v>12332</v>
      </c>
      <c r="E1020" s="121" t="s">
        <v>2518</v>
      </c>
      <c r="F1020" s="522">
        <v>2500000</v>
      </c>
      <c r="G1020" s="127">
        <v>11</v>
      </c>
      <c r="H1020" s="103">
        <v>2014</v>
      </c>
      <c r="I1020" s="128">
        <v>41968</v>
      </c>
      <c r="J1020" s="128"/>
      <c r="K1020" s="127" t="s">
        <v>8275</v>
      </c>
      <c r="L1020" s="126" t="s">
        <v>8275</v>
      </c>
      <c r="M1020" s="141" t="s">
        <v>770</v>
      </c>
      <c r="N1020" s="126" t="s">
        <v>98</v>
      </c>
      <c r="O1020" s="127" t="s">
        <v>98</v>
      </c>
      <c r="P1020" s="127" t="s">
        <v>98</v>
      </c>
      <c r="Q1020" s="345">
        <v>0</v>
      </c>
      <c r="R1020" s="103"/>
      <c r="S1020" s="127"/>
      <c r="T1020" s="127"/>
      <c r="U1020" s="120">
        <v>41968</v>
      </c>
      <c r="V1020" s="523">
        <f t="shared" si="241"/>
        <v>0</v>
      </c>
      <c r="W1020" s="127"/>
      <c r="X1020" s="141">
        <v>120984104</v>
      </c>
      <c r="Y1020" s="424" t="s">
        <v>12337</v>
      </c>
      <c r="Z1020" s="126" t="s">
        <v>2518</v>
      </c>
      <c r="AA1020" s="103"/>
      <c r="AB1020" s="126" t="s">
        <v>2538</v>
      </c>
      <c r="AC1020" s="103"/>
      <c r="AD1020" s="103"/>
      <c r="AE1020" s="103"/>
      <c r="AF1020" s="121" t="s">
        <v>8906</v>
      </c>
      <c r="AG1020" s="126" t="s">
        <v>12338</v>
      </c>
      <c r="AH1020" s="524"/>
      <c r="AI1020" s="524"/>
      <c r="AJ1020" s="121"/>
      <c r="AK1020" s="121"/>
      <c r="AL1020" s="121"/>
      <c r="AM1020" s="120"/>
      <c r="AN1020" s="120"/>
      <c r="AO1020" s="120"/>
      <c r="AP1020" s="121" t="s">
        <v>114</v>
      </c>
      <c r="AQ1020" s="525"/>
      <c r="AR1020" s="525"/>
      <c r="AS1020" s="121"/>
      <c r="AT1020" s="121"/>
      <c r="AU1020" s="121">
        <v>0</v>
      </c>
      <c r="AV1020" s="547"/>
      <c r="AX1020" s="121"/>
      <c r="AZ1020" s="256">
        <v>42093</v>
      </c>
      <c r="BA1020" s="120">
        <v>42110</v>
      </c>
      <c r="BB1020" s="121"/>
      <c r="BC1020" s="522">
        <f t="shared" si="243"/>
        <v>2500000</v>
      </c>
      <c r="BD1020" s="516">
        <f t="shared" si="246"/>
        <v>2500000</v>
      </c>
      <c r="BE1020" s="516"/>
      <c r="BF1020" s="122">
        <v>42110</v>
      </c>
      <c r="BG1020" s="141" t="s">
        <v>116</v>
      </c>
      <c r="BH1020" s="121" t="s">
        <v>12336</v>
      </c>
      <c r="BI1020" s="122">
        <v>42115</v>
      </c>
      <c r="BJ1020" s="190">
        <v>42131</v>
      </c>
      <c r="BK1020" s="526" t="s">
        <v>167</v>
      </c>
      <c r="BL1020" s="534">
        <f t="shared" si="245"/>
        <v>2500000</v>
      </c>
      <c r="BM1020" t="s">
        <v>8620</v>
      </c>
      <c r="BN1020" t="s">
        <v>8536</v>
      </c>
      <c r="BO1020" t="s">
        <v>776</v>
      </c>
      <c r="BQ1020" t="str">
        <f t="shared" si="234"/>
        <v>TBG - SMI</v>
      </c>
      <c r="BR1020" t="str">
        <f t="shared" si="235"/>
        <v>HK-14-2222</v>
      </c>
      <c r="BS1020" s="91">
        <f t="shared" si="236"/>
        <v>2014</v>
      </c>
      <c r="BT1020">
        <f t="shared" si="244"/>
        <v>42093</v>
      </c>
      <c r="BU1020" s="91">
        <f t="shared" si="244"/>
        <v>42110</v>
      </c>
      <c r="BW1020" t="str">
        <f t="shared" si="237"/>
        <v>Site : RANCAH - 120984104</v>
      </c>
      <c r="BX1020" t="str">
        <f t="shared" si="238"/>
        <v>Tipe Tower : 70 M</v>
      </c>
      <c r="BY1020" t="str">
        <f t="shared" si="239"/>
        <v>PO/SMI/14/N002612</v>
      </c>
      <c r="BZ1020" s="92" t="str">
        <f t="shared" si="239"/>
        <v>SUPERVISI ATP</v>
      </c>
      <c r="CD1020" s="531"/>
    </row>
    <row r="1021" spans="2:83" ht="15" customHeight="1" x14ac:dyDescent="0.25">
      <c r="B1021" s="103">
        <f t="shared" si="242"/>
        <v>872</v>
      </c>
      <c r="C1021" s="126" t="s">
        <v>12331</v>
      </c>
      <c r="D1021" s="126" t="s">
        <v>12332</v>
      </c>
      <c r="E1021" s="121" t="s">
        <v>2518</v>
      </c>
      <c r="F1021" s="522">
        <v>2500000</v>
      </c>
      <c r="G1021" s="127">
        <v>11</v>
      </c>
      <c r="H1021" s="103">
        <v>2014</v>
      </c>
      <c r="I1021" s="128">
        <v>41968</v>
      </c>
      <c r="J1021" s="128"/>
      <c r="K1021" s="127" t="s">
        <v>8275</v>
      </c>
      <c r="L1021" s="126" t="s">
        <v>8275</v>
      </c>
      <c r="M1021" s="141" t="s">
        <v>770</v>
      </c>
      <c r="N1021" s="126" t="s">
        <v>98</v>
      </c>
      <c r="O1021" s="127" t="s">
        <v>98</v>
      </c>
      <c r="P1021" s="127" t="s">
        <v>98</v>
      </c>
      <c r="Q1021" s="345">
        <v>0</v>
      </c>
      <c r="R1021" s="103"/>
      <c r="S1021" s="127"/>
      <c r="T1021" s="127"/>
      <c r="U1021" s="120">
        <v>41968</v>
      </c>
      <c r="V1021" s="523">
        <f t="shared" si="241"/>
        <v>0</v>
      </c>
      <c r="W1021" s="127"/>
      <c r="X1021" s="141">
        <v>121029104</v>
      </c>
      <c r="Y1021" s="424" t="s">
        <v>12339</v>
      </c>
      <c r="Z1021" s="126" t="s">
        <v>2518</v>
      </c>
      <c r="AA1021" s="103"/>
      <c r="AB1021" s="126" t="s">
        <v>2114</v>
      </c>
      <c r="AC1021" s="103"/>
      <c r="AD1021" s="103"/>
      <c r="AE1021" s="103"/>
      <c r="AF1021" s="121" t="s">
        <v>8906</v>
      </c>
      <c r="AG1021" s="126" t="s">
        <v>12340</v>
      </c>
      <c r="AH1021" s="524"/>
      <c r="AI1021" s="524"/>
      <c r="AJ1021" s="121"/>
      <c r="AK1021" s="121"/>
      <c r="AL1021" s="121"/>
      <c r="AM1021" s="120"/>
      <c r="AN1021" s="120"/>
      <c r="AO1021" s="120"/>
      <c r="AP1021" s="121" t="s">
        <v>8266</v>
      </c>
      <c r="AQ1021" s="525"/>
      <c r="AR1021" s="525"/>
      <c r="AS1021" s="121"/>
      <c r="AT1021" s="121"/>
      <c r="AU1021" s="121">
        <v>0</v>
      </c>
      <c r="AV1021" s="547"/>
      <c r="AX1021" s="121"/>
      <c r="AZ1021" s="256">
        <v>42093</v>
      </c>
      <c r="BA1021" s="120">
        <v>42110</v>
      </c>
      <c r="BB1021" s="121"/>
      <c r="BC1021" s="522">
        <f t="shared" si="243"/>
        <v>2500000</v>
      </c>
      <c r="BD1021" s="516">
        <f t="shared" si="246"/>
        <v>2500000</v>
      </c>
      <c r="BE1021" s="516"/>
      <c r="BF1021" s="122">
        <v>42110</v>
      </c>
      <c r="BG1021" s="141" t="s">
        <v>116</v>
      </c>
      <c r="BH1021" s="121" t="s">
        <v>12336</v>
      </c>
      <c r="BI1021" s="122">
        <v>42115</v>
      </c>
      <c r="BJ1021" s="190">
        <v>42131</v>
      </c>
      <c r="BK1021" s="526" t="s">
        <v>167</v>
      </c>
      <c r="BL1021" s="534">
        <f t="shared" si="245"/>
        <v>2500000</v>
      </c>
      <c r="BM1021" t="s">
        <v>8620</v>
      </c>
      <c r="BN1021" t="s">
        <v>8536</v>
      </c>
      <c r="BO1021" t="s">
        <v>776</v>
      </c>
      <c r="BQ1021" t="str">
        <f t="shared" si="234"/>
        <v>TBG - SMI</v>
      </c>
      <c r="BR1021" t="str">
        <f t="shared" si="235"/>
        <v>HK-14-2222</v>
      </c>
      <c r="BS1021" s="91">
        <f t="shared" si="236"/>
        <v>2014</v>
      </c>
      <c r="BT1021">
        <f t="shared" si="244"/>
        <v>42093</v>
      </c>
      <c r="BU1021" s="91">
        <f t="shared" si="244"/>
        <v>42110</v>
      </c>
      <c r="BW1021" t="str">
        <f t="shared" si="237"/>
        <v>Site : WARUJAYA - 121029104</v>
      </c>
      <c r="BX1021" t="str">
        <f t="shared" si="238"/>
        <v>Tipe Tower : GB-4L-ISAT-70-120-MED-2005.06-RK</v>
      </c>
      <c r="BY1021" t="str">
        <f t="shared" si="239"/>
        <v>PO/SMI/14/N002612</v>
      </c>
      <c r="BZ1021" s="92" t="str">
        <f t="shared" si="239"/>
        <v>SUPERVISI ATP</v>
      </c>
      <c r="CD1021" s="531"/>
    </row>
    <row r="1022" spans="2:83" ht="15" customHeight="1" x14ac:dyDescent="0.25">
      <c r="B1022" s="103">
        <f t="shared" si="242"/>
        <v>873</v>
      </c>
      <c r="C1022" s="126" t="s">
        <v>12331</v>
      </c>
      <c r="D1022" s="126" t="s">
        <v>12332</v>
      </c>
      <c r="E1022" s="121" t="s">
        <v>2518</v>
      </c>
      <c r="F1022" s="522">
        <v>2500000</v>
      </c>
      <c r="G1022" s="127">
        <v>11</v>
      </c>
      <c r="H1022" s="103">
        <v>2014</v>
      </c>
      <c r="I1022" s="128">
        <v>41968</v>
      </c>
      <c r="J1022" s="128"/>
      <c r="K1022" s="127" t="s">
        <v>8275</v>
      </c>
      <c r="L1022" s="126" t="s">
        <v>8275</v>
      </c>
      <c r="M1022" s="141" t="s">
        <v>770</v>
      </c>
      <c r="N1022" s="126" t="s">
        <v>98</v>
      </c>
      <c r="O1022" s="127" t="s">
        <v>98</v>
      </c>
      <c r="P1022" s="127" t="s">
        <v>98</v>
      </c>
      <c r="Q1022" s="345">
        <v>0</v>
      </c>
      <c r="R1022" s="103"/>
      <c r="S1022" s="127"/>
      <c r="T1022" s="127"/>
      <c r="U1022" s="120">
        <v>41968</v>
      </c>
      <c r="V1022" s="523">
        <f t="shared" si="241"/>
        <v>0</v>
      </c>
      <c r="W1022" s="127"/>
      <c r="X1022" s="141">
        <v>121099104</v>
      </c>
      <c r="Y1022" s="424" t="s">
        <v>12341</v>
      </c>
      <c r="Z1022" s="126" t="s">
        <v>2518</v>
      </c>
      <c r="AA1022" s="103"/>
      <c r="AB1022" s="126" t="s">
        <v>12342</v>
      </c>
      <c r="AC1022" s="103"/>
      <c r="AD1022" s="103"/>
      <c r="AE1022" s="103"/>
      <c r="AF1022" s="121" t="s">
        <v>8906</v>
      </c>
      <c r="AG1022" s="126" t="s">
        <v>12343</v>
      </c>
      <c r="AH1022" s="524"/>
      <c r="AI1022" s="524"/>
      <c r="AJ1022" s="121"/>
      <c r="AK1022" s="121"/>
      <c r="AL1022" s="121"/>
      <c r="AM1022" s="120"/>
      <c r="AN1022" s="120"/>
      <c r="AO1022" s="120"/>
      <c r="AP1022" s="121" t="s">
        <v>114</v>
      </c>
      <c r="AQ1022" s="525"/>
      <c r="AR1022" s="525"/>
      <c r="AS1022" s="121"/>
      <c r="AT1022" s="121"/>
      <c r="AU1022" s="121">
        <v>0</v>
      </c>
      <c r="AV1022" s="547"/>
      <c r="AX1022" s="121"/>
      <c r="AZ1022" s="256">
        <v>42093</v>
      </c>
      <c r="BA1022" s="120">
        <v>42110</v>
      </c>
      <c r="BB1022" s="121"/>
      <c r="BC1022" s="522">
        <f t="shared" si="243"/>
        <v>2500000</v>
      </c>
      <c r="BD1022" s="516">
        <f t="shared" si="246"/>
        <v>2500000</v>
      </c>
      <c r="BE1022" s="516"/>
      <c r="BF1022" s="122">
        <v>42110</v>
      </c>
      <c r="BG1022" s="141" t="s">
        <v>116</v>
      </c>
      <c r="BH1022" s="121" t="s">
        <v>12336</v>
      </c>
      <c r="BI1022" s="122">
        <v>42115</v>
      </c>
      <c r="BJ1022" s="190">
        <v>42131</v>
      </c>
      <c r="BK1022" s="526" t="s">
        <v>167</v>
      </c>
      <c r="BL1022" s="534">
        <f t="shared" si="245"/>
        <v>2500000</v>
      </c>
      <c r="BM1022" t="s">
        <v>8620</v>
      </c>
      <c r="BN1022" t="s">
        <v>8536</v>
      </c>
      <c r="BO1022" t="s">
        <v>776</v>
      </c>
      <c r="BQ1022" t="str">
        <f t="shared" si="234"/>
        <v>TBG - SMI</v>
      </c>
      <c r="BR1022" t="str">
        <f t="shared" si="235"/>
        <v>HK-14-2222</v>
      </c>
      <c r="BS1022" s="91">
        <f t="shared" si="236"/>
        <v>2014</v>
      </c>
      <c r="BT1022">
        <f t="shared" si="244"/>
        <v>42093</v>
      </c>
      <c r="BU1022" s="91">
        <f t="shared" si="244"/>
        <v>42110</v>
      </c>
      <c r="BW1022" t="str">
        <f t="shared" si="237"/>
        <v>Site : INDRAMAYU_SLT - 121099104</v>
      </c>
      <c r="BX1022" t="str">
        <f t="shared" si="238"/>
        <v>Tipe Tower : SST 52M / Greenfield</v>
      </c>
      <c r="BY1022" t="str">
        <f t="shared" si="239"/>
        <v>PO/SMI/14/N002612</v>
      </c>
      <c r="BZ1022" s="92" t="str">
        <f t="shared" si="239"/>
        <v>SUPERVISI ATP</v>
      </c>
      <c r="CD1022" s="531"/>
    </row>
    <row r="1023" spans="2:83" ht="15" customHeight="1" x14ac:dyDescent="0.25">
      <c r="B1023" s="103">
        <f t="shared" si="242"/>
        <v>874</v>
      </c>
      <c r="C1023" s="126" t="s">
        <v>12331</v>
      </c>
      <c r="D1023" s="126" t="s">
        <v>12332</v>
      </c>
      <c r="E1023" s="121" t="s">
        <v>2518</v>
      </c>
      <c r="F1023" s="522">
        <v>2500000</v>
      </c>
      <c r="G1023" s="127">
        <v>11</v>
      </c>
      <c r="H1023" s="103">
        <v>2014</v>
      </c>
      <c r="I1023" s="128">
        <v>41968</v>
      </c>
      <c r="J1023" s="128"/>
      <c r="K1023" s="127" t="s">
        <v>8275</v>
      </c>
      <c r="L1023" s="126" t="s">
        <v>8275</v>
      </c>
      <c r="M1023" s="141" t="s">
        <v>770</v>
      </c>
      <c r="N1023" s="126" t="s">
        <v>98</v>
      </c>
      <c r="O1023" s="127" t="s">
        <v>98</v>
      </c>
      <c r="P1023" s="127" t="s">
        <v>98</v>
      </c>
      <c r="Q1023" s="345">
        <v>0</v>
      </c>
      <c r="R1023" s="103"/>
      <c r="S1023" s="127"/>
      <c r="T1023" s="127"/>
      <c r="U1023" s="120">
        <v>41968</v>
      </c>
      <c r="V1023" s="523">
        <f t="shared" si="241"/>
        <v>0</v>
      </c>
      <c r="W1023" s="127"/>
      <c r="X1023" s="141">
        <v>121190104</v>
      </c>
      <c r="Y1023" s="424" t="s">
        <v>12344</v>
      </c>
      <c r="Z1023" s="126" t="s">
        <v>2518</v>
      </c>
      <c r="AA1023" s="103"/>
      <c r="AB1023" s="126" t="s">
        <v>2538</v>
      </c>
      <c r="AC1023" s="103"/>
      <c r="AD1023" s="103"/>
      <c r="AE1023" s="103"/>
      <c r="AF1023" s="121" t="s">
        <v>8906</v>
      </c>
      <c r="AG1023" s="126" t="s">
        <v>12345</v>
      </c>
      <c r="AH1023" s="524"/>
      <c r="AI1023" s="524"/>
      <c r="AJ1023" s="121"/>
      <c r="AK1023" s="121"/>
      <c r="AL1023" s="121"/>
      <c r="AM1023" s="120"/>
      <c r="AN1023" s="120"/>
      <c r="AO1023" s="120"/>
      <c r="AP1023" s="121" t="s">
        <v>8266</v>
      </c>
      <c r="AQ1023" s="525"/>
      <c r="AR1023" s="525"/>
      <c r="AS1023" s="121"/>
      <c r="AT1023" s="121"/>
      <c r="AU1023" s="121">
        <v>0</v>
      </c>
      <c r="AV1023" s="547"/>
      <c r="AX1023" s="121"/>
      <c r="AZ1023" s="256">
        <v>42093</v>
      </c>
      <c r="BA1023" s="120">
        <v>42110</v>
      </c>
      <c r="BB1023" s="121"/>
      <c r="BC1023" s="522">
        <f t="shared" si="243"/>
        <v>2500000</v>
      </c>
      <c r="BD1023" s="516">
        <f t="shared" si="246"/>
        <v>2500000</v>
      </c>
      <c r="BE1023" s="516"/>
      <c r="BF1023" s="122">
        <v>42110</v>
      </c>
      <c r="BG1023" s="141" t="s">
        <v>116</v>
      </c>
      <c r="BH1023" s="121" t="s">
        <v>12336</v>
      </c>
      <c r="BI1023" s="122">
        <v>42115</v>
      </c>
      <c r="BJ1023" s="190">
        <v>42131</v>
      </c>
      <c r="BK1023" s="526" t="s">
        <v>167</v>
      </c>
      <c r="BL1023" s="534">
        <f t="shared" si="245"/>
        <v>2500000</v>
      </c>
      <c r="BM1023" t="s">
        <v>8620</v>
      </c>
      <c r="BN1023" t="s">
        <v>8536</v>
      </c>
      <c r="BO1023" t="s">
        <v>776</v>
      </c>
      <c r="BQ1023" t="str">
        <f t="shared" si="234"/>
        <v>TBG - SMI</v>
      </c>
      <c r="BR1023" t="str">
        <f t="shared" si="235"/>
        <v>HK-14-2222</v>
      </c>
      <c r="BS1023" s="91">
        <f t="shared" si="236"/>
        <v>2014</v>
      </c>
      <c r="BT1023">
        <f t="shared" si="244"/>
        <v>42093</v>
      </c>
      <c r="BU1023" s="91">
        <f t="shared" si="244"/>
        <v>42110</v>
      </c>
      <c r="BW1023" t="str">
        <f t="shared" si="237"/>
        <v>Site : SELAGEDANG - 121190104</v>
      </c>
      <c r="BX1023" t="str">
        <f t="shared" si="238"/>
        <v>Tipe Tower : 70 M</v>
      </c>
      <c r="BY1023" t="str">
        <f t="shared" si="239"/>
        <v>PO/SMI/14/N002612</v>
      </c>
      <c r="BZ1023" s="92" t="str">
        <f t="shared" si="239"/>
        <v>SUPERVISI ATP</v>
      </c>
      <c r="CD1023" s="531"/>
    </row>
    <row r="1024" spans="2:83" ht="15" customHeight="1" x14ac:dyDescent="0.25">
      <c r="B1024" s="103">
        <f t="shared" si="242"/>
        <v>875</v>
      </c>
      <c r="C1024" s="126" t="s">
        <v>12331</v>
      </c>
      <c r="D1024" s="126" t="s">
        <v>12332</v>
      </c>
      <c r="E1024" s="121" t="s">
        <v>12346</v>
      </c>
      <c r="F1024" s="522">
        <v>4700000</v>
      </c>
      <c r="G1024" s="127">
        <v>11</v>
      </c>
      <c r="H1024" s="103">
        <v>2014</v>
      </c>
      <c r="I1024" s="128">
        <v>41968</v>
      </c>
      <c r="J1024" s="128"/>
      <c r="K1024" s="127" t="s">
        <v>8275</v>
      </c>
      <c r="L1024" s="126" t="s">
        <v>8275</v>
      </c>
      <c r="M1024" s="141" t="s">
        <v>770</v>
      </c>
      <c r="N1024" s="126" t="s">
        <v>98</v>
      </c>
      <c r="O1024" s="127" t="s">
        <v>98</v>
      </c>
      <c r="P1024" s="127" t="s">
        <v>98</v>
      </c>
      <c r="Q1024" s="345">
        <v>0</v>
      </c>
      <c r="R1024" s="103"/>
      <c r="S1024" s="127"/>
      <c r="T1024" s="127"/>
      <c r="U1024" s="120">
        <v>41877</v>
      </c>
      <c r="V1024" s="523">
        <f t="shared" si="241"/>
        <v>-91</v>
      </c>
      <c r="W1024" s="127"/>
      <c r="X1024" s="141">
        <v>121344104</v>
      </c>
      <c r="Y1024" s="424" t="s">
        <v>12347</v>
      </c>
      <c r="Z1024" s="126" t="s">
        <v>12346</v>
      </c>
      <c r="AA1024" s="103"/>
      <c r="AB1024" s="126" t="s">
        <v>12348</v>
      </c>
      <c r="AC1024" s="103"/>
      <c r="AD1024" s="103"/>
      <c r="AE1024" s="103"/>
      <c r="AF1024" s="121" t="s">
        <v>8906</v>
      </c>
      <c r="AG1024" s="126" t="s">
        <v>12349</v>
      </c>
      <c r="AH1024" s="524"/>
      <c r="AI1024" s="524"/>
      <c r="AJ1024" s="121"/>
      <c r="AK1024" s="121"/>
      <c r="AL1024" s="121"/>
      <c r="AM1024" s="120"/>
      <c r="AN1024" s="120"/>
      <c r="AO1024" s="120"/>
      <c r="AP1024" s="121" t="s">
        <v>8266</v>
      </c>
      <c r="AQ1024" s="525"/>
      <c r="AR1024" s="525"/>
      <c r="AS1024" s="121"/>
      <c r="AT1024" s="121"/>
      <c r="AU1024" s="121">
        <v>0</v>
      </c>
      <c r="AV1024" s="547"/>
      <c r="AX1024" s="121"/>
      <c r="AZ1024" s="256">
        <v>42093</v>
      </c>
      <c r="BA1024" s="120">
        <v>42110</v>
      </c>
      <c r="BB1024" s="121"/>
      <c r="BC1024" s="522">
        <f t="shared" si="243"/>
        <v>4700000</v>
      </c>
      <c r="BD1024" s="516">
        <f t="shared" si="246"/>
        <v>4700000</v>
      </c>
      <c r="BE1024" s="516"/>
      <c r="BF1024" s="122">
        <v>42110</v>
      </c>
      <c r="BG1024" s="141" t="s">
        <v>116</v>
      </c>
      <c r="BH1024" s="121" t="s">
        <v>12336</v>
      </c>
      <c r="BI1024" s="122">
        <v>42115</v>
      </c>
      <c r="BJ1024" s="190">
        <v>42131</v>
      </c>
      <c r="BK1024" s="526" t="s">
        <v>167</v>
      </c>
      <c r="BL1024" s="534">
        <f t="shared" si="245"/>
        <v>4700000</v>
      </c>
      <c r="BM1024" t="s">
        <v>8620</v>
      </c>
      <c r="BN1024" t="s">
        <v>8536</v>
      </c>
      <c r="BO1024" t="s">
        <v>776</v>
      </c>
      <c r="BQ1024" t="str">
        <f t="shared" si="234"/>
        <v>TBG - SMI</v>
      </c>
      <c r="BR1024" t="str">
        <f t="shared" si="235"/>
        <v>HK-14-2222</v>
      </c>
      <c r="BS1024" s="91">
        <f t="shared" si="236"/>
        <v>2014</v>
      </c>
      <c r="BT1024">
        <f t="shared" si="244"/>
        <v>42093</v>
      </c>
      <c r="BU1024" s="91">
        <f t="shared" si="244"/>
        <v>42110</v>
      </c>
      <c r="BW1024" t="str">
        <f t="shared" si="237"/>
        <v>Site : PANYINGKIRANPW - 121344104</v>
      </c>
      <c r="BX1024" t="str">
        <f t="shared" si="238"/>
        <v>Tipe Tower : 72 M</v>
      </c>
      <c r="BY1024" t="str">
        <f t="shared" si="239"/>
        <v>PO/SMI/14/N002612</v>
      </c>
      <c r="BZ1024" s="92" t="str">
        <f t="shared" si="239"/>
        <v xml:space="preserve">SUPERVISI ATP, Mob Demob area Jawa Barat  </v>
      </c>
      <c r="CD1024" s="531"/>
    </row>
    <row r="1025" spans="2:82" ht="15" customHeight="1" x14ac:dyDescent="0.25">
      <c r="B1025" s="103">
        <f t="shared" si="242"/>
        <v>876</v>
      </c>
      <c r="C1025" s="126" t="s">
        <v>12350</v>
      </c>
      <c r="D1025" s="126" t="s">
        <v>12351</v>
      </c>
      <c r="E1025" s="121" t="s">
        <v>9768</v>
      </c>
      <c r="F1025" s="522">
        <v>750000</v>
      </c>
      <c r="G1025" s="127">
        <v>11</v>
      </c>
      <c r="H1025" s="103">
        <v>2014</v>
      </c>
      <c r="I1025" s="128">
        <v>41968</v>
      </c>
      <c r="J1025" s="128"/>
      <c r="K1025" s="127" t="s">
        <v>769</v>
      </c>
      <c r="L1025" s="126" t="s">
        <v>769</v>
      </c>
      <c r="M1025" s="141" t="s">
        <v>770</v>
      </c>
      <c r="N1025" s="126" t="s">
        <v>98</v>
      </c>
      <c r="O1025" s="127" t="s">
        <v>98</v>
      </c>
      <c r="P1025" s="127" t="s">
        <v>98</v>
      </c>
      <c r="Q1025" s="345">
        <v>0</v>
      </c>
      <c r="R1025" s="103"/>
      <c r="S1025" s="127"/>
      <c r="T1025" s="127"/>
      <c r="U1025" s="120">
        <v>41968</v>
      </c>
      <c r="V1025" s="523">
        <f t="shared" si="241"/>
        <v>0</v>
      </c>
      <c r="W1025" s="127"/>
      <c r="X1025" s="141">
        <v>100268104</v>
      </c>
      <c r="Y1025" s="424" t="s">
        <v>9864</v>
      </c>
      <c r="Z1025" s="126" t="s">
        <v>9768</v>
      </c>
      <c r="AA1025" s="103"/>
      <c r="AB1025" s="126" t="s">
        <v>2114</v>
      </c>
      <c r="AC1025" s="103"/>
      <c r="AD1025" s="103"/>
      <c r="AE1025" s="103"/>
      <c r="AF1025" s="121" t="s">
        <v>8705</v>
      </c>
      <c r="AG1025" s="126" t="s">
        <v>9865</v>
      </c>
      <c r="AH1025" s="524"/>
      <c r="AI1025" s="524"/>
      <c r="AJ1025" s="121"/>
      <c r="AK1025" s="121"/>
      <c r="AL1025" s="121"/>
      <c r="AM1025" s="120"/>
      <c r="AN1025" s="120"/>
      <c r="AO1025" s="120"/>
      <c r="AP1025" s="121"/>
      <c r="AQ1025" s="525"/>
      <c r="AR1025" s="525"/>
      <c r="AS1025" s="121"/>
      <c r="AT1025" s="121"/>
      <c r="AU1025" s="121"/>
      <c r="AV1025" s="122"/>
      <c r="AX1025" s="121" t="s">
        <v>8261</v>
      </c>
      <c r="AY1025" s="121">
        <v>0</v>
      </c>
      <c r="AZ1025" s="122">
        <f>+BA1025</f>
        <v>41991</v>
      </c>
      <c r="BA1025" s="120">
        <v>41991</v>
      </c>
      <c r="BB1025" s="121"/>
      <c r="BC1025" s="522">
        <f t="shared" si="243"/>
        <v>750000</v>
      </c>
      <c r="BD1025" s="121"/>
      <c r="BE1025" s="516">
        <v>750000</v>
      </c>
      <c r="BF1025" s="122">
        <v>42009</v>
      </c>
      <c r="BG1025" s="141" t="s">
        <v>116</v>
      </c>
      <c r="BH1025" s="121" t="s">
        <v>12352</v>
      </c>
      <c r="BI1025" s="122">
        <v>42011</v>
      </c>
      <c r="BJ1025" s="190">
        <v>42026</v>
      </c>
      <c r="BK1025" s="526" t="s">
        <v>167</v>
      </c>
      <c r="BL1025" s="534">
        <f t="shared" si="245"/>
        <v>750000</v>
      </c>
      <c r="BM1025" t="s">
        <v>8620</v>
      </c>
      <c r="BN1025" t="s">
        <v>8536</v>
      </c>
      <c r="BO1025" t="s">
        <v>776</v>
      </c>
      <c r="BQ1025" t="str">
        <f t="shared" si="234"/>
        <v>TBG - Asset</v>
      </c>
      <c r="BR1025" t="str">
        <f t="shared" si="235"/>
        <v>HK-14-2223</v>
      </c>
      <c r="BS1025" s="91">
        <f t="shared" si="236"/>
        <v>2014</v>
      </c>
      <c r="BT1025">
        <f t="shared" si="244"/>
        <v>41991</v>
      </c>
      <c r="BU1025" s="91">
        <f t="shared" si="244"/>
        <v>41991</v>
      </c>
      <c r="BW1025" t="str">
        <f t="shared" si="237"/>
        <v>Site : PONCO_WATI - 100268104</v>
      </c>
      <c r="BX1025" t="str">
        <f t="shared" si="238"/>
        <v>Tipe Tower : GB-4L-ISAT-70-120-MED-2005.06-RK</v>
      </c>
      <c r="BY1025" t="str">
        <f t="shared" si="239"/>
        <v>PO/SMI/14/N002614</v>
      </c>
      <c r="BZ1025" s="92" t="str">
        <f t="shared" si="239"/>
        <v>VALIDASI TOWER</v>
      </c>
      <c r="CD1025" s="531"/>
    </row>
    <row r="1026" spans="2:82" ht="15" customHeight="1" x14ac:dyDescent="0.25">
      <c r="B1026" s="103">
        <f t="shared" si="242"/>
        <v>877</v>
      </c>
      <c r="C1026" s="126" t="s">
        <v>12353</v>
      </c>
      <c r="D1026" s="126" t="s">
        <v>12354</v>
      </c>
      <c r="E1026" s="121" t="s">
        <v>12355</v>
      </c>
      <c r="F1026" s="522">
        <v>3600000</v>
      </c>
      <c r="G1026" s="127">
        <v>11</v>
      </c>
      <c r="H1026" s="103">
        <v>2014</v>
      </c>
      <c r="I1026" s="128">
        <v>41968</v>
      </c>
      <c r="J1026" s="128"/>
      <c r="K1026" s="127" t="s">
        <v>769</v>
      </c>
      <c r="L1026" s="126" t="s">
        <v>769</v>
      </c>
      <c r="M1026" s="141" t="s">
        <v>5014</v>
      </c>
      <c r="N1026" s="126" t="s">
        <v>98</v>
      </c>
      <c r="O1026" s="127" t="s">
        <v>98</v>
      </c>
      <c r="P1026" s="127" t="s">
        <v>98</v>
      </c>
      <c r="Q1026" s="345">
        <v>0</v>
      </c>
      <c r="R1026" s="103"/>
      <c r="S1026" s="127"/>
      <c r="T1026" s="127"/>
      <c r="U1026" s="120">
        <v>41966</v>
      </c>
      <c r="V1026" s="523">
        <f t="shared" si="241"/>
        <v>-2</v>
      </c>
      <c r="W1026" s="127"/>
      <c r="X1026" s="141">
        <v>120448109</v>
      </c>
      <c r="Y1026" s="424" t="s">
        <v>12356</v>
      </c>
      <c r="Z1026" s="126" t="str">
        <f>+E1026</f>
        <v>SUPERVISI ATP dan Mob Demob area Jawa Barat</v>
      </c>
      <c r="AA1026" s="103"/>
      <c r="AB1026" s="126" t="s">
        <v>12348</v>
      </c>
      <c r="AC1026" s="103"/>
      <c r="AD1026" s="103"/>
      <c r="AE1026" s="103"/>
      <c r="AF1026" s="121" t="s">
        <v>8906</v>
      </c>
      <c r="AG1026" s="126" t="s">
        <v>12357</v>
      </c>
      <c r="AH1026" s="524"/>
      <c r="AI1026" s="524"/>
      <c r="AJ1026" s="121"/>
      <c r="AK1026" s="121"/>
      <c r="AL1026" s="121"/>
      <c r="AM1026" s="120"/>
      <c r="AN1026" s="120"/>
      <c r="AO1026" s="120"/>
      <c r="AP1026" s="121"/>
      <c r="AQ1026" s="525"/>
      <c r="AR1026" s="525"/>
      <c r="AS1026" s="121"/>
      <c r="AT1026" s="121"/>
      <c r="AU1026" s="121"/>
      <c r="AV1026" s="122"/>
      <c r="AX1026" s="121"/>
      <c r="AZ1026" s="122">
        <f>+BA1026</f>
        <v>42079</v>
      </c>
      <c r="BA1026" s="120">
        <v>42079</v>
      </c>
      <c r="BB1026" s="121"/>
      <c r="BC1026" s="522">
        <f t="shared" si="243"/>
        <v>3600000</v>
      </c>
      <c r="BD1026" s="516">
        <v>0</v>
      </c>
      <c r="BE1026" s="516">
        <f t="shared" ref="BE1026:BE1033" si="247">+BC1026</f>
        <v>3600000</v>
      </c>
      <c r="BF1026" s="122">
        <v>42080</v>
      </c>
      <c r="BG1026" s="141" t="s">
        <v>116</v>
      </c>
      <c r="BH1026" s="121" t="s">
        <v>12358</v>
      </c>
      <c r="BI1026" s="122">
        <v>42081</v>
      </c>
      <c r="BJ1026" s="190">
        <v>42096</v>
      </c>
      <c r="BK1026" s="526" t="s">
        <v>167</v>
      </c>
      <c r="BL1026" s="534">
        <f t="shared" si="245"/>
        <v>3600000</v>
      </c>
      <c r="BQ1026" t="str">
        <f t="shared" si="234"/>
        <v>TBG - Asset</v>
      </c>
      <c r="BR1026" t="str">
        <f t="shared" si="235"/>
        <v>HK-14-2224</v>
      </c>
      <c r="BS1026" s="91">
        <f t="shared" si="236"/>
        <v>2014</v>
      </c>
      <c r="BT1026">
        <f t="shared" si="244"/>
        <v>42079</v>
      </c>
      <c r="BU1026" s="91">
        <f t="shared" si="244"/>
        <v>42079</v>
      </c>
      <c r="BW1026" t="str">
        <f t="shared" si="237"/>
        <v>Site : PRMANGLAYANG-BUNDCIBIRUMG - 120448109</v>
      </c>
      <c r="BX1026" t="str">
        <f t="shared" si="238"/>
        <v>Tipe Tower : 72 M</v>
      </c>
      <c r="BY1026" t="str">
        <f t="shared" si="239"/>
        <v>PO/MSI/14/N000578</v>
      </c>
      <c r="BZ1026" s="92" t="str">
        <f t="shared" si="239"/>
        <v>SUPERVISI ATP dan Mob Demob area Jawa Barat</v>
      </c>
      <c r="CD1026" s="531"/>
    </row>
    <row r="1027" spans="2:82" ht="15" customHeight="1" x14ac:dyDescent="0.25">
      <c r="B1027" s="103">
        <f t="shared" si="242"/>
        <v>878</v>
      </c>
      <c r="C1027" s="126" t="s">
        <v>12359</v>
      </c>
      <c r="D1027" s="126">
        <v>4800083168</v>
      </c>
      <c r="E1027" s="126" t="s">
        <v>627</v>
      </c>
      <c r="F1027" s="522">
        <v>250000</v>
      </c>
      <c r="G1027" s="103">
        <v>8</v>
      </c>
      <c r="H1027" s="103">
        <v>2014</v>
      </c>
      <c r="I1027" s="128">
        <v>41858</v>
      </c>
      <c r="J1027" s="128"/>
      <c r="K1027" s="127" t="s">
        <v>628</v>
      </c>
      <c r="L1027" s="126" t="s">
        <v>628</v>
      </c>
      <c r="M1027" s="141" t="s">
        <v>628</v>
      </c>
      <c r="N1027" s="142" t="s">
        <v>631</v>
      </c>
      <c r="O1027" s="127" t="s">
        <v>98</v>
      </c>
      <c r="P1027" s="127" t="s">
        <v>98</v>
      </c>
      <c r="Q1027" s="100">
        <f>(IF(AF1027='[1]Price List'!$B$1,VLOOKUP(N1027,'[1]Price List'!$A$1:$K$104,2,0),IF(AF1027='[1]Price List'!$C$1,VLOOKUP(N1027,'[1]Price List'!$A$1:$K$104,3,0),IF(AF1027='[1]Price List'!$D$1,VLOOKUP(N1027,'[1]Price List'!$A$1:$K$104,4,0),IF(AF1027='[1]Price List'!$E$1,VLOOKUP(N1027,'[1]Price List'!$A$1:$K$104,5,0),IF(AF1027='[1]Price List'!$F$1,VLOOKUP(N1027,'[1]Price List'!$A$1:$K$104,6,0),IF(AF1027='[1]Price List'!$G$1,VLOOKUP(N1027,'[1]Price List'!$A$1:$K$104,7,0),IF(AF1027='[1]Price List'!$H$1,VLOOKUP(N1027,'[1]Price List'!$A$1:$K$104,8,0),IF(AF1027='[1]Price List'!$I$1,VLOOKUP(N1027,'[1]Price List'!$A$1:$K$104,9,0),IF(AF1027='[1]Price List'!$J$1,VLOOKUP(N1027,'[1]Price List'!$A$1:$K$104,10,0),IF(AF1027='[1]Price List'!$K$1,VLOOKUP(N1027,'[1]Price List'!$A$1:$K$104,11,0))))))))))))+(IF(AF1027='[1]Price List'!$B$1,VLOOKUP(O1027,'[1]Price List'!$A$1:$K$104,2,0),IF(AF1027='[1]Price List'!$C$1,VLOOKUP(O1027,'[1]Price List'!$A$1:$K$104,3,0),IF(AF1027='[1]Price List'!$D$1,VLOOKUP(O1027,'[1]Price List'!$A$1:$K$104,4,0),IF(AF1027='[1]Price List'!$E$1,VLOOKUP(O1027,'[1]Price List'!$A$1:$K$104,5,0),IF(AF1027='[1]Price List'!$F$1,VLOOKUP(O1027,'[1]Price List'!$A$1:$K$104,6,0),IF(AF1027='[1]Price List'!$G$1,VLOOKUP(O1027,'[1]Price List'!$A$1:$K$104,7,0),IF(AF1027='[1]Price List'!$H$1,VLOOKUP(O1027,'[1]Price List'!$A$1:$K$104,8,0),IF(AF1027='[1]Price List'!$I$1,VLOOKUP(O1027,'[1]Price List'!$A$1:$K$104,9,0),IF(AF1027='[1]Price List'!$J$1,VLOOKUP(O1027,'[1]Price List'!$A$1:$K$104,10,0),IF(AF1027='[1]Price List'!$K$1,VLOOKUP(O1027,'[1]Price List'!$A$1:$K$104,11,0))))))))))))+(IF(AF1027='[1]Price List'!$B$1,VLOOKUP(P1027,'[1]Price List'!$A$1:$K$104,2,0),IF(AF1027='[1]Price List'!$C$1,VLOOKUP(P1027,'[1]Price List'!$A$1:$K$104,3,0),IF(AF1027='[1]Price List'!$D$1,VLOOKUP(P1027,'[1]Price List'!$A$1:$K$104,4,0),IF(AF1027='[1]Price List'!$E$1,VLOOKUP(P1027,'[1]Price List'!$A$1:$K$104,5,0),IF(AF1027='[1]Price List'!$F$1,VLOOKUP(P1027,'[1]Price List'!$A$1:$K$104,6,0),IF(AF1027='[1]Price List'!$G$1,VLOOKUP(P1027,'[1]Price List'!$A$1:$K$104,7,0),IF(AF1027='[1]Price List'!$H$1,VLOOKUP(P1027,'[1]Price List'!$A$1:$K$104,8,0),IF(AF1027='[1]Price List'!$I$1,VLOOKUP(P1027,'[1]Price List'!$A$1:$K$104,9,0),IF(AF1027='[1]Price List'!$J$1,VLOOKUP(P1027,'[1]Price List'!$A$1:$K$104,10,0),IF(AF1027='[1]Price List'!$K$1,VLOOKUP(P1027,'[1]Price List'!$A$1:$K$104,11,0))))))))))))</f>
        <v>250000</v>
      </c>
      <c r="R1027" s="103"/>
      <c r="S1027" s="127"/>
      <c r="T1027" s="127"/>
      <c r="U1027" s="542">
        <v>41966</v>
      </c>
      <c r="V1027" s="523">
        <f t="shared" si="241"/>
        <v>108</v>
      </c>
      <c r="W1027" s="127"/>
      <c r="X1027" s="141" t="s">
        <v>12360</v>
      </c>
      <c r="Y1027" s="424" t="s">
        <v>12361</v>
      </c>
      <c r="Z1027" s="126" t="s">
        <v>627</v>
      </c>
      <c r="AA1027" s="127"/>
      <c r="AB1027" s="126" t="s">
        <v>635</v>
      </c>
      <c r="AC1027" s="127"/>
      <c r="AD1027" s="127"/>
      <c r="AE1027" s="127"/>
      <c r="AF1027" s="126" t="s">
        <v>477</v>
      </c>
      <c r="AG1027" s="126" t="s">
        <v>5391</v>
      </c>
      <c r="AH1027" s="543"/>
      <c r="AI1027" s="543"/>
      <c r="AJ1027" s="126"/>
      <c r="AK1027" s="126"/>
      <c r="AL1027" s="126"/>
      <c r="AM1027" s="126"/>
      <c r="AN1027" s="542"/>
      <c r="AO1027" s="544"/>
      <c r="AP1027" s="126"/>
      <c r="AQ1027" s="525"/>
      <c r="AR1027" s="525"/>
      <c r="AS1027" s="126"/>
      <c r="AT1027" s="247" t="s">
        <v>10883</v>
      </c>
      <c r="AU1027" s="594">
        <v>42226</v>
      </c>
      <c r="AV1027" s="544">
        <v>42249</v>
      </c>
      <c r="AX1027" s="126" t="s">
        <v>10884</v>
      </c>
      <c r="AY1027" s="126"/>
      <c r="AZ1027" s="542">
        <v>42251</v>
      </c>
      <c r="BA1027" s="120">
        <v>42268</v>
      </c>
      <c r="BB1027" s="121"/>
      <c r="BC1027" s="522">
        <f>F1027</f>
        <v>250000</v>
      </c>
      <c r="BD1027" s="121"/>
      <c r="BE1027" s="516">
        <f t="shared" si="247"/>
        <v>250000</v>
      </c>
      <c r="BF1027" s="122">
        <v>42269</v>
      </c>
      <c r="BG1027" s="141" t="s">
        <v>116</v>
      </c>
      <c r="BH1027" s="126" t="s">
        <v>14649</v>
      </c>
      <c r="BI1027" s="544">
        <v>42270</v>
      </c>
      <c r="BJ1027" s="546">
        <v>42292</v>
      </c>
      <c r="BK1027" s="526" t="s">
        <v>167</v>
      </c>
      <c r="BL1027" s="534">
        <f t="shared" si="245"/>
        <v>250000</v>
      </c>
      <c r="BM1027" t="s">
        <v>8620</v>
      </c>
      <c r="BN1027" t="s">
        <v>8536</v>
      </c>
      <c r="BO1027" t="s">
        <v>776</v>
      </c>
      <c r="BQ1027" t="str">
        <f t="shared" si="234"/>
        <v>Indosat</v>
      </c>
      <c r="BR1027" t="str">
        <f t="shared" si="235"/>
        <v>HK-14-2226</v>
      </c>
      <c r="BS1027" s="91">
        <f t="shared" si="236"/>
        <v>2014</v>
      </c>
      <c r="BT1027">
        <f t="shared" si="244"/>
        <v>42251</v>
      </c>
      <c r="BU1027" s="91">
        <f t="shared" si="244"/>
        <v>42268</v>
      </c>
      <c r="BW1027" t="str">
        <f t="shared" si="237"/>
        <v>Site : GUNUNG SALAK ENDAH - 03CBN208</v>
      </c>
      <c r="BX1027" t="str">
        <f t="shared" si="238"/>
        <v>Tipe Tower : SST</v>
      </c>
      <c r="BY1027">
        <f t="shared" si="239"/>
        <v>4800083168</v>
      </c>
      <c r="BZ1027" s="92" t="str">
        <f t="shared" si="239"/>
        <v>BoQ Verification</v>
      </c>
      <c r="CD1027" s="531"/>
    </row>
    <row r="1028" spans="2:82" ht="15" customHeight="1" x14ac:dyDescent="0.25">
      <c r="B1028" s="103">
        <f t="shared" si="242"/>
        <v>879</v>
      </c>
      <c r="C1028" s="126" t="s">
        <v>12363</v>
      </c>
      <c r="D1028" s="126">
        <v>4800083168</v>
      </c>
      <c r="E1028" s="121" t="s">
        <v>627</v>
      </c>
      <c r="F1028" s="522">
        <v>250000</v>
      </c>
      <c r="G1028" s="127">
        <v>8</v>
      </c>
      <c r="H1028" s="103">
        <v>2014</v>
      </c>
      <c r="I1028" s="128">
        <v>41858</v>
      </c>
      <c r="J1028" s="128"/>
      <c r="K1028" s="127" t="s">
        <v>628</v>
      </c>
      <c r="L1028" s="126" t="s">
        <v>628</v>
      </c>
      <c r="M1028" s="141" t="s">
        <v>628</v>
      </c>
      <c r="N1028" s="142" t="s">
        <v>631</v>
      </c>
      <c r="O1028" s="127" t="s">
        <v>98</v>
      </c>
      <c r="P1028" s="127" t="s">
        <v>98</v>
      </c>
      <c r="Q1028" s="100">
        <f>(IF(AF1028='[1]Price List'!$B$1,VLOOKUP(N1028,'[1]Price List'!$A$1:$K$104,2,0),IF(AF1028='[1]Price List'!$C$1,VLOOKUP(N1028,'[1]Price List'!$A$1:$K$104,3,0),IF(AF1028='[1]Price List'!$D$1,VLOOKUP(N1028,'[1]Price List'!$A$1:$K$104,4,0),IF(AF1028='[1]Price List'!$E$1,VLOOKUP(N1028,'[1]Price List'!$A$1:$K$104,5,0),IF(AF1028='[1]Price List'!$F$1,VLOOKUP(N1028,'[1]Price List'!$A$1:$K$104,6,0),IF(AF1028='[1]Price List'!$G$1,VLOOKUP(N1028,'[1]Price List'!$A$1:$K$104,7,0),IF(AF1028='[1]Price List'!$H$1,VLOOKUP(N1028,'[1]Price List'!$A$1:$K$104,8,0),IF(AF1028='[1]Price List'!$I$1,VLOOKUP(N1028,'[1]Price List'!$A$1:$K$104,9,0),IF(AF1028='[1]Price List'!$J$1,VLOOKUP(N1028,'[1]Price List'!$A$1:$K$104,10,0),IF(AF1028='[1]Price List'!$K$1,VLOOKUP(N1028,'[1]Price List'!$A$1:$K$104,11,0))))))))))))+(IF(AF1028='[1]Price List'!$B$1,VLOOKUP(O1028,'[1]Price List'!$A$1:$K$104,2,0),IF(AF1028='[1]Price List'!$C$1,VLOOKUP(O1028,'[1]Price List'!$A$1:$K$104,3,0),IF(AF1028='[1]Price List'!$D$1,VLOOKUP(O1028,'[1]Price List'!$A$1:$K$104,4,0),IF(AF1028='[1]Price List'!$E$1,VLOOKUP(O1028,'[1]Price List'!$A$1:$K$104,5,0),IF(AF1028='[1]Price List'!$F$1,VLOOKUP(O1028,'[1]Price List'!$A$1:$K$104,6,0),IF(AF1028='[1]Price List'!$G$1,VLOOKUP(O1028,'[1]Price List'!$A$1:$K$104,7,0),IF(AF1028='[1]Price List'!$H$1,VLOOKUP(O1028,'[1]Price List'!$A$1:$K$104,8,0),IF(AF1028='[1]Price List'!$I$1,VLOOKUP(O1028,'[1]Price List'!$A$1:$K$104,9,0),IF(AF1028='[1]Price List'!$J$1,VLOOKUP(O1028,'[1]Price List'!$A$1:$K$104,10,0),IF(AF1028='[1]Price List'!$K$1,VLOOKUP(O1028,'[1]Price List'!$A$1:$K$104,11,0))))))))))))+(IF(AF1028='[1]Price List'!$B$1,VLOOKUP(P1028,'[1]Price List'!$A$1:$K$104,2,0),IF(AF1028='[1]Price List'!$C$1,VLOOKUP(P1028,'[1]Price List'!$A$1:$K$104,3,0),IF(AF1028='[1]Price List'!$D$1,VLOOKUP(P1028,'[1]Price List'!$A$1:$K$104,4,0),IF(AF1028='[1]Price List'!$E$1,VLOOKUP(P1028,'[1]Price List'!$A$1:$K$104,5,0),IF(AF1028='[1]Price List'!$F$1,VLOOKUP(P1028,'[1]Price List'!$A$1:$K$104,6,0),IF(AF1028='[1]Price List'!$G$1,VLOOKUP(P1028,'[1]Price List'!$A$1:$K$104,7,0),IF(AF1028='[1]Price List'!$H$1,VLOOKUP(P1028,'[1]Price List'!$A$1:$K$104,8,0),IF(AF1028='[1]Price List'!$I$1,VLOOKUP(P1028,'[1]Price List'!$A$1:$K$104,9,0),IF(AF1028='[1]Price List'!$J$1,VLOOKUP(P1028,'[1]Price List'!$A$1:$K$104,10,0),IF(AF1028='[1]Price List'!$K$1,VLOOKUP(P1028,'[1]Price List'!$A$1:$K$104,11,0))))))))))))</f>
        <v>250000</v>
      </c>
      <c r="R1028" s="103"/>
      <c r="S1028" s="127"/>
      <c r="T1028" s="127"/>
      <c r="U1028" s="120">
        <v>41966</v>
      </c>
      <c r="V1028" s="523">
        <f t="shared" si="241"/>
        <v>108</v>
      </c>
      <c r="W1028" s="127"/>
      <c r="X1028" s="141" t="s">
        <v>12364</v>
      </c>
      <c r="Y1028" s="424" t="s">
        <v>12365</v>
      </c>
      <c r="Z1028" s="126" t="s">
        <v>627</v>
      </c>
      <c r="AA1028" s="103"/>
      <c r="AB1028" s="126" t="s">
        <v>635</v>
      </c>
      <c r="AC1028" s="103"/>
      <c r="AD1028" s="103"/>
      <c r="AE1028" s="103"/>
      <c r="AF1028" s="121" t="s">
        <v>477</v>
      </c>
      <c r="AG1028" s="126" t="s">
        <v>12366</v>
      </c>
      <c r="AH1028" s="524"/>
      <c r="AI1028" s="524"/>
      <c r="AJ1028" s="121"/>
      <c r="AK1028" s="121"/>
      <c r="AL1028" s="121"/>
      <c r="AM1028" s="120"/>
      <c r="AN1028" s="120"/>
      <c r="AO1028" s="120"/>
      <c r="AP1028" s="121"/>
      <c r="AQ1028" s="525"/>
      <c r="AR1028" s="525">
        <f t="shared" ref="AR1028:AR1037" ca="1" si="248">IF(AN1028="",TODAY()-AM1028,0)</f>
        <v>42347</v>
      </c>
      <c r="AS1028" s="121"/>
      <c r="AT1028" s="247" t="s">
        <v>10883</v>
      </c>
      <c r="AU1028" s="594">
        <v>42226</v>
      </c>
      <c r="AV1028" s="122">
        <v>42249</v>
      </c>
      <c r="AX1028" s="121" t="s">
        <v>10884</v>
      </c>
      <c r="AY1028" s="126"/>
      <c r="AZ1028" s="542">
        <v>42251</v>
      </c>
      <c r="BA1028" s="120">
        <v>42268</v>
      </c>
      <c r="BB1028" s="121"/>
      <c r="BC1028" s="522">
        <f>F1028</f>
        <v>250000</v>
      </c>
      <c r="BD1028" s="121"/>
      <c r="BE1028" s="516">
        <f t="shared" si="247"/>
        <v>250000</v>
      </c>
      <c r="BF1028" s="122">
        <v>42269</v>
      </c>
      <c r="BG1028" s="141" t="s">
        <v>116</v>
      </c>
      <c r="BH1028" s="121" t="s">
        <v>14649</v>
      </c>
      <c r="BI1028" s="122">
        <v>42270</v>
      </c>
      <c r="BJ1028" s="190">
        <v>42292</v>
      </c>
      <c r="BK1028" s="526" t="s">
        <v>167</v>
      </c>
      <c r="BL1028" s="534">
        <f t="shared" si="245"/>
        <v>250000</v>
      </c>
      <c r="BQ1028" t="str">
        <f t="shared" si="234"/>
        <v>Indosat</v>
      </c>
      <c r="BR1028" t="str">
        <f t="shared" si="235"/>
        <v>HK-14-2227</v>
      </c>
      <c r="BS1028" s="91">
        <f t="shared" si="236"/>
        <v>2014</v>
      </c>
      <c r="BT1028">
        <f t="shared" si="244"/>
        <v>42251</v>
      </c>
      <c r="BU1028" s="91">
        <f t="shared" si="244"/>
        <v>42268</v>
      </c>
      <c r="BW1028" t="str">
        <f t="shared" si="237"/>
        <v>Site : DUKUH ZAMRUD - 03BKS033</v>
      </c>
      <c r="BX1028" t="str">
        <f t="shared" si="238"/>
        <v>Tipe Tower : SST</v>
      </c>
      <c r="BY1028">
        <f t="shared" si="239"/>
        <v>4800083168</v>
      </c>
      <c r="BZ1028" s="92" t="str">
        <f t="shared" si="239"/>
        <v>BoQ Verification</v>
      </c>
      <c r="CD1028" s="531"/>
    </row>
    <row r="1029" spans="2:82" ht="15" customHeight="1" x14ac:dyDescent="0.25">
      <c r="B1029" s="103">
        <f t="shared" si="242"/>
        <v>880</v>
      </c>
      <c r="C1029" s="126" t="s">
        <v>12367</v>
      </c>
      <c r="D1029" s="126">
        <v>4800083168</v>
      </c>
      <c r="E1029" s="121" t="s">
        <v>627</v>
      </c>
      <c r="F1029" s="522">
        <v>250000</v>
      </c>
      <c r="G1029" s="127">
        <v>8</v>
      </c>
      <c r="H1029" s="103">
        <v>2014</v>
      </c>
      <c r="I1029" s="128">
        <v>41858</v>
      </c>
      <c r="J1029" s="128"/>
      <c r="K1029" s="127" t="s">
        <v>628</v>
      </c>
      <c r="L1029" s="126" t="s">
        <v>628</v>
      </c>
      <c r="M1029" s="141" t="s">
        <v>628</v>
      </c>
      <c r="N1029" s="142" t="s">
        <v>631</v>
      </c>
      <c r="O1029" s="127" t="s">
        <v>98</v>
      </c>
      <c r="P1029" s="127" t="s">
        <v>98</v>
      </c>
      <c r="Q1029" s="100">
        <f>(IF(AF1029='[1]Price List'!$B$1,VLOOKUP(N1029,'[1]Price List'!$A$1:$K$104,2,0),IF(AF1029='[1]Price List'!$C$1,VLOOKUP(N1029,'[1]Price List'!$A$1:$K$104,3,0),IF(AF1029='[1]Price List'!$D$1,VLOOKUP(N1029,'[1]Price List'!$A$1:$K$104,4,0),IF(AF1029='[1]Price List'!$E$1,VLOOKUP(N1029,'[1]Price List'!$A$1:$K$104,5,0),IF(AF1029='[1]Price List'!$F$1,VLOOKUP(N1029,'[1]Price List'!$A$1:$K$104,6,0),IF(AF1029='[1]Price List'!$G$1,VLOOKUP(N1029,'[1]Price List'!$A$1:$K$104,7,0),IF(AF1029='[1]Price List'!$H$1,VLOOKUP(N1029,'[1]Price List'!$A$1:$K$104,8,0),IF(AF1029='[1]Price List'!$I$1,VLOOKUP(N1029,'[1]Price List'!$A$1:$K$104,9,0),IF(AF1029='[1]Price List'!$J$1,VLOOKUP(N1029,'[1]Price List'!$A$1:$K$104,10,0),IF(AF1029='[1]Price List'!$K$1,VLOOKUP(N1029,'[1]Price List'!$A$1:$K$104,11,0))))))))))))+(IF(AF1029='[1]Price List'!$B$1,VLOOKUP(O1029,'[1]Price List'!$A$1:$K$104,2,0),IF(AF1029='[1]Price List'!$C$1,VLOOKUP(O1029,'[1]Price List'!$A$1:$K$104,3,0),IF(AF1029='[1]Price List'!$D$1,VLOOKUP(O1029,'[1]Price List'!$A$1:$K$104,4,0),IF(AF1029='[1]Price List'!$E$1,VLOOKUP(O1029,'[1]Price List'!$A$1:$K$104,5,0),IF(AF1029='[1]Price List'!$F$1,VLOOKUP(O1029,'[1]Price List'!$A$1:$K$104,6,0),IF(AF1029='[1]Price List'!$G$1,VLOOKUP(O1029,'[1]Price List'!$A$1:$K$104,7,0),IF(AF1029='[1]Price List'!$H$1,VLOOKUP(O1029,'[1]Price List'!$A$1:$K$104,8,0),IF(AF1029='[1]Price List'!$I$1,VLOOKUP(O1029,'[1]Price List'!$A$1:$K$104,9,0),IF(AF1029='[1]Price List'!$J$1,VLOOKUP(O1029,'[1]Price List'!$A$1:$K$104,10,0),IF(AF1029='[1]Price List'!$K$1,VLOOKUP(O1029,'[1]Price List'!$A$1:$K$104,11,0))))))))))))+(IF(AF1029='[1]Price List'!$B$1,VLOOKUP(P1029,'[1]Price List'!$A$1:$K$104,2,0),IF(AF1029='[1]Price List'!$C$1,VLOOKUP(P1029,'[1]Price List'!$A$1:$K$104,3,0),IF(AF1029='[1]Price List'!$D$1,VLOOKUP(P1029,'[1]Price List'!$A$1:$K$104,4,0),IF(AF1029='[1]Price List'!$E$1,VLOOKUP(P1029,'[1]Price List'!$A$1:$K$104,5,0),IF(AF1029='[1]Price List'!$F$1,VLOOKUP(P1029,'[1]Price List'!$A$1:$K$104,6,0),IF(AF1029='[1]Price List'!$G$1,VLOOKUP(P1029,'[1]Price List'!$A$1:$K$104,7,0),IF(AF1029='[1]Price List'!$H$1,VLOOKUP(P1029,'[1]Price List'!$A$1:$K$104,8,0),IF(AF1029='[1]Price List'!$I$1,VLOOKUP(P1029,'[1]Price List'!$A$1:$K$104,9,0),IF(AF1029='[1]Price List'!$J$1,VLOOKUP(P1029,'[1]Price List'!$A$1:$K$104,10,0),IF(AF1029='[1]Price List'!$K$1,VLOOKUP(P1029,'[1]Price List'!$A$1:$K$104,11,0))))))))))))</f>
        <v>250000</v>
      </c>
      <c r="R1029" s="103"/>
      <c r="S1029" s="127"/>
      <c r="T1029" s="127"/>
      <c r="U1029" s="120">
        <v>41966</v>
      </c>
      <c r="V1029" s="523">
        <f t="shared" si="241"/>
        <v>108</v>
      </c>
      <c r="W1029" s="127"/>
      <c r="X1029" s="141" t="s">
        <v>12368</v>
      </c>
      <c r="Y1029" s="424" t="s">
        <v>12369</v>
      </c>
      <c r="Z1029" s="126" t="s">
        <v>627</v>
      </c>
      <c r="AA1029" s="103"/>
      <c r="AB1029" s="126" t="s">
        <v>635</v>
      </c>
      <c r="AC1029" s="103"/>
      <c r="AD1029" s="103"/>
      <c r="AE1029" s="103"/>
      <c r="AF1029" s="121" t="s">
        <v>477</v>
      </c>
      <c r="AG1029" s="126" t="s">
        <v>12370</v>
      </c>
      <c r="AH1029" s="524"/>
      <c r="AI1029" s="524"/>
      <c r="AJ1029" s="121"/>
      <c r="AK1029" s="121"/>
      <c r="AL1029" s="121"/>
      <c r="AM1029" s="120"/>
      <c r="AN1029" s="120"/>
      <c r="AO1029" s="120"/>
      <c r="AP1029" s="121"/>
      <c r="AQ1029" s="525"/>
      <c r="AR1029" s="525">
        <f t="shared" ca="1" si="248"/>
        <v>42347</v>
      </c>
      <c r="AS1029" s="121"/>
      <c r="AT1029" s="247" t="s">
        <v>12371</v>
      </c>
      <c r="AU1029" s="594">
        <v>42226</v>
      </c>
      <c r="AV1029" s="122">
        <v>42249</v>
      </c>
      <c r="AX1029" s="121" t="s">
        <v>12372</v>
      </c>
      <c r="AZ1029" s="256">
        <v>42251</v>
      </c>
      <c r="BA1029" s="120">
        <v>42268</v>
      </c>
      <c r="BB1029" s="121"/>
      <c r="BC1029" s="522">
        <f t="shared" si="243"/>
        <v>250000</v>
      </c>
      <c r="BD1029" s="121"/>
      <c r="BE1029" s="516">
        <f t="shared" si="247"/>
        <v>250000</v>
      </c>
      <c r="BF1029" s="122">
        <v>42269</v>
      </c>
      <c r="BG1029" s="141" t="s">
        <v>116</v>
      </c>
      <c r="BH1029" s="126" t="s">
        <v>14649</v>
      </c>
      <c r="BI1029" s="122">
        <v>42270</v>
      </c>
      <c r="BJ1029" s="190">
        <v>42292</v>
      </c>
      <c r="BK1029" s="526" t="s">
        <v>167</v>
      </c>
      <c r="BL1029" s="534">
        <f t="shared" si="245"/>
        <v>250000</v>
      </c>
      <c r="BQ1029" t="str">
        <f t="shared" ref="BQ1029:BQ1092" si="249">+K1029</f>
        <v>Indosat</v>
      </c>
      <c r="BR1029" t="str">
        <f t="shared" ref="BR1029:BR1092" si="250">+C1029</f>
        <v>HK-14-2228</v>
      </c>
      <c r="BS1029" s="91">
        <f t="shared" ref="BS1029:BS1092" si="251">+H1029</f>
        <v>2014</v>
      </c>
      <c r="BT1029">
        <f t="shared" si="244"/>
        <v>42251</v>
      </c>
      <c r="BU1029" s="91">
        <f t="shared" si="244"/>
        <v>42268</v>
      </c>
      <c r="BW1029" t="str">
        <f t="shared" ref="BW1029:BW1092" si="252">"Site : "&amp;Y1029&amp;" - "&amp;X1029</f>
        <v>Site : PONDOK_UNGU_PERMAI - 03BKS071</v>
      </c>
      <c r="BX1029" t="str">
        <f t="shared" ref="BX1029:BX1092" si="253">"Tipe Tower : "&amp;AB1029</f>
        <v>Tipe Tower : SST</v>
      </c>
      <c r="BY1029">
        <f t="shared" ref="BY1029:BZ1092" si="254">+D1029</f>
        <v>4800083168</v>
      </c>
      <c r="BZ1029" s="92" t="str">
        <f t="shared" si="254"/>
        <v>BoQ Verification</v>
      </c>
      <c r="CD1029" s="531"/>
    </row>
    <row r="1030" spans="2:82" ht="15" customHeight="1" x14ac:dyDescent="0.25">
      <c r="B1030" s="103">
        <f t="shared" si="242"/>
        <v>881</v>
      </c>
      <c r="C1030" s="126" t="s">
        <v>12373</v>
      </c>
      <c r="D1030" s="126">
        <v>4800083168</v>
      </c>
      <c r="E1030" s="121" t="s">
        <v>627</v>
      </c>
      <c r="F1030" s="522">
        <v>250000</v>
      </c>
      <c r="G1030" s="127">
        <v>8</v>
      </c>
      <c r="H1030" s="103">
        <v>2014</v>
      </c>
      <c r="I1030" s="128">
        <v>41858</v>
      </c>
      <c r="J1030" s="128"/>
      <c r="K1030" s="127" t="s">
        <v>628</v>
      </c>
      <c r="L1030" s="126" t="s">
        <v>628</v>
      </c>
      <c r="M1030" s="141" t="s">
        <v>628</v>
      </c>
      <c r="N1030" s="142" t="s">
        <v>631</v>
      </c>
      <c r="O1030" s="127" t="s">
        <v>98</v>
      </c>
      <c r="P1030" s="127" t="s">
        <v>98</v>
      </c>
      <c r="Q1030" s="100">
        <f>(IF(AF1030='[1]Price List'!$B$1,VLOOKUP(N1030,'[1]Price List'!$A$1:$K$104,2,0),IF(AF1030='[1]Price List'!$C$1,VLOOKUP(N1030,'[1]Price List'!$A$1:$K$104,3,0),IF(AF1030='[1]Price List'!$D$1,VLOOKUP(N1030,'[1]Price List'!$A$1:$K$104,4,0),IF(AF1030='[1]Price List'!$E$1,VLOOKUP(N1030,'[1]Price List'!$A$1:$K$104,5,0),IF(AF1030='[1]Price List'!$F$1,VLOOKUP(N1030,'[1]Price List'!$A$1:$K$104,6,0),IF(AF1030='[1]Price List'!$G$1,VLOOKUP(N1030,'[1]Price List'!$A$1:$K$104,7,0),IF(AF1030='[1]Price List'!$H$1,VLOOKUP(N1030,'[1]Price List'!$A$1:$K$104,8,0),IF(AF1030='[1]Price List'!$I$1,VLOOKUP(N1030,'[1]Price List'!$A$1:$K$104,9,0),IF(AF1030='[1]Price List'!$J$1,VLOOKUP(N1030,'[1]Price List'!$A$1:$K$104,10,0),IF(AF1030='[1]Price List'!$K$1,VLOOKUP(N1030,'[1]Price List'!$A$1:$K$104,11,0))))))))))))+(IF(AF1030='[1]Price List'!$B$1,VLOOKUP(O1030,'[1]Price List'!$A$1:$K$104,2,0),IF(AF1030='[1]Price List'!$C$1,VLOOKUP(O1030,'[1]Price List'!$A$1:$K$104,3,0),IF(AF1030='[1]Price List'!$D$1,VLOOKUP(O1030,'[1]Price List'!$A$1:$K$104,4,0),IF(AF1030='[1]Price List'!$E$1,VLOOKUP(O1030,'[1]Price List'!$A$1:$K$104,5,0),IF(AF1030='[1]Price List'!$F$1,VLOOKUP(O1030,'[1]Price List'!$A$1:$K$104,6,0),IF(AF1030='[1]Price List'!$G$1,VLOOKUP(O1030,'[1]Price List'!$A$1:$K$104,7,0),IF(AF1030='[1]Price List'!$H$1,VLOOKUP(O1030,'[1]Price List'!$A$1:$K$104,8,0),IF(AF1030='[1]Price List'!$I$1,VLOOKUP(O1030,'[1]Price List'!$A$1:$K$104,9,0),IF(AF1030='[1]Price List'!$J$1,VLOOKUP(O1030,'[1]Price List'!$A$1:$K$104,10,0),IF(AF1030='[1]Price List'!$K$1,VLOOKUP(O1030,'[1]Price List'!$A$1:$K$104,11,0))))))))))))+(IF(AF1030='[1]Price List'!$B$1,VLOOKUP(P1030,'[1]Price List'!$A$1:$K$104,2,0),IF(AF1030='[1]Price List'!$C$1,VLOOKUP(P1030,'[1]Price List'!$A$1:$K$104,3,0),IF(AF1030='[1]Price List'!$D$1,VLOOKUP(P1030,'[1]Price List'!$A$1:$K$104,4,0),IF(AF1030='[1]Price List'!$E$1,VLOOKUP(P1030,'[1]Price List'!$A$1:$K$104,5,0),IF(AF1030='[1]Price List'!$F$1,VLOOKUP(P1030,'[1]Price List'!$A$1:$K$104,6,0),IF(AF1030='[1]Price List'!$G$1,VLOOKUP(P1030,'[1]Price List'!$A$1:$K$104,7,0),IF(AF1030='[1]Price List'!$H$1,VLOOKUP(P1030,'[1]Price List'!$A$1:$K$104,8,0),IF(AF1030='[1]Price List'!$I$1,VLOOKUP(P1030,'[1]Price List'!$A$1:$K$104,9,0),IF(AF1030='[1]Price List'!$J$1,VLOOKUP(P1030,'[1]Price List'!$A$1:$K$104,10,0),IF(AF1030='[1]Price List'!$K$1,VLOOKUP(P1030,'[1]Price List'!$A$1:$K$104,11,0))))))))))))</f>
        <v>250000</v>
      </c>
      <c r="R1030" s="103"/>
      <c r="S1030" s="127"/>
      <c r="T1030" s="127"/>
      <c r="U1030" s="120">
        <v>41966</v>
      </c>
      <c r="V1030" s="523">
        <f t="shared" si="241"/>
        <v>108</v>
      </c>
      <c r="W1030" s="127"/>
      <c r="X1030" s="141" t="s">
        <v>12374</v>
      </c>
      <c r="Y1030" s="424" t="s">
        <v>12375</v>
      </c>
      <c r="Z1030" s="126" t="s">
        <v>627</v>
      </c>
      <c r="AA1030" s="103"/>
      <c r="AB1030" s="126" t="s">
        <v>635</v>
      </c>
      <c r="AC1030" s="103"/>
      <c r="AD1030" s="103"/>
      <c r="AE1030" s="103"/>
      <c r="AF1030" s="121" t="s">
        <v>477</v>
      </c>
      <c r="AG1030" s="126" t="s">
        <v>12376</v>
      </c>
      <c r="AH1030" s="524"/>
      <c r="AI1030" s="524"/>
      <c r="AJ1030" s="121"/>
      <c r="AK1030" s="121"/>
      <c r="AL1030" s="121"/>
      <c r="AM1030" s="120"/>
      <c r="AN1030" s="120"/>
      <c r="AO1030" s="120"/>
      <c r="AP1030" s="121"/>
      <c r="AQ1030" s="525"/>
      <c r="AR1030" s="525">
        <f t="shared" ca="1" si="248"/>
        <v>42347</v>
      </c>
      <c r="AS1030" s="121"/>
      <c r="AT1030" s="247" t="s">
        <v>10883</v>
      </c>
      <c r="AU1030" s="594">
        <v>42226</v>
      </c>
      <c r="AV1030" s="122">
        <v>42249</v>
      </c>
      <c r="AX1030" s="121" t="s">
        <v>10884</v>
      </c>
      <c r="AY1030" s="126"/>
      <c r="AZ1030" s="542">
        <v>42251</v>
      </c>
      <c r="BA1030" s="120">
        <v>42268</v>
      </c>
      <c r="BB1030" s="121"/>
      <c r="BC1030" s="522">
        <f>F1030</f>
        <v>250000</v>
      </c>
      <c r="BD1030" s="121"/>
      <c r="BE1030" s="516">
        <f t="shared" si="247"/>
        <v>250000</v>
      </c>
      <c r="BF1030" s="122">
        <v>42269</v>
      </c>
      <c r="BG1030" s="141" t="s">
        <v>116</v>
      </c>
      <c r="BH1030" s="121" t="s">
        <v>14649</v>
      </c>
      <c r="BI1030" s="122">
        <v>42270</v>
      </c>
      <c r="BJ1030" s="190">
        <v>42292</v>
      </c>
      <c r="BK1030" s="526" t="s">
        <v>167</v>
      </c>
      <c r="BL1030" s="534">
        <f t="shared" si="245"/>
        <v>250000</v>
      </c>
      <c r="BQ1030" t="str">
        <f t="shared" si="249"/>
        <v>Indosat</v>
      </c>
      <c r="BR1030" t="str">
        <f t="shared" si="250"/>
        <v>HK-14-2229</v>
      </c>
      <c r="BS1030" s="91">
        <f t="shared" si="251"/>
        <v>2014</v>
      </c>
      <c r="BT1030">
        <f t="shared" si="244"/>
        <v>42251</v>
      </c>
      <c r="BU1030" s="91">
        <f t="shared" si="244"/>
        <v>42268</v>
      </c>
      <c r="BW1030" t="str">
        <f t="shared" si="252"/>
        <v>Site : KAMPUNGPULO - 03CKR230</v>
      </c>
      <c r="BX1030" t="str">
        <f t="shared" si="253"/>
        <v>Tipe Tower : SST</v>
      </c>
      <c r="BY1030">
        <f t="shared" si="254"/>
        <v>4800083168</v>
      </c>
      <c r="BZ1030" s="92" t="str">
        <f t="shared" si="254"/>
        <v>BoQ Verification</v>
      </c>
      <c r="CD1030" s="531"/>
    </row>
    <row r="1031" spans="2:82" ht="15" customHeight="1" x14ac:dyDescent="0.25">
      <c r="B1031" s="103">
        <f t="shared" si="242"/>
        <v>882</v>
      </c>
      <c r="C1031" s="126" t="s">
        <v>12377</v>
      </c>
      <c r="D1031" s="126">
        <v>4800083168</v>
      </c>
      <c r="E1031" s="121" t="s">
        <v>627</v>
      </c>
      <c r="F1031" s="522">
        <v>250000</v>
      </c>
      <c r="G1031" s="127">
        <v>8</v>
      </c>
      <c r="H1031" s="103">
        <v>2014</v>
      </c>
      <c r="I1031" s="128">
        <v>41858</v>
      </c>
      <c r="J1031" s="128"/>
      <c r="K1031" s="127" t="s">
        <v>628</v>
      </c>
      <c r="L1031" s="126" t="s">
        <v>628</v>
      </c>
      <c r="M1031" s="141" t="s">
        <v>628</v>
      </c>
      <c r="N1031" s="142" t="s">
        <v>631</v>
      </c>
      <c r="O1031" s="127" t="s">
        <v>98</v>
      </c>
      <c r="P1031" s="127" t="s">
        <v>98</v>
      </c>
      <c r="Q1031" s="100">
        <f>(IF(AF1031='[1]Price List'!$B$1,VLOOKUP(N1031,'[1]Price List'!$A$1:$K$104,2,0),IF(AF1031='[1]Price List'!$C$1,VLOOKUP(N1031,'[1]Price List'!$A$1:$K$104,3,0),IF(AF1031='[1]Price List'!$D$1,VLOOKUP(N1031,'[1]Price List'!$A$1:$K$104,4,0),IF(AF1031='[1]Price List'!$E$1,VLOOKUP(N1031,'[1]Price List'!$A$1:$K$104,5,0),IF(AF1031='[1]Price List'!$F$1,VLOOKUP(N1031,'[1]Price List'!$A$1:$K$104,6,0),IF(AF1031='[1]Price List'!$G$1,VLOOKUP(N1031,'[1]Price List'!$A$1:$K$104,7,0),IF(AF1031='[1]Price List'!$H$1,VLOOKUP(N1031,'[1]Price List'!$A$1:$K$104,8,0),IF(AF1031='[1]Price List'!$I$1,VLOOKUP(N1031,'[1]Price List'!$A$1:$K$104,9,0),IF(AF1031='[1]Price List'!$J$1,VLOOKUP(N1031,'[1]Price List'!$A$1:$K$104,10,0),IF(AF1031='[1]Price List'!$K$1,VLOOKUP(N1031,'[1]Price List'!$A$1:$K$104,11,0))))))))))))+(IF(AF1031='[1]Price List'!$B$1,VLOOKUP(O1031,'[1]Price List'!$A$1:$K$104,2,0),IF(AF1031='[1]Price List'!$C$1,VLOOKUP(O1031,'[1]Price List'!$A$1:$K$104,3,0),IF(AF1031='[1]Price List'!$D$1,VLOOKUP(O1031,'[1]Price List'!$A$1:$K$104,4,0),IF(AF1031='[1]Price List'!$E$1,VLOOKUP(O1031,'[1]Price List'!$A$1:$K$104,5,0),IF(AF1031='[1]Price List'!$F$1,VLOOKUP(O1031,'[1]Price List'!$A$1:$K$104,6,0),IF(AF1031='[1]Price List'!$G$1,VLOOKUP(O1031,'[1]Price List'!$A$1:$K$104,7,0),IF(AF1031='[1]Price List'!$H$1,VLOOKUP(O1031,'[1]Price List'!$A$1:$K$104,8,0),IF(AF1031='[1]Price List'!$I$1,VLOOKUP(O1031,'[1]Price List'!$A$1:$K$104,9,0),IF(AF1031='[1]Price List'!$J$1,VLOOKUP(O1031,'[1]Price List'!$A$1:$K$104,10,0),IF(AF1031='[1]Price List'!$K$1,VLOOKUP(O1031,'[1]Price List'!$A$1:$K$104,11,0))))))))))))+(IF(AF1031='[1]Price List'!$B$1,VLOOKUP(P1031,'[1]Price List'!$A$1:$K$104,2,0),IF(AF1031='[1]Price List'!$C$1,VLOOKUP(P1031,'[1]Price List'!$A$1:$K$104,3,0),IF(AF1031='[1]Price List'!$D$1,VLOOKUP(P1031,'[1]Price List'!$A$1:$K$104,4,0),IF(AF1031='[1]Price List'!$E$1,VLOOKUP(P1031,'[1]Price List'!$A$1:$K$104,5,0),IF(AF1031='[1]Price List'!$F$1,VLOOKUP(P1031,'[1]Price List'!$A$1:$K$104,6,0),IF(AF1031='[1]Price List'!$G$1,VLOOKUP(P1031,'[1]Price List'!$A$1:$K$104,7,0),IF(AF1031='[1]Price List'!$H$1,VLOOKUP(P1031,'[1]Price List'!$A$1:$K$104,8,0),IF(AF1031='[1]Price List'!$I$1,VLOOKUP(P1031,'[1]Price List'!$A$1:$K$104,9,0),IF(AF1031='[1]Price List'!$J$1,VLOOKUP(P1031,'[1]Price List'!$A$1:$K$104,10,0),IF(AF1031='[1]Price List'!$K$1,VLOOKUP(P1031,'[1]Price List'!$A$1:$K$104,11,0))))))))))))</f>
        <v>250000</v>
      </c>
      <c r="R1031" s="103"/>
      <c r="S1031" s="127"/>
      <c r="T1031" s="127"/>
      <c r="U1031" s="120">
        <v>41966</v>
      </c>
      <c r="V1031" s="523">
        <f t="shared" si="241"/>
        <v>108</v>
      </c>
      <c r="W1031" s="127"/>
      <c r="X1031" s="141" t="s">
        <v>12378</v>
      </c>
      <c r="Y1031" s="424" t="s">
        <v>12379</v>
      </c>
      <c r="Z1031" s="126" t="s">
        <v>627</v>
      </c>
      <c r="AA1031" s="103"/>
      <c r="AB1031" s="126" t="s">
        <v>635</v>
      </c>
      <c r="AC1031" s="103"/>
      <c r="AD1031" s="103"/>
      <c r="AE1031" s="103"/>
      <c r="AF1031" s="121" t="s">
        <v>477</v>
      </c>
      <c r="AG1031" s="126" t="s">
        <v>12380</v>
      </c>
      <c r="AH1031" s="524"/>
      <c r="AI1031" s="524"/>
      <c r="AJ1031" s="121"/>
      <c r="AK1031" s="121"/>
      <c r="AL1031" s="121"/>
      <c r="AM1031" s="120"/>
      <c r="AN1031" s="120"/>
      <c r="AO1031" s="120"/>
      <c r="AP1031" s="121"/>
      <c r="AQ1031" s="525"/>
      <c r="AR1031" s="525">
        <f t="shared" ca="1" si="248"/>
        <v>42347</v>
      </c>
      <c r="AS1031" s="121"/>
      <c r="AT1031" s="247" t="s">
        <v>10883</v>
      </c>
      <c r="AU1031" s="594">
        <v>42226</v>
      </c>
      <c r="AV1031" s="122">
        <v>42249</v>
      </c>
      <c r="AX1031" s="121" t="s">
        <v>10884</v>
      </c>
      <c r="AY1031" s="126"/>
      <c r="AZ1031" s="542">
        <v>42251</v>
      </c>
      <c r="BA1031" s="120">
        <v>42268</v>
      </c>
      <c r="BB1031" s="121"/>
      <c r="BC1031" s="522">
        <f>F1031</f>
        <v>250000</v>
      </c>
      <c r="BD1031" s="121"/>
      <c r="BE1031" s="516">
        <f t="shared" si="247"/>
        <v>250000</v>
      </c>
      <c r="BF1031" s="122">
        <v>42269</v>
      </c>
      <c r="BG1031" s="141" t="s">
        <v>116</v>
      </c>
      <c r="BH1031" s="121" t="s">
        <v>14649</v>
      </c>
      <c r="BI1031" s="122">
        <v>42270</v>
      </c>
      <c r="BJ1031" s="190">
        <v>42292</v>
      </c>
      <c r="BK1031" s="526" t="s">
        <v>167</v>
      </c>
      <c r="BL1031" s="534">
        <f t="shared" si="245"/>
        <v>250000</v>
      </c>
      <c r="BQ1031" t="str">
        <f t="shared" si="249"/>
        <v>Indosat</v>
      </c>
      <c r="BR1031" t="str">
        <f t="shared" si="250"/>
        <v>HK-14-2230</v>
      </c>
      <c r="BS1031" s="91">
        <f t="shared" si="251"/>
        <v>2014</v>
      </c>
      <c r="BT1031">
        <f t="shared" si="244"/>
        <v>42251</v>
      </c>
      <c r="BU1031" s="91">
        <f t="shared" si="244"/>
        <v>42268</v>
      </c>
      <c r="BW1031" t="str">
        <f t="shared" si="252"/>
        <v>Site : JAYAKERTA - 03KRW048</v>
      </c>
      <c r="BX1031" t="str">
        <f t="shared" si="253"/>
        <v>Tipe Tower : SST</v>
      </c>
      <c r="BY1031">
        <f t="shared" si="254"/>
        <v>4800083168</v>
      </c>
      <c r="BZ1031" s="92" t="str">
        <f t="shared" si="254"/>
        <v>BoQ Verification</v>
      </c>
      <c r="CD1031" s="531"/>
    </row>
    <row r="1032" spans="2:82" ht="15" customHeight="1" x14ac:dyDescent="0.25">
      <c r="B1032" s="103">
        <f t="shared" si="242"/>
        <v>883</v>
      </c>
      <c r="C1032" s="126" t="s">
        <v>12381</v>
      </c>
      <c r="D1032" s="126">
        <v>4800083168</v>
      </c>
      <c r="E1032" s="121" t="s">
        <v>627</v>
      </c>
      <c r="F1032" s="522">
        <v>250000</v>
      </c>
      <c r="G1032" s="127">
        <v>8</v>
      </c>
      <c r="H1032" s="103">
        <v>2014</v>
      </c>
      <c r="I1032" s="128">
        <v>41858</v>
      </c>
      <c r="J1032" s="128"/>
      <c r="K1032" s="127" t="s">
        <v>628</v>
      </c>
      <c r="L1032" s="126" t="s">
        <v>628</v>
      </c>
      <c r="M1032" s="141" t="s">
        <v>628</v>
      </c>
      <c r="N1032" s="142" t="s">
        <v>631</v>
      </c>
      <c r="O1032" s="127" t="s">
        <v>98</v>
      </c>
      <c r="P1032" s="127" t="s">
        <v>98</v>
      </c>
      <c r="Q1032" s="100">
        <f>(IF(AF1032='[1]Price List'!$B$1,VLOOKUP(N1032,'[1]Price List'!$A$1:$K$104,2,0),IF(AF1032='[1]Price List'!$C$1,VLOOKUP(N1032,'[1]Price List'!$A$1:$K$104,3,0),IF(AF1032='[1]Price List'!$D$1,VLOOKUP(N1032,'[1]Price List'!$A$1:$K$104,4,0),IF(AF1032='[1]Price List'!$E$1,VLOOKUP(N1032,'[1]Price List'!$A$1:$K$104,5,0),IF(AF1032='[1]Price List'!$F$1,VLOOKUP(N1032,'[1]Price List'!$A$1:$K$104,6,0),IF(AF1032='[1]Price List'!$G$1,VLOOKUP(N1032,'[1]Price List'!$A$1:$K$104,7,0),IF(AF1032='[1]Price List'!$H$1,VLOOKUP(N1032,'[1]Price List'!$A$1:$K$104,8,0),IF(AF1032='[1]Price List'!$I$1,VLOOKUP(N1032,'[1]Price List'!$A$1:$K$104,9,0),IF(AF1032='[1]Price List'!$J$1,VLOOKUP(N1032,'[1]Price List'!$A$1:$K$104,10,0),IF(AF1032='[1]Price List'!$K$1,VLOOKUP(N1032,'[1]Price List'!$A$1:$K$104,11,0))))))))))))+(IF(AF1032='[1]Price List'!$B$1,VLOOKUP(O1032,'[1]Price List'!$A$1:$K$104,2,0),IF(AF1032='[1]Price List'!$C$1,VLOOKUP(O1032,'[1]Price List'!$A$1:$K$104,3,0),IF(AF1032='[1]Price List'!$D$1,VLOOKUP(O1032,'[1]Price List'!$A$1:$K$104,4,0),IF(AF1032='[1]Price List'!$E$1,VLOOKUP(O1032,'[1]Price List'!$A$1:$K$104,5,0),IF(AF1032='[1]Price List'!$F$1,VLOOKUP(O1032,'[1]Price List'!$A$1:$K$104,6,0),IF(AF1032='[1]Price List'!$G$1,VLOOKUP(O1032,'[1]Price List'!$A$1:$K$104,7,0),IF(AF1032='[1]Price List'!$H$1,VLOOKUP(O1032,'[1]Price List'!$A$1:$K$104,8,0),IF(AF1032='[1]Price List'!$I$1,VLOOKUP(O1032,'[1]Price List'!$A$1:$K$104,9,0),IF(AF1032='[1]Price List'!$J$1,VLOOKUP(O1032,'[1]Price List'!$A$1:$K$104,10,0),IF(AF1032='[1]Price List'!$K$1,VLOOKUP(O1032,'[1]Price List'!$A$1:$K$104,11,0))))))))))))+(IF(AF1032='[1]Price List'!$B$1,VLOOKUP(P1032,'[1]Price List'!$A$1:$K$104,2,0),IF(AF1032='[1]Price List'!$C$1,VLOOKUP(P1032,'[1]Price List'!$A$1:$K$104,3,0),IF(AF1032='[1]Price List'!$D$1,VLOOKUP(P1032,'[1]Price List'!$A$1:$K$104,4,0),IF(AF1032='[1]Price List'!$E$1,VLOOKUP(P1032,'[1]Price List'!$A$1:$K$104,5,0),IF(AF1032='[1]Price List'!$F$1,VLOOKUP(P1032,'[1]Price List'!$A$1:$K$104,6,0),IF(AF1032='[1]Price List'!$G$1,VLOOKUP(P1032,'[1]Price List'!$A$1:$K$104,7,0),IF(AF1032='[1]Price List'!$H$1,VLOOKUP(P1032,'[1]Price List'!$A$1:$K$104,8,0),IF(AF1032='[1]Price List'!$I$1,VLOOKUP(P1032,'[1]Price List'!$A$1:$K$104,9,0),IF(AF1032='[1]Price List'!$J$1,VLOOKUP(P1032,'[1]Price List'!$A$1:$K$104,10,0),IF(AF1032='[1]Price List'!$K$1,VLOOKUP(P1032,'[1]Price List'!$A$1:$K$104,11,0))))))))))))</f>
        <v>250000</v>
      </c>
      <c r="R1032" s="103"/>
      <c r="S1032" s="127"/>
      <c r="T1032" s="127"/>
      <c r="U1032" s="120">
        <v>41966</v>
      </c>
      <c r="V1032" s="523">
        <f t="shared" si="241"/>
        <v>108</v>
      </c>
      <c r="W1032" s="127"/>
      <c r="X1032" s="141" t="s">
        <v>12382</v>
      </c>
      <c r="Y1032" s="424" t="s">
        <v>12383</v>
      </c>
      <c r="Z1032" s="126" t="s">
        <v>627</v>
      </c>
      <c r="AA1032" s="103"/>
      <c r="AB1032" s="126" t="s">
        <v>635</v>
      </c>
      <c r="AC1032" s="103"/>
      <c r="AD1032" s="103"/>
      <c r="AE1032" s="103"/>
      <c r="AF1032" s="121" t="s">
        <v>477</v>
      </c>
      <c r="AG1032" s="126" t="s">
        <v>12384</v>
      </c>
      <c r="AH1032" s="524"/>
      <c r="AI1032" s="524"/>
      <c r="AJ1032" s="121"/>
      <c r="AK1032" s="121"/>
      <c r="AL1032" s="121"/>
      <c r="AM1032" s="120"/>
      <c r="AN1032" s="120"/>
      <c r="AO1032" s="120"/>
      <c r="AP1032" s="121"/>
      <c r="AQ1032" s="525"/>
      <c r="AR1032" s="525">
        <f t="shared" ca="1" si="248"/>
        <v>42347</v>
      </c>
      <c r="AS1032" s="121"/>
      <c r="AT1032" s="247" t="s">
        <v>12371</v>
      </c>
      <c r="AU1032" s="594">
        <v>42226</v>
      </c>
      <c r="AV1032" s="122">
        <v>42249</v>
      </c>
      <c r="AX1032" s="121" t="s">
        <v>12372</v>
      </c>
      <c r="AZ1032" s="256">
        <v>42251</v>
      </c>
      <c r="BA1032" s="120">
        <v>42268</v>
      </c>
      <c r="BB1032" s="121"/>
      <c r="BC1032" s="522">
        <f>F1032</f>
        <v>250000</v>
      </c>
      <c r="BD1032" s="121"/>
      <c r="BE1032" s="516">
        <f t="shared" si="247"/>
        <v>250000</v>
      </c>
      <c r="BF1032" s="122">
        <v>42269</v>
      </c>
      <c r="BG1032" s="141" t="s">
        <v>116</v>
      </c>
      <c r="BH1032" s="121" t="s">
        <v>14649</v>
      </c>
      <c r="BI1032" s="122">
        <v>42270</v>
      </c>
      <c r="BJ1032" s="190">
        <v>42292</v>
      </c>
      <c r="BK1032" s="526" t="s">
        <v>167</v>
      </c>
      <c r="BL1032" s="534">
        <f t="shared" si="245"/>
        <v>250000</v>
      </c>
      <c r="BQ1032" t="str">
        <f t="shared" si="249"/>
        <v>Indosat</v>
      </c>
      <c r="BR1032" t="str">
        <f t="shared" si="250"/>
        <v>HK-14-2231</v>
      </c>
      <c r="BS1032" s="91">
        <f t="shared" si="251"/>
        <v>2014</v>
      </c>
      <c r="BT1032">
        <f t="shared" si="244"/>
        <v>42251</v>
      </c>
      <c r="BU1032" s="91">
        <f t="shared" si="244"/>
        <v>42268</v>
      </c>
      <c r="BW1032" t="str">
        <f t="shared" si="252"/>
        <v>Site : NAROGONG_INDAH - 03BKS035</v>
      </c>
      <c r="BX1032" t="str">
        <f t="shared" si="253"/>
        <v>Tipe Tower : SST</v>
      </c>
      <c r="BY1032">
        <f t="shared" si="254"/>
        <v>4800083168</v>
      </c>
      <c r="BZ1032" s="92" t="str">
        <f t="shared" si="254"/>
        <v>BoQ Verification</v>
      </c>
      <c r="CD1032" s="531"/>
    </row>
    <row r="1033" spans="2:82" ht="15" customHeight="1" x14ac:dyDescent="0.25">
      <c r="B1033" s="103">
        <f t="shared" si="242"/>
        <v>884</v>
      </c>
      <c r="C1033" s="126" t="s">
        <v>12385</v>
      </c>
      <c r="D1033" s="126">
        <v>4800083168</v>
      </c>
      <c r="E1033" s="121" t="s">
        <v>627</v>
      </c>
      <c r="F1033" s="522">
        <v>250000</v>
      </c>
      <c r="G1033" s="127">
        <v>8</v>
      </c>
      <c r="H1033" s="103">
        <v>2014</v>
      </c>
      <c r="I1033" s="128">
        <v>41858</v>
      </c>
      <c r="J1033" s="128"/>
      <c r="K1033" s="127" t="s">
        <v>628</v>
      </c>
      <c r="L1033" s="126" t="s">
        <v>628</v>
      </c>
      <c r="M1033" s="141" t="s">
        <v>628</v>
      </c>
      <c r="N1033" s="142" t="s">
        <v>631</v>
      </c>
      <c r="O1033" s="127" t="s">
        <v>98</v>
      </c>
      <c r="P1033" s="127" t="s">
        <v>98</v>
      </c>
      <c r="Q1033" s="100">
        <f>(IF(AF1033='[1]Price List'!$B$1,VLOOKUP(N1033,'[1]Price List'!$A$1:$K$104,2,0),IF(AF1033='[1]Price List'!$C$1,VLOOKUP(N1033,'[1]Price List'!$A$1:$K$104,3,0),IF(AF1033='[1]Price List'!$D$1,VLOOKUP(N1033,'[1]Price List'!$A$1:$K$104,4,0),IF(AF1033='[1]Price List'!$E$1,VLOOKUP(N1033,'[1]Price List'!$A$1:$K$104,5,0),IF(AF1033='[1]Price List'!$F$1,VLOOKUP(N1033,'[1]Price List'!$A$1:$K$104,6,0),IF(AF1033='[1]Price List'!$G$1,VLOOKUP(N1033,'[1]Price List'!$A$1:$K$104,7,0),IF(AF1033='[1]Price List'!$H$1,VLOOKUP(N1033,'[1]Price List'!$A$1:$K$104,8,0),IF(AF1033='[1]Price List'!$I$1,VLOOKUP(N1033,'[1]Price List'!$A$1:$K$104,9,0),IF(AF1033='[1]Price List'!$J$1,VLOOKUP(N1033,'[1]Price List'!$A$1:$K$104,10,0),IF(AF1033='[1]Price List'!$K$1,VLOOKUP(N1033,'[1]Price List'!$A$1:$K$104,11,0))))))))))))+(IF(AF1033='[1]Price List'!$B$1,VLOOKUP(O1033,'[1]Price List'!$A$1:$K$104,2,0),IF(AF1033='[1]Price List'!$C$1,VLOOKUP(O1033,'[1]Price List'!$A$1:$K$104,3,0),IF(AF1033='[1]Price List'!$D$1,VLOOKUP(O1033,'[1]Price List'!$A$1:$K$104,4,0),IF(AF1033='[1]Price List'!$E$1,VLOOKUP(O1033,'[1]Price List'!$A$1:$K$104,5,0),IF(AF1033='[1]Price List'!$F$1,VLOOKUP(O1033,'[1]Price List'!$A$1:$K$104,6,0),IF(AF1033='[1]Price List'!$G$1,VLOOKUP(O1033,'[1]Price List'!$A$1:$K$104,7,0),IF(AF1033='[1]Price List'!$H$1,VLOOKUP(O1033,'[1]Price List'!$A$1:$K$104,8,0),IF(AF1033='[1]Price List'!$I$1,VLOOKUP(O1033,'[1]Price List'!$A$1:$K$104,9,0),IF(AF1033='[1]Price List'!$J$1,VLOOKUP(O1033,'[1]Price List'!$A$1:$K$104,10,0),IF(AF1033='[1]Price List'!$K$1,VLOOKUP(O1033,'[1]Price List'!$A$1:$K$104,11,0))))))))))))+(IF(AF1033='[1]Price List'!$B$1,VLOOKUP(P1033,'[1]Price List'!$A$1:$K$104,2,0),IF(AF1033='[1]Price List'!$C$1,VLOOKUP(P1033,'[1]Price List'!$A$1:$K$104,3,0),IF(AF1033='[1]Price List'!$D$1,VLOOKUP(P1033,'[1]Price List'!$A$1:$K$104,4,0),IF(AF1033='[1]Price List'!$E$1,VLOOKUP(P1033,'[1]Price List'!$A$1:$K$104,5,0),IF(AF1033='[1]Price List'!$F$1,VLOOKUP(P1033,'[1]Price List'!$A$1:$K$104,6,0),IF(AF1033='[1]Price List'!$G$1,VLOOKUP(P1033,'[1]Price List'!$A$1:$K$104,7,0),IF(AF1033='[1]Price List'!$H$1,VLOOKUP(P1033,'[1]Price List'!$A$1:$K$104,8,0),IF(AF1033='[1]Price List'!$I$1,VLOOKUP(P1033,'[1]Price List'!$A$1:$K$104,9,0),IF(AF1033='[1]Price List'!$J$1,VLOOKUP(P1033,'[1]Price List'!$A$1:$K$104,10,0),IF(AF1033='[1]Price List'!$K$1,VLOOKUP(P1033,'[1]Price List'!$A$1:$K$104,11,0))))))))))))</f>
        <v>250000</v>
      </c>
      <c r="R1033" s="103"/>
      <c r="S1033" s="127"/>
      <c r="T1033" s="127"/>
      <c r="U1033" s="120">
        <v>41962</v>
      </c>
      <c r="V1033" s="523">
        <f t="shared" si="241"/>
        <v>104</v>
      </c>
      <c r="W1033" s="127"/>
      <c r="X1033" s="141" t="s">
        <v>11249</v>
      </c>
      <c r="Y1033" s="424" t="s">
        <v>11250</v>
      </c>
      <c r="Z1033" s="126" t="s">
        <v>627</v>
      </c>
      <c r="AA1033" s="103"/>
      <c r="AB1033" s="126" t="s">
        <v>635</v>
      </c>
      <c r="AC1033" s="103"/>
      <c r="AD1033" s="103"/>
      <c r="AE1033" s="103"/>
      <c r="AF1033" s="121" t="s">
        <v>477</v>
      </c>
      <c r="AG1033" s="126" t="s">
        <v>12386</v>
      </c>
      <c r="AH1033" s="524"/>
      <c r="AI1033" s="524"/>
      <c r="AJ1033" s="121"/>
      <c r="AK1033" s="121"/>
      <c r="AL1033" s="121"/>
      <c r="AM1033" s="120"/>
      <c r="AN1033" s="120"/>
      <c r="AO1033" s="120"/>
      <c r="AP1033" s="121"/>
      <c r="AQ1033" s="525"/>
      <c r="AR1033" s="525">
        <f t="shared" ca="1" si="248"/>
        <v>42347</v>
      </c>
      <c r="AS1033" s="121"/>
      <c r="AT1033" s="247" t="s">
        <v>10883</v>
      </c>
      <c r="AU1033" s="594">
        <v>42226</v>
      </c>
      <c r="AV1033" s="122">
        <v>42249</v>
      </c>
      <c r="AX1033" s="121" t="s">
        <v>10884</v>
      </c>
      <c r="AY1033" s="126"/>
      <c r="AZ1033" s="542">
        <v>42251</v>
      </c>
      <c r="BA1033" s="120">
        <v>42268</v>
      </c>
      <c r="BB1033" s="121"/>
      <c r="BC1033" s="522">
        <f>F1033</f>
        <v>250000</v>
      </c>
      <c r="BD1033" s="121"/>
      <c r="BE1033" s="516">
        <f t="shared" si="247"/>
        <v>250000</v>
      </c>
      <c r="BF1033" s="122">
        <v>42269</v>
      </c>
      <c r="BG1033" s="141" t="s">
        <v>116</v>
      </c>
      <c r="BH1033" s="121" t="s">
        <v>14649</v>
      </c>
      <c r="BI1033" s="122">
        <v>42270</v>
      </c>
      <c r="BJ1033" s="190">
        <v>42292</v>
      </c>
      <c r="BK1033" s="526" t="s">
        <v>167</v>
      </c>
      <c r="BL1033" s="534">
        <f t="shared" si="245"/>
        <v>250000</v>
      </c>
      <c r="BQ1033" t="str">
        <f t="shared" si="249"/>
        <v>Indosat</v>
      </c>
      <c r="BR1033" t="str">
        <f t="shared" si="250"/>
        <v>HK-14-2232</v>
      </c>
      <c r="BS1033" s="91">
        <f t="shared" si="251"/>
        <v>2014</v>
      </c>
      <c r="BT1033">
        <f t="shared" si="244"/>
        <v>42251</v>
      </c>
      <c r="BU1033" s="91">
        <f t="shared" si="244"/>
        <v>42268</v>
      </c>
      <c r="BW1033" t="str">
        <f t="shared" si="252"/>
        <v>Site : BATUJAYA - 02TGN201</v>
      </c>
      <c r="BX1033" t="str">
        <f t="shared" si="253"/>
        <v>Tipe Tower : SST</v>
      </c>
      <c r="BY1033">
        <f t="shared" si="254"/>
        <v>4800083168</v>
      </c>
      <c r="BZ1033" s="92" t="str">
        <f t="shared" si="254"/>
        <v>BoQ Verification</v>
      </c>
      <c r="CD1033" s="531"/>
    </row>
    <row r="1034" spans="2:82" ht="15" customHeight="1" x14ac:dyDescent="0.25">
      <c r="B1034" s="103">
        <f t="shared" si="242"/>
        <v>885</v>
      </c>
      <c r="C1034" s="126" t="s">
        <v>12387</v>
      </c>
      <c r="D1034" s="126">
        <v>4800083168</v>
      </c>
      <c r="E1034" s="121" t="s">
        <v>627</v>
      </c>
      <c r="F1034" s="522">
        <v>250000</v>
      </c>
      <c r="G1034" s="127">
        <v>8</v>
      </c>
      <c r="H1034" s="103">
        <v>2014</v>
      </c>
      <c r="I1034" s="128">
        <v>41858</v>
      </c>
      <c r="J1034" s="128"/>
      <c r="K1034" s="127" t="s">
        <v>628</v>
      </c>
      <c r="L1034" s="126" t="s">
        <v>628</v>
      </c>
      <c r="M1034" s="141" t="s">
        <v>628</v>
      </c>
      <c r="N1034" s="142" t="s">
        <v>631</v>
      </c>
      <c r="O1034" s="127" t="s">
        <v>98</v>
      </c>
      <c r="P1034" s="127" t="s">
        <v>98</v>
      </c>
      <c r="Q1034" s="100">
        <f>(IF(AF1034='[1]Price List'!$B$1,VLOOKUP(N1034,'[1]Price List'!$A$1:$K$104,2,0),IF(AF1034='[1]Price List'!$C$1,VLOOKUP(N1034,'[1]Price List'!$A$1:$K$104,3,0),IF(AF1034='[1]Price List'!$D$1,VLOOKUP(N1034,'[1]Price List'!$A$1:$K$104,4,0),IF(AF1034='[1]Price List'!$E$1,VLOOKUP(N1034,'[1]Price List'!$A$1:$K$104,5,0),IF(AF1034='[1]Price List'!$F$1,VLOOKUP(N1034,'[1]Price List'!$A$1:$K$104,6,0),IF(AF1034='[1]Price List'!$G$1,VLOOKUP(N1034,'[1]Price List'!$A$1:$K$104,7,0),IF(AF1034='[1]Price List'!$H$1,VLOOKUP(N1034,'[1]Price List'!$A$1:$K$104,8,0),IF(AF1034='[1]Price List'!$I$1,VLOOKUP(N1034,'[1]Price List'!$A$1:$K$104,9,0),IF(AF1034='[1]Price List'!$J$1,VLOOKUP(N1034,'[1]Price List'!$A$1:$K$104,10,0),IF(AF1034='[1]Price List'!$K$1,VLOOKUP(N1034,'[1]Price List'!$A$1:$K$104,11,0))))))))))))+(IF(AF1034='[1]Price List'!$B$1,VLOOKUP(O1034,'[1]Price List'!$A$1:$K$104,2,0),IF(AF1034='[1]Price List'!$C$1,VLOOKUP(O1034,'[1]Price List'!$A$1:$K$104,3,0),IF(AF1034='[1]Price List'!$D$1,VLOOKUP(O1034,'[1]Price List'!$A$1:$K$104,4,0),IF(AF1034='[1]Price List'!$E$1,VLOOKUP(O1034,'[1]Price List'!$A$1:$K$104,5,0),IF(AF1034='[1]Price List'!$F$1,VLOOKUP(O1034,'[1]Price List'!$A$1:$K$104,6,0),IF(AF1034='[1]Price List'!$G$1,VLOOKUP(O1034,'[1]Price List'!$A$1:$K$104,7,0),IF(AF1034='[1]Price List'!$H$1,VLOOKUP(O1034,'[1]Price List'!$A$1:$K$104,8,0),IF(AF1034='[1]Price List'!$I$1,VLOOKUP(O1034,'[1]Price List'!$A$1:$K$104,9,0),IF(AF1034='[1]Price List'!$J$1,VLOOKUP(O1034,'[1]Price List'!$A$1:$K$104,10,0),IF(AF1034='[1]Price List'!$K$1,VLOOKUP(O1034,'[1]Price List'!$A$1:$K$104,11,0))))))))))))+(IF(AF1034='[1]Price List'!$B$1,VLOOKUP(P1034,'[1]Price List'!$A$1:$K$104,2,0),IF(AF1034='[1]Price List'!$C$1,VLOOKUP(P1034,'[1]Price List'!$A$1:$K$104,3,0),IF(AF1034='[1]Price List'!$D$1,VLOOKUP(P1034,'[1]Price List'!$A$1:$K$104,4,0),IF(AF1034='[1]Price List'!$E$1,VLOOKUP(P1034,'[1]Price List'!$A$1:$K$104,5,0),IF(AF1034='[1]Price List'!$F$1,VLOOKUP(P1034,'[1]Price List'!$A$1:$K$104,6,0),IF(AF1034='[1]Price List'!$G$1,VLOOKUP(P1034,'[1]Price List'!$A$1:$K$104,7,0),IF(AF1034='[1]Price List'!$H$1,VLOOKUP(P1034,'[1]Price List'!$A$1:$K$104,8,0),IF(AF1034='[1]Price List'!$I$1,VLOOKUP(P1034,'[1]Price List'!$A$1:$K$104,9,0),IF(AF1034='[1]Price List'!$J$1,VLOOKUP(P1034,'[1]Price List'!$A$1:$K$104,10,0),IF(AF1034='[1]Price List'!$K$1,VLOOKUP(P1034,'[1]Price List'!$A$1:$K$104,11,0))))))))))))</f>
        <v>250000</v>
      </c>
      <c r="R1034" s="103"/>
      <c r="S1034" s="127"/>
      <c r="T1034" s="127"/>
      <c r="U1034" s="120">
        <v>41966</v>
      </c>
      <c r="V1034" s="523">
        <f t="shared" si="241"/>
        <v>108</v>
      </c>
      <c r="W1034" s="127"/>
      <c r="X1034" s="141" t="s">
        <v>12388</v>
      </c>
      <c r="Y1034" s="424" t="s">
        <v>11623</v>
      </c>
      <c r="Z1034" s="126" t="s">
        <v>627</v>
      </c>
      <c r="AA1034" s="103"/>
      <c r="AB1034" s="126" t="s">
        <v>635</v>
      </c>
      <c r="AC1034" s="103"/>
      <c r="AD1034" s="103"/>
      <c r="AE1034" s="103"/>
      <c r="AF1034" s="121" t="s">
        <v>477</v>
      </c>
      <c r="AG1034" s="126" t="s">
        <v>5391</v>
      </c>
      <c r="AH1034" s="524"/>
      <c r="AI1034" s="524"/>
      <c r="AJ1034" s="121"/>
      <c r="AK1034" s="121"/>
      <c r="AL1034" s="121"/>
      <c r="AM1034" s="120"/>
      <c r="AN1034" s="120"/>
      <c r="AO1034" s="120"/>
      <c r="AP1034" s="121"/>
      <c r="AQ1034" s="525"/>
      <c r="AR1034" s="525">
        <f t="shared" ca="1" si="248"/>
        <v>42347</v>
      </c>
      <c r="AS1034" s="121"/>
      <c r="AT1034" s="121"/>
      <c r="AU1034" s="121">
        <v>0</v>
      </c>
      <c r="AV1034" s="122"/>
      <c r="AX1034" s="121"/>
      <c r="BA1034" s="120"/>
      <c r="BB1034" s="121"/>
      <c r="BC1034" s="522">
        <f t="shared" si="243"/>
        <v>250000</v>
      </c>
      <c r="BD1034" s="121"/>
      <c r="BE1034" s="516"/>
      <c r="BF1034" s="122"/>
      <c r="BG1034" s="141" t="s">
        <v>1355</v>
      </c>
      <c r="BH1034" s="121"/>
      <c r="BI1034" s="122"/>
      <c r="BJ1034" s="190"/>
      <c r="BK1034" s="526" t="s">
        <v>167</v>
      </c>
      <c r="BL1034" s="534">
        <f t="shared" si="245"/>
        <v>250000</v>
      </c>
      <c r="BQ1034" t="str">
        <f t="shared" si="249"/>
        <v>Indosat</v>
      </c>
      <c r="BR1034" t="str">
        <f t="shared" si="250"/>
        <v>HK-14-2233</v>
      </c>
      <c r="BS1034" s="91">
        <f t="shared" si="251"/>
        <v>2014</v>
      </c>
      <c r="BT1034">
        <f t="shared" si="244"/>
        <v>0</v>
      </c>
      <c r="BU1034" s="91">
        <f t="shared" si="244"/>
        <v>0</v>
      </c>
      <c r="BW1034" t="str">
        <f t="shared" si="252"/>
        <v>Site : KEMANG -  01JKS169</v>
      </c>
      <c r="BX1034" t="str">
        <f t="shared" si="253"/>
        <v>Tipe Tower : SST</v>
      </c>
      <c r="BY1034">
        <f t="shared" si="254"/>
        <v>4800083168</v>
      </c>
      <c r="BZ1034" s="92" t="str">
        <f t="shared" si="254"/>
        <v>BoQ Verification</v>
      </c>
      <c r="CD1034" s="531"/>
    </row>
    <row r="1035" spans="2:82" ht="15" customHeight="1" x14ac:dyDescent="0.25">
      <c r="B1035" s="103">
        <f t="shared" si="242"/>
        <v>886</v>
      </c>
      <c r="C1035" s="126" t="s">
        <v>12389</v>
      </c>
      <c r="D1035" s="126">
        <v>4800083168</v>
      </c>
      <c r="E1035" s="121" t="s">
        <v>627</v>
      </c>
      <c r="F1035" s="522">
        <v>250000</v>
      </c>
      <c r="G1035" s="127">
        <v>8</v>
      </c>
      <c r="H1035" s="103">
        <v>2014</v>
      </c>
      <c r="I1035" s="128">
        <v>41858</v>
      </c>
      <c r="J1035" s="128"/>
      <c r="K1035" s="127" t="s">
        <v>628</v>
      </c>
      <c r="L1035" s="126" t="s">
        <v>628</v>
      </c>
      <c r="M1035" s="141" t="s">
        <v>628</v>
      </c>
      <c r="N1035" s="142" t="s">
        <v>631</v>
      </c>
      <c r="O1035" s="127" t="s">
        <v>98</v>
      </c>
      <c r="P1035" s="127" t="s">
        <v>98</v>
      </c>
      <c r="Q1035" s="100">
        <f>(IF(AF1035='[1]Price List'!$B$1,VLOOKUP(N1035,'[1]Price List'!$A$1:$K$104,2,0),IF(AF1035='[1]Price List'!$C$1,VLOOKUP(N1035,'[1]Price List'!$A$1:$K$104,3,0),IF(AF1035='[1]Price List'!$D$1,VLOOKUP(N1035,'[1]Price List'!$A$1:$K$104,4,0),IF(AF1035='[1]Price List'!$E$1,VLOOKUP(N1035,'[1]Price List'!$A$1:$K$104,5,0),IF(AF1035='[1]Price List'!$F$1,VLOOKUP(N1035,'[1]Price List'!$A$1:$K$104,6,0),IF(AF1035='[1]Price List'!$G$1,VLOOKUP(N1035,'[1]Price List'!$A$1:$K$104,7,0),IF(AF1035='[1]Price List'!$H$1,VLOOKUP(N1035,'[1]Price List'!$A$1:$K$104,8,0),IF(AF1035='[1]Price List'!$I$1,VLOOKUP(N1035,'[1]Price List'!$A$1:$K$104,9,0),IF(AF1035='[1]Price List'!$J$1,VLOOKUP(N1035,'[1]Price List'!$A$1:$K$104,10,0),IF(AF1035='[1]Price List'!$K$1,VLOOKUP(N1035,'[1]Price List'!$A$1:$K$104,11,0))))))))))))+(IF(AF1035='[1]Price List'!$B$1,VLOOKUP(O1035,'[1]Price List'!$A$1:$K$104,2,0),IF(AF1035='[1]Price List'!$C$1,VLOOKUP(O1035,'[1]Price List'!$A$1:$K$104,3,0),IF(AF1035='[1]Price List'!$D$1,VLOOKUP(O1035,'[1]Price List'!$A$1:$K$104,4,0),IF(AF1035='[1]Price List'!$E$1,VLOOKUP(O1035,'[1]Price List'!$A$1:$K$104,5,0),IF(AF1035='[1]Price List'!$F$1,VLOOKUP(O1035,'[1]Price List'!$A$1:$K$104,6,0),IF(AF1035='[1]Price List'!$G$1,VLOOKUP(O1035,'[1]Price List'!$A$1:$K$104,7,0),IF(AF1035='[1]Price List'!$H$1,VLOOKUP(O1035,'[1]Price List'!$A$1:$K$104,8,0),IF(AF1035='[1]Price List'!$I$1,VLOOKUP(O1035,'[1]Price List'!$A$1:$K$104,9,0),IF(AF1035='[1]Price List'!$J$1,VLOOKUP(O1035,'[1]Price List'!$A$1:$K$104,10,0),IF(AF1035='[1]Price List'!$K$1,VLOOKUP(O1035,'[1]Price List'!$A$1:$K$104,11,0))))))))))))+(IF(AF1035='[1]Price List'!$B$1,VLOOKUP(P1035,'[1]Price List'!$A$1:$K$104,2,0),IF(AF1035='[1]Price List'!$C$1,VLOOKUP(P1035,'[1]Price List'!$A$1:$K$104,3,0),IF(AF1035='[1]Price List'!$D$1,VLOOKUP(P1035,'[1]Price List'!$A$1:$K$104,4,0),IF(AF1035='[1]Price List'!$E$1,VLOOKUP(P1035,'[1]Price List'!$A$1:$K$104,5,0),IF(AF1035='[1]Price List'!$F$1,VLOOKUP(P1035,'[1]Price List'!$A$1:$K$104,6,0),IF(AF1035='[1]Price List'!$G$1,VLOOKUP(P1035,'[1]Price List'!$A$1:$K$104,7,0),IF(AF1035='[1]Price List'!$H$1,VLOOKUP(P1035,'[1]Price List'!$A$1:$K$104,8,0),IF(AF1035='[1]Price List'!$I$1,VLOOKUP(P1035,'[1]Price List'!$A$1:$K$104,9,0),IF(AF1035='[1]Price List'!$J$1,VLOOKUP(P1035,'[1]Price List'!$A$1:$K$104,10,0),IF(AF1035='[1]Price List'!$K$1,VLOOKUP(P1035,'[1]Price List'!$A$1:$K$104,11,0))))))))))))</f>
        <v>250000</v>
      </c>
      <c r="R1035" s="103"/>
      <c r="S1035" s="127"/>
      <c r="T1035" s="127"/>
      <c r="U1035" s="120">
        <v>41966</v>
      </c>
      <c r="V1035" s="523">
        <f t="shared" si="241"/>
        <v>108</v>
      </c>
      <c r="W1035" s="127"/>
      <c r="X1035" s="141" t="s">
        <v>12390</v>
      </c>
      <c r="Y1035" s="424" t="s">
        <v>12391</v>
      </c>
      <c r="Z1035" s="126" t="s">
        <v>627</v>
      </c>
      <c r="AA1035" s="103"/>
      <c r="AB1035" s="126" t="s">
        <v>635</v>
      </c>
      <c r="AC1035" s="103"/>
      <c r="AD1035" s="103"/>
      <c r="AE1035" s="103"/>
      <c r="AF1035" s="121" t="s">
        <v>477</v>
      </c>
      <c r="AG1035" s="126" t="s">
        <v>5391</v>
      </c>
      <c r="AH1035" s="524"/>
      <c r="AI1035" s="524"/>
      <c r="AJ1035" s="121"/>
      <c r="AK1035" s="121"/>
      <c r="AL1035" s="121"/>
      <c r="AM1035" s="120"/>
      <c r="AN1035" s="120"/>
      <c r="AO1035" s="120"/>
      <c r="AP1035" s="121"/>
      <c r="AQ1035" s="525"/>
      <c r="AR1035" s="525">
        <f t="shared" ca="1" si="248"/>
        <v>42347</v>
      </c>
      <c r="AS1035" s="121"/>
      <c r="AT1035" s="247" t="s">
        <v>10883</v>
      </c>
      <c r="AU1035" s="594">
        <v>42226</v>
      </c>
      <c r="AV1035" s="122">
        <v>42249</v>
      </c>
      <c r="AX1035" s="121" t="s">
        <v>10884</v>
      </c>
      <c r="AY1035" s="126"/>
      <c r="AZ1035" s="542">
        <v>42251</v>
      </c>
      <c r="BA1035" s="120">
        <v>42268</v>
      </c>
      <c r="BB1035" s="121"/>
      <c r="BC1035" s="522">
        <f>F1035</f>
        <v>250000</v>
      </c>
      <c r="BD1035" s="121"/>
      <c r="BE1035" s="516">
        <f>+BC1035</f>
        <v>250000</v>
      </c>
      <c r="BF1035" s="122">
        <v>42269</v>
      </c>
      <c r="BG1035" s="141" t="s">
        <v>116</v>
      </c>
      <c r="BH1035" s="121" t="s">
        <v>14649</v>
      </c>
      <c r="BI1035" s="122">
        <v>42270</v>
      </c>
      <c r="BJ1035" s="190">
        <v>42292</v>
      </c>
      <c r="BK1035" s="526" t="s">
        <v>167</v>
      </c>
      <c r="BL1035" s="534">
        <f t="shared" si="245"/>
        <v>250000</v>
      </c>
      <c r="BQ1035" t="str">
        <f t="shared" si="249"/>
        <v>Indosat</v>
      </c>
      <c r="BR1035" t="str">
        <f t="shared" si="250"/>
        <v>HK-14-2234</v>
      </c>
      <c r="BS1035" s="91">
        <f t="shared" si="251"/>
        <v>2014</v>
      </c>
      <c r="BT1035">
        <f t="shared" si="244"/>
        <v>42251</v>
      </c>
      <c r="BU1035" s="91">
        <f t="shared" si="244"/>
        <v>42268</v>
      </c>
      <c r="BW1035" t="str">
        <f t="shared" si="252"/>
        <v>Site : DARUSALAM - 02TGR111</v>
      </c>
      <c r="BX1035" t="str">
        <f t="shared" si="253"/>
        <v>Tipe Tower : SST</v>
      </c>
      <c r="BY1035">
        <f t="shared" si="254"/>
        <v>4800083168</v>
      </c>
      <c r="BZ1035" s="92" t="str">
        <f t="shared" si="254"/>
        <v>BoQ Verification</v>
      </c>
      <c r="CD1035" s="531"/>
    </row>
    <row r="1036" spans="2:82" ht="15" customHeight="1" x14ac:dyDescent="0.25">
      <c r="B1036" s="103">
        <f t="shared" si="242"/>
        <v>887</v>
      </c>
      <c r="C1036" s="126" t="s">
        <v>12392</v>
      </c>
      <c r="D1036" s="126">
        <v>4800083168</v>
      </c>
      <c r="E1036" s="121" t="s">
        <v>627</v>
      </c>
      <c r="F1036" s="522">
        <v>250000</v>
      </c>
      <c r="G1036" s="127">
        <v>8</v>
      </c>
      <c r="H1036" s="103">
        <v>2014</v>
      </c>
      <c r="I1036" s="128">
        <v>41858</v>
      </c>
      <c r="J1036" s="128"/>
      <c r="K1036" s="127" t="s">
        <v>628</v>
      </c>
      <c r="L1036" s="126" t="s">
        <v>628</v>
      </c>
      <c r="M1036" s="141" t="s">
        <v>628</v>
      </c>
      <c r="N1036" s="142" t="s">
        <v>631</v>
      </c>
      <c r="O1036" s="127" t="s">
        <v>98</v>
      </c>
      <c r="P1036" s="127" t="s">
        <v>98</v>
      </c>
      <c r="Q1036" s="100">
        <f>(IF(AF1036='[1]Price List'!$B$1,VLOOKUP(N1036,'[1]Price List'!$A$1:$K$104,2,0),IF(AF1036='[1]Price List'!$C$1,VLOOKUP(N1036,'[1]Price List'!$A$1:$K$104,3,0),IF(AF1036='[1]Price List'!$D$1,VLOOKUP(N1036,'[1]Price List'!$A$1:$K$104,4,0),IF(AF1036='[1]Price List'!$E$1,VLOOKUP(N1036,'[1]Price List'!$A$1:$K$104,5,0),IF(AF1036='[1]Price List'!$F$1,VLOOKUP(N1036,'[1]Price List'!$A$1:$K$104,6,0),IF(AF1036='[1]Price List'!$G$1,VLOOKUP(N1036,'[1]Price List'!$A$1:$K$104,7,0),IF(AF1036='[1]Price List'!$H$1,VLOOKUP(N1036,'[1]Price List'!$A$1:$K$104,8,0),IF(AF1036='[1]Price List'!$I$1,VLOOKUP(N1036,'[1]Price List'!$A$1:$K$104,9,0),IF(AF1036='[1]Price List'!$J$1,VLOOKUP(N1036,'[1]Price List'!$A$1:$K$104,10,0),IF(AF1036='[1]Price List'!$K$1,VLOOKUP(N1036,'[1]Price List'!$A$1:$K$104,11,0))))))))))))+(IF(AF1036='[1]Price List'!$B$1,VLOOKUP(O1036,'[1]Price List'!$A$1:$K$104,2,0),IF(AF1036='[1]Price List'!$C$1,VLOOKUP(O1036,'[1]Price List'!$A$1:$K$104,3,0),IF(AF1036='[1]Price List'!$D$1,VLOOKUP(O1036,'[1]Price List'!$A$1:$K$104,4,0),IF(AF1036='[1]Price List'!$E$1,VLOOKUP(O1036,'[1]Price List'!$A$1:$K$104,5,0),IF(AF1036='[1]Price List'!$F$1,VLOOKUP(O1036,'[1]Price List'!$A$1:$K$104,6,0),IF(AF1036='[1]Price List'!$G$1,VLOOKUP(O1036,'[1]Price List'!$A$1:$K$104,7,0),IF(AF1036='[1]Price List'!$H$1,VLOOKUP(O1036,'[1]Price List'!$A$1:$K$104,8,0),IF(AF1036='[1]Price List'!$I$1,VLOOKUP(O1036,'[1]Price List'!$A$1:$K$104,9,0),IF(AF1036='[1]Price List'!$J$1,VLOOKUP(O1036,'[1]Price List'!$A$1:$K$104,10,0),IF(AF1036='[1]Price List'!$K$1,VLOOKUP(O1036,'[1]Price List'!$A$1:$K$104,11,0))))))))))))+(IF(AF1036='[1]Price List'!$B$1,VLOOKUP(P1036,'[1]Price List'!$A$1:$K$104,2,0),IF(AF1036='[1]Price List'!$C$1,VLOOKUP(P1036,'[1]Price List'!$A$1:$K$104,3,0),IF(AF1036='[1]Price List'!$D$1,VLOOKUP(P1036,'[1]Price List'!$A$1:$K$104,4,0),IF(AF1036='[1]Price List'!$E$1,VLOOKUP(P1036,'[1]Price List'!$A$1:$K$104,5,0),IF(AF1036='[1]Price List'!$F$1,VLOOKUP(P1036,'[1]Price List'!$A$1:$K$104,6,0),IF(AF1036='[1]Price List'!$G$1,VLOOKUP(P1036,'[1]Price List'!$A$1:$K$104,7,0),IF(AF1036='[1]Price List'!$H$1,VLOOKUP(P1036,'[1]Price List'!$A$1:$K$104,8,0),IF(AF1036='[1]Price List'!$I$1,VLOOKUP(P1036,'[1]Price List'!$A$1:$K$104,9,0),IF(AF1036='[1]Price List'!$J$1,VLOOKUP(P1036,'[1]Price List'!$A$1:$K$104,10,0),IF(AF1036='[1]Price List'!$K$1,VLOOKUP(P1036,'[1]Price List'!$A$1:$K$104,11,0))))))))))))</f>
        <v>250000</v>
      </c>
      <c r="R1036" s="103"/>
      <c r="S1036" s="127"/>
      <c r="T1036" s="127"/>
      <c r="U1036" s="120">
        <v>41969</v>
      </c>
      <c r="V1036" s="523">
        <f t="shared" si="241"/>
        <v>111</v>
      </c>
      <c r="W1036" s="127"/>
      <c r="X1036" s="141" t="s">
        <v>12393</v>
      </c>
      <c r="Y1036" s="424" t="s">
        <v>12394</v>
      </c>
      <c r="Z1036" s="126" t="s">
        <v>627</v>
      </c>
      <c r="AA1036" s="103"/>
      <c r="AB1036" s="126" t="s">
        <v>635</v>
      </c>
      <c r="AC1036" s="103"/>
      <c r="AD1036" s="103"/>
      <c r="AE1036" s="103"/>
      <c r="AF1036" s="121" t="s">
        <v>477</v>
      </c>
      <c r="AG1036" s="126" t="s">
        <v>5391</v>
      </c>
      <c r="AH1036" s="524"/>
      <c r="AI1036" s="524"/>
      <c r="AJ1036" s="121"/>
      <c r="AK1036" s="121"/>
      <c r="AL1036" s="121"/>
      <c r="AM1036" s="120"/>
      <c r="AN1036" s="120"/>
      <c r="AO1036" s="120"/>
      <c r="AP1036" s="121"/>
      <c r="AQ1036" s="525"/>
      <c r="AR1036" s="525">
        <f t="shared" ca="1" si="248"/>
        <v>42347</v>
      </c>
      <c r="AS1036" s="121"/>
      <c r="AT1036" s="247" t="s">
        <v>12371</v>
      </c>
      <c r="AU1036" s="594">
        <v>42226</v>
      </c>
      <c r="AV1036" s="122">
        <v>42249</v>
      </c>
      <c r="AX1036" s="121" t="s">
        <v>12372</v>
      </c>
      <c r="AZ1036" s="256">
        <v>42251</v>
      </c>
      <c r="BA1036" s="120">
        <v>42268</v>
      </c>
      <c r="BB1036" s="121"/>
      <c r="BC1036" s="522">
        <f>F1036</f>
        <v>250000</v>
      </c>
      <c r="BD1036" s="121"/>
      <c r="BE1036" s="516">
        <f>+BC1036</f>
        <v>250000</v>
      </c>
      <c r="BF1036" s="122">
        <v>42269</v>
      </c>
      <c r="BG1036" s="141" t="s">
        <v>116</v>
      </c>
      <c r="BH1036" s="121" t="s">
        <v>14649</v>
      </c>
      <c r="BI1036" s="122">
        <v>42270</v>
      </c>
      <c r="BJ1036" s="190">
        <v>42292</v>
      </c>
      <c r="BK1036" s="526" t="s">
        <v>167</v>
      </c>
      <c r="BL1036" s="534">
        <f t="shared" si="245"/>
        <v>250000</v>
      </c>
      <c r="BQ1036" t="str">
        <f t="shared" si="249"/>
        <v>Indosat</v>
      </c>
      <c r="BR1036" t="str">
        <f t="shared" si="250"/>
        <v>HK-14-2235</v>
      </c>
      <c r="BS1036" s="91">
        <f t="shared" si="251"/>
        <v>2014</v>
      </c>
      <c r="BT1036">
        <f t="shared" si="244"/>
        <v>42251</v>
      </c>
      <c r="BU1036" s="91">
        <f t="shared" si="244"/>
        <v>42268</v>
      </c>
      <c r="BW1036" t="str">
        <f t="shared" si="252"/>
        <v>Site : SERDANG_WETAN - 02TGN212</v>
      </c>
      <c r="BX1036" t="str">
        <f t="shared" si="253"/>
        <v>Tipe Tower : SST</v>
      </c>
      <c r="BY1036">
        <f t="shared" si="254"/>
        <v>4800083168</v>
      </c>
      <c r="BZ1036" s="92" t="str">
        <f t="shared" si="254"/>
        <v>BoQ Verification</v>
      </c>
      <c r="CD1036" s="531"/>
    </row>
    <row r="1037" spans="2:82" ht="15" customHeight="1" x14ac:dyDescent="0.25">
      <c r="B1037" s="103">
        <f t="shared" si="242"/>
        <v>888</v>
      </c>
      <c r="C1037" s="126" t="s">
        <v>12395</v>
      </c>
      <c r="D1037" s="126">
        <v>4800083168</v>
      </c>
      <c r="E1037" s="121" t="s">
        <v>627</v>
      </c>
      <c r="F1037" s="522">
        <v>250000</v>
      </c>
      <c r="G1037" s="127">
        <v>8</v>
      </c>
      <c r="H1037" s="103">
        <v>2014</v>
      </c>
      <c r="I1037" s="128">
        <v>41858</v>
      </c>
      <c r="J1037" s="128"/>
      <c r="K1037" s="127" t="s">
        <v>628</v>
      </c>
      <c r="L1037" s="126" t="s">
        <v>628</v>
      </c>
      <c r="M1037" s="141" t="s">
        <v>628</v>
      </c>
      <c r="N1037" s="142" t="s">
        <v>631</v>
      </c>
      <c r="O1037" s="127" t="s">
        <v>98</v>
      </c>
      <c r="P1037" s="127" t="s">
        <v>98</v>
      </c>
      <c r="Q1037" s="100">
        <f>(IF(AF1037='[1]Price List'!$B$1,VLOOKUP(N1037,'[1]Price List'!$A$1:$K$104,2,0),IF(AF1037='[1]Price List'!$C$1,VLOOKUP(N1037,'[1]Price List'!$A$1:$K$104,3,0),IF(AF1037='[1]Price List'!$D$1,VLOOKUP(N1037,'[1]Price List'!$A$1:$K$104,4,0),IF(AF1037='[1]Price List'!$E$1,VLOOKUP(N1037,'[1]Price List'!$A$1:$K$104,5,0),IF(AF1037='[1]Price List'!$F$1,VLOOKUP(N1037,'[1]Price List'!$A$1:$K$104,6,0),IF(AF1037='[1]Price List'!$G$1,VLOOKUP(N1037,'[1]Price List'!$A$1:$K$104,7,0),IF(AF1037='[1]Price List'!$H$1,VLOOKUP(N1037,'[1]Price List'!$A$1:$K$104,8,0),IF(AF1037='[1]Price List'!$I$1,VLOOKUP(N1037,'[1]Price List'!$A$1:$K$104,9,0),IF(AF1037='[1]Price List'!$J$1,VLOOKUP(N1037,'[1]Price List'!$A$1:$K$104,10,0),IF(AF1037='[1]Price List'!$K$1,VLOOKUP(N1037,'[1]Price List'!$A$1:$K$104,11,0))))))))))))+(IF(AF1037='[1]Price List'!$B$1,VLOOKUP(O1037,'[1]Price List'!$A$1:$K$104,2,0),IF(AF1037='[1]Price List'!$C$1,VLOOKUP(O1037,'[1]Price List'!$A$1:$K$104,3,0),IF(AF1037='[1]Price List'!$D$1,VLOOKUP(O1037,'[1]Price List'!$A$1:$K$104,4,0),IF(AF1037='[1]Price List'!$E$1,VLOOKUP(O1037,'[1]Price List'!$A$1:$K$104,5,0),IF(AF1037='[1]Price List'!$F$1,VLOOKUP(O1037,'[1]Price List'!$A$1:$K$104,6,0),IF(AF1037='[1]Price List'!$G$1,VLOOKUP(O1037,'[1]Price List'!$A$1:$K$104,7,0),IF(AF1037='[1]Price List'!$H$1,VLOOKUP(O1037,'[1]Price List'!$A$1:$K$104,8,0),IF(AF1037='[1]Price List'!$I$1,VLOOKUP(O1037,'[1]Price List'!$A$1:$K$104,9,0),IF(AF1037='[1]Price List'!$J$1,VLOOKUP(O1037,'[1]Price List'!$A$1:$K$104,10,0),IF(AF1037='[1]Price List'!$K$1,VLOOKUP(O1037,'[1]Price List'!$A$1:$K$104,11,0))))))))))))+(IF(AF1037='[1]Price List'!$B$1,VLOOKUP(P1037,'[1]Price List'!$A$1:$K$104,2,0),IF(AF1037='[1]Price List'!$C$1,VLOOKUP(P1037,'[1]Price List'!$A$1:$K$104,3,0),IF(AF1037='[1]Price List'!$D$1,VLOOKUP(P1037,'[1]Price List'!$A$1:$K$104,4,0),IF(AF1037='[1]Price List'!$E$1,VLOOKUP(P1037,'[1]Price List'!$A$1:$K$104,5,0),IF(AF1037='[1]Price List'!$F$1,VLOOKUP(P1037,'[1]Price List'!$A$1:$K$104,6,0),IF(AF1037='[1]Price List'!$G$1,VLOOKUP(P1037,'[1]Price List'!$A$1:$K$104,7,0),IF(AF1037='[1]Price List'!$H$1,VLOOKUP(P1037,'[1]Price List'!$A$1:$K$104,8,0),IF(AF1037='[1]Price List'!$I$1,VLOOKUP(P1037,'[1]Price List'!$A$1:$K$104,9,0),IF(AF1037='[1]Price List'!$J$1,VLOOKUP(P1037,'[1]Price List'!$A$1:$K$104,10,0),IF(AF1037='[1]Price List'!$K$1,VLOOKUP(P1037,'[1]Price List'!$A$1:$K$104,11,0))))))))))))</f>
        <v>250000</v>
      </c>
      <c r="R1037" s="103"/>
      <c r="S1037" s="127"/>
      <c r="T1037" s="127"/>
      <c r="U1037" s="120">
        <v>41968</v>
      </c>
      <c r="V1037" s="523">
        <f t="shared" si="241"/>
        <v>110</v>
      </c>
      <c r="W1037" s="127"/>
      <c r="X1037" s="141" t="s">
        <v>12396</v>
      </c>
      <c r="Y1037" s="424" t="s">
        <v>12397</v>
      </c>
      <c r="Z1037" s="126" t="s">
        <v>627</v>
      </c>
      <c r="AA1037" s="103"/>
      <c r="AB1037" s="126" t="s">
        <v>635</v>
      </c>
      <c r="AC1037" s="103"/>
      <c r="AD1037" s="103"/>
      <c r="AE1037" s="103"/>
      <c r="AF1037" s="121" t="s">
        <v>477</v>
      </c>
      <c r="AG1037" s="126" t="s">
        <v>5391</v>
      </c>
      <c r="AH1037" s="524"/>
      <c r="AI1037" s="524"/>
      <c r="AJ1037" s="121"/>
      <c r="AK1037" s="121"/>
      <c r="AL1037" s="121"/>
      <c r="AM1037" s="120"/>
      <c r="AN1037" s="120"/>
      <c r="AO1037" s="120"/>
      <c r="AP1037" s="121"/>
      <c r="AQ1037" s="525"/>
      <c r="AR1037" s="525">
        <f t="shared" ca="1" si="248"/>
        <v>42347</v>
      </c>
      <c r="AS1037" s="121"/>
      <c r="AT1037" s="247" t="s">
        <v>12371</v>
      </c>
      <c r="AU1037" s="594">
        <v>42226</v>
      </c>
      <c r="AV1037" s="122">
        <v>42249</v>
      </c>
      <c r="AX1037" s="121" t="s">
        <v>12372</v>
      </c>
      <c r="AZ1037" s="256">
        <v>42251</v>
      </c>
      <c r="BA1037" s="120">
        <v>42268</v>
      </c>
      <c r="BB1037" s="121"/>
      <c r="BC1037" s="522">
        <f>F1037</f>
        <v>250000</v>
      </c>
      <c r="BD1037" s="121"/>
      <c r="BE1037" s="516">
        <f>+BC1037</f>
        <v>250000</v>
      </c>
      <c r="BF1037" s="122">
        <v>42269</v>
      </c>
      <c r="BG1037" s="141" t="s">
        <v>116</v>
      </c>
      <c r="BH1037" s="121" t="s">
        <v>14649</v>
      </c>
      <c r="BI1037" s="122">
        <v>42270</v>
      </c>
      <c r="BJ1037" s="190">
        <v>42292</v>
      </c>
      <c r="BK1037" s="526" t="s">
        <v>167</v>
      </c>
      <c r="BL1037" s="534">
        <f t="shared" si="245"/>
        <v>250000</v>
      </c>
      <c r="BQ1037" t="str">
        <f t="shared" si="249"/>
        <v>Indosat</v>
      </c>
      <c r="BR1037" t="str">
        <f t="shared" si="250"/>
        <v>HK-14-2236</v>
      </c>
      <c r="BS1037" s="91">
        <f t="shared" si="251"/>
        <v>2014</v>
      </c>
      <c r="BT1037">
        <f t="shared" si="244"/>
        <v>42251</v>
      </c>
      <c r="BU1037" s="91">
        <f t="shared" si="244"/>
        <v>42268</v>
      </c>
      <c r="BW1037" t="str">
        <f t="shared" si="252"/>
        <v>Site : CIBATUTIGA - 03CBN177</v>
      </c>
      <c r="BX1037" t="str">
        <f t="shared" si="253"/>
        <v>Tipe Tower : SST</v>
      </c>
      <c r="BY1037">
        <f t="shared" si="254"/>
        <v>4800083168</v>
      </c>
      <c r="BZ1037" s="92" t="str">
        <f t="shared" si="254"/>
        <v>BoQ Verification</v>
      </c>
      <c r="CD1037" s="531"/>
    </row>
    <row r="1038" spans="2:82" ht="15" customHeight="1" x14ac:dyDescent="0.25">
      <c r="B1038" s="103">
        <f t="shared" si="242"/>
        <v>889</v>
      </c>
      <c r="C1038" s="126" t="s">
        <v>12398</v>
      </c>
      <c r="D1038" s="126">
        <v>4800083168</v>
      </c>
      <c r="E1038" s="121" t="s">
        <v>9547</v>
      </c>
      <c r="F1038" s="647">
        <v>3500000</v>
      </c>
      <c r="G1038" s="127">
        <v>8</v>
      </c>
      <c r="H1038" s="103">
        <v>2014</v>
      </c>
      <c r="I1038" s="128">
        <v>41858</v>
      </c>
      <c r="J1038" s="128"/>
      <c r="K1038" s="127" t="s">
        <v>628</v>
      </c>
      <c r="L1038" s="126" t="s">
        <v>628</v>
      </c>
      <c r="M1038" s="141" t="s">
        <v>628</v>
      </c>
      <c r="N1038" s="95" t="s">
        <v>1636</v>
      </c>
      <c r="O1038" s="127" t="s">
        <v>98</v>
      </c>
      <c r="P1038" s="127" t="s">
        <v>98</v>
      </c>
      <c r="Q1038" s="100">
        <f>(IF(AF1038='[1]Price List'!$B$1,VLOOKUP(N1038,'[1]Price List'!$A$1:$K$104,2,0),IF(AF1038='[1]Price List'!$C$1,VLOOKUP(N1038,'[1]Price List'!$A$1:$K$104,3,0),IF(AF1038='[1]Price List'!$D$1,VLOOKUP(N1038,'[1]Price List'!$A$1:$K$104,4,0),IF(AF1038='[1]Price List'!$E$1,VLOOKUP(N1038,'[1]Price List'!$A$1:$K$104,5,0),IF(AF1038='[1]Price List'!$F$1,VLOOKUP(N1038,'[1]Price List'!$A$1:$K$104,6,0),IF(AF1038='[1]Price List'!$G$1,VLOOKUP(N1038,'[1]Price List'!$A$1:$K$104,7,0),IF(AF1038='[1]Price List'!$H$1,VLOOKUP(N1038,'[1]Price List'!$A$1:$K$104,8,0),IF(AF1038='[1]Price List'!$I$1,VLOOKUP(N1038,'[1]Price List'!$A$1:$K$104,9,0),IF(AF1038='[1]Price List'!$J$1,VLOOKUP(N1038,'[1]Price List'!$A$1:$K$104,10,0),IF(AF1038='[1]Price List'!$K$1,VLOOKUP(N1038,'[1]Price List'!$A$1:$K$104,11,0))))))))))))+(IF(AF1038='[1]Price List'!$B$1,VLOOKUP(O1038,'[1]Price List'!$A$1:$K$104,2,0),IF(AF1038='[1]Price List'!$C$1,VLOOKUP(O1038,'[1]Price List'!$A$1:$K$104,3,0),IF(AF1038='[1]Price List'!$D$1,VLOOKUP(O1038,'[1]Price List'!$A$1:$K$104,4,0),IF(AF1038='[1]Price List'!$E$1,VLOOKUP(O1038,'[1]Price List'!$A$1:$K$104,5,0),IF(AF1038='[1]Price List'!$F$1,VLOOKUP(O1038,'[1]Price List'!$A$1:$K$104,6,0),IF(AF1038='[1]Price List'!$G$1,VLOOKUP(O1038,'[1]Price List'!$A$1:$K$104,7,0),IF(AF1038='[1]Price List'!$H$1,VLOOKUP(O1038,'[1]Price List'!$A$1:$K$104,8,0),IF(AF1038='[1]Price List'!$I$1,VLOOKUP(O1038,'[1]Price List'!$A$1:$K$104,9,0),IF(AF1038='[1]Price List'!$J$1,VLOOKUP(O1038,'[1]Price List'!$A$1:$K$104,10,0),IF(AF1038='[1]Price List'!$K$1,VLOOKUP(O1038,'[1]Price List'!$A$1:$K$104,11,0))))))))))))+(IF(AF1038='[1]Price List'!$B$1,VLOOKUP(P1038,'[1]Price List'!$A$1:$K$104,2,0),IF(AF1038='[1]Price List'!$C$1,VLOOKUP(P1038,'[1]Price List'!$A$1:$K$104,3,0),IF(AF1038='[1]Price List'!$D$1,VLOOKUP(P1038,'[1]Price List'!$A$1:$K$104,4,0),IF(AF1038='[1]Price List'!$E$1,VLOOKUP(P1038,'[1]Price List'!$A$1:$K$104,5,0),IF(AF1038='[1]Price List'!$F$1,VLOOKUP(P1038,'[1]Price List'!$A$1:$K$104,6,0),IF(AF1038='[1]Price List'!$G$1,VLOOKUP(P1038,'[1]Price List'!$A$1:$K$104,7,0),IF(AF1038='[1]Price List'!$H$1,VLOOKUP(P1038,'[1]Price List'!$A$1:$K$104,8,0),IF(AF1038='[1]Price List'!$I$1,VLOOKUP(P1038,'[1]Price List'!$A$1:$K$104,9,0),IF(AF1038='[1]Price List'!$J$1,VLOOKUP(P1038,'[1]Price List'!$A$1:$K$104,10,0),IF(AF1038='[1]Price List'!$K$1,VLOOKUP(P1038,'[1]Price List'!$A$1:$K$104,11,0))))))))))))</f>
        <v>3500000</v>
      </c>
      <c r="R1038" s="103"/>
      <c r="S1038" s="127"/>
      <c r="T1038" s="127"/>
      <c r="U1038" s="120">
        <v>41907</v>
      </c>
      <c r="V1038" s="523">
        <f t="shared" si="241"/>
        <v>49</v>
      </c>
      <c r="W1038" s="127"/>
      <c r="X1038" s="141" t="s">
        <v>12399</v>
      </c>
      <c r="Y1038" s="424" t="s">
        <v>12400</v>
      </c>
      <c r="Z1038" s="126" t="s">
        <v>1640</v>
      </c>
      <c r="AA1038" s="103"/>
      <c r="AB1038" s="126"/>
      <c r="AC1038" s="103"/>
      <c r="AD1038" s="103"/>
      <c r="AE1038" s="103"/>
      <c r="AF1038" s="121" t="s">
        <v>591</v>
      </c>
      <c r="AG1038" s="126"/>
      <c r="AH1038" s="524"/>
      <c r="AI1038" s="524"/>
      <c r="AJ1038" s="121"/>
      <c r="AK1038" s="121"/>
      <c r="AL1038" s="121"/>
      <c r="AM1038" s="120"/>
      <c r="AN1038" s="120"/>
      <c r="AO1038" s="120"/>
      <c r="AP1038" s="121"/>
      <c r="AQ1038" s="525"/>
      <c r="AR1038" s="525"/>
      <c r="AS1038" s="121"/>
      <c r="AT1038" s="126" t="s">
        <v>12401</v>
      </c>
      <c r="AU1038" s="122">
        <v>42072</v>
      </c>
      <c r="AV1038" s="648">
        <v>42096</v>
      </c>
      <c r="AX1038" s="126" t="s">
        <v>10342</v>
      </c>
      <c r="AY1038" s="666">
        <v>0</v>
      </c>
      <c r="AZ1038" s="694">
        <v>42096</v>
      </c>
      <c r="BA1038" s="120">
        <v>42160</v>
      </c>
      <c r="BB1038" s="121"/>
      <c r="BC1038" s="522">
        <f t="shared" si="243"/>
        <v>3500000</v>
      </c>
      <c r="BD1038" s="522">
        <v>3500000</v>
      </c>
      <c r="BE1038" s="522">
        <v>3500000</v>
      </c>
      <c r="BF1038" s="122">
        <v>42163</v>
      </c>
      <c r="BG1038" s="141" t="s">
        <v>116</v>
      </c>
      <c r="BH1038" s="121" t="s">
        <v>10343</v>
      </c>
      <c r="BI1038" s="122">
        <v>42164</v>
      </c>
      <c r="BJ1038" s="190">
        <v>42173</v>
      </c>
      <c r="BK1038" s="526" t="s">
        <v>167</v>
      </c>
      <c r="BL1038" s="534">
        <f t="shared" si="245"/>
        <v>3500000</v>
      </c>
      <c r="BM1038" t="s">
        <v>1651</v>
      </c>
      <c r="BQ1038" t="str">
        <f t="shared" si="249"/>
        <v>Indosat</v>
      </c>
      <c r="BR1038" t="str">
        <f t="shared" si="250"/>
        <v>HK-14-1580</v>
      </c>
      <c r="BS1038" s="91">
        <f t="shared" si="251"/>
        <v>2014</v>
      </c>
      <c r="BT1038">
        <f t="shared" si="244"/>
        <v>42096</v>
      </c>
      <c r="BU1038" s="91">
        <f t="shared" si="244"/>
        <v>42160</v>
      </c>
      <c r="BW1038" t="str">
        <f t="shared" si="252"/>
        <v>Site : SUNGAI RUMBAI - 08DMS004</v>
      </c>
      <c r="BX1038" t="str">
        <f t="shared" si="253"/>
        <v xml:space="preserve">Tipe Tower : </v>
      </c>
      <c r="BY1038">
        <f t="shared" si="254"/>
        <v>4800083168</v>
      </c>
      <c r="BZ1038" s="92" t="str">
        <f t="shared" si="254"/>
        <v>Consultant Engineering Fee</v>
      </c>
      <c r="CD1038" s="531"/>
    </row>
    <row r="1039" spans="2:82" ht="15" customHeight="1" x14ac:dyDescent="0.25">
      <c r="B1039" s="103">
        <f t="shared" si="242"/>
        <v>890</v>
      </c>
      <c r="C1039" s="126" t="s">
        <v>12402</v>
      </c>
      <c r="D1039" s="126">
        <v>4800083168</v>
      </c>
      <c r="E1039" s="121" t="s">
        <v>627</v>
      </c>
      <c r="F1039" s="522">
        <v>250000</v>
      </c>
      <c r="G1039" s="127">
        <v>8</v>
      </c>
      <c r="H1039" s="103">
        <v>2014</v>
      </c>
      <c r="I1039" s="128">
        <v>41858</v>
      </c>
      <c r="J1039" s="128"/>
      <c r="K1039" s="127" t="s">
        <v>628</v>
      </c>
      <c r="L1039" s="126" t="s">
        <v>628</v>
      </c>
      <c r="M1039" s="141" t="s">
        <v>628</v>
      </c>
      <c r="N1039" s="142" t="s">
        <v>631</v>
      </c>
      <c r="O1039" s="127" t="s">
        <v>98</v>
      </c>
      <c r="P1039" s="127" t="s">
        <v>98</v>
      </c>
      <c r="Q1039" s="100">
        <f>(IF(AF1039='[1]Price List'!$B$1,VLOOKUP(N1039,'[1]Price List'!$A$1:$K$104,2,0),IF(AF1039='[1]Price List'!$C$1,VLOOKUP(N1039,'[1]Price List'!$A$1:$K$104,3,0),IF(AF1039='[1]Price List'!$D$1,VLOOKUP(N1039,'[1]Price List'!$A$1:$K$104,4,0),IF(AF1039='[1]Price List'!$E$1,VLOOKUP(N1039,'[1]Price List'!$A$1:$K$104,5,0),IF(AF1039='[1]Price List'!$F$1,VLOOKUP(N1039,'[1]Price List'!$A$1:$K$104,6,0),IF(AF1039='[1]Price List'!$G$1,VLOOKUP(N1039,'[1]Price List'!$A$1:$K$104,7,0),IF(AF1039='[1]Price List'!$H$1,VLOOKUP(N1039,'[1]Price List'!$A$1:$K$104,8,0),IF(AF1039='[1]Price List'!$I$1,VLOOKUP(N1039,'[1]Price List'!$A$1:$K$104,9,0),IF(AF1039='[1]Price List'!$J$1,VLOOKUP(N1039,'[1]Price List'!$A$1:$K$104,10,0),IF(AF1039='[1]Price List'!$K$1,VLOOKUP(N1039,'[1]Price List'!$A$1:$K$104,11,0))))))))))))+(IF(AF1039='[1]Price List'!$B$1,VLOOKUP(O1039,'[1]Price List'!$A$1:$K$104,2,0),IF(AF1039='[1]Price List'!$C$1,VLOOKUP(O1039,'[1]Price List'!$A$1:$K$104,3,0),IF(AF1039='[1]Price List'!$D$1,VLOOKUP(O1039,'[1]Price List'!$A$1:$K$104,4,0),IF(AF1039='[1]Price List'!$E$1,VLOOKUP(O1039,'[1]Price List'!$A$1:$K$104,5,0),IF(AF1039='[1]Price List'!$F$1,VLOOKUP(O1039,'[1]Price List'!$A$1:$K$104,6,0),IF(AF1039='[1]Price List'!$G$1,VLOOKUP(O1039,'[1]Price List'!$A$1:$K$104,7,0),IF(AF1039='[1]Price List'!$H$1,VLOOKUP(O1039,'[1]Price List'!$A$1:$K$104,8,0),IF(AF1039='[1]Price List'!$I$1,VLOOKUP(O1039,'[1]Price List'!$A$1:$K$104,9,0),IF(AF1039='[1]Price List'!$J$1,VLOOKUP(O1039,'[1]Price List'!$A$1:$K$104,10,0),IF(AF1039='[1]Price List'!$K$1,VLOOKUP(O1039,'[1]Price List'!$A$1:$K$104,11,0))))))))))))+(IF(AF1039='[1]Price List'!$B$1,VLOOKUP(P1039,'[1]Price List'!$A$1:$K$104,2,0),IF(AF1039='[1]Price List'!$C$1,VLOOKUP(P1039,'[1]Price List'!$A$1:$K$104,3,0),IF(AF1039='[1]Price List'!$D$1,VLOOKUP(P1039,'[1]Price List'!$A$1:$K$104,4,0),IF(AF1039='[1]Price List'!$E$1,VLOOKUP(P1039,'[1]Price List'!$A$1:$K$104,5,0),IF(AF1039='[1]Price List'!$F$1,VLOOKUP(P1039,'[1]Price List'!$A$1:$K$104,6,0),IF(AF1039='[1]Price List'!$G$1,VLOOKUP(P1039,'[1]Price List'!$A$1:$K$104,7,0),IF(AF1039='[1]Price List'!$H$1,VLOOKUP(P1039,'[1]Price List'!$A$1:$K$104,8,0),IF(AF1039='[1]Price List'!$I$1,VLOOKUP(P1039,'[1]Price List'!$A$1:$K$104,9,0),IF(AF1039='[1]Price List'!$J$1,VLOOKUP(P1039,'[1]Price List'!$A$1:$K$104,10,0),IF(AF1039='[1]Price List'!$K$1,VLOOKUP(P1039,'[1]Price List'!$A$1:$K$104,11,0))))))))))))</f>
        <v>250000</v>
      </c>
      <c r="R1039" s="103"/>
      <c r="S1039" s="127"/>
      <c r="T1039" s="127"/>
      <c r="U1039" s="120">
        <v>41969</v>
      </c>
      <c r="V1039" s="523">
        <f t="shared" si="241"/>
        <v>111</v>
      </c>
      <c r="W1039" s="127"/>
      <c r="X1039" s="141" t="s">
        <v>12403</v>
      </c>
      <c r="Y1039" s="424" t="s">
        <v>12404</v>
      </c>
      <c r="Z1039" s="126" t="s">
        <v>627</v>
      </c>
      <c r="AA1039" s="103"/>
      <c r="AB1039" s="126" t="s">
        <v>635</v>
      </c>
      <c r="AC1039" s="103"/>
      <c r="AD1039" s="103"/>
      <c r="AE1039" s="103"/>
      <c r="AF1039" s="121" t="s">
        <v>477</v>
      </c>
      <c r="AG1039" s="126" t="s">
        <v>5391</v>
      </c>
      <c r="AH1039" s="524"/>
      <c r="AI1039" s="524"/>
      <c r="AJ1039" s="121"/>
      <c r="AK1039" s="121"/>
      <c r="AL1039" s="121"/>
      <c r="AM1039" s="120"/>
      <c r="AN1039" s="120"/>
      <c r="AO1039" s="120"/>
      <c r="AP1039" s="121"/>
      <c r="AQ1039" s="525"/>
      <c r="AR1039" s="525">
        <f t="shared" ref="AR1039:AR1071" ca="1" si="255">IF(AN1039="",TODAY()-AM1039,0)</f>
        <v>42347</v>
      </c>
      <c r="AS1039" s="121"/>
      <c r="AT1039" s="247" t="s">
        <v>12371</v>
      </c>
      <c r="AU1039" s="594">
        <v>42226</v>
      </c>
      <c r="AV1039" s="122">
        <v>42249</v>
      </c>
      <c r="AX1039" s="121" t="s">
        <v>12372</v>
      </c>
      <c r="AZ1039" s="256">
        <v>42251</v>
      </c>
      <c r="BA1039" s="120">
        <v>42268</v>
      </c>
      <c r="BB1039" s="121"/>
      <c r="BC1039" s="522">
        <f>F1039</f>
        <v>250000</v>
      </c>
      <c r="BD1039" s="121"/>
      <c r="BE1039" s="516">
        <f>+BC1039</f>
        <v>250000</v>
      </c>
      <c r="BF1039" s="122">
        <v>42269</v>
      </c>
      <c r="BG1039" s="141" t="s">
        <v>116</v>
      </c>
      <c r="BH1039" s="121" t="s">
        <v>14649</v>
      </c>
      <c r="BI1039" s="122">
        <v>42270</v>
      </c>
      <c r="BJ1039" s="190">
        <v>42292</v>
      </c>
      <c r="BK1039" s="526" t="s">
        <v>167</v>
      </c>
      <c r="BL1039" s="534">
        <f t="shared" si="245"/>
        <v>250000</v>
      </c>
      <c r="BQ1039" t="str">
        <f t="shared" si="249"/>
        <v>Indosat</v>
      </c>
      <c r="BR1039" t="str">
        <f t="shared" si="250"/>
        <v>HK-14-2238</v>
      </c>
      <c r="BS1039" s="91">
        <f t="shared" si="251"/>
        <v>2014</v>
      </c>
      <c r="BT1039">
        <f t="shared" si="244"/>
        <v>42251</v>
      </c>
      <c r="BU1039" s="91">
        <f t="shared" si="244"/>
        <v>42268</v>
      </c>
      <c r="BW1039" t="str">
        <f t="shared" si="252"/>
        <v>Site : PARUNG SERAB - 03DPK158</v>
      </c>
      <c r="BX1039" t="str">
        <f t="shared" si="253"/>
        <v>Tipe Tower : SST</v>
      </c>
      <c r="BY1039">
        <f t="shared" si="254"/>
        <v>4800083168</v>
      </c>
      <c r="BZ1039" s="92" t="str">
        <f t="shared" si="254"/>
        <v>BoQ Verification</v>
      </c>
      <c r="CD1039" s="531"/>
    </row>
    <row r="1040" spans="2:82" ht="15" customHeight="1" x14ac:dyDescent="0.25">
      <c r="B1040" s="103">
        <f t="shared" si="242"/>
        <v>891</v>
      </c>
      <c r="C1040" s="126" t="s">
        <v>12405</v>
      </c>
      <c r="D1040" s="126">
        <v>4800083168</v>
      </c>
      <c r="E1040" s="121" t="s">
        <v>627</v>
      </c>
      <c r="F1040" s="522">
        <v>250000</v>
      </c>
      <c r="G1040" s="127">
        <v>8</v>
      </c>
      <c r="H1040" s="103">
        <v>2014</v>
      </c>
      <c r="I1040" s="128">
        <v>41858</v>
      </c>
      <c r="J1040" s="128"/>
      <c r="K1040" s="127" t="s">
        <v>628</v>
      </c>
      <c r="L1040" s="126" t="s">
        <v>628</v>
      </c>
      <c r="M1040" s="141" t="s">
        <v>628</v>
      </c>
      <c r="N1040" s="142" t="s">
        <v>631</v>
      </c>
      <c r="O1040" s="127" t="s">
        <v>98</v>
      </c>
      <c r="P1040" s="127" t="s">
        <v>98</v>
      </c>
      <c r="Q1040" s="100">
        <f>(IF(AF1040='[1]Price List'!$B$1,VLOOKUP(N1040,'[1]Price List'!$A$1:$K$104,2,0),IF(AF1040='[1]Price List'!$C$1,VLOOKUP(N1040,'[1]Price List'!$A$1:$K$104,3,0),IF(AF1040='[1]Price List'!$D$1,VLOOKUP(N1040,'[1]Price List'!$A$1:$K$104,4,0),IF(AF1040='[1]Price List'!$E$1,VLOOKUP(N1040,'[1]Price List'!$A$1:$K$104,5,0),IF(AF1040='[1]Price List'!$F$1,VLOOKUP(N1040,'[1]Price List'!$A$1:$K$104,6,0),IF(AF1040='[1]Price List'!$G$1,VLOOKUP(N1040,'[1]Price List'!$A$1:$K$104,7,0),IF(AF1040='[1]Price List'!$H$1,VLOOKUP(N1040,'[1]Price List'!$A$1:$K$104,8,0),IF(AF1040='[1]Price List'!$I$1,VLOOKUP(N1040,'[1]Price List'!$A$1:$K$104,9,0),IF(AF1040='[1]Price List'!$J$1,VLOOKUP(N1040,'[1]Price List'!$A$1:$K$104,10,0),IF(AF1040='[1]Price List'!$K$1,VLOOKUP(N1040,'[1]Price List'!$A$1:$K$104,11,0))))))))))))+(IF(AF1040='[1]Price List'!$B$1,VLOOKUP(O1040,'[1]Price List'!$A$1:$K$104,2,0),IF(AF1040='[1]Price List'!$C$1,VLOOKUP(O1040,'[1]Price List'!$A$1:$K$104,3,0),IF(AF1040='[1]Price List'!$D$1,VLOOKUP(O1040,'[1]Price List'!$A$1:$K$104,4,0),IF(AF1040='[1]Price List'!$E$1,VLOOKUP(O1040,'[1]Price List'!$A$1:$K$104,5,0),IF(AF1040='[1]Price List'!$F$1,VLOOKUP(O1040,'[1]Price List'!$A$1:$K$104,6,0),IF(AF1040='[1]Price List'!$G$1,VLOOKUP(O1040,'[1]Price List'!$A$1:$K$104,7,0),IF(AF1040='[1]Price List'!$H$1,VLOOKUP(O1040,'[1]Price List'!$A$1:$K$104,8,0),IF(AF1040='[1]Price List'!$I$1,VLOOKUP(O1040,'[1]Price List'!$A$1:$K$104,9,0),IF(AF1040='[1]Price List'!$J$1,VLOOKUP(O1040,'[1]Price List'!$A$1:$K$104,10,0),IF(AF1040='[1]Price List'!$K$1,VLOOKUP(O1040,'[1]Price List'!$A$1:$K$104,11,0))))))))))))+(IF(AF1040='[1]Price List'!$B$1,VLOOKUP(P1040,'[1]Price List'!$A$1:$K$104,2,0),IF(AF1040='[1]Price List'!$C$1,VLOOKUP(P1040,'[1]Price List'!$A$1:$K$104,3,0),IF(AF1040='[1]Price List'!$D$1,VLOOKUP(P1040,'[1]Price List'!$A$1:$K$104,4,0),IF(AF1040='[1]Price List'!$E$1,VLOOKUP(P1040,'[1]Price List'!$A$1:$K$104,5,0),IF(AF1040='[1]Price List'!$F$1,VLOOKUP(P1040,'[1]Price List'!$A$1:$K$104,6,0),IF(AF1040='[1]Price List'!$G$1,VLOOKUP(P1040,'[1]Price List'!$A$1:$K$104,7,0),IF(AF1040='[1]Price List'!$H$1,VLOOKUP(P1040,'[1]Price List'!$A$1:$K$104,8,0),IF(AF1040='[1]Price List'!$I$1,VLOOKUP(P1040,'[1]Price List'!$A$1:$K$104,9,0),IF(AF1040='[1]Price List'!$J$1,VLOOKUP(P1040,'[1]Price List'!$A$1:$K$104,10,0),IF(AF1040='[1]Price List'!$K$1,VLOOKUP(P1040,'[1]Price List'!$A$1:$K$104,11,0))))))))))))</f>
        <v>250000</v>
      </c>
      <c r="R1040" s="103"/>
      <c r="S1040" s="127"/>
      <c r="T1040" s="127"/>
      <c r="U1040" s="120">
        <v>41969</v>
      </c>
      <c r="V1040" s="523">
        <f t="shared" si="241"/>
        <v>111</v>
      </c>
      <c r="W1040" s="127"/>
      <c r="X1040" s="141" t="s">
        <v>12406</v>
      </c>
      <c r="Y1040" s="424" t="s">
        <v>12407</v>
      </c>
      <c r="Z1040" s="126" t="s">
        <v>627</v>
      </c>
      <c r="AA1040" s="103"/>
      <c r="AB1040" s="126" t="s">
        <v>635</v>
      </c>
      <c r="AC1040" s="103"/>
      <c r="AD1040" s="103"/>
      <c r="AE1040" s="103"/>
      <c r="AF1040" s="121" t="s">
        <v>477</v>
      </c>
      <c r="AG1040" s="126" t="s">
        <v>5391</v>
      </c>
      <c r="AH1040" s="524"/>
      <c r="AI1040" s="524"/>
      <c r="AJ1040" s="121"/>
      <c r="AK1040" s="121"/>
      <c r="AL1040" s="121"/>
      <c r="AM1040" s="120"/>
      <c r="AN1040" s="120"/>
      <c r="AO1040" s="120"/>
      <c r="AP1040" s="121"/>
      <c r="AQ1040" s="525"/>
      <c r="AR1040" s="525">
        <f t="shared" ca="1" si="255"/>
        <v>42347</v>
      </c>
      <c r="AS1040" s="121"/>
      <c r="AT1040" s="247" t="s">
        <v>12371</v>
      </c>
      <c r="AU1040" s="594">
        <v>42226</v>
      </c>
      <c r="AV1040" s="122">
        <v>42249</v>
      </c>
      <c r="AX1040" s="121" t="s">
        <v>12372</v>
      </c>
      <c r="AZ1040" s="256">
        <v>42251</v>
      </c>
      <c r="BA1040" s="120">
        <v>42268</v>
      </c>
      <c r="BB1040" s="121"/>
      <c r="BC1040" s="522">
        <f>F1040</f>
        <v>250000</v>
      </c>
      <c r="BD1040" s="121"/>
      <c r="BE1040" s="516">
        <f>+BC1040</f>
        <v>250000</v>
      </c>
      <c r="BF1040" s="122">
        <v>42269</v>
      </c>
      <c r="BG1040" s="141" t="s">
        <v>116</v>
      </c>
      <c r="BH1040" s="121" t="s">
        <v>14649</v>
      </c>
      <c r="BI1040" s="122">
        <v>42270</v>
      </c>
      <c r="BJ1040" s="190">
        <v>42292</v>
      </c>
      <c r="BK1040" s="526" t="s">
        <v>167</v>
      </c>
      <c r="BL1040" s="534">
        <f t="shared" si="245"/>
        <v>250000</v>
      </c>
      <c r="BQ1040" t="str">
        <f t="shared" si="249"/>
        <v>Indosat</v>
      </c>
      <c r="BR1040" t="str">
        <f t="shared" si="250"/>
        <v>HK-14-2239</v>
      </c>
      <c r="BS1040" s="91">
        <f t="shared" si="251"/>
        <v>2014</v>
      </c>
      <c r="BT1040">
        <f t="shared" si="244"/>
        <v>42251</v>
      </c>
      <c r="BU1040" s="91">
        <f t="shared" si="244"/>
        <v>42268</v>
      </c>
      <c r="BW1040" t="str">
        <f t="shared" si="252"/>
        <v>Site : TAMANSARI_PERMAI - 03CBN082</v>
      </c>
      <c r="BX1040" t="str">
        <f t="shared" si="253"/>
        <v>Tipe Tower : SST</v>
      </c>
      <c r="BY1040">
        <f t="shared" si="254"/>
        <v>4800083168</v>
      </c>
      <c r="BZ1040" s="92" t="str">
        <f t="shared" si="254"/>
        <v>BoQ Verification</v>
      </c>
      <c r="CD1040" s="531"/>
    </row>
    <row r="1041" spans="2:82" ht="15" customHeight="1" x14ac:dyDescent="0.25">
      <c r="B1041" s="103">
        <f t="shared" si="242"/>
        <v>892</v>
      </c>
      <c r="C1041" s="126" t="s">
        <v>12408</v>
      </c>
      <c r="D1041" s="126">
        <v>4800083168</v>
      </c>
      <c r="E1041" s="121" t="s">
        <v>627</v>
      </c>
      <c r="F1041" s="522">
        <v>250000</v>
      </c>
      <c r="G1041" s="127">
        <v>8</v>
      </c>
      <c r="H1041" s="103">
        <v>2014</v>
      </c>
      <c r="I1041" s="128">
        <v>41858</v>
      </c>
      <c r="J1041" s="128"/>
      <c r="K1041" s="127" t="s">
        <v>628</v>
      </c>
      <c r="L1041" s="126" t="s">
        <v>628</v>
      </c>
      <c r="M1041" s="141" t="s">
        <v>628</v>
      </c>
      <c r="N1041" s="142" t="s">
        <v>631</v>
      </c>
      <c r="O1041" s="127" t="s">
        <v>98</v>
      </c>
      <c r="P1041" s="127" t="s">
        <v>98</v>
      </c>
      <c r="Q1041" s="100">
        <f>(IF(AF1041='[1]Price List'!$B$1,VLOOKUP(N1041,'[1]Price List'!$A$1:$K$104,2,0),IF(AF1041='[1]Price List'!$C$1,VLOOKUP(N1041,'[1]Price List'!$A$1:$K$104,3,0),IF(AF1041='[1]Price List'!$D$1,VLOOKUP(N1041,'[1]Price List'!$A$1:$K$104,4,0),IF(AF1041='[1]Price List'!$E$1,VLOOKUP(N1041,'[1]Price List'!$A$1:$K$104,5,0),IF(AF1041='[1]Price List'!$F$1,VLOOKUP(N1041,'[1]Price List'!$A$1:$K$104,6,0),IF(AF1041='[1]Price List'!$G$1,VLOOKUP(N1041,'[1]Price List'!$A$1:$K$104,7,0),IF(AF1041='[1]Price List'!$H$1,VLOOKUP(N1041,'[1]Price List'!$A$1:$K$104,8,0),IF(AF1041='[1]Price List'!$I$1,VLOOKUP(N1041,'[1]Price List'!$A$1:$K$104,9,0),IF(AF1041='[1]Price List'!$J$1,VLOOKUP(N1041,'[1]Price List'!$A$1:$K$104,10,0),IF(AF1041='[1]Price List'!$K$1,VLOOKUP(N1041,'[1]Price List'!$A$1:$K$104,11,0))))))))))))+(IF(AF1041='[1]Price List'!$B$1,VLOOKUP(O1041,'[1]Price List'!$A$1:$K$104,2,0),IF(AF1041='[1]Price List'!$C$1,VLOOKUP(O1041,'[1]Price List'!$A$1:$K$104,3,0),IF(AF1041='[1]Price List'!$D$1,VLOOKUP(O1041,'[1]Price List'!$A$1:$K$104,4,0),IF(AF1041='[1]Price List'!$E$1,VLOOKUP(O1041,'[1]Price List'!$A$1:$K$104,5,0),IF(AF1041='[1]Price List'!$F$1,VLOOKUP(O1041,'[1]Price List'!$A$1:$K$104,6,0),IF(AF1041='[1]Price List'!$G$1,VLOOKUP(O1041,'[1]Price List'!$A$1:$K$104,7,0),IF(AF1041='[1]Price List'!$H$1,VLOOKUP(O1041,'[1]Price List'!$A$1:$K$104,8,0),IF(AF1041='[1]Price List'!$I$1,VLOOKUP(O1041,'[1]Price List'!$A$1:$K$104,9,0),IF(AF1041='[1]Price List'!$J$1,VLOOKUP(O1041,'[1]Price List'!$A$1:$K$104,10,0),IF(AF1041='[1]Price List'!$K$1,VLOOKUP(O1041,'[1]Price List'!$A$1:$K$104,11,0))))))))))))+(IF(AF1041='[1]Price List'!$B$1,VLOOKUP(P1041,'[1]Price List'!$A$1:$K$104,2,0),IF(AF1041='[1]Price List'!$C$1,VLOOKUP(P1041,'[1]Price List'!$A$1:$K$104,3,0),IF(AF1041='[1]Price List'!$D$1,VLOOKUP(P1041,'[1]Price List'!$A$1:$K$104,4,0),IF(AF1041='[1]Price List'!$E$1,VLOOKUP(P1041,'[1]Price List'!$A$1:$K$104,5,0),IF(AF1041='[1]Price List'!$F$1,VLOOKUP(P1041,'[1]Price List'!$A$1:$K$104,6,0),IF(AF1041='[1]Price List'!$G$1,VLOOKUP(P1041,'[1]Price List'!$A$1:$K$104,7,0),IF(AF1041='[1]Price List'!$H$1,VLOOKUP(P1041,'[1]Price List'!$A$1:$K$104,8,0),IF(AF1041='[1]Price List'!$I$1,VLOOKUP(P1041,'[1]Price List'!$A$1:$K$104,9,0),IF(AF1041='[1]Price List'!$J$1,VLOOKUP(P1041,'[1]Price List'!$A$1:$K$104,10,0),IF(AF1041='[1]Price List'!$K$1,VLOOKUP(P1041,'[1]Price List'!$A$1:$K$104,11,0))))))))))))</f>
        <v>250000</v>
      </c>
      <c r="R1041" s="103"/>
      <c r="S1041" s="127"/>
      <c r="T1041" s="127"/>
      <c r="U1041" s="120">
        <v>41962</v>
      </c>
      <c r="V1041" s="523">
        <f t="shared" si="241"/>
        <v>104</v>
      </c>
      <c r="W1041" s="127"/>
      <c r="X1041" s="141" t="s">
        <v>12409</v>
      </c>
      <c r="Y1041" s="424" t="s">
        <v>12410</v>
      </c>
      <c r="Z1041" s="126" t="s">
        <v>627</v>
      </c>
      <c r="AA1041" s="103"/>
      <c r="AB1041" s="126" t="s">
        <v>635</v>
      </c>
      <c r="AC1041" s="103"/>
      <c r="AD1041" s="103"/>
      <c r="AE1041" s="103"/>
      <c r="AF1041" s="121" t="s">
        <v>477</v>
      </c>
      <c r="AG1041" s="126" t="s">
        <v>5391</v>
      </c>
      <c r="AH1041" s="524"/>
      <c r="AI1041" s="524"/>
      <c r="AJ1041" s="121"/>
      <c r="AK1041" s="121"/>
      <c r="AL1041" s="121"/>
      <c r="AM1041" s="120"/>
      <c r="AN1041" s="120"/>
      <c r="AO1041" s="120"/>
      <c r="AP1041" s="121"/>
      <c r="AQ1041" s="525"/>
      <c r="AR1041" s="525">
        <f t="shared" ca="1" si="255"/>
        <v>42347</v>
      </c>
      <c r="AS1041" s="121"/>
      <c r="AT1041" s="247" t="s">
        <v>12371</v>
      </c>
      <c r="AU1041" s="594">
        <v>42226</v>
      </c>
      <c r="AV1041" s="122">
        <v>42249</v>
      </c>
      <c r="AX1041" s="121" t="s">
        <v>12372</v>
      </c>
      <c r="AZ1041" s="256">
        <v>42251</v>
      </c>
      <c r="BA1041" s="120">
        <v>42268</v>
      </c>
      <c r="BB1041" s="121"/>
      <c r="BC1041" s="522">
        <f>F1041</f>
        <v>250000</v>
      </c>
      <c r="BD1041" s="121"/>
      <c r="BE1041" s="516">
        <f>+BC1041</f>
        <v>250000</v>
      </c>
      <c r="BF1041" s="122">
        <v>42269</v>
      </c>
      <c r="BG1041" s="141" t="s">
        <v>116</v>
      </c>
      <c r="BH1041" s="121" t="s">
        <v>14649</v>
      </c>
      <c r="BI1041" s="122">
        <v>42270</v>
      </c>
      <c r="BJ1041" s="190">
        <v>42292</v>
      </c>
      <c r="BK1041" s="526" t="s">
        <v>167</v>
      </c>
      <c r="BL1041" s="534">
        <f t="shared" si="245"/>
        <v>250000</v>
      </c>
      <c r="BQ1041" t="str">
        <f t="shared" si="249"/>
        <v>Indosat</v>
      </c>
      <c r="BR1041" t="str">
        <f t="shared" si="250"/>
        <v>HK-14-2240</v>
      </c>
      <c r="BS1041" s="91">
        <f t="shared" si="251"/>
        <v>2014</v>
      </c>
      <c r="BT1041">
        <f t="shared" si="244"/>
        <v>42251</v>
      </c>
      <c r="BU1041" s="91">
        <f t="shared" si="244"/>
        <v>42268</v>
      </c>
      <c r="BW1041" t="str">
        <f t="shared" si="252"/>
        <v>Site : PABUARAN_SEMPLAK - 03CBN323</v>
      </c>
      <c r="BX1041" t="str">
        <f t="shared" si="253"/>
        <v>Tipe Tower : SST</v>
      </c>
      <c r="BY1041">
        <f t="shared" si="254"/>
        <v>4800083168</v>
      </c>
      <c r="BZ1041" s="92" t="str">
        <f t="shared" si="254"/>
        <v>BoQ Verification</v>
      </c>
      <c r="CD1041" s="531"/>
    </row>
    <row r="1042" spans="2:82" ht="15" customHeight="1" x14ac:dyDescent="0.25">
      <c r="B1042" s="103">
        <f t="shared" si="242"/>
        <v>893</v>
      </c>
      <c r="C1042" s="126" t="s">
        <v>12411</v>
      </c>
      <c r="D1042" s="126">
        <v>4800083168</v>
      </c>
      <c r="E1042" s="121" t="s">
        <v>627</v>
      </c>
      <c r="F1042" s="522">
        <v>250000</v>
      </c>
      <c r="G1042" s="127">
        <v>8</v>
      </c>
      <c r="H1042" s="103">
        <v>2014</v>
      </c>
      <c r="I1042" s="128">
        <v>41858</v>
      </c>
      <c r="J1042" s="128"/>
      <c r="K1042" s="127" t="s">
        <v>628</v>
      </c>
      <c r="L1042" s="126" t="s">
        <v>628</v>
      </c>
      <c r="M1042" s="141" t="s">
        <v>628</v>
      </c>
      <c r="N1042" s="142" t="s">
        <v>631</v>
      </c>
      <c r="O1042" s="127" t="s">
        <v>98</v>
      </c>
      <c r="P1042" s="127" t="s">
        <v>98</v>
      </c>
      <c r="Q1042" s="100">
        <f>(IF(AF1042='[1]Price List'!$B$1,VLOOKUP(N1042,'[1]Price List'!$A$1:$K$104,2,0),IF(AF1042='[1]Price List'!$C$1,VLOOKUP(N1042,'[1]Price List'!$A$1:$K$104,3,0),IF(AF1042='[1]Price List'!$D$1,VLOOKUP(N1042,'[1]Price List'!$A$1:$K$104,4,0),IF(AF1042='[1]Price List'!$E$1,VLOOKUP(N1042,'[1]Price List'!$A$1:$K$104,5,0),IF(AF1042='[1]Price List'!$F$1,VLOOKUP(N1042,'[1]Price List'!$A$1:$K$104,6,0),IF(AF1042='[1]Price List'!$G$1,VLOOKUP(N1042,'[1]Price List'!$A$1:$K$104,7,0),IF(AF1042='[1]Price List'!$H$1,VLOOKUP(N1042,'[1]Price List'!$A$1:$K$104,8,0),IF(AF1042='[1]Price List'!$I$1,VLOOKUP(N1042,'[1]Price List'!$A$1:$K$104,9,0),IF(AF1042='[1]Price List'!$J$1,VLOOKUP(N1042,'[1]Price List'!$A$1:$K$104,10,0),IF(AF1042='[1]Price List'!$K$1,VLOOKUP(N1042,'[1]Price List'!$A$1:$K$104,11,0))))))))))))+(IF(AF1042='[1]Price List'!$B$1,VLOOKUP(O1042,'[1]Price List'!$A$1:$K$104,2,0),IF(AF1042='[1]Price List'!$C$1,VLOOKUP(O1042,'[1]Price List'!$A$1:$K$104,3,0),IF(AF1042='[1]Price List'!$D$1,VLOOKUP(O1042,'[1]Price List'!$A$1:$K$104,4,0),IF(AF1042='[1]Price List'!$E$1,VLOOKUP(O1042,'[1]Price List'!$A$1:$K$104,5,0),IF(AF1042='[1]Price List'!$F$1,VLOOKUP(O1042,'[1]Price List'!$A$1:$K$104,6,0),IF(AF1042='[1]Price List'!$G$1,VLOOKUP(O1042,'[1]Price List'!$A$1:$K$104,7,0),IF(AF1042='[1]Price List'!$H$1,VLOOKUP(O1042,'[1]Price List'!$A$1:$K$104,8,0),IF(AF1042='[1]Price List'!$I$1,VLOOKUP(O1042,'[1]Price List'!$A$1:$K$104,9,0),IF(AF1042='[1]Price List'!$J$1,VLOOKUP(O1042,'[1]Price List'!$A$1:$K$104,10,0),IF(AF1042='[1]Price List'!$K$1,VLOOKUP(O1042,'[1]Price List'!$A$1:$K$104,11,0))))))))))))+(IF(AF1042='[1]Price List'!$B$1,VLOOKUP(P1042,'[1]Price List'!$A$1:$K$104,2,0),IF(AF1042='[1]Price List'!$C$1,VLOOKUP(P1042,'[1]Price List'!$A$1:$K$104,3,0),IF(AF1042='[1]Price List'!$D$1,VLOOKUP(P1042,'[1]Price List'!$A$1:$K$104,4,0),IF(AF1042='[1]Price List'!$E$1,VLOOKUP(P1042,'[1]Price List'!$A$1:$K$104,5,0),IF(AF1042='[1]Price List'!$F$1,VLOOKUP(P1042,'[1]Price List'!$A$1:$K$104,6,0),IF(AF1042='[1]Price List'!$G$1,VLOOKUP(P1042,'[1]Price List'!$A$1:$K$104,7,0),IF(AF1042='[1]Price List'!$H$1,VLOOKUP(P1042,'[1]Price List'!$A$1:$K$104,8,0),IF(AF1042='[1]Price List'!$I$1,VLOOKUP(P1042,'[1]Price List'!$A$1:$K$104,9,0),IF(AF1042='[1]Price List'!$J$1,VLOOKUP(P1042,'[1]Price List'!$A$1:$K$104,10,0),IF(AF1042='[1]Price List'!$K$1,VLOOKUP(P1042,'[1]Price List'!$A$1:$K$104,11,0))))))))))))</f>
        <v>250000</v>
      </c>
      <c r="R1042" s="103"/>
      <c r="S1042" s="127"/>
      <c r="T1042" s="127"/>
      <c r="U1042" s="120">
        <v>41962</v>
      </c>
      <c r="V1042" s="523">
        <f t="shared" si="241"/>
        <v>104</v>
      </c>
      <c r="W1042" s="127"/>
      <c r="X1042" s="141" t="s">
        <v>12412</v>
      </c>
      <c r="Y1042" s="424" t="s">
        <v>12413</v>
      </c>
      <c r="Z1042" s="126" t="s">
        <v>627</v>
      </c>
      <c r="AA1042" s="103"/>
      <c r="AB1042" s="126" t="s">
        <v>635</v>
      </c>
      <c r="AC1042" s="103"/>
      <c r="AD1042" s="103"/>
      <c r="AE1042" s="103"/>
      <c r="AF1042" s="121" t="s">
        <v>477</v>
      </c>
      <c r="AG1042" s="126" t="s">
        <v>5391</v>
      </c>
      <c r="AH1042" s="524"/>
      <c r="AI1042" s="524"/>
      <c r="AJ1042" s="121"/>
      <c r="AK1042" s="121"/>
      <c r="AL1042" s="121"/>
      <c r="AM1042" s="120"/>
      <c r="AN1042" s="120"/>
      <c r="AO1042" s="120"/>
      <c r="AP1042" s="121"/>
      <c r="AQ1042" s="525"/>
      <c r="AR1042" s="525">
        <f t="shared" ca="1" si="255"/>
        <v>42347</v>
      </c>
      <c r="AS1042" s="121"/>
      <c r="AT1042" s="247" t="s">
        <v>11638</v>
      </c>
      <c r="AU1042" s="594">
        <v>42235</v>
      </c>
      <c r="AV1042" s="547">
        <v>42249</v>
      </c>
      <c r="AX1042" s="646" t="s">
        <v>11639</v>
      </c>
      <c r="AZ1042" s="256">
        <v>42255</v>
      </c>
      <c r="BA1042" s="120">
        <v>42296</v>
      </c>
      <c r="BB1042" s="121"/>
      <c r="BC1042" s="522">
        <f t="shared" si="243"/>
        <v>250000</v>
      </c>
      <c r="BD1042" s="121"/>
      <c r="BE1042" s="516"/>
      <c r="BF1042" s="122">
        <v>42297</v>
      </c>
      <c r="BG1042" s="141" t="s">
        <v>242</v>
      </c>
      <c r="BH1042" s="121" t="s">
        <v>15143</v>
      </c>
      <c r="BI1042" s="122">
        <v>42297</v>
      </c>
      <c r="BJ1042" s="190"/>
      <c r="BK1042" s="526" t="s">
        <v>167</v>
      </c>
      <c r="BL1042" s="534">
        <f t="shared" si="245"/>
        <v>250000</v>
      </c>
      <c r="BQ1042" t="str">
        <f t="shared" si="249"/>
        <v>Indosat</v>
      </c>
      <c r="BR1042" t="str">
        <f t="shared" si="250"/>
        <v>HK-14-2241</v>
      </c>
      <c r="BS1042" s="91">
        <f t="shared" si="251"/>
        <v>2014</v>
      </c>
      <c r="BT1042">
        <f t="shared" si="244"/>
        <v>42255</v>
      </c>
      <c r="BU1042" s="91">
        <f t="shared" si="244"/>
        <v>42296</v>
      </c>
      <c r="BW1042" t="str">
        <f t="shared" si="252"/>
        <v>Site : BATAN - 01JKS011</v>
      </c>
      <c r="BX1042" t="str">
        <f t="shared" si="253"/>
        <v>Tipe Tower : SST</v>
      </c>
      <c r="BY1042">
        <f t="shared" si="254"/>
        <v>4800083168</v>
      </c>
      <c r="BZ1042" s="92" t="str">
        <f t="shared" si="254"/>
        <v>BoQ Verification</v>
      </c>
      <c r="CD1042" s="531"/>
    </row>
    <row r="1043" spans="2:82" ht="15" customHeight="1" x14ac:dyDescent="0.25">
      <c r="B1043" s="103">
        <f t="shared" si="242"/>
        <v>894</v>
      </c>
      <c r="C1043" s="126" t="s">
        <v>12414</v>
      </c>
      <c r="D1043" s="126">
        <v>4800083168</v>
      </c>
      <c r="E1043" s="121" t="s">
        <v>627</v>
      </c>
      <c r="F1043" s="522">
        <v>250000</v>
      </c>
      <c r="G1043" s="127">
        <v>8</v>
      </c>
      <c r="H1043" s="103">
        <v>2014</v>
      </c>
      <c r="I1043" s="128">
        <v>41858</v>
      </c>
      <c r="J1043" s="128"/>
      <c r="K1043" s="127" t="s">
        <v>628</v>
      </c>
      <c r="L1043" s="126" t="s">
        <v>628</v>
      </c>
      <c r="M1043" s="141" t="s">
        <v>628</v>
      </c>
      <c r="N1043" s="142" t="s">
        <v>631</v>
      </c>
      <c r="O1043" s="127" t="s">
        <v>98</v>
      </c>
      <c r="P1043" s="127" t="s">
        <v>98</v>
      </c>
      <c r="Q1043" s="100">
        <f>(IF(AF1043='[1]Price List'!$B$1,VLOOKUP(N1043,'[1]Price List'!$A$1:$K$104,2,0),IF(AF1043='[1]Price List'!$C$1,VLOOKUP(N1043,'[1]Price List'!$A$1:$K$104,3,0),IF(AF1043='[1]Price List'!$D$1,VLOOKUP(N1043,'[1]Price List'!$A$1:$K$104,4,0),IF(AF1043='[1]Price List'!$E$1,VLOOKUP(N1043,'[1]Price List'!$A$1:$K$104,5,0),IF(AF1043='[1]Price List'!$F$1,VLOOKUP(N1043,'[1]Price List'!$A$1:$K$104,6,0),IF(AF1043='[1]Price List'!$G$1,VLOOKUP(N1043,'[1]Price List'!$A$1:$K$104,7,0),IF(AF1043='[1]Price List'!$H$1,VLOOKUP(N1043,'[1]Price List'!$A$1:$K$104,8,0),IF(AF1043='[1]Price List'!$I$1,VLOOKUP(N1043,'[1]Price List'!$A$1:$K$104,9,0),IF(AF1043='[1]Price List'!$J$1,VLOOKUP(N1043,'[1]Price List'!$A$1:$K$104,10,0),IF(AF1043='[1]Price List'!$K$1,VLOOKUP(N1043,'[1]Price List'!$A$1:$K$104,11,0))))))))))))+(IF(AF1043='[1]Price List'!$B$1,VLOOKUP(O1043,'[1]Price List'!$A$1:$K$104,2,0),IF(AF1043='[1]Price List'!$C$1,VLOOKUP(O1043,'[1]Price List'!$A$1:$K$104,3,0),IF(AF1043='[1]Price List'!$D$1,VLOOKUP(O1043,'[1]Price List'!$A$1:$K$104,4,0),IF(AF1043='[1]Price List'!$E$1,VLOOKUP(O1043,'[1]Price List'!$A$1:$K$104,5,0),IF(AF1043='[1]Price List'!$F$1,VLOOKUP(O1043,'[1]Price List'!$A$1:$K$104,6,0),IF(AF1043='[1]Price List'!$G$1,VLOOKUP(O1043,'[1]Price List'!$A$1:$K$104,7,0),IF(AF1043='[1]Price List'!$H$1,VLOOKUP(O1043,'[1]Price List'!$A$1:$K$104,8,0),IF(AF1043='[1]Price List'!$I$1,VLOOKUP(O1043,'[1]Price List'!$A$1:$K$104,9,0),IF(AF1043='[1]Price List'!$J$1,VLOOKUP(O1043,'[1]Price List'!$A$1:$K$104,10,0),IF(AF1043='[1]Price List'!$K$1,VLOOKUP(O1043,'[1]Price List'!$A$1:$K$104,11,0))))))))))))+(IF(AF1043='[1]Price List'!$B$1,VLOOKUP(P1043,'[1]Price List'!$A$1:$K$104,2,0),IF(AF1043='[1]Price List'!$C$1,VLOOKUP(P1043,'[1]Price List'!$A$1:$K$104,3,0),IF(AF1043='[1]Price List'!$D$1,VLOOKUP(P1043,'[1]Price List'!$A$1:$K$104,4,0),IF(AF1043='[1]Price List'!$E$1,VLOOKUP(P1043,'[1]Price List'!$A$1:$K$104,5,0),IF(AF1043='[1]Price List'!$F$1,VLOOKUP(P1043,'[1]Price List'!$A$1:$K$104,6,0),IF(AF1043='[1]Price List'!$G$1,VLOOKUP(P1043,'[1]Price List'!$A$1:$K$104,7,0),IF(AF1043='[1]Price List'!$H$1,VLOOKUP(P1043,'[1]Price List'!$A$1:$K$104,8,0),IF(AF1043='[1]Price List'!$I$1,VLOOKUP(P1043,'[1]Price List'!$A$1:$K$104,9,0),IF(AF1043='[1]Price List'!$J$1,VLOOKUP(P1043,'[1]Price List'!$A$1:$K$104,10,0),IF(AF1043='[1]Price List'!$K$1,VLOOKUP(P1043,'[1]Price List'!$A$1:$K$104,11,0))))))))))))</f>
        <v>250000</v>
      </c>
      <c r="R1043" s="103"/>
      <c r="S1043" s="127"/>
      <c r="T1043" s="127"/>
      <c r="U1043" s="120">
        <v>41962</v>
      </c>
      <c r="V1043" s="523">
        <f t="shared" si="241"/>
        <v>104</v>
      </c>
      <c r="W1043" s="127"/>
      <c r="X1043" s="141" t="s">
        <v>12415</v>
      </c>
      <c r="Y1043" s="424" t="s">
        <v>12416</v>
      </c>
      <c r="Z1043" s="126" t="s">
        <v>627</v>
      </c>
      <c r="AA1043" s="103"/>
      <c r="AB1043" s="126" t="s">
        <v>635</v>
      </c>
      <c r="AC1043" s="103"/>
      <c r="AD1043" s="103"/>
      <c r="AE1043" s="103"/>
      <c r="AF1043" s="121" t="s">
        <v>477</v>
      </c>
      <c r="AG1043" s="126" t="s">
        <v>5391</v>
      </c>
      <c r="AH1043" s="524"/>
      <c r="AI1043" s="524"/>
      <c r="AJ1043" s="121"/>
      <c r="AK1043" s="121"/>
      <c r="AL1043" s="121"/>
      <c r="AM1043" s="120"/>
      <c r="AN1043" s="120"/>
      <c r="AO1043" s="120"/>
      <c r="AP1043" s="121"/>
      <c r="AQ1043" s="525"/>
      <c r="AR1043" s="525">
        <f t="shared" ca="1" si="255"/>
        <v>42347</v>
      </c>
      <c r="AS1043" s="121"/>
      <c r="AT1043" s="121" t="s">
        <v>10597</v>
      </c>
      <c r="AU1043" s="547">
        <v>42242</v>
      </c>
      <c r="AV1043" s="122">
        <v>42249</v>
      </c>
      <c r="AX1043" s="651" t="s">
        <v>10598</v>
      </c>
      <c r="AZ1043" s="664">
        <v>42257</v>
      </c>
      <c r="BA1043" s="120"/>
      <c r="BB1043" s="121"/>
      <c r="BC1043" s="522">
        <f t="shared" si="243"/>
        <v>250000</v>
      </c>
      <c r="BD1043" s="121"/>
      <c r="BE1043" s="516"/>
      <c r="BF1043" s="122"/>
      <c r="BG1043" s="141" t="s">
        <v>12362</v>
      </c>
      <c r="BH1043" s="121"/>
      <c r="BI1043" s="122"/>
      <c r="BJ1043" s="190"/>
      <c r="BK1043" s="526" t="s">
        <v>167</v>
      </c>
      <c r="BL1043" s="534">
        <f t="shared" si="245"/>
        <v>250000</v>
      </c>
      <c r="BQ1043" t="str">
        <f t="shared" si="249"/>
        <v>Indosat</v>
      </c>
      <c r="BR1043" t="str">
        <f t="shared" si="250"/>
        <v>HK-14-2242</v>
      </c>
      <c r="BS1043" s="91">
        <f t="shared" si="251"/>
        <v>2014</v>
      </c>
      <c r="BT1043" t="e">
        <f>+#REF!</f>
        <v>#REF!</v>
      </c>
      <c r="BU1043" s="91">
        <f t="shared" ref="BU1043:BU1106" si="256">+BA1043</f>
        <v>0</v>
      </c>
      <c r="BW1043" t="str">
        <f t="shared" si="252"/>
        <v>Site : CILANDAK - 01JKS319</v>
      </c>
      <c r="BX1043" t="str">
        <f t="shared" si="253"/>
        <v>Tipe Tower : SST</v>
      </c>
      <c r="BY1043">
        <f t="shared" si="254"/>
        <v>4800083168</v>
      </c>
      <c r="BZ1043" s="92" t="str">
        <f t="shared" si="254"/>
        <v>BoQ Verification</v>
      </c>
      <c r="CD1043" s="531"/>
    </row>
    <row r="1044" spans="2:82" ht="15" customHeight="1" x14ac:dyDescent="0.25">
      <c r="B1044" s="103">
        <f t="shared" si="242"/>
        <v>895</v>
      </c>
      <c r="C1044" s="126" t="s">
        <v>12417</v>
      </c>
      <c r="D1044" s="126">
        <v>4800083168</v>
      </c>
      <c r="E1044" s="121" t="s">
        <v>627</v>
      </c>
      <c r="F1044" s="522">
        <v>250000</v>
      </c>
      <c r="G1044" s="127">
        <v>8</v>
      </c>
      <c r="H1044" s="103">
        <v>2014</v>
      </c>
      <c r="I1044" s="128">
        <v>41858</v>
      </c>
      <c r="J1044" s="128"/>
      <c r="K1044" s="127" t="s">
        <v>628</v>
      </c>
      <c r="L1044" s="126" t="s">
        <v>628</v>
      </c>
      <c r="M1044" s="141" t="s">
        <v>628</v>
      </c>
      <c r="N1044" s="142" t="s">
        <v>631</v>
      </c>
      <c r="O1044" s="127" t="s">
        <v>98</v>
      </c>
      <c r="P1044" s="127" t="s">
        <v>98</v>
      </c>
      <c r="Q1044" s="100">
        <f>(IF(AF1044='[1]Price List'!$B$1,VLOOKUP(N1044,'[1]Price List'!$A$1:$K$104,2,0),IF(AF1044='[1]Price List'!$C$1,VLOOKUP(N1044,'[1]Price List'!$A$1:$K$104,3,0),IF(AF1044='[1]Price List'!$D$1,VLOOKUP(N1044,'[1]Price List'!$A$1:$K$104,4,0),IF(AF1044='[1]Price List'!$E$1,VLOOKUP(N1044,'[1]Price List'!$A$1:$K$104,5,0),IF(AF1044='[1]Price List'!$F$1,VLOOKUP(N1044,'[1]Price List'!$A$1:$K$104,6,0),IF(AF1044='[1]Price List'!$G$1,VLOOKUP(N1044,'[1]Price List'!$A$1:$K$104,7,0),IF(AF1044='[1]Price List'!$H$1,VLOOKUP(N1044,'[1]Price List'!$A$1:$K$104,8,0),IF(AF1044='[1]Price List'!$I$1,VLOOKUP(N1044,'[1]Price List'!$A$1:$K$104,9,0),IF(AF1044='[1]Price List'!$J$1,VLOOKUP(N1044,'[1]Price List'!$A$1:$K$104,10,0),IF(AF1044='[1]Price List'!$K$1,VLOOKUP(N1044,'[1]Price List'!$A$1:$K$104,11,0))))))))))))+(IF(AF1044='[1]Price List'!$B$1,VLOOKUP(O1044,'[1]Price List'!$A$1:$K$104,2,0),IF(AF1044='[1]Price List'!$C$1,VLOOKUP(O1044,'[1]Price List'!$A$1:$K$104,3,0),IF(AF1044='[1]Price List'!$D$1,VLOOKUP(O1044,'[1]Price List'!$A$1:$K$104,4,0),IF(AF1044='[1]Price List'!$E$1,VLOOKUP(O1044,'[1]Price List'!$A$1:$K$104,5,0),IF(AF1044='[1]Price List'!$F$1,VLOOKUP(O1044,'[1]Price List'!$A$1:$K$104,6,0),IF(AF1044='[1]Price List'!$G$1,VLOOKUP(O1044,'[1]Price List'!$A$1:$K$104,7,0),IF(AF1044='[1]Price List'!$H$1,VLOOKUP(O1044,'[1]Price List'!$A$1:$K$104,8,0),IF(AF1044='[1]Price List'!$I$1,VLOOKUP(O1044,'[1]Price List'!$A$1:$K$104,9,0),IF(AF1044='[1]Price List'!$J$1,VLOOKUP(O1044,'[1]Price List'!$A$1:$K$104,10,0),IF(AF1044='[1]Price List'!$K$1,VLOOKUP(O1044,'[1]Price List'!$A$1:$K$104,11,0))))))))))))+(IF(AF1044='[1]Price List'!$B$1,VLOOKUP(P1044,'[1]Price List'!$A$1:$K$104,2,0),IF(AF1044='[1]Price List'!$C$1,VLOOKUP(P1044,'[1]Price List'!$A$1:$K$104,3,0),IF(AF1044='[1]Price List'!$D$1,VLOOKUP(P1044,'[1]Price List'!$A$1:$K$104,4,0),IF(AF1044='[1]Price List'!$E$1,VLOOKUP(P1044,'[1]Price List'!$A$1:$K$104,5,0),IF(AF1044='[1]Price List'!$F$1,VLOOKUP(P1044,'[1]Price List'!$A$1:$K$104,6,0),IF(AF1044='[1]Price List'!$G$1,VLOOKUP(P1044,'[1]Price List'!$A$1:$K$104,7,0),IF(AF1044='[1]Price List'!$H$1,VLOOKUP(P1044,'[1]Price List'!$A$1:$K$104,8,0),IF(AF1044='[1]Price List'!$I$1,VLOOKUP(P1044,'[1]Price List'!$A$1:$K$104,9,0),IF(AF1044='[1]Price List'!$J$1,VLOOKUP(P1044,'[1]Price List'!$A$1:$K$104,10,0),IF(AF1044='[1]Price List'!$K$1,VLOOKUP(P1044,'[1]Price List'!$A$1:$K$104,11,0))))))))))))</f>
        <v>250000</v>
      </c>
      <c r="R1044" s="103"/>
      <c r="S1044" s="127"/>
      <c r="T1044" s="127"/>
      <c r="U1044" s="120">
        <v>41962</v>
      </c>
      <c r="V1044" s="523">
        <f t="shared" si="241"/>
        <v>104</v>
      </c>
      <c r="W1044" s="127"/>
      <c r="X1044" s="141" t="s">
        <v>12418</v>
      </c>
      <c r="Y1044" s="424" t="s">
        <v>12419</v>
      </c>
      <c r="Z1044" s="126" t="s">
        <v>627</v>
      </c>
      <c r="AA1044" s="103"/>
      <c r="AB1044" s="126" t="s">
        <v>635</v>
      </c>
      <c r="AC1044" s="103"/>
      <c r="AD1044" s="103"/>
      <c r="AE1044" s="103"/>
      <c r="AF1044" s="121" t="s">
        <v>477</v>
      </c>
      <c r="AG1044" s="126" t="s">
        <v>5391</v>
      </c>
      <c r="AH1044" s="524"/>
      <c r="AI1044" s="524"/>
      <c r="AJ1044" s="121"/>
      <c r="AK1044" s="121"/>
      <c r="AL1044" s="121"/>
      <c r="AM1044" s="120"/>
      <c r="AN1044" s="120"/>
      <c r="AO1044" s="120"/>
      <c r="AP1044" s="121"/>
      <c r="AQ1044" s="525"/>
      <c r="AR1044" s="525">
        <f t="shared" ca="1" si="255"/>
        <v>42347</v>
      </c>
      <c r="AS1044" s="121"/>
      <c r="AT1044" s="247" t="s">
        <v>11624</v>
      </c>
      <c r="AU1044" s="594">
        <v>42235</v>
      </c>
      <c r="AV1044" s="547">
        <v>42249</v>
      </c>
      <c r="AX1044" s="646" t="s">
        <v>11625</v>
      </c>
      <c r="AZ1044" s="256">
        <v>42255</v>
      </c>
      <c r="BA1044" s="120"/>
      <c r="BB1044" s="121"/>
      <c r="BC1044" s="522">
        <f t="shared" si="243"/>
        <v>250000</v>
      </c>
      <c r="BD1044" s="121"/>
      <c r="BE1044" s="516"/>
      <c r="BF1044" s="122"/>
      <c r="BG1044" s="141" t="s">
        <v>12362</v>
      </c>
      <c r="BH1044" s="121"/>
      <c r="BI1044" s="122"/>
      <c r="BJ1044" s="190"/>
      <c r="BK1044" s="526" t="s">
        <v>167</v>
      </c>
      <c r="BL1044" s="534">
        <f t="shared" si="245"/>
        <v>250000</v>
      </c>
      <c r="BQ1044" t="str">
        <f t="shared" si="249"/>
        <v>Indosat</v>
      </c>
      <c r="BR1044" t="str">
        <f t="shared" si="250"/>
        <v>HK-14-2243</v>
      </c>
      <c r="BS1044" s="91">
        <f t="shared" si="251"/>
        <v>2014</v>
      </c>
      <c r="BT1044">
        <f>+AZ1044</f>
        <v>42255</v>
      </c>
      <c r="BU1044" s="91">
        <f t="shared" si="256"/>
        <v>0</v>
      </c>
      <c r="BW1044" t="str">
        <f t="shared" si="252"/>
        <v>Site : MANGGARAI UTARA - 01JKS125</v>
      </c>
      <c r="BX1044" t="str">
        <f t="shared" si="253"/>
        <v>Tipe Tower : SST</v>
      </c>
      <c r="BY1044">
        <f t="shared" si="254"/>
        <v>4800083168</v>
      </c>
      <c r="BZ1044" s="92" t="str">
        <f t="shared" si="254"/>
        <v>BoQ Verification</v>
      </c>
      <c r="CD1044" s="531"/>
    </row>
    <row r="1045" spans="2:82" ht="15" customHeight="1" x14ac:dyDescent="0.25">
      <c r="B1045" s="103">
        <f t="shared" si="242"/>
        <v>896</v>
      </c>
      <c r="C1045" s="126" t="s">
        <v>12420</v>
      </c>
      <c r="D1045" s="126">
        <v>4800083168</v>
      </c>
      <c r="E1045" s="121" t="s">
        <v>627</v>
      </c>
      <c r="F1045" s="522">
        <v>250000</v>
      </c>
      <c r="G1045" s="127">
        <v>8</v>
      </c>
      <c r="H1045" s="103">
        <v>2014</v>
      </c>
      <c r="I1045" s="128">
        <v>41858</v>
      </c>
      <c r="J1045" s="128"/>
      <c r="K1045" s="127" t="s">
        <v>628</v>
      </c>
      <c r="L1045" s="126" t="s">
        <v>628</v>
      </c>
      <c r="M1045" s="141" t="s">
        <v>628</v>
      </c>
      <c r="N1045" s="142" t="s">
        <v>631</v>
      </c>
      <c r="O1045" s="127" t="s">
        <v>98</v>
      </c>
      <c r="P1045" s="127" t="s">
        <v>98</v>
      </c>
      <c r="Q1045" s="100">
        <f>(IF(AF1045='[1]Price List'!$B$1,VLOOKUP(N1045,'[1]Price List'!$A$1:$K$104,2,0),IF(AF1045='[1]Price List'!$C$1,VLOOKUP(N1045,'[1]Price List'!$A$1:$K$104,3,0),IF(AF1045='[1]Price List'!$D$1,VLOOKUP(N1045,'[1]Price List'!$A$1:$K$104,4,0),IF(AF1045='[1]Price List'!$E$1,VLOOKUP(N1045,'[1]Price List'!$A$1:$K$104,5,0),IF(AF1045='[1]Price List'!$F$1,VLOOKUP(N1045,'[1]Price List'!$A$1:$K$104,6,0),IF(AF1045='[1]Price List'!$G$1,VLOOKUP(N1045,'[1]Price List'!$A$1:$K$104,7,0),IF(AF1045='[1]Price List'!$H$1,VLOOKUP(N1045,'[1]Price List'!$A$1:$K$104,8,0),IF(AF1045='[1]Price List'!$I$1,VLOOKUP(N1045,'[1]Price List'!$A$1:$K$104,9,0),IF(AF1045='[1]Price List'!$J$1,VLOOKUP(N1045,'[1]Price List'!$A$1:$K$104,10,0),IF(AF1045='[1]Price List'!$K$1,VLOOKUP(N1045,'[1]Price List'!$A$1:$K$104,11,0))))))))))))+(IF(AF1045='[1]Price List'!$B$1,VLOOKUP(O1045,'[1]Price List'!$A$1:$K$104,2,0),IF(AF1045='[1]Price List'!$C$1,VLOOKUP(O1045,'[1]Price List'!$A$1:$K$104,3,0),IF(AF1045='[1]Price List'!$D$1,VLOOKUP(O1045,'[1]Price List'!$A$1:$K$104,4,0),IF(AF1045='[1]Price List'!$E$1,VLOOKUP(O1045,'[1]Price List'!$A$1:$K$104,5,0),IF(AF1045='[1]Price List'!$F$1,VLOOKUP(O1045,'[1]Price List'!$A$1:$K$104,6,0),IF(AF1045='[1]Price List'!$G$1,VLOOKUP(O1045,'[1]Price List'!$A$1:$K$104,7,0),IF(AF1045='[1]Price List'!$H$1,VLOOKUP(O1045,'[1]Price List'!$A$1:$K$104,8,0),IF(AF1045='[1]Price List'!$I$1,VLOOKUP(O1045,'[1]Price List'!$A$1:$K$104,9,0),IF(AF1045='[1]Price List'!$J$1,VLOOKUP(O1045,'[1]Price List'!$A$1:$K$104,10,0),IF(AF1045='[1]Price List'!$K$1,VLOOKUP(O1045,'[1]Price List'!$A$1:$K$104,11,0))))))))))))+(IF(AF1045='[1]Price List'!$B$1,VLOOKUP(P1045,'[1]Price List'!$A$1:$K$104,2,0),IF(AF1045='[1]Price List'!$C$1,VLOOKUP(P1045,'[1]Price List'!$A$1:$K$104,3,0),IF(AF1045='[1]Price List'!$D$1,VLOOKUP(P1045,'[1]Price List'!$A$1:$K$104,4,0),IF(AF1045='[1]Price List'!$E$1,VLOOKUP(P1045,'[1]Price List'!$A$1:$K$104,5,0),IF(AF1045='[1]Price List'!$F$1,VLOOKUP(P1045,'[1]Price List'!$A$1:$K$104,6,0),IF(AF1045='[1]Price List'!$G$1,VLOOKUP(P1045,'[1]Price List'!$A$1:$K$104,7,0),IF(AF1045='[1]Price List'!$H$1,VLOOKUP(P1045,'[1]Price List'!$A$1:$K$104,8,0),IF(AF1045='[1]Price List'!$I$1,VLOOKUP(P1045,'[1]Price List'!$A$1:$K$104,9,0),IF(AF1045='[1]Price List'!$J$1,VLOOKUP(P1045,'[1]Price List'!$A$1:$K$104,10,0),IF(AF1045='[1]Price List'!$K$1,VLOOKUP(P1045,'[1]Price List'!$A$1:$K$104,11,0))))))))))))</f>
        <v>250000</v>
      </c>
      <c r="R1045" s="103"/>
      <c r="S1045" s="127"/>
      <c r="T1045" s="127"/>
      <c r="U1045" s="120">
        <v>41957</v>
      </c>
      <c r="V1045" s="523">
        <f t="shared" si="241"/>
        <v>99</v>
      </c>
      <c r="W1045" s="127"/>
      <c r="X1045" s="141" t="s">
        <v>12421</v>
      </c>
      <c r="Y1045" s="424" t="s">
        <v>12422</v>
      </c>
      <c r="Z1045" s="126" t="s">
        <v>627</v>
      </c>
      <c r="AA1045" s="103"/>
      <c r="AB1045" s="126" t="s">
        <v>635</v>
      </c>
      <c r="AC1045" s="103"/>
      <c r="AD1045" s="103"/>
      <c r="AE1045" s="103"/>
      <c r="AF1045" s="121" t="s">
        <v>477</v>
      </c>
      <c r="AG1045" s="126" t="s">
        <v>5391</v>
      </c>
      <c r="AH1045" s="524"/>
      <c r="AI1045" s="524"/>
      <c r="AJ1045" s="121"/>
      <c r="AK1045" s="121"/>
      <c r="AL1045" s="121"/>
      <c r="AM1045" s="120"/>
      <c r="AN1045" s="120"/>
      <c r="AO1045" s="120"/>
      <c r="AP1045" s="121"/>
      <c r="AQ1045" s="525"/>
      <c r="AR1045" s="525">
        <f t="shared" ca="1" si="255"/>
        <v>42347</v>
      </c>
      <c r="AS1045" s="121"/>
      <c r="AT1045" s="247" t="s">
        <v>11624</v>
      </c>
      <c r="AU1045" s="594">
        <v>42235</v>
      </c>
      <c r="AV1045" s="547">
        <v>42249</v>
      </c>
      <c r="AX1045" s="646" t="s">
        <v>11625</v>
      </c>
      <c r="AZ1045" s="256">
        <v>42255</v>
      </c>
      <c r="BA1045" s="120"/>
      <c r="BB1045" s="121"/>
      <c r="BC1045" s="522">
        <f t="shared" si="243"/>
        <v>250000</v>
      </c>
      <c r="BD1045" s="121"/>
      <c r="BE1045" s="516"/>
      <c r="BF1045" s="122"/>
      <c r="BG1045" s="141" t="s">
        <v>12362</v>
      </c>
      <c r="BH1045" s="121"/>
      <c r="BI1045" s="122"/>
      <c r="BJ1045" s="190"/>
      <c r="BK1045" s="526" t="s">
        <v>167</v>
      </c>
      <c r="BL1045" s="534">
        <f t="shared" si="245"/>
        <v>250000</v>
      </c>
      <c r="BQ1045" t="str">
        <f t="shared" si="249"/>
        <v>Indosat</v>
      </c>
      <c r="BR1045" t="str">
        <f t="shared" si="250"/>
        <v>HK-14-2244</v>
      </c>
      <c r="BS1045" s="91">
        <f t="shared" si="251"/>
        <v>2014</v>
      </c>
      <c r="BT1045">
        <f>+AZ1045</f>
        <v>42255</v>
      </c>
      <c r="BU1045" s="91">
        <f t="shared" si="256"/>
        <v>0</v>
      </c>
      <c r="BW1045" t="str">
        <f t="shared" si="252"/>
        <v>Site : EKO KEBAYORAN - 01JKS204</v>
      </c>
      <c r="BX1045" t="str">
        <f t="shared" si="253"/>
        <v>Tipe Tower : SST</v>
      </c>
      <c r="BY1045">
        <f t="shared" si="254"/>
        <v>4800083168</v>
      </c>
      <c r="BZ1045" s="92" t="str">
        <f t="shared" si="254"/>
        <v>BoQ Verification</v>
      </c>
      <c r="CD1045" s="531"/>
    </row>
    <row r="1046" spans="2:82" ht="15" customHeight="1" x14ac:dyDescent="0.25">
      <c r="B1046" s="103">
        <f t="shared" si="242"/>
        <v>897</v>
      </c>
      <c r="C1046" s="126" t="s">
        <v>12423</v>
      </c>
      <c r="D1046" s="126">
        <v>4800083168</v>
      </c>
      <c r="E1046" s="121" t="s">
        <v>627</v>
      </c>
      <c r="F1046" s="522">
        <v>250000</v>
      </c>
      <c r="G1046" s="127">
        <v>8</v>
      </c>
      <c r="H1046" s="103">
        <v>2014</v>
      </c>
      <c r="I1046" s="128">
        <v>41858</v>
      </c>
      <c r="J1046" s="128"/>
      <c r="K1046" s="127" t="s">
        <v>628</v>
      </c>
      <c r="L1046" s="126" t="s">
        <v>628</v>
      </c>
      <c r="M1046" s="141" t="s">
        <v>628</v>
      </c>
      <c r="N1046" s="142" t="s">
        <v>631</v>
      </c>
      <c r="O1046" s="127" t="s">
        <v>98</v>
      </c>
      <c r="P1046" s="127" t="s">
        <v>98</v>
      </c>
      <c r="Q1046" s="100">
        <f>(IF(AF1046='[1]Price List'!$B$1,VLOOKUP(N1046,'[1]Price List'!$A$1:$K$104,2,0),IF(AF1046='[1]Price List'!$C$1,VLOOKUP(N1046,'[1]Price List'!$A$1:$K$104,3,0),IF(AF1046='[1]Price List'!$D$1,VLOOKUP(N1046,'[1]Price List'!$A$1:$K$104,4,0),IF(AF1046='[1]Price List'!$E$1,VLOOKUP(N1046,'[1]Price List'!$A$1:$K$104,5,0),IF(AF1046='[1]Price List'!$F$1,VLOOKUP(N1046,'[1]Price List'!$A$1:$K$104,6,0),IF(AF1046='[1]Price List'!$G$1,VLOOKUP(N1046,'[1]Price List'!$A$1:$K$104,7,0),IF(AF1046='[1]Price List'!$H$1,VLOOKUP(N1046,'[1]Price List'!$A$1:$K$104,8,0),IF(AF1046='[1]Price List'!$I$1,VLOOKUP(N1046,'[1]Price List'!$A$1:$K$104,9,0),IF(AF1046='[1]Price List'!$J$1,VLOOKUP(N1046,'[1]Price List'!$A$1:$K$104,10,0),IF(AF1046='[1]Price List'!$K$1,VLOOKUP(N1046,'[1]Price List'!$A$1:$K$104,11,0))))))))))))+(IF(AF1046='[1]Price List'!$B$1,VLOOKUP(O1046,'[1]Price List'!$A$1:$K$104,2,0),IF(AF1046='[1]Price List'!$C$1,VLOOKUP(O1046,'[1]Price List'!$A$1:$K$104,3,0),IF(AF1046='[1]Price List'!$D$1,VLOOKUP(O1046,'[1]Price List'!$A$1:$K$104,4,0),IF(AF1046='[1]Price List'!$E$1,VLOOKUP(O1046,'[1]Price List'!$A$1:$K$104,5,0),IF(AF1046='[1]Price List'!$F$1,VLOOKUP(O1046,'[1]Price List'!$A$1:$K$104,6,0),IF(AF1046='[1]Price List'!$G$1,VLOOKUP(O1046,'[1]Price List'!$A$1:$K$104,7,0),IF(AF1046='[1]Price List'!$H$1,VLOOKUP(O1046,'[1]Price List'!$A$1:$K$104,8,0),IF(AF1046='[1]Price List'!$I$1,VLOOKUP(O1046,'[1]Price List'!$A$1:$K$104,9,0),IF(AF1046='[1]Price List'!$J$1,VLOOKUP(O1046,'[1]Price List'!$A$1:$K$104,10,0),IF(AF1046='[1]Price List'!$K$1,VLOOKUP(O1046,'[1]Price List'!$A$1:$K$104,11,0))))))))))))+(IF(AF1046='[1]Price List'!$B$1,VLOOKUP(P1046,'[1]Price List'!$A$1:$K$104,2,0),IF(AF1046='[1]Price List'!$C$1,VLOOKUP(P1046,'[1]Price List'!$A$1:$K$104,3,0),IF(AF1046='[1]Price List'!$D$1,VLOOKUP(P1046,'[1]Price List'!$A$1:$K$104,4,0),IF(AF1046='[1]Price List'!$E$1,VLOOKUP(P1046,'[1]Price List'!$A$1:$K$104,5,0),IF(AF1046='[1]Price List'!$F$1,VLOOKUP(P1046,'[1]Price List'!$A$1:$K$104,6,0),IF(AF1046='[1]Price List'!$G$1,VLOOKUP(P1046,'[1]Price List'!$A$1:$K$104,7,0),IF(AF1046='[1]Price List'!$H$1,VLOOKUP(P1046,'[1]Price List'!$A$1:$K$104,8,0),IF(AF1046='[1]Price List'!$I$1,VLOOKUP(P1046,'[1]Price List'!$A$1:$K$104,9,0),IF(AF1046='[1]Price List'!$J$1,VLOOKUP(P1046,'[1]Price List'!$A$1:$K$104,10,0),IF(AF1046='[1]Price List'!$K$1,VLOOKUP(P1046,'[1]Price List'!$A$1:$K$104,11,0))))))))))))</f>
        <v>250000</v>
      </c>
      <c r="R1046" s="103"/>
      <c r="S1046" s="127"/>
      <c r="T1046" s="127"/>
      <c r="U1046" s="120">
        <v>41973</v>
      </c>
      <c r="V1046" s="523">
        <f t="shared" ref="V1046:V1109" si="257">U1046-I1046</f>
        <v>115</v>
      </c>
      <c r="W1046" s="127"/>
      <c r="X1046" s="141" t="s">
        <v>648</v>
      </c>
      <c r="Y1046" s="424" t="s">
        <v>649</v>
      </c>
      <c r="Z1046" s="126" t="s">
        <v>627</v>
      </c>
      <c r="AA1046" s="103"/>
      <c r="AB1046" s="126" t="s">
        <v>635</v>
      </c>
      <c r="AC1046" s="103"/>
      <c r="AD1046" s="103"/>
      <c r="AE1046" s="103"/>
      <c r="AF1046" s="121" t="s">
        <v>477</v>
      </c>
      <c r="AG1046" s="126" t="s">
        <v>5391</v>
      </c>
      <c r="AH1046" s="524"/>
      <c r="AI1046" s="524"/>
      <c r="AJ1046" s="121"/>
      <c r="AK1046" s="121"/>
      <c r="AL1046" s="121"/>
      <c r="AM1046" s="120"/>
      <c r="AN1046" s="120"/>
      <c r="AO1046" s="120"/>
      <c r="AP1046" s="121"/>
      <c r="AQ1046" s="525"/>
      <c r="AR1046" s="525">
        <f t="shared" ca="1" si="255"/>
        <v>42347</v>
      </c>
      <c r="AS1046" s="121"/>
      <c r="AT1046" s="121" t="s">
        <v>10597</v>
      </c>
      <c r="AU1046" s="547">
        <v>42242</v>
      </c>
      <c r="AV1046" s="122">
        <v>42249</v>
      </c>
      <c r="AX1046" s="651" t="s">
        <v>10598</v>
      </c>
      <c r="AZ1046" s="664">
        <v>42257</v>
      </c>
      <c r="BA1046" s="120"/>
      <c r="BB1046" s="121"/>
      <c r="BC1046" s="522">
        <f t="shared" si="243"/>
        <v>250000</v>
      </c>
      <c r="BD1046" s="121"/>
      <c r="BE1046" s="516"/>
      <c r="BF1046" s="122"/>
      <c r="BG1046" s="141" t="s">
        <v>2352</v>
      </c>
      <c r="BH1046" s="121"/>
      <c r="BI1046" s="122"/>
      <c r="BJ1046" s="190"/>
      <c r="BK1046" s="526" t="s">
        <v>167</v>
      </c>
      <c r="BL1046" s="534">
        <f t="shared" si="245"/>
        <v>250000</v>
      </c>
      <c r="BQ1046" t="str">
        <f t="shared" si="249"/>
        <v>Indosat</v>
      </c>
      <c r="BR1046" t="str">
        <f t="shared" si="250"/>
        <v>HK-14-2245</v>
      </c>
      <c r="BS1046" s="91">
        <f t="shared" si="251"/>
        <v>2014</v>
      </c>
      <c r="BT1046" t="e">
        <f>+#REF!</f>
        <v>#REF!</v>
      </c>
      <c r="BU1046" s="91">
        <f t="shared" si="256"/>
        <v>0</v>
      </c>
      <c r="BW1046" t="str">
        <f t="shared" si="252"/>
        <v>Site : JAMPANG - 03CBN006</v>
      </c>
      <c r="BX1046" t="str">
        <f t="shared" si="253"/>
        <v>Tipe Tower : SST</v>
      </c>
      <c r="BY1046">
        <f t="shared" si="254"/>
        <v>4800083168</v>
      </c>
      <c r="BZ1046" s="92" t="str">
        <f t="shared" si="254"/>
        <v>BoQ Verification</v>
      </c>
      <c r="CD1046" s="531"/>
    </row>
    <row r="1047" spans="2:82" ht="15" customHeight="1" x14ac:dyDescent="0.25">
      <c r="B1047" s="103">
        <f t="shared" ref="B1047:B1110" si="258">B1046+1</f>
        <v>898</v>
      </c>
      <c r="C1047" s="126" t="s">
        <v>12424</v>
      </c>
      <c r="D1047" s="126">
        <v>4800083168</v>
      </c>
      <c r="E1047" s="121" t="s">
        <v>627</v>
      </c>
      <c r="F1047" s="522">
        <v>250000</v>
      </c>
      <c r="G1047" s="127">
        <v>8</v>
      </c>
      <c r="H1047" s="103">
        <v>2014</v>
      </c>
      <c r="I1047" s="128">
        <v>41858</v>
      </c>
      <c r="J1047" s="128"/>
      <c r="K1047" s="127" t="s">
        <v>628</v>
      </c>
      <c r="L1047" s="126" t="s">
        <v>628</v>
      </c>
      <c r="M1047" s="141" t="s">
        <v>628</v>
      </c>
      <c r="N1047" s="142" t="s">
        <v>631</v>
      </c>
      <c r="O1047" s="127" t="s">
        <v>98</v>
      </c>
      <c r="P1047" s="127" t="s">
        <v>98</v>
      </c>
      <c r="Q1047" s="100">
        <f>(IF(AF1047='[1]Price List'!$B$1,VLOOKUP(N1047,'[1]Price List'!$A$1:$K$104,2,0),IF(AF1047='[1]Price List'!$C$1,VLOOKUP(N1047,'[1]Price List'!$A$1:$K$104,3,0),IF(AF1047='[1]Price List'!$D$1,VLOOKUP(N1047,'[1]Price List'!$A$1:$K$104,4,0),IF(AF1047='[1]Price List'!$E$1,VLOOKUP(N1047,'[1]Price List'!$A$1:$K$104,5,0),IF(AF1047='[1]Price List'!$F$1,VLOOKUP(N1047,'[1]Price List'!$A$1:$K$104,6,0),IF(AF1047='[1]Price List'!$G$1,VLOOKUP(N1047,'[1]Price List'!$A$1:$K$104,7,0),IF(AF1047='[1]Price List'!$H$1,VLOOKUP(N1047,'[1]Price List'!$A$1:$K$104,8,0),IF(AF1047='[1]Price List'!$I$1,VLOOKUP(N1047,'[1]Price List'!$A$1:$K$104,9,0),IF(AF1047='[1]Price List'!$J$1,VLOOKUP(N1047,'[1]Price List'!$A$1:$K$104,10,0),IF(AF1047='[1]Price List'!$K$1,VLOOKUP(N1047,'[1]Price List'!$A$1:$K$104,11,0))))))))))))+(IF(AF1047='[1]Price List'!$B$1,VLOOKUP(O1047,'[1]Price List'!$A$1:$K$104,2,0),IF(AF1047='[1]Price List'!$C$1,VLOOKUP(O1047,'[1]Price List'!$A$1:$K$104,3,0),IF(AF1047='[1]Price List'!$D$1,VLOOKUP(O1047,'[1]Price List'!$A$1:$K$104,4,0),IF(AF1047='[1]Price List'!$E$1,VLOOKUP(O1047,'[1]Price List'!$A$1:$K$104,5,0),IF(AF1047='[1]Price List'!$F$1,VLOOKUP(O1047,'[1]Price List'!$A$1:$K$104,6,0),IF(AF1047='[1]Price List'!$G$1,VLOOKUP(O1047,'[1]Price List'!$A$1:$K$104,7,0),IF(AF1047='[1]Price List'!$H$1,VLOOKUP(O1047,'[1]Price List'!$A$1:$K$104,8,0),IF(AF1047='[1]Price List'!$I$1,VLOOKUP(O1047,'[1]Price List'!$A$1:$K$104,9,0),IF(AF1047='[1]Price List'!$J$1,VLOOKUP(O1047,'[1]Price List'!$A$1:$K$104,10,0),IF(AF1047='[1]Price List'!$K$1,VLOOKUP(O1047,'[1]Price List'!$A$1:$K$104,11,0))))))))))))+(IF(AF1047='[1]Price List'!$B$1,VLOOKUP(P1047,'[1]Price List'!$A$1:$K$104,2,0),IF(AF1047='[1]Price List'!$C$1,VLOOKUP(P1047,'[1]Price List'!$A$1:$K$104,3,0),IF(AF1047='[1]Price List'!$D$1,VLOOKUP(P1047,'[1]Price List'!$A$1:$K$104,4,0),IF(AF1047='[1]Price List'!$E$1,VLOOKUP(P1047,'[1]Price List'!$A$1:$K$104,5,0),IF(AF1047='[1]Price List'!$F$1,VLOOKUP(P1047,'[1]Price List'!$A$1:$K$104,6,0),IF(AF1047='[1]Price List'!$G$1,VLOOKUP(P1047,'[1]Price List'!$A$1:$K$104,7,0),IF(AF1047='[1]Price List'!$H$1,VLOOKUP(P1047,'[1]Price List'!$A$1:$K$104,8,0),IF(AF1047='[1]Price List'!$I$1,VLOOKUP(P1047,'[1]Price List'!$A$1:$K$104,9,0),IF(AF1047='[1]Price List'!$J$1,VLOOKUP(P1047,'[1]Price List'!$A$1:$K$104,10,0),IF(AF1047='[1]Price List'!$K$1,VLOOKUP(P1047,'[1]Price List'!$A$1:$K$104,11,0))))))))))))</f>
        <v>250000</v>
      </c>
      <c r="R1047" s="103"/>
      <c r="S1047" s="127"/>
      <c r="T1047" s="127"/>
      <c r="U1047" s="120">
        <v>41973</v>
      </c>
      <c r="V1047" s="523">
        <f t="shared" si="257"/>
        <v>115</v>
      </c>
      <c r="W1047" s="127"/>
      <c r="X1047" s="141" t="s">
        <v>12425</v>
      </c>
      <c r="Y1047" s="424" t="s">
        <v>12426</v>
      </c>
      <c r="Z1047" s="126" t="s">
        <v>627</v>
      </c>
      <c r="AA1047" s="103"/>
      <c r="AB1047" s="126" t="s">
        <v>635</v>
      </c>
      <c r="AC1047" s="103"/>
      <c r="AD1047" s="103"/>
      <c r="AE1047" s="103"/>
      <c r="AF1047" s="121" t="s">
        <v>477</v>
      </c>
      <c r="AG1047" s="126" t="s">
        <v>5391</v>
      </c>
      <c r="AH1047" s="524"/>
      <c r="AI1047" s="524"/>
      <c r="AJ1047" s="121"/>
      <c r="AK1047" s="121"/>
      <c r="AL1047" s="121"/>
      <c r="AM1047" s="120"/>
      <c r="AN1047" s="120"/>
      <c r="AO1047" s="120"/>
      <c r="AP1047" s="121"/>
      <c r="AQ1047" s="525"/>
      <c r="AR1047" s="525">
        <f t="shared" ca="1" si="255"/>
        <v>42347</v>
      </c>
      <c r="AS1047" s="121"/>
      <c r="AT1047" s="247" t="s">
        <v>12371</v>
      </c>
      <c r="AU1047" s="594">
        <v>42226</v>
      </c>
      <c r="AV1047" s="122">
        <v>42249</v>
      </c>
      <c r="AX1047" s="121" t="s">
        <v>12372</v>
      </c>
      <c r="AZ1047" s="256">
        <v>42251</v>
      </c>
      <c r="BA1047" s="120">
        <v>42268</v>
      </c>
      <c r="BB1047" s="121"/>
      <c r="BC1047" s="522">
        <f>F1047</f>
        <v>250000</v>
      </c>
      <c r="BD1047" s="121"/>
      <c r="BE1047" s="516">
        <f>+BC1047</f>
        <v>250000</v>
      </c>
      <c r="BF1047" s="122">
        <v>42269</v>
      </c>
      <c r="BG1047" s="141" t="s">
        <v>116</v>
      </c>
      <c r="BH1047" s="121" t="s">
        <v>14649</v>
      </c>
      <c r="BI1047" s="122">
        <v>42270</v>
      </c>
      <c r="BJ1047" s="190">
        <v>42292</v>
      </c>
      <c r="BK1047" s="526" t="s">
        <v>167</v>
      </c>
      <c r="BL1047" s="534">
        <f t="shared" si="245"/>
        <v>250000</v>
      </c>
      <c r="BQ1047" t="str">
        <f t="shared" si="249"/>
        <v>Indosat</v>
      </c>
      <c r="BR1047" t="str">
        <f t="shared" si="250"/>
        <v>HK-14-2246</v>
      </c>
      <c r="BS1047" s="91">
        <f t="shared" si="251"/>
        <v>2014</v>
      </c>
      <c r="BT1047">
        <f t="shared" ref="BT1047:BU1110" si="259">+AZ1047</f>
        <v>42251</v>
      </c>
      <c r="BU1047" s="91">
        <f t="shared" si="256"/>
        <v>42268</v>
      </c>
      <c r="BW1047" t="str">
        <f t="shared" si="252"/>
        <v>Site : H_MAWI_PARUNG - 03CBN289</v>
      </c>
      <c r="BX1047" t="str">
        <f t="shared" si="253"/>
        <v>Tipe Tower : SST</v>
      </c>
      <c r="BY1047">
        <f t="shared" si="254"/>
        <v>4800083168</v>
      </c>
      <c r="BZ1047" s="92" t="str">
        <f t="shared" si="254"/>
        <v>BoQ Verification</v>
      </c>
      <c r="CD1047" s="531"/>
    </row>
    <row r="1048" spans="2:82" ht="15" customHeight="1" x14ac:dyDescent="0.25">
      <c r="B1048" s="103">
        <f t="shared" si="258"/>
        <v>899</v>
      </c>
      <c r="C1048" s="126" t="s">
        <v>12427</v>
      </c>
      <c r="D1048" s="126">
        <v>4800083168</v>
      </c>
      <c r="E1048" s="121" t="s">
        <v>627</v>
      </c>
      <c r="F1048" s="522">
        <v>250000</v>
      </c>
      <c r="G1048" s="127">
        <v>8</v>
      </c>
      <c r="H1048" s="103">
        <v>2014</v>
      </c>
      <c r="I1048" s="128">
        <v>41858</v>
      </c>
      <c r="J1048" s="128"/>
      <c r="K1048" s="127" t="s">
        <v>628</v>
      </c>
      <c r="L1048" s="126" t="s">
        <v>628</v>
      </c>
      <c r="M1048" s="141" t="s">
        <v>628</v>
      </c>
      <c r="N1048" s="142" t="s">
        <v>631</v>
      </c>
      <c r="O1048" s="127" t="s">
        <v>98</v>
      </c>
      <c r="P1048" s="127" t="s">
        <v>98</v>
      </c>
      <c r="Q1048" s="100">
        <f>(IF(AF1048='[1]Price List'!$B$1,VLOOKUP(N1048,'[1]Price List'!$A$1:$K$104,2,0),IF(AF1048='[1]Price List'!$C$1,VLOOKUP(N1048,'[1]Price List'!$A$1:$K$104,3,0),IF(AF1048='[1]Price List'!$D$1,VLOOKUP(N1048,'[1]Price List'!$A$1:$K$104,4,0),IF(AF1048='[1]Price List'!$E$1,VLOOKUP(N1048,'[1]Price List'!$A$1:$K$104,5,0),IF(AF1048='[1]Price List'!$F$1,VLOOKUP(N1048,'[1]Price List'!$A$1:$K$104,6,0),IF(AF1048='[1]Price List'!$G$1,VLOOKUP(N1048,'[1]Price List'!$A$1:$K$104,7,0),IF(AF1048='[1]Price List'!$H$1,VLOOKUP(N1048,'[1]Price List'!$A$1:$K$104,8,0),IF(AF1048='[1]Price List'!$I$1,VLOOKUP(N1048,'[1]Price List'!$A$1:$K$104,9,0),IF(AF1048='[1]Price List'!$J$1,VLOOKUP(N1048,'[1]Price List'!$A$1:$K$104,10,0),IF(AF1048='[1]Price List'!$K$1,VLOOKUP(N1048,'[1]Price List'!$A$1:$K$104,11,0))))))))))))+(IF(AF1048='[1]Price List'!$B$1,VLOOKUP(O1048,'[1]Price List'!$A$1:$K$104,2,0),IF(AF1048='[1]Price List'!$C$1,VLOOKUP(O1048,'[1]Price List'!$A$1:$K$104,3,0),IF(AF1048='[1]Price List'!$D$1,VLOOKUP(O1048,'[1]Price List'!$A$1:$K$104,4,0),IF(AF1048='[1]Price List'!$E$1,VLOOKUP(O1048,'[1]Price List'!$A$1:$K$104,5,0),IF(AF1048='[1]Price List'!$F$1,VLOOKUP(O1048,'[1]Price List'!$A$1:$K$104,6,0),IF(AF1048='[1]Price List'!$G$1,VLOOKUP(O1048,'[1]Price List'!$A$1:$K$104,7,0),IF(AF1048='[1]Price List'!$H$1,VLOOKUP(O1048,'[1]Price List'!$A$1:$K$104,8,0),IF(AF1048='[1]Price List'!$I$1,VLOOKUP(O1048,'[1]Price List'!$A$1:$K$104,9,0),IF(AF1048='[1]Price List'!$J$1,VLOOKUP(O1048,'[1]Price List'!$A$1:$K$104,10,0),IF(AF1048='[1]Price List'!$K$1,VLOOKUP(O1048,'[1]Price List'!$A$1:$K$104,11,0))))))))))))+(IF(AF1048='[1]Price List'!$B$1,VLOOKUP(P1048,'[1]Price List'!$A$1:$K$104,2,0),IF(AF1048='[1]Price List'!$C$1,VLOOKUP(P1048,'[1]Price List'!$A$1:$K$104,3,0),IF(AF1048='[1]Price List'!$D$1,VLOOKUP(P1048,'[1]Price List'!$A$1:$K$104,4,0),IF(AF1048='[1]Price List'!$E$1,VLOOKUP(P1048,'[1]Price List'!$A$1:$K$104,5,0),IF(AF1048='[1]Price List'!$F$1,VLOOKUP(P1048,'[1]Price List'!$A$1:$K$104,6,0),IF(AF1048='[1]Price List'!$G$1,VLOOKUP(P1048,'[1]Price List'!$A$1:$K$104,7,0),IF(AF1048='[1]Price List'!$H$1,VLOOKUP(P1048,'[1]Price List'!$A$1:$K$104,8,0),IF(AF1048='[1]Price List'!$I$1,VLOOKUP(P1048,'[1]Price List'!$A$1:$K$104,9,0),IF(AF1048='[1]Price List'!$J$1,VLOOKUP(P1048,'[1]Price List'!$A$1:$K$104,10,0),IF(AF1048='[1]Price List'!$K$1,VLOOKUP(P1048,'[1]Price List'!$A$1:$K$104,11,0))))))))))))</f>
        <v>250000</v>
      </c>
      <c r="R1048" s="103"/>
      <c r="S1048" s="127"/>
      <c r="T1048" s="127"/>
      <c r="U1048" s="120">
        <v>41973</v>
      </c>
      <c r="V1048" s="523">
        <f t="shared" si="257"/>
        <v>115</v>
      </c>
      <c r="W1048" s="127"/>
      <c r="X1048" s="141" t="s">
        <v>12428</v>
      </c>
      <c r="Y1048" s="424" t="s">
        <v>12429</v>
      </c>
      <c r="Z1048" s="126" t="s">
        <v>627</v>
      </c>
      <c r="AA1048" s="103"/>
      <c r="AB1048" s="126" t="s">
        <v>635</v>
      </c>
      <c r="AC1048" s="103"/>
      <c r="AD1048" s="103"/>
      <c r="AE1048" s="103"/>
      <c r="AF1048" s="121" t="s">
        <v>477</v>
      </c>
      <c r="AG1048" s="126" t="s">
        <v>5391</v>
      </c>
      <c r="AH1048" s="524"/>
      <c r="AI1048" s="524"/>
      <c r="AJ1048" s="121"/>
      <c r="AK1048" s="121"/>
      <c r="AL1048" s="121"/>
      <c r="AM1048" s="120"/>
      <c r="AN1048" s="120"/>
      <c r="AO1048" s="120"/>
      <c r="AP1048" s="121"/>
      <c r="AQ1048" s="525"/>
      <c r="AR1048" s="525">
        <f t="shared" ca="1" si="255"/>
        <v>42347</v>
      </c>
      <c r="AS1048" s="121"/>
      <c r="AT1048" s="247" t="s">
        <v>12371</v>
      </c>
      <c r="AU1048" s="594">
        <v>42226</v>
      </c>
      <c r="AV1048" s="122">
        <v>42249</v>
      </c>
      <c r="AX1048" s="121" t="s">
        <v>12372</v>
      </c>
      <c r="AZ1048" s="256">
        <v>42251</v>
      </c>
      <c r="BA1048" s="120">
        <v>42268</v>
      </c>
      <c r="BB1048" s="121"/>
      <c r="BC1048" s="522">
        <f>F1048</f>
        <v>250000</v>
      </c>
      <c r="BD1048" s="121"/>
      <c r="BE1048" s="516">
        <f>+BC1048</f>
        <v>250000</v>
      </c>
      <c r="BF1048" s="122">
        <v>42269</v>
      </c>
      <c r="BG1048" s="141" t="s">
        <v>116</v>
      </c>
      <c r="BH1048" s="121" t="s">
        <v>14649</v>
      </c>
      <c r="BI1048" s="122">
        <v>42270</v>
      </c>
      <c r="BJ1048" s="190">
        <v>42292</v>
      </c>
      <c r="BK1048" s="526" t="s">
        <v>167</v>
      </c>
      <c r="BL1048" s="534">
        <f t="shared" si="245"/>
        <v>250000</v>
      </c>
      <c r="BQ1048" t="str">
        <f t="shared" si="249"/>
        <v>Indosat</v>
      </c>
      <c r="BR1048" t="str">
        <f t="shared" si="250"/>
        <v>HK-14-2247</v>
      </c>
      <c r="BS1048" s="91">
        <f t="shared" si="251"/>
        <v>2014</v>
      </c>
      <c r="BT1048">
        <f t="shared" si="259"/>
        <v>42251</v>
      </c>
      <c r="BU1048" s="91">
        <f t="shared" si="256"/>
        <v>42268</v>
      </c>
      <c r="BW1048" t="str">
        <f t="shared" si="252"/>
        <v>Site : CIHERANG - 03CBN171</v>
      </c>
      <c r="BX1048" t="str">
        <f t="shared" si="253"/>
        <v>Tipe Tower : SST</v>
      </c>
      <c r="BY1048">
        <f t="shared" si="254"/>
        <v>4800083168</v>
      </c>
      <c r="BZ1048" s="92" t="str">
        <f t="shared" si="254"/>
        <v>BoQ Verification</v>
      </c>
      <c r="CD1048" s="531"/>
    </row>
    <row r="1049" spans="2:82" ht="15" customHeight="1" x14ac:dyDescent="0.25">
      <c r="B1049" s="103">
        <f t="shared" si="258"/>
        <v>900</v>
      </c>
      <c r="C1049" s="126" t="s">
        <v>12430</v>
      </c>
      <c r="D1049" s="126">
        <v>4800083168</v>
      </c>
      <c r="E1049" s="121" t="s">
        <v>627</v>
      </c>
      <c r="F1049" s="522">
        <v>250000</v>
      </c>
      <c r="G1049" s="127">
        <v>8</v>
      </c>
      <c r="H1049" s="103">
        <v>2014</v>
      </c>
      <c r="I1049" s="128">
        <v>41858</v>
      </c>
      <c r="J1049" s="128"/>
      <c r="K1049" s="127" t="s">
        <v>628</v>
      </c>
      <c r="L1049" s="126" t="s">
        <v>628</v>
      </c>
      <c r="M1049" s="141" t="s">
        <v>628</v>
      </c>
      <c r="N1049" s="142" t="s">
        <v>631</v>
      </c>
      <c r="O1049" s="127" t="s">
        <v>98</v>
      </c>
      <c r="P1049" s="127" t="s">
        <v>98</v>
      </c>
      <c r="Q1049" s="100">
        <f>(IF(AF1049='[1]Price List'!$B$1,VLOOKUP(N1049,'[1]Price List'!$A$1:$K$104,2,0),IF(AF1049='[1]Price List'!$C$1,VLOOKUP(N1049,'[1]Price List'!$A$1:$K$104,3,0),IF(AF1049='[1]Price List'!$D$1,VLOOKUP(N1049,'[1]Price List'!$A$1:$K$104,4,0),IF(AF1049='[1]Price List'!$E$1,VLOOKUP(N1049,'[1]Price List'!$A$1:$K$104,5,0),IF(AF1049='[1]Price List'!$F$1,VLOOKUP(N1049,'[1]Price List'!$A$1:$K$104,6,0),IF(AF1049='[1]Price List'!$G$1,VLOOKUP(N1049,'[1]Price List'!$A$1:$K$104,7,0),IF(AF1049='[1]Price List'!$H$1,VLOOKUP(N1049,'[1]Price List'!$A$1:$K$104,8,0),IF(AF1049='[1]Price List'!$I$1,VLOOKUP(N1049,'[1]Price List'!$A$1:$K$104,9,0),IF(AF1049='[1]Price List'!$J$1,VLOOKUP(N1049,'[1]Price List'!$A$1:$K$104,10,0),IF(AF1049='[1]Price List'!$K$1,VLOOKUP(N1049,'[1]Price List'!$A$1:$K$104,11,0))))))))))))+(IF(AF1049='[1]Price List'!$B$1,VLOOKUP(O1049,'[1]Price List'!$A$1:$K$104,2,0),IF(AF1049='[1]Price List'!$C$1,VLOOKUP(O1049,'[1]Price List'!$A$1:$K$104,3,0),IF(AF1049='[1]Price List'!$D$1,VLOOKUP(O1049,'[1]Price List'!$A$1:$K$104,4,0),IF(AF1049='[1]Price List'!$E$1,VLOOKUP(O1049,'[1]Price List'!$A$1:$K$104,5,0),IF(AF1049='[1]Price List'!$F$1,VLOOKUP(O1049,'[1]Price List'!$A$1:$K$104,6,0),IF(AF1049='[1]Price List'!$G$1,VLOOKUP(O1049,'[1]Price List'!$A$1:$K$104,7,0),IF(AF1049='[1]Price List'!$H$1,VLOOKUP(O1049,'[1]Price List'!$A$1:$K$104,8,0),IF(AF1049='[1]Price List'!$I$1,VLOOKUP(O1049,'[1]Price List'!$A$1:$K$104,9,0),IF(AF1049='[1]Price List'!$J$1,VLOOKUP(O1049,'[1]Price List'!$A$1:$K$104,10,0),IF(AF1049='[1]Price List'!$K$1,VLOOKUP(O1049,'[1]Price List'!$A$1:$K$104,11,0))))))))))))+(IF(AF1049='[1]Price List'!$B$1,VLOOKUP(P1049,'[1]Price List'!$A$1:$K$104,2,0),IF(AF1049='[1]Price List'!$C$1,VLOOKUP(P1049,'[1]Price List'!$A$1:$K$104,3,0),IF(AF1049='[1]Price List'!$D$1,VLOOKUP(P1049,'[1]Price List'!$A$1:$K$104,4,0),IF(AF1049='[1]Price List'!$E$1,VLOOKUP(P1049,'[1]Price List'!$A$1:$K$104,5,0),IF(AF1049='[1]Price List'!$F$1,VLOOKUP(P1049,'[1]Price List'!$A$1:$K$104,6,0),IF(AF1049='[1]Price List'!$G$1,VLOOKUP(P1049,'[1]Price List'!$A$1:$K$104,7,0),IF(AF1049='[1]Price List'!$H$1,VLOOKUP(P1049,'[1]Price List'!$A$1:$K$104,8,0),IF(AF1049='[1]Price List'!$I$1,VLOOKUP(P1049,'[1]Price List'!$A$1:$K$104,9,0),IF(AF1049='[1]Price List'!$J$1,VLOOKUP(P1049,'[1]Price List'!$A$1:$K$104,10,0),IF(AF1049='[1]Price List'!$K$1,VLOOKUP(P1049,'[1]Price List'!$A$1:$K$104,11,0))))))))))))</f>
        <v>250000</v>
      </c>
      <c r="R1049" s="103"/>
      <c r="S1049" s="127"/>
      <c r="T1049" s="127"/>
      <c r="U1049" s="120">
        <v>41973</v>
      </c>
      <c r="V1049" s="523">
        <f t="shared" si="257"/>
        <v>115</v>
      </c>
      <c r="W1049" s="127"/>
      <c r="X1049" s="141" t="s">
        <v>12431</v>
      </c>
      <c r="Y1049" s="424" t="s">
        <v>12432</v>
      </c>
      <c r="Z1049" s="126" t="s">
        <v>627</v>
      </c>
      <c r="AA1049" s="103"/>
      <c r="AB1049" s="126" t="s">
        <v>635</v>
      </c>
      <c r="AC1049" s="103"/>
      <c r="AD1049" s="103"/>
      <c r="AE1049" s="103"/>
      <c r="AF1049" s="121" t="s">
        <v>477</v>
      </c>
      <c r="AG1049" s="126" t="s">
        <v>5391</v>
      </c>
      <c r="AH1049" s="524"/>
      <c r="AI1049" s="524"/>
      <c r="AJ1049" s="121"/>
      <c r="AK1049" s="121"/>
      <c r="AL1049" s="121"/>
      <c r="AM1049" s="120"/>
      <c r="AN1049" s="120"/>
      <c r="AO1049" s="120"/>
      <c r="AP1049" s="121"/>
      <c r="AQ1049" s="525"/>
      <c r="AR1049" s="525">
        <f t="shared" ca="1" si="255"/>
        <v>42347</v>
      </c>
      <c r="AS1049" s="121"/>
      <c r="AT1049" s="695" t="s">
        <v>637</v>
      </c>
      <c r="AU1049" s="122">
        <v>42226</v>
      </c>
      <c r="AV1049" s="122">
        <v>42249</v>
      </c>
      <c r="AX1049" s="646" t="s">
        <v>638</v>
      </c>
      <c r="AZ1049" s="256">
        <v>42251</v>
      </c>
      <c r="BA1049" s="120">
        <v>42268</v>
      </c>
      <c r="BB1049" s="121"/>
      <c r="BC1049" s="522">
        <f t="shared" si="243"/>
        <v>250000</v>
      </c>
      <c r="BD1049" s="121"/>
      <c r="BE1049" s="516">
        <f>+BC1049</f>
        <v>250000</v>
      </c>
      <c r="BF1049" s="122">
        <v>42269</v>
      </c>
      <c r="BG1049" s="141" t="s">
        <v>116</v>
      </c>
      <c r="BH1049" s="126" t="s">
        <v>14649</v>
      </c>
      <c r="BI1049" s="122">
        <v>42270</v>
      </c>
      <c r="BJ1049" s="190">
        <v>42292</v>
      </c>
      <c r="BK1049" s="526" t="s">
        <v>167</v>
      </c>
      <c r="BL1049" s="534">
        <f t="shared" si="245"/>
        <v>250000</v>
      </c>
      <c r="BQ1049" t="str">
        <f t="shared" si="249"/>
        <v>Indosat</v>
      </c>
      <c r="BR1049" t="str">
        <f t="shared" si="250"/>
        <v>HK-14-2248</v>
      </c>
      <c r="BS1049" s="91">
        <f t="shared" si="251"/>
        <v>2014</v>
      </c>
      <c r="BT1049">
        <f t="shared" si="259"/>
        <v>42251</v>
      </c>
      <c r="BU1049" s="91">
        <f t="shared" si="256"/>
        <v>42268</v>
      </c>
      <c r="BW1049" t="str">
        <f t="shared" si="252"/>
        <v>Site : KOLEANG - 03CBN239</v>
      </c>
      <c r="BX1049" t="str">
        <f t="shared" si="253"/>
        <v>Tipe Tower : SST</v>
      </c>
      <c r="BY1049">
        <f t="shared" si="254"/>
        <v>4800083168</v>
      </c>
      <c r="BZ1049" s="92" t="str">
        <f t="shared" si="254"/>
        <v>BoQ Verification</v>
      </c>
      <c r="CD1049" s="531"/>
    </row>
    <row r="1050" spans="2:82" ht="15" customHeight="1" x14ac:dyDescent="0.25">
      <c r="B1050" s="103">
        <f t="shared" si="258"/>
        <v>901</v>
      </c>
      <c r="C1050" s="126" t="s">
        <v>12433</v>
      </c>
      <c r="D1050" s="126">
        <v>4800083168</v>
      </c>
      <c r="E1050" s="121" t="s">
        <v>9314</v>
      </c>
      <c r="F1050" s="522">
        <v>5000000</v>
      </c>
      <c r="G1050" s="127">
        <v>8</v>
      </c>
      <c r="H1050" s="103">
        <v>2014</v>
      </c>
      <c r="I1050" s="128">
        <v>41858</v>
      </c>
      <c r="J1050" s="128"/>
      <c r="K1050" s="127" t="s">
        <v>628</v>
      </c>
      <c r="L1050" s="126" t="s">
        <v>628</v>
      </c>
      <c r="M1050" s="141" t="s">
        <v>628</v>
      </c>
      <c r="N1050" s="104" t="s">
        <v>1636</v>
      </c>
      <c r="O1050" s="97" t="s">
        <v>2392</v>
      </c>
      <c r="P1050" s="127" t="s">
        <v>98</v>
      </c>
      <c r="Q1050" s="100">
        <f>(IF(AF1050='[1]Price List'!$B$1,VLOOKUP(N1050,'[1]Price List'!$A$1:$K$104,2,0),IF(AF1050='[1]Price List'!$C$1,VLOOKUP(N1050,'[1]Price List'!$A$1:$K$104,3,0),IF(AF1050='[1]Price List'!$D$1,VLOOKUP(N1050,'[1]Price List'!$A$1:$K$104,4,0),IF(AF1050='[1]Price List'!$E$1,VLOOKUP(N1050,'[1]Price List'!$A$1:$K$104,5,0),IF(AF1050='[1]Price List'!$F$1,VLOOKUP(N1050,'[1]Price List'!$A$1:$K$104,6,0),IF(AF1050='[1]Price List'!$G$1,VLOOKUP(N1050,'[1]Price List'!$A$1:$K$104,7,0),IF(AF1050='[1]Price List'!$H$1,VLOOKUP(N1050,'[1]Price List'!$A$1:$K$104,8,0),IF(AF1050='[1]Price List'!$I$1,VLOOKUP(N1050,'[1]Price List'!$A$1:$K$104,9,0),IF(AF1050='[1]Price List'!$J$1,VLOOKUP(N1050,'[1]Price List'!$A$1:$K$104,10,0),IF(AF1050='[1]Price List'!$K$1,VLOOKUP(N1050,'[1]Price List'!$A$1:$K$104,11,0))))))))))))+(IF(AF1050='[1]Price List'!$B$1,VLOOKUP(O1050,'[1]Price List'!$A$1:$K$104,2,0),IF(AF1050='[1]Price List'!$C$1,VLOOKUP(O1050,'[1]Price List'!$A$1:$K$104,3,0),IF(AF1050='[1]Price List'!$D$1,VLOOKUP(O1050,'[1]Price List'!$A$1:$K$104,4,0),IF(AF1050='[1]Price List'!$E$1,VLOOKUP(O1050,'[1]Price List'!$A$1:$K$104,5,0),IF(AF1050='[1]Price List'!$F$1,VLOOKUP(O1050,'[1]Price List'!$A$1:$K$104,6,0),IF(AF1050='[1]Price List'!$G$1,VLOOKUP(O1050,'[1]Price List'!$A$1:$K$104,7,0),IF(AF1050='[1]Price List'!$H$1,VLOOKUP(O1050,'[1]Price List'!$A$1:$K$104,8,0),IF(AF1050='[1]Price List'!$I$1,VLOOKUP(O1050,'[1]Price List'!$A$1:$K$104,9,0),IF(AF1050='[1]Price List'!$J$1,VLOOKUP(O1050,'[1]Price List'!$A$1:$K$104,10,0),IF(AF1050='[1]Price List'!$K$1,VLOOKUP(O1050,'[1]Price List'!$A$1:$K$104,11,0))))))))))))+(IF(AF1050='[1]Price List'!$B$1,VLOOKUP(P1050,'[1]Price List'!$A$1:$K$104,2,0),IF(AF1050='[1]Price List'!$C$1,VLOOKUP(P1050,'[1]Price List'!$A$1:$K$104,3,0),IF(AF1050='[1]Price List'!$D$1,VLOOKUP(P1050,'[1]Price List'!$A$1:$K$104,4,0),IF(AF1050='[1]Price List'!$E$1,VLOOKUP(P1050,'[1]Price List'!$A$1:$K$104,5,0),IF(AF1050='[1]Price List'!$F$1,VLOOKUP(P1050,'[1]Price List'!$A$1:$K$104,6,0),IF(AF1050='[1]Price List'!$G$1,VLOOKUP(P1050,'[1]Price List'!$A$1:$K$104,7,0),IF(AF1050='[1]Price List'!$H$1,VLOOKUP(P1050,'[1]Price List'!$A$1:$K$104,8,0),IF(AF1050='[1]Price List'!$I$1,VLOOKUP(P1050,'[1]Price List'!$A$1:$K$104,9,0),IF(AF1050='[1]Price List'!$J$1,VLOOKUP(P1050,'[1]Price List'!$A$1:$K$104,10,0),IF(AF1050='[1]Price List'!$K$1,VLOOKUP(P1050,'[1]Price List'!$A$1:$K$104,11,0))))))))))))</f>
        <v>5000000</v>
      </c>
      <c r="R1050" s="103"/>
      <c r="S1050" s="127"/>
      <c r="T1050" s="127"/>
      <c r="U1050" s="120">
        <v>41975</v>
      </c>
      <c r="V1050" s="523">
        <f t="shared" si="257"/>
        <v>117</v>
      </c>
      <c r="W1050" s="127"/>
      <c r="X1050" s="141" t="s">
        <v>12434</v>
      </c>
      <c r="Y1050" s="424" t="s">
        <v>12435</v>
      </c>
      <c r="Z1050" s="126" t="s">
        <v>2396</v>
      </c>
      <c r="AA1050" s="103"/>
      <c r="AB1050" s="126" t="s">
        <v>1701</v>
      </c>
      <c r="AC1050" s="103"/>
      <c r="AD1050" s="103"/>
      <c r="AE1050" s="103"/>
      <c r="AF1050" s="121" t="s">
        <v>477</v>
      </c>
      <c r="AG1050" s="126" t="s">
        <v>12436</v>
      </c>
      <c r="AH1050" s="524"/>
      <c r="AI1050" s="524"/>
      <c r="AJ1050" s="121"/>
      <c r="AK1050" s="121"/>
      <c r="AL1050" s="121"/>
      <c r="AM1050" s="120"/>
      <c r="AN1050" s="120"/>
      <c r="AO1050" s="120"/>
      <c r="AP1050" s="121"/>
      <c r="AQ1050" s="525"/>
      <c r="AR1050" s="525">
        <f t="shared" ca="1" si="255"/>
        <v>42347</v>
      </c>
      <c r="AS1050" s="121"/>
      <c r="AT1050" s="126" t="s">
        <v>12437</v>
      </c>
      <c r="AU1050" s="146">
        <v>42107</v>
      </c>
      <c r="AV1050" s="122">
        <v>42160</v>
      </c>
      <c r="AX1050" s="126" t="s">
        <v>9592</v>
      </c>
      <c r="AZ1050" s="98">
        <v>42184</v>
      </c>
      <c r="BA1050" s="120">
        <v>42228</v>
      </c>
      <c r="BB1050" s="121"/>
      <c r="BC1050" s="522">
        <f t="shared" si="243"/>
        <v>5000000</v>
      </c>
      <c r="BD1050" s="121"/>
      <c r="BE1050" s="516"/>
      <c r="BF1050" s="120">
        <v>42228</v>
      </c>
      <c r="BG1050" s="141" t="s">
        <v>116</v>
      </c>
      <c r="BH1050" s="121" t="s">
        <v>9593</v>
      </c>
      <c r="BI1050" s="122">
        <v>42228</v>
      </c>
      <c r="BJ1050" s="190">
        <v>42250</v>
      </c>
      <c r="BK1050" s="526" t="s">
        <v>167</v>
      </c>
      <c r="BL1050" s="534">
        <f t="shared" si="245"/>
        <v>5000000</v>
      </c>
      <c r="BM1050" t="s">
        <v>2403</v>
      </c>
      <c r="BQ1050" t="str">
        <f t="shared" si="249"/>
        <v>Indosat</v>
      </c>
      <c r="BR1050" t="str">
        <f t="shared" si="250"/>
        <v>HK-14-2249</v>
      </c>
      <c r="BS1050" s="91">
        <f t="shared" si="251"/>
        <v>2014</v>
      </c>
      <c r="BT1050">
        <f t="shared" si="259"/>
        <v>42184</v>
      </c>
      <c r="BU1050" s="91">
        <f t="shared" si="256"/>
        <v>42228</v>
      </c>
      <c r="BW1050" t="str">
        <f t="shared" si="252"/>
        <v>Site : RADIANT - 01JKS152</v>
      </c>
      <c r="BX1050" t="str">
        <f t="shared" si="253"/>
        <v>Tipe Tower : Pole</v>
      </c>
      <c r="BY1050">
        <f t="shared" si="254"/>
        <v>4800083168</v>
      </c>
      <c r="BZ1050" s="92" t="str">
        <f t="shared" si="254"/>
        <v>Survey+Tower Analysis</v>
      </c>
      <c r="CD1050" s="531"/>
    </row>
    <row r="1051" spans="2:82" ht="15" customHeight="1" x14ac:dyDescent="0.25">
      <c r="B1051" s="103">
        <f t="shared" si="258"/>
        <v>902</v>
      </c>
      <c r="C1051" s="126" t="s">
        <v>12438</v>
      </c>
      <c r="D1051" s="126">
        <v>4800083168</v>
      </c>
      <c r="E1051" s="121" t="s">
        <v>627</v>
      </c>
      <c r="F1051" s="522">
        <v>250000</v>
      </c>
      <c r="G1051" s="127">
        <v>8</v>
      </c>
      <c r="H1051" s="103">
        <v>2014</v>
      </c>
      <c r="I1051" s="128">
        <v>41858</v>
      </c>
      <c r="J1051" s="128"/>
      <c r="K1051" s="127" t="s">
        <v>628</v>
      </c>
      <c r="L1051" s="126" t="s">
        <v>628</v>
      </c>
      <c r="M1051" s="141" t="s">
        <v>628</v>
      </c>
      <c r="N1051" s="142" t="s">
        <v>631</v>
      </c>
      <c r="O1051" s="127" t="s">
        <v>98</v>
      </c>
      <c r="P1051" s="127" t="s">
        <v>98</v>
      </c>
      <c r="Q1051" s="100">
        <f>(IF(AF1051='[1]Price List'!$B$1,VLOOKUP(N1051,'[1]Price List'!$A$1:$K$104,2,0),IF(AF1051='[1]Price List'!$C$1,VLOOKUP(N1051,'[1]Price List'!$A$1:$K$104,3,0),IF(AF1051='[1]Price List'!$D$1,VLOOKUP(N1051,'[1]Price List'!$A$1:$K$104,4,0),IF(AF1051='[1]Price List'!$E$1,VLOOKUP(N1051,'[1]Price List'!$A$1:$K$104,5,0),IF(AF1051='[1]Price List'!$F$1,VLOOKUP(N1051,'[1]Price List'!$A$1:$K$104,6,0),IF(AF1051='[1]Price List'!$G$1,VLOOKUP(N1051,'[1]Price List'!$A$1:$K$104,7,0),IF(AF1051='[1]Price List'!$H$1,VLOOKUP(N1051,'[1]Price List'!$A$1:$K$104,8,0),IF(AF1051='[1]Price List'!$I$1,VLOOKUP(N1051,'[1]Price List'!$A$1:$K$104,9,0),IF(AF1051='[1]Price List'!$J$1,VLOOKUP(N1051,'[1]Price List'!$A$1:$K$104,10,0),IF(AF1051='[1]Price List'!$K$1,VLOOKUP(N1051,'[1]Price List'!$A$1:$K$104,11,0))))))))))))+(IF(AF1051='[1]Price List'!$B$1,VLOOKUP(O1051,'[1]Price List'!$A$1:$K$104,2,0),IF(AF1051='[1]Price List'!$C$1,VLOOKUP(O1051,'[1]Price List'!$A$1:$K$104,3,0),IF(AF1051='[1]Price List'!$D$1,VLOOKUP(O1051,'[1]Price List'!$A$1:$K$104,4,0),IF(AF1051='[1]Price List'!$E$1,VLOOKUP(O1051,'[1]Price List'!$A$1:$K$104,5,0),IF(AF1051='[1]Price List'!$F$1,VLOOKUP(O1051,'[1]Price List'!$A$1:$K$104,6,0),IF(AF1051='[1]Price List'!$G$1,VLOOKUP(O1051,'[1]Price List'!$A$1:$K$104,7,0),IF(AF1051='[1]Price List'!$H$1,VLOOKUP(O1051,'[1]Price List'!$A$1:$K$104,8,0),IF(AF1051='[1]Price List'!$I$1,VLOOKUP(O1051,'[1]Price List'!$A$1:$K$104,9,0),IF(AF1051='[1]Price List'!$J$1,VLOOKUP(O1051,'[1]Price List'!$A$1:$K$104,10,0),IF(AF1051='[1]Price List'!$K$1,VLOOKUP(O1051,'[1]Price List'!$A$1:$K$104,11,0))))))))))))+(IF(AF1051='[1]Price List'!$B$1,VLOOKUP(P1051,'[1]Price List'!$A$1:$K$104,2,0),IF(AF1051='[1]Price List'!$C$1,VLOOKUP(P1051,'[1]Price List'!$A$1:$K$104,3,0),IF(AF1051='[1]Price List'!$D$1,VLOOKUP(P1051,'[1]Price List'!$A$1:$K$104,4,0),IF(AF1051='[1]Price List'!$E$1,VLOOKUP(P1051,'[1]Price List'!$A$1:$K$104,5,0),IF(AF1051='[1]Price List'!$F$1,VLOOKUP(P1051,'[1]Price List'!$A$1:$K$104,6,0),IF(AF1051='[1]Price List'!$G$1,VLOOKUP(P1051,'[1]Price List'!$A$1:$K$104,7,0),IF(AF1051='[1]Price List'!$H$1,VLOOKUP(P1051,'[1]Price List'!$A$1:$K$104,8,0),IF(AF1051='[1]Price List'!$I$1,VLOOKUP(P1051,'[1]Price List'!$A$1:$K$104,9,0),IF(AF1051='[1]Price List'!$J$1,VLOOKUP(P1051,'[1]Price List'!$A$1:$K$104,10,0),IF(AF1051='[1]Price List'!$K$1,VLOOKUP(P1051,'[1]Price List'!$A$1:$K$104,11,0))))))))))))</f>
        <v>250000</v>
      </c>
      <c r="R1051" s="103"/>
      <c r="S1051" s="127"/>
      <c r="T1051" s="127"/>
      <c r="U1051" s="120">
        <v>41969</v>
      </c>
      <c r="V1051" s="523">
        <f t="shared" si="257"/>
        <v>111</v>
      </c>
      <c r="W1051" s="127"/>
      <c r="X1051" s="141" t="s">
        <v>12439</v>
      </c>
      <c r="Y1051" s="424" t="s">
        <v>12440</v>
      </c>
      <c r="Z1051" s="126" t="s">
        <v>627</v>
      </c>
      <c r="AA1051" s="103"/>
      <c r="AB1051" s="126" t="s">
        <v>635</v>
      </c>
      <c r="AC1051" s="103"/>
      <c r="AD1051" s="103"/>
      <c r="AE1051" s="103"/>
      <c r="AF1051" s="121" t="s">
        <v>477</v>
      </c>
      <c r="AG1051" s="126" t="s">
        <v>5391</v>
      </c>
      <c r="AH1051" s="524"/>
      <c r="AI1051" s="524"/>
      <c r="AJ1051" s="121"/>
      <c r="AK1051" s="121"/>
      <c r="AL1051" s="121"/>
      <c r="AM1051" s="120"/>
      <c r="AN1051" s="120"/>
      <c r="AO1051" s="120"/>
      <c r="AP1051" s="121"/>
      <c r="AQ1051" s="525"/>
      <c r="AR1051" s="525">
        <f t="shared" ca="1" si="255"/>
        <v>42347</v>
      </c>
      <c r="AS1051" s="121"/>
      <c r="AT1051" s="247" t="s">
        <v>12371</v>
      </c>
      <c r="AU1051" s="594">
        <v>42226</v>
      </c>
      <c r="AV1051" s="122">
        <v>42249</v>
      </c>
      <c r="AX1051" s="121" t="s">
        <v>12372</v>
      </c>
      <c r="AZ1051" s="256">
        <v>42251</v>
      </c>
      <c r="BA1051" s="120">
        <v>42268</v>
      </c>
      <c r="BB1051" s="121"/>
      <c r="BC1051" s="522">
        <f>F1051</f>
        <v>250000</v>
      </c>
      <c r="BD1051" s="121"/>
      <c r="BE1051" s="516">
        <f>+BC1051</f>
        <v>250000</v>
      </c>
      <c r="BF1051" s="122">
        <v>42269</v>
      </c>
      <c r="BG1051" s="141" t="s">
        <v>116</v>
      </c>
      <c r="BH1051" s="121" t="s">
        <v>14649</v>
      </c>
      <c r="BI1051" s="122">
        <v>42270</v>
      </c>
      <c r="BJ1051" s="190">
        <v>42292</v>
      </c>
      <c r="BK1051" s="526" t="s">
        <v>167</v>
      </c>
      <c r="BL1051" s="534">
        <f t="shared" si="245"/>
        <v>250000</v>
      </c>
      <c r="BQ1051" t="str">
        <f t="shared" si="249"/>
        <v>Indosat</v>
      </c>
      <c r="BR1051" t="str">
        <f t="shared" si="250"/>
        <v>HK-14-2250</v>
      </c>
      <c r="BS1051" s="91">
        <f t="shared" si="251"/>
        <v>2014</v>
      </c>
      <c r="BT1051">
        <f t="shared" si="259"/>
        <v>42251</v>
      </c>
      <c r="BU1051" s="91">
        <f t="shared" si="256"/>
        <v>42268</v>
      </c>
      <c r="BW1051" t="str">
        <f t="shared" si="252"/>
        <v>Site : PASIR_NANGKA - 02TGN120</v>
      </c>
      <c r="BX1051" t="str">
        <f t="shared" si="253"/>
        <v>Tipe Tower : SST</v>
      </c>
      <c r="BY1051">
        <f t="shared" si="254"/>
        <v>4800083168</v>
      </c>
      <c r="BZ1051" s="92" t="str">
        <f t="shared" si="254"/>
        <v>BoQ Verification</v>
      </c>
      <c r="CD1051" s="531"/>
    </row>
    <row r="1052" spans="2:82" ht="15" customHeight="1" x14ac:dyDescent="0.25">
      <c r="B1052" s="103">
        <f t="shared" si="258"/>
        <v>903</v>
      </c>
      <c r="C1052" s="126" t="s">
        <v>12441</v>
      </c>
      <c r="D1052" s="126" t="s">
        <v>12442</v>
      </c>
      <c r="E1052" s="121" t="s">
        <v>2986</v>
      </c>
      <c r="F1052" s="522">
        <v>8350000</v>
      </c>
      <c r="G1052" s="127">
        <v>12</v>
      </c>
      <c r="H1052" s="103">
        <v>2014</v>
      </c>
      <c r="I1052" s="128">
        <v>41976</v>
      </c>
      <c r="J1052" s="128"/>
      <c r="K1052" s="127" t="s">
        <v>2987</v>
      </c>
      <c r="L1052" s="126" t="s">
        <v>2987</v>
      </c>
      <c r="M1052" s="141" t="s">
        <v>2987</v>
      </c>
      <c r="N1052" s="126" t="s">
        <v>98</v>
      </c>
      <c r="O1052" s="127" t="s">
        <v>98</v>
      </c>
      <c r="P1052" s="127" t="s">
        <v>98</v>
      </c>
      <c r="Q1052" s="345">
        <v>0</v>
      </c>
      <c r="R1052" s="103"/>
      <c r="S1052" s="127"/>
      <c r="T1052" s="127"/>
      <c r="U1052" s="120">
        <v>41897</v>
      </c>
      <c r="V1052" s="523">
        <f t="shared" si="257"/>
        <v>-79</v>
      </c>
      <c r="W1052" s="127"/>
      <c r="X1052" s="141">
        <v>114914</v>
      </c>
      <c r="Y1052" s="424" t="s">
        <v>12443</v>
      </c>
      <c r="Z1052" s="126" t="s">
        <v>2986</v>
      </c>
      <c r="AA1052" s="103"/>
      <c r="AB1052" s="126"/>
      <c r="AC1052" s="103"/>
      <c r="AD1052" s="103"/>
      <c r="AE1052" s="103"/>
      <c r="AF1052" s="121" t="s">
        <v>9753</v>
      </c>
      <c r="AG1052" s="126" t="s">
        <v>12444</v>
      </c>
      <c r="AH1052" s="524"/>
      <c r="AI1052" s="524"/>
      <c r="AJ1052" s="121"/>
      <c r="AK1052" s="121"/>
      <c r="AL1052" s="121"/>
      <c r="AM1052" s="120"/>
      <c r="AN1052" s="120"/>
      <c r="AO1052" s="120"/>
      <c r="AP1052" s="121"/>
      <c r="AQ1052" s="525"/>
      <c r="AR1052" s="525">
        <f t="shared" ca="1" si="255"/>
        <v>42347</v>
      </c>
      <c r="AS1052" s="121"/>
      <c r="AT1052" s="121"/>
      <c r="AU1052" s="121">
        <v>0</v>
      </c>
      <c r="AV1052" s="122"/>
      <c r="AX1052" s="121"/>
      <c r="BA1052" s="120">
        <v>42033</v>
      </c>
      <c r="BB1052" s="121"/>
      <c r="BC1052" s="522">
        <f t="shared" ref="BC1052:BC1114" si="260">F1052</f>
        <v>8350000</v>
      </c>
      <c r="BD1052" s="121"/>
      <c r="BE1052" s="516">
        <f>+BC1052</f>
        <v>8350000</v>
      </c>
      <c r="BF1052" s="122">
        <v>42034</v>
      </c>
      <c r="BG1052" s="141" t="s">
        <v>116</v>
      </c>
      <c r="BH1052" s="121" t="s">
        <v>12445</v>
      </c>
      <c r="BI1052" s="122">
        <v>42067</v>
      </c>
      <c r="BJ1052" s="190">
        <v>42103</v>
      </c>
      <c r="BK1052" s="526" t="s">
        <v>167</v>
      </c>
      <c r="BL1052" s="534">
        <f t="shared" si="245"/>
        <v>8350000</v>
      </c>
      <c r="BQ1052" t="str">
        <f t="shared" si="249"/>
        <v>Huawei</v>
      </c>
      <c r="BR1052" t="str">
        <f t="shared" si="250"/>
        <v>HK-14-2251</v>
      </c>
      <c r="BS1052" s="91">
        <f t="shared" si="251"/>
        <v>2014</v>
      </c>
      <c r="BT1052">
        <f t="shared" si="259"/>
        <v>0</v>
      </c>
      <c r="BU1052" s="91">
        <f t="shared" si="256"/>
        <v>42033</v>
      </c>
      <c r="BW1052" t="str">
        <f t="shared" si="252"/>
        <v>Site : KUTOSARI GF - 114914</v>
      </c>
      <c r="BX1052" t="str">
        <f t="shared" si="253"/>
        <v xml:space="preserve">Tipe Tower : </v>
      </c>
      <c r="BY1052" t="str">
        <f t="shared" si="254"/>
        <v>1091153467-23</v>
      </c>
      <c r="BZ1052" s="92" t="str">
        <f t="shared" si="254"/>
        <v>Survey+Foundation Design Analysis</v>
      </c>
      <c r="CD1052" s="531"/>
    </row>
    <row r="1053" spans="2:82" ht="15" customHeight="1" x14ac:dyDescent="0.25">
      <c r="B1053" s="103">
        <f t="shared" si="258"/>
        <v>904</v>
      </c>
      <c r="C1053" s="126" t="s">
        <v>12446</v>
      </c>
      <c r="D1053" s="126" t="s">
        <v>12447</v>
      </c>
      <c r="E1053" s="121" t="s">
        <v>2986</v>
      </c>
      <c r="F1053" s="522">
        <v>4600000</v>
      </c>
      <c r="G1053" s="127">
        <v>12</v>
      </c>
      <c r="H1053" s="103">
        <v>2014</v>
      </c>
      <c r="I1053" s="128">
        <v>41999</v>
      </c>
      <c r="J1053" s="128"/>
      <c r="K1053" s="127" t="s">
        <v>2987</v>
      </c>
      <c r="L1053" s="126" t="s">
        <v>2987</v>
      </c>
      <c r="M1053" s="141" t="s">
        <v>2987</v>
      </c>
      <c r="N1053" s="126" t="s">
        <v>98</v>
      </c>
      <c r="O1053" s="127" t="s">
        <v>98</v>
      </c>
      <c r="P1053" s="127" t="s">
        <v>98</v>
      </c>
      <c r="Q1053" s="345">
        <v>0</v>
      </c>
      <c r="R1053" s="103"/>
      <c r="S1053" s="127"/>
      <c r="T1053" s="127"/>
      <c r="U1053" s="120">
        <v>41970</v>
      </c>
      <c r="V1053" s="523">
        <f t="shared" si="257"/>
        <v>-29</v>
      </c>
      <c r="W1053" s="127"/>
      <c r="X1053" s="141">
        <v>121239</v>
      </c>
      <c r="Y1053" s="424" t="s">
        <v>12448</v>
      </c>
      <c r="Z1053" s="126" t="s">
        <v>2986</v>
      </c>
      <c r="AA1053" s="103"/>
      <c r="AB1053" s="126"/>
      <c r="AC1053" s="103"/>
      <c r="AD1053" s="103"/>
      <c r="AE1053" s="103"/>
      <c r="AF1053" s="121" t="s">
        <v>12449</v>
      </c>
      <c r="AG1053" s="126" t="s">
        <v>12450</v>
      </c>
      <c r="AH1053" s="524"/>
      <c r="AI1053" s="524"/>
      <c r="AJ1053" s="121"/>
      <c r="AK1053" s="121"/>
      <c r="AL1053" s="121"/>
      <c r="AM1053" s="120"/>
      <c r="AN1053" s="120"/>
      <c r="AO1053" s="120"/>
      <c r="AP1053" s="121"/>
      <c r="AQ1053" s="525"/>
      <c r="AR1053" s="525">
        <f t="shared" ca="1" si="255"/>
        <v>42347</v>
      </c>
      <c r="AS1053" s="121"/>
      <c r="AT1053" s="121"/>
      <c r="AU1053" s="121">
        <v>0</v>
      </c>
      <c r="AV1053" s="122"/>
      <c r="AX1053" s="121"/>
      <c r="BA1053" s="120">
        <v>42026</v>
      </c>
      <c r="BB1053" s="121"/>
      <c r="BC1053" s="522">
        <f t="shared" si="260"/>
        <v>4600000</v>
      </c>
      <c r="BD1053" s="121"/>
      <c r="BE1053" s="516">
        <f>+BC1053</f>
        <v>4600000</v>
      </c>
      <c r="BF1053" s="122">
        <v>42026</v>
      </c>
      <c r="BG1053" s="141" t="s">
        <v>116</v>
      </c>
      <c r="BH1053" s="121" t="s">
        <v>12451</v>
      </c>
      <c r="BI1053" s="122">
        <v>42031</v>
      </c>
      <c r="BJ1053" s="190">
        <v>42093</v>
      </c>
      <c r="BK1053" s="526" t="s">
        <v>167</v>
      </c>
      <c r="BL1053" s="534">
        <f t="shared" si="245"/>
        <v>4600000</v>
      </c>
      <c r="BQ1053" t="str">
        <f t="shared" si="249"/>
        <v>Huawei</v>
      </c>
      <c r="BR1053" t="str">
        <f t="shared" si="250"/>
        <v>HK-14-2252</v>
      </c>
      <c r="BS1053" s="91">
        <f t="shared" si="251"/>
        <v>2014</v>
      </c>
      <c r="BT1053">
        <f t="shared" si="259"/>
        <v>0</v>
      </c>
      <c r="BU1053" s="91">
        <f t="shared" si="256"/>
        <v>42026</v>
      </c>
      <c r="BW1053" t="str">
        <f t="shared" si="252"/>
        <v>Site : Bonjotan - 121239</v>
      </c>
      <c r="BX1053" t="str">
        <f t="shared" si="253"/>
        <v xml:space="preserve">Tipe Tower : </v>
      </c>
      <c r="BY1053" t="str">
        <f t="shared" si="254"/>
        <v>1091153467-19</v>
      </c>
      <c r="BZ1053" s="92" t="str">
        <f t="shared" si="254"/>
        <v>Survey+Foundation Design Analysis</v>
      </c>
      <c r="CD1053" s="531"/>
    </row>
    <row r="1054" spans="2:82" ht="15" customHeight="1" x14ac:dyDescent="0.25">
      <c r="B1054" s="103">
        <f t="shared" si="258"/>
        <v>905</v>
      </c>
      <c r="C1054" s="126" t="s">
        <v>12452</v>
      </c>
      <c r="D1054" s="126" t="s">
        <v>12453</v>
      </c>
      <c r="E1054" s="121" t="s">
        <v>12454</v>
      </c>
      <c r="F1054" s="522">
        <v>8350000</v>
      </c>
      <c r="G1054" s="127">
        <v>12</v>
      </c>
      <c r="H1054" s="103">
        <v>2014</v>
      </c>
      <c r="I1054" s="128">
        <v>41990</v>
      </c>
      <c r="J1054" s="128"/>
      <c r="K1054" s="127" t="s">
        <v>2987</v>
      </c>
      <c r="L1054" s="126" t="s">
        <v>2987</v>
      </c>
      <c r="M1054" s="141" t="s">
        <v>2987</v>
      </c>
      <c r="N1054" s="126" t="s">
        <v>98</v>
      </c>
      <c r="O1054" s="127" t="s">
        <v>98</v>
      </c>
      <c r="P1054" s="127" t="s">
        <v>98</v>
      </c>
      <c r="Q1054" s="345">
        <v>0</v>
      </c>
      <c r="R1054" s="103"/>
      <c r="S1054" s="127"/>
      <c r="T1054" s="127"/>
      <c r="U1054" s="120">
        <v>41968</v>
      </c>
      <c r="V1054" s="523">
        <f t="shared" si="257"/>
        <v>-22</v>
      </c>
      <c r="W1054" s="127"/>
      <c r="X1054" s="141">
        <v>114920</v>
      </c>
      <c r="Y1054" s="424" t="s">
        <v>12455</v>
      </c>
      <c r="Z1054" s="126" t="s">
        <v>12454</v>
      </c>
      <c r="AA1054" s="103"/>
      <c r="AB1054" s="126" t="s">
        <v>11060</v>
      </c>
      <c r="AC1054" s="103"/>
      <c r="AD1054" s="103"/>
      <c r="AE1054" s="103"/>
      <c r="AF1054" s="121" t="s">
        <v>741</v>
      </c>
      <c r="AG1054" s="126" t="s">
        <v>12456</v>
      </c>
      <c r="AH1054" s="524"/>
      <c r="AI1054" s="524"/>
      <c r="AJ1054" s="121"/>
      <c r="AK1054" s="121"/>
      <c r="AL1054" s="121"/>
      <c r="AM1054" s="120"/>
      <c r="AN1054" s="120"/>
      <c r="AO1054" s="120"/>
      <c r="AP1054" s="121"/>
      <c r="AQ1054" s="525"/>
      <c r="AR1054" s="525">
        <f t="shared" ca="1" si="255"/>
        <v>42347</v>
      </c>
      <c r="AS1054" s="121"/>
      <c r="AT1054" s="121"/>
      <c r="AU1054" s="121">
        <v>0</v>
      </c>
      <c r="AV1054" s="122"/>
      <c r="AX1054" s="121"/>
      <c r="BA1054" s="120">
        <v>42025</v>
      </c>
      <c r="BB1054" s="121"/>
      <c r="BC1054" s="522">
        <f t="shared" si="260"/>
        <v>8350000</v>
      </c>
      <c r="BD1054" s="516">
        <v>0</v>
      </c>
      <c r="BE1054" s="516">
        <f>+BC1054</f>
        <v>8350000</v>
      </c>
      <c r="BF1054" s="122">
        <v>42026</v>
      </c>
      <c r="BG1054" s="141" t="s">
        <v>116</v>
      </c>
      <c r="BH1054" s="121" t="s">
        <v>12457</v>
      </c>
      <c r="BI1054" s="122">
        <v>42031</v>
      </c>
      <c r="BJ1054" s="190">
        <v>42093</v>
      </c>
      <c r="BK1054" s="526" t="s">
        <v>167</v>
      </c>
      <c r="BL1054" s="534">
        <f t="shared" si="245"/>
        <v>8350000</v>
      </c>
      <c r="BQ1054" t="str">
        <f t="shared" si="249"/>
        <v>Huawei</v>
      </c>
      <c r="BR1054" t="str">
        <f t="shared" si="250"/>
        <v>HK-14-2253</v>
      </c>
      <c r="BS1054" s="91">
        <f t="shared" si="251"/>
        <v>2014</v>
      </c>
      <c r="BT1054">
        <f t="shared" si="259"/>
        <v>0</v>
      </c>
      <c r="BU1054" s="91">
        <f t="shared" si="256"/>
        <v>42025</v>
      </c>
      <c r="BW1054" t="str">
        <f t="shared" si="252"/>
        <v>Site : Ngemplak_Kidul - 114920</v>
      </c>
      <c r="BX1054" t="str">
        <f t="shared" si="253"/>
        <v>Tipe Tower : Slim Tower</v>
      </c>
      <c r="BY1054" t="str">
        <f t="shared" si="254"/>
        <v>1091153467-24</v>
      </c>
      <c r="BZ1054" s="92" t="str">
        <f t="shared" si="254"/>
        <v>Survey+Foundation &amp; Tower Analysis</v>
      </c>
      <c r="CD1054" s="531"/>
    </row>
    <row r="1055" spans="2:82" ht="15" customHeight="1" x14ac:dyDescent="0.25">
      <c r="B1055" s="103">
        <f t="shared" si="258"/>
        <v>906</v>
      </c>
      <c r="C1055" s="126" t="s">
        <v>12458</v>
      </c>
      <c r="D1055" s="126" t="s">
        <v>12459</v>
      </c>
      <c r="E1055" s="121" t="s">
        <v>12460</v>
      </c>
      <c r="F1055" s="522">
        <v>5000000</v>
      </c>
      <c r="G1055" s="127">
        <v>12</v>
      </c>
      <c r="H1055" s="103">
        <v>2014</v>
      </c>
      <c r="I1055" s="128">
        <v>42004</v>
      </c>
      <c r="J1055" s="128"/>
      <c r="K1055" s="127" t="s">
        <v>2987</v>
      </c>
      <c r="L1055" s="126" t="s">
        <v>2987</v>
      </c>
      <c r="M1055" s="141" t="s">
        <v>2987</v>
      </c>
      <c r="N1055" s="126" t="s">
        <v>98</v>
      </c>
      <c r="O1055" s="127" t="s">
        <v>98</v>
      </c>
      <c r="P1055" s="127" t="s">
        <v>98</v>
      </c>
      <c r="Q1055" s="345">
        <v>0</v>
      </c>
      <c r="R1055" s="103"/>
      <c r="S1055" s="127"/>
      <c r="T1055" s="127"/>
      <c r="U1055" s="120">
        <v>41858</v>
      </c>
      <c r="V1055" s="523">
        <f t="shared" si="257"/>
        <v>-146</v>
      </c>
      <c r="W1055" s="127"/>
      <c r="X1055" s="141">
        <v>140790</v>
      </c>
      <c r="Y1055" s="424" t="s">
        <v>11017</v>
      </c>
      <c r="Z1055" s="126" t="str">
        <f>+E1055</f>
        <v>1.4 CME Site Design For New Site Rooftop</v>
      </c>
      <c r="AA1055" s="103"/>
      <c r="AB1055" s="126" t="s">
        <v>1701</v>
      </c>
      <c r="AC1055" s="103"/>
      <c r="AD1055" s="103"/>
      <c r="AE1055" s="103"/>
      <c r="AF1055" s="121" t="s">
        <v>12461</v>
      </c>
      <c r="AG1055" s="126" t="s">
        <v>12462</v>
      </c>
      <c r="AH1055" s="524"/>
      <c r="AI1055" s="524"/>
      <c r="AJ1055" s="121"/>
      <c r="AK1055" s="121"/>
      <c r="AL1055" s="121"/>
      <c r="AM1055" s="120"/>
      <c r="AN1055" s="120"/>
      <c r="AO1055" s="120"/>
      <c r="AP1055" s="121"/>
      <c r="AQ1055" s="525"/>
      <c r="AR1055" s="525">
        <f t="shared" ca="1" si="255"/>
        <v>42347</v>
      </c>
      <c r="AS1055" s="121"/>
      <c r="AT1055" s="121"/>
      <c r="AU1055" s="121">
        <v>0</v>
      </c>
      <c r="AV1055" s="122">
        <v>42019</v>
      </c>
      <c r="AX1055" s="121"/>
      <c r="BA1055" s="120">
        <v>42100</v>
      </c>
      <c r="BB1055" s="121"/>
      <c r="BC1055" s="522">
        <f t="shared" si="260"/>
        <v>5000000</v>
      </c>
      <c r="BD1055" s="516">
        <v>0</v>
      </c>
      <c r="BE1055" s="516">
        <f>+BC1055</f>
        <v>5000000</v>
      </c>
      <c r="BF1055" s="122">
        <v>42101</v>
      </c>
      <c r="BG1055" s="141" t="s">
        <v>116</v>
      </c>
      <c r="BH1055" s="121" t="s">
        <v>12463</v>
      </c>
      <c r="BI1055" s="122">
        <v>42102</v>
      </c>
      <c r="BJ1055" s="190">
        <v>42128</v>
      </c>
      <c r="BK1055" s="526" t="s">
        <v>167</v>
      </c>
      <c r="BL1055" s="534">
        <f t="shared" si="245"/>
        <v>5000000</v>
      </c>
      <c r="BQ1055" t="str">
        <f t="shared" si="249"/>
        <v>Huawei</v>
      </c>
      <c r="BR1055" t="str">
        <f t="shared" si="250"/>
        <v>HK-14-2254</v>
      </c>
      <c r="BS1055" s="91">
        <f t="shared" si="251"/>
        <v>2014</v>
      </c>
      <c r="BT1055">
        <f t="shared" si="259"/>
        <v>0</v>
      </c>
      <c r="BU1055" s="91">
        <f t="shared" si="256"/>
        <v>42100</v>
      </c>
      <c r="BW1055" t="str">
        <f t="shared" si="252"/>
        <v>Site : SENTOSA 3G - 140790</v>
      </c>
      <c r="BX1055" t="str">
        <f t="shared" si="253"/>
        <v>Tipe Tower : Pole</v>
      </c>
      <c r="BY1055" t="str">
        <f t="shared" si="254"/>
        <v>1091154447-3</v>
      </c>
      <c r="BZ1055" s="92" t="str">
        <f t="shared" si="254"/>
        <v>1.4 CME Site Design For New Site Rooftop</v>
      </c>
      <c r="CD1055" s="531"/>
    </row>
    <row r="1056" spans="2:82" ht="15" customHeight="1" x14ac:dyDescent="0.25">
      <c r="B1056" s="103">
        <f t="shared" si="258"/>
        <v>907</v>
      </c>
      <c r="C1056" s="126" t="s">
        <v>12464</v>
      </c>
      <c r="D1056" s="126" t="s">
        <v>12465</v>
      </c>
      <c r="E1056" s="121" t="s">
        <v>12466</v>
      </c>
      <c r="F1056" s="522">
        <v>17500000</v>
      </c>
      <c r="G1056" s="127" t="s">
        <v>189</v>
      </c>
      <c r="H1056" s="103">
        <v>2015</v>
      </c>
      <c r="I1056" s="128">
        <v>42079</v>
      </c>
      <c r="J1056" s="128"/>
      <c r="K1056" s="127" t="s">
        <v>2987</v>
      </c>
      <c r="L1056" s="126" t="s">
        <v>2987</v>
      </c>
      <c r="M1056" s="141" t="s">
        <v>2987</v>
      </c>
      <c r="N1056" s="126" t="s">
        <v>98</v>
      </c>
      <c r="O1056" s="127" t="s">
        <v>98</v>
      </c>
      <c r="P1056" s="127" t="s">
        <v>98</v>
      </c>
      <c r="Q1056" s="345">
        <v>0</v>
      </c>
      <c r="R1056" s="103"/>
      <c r="S1056" s="127"/>
      <c r="T1056" s="127"/>
      <c r="U1056" s="120">
        <v>41858</v>
      </c>
      <c r="V1056" s="523">
        <f t="shared" si="257"/>
        <v>-221</v>
      </c>
      <c r="W1056" s="127"/>
      <c r="X1056" s="141" t="s">
        <v>12467</v>
      </c>
      <c r="Y1056" s="424" t="s">
        <v>12468</v>
      </c>
      <c r="Z1056" s="126" t="s">
        <v>12469</v>
      </c>
      <c r="AA1056" s="103"/>
      <c r="AB1056" s="126" t="s">
        <v>11060</v>
      </c>
      <c r="AC1056" s="103"/>
      <c r="AD1056" s="103"/>
      <c r="AE1056" s="103"/>
      <c r="AF1056" s="121"/>
      <c r="AG1056" s="126"/>
      <c r="AH1056" s="524"/>
      <c r="AI1056" s="524"/>
      <c r="AJ1056" s="121"/>
      <c r="AK1056" s="121"/>
      <c r="AL1056" s="121"/>
      <c r="AM1056" s="120"/>
      <c r="AN1056" s="120"/>
      <c r="AO1056" s="120"/>
      <c r="AP1056" s="121"/>
      <c r="AQ1056" s="525"/>
      <c r="AR1056" s="525">
        <f t="shared" ca="1" si="255"/>
        <v>42347</v>
      </c>
      <c r="AS1056" s="121"/>
      <c r="AT1056" s="121"/>
      <c r="AU1056" s="121">
        <v>0</v>
      </c>
      <c r="AV1056" s="122"/>
      <c r="AX1056" s="121"/>
      <c r="BA1056" s="120"/>
      <c r="BB1056" s="121"/>
      <c r="BC1056" s="522">
        <f t="shared" si="260"/>
        <v>17500000</v>
      </c>
      <c r="BD1056" s="516">
        <f>+BC1056</f>
        <v>17500000</v>
      </c>
      <c r="BE1056" s="516"/>
      <c r="BF1056" s="122"/>
      <c r="BG1056" s="141" t="s">
        <v>776</v>
      </c>
      <c r="BH1056" s="121"/>
      <c r="BI1056" s="122"/>
      <c r="BJ1056" s="190"/>
      <c r="BK1056" s="526" t="s">
        <v>167</v>
      </c>
      <c r="BL1056" s="534">
        <f t="shared" si="245"/>
        <v>17500000</v>
      </c>
      <c r="BQ1056" t="str">
        <f t="shared" si="249"/>
        <v>Huawei</v>
      </c>
      <c r="BR1056" t="str">
        <f t="shared" si="250"/>
        <v>HK-14-2255</v>
      </c>
      <c r="BS1056" s="91">
        <f t="shared" si="251"/>
        <v>2015</v>
      </c>
      <c r="BT1056">
        <f t="shared" si="259"/>
        <v>0</v>
      </c>
      <c r="BU1056" s="91">
        <f t="shared" si="256"/>
        <v>0</v>
      </c>
      <c r="BW1056" t="str">
        <f t="shared" si="252"/>
        <v>Site : -980095002 - 30-01-ST-HW</v>
      </c>
      <c r="BX1056" t="str">
        <f t="shared" si="253"/>
        <v>Tipe Tower : Slim Tower</v>
      </c>
      <c r="BY1056" t="str">
        <f t="shared" si="254"/>
        <v>1091153535-1</v>
      </c>
      <c r="BZ1056" s="92" t="str">
        <f t="shared" si="254"/>
        <v>30m MD slim tower re-analysis and optimization</v>
      </c>
      <c r="CD1056" s="531"/>
    </row>
    <row r="1057" spans="2:82" ht="15" customHeight="1" x14ac:dyDescent="0.25">
      <c r="B1057" s="103">
        <f t="shared" si="258"/>
        <v>908</v>
      </c>
      <c r="C1057" s="126" t="s">
        <v>12470</v>
      </c>
      <c r="D1057" s="126" t="s">
        <v>12465</v>
      </c>
      <c r="E1057" s="121" t="s">
        <v>12471</v>
      </c>
      <c r="F1057" s="522">
        <v>17500000</v>
      </c>
      <c r="G1057" s="127" t="s">
        <v>189</v>
      </c>
      <c r="H1057" s="103">
        <v>2015</v>
      </c>
      <c r="I1057" s="128">
        <v>42079</v>
      </c>
      <c r="J1057" s="128"/>
      <c r="K1057" s="127" t="s">
        <v>2987</v>
      </c>
      <c r="L1057" s="126" t="s">
        <v>2987</v>
      </c>
      <c r="M1057" s="141" t="s">
        <v>2987</v>
      </c>
      <c r="N1057" s="126" t="s">
        <v>98</v>
      </c>
      <c r="O1057" s="127" t="s">
        <v>98</v>
      </c>
      <c r="P1057" s="127" t="s">
        <v>98</v>
      </c>
      <c r="Q1057" s="345">
        <v>0</v>
      </c>
      <c r="R1057" s="103"/>
      <c r="S1057" s="127"/>
      <c r="T1057" s="127"/>
      <c r="U1057" s="120">
        <v>41862</v>
      </c>
      <c r="V1057" s="523">
        <f t="shared" si="257"/>
        <v>-217</v>
      </c>
      <c r="W1057" s="127"/>
      <c r="X1057" s="141" t="s">
        <v>12472</v>
      </c>
      <c r="Y1057" s="424" t="s">
        <v>12468</v>
      </c>
      <c r="Z1057" s="126" t="s">
        <v>12469</v>
      </c>
      <c r="AA1057" s="103"/>
      <c r="AB1057" s="126" t="s">
        <v>11060</v>
      </c>
      <c r="AC1057" s="103"/>
      <c r="AD1057" s="103"/>
      <c r="AE1057" s="103"/>
      <c r="AF1057" s="121"/>
      <c r="AG1057" s="126"/>
      <c r="AH1057" s="524"/>
      <c r="AI1057" s="524"/>
      <c r="AJ1057" s="121"/>
      <c r="AK1057" s="121"/>
      <c r="AL1057" s="121"/>
      <c r="AM1057" s="120"/>
      <c r="AN1057" s="120"/>
      <c r="AO1057" s="120"/>
      <c r="AP1057" s="121"/>
      <c r="AQ1057" s="525"/>
      <c r="AR1057" s="525">
        <f t="shared" ca="1" si="255"/>
        <v>42347</v>
      </c>
      <c r="AS1057" s="121"/>
      <c r="AT1057" s="121"/>
      <c r="AU1057" s="121">
        <v>0</v>
      </c>
      <c r="AV1057" s="122"/>
      <c r="AX1057" s="121"/>
      <c r="BA1057" s="120"/>
      <c r="BB1057" s="121"/>
      <c r="BC1057" s="522">
        <f t="shared" si="260"/>
        <v>17500000</v>
      </c>
      <c r="BD1057" s="516">
        <f>+BC1057</f>
        <v>17500000</v>
      </c>
      <c r="BE1057" s="516"/>
      <c r="BF1057" s="122"/>
      <c r="BG1057" s="141" t="s">
        <v>776</v>
      </c>
      <c r="BH1057" s="121"/>
      <c r="BI1057" s="122"/>
      <c r="BJ1057" s="190"/>
      <c r="BK1057" s="526" t="s">
        <v>167</v>
      </c>
      <c r="BL1057" s="534">
        <f t="shared" si="245"/>
        <v>17500000</v>
      </c>
      <c r="BQ1057" t="str">
        <f t="shared" si="249"/>
        <v>Huawei</v>
      </c>
      <c r="BR1057" t="str">
        <f t="shared" si="250"/>
        <v>HK-14-2256</v>
      </c>
      <c r="BS1057" s="91">
        <f t="shared" si="251"/>
        <v>2015</v>
      </c>
      <c r="BT1057">
        <f t="shared" si="259"/>
        <v>0</v>
      </c>
      <c r="BU1057" s="91">
        <f t="shared" si="256"/>
        <v>0</v>
      </c>
      <c r="BW1057" t="str">
        <f t="shared" si="252"/>
        <v>Site : -980095002 - 36-01-ST-HW</v>
      </c>
      <c r="BX1057" t="str">
        <f t="shared" si="253"/>
        <v>Tipe Tower : Slim Tower</v>
      </c>
      <c r="BY1057" t="str">
        <f t="shared" si="254"/>
        <v>1091153535-1</v>
      </c>
      <c r="BZ1057" s="92" t="str">
        <f t="shared" si="254"/>
        <v>36m MD slim tower re-analysis and optimization</v>
      </c>
      <c r="CD1057" s="531"/>
    </row>
    <row r="1058" spans="2:82" ht="15" customHeight="1" x14ac:dyDescent="0.25">
      <c r="B1058" s="103">
        <f t="shared" si="258"/>
        <v>909</v>
      </c>
      <c r="C1058" s="126" t="s">
        <v>12473</v>
      </c>
      <c r="D1058" s="126" t="s">
        <v>12474</v>
      </c>
      <c r="E1058" s="126" t="s">
        <v>12475</v>
      </c>
      <c r="F1058" s="522">
        <v>3500000</v>
      </c>
      <c r="G1058" s="127" t="s">
        <v>171</v>
      </c>
      <c r="H1058" s="103">
        <v>2015</v>
      </c>
      <c r="I1058" s="128">
        <v>42145</v>
      </c>
      <c r="J1058" s="128">
        <v>42167</v>
      </c>
      <c r="K1058" s="127" t="s">
        <v>2987</v>
      </c>
      <c r="L1058" s="126" t="s">
        <v>2987</v>
      </c>
      <c r="M1058" s="141" t="s">
        <v>2987</v>
      </c>
      <c r="N1058" s="126" t="s">
        <v>98</v>
      </c>
      <c r="O1058" s="127" t="s">
        <v>98</v>
      </c>
      <c r="P1058" s="127" t="s">
        <v>98</v>
      </c>
      <c r="Q1058" s="345">
        <v>0</v>
      </c>
      <c r="R1058" s="686">
        <v>2014</v>
      </c>
      <c r="S1058" s="127"/>
      <c r="T1058" s="127"/>
      <c r="U1058" s="120">
        <v>41862</v>
      </c>
      <c r="V1058" s="523">
        <f t="shared" si="257"/>
        <v>-283</v>
      </c>
      <c r="W1058" s="127"/>
      <c r="X1058" s="141" t="s">
        <v>12476</v>
      </c>
      <c r="Y1058" s="424"/>
      <c r="Z1058" s="126" t="s">
        <v>12477</v>
      </c>
      <c r="AA1058" s="103"/>
      <c r="AB1058" s="126" t="s">
        <v>11070</v>
      </c>
      <c r="AC1058" s="103"/>
      <c r="AD1058" s="103"/>
      <c r="AE1058" s="103"/>
      <c r="AF1058" s="121"/>
      <c r="AG1058" s="126"/>
      <c r="AH1058" s="524"/>
      <c r="AI1058" s="524"/>
      <c r="AJ1058" s="121"/>
      <c r="AK1058" s="121"/>
      <c r="AL1058" s="121"/>
      <c r="AM1058" s="120"/>
      <c r="AN1058" s="120"/>
      <c r="AO1058" s="120"/>
      <c r="AP1058" s="121"/>
      <c r="AQ1058" s="525"/>
      <c r="AR1058" s="525">
        <f t="shared" ca="1" si="255"/>
        <v>42347</v>
      </c>
      <c r="AS1058" s="121"/>
      <c r="AT1058" s="121"/>
      <c r="AU1058" s="121">
        <v>0</v>
      </c>
      <c r="AV1058" s="122"/>
      <c r="AX1058" s="121"/>
      <c r="AY1058" s="126"/>
      <c r="BA1058" s="120"/>
      <c r="BB1058" s="121"/>
      <c r="BC1058" s="522">
        <f t="shared" si="260"/>
        <v>3500000</v>
      </c>
      <c r="BD1058" s="121"/>
      <c r="BE1058" s="516"/>
      <c r="BF1058" s="122"/>
      <c r="BG1058" s="141" t="s">
        <v>12362</v>
      </c>
      <c r="BH1058" s="121"/>
      <c r="BI1058" s="122"/>
      <c r="BJ1058" s="190"/>
      <c r="BK1058" s="526" t="s">
        <v>167</v>
      </c>
      <c r="BL1058" s="516">
        <v>3500000</v>
      </c>
      <c r="BQ1058" t="str">
        <f t="shared" si="249"/>
        <v>Huawei</v>
      </c>
      <c r="BR1058" t="str">
        <f t="shared" si="250"/>
        <v>HK-14-2257</v>
      </c>
      <c r="BS1058" s="91">
        <f t="shared" si="251"/>
        <v>2015</v>
      </c>
      <c r="BT1058">
        <f t="shared" si="259"/>
        <v>0</v>
      </c>
      <c r="BU1058" s="91">
        <f t="shared" si="256"/>
        <v>0</v>
      </c>
      <c r="BW1058" t="str">
        <f t="shared" si="252"/>
        <v>Site :  - Pole 3 m_Camouflage ( Residential Chimney )</v>
      </c>
      <c r="BX1058" t="str">
        <f t="shared" si="253"/>
        <v>Tipe Tower : Camouflage</v>
      </c>
      <c r="BY1058" t="str">
        <f t="shared" si="254"/>
        <v>1091162892-1</v>
      </c>
      <c r="BZ1058" s="92" t="str">
        <f t="shared" si="254"/>
        <v>Camuflage Residential Chimney Floor Mounted Pole 3M</v>
      </c>
      <c r="CD1058" s="531"/>
    </row>
    <row r="1059" spans="2:82" ht="15" customHeight="1" x14ac:dyDescent="0.25">
      <c r="B1059" s="103">
        <f t="shared" si="258"/>
        <v>910</v>
      </c>
      <c r="C1059" s="126" t="s">
        <v>12478</v>
      </c>
      <c r="D1059" s="126" t="s">
        <v>12474</v>
      </c>
      <c r="E1059" s="126" t="s">
        <v>12479</v>
      </c>
      <c r="F1059" s="522">
        <v>4000000</v>
      </c>
      <c r="G1059" s="127" t="s">
        <v>171</v>
      </c>
      <c r="H1059" s="103">
        <v>2015</v>
      </c>
      <c r="I1059" s="128">
        <v>42145</v>
      </c>
      <c r="J1059" s="128">
        <v>42167</v>
      </c>
      <c r="K1059" s="127" t="s">
        <v>2987</v>
      </c>
      <c r="L1059" s="126" t="s">
        <v>2987</v>
      </c>
      <c r="M1059" s="141" t="s">
        <v>2987</v>
      </c>
      <c r="N1059" s="126" t="s">
        <v>98</v>
      </c>
      <c r="O1059" s="127" t="s">
        <v>98</v>
      </c>
      <c r="P1059" s="127" t="s">
        <v>98</v>
      </c>
      <c r="Q1059" s="345">
        <v>0</v>
      </c>
      <c r="R1059" s="686">
        <v>2014</v>
      </c>
      <c r="S1059" s="127"/>
      <c r="T1059" s="127"/>
      <c r="U1059" s="120">
        <v>41862</v>
      </c>
      <c r="V1059" s="523">
        <f t="shared" si="257"/>
        <v>-283</v>
      </c>
      <c r="W1059" s="127"/>
      <c r="X1059" s="141" t="s">
        <v>12480</v>
      </c>
      <c r="Y1059" s="424"/>
      <c r="Z1059" s="126" t="s">
        <v>12477</v>
      </c>
      <c r="AA1059" s="103"/>
      <c r="AB1059" s="126" t="s">
        <v>11070</v>
      </c>
      <c r="AC1059" s="103"/>
      <c r="AD1059" s="103"/>
      <c r="AE1059" s="103"/>
      <c r="AF1059" s="121"/>
      <c r="AG1059" s="126"/>
      <c r="AH1059" s="524"/>
      <c r="AI1059" s="524"/>
      <c r="AJ1059" s="121"/>
      <c r="AK1059" s="121"/>
      <c r="AL1059" s="121"/>
      <c r="AM1059" s="120"/>
      <c r="AN1059" s="120"/>
      <c r="AO1059" s="120"/>
      <c r="AP1059" s="121"/>
      <c r="AQ1059" s="525"/>
      <c r="AR1059" s="525">
        <f t="shared" ca="1" si="255"/>
        <v>42347</v>
      </c>
      <c r="AS1059" s="121"/>
      <c r="AT1059" s="121"/>
      <c r="AU1059" s="121">
        <v>0</v>
      </c>
      <c r="AV1059" s="122"/>
      <c r="AX1059" s="121"/>
      <c r="AY1059" s="126"/>
      <c r="BA1059" s="120"/>
      <c r="BB1059" s="121"/>
      <c r="BC1059" s="522">
        <f t="shared" si="260"/>
        <v>4000000</v>
      </c>
      <c r="BD1059" s="121"/>
      <c r="BE1059" s="516"/>
      <c r="BF1059" s="122"/>
      <c r="BG1059" s="141" t="s">
        <v>12362</v>
      </c>
      <c r="BH1059" s="121"/>
      <c r="BI1059" s="122"/>
      <c r="BJ1059" s="190"/>
      <c r="BK1059" s="526" t="s">
        <v>167</v>
      </c>
      <c r="BL1059" s="516">
        <v>4000000</v>
      </c>
      <c r="BQ1059" t="str">
        <f t="shared" si="249"/>
        <v>Huawei</v>
      </c>
      <c r="BR1059" t="str">
        <f t="shared" si="250"/>
        <v>HK-14-2258</v>
      </c>
      <c r="BS1059" s="91">
        <f t="shared" si="251"/>
        <v>2015</v>
      </c>
      <c r="BT1059">
        <f t="shared" si="259"/>
        <v>0</v>
      </c>
      <c r="BU1059" s="91">
        <f t="shared" si="256"/>
        <v>0</v>
      </c>
      <c r="BW1059" t="str">
        <f t="shared" si="252"/>
        <v>Site :  - Pole 6 m_Camouflage ( Residential Chimney )</v>
      </c>
      <c r="BX1059" t="str">
        <f t="shared" si="253"/>
        <v>Tipe Tower : Camouflage</v>
      </c>
      <c r="BY1059" t="str">
        <f t="shared" si="254"/>
        <v>1091162892-1</v>
      </c>
      <c r="BZ1059" s="92" t="str">
        <f t="shared" si="254"/>
        <v>Camuflage Residential Chimney Floor Mounted Pole 6M</v>
      </c>
      <c r="CD1059" s="531"/>
    </row>
    <row r="1060" spans="2:82" ht="15" customHeight="1" x14ac:dyDescent="0.25">
      <c r="B1060" s="103">
        <f t="shared" si="258"/>
        <v>911</v>
      </c>
      <c r="C1060" s="126" t="s">
        <v>12481</v>
      </c>
      <c r="D1060" s="126" t="s">
        <v>12474</v>
      </c>
      <c r="E1060" s="126" t="s">
        <v>12482</v>
      </c>
      <c r="F1060" s="522">
        <v>4500000</v>
      </c>
      <c r="G1060" s="127" t="s">
        <v>171</v>
      </c>
      <c r="H1060" s="103">
        <v>2015</v>
      </c>
      <c r="I1060" s="128">
        <v>42145</v>
      </c>
      <c r="J1060" s="128">
        <v>42167</v>
      </c>
      <c r="K1060" s="127" t="s">
        <v>2987</v>
      </c>
      <c r="L1060" s="126" t="s">
        <v>2987</v>
      </c>
      <c r="M1060" s="141" t="s">
        <v>2987</v>
      </c>
      <c r="N1060" s="126" t="s">
        <v>98</v>
      </c>
      <c r="O1060" s="127" t="s">
        <v>98</v>
      </c>
      <c r="P1060" s="127" t="s">
        <v>98</v>
      </c>
      <c r="Q1060" s="345">
        <v>0</v>
      </c>
      <c r="R1060" s="686">
        <v>2014</v>
      </c>
      <c r="S1060" s="685" t="s">
        <v>1455</v>
      </c>
      <c r="T1060" s="127"/>
      <c r="U1060" s="120">
        <v>41862</v>
      </c>
      <c r="V1060" s="523">
        <f t="shared" si="257"/>
        <v>-283</v>
      </c>
      <c r="W1060" s="127"/>
      <c r="X1060" s="141" t="s">
        <v>12483</v>
      </c>
      <c r="Y1060" s="424"/>
      <c r="Z1060" s="126" t="s">
        <v>12477</v>
      </c>
      <c r="AA1060" s="103"/>
      <c r="AB1060" s="126" t="s">
        <v>11070</v>
      </c>
      <c r="AC1060" s="103"/>
      <c r="AD1060" s="103"/>
      <c r="AE1060" s="103"/>
      <c r="AF1060" s="121"/>
      <c r="AG1060" s="126"/>
      <c r="AH1060" s="524"/>
      <c r="AI1060" s="524"/>
      <c r="AJ1060" s="121"/>
      <c r="AK1060" s="121"/>
      <c r="AL1060" s="121"/>
      <c r="AM1060" s="120"/>
      <c r="AN1060" s="120"/>
      <c r="AO1060" s="120"/>
      <c r="AP1060" s="121"/>
      <c r="AQ1060" s="525"/>
      <c r="AR1060" s="525">
        <f t="shared" ca="1" si="255"/>
        <v>42347</v>
      </c>
      <c r="AS1060" s="121"/>
      <c r="AT1060" s="121"/>
      <c r="AU1060" s="121">
        <v>0</v>
      </c>
      <c r="AV1060" s="122"/>
      <c r="AX1060" s="121"/>
      <c r="BA1060" s="120"/>
      <c r="BB1060" s="121"/>
      <c r="BC1060" s="522">
        <f t="shared" si="260"/>
        <v>4500000</v>
      </c>
      <c r="BD1060" s="121"/>
      <c r="BE1060" s="516"/>
      <c r="BF1060" s="122"/>
      <c r="BG1060" s="141" t="s">
        <v>12362</v>
      </c>
      <c r="BH1060" s="121"/>
      <c r="BI1060" s="122"/>
      <c r="BJ1060" s="190"/>
      <c r="BK1060" s="526" t="s">
        <v>167</v>
      </c>
      <c r="BL1060" s="516">
        <v>4500000</v>
      </c>
      <c r="BQ1060" t="str">
        <f t="shared" si="249"/>
        <v>Huawei</v>
      </c>
      <c r="BR1060" t="str">
        <f t="shared" si="250"/>
        <v>HK-14-2259</v>
      </c>
      <c r="BS1060" s="91">
        <f t="shared" si="251"/>
        <v>2015</v>
      </c>
      <c r="BT1060">
        <f t="shared" si="259"/>
        <v>0</v>
      </c>
      <c r="BU1060" s="91">
        <f t="shared" si="256"/>
        <v>0</v>
      </c>
      <c r="BW1060" t="str">
        <f t="shared" si="252"/>
        <v>Site :  - Pole 9 m_Camouflage ( Residential Chimney )</v>
      </c>
      <c r="BX1060" t="str">
        <f t="shared" si="253"/>
        <v>Tipe Tower : Camouflage</v>
      </c>
      <c r="BY1060" t="str">
        <f t="shared" si="254"/>
        <v>1091162892-1</v>
      </c>
      <c r="BZ1060" s="92" t="str">
        <f t="shared" si="254"/>
        <v>Camuflage Residential Chimney Floor Mounted Pole 9M</v>
      </c>
      <c r="CD1060" s="531"/>
    </row>
    <row r="1061" spans="2:82" ht="15" customHeight="1" x14ac:dyDescent="0.25">
      <c r="B1061" s="103">
        <f t="shared" si="258"/>
        <v>912</v>
      </c>
      <c r="C1061" s="126" t="s">
        <v>12484</v>
      </c>
      <c r="D1061" s="126" t="s">
        <v>12474</v>
      </c>
      <c r="E1061" s="126" t="s">
        <v>12485</v>
      </c>
      <c r="F1061" s="522">
        <v>5000000</v>
      </c>
      <c r="G1061" s="127" t="s">
        <v>171</v>
      </c>
      <c r="H1061" s="103">
        <v>2015</v>
      </c>
      <c r="I1061" s="128">
        <v>42145</v>
      </c>
      <c r="J1061" s="128">
        <v>42167</v>
      </c>
      <c r="K1061" s="127" t="s">
        <v>2987</v>
      </c>
      <c r="L1061" s="126" t="s">
        <v>2987</v>
      </c>
      <c r="M1061" s="141" t="s">
        <v>2987</v>
      </c>
      <c r="N1061" s="126" t="s">
        <v>98</v>
      </c>
      <c r="O1061" s="127" t="s">
        <v>98</v>
      </c>
      <c r="P1061" s="127" t="s">
        <v>98</v>
      </c>
      <c r="Q1061" s="345">
        <v>0</v>
      </c>
      <c r="R1061" s="686">
        <v>2014</v>
      </c>
      <c r="S1061" s="127" t="s">
        <v>335</v>
      </c>
      <c r="T1061" s="127"/>
      <c r="U1061" s="120">
        <v>41862</v>
      </c>
      <c r="V1061" s="523">
        <f t="shared" si="257"/>
        <v>-283</v>
      </c>
      <c r="W1061" s="127"/>
      <c r="X1061" s="141" t="s">
        <v>12486</v>
      </c>
      <c r="Y1061" s="424"/>
      <c r="Z1061" s="126" t="s">
        <v>12477</v>
      </c>
      <c r="AA1061" s="103"/>
      <c r="AB1061" s="126" t="s">
        <v>11070</v>
      </c>
      <c r="AC1061" s="103"/>
      <c r="AD1061" s="103"/>
      <c r="AE1061" s="103"/>
      <c r="AF1061" s="121"/>
      <c r="AG1061" s="126"/>
      <c r="AH1061" s="524"/>
      <c r="AI1061" s="524"/>
      <c r="AJ1061" s="121"/>
      <c r="AK1061" s="121"/>
      <c r="AL1061" s="121"/>
      <c r="AM1061" s="120"/>
      <c r="AN1061" s="120"/>
      <c r="AO1061" s="120"/>
      <c r="AP1061" s="121"/>
      <c r="AQ1061" s="525"/>
      <c r="AR1061" s="525">
        <f t="shared" ca="1" si="255"/>
        <v>42347</v>
      </c>
      <c r="AS1061" s="121"/>
      <c r="AT1061" s="121"/>
      <c r="AU1061" s="121">
        <v>0</v>
      </c>
      <c r="AV1061" s="122"/>
      <c r="AX1061" s="121"/>
      <c r="BA1061" s="120"/>
      <c r="BB1061" s="121"/>
      <c r="BC1061" s="522">
        <f t="shared" si="260"/>
        <v>5000000</v>
      </c>
      <c r="BD1061" s="121"/>
      <c r="BE1061" s="516"/>
      <c r="BF1061" s="122"/>
      <c r="BG1061" s="141" t="s">
        <v>12362</v>
      </c>
      <c r="BH1061" s="121"/>
      <c r="BI1061" s="122"/>
      <c r="BJ1061" s="190"/>
      <c r="BK1061" s="526" t="s">
        <v>167</v>
      </c>
      <c r="BL1061" s="534">
        <v>5000000</v>
      </c>
      <c r="BQ1061" t="str">
        <f t="shared" si="249"/>
        <v>Huawei</v>
      </c>
      <c r="BR1061" t="str">
        <f t="shared" si="250"/>
        <v>HK-14-2260</v>
      </c>
      <c r="BS1061" s="91">
        <f t="shared" si="251"/>
        <v>2015</v>
      </c>
      <c r="BT1061">
        <f t="shared" si="259"/>
        <v>0</v>
      </c>
      <c r="BU1061" s="91">
        <f t="shared" si="256"/>
        <v>0</v>
      </c>
      <c r="BW1061" t="str">
        <f t="shared" si="252"/>
        <v>Site :  - Pole 12 m_Camouflage ( Residential Chimney )</v>
      </c>
      <c r="BX1061" t="str">
        <f t="shared" si="253"/>
        <v>Tipe Tower : Camouflage</v>
      </c>
      <c r="BY1061" t="str">
        <f t="shared" si="254"/>
        <v>1091162892-1</v>
      </c>
      <c r="BZ1061" s="92" t="str">
        <f t="shared" si="254"/>
        <v>Camuflage Residential Chimney Floor Mounted Pole 12M</v>
      </c>
      <c r="CD1061" s="531"/>
    </row>
    <row r="1062" spans="2:82" ht="15" customHeight="1" x14ac:dyDescent="0.25">
      <c r="B1062" s="103">
        <f t="shared" si="258"/>
        <v>913</v>
      </c>
      <c r="C1062" s="126" t="s">
        <v>12487</v>
      </c>
      <c r="D1062" s="126" t="s">
        <v>12474</v>
      </c>
      <c r="E1062" s="126" t="s">
        <v>12488</v>
      </c>
      <c r="F1062" s="522">
        <v>3500000</v>
      </c>
      <c r="G1062" s="127" t="s">
        <v>171</v>
      </c>
      <c r="H1062" s="103">
        <v>2015</v>
      </c>
      <c r="I1062" s="128">
        <v>42145</v>
      </c>
      <c r="J1062" s="128">
        <v>42167</v>
      </c>
      <c r="K1062" s="127" t="s">
        <v>2987</v>
      </c>
      <c r="L1062" s="126" t="s">
        <v>2987</v>
      </c>
      <c r="M1062" s="141" t="s">
        <v>2987</v>
      </c>
      <c r="N1062" s="126" t="s">
        <v>98</v>
      </c>
      <c r="O1062" s="127" t="s">
        <v>98</v>
      </c>
      <c r="P1062" s="127" t="s">
        <v>98</v>
      </c>
      <c r="Q1062" s="345">
        <v>0</v>
      </c>
      <c r="R1062" s="686">
        <v>2014</v>
      </c>
      <c r="S1062" s="127" t="s">
        <v>8305</v>
      </c>
      <c r="T1062" s="127"/>
      <c r="U1062" s="120">
        <v>41862</v>
      </c>
      <c r="V1062" s="523">
        <f t="shared" si="257"/>
        <v>-283</v>
      </c>
      <c r="W1062" s="127"/>
      <c r="X1062" s="141" t="s">
        <v>12489</v>
      </c>
      <c r="Y1062" s="424"/>
      <c r="Z1062" s="126" t="s">
        <v>12477</v>
      </c>
      <c r="AA1062" s="103"/>
      <c r="AB1062" s="126" t="s">
        <v>11070</v>
      </c>
      <c r="AC1062" s="103"/>
      <c r="AD1062" s="103"/>
      <c r="AE1062" s="103"/>
      <c r="AF1062" s="121"/>
      <c r="AG1062" s="126"/>
      <c r="AH1062" s="524"/>
      <c r="AI1062" s="524"/>
      <c r="AJ1062" s="121"/>
      <c r="AK1062" s="121"/>
      <c r="AL1062" s="121"/>
      <c r="AM1062" s="120"/>
      <c r="AN1062" s="120"/>
      <c r="AO1062" s="120"/>
      <c r="AP1062" s="121"/>
      <c r="AQ1062" s="525"/>
      <c r="AR1062" s="525">
        <f t="shared" ca="1" si="255"/>
        <v>42347</v>
      </c>
      <c r="AS1062" s="121"/>
      <c r="AT1062" s="121"/>
      <c r="AU1062" s="121">
        <v>0</v>
      </c>
      <c r="AV1062" s="122"/>
      <c r="AX1062" s="121"/>
      <c r="BA1062" s="120"/>
      <c r="BB1062" s="121"/>
      <c r="BC1062" s="522">
        <f t="shared" si="260"/>
        <v>3500000</v>
      </c>
      <c r="BD1062" s="121"/>
      <c r="BE1062" s="516"/>
      <c r="BF1062" s="122"/>
      <c r="BG1062" s="141" t="s">
        <v>12362</v>
      </c>
      <c r="BH1062" s="121"/>
      <c r="BI1062" s="122"/>
      <c r="BJ1062" s="190"/>
      <c r="BK1062" s="526" t="s">
        <v>167</v>
      </c>
      <c r="BL1062" s="516">
        <v>3500000</v>
      </c>
      <c r="BQ1062" t="str">
        <f t="shared" si="249"/>
        <v>Huawei</v>
      </c>
      <c r="BR1062" t="str">
        <f t="shared" si="250"/>
        <v>HK-14-2261</v>
      </c>
      <c r="BS1062" s="91">
        <f t="shared" si="251"/>
        <v>2015</v>
      </c>
      <c r="BT1062">
        <f t="shared" si="259"/>
        <v>0</v>
      </c>
      <c r="BU1062" s="91">
        <f t="shared" si="256"/>
        <v>0</v>
      </c>
      <c r="BW1062" t="str">
        <f t="shared" si="252"/>
        <v>Site :  - Pole 3 m_Camouflage ( Factory Chimney )</v>
      </c>
      <c r="BX1062" t="str">
        <f t="shared" si="253"/>
        <v>Tipe Tower : Camouflage</v>
      </c>
      <c r="BY1062" t="str">
        <f t="shared" si="254"/>
        <v>1091162892-1</v>
      </c>
      <c r="BZ1062" s="92" t="str">
        <f t="shared" si="254"/>
        <v>Camuflage Factory Chimney Floor Mounted Pole 3M</v>
      </c>
      <c r="CD1062" s="531"/>
    </row>
    <row r="1063" spans="2:82" ht="15" customHeight="1" x14ac:dyDescent="0.25">
      <c r="B1063" s="103">
        <f t="shared" si="258"/>
        <v>914</v>
      </c>
      <c r="C1063" s="126" t="s">
        <v>12490</v>
      </c>
      <c r="D1063" s="126" t="s">
        <v>12474</v>
      </c>
      <c r="E1063" s="126" t="s">
        <v>12491</v>
      </c>
      <c r="F1063" s="522">
        <v>4000000</v>
      </c>
      <c r="G1063" s="127" t="s">
        <v>171</v>
      </c>
      <c r="H1063" s="103">
        <v>2015</v>
      </c>
      <c r="I1063" s="128">
        <v>42145</v>
      </c>
      <c r="J1063" s="128">
        <v>42167</v>
      </c>
      <c r="K1063" s="127" t="s">
        <v>2987</v>
      </c>
      <c r="L1063" s="126" t="s">
        <v>2987</v>
      </c>
      <c r="M1063" s="141" t="s">
        <v>2987</v>
      </c>
      <c r="N1063" s="126" t="s">
        <v>98</v>
      </c>
      <c r="O1063" s="127" t="s">
        <v>98</v>
      </c>
      <c r="P1063" s="127" t="s">
        <v>98</v>
      </c>
      <c r="Q1063" s="345">
        <v>0</v>
      </c>
      <c r="R1063" s="686">
        <v>2014</v>
      </c>
      <c r="S1063" s="127" t="s">
        <v>335</v>
      </c>
      <c r="T1063" s="127"/>
      <c r="U1063" s="120">
        <v>41862</v>
      </c>
      <c r="V1063" s="523">
        <f t="shared" si="257"/>
        <v>-283</v>
      </c>
      <c r="W1063" s="127"/>
      <c r="X1063" s="141" t="s">
        <v>12492</v>
      </c>
      <c r="Y1063" s="424"/>
      <c r="Z1063" s="126" t="s">
        <v>12477</v>
      </c>
      <c r="AA1063" s="103"/>
      <c r="AB1063" s="126" t="s">
        <v>11070</v>
      </c>
      <c r="AC1063" s="103"/>
      <c r="AD1063" s="103"/>
      <c r="AE1063" s="103"/>
      <c r="AF1063" s="121"/>
      <c r="AG1063" s="126"/>
      <c r="AH1063" s="524"/>
      <c r="AI1063" s="524"/>
      <c r="AJ1063" s="121"/>
      <c r="AK1063" s="121"/>
      <c r="AL1063" s="121"/>
      <c r="AM1063" s="120"/>
      <c r="AN1063" s="120"/>
      <c r="AO1063" s="120"/>
      <c r="AP1063" s="121"/>
      <c r="AQ1063" s="525"/>
      <c r="AR1063" s="525">
        <f t="shared" ca="1" si="255"/>
        <v>42347</v>
      </c>
      <c r="AS1063" s="121"/>
      <c r="AT1063" s="121"/>
      <c r="AU1063" s="121">
        <v>0</v>
      </c>
      <c r="AV1063" s="122"/>
      <c r="AX1063" s="121"/>
      <c r="BA1063" s="120"/>
      <c r="BB1063" s="121"/>
      <c r="BC1063" s="522">
        <f t="shared" si="260"/>
        <v>4000000</v>
      </c>
      <c r="BD1063" s="121"/>
      <c r="BE1063" s="516"/>
      <c r="BF1063" s="122"/>
      <c r="BG1063" s="141" t="s">
        <v>12362</v>
      </c>
      <c r="BH1063" s="121"/>
      <c r="BI1063" s="122"/>
      <c r="BJ1063" s="190"/>
      <c r="BK1063" s="526" t="s">
        <v>167</v>
      </c>
      <c r="BL1063" s="516">
        <v>4000000</v>
      </c>
      <c r="BQ1063" t="str">
        <f t="shared" si="249"/>
        <v>Huawei</v>
      </c>
      <c r="BR1063" t="str">
        <f t="shared" si="250"/>
        <v>HK-14-2262</v>
      </c>
      <c r="BS1063" s="91">
        <f t="shared" si="251"/>
        <v>2015</v>
      </c>
      <c r="BT1063">
        <f t="shared" si="259"/>
        <v>0</v>
      </c>
      <c r="BU1063" s="91">
        <f t="shared" si="256"/>
        <v>0</v>
      </c>
      <c r="BW1063" t="str">
        <f t="shared" si="252"/>
        <v>Site :  - Pole 6 m_Camouflage ( Factory Chimney )</v>
      </c>
      <c r="BX1063" t="str">
        <f t="shared" si="253"/>
        <v>Tipe Tower : Camouflage</v>
      </c>
      <c r="BY1063" t="str">
        <f t="shared" si="254"/>
        <v>1091162892-1</v>
      </c>
      <c r="BZ1063" s="92" t="str">
        <f t="shared" si="254"/>
        <v>Camuflage Factory Chimney Floor Mounted Pole 6M</v>
      </c>
      <c r="CD1063" s="531"/>
    </row>
    <row r="1064" spans="2:82" ht="15" customHeight="1" x14ac:dyDescent="0.25">
      <c r="B1064" s="103">
        <f t="shared" si="258"/>
        <v>915</v>
      </c>
      <c r="C1064" s="126" t="s">
        <v>12493</v>
      </c>
      <c r="D1064" s="126" t="s">
        <v>12474</v>
      </c>
      <c r="E1064" s="126" t="s">
        <v>12494</v>
      </c>
      <c r="F1064" s="522">
        <v>4500000</v>
      </c>
      <c r="G1064" s="127" t="s">
        <v>171</v>
      </c>
      <c r="H1064" s="103">
        <v>2015</v>
      </c>
      <c r="I1064" s="128">
        <v>42145</v>
      </c>
      <c r="J1064" s="128">
        <v>42167</v>
      </c>
      <c r="K1064" s="127" t="s">
        <v>2987</v>
      </c>
      <c r="L1064" s="126" t="s">
        <v>2987</v>
      </c>
      <c r="M1064" s="141" t="s">
        <v>2987</v>
      </c>
      <c r="N1064" s="126" t="s">
        <v>98</v>
      </c>
      <c r="O1064" s="127" t="s">
        <v>98</v>
      </c>
      <c r="P1064" s="127" t="s">
        <v>98</v>
      </c>
      <c r="Q1064" s="345">
        <v>0</v>
      </c>
      <c r="R1064" s="686">
        <v>2014</v>
      </c>
      <c r="S1064" s="127" t="s">
        <v>335</v>
      </c>
      <c r="T1064" s="127"/>
      <c r="U1064" s="120">
        <v>41862</v>
      </c>
      <c r="V1064" s="523">
        <f t="shared" si="257"/>
        <v>-283</v>
      </c>
      <c r="W1064" s="127"/>
      <c r="X1064" s="141" t="s">
        <v>12495</v>
      </c>
      <c r="Y1064" s="424"/>
      <c r="Z1064" s="126" t="s">
        <v>12477</v>
      </c>
      <c r="AA1064" s="103"/>
      <c r="AB1064" s="126" t="s">
        <v>11070</v>
      </c>
      <c r="AC1064" s="103"/>
      <c r="AD1064" s="103"/>
      <c r="AE1064" s="103"/>
      <c r="AF1064" s="121"/>
      <c r="AG1064" s="126"/>
      <c r="AH1064" s="524"/>
      <c r="AI1064" s="524"/>
      <c r="AJ1064" s="121"/>
      <c r="AK1064" s="121"/>
      <c r="AL1064" s="121"/>
      <c r="AM1064" s="120"/>
      <c r="AN1064" s="120"/>
      <c r="AO1064" s="120"/>
      <c r="AP1064" s="121"/>
      <c r="AQ1064" s="525"/>
      <c r="AR1064" s="525">
        <f t="shared" ca="1" si="255"/>
        <v>42347</v>
      </c>
      <c r="AS1064" s="121"/>
      <c r="AT1064" s="121"/>
      <c r="AU1064" s="121">
        <v>0</v>
      </c>
      <c r="AV1064" s="122"/>
      <c r="AX1064" s="121"/>
      <c r="BA1064" s="120"/>
      <c r="BB1064" s="121"/>
      <c r="BC1064" s="522">
        <f t="shared" si="260"/>
        <v>4500000</v>
      </c>
      <c r="BD1064" s="121"/>
      <c r="BE1064" s="516"/>
      <c r="BF1064" s="122"/>
      <c r="BG1064" s="141" t="s">
        <v>12362</v>
      </c>
      <c r="BH1064" s="121"/>
      <c r="BI1064" s="122"/>
      <c r="BJ1064" s="190"/>
      <c r="BK1064" s="526" t="s">
        <v>167</v>
      </c>
      <c r="BL1064" s="516">
        <v>4500000</v>
      </c>
      <c r="BQ1064" t="str">
        <f t="shared" si="249"/>
        <v>Huawei</v>
      </c>
      <c r="BR1064" t="str">
        <f t="shared" si="250"/>
        <v>HK-14-2263</v>
      </c>
      <c r="BS1064" s="91">
        <f t="shared" si="251"/>
        <v>2015</v>
      </c>
      <c r="BT1064">
        <f t="shared" si="259"/>
        <v>0</v>
      </c>
      <c r="BU1064" s="91">
        <f t="shared" si="256"/>
        <v>0</v>
      </c>
      <c r="BW1064" t="str">
        <f t="shared" si="252"/>
        <v>Site :  - Pole 9 m_Camouflage ( Factory Chimney )</v>
      </c>
      <c r="BX1064" t="str">
        <f t="shared" si="253"/>
        <v>Tipe Tower : Camouflage</v>
      </c>
      <c r="BY1064" t="str">
        <f t="shared" si="254"/>
        <v>1091162892-1</v>
      </c>
      <c r="BZ1064" s="92" t="str">
        <f t="shared" si="254"/>
        <v>Camuflage Factory Chimney Floor Mounted Pole 9M</v>
      </c>
      <c r="CD1064" s="531"/>
    </row>
    <row r="1065" spans="2:82" ht="15" customHeight="1" x14ac:dyDescent="0.25">
      <c r="B1065" s="103">
        <f t="shared" si="258"/>
        <v>916</v>
      </c>
      <c r="C1065" s="126" t="s">
        <v>12496</v>
      </c>
      <c r="D1065" s="126" t="s">
        <v>12474</v>
      </c>
      <c r="E1065" s="126" t="s">
        <v>12497</v>
      </c>
      <c r="F1065" s="522">
        <v>5000000</v>
      </c>
      <c r="G1065" s="127" t="s">
        <v>171</v>
      </c>
      <c r="H1065" s="103">
        <v>2015</v>
      </c>
      <c r="I1065" s="128">
        <v>42145</v>
      </c>
      <c r="J1065" s="128">
        <v>42167</v>
      </c>
      <c r="K1065" s="127" t="s">
        <v>2987</v>
      </c>
      <c r="L1065" s="126" t="s">
        <v>2987</v>
      </c>
      <c r="M1065" s="141" t="s">
        <v>2987</v>
      </c>
      <c r="N1065" s="126" t="s">
        <v>98</v>
      </c>
      <c r="O1065" s="127" t="s">
        <v>98</v>
      </c>
      <c r="P1065" s="127" t="s">
        <v>98</v>
      </c>
      <c r="Q1065" s="345">
        <v>0</v>
      </c>
      <c r="R1065" s="686">
        <v>2014</v>
      </c>
      <c r="S1065" s="127" t="s">
        <v>335</v>
      </c>
      <c r="T1065" s="127"/>
      <c r="U1065" s="120">
        <v>41970</v>
      </c>
      <c r="V1065" s="523">
        <f t="shared" si="257"/>
        <v>-175</v>
      </c>
      <c r="W1065" s="127"/>
      <c r="X1065" s="141" t="s">
        <v>12498</v>
      </c>
      <c r="Y1065" s="424"/>
      <c r="Z1065" s="126" t="s">
        <v>12477</v>
      </c>
      <c r="AA1065" s="103"/>
      <c r="AB1065" s="126" t="s">
        <v>11070</v>
      </c>
      <c r="AC1065" s="103"/>
      <c r="AD1065" s="103"/>
      <c r="AE1065" s="103"/>
      <c r="AF1065" s="121"/>
      <c r="AG1065" s="126"/>
      <c r="AH1065" s="524"/>
      <c r="AI1065" s="524"/>
      <c r="AJ1065" s="121"/>
      <c r="AK1065" s="121"/>
      <c r="AL1065" s="121"/>
      <c r="AM1065" s="120"/>
      <c r="AN1065" s="120"/>
      <c r="AO1065" s="120"/>
      <c r="AP1065" s="121"/>
      <c r="AQ1065" s="525"/>
      <c r="AR1065" s="525">
        <f t="shared" ca="1" si="255"/>
        <v>42347</v>
      </c>
      <c r="AS1065" s="121"/>
      <c r="AT1065" s="121"/>
      <c r="AU1065" s="121">
        <v>0</v>
      </c>
      <c r="AV1065" s="122"/>
      <c r="AX1065" s="121"/>
      <c r="BA1065" s="120"/>
      <c r="BB1065" s="121"/>
      <c r="BC1065" s="522">
        <f t="shared" si="260"/>
        <v>5000000</v>
      </c>
      <c r="BD1065" s="121"/>
      <c r="BE1065" s="516"/>
      <c r="BF1065" s="122"/>
      <c r="BG1065" s="141" t="s">
        <v>12362</v>
      </c>
      <c r="BH1065" s="121"/>
      <c r="BI1065" s="122"/>
      <c r="BJ1065" s="190"/>
      <c r="BK1065" s="526" t="s">
        <v>167</v>
      </c>
      <c r="BL1065" s="534">
        <v>5000000</v>
      </c>
      <c r="BQ1065" t="str">
        <f t="shared" si="249"/>
        <v>Huawei</v>
      </c>
      <c r="BR1065" t="str">
        <f t="shared" si="250"/>
        <v>HK-14-2264</v>
      </c>
      <c r="BS1065" s="91">
        <f t="shared" si="251"/>
        <v>2015</v>
      </c>
      <c r="BT1065">
        <f t="shared" si="259"/>
        <v>0</v>
      </c>
      <c r="BU1065" s="91">
        <f t="shared" si="256"/>
        <v>0</v>
      </c>
      <c r="BW1065" t="str">
        <f t="shared" si="252"/>
        <v>Site :  - Pole 12 m_Camouflage ( Factory Chimney )</v>
      </c>
      <c r="BX1065" t="str">
        <f t="shared" si="253"/>
        <v>Tipe Tower : Camouflage</v>
      </c>
      <c r="BY1065" t="str">
        <f t="shared" si="254"/>
        <v>1091162892-1</v>
      </c>
      <c r="BZ1065" s="92" t="str">
        <f t="shared" si="254"/>
        <v>Camuflage Factory Chimney Floor Mounted Pole 12M</v>
      </c>
      <c r="CD1065" s="531"/>
    </row>
    <row r="1066" spans="2:82" ht="15" customHeight="1" x14ac:dyDescent="0.25">
      <c r="B1066" s="103">
        <f t="shared" si="258"/>
        <v>917</v>
      </c>
      <c r="C1066" s="126" t="s">
        <v>12499</v>
      </c>
      <c r="D1066" s="126">
        <v>4500062827</v>
      </c>
      <c r="E1066" s="121" t="s">
        <v>12500</v>
      </c>
      <c r="F1066" s="522">
        <v>6000000</v>
      </c>
      <c r="G1066" s="127">
        <v>12</v>
      </c>
      <c r="H1066" s="103">
        <v>2014</v>
      </c>
      <c r="I1066" s="128">
        <v>41976</v>
      </c>
      <c r="J1066" s="128"/>
      <c r="K1066" s="127" t="s">
        <v>94</v>
      </c>
      <c r="L1066" s="126" t="s">
        <v>94</v>
      </c>
      <c r="M1066" s="141" t="s">
        <v>96</v>
      </c>
      <c r="N1066" s="126" t="s">
        <v>98</v>
      </c>
      <c r="O1066" s="127" t="s">
        <v>98</v>
      </c>
      <c r="P1066" s="127" t="s">
        <v>98</v>
      </c>
      <c r="Q1066" s="345">
        <v>0</v>
      </c>
      <c r="R1066" s="103"/>
      <c r="S1066" s="127"/>
      <c r="T1066" s="127"/>
      <c r="U1066" s="120">
        <v>41970</v>
      </c>
      <c r="V1066" s="523">
        <f t="shared" si="257"/>
        <v>-6</v>
      </c>
      <c r="W1066" s="127"/>
      <c r="X1066" s="141" t="s">
        <v>12501</v>
      </c>
      <c r="Y1066" s="424" t="s">
        <v>12502</v>
      </c>
      <c r="Z1066" s="126" t="s">
        <v>12500</v>
      </c>
      <c r="AA1066" s="103"/>
      <c r="AB1066" s="126" t="s">
        <v>2792</v>
      </c>
      <c r="AC1066" s="103"/>
      <c r="AD1066" s="103"/>
      <c r="AE1066" s="103"/>
      <c r="AF1066" s="121"/>
      <c r="AG1066" s="126"/>
      <c r="AH1066" s="524"/>
      <c r="AI1066" s="524"/>
      <c r="AJ1066" s="121"/>
      <c r="AK1066" s="121"/>
      <c r="AL1066" s="121"/>
      <c r="AM1066" s="120"/>
      <c r="AN1066" s="120"/>
      <c r="AO1066" s="120"/>
      <c r="AP1066" s="121"/>
      <c r="AQ1066" s="525"/>
      <c r="AR1066" s="525">
        <f t="shared" ca="1" si="255"/>
        <v>42347</v>
      </c>
      <c r="AS1066" s="121"/>
      <c r="AT1066" s="121"/>
      <c r="AU1066" s="121"/>
      <c r="AV1066" s="122"/>
      <c r="AX1066" s="121"/>
      <c r="AY1066" s="121" t="s">
        <v>12503</v>
      </c>
      <c r="AZ1066" s="256">
        <f t="shared" ref="AZ1066:AZ1085" si="261">+BA1066</f>
        <v>41992</v>
      </c>
      <c r="BA1066" s="120">
        <v>41992</v>
      </c>
      <c r="BB1066" s="121"/>
      <c r="BC1066" s="522">
        <f t="shared" si="260"/>
        <v>6000000</v>
      </c>
      <c r="BD1066" s="121"/>
      <c r="BE1066" s="516">
        <v>6000000</v>
      </c>
      <c r="BF1066" s="122">
        <v>42009</v>
      </c>
      <c r="BG1066" s="141" t="s">
        <v>116</v>
      </c>
      <c r="BH1066" s="121" t="s">
        <v>12504</v>
      </c>
      <c r="BI1066" s="122">
        <v>42011</v>
      </c>
      <c r="BJ1066" s="190">
        <v>42024</v>
      </c>
      <c r="BK1066" s="526" t="s">
        <v>167</v>
      </c>
      <c r="BL1066" s="534">
        <f>F1066</f>
        <v>6000000</v>
      </c>
      <c r="BQ1066" t="str">
        <f t="shared" si="249"/>
        <v>Protelindo</v>
      </c>
      <c r="BR1066" t="str">
        <f t="shared" si="250"/>
        <v>HK-14-2265</v>
      </c>
      <c r="BS1066" s="91">
        <f t="shared" si="251"/>
        <v>2014</v>
      </c>
      <c r="BT1066">
        <f t="shared" si="259"/>
        <v>41992</v>
      </c>
      <c r="BU1066" s="91">
        <f t="shared" si="256"/>
        <v>41992</v>
      </c>
      <c r="BW1066" t="str">
        <f t="shared" si="252"/>
        <v>Site : Garuda Kemayoran - JAW-CCJ-0011-B-F</v>
      </c>
      <c r="BX1066" t="str">
        <f t="shared" si="253"/>
        <v>Tipe Tower : POLE 6M</v>
      </c>
      <c r="BY1066">
        <f t="shared" si="254"/>
        <v>4500062827</v>
      </c>
      <c r="BZ1066" s="92" t="str">
        <f t="shared" si="254"/>
        <v>RT Pole and Building Analysis Colo app Rev 3</v>
      </c>
      <c r="CD1066" s="531"/>
    </row>
    <row r="1067" spans="2:82" ht="15" customHeight="1" x14ac:dyDescent="0.25">
      <c r="B1067" s="103">
        <f t="shared" si="258"/>
        <v>918</v>
      </c>
      <c r="C1067" s="126" t="s">
        <v>12505</v>
      </c>
      <c r="D1067" s="126">
        <v>4500062826</v>
      </c>
      <c r="E1067" s="121" t="s">
        <v>12506</v>
      </c>
      <c r="F1067" s="522">
        <v>4375000</v>
      </c>
      <c r="G1067" s="127">
        <v>12</v>
      </c>
      <c r="H1067" s="103">
        <v>2014</v>
      </c>
      <c r="I1067" s="128">
        <v>41976</v>
      </c>
      <c r="J1067" s="128"/>
      <c r="K1067" s="127" t="s">
        <v>94</v>
      </c>
      <c r="L1067" s="126" t="s">
        <v>94</v>
      </c>
      <c r="M1067" s="141" t="s">
        <v>96</v>
      </c>
      <c r="N1067" s="126" t="s">
        <v>98</v>
      </c>
      <c r="O1067" s="127" t="s">
        <v>98</v>
      </c>
      <c r="P1067" s="127" t="s">
        <v>98</v>
      </c>
      <c r="Q1067" s="345">
        <v>0</v>
      </c>
      <c r="R1067" s="103"/>
      <c r="S1067" s="127"/>
      <c r="T1067" s="127"/>
      <c r="U1067" s="120">
        <v>41971</v>
      </c>
      <c r="V1067" s="523">
        <f t="shared" si="257"/>
        <v>-5</v>
      </c>
      <c r="W1067" s="127"/>
      <c r="X1067" s="141" t="s">
        <v>12507</v>
      </c>
      <c r="Y1067" s="424" t="s">
        <v>12508</v>
      </c>
      <c r="Z1067" s="126" t="s">
        <v>12506</v>
      </c>
      <c r="AA1067" s="103"/>
      <c r="AB1067" s="126" t="s">
        <v>12509</v>
      </c>
      <c r="AC1067" s="103"/>
      <c r="AD1067" s="103"/>
      <c r="AE1067" s="103"/>
      <c r="AF1067" s="121"/>
      <c r="AG1067" s="126"/>
      <c r="AH1067" s="524"/>
      <c r="AI1067" s="524"/>
      <c r="AJ1067" s="121"/>
      <c r="AK1067" s="121"/>
      <c r="AL1067" s="121"/>
      <c r="AM1067" s="120"/>
      <c r="AN1067" s="120"/>
      <c r="AO1067" s="120"/>
      <c r="AP1067" s="121"/>
      <c r="AQ1067" s="525"/>
      <c r="AR1067" s="525">
        <f t="shared" ca="1" si="255"/>
        <v>42347</v>
      </c>
      <c r="AS1067" s="121"/>
      <c r="AT1067" s="121"/>
      <c r="AU1067" s="121"/>
      <c r="AV1067" s="122"/>
      <c r="AX1067" s="121"/>
      <c r="AY1067" s="121" t="s">
        <v>12510</v>
      </c>
      <c r="AZ1067" s="256">
        <f t="shared" si="261"/>
        <v>41992</v>
      </c>
      <c r="BA1067" s="120">
        <v>41992</v>
      </c>
      <c r="BB1067" s="121"/>
      <c r="BC1067" s="522">
        <f t="shared" si="260"/>
        <v>4375000</v>
      </c>
      <c r="BD1067" s="121"/>
      <c r="BE1067" s="516">
        <v>4375000</v>
      </c>
      <c r="BF1067" s="122">
        <v>42009</v>
      </c>
      <c r="BG1067" s="141" t="s">
        <v>116</v>
      </c>
      <c r="BH1067" s="121" t="s">
        <v>12511</v>
      </c>
      <c r="BI1067" s="122">
        <v>42011</v>
      </c>
      <c r="BJ1067" s="190">
        <v>42024</v>
      </c>
      <c r="BK1067" s="526" t="s">
        <v>167</v>
      </c>
      <c r="BL1067" s="534">
        <f>F1067</f>
        <v>4375000</v>
      </c>
      <c r="BQ1067" t="str">
        <f t="shared" si="249"/>
        <v>Protelindo</v>
      </c>
      <c r="BR1067" t="str">
        <f t="shared" si="250"/>
        <v>HK-14-2266</v>
      </c>
      <c r="BS1067" s="91">
        <f t="shared" si="251"/>
        <v>2014</v>
      </c>
      <c r="BT1067">
        <f t="shared" si="259"/>
        <v>41992</v>
      </c>
      <c r="BU1067" s="91">
        <f t="shared" si="256"/>
        <v>41992</v>
      </c>
      <c r="BW1067" t="str">
        <f t="shared" si="252"/>
        <v>Site : Telematika/ Gedung Toyota - JAW-CCJ-0169-H-P</v>
      </c>
      <c r="BX1067" t="str">
        <f t="shared" si="253"/>
        <v>Tipe Tower : Voyager RT-MT 20M</v>
      </c>
      <c r="BY1067">
        <f t="shared" si="254"/>
        <v>4500062826</v>
      </c>
      <c r="BZ1067" s="92" t="str">
        <f t="shared" si="254"/>
        <v>RT - Tower and Building Analysis Colo app Rev 2</v>
      </c>
      <c r="CD1067" s="531"/>
    </row>
    <row r="1068" spans="2:82" ht="15" customHeight="1" x14ac:dyDescent="0.25">
      <c r="B1068" s="103">
        <f t="shared" si="258"/>
        <v>919</v>
      </c>
      <c r="C1068" s="126" t="s">
        <v>12512</v>
      </c>
      <c r="D1068" s="126">
        <v>4500067614</v>
      </c>
      <c r="E1068" s="121" t="s">
        <v>12513</v>
      </c>
      <c r="F1068" s="522">
        <v>6000000</v>
      </c>
      <c r="G1068" s="127" t="s">
        <v>189</v>
      </c>
      <c r="H1068" s="103">
        <v>2015</v>
      </c>
      <c r="I1068" s="128">
        <v>42067</v>
      </c>
      <c r="J1068" s="128"/>
      <c r="K1068" s="127" t="s">
        <v>94</v>
      </c>
      <c r="L1068" s="126" t="s">
        <v>94</v>
      </c>
      <c r="M1068" s="141" t="s">
        <v>96</v>
      </c>
      <c r="N1068" s="126" t="s">
        <v>98</v>
      </c>
      <c r="O1068" s="127" t="s">
        <v>98</v>
      </c>
      <c r="P1068" s="127" t="s">
        <v>98</v>
      </c>
      <c r="Q1068" s="345">
        <v>0</v>
      </c>
      <c r="R1068" s="103"/>
      <c r="S1068" s="127"/>
      <c r="T1068" s="127"/>
      <c r="U1068" s="120">
        <v>41974</v>
      </c>
      <c r="V1068" s="523">
        <f t="shared" si="257"/>
        <v>-93</v>
      </c>
      <c r="W1068" s="127"/>
      <c r="X1068" s="141" t="s">
        <v>12514</v>
      </c>
      <c r="Y1068" s="424" t="s">
        <v>12515</v>
      </c>
      <c r="Z1068" s="126"/>
      <c r="AA1068" s="103"/>
      <c r="AB1068" s="126" t="s">
        <v>12516</v>
      </c>
      <c r="AC1068" s="103" t="s">
        <v>1884</v>
      </c>
      <c r="AD1068" s="103" t="s">
        <v>1884</v>
      </c>
      <c r="AE1068" s="103" t="s">
        <v>118</v>
      </c>
      <c r="AF1068" s="121"/>
      <c r="AG1068" s="126"/>
      <c r="AH1068" s="524"/>
      <c r="AI1068" s="524"/>
      <c r="AJ1068" s="121"/>
      <c r="AK1068" s="121"/>
      <c r="AL1068" s="121"/>
      <c r="AM1068" s="120"/>
      <c r="AN1068" s="120"/>
      <c r="AO1068" s="120"/>
      <c r="AP1068" s="121"/>
      <c r="AQ1068" s="525"/>
      <c r="AR1068" s="525">
        <f t="shared" ca="1" si="255"/>
        <v>42347</v>
      </c>
      <c r="AS1068" s="121"/>
      <c r="AT1068" s="121"/>
      <c r="AU1068" s="121"/>
      <c r="AV1068" s="122"/>
      <c r="AX1068" s="121"/>
      <c r="AY1068" s="121" t="s">
        <v>436</v>
      </c>
      <c r="AZ1068" s="256">
        <f t="shared" si="261"/>
        <v>42081</v>
      </c>
      <c r="BA1068" s="120">
        <v>42081</v>
      </c>
      <c r="BB1068" s="121"/>
      <c r="BC1068" s="522">
        <f t="shared" si="260"/>
        <v>6000000</v>
      </c>
      <c r="BD1068" s="516">
        <v>0</v>
      </c>
      <c r="BE1068" s="516">
        <f>+BC1068</f>
        <v>6000000</v>
      </c>
      <c r="BF1068" s="122">
        <v>42081</v>
      </c>
      <c r="BG1068" s="141" t="s">
        <v>116</v>
      </c>
      <c r="BH1068" s="121" t="s">
        <v>12517</v>
      </c>
      <c r="BI1068" s="122">
        <v>42082</v>
      </c>
      <c r="BJ1068" s="190">
        <v>42096</v>
      </c>
      <c r="BK1068" s="526" t="s">
        <v>167</v>
      </c>
      <c r="BL1068" s="534">
        <f>F1068</f>
        <v>6000000</v>
      </c>
      <c r="BQ1068" t="str">
        <f t="shared" si="249"/>
        <v>Protelindo</v>
      </c>
      <c r="BR1068" t="str">
        <f t="shared" si="250"/>
        <v>HK-14-2267</v>
      </c>
      <c r="BS1068" s="91">
        <f t="shared" si="251"/>
        <v>2015</v>
      </c>
      <c r="BT1068">
        <f t="shared" si="259"/>
        <v>42081</v>
      </c>
      <c r="BU1068" s="91">
        <f t="shared" si="256"/>
        <v>42081</v>
      </c>
      <c r="BW1068" t="str">
        <f t="shared" si="252"/>
        <v>Site : Sedan II - JAW-CJV-0341-H-P</v>
      </c>
      <c r="BX1068" t="str">
        <f t="shared" si="253"/>
        <v>Tipe Tower : 3-T-MD-03-64</v>
      </c>
      <c r="BY1068">
        <f t="shared" si="254"/>
        <v>4500067614</v>
      </c>
      <c r="BZ1068" s="92" t="str">
        <f t="shared" si="254"/>
        <v>Investigation Settlement and Solution</v>
      </c>
      <c r="CD1068" s="531"/>
    </row>
    <row r="1069" spans="2:82" ht="15" customHeight="1" x14ac:dyDescent="0.25">
      <c r="B1069" s="103">
        <f t="shared" si="258"/>
        <v>920</v>
      </c>
      <c r="C1069" s="126" t="s">
        <v>12518</v>
      </c>
      <c r="D1069" s="126">
        <v>4500063256</v>
      </c>
      <c r="E1069" s="121" t="s">
        <v>12109</v>
      </c>
      <c r="F1069" s="522">
        <v>4375000</v>
      </c>
      <c r="G1069" s="127">
        <v>12</v>
      </c>
      <c r="H1069" s="103">
        <v>2014</v>
      </c>
      <c r="I1069" s="128">
        <v>41983</v>
      </c>
      <c r="J1069" s="128"/>
      <c r="K1069" s="127" t="s">
        <v>94</v>
      </c>
      <c r="L1069" s="126" t="s">
        <v>94</v>
      </c>
      <c r="M1069" s="141" t="s">
        <v>96</v>
      </c>
      <c r="N1069" s="126" t="s">
        <v>98</v>
      </c>
      <c r="O1069" s="127" t="s">
        <v>98</v>
      </c>
      <c r="P1069" s="127" t="s">
        <v>98</v>
      </c>
      <c r="Q1069" s="345">
        <v>0</v>
      </c>
      <c r="R1069" s="103"/>
      <c r="S1069" s="127"/>
      <c r="T1069" s="127"/>
      <c r="U1069" s="120">
        <v>41974</v>
      </c>
      <c r="V1069" s="523">
        <f t="shared" si="257"/>
        <v>-9</v>
      </c>
      <c r="W1069" s="127"/>
      <c r="X1069" s="141" t="s">
        <v>12519</v>
      </c>
      <c r="Y1069" s="424" t="s">
        <v>12520</v>
      </c>
      <c r="Z1069" s="126" t="s">
        <v>12109</v>
      </c>
      <c r="AA1069" s="103"/>
      <c r="AB1069" s="126" t="s">
        <v>129</v>
      </c>
      <c r="AC1069" s="103"/>
      <c r="AD1069" s="103"/>
      <c r="AE1069" s="103"/>
      <c r="AF1069" s="121"/>
      <c r="AG1069" s="126"/>
      <c r="AH1069" s="524"/>
      <c r="AI1069" s="524"/>
      <c r="AJ1069" s="121"/>
      <c r="AK1069" s="121"/>
      <c r="AL1069" s="121"/>
      <c r="AM1069" s="120"/>
      <c r="AN1069" s="120"/>
      <c r="AO1069" s="120"/>
      <c r="AP1069" s="121"/>
      <c r="AQ1069" s="525"/>
      <c r="AR1069" s="525">
        <f t="shared" ca="1" si="255"/>
        <v>42347</v>
      </c>
      <c r="AS1069" s="121"/>
      <c r="AT1069" s="121"/>
      <c r="AU1069" s="121"/>
      <c r="AV1069" s="122"/>
      <c r="AX1069" s="121"/>
      <c r="AY1069" s="121" t="s">
        <v>12521</v>
      </c>
      <c r="AZ1069" s="256">
        <f t="shared" si="261"/>
        <v>41995</v>
      </c>
      <c r="BA1069" s="120">
        <v>41995</v>
      </c>
      <c r="BB1069" s="121"/>
      <c r="BC1069" s="522">
        <f t="shared" si="260"/>
        <v>4375000</v>
      </c>
      <c r="BD1069" s="121"/>
      <c r="BE1069" s="516">
        <v>4375000</v>
      </c>
      <c r="BF1069" s="122">
        <v>42009</v>
      </c>
      <c r="BG1069" s="141" t="s">
        <v>116</v>
      </c>
      <c r="BH1069" s="121" t="s">
        <v>12522</v>
      </c>
      <c r="BI1069" s="122">
        <v>42010</v>
      </c>
      <c r="BJ1069" s="190">
        <v>42019</v>
      </c>
      <c r="BK1069" s="526" t="s">
        <v>167</v>
      </c>
      <c r="BL1069" s="534">
        <f>F1069</f>
        <v>4375000</v>
      </c>
      <c r="BQ1069" t="str">
        <f t="shared" si="249"/>
        <v>Protelindo</v>
      </c>
      <c r="BR1069" t="str">
        <f t="shared" si="250"/>
        <v>HK-14-2268</v>
      </c>
      <c r="BS1069" s="91">
        <f t="shared" si="251"/>
        <v>2014</v>
      </c>
      <c r="BT1069">
        <f t="shared" si="259"/>
        <v>41995</v>
      </c>
      <c r="BU1069" s="91">
        <f t="shared" si="256"/>
        <v>41995</v>
      </c>
      <c r="BW1069" t="str">
        <f t="shared" si="252"/>
        <v>Site : Jend. Sudirman - Batin Tikal - KBB-BBI-0008-H-P</v>
      </c>
      <c r="BX1069" t="str">
        <f t="shared" si="253"/>
        <v>Tipe Tower : 4-A-MD-01-25</v>
      </c>
      <c r="BY1069">
        <f t="shared" si="254"/>
        <v>4500063256</v>
      </c>
      <c r="BZ1069" s="92" t="str">
        <f t="shared" si="254"/>
        <v>RT-Tower And Building Analysis Colo App Rev 1</v>
      </c>
      <c r="CD1069" s="531"/>
    </row>
    <row r="1070" spans="2:82" ht="15" customHeight="1" x14ac:dyDescent="0.25">
      <c r="B1070" s="103">
        <f t="shared" si="258"/>
        <v>921</v>
      </c>
      <c r="C1070" s="126" t="s">
        <v>12523</v>
      </c>
      <c r="D1070" s="126">
        <v>4500063246</v>
      </c>
      <c r="E1070" s="121" t="s">
        <v>2826</v>
      </c>
      <c r="F1070" s="522">
        <v>3250000</v>
      </c>
      <c r="G1070" s="127">
        <v>12</v>
      </c>
      <c r="H1070" s="103">
        <v>2014</v>
      </c>
      <c r="I1070" s="128">
        <v>41983</v>
      </c>
      <c r="J1070" s="128"/>
      <c r="K1070" s="127" t="s">
        <v>94</v>
      </c>
      <c r="L1070" s="126" t="s">
        <v>94</v>
      </c>
      <c r="M1070" s="141" t="s">
        <v>96</v>
      </c>
      <c r="N1070" s="126" t="s">
        <v>98</v>
      </c>
      <c r="O1070" s="127" t="s">
        <v>98</v>
      </c>
      <c r="P1070" s="127" t="s">
        <v>98</v>
      </c>
      <c r="Q1070" s="345">
        <v>0</v>
      </c>
      <c r="R1070" s="103"/>
      <c r="S1070" s="127"/>
      <c r="T1070" s="127"/>
      <c r="U1070" s="120">
        <v>41975</v>
      </c>
      <c r="V1070" s="523">
        <f t="shared" si="257"/>
        <v>-8</v>
      </c>
      <c r="W1070" s="127"/>
      <c r="X1070" s="141" t="s">
        <v>12524</v>
      </c>
      <c r="Y1070" s="424" t="s">
        <v>12525</v>
      </c>
      <c r="Z1070" s="126" t="s">
        <v>2826</v>
      </c>
      <c r="AA1070" s="103"/>
      <c r="AB1070" s="126" t="s">
        <v>411</v>
      </c>
      <c r="AC1070" s="103" t="s">
        <v>1884</v>
      </c>
      <c r="AD1070" s="103" t="s">
        <v>1884</v>
      </c>
      <c r="AE1070" s="103" t="s">
        <v>1884</v>
      </c>
      <c r="AF1070" s="121"/>
      <c r="AG1070" s="126"/>
      <c r="AH1070" s="524"/>
      <c r="AI1070" s="524"/>
      <c r="AJ1070" s="121"/>
      <c r="AK1070" s="121"/>
      <c r="AL1070" s="121"/>
      <c r="AM1070" s="120"/>
      <c r="AN1070" s="120"/>
      <c r="AO1070" s="120"/>
      <c r="AP1070" s="121"/>
      <c r="AQ1070" s="525"/>
      <c r="AR1070" s="525">
        <f t="shared" ca="1" si="255"/>
        <v>42347</v>
      </c>
      <c r="AS1070" s="121"/>
      <c r="AT1070" s="121"/>
      <c r="AU1070" s="121"/>
      <c r="AV1070" s="122"/>
      <c r="AX1070" s="121"/>
      <c r="AY1070" s="121" t="s">
        <v>12526</v>
      </c>
      <c r="AZ1070" s="256">
        <f t="shared" si="261"/>
        <v>42020</v>
      </c>
      <c r="BA1070" s="120">
        <v>42020</v>
      </c>
      <c r="BB1070" s="121"/>
      <c r="BC1070" s="522">
        <f t="shared" si="260"/>
        <v>3250000</v>
      </c>
      <c r="BD1070" s="516"/>
      <c r="BE1070" s="516">
        <f>+BC1070</f>
        <v>3250000</v>
      </c>
      <c r="BF1070" s="120">
        <v>42020</v>
      </c>
      <c r="BG1070" s="141" t="s">
        <v>116</v>
      </c>
      <c r="BH1070" s="121" t="s">
        <v>12527</v>
      </c>
      <c r="BI1070" s="122">
        <v>42024</v>
      </c>
      <c r="BJ1070" s="190">
        <v>42038</v>
      </c>
      <c r="BK1070" s="526" t="s">
        <v>167</v>
      </c>
      <c r="BL1070" s="516">
        <v>3250000</v>
      </c>
      <c r="BQ1070" t="str">
        <f t="shared" si="249"/>
        <v>Protelindo</v>
      </c>
      <c r="BR1070" t="str">
        <f t="shared" si="250"/>
        <v>HK-14-2269</v>
      </c>
      <c r="BS1070" s="91">
        <f t="shared" si="251"/>
        <v>2014</v>
      </c>
      <c r="BT1070">
        <f t="shared" si="259"/>
        <v>42020</v>
      </c>
      <c r="BU1070" s="91">
        <f t="shared" si="256"/>
        <v>42020</v>
      </c>
      <c r="BW1070" t="str">
        <f t="shared" si="252"/>
        <v>Site : Kalibata I - KAL-CKL-0034-H-P</v>
      </c>
      <c r="BX1070" t="str">
        <f t="shared" si="253"/>
        <v>Tipe Tower : 3-T-MD-04-53</v>
      </c>
      <c r="BY1070">
        <f t="shared" si="254"/>
        <v>4500063246</v>
      </c>
      <c r="BZ1070" s="92" t="str">
        <f t="shared" si="254"/>
        <v>GF-Tower And Foundation Analysis Colo Aps Rev 2</v>
      </c>
      <c r="CD1070" s="531"/>
    </row>
    <row r="1071" spans="2:82" ht="15" customHeight="1" x14ac:dyDescent="0.25">
      <c r="B1071" s="103">
        <f t="shared" si="258"/>
        <v>922</v>
      </c>
      <c r="C1071" s="126" t="s">
        <v>12528</v>
      </c>
      <c r="D1071" s="126">
        <v>4500063251</v>
      </c>
      <c r="E1071" s="121" t="s">
        <v>12529</v>
      </c>
      <c r="F1071" s="522">
        <v>6000000</v>
      </c>
      <c r="G1071" s="127">
        <v>12</v>
      </c>
      <c r="H1071" s="103">
        <v>2014</v>
      </c>
      <c r="I1071" s="128">
        <v>41983</v>
      </c>
      <c r="J1071" s="128"/>
      <c r="K1071" s="127" t="s">
        <v>94</v>
      </c>
      <c r="L1071" s="126" t="s">
        <v>94</v>
      </c>
      <c r="M1071" s="141" t="s">
        <v>96</v>
      </c>
      <c r="N1071" s="126" t="s">
        <v>98</v>
      </c>
      <c r="O1071" s="127" t="s">
        <v>98</v>
      </c>
      <c r="P1071" s="127" t="s">
        <v>98</v>
      </c>
      <c r="Q1071" s="345">
        <v>0</v>
      </c>
      <c r="R1071" s="103"/>
      <c r="S1071" s="127"/>
      <c r="T1071" s="127"/>
      <c r="U1071" s="120">
        <v>41975</v>
      </c>
      <c r="V1071" s="523">
        <f t="shared" si="257"/>
        <v>-8</v>
      </c>
      <c r="W1071" s="127"/>
      <c r="X1071" s="141" t="s">
        <v>12530</v>
      </c>
      <c r="Y1071" s="424" t="s">
        <v>12531</v>
      </c>
      <c r="Z1071" s="126" t="s">
        <v>12529</v>
      </c>
      <c r="AA1071" s="103"/>
      <c r="AB1071" s="126" t="s">
        <v>1944</v>
      </c>
      <c r="AC1071" s="103"/>
      <c r="AD1071" s="103"/>
      <c r="AE1071" s="103"/>
      <c r="AF1071" s="121"/>
      <c r="AG1071" s="126"/>
      <c r="AH1071" s="524"/>
      <c r="AI1071" s="524"/>
      <c r="AJ1071" s="121"/>
      <c r="AK1071" s="121"/>
      <c r="AL1071" s="121"/>
      <c r="AM1071" s="120"/>
      <c r="AN1071" s="120"/>
      <c r="AO1071" s="120"/>
      <c r="AP1071" s="121"/>
      <c r="AQ1071" s="525"/>
      <c r="AR1071" s="525">
        <f t="shared" ca="1" si="255"/>
        <v>42347</v>
      </c>
      <c r="AS1071" s="121"/>
      <c r="AT1071" s="121"/>
      <c r="AU1071" s="121"/>
      <c r="AV1071" s="122"/>
      <c r="AX1071" s="121"/>
      <c r="AY1071" s="121" t="s">
        <v>12521</v>
      </c>
      <c r="AZ1071" s="256">
        <f t="shared" si="261"/>
        <v>41995</v>
      </c>
      <c r="BA1071" s="120">
        <v>41995</v>
      </c>
      <c r="BB1071" s="121"/>
      <c r="BC1071" s="522">
        <f t="shared" si="260"/>
        <v>6000000</v>
      </c>
      <c r="BD1071" s="121"/>
      <c r="BE1071" s="516">
        <v>6000000</v>
      </c>
      <c r="BF1071" s="122">
        <v>42009</v>
      </c>
      <c r="BG1071" s="141" t="s">
        <v>116</v>
      </c>
      <c r="BH1071" s="121" t="s">
        <v>12532</v>
      </c>
      <c r="BI1071" s="122">
        <v>42010</v>
      </c>
      <c r="BJ1071" s="190">
        <v>42019</v>
      </c>
      <c r="BK1071" s="526" t="s">
        <v>167</v>
      </c>
      <c r="BL1071" s="534">
        <f>F1071</f>
        <v>6000000</v>
      </c>
      <c r="BQ1071" t="str">
        <f t="shared" si="249"/>
        <v>Protelindo</v>
      </c>
      <c r="BR1071" t="str">
        <f t="shared" si="250"/>
        <v>HK-14-2270</v>
      </c>
      <c r="BS1071" s="91">
        <f t="shared" si="251"/>
        <v>2014</v>
      </c>
      <c r="BT1071">
        <f t="shared" si="259"/>
        <v>41995</v>
      </c>
      <c r="BU1071" s="91">
        <f t="shared" si="256"/>
        <v>41995</v>
      </c>
      <c r="BW1071" t="str">
        <f t="shared" si="252"/>
        <v>Site : Buloa - SUL-SSL-0114-H-P</v>
      </c>
      <c r="BX1071" t="str">
        <f t="shared" si="253"/>
        <v>Tipe Tower : POLE 12M</v>
      </c>
      <c r="BY1071">
        <f t="shared" si="254"/>
        <v>4500063251</v>
      </c>
      <c r="BZ1071" s="92" t="str">
        <f t="shared" si="254"/>
        <v>RT-Pole and Building Analysis Colo App rev 1</v>
      </c>
      <c r="CD1071" s="531"/>
    </row>
    <row r="1072" spans="2:82" ht="15" customHeight="1" x14ac:dyDescent="0.25">
      <c r="B1072" s="103">
        <f t="shared" si="258"/>
        <v>923</v>
      </c>
      <c r="C1072" s="126" t="s">
        <v>12533</v>
      </c>
      <c r="D1072" s="126">
        <v>4500063175</v>
      </c>
      <c r="E1072" s="121" t="s">
        <v>12534</v>
      </c>
      <c r="F1072" s="522">
        <v>6000000</v>
      </c>
      <c r="G1072" s="127">
        <v>12</v>
      </c>
      <c r="H1072" s="103">
        <v>2014</v>
      </c>
      <c r="I1072" s="128">
        <v>41982</v>
      </c>
      <c r="J1072" s="128"/>
      <c r="K1072" s="127" t="s">
        <v>94</v>
      </c>
      <c r="L1072" s="126" t="s">
        <v>94</v>
      </c>
      <c r="M1072" s="141" t="s">
        <v>96</v>
      </c>
      <c r="N1072" s="126" t="s">
        <v>98</v>
      </c>
      <c r="O1072" s="127" t="s">
        <v>98</v>
      </c>
      <c r="P1072" s="127" t="s">
        <v>98</v>
      </c>
      <c r="Q1072" s="345">
        <v>0</v>
      </c>
      <c r="R1072" s="103"/>
      <c r="S1072" s="127"/>
      <c r="T1072" s="127"/>
      <c r="U1072" s="120">
        <v>41976</v>
      </c>
      <c r="V1072" s="523">
        <f t="shared" si="257"/>
        <v>-6</v>
      </c>
      <c r="W1072" s="127"/>
      <c r="X1072" s="141" t="s">
        <v>10493</v>
      </c>
      <c r="Y1072" s="424" t="s">
        <v>12535</v>
      </c>
      <c r="Z1072" s="126" t="s">
        <v>12534</v>
      </c>
      <c r="AA1072" s="103"/>
      <c r="AB1072" s="126" t="s">
        <v>12536</v>
      </c>
      <c r="AC1072" s="103"/>
      <c r="AD1072" s="103"/>
      <c r="AE1072" s="103"/>
      <c r="AF1072" s="121"/>
      <c r="AG1072" s="126"/>
      <c r="AH1072" s="524"/>
      <c r="AI1072" s="524"/>
      <c r="AJ1072" s="121"/>
      <c r="AK1072" s="121"/>
      <c r="AL1072" s="121"/>
      <c r="AM1072" s="120"/>
      <c r="AN1072" s="120"/>
      <c r="AO1072" s="120"/>
      <c r="AP1072" s="121"/>
      <c r="AQ1072" s="525"/>
      <c r="AR1072" s="525"/>
      <c r="AS1072" s="121"/>
      <c r="AT1072" s="121"/>
      <c r="AU1072" s="121"/>
      <c r="AV1072" s="122"/>
      <c r="AX1072" s="121"/>
      <c r="AY1072" s="121" t="s">
        <v>3673</v>
      </c>
      <c r="AZ1072" s="256">
        <f t="shared" si="261"/>
        <v>41992</v>
      </c>
      <c r="BA1072" s="120">
        <v>41992</v>
      </c>
      <c r="BB1072" s="121"/>
      <c r="BC1072" s="522">
        <f t="shared" si="260"/>
        <v>6000000</v>
      </c>
      <c r="BD1072" s="121"/>
      <c r="BE1072" s="516">
        <v>6000000</v>
      </c>
      <c r="BF1072" s="122">
        <v>42009</v>
      </c>
      <c r="BG1072" s="141" t="s">
        <v>116</v>
      </c>
      <c r="BH1072" s="121" t="s">
        <v>12537</v>
      </c>
      <c r="BI1072" s="122">
        <v>42010</v>
      </c>
      <c r="BJ1072" s="190">
        <v>42019</v>
      </c>
      <c r="BK1072" s="526" t="s">
        <v>167</v>
      </c>
      <c r="BL1072" s="534">
        <f>F1072</f>
        <v>6000000</v>
      </c>
      <c r="BQ1072" t="str">
        <f t="shared" si="249"/>
        <v>Protelindo</v>
      </c>
      <c r="BR1072" t="str">
        <f t="shared" si="250"/>
        <v>HK-14-2271</v>
      </c>
      <c r="BS1072" s="91">
        <f t="shared" si="251"/>
        <v>2014</v>
      </c>
      <c r="BT1072">
        <f t="shared" si="259"/>
        <v>41992</v>
      </c>
      <c r="BU1072" s="91">
        <f t="shared" si="256"/>
        <v>41992</v>
      </c>
      <c r="BW1072" t="str">
        <f t="shared" si="252"/>
        <v>Site : Aquarius-Iman Bonjol - KAL-CKL-0043-H-P</v>
      </c>
      <c r="BX1072" t="str">
        <f t="shared" si="253"/>
        <v>Tipe Tower : 1-T-LD-03-03</v>
      </c>
      <c r="BY1072">
        <f t="shared" si="254"/>
        <v>4500063175</v>
      </c>
      <c r="BZ1072" s="92" t="str">
        <f t="shared" si="254"/>
        <v>RT-Pole And Building Analysis Colo App Rev 3</v>
      </c>
      <c r="CD1072" s="531"/>
    </row>
    <row r="1073" spans="2:83" ht="15" customHeight="1" x14ac:dyDescent="0.25">
      <c r="B1073" s="103">
        <f t="shared" si="258"/>
        <v>924</v>
      </c>
      <c r="C1073" s="126" t="s">
        <v>12538</v>
      </c>
      <c r="D1073" s="126">
        <v>4500063248</v>
      </c>
      <c r="E1073" s="121" t="s">
        <v>12539</v>
      </c>
      <c r="F1073" s="522">
        <v>10500000</v>
      </c>
      <c r="G1073" s="127">
        <v>12</v>
      </c>
      <c r="H1073" s="103">
        <v>2014</v>
      </c>
      <c r="I1073" s="128">
        <v>41983</v>
      </c>
      <c r="J1073" s="128"/>
      <c r="K1073" s="127" t="s">
        <v>94</v>
      </c>
      <c r="L1073" s="126" t="s">
        <v>94</v>
      </c>
      <c r="M1073" s="141" t="s">
        <v>96</v>
      </c>
      <c r="N1073" s="126" t="s">
        <v>98</v>
      </c>
      <c r="O1073" s="127" t="s">
        <v>98</v>
      </c>
      <c r="P1073" s="127" t="s">
        <v>98</v>
      </c>
      <c r="Q1073" s="345">
        <v>0</v>
      </c>
      <c r="R1073" s="103"/>
      <c r="S1073" s="127"/>
      <c r="T1073" s="127"/>
      <c r="U1073" s="120">
        <v>41976</v>
      </c>
      <c r="V1073" s="523">
        <f t="shared" si="257"/>
        <v>-7</v>
      </c>
      <c r="W1073" s="127"/>
      <c r="X1073" s="141" t="s">
        <v>12540</v>
      </c>
      <c r="Y1073" s="424" t="s">
        <v>12541</v>
      </c>
      <c r="Z1073" s="126" t="s">
        <v>12539</v>
      </c>
      <c r="AA1073" s="103"/>
      <c r="AB1073" s="126" t="s">
        <v>12542</v>
      </c>
      <c r="AC1073" s="103"/>
      <c r="AD1073" s="103"/>
      <c r="AE1073" s="103"/>
      <c r="AF1073" s="121"/>
      <c r="AG1073" s="126"/>
      <c r="AH1073" s="524"/>
      <c r="AI1073" s="524"/>
      <c r="AJ1073" s="121"/>
      <c r="AK1073" s="121"/>
      <c r="AL1073" s="121"/>
      <c r="AM1073" s="120"/>
      <c r="AN1073" s="120"/>
      <c r="AO1073" s="120"/>
      <c r="AP1073" s="121"/>
      <c r="AQ1073" s="525"/>
      <c r="AR1073" s="525"/>
      <c r="AS1073" s="121"/>
      <c r="AT1073" s="121"/>
      <c r="AU1073" s="121"/>
      <c r="AV1073" s="122"/>
      <c r="AX1073" s="121"/>
      <c r="AY1073" s="121" t="s">
        <v>12543</v>
      </c>
      <c r="AZ1073" s="256">
        <f t="shared" si="261"/>
        <v>41995</v>
      </c>
      <c r="BA1073" s="120">
        <v>41995</v>
      </c>
      <c r="BB1073" s="121"/>
      <c r="BC1073" s="522">
        <f t="shared" si="260"/>
        <v>10500000</v>
      </c>
      <c r="BD1073" s="121"/>
      <c r="BE1073" s="516">
        <v>10500000</v>
      </c>
      <c r="BF1073" s="122">
        <v>42009</v>
      </c>
      <c r="BG1073" s="141" t="s">
        <v>116</v>
      </c>
      <c r="BH1073" s="121" t="s">
        <v>12544</v>
      </c>
      <c r="BI1073" s="122">
        <v>42010</v>
      </c>
      <c r="BJ1073" s="190">
        <v>42024</v>
      </c>
      <c r="BK1073" s="526" t="s">
        <v>167</v>
      </c>
      <c r="BL1073" s="534">
        <f>F1073</f>
        <v>10500000</v>
      </c>
      <c r="BQ1073" t="str">
        <f t="shared" si="249"/>
        <v>Protelindo</v>
      </c>
      <c r="BR1073" t="str">
        <f t="shared" si="250"/>
        <v>HK-14-2272</v>
      </c>
      <c r="BS1073" s="91">
        <f t="shared" si="251"/>
        <v>2014</v>
      </c>
      <c r="BT1073">
        <f t="shared" si="259"/>
        <v>41995</v>
      </c>
      <c r="BU1073" s="91">
        <f t="shared" si="256"/>
        <v>41995</v>
      </c>
      <c r="BW1073" t="str">
        <f t="shared" si="252"/>
        <v>Site : 3G MELAYU - SUL-SSL-0029-X-B</v>
      </c>
      <c r="BX1073" t="str">
        <f t="shared" si="253"/>
        <v>Tipe Tower : SST MT 20M 4L ANG</v>
      </c>
      <c r="BY1073">
        <f t="shared" si="254"/>
        <v>4500063248</v>
      </c>
      <c r="BZ1073" s="92" t="str">
        <f t="shared" si="254"/>
        <v>RT-TOWER AND BUILDING ANALYSIS COLO APP REV. 0</v>
      </c>
      <c r="CD1073" s="531"/>
    </row>
    <row r="1074" spans="2:83" ht="15" customHeight="1" x14ac:dyDescent="0.25">
      <c r="B1074" s="103">
        <f t="shared" si="258"/>
        <v>925</v>
      </c>
      <c r="C1074" s="126" t="s">
        <v>12545</v>
      </c>
      <c r="D1074" s="126">
        <v>4500063162</v>
      </c>
      <c r="E1074" s="121" t="s">
        <v>12546</v>
      </c>
      <c r="F1074" s="522">
        <v>3250000</v>
      </c>
      <c r="G1074" s="127">
        <v>12</v>
      </c>
      <c r="H1074" s="103">
        <v>2014</v>
      </c>
      <c r="I1074" s="128">
        <v>41982</v>
      </c>
      <c r="J1074" s="128"/>
      <c r="K1074" s="127" t="s">
        <v>94</v>
      </c>
      <c r="L1074" s="126" t="s">
        <v>94</v>
      </c>
      <c r="M1074" s="141" t="s">
        <v>96</v>
      </c>
      <c r="N1074" s="126" t="s">
        <v>98</v>
      </c>
      <c r="O1074" s="127" t="s">
        <v>98</v>
      </c>
      <c r="P1074" s="127" t="s">
        <v>98</v>
      </c>
      <c r="Q1074" s="345">
        <v>0</v>
      </c>
      <c r="R1074" s="103"/>
      <c r="S1074" s="127"/>
      <c r="T1074" s="127"/>
      <c r="U1074" s="120">
        <v>41976</v>
      </c>
      <c r="V1074" s="523">
        <f t="shared" si="257"/>
        <v>-6</v>
      </c>
      <c r="W1074" s="127"/>
      <c r="X1074" s="141" t="s">
        <v>12547</v>
      </c>
      <c r="Y1074" s="424" t="s">
        <v>12548</v>
      </c>
      <c r="Z1074" s="126" t="s">
        <v>12546</v>
      </c>
      <c r="AA1074" s="103"/>
      <c r="AB1074" s="126" t="s">
        <v>12549</v>
      </c>
      <c r="AC1074" s="103"/>
      <c r="AD1074" s="103"/>
      <c r="AE1074" s="103"/>
      <c r="AF1074" s="121"/>
      <c r="AG1074" s="126"/>
      <c r="AH1074" s="524"/>
      <c r="AI1074" s="524"/>
      <c r="AJ1074" s="121"/>
      <c r="AK1074" s="121"/>
      <c r="AL1074" s="121"/>
      <c r="AM1074" s="120"/>
      <c r="AN1074" s="120"/>
      <c r="AO1074" s="120"/>
      <c r="AP1074" s="121"/>
      <c r="AQ1074" s="525"/>
      <c r="AR1074" s="525"/>
      <c r="AS1074" s="121"/>
      <c r="AT1074" s="121"/>
      <c r="AU1074" s="121"/>
      <c r="AV1074" s="122"/>
      <c r="AX1074" s="121"/>
      <c r="AY1074" s="121" t="s">
        <v>12550</v>
      </c>
      <c r="AZ1074" s="256">
        <f t="shared" si="261"/>
        <v>41992</v>
      </c>
      <c r="BA1074" s="120">
        <v>41992</v>
      </c>
      <c r="BB1074" s="121"/>
      <c r="BC1074" s="522">
        <f t="shared" si="260"/>
        <v>3250000</v>
      </c>
      <c r="BD1074" s="121"/>
      <c r="BE1074" s="516">
        <v>3250000</v>
      </c>
      <c r="BF1074" s="122">
        <v>42009</v>
      </c>
      <c r="BG1074" s="141" t="s">
        <v>116</v>
      </c>
      <c r="BH1074" s="121" t="s">
        <v>12551</v>
      </c>
      <c r="BI1074" s="122">
        <v>42010</v>
      </c>
      <c r="BJ1074" s="190">
        <v>42019</v>
      </c>
      <c r="BK1074" s="526" t="s">
        <v>167</v>
      </c>
      <c r="BL1074" s="516">
        <v>3250000</v>
      </c>
      <c r="BQ1074" t="str">
        <f t="shared" si="249"/>
        <v>Protelindo</v>
      </c>
      <c r="BR1074" t="str">
        <f t="shared" si="250"/>
        <v>HK-14-2273</v>
      </c>
      <c r="BS1074" s="91">
        <f t="shared" si="251"/>
        <v>2014</v>
      </c>
      <c r="BT1074">
        <f t="shared" si="259"/>
        <v>41992</v>
      </c>
      <c r="BU1074" s="91">
        <f t="shared" si="256"/>
        <v>41992</v>
      </c>
      <c r="BW1074" t="str">
        <f t="shared" si="252"/>
        <v>Site : Mesjid Al Kautsar (Pattimura) - Kabil - KRI-RII-0043-H-P</v>
      </c>
      <c r="BX1074" t="str">
        <f t="shared" si="253"/>
        <v>Tipe Tower : 3-T-MD-03-70</v>
      </c>
      <c r="BY1074">
        <f t="shared" si="254"/>
        <v>4500063162</v>
      </c>
      <c r="BZ1074" s="92" t="str">
        <f t="shared" si="254"/>
        <v>GF-Tower and Foundation Analysis Colo Aps Rev 7</v>
      </c>
      <c r="CD1074" s="531"/>
    </row>
    <row r="1075" spans="2:83" ht="15" customHeight="1" x14ac:dyDescent="0.25">
      <c r="B1075" s="103">
        <f t="shared" si="258"/>
        <v>926</v>
      </c>
      <c r="C1075" s="126" t="s">
        <v>12552</v>
      </c>
      <c r="D1075" s="126">
        <v>4500063163</v>
      </c>
      <c r="E1075" s="121" t="s">
        <v>1941</v>
      </c>
      <c r="F1075" s="522">
        <v>6000000</v>
      </c>
      <c r="G1075" s="127">
        <v>12</v>
      </c>
      <c r="H1075" s="103">
        <v>2014</v>
      </c>
      <c r="I1075" s="128">
        <v>41982</v>
      </c>
      <c r="J1075" s="128"/>
      <c r="K1075" s="127" t="s">
        <v>94</v>
      </c>
      <c r="L1075" s="126" t="s">
        <v>94</v>
      </c>
      <c r="M1075" s="141" t="s">
        <v>96</v>
      </c>
      <c r="N1075" s="126" t="s">
        <v>98</v>
      </c>
      <c r="O1075" s="127" t="s">
        <v>98</v>
      </c>
      <c r="P1075" s="127" t="s">
        <v>98</v>
      </c>
      <c r="Q1075" s="345">
        <v>0</v>
      </c>
      <c r="R1075" s="103"/>
      <c r="S1075" s="127"/>
      <c r="T1075" s="127"/>
      <c r="U1075" s="120">
        <v>41976</v>
      </c>
      <c r="V1075" s="523">
        <f t="shared" si="257"/>
        <v>-6</v>
      </c>
      <c r="W1075" s="127"/>
      <c r="X1075" s="141" t="s">
        <v>2628</v>
      </c>
      <c r="Y1075" s="424" t="s">
        <v>2629</v>
      </c>
      <c r="Z1075" s="126" t="s">
        <v>1941</v>
      </c>
      <c r="AA1075" s="103"/>
      <c r="AB1075" s="126" t="s">
        <v>1944</v>
      </c>
      <c r="AC1075" s="103"/>
      <c r="AD1075" s="103"/>
      <c r="AE1075" s="103"/>
      <c r="AF1075" s="121"/>
      <c r="AG1075" s="126"/>
      <c r="AH1075" s="524"/>
      <c r="AI1075" s="524"/>
      <c r="AJ1075" s="121"/>
      <c r="AK1075" s="121"/>
      <c r="AL1075" s="121"/>
      <c r="AM1075" s="120"/>
      <c r="AN1075" s="120"/>
      <c r="AO1075" s="120"/>
      <c r="AP1075" s="121"/>
      <c r="AQ1075" s="525"/>
      <c r="AR1075" s="525"/>
      <c r="AS1075" s="121"/>
      <c r="AT1075" s="121"/>
      <c r="AU1075" s="121"/>
      <c r="AV1075" s="122"/>
      <c r="AX1075" s="121"/>
      <c r="AY1075" s="121" t="s">
        <v>12526</v>
      </c>
      <c r="AZ1075" s="256">
        <f t="shared" si="261"/>
        <v>41992</v>
      </c>
      <c r="BA1075" s="120">
        <v>41992</v>
      </c>
      <c r="BB1075" s="121"/>
      <c r="BC1075" s="522">
        <f t="shared" si="260"/>
        <v>6000000</v>
      </c>
      <c r="BD1075" s="121"/>
      <c r="BE1075" s="516">
        <v>6000000</v>
      </c>
      <c r="BF1075" s="122">
        <v>42009</v>
      </c>
      <c r="BG1075" s="141" t="s">
        <v>116</v>
      </c>
      <c r="BH1075" s="121" t="s">
        <v>12553</v>
      </c>
      <c r="BI1075" s="122">
        <v>42010</v>
      </c>
      <c r="BJ1075" s="190">
        <v>42024</v>
      </c>
      <c r="BK1075" s="526" t="s">
        <v>167</v>
      </c>
      <c r="BL1075" s="534">
        <f t="shared" ref="BL1075:BL1086" si="262">F1075</f>
        <v>6000000</v>
      </c>
      <c r="BQ1075" t="str">
        <f t="shared" si="249"/>
        <v>Protelindo</v>
      </c>
      <c r="BR1075" t="str">
        <f t="shared" si="250"/>
        <v>HK-14-2274</v>
      </c>
      <c r="BS1075" s="91">
        <f t="shared" si="251"/>
        <v>2014</v>
      </c>
      <c r="BT1075">
        <f t="shared" si="259"/>
        <v>41992</v>
      </c>
      <c r="BU1075" s="91">
        <f t="shared" si="256"/>
        <v>41992</v>
      </c>
      <c r="BW1075" t="str">
        <f t="shared" si="252"/>
        <v>Site : Bhineka Jati Jaya - BAL-BAL-0064-H-B</v>
      </c>
      <c r="BX1075" t="str">
        <f t="shared" si="253"/>
        <v>Tipe Tower : POLE 12M</v>
      </c>
      <c r="BY1075">
        <f t="shared" si="254"/>
        <v>4500063163</v>
      </c>
      <c r="BZ1075" s="92" t="str">
        <f t="shared" si="254"/>
        <v>RT-Pole and Building Analysis Colo App Rev 2</v>
      </c>
      <c r="CD1075" s="531"/>
    </row>
    <row r="1076" spans="2:83" ht="15" customHeight="1" x14ac:dyDescent="0.25">
      <c r="B1076" s="103">
        <f t="shared" si="258"/>
        <v>927</v>
      </c>
      <c r="C1076" s="126" t="s">
        <v>12554</v>
      </c>
      <c r="D1076" s="126">
        <v>4500063250</v>
      </c>
      <c r="E1076" s="121" t="s">
        <v>12555</v>
      </c>
      <c r="F1076" s="522">
        <v>6000000</v>
      </c>
      <c r="G1076" s="127">
        <v>12</v>
      </c>
      <c r="H1076" s="103">
        <v>2014</v>
      </c>
      <c r="I1076" s="128">
        <v>41983</v>
      </c>
      <c r="J1076" s="128"/>
      <c r="K1076" s="127" t="s">
        <v>94</v>
      </c>
      <c r="L1076" s="126" t="s">
        <v>94</v>
      </c>
      <c r="M1076" s="141" t="s">
        <v>96</v>
      </c>
      <c r="N1076" s="126" t="s">
        <v>98</v>
      </c>
      <c r="O1076" s="127" t="s">
        <v>98</v>
      </c>
      <c r="P1076" s="127" t="s">
        <v>98</v>
      </c>
      <c r="Q1076" s="345">
        <v>0</v>
      </c>
      <c r="R1076" s="103"/>
      <c r="S1076" s="127"/>
      <c r="T1076" s="127"/>
      <c r="U1076" s="120">
        <v>41977</v>
      </c>
      <c r="V1076" s="523">
        <f t="shared" si="257"/>
        <v>-6</v>
      </c>
      <c r="W1076" s="127"/>
      <c r="X1076" s="141" t="s">
        <v>854</v>
      </c>
      <c r="Y1076" s="424" t="s">
        <v>855</v>
      </c>
      <c r="Z1076" s="126" t="s">
        <v>12555</v>
      </c>
      <c r="AA1076" s="103"/>
      <c r="AB1076" s="126" t="s">
        <v>1944</v>
      </c>
      <c r="AC1076" s="103"/>
      <c r="AD1076" s="103"/>
      <c r="AE1076" s="103"/>
      <c r="AF1076" s="121"/>
      <c r="AG1076" s="126"/>
      <c r="AH1076" s="524"/>
      <c r="AI1076" s="524"/>
      <c r="AJ1076" s="121"/>
      <c r="AK1076" s="121"/>
      <c r="AL1076" s="121"/>
      <c r="AM1076" s="120"/>
      <c r="AN1076" s="120"/>
      <c r="AO1076" s="120"/>
      <c r="AP1076" s="121"/>
      <c r="AQ1076" s="525"/>
      <c r="AR1076" s="525"/>
      <c r="AS1076" s="121"/>
      <c r="AT1076" s="121"/>
      <c r="AU1076" s="121"/>
      <c r="AV1076" s="122"/>
      <c r="AX1076" s="121"/>
      <c r="AY1076" s="121" t="s">
        <v>12543</v>
      </c>
      <c r="AZ1076" s="256">
        <f t="shared" si="261"/>
        <v>41995</v>
      </c>
      <c r="BA1076" s="120">
        <v>41995</v>
      </c>
      <c r="BB1076" s="121"/>
      <c r="BC1076" s="522">
        <f t="shared" si="260"/>
        <v>6000000</v>
      </c>
      <c r="BD1076" s="121"/>
      <c r="BE1076" s="516">
        <v>6000000</v>
      </c>
      <c r="BF1076" s="122">
        <v>42009</v>
      </c>
      <c r="BG1076" s="141" t="s">
        <v>116</v>
      </c>
      <c r="BH1076" s="121" t="s">
        <v>12556</v>
      </c>
      <c r="BI1076" s="122">
        <v>42010</v>
      </c>
      <c r="BJ1076" s="190">
        <v>42024</v>
      </c>
      <c r="BK1076" s="526" t="s">
        <v>167</v>
      </c>
      <c r="BL1076" s="534">
        <f t="shared" si="262"/>
        <v>6000000</v>
      </c>
      <c r="BQ1076" t="str">
        <f t="shared" si="249"/>
        <v>Protelindo</v>
      </c>
      <c r="BR1076" t="str">
        <f t="shared" si="250"/>
        <v>HK-14-2275</v>
      </c>
      <c r="BS1076" s="91">
        <f t="shared" si="251"/>
        <v>2014</v>
      </c>
      <c r="BT1076">
        <f t="shared" si="259"/>
        <v>41995</v>
      </c>
      <c r="BU1076" s="91">
        <f t="shared" si="256"/>
        <v>41995</v>
      </c>
      <c r="BW1076" t="str">
        <f t="shared" si="252"/>
        <v>Site : 3G_Kota Lama Barat - SUL-SES-0026-X-B</v>
      </c>
      <c r="BX1076" t="str">
        <f t="shared" si="253"/>
        <v>Tipe Tower : POLE 12M</v>
      </c>
      <c r="BY1076">
        <f t="shared" si="254"/>
        <v>4500063250</v>
      </c>
      <c r="BZ1076" s="92" t="str">
        <f t="shared" si="254"/>
        <v>RT - POLE AND BUILDING ANALYSIS COLO APP REV. 0</v>
      </c>
      <c r="CD1076" s="531"/>
    </row>
    <row r="1077" spans="2:83" ht="15" customHeight="1" x14ac:dyDescent="0.25">
      <c r="B1077" s="103">
        <f t="shared" si="258"/>
        <v>928</v>
      </c>
      <c r="C1077" s="126" t="s">
        <v>12557</v>
      </c>
      <c r="D1077" s="126">
        <v>4500063169</v>
      </c>
      <c r="E1077" s="121" t="s">
        <v>12558</v>
      </c>
      <c r="F1077" s="522">
        <v>6000000</v>
      </c>
      <c r="G1077" s="127">
        <v>12</v>
      </c>
      <c r="H1077" s="103">
        <v>2014</v>
      </c>
      <c r="I1077" s="128">
        <v>41982</v>
      </c>
      <c r="J1077" s="128"/>
      <c r="K1077" s="127" t="s">
        <v>94</v>
      </c>
      <c r="L1077" s="126" t="s">
        <v>94</v>
      </c>
      <c r="M1077" s="141" t="s">
        <v>96</v>
      </c>
      <c r="N1077" s="126" t="s">
        <v>98</v>
      </c>
      <c r="O1077" s="127" t="s">
        <v>98</v>
      </c>
      <c r="P1077" s="127" t="s">
        <v>98</v>
      </c>
      <c r="Q1077" s="345">
        <v>0</v>
      </c>
      <c r="R1077" s="103"/>
      <c r="S1077" s="127"/>
      <c r="T1077" s="127"/>
      <c r="U1077" s="120">
        <v>41964</v>
      </c>
      <c r="V1077" s="523">
        <f t="shared" si="257"/>
        <v>-18</v>
      </c>
      <c r="W1077" s="127"/>
      <c r="X1077" s="141" t="s">
        <v>12559</v>
      </c>
      <c r="Y1077" s="424" t="s">
        <v>12560</v>
      </c>
      <c r="Z1077" s="126" t="s">
        <v>12558</v>
      </c>
      <c r="AA1077" s="103"/>
      <c r="AB1077" s="126" t="s">
        <v>9505</v>
      </c>
      <c r="AC1077" s="103"/>
      <c r="AD1077" s="103"/>
      <c r="AE1077" s="103"/>
      <c r="AF1077" s="121"/>
      <c r="AG1077" s="126"/>
      <c r="AH1077" s="524"/>
      <c r="AI1077" s="524"/>
      <c r="AJ1077" s="121"/>
      <c r="AK1077" s="121"/>
      <c r="AL1077" s="121"/>
      <c r="AM1077" s="120"/>
      <c r="AN1077" s="120"/>
      <c r="AO1077" s="120"/>
      <c r="AP1077" s="121"/>
      <c r="AQ1077" s="525"/>
      <c r="AR1077" s="525"/>
      <c r="AS1077" s="121"/>
      <c r="AT1077" s="121"/>
      <c r="AU1077" s="121"/>
      <c r="AV1077" s="122"/>
      <c r="AX1077" s="121"/>
      <c r="AY1077" s="121" t="s">
        <v>12561</v>
      </c>
      <c r="AZ1077" s="256">
        <f t="shared" si="261"/>
        <v>41992</v>
      </c>
      <c r="BA1077" s="120">
        <v>41992</v>
      </c>
      <c r="BB1077" s="121"/>
      <c r="BC1077" s="522">
        <f t="shared" si="260"/>
        <v>6000000</v>
      </c>
      <c r="BD1077" s="121"/>
      <c r="BE1077" s="516">
        <v>6000000</v>
      </c>
      <c r="BF1077" s="122">
        <v>42009</v>
      </c>
      <c r="BG1077" s="141" t="s">
        <v>116</v>
      </c>
      <c r="BH1077" s="121" t="s">
        <v>12562</v>
      </c>
      <c r="BI1077" s="122">
        <v>42010</v>
      </c>
      <c r="BJ1077" s="190">
        <v>42019</v>
      </c>
      <c r="BK1077" s="526" t="s">
        <v>167</v>
      </c>
      <c r="BL1077" s="534">
        <f t="shared" si="262"/>
        <v>6000000</v>
      </c>
      <c r="BQ1077" t="str">
        <f t="shared" si="249"/>
        <v>Protelindo</v>
      </c>
      <c r="BR1077" t="str">
        <f t="shared" si="250"/>
        <v>HK-14-2276</v>
      </c>
      <c r="BS1077" s="91">
        <f t="shared" si="251"/>
        <v>2014</v>
      </c>
      <c r="BT1077">
        <f t="shared" si="259"/>
        <v>41992</v>
      </c>
      <c r="BU1077" s="91">
        <f t="shared" si="256"/>
        <v>41992</v>
      </c>
      <c r="BW1077" t="str">
        <f t="shared" si="252"/>
        <v>Site : GD.KARTINI A.YANI - KAL-WKL-0080-T-B</v>
      </c>
      <c r="BX1077" t="str">
        <f t="shared" si="253"/>
        <v>Tipe Tower : NEW POLE 12M</v>
      </c>
      <c r="BY1077">
        <f t="shared" si="254"/>
        <v>4500063169</v>
      </c>
      <c r="BZ1077" s="92" t="str">
        <f t="shared" si="254"/>
        <v>RT-pole and building analysis colo app rev. 0</v>
      </c>
      <c r="CD1077" s="531"/>
    </row>
    <row r="1078" spans="2:83" ht="15" customHeight="1" x14ac:dyDescent="0.25">
      <c r="B1078" s="103">
        <f t="shared" si="258"/>
        <v>929</v>
      </c>
      <c r="C1078" s="126" t="s">
        <v>12563</v>
      </c>
      <c r="D1078" s="126" t="s">
        <v>12564</v>
      </c>
      <c r="E1078" s="121" t="s">
        <v>12565</v>
      </c>
      <c r="F1078" s="522">
        <v>2000000</v>
      </c>
      <c r="G1078" s="127" t="s">
        <v>8312</v>
      </c>
      <c r="H1078" s="103">
        <v>2014</v>
      </c>
      <c r="I1078" s="128">
        <v>41944</v>
      </c>
      <c r="J1078" s="128"/>
      <c r="K1078" s="127" t="s">
        <v>601</v>
      </c>
      <c r="L1078" s="126" t="s">
        <v>601</v>
      </c>
      <c r="M1078" s="141" t="s">
        <v>818</v>
      </c>
      <c r="N1078" s="126" t="s">
        <v>98</v>
      </c>
      <c r="O1078" s="127" t="s">
        <v>98</v>
      </c>
      <c r="P1078" s="127" t="s">
        <v>98</v>
      </c>
      <c r="Q1078" s="345">
        <v>0</v>
      </c>
      <c r="R1078" s="103"/>
      <c r="S1078" s="127"/>
      <c r="T1078" s="127"/>
      <c r="U1078" s="120">
        <v>41981</v>
      </c>
      <c r="V1078" s="523">
        <f t="shared" si="257"/>
        <v>37</v>
      </c>
      <c r="W1078" s="127"/>
      <c r="X1078" s="141"/>
      <c r="Y1078" s="424" t="s">
        <v>12566</v>
      </c>
      <c r="Z1078" s="126" t="s">
        <v>10193</v>
      </c>
      <c r="AA1078" s="103"/>
      <c r="AB1078" s="126" t="s">
        <v>12567</v>
      </c>
      <c r="AC1078" s="103"/>
      <c r="AD1078" s="103"/>
      <c r="AE1078" s="103"/>
      <c r="AF1078" s="121" t="s">
        <v>4930</v>
      </c>
      <c r="AG1078" s="126"/>
      <c r="AH1078" s="524"/>
      <c r="AI1078" s="524"/>
      <c r="AJ1078" s="121"/>
      <c r="AK1078" s="121"/>
      <c r="AL1078" s="121"/>
      <c r="AM1078" s="120"/>
      <c r="AN1078" s="120"/>
      <c r="AO1078" s="120"/>
      <c r="AP1078" s="121"/>
      <c r="AQ1078" s="525"/>
      <c r="AR1078" s="525"/>
      <c r="AS1078" s="121"/>
      <c r="AT1078" s="121"/>
      <c r="AU1078" s="121"/>
      <c r="AV1078" s="122"/>
      <c r="AX1078" s="121"/>
      <c r="AY1078" s="121">
        <v>0</v>
      </c>
      <c r="AZ1078" s="122">
        <f t="shared" si="261"/>
        <v>42062</v>
      </c>
      <c r="BA1078" s="120">
        <v>42062</v>
      </c>
      <c r="BB1078" s="121"/>
      <c r="BC1078" s="522">
        <f t="shared" si="260"/>
        <v>2000000</v>
      </c>
      <c r="BD1078" s="516">
        <v>0</v>
      </c>
      <c r="BE1078" s="516">
        <f>+BC1078</f>
        <v>2000000</v>
      </c>
      <c r="BF1078" s="122">
        <v>42066</v>
      </c>
      <c r="BG1078" s="141" t="s">
        <v>116</v>
      </c>
      <c r="BH1078" s="121" t="s">
        <v>12568</v>
      </c>
      <c r="BI1078" s="122">
        <v>42068</v>
      </c>
      <c r="BJ1078" s="190">
        <v>42082</v>
      </c>
      <c r="BK1078" s="526" t="s">
        <v>167</v>
      </c>
      <c r="BL1078" s="534">
        <f t="shared" si="262"/>
        <v>2000000</v>
      </c>
      <c r="BQ1078" t="str">
        <f t="shared" si="249"/>
        <v>TBG - Project</v>
      </c>
      <c r="BR1078" t="str">
        <f t="shared" si="250"/>
        <v>HK-14-2277</v>
      </c>
      <c r="BS1078" s="91">
        <f t="shared" si="251"/>
        <v>2014</v>
      </c>
      <c r="BT1078">
        <f t="shared" si="259"/>
        <v>42062</v>
      </c>
      <c r="BU1078" s="91">
        <f t="shared" si="256"/>
        <v>42062</v>
      </c>
      <c r="BW1078" t="str">
        <f t="shared" si="252"/>
        <v xml:space="preserve">Site : Plan Macro Cluster (WBB Pontianak) - </v>
      </c>
      <c r="BX1078" t="str">
        <f t="shared" si="253"/>
        <v>Tipe Tower : SST 36M MINARET</v>
      </c>
      <c r="BY1078" t="str">
        <f t="shared" si="254"/>
        <v>PO/SKP/14/013367</v>
      </c>
      <c r="BZ1078" s="92" t="str">
        <f t="shared" si="254"/>
        <v xml:space="preserve">Analisa dan Design pondasi Greenfield </v>
      </c>
      <c r="CD1078" s="531"/>
    </row>
    <row r="1079" spans="2:83" ht="15" customHeight="1" x14ac:dyDescent="0.25">
      <c r="B1079" s="103">
        <f t="shared" si="258"/>
        <v>930</v>
      </c>
      <c r="C1079" s="126" t="s">
        <v>12569</v>
      </c>
      <c r="D1079" s="126" t="s">
        <v>12570</v>
      </c>
      <c r="E1079" s="121" t="s">
        <v>606</v>
      </c>
      <c r="F1079" s="522">
        <v>2000000</v>
      </c>
      <c r="G1079" s="127">
        <v>12</v>
      </c>
      <c r="H1079" s="103">
        <v>2014</v>
      </c>
      <c r="I1079" s="128">
        <v>41984</v>
      </c>
      <c r="J1079" s="128"/>
      <c r="K1079" s="127" t="s">
        <v>601</v>
      </c>
      <c r="L1079" s="126" t="s">
        <v>601</v>
      </c>
      <c r="M1079" s="141" t="s">
        <v>12571</v>
      </c>
      <c r="N1079" s="126" t="s">
        <v>98</v>
      </c>
      <c r="O1079" s="127" t="s">
        <v>98</v>
      </c>
      <c r="P1079" s="127" t="s">
        <v>98</v>
      </c>
      <c r="Q1079" s="345">
        <v>0</v>
      </c>
      <c r="R1079" s="103"/>
      <c r="S1079" s="127"/>
      <c r="T1079" s="127"/>
      <c r="U1079" s="120">
        <v>41970</v>
      </c>
      <c r="V1079" s="523">
        <f t="shared" si="257"/>
        <v>-14</v>
      </c>
      <c r="W1079" s="127"/>
      <c r="X1079" s="141">
        <v>130638110</v>
      </c>
      <c r="Y1079" s="424" t="s">
        <v>12572</v>
      </c>
      <c r="Z1079" s="126" t="s">
        <v>606</v>
      </c>
      <c r="AA1079" s="103"/>
      <c r="AB1079" s="126" t="s">
        <v>12573</v>
      </c>
      <c r="AC1079" s="103"/>
      <c r="AD1079" s="103"/>
      <c r="AE1079" s="103"/>
      <c r="AF1079" s="121" t="s">
        <v>12574</v>
      </c>
      <c r="AG1079" s="126" t="s">
        <v>12575</v>
      </c>
      <c r="AH1079" s="524"/>
      <c r="AI1079" s="524"/>
      <c r="AJ1079" s="121"/>
      <c r="AK1079" s="121"/>
      <c r="AL1079" s="121"/>
      <c r="AM1079" s="120"/>
      <c r="AN1079" s="120"/>
      <c r="AO1079" s="120"/>
      <c r="AP1079" s="121"/>
      <c r="AQ1079" s="525"/>
      <c r="AR1079" s="525"/>
      <c r="AS1079" s="121"/>
      <c r="AT1079" s="121"/>
      <c r="AU1079" s="121"/>
      <c r="AV1079" s="122"/>
      <c r="AX1079" s="121"/>
      <c r="AY1079" s="121">
        <v>0</v>
      </c>
      <c r="AZ1079" s="122">
        <f t="shared" si="261"/>
        <v>41991</v>
      </c>
      <c r="BA1079" s="120">
        <v>41991</v>
      </c>
      <c r="BB1079" s="121"/>
      <c r="BC1079" s="522">
        <f t="shared" si="260"/>
        <v>2000000</v>
      </c>
      <c r="BD1079" s="121"/>
      <c r="BE1079" s="516">
        <v>2000000</v>
      </c>
      <c r="BF1079" s="122">
        <v>42009</v>
      </c>
      <c r="BG1079" s="141" t="s">
        <v>116</v>
      </c>
      <c r="BH1079" s="121" t="s">
        <v>12576</v>
      </c>
      <c r="BI1079" s="122">
        <v>42011</v>
      </c>
      <c r="BJ1079" s="190">
        <v>42026</v>
      </c>
      <c r="BK1079" s="526" t="s">
        <v>167</v>
      </c>
      <c r="BL1079" s="534">
        <f t="shared" si="262"/>
        <v>2000000</v>
      </c>
      <c r="BQ1079" t="str">
        <f t="shared" si="249"/>
        <v>TBG - Project</v>
      </c>
      <c r="BR1079" t="str">
        <f t="shared" si="250"/>
        <v>HK-14-2278</v>
      </c>
      <c r="BS1079" s="91">
        <f t="shared" si="251"/>
        <v>2014</v>
      </c>
      <c r="BT1079">
        <f t="shared" si="259"/>
        <v>41991</v>
      </c>
      <c r="BU1079" s="91">
        <f t="shared" si="256"/>
        <v>41991</v>
      </c>
      <c r="BW1079" t="str">
        <f t="shared" si="252"/>
        <v>Site : TAMAN SARI KOPASSUS - 130638110</v>
      </c>
      <c r="BX1079" t="str">
        <f t="shared" si="253"/>
        <v>Tipe Tower : GREENFIELD - SST 42 m MLTBI</v>
      </c>
      <c r="BY1079" t="str">
        <f t="shared" si="254"/>
        <v xml:space="preserve">PO/TB/14/N017184 </v>
      </c>
      <c r="BZ1079" s="92" t="str">
        <f t="shared" si="254"/>
        <v>Analisa dan Desain Pondasi New Site Greenfield</v>
      </c>
      <c r="CD1079" s="531"/>
    </row>
    <row r="1080" spans="2:83" ht="15" customHeight="1" x14ac:dyDescent="0.25">
      <c r="B1080" s="103">
        <f t="shared" si="258"/>
        <v>931</v>
      </c>
      <c r="C1080" s="126" t="s">
        <v>12577</v>
      </c>
      <c r="D1080" s="126" t="s">
        <v>12578</v>
      </c>
      <c r="E1080" s="121" t="s">
        <v>1570</v>
      </c>
      <c r="F1080" s="522">
        <v>2000000</v>
      </c>
      <c r="G1080" s="127">
        <v>12</v>
      </c>
      <c r="H1080" s="103">
        <v>2014</v>
      </c>
      <c r="I1080" s="128">
        <v>41981</v>
      </c>
      <c r="J1080" s="128"/>
      <c r="K1080" s="127" t="s">
        <v>769</v>
      </c>
      <c r="L1080" s="126" t="s">
        <v>769</v>
      </c>
      <c r="M1080" s="141" t="s">
        <v>602</v>
      </c>
      <c r="N1080" s="126" t="s">
        <v>98</v>
      </c>
      <c r="O1080" s="127" t="s">
        <v>98</v>
      </c>
      <c r="P1080" s="127" t="s">
        <v>98</v>
      </c>
      <c r="Q1080" s="345">
        <v>0</v>
      </c>
      <c r="R1080" s="103"/>
      <c r="S1080" s="127"/>
      <c r="T1080" s="127"/>
      <c r="U1080" s="120">
        <v>41967</v>
      </c>
      <c r="V1080" s="523">
        <f t="shared" si="257"/>
        <v>-14</v>
      </c>
      <c r="W1080" s="127"/>
      <c r="X1080" s="141">
        <v>40847109</v>
      </c>
      <c r="Y1080" s="424" t="s">
        <v>12579</v>
      </c>
      <c r="Z1080" s="126" t="s">
        <v>1570</v>
      </c>
      <c r="AA1080" s="103"/>
      <c r="AB1080" s="126" t="s">
        <v>12580</v>
      </c>
      <c r="AC1080" s="103"/>
      <c r="AD1080" s="103"/>
      <c r="AE1080" s="103"/>
      <c r="AF1080" s="121" t="s">
        <v>12581</v>
      </c>
      <c r="AG1080" s="126" t="s">
        <v>12582</v>
      </c>
      <c r="AH1080" s="524"/>
      <c r="AI1080" s="524"/>
      <c r="AJ1080" s="121"/>
      <c r="AK1080" s="121"/>
      <c r="AL1080" s="121"/>
      <c r="AM1080" s="120"/>
      <c r="AN1080" s="120"/>
      <c r="AO1080" s="120"/>
      <c r="AP1080" s="121"/>
      <c r="AQ1080" s="525"/>
      <c r="AR1080" s="525"/>
      <c r="AS1080" s="121"/>
      <c r="AT1080" s="121"/>
      <c r="AU1080" s="121"/>
      <c r="AV1080" s="122"/>
      <c r="AX1080" s="121" t="s">
        <v>8261</v>
      </c>
      <c r="AY1080" s="121">
        <v>0</v>
      </c>
      <c r="AZ1080" s="122">
        <f t="shared" si="261"/>
        <v>42009</v>
      </c>
      <c r="BA1080" s="120">
        <v>42009</v>
      </c>
      <c r="BB1080" s="121"/>
      <c r="BC1080" s="522">
        <f t="shared" si="260"/>
        <v>2000000</v>
      </c>
      <c r="BD1080" s="121"/>
      <c r="BE1080" s="516">
        <v>2000000</v>
      </c>
      <c r="BF1080" s="122">
        <v>42010</v>
      </c>
      <c r="BG1080" s="141" t="s">
        <v>116</v>
      </c>
      <c r="BH1080" s="121" t="s">
        <v>12583</v>
      </c>
      <c r="BI1080" s="122">
        <v>42012</v>
      </c>
      <c r="BJ1080" s="190">
        <v>42026</v>
      </c>
      <c r="BK1080" s="526" t="s">
        <v>167</v>
      </c>
      <c r="BL1080" s="534">
        <f t="shared" si="262"/>
        <v>2000000</v>
      </c>
      <c r="BQ1080" t="str">
        <f t="shared" si="249"/>
        <v>TBG - Asset</v>
      </c>
      <c r="BR1080" t="str">
        <f t="shared" si="250"/>
        <v>HK-14-2279</v>
      </c>
      <c r="BS1080" s="91">
        <f t="shared" si="251"/>
        <v>2014</v>
      </c>
      <c r="BT1080">
        <f t="shared" si="259"/>
        <v>42009</v>
      </c>
      <c r="BU1080" s="91">
        <f t="shared" si="256"/>
        <v>42009</v>
      </c>
      <c r="BW1080" t="str">
        <f t="shared" si="252"/>
        <v>Site : PKB WBBC 60 - 40847109</v>
      </c>
      <c r="BX1080" t="str">
        <f t="shared" si="253"/>
        <v xml:space="preserve">Tipe Tower : MONOPOLE 26 M </v>
      </c>
      <c r="BY1080" t="str">
        <f t="shared" si="254"/>
        <v>PO/TB/14/N017000</v>
      </c>
      <c r="BZ1080" s="92" t="str">
        <f t="shared" si="254"/>
        <v>ANALISA KEKUATAN TOWER &amp; PONDASI</v>
      </c>
      <c r="CD1080" s="531"/>
    </row>
    <row r="1081" spans="2:83" ht="15" customHeight="1" x14ac:dyDescent="0.25">
      <c r="B1081" s="103">
        <f t="shared" si="258"/>
        <v>932</v>
      </c>
      <c r="C1081" s="126" t="s">
        <v>12584</v>
      </c>
      <c r="D1081" s="126" t="s">
        <v>12585</v>
      </c>
      <c r="E1081" s="121" t="s">
        <v>11784</v>
      </c>
      <c r="F1081" s="522">
        <v>2000000</v>
      </c>
      <c r="G1081" s="127">
        <v>12</v>
      </c>
      <c r="H1081" s="103">
        <v>2014</v>
      </c>
      <c r="I1081" s="128">
        <v>41981</v>
      </c>
      <c r="J1081" s="128"/>
      <c r="K1081" s="127" t="s">
        <v>8275</v>
      </c>
      <c r="L1081" s="126" t="s">
        <v>8275</v>
      </c>
      <c r="M1081" s="141" t="s">
        <v>770</v>
      </c>
      <c r="N1081" s="126" t="s">
        <v>98</v>
      </c>
      <c r="O1081" s="127" t="s">
        <v>98</v>
      </c>
      <c r="P1081" s="127" t="s">
        <v>98</v>
      </c>
      <c r="Q1081" s="345">
        <v>0</v>
      </c>
      <c r="R1081" s="103"/>
      <c r="S1081" s="127"/>
      <c r="T1081" s="127"/>
      <c r="U1081" s="120">
        <v>41883</v>
      </c>
      <c r="V1081" s="523">
        <f t="shared" si="257"/>
        <v>-98</v>
      </c>
      <c r="W1081" s="127"/>
      <c r="X1081" s="141">
        <v>121067104</v>
      </c>
      <c r="Y1081" s="424" t="s">
        <v>12586</v>
      </c>
      <c r="Z1081" s="126" t="s">
        <v>11784</v>
      </c>
      <c r="AA1081" s="103"/>
      <c r="AB1081" s="126" t="s">
        <v>2141</v>
      </c>
      <c r="AC1081" s="103"/>
      <c r="AD1081" s="103"/>
      <c r="AE1081" s="103"/>
      <c r="AF1081" s="121" t="s">
        <v>384</v>
      </c>
      <c r="AG1081" s="126" t="s">
        <v>12587</v>
      </c>
      <c r="AH1081" s="524"/>
      <c r="AI1081" s="524"/>
      <c r="AJ1081" s="121"/>
      <c r="AK1081" s="121"/>
      <c r="AL1081" s="121"/>
      <c r="AM1081" s="120"/>
      <c r="AN1081" s="120"/>
      <c r="AO1081" s="120"/>
      <c r="AP1081" s="121"/>
      <c r="AQ1081" s="525"/>
      <c r="AR1081" s="525"/>
      <c r="AS1081" s="121"/>
      <c r="AT1081" s="121"/>
      <c r="AU1081" s="121"/>
      <c r="AV1081" s="122"/>
      <c r="AX1081" s="121" t="s">
        <v>8261</v>
      </c>
      <c r="AY1081" s="121">
        <v>0</v>
      </c>
      <c r="AZ1081" s="122">
        <f t="shared" si="261"/>
        <v>42079</v>
      </c>
      <c r="BA1081" s="120">
        <v>42079</v>
      </c>
      <c r="BB1081" s="121"/>
      <c r="BC1081" s="522">
        <f t="shared" si="260"/>
        <v>2000000</v>
      </c>
      <c r="BD1081" s="516">
        <v>0</v>
      </c>
      <c r="BE1081" s="516">
        <f>+BC1081</f>
        <v>2000000</v>
      </c>
      <c r="BF1081" s="122">
        <v>42080</v>
      </c>
      <c r="BG1081" s="141" t="s">
        <v>116</v>
      </c>
      <c r="BH1081" s="121" t="s">
        <v>12588</v>
      </c>
      <c r="BI1081" s="122">
        <v>42081</v>
      </c>
      <c r="BJ1081" s="190">
        <v>42096</v>
      </c>
      <c r="BK1081" s="526" t="s">
        <v>167</v>
      </c>
      <c r="BL1081" s="534">
        <f t="shared" si="262"/>
        <v>2000000</v>
      </c>
      <c r="BQ1081" t="str">
        <f t="shared" si="249"/>
        <v>TBG - SMI</v>
      </c>
      <c r="BR1081" t="str">
        <f t="shared" si="250"/>
        <v>HK-14-2280</v>
      </c>
      <c r="BS1081" s="91">
        <f t="shared" si="251"/>
        <v>2014</v>
      </c>
      <c r="BT1081">
        <f t="shared" si="259"/>
        <v>42079</v>
      </c>
      <c r="BU1081" s="91">
        <f t="shared" si="256"/>
        <v>42079</v>
      </c>
      <c r="BW1081" t="str">
        <f t="shared" si="252"/>
        <v>Site : RANDUKURUNG - 121067104</v>
      </c>
      <c r="BX1081" t="str">
        <f t="shared" si="253"/>
        <v>Tipe Tower : GB-4L-ISAT-72-120-LT-2007.08-DCK</v>
      </c>
      <c r="BY1081" t="str">
        <f t="shared" si="254"/>
        <v>PO/SMI/14/N002724</v>
      </c>
      <c r="BZ1081" s="92" t="str">
        <f t="shared" si="254"/>
        <v>DESAIN PERKUATAN PONDASI</v>
      </c>
      <c r="CD1081" s="531"/>
    </row>
    <row r="1082" spans="2:83" ht="15" customHeight="1" x14ac:dyDescent="0.25">
      <c r="B1082" s="103">
        <f t="shared" si="258"/>
        <v>933</v>
      </c>
      <c r="C1082" s="126" t="s">
        <v>12589</v>
      </c>
      <c r="D1082" s="126" t="s">
        <v>12590</v>
      </c>
      <c r="E1082" s="121" t="s">
        <v>3226</v>
      </c>
      <c r="F1082" s="522">
        <v>2000000</v>
      </c>
      <c r="G1082" s="127">
        <v>12</v>
      </c>
      <c r="H1082" s="103">
        <v>2014</v>
      </c>
      <c r="I1082" s="128">
        <v>41981</v>
      </c>
      <c r="J1082" s="128"/>
      <c r="K1082" s="127" t="s">
        <v>769</v>
      </c>
      <c r="L1082" s="126" t="s">
        <v>769</v>
      </c>
      <c r="M1082" s="141" t="s">
        <v>818</v>
      </c>
      <c r="N1082" s="126" t="s">
        <v>98</v>
      </c>
      <c r="O1082" s="127" t="s">
        <v>98</v>
      </c>
      <c r="P1082" s="127" t="s">
        <v>98</v>
      </c>
      <c r="Q1082" s="345">
        <v>0</v>
      </c>
      <c r="R1082" s="103"/>
      <c r="S1082" s="127"/>
      <c r="T1082" s="127"/>
      <c r="U1082" s="120">
        <v>41688</v>
      </c>
      <c r="V1082" s="523">
        <f t="shared" si="257"/>
        <v>-293</v>
      </c>
      <c r="W1082" s="127"/>
      <c r="X1082" s="141" t="s">
        <v>3155</v>
      </c>
      <c r="Y1082" s="424" t="s">
        <v>3156</v>
      </c>
      <c r="Z1082" s="126" t="s">
        <v>3226</v>
      </c>
      <c r="AA1082" s="103"/>
      <c r="AB1082" s="126" t="s">
        <v>10733</v>
      </c>
      <c r="AC1082" s="103"/>
      <c r="AD1082" s="103"/>
      <c r="AE1082" s="103"/>
      <c r="AF1082" s="121" t="s">
        <v>9462</v>
      </c>
      <c r="AG1082" s="126" t="s">
        <v>10734</v>
      </c>
      <c r="AH1082" s="524"/>
      <c r="AI1082" s="524"/>
      <c r="AJ1082" s="121"/>
      <c r="AK1082" s="121"/>
      <c r="AL1082" s="121"/>
      <c r="AM1082" s="120"/>
      <c r="AN1082" s="120"/>
      <c r="AO1082" s="120"/>
      <c r="AP1082" s="121"/>
      <c r="AQ1082" s="525"/>
      <c r="AR1082" s="525"/>
      <c r="AS1082" s="121"/>
      <c r="AT1082" s="121"/>
      <c r="AU1082" s="121"/>
      <c r="AV1082" s="122"/>
      <c r="AX1082" s="121" t="s">
        <v>8261</v>
      </c>
      <c r="AY1082" s="121">
        <v>0</v>
      </c>
      <c r="AZ1082" s="122">
        <f t="shared" si="261"/>
        <v>42093</v>
      </c>
      <c r="BA1082" s="120">
        <v>42093</v>
      </c>
      <c r="BB1082" s="121"/>
      <c r="BC1082" s="522">
        <f t="shared" si="260"/>
        <v>2000000</v>
      </c>
      <c r="BD1082" s="516">
        <v>0</v>
      </c>
      <c r="BE1082" s="516">
        <f>+BC1082</f>
        <v>2000000</v>
      </c>
      <c r="BF1082" s="122">
        <v>42096</v>
      </c>
      <c r="BG1082" s="141" t="s">
        <v>116</v>
      </c>
      <c r="BH1082" s="121" t="s">
        <v>12591</v>
      </c>
      <c r="BI1082" s="122">
        <v>42101</v>
      </c>
      <c r="BJ1082" s="190">
        <v>42117</v>
      </c>
      <c r="BK1082" s="526" t="s">
        <v>167</v>
      </c>
      <c r="BL1082" s="534">
        <f t="shared" si="262"/>
        <v>2000000</v>
      </c>
      <c r="BQ1082" t="str">
        <f t="shared" si="249"/>
        <v>TBG - Asset</v>
      </c>
      <c r="BR1082" t="str">
        <f t="shared" si="250"/>
        <v>HK-14-2282</v>
      </c>
      <c r="BS1082" s="91">
        <f t="shared" si="251"/>
        <v>2014</v>
      </c>
      <c r="BT1082">
        <f t="shared" si="259"/>
        <v>42093</v>
      </c>
      <c r="BU1082" s="91">
        <f t="shared" si="256"/>
        <v>42093</v>
      </c>
      <c r="BW1082" t="str">
        <f t="shared" si="252"/>
        <v>Site : MULTIFARMA - T000619</v>
      </c>
      <c r="BX1082" t="str">
        <f t="shared" si="253"/>
        <v>Tipe Tower : TOWER SST 42</v>
      </c>
      <c r="BY1082" t="str">
        <f t="shared" si="254"/>
        <v>PO/SKP/14/N012439</v>
      </c>
      <c r="BZ1082" s="92" t="str">
        <f t="shared" si="254"/>
        <v>DESAIN PERKUATAN TOWER &amp; PONDASI</v>
      </c>
      <c r="CD1082" s="531"/>
    </row>
    <row r="1083" spans="2:83" ht="15" customHeight="1" x14ac:dyDescent="0.25">
      <c r="B1083" s="103">
        <f t="shared" si="258"/>
        <v>934</v>
      </c>
      <c r="C1083" s="126" t="s">
        <v>12592</v>
      </c>
      <c r="D1083" s="126" t="s">
        <v>12593</v>
      </c>
      <c r="E1083" s="126" t="s">
        <v>828</v>
      </c>
      <c r="F1083" s="522">
        <v>2000000</v>
      </c>
      <c r="G1083" s="103">
        <v>12</v>
      </c>
      <c r="H1083" s="103">
        <v>2014</v>
      </c>
      <c r="I1083" s="128">
        <v>41981</v>
      </c>
      <c r="J1083" s="128"/>
      <c r="K1083" s="127" t="s">
        <v>769</v>
      </c>
      <c r="L1083" s="126" t="s">
        <v>769</v>
      </c>
      <c r="M1083" s="141" t="s">
        <v>818</v>
      </c>
      <c r="N1083" s="126" t="s">
        <v>98</v>
      </c>
      <c r="O1083" s="127" t="s">
        <v>98</v>
      </c>
      <c r="P1083" s="127" t="s">
        <v>98</v>
      </c>
      <c r="Q1083" s="345">
        <v>0</v>
      </c>
      <c r="R1083" s="103"/>
      <c r="S1083" s="127"/>
      <c r="T1083" s="127"/>
      <c r="U1083" s="542">
        <v>41978</v>
      </c>
      <c r="V1083" s="523">
        <f t="shared" si="257"/>
        <v>-3</v>
      </c>
      <c r="W1083" s="127"/>
      <c r="X1083" s="141" t="s">
        <v>10654</v>
      </c>
      <c r="Y1083" s="424" t="s">
        <v>10655</v>
      </c>
      <c r="Z1083" s="126" t="s">
        <v>828</v>
      </c>
      <c r="AA1083" s="127"/>
      <c r="AB1083" s="126" t="s">
        <v>12594</v>
      </c>
      <c r="AC1083" s="127"/>
      <c r="AD1083" s="127"/>
      <c r="AE1083" s="127"/>
      <c r="AF1083" s="126" t="s">
        <v>9462</v>
      </c>
      <c r="AG1083" s="126" t="s">
        <v>12595</v>
      </c>
      <c r="AH1083" s="543"/>
      <c r="AI1083" s="543"/>
      <c r="AJ1083" s="126"/>
      <c r="AK1083" s="126"/>
      <c r="AL1083" s="126"/>
      <c r="AM1083" s="126"/>
      <c r="AN1083" s="542"/>
      <c r="AO1083" s="544"/>
      <c r="AP1083" s="126"/>
      <c r="AQ1083" s="525"/>
      <c r="AR1083" s="525"/>
      <c r="AS1083" s="126"/>
      <c r="AT1083" s="126"/>
      <c r="AU1083" s="126"/>
      <c r="AV1083" s="544"/>
      <c r="AX1083" s="126" t="s">
        <v>8261</v>
      </c>
      <c r="AY1083" s="126">
        <v>0</v>
      </c>
      <c r="AZ1083" s="122">
        <f t="shared" si="261"/>
        <v>41991</v>
      </c>
      <c r="BA1083" s="542">
        <v>41991</v>
      </c>
      <c r="BB1083" s="126"/>
      <c r="BC1083" s="522">
        <f t="shared" si="260"/>
        <v>2000000</v>
      </c>
      <c r="BD1083" s="126"/>
      <c r="BE1083" s="545">
        <v>2000000</v>
      </c>
      <c r="BF1083" s="544">
        <v>42009</v>
      </c>
      <c r="BG1083" s="141" t="s">
        <v>116</v>
      </c>
      <c r="BH1083" s="126" t="s">
        <v>12596</v>
      </c>
      <c r="BI1083" s="544">
        <v>42011</v>
      </c>
      <c r="BJ1083" s="546">
        <v>42027</v>
      </c>
      <c r="BK1083" s="526" t="s">
        <v>167</v>
      </c>
      <c r="BL1083" s="534">
        <f t="shared" si="262"/>
        <v>2000000</v>
      </c>
      <c r="BQ1083" t="str">
        <f t="shared" si="249"/>
        <v>TBG - Asset</v>
      </c>
      <c r="BR1083" t="str">
        <f t="shared" si="250"/>
        <v>HK-14-2283</v>
      </c>
      <c r="BS1083" s="91">
        <f t="shared" si="251"/>
        <v>2014</v>
      </c>
      <c r="BT1083">
        <f t="shared" si="259"/>
        <v>41991</v>
      </c>
      <c r="BU1083" s="91">
        <f t="shared" si="256"/>
        <v>41991</v>
      </c>
      <c r="BW1083" t="str">
        <f t="shared" si="252"/>
        <v>Site : IMAM BONJOL - T000005</v>
      </c>
      <c r="BX1083" t="str">
        <f t="shared" si="253"/>
        <v>Tipe Tower : MINI TOWER 20 M</v>
      </c>
      <c r="BY1083" t="str">
        <f t="shared" si="254"/>
        <v>PO/SKP/14/N012433</v>
      </c>
      <c r="BZ1083" s="92" t="str">
        <f t="shared" si="254"/>
        <v>ANALISA KEKUATAN TOWER &amp; GEDUNG</v>
      </c>
      <c r="CD1083" s="531"/>
    </row>
    <row r="1084" spans="2:83" ht="15" customHeight="1" x14ac:dyDescent="0.25">
      <c r="B1084" s="103">
        <f t="shared" si="258"/>
        <v>935</v>
      </c>
      <c r="C1084" s="575" t="s">
        <v>12597</v>
      </c>
      <c r="D1084" s="575" t="s">
        <v>12598</v>
      </c>
      <c r="E1084" s="575" t="s">
        <v>828</v>
      </c>
      <c r="F1084" s="576">
        <v>2000000</v>
      </c>
      <c r="G1084" s="577">
        <v>12</v>
      </c>
      <c r="H1084" s="577">
        <v>2014</v>
      </c>
      <c r="I1084" s="578">
        <v>41982</v>
      </c>
      <c r="J1084" s="578"/>
      <c r="K1084" s="577" t="s">
        <v>769</v>
      </c>
      <c r="L1084" s="575" t="s">
        <v>769</v>
      </c>
      <c r="M1084" s="579" t="s">
        <v>602</v>
      </c>
      <c r="N1084" s="575" t="s">
        <v>98</v>
      </c>
      <c r="O1084" s="577" t="s">
        <v>98</v>
      </c>
      <c r="P1084" s="577" t="s">
        <v>98</v>
      </c>
      <c r="Q1084" s="580">
        <v>0</v>
      </c>
      <c r="R1084" s="577"/>
      <c r="S1084" s="577"/>
      <c r="T1084" s="577"/>
      <c r="U1084" s="581">
        <v>41969</v>
      </c>
      <c r="V1084" s="523">
        <f t="shared" si="257"/>
        <v>-13</v>
      </c>
      <c r="W1084" s="577"/>
      <c r="X1084" s="579">
        <v>50247109</v>
      </c>
      <c r="Y1084" s="582" t="s">
        <v>12599</v>
      </c>
      <c r="Z1084" s="575" t="s">
        <v>828</v>
      </c>
      <c r="AA1084" s="577"/>
      <c r="AB1084" s="575" t="s">
        <v>12600</v>
      </c>
      <c r="AC1084" s="577"/>
      <c r="AD1084" s="577"/>
      <c r="AE1084" s="577"/>
      <c r="AF1084" s="575" t="s">
        <v>12581</v>
      </c>
      <c r="AG1084" s="575" t="s">
        <v>12601</v>
      </c>
      <c r="AH1084" s="583"/>
      <c r="AI1084" s="584"/>
      <c r="AJ1084" s="575"/>
      <c r="AK1084" s="575"/>
      <c r="AL1084" s="575"/>
      <c r="AM1084" s="581"/>
      <c r="AN1084" s="581"/>
      <c r="AO1084" s="581"/>
      <c r="AP1084" s="575"/>
      <c r="AQ1084" s="585"/>
      <c r="AR1084" s="585">
        <f t="shared" ref="AR1084:AR1128" ca="1" si="263">IF(AN1084="",TODAY()-AM1084,0)</f>
        <v>42347</v>
      </c>
      <c r="AS1084" s="575"/>
      <c r="AT1084" s="575"/>
      <c r="AU1084" s="575"/>
      <c r="AV1084" s="586"/>
      <c r="AX1084" s="104" t="s">
        <v>8261</v>
      </c>
      <c r="AY1084" s="575">
        <v>0</v>
      </c>
      <c r="AZ1084" s="122">
        <f t="shared" si="261"/>
        <v>42009</v>
      </c>
      <c r="BA1084" s="581">
        <v>42009</v>
      </c>
      <c r="BB1084" s="575"/>
      <c r="BC1084" s="522">
        <f t="shared" si="260"/>
        <v>2000000</v>
      </c>
      <c r="BD1084" s="575"/>
      <c r="BE1084" s="587">
        <v>2000000</v>
      </c>
      <c r="BF1084" s="586">
        <v>42010</v>
      </c>
      <c r="BG1084" s="696" t="s">
        <v>116</v>
      </c>
      <c r="BH1084" s="575" t="s">
        <v>12602</v>
      </c>
      <c r="BI1084" s="586">
        <v>42012</v>
      </c>
      <c r="BJ1084" s="600">
        <v>42026</v>
      </c>
      <c r="BK1084" s="526" t="s">
        <v>167</v>
      </c>
      <c r="BL1084" s="534">
        <f t="shared" si="262"/>
        <v>2000000</v>
      </c>
      <c r="BQ1084" t="str">
        <f t="shared" si="249"/>
        <v>TBG - Asset</v>
      </c>
      <c r="BR1084" t="str">
        <f t="shared" si="250"/>
        <v>HK-14-2284</v>
      </c>
      <c r="BS1084" s="91">
        <f t="shared" si="251"/>
        <v>2014</v>
      </c>
      <c r="BT1084">
        <f t="shared" si="259"/>
        <v>42009</v>
      </c>
      <c r="BU1084" s="91">
        <f t="shared" si="256"/>
        <v>42009</v>
      </c>
      <c r="BW1084" t="str">
        <f t="shared" si="252"/>
        <v>Site : TIBAN PALESTA - 50247109</v>
      </c>
      <c r="BX1084" t="str">
        <f t="shared" si="253"/>
        <v>Tipe Tower : POLE 12 M SINGLE USER</v>
      </c>
      <c r="BY1084" t="str">
        <f t="shared" si="254"/>
        <v>PO/TB/14/N017075</v>
      </c>
      <c r="BZ1084" s="92" t="str">
        <f t="shared" si="254"/>
        <v>ANALISA KEKUATAN TOWER &amp; GEDUNG</v>
      </c>
      <c r="CD1084" s="531"/>
    </row>
    <row r="1085" spans="2:83" ht="15" customHeight="1" x14ac:dyDescent="0.25">
      <c r="B1085" s="103">
        <f t="shared" si="258"/>
        <v>936</v>
      </c>
      <c r="C1085" s="126" t="s">
        <v>12603</v>
      </c>
      <c r="D1085" s="126" t="s">
        <v>12604</v>
      </c>
      <c r="E1085" s="121" t="s">
        <v>828</v>
      </c>
      <c r="F1085" s="522">
        <v>2000000</v>
      </c>
      <c r="G1085" s="127">
        <v>12</v>
      </c>
      <c r="H1085" s="103">
        <v>2014</v>
      </c>
      <c r="I1085" s="128">
        <v>41982</v>
      </c>
      <c r="J1085" s="128"/>
      <c r="K1085" s="127" t="s">
        <v>769</v>
      </c>
      <c r="L1085" s="126" t="s">
        <v>769</v>
      </c>
      <c r="M1085" s="141" t="s">
        <v>602</v>
      </c>
      <c r="N1085" s="126" t="s">
        <v>98</v>
      </c>
      <c r="O1085" s="127" t="s">
        <v>98</v>
      </c>
      <c r="P1085" s="127" t="s">
        <v>98</v>
      </c>
      <c r="Q1085" s="345">
        <v>0</v>
      </c>
      <c r="R1085" s="103"/>
      <c r="S1085" s="127"/>
      <c r="T1085" s="127"/>
      <c r="U1085" s="120">
        <v>41971</v>
      </c>
      <c r="V1085" s="523">
        <f t="shared" si="257"/>
        <v>-11</v>
      </c>
      <c r="W1085" s="127"/>
      <c r="X1085" s="141">
        <v>40545109</v>
      </c>
      <c r="Y1085" s="424" t="s">
        <v>12605</v>
      </c>
      <c r="Z1085" s="126" t="s">
        <v>828</v>
      </c>
      <c r="AA1085" s="103"/>
      <c r="AB1085" s="126" t="s">
        <v>833</v>
      </c>
      <c r="AC1085" s="103"/>
      <c r="AD1085" s="103"/>
      <c r="AE1085" s="103"/>
      <c r="AF1085" s="121" t="s">
        <v>12581</v>
      </c>
      <c r="AG1085" s="126" t="s">
        <v>12606</v>
      </c>
      <c r="AH1085" s="524"/>
      <c r="AI1085" s="524"/>
      <c r="AJ1085" s="121"/>
      <c r="AK1085" s="121"/>
      <c r="AL1085" s="121"/>
      <c r="AM1085" s="120"/>
      <c r="AN1085" s="120"/>
      <c r="AO1085" s="120"/>
      <c r="AP1085" s="121"/>
      <c r="AQ1085" s="525"/>
      <c r="AR1085" s="525">
        <f t="shared" ca="1" si="263"/>
        <v>42347</v>
      </c>
      <c r="AS1085" s="121"/>
      <c r="AT1085" s="121"/>
      <c r="AU1085" s="121"/>
      <c r="AV1085" s="122"/>
      <c r="AX1085" s="121" t="s">
        <v>8261</v>
      </c>
      <c r="AY1085" s="121">
        <v>0</v>
      </c>
      <c r="AZ1085" s="122">
        <f t="shared" si="261"/>
        <v>41991</v>
      </c>
      <c r="BA1085" s="120">
        <v>41991</v>
      </c>
      <c r="BB1085" s="121"/>
      <c r="BC1085" s="522">
        <f t="shared" si="260"/>
        <v>2000000</v>
      </c>
      <c r="BD1085" s="121"/>
      <c r="BE1085" s="516">
        <v>2000000</v>
      </c>
      <c r="BF1085" s="122">
        <v>42009</v>
      </c>
      <c r="BG1085" s="141" t="s">
        <v>116</v>
      </c>
      <c r="BH1085" s="121" t="s">
        <v>12607</v>
      </c>
      <c r="BI1085" s="122">
        <v>42011</v>
      </c>
      <c r="BJ1085" s="190">
        <v>42026</v>
      </c>
      <c r="BK1085" s="526" t="s">
        <v>167</v>
      </c>
      <c r="BL1085" s="534">
        <f t="shared" si="262"/>
        <v>2000000</v>
      </c>
      <c r="BQ1085" t="str">
        <f t="shared" si="249"/>
        <v>TBG - Asset</v>
      </c>
      <c r="BR1085" t="str">
        <f t="shared" si="250"/>
        <v>HK-14-2285</v>
      </c>
      <c r="BS1085" s="91">
        <f t="shared" si="251"/>
        <v>2014</v>
      </c>
      <c r="BT1085">
        <f t="shared" si="259"/>
        <v>41991</v>
      </c>
      <c r="BU1085" s="91">
        <f t="shared" si="256"/>
        <v>41991</v>
      </c>
      <c r="BW1085" t="str">
        <f t="shared" si="252"/>
        <v>Site : PKB MC 6/JL. KARYA BERSAMA - 40545109</v>
      </c>
      <c r="BX1085" t="str">
        <f t="shared" si="253"/>
        <v>Tipe Tower : POLE 12 M</v>
      </c>
      <c r="BY1085" t="str">
        <f t="shared" si="254"/>
        <v>PO/TB/14/N017076</v>
      </c>
      <c r="BZ1085" s="92" t="str">
        <f t="shared" si="254"/>
        <v>ANALISA KEKUATAN TOWER &amp; GEDUNG</v>
      </c>
      <c r="CD1085" s="531"/>
    </row>
    <row r="1086" spans="2:83" ht="15" customHeight="1" x14ac:dyDescent="0.25">
      <c r="B1086" s="103">
        <f t="shared" si="258"/>
        <v>937</v>
      </c>
      <c r="C1086" s="126" t="s">
        <v>12608</v>
      </c>
      <c r="D1086" s="126">
        <v>2100003387</v>
      </c>
      <c r="E1086" s="688" t="s">
        <v>150</v>
      </c>
      <c r="F1086" s="689">
        <v>900000</v>
      </c>
      <c r="G1086" s="127" t="s">
        <v>151</v>
      </c>
      <c r="H1086" s="103">
        <v>2015</v>
      </c>
      <c r="I1086" s="128">
        <v>42121</v>
      </c>
      <c r="J1086" s="128">
        <v>42124</v>
      </c>
      <c r="K1086" s="127" t="s">
        <v>11658</v>
      </c>
      <c r="L1086" s="126" t="s">
        <v>153</v>
      </c>
      <c r="M1086" s="141" t="s">
        <v>154</v>
      </c>
      <c r="N1086" s="126" t="s">
        <v>153</v>
      </c>
      <c r="O1086" s="127" t="s">
        <v>98</v>
      </c>
      <c r="P1086" s="127" t="s">
        <v>98</v>
      </c>
      <c r="Q1086" s="416">
        <v>900000</v>
      </c>
      <c r="R1086" s="103"/>
      <c r="S1086" s="127"/>
      <c r="T1086" s="127"/>
      <c r="U1086" s="120">
        <v>41971</v>
      </c>
      <c r="V1086" s="523">
        <f t="shared" si="257"/>
        <v>-150</v>
      </c>
      <c r="W1086" s="127"/>
      <c r="X1086" s="141" t="s">
        <v>12609</v>
      </c>
      <c r="Y1086" s="424" t="s">
        <v>12610</v>
      </c>
      <c r="Z1086" s="126" t="s">
        <v>2838</v>
      </c>
      <c r="AA1086" s="103"/>
      <c r="AB1086" s="126" t="s">
        <v>635</v>
      </c>
      <c r="AC1086" s="103"/>
      <c r="AD1086" s="103"/>
      <c r="AE1086" s="103"/>
      <c r="AF1086" s="121" t="s">
        <v>384</v>
      </c>
      <c r="AG1086" s="126"/>
      <c r="AH1086" s="524"/>
      <c r="AI1086" s="524"/>
      <c r="AJ1086" s="121"/>
      <c r="AK1086" s="121"/>
      <c r="AL1086" s="121"/>
      <c r="AM1086" s="120"/>
      <c r="AN1086" s="120"/>
      <c r="AO1086" s="120"/>
      <c r="AP1086" s="121"/>
      <c r="AQ1086" s="525"/>
      <c r="AR1086" s="525">
        <f t="shared" ca="1" si="263"/>
        <v>42347</v>
      </c>
      <c r="AS1086" s="121"/>
      <c r="AT1086" s="121"/>
      <c r="AU1086" s="121">
        <v>0</v>
      </c>
      <c r="AV1086" s="122"/>
      <c r="AX1086" s="121"/>
      <c r="AZ1086" s="256">
        <v>42130</v>
      </c>
      <c r="BA1086" s="98">
        <v>42143</v>
      </c>
      <c r="BB1086" s="104">
        <v>5000012961</v>
      </c>
      <c r="BC1086" s="522">
        <f t="shared" si="260"/>
        <v>900000</v>
      </c>
      <c r="BD1086" s="545">
        <v>900000</v>
      </c>
      <c r="BE1086" s="545">
        <v>900000</v>
      </c>
      <c r="BF1086" s="122">
        <v>42144</v>
      </c>
      <c r="BG1086" s="141" t="s">
        <v>116</v>
      </c>
      <c r="BH1086" s="121" t="s">
        <v>166</v>
      </c>
      <c r="BI1086" s="122">
        <v>42144</v>
      </c>
      <c r="BJ1086" s="190">
        <v>42170</v>
      </c>
      <c r="BK1086" s="526" t="s">
        <v>167</v>
      </c>
      <c r="BL1086" s="534">
        <f t="shared" si="262"/>
        <v>900000</v>
      </c>
      <c r="BQ1086" t="str">
        <f t="shared" si="249"/>
        <v>IBS</v>
      </c>
      <c r="BR1086" t="str">
        <f t="shared" si="250"/>
        <v>HK-14-2286</v>
      </c>
      <c r="BS1086" s="91">
        <f t="shared" si="251"/>
        <v>2015</v>
      </c>
      <c r="BT1086">
        <f t="shared" si="259"/>
        <v>42130</v>
      </c>
      <c r="BU1086" s="91">
        <f t="shared" si="256"/>
        <v>42143</v>
      </c>
      <c r="BW1086" t="str">
        <f t="shared" si="252"/>
        <v>Site : Sumbersari - BDG_01N047</v>
      </c>
      <c r="BX1086" t="str">
        <f t="shared" si="253"/>
        <v>Tipe Tower : SST</v>
      </c>
      <c r="BY1086">
        <f t="shared" si="254"/>
        <v>2100003387</v>
      </c>
      <c r="BZ1086" s="92" t="str">
        <f t="shared" si="254"/>
        <v>Tower OK Assesment</v>
      </c>
      <c r="CD1086" s="531"/>
      <c r="CE1086" s="90">
        <v>900000</v>
      </c>
    </row>
    <row r="1087" spans="2:83" ht="15" customHeight="1" x14ac:dyDescent="0.25">
      <c r="B1087" s="103">
        <f t="shared" si="258"/>
        <v>938</v>
      </c>
      <c r="C1087" s="126" t="s">
        <v>12611</v>
      </c>
      <c r="D1087" s="126"/>
      <c r="E1087" s="121" t="s">
        <v>2838</v>
      </c>
      <c r="F1087" s="522"/>
      <c r="G1087" s="127"/>
      <c r="H1087" s="103"/>
      <c r="I1087" s="128"/>
      <c r="J1087" s="128"/>
      <c r="K1087" s="127" t="s">
        <v>11658</v>
      </c>
      <c r="L1087" s="126" t="s">
        <v>153</v>
      </c>
      <c r="M1087" s="141" t="s">
        <v>154</v>
      </c>
      <c r="N1087" s="126" t="s">
        <v>153</v>
      </c>
      <c r="O1087" s="127" t="s">
        <v>98</v>
      </c>
      <c r="P1087" s="127" t="s">
        <v>98</v>
      </c>
      <c r="Q1087" s="345">
        <v>0</v>
      </c>
      <c r="R1087" s="103"/>
      <c r="S1087" s="127"/>
      <c r="T1087" s="127"/>
      <c r="U1087" s="120">
        <v>41971</v>
      </c>
      <c r="V1087" s="523">
        <f t="shared" si="257"/>
        <v>41971</v>
      </c>
      <c r="W1087" s="127"/>
      <c r="X1087" s="141" t="s">
        <v>12612</v>
      </c>
      <c r="Y1087" s="424" t="s">
        <v>12613</v>
      </c>
      <c r="Z1087" s="126" t="s">
        <v>2838</v>
      </c>
      <c r="AA1087" s="103"/>
      <c r="AB1087" s="126" t="s">
        <v>635</v>
      </c>
      <c r="AC1087" s="103"/>
      <c r="AD1087" s="103"/>
      <c r="AE1087" s="103"/>
      <c r="AF1087" s="121" t="s">
        <v>384</v>
      </c>
      <c r="AG1087" s="126"/>
      <c r="AH1087" s="524"/>
      <c r="AI1087" s="524"/>
      <c r="AJ1087" s="121"/>
      <c r="AK1087" s="121"/>
      <c r="AL1087" s="121"/>
      <c r="AM1087" s="120"/>
      <c r="AN1087" s="120"/>
      <c r="AO1087" s="120"/>
      <c r="AP1087" s="121"/>
      <c r="AQ1087" s="525"/>
      <c r="AR1087" s="525">
        <f t="shared" ca="1" si="263"/>
        <v>42347</v>
      </c>
      <c r="AS1087" s="121"/>
      <c r="AT1087" s="121"/>
      <c r="AU1087" s="121">
        <v>0</v>
      </c>
      <c r="AV1087" s="122"/>
      <c r="AX1087" s="121"/>
      <c r="BA1087" s="120"/>
      <c r="BB1087" s="121"/>
      <c r="BC1087" s="522">
        <f t="shared" si="260"/>
        <v>0</v>
      </c>
      <c r="BD1087" s="121"/>
      <c r="BE1087" s="516"/>
      <c r="BF1087" s="122"/>
      <c r="BG1087" s="141" t="s">
        <v>1641</v>
      </c>
      <c r="BH1087" s="121"/>
      <c r="BI1087" s="122"/>
      <c r="BJ1087" s="190"/>
      <c r="BK1087" s="526" t="s">
        <v>167</v>
      </c>
      <c r="BL1087" s="554" t="s">
        <v>1641</v>
      </c>
      <c r="BQ1087" t="str">
        <f t="shared" si="249"/>
        <v>IBS</v>
      </c>
      <c r="BR1087" t="str">
        <f t="shared" si="250"/>
        <v>HK-14-2287</v>
      </c>
      <c r="BS1087" s="91">
        <f t="shared" si="251"/>
        <v>0</v>
      </c>
      <c r="BT1087">
        <f t="shared" si="259"/>
        <v>0</v>
      </c>
      <c r="BU1087" s="91">
        <f t="shared" si="256"/>
        <v>0</v>
      </c>
      <c r="BW1087" t="str">
        <f t="shared" si="252"/>
        <v>Site : Panglejar - BDG_01N076</v>
      </c>
      <c r="BX1087" t="str">
        <f t="shared" si="253"/>
        <v>Tipe Tower : SST</v>
      </c>
      <c r="BY1087">
        <f t="shared" si="254"/>
        <v>0</v>
      </c>
      <c r="BZ1087" s="92" t="str">
        <f t="shared" si="254"/>
        <v>Tower Assesment</v>
      </c>
      <c r="CD1087" s="531"/>
    </row>
    <row r="1088" spans="2:83" ht="15" customHeight="1" x14ac:dyDescent="0.25">
      <c r="B1088" s="103">
        <f t="shared" si="258"/>
        <v>939</v>
      </c>
      <c r="C1088" s="126" t="s">
        <v>12614</v>
      </c>
      <c r="D1088" s="126">
        <v>2100002630</v>
      </c>
      <c r="E1088" s="121" t="s">
        <v>2838</v>
      </c>
      <c r="F1088" s="522">
        <v>900000</v>
      </c>
      <c r="G1088" s="127">
        <v>12</v>
      </c>
      <c r="H1088" s="103">
        <v>2014</v>
      </c>
      <c r="I1088" s="128">
        <v>42004</v>
      </c>
      <c r="J1088" s="128"/>
      <c r="K1088" s="127" t="s">
        <v>11658</v>
      </c>
      <c r="L1088" s="126" t="s">
        <v>153</v>
      </c>
      <c r="M1088" s="141" t="s">
        <v>154</v>
      </c>
      <c r="N1088" s="126" t="s">
        <v>153</v>
      </c>
      <c r="O1088" s="127" t="s">
        <v>98</v>
      </c>
      <c r="P1088" s="127" t="s">
        <v>98</v>
      </c>
      <c r="Q1088" s="416">
        <v>900000</v>
      </c>
      <c r="R1088" s="103"/>
      <c r="S1088" s="127"/>
      <c r="T1088" s="127"/>
      <c r="U1088" s="120">
        <v>41971</v>
      </c>
      <c r="V1088" s="523">
        <f t="shared" si="257"/>
        <v>-33</v>
      </c>
      <c r="W1088" s="127"/>
      <c r="X1088" s="141" t="s">
        <v>12615</v>
      </c>
      <c r="Y1088" s="424" t="s">
        <v>12616</v>
      </c>
      <c r="Z1088" s="126" t="s">
        <v>2838</v>
      </c>
      <c r="AA1088" s="103"/>
      <c r="AB1088" s="126" t="s">
        <v>635</v>
      </c>
      <c r="AC1088" s="103"/>
      <c r="AD1088" s="103"/>
      <c r="AE1088" s="103"/>
      <c r="AF1088" s="121" t="s">
        <v>384</v>
      </c>
      <c r="AG1088" s="126"/>
      <c r="AH1088" s="524"/>
      <c r="AI1088" s="524"/>
      <c r="AJ1088" s="121"/>
      <c r="AK1088" s="121"/>
      <c r="AL1088" s="121"/>
      <c r="AM1088" s="120"/>
      <c r="AN1088" s="120"/>
      <c r="AO1088" s="120"/>
      <c r="AP1088" s="121"/>
      <c r="AQ1088" s="525"/>
      <c r="AR1088" s="525">
        <f t="shared" ca="1" si="263"/>
        <v>42347</v>
      </c>
      <c r="AS1088" s="121"/>
      <c r="AT1088" s="126"/>
      <c r="AU1088" s="121"/>
      <c r="AV1088" s="120"/>
      <c r="AX1088" s="121"/>
      <c r="AZ1088" s="120">
        <v>42060</v>
      </c>
      <c r="BA1088" s="120">
        <v>42066</v>
      </c>
      <c r="BB1088" s="121"/>
      <c r="BC1088" s="522">
        <f t="shared" si="260"/>
        <v>900000</v>
      </c>
      <c r="BD1088" s="516">
        <f>BC1088-BE1088</f>
        <v>0</v>
      </c>
      <c r="BE1088" s="522">
        <v>900000</v>
      </c>
      <c r="BF1088" s="122">
        <v>42067</v>
      </c>
      <c r="BG1088" s="141" t="s">
        <v>116</v>
      </c>
      <c r="BH1088" s="121" t="s">
        <v>11815</v>
      </c>
      <c r="BI1088" s="122">
        <v>42067</v>
      </c>
      <c r="BJ1088" s="190">
        <v>42100</v>
      </c>
      <c r="BK1088" s="526" t="s">
        <v>167</v>
      </c>
      <c r="BL1088" s="534">
        <f>F1088</f>
        <v>900000</v>
      </c>
      <c r="BQ1088" t="str">
        <f t="shared" si="249"/>
        <v>IBS</v>
      </c>
      <c r="BR1088" t="str">
        <f t="shared" si="250"/>
        <v>HK-14-2288</v>
      </c>
      <c r="BS1088" s="91">
        <f t="shared" si="251"/>
        <v>2014</v>
      </c>
      <c r="BT1088">
        <f t="shared" si="259"/>
        <v>42060</v>
      </c>
      <c r="BU1088" s="91">
        <f t="shared" si="256"/>
        <v>42066</v>
      </c>
      <c r="BW1088" t="str">
        <f t="shared" si="252"/>
        <v>Site : Margahayu - BDG_01N704</v>
      </c>
      <c r="BX1088" t="str">
        <f t="shared" si="253"/>
        <v>Tipe Tower : SST</v>
      </c>
      <c r="BY1088">
        <f t="shared" si="254"/>
        <v>2100002630</v>
      </c>
      <c r="BZ1088" s="92" t="str">
        <f t="shared" si="254"/>
        <v>Tower Assesment</v>
      </c>
      <c r="CD1088" s="531"/>
      <c r="CE1088" s="90">
        <v>900000</v>
      </c>
    </row>
    <row r="1089" spans="2:83" ht="15" customHeight="1" x14ac:dyDescent="0.25">
      <c r="B1089" s="103">
        <f t="shared" si="258"/>
        <v>940</v>
      </c>
      <c r="C1089" s="126" t="s">
        <v>12617</v>
      </c>
      <c r="D1089" s="126">
        <v>2100002630</v>
      </c>
      <c r="E1089" s="121" t="s">
        <v>2838</v>
      </c>
      <c r="F1089" s="522">
        <v>900000</v>
      </c>
      <c r="G1089" s="127">
        <v>12</v>
      </c>
      <c r="H1089" s="103">
        <v>2014</v>
      </c>
      <c r="I1089" s="128">
        <v>42004</v>
      </c>
      <c r="J1089" s="128"/>
      <c r="K1089" s="127" t="s">
        <v>11658</v>
      </c>
      <c r="L1089" s="126" t="s">
        <v>153</v>
      </c>
      <c r="M1089" s="141" t="s">
        <v>154</v>
      </c>
      <c r="N1089" s="126" t="s">
        <v>153</v>
      </c>
      <c r="O1089" s="127" t="s">
        <v>98</v>
      </c>
      <c r="P1089" s="127" t="s">
        <v>98</v>
      </c>
      <c r="Q1089" s="416">
        <v>900000</v>
      </c>
      <c r="R1089" s="103"/>
      <c r="S1089" s="127"/>
      <c r="T1089" s="127"/>
      <c r="U1089" s="120">
        <v>41971</v>
      </c>
      <c r="V1089" s="523">
        <f t="shared" si="257"/>
        <v>-33</v>
      </c>
      <c r="W1089" s="127"/>
      <c r="X1089" s="141" t="s">
        <v>12618</v>
      </c>
      <c r="Y1089" s="424" t="s">
        <v>12619</v>
      </c>
      <c r="Z1089" s="126" t="s">
        <v>2838</v>
      </c>
      <c r="AA1089" s="103"/>
      <c r="AB1089" s="126" t="s">
        <v>635</v>
      </c>
      <c r="AC1089" s="103"/>
      <c r="AD1089" s="103"/>
      <c r="AE1089" s="103"/>
      <c r="AF1089" s="121" t="s">
        <v>384</v>
      </c>
      <c r="AG1089" s="126"/>
      <c r="AH1089" s="524"/>
      <c r="AI1089" s="524"/>
      <c r="AJ1089" s="121"/>
      <c r="AK1089" s="121"/>
      <c r="AL1089" s="121"/>
      <c r="AM1089" s="120"/>
      <c r="AN1089" s="120"/>
      <c r="AO1089" s="120"/>
      <c r="AP1089" s="121"/>
      <c r="AQ1089" s="525"/>
      <c r="AR1089" s="525">
        <f t="shared" ca="1" si="263"/>
        <v>42347</v>
      </c>
      <c r="AS1089" s="121"/>
      <c r="AT1089" s="126"/>
      <c r="AU1089" s="121"/>
      <c r="AV1089" s="120"/>
      <c r="AX1089" s="121"/>
      <c r="AZ1089" s="120">
        <v>42060</v>
      </c>
      <c r="BA1089" s="120">
        <v>42066</v>
      </c>
      <c r="BB1089" s="121"/>
      <c r="BC1089" s="522">
        <f t="shared" si="260"/>
        <v>900000</v>
      </c>
      <c r="BD1089" s="516">
        <f>BC1089-BE1089</f>
        <v>0</v>
      </c>
      <c r="BE1089" s="522">
        <v>900000</v>
      </c>
      <c r="BF1089" s="122">
        <v>42067</v>
      </c>
      <c r="BG1089" s="141" t="s">
        <v>116</v>
      </c>
      <c r="BH1089" s="121" t="s">
        <v>11815</v>
      </c>
      <c r="BI1089" s="122">
        <v>42067</v>
      </c>
      <c r="BJ1089" s="190">
        <v>42100</v>
      </c>
      <c r="BK1089" s="526" t="s">
        <v>167</v>
      </c>
      <c r="BL1089" s="534">
        <f>F1089</f>
        <v>900000</v>
      </c>
      <c r="BQ1089" t="str">
        <f t="shared" si="249"/>
        <v>IBS</v>
      </c>
      <c r="BR1089" t="str">
        <f t="shared" si="250"/>
        <v>HK-14-2289</v>
      </c>
      <c r="BS1089" s="91">
        <f t="shared" si="251"/>
        <v>2014</v>
      </c>
      <c r="BT1089">
        <f t="shared" si="259"/>
        <v>42060</v>
      </c>
      <c r="BU1089" s="91">
        <f t="shared" si="256"/>
        <v>42066</v>
      </c>
      <c r="BW1089" t="str">
        <f t="shared" si="252"/>
        <v>Site : Cililin - BDG_01N901</v>
      </c>
      <c r="BX1089" t="str">
        <f t="shared" si="253"/>
        <v>Tipe Tower : SST</v>
      </c>
      <c r="BY1089">
        <f t="shared" si="254"/>
        <v>2100002630</v>
      </c>
      <c r="BZ1089" s="92" t="str">
        <f t="shared" si="254"/>
        <v>Tower Assesment</v>
      </c>
      <c r="CD1089" s="531"/>
      <c r="CE1089" s="90">
        <v>900000</v>
      </c>
    </row>
    <row r="1090" spans="2:83" ht="15" customHeight="1" x14ac:dyDescent="0.25">
      <c r="B1090" s="103">
        <f t="shared" si="258"/>
        <v>941</v>
      </c>
      <c r="C1090" s="126" t="s">
        <v>12620</v>
      </c>
      <c r="D1090" s="126">
        <v>2100002630</v>
      </c>
      <c r="E1090" s="121" t="s">
        <v>2838</v>
      </c>
      <c r="F1090" s="522">
        <v>900000</v>
      </c>
      <c r="G1090" s="127">
        <v>12</v>
      </c>
      <c r="H1090" s="103">
        <v>2014</v>
      </c>
      <c r="I1090" s="128">
        <v>42004</v>
      </c>
      <c r="J1090" s="128"/>
      <c r="K1090" s="127" t="s">
        <v>11658</v>
      </c>
      <c r="L1090" s="126" t="s">
        <v>153</v>
      </c>
      <c r="M1090" s="141" t="s">
        <v>154</v>
      </c>
      <c r="N1090" s="126" t="s">
        <v>153</v>
      </c>
      <c r="O1090" s="127" t="s">
        <v>98</v>
      </c>
      <c r="P1090" s="127" t="s">
        <v>98</v>
      </c>
      <c r="Q1090" s="416">
        <v>900000</v>
      </c>
      <c r="R1090" s="103"/>
      <c r="S1090" s="127"/>
      <c r="T1090" s="127"/>
      <c r="U1090" s="120">
        <v>41971</v>
      </c>
      <c r="V1090" s="523">
        <f t="shared" si="257"/>
        <v>-33</v>
      </c>
      <c r="W1090" s="127"/>
      <c r="X1090" s="141" t="s">
        <v>12621</v>
      </c>
      <c r="Y1090" s="424" t="s">
        <v>12622</v>
      </c>
      <c r="Z1090" s="126" t="s">
        <v>2838</v>
      </c>
      <c r="AA1090" s="103"/>
      <c r="AB1090" s="126" t="s">
        <v>635</v>
      </c>
      <c r="AC1090" s="103"/>
      <c r="AD1090" s="103"/>
      <c r="AE1090" s="103"/>
      <c r="AF1090" s="121" t="s">
        <v>384</v>
      </c>
      <c r="AG1090" s="126"/>
      <c r="AH1090" s="524"/>
      <c r="AI1090" s="524"/>
      <c r="AJ1090" s="121"/>
      <c r="AK1090" s="121"/>
      <c r="AL1090" s="121"/>
      <c r="AM1090" s="120"/>
      <c r="AN1090" s="120"/>
      <c r="AO1090" s="120"/>
      <c r="AP1090" s="121"/>
      <c r="AQ1090" s="525"/>
      <c r="AR1090" s="525">
        <f t="shared" ca="1" si="263"/>
        <v>42347</v>
      </c>
      <c r="AS1090" s="121"/>
      <c r="AT1090" s="126"/>
      <c r="AU1090" s="121"/>
      <c r="AV1090" s="120"/>
      <c r="AX1090" s="121"/>
      <c r="AZ1090" s="120">
        <v>42060</v>
      </c>
      <c r="BA1090" s="120">
        <v>42066</v>
      </c>
      <c r="BB1090" s="121"/>
      <c r="BC1090" s="522">
        <f t="shared" si="260"/>
        <v>900000</v>
      </c>
      <c r="BD1090" s="516">
        <f>BC1090-BE1090</f>
        <v>0</v>
      </c>
      <c r="BE1090" s="522">
        <v>900000</v>
      </c>
      <c r="BF1090" s="122">
        <v>42067</v>
      </c>
      <c r="BG1090" s="141" t="s">
        <v>116</v>
      </c>
      <c r="BH1090" s="121" t="s">
        <v>11815</v>
      </c>
      <c r="BI1090" s="122">
        <v>42067</v>
      </c>
      <c r="BJ1090" s="190">
        <v>42100</v>
      </c>
      <c r="BK1090" s="526" t="s">
        <v>167</v>
      </c>
      <c r="BL1090" s="534">
        <f>F1090</f>
        <v>900000</v>
      </c>
      <c r="BQ1090" t="str">
        <f t="shared" si="249"/>
        <v>IBS</v>
      </c>
      <c r="BR1090" t="str">
        <f t="shared" si="250"/>
        <v>HK-14-2290</v>
      </c>
      <c r="BS1090" s="91">
        <f t="shared" si="251"/>
        <v>2014</v>
      </c>
      <c r="BT1090">
        <f t="shared" si="259"/>
        <v>42060</v>
      </c>
      <c r="BU1090" s="91">
        <f t="shared" si="256"/>
        <v>42066</v>
      </c>
      <c r="BW1090" t="str">
        <f t="shared" si="252"/>
        <v>Site : PADALARANG_1 - BDG_01N903</v>
      </c>
      <c r="BX1090" t="str">
        <f t="shared" si="253"/>
        <v>Tipe Tower : SST</v>
      </c>
      <c r="BY1090">
        <f t="shared" si="254"/>
        <v>2100002630</v>
      </c>
      <c r="BZ1090" s="92" t="str">
        <f t="shared" si="254"/>
        <v>Tower Assesment</v>
      </c>
      <c r="CD1090" s="531"/>
      <c r="CE1090" s="90">
        <v>900000</v>
      </c>
    </row>
    <row r="1091" spans="2:83" ht="15" customHeight="1" x14ac:dyDescent="0.25">
      <c r="B1091" s="103">
        <f t="shared" si="258"/>
        <v>942</v>
      </c>
      <c r="C1091" s="126" t="s">
        <v>12623</v>
      </c>
      <c r="D1091" s="126">
        <v>2100003387</v>
      </c>
      <c r="E1091" s="688" t="s">
        <v>150</v>
      </c>
      <c r="F1091" s="689">
        <v>900000</v>
      </c>
      <c r="G1091" s="127" t="s">
        <v>151</v>
      </c>
      <c r="H1091" s="103">
        <v>2015</v>
      </c>
      <c r="I1091" s="128">
        <v>42121</v>
      </c>
      <c r="J1091" s="128">
        <v>42124</v>
      </c>
      <c r="K1091" s="127" t="s">
        <v>11658</v>
      </c>
      <c r="L1091" s="126" t="s">
        <v>153</v>
      </c>
      <c r="M1091" s="141" t="s">
        <v>154</v>
      </c>
      <c r="N1091" s="126" t="s">
        <v>153</v>
      </c>
      <c r="O1091" s="127" t="s">
        <v>98</v>
      </c>
      <c r="P1091" s="127" t="s">
        <v>98</v>
      </c>
      <c r="Q1091" s="416">
        <v>900000</v>
      </c>
      <c r="R1091" s="103"/>
      <c r="S1091" s="127"/>
      <c r="T1091" s="127"/>
      <c r="U1091" s="120">
        <v>41971</v>
      </c>
      <c r="V1091" s="523">
        <f t="shared" si="257"/>
        <v>-150</v>
      </c>
      <c r="W1091" s="127"/>
      <c r="X1091" s="141" t="s">
        <v>12624</v>
      </c>
      <c r="Y1091" s="424" t="s">
        <v>12625</v>
      </c>
      <c r="Z1091" s="126" t="s">
        <v>2838</v>
      </c>
      <c r="AA1091" s="103"/>
      <c r="AB1091" s="126" t="s">
        <v>635</v>
      </c>
      <c r="AC1091" s="103"/>
      <c r="AD1091" s="103"/>
      <c r="AE1091" s="103"/>
      <c r="AF1091" s="121" t="s">
        <v>384</v>
      </c>
      <c r="AG1091" s="126"/>
      <c r="AH1091" s="524"/>
      <c r="AI1091" s="524"/>
      <c r="AJ1091" s="121"/>
      <c r="AK1091" s="121"/>
      <c r="AL1091" s="121"/>
      <c r="AM1091" s="120"/>
      <c r="AN1091" s="120"/>
      <c r="AO1091" s="120"/>
      <c r="AP1091" s="121"/>
      <c r="AQ1091" s="525"/>
      <c r="AR1091" s="525">
        <f t="shared" ca="1" si="263"/>
        <v>42347</v>
      </c>
      <c r="AS1091" s="121"/>
      <c r="AT1091" s="121"/>
      <c r="AU1091" s="121">
        <v>0</v>
      </c>
      <c r="AV1091" s="122"/>
      <c r="AX1091" s="121"/>
      <c r="AZ1091" s="542">
        <v>42132</v>
      </c>
      <c r="BA1091" s="98">
        <v>42152</v>
      </c>
      <c r="BB1091" s="104">
        <v>5000013113</v>
      </c>
      <c r="BC1091" s="522">
        <f t="shared" si="260"/>
        <v>900000</v>
      </c>
      <c r="BD1091" s="516">
        <f>BC1091</f>
        <v>900000</v>
      </c>
      <c r="BE1091" s="516">
        <f>BD1091</f>
        <v>900000</v>
      </c>
      <c r="BF1091" s="87">
        <v>42153</v>
      </c>
      <c r="BG1091" s="88" t="s">
        <v>116</v>
      </c>
      <c r="BH1091" s="121" t="s">
        <v>282</v>
      </c>
      <c r="BI1091" s="122">
        <v>42158</v>
      </c>
      <c r="BJ1091" s="190">
        <v>42178</v>
      </c>
      <c r="BK1091" s="526" t="s">
        <v>167</v>
      </c>
      <c r="BL1091" s="534">
        <f>F1091</f>
        <v>900000</v>
      </c>
      <c r="BQ1091" t="str">
        <f t="shared" si="249"/>
        <v>IBS</v>
      </c>
      <c r="BR1091" t="str">
        <f t="shared" si="250"/>
        <v>HK-14-2291</v>
      </c>
      <c r="BS1091" s="91">
        <f t="shared" si="251"/>
        <v>2015</v>
      </c>
      <c r="BT1091">
        <f t="shared" si="259"/>
        <v>42132</v>
      </c>
      <c r="BU1091" s="91">
        <f t="shared" si="256"/>
        <v>42152</v>
      </c>
      <c r="BW1091" t="str">
        <f t="shared" si="252"/>
        <v>Site : Panawangan - BDG_01N958</v>
      </c>
      <c r="BX1091" t="str">
        <f t="shared" si="253"/>
        <v>Tipe Tower : SST</v>
      </c>
      <c r="BY1091">
        <f t="shared" si="254"/>
        <v>2100003387</v>
      </c>
      <c r="BZ1091" s="92" t="str">
        <f t="shared" si="254"/>
        <v>Tower OK Assesment</v>
      </c>
      <c r="CD1091" s="531"/>
      <c r="CE1091" s="90">
        <v>900000</v>
      </c>
    </row>
    <row r="1092" spans="2:83" ht="15" customHeight="1" x14ac:dyDescent="0.25">
      <c r="B1092" s="103">
        <f t="shared" si="258"/>
        <v>943</v>
      </c>
      <c r="C1092" s="126" t="s">
        <v>12626</v>
      </c>
      <c r="D1092" s="126"/>
      <c r="E1092" s="121" t="s">
        <v>2838</v>
      </c>
      <c r="F1092" s="522"/>
      <c r="G1092" s="127"/>
      <c r="H1092" s="103"/>
      <c r="I1092" s="128"/>
      <c r="J1092" s="128"/>
      <c r="K1092" s="127" t="s">
        <v>11658</v>
      </c>
      <c r="L1092" s="126" t="s">
        <v>153</v>
      </c>
      <c r="M1092" s="141" t="s">
        <v>154</v>
      </c>
      <c r="N1092" s="126" t="s">
        <v>153</v>
      </c>
      <c r="O1092" s="127" t="s">
        <v>98</v>
      </c>
      <c r="P1092" s="127" t="s">
        <v>98</v>
      </c>
      <c r="Q1092" s="345">
        <v>0</v>
      </c>
      <c r="R1092" s="103"/>
      <c r="S1092" s="127"/>
      <c r="T1092" s="127"/>
      <c r="U1092" s="120">
        <v>41971</v>
      </c>
      <c r="V1092" s="523">
        <f t="shared" si="257"/>
        <v>41971</v>
      </c>
      <c r="W1092" s="127"/>
      <c r="X1092" s="141" t="s">
        <v>12627</v>
      </c>
      <c r="Y1092" s="424" t="s">
        <v>12628</v>
      </c>
      <c r="Z1092" s="126" t="s">
        <v>2838</v>
      </c>
      <c r="AA1092" s="103"/>
      <c r="AB1092" s="126" t="s">
        <v>635</v>
      </c>
      <c r="AC1092" s="103"/>
      <c r="AD1092" s="103"/>
      <c r="AE1092" s="103"/>
      <c r="AF1092" s="121" t="s">
        <v>384</v>
      </c>
      <c r="AG1092" s="126"/>
      <c r="AH1092" s="524"/>
      <c r="AI1092" s="524"/>
      <c r="AJ1092" s="121"/>
      <c r="AK1092" s="121"/>
      <c r="AL1092" s="121"/>
      <c r="AM1092" s="120"/>
      <c r="AN1092" s="120"/>
      <c r="AO1092" s="120"/>
      <c r="AP1092" s="121"/>
      <c r="AQ1092" s="525"/>
      <c r="AR1092" s="525">
        <f t="shared" ca="1" si="263"/>
        <v>42347</v>
      </c>
      <c r="AS1092" s="121"/>
      <c r="AT1092" s="121"/>
      <c r="AU1092" s="121">
        <v>0</v>
      </c>
      <c r="AV1092" s="122"/>
      <c r="AX1092" s="121"/>
      <c r="BA1092" s="120"/>
      <c r="BB1092" s="121"/>
      <c r="BC1092" s="522">
        <f t="shared" si="260"/>
        <v>0</v>
      </c>
      <c r="BD1092" s="121"/>
      <c r="BE1092" s="516"/>
      <c r="BF1092" s="122"/>
      <c r="BG1092" s="141" t="s">
        <v>1641</v>
      </c>
      <c r="BH1092" s="121"/>
      <c r="BI1092" s="122"/>
      <c r="BJ1092" s="190"/>
      <c r="BK1092" s="526" t="s">
        <v>167</v>
      </c>
      <c r="BL1092" s="554" t="s">
        <v>1641</v>
      </c>
      <c r="BQ1092" t="str">
        <f t="shared" si="249"/>
        <v>IBS</v>
      </c>
      <c r="BR1092" t="str">
        <f t="shared" si="250"/>
        <v>HK-14-2292</v>
      </c>
      <c r="BS1092" s="91">
        <f t="shared" si="251"/>
        <v>0</v>
      </c>
      <c r="BT1092">
        <f t="shared" si="259"/>
        <v>0</v>
      </c>
      <c r="BU1092" s="91">
        <f t="shared" si="256"/>
        <v>0</v>
      </c>
      <c r="BW1092" t="str">
        <f t="shared" si="252"/>
        <v>Site : Gunung Puyuh - BDG_02N085</v>
      </c>
      <c r="BX1092" t="str">
        <f t="shared" si="253"/>
        <v>Tipe Tower : SST</v>
      </c>
      <c r="BY1092">
        <f t="shared" si="254"/>
        <v>0</v>
      </c>
      <c r="BZ1092" s="92" t="str">
        <f t="shared" si="254"/>
        <v>Tower Assesment</v>
      </c>
      <c r="CD1092" s="531"/>
    </row>
    <row r="1093" spans="2:83" ht="15" customHeight="1" x14ac:dyDescent="0.25">
      <c r="B1093" s="103">
        <f t="shared" si="258"/>
        <v>944</v>
      </c>
      <c r="C1093" s="126" t="s">
        <v>12629</v>
      </c>
      <c r="D1093" s="126">
        <v>2100003387</v>
      </c>
      <c r="E1093" s="688" t="s">
        <v>150</v>
      </c>
      <c r="F1093" s="689">
        <v>900000</v>
      </c>
      <c r="G1093" s="127" t="s">
        <v>151</v>
      </c>
      <c r="H1093" s="103">
        <v>2015</v>
      </c>
      <c r="I1093" s="128">
        <v>42121</v>
      </c>
      <c r="J1093" s="128">
        <v>42124</v>
      </c>
      <c r="K1093" s="127" t="s">
        <v>11658</v>
      </c>
      <c r="L1093" s="126" t="s">
        <v>153</v>
      </c>
      <c r="M1093" s="141" t="s">
        <v>154</v>
      </c>
      <c r="N1093" s="126" t="s">
        <v>153</v>
      </c>
      <c r="O1093" s="127" t="s">
        <v>98</v>
      </c>
      <c r="P1093" s="127" t="s">
        <v>98</v>
      </c>
      <c r="Q1093" s="416">
        <v>900000</v>
      </c>
      <c r="R1093" s="103"/>
      <c r="S1093" s="127"/>
      <c r="T1093" s="127"/>
      <c r="U1093" s="120">
        <v>41971</v>
      </c>
      <c r="V1093" s="523">
        <f t="shared" si="257"/>
        <v>-150</v>
      </c>
      <c r="W1093" s="127"/>
      <c r="X1093" s="141" t="s">
        <v>12630</v>
      </c>
      <c r="Y1093" s="424" t="s">
        <v>12631</v>
      </c>
      <c r="Z1093" s="126" t="s">
        <v>2838</v>
      </c>
      <c r="AA1093" s="103"/>
      <c r="AB1093" s="126" t="s">
        <v>635</v>
      </c>
      <c r="AC1093" s="103"/>
      <c r="AD1093" s="103"/>
      <c r="AE1093" s="103"/>
      <c r="AF1093" s="121" t="s">
        <v>384</v>
      </c>
      <c r="AG1093" s="126"/>
      <c r="AH1093" s="524"/>
      <c r="AI1093" s="524"/>
      <c r="AJ1093" s="121"/>
      <c r="AK1093" s="121"/>
      <c r="AL1093" s="121"/>
      <c r="AM1093" s="120"/>
      <c r="AN1093" s="120"/>
      <c r="AO1093" s="120"/>
      <c r="AP1093" s="121"/>
      <c r="AQ1093" s="525"/>
      <c r="AR1093" s="525">
        <f t="shared" ca="1" si="263"/>
        <v>42347</v>
      </c>
      <c r="AS1093" s="121"/>
      <c r="AT1093" s="121"/>
      <c r="AU1093" s="121">
        <v>0</v>
      </c>
      <c r="AV1093" s="122"/>
      <c r="AX1093" s="121"/>
      <c r="AZ1093" s="256">
        <v>42130</v>
      </c>
      <c r="BA1093" s="98">
        <v>42143</v>
      </c>
      <c r="BB1093" s="104">
        <v>5000012961</v>
      </c>
      <c r="BC1093" s="522">
        <f t="shared" si="260"/>
        <v>900000</v>
      </c>
      <c r="BD1093" s="545">
        <v>900000</v>
      </c>
      <c r="BE1093" s="545">
        <v>900000</v>
      </c>
      <c r="BF1093" s="122">
        <v>42144</v>
      </c>
      <c r="BG1093" s="141" t="s">
        <v>116</v>
      </c>
      <c r="BH1093" s="121" t="s">
        <v>166</v>
      </c>
      <c r="BI1093" s="122">
        <v>42144</v>
      </c>
      <c r="BJ1093" s="190">
        <v>42170</v>
      </c>
      <c r="BK1093" s="526" t="s">
        <v>167</v>
      </c>
      <c r="BL1093" s="534">
        <f>F1093</f>
        <v>900000</v>
      </c>
      <c r="BQ1093" t="str">
        <f t="shared" ref="BQ1093:BQ1156" si="264">+K1093</f>
        <v>IBS</v>
      </c>
      <c r="BR1093" t="str">
        <f t="shared" ref="BR1093:BR1156" si="265">+C1093</f>
        <v>HK-14-2293</v>
      </c>
      <c r="BS1093" s="91">
        <f t="shared" ref="BS1093:BS1156" si="266">+H1093</f>
        <v>2015</v>
      </c>
      <c r="BT1093">
        <f t="shared" si="259"/>
        <v>42130</v>
      </c>
      <c r="BU1093" s="91">
        <f t="shared" si="256"/>
        <v>42143</v>
      </c>
      <c r="BW1093" t="str">
        <f t="shared" ref="BW1093:BW1156" si="267">"Site : "&amp;Y1093&amp;" - "&amp;X1093</f>
        <v>Site : Rep.Sukalarang - BDG_02N504</v>
      </c>
      <c r="BX1093" t="str">
        <f t="shared" ref="BX1093:BX1156" si="268">"Tipe Tower : "&amp;AB1093</f>
        <v>Tipe Tower : SST</v>
      </c>
      <c r="BY1093">
        <f t="shared" ref="BY1093:BZ1156" si="269">+D1093</f>
        <v>2100003387</v>
      </c>
      <c r="BZ1093" s="92" t="str">
        <f t="shared" si="269"/>
        <v>Tower OK Assesment</v>
      </c>
      <c r="CD1093" s="531"/>
      <c r="CE1093" s="90">
        <v>900000</v>
      </c>
    </row>
    <row r="1094" spans="2:83" ht="15" customHeight="1" x14ac:dyDescent="0.25">
      <c r="B1094" s="103">
        <f t="shared" si="258"/>
        <v>945</v>
      </c>
      <c r="C1094" s="126" t="s">
        <v>12632</v>
      </c>
      <c r="D1094" s="126">
        <v>2100003587</v>
      </c>
      <c r="E1094" s="126" t="s">
        <v>334</v>
      </c>
      <c r="F1094" s="522">
        <v>6400000</v>
      </c>
      <c r="G1094" s="127" t="s">
        <v>335</v>
      </c>
      <c r="H1094" s="103">
        <v>2015</v>
      </c>
      <c r="I1094" s="128">
        <v>42150</v>
      </c>
      <c r="J1094" s="128">
        <v>42171</v>
      </c>
      <c r="K1094" s="127" t="s">
        <v>11658</v>
      </c>
      <c r="L1094" s="126" t="s">
        <v>153</v>
      </c>
      <c r="M1094" s="141" t="s">
        <v>154</v>
      </c>
      <c r="N1094" s="126" t="s">
        <v>153</v>
      </c>
      <c r="O1094" s="127" t="s">
        <v>98</v>
      </c>
      <c r="P1094" s="127" t="s">
        <v>98</v>
      </c>
      <c r="Q1094" s="416">
        <v>6400000</v>
      </c>
      <c r="R1094" s="103"/>
      <c r="S1094" s="127"/>
      <c r="T1094" s="127"/>
      <c r="U1094" s="120">
        <v>41971</v>
      </c>
      <c r="V1094" s="523">
        <f t="shared" si="257"/>
        <v>-179</v>
      </c>
      <c r="W1094" s="127"/>
      <c r="X1094" s="141" t="s">
        <v>12633</v>
      </c>
      <c r="Y1094" s="424" t="s">
        <v>12634</v>
      </c>
      <c r="Z1094" s="126" t="s">
        <v>2838</v>
      </c>
      <c r="AA1094" s="103"/>
      <c r="AB1094" s="126" t="s">
        <v>635</v>
      </c>
      <c r="AC1094" s="103"/>
      <c r="AD1094" s="103"/>
      <c r="AE1094" s="103"/>
      <c r="AF1094" s="121" t="s">
        <v>384</v>
      </c>
      <c r="AG1094" s="126"/>
      <c r="AH1094" s="524"/>
      <c r="AI1094" s="524"/>
      <c r="AJ1094" s="121"/>
      <c r="AK1094" s="121"/>
      <c r="AL1094" s="121"/>
      <c r="AM1094" s="120"/>
      <c r="AN1094" s="120"/>
      <c r="AO1094" s="120"/>
      <c r="AP1094" s="121"/>
      <c r="AQ1094" s="525"/>
      <c r="AR1094" s="525">
        <f t="shared" ca="1" si="263"/>
        <v>42347</v>
      </c>
      <c r="AS1094" s="121"/>
      <c r="AT1094" s="121"/>
      <c r="AU1094" s="121">
        <v>0</v>
      </c>
      <c r="AV1094" s="122"/>
      <c r="AX1094" s="121"/>
      <c r="AZ1094" s="120">
        <v>42172</v>
      </c>
      <c r="BA1094" s="120">
        <v>42178</v>
      </c>
      <c r="BB1094" s="121"/>
      <c r="BC1094" s="522">
        <f t="shared" si="260"/>
        <v>6400000</v>
      </c>
      <c r="BD1094" s="121"/>
      <c r="BE1094" s="516"/>
      <c r="BF1094" s="122">
        <v>42178</v>
      </c>
      <c r="BG1094" s="141" t="s">
        <v>116</v>
      </c>
      <c r="BH1094" s="121" t="s">
        <v>340</v>
      </c>
      <c r="BI1094" s="122">
        <v>42179</v>
      </c>
      <c r="BJ1094" s="190">
        <v>42214</v>
      </c>
      <c r="BK1094" s="526" t="s">
        <v>167</v>
      </c>
      <c r="BL1094" s="692">
        <v>6400000</v>
      </c>
      <c r="BQ1094" t="str">
        <f t="shared" si="264"/>
        <v>IBS</v>
      </c>
      <c r="BR1094" t="str">
        <f t="shared" si="265"/>
        <v>HK-14-2294</v>
      </c>
      <c r="BS1094" s="91">
        <f t="shared" si="266"/>
        <v>2015</v>
      </c>
      <c r="BT1094">
        <f t="shared" si="259"/>
        <v>42172</v>
      </c>
      <c r="BU1094" s="91">
        <f t="shared" si="256"/>
        <v>42178</v>
      </c>
      <c r="BW1094" t="str">
        <f t="shared" si="267"/>
        <v>Site : Caringin - BDG_02N506</v>
      </c>
      <c r="BX1094" t="str">
        <f t="shared" si="268"/>
        <v>Tipe Tower : SST</v>
      </c>
      <c r="BY1094">
        <f t="shared" si="269"/>
        <v>2100003587</v>
      </c>
      <c r="BZ1094" s="92" t="str">
        <f t="shared" si="269"/>
        <v>Strengthening Design Analys</v>
      </c>
      <c r="CD1094" s="531" t="s">
        <v>263</v>
      </c>
      <c r="CE1094" s="90">
        <v>6400000</v>
      </c>
    </row>
    <row r="1095" spans="2:83" ht="15" customHeight="1" x14ac:dyDescent="0.25">
      <c r="B1095" s="103">
        <f t="shared" si="258"/>
        <v>946</v>
      </c>
      <c r="C1095" s="126" t="s">
        <v>12635</v>
      </c>
      <c r="D1095" s="126">
        <v>2100002630</v>
      </c>
      <c r="E1095" s="121" t="s">
        <v>2838</v>
      </c>
      <c r="F1095" s="522">
        <v>900000</v>
      </c>
      <c r="G1095" s="127">
        <v>12</v>
      </c>
      <c r="H1095" s="103">
        <v>2014</v>
      </c>
      <c r="I1095" s="128">
        <v>42004</v>
      </c>
      <c r="J1095" s="128"/>
      <c r="K1095" s="127" t="s">
        <v>11658</v>
      </c>
      <c r="L1095" s="126" t="s">
        <v>153</v>
      </c>
      <c r="M1095" s="141" t="s">
        <v>154</v>
      </c>
      <c r="N1095" s="126" t="s">
        <v>153</v>
      </c>
      <c r="O1095" s="127" t="s">
        <v>98</v>
      </c>
      <c r="P1095" s="127" t="s">
        <v>98</v>
      </c>
      <c r="Q1095" s="416">
        <v>900000</v>
      </c>
      <c r="R1095" s="103"/>
      <c r="S1095" s="127"/>
      <c r="T1095" s="127"/>
      <c r="U1095" s="120">
        <v>41971</v>
      </c>
      <c r="V1095" s="523">
        <f t="shared" si="257"/>
        <v>-33</v>
      </c>
      <c r="W1095" s="127"/>
      <c r="X1095" s="141" t="s">
        <v>12636</v>
      </c>
      <c r="Y1095" s="424" t="s">
        <v>12637</v>
      </c>
      <c r="Z1095" s="126" t="s">
        <v>2838</v>
      </c>
      <c r="AA1095" s="103"/>
      <c r="AB1095" s="126" t="s">
        <v>635</v>
      </c>
      <c r="AC1095" s="103"/>
      <c r="AD1095" s="103"/>
      <c r="AE1095" s="103"/>
      <c r="AF1095" s="121" t="s">
        <v>384</v>
      </c>
      <c r="AG1095" s="126"/>
      <c r="AH1095" s="524"/>
      <c r="AI1095" s="524"/>
      <c r="AJ1095" s="121"/>
      <c r="AK1095" s="121"/>
      <c r="AL1095" s="121"/>
      <c r="AM1095" s="120"/>
      <c r="AN1095" s="120"/>
      <c r="AO1095" s="120"/>
      <c r="AP1095" s="121"/>
      <c r="AQ1095" s="525"/>
      <c r="AR1095" s="525">
        <f t="shared" ca="1" si="263"/>
        <v>42347</v>
      </c>
      <c r="AS1095" s="121"/>
      <c r="AT1095" s="126"/>
      <c r="AU1095" s="121"/>
      <c r="AV1095" s="120"/>
      <c r="AX1095" s="121"/>
      <c r="AZ1095" s="120">
        <v>42060</v>
      </c>
      <c r="BA1095" s="120">
        <v>42066</v>
      </c>
      <c r="BB1095" s="121"/>
      <c r="BC1095" s="522">
        <f t="shared" si="260"/>
        <v>900000</v>
      </c>
      <c r="BD1095" s="516">
        <f>BC1095-BE1095</f>
        <v>0</v>
      </c>
      <c r="BE1095" s="522">
        <v>900000</v>
      </c>
      <c r="BF1095" s="122">
        <v>42067</v>
      </c>
      <c r="BG1095" s="141" t="s">
        <v>116</v>
      </c>
      <c r="BH1095" s="121" t="s">
        <v>11815</v>
      </c>
      <c r="BI1095" s="122">
        <v>42067</v>
      </c>
      <c r="BJ1095" s="190">
        <v>42100</v>
      </c>
      <c r="BK1095" s="526" t="s">
        <v>167</v>
      </c>
      <c r="BL1095" s="534">
        <f>F1095</f>
        <v>900000</v>
      </c>
      <c r="BQ1095" t="str">
        <f t="shared" si="264"/>
        <v>IBS</v>
      </c>
      <c r="BR1095" t="str">
        <f t="shared" si="265"/>
        <v>HK-14-2295</v>
      </c>
      <c r="BS1095" s="91">
        <f t="shared" si="266"/>
        <v>2014</v>
      </c>
      <c r="BT1095">
        <f t="shared" si="259"/>
        <v>42060</v>
      </c>
      <c r="BU1095" s="91">
        <f t="shared" si="256"/>
        <v>42066</v>
      </c>
      <c r="BW1095" t="str">
        <f t="shared" si="267"/>
        <v>Site : Cugeunang - BDG_02N924</v>
      </c>
      <c r="BX1095" t="str">
        <f t="shared" si="268"/>
        <v>Tipe Tower : SST</v>
      </c>
      <c r="BY1095">
        <f t="shared" si="269"/>
        <v>2100002630</v>
      </c>
      <c r="BZ1095" s="92" t="str">
        <f t="shared" si="269"/>
        <v>Tower Assesment</v>
      </c>
      <c r="CD1095" s="531"/>
      <c r="CE1095" s="90">
        <v>900000</v>
      </c>
    </row>
    <row r="1096" spans="2:83" ht="15" customHeight="1" x14ac:dyDescent="0.25">
      <c r="B1096" s="103">
        <f t="shared" si="258"/>
        <v>947</v>
      </c>
      <c r="C1096" s="126" t="s">
        <v>12638</v>
      </c>
      <c r="D1096" s="126">
        <v>2100002630</v>
      </c>
      <c r="E1096" s="121" t="s">
        <v>2838</v>
      </c>
      <c r="F1096" s="522">
        <v>900000</v>
      </c>
      <c r="G1096" s="127">
        <v>12</v>
      </c>
      <c r="H1096" s="103">
        <v>2014</v>
      </c>
      <c r="I1096" s="128">
        <v>42004</v>
      </c>
      <c r="J1096" s="128"/>
      <c r="K1096" s="127" t="s">
        <v>11658</v>
      </c>
      <c r="L1096" s="126" t="s">
        <v>153</v>
      </c>
      <c r="M1096" s="141" t="s">
        <v>154</v>
      </c>
      <c r="N1096" s="126" t="s">
        <v>153</v>
      </c>
      <c r="O1096" s="127" t="s">
        <v>98</v>
      </c>
      <c r="P1096" s="127" t="s">
        <v>98</v>
      </c>
      <c r="Q1096" s="416">
        <v>900000</v>
      </c>
      <c r="R1096" s="103"/>
      <c r="S1096" s="127"/>
      <c r="T1096" s="127"/>
      <c r="U1096" s="120">
        <v>41971</v>
      </c>
      <c r="V1096" s="523">
        <f t="shared" si="257"/>
        <v>-33</v>
      </c>
      <c r="W1096" s="127"/>
      <c r="X1096" s="141" t="s">
        <v>12639</v>
      </c>
      <c r="Y1096" s="424" t="s">
        <v>12640</v>
      </c>
      <c r="Z1096" s="126" t="s">
        <v>2838</v>
      </c>
      <c r="AA1096" s="103"/>
      <c r="AB1096" s="126" t="s">
        <v>635</v>
      </c>
      <c r="AC1096" s="103"/>
      <c r="AD1096" s="103"/>
      <c r="AE1096" s="103"/>
      <c r="AF1096" s="121" t="s">
        <v>384</v>
      </c>
      <c r="AG1096" s="126"/>
      <c r="AH1096" s="524"/>
      <c r="AI1096" s="524"/>
      <c r="AJ1096" s="121"/>
      <c r="AK1096" s="121"/>
      <c r="AL1096" s="121"/>
      <c r="AM1096" s="120"/>
      <c r="AN1096" s="120"/>
      <c r="AO1096" s="120"/>
      <c r="AP1096" s="121"/>
      <c r="AQ1096" s="525"/>
      <c r="AR1096" s="525">
        <f t="shared" ca="1" si="263"/>
        <v>42347</v>
      </c>
      <c r="AS1096" s="121"/>
      <c r="AT1096" s="126"/>
      <c r="AU1096" s="121"/>
      <c r="AV1096" s="120"/>
      <c r="AX1096" s="121"/>
      <c r="AZ1096" s="120">
        <v>42060</v>
      </c>
      <c r="BA1096" s="120">
        <v>42066</v>
      </c>
      <c r="BB1096" s="121"/>
      <c r="BC1096" s="522">
        <f t="shared" si="260"/>
        <v>900000</v>
      </c>
      <c r="BD1096" s="516">
        <f>BC1096-BE1096</f>
        <v>0</v>
      </c>
      <c r="BE1096" s="522">
        <v>900000</v>
      </c>
      <c r="BF1096" s="122">
        <v>42067</v>
      </c>
      <c r="BG1096" s="141" t="s">
        <v>116</v>
      </c>
      <c r="BH1096" s="121" t="s">
        <v>11815</v>
      </c>
      <c r="BI1096" s="122">
        <v>42067</v>
      </c>
      <c r="BJ1096" s="190">
        <v>42100</v>
      </c>
      <c r="BK1096" s="526" t="s">
        <v>167</v>
      </c>
      <c r="BL1096" s="534">
        <f>F1096</f>
        <v>900000</v>
      </c>
      <c r="BQ1096" t="str">
        <f t="shared" si="264"/>
        <v>IBS</v>
      </c>
      <c r="BR1096" t="str">
        <f t="shared" si="265"/>
        <v>HK-14-2296</v>
      </c>
      <c r="BS1096" s="91">
        <f t="shared" si="266"/>
        <v>2014</v>
      </c>
      <c r="BT1096">
        <f t="shared" si="259"/>
        <v>42060</v>
      </c>
      <c r="BU1096" s="91">
        <f t="shared" si="256"/>
        <v>42066</v>
      </c>
      <c r="BW1096" t="str">
        <f t="shared" si="267"/>
        <v>Site : Karang Tengah - BDG_02N926</v>
      </c>
      <c r="BX1096" t="str">
        <f t="shared" si="268"/>
        <v>Tipe Tower : SST</v>
      </c>
      <c r="BY1096">
        <f t="shared" si="269"/>
        <v>2100002630</v>
      </c>
      <c r="BZ1096" s="92" t="str">
        <f t="shared" si="269"/>
        <v>Tower Assesment</v>
      </c>
      <c r="CD1096" s="531"/>
      <c r="CE1096" s="90">
        <v>900000</v>
      </c>
    </row>
    <row r="1097" spans="2:83" ht="15" customHeight="1" x14ac:dyDescent="0.25">
      <c r="B1097" s="103">
        <f t="shared" si="258"/>
        <v>948</v>
      </c>
      <c r="C1097" s="126" t="s">
        <v>12641</v>
      </c>
      <c r="D1097" s="126">
        <v>2100003587</v>
      </c>
      <c r="E1097" s="126" t="s">
        <v>334</v>
      </c>
      <c r="F1097" s="522">
        <v>6400000</v>
      </c>
      <c r="G1097" s="127" t="s">
        <v>335</v>
      </c>
      <c r="H1097" s="103">
        <v>2015</v>
      </c>
      <c r="I1097" s="128">
        <v>42150</v>
      </c>
      <c r="J1097" s="128">
        <v>42171</v>
      </c>
      <c r="K1097" s="127" t="s">
        <v>11658</v>
      </c>
      <c r="L1097" s="126" t="s">
        <v>153</v>
      </c>
      <c r="M1097" s="141" t="s">
        <v>154</v>
      </c>
      <c r="N1097" s="126" t="s">
        <v>153</v>
      </c>
      <c r="O1097" s="127" t="s">
        <v>98</v>
      </c>
      <c r="P1097" s="127" t="s">
        <v>98</v>
      </c>
      <c r="Q1097" s="416">
        <v>6400000</v>
      </c>
      <c r="R1097" s="103"/>
      <c r="S1097" s="127"/>
      <c r="T1097" s="127"/>
      <c r="U1097" s="120">
        <v>41971</v>
      </c>
      <c r="V1097" s="523">
        <f t="shared" si="257"/>
        <v>-179</v>
      </c>
      <c r="W1097" s="127"/>
      <c r="X1097" s="141" t="s">
        <v>12642</v>
      </c>
      <c r="Y1097" s="424" t="s">
        <v>12643</v>
      </c>
      <c r="Z1097" s="126" t="s">
        <v>2838</v>
      </c>
      <c r="AA1097" s="103"/>
      <c r="AB1097" s="126" t="s">
        <v>635</v>
      </c>
      <c r="AC1097" s="103"/>
      <c r="AD1097" s="103"/>
      <c r="AE1097" s="103"/>
      <c r="AF1097" s="121" t="s">
        <v>384</v>
      </c>
      <c r="AG1097" s="126"/>
      <c r="AH1097" s="524"/>
      <c r="AI1097" s="524"/>
      <c r="AJ1097" s="121"/>
      <c r="AK1097" s="121"/>
      <c r="AL1097" s="121"/>
      <c r="AM1097" s="120"/>
      <c r="AN1097" s="120"/>
      <c r="AO1097" s="120"/>
      <c r="AP1097" s="121"/>
      <c r="AQ1097" s="525"/>
      <c r="AR1097" s="525">
        <f t="shared" ca="1" si="263"/>
        <v>42347</v>
      </c>
      <c r="AS1097" s="121"/>
      <c r="AT1097" s="121"/>
      <c r="AU1097" s="121">
        <v>0</v>
      </c>
      <c r="AV1097" s="122"/>
      <c r="AX1097" s="121"/>
      <c r="AZ1097" s="120">
        <v>42172</v>
      </c>
      <c r="BA1097" s="120">
        <v>42178</v>
      </c>
      <c r="BB1097" s="121"/>
      <c r="BC1097" s="522">
        <f t="shared" si="260"/>
        <v>6400000</v>
      </c>
      <c r="BD1097" s="121"/>
      <c r="BE1097" s="516"/>
      <c r="BF1097" s="122">
        <v>42178</v>
      </c>
      <c r="BG1097" s="141" t="s">
        <v>116</v>
      </c>
      <c r="BH1097" s="121" t="s">
        <v>340</v>
      </c>
      <c r="BI1097" s="122">
        <v>42179</v>
      </c>
      <c r="BJ1097" s="190">
        <v>42214</v>
      </c>
      <c r="BK1097" s="526" t="s">
        <v>167</v>
      </c>
      <c r="BL1097" s="692">
        <v>6400000</v>
      </c>
      <c r="BQ1097" t="str">
        <f t="shared" si="264"/>
        <v>IBS</v>
      </c>
      <c r="BR1097" t="str">
        <f t="shared" si="265"/>
        <v>HK-14-2297</v>
      </c>
      <c r="BS1097" s="91">
        <f t="shared" si="266"/>
        <v>2015</v>
      </c>
      <c r="BT1097">
        <f t="shared" si="259"/>
        <v>42172</v>
      </c>
      <c r="BU1097" s="91">
        <f t="shared" si="256"/>
        <v>42178</v>
      </c>
      <c r="BW1097" t="str">
        <f t="shared" si="267"/>
        <v>Site : Leuwimunding - BDG_04N134</v>
      </c>
      <c r="BX1097" t="str">
        <f t="shared" si="268"/>
        <v>Tipe Tower : SST</v>
      </c>
      <c r="BY1097">
        <f t="shared" si="269"/>
        <v>2100003587</v>
      </c>
      <c r="BZ1097" s="92" t="str">
        <f t="shared" si="269"/>
        <v>Strengthening Design Analys</v>
      </c>
      <c r="CD1097" s="531" t="s">
        <v>263</v>
      </c>
      <c r="CE1097" s="90">
        <v>6400000</v>
      </c>
    </row>
    <row r="1098" spans="2:83" ht="15" customHeight="1" x14ac:dyDescent="0.25">
      <c r="B1098" s="103">
        <f t="shared" si="258"/>
        <v>949</v>
      </c>
      <c r="C1098" s="126" t="s">
        <v>12644</v>
      </c>
      <c r="D1098" s="126">
        <v>2100004182</v>
      </c>
      <c r="E1098" s="683" t="s">
        <v>1350</v>
      </c>
      <c r="F1098" s="684">
        <v>3250000</v>
      </c>
      <c r="G1098" s="685" t="s">
        <v>979</v>
      </c>
      <c r="H1098" s="686">
        <v>2015</v>
      </c>
      <c r="I1098" s="687">
        <v>42228</v>
      </c>
      <c r="J1098" s="687">
        <v>42235</v>
      </c>
      <c r="K1098" s="127" t="s">
        <v>11658</v>
      </c>
      <c r="L1098" s="126" t="s">
        <v>153</v>
      </c>
      <c r="M1098" s="141" t="s">
        <v>154</v>
      </c>
      <c r="N1098" s="126" t="s">
        <v>153</v>
      </c>
      <c r="O1098" s="127" t="s">
        <v>98</v>
      </c>
      <c r="P1098" s="127" t="s">
        <v>98</v>
      </c>
      <c r="Q1098" s="416">
        <v>6400000</v>
      </c>
      <c r="R1098" s="103"/>
      <c r="S1098" s="127"/>
      <c r="T1098" s="127"/>
      <c r="U1098" s="120">
        <v>41971</v>
      </c>
      <c r="V1098" s="523">
        <f t="shared" si="257"/>
        <v>-257</v>
      </c>
      <c r="W1098" s="127"/>
      <c r="X1098" s="141" t="s">
        <v>12645</v>
      </c>
      <c r="Y1098" s="424" t="s">
        <v>12646</v>
      </c>
      <c r="Z1098" s="126" t="s">
        <v>2838</v>
      </c>
      <c r="AA1098" s="103"/>
      <c r="AB1098" s="126" t="s">
        <v>635</v>
      </c>
      <c r="AC1098" s="103"/>
      <c r="AD1098" s="103"/>
      <c r="AE1098" s="103"/>
      <c r="AF1098" s="121" t="s">
        <v>384</v>
      </c>
      <c r="AG1098" s="126"/>
      <c r="AH1098" s="524"/>
      <c r="AI1098" s="524"/>
      <c r="AJ1098" s="121"/>
      <c r="AK1098" s="121"/>
      <c r="AL1098" s="121"/>
      <c r="AM1098" s="120"/>
      <c r="AN1098" s="120"/>
      <c r="AO1098" s="120"/>
      <c r="AP1098" s="121"/>
      <c r="AQ1098" s="525"/>
      <c r="AR1098" s="525">
        <f t="shared" ca="1" si="263"/>
        <v>42347</v>
      </c>
      <c r="AS1098" s="121"/>
      <c r="AT1098" s="121"/>
      <c r="AU1098" s="122">
        <v>42236</v>
      </c>
      <c r="AV1098" s="122"/>
      <c r="AX1098" s="121"/>
      <c r="AZ1098" s="120">
        <v>42236</v>
      </c>
      <c r="BA1098" s="120">
        <v>42256</v>
      </c>
      <c r="BB1098" s="121"/>
      <c r="BC1098" s="522">
        <f t="shared" si="260"/>
        <v>3250000</v>
      </c>
      <c r="BD1098" s="121"/>
      <c r="BE1098" s="516"/>
      <c r="BF1098" s="122">
        <v>42257</v>
      </c>
      <c r="BG1098" s="141" t="s">
        <v>116</v>
      </c>
      <c r="BH1098" s="121" t="s">
        <v>1357</v>
      </c>
      <c r="BI1098" s="122">
        <v>42262</v>
      </c>
      <c r="BJ1098" s="190">
        <v>42293</v>
      </c>
      <c r="BK1098" s="526" t="s">
        <v>167</v>
      </c>
      <c r="BL1098" s="516">
        <v>3250000</v>
      </c>
      <c r="BQ1098" t="str">
        <f t="shared" si="264"/>
        <v>IBS</v>
      </c>
      <c r="BR1098" t="str">
        <f t="shared" si="265"/>
        <v>HK-14-2298</v>
      </c>
      <c r="BS1098" s="91">
        <f t="shared" si="266"/>
        <v>2015</v>
      </c>
      <c r="BT1098">
        <f t="shared" si="259"/>
        <v>42236</v>
      </c>
      <c r="BU1098" s="91">
        <f t="shared" si="256"/>
        <v>42256</v>
      </c>
      <c r="BW1098" t="str">
        <f t="shared" si="267"/>
        <v>Site : Kalijati - BDG_04N704</v>
      </c>
      <c r="BX1098" t="str">
        <f t="shared" si="268"/>
        <v>Tipe Tower : SST</v>
      </c>
      <c r="BY1098">
        <f t="shared" si="269"/>
        <v>2100004182</v>
      </c>
      <c r="BZ1098" s="92" t="str">
        <f t="shared" si="269"/>
        <v>Strengthening Tower Design</v>
      </c>
      <c r="CD1098" s="531" t="s">
        <v>263</v>
      </c>
      <c r="CE1098" s="90">
        <v>6400000</v>
      </c>
    </row>
    <row r="1099" spans="2:83" ht="15" customHeight="1" x14ac:dyDescent="0.25">
      <c r="B1099" s="103">
        <f t="shared" si="258"/>
        <v>950</v>
      </c>
      <c r="C1099" s="126" t="s">
        <v>12647</v>
      </c>
      <c r="D1099" s="126">
        <v>2100002630</v>
      </c>
      <c r="E1099" s="121" t="s">
        <v>2838</v>
      </c>
      <c r="F1099" s="522">
        <v>900000</v>
      </c>
      <c r="G1099" s="127">
        <v>12</v>
      </c>
      <c r="H1099" s="103">
        <v>2014</v>
      </c>
      <c r="I1099" s="128">
        <v>42004</v>
      </c>
      <c r="J1099" s="128"/>
      <c r="K1099" s="127" t="s">
        <v>11658</v>
      </c>
      <c r="L1099" s="126" t="s">
        <v>153</v>
      </c>
      <c r="M1099" s="141" t="s">
        <v>154</v>
      </c>
      <c r="N1099" s="126" t="s">
        <v>153</v>
      </c>
      <c r="O1099" s="127" t="s">
        <v>98</v>
      </c>
      <c r="P1099" s="127" t="s">
        <v>98</v>
      </c>
      <c r="Q1099" s="416">
        <v>900000</v>
      </c>
      <c r="R1099" s="103"/>
      <c r="S1099" s="127"/>
      <c r="T1099" s="127"/>
      <c r="U1099" s="120">
        <v>41971</v>
      </c>
      <c r="V1099" s="523">
        <f t="shared" si="257"/>
        <v>-33</v>
      </c>
      <c r="W1099" s="127"/>
      <c r="X1099" s="141" t="s">
        <v>12648</v>
      </c>
      <c r="Y1099" s="424" t="s">
        <v>12649</v>
      </c>
      <c r="Z1099" s="126" t="s">
        <v>2838</v>
      </c>
      <c r="AA1099" s="103"/>
      <c r="AB1099" s="126" t="s">
        <v>635</v>
      </c>
      <c r="AC1099" s="103"/>
      <c r="AD1099" s="103"/>
      <c r="AE1099" s="103"/>
      <c r="AF1099" s="121" t="s">
        <v>384</v>
      </c>
      <c r="AG1099" s="126"/>
      <c r="AH1099" s="524"/>
      <c r="AI1099" s="524"/>
      <c r="AJ1099" s="121"/>
      <c r="AK1099" s="121"/>
      <c r="AL1099" s="121"/>
      <c r="AM1099" s="120"/>
      <c r="AN1099" s="120"/>
      <c r="AO1099" s="120"/>
      <c r="AP1099" s="121"/>
      <c r="AQ1099" s="525"/>
      <c r="AR1099" s="525">
        <f t="shared" ca="1" si="263"/>
        <v>42347</v>
      </c>
      <c r="AS1099" s="121"/>
      <c r="AT1099" s="126"/>
      <c r="AU1099" s="121"/>
      <c r="AV1099" s="120"/>
      <c r="AX1099" s="121"/>
      <c r="AZ1099" s="120">
        <v>42060</v>
      </c>
      <c r="BA1099" s="120">
        <v>42066</v>
      </c>
      <c r="BB1099" s="121"/>
      <c r="BC1099" s="522">
        <f t="shared" si="260"/>
        <v>900000</v>
      </c>
      <c r="BD1099" s="516">
        <f>BC1099-BE1099</f>
        <v>0</v>
      </c>
      <c r="BE1099" s="522">
        <v>900000</v>
      </c>
      <c r="BF1099" s="122">
        <v>42067</v>
      </c>
      <c r="BG1099" s="141" t="s">
        <v>116</v>
      </c>
      <c r="BH1099" s="121" t="s">
        <v>11815</v>
      </c>
      <c r="BI1099" s="122">
        <v>42067</v>
      </c>
      <c r="BJ1099" s="190">
        <v>42100</v>
      </c>
      <c r="BK1099" s="526" t="s">
        <v>167</v>
      </c>
      <c r="BL1099" s="534">
        <f>F1099</f>
        <v>900000</v>
      </c>
      <c r="BQ1099" t="str">
        <f t="shared" si="264"/>
        <v>IBS</v>
      </c>
      <c r="BR1099" t="str">
        <f t="shared" si="265"/>
        <v>HK-14-2299</v>
      </c>
      <c r="BS1099" s="91">
        <f t="shared" si="266"/>
        <v>2014</v>
      </c>
      <c r="BT1099">
        <f t="shared" si="259"/>
        <v>42060</v>
      </c>
      <c r="BU1099" s="91">
        <f t="shared" si="256"/>
        <v>42066</v>
      </c>
      <c r="BW1099" t="str">
        <f t="shared" si="267"/>
        <v>Site : Cigadung - BDG_04N706</v>
      </c>
      <c r="BX1099" t="str">
        <f t="shared" si="268"/>
        <v>Tipe Tower : SST</v>
      </c>
      <c r="BY1099">
        <f t="shared" si="269"/>
        <v>2100002630</v>
      </c>
      <c r="BZ1099" s="92" t="str">
        <f t="shared" si="269"/>
        <v>Tower Assesment</v>
      </c>
      <c r="CD1099" s="531"/>
      <c r="CE1099" s="90">
        <v>900000</v>
      </c>
    </row>
    <row r="1100" spans="2:83" ht="15" customHeight="1" x14ac:dyDescent="0.25">
      <c r="B1100" s="103">
        <f t="shared" si="258"/>
        <v>951</v>
      </c>
      <c r="C1100" s="126" t="s">
        <v>12650</v>
      </c>
      <c r="D1100" s="126">
        <v>2100003587</v>
      </c>
      <c r="E1100" s="126" t="s">
        <v>334</v>
      </c>
      <c r="F1100" s="522">
        <v>7650000</v>
      </c>
      <c r="G1100" s="127" t="s">
        <v>335</v>
      </c>
      <c r="H1100" s="103">
        <v>2015</v>
      </c>
      <c r="I1100" s="128">
        <v>42150</v>
      </c>
      <c r="J1100" s="128">
        <v>42171</v>
      </c>
      <c r="K1100" s="127" t="s">
        <v>11658</v>
      </c>
      <c r="L1100" s="126" t="s">
        <v>153</v>
      </c>
      <c r="M1100" s="141" t="s">
        <v>154</v>
      </c>
      <c r="N1100" s="126" t="s">
        <v>153</v>
      </c>
      <c r="O1100" s="127" t="s">
        <v>98</v>
      </c>
      <c r="P1100" s="127" t="s">
        <v>98</v>
      </c>
      <c r="Q1100" s="416">
        <v>7650000</v>
      </c>
      <c r="R1100" s="103"/>
      <c r="S1100" s="127"/>
      <c r="T1100" s="127"/>
      <c r="U1100" s="120">
        <v>41971</v>
      </c>
      <c r="V1100" s="523">
        <f t="shared" si="257"/>
        <v>-179</v>
      </c>
      <c r="W1100" s="127"/>
      <c r="X1100" s="141" t="s">
        <v>12651</v>
      </c>
      <c r="Y1100" s="424" t="s">
        <v>12652</v>
      </c>
      <c r="Z1100" s="126" t="s">
        <v>2838</v>
      </c>
      <c r="AA1100" s="103"/>
      <c r="AB1100" s="126" t="s">
        <v>635</v>
      </c>
      <c r="AC1100" s="103"/>
      <c r="AD1100" s="103"/>
      <c r="AE1100" s="103"/>
      <c r="AF1100" s="121" t="s">
        <v>741</v>
      </c>
      <c r="AG1100" s="126"/>
      <c r="AH1100" s="524"/>
      <c r="AI1100" s="524"/>
      <c r="AJ1100" s="121"/>
      <c r="AK1100" s="121"/>
      <c r="AL1100" s="121"/>
      <c r="AM1100" s="120"/>
      <c r="AN1100" s="120"/>
      <c r="AO1100" s="120"/>
      <c r="AP1100" s="121"/>
      <c r="AQ1100" s="525"/>
      <c r="AR1100" s="525">
        <f t="shared" ca="1" si="263"/>
        <v>42347</v>
      </c>
      <c r="AS1100" s="121"/>
      <c r="AT1100" s="121"/>
      <c r="AU1100" s="121">
        <v>0</v>
      </c>
      <c r="AV1100" s="122"/>
      <c r="AX1100" s="121"/>
      <c r="AZ1100" s="120">
        <v>42172</v>
      </c>
      <c r="BA1100" s="120">
        <v>42178</v>
      </c>
      <c r="BB1100" s="121"/>
      <c r="BC1100" s="522">
        <f t="shared" si="260"/>
        <v>7650000</v>
      </c>
      <c r="BD1100" s="121"/>
      <c r="BE1100" s="516"/>
      <c r="BF1100" s="122">
        <v>42178</v>
      </c>
      <c r="BG1100" s="141" t="s">
        <v>116</v>
      </c>
      <c r="BH1100" s="121" t="s">
        <v>340</v>
      </c>
      <c r="BI1100" s="122">
        <v>42179</v>
      </c>
      <c r="BJ1100" s="190">
        <v>42214</v>
      </c>
      <c r="BK1100" s="526" t="s">
        <v>167</v>
      </c>
      <c r="BL1100" s="692">
        <v>7650000</v>
      </c>
      <c r="BQ1100" t="str">
        <f t="shared" si="264"/>
        <v>IBS</v>
      </c>
      <c r="BR1100" t="str">
        <f t="shared" si="265"/>
        <v>HK-14-2300</v>
      </c>
      <c r="BS1100" s="91">
        <f t="shared" si="266"/>
        <v>2015</v>
      </c>
      <c r="BT1100">
        <f t="shared" si="259"/>
        <v>42172</v>
      </c>
      <c r="BU1100" s="91">
        <f t="shared" si="256"/>
        <v>42178</v>
      </c>
      <c r="BW1100" t="str">
        <f t="shared" si="267"/>
        <v>Site : Larangan - CRB_02N178</v>
      </c>
      <c r="BX1100" t="str">
        <f t="shared" si="268"/>
        <v>Tipe Tower : SST</v>
      </c>
      <c r="BY1100">
        <f t="shared" si="269"/>
        <v>2100003587</v>
      </c>
      <c r="BZ1100" s="92" t="str">
        <f t="shared" si="269"/>
        <v>Strengthening Design Analys</v>
      </c>
      <c r="CD1100" s="531" t="s">
        <v>5547</v>
      </c>
      <c r="CE1100" s="90">
        <v>7650000</v>
      </c>
    </row>
    <row r="1101" spans="2:83" ht="15" customHeight="1" x14ac:dyDescent="0.25">
      <c r="B1101" s="103">
        <f t="shared" si="258"/>
        <v>952</v>
      </c>
      <c r="C1101" s="126" t="s">
        <v>12653</v>
      </c>
      <c r="D1101" s="126"/>
      <c r="E1101" s="121" t="s">
        <v>2838</v>
      </c>
      <c r="F1101" s="522"/>
      <c r="G1101" s="127"/>
      <c r="H1101" s="103"/>
      <c r="I1101" s="128"/>
      <c r="J1101" s="128"/>
      <c r="K1101" s="127" t="s">
        <v>11658</v>
      </c>
      <c r="L1101" s="126" t="s">
        <v>153</v>
      </c>
      <c r="M1101" s="141" t="s">
        <v>154</v>
      </c>
      <c r="N1101" s="126" t="s">
        <v>153</v>
      </c>
      <c r="O1101" s="127" t="s">
        <v>98</v>
      </c>
      <c r="P1101" s="127" t="s">
        <v>98</v>
      </c>
      <c r="Q1101" s="345">
        <v>0</v>
      </c>
      <c r="R1101" s="103"/>
      <c r="S1101" s="127"/>
      <c r="T1101" s="127"/>
      <c r="U1101" s="120">
        <v>41971</v>
      </c>
      <c r="V1101" s="523">
        <f t="shared" si="257"/>
        <v>41971</v>
      </c>
      <c r="W1101" s="127"/>
      <c r="X1101" s="141" t="s">
        <v>12654</v>
      </c>
      <c r="Y1101" s="424" t="s">
        <v>12655</v>
      </c>
      <c r="Z1101" s="126" t="s">
        <v>2838</v>
      </c>
      <c r="AA1101" s="103"/>
      <c r="AB1101" s="126" t="s">
        <v>11070</v>
      </c>
      <c r="AC1101" s="103"/>
      <c r="AD1101" s="103"/>
      <c r="AE1101" s="103"/>
      <c r="AF1101" s="121" t="s">
        <v>477</v>
      </c>
      <c r="AG1101" s="126"/>
      <c r="AH1101" s="524"/>
      <c r="AI1101" s="524"/>
      <c r="AJ1101" s="121"/>
      <c r="AK1101" s="121"/>
      <c r="AL1101" s="121"/>
      <c r="AM1101" s="120"/>
      <c r="AN1101" s="120"/>
      <c r="AO1101" s="120"/>
      <c r="AP1101" s="121"/>
      <c r="AQ1101" s="525"/>
      <c r="AR1101" s="525">
        <f t="shared" ca="1" si="263"/>
        <v>42347</v>
      </c>
      <c r="AS1101" s="121"/>
      <c r="AT1101" s="121"/>
      <c r="AU1101" s="121">
        <v>0</v>
      </c>
      <c r="AV1101" s="122"/>
      <c r="AX1101" s="121"/>
      <c r="BA1101" s="120"/>
      <c r="BB1101" s="121"/>
      <c r="BC1101" s="522">
        <f t="shared" si="260"/>
        <v>0</v>
      </c>
      <c r="BD1101" s="121"/>
      <c r="BE1101" s="516"/>
      <c r="BF1101" s="122"/>
      <c r="BG1101" s="141" t="s">
        <v>1641</v>
      </c>
      <c r="BH1101" s="121"/>
      <c r="BI1101" s="122"/>
      <c r="BJ1101" s="190"/>
      <c r="BK1101" s="526" t="s">
        <v>167</v>
      </c>
      <c r="BL1101" s="534">
        <v>900000</v>
      </c>
      <c r="BQ1101" t="str">
        <f t="shared" si="264"/>
        <v>IBS</v>
      </c>
      <c r="BR1101" t="str">
        <f t="shared" si="265"/>
        <v>HK-14-2301</v>
      </c>
      <c r="BS1101" s="91">
        <f t="shared" si="266"/>
        <v>0</v>
      </c>
      <c r="BT1101">
        <f t="shared" si="259"/>
        <v>0</v>
      </c>
      <c r="BU1101" s="91">
        <f t="shared" si="256"/>
        <v>0</v>
      </c>
      <c r="BW1101" t="str">
        <f t="shared" si="267"/>
        <v>Site : Kembangan Joglo (Lampu Taman) - JKT_02N609</v>
      </c>
      <c r="BX1101" t="str">
        <f t="shared" si="268"/>
        <v>Tipe Tower : Camouflage</v>
      </c>
      <c r="BY1101">
        <f t="shared" si="269"/>
        <v>0</v>
      </c>
      <c r="BZ1101" s="92" t="str">
        <f t="shared" si="269"/>
        <v>Tower Assesment</v>
      </c>
      <c r="CD1101" s="531"/>
    </row>
    <row r="1102" spans="2:83" ht="15" customHeight="1" x14ac:dyDescent="0.25">
      <c r="B1102" s="103">
        <f t="shared" si="258"/>
        <v>953</v>
      </c>
      <c r="C1102" s="126" t="s">
        <v>12656</v>
      </c>
      <c r="D1102" s="126">
        <v>2100004182</v>
      </c>
      <c r="E1102" s="683" t="s">
        <v>1350</v>
      </c>
      <c r="F1102" s="684">
        <v>3250000</v>
      </c>
      <c r="G1102" s="685" t="s">
        <v>979</v>
      </c>
      <c r="H1102" s="686">
        <v>2015</v>
      </c>
      <c r="I1102" s="687">
        <v>42228</v>
      </c>
      <c r="J1102" s="687">
        <v>42235</v>
      </c>
      <c r="K1102" s="127" t="s">
        <v>11658</v>
      </c>
      <c r="L1102" s="126" t="s">
        <v>153</v>
      </c>
      <c r="M1102" s="141" t="s">
        <v>154</v>
      </c>
      <c r="N1102" s="126" t="s">
        <v>153</v>
      </c>
      <c r="O1102" s="127" t="s">
        <v>98</v>
      </c>
      <c r="P1102" s="127" t="s">
        <v>98</v>
      </c>
      <c r="Q1102" s="416">
        <v>6400000</v>
      </c>
      <c r="R1102" s="103"/>
      <c r="S1102" s="127"/>
      <c r="T1102" s="127"/>
      <c r="U1102" s="120">
        <v>41971</v>
      </c>
      <c r="V1102" s="523">
        <f t="shared" si="257"/>
        <v>-257</v>
      </c>
      <c r="W1102" s="127"/>
      <c r="X1102" s="141" t="s">
        <v>12657</v>
      </c>
      <c r="Y1102" s="424" t="s">
        <v>12658</v>
      </c>
      <c r="Z1102" s="126" t="s">
        <v>2838</v>
      </c>
      <c r="AA1102" s="103"/>
      <c r="AB1102" s="126" t="s">
        <v>635</v>
      </c>
      <c r="AC1102" s="103"/>
      <c r="AD1102" s="103"/>
      <c r="AE1102" s="103"/>
      <c r="AF1102" s="121" t="s">
        <v>477</v>
      </c>
      <c r="AG1102" s="126"/>
      <c r="AH1102" s="524"/>
      <c r="AI1102" s="524"/>
      <c r="AJ1102" s="121"/>
      <c r="AK1102" s="121"/>
      <c r="AL1102" s="121"/>
      <c r="AM1102" s="120"/>
      <c r="AN1102" s="120"/>
      <c r="AO1102" s="120"/>
      <c r="AP1102" s="121"/>
      <c r="AQ1102" s="525"/>
      <c r="AR1102" s="525">
        <f t="shared" ca="1" si="263"/>
        <v>42347</v>
      </c>
      <c r="AS1102" s="121"/>
      <c r="AT1102" s="121"/>
      <c r="AU1102" s="122">
        <v>42236</v>
      </c>
      <c r="AV1102" s="122"/>
      <c r="AX1102" s="121"/>
      <c r="AZ1102" s="120">
        <v>42236</v>
      </c>
      <c r="BA1102" s="120">
        <v>42256</v>
      </c>
      <c r="BB1102" s="121"/>
      <c r="BC1102" s="522">
        <f t="shared" si="260"/>
        <v>3250000</v>
      </c>
      <c r="BD1102" s="121"/>
      <c r="BE1102" s="516"/>
      <c r="BF1102" s="122">
        <v>42257</v>
      </c>
      <c r="BG1102" s="141" t="s">
        <v>116</v>
      </c>
      <c r="BH1102" s="121" t="s">
        <v>1357</v>
      </c>
      <c r="BI1102" s="122">
        <v>42262</v>
      </c>
      <c r="BJ1102" s="190">
        <v>42293</v>
      </c>
      <c r="BK1102" s="526" t="s">
        <v>167</v>
      </c>
      <c r="BL1102" s="516">
        <v>3250000</v>
      </c>
      <c r="BQ1102" t="str">
        <f t="shared" si="264"/>
        <v>IBS</v>
      </c>
      <c r="BR1102" t="str">
        <f t="shared" si="265"/>
        <v>HK-14-2302</v>
      </c>
      <c r="BS1102" s="91">
        <f t="shared" si="266"/>
        <v>2015</v>
      </c>
      <c r="BT1102">
        <f t="shared" si="259"/>
        <v>42236</v>
      </c>
      <c r="BU1102" s="91">
        <f t="shared" si="256"/>
        <v>42256</v>
      </c>
      <c r="BW1102" t="str">
        <f t="shared" si="267"/>
        <v>Site : Pulo Merak - JKT_06N404</v>
      </c>
      <c r="BX1102" t="str">
        <f t="shared" si="268"/>
        <v>Tipe Tower : SST</v>
      </c>
      <c r="BY1102">
        <f t="shared" si="269"/>
        <v>2100004182</v>
      </c>
      <c r="BZ1102" s="92" t="str">
        <f t="shared" si="269"/>
        <v>Strengthening Tower Design</v>
      </c>
      <c r="CD1102" s="531" t="s">
        <v>263</v>
      </c>
      <c r="CE1102" s="90">
        <v>6400000</v>
      </c>
    </row>
    <row r="1103" spans="2:83" ht="15" customHeight="1" x14ac:dyDescent="0.25">
      <c r="B1103" s="103">
        <f t="shared" si="258"/>
        <v>954</v>
      </c>
      <c r="C1103" s="126" t="s">
        <v>12659</v>
      </c>
      <c r="D1103" s="126">
        <v>2100002630</v>
      </c>
      <c r="E1103" s="121" t="s">
        <v>2838</v>
      </c>
      <c r="F1103" s="522">
        <v>900000</v>
      </c>
      <c r="G1103" s="127">
        <v>12</v>
      </c>
      <c r="H1103" s="103">
        <v>2014</v>
      </c>
      <c r="I1103" s="128">
        <v>42004</v>
      </c>
      <c r="J1103" s="128"/>
      <c r="K1103" s="127" t="s">
        <v>11658</v>
      </c>
      <c r="L1103" s="126" t="s">
        <v>153</v>
      </c>
      <c r="M1103" s="141" t="s">
        <v>154</v>
      </c>
      <c r="N1103" s="126" t="s">
        <v>153</v>
      </c>
      <c r="O1103" s="127" t="s">
        <v>98</v>
      </c>
      <c r="P1103" s="127" t="s">
        <v>98</v>
      </c>
      <c r="Q1103" s="416">
        <v>900000</v>
      </c>
      <c r="R1103" s="103"/>
      <c r="S1103" s="127"/>
      <c r="T1103" s="127"/>
      <c r="U1103" s="120">
        <v>41971</v>
      </c>
      <c r="V1103" s="523">
        <f t="shared" si="257"/>
        <v>-33</v>
      </c>
      <c r="W1103" s="127"/>
      <c r="X1103" s="141" t="s">
        <v>12660</v>
      </c>
      <c r="Y1103" s="424" t="s">
        <v>12661</v>
      </c>
      <c r="Z1103" s="126" t="s">
        <v>2838</v>
      </c>
      <c r="AA1103" s="103"/>
      <c r="AB1103" s="126" t="s">
        <v>635</v>
      </c>
      <c r="AC1103" s="103"/>
      <c r="AD1103" s="103"/>
      <c r="AE1103" s="103"/>
      <c r="AF1103" s="121" t="s">
        <v>477</v>
      </c>
      <c r="AG1103" s="126"/>
      <c r="AH1103" s="524"/>
      <c r="AI1103" s="524"/>
      <c r="AJ1103" s="121"/>
      <c r="AK1103" s="121"/>
      <c r="AL1103" s="121"/>
      <c r="AM1103" s="120"/>
      <c r="AN1103" s="120"/>
      <c r="AO1103" s="120"/>
      <c r="AP1103" s="121"/>
      <c r="AQ1103" s="525"/>
      <c r="AR1103" s="525">
        <f t="shared" ca="1" si="263"/>
        <v>42347</v>
      </c>
      <c r="AS1103" s="121"/>
      <c r="AT1103" s="126"/>
      <c r="AU1103" s="121"/>
      <c r="AV1103" s="120"/>
      <c r="AX1103" s="121"/>
      <c r="AZ1103" s="120">
        <v>42060</v>
      </c>
      <c r="BA1103" s="120">
        <v>42066</v>
      </c>
      <c r="BB1103" s="121"/>
      <c r="BC1103" s="522">
        <f t="shared" si="260"/>
        <v>900000</v>
      </c>
      <c r="BD1103" s="516">
        <f>BC1103-BE1103</f>
        <v>0</v>
      </c>
      <c r="BE1103" s="522">
        <v>900000</v>
      </c>
      <c r="BF1103" s="122">
        <v>42067</v>
      </c>
      <c r="BG1103" s="141" t="s">
        <v>116</v>
      </c>
      <c r="BH1103" s="121" t="s">
        <v>11815</v>
      </c>
      <c r="BI1103" s="122">
        <v>42067</v>
      </c>
      <c r="BJ1103" s="190">
        <v>42100</v>
      </c>
      <c r="BK1103" s="526" t="s">
        <v>167</v>
      </c>
      <c r="BL1103" s="534">
        <f>F1103</f>
        <v>900000</v>
      </c>
      <c r="BQ1103" t="str">
        <f t="shared" si="264"/>
        <v>IBS</v>
      </c>
      <c r="BR1103" t="str">
        <f t="shared" si="265"/>
        <v>HK-14-2303</v>
      </c>
      <c r="BS1103" s="91">
        <f t="shared" si="266"/>
        <v>2014</v>
      </c>
      <c r="BT1103">
        <f t="shared" si="259"/>
        <v>42060</v>
      </c>
      <c r="BU1103" s="91">
        <f t="shared" si="256"/>
        <v>42066</v>
      </c>
      <c r="BW1103" t="str">
        <f t="shared" si="267"/>
        <v>Site : Talok Kresek - JKT_06N417</v>
      </c>
      <c r="BX1103" t="str">
        <f t="shared" si="268"/>
        <v>Tipe Tower : SST</v>
      </c>
      <c r="BY1103">
        <f t="shared" si="269"/>
        <v>2100002630</v>
      </c>
      <c r="BZ1103" s="92" t="str">
        <f t="shared" si="269"/>
        <v>Tower Assesment</v>
      </c>
      <c r="CD1103" s="531"/>
      <c r="CE1103" s="90">
        <v>900000</v>
      </c>
    </row>
    <row r="1104" spans="2:83" ht="15" customHeight="1" x14ac:dyDescent="0.25">
      <c r="B1104" s="103">
        <f t="shared" si="258"/>
        <v>955</v>
      </c>
      <c r="C1104" s="126" t="s">
        <v>12662</v>
      </c>
      <c r="D1104" s="126">
        <v>2100003101</v>
      </c>
      <c r="E1104" s="121" t="s">
        <v>12663</v>
      </c>
      <c r="F1104" s="522">
        <v>8400000</v>
      </c>
      <c r="G1104" s="127" t="s">
        <v>189</v>
      </c>
      <c r="H1104" s="103">
        <v>2015</v>
      </c>
      <c r="I1104" s="128">
        <v>42079</v>
      </c>
      <c r="J1104" s="128"/>
      <c r="K1104" s="127" t="s">
        <v>11658</v>
      </c>
      <c r="L1104" s="126" t="s">
        <v>153</v>
      </c>
      <c r="M1104" s="141" t="s">
        <v>154</v>
      </c>
      <c r="N1104" s="126" t="s">
        <v>153</v>
      </c>
      <c r="O1104" s="127" t="s">
        <v>98</v>
      </c>
      <c r="P1104" s="127" t="s">
        <v>98</v>
      </c>
      <c r="Q1104" s="416">
        <v>8400000</v>
      </c>
      <c r="R1104" s="103"/>
      <c r="S1104" s="127"/>
      <c r="T1104" s="127"/>
      <c r="U1104" s="120">
        <v>41971</v>
      </c>
      <c r="V1104" s="523">
        <f t="shared" si="257"/>
        <v>-108</v>
      </c>
      <c r="W1104" s="127"/>
      <c r="X1104" s="141" t="s">
        <v>12664</v>
      </c>
      <c r="Y1104" s="424" t="s">
        <v>12665</v>
      </c>
      <c r="Z1104" s="126" t="s">
        <v>2838</v>
      </c>
      <c r="AA1104" s="103"/>
      <c r="AB1104" s="126" t="s">
        <v>635</v>
      </c>
      <c r="AC1104" s="103"/>
      <c r="AD1104" s="103"/>
      <c r="AE1104" s="103"/>
      <c r="AF1104" s="121" t="s">
        <v>741</v>
      </c>
      <c r="AG1104" s="126"/>
      <c r="AH1104" s="524"/>
      <c r="AI1104" s="524"/>
      <c r="AJ1104" s="121"/>
      <c r="AK1104" s="121"/>
      <c r="AL1104" s="121"/>
      <c r="AM1104" s="120"/>
      <c r="AN1104" s="120"/>
      <c r="AO1104" s="120"/>
      <c r="AP1104" s="121"/>
      <c r="AQ1104" s="525"/>
      <c r="AR1104" s="525">
        <f t="shared" ca="1" si="263"/>
        <v>42347</v>
      </c>
      <c r="AS1104" s="121"/>
      <c r="AT1104" s="121"/>
      <c r="AU1104" s="121">
        <v>0</v>
      </c>
      <c r="AV1104" s="122"/>
      <c r="AX1104" s="121"/>
      <c r="AZ1104" s="256">
        <v>42107</v>
      </c>
      <c r="BA1104" s="120">
        <v>42123</v>
      </c>
      <c r="BB1104" s="121">
        <v>5000012576</v>
      </c>
      <c r="BC1104" s="522">
        <f t="shared" si="260"/>
        <v>8400000</v>
      </c>
      <c r="BD1104" s="121"/>
      <c r="BE1104" s="516"/>
      <c r="BF1104" s="122">
        <v>42124</v>
      </c>
      <c r="BG1104" s="88" t="s">
        <v>116</v>
      </c>
      <c r="BH1104" s="121" t="s">
        <v>1307</v>
      </c>
      <c r="BI1104" s="122">
        <v>42137</v>
      </c>
      <c r="BJ1104" s="190">
        <v>42170</v>
      </c>
      <c r="BK1104" s="526" t="s">
        <v>167</v>
      </c>
      <c r="BL1104" s="534">
        <f>F1104</f>
        <v>8400000</v>
      </c>
      <c r="BQ1104" t="str">
        <f t="shared" si="264"/>
        <v>IBS</v>
      </c>
      <c r="BR1104" t="str">
        <f t="shared" si="265"/>
        <v>HK-14-2304</v>
      </c>
      <c r="BS1104" s="91">
        <f t="shared" si="266"/>
        <v>2015</v>
      </c>
      <c r="BT1104">
        <f t="shared" si="259"/>
        <v>42107</v>
      </c>
      <c r="BU1104" s="91">
        <f t="shared" si="256"/>
        <v>42123</v>
      </c>
      <c r="BW1104" t="str">
        <f t="shared" si="267"/>
        <v>Site : SUB HUB-Kaligawe - SMG_01N009</v>
      </c>
      <c r="BX1104" t="str">
        <f t="shared" si="268"/>
        <v>Tipe Tower : SST</v>
      </c>
      <c r="BY1104">
        <f t="shared" si="269"/>
        <v>2100003101</v>
      </c>
      <c r="BZ1104" s="92" t="str">
        <f t="shared" si="269"/>
        <v>Tower needs strengthening SMG_01N009</v>
      </c>
      <c r="CD1104" s="531"/>
      <c r="CE1104" s="90">
        <v>8400000</v>
      </c>
    </row>
    <row r="1105" spans="2:83" ht="15" customHeight="1" x14ac:dyDescent="0.25">
      <c r="B1105" s="103">
        <f t="shared" si="258"/>
        <v>956</v>
      </c>
      <c r="C1105" s="126" t="s">
        <v>12666</v>
      </c>
      <c r="D1105" s="126">
        <v>2100003587</v>
      </c>
      <c r="E1105" s="126" t="s">
        <v>334</v>
      </c>
      <c r="F1105" s="522">
        <v>6400000</v>
      </c>
      <c r="G1105" s="127" t="s">
        <v>335</v>
      </c>
      <c r="H1105" s="103">
        <v>2015</v>
      </c>
      <c r="I1105" s="128">
        <v>42150</v>
      </c>
      <c r="J1105" s="128">
        <v>42171</v>
      </c>
      <c r="K1105" s="127" t="s">
        <v>11658</v>
      </c>
      <c r="L1105" s="126" t="s">
        <v>153</v>
      </c>
      <c r="M1105" s="141" t="s">
        <v>154</v>
      </c>
      <c r="N1105" s="126" t="s">
        <v>153</v>
      </c>
      <c r="O1105" s="127" t="s">
        <v>98</v>
      </c>
      <c r="P1105" s="127" t="s">
        <v>98</v>
      </c>
      <c r="Q1105" s="416">
        <v>6400000</v>
      </c>
      <c r="R1105" s="103"/>
      <c r="S1105" s="127"/>
      <c r="T1105" s="127"/>
      <c r="U1105" s="681">
        <v>41971</v>
      </c>
      <c r="V1105" s="523">
        <f t="shared" si="257"/>
        <v>-179</v>
      </c>
      <c r="W1105" s="127"/>
      <c r="X1105" s="141" t="s">
        <v>12667</v>
      </c>
      <c r="Y1105" s="424" t="s">
        <v>12668</v>
      </c>
      <c r="Z1105" s="126" t="s">
        <v>2838</v>
      </c>
      <c r="AA1105" s="103"/>
      <c r="AB1105" s="126" t="s">
        <v>635</v>
      </c>
      <c r="AC1105" s="103"/>
      <c r="AD1105" s="103"/>
      <c r="AE1105" s="103"/>
      <c r="AF1105" s="121" t="s">
        <v>741</v>
      </c>
      <c r="AG1105" s="126"/>
      <c r="AH1105" s="524"/>
      <c r="AI1105" s="524"/>
      <c r="AJ1105" s="121"/>
      <c r="AK1105" s="121"/>
      <c r="AL1105" s="121"/>
      <c r="AM1105" s="120"/>
      <c r="AN1105" s="120"/>
      <c r="AO1105" s="120"/>
      <c r="AP1105" s="121"/>
      <c r="AQ1105" s="525"/>
      <c r="AR1105" s="525">
        <f t="shared" ca="1" si="263"/>
        <v>42347</v>
      </c>
      <c r="AS1105" s="121"/>
      <c r="AT1105" s="121"/>
      <c r="AU1105" s="121">
        <v>0</v>
      </c>
      <c r="AV1105" s="122"/>
      <c r="AX1105" s="121"/>
      <c r="AZ1105" s="120">
        <v>42172</v>
      </c>
      <c r="BA1105" s="120">
        <v>42178</v>
      </c>
      <c r="BB1105" s="121"/>
      <c r="BC1105" s="522">
        <f t="shared" si="260"/>
        <v>6400000</v>
      </c>
      <c r="BD1105" s="121"/>
      <c r="BE1105" s="516"/>
      <c r="BF1105" s="122">
        <v>42178</v>
      </c>
      <c r="BG1105" s="141" t="s">
        <v>116</v>
      </c>
      <c r="BH1105" s="121" t="s">
        <v>340</v>
      </c>
      <c r="BI1105" s="122">
        <v>42179</v>
      </c>
      <c r="BJ1105" s="190">
        <v>42214</v>
      </c>
      <c r="BK1105" s="526" t="s">
        <v>167</v>
      </c>
      <c r="BL1105" s="692">
        <v>6400000</v>
      </c>
      <c r="BQ1105" t="str">
        <f t="shared" si="264"/>
        <v>IBS</v>
      </c>
      <c r="BR1105" t="str">
        <f t="shared" si="265"/>
        <v>HK-14-2305</v>
      </c>
      <c r="BS1105" s="91">
        <f t="shared" si="266"/>
        <v>2015</v>
      </c>
      <c r="BT1105">
        <f t="shared" si="259"/>
        <v>42172</v>
      </c>
      <c r="BU1105" s="91">
        <f t="shared" si="256"/>
        <v>42178</v>
      </c>
      <c r="BW1105" t="str">
        <f t="shared" si="267"/>
        <v>Site : Butuh - SMG_01N043</v>
      </c>
      <c r="BX1105" t="str">
        <f t="shared" si="268"/>
        <v>Tipe Tower : SST</v>
      </c>
      <c r="BY1105">
        <f t="shared" si="269"/>
        <v>2100003587</v>
      </c>
      <c r="BZ1105" s="92" t="str">
        <f t="shared" si="269"/>
        <v>Strengthening Design Analys</v>
      </c>
      <c r="CD1105" s="531" t="s">
        <v>263</v>
      </c>
      <c r="CE1105" s="90">
        <v>6400000</v>
      </c>
    </row>
    <row r="1106" spans="2:83" ht="15" customHeight="1" x14ac:dyDescent="0.25">
      <c r="B1106" s="103">
        <f t="shared" si="258"/>
        <v>957</v>
      </c>
      <c r="C1106" s="126" t="s">
        <v>12669</v>
      </c>
      <c r="D1106" s="126"/>
      <c r="E1106" s="121" t="s">
        <v>11657</v>
      </c>
      <c r="F1106" s="522"/>
      <c r="G1106" s="127"/>
      <c r="H1106" s="103"/>
      <c r="I1106" s="128"/>
      <c r="J1106" s="128"/>
      <c r="K1106" s="127" t="s">
        <v>11658</v>
      </c>
      <c r="L1106" s="126" t="s">
        <v>11659</v>
      </c>
      <c r="M1106" s="141" t="s">
        <v>154</v>
      </c>
      <c r="N1106" s="126" t="s">
        <v>11659</v>
      </c>
      <c r="O1106" s="127" t="s">
        <v>98</v>
      </c>
      <c r="P1106" s="127" t="s">
        <v>98</v>
      </c>
      <c r="Q1106" s="416">
        <v>3750000</v>
      </c>
      <c r="R1106" s="103"/>
      <c r="S1106" s="127"/>
      <c r="T1106" s="127"/>
      <c r="U1106" s="676">
        <v>41975</v>
      </c>
      <c r="V1106" s="523">
        <f t="shared" si="257"/>
        <v>41975</v>
      </c>
      <c r="W1106" s="127"/>
      <c r="X1106" s="141" t="s">
        <v>12670</v>
      </c>
      <c r="Y1106" s="424" t="s">
        <v>12671</v>
      </c>
      <c r="Z1106" s="677" t="s">
        <v>4852</v>
      </c>
      <c r="AA1106" s="103"/>
      <c r="AB1106" s="126"/>
      <c r="AC1106" s="103"/>
      <c r="AD1106" s="103"/>
      <c r="AE1106" s="103"/>
      <c r="AF1106" s="121" t="s">
        <v>384</v>
      </c>
      <c r="AG1106" s="126" t="s">
        <v>12672</v>
      </c>
      <c r="AH1106" s="524"/>
      <c r="AI1106" s="524"/>
      <c r="AJ1106" s="121"/>
      <c r="AK1106" s="121"/>
      <c r="AL1106" s="121"/>
      <c r="AM1106" s="120"/>
      <c r="AN1106" s="120"/>
      <c r="AO1106" s="120"/>
      <c r="AP1106" s="121"/>
      <c r="AQ1106" s="525"/>
      <c r="AR1106" s="525">
        <f t="shared" ca="1" si="263"/>
        <v>42347</v>
      </c>
      <c r="AS1106" s="121"/>
      <c r="AT1106" s="121"/>
      <c r="AU1106" s="121">
        <v>0</v>
      </c>
      <c r="AV1106" s="122"/>
      <c r="AX1106" s="121"/>
      <c r="BA1106" s="120"/>
      <c r="BB1106" s="121"/>
      <c r="BC1106" s="522">
        <f t="shared" si="260"/>
        <v>0</v>
      </c>
      <c r="BD1106" s="121"/>
      <c r="BE1106" s="516"/>
      <c r="BF1106" s="122"/>
      <c r="BG1106" s="141" t="s">
        <v>9511</v>
      </c>
      <c r="BH1106" s="121"/>
      <c r="BI1106" s="122"/>
      <c r="BJ1106" s="190"/>
      <c r="BK1106" s="526" t="s">
        <v>167</v>
      </c>
      <c r="BL1106" s="674">
        <v>3750000</v>
      </c>
      <c r="BQ1106" t="str">
        <f t="shared" si="264"/>
        <v>IBS</v>
      </c>
      <c r="BR1106" t="str">
        <f t="shared" si="265"/>
        <v>HK-14-2306</v>
      </c>
      <c r="BS1106" s="91">
        <f t="shared" si="266"/>
        <v>0</v>
      </c>
      <c r="BT1106">
        <f t="shared" si="259"/>
        <v>0</v>
      </c>
      <c r="BU1106" s="91">
        <f t="shared" si="256"/>
        <v>0</v>
      </c>
      <c r="BW1106" t="str">
        <f t="shared" si="267"/>
        <v>Site : Hotel Park - IWJ001</v>
      </c>
      <c r="BX1106" t="str">
        <f t="shared" si="268"/>
        <v xml:space="preserve">Tipe Tower : </v>
      </c>
      <c r="BY1106">
        <f t="shared" si="269"/>
        <v>0</v>
      </c>
      <c r="BZ1106" s="92" t="str">
        <f t="shared" si="269"/>
        <v>Survey+Analysis</v>
      </c>
      <c r="CD1106" s="531" t="s">
        <v>12673</v>
      </c>
      <c r="CE1106" s="90">
        <v>3750000</v>
      </c>
    </row>
    <row r="1107" spans="2:83" ht="15" customHeight="1" x14ac:dyDescent="0.25">
      <c r="B1107" s="103">
        <f t="shared" si="258"/>
        <v>958</v>
      </c>
      <c r="C1107" s="126" t="s">
        <v>12674</v>
      </c>
      <c r="D1107" s="126">
        <v>2100003887</v>
      </c>
      <c r="E1107" s="126" t="s">
        <v>12675</v>
      </c>
      <c r="F1107" s="522">
        <v>4700000</v>
      </c>
      <c r="G1107" s="127" t="s">
        <v>4963</v>
      </c>
      <c r="H1107" s="103">
        <v>2015</v>
      </c>
      <c r="I1107" s="128">
        <v>42189</v>
      </c>
      <c r="J1107" s="128">
        <v>42194</v>
      </c>
      <c r="K1107" s="127" t="s">
        <v>11658</v>
      </c>
      <c r="L1107" s="126" t="s">
        <v>11659</v>
      </c>
      <c r="M1107" s="141" t="s">
        <v>154</v>
      </c>
      <c r="N1107" s="126" t="s">
        <v>11659</v>
      </c>
      <c r="O1107" s="127" t="s">
        <v>98</v>
      </c>
      <c r="P1107" s="127" t="s">
        <v>98</v>
      </c>
      <c r="Q1107" s="416">
        <v>3750000</v>
      </c>
      <c r="R1107" s="103"/>
      <c r="S1107" s="127"/>
      <c r="T1107" s="127"/>
      <c r="U1107" s="676">
        <v>41975</v>
      </c>
      <c r="V1107" s="523">
        <f t="shared" si="257"/>
        <v>-214</v>
      </c>
      <c r="W1107" s="127"/>
      <c r="X1107" s="141" t="s">
        <v>12676</v>
      </c>
      <c r="Y1107" s="424" t="s">
        <v>12677</v>
      </c>
      <c r="Z1107" s="677" t="s">
        <v>4852</v>
      </c>
      <c r="AA1107" s="103"/>
      <c r="AB1107" s="126" t="s">
        <v>1701</v>
      </c>
      <c r="AC1107" s="103"/>
      <c r="AD1107" s="103"/>
      <c r="AE1107" s="103"/>
      <c r="AF1107" s="121" t="s">
        <v>11934</v>
      </c>
      <c r="AG1107" s="126" t="s">
        <v>12678</v>
      </c>
      <c r="AH1107" s="524"/>
      <c r="AI1107" s="524"/>
      <c r="AJ1107" s="121"/>
      <c r="AK1107" s="121"/>
      <c r="AL1107" s="121"/>
      <c r="AM1107" s="120"/>
      <c r="AN1107" s="120"/>
      <c r="AO1107" s="120"/>
      <c r="AP1107" s="121"/>
      <c r="AQ1107" s="525"/>
      <c r="AR1107" s="525">
        <f t="shared" ca="1" si="263"/>
        <v>42347</v>
      </c>
      <c r="AS1107" s="121"/>
      <c r="AT1107" s="121"/>
      <c r="AU1107" s="594"/>
      <c r="AV1107" s="122"/>
      <c r="AX1107" s="121"/>
      <c r="AZ1107" s="256">
        <v>42236</v>
      </c>
      <c r="BA1107" s="120">
        <v>42256</v>
      </c>
      <c r="BB1107" s="121"/>
      <c r="BC1107" s="522">
        <f t="shared" si="260"/>
        <v>4700000</v>
      </c>
      <c r="BD1107" s="121"/>
      <c r="BE1107" s="516"/>
      <c r="BF1107" s="122">
        <v>42257</v>
      </c>
      <c r="BG1107" s="141" t="s">
        <v>116</v>
      </c>
      <c r="BH1107" s="121" t="s">
        <v>12679</v>
      </c>
      <c r="BI1107" s="122">
        <v>42262</v>
      </c>
      <c r="BJ1107" s="190">
        <v>42293</v>
      </c>
      <c r="BK1107" s="526" t="s">
        <v>167</v>
      </c>
      <c r="BL1107" s="697">
        <f>F1107</f>
        <v>4700000</v>
      </c>
      <c r="BQ1107" t="str">
        <f t="shared" si="264"/>
        <v>IBS</v>
      </c>
      <c r="BR1107" t="str">
        <f t="shared" si="265"/>
        <v>HK-14-2307</v>
      </c>
      <c r="BS1107" s="91">
        <f t="shared" si="266"/>
        <v>2015</v>
      </c>
      <c r="BT1107">
        <f t="shared" si="259"/>
        <v>42236</v>
      </c>
      <c r="BU1107" s="91">
        <f t="shared" si="259"/>
        <v>42256</v>
      </c>
      <c r="BW1107" t="str">
        <f t="shared" si="267"/>
        <v>Site : Prima Asia - LMP_01N627</v>
      </c>
      <c r="BX1107" t="str">
        <f t="shared" si="268"/>
        <v>Tipe Tower : Pole</v>
      </c>
      <c r="BY1107">
        <f t="shared" si="269"/>
        <v>2100003887</v>
      </c>
      <c r="BZ1107" s="92" t="str">
        <f t="shared" si="269"/>
        <v>GF Consultant Works for Collo Project</v>
      </c>
      <c r="CD1107" s="531" t="s">
        <v>12673</v>
      </c>
      <c r="CE1107" s="90">
        <v>3750000</v>
      </c>
    </row>
    <row r="1108" spans="2:83" ht="15" customHeight="1" x14ac:dyDescent="0.25">
      <c r="B1108" s="103">
        <f t="shared" si="258"/>
        <v>959</v>
      </c>
      <c r="C1108" s="126" t="s">
        <v>12680</v>
      </c>
      <c r="D1108" s="126">
        <v>2100003101</v>
      </c>
      <c r="E1108" s="121" t="s">
        <v>12681</v>
      </c>
      <c r="F1108" s="522">
        <v>4400000</v>
      </c>
      <c r="G1108" s="127" t="s">
        <v>189</v>
      </c>
      <c r="H1108" s="103">
        <v>2015</v>
      </c>
      <c r="I1108" s="128">
        <v>42079</v>
      </c>
      <c r="J1108" s="128"/>
      <c r="K1108" s="127" t="s">
        <v>11658</v>
      </c>
      <c r="L1108" s="126" t="s">
        <v>153</v>
      </c>
      <c r="M1108" s="141" t="s">
        <v>154</v>
      </c>
      <c r="N1108" s="126" t="s">
        <v>153</v>
      </c>
      <c r="O1108" s="127" t="s">
        <v>98</v>
      </c>
      <c r="P1108" s="127" t="s">
        <v>98</v>
      </c>
      <c r="Q1108" s="416">
        <v>6800000</v>
      </c>
      <c r="R1108" s="103"/>
      <c r="S1108" s="127"/>
      <c r="T1108" s="127"/>
      <c r="U1108" s="120">
        <v>41974</v>
      </c>
      <c r="V1108" s="523">
        <f t="shared" si="257"/>
        <v>-105</v>
      </c>
      <c r="W1108" s="127"/>
      <c r="X1108" s="141" t="s">
        <v>12682</v>
      </c>
      <c r="Y1108" s="424" t="s">
        <v>12683</v>
      </c>
      <c r="Z1108" s="126" t="s">
        <v>2838</v>
      </c>
      <c r="AA1108" s="103"/>
      <c r="AB1108" s="126" t="s">
        <v>635</v>
      </c>
      <c r="AC1108" s="103"/>
      <c r="AD1108" s="103"/>
      <c r="AE1108" s="103"/>
      <c r="AF1108" s="121" t="s">
        <v>161</v>
      </c>
      <c r="AG1108" s="126"/>
      <c r="AH1108" s="524"/>
      <c r="AI1108" s="524"/>
      <c r="AJ1108" s="121"/>
      <c r="AK1108" s="121"/>
      <c r="AL1108" s="121"/>
      <c r="AM1108" s="120"/>
      <c r="AN1108" s="120"/>
      <c r="AO1108" s="120"/>
      <c r="AP1108" s="121"/>
      <c r="AQ1108" s="525"/>
      <c r="AR1108" s="525">
        <f t="shared" ca="1" si="263"/>
        <v>42347</v>
      </c>
      <c r="AS1108" s="121"/>
      <c r="AT1108" s="121"/>
      <c r="AU1108" s="121">
        <v>0</v>
      </c>
      <c r="AV1108" s="122"/>
      <c r="AX1108" s="121"/>
      <c r="AZ1108" s="542">
        <v>42178</v>
      </c>
      <c r="BA1108" s="120">
        <v>42178</v>
      </c>
      <c r="BB1108" s="121"/>
      <c r="BC1108" s="522">
        <f t="shared" si="260"/>
        <v>4400000</v>
      </c>
      <c r="BD1108" s="121"/>
      <c r="BE1108" s="516"/>
      <c r="BF1108" s="87">
        <v>42178</v>
      </c>
      <c r="BG1108" s="88" t="s">
        <v>116</v>
      </c>
      <c r="BH1108" s="121" t="s">
        <v>195</v>
      </c>
      <c r="BI1108" s="122">
        <v>42179</v>
      </c>
      <c r="BJ1108" s="190">
        <v>42223</v>
      </c>
      <c r="BK1108" s="526" t="s">
        <v>167</v>
      </c>
      <c r="BL1108" s="516">
        <v>4400000</v>
      </c>
      <c r="BQ1108" t="str">
        <f t="shared" si="264"/>
        <v>IBS</v>
      </c>
      <c r="BR1108" t="str">
        <f t="shared" si="265"/>
        <v>HK-14-2308</v>
      </c>
      <c r="BS1108" s="91">
        <f t="shared" si="266"/>
        <v>2015</v>
      </c>
      <c r="BT1108">
        <f t="shared" si="259"/>
        <v>42178</v>
      </c>
      <c r="BU1108" s="91">
        <f t="shared" si="259"/>
        <v>42178</v>
      </c>
      <c r="BW1108" t="str">
        <f t="shared" si="267"/>
        <v>Site : BOC Petroleum Manyar - SBY_01N153</v>
      </c>
      <c r="BX1108" t="str">
        <f t="shared" si="268"/>
        <v>Tipe Tower : SST</v>
      </c>
      <c r="BY1108">
        <f t="shared" si="269"/>
        <v>2100003101</v>
      </c>
      <c r="BZ1108" s="92" t="str">
        <f t="shared" si="269"/>
        <v>Tower needs strengthening SBY_01N153</v>
      </c>
      <c r="CD1108" s="531" t="s">
        <v>198</v>
      </c>
      <c r="CE1108" s="90">
        <v>6800000</v>
      </c>
    </row>
    <row r="1109" spans="2:83" ht="15" customHeight="1" x14ac:dyDescent="0.25">
      <c r="B1109" s="103">
        <f t="shared" si="258"/>
        <v>960</v>
      </c>
      <c r="C1109" s="126" t="s">
        <v>12684</v>
      </c>
      <c r="D1109" s="126">
        <v>2100003101</v>
      </c>
      <c r="E1109" s="121" t="s">
        <v>12685</v>
      </c>
      <c r="F1109" s="522">
        <v>4400000</v>
      </c>
      <c r="G1109" s="127" t="s">
        <v>189</v>
      </c>
      <c r="H1109" s="103">
        <v>2015</v>
      </c>
      <c r="I1109" s="128">
        <v>42079</v>
      </c>
      <c r="J1109" s="128"/>
      <c r="K1109" s="127" t="s">
        <v>11658</v>
      </c>
      <c r="L1109" s="126" t="s">
        <v>153</v>
      </c>
      <c r="M1109" s="141" t="s">
        <v>154</v>
      </c>
      <c r="N1109" s="126" t="s">
        <v>153</v>
      </c>
      <c r="O1109" s="127" t="s">
        <v>98</v>
      </c>
      <c r="P1109" s="127" t="s">
        <v>98</v>
      </c>
      <c r="Q1109" s="416">
        <v>6800000</v>
      </c>
      <c r="R1109" s="103"/>
      <c r="S1109" s="127"/>
      <c r="T1109" s="127"/>
      <c r="U1109" s="120">
        <v>41974</v>
      </c>
      <c r="V1109" s="523">
        <f t="shared" si="257"/>
        <v>-105</v>
      </c>
      <c r="W1109" s="127"/>
      <c r="X1109" s="141" t="s">
        <v>12686</v>
      </c>
      <c r="Y1109" s="424" t="s">
        <v>12687</v>
      </c>
      <c r="Z1109" s="126" t="s">
        <v>2838</v>
      </c>
      <c r="AA1109" s="103"/>
      <c r="AB1109" s="126" t="s">
        <v>635</v>
      </c>
      <c r="AC1109" s="103"/>
      <c r="AD1109" s="103"/>
      <c r="AE1109" s="103"/>
      <c r="AF1109" s="121" t="s">
        <v>161</v>
      </c>
      <c r="AG1109" s="126"/>
      <c r="AH1109" s="524"/>
      <c r="AI1109" s="524"/>
      <c r="AJ1109" s="121"/>
      <c r="AK1109" s="121"/>
      <c r="AL1109" s="121"/>
      <c r="AM1109" s="120"/>
      <c r="AN1109" s="120"/>
      <c r="AO1109" s="120"/>
      <c r="AP1109" s="121"/>
      <c r="AQ1109" s="525"/>
      <c r="AR1109" s="525">
        <f t="shared" ca="1" si="263"/>
        <v>42347</v>
      </c>
      <c r="AS1109" s="121"/>
      <c r="AT1109" s="121"/>
      <c r="AU1109" s="121">
        <v>0</v>
      </c>
      <c r="AV1109" s="122"/>
      <c r="AX1109" s="121"/>
      <c r="AZ1109" s="542">
        <v>42178</v>
      </c>
      <c r="BA1109" s="120">
        <v>42178</v>
      </c>
      <c r="BB1109" s="121"/>
      <c r="BC1109" s="522">
        <f t="shared" si="260"/>
        <v>4400000</v>
      </c>
      <c r="BD1109" s="121"/>
      <c r="BE1109" s="516"/>
      <c r="BF1109" s="87">
        <v>42178</v>
      </c>
      <c r="BG1109" s="88" t="s">
        <v>116</v>
      </c>
      <c r="BH1109" s="121" t="s">
        <v>195</v>
      </c>
      <c r="BI1109" s="122">
        <v>42179</v>
      </c>
      <c r="BJ1109" s="190">
        <v>42223</v>
      </c>
      <c r="BK1109" s="526" t="s">
        <v>167</v>
      </c>
      <c r="BL1109" s="516">
        <v>4400000</v>
      </c>
      <c r="BQ1109" t="str">
        <f t="shared" si="264"/>
        <v>IBS</v>
      </c>
      <c r="BR1109" t="str">
        <f t="shared" si="265"/>
        <v>HK-14-2309</v>
      </c>
      <c r="BS1109" s="91">
        <f t="shared" si="266"/>
        <v>2015</v>
      </c>
      <c r="BT1109">
        <f t="shared" si="259"/>
        <v>42178</v>
      </c>
      <c r="BU1109" s="91">
        <f t="shared" si="259"/>
        <v>42178</v>
      </c>
      <c r="BW1109" t="str">
        <f t="shared" si="267"/>
        <v>Site : Pondok Candra - SBY_01N036</v>
      </c>
      <c r="BX1109" t="str">
        <f t="shared" si="268"/>
        <v>Tipe Tower : SST</v>
      </c>
      <c r="BY1109">
        <f t="shared" si="269"/>
        <v>2100003101</v>
      </c>
      <c r="BZ1109" s="92" t="str">
        <f t="shared" si="269"/>
        <v>Tower needs strengthening SBY_01N036</v>
      </c>
      <c r="CD1109" s="531" t="s">
        <v>198</v>
      </c>
      <c r="CE1109" s="90">
        <v>6800000</v>
      </c>
    </row>
    <row r="1110" spans="2:83" ht="15" customHeight="1" x14ac:dyDescent="0.25">
      <c r="B1110" s="103">
        <f t="shared" si="258"/>
        <v>961</v>
      </c>
      <c r="C1110" s="126" t="s">
        <v>12688</v>
      </c>
      <c r="D1110" s="126">
        <v>2100003101</v>
      </c>
      <c r="E1110" s="121" t="s">
        <v>12689</v>
      </c>
      <c r="F1110" s="522">
        <v>6400000</v>
      </c>
      <c r="G1110" s="127" t="s">
        <v>189</v>
      </c>
      <c r="H1110" s="103">
        <v>2015</v>
      </c>
      <c r="I1110" s="128">
        <v>42079</v>
      </c>
      <c r="J1110" s="128"/>
      <c r="K1110" s="127" t="s">
        <v>11658</v>
      </c>
      <c r="L1110" s="126" t="s">
        <v>153</v>
      </c>
      <c r="M1110" s="141" t="s">
        <v>154</v>
      </c>
      <c r="N1110" s="126" t="s">
        <v>153</v>
      </c>
      <c r="O1110" s="127" t="s">
        <v>98</v>
      </c>
      <c r="P1110" s="127" t="s">
        <v>98</v>
      </c>
      <c r="Q1110" s="416">
        <v>9000000</v>
      </c>
      <c r="R1110" s="103"/>
      <c r="S1110" s="127"/>
      <c r="T1110" s="127"/>
      <c r="U1110" s="120">
        <v>41974</v>
      </c>
      <c r="V1110" s="523">
        <f t="shared" ref="V1110:V1173" si="270">U1110-I1110</f>
        <v>-105</v>
      </c>
      <c r="W1110" s="127"/>
      <c r="X1110" s="141" t="s">
        <v>12690</v>
      </c>
      <c r="Y1110" s="424" t="s">
        <v>12691</v>
      </c>
      <c r="Z1110" s="126" t="s">
        <v>2838</v>
      </c>
      <c r="AA1110" s="103"/>
      <c r="AB1110" s="126" t="s">
        <v>635</v>
      </c>
      <c r="AC1110" s="103"/>
      <c r="AD1110" s="103"/>
      <c r="AE1110" s="103"/>
      <c r="AF1110" s="121" t="s">
        <v>161</v>
      </c>
      <c r="AG1110" s="126"/>
      <c r="AH1110" s="524"/>
      <c r="AI1110" s="524"/>
      <c r="AJ1110" s="121"/>
      <c r="AK1110" s="121"/>
      <c r="AL1110" s="121"/>
      <c r="AM1110" s="120"/>
      <c r="AN1110" s="120"/>
      <c r="AO1110" s="120"/>
      <c r="AP1110" s="121"/>
      <c r="AQ1110" s="525"/>
      <c r="AR1110" s="525">
        <f t="shared" ca="1" si="263"/>
        <v>42347</v>
      </c>
      <c r="AS1110" s="121"/>
      <c r="AT1110" s="121"/>
      <c r="AU1110" s="121">
        <v>0</v>
      </c>
      <c r="AV1110" s="122"/>
      <c r="AX1110" s="121"/>
      <c r="AZ1110" s="542">
        <v>42178</v>
      </c>
      <c r="BA1110" s="120">
        <v>42178</v>
      </c>
      <c r="BB1110" s="121"/>
      <c r="BC1110" s="522">
        <f t="shared" si="260"/>
        <v>6400000</v>
      </c>
      <c r="BD1110" s="121"/>
      <c r="BE1110" s="516"/>
      <c r="BF1110" s="87">
        <v>42178</v>
      </c>
      <c r="BG1110" s="88" t="s">
        <v>116</v>
      </c>
      <c r="BH1110" s="121" t="s">
        <v>195</v>
      </c>
      <c r="BI1110" s="122">
        <v>42179</v>
      </c>
      <c r="BJ1110" s="190">
        <v>42223</v>
      </c>
      <c r="BK1110" s="526" t="s">
        <v>167</v>
      </c>
      <c r="BL1110" s="516">
        <v>6400000</v>
      </c>
      <c r="BQ1110" t="str">
        <f t="shared" si="264"/>
        <v>IBS</v>
      </c>
      <c r="BR1110" t="str">
        <f t="shared" si="265"/>
        <v>HK-14-2310</v>
      </c>
      <c r="BS1110" s="91">
        <f t="shared" si="266"/>
        <v>2015</v>
      </c>
      <c r="BT1110">
        <f t="shared" si="259"/>
        <v>42178</v>
      </c>
      <c r="BU1110" s="91">
        <f t="shared" si="259"/>
        <v>42178</v>
      </c>
      <c r="BW1110" t="str">
        <f t="shared" si="267"/>
        <v>Site : Sunan Giri - SBY_01N144</v>
      </c>
      <c r="BX1110" t="str">
        <f t="shared" si="268"/>
        <v>Tipe Tower : SST</v>
      </c>
      <c r="BY1110">
        <f t="shared" si="269"/>
        <v>2100003101</v>
      </c>
      <c r="BZ1110" s="92" t="str">
        <f t="shared" si="269"/>
        <v>Tower needs strengthening SBY_01N144</v>
      </c>
      <c r="CD1110" s="531" t="s">
        <v>220</v>
      </c>
      <c r="CE1110" s="90">
        <v>9000000</v>
      </c>
    </row>
    <row r="1111" spans="2:83" ht="15" customHeight="1" x14ac:dyDescent="0.25">
      <c r="B1111" s="103">
        <f t="shared" ref="B1111:B1174" si="271">B1110+1</f>
        <v>962</v>
      </c>
      <c r="C1111" s="126" t="s">
        <v>12692</v>
      </c>
      <c r="D1111" s="126">
        <v>2100002630</v>
      </c>
      <c r="E1111" s="121" t="s">
        <v>2838</v>
      </c>
      <c r="F1111" s="522">
        <v>900000</v>
      </c>
      <c r="G1111" s="127">
        <v>12</v>
      </c>
      <c r="H1111" s="103">
        <v>2014</v>
      </c>
      <c r="I1111" s="128">
        <v>42004</v>
      </c>
      <c r="J1111" s="128"/>
      <c r="K1111" s="127" t="s">
        <v>11658</v>
      </c>
      <c r="L1111" s="126" t="s">
        <v>153</v>
      </c>
      <c r="M1111" s="141" t="s">
        <v>154</v>
      </c>
      <c r="N1111" s="126" t="s">
        <v>153</v>
      </c>
      <c r="O1111" s="127" t="s">
        <v>98</v>
      </c>
      <c r="P1111" s="127" t="s">
        <v>98</v>
      </c>
      <c r="Q1111" s="416">
        <v>900000</v>
      </c>
      <c r="R1111" s="103"/>
      <c r="S1111" s="127"/>
      <c r="T1111" s="127"/>
      <c r="U1111" s="120">
        <v>41974</v>
      </c>
      <c r="V1111" s="523">
        <f t="shared" si="270"/>
        <v>-30</v>
      </c>
      <c r="W1111" s="127"/>
      <c r="X1111" s="141" t="s">
        <v>12693</v>
      </c>
      <c r="Y1111" s="424" t="s">
        <v>12694</v>
      </c>
      <c r="Z1111" s="126" t="s">
        <v>2838</v>
      </c>
      <c r="AA1111" s="103"/>
      <c r="AB1111" s="126" t="s">
        <v>635</v>
      </c>
      <c r="AC1111" s="103"/>
      <c r="AD1111" s="103"/>
      <c r="AE1111" s="103"/>
      <c r="AF1111" s="121" t="s">
        <v>161</v>
      </c>
      <c r="AG1111" s="126"/>
      <c r="AH1111" s="524"/>
      <c r="AI1111" s="524"/>
      <c r="AJ1111" s="121"/>
      <c r="AK1111" s="121"/>
      <c r="AL1111" s="121"/>
      <c r="AM1111" s="120"/>
      <c r="AN1111" s="120"/>
      <c r="AO1111" s="120"/>
      <c r="AP1111" s="121"/>
      <c r="AQ1111" s="525"/>
      <c r="AR1111" s="525">
        <f t="shared" ca="1" si="263"/>
        <v>42347</v>
      </c>
      <c r="AS1111" s="121"/>
      <c r="AT1111" s="126"/>
      <c r="AU1111" s="121"/>
      <c r="AV1111" s="120"/>
      <c r="AX1111" s="121"/>
      <c r="AZ1111" s="120">
        <v>42060</v>
      </c>
      <c r="BA1111" s="120">
        <v>42066</v>
      </c>
      <c r="BB1111" s="121"/>
      <c r="BC1111" s="522">
        <f t="shared" si="260"/>
        <v>900000</v>
      </c>
      <c r="BD1111" s="516">
        <f>BC1111-BE1111</f>
        <v>0</v>
      </c>
      <c r="BE1111" s="522">
        <v>900000</v>
      </c>
      <c r="BF1111" s="122">
        <v>42067</v>
      </c>
      <c r="BG1111" s="141" t="s">
        <v>116</v>
      </c>
      <c r="BH1111" s="121" t="s">
        <v>11815</v>
      </c>
      <c r="BI1111" s="122">
        <v>42067</v>
      </c>
      <c r="BJ1111" s="190">
        <v>42100</v>
      </c>
      <c r="BK1111" s="526" t="s">
        <v>167</v>
      </c>
      <c r="BL1111" s="534">
        <f>F1111</f>
        <v>900000</v>
      </c>
      <c r="BQ1111" t="str">
        <f t="shared" si="264"/>
        <v>IBS</v>
      </c>
      <c r="BR1111" t="str">
        <f t="shared" si="265"/>
        <v>HK-14-2311</v>
      </c>
      <c r="BS1111" s="91">
        <f t="shared" si="266"/>
        <v>2014</v>
      </c>
      <c r="BT1111">
        <f t="shared" ref="BT1111:BU1174" si="272">+AZ1111</f>
        <v>42060</v>
      </c>
      <c r="BU1111" s="91">
        <f t="shared" si="272"/>
        <v>42066</v>
      </c>
      <c r="BW1111" t="str">
        <f t="shared" si="267"/>
        <v>Site : Sooko - SBY_01N167</v>
      </c>
      <c r="BX1111" t="str">
        <f t="shared" si="268"/>
        <v>Tipe Tower : SST</v>
      </c>
      <c r="BY1111">
        <f t="shared" si="269"/>
        <v>2100002630</v>
      </c>
      <c r="BZ1111" s="92" t="str">
        <f t="shared" si="269"/>
        <v>Tower Assesment</v>
      </c>
      <c r="CD1111" s="531"/>
      <c r="CE1111" s="90">
        <v>900000</v>
      </c>
    </row>
    <row r="1112" spans="2:83" ht="15" customHeight="1" x14ac:dyDescent="0.25">
      <c r="B1112" s="103">
        <f t="shared" si="271"/>
        <v>963</v>
      </c>
      <c r="C1112" s="126" t="s">
        <v>12695</v>
      </c>
      <c r="D1112" s="126">
        <v>2100003587</v>
      </c>
      <c r="E1112" s="126" t="s">
        <v>334</v>
      </c>
      <c r="F1112" s="522">
        <v>6400000</v>
      </c>
      <c r="G1112" s="127" t="s">
        <v>335</v>
      </c>
      <c r="H1112" s="103">
        <v>2015</v>
      </c>
      <c r="I1112" s="128">
        <v>42150</v>
      </c>
      <c r="J1112" s="128">
        <v>42171</v>
      </c>
      <c r="K1112" s="127" t="s">
        <v>11658</v>
      </c>
      <c r="L1112" s="126" t="s">
        <v>153</v>
      </c>
      <c r="M1112" s="141" t="s">
        <v>154</v>
      </c>
      <c r="N1112" s="126" t="s">
        <v>153</v>
      </c>
      <c r="O1112" s="127" t="s">
        <v>98</v>
      </c>
      <c r="P1112" s="127" t="s">
        <v>98</v>
      </c>
      <c r="Q1112" s="416">
        <v>6600000</v>
      </c>
      <c r="R1112" s="103"/>
      <c r="S1112" s="127"/>
      <c r="T1112" s="127"/>
      <c r="U1112" s="120">
        <v>41974</v>
      </c>
      <c r="V1112" s="523">
        <f t="shared" si="270"/>
        <v>-176</v>
      </c>
      <c r="W1112" s="127"/>
      <c r="X1112" s="141" t="s">
        <v>12696</v>
      </c>
      <c r="Y1112" s="424" t="s">
        <v>12697</v>
      </c>
      <c r="Z1112" s="126" t="s">
        <v>2838</v>
      </c>
      <c r="AA1112" s="103"/>
      <c r="AB1112" s="126" t="s">
        <v>635</v>
      </c>
      <c r="AC1112" s="103"/>
      <c r="AD1112" s="103"/>
      <c r="AE1112" s="103"/>
      <c r="AF1112" s="121" t="s">
        <v>161</v>
      </c>
      <c r="AG1112" s="126"/>
      <c r="AH1112" s="524"/>
      <c r="AI1112" s="524"/>
      <c r="AJ1112" s="121"/>
      <c r="AK1112" s="121"/>
      <c r="AL1112" s="121"/>
      <c r="AM1112" s="120"/>
      <c r="AN1112" s="120"/>
      <c r="AO1112" s="120"/>
      <c r="AP1112" s="121"/>
      <c r="AQ1112" s="525"/>
      <c r="AR1112" s="525">
        <f t="shared" ca="1" si="263"/>
        <v>42347</v>
      </c>
      <c r="AS1112" s="121"/>
      <c r="AT1112" s="121"/>
      <c r="AU1112" s="121">
        <v>0</v>
      </c>
      <c r="AV1112" s="122"/>
      <c r="AX1112" s="121"/>
      <c r="AZ1112" s="120">
        <v>42172</v>
      </c>
      <c r="BA1112" s="120">
        <v>42178</v>
      </c>
      <c r="BB1112" s="121"/>
      <c r="BC1112" s="522">
        <f t="shared" si="260"/>
        <v>6400000</v>
      </c>
      <c r="BD1112" s="121"/>
      <c r="BE1112" s="516"/>
      <c r="BF1112" s="122">
        <v>42178</v>
      </c>
      <c r="BG1112" s="141" t="s">
        <v>116</v>
      </c>
      <c r="BH1112" s="121" t="s">
        <v>340</v>
      </c>
      <c r="BI1112" s="122">
        <v>42179</v>
      </c>
      <c r="BJ1112" s="190">
        <v>42214</v>
      </c>
      <c r="BK1112" s="526" t="s">
        <v>167</v>
      </c>
      <c r="BL1112" s="516">
        <v>6400000</v>
      </c>
      <c r="BQ1112" t="str">
        <f t="shared" si="264"/>
        <v>IBS</v>
      </c>
      <c r="BR1112" t="str">
        <f t="shared" si="265"/>
        <v>HK-14-2312</v>
      </c>
      <c r="BS1112" s="91">
        <f t="shared" si="266"/>
        <v>2015</v>
      </c>
      <c r="BT1112">
        <f t="shared" si="272"/>
        <v>42172</v>
      </c>
      <c r="BU1112" s="91">
        <f t="shared" si="272"/>
        <v>42178</v>
      </c>
      <c r="BW1112" t="str">
        <f t="shared" si="267"/>
        <v>Site : Bangsal - SBY_01N168</v>
      </c>
      <c r="BX1112" t="str">
        <f t="shared" si="268"/>
        <v>Tipe Tower : SST</v>
      </c>
      <c r="BY1112">
        <f t="shared" si="269"/>
        <v>2100003587</v>
      </c>
      <c r="BZ1112" s="92" t="str">
        <f t="shared" si="269"/>
        <v>Strengthening Design Analys</v>
      </c>
      <c r="CD1112" s="531" t="s">
        <v>220</v>
      </c>
      <c r="CE1112" s="90">
        <v>6600000</v>
      </c>
    </row>
    <row r="1113" spans="2:83" ht="15" customHeight="1" x14ac:dyDescent="0.25">
      <c r="B1113" s="103">
        <f t="shared" si="271"/>
        <v>964</v>
      </c>
      <c r="C1113" s="126" t="s">
        <v>12698</v>
      </c>
      <c r="D1113" s="126">
        <v>2100002630</v>
      </c>
      <c r="E1113" s="121" t="s">
        <v>2838</v>
      </c>
      <c r="F1113" s="522">
        <v>900000</v>
      </c>
      <c r="G1113" s="127">
        <v>12</v>
      </c>
      <c r="H1113" s="103">
        <v>2014</v>
      </c>
      <c r="I1113" s="128">
        <v>42004</v>
      </c>
      <c r="J1113" s="128"/>
      <c r="K1113" s="127" t="s">
        <v>11658</v>
      </c>
      <c r="L1113" s="126" t="s">
        <v>153</v>
      </c>
      <c r="M1113" s="141" t="s">
        <v>154</v>
      </c>
      <c r="N1113" s="126" t="s">
        <v>153</v>
      </c>
      <c r="O1113" s="127" t="s">
        <v>98</v>
      </c>
      <c r="P1113" s="127" t="s">
        <v>98</v>
      </c>
      <c r="Q1113" s="416">
        <v>900000</v>
      </c>
      <c r="R1113" s="103"/>
      <c r="S1113" s="127"/>
      <c r="T1113" s="127"/>
      <c r="U1113" s="120">
        <v>41974</v>
      </c>
      <c r="V1113" s="523">
        <f t="shared" si="270"/>
        <v>-30</v>
      </c>
      <c r="W1113" s="127"/>
      <c r="X1113" s="141" t="s">
        <v>12699</v>
      </c>
      <c r="Y1113" s="424" t="s">
        <v>12700</v>
      </c>
      <c r="Z1113" s="126" t="s">
        <v>2838</v>
      </c>
      <c r="AA1113" s="103"/>
      <c r="AB1113" s="126" t="s">
        <v>635</v>
      </c>
      <c r="AC1113" s="103"/>
      <c r="AD1113" s="103"/>
      <c r="AE1113" s="103"/>
      <c r="AF1113" s="121" t="s">
        <v>161</v>
      </c>
      <c r="AG1113" s="126"/>
      <c r="AH1113" s="524"/>
      <c r="AI1113" s="524"/>
      <c r="AJ1113" s="121"/>
      <c r="AK1113" s="121"/>
      <c r="AL1113" s="121"/>
      <c r="AM1113" s="120"/>
      <c r="AN1113" s="120"/>
      <c r="AO1113" s="120"/>
      <c r="AP1113" s="121"/>
      <c r="AQ1113" s="525"/>
      <c r="AR1113" s="525">
        <f t="shared" ca="1" si="263"/>
        <v>42347</v>
      </c>
      <c r="AS1113" s="121"/>
      <c r="AT1113" s="126"/>
      <c r="AU1113" s="121"/>
      <c r="AV1113" s="120"/>
      <c r="AX1113" s="121"/>
      <c r="AZ1113" s="120">
        <v>42060</v>
      </c>
      <c r="BA1113" s="120">
        <v>42066</v>
      </c>
      <c r="BB1113" s="121"/>
      <c r="BC1113" s="522">
        <f t="shared" si="260"/>
        <v>900000</v>
      </c>
      <c r="BD1113" s="516">
        <f>BC1113-BE1113</f>
        <v>0</v>
      </c>
      <c r="BE1113" s="522">
        <v>900000</v>
      </c>
      <c r="BF1113" s="122">
        <v>42067</v>
      </c>
      <c r="BG1113" s="141" t="s">
        <v>116</v>
      </c>
      <c r="BH1113" s="121" t="s">
        <v>11815</v>
      </c>
      <c r="BI1113" s="122">
        <v>42067</v>
      </c>
      <c r="BJ1113" s="190">
        <v>42100</v>
      </c>
      <c r="BK1113" s="526" t="s">
        <v>167</v>
      </c>
      <c r="BL1113" s="534">
        <f t="shared" ref="BL1113:BL1118" si="273">F1113</f>
        <v>900000</v>
      </c>
      <c r="BQ1113" t="str">
        <f t="shared" si="264"/>
        <v>IBS</v>
      </c>
      <c r="BR1113" t="str">
        <f t="shared" si="265"/>
        <v>HK-14-2313</v>
      </c>
      <c r="BS1113" s="91">
        <f t="shared" si="266"/>
        <v>2014</v>
      </c>
      <c r="BT1113">
        <f t="shared" si="272"/>
        <v>42060</v>
      </c>
      <c r="BU1113" s="91">
        <f t="shared" si="272"/>
        <v>42066</v>
      </c>
      <c r="BW1113" t="str">
        <f t="shared" si="267"/>
        <v>Site : Karang Andong - SBY_01N184</v>
      </c>
      <c r="BX1113" t="str">
        <f t="shared" si="268"/>
        <v>Tipe Tower : SST</v>
      </c>
      <c r="BY1113">
        <f t="shared" si="269"/>
        <v>2100002630</v>
      </c>
      <c r="BZ1113" s="92" t="str">
        <f t="shared" si="269"/>
        <v>Tower Assesment</v>
      </c>
      <c r="CD1113" s="531"/>
      <c r="CE1113" s="90">
        <v>900000</v>
      </c>
    </row>
    <row r="1114" spans="2:83" ht="15" customHeight="1" x14ac:dyDescent="0.25">
      <c r="B1114" s="103">
        <f t="shared" si="271"/>
        <v>965</v>
      </c>
      <c r="C1114" s="126" t="s">
        <v>12701</v>
      </c>
      <c r="D1114" s="126">
        <v>2100002630</v>
      </c>
      <c r="E1114" s="121" t="s">
        <v>2838</v>
      </c>
      <c r="F1114" s="522">
        <v>900000</v>
      </c>
      <c r="G1114" s="127">
        <v>12</v>
      </c>
      <c r="H1114" s="103">
        <v>2014</v>
      </c>
      <c r="I1114" s="128">
        <v>42004</v>
      </c>
      <c r="J1114" s="128"/>
      <c r="K1114" s="127" t="s">
        <v>11658</v>
      </c>
      <c r="L1114" s="126" t="s">
        <v>153</v>
      </c>
      <c r="M1114" s="141" t="s">
        <v>154</v>
      </c>
      <c r="N1114" s="126" t="s">
        <v>153</v>
      </c>
      <c r="O1114" s="127" t="s">
        <v>98</v>
      </c>
      <c r="P1114" s="127" t="s">
        <v>98</v>
      </c>
      <c r="Q1114" s="416">
        <v>900000</v>
      </c>
      <c r="R1114" s="103"/>
      <c r="S1114" s="127"/>
      <c r="T1114" s="127"/>
      <c r="U1114" s="120">
        <v>41974</v>
      </c>
      <c r="V1114" s="523">
        <f t="shared" si="270"/>
        <v>-30</v>
      </c>
      <c r="W1114" s="127"/>
      <c r="X1114" s="141" t="s">
        <v>12702</v>
      </c>
      <c r="Y1114" s="424" t="s">
        <v>12703</v>
      </c>
      <c r="Z1114" s="126" t="s">
        <v>2838</v>
      </c>
      <c r="AA1114" s="103"/>
      <c r="AB1114" s="126" t="s">
        <v>635</v>
      </c>
      <c r="AC1114" s="103"/>
      <c r="AD1114" s="103"/>
      <c r="AE1114" s="103"/>
      <c r="AF1114" s="121" t="s">
        <v>161</v>
      </c>
      <c r="AG1114" s="126"/>
      <c r="AH1114" s="524"/>
      <c r="AI1114" s="524"/>
      <c r="AJ1114" s="121"/>
      <c r="AK1114" s="121"/>
      <c r="AL1114" s="121"/>
      <c r="AM1114" s="120"/>
      <c r="AN1114" s="120"/>
      <c r="AO1114" s="120"/>
      <c r="AP1114" s="121"/>
      <c r="AQ1114" s="525"/>
      <c r="AR1114" s="525">
        <f t="shared" ca="1" si="263"/>
        <v>42347</v>
      </c>
      <c r="AS1114" s="121"/>
      <c r="AT1114" s="126"/>
      <c r="AU1114" s="121"/>
      <c r="AV1114" s="120"/>
      <c r="AX1114" s="121"/>
      <c r="AZ1114" s="120">
        <v>42060</v>
      </c>
      <c r="BA1114" s="120">
        <v>42066</v>
      </c>
      <c r="BB1114" s="121"/>
      <c r="BC1114" s="522">
        <f t="shared" si="260"/>
        <v>900000</v>
      </c>
      <c r="BD1114" s="516">
        <f>BC1114-BE1114</f>
        <v>0</v>
      </c>
      <c r="BE1114" s="522">
        <v>900000</v>
      </c>
      <c r="BF1114" s="122">
        <v>42067</v>
      </c>
      <c r="BG1114" s="141" t="s">
        <v>116</v>
      </c>
      <c r="BH1114" s="121" t="s">
        <v>11815</v>
      </c>
      <c r="BI1114" s="122">
        <v>42067</v>
      </c>
      <c r="BJ1114" s="190">
        <v>42100</v>
      </c>
      <c r="BK1114" s="526" t="s">
        <v>167</v>
      </c>
      <c r="BL1114" s="534">
        <f t="shared" si="273"/>
        <v>900000</v>
      </c>
      <c r="BQ1114" t="str">
        <f t="shared" si="264"/>
        <v>IBS</v>
      </c>
      <c r="BR1114" t="str">
        <f t="shared" si="265"/>
        <v>HK-14-2314</v>
      </c>
      <c r="BS1114" s="91">
        <f t="shared" si="266"/>
        <v>2014</v>
      </c>
      <c r="BT1114">
        <f t="shared" si="272"/>
        <v>42060</v>
      </c>
      <c r="BU1114" s="91">
        <f t="shared" si="272"/>
        <v>42066</v>
      </c>
      <c r="BW1114" t="str">
        <f t="shared" si="267"/>
        <v>Site : Glintung - SBY_01N185</v>
      </c>
      <c r="BX1114" t="str">
        <f t="shared" si="268"/>
        <v>Tipe Tower : SST</v>
      </c>
      <c r="BY1114">
        <f t="shared" si="269"/>
        <v>2100002630</v>
      </c>
      <c r="BZ1114" s="92" t="str">
        <f t="shared" si="269"/>
        <v>Tower Assesment</v>
      </c>
      <c r="CD1114" s="531"/>
      <c r="CE1114" s="90">
        <v>900000</v>
      </c>
    </row>
    <row r="1115" spans="2:83" ht="15" customHeight="1" x14ac:dyDescent="0.25">
      <c r="B1115" s="103">
        <f t="shared" si="271"/>
        <v>966</v>
      </c>
      <c r="C1115" s="126" t="s">
        <v>12704</v>
      </c>
      <c r="D1115" s="126">
        <v>2100003387</v>
      </c>
      <c r="E1115" s="688" t="s">
        <v>150</v>
      </c>
      <c r="F1115" s="689">
        <v>900000</v>
      </c>
      <c r="G1115" s="127" t="s">
        <v>151</v>
      </c>
      <c r="H1115" s="103">
        <v>2015</v>
      </c>
      <c r="I1115" s="128">
        <v>42121</v>
      </c>
      <c r="J1115" s="128">
        <v>42124</v>
      </c>
      <c r="K1115" s="127" t="s">
        <v>11658</v>
      </c>
      <c r="L1115" s="126" t="s">
        <v>153</v>
      </c>
      <c r="M1115" s="141" t="s">
        <v>154</v>
      </c>
      <c r="N1115" s="126" t="s">
        <v>153</v>
      </c>
      <c r="O1115" s="127" t="s">
        <v>98</v>
      </c>
      <c r="P1115" s="127" t="s">
        <v>98</v>
      </c>
      <c r="Q1115" s="416">
        <v>900000</v>
      </c>
      <c r="R1115" s="103"/>
      <c r="S1115" s="127"/>
      <c r="T1115" s="127"/>
      <c r="U1115" s="120">
        <v>41974</v>
      </c>
      <c r="V1115" s="523">
        <f t="shared" si="270"/>
        <v>-147</v>
      </c>
      <c r="W1115" s="127"/>
      <c r="X1115" s="141" t="s">
        <v>12705</v>
      </c>
      <c r="Y1115" s="424" t="s">
        <v>12706</v>
      </c>
      <c r="Z1115" s="126" t="s">
        <v>2838</v>
      </c>
      <c r="AA1115" s="103"/>
      <c r="AB1115" s="126" t="s">
        <v>635</v>
      </c>
      <c r="AC1115" s="103"/>
      <c r="AD1115" s="103"/>
      <c r="AE1115" s="103"/>
      <c r="AF1115" s="121" t="s">
        <v>161</v>
      </c>
      <c r="AG1115" s="126"/>
      <c r="AH1115" s="524"/>
      <c r="AI1115" s="524"/>
      <c r="AJ1115" s="121"/>
      <c r="AK1115" s="121"/>
      <c r="AL1115" s="121"/>
      <c r="AM1115" s="120"/>
      <c r="AN1115" s="120"/>
      <c r="AO1115" s="120"/>
      <c r="AP1115" s="121"/>
      <c r="AQ1115" s="525"/>
      <c r="AR1115" s="525">
        <f t="shared" ca="1" si="263"/>
        <v>42347</v>
      </c>
      <c r="AS1115" s="121"/>
      <c r="AT1115" s="121"/>
      <c r="AU1115" s="121">
        <v>0</v>
      </c>
      <c r="AV1115" s="122"/>
      <c r="AX1115" s="121"/>
      <c r="AZ1115" s="256">
        <v>42131</v>
      </c>
      <c r="BA1115" s="120">
        <v>42152</v>
      </c>
      <c r="BB1115" s="121">
        <v>5000013114</v>
      </c>
      <c r="BC1115" s="522">
        <f t="shared" ref="BC1115:BC1178" si="274">F1115</f>
        <v>900000</v>
      </c>
      <c r="BD1115" s="516">
        <f>BC1115</f>
        <v>900000</v>
      </c>
      <c r="BE1115" s="516">
        <v>900000</v>
      </c>
      <c r="BF1115" s="122">
        <v>42153</v>
      </c>
      <c r="BG1115" s="141" t="s">
        <v>116</v>
      </c>
      <c r="BH1115" s="121" t="s">
        <v>260</v>
      </c>
      <c r="BI1115" s="122">
        <v>42158</v>
      </c>
      <c r="BJ1115" s="190">
        <v>42178</v>
      </c>
      <c r="BK1115" s="526" t="s">
        <v>167</v>
      </c>
      <c r="BL1115" s="534">
        <f t="shared" si="273"/>
        <v>900000</v>
      </c>
      <c r="BQ1115" t="str">
        <f t="shared" si="264"/>
        <v>IBS</v>
      </c>
      <c r="BR1115" t="str">
        <f t="shared" si="265"/>
        <v>HK-14-2315</v>
      </c>
      <c r="BS1115" s="91">
        <f t="shared" si="266"/>
        <v>2015</v>
      </c>
      <c r="BT1115">
        <f t="shared" si="272"/>
        <v>42131</v>
      </c>
      <c r="BU1115" s="91">
        <f t="shared" si="272"/>
        <v>42152</v>
      </c>
      <c r="BW1115" t="str">
        <f t="shared" si="267"/>
        <v>Site : Jetis - SBY_01N187</v>
      </c>
      <c r="BX1115" t="str">
        <f t="shared" si="268"/>
        <v>Tipe Tower : SST</v>
      </c>
      <c r="BY1115">
        <f t="shared" si="269"/>
        <v>2100003387</v>
      </c>
      <c r="BZ1115" s="92" t="str">
        <f t="shared" si="269"/>
        <v>Tower OK Assesment</v>
      </c>
      <c r="CD1115" s="531"/>
      <c r="CE1115" s="90">
        <v>900000</v>
      </c>
    </row>
    <row r="1116" spans="2:83" ht="15" customHeight="1" x14ac:dyDescent="0.25">
      <c r="B1116" s="103">
        <f t="shared" si="271"/>
        <v>967</v>
      </c>
      <c r="C1116" s="126" t="s">
        <v>12707</v>
      </c>
      <c r="D1116" s="126">
        <v>2100002630</v>
      </c>
      <c r="E1116" s="121" t="s">
        <v>2838</v>
      </c>
      <c r="F1116" s="522">
        <v>900000</v>
      </c>
      <c r="G1116" s="127">
        <v>12</v>
      </c>
      <c r="H1116" s="103">
        <v>2014</v>
      </c>
      <c r="I1116" s="128">
        <v>42004</v>
      </c>
      <c r="J1116" s="128"/>
      <c r="K1116" s="127" t="s">
        <v>11658</v>
      </c>
      <c r="L1116" s="126" t="s">
        <v>153</v>
      </c>
      <c r="M1116" s="141" t="s">
        <v>154</v>
      </c>
      <c r="N1116" s="126" t="s">
        <v>153</v>
      </c>
      <c r="O1116" s="127" t="s">
        <v>98</v>
      </c>
      <c r="P1116" s="127" t="s">
        <v>98</v>
      </c>
      <c r="Q1116" s="416">
        <v>900000</v>
      </c>
      <c r="R1116" s="103"/>
      <c r="S1116" s="127"/>
      <c r="T1116" s="127"/>
      <c r="U1116" s="120">
        <v>41974</v>
      </c>
      <c r="V1116" s="523">
        <f t="shared" si="270"/>
        <v>-30</v>
      </c>
      <c r="W1116" s="127"/>
      <c r="X1116" s="141" t="s">
        <v>12708</v>
      </c>
      <c r="Y1116" s="424" t="s">
        <v>12709</v>
      </c>
      <c r="Z1116" s="126" t="s">
        <v>2838</v>
      </c>
      <c r="AA1116" s="103"/>
      <c r="AB1116" s="126" t="s">
        <v>635</v>
      </c>
      <c r="AC1116" s="103"/>
      <c r="AD1116" s="103"/>
      <c r="AE1116" s="103"/>
      <c r="AF1116" s="121" t="s">
        <v>161</v>
      </c>
      <c r="AG1116" s="126"/>
      <c r="AH1116" s="524"/>
      <c r="AI1116" s="524"/>
      <c r="AJ1116" s="121"/>
      <c r="AK1116" s="121"/>
      <c r="AL1116" s="121"/>
      <c r="AM1116" s="120"/>
      <c r="AN1116" s="120"/>
      <c r="AO1116" s="120"/>
      <c r="AP1116" s="121"/>
      <c r="AQ1116" s="525"/>
      <c r="AR1116" s="525">
        <f t="shared" ca="1" si="263"/>
        <v>42347</v>
      </c>
      <c r="AS1116" s="121"/>
      <c r="AT1116" s="126"/>
      <c r="AU1116" s="121"/>
      <c r="AV1116" s="120"/>
      <c r="AX1116" s="121"/>
      <c r="AZ1116" s="120">
        <v>42060</v>
      </c>
      <c r="BA1116" s="120">
        <v>42066</v>
      </c>
      <c r="BB1116" s="121"/>
      <c r="BC1116" s="522">
        <f t="shared" si="274"/>
        <v>900000</v>
      </c>
      <c r="BD1116" s="516">
        <f>BC1116-BE1116</f>
        <v>0</v>
      </c>
      <c r="BE1116" s="522">
        <v>900000</v>
      </c>
      <c r="BF1116" s="122">
        <v>42067</v>
      </c>
      <c r="BG1116" s="141" t="s">
        <v>116</v>
      </c>
      <c r="BH1116" s="121" t="s">
        <v>11815</v>
      </c>
      <c r="BI1116" s="122">
        <v>42067</v>
      </c>
      <c r="BJ1116" s="190">
        <v>42100</v>
      </c>
      <c r="BK1116" s="526" t="s">
        <v>167</v>
      </c>
      <c r="BL1116" s="534">
        <f t="shared" si="273"/>
        <v>900000</v>
      </c>
      <c r="BQ1116" t="str">
        <f t="shared" si="264"/>
        <v>IBS</v>
      </c>
      <c r="BR1116" t="str">
        <f t="shared" si="265"/>
        <v>HK-14-2316</v>
      </c>
      <c r="BS1116" s="91">
        <f t="shared" si="266"/>
        <v>2014</v>
      </c>
      <c r="BT1116">
        <f t="shared" si="272"/>
        <v>42060</v>
      </c>
      <c r="BU1116" s="91">
        <f t="shared" si="272"/>
        <v>42066</v>
      </c>
      <c r="BW1116" t="str">
        <f t="shared" si="267"/>
        <v>Site : SMG Gempol - SBY_01N197</v>
      </c>
      <c r="BX1116" t="str">
        <f t="shared" si="268"/>
        <v>Tipe Tower : SST</v>
      </c>
      <c r="BY1116">
        <f t="shared" si="269"/>
        <v>2100002630</v>
      </c>
      <c r="BZ1116" s="92" t="str">
        <f t="shared" si="269"/>
        <v>Tower Assesment</v>
      </c>
      <c r="CD1116" s="531"/>
      <c r="CE1116" s="90">
        <v>900000</v>
      </c>
    </row>
    <row r="1117" spans="2:83" ht="15" customHeight="1" x14ac:dyDescent="0.25">
      <c r="B1117" s="103">
        <f t="shared" si="271"/>
        <v>968</v>
      </c>
      <c r="C1117" s="126" t="s">
        <v>12710</v>
      </c>
      <c r="D1117" s="126">
        <v>2100003387</v>
      </c>
      <c r="E1117" s="688" t="s">
        <v>150</v>
      </c>
      <c r="F1117" s="689">
        <v>900000</v>
      </c>
      <c r="G1117" s="127" t="s">
        <v>151</v>
      </c>
      <c r="H1117" s="103">
        <v>2015</v>
      </c>
      <c r="I1117" s="128">
        <v>42121</v>
      </c>
      <c r="J1117" s="128">
        <v>42124</v>
      </c>
      <c r="K1117" s="127" t="s">
        <v>11658</v>
      </c>
      <c r="L1117" s="126" t="s">
        <v>153</v>
      </c>
      <c r="M1117" s="141" t="s">
        <v>154</v>
      </c>
      <c r="N1117" s="126" t="s">
        <v>153</v>
      </c>
      <c r="O1117" s="127" t="s">
        <v>98</v>
      </c>
      <c r="P1117" s="127" t="s">
        <v>98</v>
      </c>
      <c r="Q1117" s="416">
        <v>900000</v>
      </c>
      <c r="R1117" s="103"/>
      <c r="S1117" s="127"/>
      <c r="T1117" s="127"/>
      <c r="U1117" s="120">
        <v>41974</v>
      </c>
      <c r="V1117" s="523">
        <f t="shared" si="270"/>
        <v>-147</v>
      </c>
      <c r="W1117" s="127"/>
      <c r="X1117" s="141" t="s">
        <v>12711</v>
      </c>
      <c r="Y1117" s="424" t="s">
        <v>12712</v>
      </c>
      <c r="Z1117" s="126" t="s">
        <v>2838</v>
      </c>
      <c r="AA1117" s="103"/>
      <c r="AB1117" s="126" t="s">
        <v>635</v>
      </c>
      <c r="AC1117" s="103"/>
      <c r="AD1117" s="103"/>
      <c r="AE1117" s="103"/>
      <c r="AF1117" s="121" t="s">
        <v>161</v>
      </c>
      <c r="AG1117" s="126"/>
      <c r="AH1117" s="524"/>
      <c r="AI1117" s="524"/>
      <c r="AJ1117" s="121"/>
      <c r="AK1117" s="121"/>
      <c r="AL1117" s="121"/>
      <c r="AM1117" s="120"/>
      <c r="AN1117" s="120"/>
      <c r="AO1117" s="120"/>
      <c r="AP1117" s="121"/>
      <c r="AQ1117" s="525"/>
      <c r="AR1117" s="525">
        <f t="shared" ca="1" si="263"/>
        <v>42347</v>
      </c>
      <c r="AS1117" s="121"/>
      <c r="AT1117" s="121"/>
      <c r="AU1117" s="121">
        <v>0</v>
      </c>
      <c r="AV1117" s="122"/>
      <c r="AX1117" s="121"/>
      <c r="AZ1117" s="256">
        <v>42130</v>
      </c>
      <c r="BA1117" s="98">
        <v>42143</v>
      </c>
      <c r="BB1117" s="104">
        <v>5000012961</v>
      </c>
      <c r="BC1117" s="522">
        <f t="shared" si="274"/>
        <v>900000</v>
      </c>
      <c r="BD1117" s="545">
        <v>900000</v>
      </c>
      <c r="BE1117" s="545">
        <v>900000</v>
      </c>
      <c r="BF1117" s="122">
        <v>42144</v>
      </c>
      <c r="BG1117" s="141" t="s">
        <v>116</v>
      </c>
      <c r="BH1117" s="121" t="s">
        <v>166</v>
      </c>
      <c r="BI1117" s="122">
        <v>42144</v>
      </c>
      <c r="BJ1117" s="190">
        <v>42170</v>
      </c>
      <c r="BK1117" s="526" t="s">
        <v>167</v>
      </c>
      <c r="BL1117" s="534">
        <f t="shared" si="273"/>
        <v>900000</v>
      </c>
      <c r="BQ1117" t="str">
        <f t="shared" si="264"/>
        <v>IBS</v>
      </c>
      <c r="BR1117" t="str">
        <f t="shared" si="265"/>
        <v>HK-14-2317</v>
      </c>
      <c r="BS1117" s="91">
        <f t="shared" si="266"/>
        <v>2015</v>
      </c>
      <c r="BT1117">
        <f t="shared" si="272"/>
        <v>42130</v>
      </c>
      <c r="BU1117" s="91">
        <f t="shared" si="272"/>
        <v>42143</v>
      </c>
      <c r="BW1117" t="str">
        <f t="shared" si="267"/>
        <v>Site : Mantub - SBY_01N215</v>
      </c>
      <c r="BX1117" t="str">
        <f t="shared" si="268"/>
        <v>Tipe Tower : SST</v>
      </c>
      <c r="BY1117">
        <f t="shared" si="269"/>
        <v>2100003387</v>
      </c>
      <c r="BZ1117" s="92" t="str">
        <f t="shared" si="269"/>
        <v>Tower OK Assesment</v>
      </c>
      <c r="CD1117" s="531"/>
      <c r="CE1117" s="90">
        <v>900000</v>
      </c>
    </row>
    <row r="1118" spans="2:83" ht="15" customHeight="1" x14ac:dyDescent="0.25">
      <c r="B1118" s="103">
        <f t="shared" si="271"/>
        <v>969</v>
      </c>
      <c r="C1118" s="126" t="s">
        <v>12713</v>
      </c>
      <c r="D1118" s="126">
        <v>2100003387</v>
      </c>
      <c r="E1118" s="688" t="s">
        <v>150</v>
      </c>
      <c r="F1118" s="689">
        <v>900000</v>
      </c>
      <c r="G1118" s="127" t="s">
        <v>151</v>
      </c>
      <c r="H1118" s="103">
        <v>2015</v>
      </c>
      <c r="I1118" s="128">
        <v>42121</v>
      </c>
      <c r="J1118" s="128">
        <v>42124</v>
      </c>
      <c r="K1118" s="127" t="s">
        <v>11658</v>
      </c>
      <c r="L1118" s="126" t="s">
        <v>153</v>
      </c>
      <c r="M1118" s="141" t="s">
        <v>154</v>
      </c>
      <c r="N1118" s="126" t="s">
        <v>153</v>
      </c>
      <c r="O1118" s="127" t="s">
        <v>98</v>
      </c>
      <c r="P1118" s="127" t="s">
        <v>98</v>
      </c>
      <c r="Q1118" s="416">
        <v>900000</v>
      </c>
      <c r="R1118" s="103"/>
      <c r="S1118" s="127"/>
      <c r="T1118" s="127"/>
      <c r="U1118" s="120">
        <v>41974</v>
      </c>
      <c r="V1118" s="523">
        <f t="shared" si="270"/>
        <v>-147</v>
      </c>
      <c r="W1118" s="127"/>
      <c r="X1118" s="141" t="s">
        <v>12714</v>
      </c>
      <c r="Y1118" s="424" t="s">
        <v>12715</v>
      </c>
      <c r="Z1118" s="126" t="s">
        <v>2838</v>
      </c>
      <c r="AA1118" s="103"/>
      <c r="AB1118" s="126" t="s">
        <v>635</v>
      </c>
      <c r="AC1118" s="103"/>
      <c r="AD1118" s="103"/>
      <c r="AE1118" s="103"/>
      <c r="AF1118" s="121" t="s">
        <v>161</v>
      </c>
      <c r="AG1118" s="126"/>
      <c r="AH1118" s="524"/>
      <c r="AI1118" s="524"/>
      <c r="AJ1118" s="121"/>
      <c r="AK1118" s="121"/>
      <c r="AL1118" s="121"/>
      <c r="AM1118" s="120"/>
      <c r="AN1118" s="120"/>
      <c r="AO1118" s="120"/>
      <c r="AP1118" s="121"/>
      <c r="AQ1118" s="525"/>
      <c r="AR1118" s="525">
        <f t="shared" ca="1" si="263"/>
        <v>42347</v>
      </c>
      <c r="AS1118" s="121"/>
      <c r="AT1118" s="121"/>
      <c r="AU1118" s="121">
        <v>0</v>
      </c>
      <c r="AV1118" s="122"/>
      <c r="AX1118" s="121"/>
      <c r="AZ1118" s="256">
        <v>42129</v>
      </c>
      <c r="BA1118" s="120">
        <v>42144</v>
      </c>
      <c r="BB1118" s="121">
        <v>5000013028</v>
      </c>
      <c r="BC1118" s="522">
        <f t="shared" si="274"/>
        <v>900000</v>
      </c>
      <c r="BD1118" s="121"/>
      <c r="BE1118" s="516"/>
      <c r="BF1118" s="122">
        <v>42144</v>
      </c>
      <c r="BG1118" s="141" t="s">
        <v>242</v>
      </c>
      <c r="BH1118" s="121" t="s">
        <v>243</v>
      </c>
      <c r="BI1118" s="122">
        <v>42151</v>
      </c>
      <c r="BJ1118" s="190"/>
      <c r="BK1118" s="526" t="s">
        <v>167</v>
      </c>
      <c r="BL1118" s="534">
        <f t="shared" si="273"/>
        <v>900000</v>
      </c>
      <c r="BQ1118" t="str">
        <f t="shared" si="264"/>
        <v>IBS</v>
      </c>
      <c r="BR1118" t="str">
        <f t="shared" si="265"/>
        <v>HK-14-2318</v>
      </c>
      <c r="BS1118" s="91">
        <f t="shared" si="266"/>
        <v>2015</v>
      </c>
      <c r="BT1118">
        <f t="shared" si="272"/>
        <v>42129</v>
      </c>
      <c r="BU1118" s="91">
        <f t="shared" si="272"/>
        <v>42144</v>
      </c>
      <c r="BW1118" t="str">
        <f t="shared" si="267"/>
        <v>Site : Cerme Wetan - SBY_01N224</v>
      </c>
      <c r="BX1118" t="str">
        <f t="shared" si="268"/>
        <v>Tipe Tower : SST</v>
      </c>
      <c r="BY1118">
        <f t="shared" si="269"/>
        <v>2100003387</v>
      </c>
      <c r="BZ1118" s="92" t="str">
        <f t="shared" si="269"/>
        <v>Tower OK Assesment</v>
      </c>
      <c r="CD1118" s="531"/>
      <c r="CE1118" s="90">
        <v>900000</v>
      </c>
    </row>
    <row r="1119" spans="2:83" ht="15" customHeight="1" x14ac:dyDescent="0.25">
      <c r="B1119" s="103">
        <f t="shared" si="271"/>
        <v>970</v>
      </c>
      <c r="C1119" s="126" t="s">
        <v>12716</v>
      </c>
      <c r="D1119" s="126">
        <v>2100002630</v>
      </c>
      <c r="E1119" s="121" t="s">
        <v>2838</v>
      </c>
      <c r="F1119" s="522">
        <v>900000</v>
      </c>
      <c r="G1119" s="127">
        <v>12</v>
      </c>
      <c r="H1119" s="103">
        <v>2014</v>
      </c>
      <c r="I1119" s="128">
        <v>42004</v>
      </c>
      <c r="J1119" s="128"/>
      <c r="K1119" s="127" t="s">
        <v>11658</v>
      </c>
      <c r="L1119" s="126" t="s">
        <v>153</v>
      </c>
      <c r="M1119" s="141" t="s">
        <v>154</v>
      </c>
      <c r="N1119" s="126" t="s">
        <v>153</v>
      </c>
      <c r="O1119" s="127" t="s">
        <v>98</v>
      </c>
      <c r="P1119" s="127" t="s">
        <v>98</v>
      </c>
      <c r="Q1119" s="416">
        <v>5650000</v>
      </c>
      <c r="R1119" s="103"/>
      <c r="S1119" s="127"/>
      <c r="T1119" s="127"/>
      <c r="U1119" s="120">
        <v>41974</v>
      </c>
      <c r="V1119" s="523">
        <f t="shared" si="270"/>
        <v>-30</v>
      </c>
      <c r="W1119" s="127"/>
      <c r="X1119" s="141" t="s">
        <v>3554</v>
      </c>
      <c r="Y1119" s="424" t="s">
        <v>3555</v>
      </c>
      <c r="Z1119" s="126" t="s">
        <v>2838</v>
      </c>
      <c r="AA1119" s="103"/>
      <c r="AB1119" s="126" t="s">
        <v>635</v>
      </c>
      <c r="AC1119" s="103"/>
      <c r="AD1119" s="103"/>
      <c r="AE1119" s="103"/>
      <c r="AF1119" s="121" t="s">
        <v>161</v>
      </c>
      <c r="AG1119" s="126"/>
      <c r="AH1119" s="524"/>
      <c r="AI1119" s="524"/>
      <c r="AJ1119" s="121"/>
      <c r="AK1119" s="121"/>
      <c r="AL1119" s="121"/>
      <c r="AM1119" s="120"/>
      <c r="AN1119" s="120"/>
      <c r="AO1119" s="120"/>
      <c r="AP1119" s="121"/>
      <c r="AQ1119" s="525"/>
      <c r="AR1119" s="525">
        <f t="shared" ca="1" si="263"/>
        <v>42347</v>
      </c>
      <c r="AS1119" s="121"/>
      <c r="AT1119" s="126"/>
      <c r="AU1119" s="121"/>
      <c r="AV1119" s="120"/>
      <c r="AX1119" s="121"/>
      <c r="AZ1119" s="120">
        <v>42060</v>
      </c>
      <c r="BA1119" s="120">
        <v>42066</v>
      </c>
      <c r="BB1119" s="121"/>
      <c r="BC1119" s="522">
        <f t="shared" si="274"/>
        <v>900000</v>
      </c>
      <c r="BD1119" s="516">
        <f>BC1119-BE1119</f>
        <v>0</v>
      </c>
      <c r="BE1119" s="522">
        <v>900000</v>
      </c>
      <c r="BF1119" s="122">
        <v>42067</v>
      </c>
      <c r="BG1119" s="141" t="s">
        <v>116</v>
      </c>
      <c r="BH1119" s="121" t="s">
        <v>11815</v>
      </c>
      <c r="BI1119" s="122">
        <v>42067</v>
      </c>
      <c r="BJ1119" s="190">
        <v>42100</v>
      </c>
      <c r="BK1119" s="526" t="s">
        <v>167</v>
      </c>
      <c r="BL1119" s="516">
        <v>900000</v>
      </c>
      <c r="BQ1119" t="str">
        <f t="shared" si="264"/>
        <v>IBS</v>
      </c>
      <c r="BR1119" t="str">
        <f t="shared" si="265"/>
        <v>HK-14-2319</v>
      </c>
      <c r="BS1119" s="91">
        <f t="shared" si="266"/>
        <v>2014</v>
      </c>
      <c r="BT1119">
        <f t="shared" si="272"/>
        <v>42060</v>
      </c>
      <c r="BU1119" s="91">
        <f t="shared" si="272"/>
        <v>42066</v>
      </c>
      <c r="BW1119" t="str">
        <f t="shared" si="267"/>
        <v>Site : Mojosari - SBY_01N228</v>
      </c>
      <c r="BX1119" t="str">
        <f t="shared" si="268"/>
        <v>Tipe Tower : SST</v>
      </c>
      <c r="BY1119">
        <f t="shared" si="269"/>
        <v>2100002630</v>
      </c>
      <c r="BZ1119" s="92" t="str">
        <f t="shared" si="269"/>
        <v>Tower Assesment</v>
      </c>
      <c r="CD1119" s="531" t="s">
        <v>3557</v>
      </c>
      <c r="CE1119" s="90">
        <v>5650000</v>
      </c>
    </row>
    <row r="1120" spans="2:83" ht="15" customHeight="1" x14ac:dyDescent="0.25">
      <c r="B1120" s="103">
        <f t="shared" si="271"/>
        <v>971</v>
      </c>
      <c r="C1120" s="126" t="s">
        <v>12717</v>
      </c>
      <c r="D1120" s="126">
        <v>2100002630</v>
      </c>
      <c r="E1120" s="121" t="s">
        <v>2838</v>
      </c>
      <c r="F1120" s="522">
        <v>900000</v>
      </c>
      <c r="G1120" s="127">
        <v>12</v>
      </c>
      <c r="H1120" s="103">
        <v>2014</v>
      </c>
      <c r="I1120" s="128">
        <v>42004</v>
      </c>
      <c r="J1120" s="128"/>
      <c r="K1120" s="127" t="s">
        <v>11658</v>
      </c>
      <c r="L1120" s="126" t="s">
        <v>153</v>
      </c>
      <c r="M1120" s="141" t="s">
        <v>154</v>
      </c>
      <c r="N1120" s="126" t="s">
        <v>153</v>
      </c>
      <c r="O1120" s="127" t="s">
        <v>98</v>
      </c>
      <c r="P1120" s="127" t="s">
        <v>98</v>
      </c>
      <c r="Q1120" s="416">
        <v>900000</v>
      </c>
      <c r="R1120" s="103"/>
      <c r="S1120" s="127"/>
      <c r="T1120" s="127"/>
      <c r="U1120" s="120">
        <v>41974</v>
      </c>
      <c r="V1120" s="523">
        <f t="shared" si="270"/>
        <v>-30</v>
      </c>
      <c r="W1120" s="127"/>
      <c r="X1120" s="141" t="s">
        <v>12718</v>
      </c>
      <c r="Y1120" s="424" t="s">
        <v>12719</v>
      </c>
      <c r="Z1120" s="126" t="s">
        <v>2838</v>
      </c>
      <c r="AA1120" s="103"/>
      <c r="AB1120" s="126" t="s">
        <v>635</v>
      </c>
      <c r="AC1120" s="103"/>
      <c r="AD1120" s="103"/>
      <c r="AE1120" s="103"/>
      <c r="AF1120" s="121" t="s">
        <v>161</v>
      </c>
      <c r="AG1120" s="126"/>
      <c r="AH1120" s="524"/>
      <c r="AI1120" s="524"/>
      <c r="AJ1120" s="121"/>
      <c r="AK1120" s="121"/>
      <c r="AL1120" s="121"/>
      <c r="AM1120" s="120"/>
      <c r="AN1120" s="120"/>
      <c r="AO1120" s="120"/>
      <c r="AP1120" s="121"/>
      <c r="AQ1120" s="525"/>
      <c r="AR1120" s="525">
        <f t="shared" ca="1" si="263"/>
        <v>42347</v>
      </c>
      <c r="AS1120" s="121"/>
      <c r="AT1120" s="126"/>
      <c r="AU1120" s="121"/>
      <c r="AV1120" s="120"/>
      <c r="AX1120" s="121"/>
      <c r="AZ1120" s="120">
        <v>42060</v>
      </c>
      <c r="BA1120" s="120">
        <v>42066</v>
      </c>
      <c r="BB1120" s="121"/>
      <c r="BC1120" s="522">
        <f t="shared" si="274"/>
        <v>900000</v>
      </c>
      <c r="BD1120" s="516">
        <f>BC1120-BE1120</f>
        <v>0</v>
      </c>
      <c r="BE1120" s="522">
        <v>900000</v>
      </c>
      <c r="BF1120" s="122">
        <v>42067</v>
      </c>
      <c r="BG1120" s="141" t="s">
        <v>116</v>
      </c>
      <c r="BH1120" s="121" t="s">
        <v>11815</v>
      </c>
      <c r="BI1120" s="122">
        <v>42067</v>
      </c>
      <c r="BJ1120" s="190">
        <v>42100</v>
      </c>
      <c r="BK1120" s="526" t="s">
        <v>167</v>
      </c>
      <c r="BL1120" s="534">
        <f>F1120</f>
        <v>900000</v>
      </c>
      <c r="BQ1120" t="str">
        <f t="shared" si="264"/>
        <v>IBS</v>
      </c>
      <c r="BR1120" t="str">
        <f t="shared" si="265"/>
        <v>HK-14-2320</v>
      </c>
      <c r="BS1120" s="91">
        <f t="shared" si="266"/>
        <v>2014</v>
      </c>
      <c r="BT1120">
        <f t="shared" si="272"/>
        <v>42060</v>
      </c>
      <c r="BU1120" s="91">
        <f t="shared" si="272"/>
        <v>42066</v>
      </c>
      <c r="BW1120" t="str">
        <f t="shared" si="267"/>
        <v>Site : Tumpuk - SBY_01N233</v>
      </c>
      <c r="BX1120" t="str">
        <f t="shared" si="268"/>
        <v>Tipe Tower : SST</v>
      </c>
      <c r="BY1120">
        <f t="shared" si="269"/>
        <v>2100002630</v>
      </c>
      <c r="BZ1120" s="92" t="str">
        <f t="shared" si="269"/>
        <v>Tower Assesment</v>
      </c>
      <c r="CD1120" s="531"/>
      <c r="CE1120" s="90">
        <v>900000</v>
      </c>
    </row>
    <row r="1121" spans="2:83" ht="15" customHeight="1" x14ac:dyDescent="0.25">
      <c r="B1121" s="103">
        <f t="shared" si="271"/>
        <v>972</v>
      </c>
      <c r="C1121" s="126" t="s">
        <v>12720</v>
      </c>
      <c r="D1121" s="126">
        <v>2100003387</v>
      </c>
      <c r="E1121" s="688" t="s">
        <v>150</v>
      </c>
      <c r="F1121" s="689">
        <v>900000</v>
      </c>
      <c r="G1121" s="127" t="s">
        <v>151</v>
      </c>
      <c r="H1121" s="103">
        <v>2015</v>
      </c>
      <c r="I1121" s="128">
        <v>42121</v>
      </c>
      <c r="J1121" s="128">
        <v>42124</v>
      </c>
      <c r="K1121" s="127" t="s">
        <v>11658</v>
      </c>
      <c r="L1121" s="126" t="s">
        <v>153</v>
      </c>
      <c r="M1121" s="141" t="s">
        <v>154</v>
      </c>
      <c r="N1121" s="126" t="s">
        <v>153</v>
      </c>
      <c r="O1121" s="127" t="s">
        <v>98</v>
      </c>
      <c r="P1121" s="127" t="s">
        <v>98</v>
      </c>
      <c r="Q1121" s="416">
        <v>900000</v>
      </c>
      <c r="R1121" s="103"/>
      <c r="S1121" s="127"/>
      <c r="T1121" s="127"/>
      <c r="U1121" s="120">
        <v>41974</v>
      </c>
      <c r="V1121" s="523">
        <f t="shared" si="270"/>
        <v>-147</v>
      </c>
      <c r="W1121" s="127"/>
      <c r="X1121" s="141" t="s">
        <v>12721</v>
      </c>
      <c r="Y1121" s="424" t="s">
        <v>12722</v>
      </c>
      <c r="Z1121" s="126" t="s">
        <v>2838</v>
      </c>
      <c r="AA1121" s="103"/>
      <c r="AB1121" s="126" t="s">
        <v>635</v>
      </c>
      <c r="AC1121" s="103"/>
      <c r="AD1121" s="103"/>
      <c r="AE1121" s="103"/>
      <c r="AF1121" s="121" t="s">
        <v>161</v>
      </c>
      <c r="AG1121" s="126"/>
      <c r="AH1121" s="524"/>
      <c r="AI1121" s="524"/>
      <c r="AJ1121" s="121"/>
      <c r="AK1121" s="121"/>
      <c r="AL1121" s="121"/>
      <c r="AM1121" s="120"/>
      <c r="AN1121" s="120"/>
      <c r="AO1121" s="120"/>
      <c r="AP1121" s="121"/>
      <c r="AQ1121" s="525"/>
      <c r="AR1121" s="525">
        <f t="shared" ca="1" si="263"/>
        <v>42347</v>
      </c>
      <c r="AS1121" s="121"/>
      <c r="AT1121" s="121"/>
      <c r="AU1121" s="121">
        <v>0</v>
      </c>
      <c r="AV1121" s="122"/>
      <c r="AX1121" s="121"/>
      <c r="AZ1121" s="256">
        <v>42129</v>
      </c>
      <c r="BA1121" s="120">
        <v>42144</v>
      </c>
      <c r="BB1121" s="121">
        <v>5000013028</v>
      </c>
      <c r="BC1121" s="522">
        <f t="shared" si="274"/>
        <v>900000</v>
      </c>
      <c r="BD1121" s="121"/>
      <c r="BE1121" s="516"/>
      <c r="BF1121" s="122">
        <v>42144</v>
      </c>
      <c r="BG1121" s="141" t="s">
        <v>242</v>
      </c>
      <c r="BH1121" s="121" t="s">
        <v>243</v>
      </c>
      <c r="BI1121" s="122">
        <v>42151</v>
      </c>
      <c r="BJ1121" s="190"/>
      <c r="BK1121" s="526" t="s">
        <v>167</v>
      </c>
      <c r="BL1121" s="534">
        <f>F1121</f>
        <v>900000</v>
      </c>
      <c r="BQ1121" t="str">
        <f t="shared" si="264"/>
        <v>IBS</v>
      </c>
      <c r="BR1121" t="str">
        <f t="shared" si="265"/>
        <v>HK-14-2321</v>
      </c>
      <c r="BS1121" s="91">
        <f t="shared" si="266"/>
        <v>2015</v>
      </c>
      <c r="BT1121">
        <f t="shared" si="272"/>
        <v>42129</v>
      </c>
      <c r="BU1121" s="91">
        <f t="shared" si="272"/>
        <v>42144</v>
      </c>
      <c r="BW1121" t="str">
        <f t="shared" si="267"/>
        <v>Site : Pasuruan Town 1 - SBY_01N502</v>
      </c>
      <c r="BX1121" t="str">
        <f t="shared" si="268"/>
        <v>Tipe Tower : SST</v>
      </c>
      <c r="BY1121">
        <f t="shared" si="269"/>
        <v>2100003387</v>
      </c>
      <c r="BZ1121" s="92" t="str">
        <f t="shared" si="269"/>
        <v>Tower OK Assesment</v>
      </c>
      <c r="CD1121" s="531"/>
      <c r="CE1121" s="90">
        <v>900000</v>
      </c>
    </row>
    <row r="1122" spans="2:83" ht="15" customHeight="1" x14ac:dyDescent="0.25">
      <c r="B1122" s="103">
        <f t="shared" si="271"/>
        <v>973</v>
      </c>
      <c r="C1122" s="126" t="s">
        <v>12723</v>
      </c>
      <c r="D1122" s="126"/>
      <c r="E1122" s="121" t="s">
        <v>2838</v>
      </c>
      <c r="F1122" s="522"/>
      <c r="G1122" s="127"/>
      <c r="H1122" s="103"/>
      <c r="I1122" s="128"/>
      <c r="J1122" s="128"/>
      <c r="K1122" s="127" t="s">
        <v>11658</v>
      </c>
      <c r="L1122" s="126" t="s">
        <v>153</v>
      </c>
      <c r="M1122" s="141" t="s">
        <v>154</v>
      </c>
      <c r="N1122" s="126" t="s">
        <v>153</v>
      </c>
      <c r="O1122" s="127" t="s">
        <v>98</v>
      </c>
      <c r="P1122" s="127" t="s">
        <v>98</v>
      </c>
      <c r="Q1122" s="345">
        <v>0</v>
      </c>
      <c r="R1122" s="103"/>
      <c r="S1122" s="127"/>
      <c r="T1122" s="127"/>
      <c r="U1122" s="120">
        <v>41974</v>
      </c>
      <c r="V1122" s="523">
        <f t="shared" si="270"/>
        <v>41974</v>
      </c>
      <c r="W1122" s="127"/>
      <c r="X1122" s="141" t="s">
        <v>12724</v>
      </c>
      <c r="Y1122" s="424" t="s">
        <v>12725</v>
      </c>
      <c r="Z1122" s="126" t="s">
        <v>2838</v>
      </c>
      <c r="AA1122" s="103"/>
      <c r="AB1122" s="126" t="s">
        <v>635</v>
      </c>
      <c r="AC1122" s="103"/>
      <c r="AD1122" s="103"/>
      <c r="AE1122" s="103"/>
      <c r="AF1122" s="121" t="s">
        <v>161</v>
      </c>
      <c r="AG1122" s="126"/>
      <c r="AH1122" s="524"/>
      <c r="AI1122" s="524"/>
      <c r="AJ1122" s="121"/>
      <c r="AK1122" s="121"/>
      <c r="AL1122" s="121"/>
      <c r="AM1122" s="120"/>
      <c r="AN1122" s="120"/>
      <c r="AO1122" s="120"/>
      <c r="AP1122" s="121"/>
      <c r="AQ1122" s="525"/>
      <c r="AR1122" s="525">
        <f t="shared" ca="1" si="263"/>
        <v>42347</v>
      </c>
      <c r="AS1122" s="121"/>
      <c r="AT1122" s="121"/>
      <c r="AU1122" s="121">
        <v>0</v>
      </c>
      <c r="AV1122" s="122"/>
      <c r="AX1122" s="121"/>
      <c r="BA1122" s="120"/>
      <c r="BB1122" s="121"/>
      <c r="BC1122" s="522">
        <f t="shared" si="274"/>
        <v>0</v>
      </c>
      <c r="BD1122" s="121"/>
      <c r="BE1122" s="516"/>
      <c r="BF1122" s="122"/>
      <c r="BG1122" s="141" t="s">
        <v>1641</v>
      </c>
      <c r="BH1122" s="121"/>
      <c r="BI1122" s="122"/>
      <c r="BJ1122" s="190"/>
      <c r="BK1122" s="526" t="s">
        <v>167</v>
      </c>
      <c r="BL1122" s="554" t="s">
        <v>1641</v>
      </c>
      <c r="BQ1122" t="str">
        <f t="shared" si="264"/>
        <v>IBS</v>
      </c>
      <c r="BR1122" t="str">
        <f t="shared" si="265"/>
        <v>HK-14-2322</v>
      </c>
      <c r="BS1122" s="91">
        <f t="shared" si="266"/>
        <v>0</v>
      </c>
      <c r="BT1122">
        <f t="shared" si="272"/>
        <v>0</v>
      </c>
      <c r="BU1122" s="91">
        <f t="shared" si="272"/>
        <v>0</v>
      </c>
      <c r="BW1122" t="str">
        <f t="shared" si="267"/>
        <v>Site : Sraturejo - SBY_02N239</v>
      </c>
      <c r="BX1122" t="str">
        <f t="shared" si="268"/>
        <v>Tipe Tower : SST</v>
      </c>
      <c r="BY1122">
        <f t="shared" si="269"/>
        <v>0</v>
      </c>
      <c r="BZ1122" s="92" t="str">
        <f t="shared" si="269"/>
        <v>Tower Assesment</v>
      </c>
      <c r="CD1122" s="531"/>
    </row>
    <row r="1123" spans="2:83" ht="15" customHeight="1" x14ac:dyDescent="0.25">
      <c r="B1123" s="103">
        <f t="shared" si="271"/>
        <v>974</v>
      </c>
      <c r="C1123" s="126" t="s">
        <v>12726</v>
      </c>
      <c r="D1123" s="126">
        <v>2100002630</v>
      </c>
      <c r="E1123" s="121" t="s">
        <v>2838</v>
      </c>
      <c r="F1123" s="522">
        <v>900000</v>
      </c>
      <c r="G1123" s="127">
        <v>12</v>
      </c>
      <c r="H1123" s="103">
        <v>2014</v>
      </c>
      <c r="I1123" s="128">
        <v>42004</v>
      </c>
      <c r="J1123" s="128"/>
      <c r="K1123" s="127" t="s">
        <v>11658</v>
      </c>
      <c r="L1123" s="126" t="s">
        <v>153</v>
      </c>
      <c r="M1123" s="141" t="s">
        <v>154</v>
      </c>
      <c r="N1123" s="126" t="s">
        <v>153</v>
      </c>
      <c r="O1123" s="127" t="s">
        <v>98</v>
      </c>
      <c r="P1123" s="127" t="s">
        <v>98</v>
      </c>
      <c r="Q1123" s="416">
        <v>900000</v>
      </c>
      <c r="R1123" s="103"/>
      <c r="S1123" s="127"/>
      <c r="T1123" s="127"/>
      <c r="U1123" s="120">
        <v>41974</v>
      </c>
      <c r="V1123" s="523">
        <f t="shared" si="270"/>
        <v>-30</v>
      </c>
      <c r="W1123" s="127"/>
      <c r="X1123" s="141" t="s">
        <v>12727</v>
      </c>
      <c r="Y1123" s="424" t="s">
        <v>12728</v>
      </c>
      <c r="Z1123" s="126" t="s">
        <v>2838</v>
      </c>
      <c r="AA1123" s="103"/>
      <c r="AB1123" s="126" t="s">
        <v>635</v>
      </c>
      <c r="AC1123" s="103"/>
      <c r="AD1123" s="103"/>
      <c r="AE1123" s="103"/>
      <c r="AF1123" s="121" t="s">
        <v>161</v>
      </c>
      <c r="AG1123" s="126"/>
      <c r="AH1123" s="524"/>
      <c r="AI1123" s="524"/>
      <c r="AJ1123" s="121"/>
      <c r="AK1123" s="121"/>
      <c r="AL1123" s="121"/>
      <c r="AM1123" s="120"/>
      <c r="AN1123" s="120"/>
      <c r="AO1123" s="120"/>
      <c r="AP1123" s="121"/>
      <c r="AQ1123" s="525"/>
      <c r="AR1123" s="525">
        <f t="shared" ca="1" si="263"/>
        <v>42347</v>
      </c>
      <c r="AS1123" s="121"/>
      <c r="AT1123" s="126"/>
      <c r="AU1123" s="121"/>
      <c r="AV1123" s="120"/>
      <c r="AX1123" s="121"/>
      <c r="AZ1123" s="120">
        <v>42060</v>
      </c>
      <c r="BA1123" s="120">
        <v>42066</v>
      </c>
      <c r="BB1123" s="121"/>
      <c r="BC1123" s="522">
        <f t="shared" si="274"/>
        <v>900000</v>
      </c>
      <c r="BD1123" s="516">
        <f>BC1123-BE1123</f>
        <v>0</v>
      </c>
      <c r="BE1123" s="522">
        <v>900000</v>
      </c>
      <c r="BF1123" s="122">
        <v>42067</v>
      </c>
      <c r="BG1123" s="141" t="s">
        <v>116</v>
      </c>
      <c r="BH1123" s="121" t="s">
        <v>11815</v>
      </c>
      <c r="BI1123" s="122">
        <v>42067</v>
      </c>
      <c r="BJ1123" s="190">
        <v>42100</v>
      </c>
      <c r="BK1123" s="526" t="s">
        <v>167</v>
      </c>
      <c r="BL1123" s="534">
        <f>F1123</f>
        <v>900000</v>
      </c>
      <c r="BQ1123" t="str">
        <f t="shared" si="264"/>
        <v>IBS</v>
      </c>
      <c r="BR1123" t="str">
        <f t="shared" si="265"/>
        <v>HK-14-2323</v>
      </c>
      <c r="BS1123" s="91">
        <f t="shared" si="266"/>
        <v>2014</v>
      </c>
      <c r="BT1123">
        <f t="shared" si="272"/>
        <v>42060</v>
      </c>
      <c r="BU1123" s="91">
        <f t="shared" si="272"/>
        <v>42066</v>
      </c>
      <c r="BW1123" t="str">
        <f t="shared" si="267"/>
        <v>Site : Kapas - SBY_02N250</v>
      </c>
      <c r="BX1123" t="str">
        <f t="shared" si="268"/>
        <v>Tipe Tower : SST</v>
      </c>
      <c r="BY1123">
        <f t="shared" si="269"/>
        <v>2100002630</v>
      </c>
      <c r="BZ1123" s="92" t="str">
        <f t="shared" si="269"/>
        <v>Tower Assesment</v>
      </c>
      <c r="CD1123" s="531"/>
      <c r="CE1123" s="90">
        <v>900000</v>
      </c>
    </row>
    <row r="1124" spans="2:83" ht="15" customHeight="1" x14ac:dyDescent="0.25">
      <c r="B1124" s="103">
        <f t="shared" si="271"/>
        <v>975</v>
      </c>
      <c r="C1124" s="126" t="s">
        <v>12729</v>
      </c>
      <c r="D1124" s="126">
        <v>2100003101</v>
      </c>
      <c r="E1124" s="121" t="s">
        <v>12730</v>
      </c>
      <c r="F1124" s="522">
        <v>4400000</v>
      </c>
      <c r="G1124" s="127" t="s">
        <v>189</v>
      </c>
      <c r="H1124" s="103">
        <v>2015</v>
      </c>
      <c r="I1124" s="128">
        <v>42079</v>
      </c>
      <c r="J1124" s="128"/>
      <c r="K1124" s="127" t="s">
        <v>11658</v>
      </c>
      <c r="L1124" s="126" t="s">
        <v>153</v>
      </c>
      <c r="M1124" s="141" t="s">
        <v>154</v>
      </c>
      <c r="N1124" s="126" t="s">
        <v>153</v>
      </c>
      <c r="O1124" s="127" t="s">
        <v>98</v>
      </c>
      <c r="P1124" s="127" t="s">
        <v>98</v>
      </c>
      <c r="Q1124" s="416">
        <v>6800000</v>
      </c>
      <c r="R1124" s="103"/>
      <c r="S1124" s="127"/>
      <c r="T1124" s="127"/>
      <c r="U1124" s="120">
        <v>41975</v>
      </c>
      <c r="V1124" s="523">
        <f t="shared" si="270"/>
        <v>-104</v>
      </c>
      <c r="W1124" s="127"/>
      <c r="X1124" s="141" t="s">
        <v>12731</v>
      </c>
      <c r="Y1124" s="424" t="s">
        <v>12732</v>
      </c>
      <c r="Z1124" s="126" t="s">
        <v>2838</v>
      </c>
      <c r="AA1124" s="103"/>
      <c r="AB1124" s="126" t="s">
        <v>635</v>
      </c>
      <c r="AC1124" s="103"/>
      <c r="AD1124" s="103"/>
      <c r="AE1124" s="103"/>
      <c r="AF1124" s="121" t="s">
        <v>11662</v>
      </c>
      <c r="AG1124" s="126"/>
      <c r="AH1124" s="524"/>
      <c r="AI1124" s="524"/>
      <c r="AJ1124" s="121"/>
      <c r="AK1124" s="121"/>
      <c r="AL1124" s="121"/>
      <c r="AM1124" s="120"/>
      <c r="AN1124" s="120"/>
      <c r="AO1124" s="120"/>
      <c r="AP1124" s="121"/>
      <c r="AQ1124" s="525"/>
      <c r="AR1124" s="525">
        <f t="shared" ca="1" si="263"/>
        <v>42347</v>
      </c>
      <c r="AS1124" s="121"/>
      <c r="AT1124" s="121"/>
      <c r="AU1124" s="121">
        <v>0</v>
      </c>
      <c r="AV1124" s="122"/>
      <c r="AX1124" s="121"/>
      <c r="AZ1124" s="542">
        <v>42178</v>
      </c>
      <c r="BA1124" s="120">
        <v>42178</v>
      </c>
      <c r="BB1124" s="121"/>
      <c r="BC1124" s="522">
        <f t="shared" si="274"/>
        <v>4400000</v>
      </c>
      <c r="BD1124" s="121"/>
      <c r="BE1124" s="516"/>
      <c r="BF1124" s="87">
        <v>42178</v>
      </c>
      <c r="BG1124" s="88" t="s">
        <v>116</v>
      </c>
      <c r="BH1124" s="121" t="s">
        <v>195</v>
      </c>
      <c r="BI1124" s="122">
        <v>42179</v>
      </c>
      <c r="BJ1124" s="190">
        <v>42223</v>
      </c>
      <c r="BK1124" s="526" t="s">
        <v>167</v>
      </c>
      <c r="BL1124" s="516">
        <v>4400000</v>
      </c>
      <c r="BQ1124" t="str">
        <f t="shared" si="264"/>
        <v>IBS</v>
      </c>
      <c r="BR1124" t="str">
        <f t="shared" si="265"/>
        <v>HK-14-2324</v>
      </c>
      <c r="BS1124" s="91">
        <f t="shared" si="266"/>
        <v>2015</v>
      </c>
      <c r="BT1124">
        <f t="shared" si="272"/>
        <v>42178</v>
      </c>
      <c r="BU1124" s="91">
        <f t="shared" si="272"/>
        <v>42178</v>
      </c>
      <c r="BW1124" t="str">
        <f t="shared" si="267"/>
        <v>Site : HUB-Kujomsari - YKT_01N038</v>
      </c>
      <c r="BX1124" t="str">
        <f t="shared" si="268"/>
        <v>Tipe Tower : SST</v>
      </c>
      <c r="BY1124">
        <f t="shared" si="269"/>
        <v>2100003101</v>
      </c>
      <c r="BZ1124" s="92" t="str">
        <f t="shared" si="269"/>
        <v>Tower needs strengthening YKT_01N038</v>
      </c>
      <c r="CD1124" s="531" t="s">
        <v>198</v>
      </c>
      <c r="CE1124" s="90">
        <v>6800000</v>
      </c>
    </row>
    <row r="1125" spans="2:83" ht="15" customHeight="1" x14ac:dyDescent="0.25">
      <c r="B1125" s="103">
        <f t="shared" si="271"/>
        <v>976</v>
      </c>
      <c r="C1125" s="126" t="s">
        <v>12733</v>
      </c>
      <c r="D1125" s="126">
        <v>2100004182</v>
      </c>
      <c r="E1125" s="683" t="s">
        <v>1350</v>
      </c>
      <c r="F1125" s="684">
        <v>7750000</v>
      </c>
      <c r="G1125" s="685" t="s">
        <v>979</v>
      </c>
      <c r="H1125" s="686">
        <v>2015</v>
      </c>
      <c r="I1125" s="687">
        <v>42228</v>
      </c>
      <c r="J1125" s="687">
        <v>42235</v>
      </c>
      <c r="K1125" s="127" t="s">
        <v>11658</v>
      </c>
      <c r="L1125" s="126" t="s">
        <v>153</v>
      </c>
      <c r="M1125" s="141" t="s">
        <v>154</v>
      </c>
      <c r="N1125" s="126" t="s">
        <v>153</v>
      </c>
      <c r="O1125" s="127" t="s">
        <v>98</v>
      </c>
      <c r="P1125" s="127" t="s">
        <v>98</v>
      </c>
      <c r="Q1125" s="416">
        <v>900000</v>
      </c>
      <c r="R1125" s="103"/>
      <c r="S1125" s="127"/>
      <c r="T1125" s="127"/>
      <c r="U1125" s="120">
        <v>41975</v>
      </c>
      <c r="V1125" s="523">
        <f t="shared" si="270"/>
        <v>-253</v>
      </c>
      <c r="W1125" s="127"/>
      <c r="X1125" s="141" t="s">
        <v>12734</v>
      </c>
      <c r="Y1125" s="424" t="s">
        <v>12735</v>
      </c>
      <c r="Z1125" s="126" t="s">
        <v>2838</v>
      </c>
      <c r="AA1125" s="103"/>
      <c r="AB1125" s="126" t="s">
        <v>635</v>
      </c>
      <c r="AC1125" s="103"/>
      <c r="AD1125" s="103"/>
      <c r="AE1125" s="103"/>
      <c r="AF1125" s="121" t="s">
        <v>384</v>
      </c>
      <c r="AG1125" s="126"/>
      <c r="AH1125" s="524"/>
      <c r="AI1125" s="524"/>
      <c r="AJ1125" s="121"/>
      <c r="AK1125" s="121"/>
      <c r="AL1125" s="121"/>
      <c r="AM1125" s="120"/>
      <c r="AN1125" s="120"/>
      <c r="AO1125" s="120"/>
      <c r="AP1125" s="121"/>
      <c r="AQ1125" s="525"/>
      <c r="AR1125" s="525">
        <f t="shared" ca="1" si="263"/>
        <v>42347</v>
      </c>
      <c r="AS1125" s="121"/>
      <c r="AT1125" s="121"/>
      <c r="AU1125" s="122">
        <v>42236</v>
      </c>
      <c r="AV1125" s="122"/>
      <c r="AX1125" s="121"/>
      <c r="AZ1125" s="120">
        <v>42236</v>
      </c>
      <c r="BA1125" s="120">
        <v>42256</v>
      </c>
      <c r="BB1125" s="121"/>
      <c r="BC1125" s="522">
        <f t="shared" si="274"/>
        <v>7750000</v>
      </c>
      <c r="BD1125" s="121"/>
      <c r="BE1125" s="516"/>
      <c r="BF1125" s="122">
        <v>42257</v>
      </c>
      <c r="BG1125" s="141" t="s">
        <v>116</v>
      </c>
      <c r="BH1125" s="121" t="s">
        <v>1357</v>
      </c>
      <c r="BI1125" s="122">
        <v>42262</v>
      </c>
      <c r="BJ1125" s="190">
        <v>42293</v>
      </c>
      <c r="BK1125" s="526" t="s">
        <v>167</v>
      </c>
      <c r="BL1125" s="698">
        <v>7750000</v>
      </c>
      <c r="BQ1125" t="str">
        <f t="shared" si="264"/>
        <v>IBS</v>
      </c>
      <c r="BR1125" t="str">
        <f t="shared" si="265"/>
        <v>HK-14-2325</v>
      </c>
      <c r="BS1125" s="91">
        <f t="shared" si="266"/>
        <v>2015</v>
      </c>
      <c r="BT1125">
        <f t="shared" si="272"/>
        <v>42236</v>
      </c>
      <c r="BU1125" s="91">
        <f t="shared" si="272"/>
        <v>42256</v>
      </c>
      <c r="BW1125" t="str">
        <f t="shared" si="267"/>
        <v>Site : Tuguraja (Asuransi Sinar Mas) - BDG_04N949</v>
      </c>
      <c r="BX1125" t="str">
        <f t="shared" si="268"/>
        <v>Tipe Tower : SST</v>
      </c>
      <c r="BY1125">
        <f t="shared" si="269"/>
        <v>2100004182</v>
      </c>
      <c r="BZ1125" s="92" t="str">
        <f t="shared" si="269"/>
        <v>Strengthening Tower Design</v>
      </c>
      <c r="CD1125" s="531" t="s">
        <v>3562</v>
      </c>
      <c r="CE1125" s="90">
        <v>900000</v>
      </c>
    </row>
    <row r="1126" spans="2:83" ht="15" customHeight="1" x14ac:dyDescent="0.25">
      <c r="B1126" s="103">
        <f t="shared" si="271"/>
        <v>977</v>
      </c>
      <c r="C1126" s="126" t="s">
        <v>12736</v>
      </c>
      <c r="D1126" s="126">
        <v>2100002630</v>
      </c>
      <c r="E1126" s="121" t="s">
        <v>2838</v>
      </c>
      <c r="F1126" s="522">
        <v>900000</v>
      </c>
      <c r="G1126" s="127">
        <v>12</v>
      </c>
      <c r="H1126" s="103">
        <v>2014</v>
      </c>
      <c r="I1126" s="128">
        <v>42004</v>
      </c>
      <c r="J1126" s="128"/>
      <c r="K1126" s="127" t="s">
        <v>11658</v>
      </c>
      <c r="L1126" s="126" t="s">
        <v>153</v>
      </c>
      <c r="M1126" s="141" t="s">
        <v>154</v>
      </c>
      <c r="N1126" s="126" t="s">
        <v>153</v>
      </c>
      <c r="O1126" s="127" t="s">
        <v>98</v>
      </c>
      <c r="P1126" s="127" t="s">
        <v>98</v>
      </c>
      <c r="Q1126" s="416">
        <v>900000</v>
      </c>
      <c r="R1126" s="103"/>
      <c r="S1126" s="127"/>
      <c r="T1126" s="127"/>
      <c r="U1126" s="120">
        <v>41975</v>
      </c>
      <c r="V1126" s="523">
        <f t="shared" si="270"/>
        <v>-29</v>
      </c>
      <c r="W1126" s="127"/>
      <c r="X1126" s="141" t="s">
        <v>12737</v>
      </c>
      <c r="Y1126" s="424" t="s">
        <v>11371</v>
      </c>
      <c r="Z1126" s="126" t="s">
        <v>2838</v>
      </c>
      <c r="AA1126" s="103"/>
      <c r="AB1126" s="126" t="s">
        <v>635</v>
      </c>
      <c r="AC1126" s="103"/>
      <c r="AD1126" s="103"/>
      <c r="AE1126" s="103"/>
      <c r="AF1126" s="121" t="s">
        <v>384</v>
      </c>
      <c r="AG1126" s="126"/>
      <c r="AH1126" s="524"/>
      <c r="AI1126" s="524"/>
      <c r="AJ1126" s="121"/>
      <c r="AK1126" s="121"/>
      <c r="AL1126" s="121"/>
      <c r="AM1126" s="120"/>
      <c r="AN1126" s="120"/>
      <c r="AO1126" s="120"/>
      <c r="AP1126" s="121"/>
      <c r="AQ1126" s="525"/>
      <c r="AR1126" s="525">
        <f t="shared" ca="1" si="263"/>
        <v>42347</v>
      </c>
      <c r="AS1126" s="121"/>
      <c r="AT1126" s="126"/>
      <c r="AU1126" s="121"/>
      <c r="AV1126" s="120"/>
      <c r="AX1126" s="121"/>
      <c r="AZ1126" s="690">
        <v>42060</v>
      </c>
      <c r="BA1126" s="120">
        <v>42066</v>
      </c>
      <c r="BB1126" s="121"/>
      <c r="BC1126" s="522">
        <f t="shared" si="274"/>
        <v>900000</v>
      </c>
      <c r="BD1126" s="516">
        <f>BC1126-BE1126</f>
        <v>0</v>
      </c>
      <c r="BE1126" s="522">
        <v>900000</v>
      </c>
      <c r="BF1126" s="122">
        <v>42067</v>
      </c>
      <c r="BG1126" s="141" t="s">
        <v>116</v>
      </c>
      <c r="BH1126" s="121" t="s">
        <v>11815</v>
      </c>
      <c r="BI1126" s="122">
        <v>42067</v>
      </c>
      <c r="BJ1126" s="190">
        <v>42100</v>
      </c>
      <c r="BK1126" s="526" t="s">
        <v>167</v>
      </c>
      <c r="BL1126" s="534">
        <f>F1126</f>
        <v>900000</v>
      </c>
      <c r="BQ1126" t="str">
        <f t="shared" si="264"/>
        <v>IBS</v>
      </c>
      <c r="BR1126" t="str">
        <f t="shared" si="265"/>
        <v>HK-14-2326</v>
      </c>
      <c r="BS1126" s="91">
        <f t="shared" si="266"/>
        <v>2014</v>
      </c>
      <c r="BT1126">
        <f t="shared" si="272"/>
        <v>42060</v>
      </c>
      <c r="BU1126" s="91">
        <f t="shared" si="272"/>
        <v>42066</v>
      </c>
      <c r="BW1126" t="str">
        <f t="shared" si="267"/>
        <v>Site : CIHIDEUNG - BDG_04N950</v>
      </c>
      <c r="BX1126" t="str">
        <f t="shared" si="268"/>
        <v>Tipe Tower : SST</v>
      </c>
      <c r="BY1126">
        <f t="shared" si="269"/>
        <v>2100002630</v>
      </c>
      <c r="BZ1126" s="92" t="str">
        <f t="shared" si="269"/>
        <v>Tower Assesment</v>
      </c>
      <c r="CD1126" s="531"/>
      <c r="CE1126" s="90">
        <v>900000</v>
      </c>
    </row>
    <row r="1127" spans="2:83" ht="15" customHeight="1" x14ac:dyDescent="0.25">
      <c r="B1127" s="103">
        <f t="shared" si="271"/>
        <v>978</v>
      </c>
      <c r="C1127" s="126" t="s">
        <v>12738</v>
      </c>
      <c r="D1127" s="126">
        <v>2100003543</v>
      </c>
      <c r="E1127" s="121" t="s">
        <v>150</v>
      </c>
      <c r="F1127" s="522">
        <v>900000</v>
      </c>
      <c r="G1127" s="127" t="s">
        <v>171</v>
      </c>
      <c r="H1127" s="103">
        <v>2015</v>
      </c>
      <c r="I1127" s="128">
        <v>42144</v>
      </c>
      <c r="J1127" s="128">
        <v>42150</v>
      </c>
      <c r="K1127" s="127" t="s">
        <v>11658</v>
      </c>
      <c r="L1127" s="126" t="s">
        <v>153</v>
      </c>
      <c r="M1127" s="141" t="s">
        <v>154</v>
      </c>
      <c r="N1127" s="126" t="s">
        <v>153</v>
      </c>
      <c r="O1127" s="127" t="s">
        <v>98</v>
      </c>
      <c r="P1127" s="127" t="s">
        <v>98</v>
      </c>
      <c r="Q1127" s="416">
        <v>900000</v>
      </c>
      <c r="R1127" s="103"/>
      <c r="S1127" s="127"/>
      <c r="T1127" s="127"/>
      <c r="U1127" s="120">
        <v>41975</v>
      </c>
      <c r="V1127" s="523">
        <f t="shared" si="270"/>
        <v>-169</v>
      </c>
      <c r="W1127" s="127"/>
      <c r="X1127" s="141" t="s">
        <v>12739</v>
      </c>
      <c r="Y1127" s="424" t="s">
        <v>12740</v>
      </c>
      <c r="Z1127" s="126" t="s">
        <v>2838</v>
      </c>
      <c r="AA1127" s="103"/>
      <c r="AB1127" s="126" t="s">
        <v>635</v>
      </c>
      <c r="AC1127" s="103"/>
      <c r="AD1127" s="103"/>
      <c r="AE1127" s="103"/>
      <c r="AF1127" s="121" t="s">
        <v>477</v>
      </c>
      <c r="AG1127" s="126"/>
      <c r="AH1127" s="524"/>
      <c r="AI1127" s="524"/>
      <c r="AJ1127" s="121"/>
      <c r="AK1127" s="121"/>
      <c r="AL1127" s="121"/>
      <c r="AM1127" s="120"/>
      <c r="AN1127" s="120"/>
      <c r="AO1127" s="120"/>
      <c r="AP1127" s="121"/>
      <c r="AQ1127" s="525"/>
      <c r="AR1127" s="525">
        <f t="shared" ca="1" si="263"/>
        <v>42347</v>
      </c>
      <c r="AS1127" s="121"/>
      <c r="AT1127" s="121"/>
      <c r="AU1127" s="121">
        <v>0</v>
      </c>
      <c r="AV1127" s="122"/>
      <c r="AX1127" s="121"/>
      <c r="AY1127" s="89"/>
      <c r="AZ1127" s="120">
        <v>42151</v>
      </c>
      <c r="BA1127" s="120">
        <v>42173</v>
      </c>
      <c r="BB1127" s="121">
        <v>5000013861</v>
      </c>
      <c r="BC1127" s="522">
        <f t="shared" si="274"/>
        <v>900000</v>
      </c>
      <c r="BD1127" s="121"/>
      <c r="BE1127" s="516"/>
      <c r="BF1127" s="122">
        <v>42177</v>
      </c>
      <c r="BG1127" s="88" t="s">
        <v>116</v>
      </c>
      <c r="BH1127" s="121" t="s">
        <v>178</v>
      </c>
      <c r="BI1127" s="122">
        <v>42179</v>
      </c>
      <c r="BJ1127" s="190">
        <v>42199</v>
      </c>
      <c r="BK1127" s="526" t="s">
        <v>167</v>
      </c>
      <c r="BL1127" s="534">
        <v>900000</v>
      </c>
      <c r="BQ1127" t="str">
        <f t="shared" si="264"/>
        <v>IBS</v>
      </c>
      <c r="BR1127" t="str">
        <f t="shared" si="265"/>
        <v>HK-14-2327</v>
      </c>
      <c r="BS1127" s="91">
        <f t="shared" si="266"/>
        <v>2015</v>
      </c>
      <c r="BT1127">
        <f t="shared" si="272"/>
        <v>42151</v>
      </c>
      <c r="BU1127" s="91">
        <f t="shared" si="272"/>
        <v>42173</v>
      </c>
      <c r="BW1127" t="str">
        <f t="shared" si="267"/>
        <v>Site : Asuransi Simas Jembatan Dua - JKT_01A076</v>
      </c>
      <c r="BX1127" t="str">
        <f t="shared" si="268"/>
        <v>Tipe Tower : SST</v>
      </c>
      <c r="BY1127">
        <f t="shared" si="269"/>
        <v>2100003543</v>
      </c>
      <c r="BZ1127" s="92" t="str">
        <f t="shared" si="269"/>
        <v>Tower OK Assesment</v>
      </c>
      <c r="CD1127" s="531">
        <v>13</v>
      </c>
      <c r="CE1127" s="90">
        <v>900000</v>
      </c>
    </row>
    <row r="1128" spans="2:83" ht="15" customHeight="1" x14ac:dyDescent="0.25">
      <c r="B1128" s="103">
        <f t="shared" si="271"/>
        <v>979</v>
      </c>
      <c r="C1128" s="126" t="s">
        <v>12741</v>
      </c>
      <c r="D1128" s="126">
        <v>2100002630</v>
      </c>
      <c r="E1128" s="121" t="s">
        <v>2838</v>
      </c>
      <c r="F1128" s="522">
        <v>900000</v>
      </c>
      <c r="G1128" s="127">
        <v>12</v>
      </c>
      <c r="H1128" s="103">
        <v>2014</v>
      </c>
      <c r="I1128" s="128">
        <v>42004</v>
      </c>
      <c r="J1128" s="128"/>
      <c r="K1128" s="127" t="s">
        <v>11658</v>
      </c>
      <c r="L1128" s="126" t="s">
        <v>153</v>
      </c>
      <c r="M1128" s="141" t="s">
        <v>154</v>
      </c>
      <c r="N1128" s="126" t="s">
        <v>153</v>
      </c>
      <c r="O1128" s="127" t="s">
        <v>98</v>
      </c>
      <c r="P1128" s="127" t="s">
        <v>98</v>
      </c>
      <c r="Q1128" s="416">
        <v>900000</v>
      </c>
      <c r="R1128" s="103"/>
      <c r="S1128" s="127"/>
      <c r="T1128" s="127"/>
      <c r="U1128" s="120">
        <v>41975</v>
      </c>
      <c r="V1128" s="523">
        <f t="shared" si="270"/>
        <v>-29</v>
      </c>
      <c r="W1128" s="127"/>
      <c r="X1128" s="141" t="s">
        <v>12742</v>
      </c>
      <c r="Y1128" s="424" t="s">
        <v>12743</v>
      </c>
      <c r="Z1128" s="126" t="s">
        <v>2838</v>
      </c>
      <c r="AA1128" s="103"/>
      <c r="AB1128" s="126" t="s">
        <v>635</v>
      </c>
      <c r="AC1128" s="103"/>
      <c r="AD1128" s="103"/>
      <c r="AE1128" s="103"/>
      <c r="AF1128" s="121" t="s">
        <v>477</v>
      </c>
      <c r="AG1128" s="126"/>
      <c r="AH1128" s="524"/>
      <c r="AI1128" s="524"/>
      <c r="AJ1128" s="121"/>
      <c r="AK1128" s="121"/>
      <c r="AL1128" s="121"/>
      <c r="AM1128" s="120"/>
      <c r="AN1128" s="120"/>
      <c r="AO1128" s="120"/>
      <c r="AP1128" s="121"/>
      <c r="AQ1128" s="525"/>
      <c r="AR1128" s="525">
        <f t="shared" ca="1" si="263"/>
        <v>42347</v>
      </c>
      <c r="AS1128" s="121"/>
      <c r="AT1128" s="126"/>
      <c r="AU1128" s="121"/>
      <c r="AV1128" s="120"/>
      <c r="AX1128" s="121"/>
      <c r="AZ1128" s="691">
        <v>42060</v>
      </c>
      <c r="BA1128" s="120">
        <v>42066</v>
      </c>
      <c r="BB1128" s="121"/>
      <c r="BC1128" s="522">
        <f t="shared" si="274"/>
        <v>900000</v>
      </c>
      <c r="BD1128" s="516">
        <f>BC1128-BE1128</f>
        <v>0</v>
      </c>
      <c r="BE1128" s="522">
        <v>900000</v>
      </c>
      <c r="BF1128" s="122">
        <v>42067</v>
      </c>
      <c r="BG1128" s="141" t="s">
        <v>116</v>
      </c>
      <c r="BH1128" s="121" t="s">
        <v>11815</v>
      </c>
      <c r="BI1128" s="122">
        <v>42067</v>
      </c>
      <c r="BJ1128" s="190">
        <v>42100</v>
      </c>
      <c r="BK1128" s="526" t="s">
        <v>167</v>
      </c>
      <c r="BL1128" s="534">
        <f>F1128</f>
        <v>900000</v>
      </c>
      <c r="BQ1128" t="str">
        <f t="shared" si="264"/>
        <v>IBS</v>
      </c>
      <c r="BR1128" t="str">
        <f t="shared" si="265"/>
        <v>HK-14-2328</v>
      </c>
      <c r="BS1128" s="91">
        <f t="shared" si="266"/>
        <v>2014</v>
      </c>
      <c r="BT1128">
        <f t="shared" si="272"/>
        <v>42060</v>
      </c>
      <c r="BU1128" s="91">
        <f t="shared" si="272"/>
        <v>42066</v>
      </c>
      <c r="BW1128" t="str">
        <f t="shared" si="267"/>
        <v>Site : Jatibening Foto - JKT_08N343</v>
      </c>
      <c r="BX1128" t="str">
        <f t="shared" si="268"/>
        <v>Tipe Tower : SST</v>
      </c>
      <c r="BY1128">
        <f t="shared" si="269"/>
        <v>2100002630</v>
      </c>
      <c r="BZ1128" s="92" t="str">
        <f t="shared" si="269"/>
        <v>Tower Assesment</v>
      </c>
      <c r="CD1128" s="531"/>
      <c r="CE1128" s="90">
        <v>900000</v>
      </c>
    </row>
    <row r="1129" spans="2:83" ht="15" customHeight="1" x14ac:dyDescent="0.25">
      <c r="B1129" s="103">
        <f t="shared" si="271"/>
        <v>980</v>
      </c>
      <c r="C1129" s="126" t="s">
        <v>12744</v>
      </c>
      <c r="D1129" s="126">
        <v>2100003387</v>
      </c>
      <c r="E1129" s="688" t="s">
        <v>150</v>
      </c>
      <c r="F1129" s="689">
        <v>900000</v>
      </c>
      <c r="G1129" s="127" t="s">
        <v>151</v>
      </c>
      <c r="H1129" s="103">
        <v>2015</v>
      </c>
      <c r="I1129" s="128">
        <v>42121</v>
      </c>
      <c r="J1129" s="128">
        <v>42124</v>
      </c>
      <c r="K1129" s="127" t="s">
        <v>11658</v>
      </c>
      <c r="L1129" s="126" t="s">
        <v>153</v>
      </c>
      <c r="M1129" s="141" t="s">
        <v>154</v>
      </c>
      <c r="N1129" s="126" t="s">
        <v>153</v>
      </c>
      <c r="O1129" s="127" t="s">
        <v>98</v>
      </c>
      <c r="P1129" s="127" t="s">
        <v>98</v>
      </c>
      <c r="Q1129" s="416">
        <v>900000</v>
      </c>
      <c r="R1129" s="103"/>
      <c r="S1129" s="127"/>
      <c r="T1129" s="127"/>
      <c r="U1129" s="120">
        <v>41975</v>
      </c>
      <c r="V1129" s="523">
        <f t="shared" si="270"/>
        <v>-146</v>
      </c>
      <c r="W1129" s="127"/>
      <c r="X1129" s="141" t="s">
        <v>12745</v>
      </c>
      <c r="Y1129" s="424" t="s">
        <v>12746</v>
      </c>
      <c r="Z1129" s="126" t="s">
        <v>2838</v>
      </c>
      <c r="AA1129" s="103"/>
      <c r="AB1129" s="126" t="s">
        <v>635</v>
      </c>
      <c r="AC1129" s="103"/>
      <c r="AD1129" s="103"/>
      <c r="AE1129" s="103"/>
      <c r="AF1129" s="121" t="s">
        <v>477</v>
      </c>
      <c r="AG1129" s="126"/>
      <c r="AH1129" s="524"/>
      <c r="AI1129" s="524"/>
      <c r="AJ1129" s="121"/>
      <c r="AK1129" s="121"/>
      <c r="AL1129" s="121"/>
      <c r="AM1129" s="120"/>
      <c r="AN1129" s="120"/>
      <c r="AO1129" s="120"/>
      <c r="AP1129" s="121"/>
      <c r="AQ1129" s="525"/>
      <c r="AR1129" s="525"/>
      <c r="AS1129" s="121"/>
      <c r="AT1129" s="121"/>
      <c r="AU1129" s="121">
        <v>0</v>
      </c>
      <c r="AV1129" s="122"/>
      <c r="AX1129" s="121"/>
      <c r="AZ1129" s="256">
        <v>42129</v>
      </c>
      <c r="BA1129" s="120">
        <v>42144</v>
      </c>
      <c r="BB1129" s="121">
        <v>5000013028</v>
      </c>
      <c r="BC1129" s="522">
        <f t="shared" si="274"/>
        <v>900000</v>
      </c>
      <c r="BD1129" s="121"/>
      <c r="BE1129" s="516"/>
      <c r="BF1129" s="122">
        <v>42144</v>
      </c>
      <c r="BG1129" s="141" t="s">
        <v>242</v>
      </c>
      <c r="BH1129" s="121" t="s">
        <v>243</v>
      </c>
      <c r="BI1129" s="122">
        <v>42151</v>
      </c>
      <c r="BJ1129" s="190"/>
      <c r="BK1129" s="526" t="s">
        <v>167</v>
      </c>
      <c r="BL1129" s="534">
        <f>F1129</f>
        <v>900000</v>
      </c>
      <c r="BQ1129" t="str">
        <f t="shared" si="264"/>
        <v>IBS</v>
      </c>
      <c r="BR1129" t="str">
        <f t="shared" si="265"/>
        <v>HK-14-2329</v>
      </c>
      <c r="BS1129" s="91">
        <f t="shared" si="266"/>
        <v>2015</v>
      </c>
      <c r="BT1129">
        <f t="shared" si="272"/>
        <v>42129</v>
      </c>
      <c r="BU1129" s="91">
        <f t="shared" si="272"/>
        <v>42144</v>
      </c>
      <c r="BW1129" t="str">
        <f t="shared" si="267"/>
        <v>Site : Bank Sinar Mas - JKT_08N902</v>
      </c>
      <c r="BX1129" t="str">
        <f t="shared" si="268"/>
        <v>Tipe Tower : SST</v>
      </c>
      <c r="BY1129">
        <f t="shared" si="269"/>
        <v>2100003387</v>
      </c>
      <c r="BZ1129" s="92" t="str">
        <f t="shared" si="269"/>
        <v>Tower OK Assesment</v>
      </c>
      <c r="CD1129" s="531"/>
      <c r="CE1129" s="90">
        <v>900000</v>
      </c>
    </row>
    <row r="1130" spans="2:83" ht="15" customHeight="1" x14ac:dyDescent="0.25">
      <c r="B1130" s="103">
        <f t="shared" si="271"/>
        <v>981</v>
      </c>
      <c r="C1130" s="126" t="s">
        <v>12747</v>
      </c>
      <c r="D1130" s="126">
        <v>2100002631</v>
      </c>
      <c r="E1130" s="121" t="s">
        <v>2838</v>
      </c>
      <c r="F1130" s="522">
        <v>900000</v>
      </c>
      <c r="G1130" s="127">
        <v>12</v>
      </c>
      <c r="H1130" s="103">
        <v>2014</v>
      </c>
      <c r="I1130" s="128">
        <v>42004</v>
      </c>
      <c r="J1130" s="128"/>
      <c r="K1130" s="127" t="s">
        <v>11658</v>
      </c>
      <c r="L1130" s="126" t="s">
        <v>153</v>
      </c>
      <c r="M1130" s="141" t="s">
        <v>154</v>
      </c>
      <c r="N1130" s="126" t="s">
        <v>153</v>
      </c>
      <c r="O1130" s="127" t="s">
        <v>98</v>
      </c>
      <c r="P1130" s="127" t="s">
        <v>98</v>
      </c>
      <c r="Q1130" s="416">
        <v>900000</v>
      </c>
      <c r="R1130" s="103"/>
      <c r="S1130" s="127"/>
      <c r="T1130" s="127"/>
      <c r="U1130" s="120">
        <v>41975</v>
      </c>
      <c r="V1130" s="523">
        <f t="shared" si="270"/>
        <v>-29</v>
      </c>
      <c r="W1130" s="127"/>
      <c r="X1130" s="141" t="s">
        <v>12748</v>
      </c>
      <c r="Y1130" s="424" t="s">
        <v>12749</v>
      </c>
      <c r="Z1130" s="126" t="s">
        <v>2838</v>
      </c>
      <c r="AA1130" s="103"/>
      <c r="AB1130" s="126" t="s">
        <v>635</v>
      </c>
      <c r="AC1130" s="103"/>
      <c r="AD1130" s="103"/>
      <c r="AE1130" s="103"/>
      <c r="AF1130" s="121" t="s">
        <v>11683</v>
      </c>
      <c r="AG1130" s="126"/>
      <c r="AH1130" s="524"/>
      <c r="AI1130" s="524"/>
      <c r="AJ1130" s="121"/>
      <c r="AK1130" s="121"/>
      <c r="AL1130" s="121"/>
      <c r="AM1130" s="120"/>
      <c r="AN1130" s="120"/>
      <c r="AO1130" s="120"/>
      <c r="AP1130" s="121"/>
      <c r="AQ1130" s="525"/>
      <c r="AR1130" s="525"/>
      <c r="AS1130" s="121"/>
      <c r="AT1130" s="126"/>
      <c r="AU1130" s="121"/>
      <c r="AV1130" s="122"/>
      <c r="AX1130" s="121"/>
      <c r="AZ1130" s="120">
        <v>42060</v>
      </c>
      <c r="BA1130" s="120">
        <v>42066</v>
      </c>
      <c r="BB1130" s="121"/>
      <c r="BC1130" s="522">
        <f t="shared" si="274"/>
        <v>900000</v>
      </c>
      <c r="BD1130" s="516">
        <f>BC1130-BE1130</f>
        <v>0</v>
      </c>
      <c r="BE1130" s="522">
        <v>900000</v>
      </c>
      <c r="BF1130" s="122">
        <v>42067</v>
      </c>
      <c r="BG1130" s="141" t="s">
        <v>116</v>
      </c>
      <c r="BH1130" s="121" t="s">
        <v>11821</v>
      </c>
      <c r="BI1130" s="122">
        <v>42067</v>
      </c>
      <c r="BJ1130" s="190">
        <v>42100</v>
      </c>
      <c r="BK1130" s="526" t="s">
        <v>167</v>
      </c>
      <c r="BL1130" s="534">
        <f>F1130</f>
        <v>900000</v>
      </c>
      <c r="BQ1130" t="str">
        <f t="shared" si="264"/>
        <v>IBS</v>
      </c>
      <c r="BR1130" t="str">
        <f t="shared" si="265"/>
        <v>HK-14-2330</v>
      </c>
      <c r="BS1130" s="91">
        <f t="shared" si="266"/>
        <v>2014</v>
      </c>
      <c r="BT1130">
        <f t="shared" si="272"/>
        <v>42060</v>
      </c>
      <c r="BU1130" s="91">
        <f t="shared" si="272"/>
        <v>42066</v>
      </c>
      <c r="BW1130" t="str">
        <f t="shared" si="267"/>
        <v>Site : Sekip Baru - MDN_01N003</v>
      </c>
      <c r="BX1130" t="str">
        <f t="shared" si="268"/>
        <v>Tipe Tower : SST</v>
      </c>
      <c r="BY1130">
        <f t="shared" si="269"/>
        <v>2100002631</v>
      </c>
      <c r="BZ1130" s="92" t="str">
        <f t="shared" si="269"/>
        <v>Tower Assesment</v>
      </c>
      <c r="CD1130" s="531"/>
      <c r="CE1130" s="90">
        <v>900000</v>
      </c>
    </row>
    <row r="1131" spans="2:83" ht="15" customHeight="1" x14ac:dyDescent="0.25">
      <c r="B1131" s="103">
        <f t="shared" si="271"/>
        <v>982</v>
      </c>
      <c r="C1131" s="126" t="s">
        <v>12750</v>
      </c>
      <c r="D1131" s="126">
        <v>2100002630</v>
      </c>
      <c r="E1131" s="121" t="s">
        <v>2838</v>
      </c>
      <c r="F1131" s="522">
        <v>900000</v>
      </c>
      <c r="G1131" s="127">
        <v>12</v>
      </c>
      <c r="H1131" s="103">
        <v>2014</v>
      </c>
      <c r="I1131" s="128">
        <v>42004</v>
      </c>
      <c r="J1131" s="128"/>
      <c r="K1131" s="127" t="s">
        <v>11658</v>
      </c>
      <c r="L1131" s="126" t="s">
        <v>153</v>
      </c>
      <c r="M1131" s="141" t="s">
        <v>154</v>
      </c>
      <c r="N1131" s="126" t="s">
        <v>153</v>
      </c>
      <c r="O1131" s="127" t="s">
        <v>98</v>
      </c>
      <c r="P1131" s="127" t="s">
        <v>98</v>
      </c>
      <c r="Q1131" s="416">
        <v>900000</v>
      </c>
      <c r="R1131" s="103"/>
      <c r="S1131" s="127"/>
      <c r="T1131" s="127"/>
      <c r="U1131" s="120">
        <v>41975</v>
      </c>
      <c r="V1131" s="523">
        <f t="shared" si="270"/>
        <v>-29</v>
      </c>
      <c r="W1131" s="127"/>
      <c r="X1131" s="141" t="s">
        <v>12751</v>
      </c>
      <c r="Y1131" s="424" t="s">
        <v>12752</v>
      </c>
      <c r="Z1131" s="126" t="s">
        <v>2838</v>
      </c>
      <c r="AA1131" s="103"/>
      <c r="AB1131" s="126" t="s">
        <v>635</v>
      </c>
      <c r="AC1131" s="103"/>
      <c r="AD1131" s="103"/>
      <c r="AE1131" s="103"/>
      <c r="AF1131" s="121" t="s">
        <v>11683</v>
      </c>
      <c r="AG1131" s="126"/>
      <c r="AH1131" s="524"/>
      <c r="AI1131" s="524"/>
      <c r="AJ1131" s="121"/>
      <c r="AK1131" s="121"/>
      <c r="AL1131" s="121"/>
      <c r="AM1131" s="120"/>
      <c r="AN1131" s="120"/>
      <c r="AO1131" s="120"/>
      <c r="AP1131" s="121"/>
      <c r="AQ1131" s="525"/>
      <c r="AR1131" s="525"/>
      <c r="AS1131" s="121"/>
      <c r="AT1131" s="126"/>
      <c r="AU1131" s="121"/>
      <c r="AV1131" s="120"/>
      <c r="AX1131" s="121"/>
      <c r="AZ1131" s="120">
        <v>42060</v>
      </c>
      <c r="BA1131" s="120">
        <v>42066</v>
      </c>
      <c r="BB1131" s="121"/>
      <c r="BC1131" s="522">
        <f t="shared" si="274"/>
        <v>900000</v>
      </c>
      <c r="BD1131" s="516">
        <f>BC1131-BE1131</f>
        <v>0</v>
      </c>
      <c r="BE1131" s="522">
        <v>900000</v>
      </c>
      <c r="BF1131" s="122">
        <v>42067</v>
      </c>
      <c r="BG1131" s="141" t="s">
        <v>116</v>
      </c>
      <c r="BH1131" s="121" t="s">
        <v>11815</v>
      </c>
      <c r="BI1131" s="122">
        <v>42067</v>
      </c>
      <c r="BJ1131" s="190">
        <v>42100</v>
      </c>
      <c r="BK1131" s="526" t="s">
        <v>167</v>
      </c>
      <c r="BL1131" s="534">
        <f>F1131</f>
        <v>900000</v>
      </c>
      <c r="BQ1131" t="str">
        <f t="shared" si="264"/>
        <v>IBS</v>
      </c>
      <c r="BR1131" t="str">
        <f t="shared" si="265"/>
        <v>HK-14-2331</v>
      </c>
      <c r="BS1131" s="91">
        <f t="shared" si="266"/>
        <v>2014</v>
      </c>
      <c r="BT1131">
        <f t="shared" si="272"/>
        <v>42060</v>
      </c>
      <c r="BU1131" s="91">
        <f t="shared" si="272"/>
        <v>42066</v>
      </c>
      <c r="BW1131" t="str">
        <f t="shared" si="267"/>
        <v>Site : Pasar Sambu - MDN_01N020</v>
      </c>
      <c r="BX1131" t="str">
        <f t="shared" si="268"/>
        <v>Tipe Tower : SST</v>
      </c>
      <c r="BY1131">
        <f t="shared" si="269"/>
        <v>2100002630</v>
      </c>
      <c r="BZ1131" s="92" t="str">
        <f t="shared" si="269"/>
        <v>Tower Assesment</v>
      </c>
      <c r="CD1131" s="531"/>
      <c r="CE1131" s="90">
        <v>900000</v>
      </c>
    </row>
    <row r="1132" spans="2:83" ht="15" customHeight="1" x14ac:dyDescent="0.25">
      <c r="B1132" s="103">
        <f t="shared" si="271"/>
        <v>983</v>
      </c>
      <c r="C1132" s="126" t="s">
        <v>12753</v>
      </c>
      <c r="D1132" s="126">
        <v>2100003101</v>
      </c>
      <c r="E1132" s="121" t="s">
        <v>12754</v>
      </c>
      <c r="F1132" s="522">
        <v>5150000</v>
      </c>
      <c r="G1132" s="127" t="s">
        <v>189</v>
      </c>
      <c r="H1132" s="103">
        <v>2015</v>
      </c>
      <c r="I1132" s="128">
        <v>42079</v>
      </c>
      <c r="J1132" s="128"/>
      <c r="K1132" s="127" t="s">
        <v>11658</v>
      </c>
      <c r="L1132" s="126" t="s">
        <v>153</v>
      </c>
      <c r="M1132" s="141" t="s">
        <v>154</v>
      </c>
      <c r="N1132" s="126" t="s">
        <v>153</v>
      </c>
      <c r="O1132" s="127" t="s">
        <v>98</v>
      </c>
      <c r="P1132" s="127" t="s">
        <v>98</v>
      </c>
      <c r="Q1132" s="416">
        <v>5150000</v>
      </c>
      <c r="R1132" s="103"/>
      <c r="S1132" s="127"/>
      <c r="T1132" s="127"/>
      <c r="U1132" s="120">
        <v>41975</v>
      </c>
      <c r="V1132" s="523">
        <f t="shared" si="270"/>
        <v>-104</v>
      </c>
      <c r="W1132" s="127"/>
      <c r="X1132" s="141" t="s">
        <v>12755</v>
      </c>
      <c r="Y1132" s="424" t="s">
        <v>12756</v>
      </c>
      <c r="Z1132" s="126" t="s">
        <v>2838</v>
      </c>
      <c r="AA1132" s="103"/>
      <c r="AB1132" s="126" t="s">
        <v>635</v>
      </c>
      <c r="AC1132" s="103"/>
      <c r="AD1132" s="103"/>
      <c r="AE1132" s="103"/>
      <c r="AF1132" s="121" t="s">
        <v>11683</v>
      </c>
      <c r="AG1132" s="126"/>
      <c r="AH1132" s="524"/>
      <c r="AI1132" s="524"/>
      <c r="AJ1132" s="121"/>
      <c r="AK1132" s="121"/>
      <c r="AL1132" s="121"/>
      <c r="AM1132" s="120"/>
      <c r="AN1132" s="120"/>
      <c r="AO1132" s="120"/>
      <c r="AP1132" s="121"/>
      <c r="AQ1132" s="525"/>
      <c r="AR1132" s="525"/>
      <c r="AS1132" s="121"/>
      <c r="AT1132" s="121"/>
      <c r="AU1132" s="121">
        <v>0</v>
      </c>
      <c r="AV1132" s="122"/>
      <c r="AX1132" s="121"/>
      <c r="AZ1132" s="256">
        <v>42107</v>
      </c>
      <c r="BA1132" s="120">
        <v>42123</v>
      </c>
      <c r="BB1132" s="121">
        <v>5000012576</v>
      </c>
      <c r="BC1132" s="522">
        <f t="shared" si="274"/>
        <v>5150000</v>
      </c>
      <c r="BD1132" s="121"/>
      <c r="BE1132" s="516"/>
      <c r="BF1132" s="122">
        <v>42124</v>
      </c>
      <c r="BG1132" s="88" t="s">
        <v>116</v>
      </c>
      <c r="BH1132" s="121" t="s">
        <v>1307</v>
      </c>
      <c r="BI1132" s="122">
        <v>42137</v>
      </c>
      <c r="BJ1132" s="190">
        <v>42170</v>
      </c>
      <c r="BK1132" s="526" t="s">
        <v>167</v>
      </c>
      <c r="BL1132" s="534">
        <f>F1132</f>
        <v>5150000</v>
      </c>
      <c r="BQ1132" t="str">
        <f t="shared" si="264"/>
        <v>IBS</v>
      </c>
      <c r="BR1132" t="str">
        <f t="shared" si="265"/>
        <v>HK-14-2332</v>
      </c>
      <c r="BS1132" s="91">
        <f t="shared" si="266"/>
        <v>2015</v>
      </c>
      <c r="BT1132">
        <f t="shared" si="272"/>
        <v>42107</v>
      </c>
      <c r="BU1132" s="91">
        <f t="shared" si="272"/>
        <v>42123</v>
      </c>
      <c r="BW1132" t="str">
        <f t="shared" si="267"/>
        <v>Site : Krakatau Raya - MDN_01N079</v>
      </c>
      <c r="BX1132" t="str">
        <f t="shared" si="268"/>
        <v>Tipe Tower : SST</v>
      </c>
      <c r="BY1132">
        <f t="shared" si="269"/>
        <v>2100003101</v>
      </c>
      <c r="BZ1132" s="92" t="str">
        <f t="shared" si="269"/>
        <v>Tower needs strengthening MDN_01N079</v>
      </c>
      <c r="CD1132" s="531"/>
      <c r="CE1132" s="90">
        <v>5150000</v>
      </c>
    </row>
    <row r="1133" spans="2:83" ht="15" customHeight="1" x14ac:dyDescent="0.25">
      <c r="B1133" s="103">
        <f t="shared" si="271"/>
        <v>984</v>
      </c>
      <c r="C1133" s="126" t="s">
        <v>12757</v>
      </c>
      <c r="D1133" s="126">
        <v>2100004182</v>
      </c>
      <c r="E1133" s="683" t="s">
        <v>1350</v>
      </c>
      <c r="F1133" s="684">
        <v>7375000</v>
      </c>
      <c r="G1133" s="685" t="s">
        <v>979</v>
      </c>
      <c r="H1133" s="686">
        <v>2015</v>
      </c>
      <c r="I1133" s="687">
        <v>42228</v>
      </c>
      <c r="J1133" s="687">
        <v>42235</v>
      </c>
      <c r="K1133" s="127" t="s">
        <v>11658</v>
      </c>
      <c r="L1133" s="126" t="s">
        <v>153</v>
      </c>
      <c r="M1133" s="141" t="s">
        <v>154</v>
      </c>
      <c r="N1133" s="126" t="s">
        <v>153</v>
      </c>
      <c r="O1133" s="127" t="s">
        <v>98</v>
      </c>
      <c r="P1133" s="127" t="s">
        <v>98</v>
      </c>
      <c r="Q1133" s="416">
        <v>900000</v>
      </c>
      <c r="R1133" s="103"/>
      <c r="S1133" s="127"/>
      <c r="T1133" s="127"/>
      <c r="U1133" s="120">
        <v>41975</v>
      </c>
      <c r="V1133" s="523">
        <f t="shared" si="270"/>
        <v>-253</v>
      </c>
      <c r="W1133" s="127"/>
      <c r="X1133" s="141" t="s">
        <v>12758</v>
      </c>
      <c r="Y1133" s="424" t="s">
        <v>12759</v>
      </c>
      <c r="Z1133" s="126" t="s">
        <v>2838</v>
      </c>
      <c r="AA1133" s="103"/>
      <c r="AB1133" s="126" t="s">
        <v>1701</v>
      </c>
      <c r="AC1133" s="103"/>
      <c r="AD1133" s="103"/>
      <c r="AE1133" s="103"/>
      <c r="AF1133" s="121" t="s">
        <v>11683</v>
      </c>
      <c r="AG1133" s="126"/>
      <c r="AH1133" s="524"/>
      <c r="AI1133" s="524"/>
      <c r="AJ1133" s="121"/>
      <c r="AK1133" s="121"/>
      <c r="AL1133" s="121"/>
      <c r="AM1133" s="120"/>
      <c r="AN1133" s="120"/>
      <c r="AO1133" s="120"/>
      <c r="AP1133" s="121"/>
      <c r="AQ1133" s="525"/>
      <c r="AR1133" s="525"/>
      <c r="AS1133" s="121"/>
      <c r="AT1133" s="121"/>
      <c r="AU1133" s="122">
        <v>42236</v>
      </c>
      <c r="AV1133" s="122"/>
      <c r="AX1133" s="121"/>
      <c r="AZ1133" s="120">
        <v>42236</v>
      </c>
      <c r="BA1133" s="120">
        <v>42256</v>
      </c>
      <c r="BB1133" s="121"/>
      <c r="BC1133" s="522">
        <f t="shared" si="274"/>
        <v>7375000</v>
      </c>
      <c r="BD1133" s="121"/>
      <c r="BE1133" s="516"/>
      <c r="BF1133" s="122">
        <v>42257</v>
      </c>
      <c r="BG1133" s="141" t="s">
        <v>116</v>
      </c>
      <c r="BH1133" s="121" t="s">
        <v>1357</v>
      </c>
      <c r="BI1133" s="122">
        <v>42262</v>
      </c>
      <c r="BJ1133" s="190">
        <v>42293</v>
      </c>
      <c r="BK1133" s="526" t="s">
        <v>167</v>
      </c>
      <c r="BL1133" s="698">
        <v>7375000</v>
      </c>
      <c r="BQ1133" t="str">
        <f t="shared" si="264"/>
        <v>IBS</v>
      </c>
      <c r="BR1133" t="str">
        <f t="shared" si="265"/>
        <v>HK-14-2333</v>
      </c>
      <c r="BS1133" s="91">
        <f t="shared" si="266"/>
        <v>2015</v>
      </c>
      <c r="BT1133">
        <f t="shared" si="272"/>
        <v>42236</v>
      </c>
      <c r="BU1133" s="91">
        <f t="shared" si="272"/>
        <v>42256</v>
      </c>
      <c r="BW1133" t="str">
        <f t="shared" si="267"/>
        <v>Site : Kp. Tempel(Shub) - MDN_07N208</v>
      </c>
      <c r="BX1133" t="str">
        <f t="shared" si="268"/>
        <v>Tipe Tower : Pole</v>
      </c>
      <c r="BY1133">
        <f t="shared" si="269"/>
        <v>2100004182</v>
      </c>
      <c r="BZ1133" s="92" t="str">
        <f t="shared" si="269"/>
        <v>Strengthening Tower Design</v>
      </c>
      <c r="CD1133" s="531" t="s">
        <v>3562</v>
      </c>
      <c r="CE1133" s="90">
        <v>900000</v>
      </c>
    </row>
    <row r="1134" spans="2:83" ht="15" customHeight="1" x14ac:dyDescent="0.25">
      <c r="B1134" s="103">
        <f t="shared" si="271"/>
        <v>985</v>
      </c>
      <c r="C1134" s="126" t="s">
        <v>12760</v>
      </c>
      <c r="D1134" s="126"/>
      <c r="E1134" s="121" t="s">
        <v>2838</v>
      </c>
      <c r="F1134" s="522"/>
      <c r="G1134" s="127"/>
      <c r="H1134" s="103"/>
      <c r="I1134" s="128"/>
      <c r="J1134" s="128"/>
      <c r="K1134" s="127" t="s">
        <v>11658</v>
      </c>
      <c r="L1134" s="126" t="s">
        <v>153</v>
      </c>
      <c r="M1134" s="141" t="s">
        <v>154</v>
      </c>
      <c r="N1134" s="126" t="s">
        <v>153</v>
      </c>
      <c r="O1134" s="127" t="s">
        <v>98</v>
      </c>
      <c r="P1134" s="127" t="s">
        <v>98</v>
      </c>
      <c r="Q1134" s="345">
        <v>0</v>
      </c>
      <c r="R1134" s="103"/>
      <c r="S1134" s="127"/>
      <c r="T1134" s="127"/>
      <c r="U1134" s="120">
        <v>41975</v>
      </c>
      <c r="V1134" s="523">
        <f t="shared" si="270"/>
        <v>41975</v>
      </c>
      <c r="W1134" s="127"/>
      <c r="X1134" s="141" t="s">
        <v>12761</v>
      </c>
      <c r="Y1134" s="424" t="s">
        <v>12762</v>
      </c>
      <c r="Z1134" s="126" t="s">
        <v>2838</v>
      </c>
      <c r="AA1134" s="103"/>
      <c r="AB1134" s="126" t="s">
        <v>1701</v>
      </c>
      <c r="AC1134" s="103"/>
      <c r="AD1134" s="103"/>
      <c r="AE1134" s="103"/>
      <c r="AF1134" s="121" t="s">
        <v>12051</v>
      </c>
      <c r="AG1134" s="126"/>
      <c r="AH1134" s="524"/>
      <c r="AI1134" s="524"/>
      <c r="AJ1134" s="121"/>
      <c r="AK1134" s="121"/>
      <c r="AL1134" s="121"/>
      <c r="AM1134" s="120"/>
      <c r="AN1134" s="120"/>
      <c r="AO1134" s="120"/>
      <c r="AP1134" s="121"/>
      <c r="AQ1134" s="525"/>
      <c r="AR1134" s="525"/>
      <c r="AS1134" s="121"/>
      <c r="AT1134" s="121"/>
      <c r="AU1134" s="121">
        <v>0</v>
      </c>
      <c r="AV1134" s="122"/>
      <c r="AX1134" s="121"/>
      <c r="BA1134" s="120"/>
      <c r="BB1134" s="121"/>
      <c r="BC1134" s="522">
        <f t="shared" si="274"/>
        <v>0</v>
      </c>
      <c r="BD1134" s="121"/>
      <c r="BE1134" s="516"/>
      <c r="BF1134" s="122"/>
      <c r="BG1134" s="141" t="s">
        <v>1641</v>
      </c>
      <c r="BH1134" s="121"/>
      <c r="BI1134" s="122"/>
      <c r="BJ1134" s="190"/>
      <c r="BK1134" s="526" t="s">
        <v>167</v>
      </c>
      <c r="BL1134" s="554" t="s">
        <v>1641</v>
      </c>
      <c r="BQ1134" t="str">
        <f t="shared" si="264"/>
        <v>IBS</v>
      </c>
      <c r="BR1134" t="str">
        <f t="shared" si="265"/>
        <v>HK-14-2334</v>
      </c>
      <c r="BS1134" s="91">
        <f t="shared" si="266"/>
        <v>0</v>
      </c>
      <c r="BT1134">
        <f t="shared" si="272"/>
        <v>0</v>
      </c>
      <c r="BU1134" s="91">
        <f t="shared" si="272"/>
        <v>0</v>
      </c>
      <c r="BW1134" t="str">
        <f t="shared" si="267"/>
        <v>Site : Toko Cahaya Se - MKS_01N003</v>
      </c>
      <c r="BX1134" t="str">
        <f t="shared" si="268"/>
        <v>Tipe Tower : Pole</v>
      </c>
      <c r="BY1134">
        <f t="shared" si="269"/>
        <v>0</v>
      </c>
      <c r="BZ1134" s="92" t="str">
        <f t="shared" si="269"/>
        <v>Tower Assesment</v>
      </c>
      <c r="CD1134" s="531"/>
    </row>
    <row r="1135" spans="2:83" ht="15" customHeight="1" x14ac:dyDescent="0.25">
      <c r="B1135" s="103">
        <f t="shared" si="271"/>
        <v>986</v>
      </c>
      <c r="C1135" s="126" t="s">
        <v>12763</v>
      </c>
      <c r="D1135" s="126">
        <v>2100003101</v>
      </c>
      <c r="E1135" s="121" t="s">
        <v>12764</v>
      </c>
      <c r="F1135" s="522">
        <v>5150000</v>
      </c>
      <c r="G1135" s="127" t="s">
        <v>189</v>
      </c>
      <c r="H1135" s="103">
        <v>2015</v>
      </c>
      <c r="I1135" s="128">
        <v>42079</v>
      </c>
      <c r="J1135" s="128"/>
      <c r="K1135" s="127" t="s">
        <v>11658</v>
      </c>
      <c r="L1135" s="126" t="s">
        <v>153</v>
      </c>
      <c r="M1135" s="141" t="s">
        <v>154</v>
      </c>
      <c r="N1135" s="126" t="s">
        <v>153</v>
      </c>
      <c r="O1135" s="127" t="s">
        <v>98</v>
      </c>
      <c r="P1135" s="127" t="s">
        <v>98</v>
      </c>
      <c r="Q1135" s="416">
        <v>5150000</v>
      </c>
      <c r="R1135" s="103"/>
      <c r="S1135" s="127"/>
      <c r="T1135" s="127"/>
      <c r="U1135" s="120">
        <v>41975</v>
      </c>
      <c r="V1135" s="523">
        <f t="shared" si="270"/>
        <v>-104</v>
      </c>
      <c r="W1135" s="127"/>
      <c r="X1135" s="141" t="s">
        <v>12765</v>
      </c>
      <c r="Y1135" s="424" t="s">
        <v>12766</v>
      </c>
      <c r="Z1135" s="126" t="s">
        <v>2838</v>
      </c>
      <c r="AA1135" s="103"/>
      <c r="AB1135" s="126" t="s">
        <v>635</v>
      </c>
      <c r="AC1135" s="103"/>
      <c r="AD1135" s="103"/>
      <c r="AE1135" s="103"/>
      <c r="AF1135" s="121" t="s">
        <v>12051</v>
      </c>
      <c r="AG1135" s="126"/>
      <c r="AH1135" s="524"/>
      <c r="AI1135" s="524"/>
      <c r="AJ1135" s="121"/>
      <c r="AK1135" s="121"/>
      <c r="AL1135" s="121"/>
      <c r="AM1135" s="120"/>
      <c r="AN1135" s="120"/>
      <c r="AO1135" s="120"/>
      <c r="AP1135" s="121"/>
      <c r="AQ1135" s="525"/>
      <c r="AR1135" s="525"/>
      <c r="AS1135" s="121"/>
      <c r="AT1135" s="121"/>
      <c r="AU1135" s="121">
        <v>0</v>
      </c>
      <c r="AV1135" s="122"/>
      <c r="AX1135" s="121"/>
      <c r="AZ1135" s="256">
        <v>42107</v>
      </c>
      <c r="BA1135" s="120">
        <v>42123</v>
      </c>
      <c r="BB1135" s="121">
        <v>5000012576</v>
      </c>
      <c r="BC1135" s="522">
        <f t="shared" si="274"/>
        <v>5150000</v>
      </c>
      <c r="BD1135" s="121"/>
      <c r="BE1135" s="516"/>
      <c r="BF1135" s="122">
        <v>42124</v>
      </c>
      <c r="BG1135" s="88" t="s">
        <v>116</v>
      </c>
      <c r="BH1135" s="121" t="s">
        <v>1307</v>
      </c>
      <c r="BI1135" s="122">
        <v>42137</v>
      </c>
      <c r="BJ1135" s="190">
        <v>42170</v>
      </c>
      <c r="BK1135" s="526" t="s">
        <v>167</v>
      </c>
      <c r="BL1135" s="534">
        <f>F1135</f>
        <v>5150000</v>
      </c>
      <c r="BQ1135" t="str">
        <f t="shared" si="264"/>
        <v>IBS</v>
      </c>
      <c r="BR1135" t="str">
        <f t="shared" si="265"/>
        <v>HK-14-2335</v>
      </c>
      <c r="BS1135" s="91">
        <f t="shared" si="266"/>
        <v>2015</v>
      </c>
      <c r="BT1135">
        <f t="shared" si="272"/>
        <v>42107</v>
      </c>
      <c r="BU1135" s="91">
        <f t="shared" si="272"/>
        <v>42123</v>
      </c>
      <c r="BW1135" t="str">
        <f t="shared" si="267"/>
        <v>Site : As. Simas_Bawa - MKS_01N005</v>
      </c>
      <c r="BX1135" t="str">
        <f t="shared" si="268"/>
        <v>Tipe Tower : SST</v>
      </c>
      <c r="BY1135">
        <f t="shared" si="269"/>
        <v>2100003101</v>
      </c>
      <c r="BZ1135" s="92" t="str">
        <f t="shared" si="269"/>
        <v>Tower needs strengthening MKS_01N005</v>
      </c>
      <c r="CD1135" s="531"/>
      <c r="CE1135" s="90">
        <v>5150000</v>
      </c>
    </row>
    <row r="1136" spans="2:83" ht="15" customHeight="1" x14ac:dyDescent="0.25">
      <c r="B1136" s="103">
        <f t="shared" si="271"/>
        <v>987</v>
      </c>
      <c r="C1136" s="126" t="s">
        <v>12767</v>
      </c>
      <c r="D1136" s="126">
        <v>2100003543</v>
      </c>
      <c r="E1136" s="121" t="s">
        <v>150</v>
      </c>
      <c r="F1136" s="522">
        <v>900000</v>
      </c>
      <c r="G1136" s="127" t="s">
        <v>171</v>
      </c>
      <c r="H1136" s="103">
        <v>2015</v>
      </c>
      <c r="I1136" s="128">
        <v>42144</v>
      </c>
      <c r="J1136" s="128">
        <v>42150</v>
      </c>
      <c r="K1136" s="127" t="s">
        <v>11658</v>
      </c>
      <c r="L1136" s="126" t="s">
        <v>153</v>
      </c>
      <c r="M1136" s="141" t="s">
        <v>154</v>
      </c>
      <c r="N1136" s="126" t="s">
        <v>153</v>
      </c>
      <c r="O1136" s="127" t="s">
        <v>98</v>
      </c>
      <c r="P1136" s="127" t="s">
        <v>98</v>
      </c>
      <c r="Q1136" s="416">
        <v>900000</v>
      </c>
      <c r="R1136" s="103"/>
      <c r="S1136" s="127"/>
      <c r="T1136" s="127"/>
      <c r="U1136" s="120">
        <v>41975</v>
      </c>
      <c r="V1136" s="523">
        <f t="shared" si="270"/>
        <v>-169</v>
      </c>
      <c r="W1136" s="127"/>
      <c r="X1136" s="141" t="s">
        <v>12768</v>
      </c>
      <c r="Y1136" s="424" t="s">
        <v>12769</v>
      </c>
      <c r="Z1136" s="126" t="s">
        <v>2838</v>
      </c>
      <c r="AA1136" s="103"/>
      <c r="AB1136" s="126" t="s">
        <v>635</v>
      </c>
      <c r="AC1136" s="103"/>
      <c r="AD1136" s="103"/>
      <c r="AE1136" s="103"/>
      <c r="AF1136" s="121" t="s">
        <v>12051</v>
      </c>
      <c r="AG1136" s="126"/>
      <c r="AH1136" s="524"/>
      <c r="AI1136" s="524"/>
      <c r="AJ1136" s="121"/>
      <c r="AK1136" s="121"/>
      <c r="AL1136" s="121"/>
      <c r="AM1136" s="120"/>
      <c r="AN1136" s="120"/>
      <c r="AO1136" s="120"/>
      <c r="AP1136" s="121"/>
      <c r="AQ1136" s="525"/>
      <c r="AR1136" s="525"/>
      <c r="AS1136" s="121"/>
      <c r="AT1136" s="121"/>
      <c r="AU1136" s="121">
        <v>0</v>
      </c>
      <c r="AV1136" s="122"/>
      <c r="AX1136" s="121"/>
      <c r="AY1136" s="89"/>
      <c r="AZ1136" s="120">
        <v>42151</v>
      </c>
      <c r="BA1136" s="120">
        <v>42173</v>
      </c>
      <c r="BB1136" s="121">
        <v>5000013861</v>
      </c>
      <c r="BC1136" s="522">
        <f t="shared" si="274"/>
        <v>900000</v>
      </c>
      <c r="BD1136" s="121"/>
      <c r="BE1136" s="516"/>
      <c r="BF1136" s="122">
        <v>42177</v>
      </c>
      <c r="BG1136" s="88" t="s">
        <v>116</v>
      </c>
      <c r="BH1136" s="121" t="s">
        <v>178</v>
      </c>
      <c r="BI1136" s="122">
        <v>42179</v>
      </c>
      <c r="BJ1136" s="190">
        <v>42199</v>
      </c>
      <c r="BK1136" s="526" t="s">
        <v>167</v>
      </c>
      <c r="BL1136" s="534">
        <v>900000</v>
      </c>
      <c r="BQ1136" t="str">
        <f t="shared" si="264"/>
        <v>IBS</v>
      </c>
      <c r="BR1136" t="str">
        <f t="shared" si="265"/>
        <v>HK-14-2336</v>
      </c>
      <c r="BS1136" s="91">
        <f t="shared" si="266"/>
        <v>2015</v>
      </c>
      <c r="BT1136">
        <f t="shared" si="272"/>
        <v>42151</v>
      </c>
      <c r="BU1136" s="91">
        <f t="shared" si="272"/>
        <v>42173</v>
      </c>
      <c r="BW1136" t="str">
        <f t="shared" si="267"/>
        <v>Site : Lenny Anuang - MKS_01N015</v>
      </c>
      <c r="BX1136" t="str">
        <f t="shared" si="268"/>
        <v>Tipe Tower : SST</v>
      </c>
      <c r="BY1136">
        <f t="shared" si="269"/>
        <v>2100003543</v>
      </c>
      <c r="BZ1136" s="92" t="str">
        <f t="shared" si="269"/>
        <v>Tower OK Assesment</v>
      </c>
      <c r="CD1136" s="531">
        <v>13</v>
      </c>
      <c r="CE1136" s="90">
        <v>900000</v>
      </c>
    </row>
    <row r="1137" spans="2:83" ht="15" customHeight="1" x14ac:dyDescent="0.25">
      <c r="B1137" s="103">
        <f t="shared" si="271"/>
        <v>988</v>
      </c>
      <c r="C1137" s="126" t="s">
        <v>12770</v>
      </c>
      <c r="D1137" s="126"/>
      <c r="E1137" s="121" t="s">
        <v>2838</v>
      </c>
      <c r="F1137" s="522"/>
      <c r="G1137" s="127"/>
      <c r="H1137" s="103"/>
      <c r="I1137" s="128"/>
      <c r="J1137" s="128"/>
      <c r="K1137" s="127" t="s">
        <v>11658</v>
      </c>
      <c r="L1137" s="126" t="s">
        <v>153</v>
      </c>
      <c r="M1137" s="141" t="s">
        <v>154</v>
      </c>
      <c r="N1137" s="126" t="s">
        <v>153</v>
      </c>
      <c r="O1137" s="127" t="s">
        <v>98</v>
      </c>
      <c r="P1137" s="127" t="s">
        <v>98</v>
      </c>
      <c r="Q1137" s="345">
        <v>0</v>
      </c>
      <c r="R1137" s="103"/>
      <c r="S1137" s="127"/>
      <c r="T1137" s="127"/>
      <c r="U1137" s="120">
        <v>41975</v>
      </c>
      <c r="V1137" s="523">
        <f t="shared" si="270"/>
        <v>41975</v>
      </c>
      <c r="W1137" s="127"/>
      <c r="X1137" s="141" t="s">
        <v>12771</v>
      </c>
      <c r="Y1137" s="424" t="s">
        <v>12772</v>
      </c>
      <c r="Z1137" s="126" t="s">
        <v>2838</v>
      </c>
      <c r="AA1137" s="103"/>
      <c r="AB1137" s="126" t="s">
        <v>1701</v>
      </c>
      <c r="AC1137" s="103"/>
      <c r="AD1137" s="103"/>
      <c r="AE1137" s="103"/>
      <c r="AF1137" s="121" t="s">
        <v>12051</v>
      </c>
      <c r="AG1137" s="126"/>
      <c r="AH1137" s="524"/>
      <c r="AI1137" s="524"/>
      <c r="AJ1137" s="121"/>
      <c r="AK1137" s="121"/>
      <c r="AL1137" s="121"/>
      <c r="AM1137" s="120"/>
      <c r="AN1137" s="120"/>
      <c r="AO1137" s="120"/>
      <c r="AP1137" s="121"/>
      <c r="AQ1137" s="525"/>
      <c r="AR1137" s="525"/>
      <c r="AS1137" s="121"/>
      <c r="AT1137" s="121"/>
      <c r="AU1137" s="121">
        <v>0</v>
      </c>
      <c r="AV1137" s="122"/>
      <c r="AX1137" s="121"/>
      <c r="BA1137" s="120"/>
      <c r="BB1137" s="121"/>
      <c r="BC1137" s="522">
        <f t="shared" si="274"/>
        <v>0</v>
      </c>
      <c r="BD1137" s="121"/>
      <c r="BE1137" s="516"/>
      <c r="BF1137" s="122"/>
      <c r="BG1137" s="141" t="s">
        <v>1641</v>
      </c>
      <c r="BH1137" s="121"/>
      <c r="BI1137" s="122"/>
      <c r="BJ1137" s="190"/>
      <c r="BK1137" s="526" t="s">
        <v>167</v>
      </c>
      <c r="BL1137" s="554" t="s">
        <v>1641</v>
      </c>
      <c r="BQ1137" t="str">
        <f t="shared" si="264"/>
        <v>IBS</v>
      </c>
      <c r="BR1137" t="str">
        <f t="shared" si="265"/>
        <v>HK-14-2337</v>
      </c>
      <c r="BS1137" s="91">
        <f t="shared" si="266"/>
        <v>0</v>
      </c>
      <c r="BT1137">
        <f t="shared" si="272"/>
        <v>0</v>
      </c>
      <c r="BU1137" s="91">
        <f t="shared" si="272"/>
        <v>0</v>
      </c>
      <c r="BW1137" t="str">
        <f t="shared" si="267"/>
        <v>Site : Cendrawasih_Ka - MKS_01N017</v>
      </c>
      <c r="BX1137" t="str">
        <f t="shared" si="268"/>
        <v>Tipe Tower : Pole</v>
      </c>
      <c r="BY1137">
        <f t="shared" si="269"/>
        <v>0</v>
      </c>
      <c r="BZ1137" s="92" t="str">
        <f t="shared" si="269"/>
        <v>Tower Assesment</v>
      </c>
      <c r="CD1137" s="531"/>
    </row>
    <row r="1138" spans="2:83" ht="15" customHeight="1" x14ac:dyDescent="0.25">
      <c r="B1138" s="103">
        <f t="shared" si="271"/>
        <v>989</v>
      </c>
      <c r="C1138" s="126" t="s">
        <v>12773</v>
      </c>
      <c r="D1138" s="126">
        <v>2100003387</v>
      </c>
      <c r="E1138" s="688" t="s">
        <v>150</v>
      </c>
      <c r="F1138" s="689">
        <v>900000</v>
      </c>
      <c r="G1138" s="127" t="s">
        <v>151</v>
      </c>
      <c r="H1138" s="103">
        <v>2015</v>
      </c>
      <c r="I1138" s="128">
        <v>42121</v>
      </c>
      <c r="J1138" s="128">
        <v>42124</v>
      </c>
      <c r="K1138" s="127" t="s">
        <v>11658</v>
      </c>
      <c r="L1138" s="126" t="s">
        <v>153</v>
      </c>
      <c r="M1138" s="141" t="s">
        <v>154</v>
      </c>
      <c r="N1138" s="126" t="s">
        <v>153</v>
      </c>
      <c r="O1138" s="127" t="s">
        <v>98</v>
      </c>
      <c r="P1138" s="127" t="s">
        <v>98</v>
      </c>
      <c r="Q1138" s="416">
        <v>900000</v>
      </c>
      <c r="R1138" s="103"/>
      <c r="S1138" s="127"/>
      <c r="T1138" s="127"/>
      <c r="U1138" s="120">
        <v>41975</v>
      </c>
      <c r="V1138" s="523">
        <f t="shared" si="270"/>
        <v>-146</v>
      </c>
      <c r="W1138" s="127"/>
      <c r="X1138" s="141" t="s">
        <v>12774</v>
      </c>
      <c r="Y1138" s="424" t="s">
        <v>12775</v>
      </c>
      <c r="Z1138" s="126" t="s">
        <v>2838</v>
      </c>
      <c r="AA1138" s="103"/>
      <c r="AB1138" s="126" t="s">
        <v>635</v>
      </c>
      <c r="AC1138" s="103"/>
      <c r="AD1138" s="103"/>
      <c r="AE1138" s="103"/>
      <c r="AF1138" s="121" t="s">
        <v>12051</v>
      </c>
      <c r="AG1138" s="126"/>
      <c r="AH1138" s="524"/>
      <c r="AI1138" s="524"/>
      <c r="AJ1138" s="121"/>
      <c r="AK1138" s="121"/>
      <c r="AL1138" s="121"/>
      <c r="AM1138" s="120"/>
      <c r="AN1138" s="120"/>
      <c r="AO1138" s="120"/>
      <c r="AP1138" s="121"/>
      <c r="AQ1138" s="525"/>
      <c r="AR1138" s="525"/>
      <c r="AS1138" s="121"/>
      <c r="AT1138" s="121"/>
      <c r="AU1138" s="121">
        <v>0</v>
      </c>
      <c r="AV1138" s="122"/>
      <c r="AX1138" s="121"/>
      <c r="AZ1138" s="256">
        <v>42131</v>
      </c>
      <c r="BA1138" s="120">
        <v>42152</v>
      </c>
      <c r="BB1138" s="121">
        <v>5000013114</v>
      </c>
      <c r="BC1138" s="522">
        <f t="shared" si="274"/>
        <v>900000</v>
      </c>
      <c r="BD1138" s="516">
        <f>BC1138</f>
        <v>900000</v>
      </c>
      <c r="BE1138" s="516">
        <v>900000</v>
      </c>
      <c r="BF1138" s="122">
        <v>42153</v>
      </c>
      <c r="BG1138" s="141" t="s">
        <v>116</v>
      </c>
      <c r="BH1138" s="121" t="s">
        <v>260</v>
      </c>
      <c r="BI1138" s="122">
        <v>42158</v>
      </c>
      <c r="BJ1138" s="190">
        <v>42178</v>
      </c>
      <c r="BK1138" s="526" t="s">
        <v>167</v>
      </c>
      <c r="BL1138" s="534">
        <f>F1138</f>
        <v>900000</v>
      </c>
      <c r="BQ1138" t="str">
        <f t="shared" si="264"/>
        <v>IBS</v>
      </c>
      <c r="BR1138" t="str">
        <f t="shared" si="265"/>
        <v>HK-14-2338</v>
      </c>
      <c r="BS1138" s="91">
        <f t="shared" si="266"/>
        <v>2015</v>
      </c>
      <c r="BT1138">
        <f t="shared" si="272"/>
        <v>42131</v>
      </c>
      <c r="BU1138" s="91">
        <f t="shared" si="272"/>
        <v>42152</v>
      </c>
      <c r="BW1138" t="str">
        <f t="shared" si="267"/>
        <v>Site : Veteran_Maluse  - MKS_07N001</v>
      </c>
      <c r="BX1138" t="str">
        <f t="shared" si="268"/>
        <v>Tipe Tower : SST</v>
      </c>
      <c r="BY1138">
        <f t="shared" si="269"/>
        <v>2100003387</v>
      </c>
      <c r="BZ1138" s="92" t="str">
        <f t="shared" si="269"/>
        <v>Tower OK Assesment</v>
      </c>
      <c r="CD1138" s="531"/>
      <c r="CE1138" s="90">
        <v>900000</v>
      </c>
    </row>
    <row r="1139" spans="2:83" ht="15" customHeight="1" x14ac:dyDescent="0.25">
      <c r="B1139" s="103">
        <f t="shared" si="271"/>
        <v>990</v>
      </c>
      <c r="C1139" s="126" t="s">
        <v>12776</v>
      </c>
      <c r="D1139" s="126">
        <v>2100002630</v>
      </c>
      <c r="E1139" s="121" t="s">
        <v>2838</v>
      </c>
      <c r="F1139" s="522">
        <v>900000</v>
      </c>
      <c r="G1139" s="127">
        <v>12</v>
      </c>
      <c r="H1139" s="103">
        <v>2014</v>
      </c>
      <c r="I1139" s="128">
        <v>42004</v>
      </c>
      <c r="J1139" s="128"/>
      <c r="K1139" s="127" t="s">
        <v>11658</v>
      </c>
      <c r="L1139" s="126" t="s">
        <v>153</v>
      </c>
      <c r="M1139" s="141" t="s">
        <v>154</v>
      </c>
      <c r="N1139" s="126" t="s">
        <v>153</v>
      </c>
      <c r="O1139" s="127" t="s">
        <v>98</v>
      </c>
      <c r="P1139" s="127" t="s">
        <v>98</v>
      </c>
      <c r="Q1139" s="416">
        <v>900000</v>
      </c>
      <c r="R1139" s="103"/>
      <c r="S1139" s="127"/>
      <c r="T1139" s="127"/>
      <c r="U1139" s="120">
        <v>41975</v>
      </c>
      <c r="V1139" s="523">
        <f t="shared" si="270"/>
        <v>-29</v>
      </c>
      <c r="W1139" s="127"/>
      <c r="X1139" s="141" t="s">
        <v>12777</v>
      </c>
      <c r="Y1139" s="424" t="s">
        <v>12778</v>
      </c>
      <c r="Z1139" s="126" t="s">
        <v>2838</v>
      </c>
      <c r="AA1139" s="103"/>
      <c r="AB1139" s="126" t="s">
        <v>635</v>
      </c>
      <c r="AC1139" s="103"/>
      <c r="AD1139" s="103"/>
      <c r="AE1139" s="103"/>
      <c r="AF1139" s="121" t="s">
        <v>161</v>
      </c>
      <c r="AG1139" s="126"/>
      <c r="AH1139" s="524"/>
      <c r="AI1139" s="524"/>
      <c r="AJ1139" s="121"/>
      <c r="AK1139" s="121"/>
      <c r="AL1139" s="121"/>
      <c r="AM1139" s="120"/>
      <c r="AN1139" s="120"/>
      <c r="AO1139" s="120"/>
      <c r="AP1139" s="121"/>
      <c r="AQ1139" s="525"/>
      <c r="AR1139" s="525"/>
      <c r="AS1139" s="121"/>
      <c r="AT1139" s="126"/>
      <c r="AU1139" s="121"/>
      <c r="AV1139" s="120"/>
      <c r="AX1139" s="121"/>
      <c r="AZ1139" s="120">
        <v>42060</v>
      </c>
      <c r="BA1139" s="120">
        <v>42066</v>
      </c>
      <c r="BB1139" s="121"/>
      <c r="BC1139" s="522">
        <f t="shared" si="274"/>
        <v>900000</v>
      </c>
      <c r="BD1139" s="516">
        <f>BC1139-BE1139</f>
        <v>0</v>
      </c>
      <c r="BE1139" s="522">
        <v>900000</v>
      </c>
      <c r="BF1139" s="122">
        <v>42067</v>
      </c>
      <c r="BG1139" s="141" t="s">
        <v>116</v>
      </c>
      <c r="BH1139" s="121" t="s">
        <v>11815</v>
      </c>
      <c r="BI1139" s="122">
        <v>42067</v>
      </c>
      <c r="BJ1139" s="190">
        <v>42100</v>
      </c>
      <c r="BK1139" s="526" t="s">
        <v>167</v>
      </c>
      <c r="BL1139" s="534">
        <f>F1139</f>
        <v>900000</v>
      </c>
      <c r="BQ1139" t="str">
        <f t="shared" si="264"/>
        <v>IBS</v>
      </c>
      <c r="BR1139" t="str">
        <f t="shared" si="265"/>
        <v>HK-14-2339</v>
      </c>
      <c r="BS1139" s="91">
        <f t="shared" si="266"/>
        <v>2014</v>
      </c>
      <c r="BT1139">
        <f t="shared" si="272"/>
        <v>42060</v>
      </c>
      <c r="BU1139" s="91">
        <f t="shared" si="272"/>
        <v>42066</v>
      </c>
      <c r="BW1139" t="str">
        <f t="shared" si="267"/>
        <v>Site : Ngantru - MLG_01N273</v>
      </c>
      <c r="BX1139" t="str">
        <f t="shared" si="268"/>
        <v>Tipe Tower : SST</v>
      </c>
      <c r="BY1139">
        <f t="shared" si="269"/>
        <v>2100002630</v>
      </c>
      <c r="BZ1139" s="92" t="str">
        <f t="shared" si="269"/>
        <v>Tower Assesment</v>
      </c>
      <c r="CD1139" s="531"/>
      <c r="CE1139" s="90">
        <v>900000</v>
      </c>
    </row>
    <row r="1140" spans="2:83" ht="15" customHeight="1" x14ac:dyDescent="0.25">
      <c r="B1140" s="103">
        <f t="shared" si="271"/>
        <v>991</v>
      </c>
      <c r="C1140" s="126" t="s">
        <v>12779</v>
      </c>
      <c r="D1140" s="126">
        <v>2100004182</v>
      </c>
      <c r="E1140" s="699" t="s">
        <v>1350</v>
      </c>
      <c r="F1140" s="684">
        <v>3250000</v>
      </c>
      <c r="G1140" s="686" t="s">
        <v>979</v>
      </c>
      <c r="H1140" s="686">
        <v>2015</v>
      </c>
      <c r="I1140" s="687">
        <v>42228</v>
      </c>
      <c r="J1140" s="687">
        <v>42235</v>
      </c>
      <c r="K1140" s="127" t="s">
        <v>11658</v>
      </c>
      <c r="L1140" s="126" t="s">
        <v>153</v>
      </c>
      <c r="M1140" s="141" t="s">
        <v>154</v>
      </c>
      <c r="N1140" s="126" t="s">
        <v>153</v>
      </c>
      <c r="O1140" s="127" t="s">
        <v>98</v>
      </c>
      <c r="P1140" s="127" t="s">
        <v>98</v>
      </c>
      <c r="Q1140" s="416">
        <v>6400000</v>
      </c>
      <c r="R1140" s="103"/>
      <c r="S1140" s="127"/>
      <c r="T1140" s="127"/>
      <c r="U1140" s="542">
        <v>41976</v>
      </c>
      <c r="V1140" s="523">
        <f t="shared" si="270"/>
        <v>-252</v>
      </c>
      <c r="W1140" s="127"/>
      <c r="X1140" s="141" t="s">
        <v>12780</v>
      </c>
      <c r="Y1140" s="424" t="s">
        <v>12781</v>
      </c>
      <c r="Z1140" s="126" t="s">
        <v>2838</v>
      </c>
      <c r="AA1140" s="127"/>
      <c r="AB1140" s="126" t="s">
        <v>635</v>
      </c>
      <c r="AC1140" s="127"/>
      <c r="AD1140" s="127"/>
      <c r="AE1140" s="127"/>
      <c r="AF1140" s="126" t="s">
        <v>161</v>
      </c>
      <c r="AG1140" s="126"/>
      <c r="AH1140" s="543"/>
      <c r="AI1140" s="543"/>
      <c r="AJ1140" s="126"/>
      <c r="AK1140" s="126"/>
      <c r="AL1140" s="126"/>
      <c r="AM1140" s="126"/>
      <c r="AN1140" s="542"/>
      <c r="AO1140" s="544"/>
      <c r="AP1140" s="126"/>
      <c r="AQ1140" s="525"/>
      <c r="AR1140" s="525"/>
      <c r="AS1140" s="126"/>
      <c r="AT1140" s="126"/>
      <c r="AU1140" s="544">
        <v>42236</v>
      </c>
      <c r="AV1140" s="544"/>
      <c r="AX1140" s="126"/>
      <c r="AZ1140" s="120">
        <v>42236</v>
      </c>
      <c r="BA1140" s="542">
        <v>42256</v>
      </c>
      <c r="BB1140" s="126"/>
      <c r="BC1140" s="522">
        <f t="shared" si="274"/>
        <v>3250000</v>
      </c>
      <c r="BD1140" s="126"/>
      <c r="BE1140" s="545"/>
      <c r="BF1140" s="544">
        <v>42257</v>
      </c>
      <c r="BG1140" s="141" t="s">
        <v>116</v>
      </c>
      <c r="BH1140" s="126" t="s">
        <v>1357</v>
      </c>
      <c r="BI1140" s="544">
        <v>42262</v>
      </c>
      <c r="BJ1140" s="546">
        <v>42293</v>
      </c>
      <c r="BK1140" s="526" t="s">
        <v>167</v>
      </c>
      <c r="BL1140" s="516">
        <v>3250000</v>
      </c>
      <c r="BQ1140" t="str">
        <f t="shared" si="264"/>
        <v>IBS</v>
      </c>
      <c r="BR1140" t="str">
        <f t="shared" si="265"/>
        <v>HK-14-2340</v>
      </c>
      <c r="BS1140" s="91">
        <f t="shared" si="266"/>
        <v>2015</v>
      </c>
      <c r="BT1140">
        <f t="shared" si="272"/>
        <v>42236</v>
      </c>
      <c r="BU1140" s="91">
        <f t="shared" si="272"/>
        <v>42256</v>
      </c>
      <c r="BW1140" t="str">
        <f t="shared" si="267"/>
        <v>Site : Lawang - MLG_01N279</v>
      </c>
      <c r="BX1140" t="str">
        <f t="shared" si="268"/>
        <v>Tipe Tower : SST</v>
      </c>
      <c r="BY1140">
        <f t="shared" si="269"/>
        <v>2100004182</v>
      </c>
      <c r="BZ1140" s="92" t="str">
        <f t="shared" si="269"/>
        <v>Strengthening Tower Design</v>
      </c>
      <c r="CD1140" s="531" t="s">
        <v>263</v>
      </c>
      <c r="CE1140" s="90">
        <v>6400000</v>
      </c>
    </row>
    <row r="1141" spans="2:83" ht="15" customHeight="1" x14ac:dyDescent="0.25">
      <c r="B1141" s="103">
        <f t="shared" si="271"/>
        <v>992</v>
      </c>
      <c r="C1141" s="126" t="s">
        <v>12782</v>
      </c>
      <c r="D1141" s="126">
        <v>2100004182</v>
      </c>
      <c r="E1141" s="683" t="s">
        <v>1350</v>
      </c>
      <c r="F1141" s="684">
        <v>4750000</v>
      </c>
      <c r="G1141" s="685" t="s">
        <v>979</v>
      </c>
      <c r="H1141" s="686">
        <v>2015</v>
      </c>
      <c r="I1141" s="687">
        <v>42228</v>
      </c>
      <c r="J1141" s="687">
        <v>42235</v>
      </c>
      <c r="K1141" s="127" t="s">
        <v>11658</v>
      </c>
      <c r="L1141" s="126" t="s">
        <v>153</v>
      </c>
      <c r="M1141" s="141" t="s">
        <v>154</v>
      </c>
      <c r="N1141" s="126" t="s">
        <v>153</v>
      </c>
      <c r="O1141" s="127" t="s">
        <v>98</v>
      </c>
      <c r="P1141" s="127" t="s">
        <v>98</v>
      </c>
      <c r="Q1141" s="416">
        <v>900000</v>
      </c>
      <c r="R1141" s="103"/>
      <c r="S1141" s="127"/>
      <c r="T1141" s="127"/>
      <c r="U1141" s="120">
        <v>41976</v>
      </c>
      <c r="V1141" s="523">
        <f t="shared" si="270"/>
        <v>-252</v>
      </c>
      <c r="W1141" s="127"/>
      <c r="X1141" s="141" t="s">
        <v>12783</v>
      </c>
      <c r="Y1141" s="424" t="s">
        <v>12784</v>
      </c>
      <c r="Z1141" s="126" t="s">
        <v>2838</v>
      </c>
      <c r="AA1141" s="103"/>
      <c r="AB1141" s="126" t="s">
        <v>635</v>
      </c>
      <c r="AC1141" s="103"/>
      <c r="AD1141" s="103"/>
      <c r="AE1141" s="103"/>
      <c r="AF1141" s="121" t="s">
        <v>384</v>
      </c>
      <c r="AG1141" s="126"/>
      <c r="AH1141" s="524"/>
      <c r="AI1141" s="524"/>
      <c r="AJ1141" s="121"/>
      <c r="AK1141" s="121"/>
      <c r="AL1141" s="121"/>
      <c r="AM1141" s="120"/>
      <c r="AN1141" s="120"/>
      <c r="AO1141" s="120"/>
      <c r="AP1141" s="121"/>
      <c r="AQ1141" s="525"/>
      <c r="AR1141" s="525">
        <f t="shared" ref="AR1141:AR1182" ca="1" si="275">IF(AN1141="",TODAY()-AM1141,0)</f>
        <v>42347</v>
      </c>
      <c r="AS1141" s="121"/>
      <c r="AT1141" s="121"/>
      <c r="AU1141" s="122">
        <v>42236</v>
      </c>
      <c r="AV1141" s="122"/>
      <c r="AX1141" s="121"/>
      <c r="AZ1141" s="120">
        <v>42236</v>
      </c>
      <c r="BA1141" s="120">
        <v>42256</v>
      </c>
      <c r="BB1141" s="121"/>
      <c r="BC1141" s="522">
        <f t="shared" si="274"/>
        <v>4750000</v>
      </c>
      <c r="BD1141" s="121"/>
      <c r="BE1141" s="516"/>
      <c r="BF1141" s="122">
        <v>42257</v>
      </c>
      <c r="BG1141" s="141" t="s">
        <v>116</v>
      </c>
      <c r="BH1141" s="121" t="s">
        <v>1357</v>
      </c>
      <c r="BI1141" s="122">
        <v>42262</v>
      </c>
      <c r="BJ1141" s="190">
        <v>42293</v>
      </c>
      <c r="BK1141" s="526" t="s">
        <v>167</v>
      </c>
      <c r="BL1141" s="698">
        <v>4750000</v>
      </c>
      <c r="BQ1141" t="str">
        <f t="shared" si="264"/>
        <v>IBS</v>
      </c>
      <c r="BR1141" t="str">
        <f t="shared" si="265"/>
        <v>HK-14-2341</v>
      </c>
      <c r="BS1141" s="91">
        <f t="shared" si="266"/>
        <v>2015</v>
      </c>
      <c r="BT1141">
        <f t="shared" si="272"/>
        <v>42236</v>
      </c>
      <c r="BU1141" s="91">
        <f t="shared" si="272"/>
        <v>42256</v>
      </c>
      <c r="BW1141" t="str">
        <f t="shared" si="267"/>
        <v>Site : Majalaya_Kota - BDG_01N701</v>
      </c>
      <c r="BX1141" t="str">
        <f t="shared" si="268"/>
        <v>Tipe Tower : SST</v>
      </c>
      <c r="BY1141">
        <f t="shared" si="269"/>
        <v>2100004182</v>
      </c>
      <c r="BZ1141" s="92" t="str">
        <f t="shared" si="269"/>
        <v>Strengthening Tower Design</v>
      </c>
      <c r="CD1141" s="531" t="s">
        <v>3562</v>
      </c>
      <c r="CE1141" s="90">
        <v>900000</v>
      </c>
    </row>
    <row r="1142" spans="2:83" ht="15" customHeight="1" x14ac:dyDescent="0.25">
      <c r="B1142" s="103">
        <f t="shared" si="271"/>
        <v>993</v>
      </c>
      <c r="C1142" s="126" t="s">
        <v>12785</v>
      </c>
      <c r="D1142" s="126">
        <v>2100004182</v>
      </c>
      <c r="E1142" s="683" t="s">
        <v>1350</v>
      </c>
      <c r="F1142" s="684">
        <v>3250000</v>
      </c>
      <c r="G1142" s="685" t="s">
        <v>979</v>
      </c>
      <c r="H1142" s="686">
        <v>2015</v>
      </c>
      <c r="I1142" s="687">
        <v>42228</v>
      </c>
      <c r="J1142" s="687">
        <v>42235</v>
      </c>
      <c r="K1142" s="127" t="s">
        <v>11658</v>
      </c>
      <c r="L1142" s="126" t="s">
        <v>153</v>
      </c>
      <c r="M1142" s="141" t="s">
        <v>154</v>
      </c>
      <c r="N1142" s="126" t="s">
        <v>153</v>
      </c>
      <c r="O1142" s="127" t="s">
        <v>98</v>
      </c>
      <c r="P1142" s="127" t="s">
        <v>98</v>
      </c>
      <c r="Q1142" s="416">
        <v>6400000</v>
      </c>
      <c r="R1142" s="103"/>
      <c r="S1142" s="127"/>
      <c r="T1142" s="127"/>
      <c r="U1142" s="120">
        <v>41976</v>
      </c>
      <c r="V1142" s="523">
        <f t="shared" si="270"/>
        <v>-252</v>
      </c>
      <c r="W1142" s="127"/>
      <c r="X1142" s="141" t="s">
        <v>12786</v>
      </c>
      <c r="Y1142" s="424" t="s">
        <v>12787</v>
      </c>
      <c r="Z1142" s="126" t="s">
        <v>2838</v>
      </c>
      <c r="AA1142" s="103"/>
      <c r="AB1142" s="126" t="s">
        <v>635</v>
      </c>
      <c r="AC1142" s="103"/>
      <c r="AD1142" s="103"/>
      <c r="AE1142" s="103"/>
      <c r="AF1142" s="121" t="s">
        <v>161</v>
      </c>
      <c r="AG1142" s="126"/>
      <c r="AH1142" s="524"/>
      <c r="AI1142" s="524"/>
      <c r="AJ1142" s="121"/>
      <c r="AK1142" s="121"/>
      <c r="AL1142" s="121"/>
      <c r="AM1142" s="120"/>
      <c r="AN1142" s="120"/>
      <c r="AO1142" s="120"/>
      <c r="AP1142" s="121"/>
      <c r="AQ1142" s="525"/>
      <c r="AR1142" s="525">
        <f t="shared" ca="1" si="275"/>
        <v>42347</v>
      </c>
      <c r="AS1142" s="121"/>
      <c r="AT1142" s="121"/>
      <c r="AU1142" s="122">
        <v>42236</v>
      </c>
      <c r="AV1142" s="122"/>
      <c r="AX1142" s="121"/>
      <c r="AZ1142" s="120">
        <v>42236</v>
      </c>
      <c r="BA1142" s="120">
        <v>42256</v>
      </c>
      <c r="BB1142" s="121"/>
      <c r="BC1142" s="522">
        <f t="shared" si="274"/>
        <v>3250000</v>
      </c>
      <c r="BD1142" s="121"/>
      <c r="BE1142" s="516"/>
      <c r="BF1142" s="122">
        <v>42257</v>
      </c>
      <c r="BG1142" s="141" t="s">
        <v>116</v>
      </c>
      <c r="BH1142" s="121" t="s">
        <v>1357</v>
      </c>
      <c r="BI1142" s="122">
        <v>42262</v>
      </c>
      <c r="BJ1142" s="190">
        <v>42293</v>
      </c>
      <c r="BK1142" s="526" t="s">
        <v>167</v>
      </c>
      <c r="BL1142" s="698">
        <v>3250000</v>
      </c>
      <c r="BQ1142" t="str">
        <f t="shared" si="264"/>
        <v>IBS</v>
      </c>
      <c r="BR1142" t="str">
        <f t="shared" si="265"/>
        <v>HK-14-2342</v>
      </c>
      <c r="BS1142" s="91">
        <f t="shared" si="266"/>
        <v>2015</v>
      </c>
      <c r="BT1142">
        <f t="shared" si="272"/>
        <v>42236</v>
      </c>
      <c r="BU1142" s="91">
        <f t="shared" si="272"/>
        <v>42256</v>
      </c>
      <c r="BW1142" t="str">
        <f t="shared" si="267"/>
        <v>Site : Sukoanyar - MLG_01N299</v>
      </c>
      <c r="BX1142" t="str">
        <f t="shared" si="268"/>
        <v>Tipe Tower : SST</v>
      </c>
      <c r="BY1142">
        <f t="shared" si="269"/>
        <v>2100004182</v>
      </c>
      <c r="BZ1142" s="92" t="str">
        <f t="shared" si="269"/>
        <v>Strengthening Tower Design</v>
      </c>
      <c r="CD1142" s="531" t="s">
        <v>263</v>
      </c>
      <c r="CE1142" s="90">
        <v>6400000</v>
      </c>
    </row>
    <row r="1143" spans="2:83" ht="15" customHeight="1" x14ac:dyDescent="0.25">
      <c r="B1143" s="103">
        <f t="shared" si="271"/>
        <v>994</v>
      </c>
      <c r="C1143" s="126" t="s">
        <v>12788</v>
      </c>
      <c r="D1143" s="126">
        <v>2100003387</v>
      </c>
      <c r="E1143" s="688" t="s">
        <v>150</v>
      </c>
      <c r="F1143" s="689">
        <v>900000</v>
      </c>
      <c r="G1143" s="127" t="s">
        <v>151</v>
      </c>
      <c r="H1143" s="103">
        <v>2015</v>
      </c>
      <c r="I1143" s="128">
        <v>42121</v>
      </c>
      <c r="J1143" s="128">
        <v>42124</v>
      </c>
      <c r="K1143" s="127" t="s">
        <v>11658</v>
      </c>
      <c r="L1143" s="126" t="s">
        <v>153</v>
      </c>
      <c r="M1143" s="141" t="s">
        <v>154</v>
      </c>
      <c r="N1143" s="126" t="s">
        <v>153</v>
      </c>
      <c r="O1143" s="127" t="s">
        <v>98</v>
      </c>
      <c r="P1143" s="127" t="s">
        <v>98</v>
      </c>
      <c r="Q1143" s="416">
        <v>900000</v>
      </c>
      <c r="R1143" s="103"/>
      <c r="S1143" s="127"/>
      <c r="T1143" s="127"/>
      <c r="U1143" s="120">
        <v>41976</v>
      </c>
      <c r="V1143" s="523">
        <f t="shared" si="270"/>
        <v>-145</v>
      </c>
      <c r="W1143" s="127"/>
      <c r="X1143" s="141" t="s">
        <v>12789</v>
      </c>
      <c r="Y1143" s="424" t="s">
        <v>12790</v>
      </c>
      <c r="Z1143" s="126" t="s">
        <v>2838</v>
      </c>
      <c r="AA1143" s="103"/>
      <c r="AB1143" s="126" t="s">
        <v>635</v>
      </c>
      <c r="AC1143" s="103"/>
      <c r="AD1143" s="103"/>
      <c r="AE1143" s="103"/>
      <c r="AF1143" s="121" t="s">
        <v>2334</v>
      </c>
      <c r="AG1143" s="126"/>
      <c r="AH1143" s="524"/>
      <c r="AI1143" s="524"/>
      <c r="AJ1143" s="121"/>
      <c r="AK1143" s="121"/>
      <c r="AL1143" s="121"/>
      <c r="AM1143" s="120"/>
      <c r="AN1143" s="120"/>
      <c r="AO1143" s="120"/>
      <c r="AP1143" s="121"/>
      <c r="AQ1143" s="525"/>
      <c r="AR1143" s="525">
        <f t="shared" ca="1" si="275"/>
        <v>42347</v>
      </c>
      <c r="AS1143" s="121"/>
      <c r="AT1143" s="121"/>
      <c r="AU1143" s="121">
        <v>0</v>
      </c>
      <c r="AV1143" s="122"/>
      <c r="AX1143" s="121"/>
      <c r="AZ1143" s="256">
        <v>42129</v>
      </c>
      <c r="BA1143" s="120">
        <v>42144</v>
      </c>
      <c r="BB1143" s="121">
        <v>5000013028</v>
      </c>
      <c r="BC1143" s="522">
        <f t="shared" si="274"/>
        <v>900000</v>
      </c>
      <c r="BD1143" s="121"/>
      <c r="BE1143" s="516"/>
      <c r="BF1143" s="122">
        <v>42144</v>
      </c>
      <c r="BG1143" s="141" t="s">
        <v>242</v>
      </c>
      <c r="BH1143" s="121" t="s">
        <v>243</v>
      </c>
      <c r="BI1143" s="122">
        <v>42151</v>
      </c>
      <c r="BJ1143" s="190"/>
      <c r="BK1143" s="526" t="s">
        <v>167</v>
      </c>
      <c r="BL1143" s="534">
        <f t="shared" ref="BL1143:BL1148" si="276">F1143</f>
        <v>900000</v>
      </c>
      <c r="BQ1143" t="str">
        <f t="shared" si="264"/>
        <v>IBS</v>
      </c>
      <c r="BR1143" t="str">
        <f t="shared" si="265"/>
        <v>HK-14-2343</v>
      </c>
      <c r="BS1143" s="91">
        <f t="shared" si="266"/>
        <v>2015</v>
      </c>
      <c r="BT1143">
        <f t="shared" si="272"/>
        <v>42129</v>
      </c>
      <c r="BU1143" s="91">
        <f t="shared" si="272"/>
        <v>42144</v>
      </c>
      <c r="BW1143" t="str">
        <f t="shared" si="267"/>
        <v>Site : DJ Net - PLB_01N106</v>
      </c>
      <c r="BX1143" t="str">
        <f t="shared" si="268"/>
        <v>Tipe Tower : SST</v>
      </c>
      <c r="BY1143">
        <f t="shared" si="269"/>
        <v>2100003387</v>
      </c>
      <c r="BZ1143" s="92" t="str">
        <f t="shared" si="269"/>
        <v>Tower OK Assesment</v>
      </c>
      <c r="CD1143" s="531"/>
      <c r="CE1143" s="90">
        <v>900000</v>
      </c>
    </row>
    <row r="1144" spans="2:83" ht="15" customHeight="1" x14ac:dyDescent="0.25">
      <c r="B1144" s="103">
        <f t="shared" si="271"/>
        <v>995</v>
      </c>
      <c r="C1144" s="126" t="s">
        <v>12791</v>
      </c>
      <c r="D1144" s="126">
        <v>2100002630</v>
      </c>
      <c r="E1144" s="121" t="s">
        <v>2838</v>
      </c>
      <c r="F1144" s="522">
        <v>900000</v>
      </c>
      <c r="G1144" s="127">
        <v>12</v>
      </c>
      <c r="H1144" s="103">
        <v>2014</v>
      </c>
      <c r="I1144" s="128">
        <v>42004</v>
      </c>
      <c r="J1144" s="128"/>
      <c r="K1144" s="127" t="s">
        <v>11658</v>
      </c>
      <c r="L1144" s="126" t="s">
        <v>153</v>
      </c>
      <c r="M1144" s="141" t="s">
        <v>154</v>
      </c>
      <c r="N1144" s="126" t="s">
        <v>153</v>
      </c>
      <c r="O1144" s="127" t="s">
        <v>98</v>
      </c>
      <c r="P1144" s="127" t="s">
        <v>98</v>
      </c>
      <c r="Q1144" s="416">
        <v>900000</v>
      </c>
      <c r="R1144" s="103"/>
      <c r="S1144" s="127"/>
      <c r="T1144" s="127"/>
      <c r="U1144" s="120">
        <v>41976</v>
      </c>
      <c r="V1144" s="523">
        <f t="shared" si="270"/>
        <v>-28</v>
      </c>
      <c r="W1144" s="127"/>
      <c r="X1144" s="141" t="s">
        <v>12792</v>
      </c>
      <c r="Y1144" s="424" t="s">
        <v>12793</v>
      </c>
      <c r="Z1144" s="126" t="s">
        <v>2838</v>
      </c>
      <c r="AA1144" s="103"/>
      <c r="AB1144" s="126" t="s">
        <v>635</v>
      </c>
      <c r="AC1144" s="103"/>
      <c r="AD1144" s="103"/>
      <c r="AE1144" s="103"/>
      <c r="AF1144" s="121" t="s">
        <v>2334</v>
      </c>
      <c r="AG1144" s="126"/>
      <c r="AH1144" s="524"/>
      <c r="AI1144" s="524"/>
      <c r="AJ1144" s="121"/>
      <c r="AK1144" s="121"/>
      <c r="AL1144" s="121"/>
      <c r="AM1144" s="120"/>
      <c r="AN1144" s="120"/>
      <c r="AO1144" s="120"/>
      <c r="AP1144" s="121"/>
      <c r="AQ1144" s="525"/>
      <c r="AR1144" s="525">
        <f t="shared" ca="1" si="275"/>
        <v>42347</v>
      </c>
      <c r="AS1144" s="121"/>
      <c r="AT1144" s="126"/>
      <c r="AU1144" s="121"/>
      <c r="AV1144" s="120"/>
      <c r="AX1144" s="121"/>
      <c r="AZ1144" s="120">
        <v>42060</v>
      </c>
      <c r="BA1144" s="120">
        <v>42066</v>
      </c>
      <c r="BB1144" s="121"/>
      <c r="BC1144" s="522">
        <f t="shared" si="274"/>
        <v>900000</v>
      </c>
      <c r="BD1144" s="516">
        <f>BC1144-BE1144</f>
        <v>0</v>
      </c>
      <c r="BE1144" s="522">
        <v>900000</v>
      </c>
      <c r="BF1144" s="122">
        <v>42067</v>
      </c>
      <c r="BG1144" s="141" t="s">
        <v>116</v>
      </c>
      <c r="BH1144" s="121" t="s">
        <v>11815</v>
      </c>
      <c r="BI1144" s="122">
        <v>42067</v>
      </c>
      <c r="BJ1144" s="190">
        <v>42100</v>
      </c>
      <c r="BK1144" s="526" t="s">
        <v>167</v>
      </c>
      <c r="BL1144" s="534">
        <f t="shared" si="276"/>
        <v>900000</v>
      </c>
      <c r="BQ1144" t="str">
        <f t="shared" si="264"/>
        <v>IBS</v>
      </c>
      <c r="BR1144" t="str">
        <f t="shared" si="265"/>
        <v>HK-14-2344</v>
      </c>
      <c r="BS1144" s="91">
        <f t="shared" si="266"/>
        <v>2014</v>
      </c>
      <c r="BT1144">
        <f t="shared" si="272"/>
        <v>42060</v>
      </c>
      <c r="BU1144" s="91">
        <f t="shared" si="272"/>
        <v>42066</v>
      </c>
      <c r="BW1144" t="str">
        <f t="shared" si="267"/>
        <v>Site : Basuki Rahmat (Ktr CNI) - PLB_02N107</v>
      </c>
      <c r="BX1144" t="str">
        <f t="shared" si="268"/>
        <v>Tipe Tower : SST</v>
      </c>
      <c r="BY1144">
        <f t="shared" si="269"/>
        <v>2100002630</v>
      </c>
      <c r="BZ1144" s="92" t="str">
        <f t="shared" si="269"/>
        <v>Tower Assesment</v>
      </c>
      <c r="CD1144" s="531"/>
      <c r="CE1144" s="90">
        <v>900000</v>
      </c>
    </row>
    <row r="1145" spans="2:83" ht="15" customHeight="1" x14ac:dyDescent="0.25">
      <c r="B1145" s="103">
        <f t="shared" si="271"/>
        <v>996</v>
      </c>
      <c r="C1145" s="126" t="s">
        <v>12794</v>
      </c>
      <c r="D1145" s="126">
        <v>2100003387</v>
      </c>
      <c r="E1145" s="688" t="s">
        <v>150</v>
      </c>
      <c r="F1145" s="689">
        <v>900000</v>
      </c>
      <c r="G1145" s="127" t="s">
        <v>151</v>
      </c>
      <c r="H1145" s="103">
        <v>2015</v>
      </c>
      <c r="I1145" s="128">
        <v>42121</v>
      </c>
      <c r="J1145" s="128">
        <v>42124</v>
      </c>
      <c r="K1145" s="127" t="s">
        <v>11658</v>
      </c>
      <c r="L1145" s="126" t="s">
        <v>153</v>
      </c>
      <c r="M1145" s="141" t="s">
        <v>154</v>
      </c>
      <c r="N1145" s="126" t="s">
        <v>153</v>
      </c>
      <c r="O1145" s="127" t="s">
        <v>98</v>
      </c>
      <c r="P1145" s="127" t="s">
        <v>98</v>
      </c>
      <c r="Q1145" s="416">
        <v>900000</v>
      </c>
      <c r="R1145" s="103"/>
      <c r="S1145" s="127"/>
      <c r="T1145" s="127"/>
      <c r="U1145" s="120">
        <v>41976</v>
      </c>
      <c r="V1145" s="523">
        <f t="shared" si="270"/>
        <v>-145</v>
      </c>
      <c r="W1145" s="127"/>
      <c r="X1145" s="141" t="s">
        <v>12795</v>
      </c>
      <c r="Y1145" s="424" t="s">
        <v>12796</v>
      </c>
      <c r="Z1145" s="126" t="s">
        <v>2838</v>
      </c>
      <c r="AA1145" s="103"/>
      <c r="AB1145" s="126" t="s">
        <v>635</v>
      </c>
      <c r="AC1145" s="103"/>
      <c r="AD1145" s="103"/>
      <c r="AE1145" s="103"/>
      <c r="AF1145" s="121" t="s">
        <v>2334</v>
      </c>
      <c r="AG1145" s="126"/>
      <c r="AH1145" s="524"/>
      <c r="AI1145" s="524"/>
      <c r="AJ1145" s="121"/>
      <c r="AK1145" s="121"/>
      <c r="AL1145" s="121"/>
      <c r="AM1145" s="120"/>
      <c r="AN1145" s="120"/>
      <c r="AO1145" s="120"/>
      <c r="AP1145" s="121"/>
      <c r="AQ1145" s="525"/>
      <c r="AR1145" s="525">
        <f t="shared" ca="1" si="275"/>
        <v>42347</v>
      </c>
      <c r="AS1145" s="121"/>
      <c r="AT1145" s="121"/>
      <c r="AU1145" s="121">
        <v>0</v>
      </c>
      <c r="AV1145" s="122"/>
      <c r="AX1145" s="121"/>
      <c r="AZ1145" s="542">
        <v>42132</v>
      </c>
      <c r="BA1145" s="98">
        <v>42152</v>
      </c>
      <c r="BB1145" s="104">
        <v>5000013113</v>
      </c>
      <c r="BC1145" s="522">
        <f t="shared" si="274"/>
        <v>900000</v>
      </c>
      <c r="BD1145" s="516">
        <f>BC1145</f>
        <v>900000</v>
      </c>
      <c r="BE1145" s="516">
        <f>BD1145</f>
        <v>900000</v>
      </c>
      <c r="BF1145" s="87">
        <v>42153</v>
      </c>
      <c r="BG1145" s="88" t="s">
        <v>116</v>
      </c>
      <c r="BH1145" s="121" t="s">
        <v>282</v>
      </c>
      <c r="BI1145" s="122">
        <v>42158</v>
      </c>
      <c r="BJ1145" s="190">
        <v>42178</v>
      </c>
      <c r="BK1145" s="526" t="s">
        <v>167</v>
      </c>
      <c r="BL1145" s="534">
        <f t="shared" si="276"/>
        <v>900000</v>
      </c>
      <c r="BQ1145" t="str">
        <f t="shared" si="264"/>
        <v>IBS</v>
      </c>
      <c r="BR1145" t="str">
        <f t="shared" si="265"/>
        <v>HK-14-2345</v>
      </c>
      <c r="BS1145" s="91">
        <f t="shared" si="266"/>
        <v>2015</v>
      </c>
      <c r="BT1145">
        <f t="shared" si="272"/>
        <v>42132</v>
      </c>
      <c r="BU1145" s="91">
        <f t="shared" si="272"/>
        <v>42152</v>
      </c>
      <c r="BW1145" t="str">
        <f t="shared" si="267"/>
        <v>Site : Veteran - PLB_02N111</v>
      </c>
      <c r="BX1145" t="str">
        <f t="shared" si="268"/>
        <v>Tipe Tower : SST</v>
      </c>
      <c r="BY1145">
        <f t="shared" si="269"/>
        <v>2100003387</v>
      </c>
      <c r="BZ1145" s="92" t="str">
        <f t="shared" si="269"/>
        <v>Tower OK Assesment</v>
      </c>
      <c r="CD1145" s="531"/>
      <c r="CE1145" s="90">
        <v>900000</v>
      </c>
    </row>
    <row r="1146" spans="2:83" ht="15" customHeight="1" x14ac:dyDescent="0.25">
      <c r="B1146" s="103">
        <f t="shared" si="271"/>
        <v>997</v>
      </c>
      <c r="C1146" s="126" t="s">
        <v>12797</v>
      </c>
      <c r="D1146" s="126">
        <v>2100002630</v>
      </c>
      <c r="E1146" s="121" t="s">
        <v>2838</v>
      </c>
      <c r="F1146" s="522">
        <v>900000</v>
      </c>
      <c r="G1146" s="127">
        <v>12</v>
      </c>
      <c r="H1146" s="103">
        <v>2014</v>
      </c>
      <c r="I1146" s="128">
        <v>42004</v>
      </c>
      <c r="J1146" s="128"/>
      <c r="K1146" s="127" t="s">
        <v>11658</v>
      </c>
      <c r="L1146" s="126" t="s">
        <v>153</v>
      </c>
      <c r="M1146" s="141" t="s">
        <v>154</v>
      </c>
      <c r="N1146" s="126" t="s">
        <v>153</v>
      </c>
      <c r="O1146" s="127" t="s">
        <v>98</v>
      </c>
      <c r="P1146" s="127" t="s">
        <v>98</v>
      </c>
      <c r="Q1146" s="416">
        <v>900000</v>
      </c>
      <c r="R1146" s="103"/>
      <c r="S1146" s="127"/>
      <c r="T1146" s="127"/>
      <c r="U1146" s="120">
        <v>41976</v>
      </c>
      <c r="V1146" s="523">
        <f t="shared" si="270"/>
        <v>-28</v>
      </c>
      <c r="W1146" s="127"/>
      <c r="X1146" s="141" t="s">
        <v>12798</v>
      </c>
      <c r="Y1146" s="424" t="s">
        <v>12799</v>
      </c>
      <c r="Z1146" s="126" t="s">
        <v>2838</v>
      </c>
      <c r="AA1146" s="103"/>
      <c r="AB1146" s="126" t="s">
        <v>635</v>
      </c>
      <c r="AC1146" s="103"/>
      <c r="AD1146" s="103"/>
      <c r="AE1146" s="103"/>
      <c r="AF1146" s="121" t="s">
        <v>161</v>
      </c>
      <c r="AG1146" s="126"/>
      <c r="AH1146" s="524"/>
      <c r="AI1146" s="524"/>
      <c r="AJ1146" s="121"/>
      <c r="AK1146" s="121"/>
      <c r="AL1146" s="121"/>
      <c r="AM1146" s="120"/>
      <c r="AN1146" s="120"/>
      <c r="AO1146" s="120"/>
      <c r="AP1146" s="121"/>
      <c r="AQ1146" s="525"/>
      <c r="AR1146" s="525">
        <f t="shared" ca="1" si="275"/>
        <v>42347</v>
      </c>
      <c r="AS1146" s="121"/>
      <c r="AT1146" s="126"/>
      <c r="AU1146" s="121"/>
      <c r="AV1146" s="120"/>
      <c r="AX1146" s="121"/>
      <c r="AZ1146" s="120">
        <v>42060</v>
      </c>
      <c r="BA1146" s="120">
        <v>42066</v>
      </c>
      <c r="BB1146" s="121"/>
      <c r="BC1146" s="522">
        <f t="shared" si="274"/>
        <v>900000</v>
      </c>
      <c r="BD1146" s="516">
        <f>BC1146-BE1146</f>
        <v>0</v>
      </c>
      <c r="BE1146" s="522">
        <v>900000</v>
      </c>
      <c r="BF1146" s="122">
        <v>42067</v>
      </c>
      <c r="BG1146" s="141" t="s">
        <v>116</v>
      </c>
      <c r="BH1146" s="121" t="s">
        <v>11815</v>
      </c>
      <c r="BI1146" s="122">
        <v>42067</v>
      </c>
      <c r="BJ1146" s="190">
        <v>42100</v>
      </c>
      <c r="BK1146" s="526" t="s">
        <v>167</v>
      </c>
      <c r="BL1146" s="534">
        <f t="shared" si="276"/>
        <v>900000</v>
      </c>
      <c r="BQ1146" t="str">
        <f t="shared" si="264"/>
        <v>IBS</v>
      </c>
      <c r="BR1146" t="str">
        <f t="shared" si="265"/>
        <v>HK-14-2346</v>
      </c>
      <c r="BS1146" s="91">
        <f t="shared" si="266"/>
        <v>2014</v>
      </c>
      <c r="BT1146">
        <f t="shared" si="272"/>
        <v>42060</v>
      </c>
      <c r="BU1146" s="91">
        <f t="shared" si="272"/>
        <v>42066</v>
      </c>
      <c r="BW1146" t="str">
        <f t="shared" si="267"/>
        <v>Site : Jalan Taman - SBY_01N134</v>
      </c>
      <c r="BX1146" t="str">
        <f t="shared" si="268"/>
        <v>Tipe Tower : SST</v>
      </c>
      <c r="BY1146">
        <f t="shared" si="269"/>
        <v>2100002630</v>
      </c>
      <c r="BZ1146" s="92" t="str">
        <f t="shared" si="269"/>
        <v>Tower Assesment</v>
      </c>
      <c r="CD1146" s="531"/>
      <c r="CE1146" s="90">
        <v>900000</v>
      </c>
    </row>
    <row r="1147" spans="2:83" ht="15" customHeight="1" x14ac:dyDescent="0.25">
      <c r="B1147" s="103">
        <f t="shared" si="271"/>
        <v>998</v>
      </c>
      <c r="C1147" s="126" t="s">
        <v>12800</v>
      </c>
      <c r="D1147" s="126">
        <v>2100002630</v>
      </c>
      <c r="E1147" s="121" t="s">
        <v>2838</v>
      </c>
      <c r="F1147" s="522">
        <v>900000</v>
      </c>
      <c r="G1147" s="127">
        <v>12</v>
      </c>
      <c r="H1147" s="103">
        <v>2014</v>
      </c>
      <c r="I1147" s="128">
        <v>42004</v>
      </c>
      <c r="J1147" s="128"/>
      <c r="K1147" s="127" t="s">
        <v>11658</v>
      </c>
      <c r="L1147" s="126" t="s">
        <v>153</v>
      </c>
      <c r="M1147" s="141" t="s">
        <v>154</v>
      </c>
      <c r="N1147" s="126" t="s">
        <v>153</v>
      </c>
      <c r="O1147" s="127" t="s">
        <v>98</v>
      </c>
      <c r="P1147" s="127" t="s">
        <v>98</v>
      </c>
      <c r="Q1147" s="416">
        <v>900000</v>
      </c>
      <c r="R1147" s="103"/>
      <c r="S1147" s="127"/>
      <c r="T1147" s="127"/>
      <c r="U1147" s="120">
        <v>41976</v>
      </c>
      <c r="V1147" s="523">
        <f t="shared" si="270"/>
        <v>-28</v>
      </c>
      <c r="W1147" s="127"/>
      <c r="X1147" s="141" t="s">
        <v>12801</v>
      </c>
      <c r="Y1147" s="424" t="s">
        <v>12802</v>
      </c>
      <c r="Z1147" s="126" t="s">
        <v>2838</v>
      </c>
      <c r="AA1147" s="103"/>
      <c r="AB1147" s="126" t="s">
        <v>635</v>
      </c>
      <c r="AC1147" s="103"/>
      <c r="AD1147" s="103"/>
      <c r="AE1147" s="103"/>
      <c r="AF1147" s="121" t="s">
        <v>161</v>
      </c>
      <c r="AG1147" s="126"/>
      <c r="AH1147" s="524"/>
      <c r="AI1147" s="524"/>
      <c r="AJ1147" s="121"/>
      <c r="AK1147" s="121"/>
      <c r="AL1147" s="121"/>
      <c r="AM1147" s="120"/>
      <c r="AN1147" s="120"/>
      <c r="AO1147" s="120"/>
      <c r="AP1147" s="121"/>
      <c r="AQ1147" s="525"/>
      <c r="AR1147" s="525">
        <f t="shared" ca="1" si="275"/>
        <v>42347</v>
      </c>
      <c r="AS1147" s="121"/>
      <c r="AT1147" s="126"/>
      <c r="AU1147" s="121"/>
      <c r="AV1147" s="120"/>
      <c r="AX1147" s="121"/>
      <c r="AZ1147" s="120">
        <v>42060</v>
      </c>
      <c r="BA1147" s="120">
        <v>42066</v>
      </c>
      <c r="BB1147" s="121"/>
      <c r="BC1147" s="522">
        <f t="shared" si="274"/>
        <v>900000</v>
      </c>
      <c r="BD1147" s="516">
        <f>BC1147-BE1147</f>
        <v>0</v>
      </c>
      <c r="BE1147" s="522">
        <v>900000</v>
      </c>
      <c r="BF1147" s="122">
        <v>42067</v>
      </c>
      <c r="BG1147" s="141" t="s">
        <v>116</v>
      </c>
      <c r="BH1147" s="121" t="s">
        <v>11815</v>
      </c>
      <c r="BI1147" s="122">
        <v>42067</v>
      </c>
      <c r="BJ1147" s="190">
        <v>42100</v>
      </c>
      <c r="BK1147" s="526" t="s">
        <v>167</v>
      </c>
      <c r="BL1147" s="534">
        <f t="shared" si="276"/>
        <v>900000</v>
      </c>
      <c r="BQ1147" t="str">
        <f t="shared" si="264"/>
        <v>IBS</v>
      </c>
      <c r="BR1147" t="str">
        <f t="shared" si="265"/>
        <v>HK-14-2347</v>
      </c>
      <c r="BS1147" s="91">
        <f t="shared" si="266"/>
        <v>2014</v>
      </c>
      <c r="BT1147">
        <f t="shared" si="272"/>
        <v>42060</v>
      </c>
      <c r="BU1147" s="91">
        <f t="shared" si="272"/>
        <v>42066</v>
      </c>
      <c r="BW1147" t="str">
        <f t="shared" si="267"/>
        <v>Site : Raya Kletek - SBY_01N135</v>
      </c>
      <c r="BX1147" t="str">
        <f t="shared" si="268"/>
        <v>Tipe Tower : SST</v>
      </c>
      <c r="BY1147">
        <f t="shared" si="269"/>
        <v>2100002630</v>
      </c>
      <c r="BZ1147" s="92" t="str">
        <f t="shared" si="269"/>
        <v>Tower Assesment</v>
      </c>
      <c r="CD1147" s="531"/>
      <c r="CE1147" s="90">
        <v>900000</v>
      </c>
    </row>
    <row r="1148" spans="2:83" ht="15" customHeight="1" x14ac:dyDescent="0.25">
      <c r="B1148" s="103">
        <f t="shared" si="271"/>
        <v>999</v>
      </c>
      <c r="C1148" s="126" t="s">
        <v>12803</v>
      </c>
      <c r="D1148" s="126">
        <v>2100002630</v>
      </c>
      <c r="E1148" s="121" t="s">
        <v>2838</v>
      </c>
      <c r="F1148" s="522">
        <v>900000</v>
      </c>
      <c r="G1148" s="127">
        <v>12</v>
      </c>
      <c r="H1148" s="103">
        <v>2014</v>
      </c>
      <c r="I1148" s="128">
        <v>42004</v>
      </c>
      <c r="J1148" s="128"/>
      <c r="K1148" s="127" t="s">
        <v>11658</v>
      </c>
      <c r="L1148" s="126" t="s">
        <v>153</v>
      </c>
      <c r="M1148" s="141" t="s">
        <v>154</v>
      </c>
      <c r="N1148" s="126" t="s">
        <v>153</v>
      </c>
      <c r="O1148" s="127" t="s">
        <v>98</v>
      </c>
      <c r="P1148" s="127" t="s">
        <v>98</v>
      </c>
      <c r="Q1148" s="416">
        <v>900000</v>
      </c>
      <c r="R1148" s="103"/>
      <c r="S1148" s="127"/>
      <c r="T1148" s="127"/>
      <c r="U1148" s="120">
        <v>41976</v>
      </c>
      <c r="V1148" s="523">
        <f t="shared" si="270"/>
        <v>-28</v>
      </c>
      <c r="W1148" s="127"/>
      <c r="X1148" s="141" t="s">
        <v>12804</v>
      </c>
      <c r="Y1148" s="424" t="s">
        <v>12805</v>
      </c>
      <c r="Z1148" s="126" t="s">
        <v>2838</v>
      </c>
      <c r="AA1148" s="103"/>
      <c r="AB1148" s="126" t="s">
        <v>635</v>
      </c>
      <c r="AC1148" s="103"/>
      <c r="AD1148" s="103"/>
      <c r="AE1148" s="103"/>
      <c r="AF1148" s="121" t="s">
        <v>161</v>
      </c>
      <c r="AG1148" s="126"/>
      <c r="AH1148" s="524"/>
      <c r="AI1148" s="524"/>
      <c r="AJ1148" s="121"/>
      <c r="AK1148" s="121"/>
      <c r="AL1148" s="121"/>
      <c r="AM1148" s="120"/>
      <c r="AN1148" s="120"/>
      <c r="AO1148" s="120"/>
      <c r="AP1148" s="121"/>
      <c r="AQ1148" s="525"/>
      <c r="AR1148" s="525">
        <f t="shared" ca="1" si="275"/>
        <v>42347</v>
      </c>
      <c r="AS1148" s="121"/>
      <c r="AT1148" s="126"/>
      <c r="AU1148" s="121"/>
      <c r="AV1148" s="120"/>
      <c r="AX1148" s="121"/>
      <c r="AZ1148" s="120">
        <v>42060</v>
      </c>
      <c r="BA1148" s="120">
        <v>42066</v>
      </c>
      <c r="BB1148" s="121"/>
      <c r="BC1148" s="522">
        <f t="shared" si="274"/>
        <v>900000</v>
      </c>
      <c r="BD1148" s="516">
        <f>BC1148-BE1148</f>
        <v>0</v>
      </c>
      <c r="BE1148" s="522">
        <v>900000</v>
      </c>
      <c r="BF1148" s="122">
        <v>42067</v>
      </c>
      <c r="BG1148" s="141" t="s">
        <v>116</v>
      </c>
      <c r="BH1148" s="121" t="s">
        <v>11815</v>
      </c>
      <c r="BI1148" s="122">
        <v>42067</v>
      </c>
      <c r="BJ1148" s="190">
        <v>42100</v>
      </c>
      <c r="BK1148" s="526" t="s">
        <v>167</v>
      </c>
      <c r="BL1148" s="534">
        <f t="shared" si="276"/>
        <v>900000</v>
      </c>
      <c r="BQ1148" t="str">
        <f t="shared" si="264"/>
        <v>IBS</v>
      </c>
      <c r="BR1148" t="str">
        <f t="shared" si="265"/>
        <v>HK-14-2348</v>
      </c>
      <c r="BS1148" s="91">
        <f t="shared" si="266"/>
        <v>2014</v>
      </c>
      <c r="BT1148">
        <f t="shared" si="272"/>
        <v>42060</v>
      </c>
      <c r="BU1148" s="91">
        <f t="shared" si="272"/>
        <v>42066</v>
      </c>
      <c r="BW1148" t="str">
        <f t="shared" si="267"/>
        <v>Site : Lamongan Kota - SBY_01N503</v>
      </c>
      <c r="BX1148" t="str">
        <f t="shared" si="268"/>
        <v>Tipe Tower : SST</v>
      </c>
      <c r="BY1148">
        <f t="shared" si="269"/>
        <v>2100002630</v>
      </c>
      <c r="BZ1148" s="92" t="str">
        <f t="shared" si="269"/>
        <v>Tower Assesment</v>
      </c>
      <c r="CD1148" s="531"/>
      <c r="CE1148" s="90">
        <v>900000</v>
      </c>
    </row>
    <row r="1149" spans="2:83" ht="15" customHeight="1" x14ac:dyDescent="0.25">
      <c r="B1149" s="103">
        <f t="shared" si="271"/>
        <v>1000</v>
      </c>
      <c r="C1149" s="126" t="s">
        <v>12806</v>
      </c>
      <c r="D1149" s="126"/>
      <c r="E1149" s="121" t="s">
        <v>2838</v>
      </c>
      <c r="F1149" s="522"/>
      <c r="G1149" s="127"/>
      <c r="H1149" s="103"/>
      <c r="I1149" s="128"/>
      <c r="J1149" s="128"/>
      <c r="K1149" s="127" t="s">
        <v>11658</v>
      </c>
      <c r="L1149" s="126" t="s">
        <v>153</v>
      </c>
      <c r="M1149" s="141" t="s">
        <v>154</v>
      </c>
      <c r="N1149" s="126" t="s">
        <v>153</v>
      </c>
      <c r="O1149" s="127" t="s">
        <v>98</v>
      </c>
      <c r="P1149" s="127" t="s">
        <v>98</v>
      </c>
      <c r="Q1149" s="345">
        <v>0</v>
      </c>
      <c r="R1149" s="103"/>
      <c r="S1149" s="127"/>
      <c r="T1149" s="127"/>
      <c r="U1149" s="120">
        <v>41976</v>
      </c>
      <c r="V1149" s="523">
        <f t="shared" si="270"/>
        <v>41976</v>
      </c>
      <c r="W1149" s="127"/>
      <c r="X1149" s="141" t="s">
        <v>12807</v>
      </c>
      <c r="Y1149" s="424" t="s">
        <v>12808</v>
      </c>
      <c r="Z1149" s="126" t="s">
        <v>2838</v>
      </c>
      <c r="AA1149" s="103"/>
      <c r="AB1149" s="126" t="s">
        <v>635</v>
      </c>
      <c r="AC1149" s="103"/>
      <c r="AD1149" s="103"/>
      <c r="AE1149" s="103"/>
      <c r="AF1149" s="121" t="s">
        <v>161</v>
      </c>
      <c r="AG1149" s="126"/>
      <c r="AH1149" s="524"/>
      <c r="AI1149" s="524"/>
      <c r="AJ1149" s="121"/>
      <c r="AK1149" s="121"/>
      <c r="AL1149" s="121"/>
      <c r="AM1149" s="120"/>
      <c r="AN1149" s="120"/>
      <c r="AO1149" s="120"/>
      <c r="AP1149" s="121"/>
      <c r="AQ1149" s="525"/>
      <c r="AR1149" s="525">
        <f t="shared" ca="1" si="275"/>
        <v>42347</v>
      </c>
      <c r="AS1149" s="121"/>
      <c r="AT1149" s="121"/>
      <c r="AU1149" s="121">
        <v>0</v>
      </c>
      <c r="AV1149" s="122"/>
      <c r="AX1149" s="121"/>
      <c r="BA1149" s="120"/>
      <c r="BB1149" s="121"/>
      <c r="BC1149" s="522">
        <f t="shared" si="274"/>
        <v>0</v>
      </c>
      <c r="BD1149" s="121"/>
      <c r="BE1149" s="516"/>
      <c r="BF1149" s="122"/>
      <c r="BG1149" s="141" t="s">
        <v>1641</v>
      </c>
      <c r="BH1149" s="121"/>
      <c r="BI1149" s="122"/>
      <c r="BJ1149" s="190"/>
      <c r="BK1149" s="526" t="s">
        <v>167</v>
      </c>
      <c r="BL1149" s="534">
        <v>900000</v>
      </c>
      <c r="BQ1149" t="str">
        <f t="shared" si="264"/>
        <v>IBS</v>
      </c>
      <c r="BR1149" t="str">
        <f t="shared" si="265"/>
        <v>HK-14-2349</v>
      </c>
      <c r="BS1149" s="91">
        <f t="shared" si="266"/>
        <v>0</v>
      </c>
      <c r="BT1149">
        <f t="shared" si="272"/>
        <v>0</v>
      </c>
      <c r="BU1149" s="91">
        <f t="shared" si="272"/>
        <v>0</v>
      </c>
      <c r="BW1149" t="str">
        <f t="shared" si="267"/>
        <v>Site : Sleko - SBY_02N720</v>
      </c>
      <c r="BX1149" t="str">
        <f t="shared" si="268"/>
        <v>Tipe Tower : SST</v>
      </c>
      <c r="BY1149">
        <f t="shared" si="269"/>
        <v>0</v>
      </c>
      <c r="BZ1149" s="92" t="str">
        <f t="shared" si="269"/>
        <v>Tower Assesment</v>
      </c>
      <c r="CD1149" s="531"/>
    </row>
    <row r="1150" spans="2:83" ht="15" customHeight="1" x14ac:dyDescent="0.25">
      <c r="B1150" s="103">
        <f t="shared" si="271"/>
        <v>1001</v>
      </c>
      <c r="C1150" s="126" t="s">
        <v>12809</v>
      </c>
      <c r="D1150" s="126">
        <v>2100002631</v>
      </c>
      <c r="E1150" s="121" t="s">
        <v>2838</v>
      </c>
      <c r="F1150" s="522">
        <v>900000</v>
      </c>
      <c r="G1150" s="127">
        <v>12</v>
      </c>
      <c r="H1150" s="103">
        <v>2014</v>
      </c>
      <c r="I1150" s="128">
        <v>42004</v>
      </c>
      <c r="J1150" s="128"/>
      <c r="K1150" s="127" t="s">
        <v>11658</v>
      </c>
      <c r="L1150" s="126" t="s">
        <v>153</v>
      </c>
      <c r="M1150" s="141" t="s">
        <v>154</v>
      </c>
      <c r="N1150" s="126" t="s">
        <v>153</v>
      </c>
      <c r="O1150" s="127" t="s">
        <v>98</v>
      </c>
      <c r="P1150" s="127" t="s">
        <v>98</v>
      </c>
      <c r="Q1150" s="416">
        <v>900000</v>
      </c>
      <c r="R1150" s="103"/>
      <c r="S1150" s="127"/>
      <c r="T1150" s="127"/>
      <c r="U1150" s="120">
        <v>41976</v>
      </c>
      <c r="V1150" s="523">
        <f t="shared" si="270"/>
        <v>-28</v>
      </c>
      <c r="W1150" s="127"/>
      <c r="X1150" s="141" t="s">
        <v>12810</v>
      </c>
      <c r="Y1150" s="424" t="s">
        <v>12811</v>
      </c>
      <c r="Z1150" s="126" t="s">
        <v>2838</v>
      </c>
      <c r="AA1150" s="103"/>
      <c r="AB1150" s="126" t="s">
        <v>635</v>
      </c>
      <c r="AC1150" s="103"/>
      <c r="AD1150" s="103"/>
      <c r="AE1150" s="103"/>
      <c r="AF1150" s="121" t="s">
        <v>384</v>
      </c>
      <c r="AG1150" s="126"/>
      <c r="AH1150" s="524"/>
      <c r="AI1150" s="524"/>
      <c r="AJ1150" s="121"/>
      <c r="AK1150" s="121"/>
      <c r="AL1150" s="121"/>
      <c r="AM1150" s="120"/>
      <c r="AN1150" s="120"/>
      <c r="AO1150" s="120"/>
      <c r="AP1150" s="121"/>
      <c r="AQ1150" s="525"/>
      <c r="AR1150" s="525">
        <f t="shared" ca="1" si="275"/>
        <v>42347</v>
      </c>
      <c r="AS1150" s="121"/>
      <c r="AT1150" s="126"/>
      <c r="AU1150" s="121"/>
      <c r="AV1150" s="122"/>
      <c r="AX1150" s="121"/>
      <c r="AZ1150" s="120">
        <v>42060</v>
      </c>
      <c r="BA1150" s="120">
        <v>42066</v>
      </c>
      <c r="BB1150" s="121"/>
      <c r="BC1150" s="522">
        <f t="shared" si="274"/>
        <v>900000</v>
      </c>
      <c r="BD1150" s="516">
        <f>BC1150-BE1150</f>
        <v>0</v>
      </c>
      <c r="BE1150" s="522">
        <v>900000</v>
      </c>
      <c r="BF1150" s="122">
        <v>42067</v>
      </c>
      <c r="BG1150" s="141" t="s">
        <v>116</v>
      </c>
      <c r="BH1150" s="121" t="s">
        <v>11821</v>
      </c>
      <c r="BI1150" s="122">
        <v>42067</v>
      </c>
      <c r="BJ1150" s="190">
        <v>42100</v>
      </c>
      <c r="BK1150" s="526" t="s">
        <v>167</v>
      </c>
      <c r="BL1150" s="534">
        <f>F1150</f>
        <v>900000</v>
      </c>
      <c r="BQ1150" t="str">
        <f t="shared" si="264"/>
        <v>IBS</v>
      </c>
      <c r="BR1150" t="str">
        <f t="shared" si="265"/>
        <v>HK-14-2350</v>
      </c>
      <c r="BS1150" s="91">
        <f t="shared" si="266"/>
        <v>2014</v>
      </c>
      <c r="BT1150">
        <f t="shared" si="272"/>
        <v>42060</v>
      </c>
      <c r="BU1150" s="91">
        <f t="shared" si="272"/>
        <v>42066</v>
      </c>
      <c r="BW1150" t="str">
        <f t="shared" si="267"/>
        <v>Site : Nagrak - BDG_02N101</v>
      </c>
      <c r="BX1150" t="str">
        <f t="shared" si="268"/>
        <v>Tipe Tower : SST</v>
      </c>
      <c r="BY1150">
        <f t="shared" si="269"/>
        <v>2100002631</v>
      </c>
      <c r="BZ1150" s="92" t="str">
        <f t="shared" si="269"/>
        <v>Tower Assesment</v>
      </c>
      <c r="CD1150" s="531"/>
      <c r="CE1150" s="90">
        <v>900000</v>
      </c>
    </row>
    <row r="1151" spans="2:83" ht="15" customHeight="1" x14ac:dyDescent="0.25">
      <c r="B1151" s="103">
        <f t="shared" si="271"/>
        <v>1002</v>
      </c>
      <c r="C1151" s="126" t="s">
        <v>12812</v>
      </c>
      <c r="D1151" s="126">
        <v>2100003587</v>
      </c>
      <c r="E1151" s="126" t="s">
        <v>334</v>
      </c>
      <c r="F1151" s="522">
        <v>4500000</v>
      </c>
      <c r="G1151" s="127" t="s">
        <v>335</v>
      </c>
      <c r="H1151" s="103">
        <v>2015</v>
      </c>
      <c r="I1151" s="128">
        <v>42150</v>
      </c>
      <c r="J1151" s="128">
        <v>42171</v>
      </c>
      <c r="K1151" s="127" t="s">
        <v>11658</v>
      </c>
      <c r="L1151" s="126" t="s">
        <v>153</v>
      </c>
      <c r="M1151" s="141" t="s">
        <v>154</v>
      </c>
      <c r="N1151" s="126" t="s">
        <v>153</v>
      </c>
      <c r="O1151" s="127" t="s">
        <v>98</v>
      </c>
      <c r="P1151" s="127" t="s">
        <v>98</v>
      </c>
      <c r="Q1151" s="416">
        <v>6000000</v>
      </c>
      <c r="R1151" s="103"/>
      <c r="S1151" s="127"/>
      <c r="T1151" s="127"/>
      <c r="U1151" s="120">
        <v>41976</v>
      </c>
      <c r="V1151" s="523">
        <f t="shared" si="270"/>
        <v>-174</v>
      </c>
      <c r="W1151" s="127"/>
      <c r="X1151" s="141" t="s">
        <v>12813</v>
      </c>
      <c r="Y1151" s="424" t="s">
        <v>12814</v>
      </c>
      <c r="Z1151" s="126" t="s">
        <v>2838</v>
      </c>
      <c r="AA1151" s="103"/>
      <c r="AB1151" s="126" t="s">
        <v>635</v>
      </c>
      <c r="AC1151" s="103"/>
      <c r="AD1151" s="103"/>
      <c r="AE1151" s="103"/>
      <c r="AF1151" s="121" t="s">
        <v>477</v>
      </c>
      <c r="AG1151" s="126"/>
      <c r="AH1151" s="524"/>
      <c r="AI1151" s="524"/>
      <c r="AJ1151" s="121"/>
      <c r="AK1151" s="121"/>
      <c r="AL1151" s="121"/>
      <c r="AM1151" s="120"/>
      <c r="AN1151" s="120"/>
      <c r="AO1151" s="120"/>
      <c r="AP1151" s="121"/>
      <c r="AQ1151" s="525"/>
      <c r="AR1151" s="525">
        <f t="shared" ca="1" si="275"/>
        <v>42347</v>
      </c>
      <c r="AS1151" s="121"/>
      <c r="AT1151" s="121"/>
      <c r="AU1151" s="121">
        <v>0</v>
      </c>
      <c r="AV1151" s="122"/>
      <c r="AX1151" s="121"/>
      <c r="AZ1151" s="690">
        <v>42172</v>
      </c>
      <c r="BA1151" s="120">
        <v>42178</v>
      </c>
      <c r="BB1151" s="121"/>
      <c r="BC1151" s="522">
        <f t="shared" si="274"/>
        <v>4500000</v>
      </c>
      <c r="BD1151" s="121"/>
      <c r="BE1151" s="516"/>
      <c r="BF1151" s="122">
        <v>42178</v>
      </c>
      <c r="BG1151" s="141" t="s">
        <v>116</v>
      </c>
      <c r="BH1151" s="121" t="s">
        <v>340</v>
      </c>
      <c r="BI1151" s="122">
        <v>42179</v>
      </c>
      <c r="BJ1151" s="190">
        <v>42214</v>
      </c>
      <c r="BK1151" s="526" t="s">
        <v>167</v>
      </c>
      <c r="BL1151" s="516">
        <v>4500000</v>
      </c>
      <c r="BQ1151" t="str">
        <f t="shared" si="264"/>
        <v>IBS</v>
      </c>
      <c r="BR1151" t="str">
        <f t="shared" si="265"/>
        <v>HK-14-2351</v>
      </c>
      <c r="BS1151" s="91">
        <f t="shared" si="266"/>
        <v>2015</v>
      </c>
      <c r="BT1151">
        <f t="shared" si="272"/>
        <v>42172</v>
      </c>
      <c r="BU1151" s="91">
        <f t="shared" si="272"/>
        <v>42178</v>
      </c>
      <c r="BW1151" t="str">
        <f t="shared" si="267"/>
        <v>Site : Plaza Indah Bogor - BGR_01N371</v>
      </c>
      <c r="BX1151" t="str">
        <f t="shared" si="268"/>
        <v>Tipe Tower : SST</v>
      </c>
      <c r="BY1151">
        <f t="shared" si="269"/>
        <v>2100003587</v>
      </c>
      <c r="BZ1151" s="92" t="str">
        <f t="shared" si="269"/>
        <v>Strengthening Design Analys</v>
      </c>
      <c r="CD1151" s="531" t="s">
        <v>12815</v>
      </c>
      <c r="CE1151" s="90">
        <v>6000000</v>
      </c>
    </row>
    <row r="1152" spans="2:83" ht="15" customHeight="1" x14ac:dyDescent="0.25">
      <c r="B1152" s="103">
        <f t="shared" si="271"/>
        <v>1003</v>
      </c>
      <c r="C1152" s="126" t="s">
        <v>12816</v>
      </c>
      <c r="D1152" s="126">
        <v>2100003543</v>
      </c>
      <c r="E1152" s="121" t="s">
        <v>150</v>
      </c>
      <c r="F1152" s="522">
        <v>900000</v>
      </c>
      <c r="G1152" s="127" t="s">
        <v>171</v>
      </c>
      <c r="H1152" s="103">
        <v>2015</v>
      </c>
      <c r="I1152" s="128">
        <v>42144</v>
      </c>
      <c r="J1152" s="128">
        <v>42150</v>
      </c>
      <c r="K1152" s="127" t="s">
        <v>11658</v>
      </c>
      <c r="L1152" s="126" t="s">
        <v>153</v>
      </c>
      <c r="M1152" s="141" t="s">
        <v>154</v>
      </c>
      <c r="N1152" s="126" t="s">
        <v>153</v>
      </c>
      <c r="O1152" s="127" t="s">
        <v>98</v>
      </c>
      <c r="P1152" s="127" t="s">
        <v>98</v>
      </c>
      <c r="Q1152" s="416">
        <v>900000</v>
      </c>
      <c r="R1152" s="103"/>
      <c r="S1152" s="127"/>
      <c r="T1152" s="127"/>
      <c r="U1152" s="120">
        <v>41976</v>
      </c>
      <c r="V1152" s="523">
        <f t="shared" si="270"/>
        <v>-168</v>
      </c>
      <c r="W1152" s="127"/>
      <c r="X1152" s="141" t="s">
        <v>12817</v>
      </c>
      <c r="Y1152" s="424" t="s">
        <v>12818</v>
      </c>
      <c r="Z1152" s="126" t="s">
        <v>2838</v>
      </c>
      <c r="AA1152" s="103"/>
      <c r="AB1152" s="126" t="s">
        <v>635</v>
      </c>
      <c r="AC1152" s="103"/>
      <c r="AD1152" s="103"/>
      <c r="AE1152" s="103"/>
      <c r="AF1152" s="121" t="s">
        <v>477</v>
      </c>
      <c r="AG1152" s="126"/>
      <c r="AH1152" s="524"/>
      <c r="AI1152" s="524"/>
      <c r="AJ1152" s="121"/>
      <c r="AK1152" s="121"/>
      <c r="AL1152" s="121"/>
      <c r="AM1152" s="120"/>
      <c r="AN1152" s="120"/>
      <c r="AO1152" s="120"/>
      <c r="AP1152" s="121"/>
      <c r="AQ1152" s="525"/>
      <c r="AR1152" s="525">
        <f t="shared" ca="1" si="275"/>
        <v>42347</v>
      </c>
      <c r="AS1152" s="121"/>
      <c r="AT1152" s="121"/>
      <c r="AU1152" s="121">
        <v>0</v>
      </c>
      <c r="AV1152" s="122"/>
      <c r="AX1152" s="121"/>
      <c r="AY1152" s="89"/>
      <c r="AZ1152" s="120">
        <v>42151</v>
      </c>
      <c r="BA1152" s="120">
        <v>42173</v>
      </c>
      <c r="BB1152" s="121">
        <v>5000013861</v>
      </c>
      <c r="BC1152" s="522">
        <f t="shared" si="274"/>
        <v>900000</v>
      </c>
      <c r="BD1152" s="121"/>
      <c r="BE1152" s="516"/>
      <c r="BF1152" s="122">
        <v>42177</v>
      </c>
      <c r="BG1152" s="88" t="s">
        <v>116</v>
      </c>
      <c r="BH1152" s="121" t="s">
        <v>178</v>
      </c>
      <c r="BI1152" s="122">
        <v>42179</v>
      </c>
      <c r="BJ1152" s="190">
        <v>42199</v>
      </c>
      <c r="BK1152" s="526" t="s">
        <v>167</v>
      </c>
      <c r="BL1152" s="534">
        <v>900000</v>
      </c>
      <c r="BQ1152" t="str">
        <f t="shared" si="264"/>
        <v>IBS</v>
      </c>
      <c r="BR1152" t="str">
        <f t="shared" si="265"/>
        <v>HK-14-2352</v>
      </c>
      <c r="BS1152" s="91">
        <f t="shared" si="266"/>
        <v>2015</v>
      </c>
      <c r="BT1152">
        <f t="shared" si="272"/>
        <v>42151</v>
      </c>
      <c r="BU1152" s="91">
        <f t="shared" si="272"/>
        <v>42173</v>
      </c>
      <c r="BW1152" t="str">
        <f t="shared" si="267"/>
        <v>Site : Cimanggis Tapos - BGR_01N388</v>
      </c>
      <c r="BX1152" t="str">
        <f t="shared" si="268"/>
        <v>Tipe Tower : SST</v>
      </c>
      <c r="BY1152">
        <f t="shared" si="269"/>
        <v>2100003543</v>
      </c>
      <c r="BZ1152" s="92" t="str">
        <f t="shared" si="269"/>
        <v>Tower OK Assesment</v>
      </c>
      <c r="CD1152" s="531">
        <v>13</v>
      </c>
      <c r="CE1152" s="90">
        <v>900000</v>
      </c>
    </row>
    <row r="1153" spans="2:83" ht="15" customHeight="1" x14ac:dyDescent="0.25">
      <c r="B1153" s="103">
        <f t="shared" si="271"/>
        <v>1004</v>
      </c>
      <c r="C1153" s="126" t="s">
        <v>12819</v>
      </c>
      <c r="D1153" s="126"/>
      <c r="E1153" s="121" t="s">
        <v>2838</v>
      </c>
      <c r="F1153" s="522"/>
      <c r="G1153" s="127"/>
      <c r="H1153" s="103"/>
      <c r="I1153" s="128"/>
      <c r="J1153" s="128"/>
      <c r="K1153" s="127" t="s">
        <v>11658</v>
      </c>
      <c r="L1153" s="126" t="s">
        <v>153</v>
      </c>
      <c r="M1153" s="141" t="s">
        <v>154</v>
      </c>
      <c r="N1153" s="126" t="s">
        <v>153</v>
      </c>
      <c r="O1153" s="127" t="s">
        <v>98</v>
      </c>
      <c r="P1153" s="127" t="s">
        <v>98</v>
      </c>
      <c r="Q1153" s="345">
        <v>0</v>
      </c>
      <c r="R1153" s="103"/>
      <c r="S1153" s="127"/>
      <c r="T1153" s="127"/>
      <c r="U1153" s="120">
        <v>41976</v>
      </c>
      <c r="V1153" s="523">
        <f t="shared" si="270"/>
        <v>41976</v>
      </c>
      <c r="W1153" s="127"/>
      <c r="X1153" s="141" t="s">
        <v>12820</v>
      </c>
      <c r="Y1153" s="424" t="s">
        <v>12821</v>
      </c>
      <c r="Z1153" s="126" t="s">
        <v>2838</v>
      </c>
      <c r="AA1153" s="103"/>
      <c r="AB1153" s="126" t="s">
        <v>635</v>
      </c>
      <c r="AC1153" s="103"/>
      <c r="AD1153" s="103"/>
      <c r="AE1153" s="103"/>
      <c r="AF1153" s="121" t="s">
        <v>161</v>
      </c>
      <c r="AG1153" s="126"/>
      <c r="AH1153" s="524"/>
      <c r="AI1153" s="524"/>
      <c r="AJ1153" s="121"/>
      <c r="AK1153" s="121"/>
      <c r="AL1153" s="121"/>
      <c r="AM1153" s="120"/>
      <c r="AN1153" s="120"/>
      <c r="AO1153" s="120"/>
      <c r="AP1153" s="121"/>
      <c r="AQ1153" s="525"/>
      <c r="AR1153" s="525">
        <f t="shared" ca="1" si="275"/>
        <v>42347</v>
      </c>
      <c r="AS1153" s="121"/>
      <c r="AT1153" s="121"/>
      <c r="AU1153" s="121">
        <v>0</v>
      </c>
      <c r="AV1153" s="122"/>
      <c r="AX1153" s="121"/>
      <c r="BA1153" s="120"/>
      <c r="BB1153" s="121"/>
      <c r="BC1153" s="522">
        <f t="shared" si="274"/>
        <v>0</v>
      </c>
      <c r="BD1153" s="121"/>
      <c r="BE1153" s="516"/>
      <c r="BF1153" s="122"/>
      <c r="BG1153" s="141" t="s">
        <v>1641</v>
      </c>
      <c r="BH1153" s="121"/>
      <c r="BI1153" s="122"/>
      <c r="BJ1153" s="190"/>
      <c r="BK1153" s="526" t="s">
        <v>167</v>
      </c>
      <c r="BL1153" s="534">
        <v>900000</v>
      </c>
      <c r="BQ1153" t="str">
        <f t="shared" si="264"/>
        <v>IBS</v>
      </c>
      <c r="BR1153" t="str">
        <f t="shared" si="265"/>
        <v>HK-14-2353</v>
      </c>
      <c r="BS1153" s="91">
        <f t="shared" si="266"/>
        <v>0</v>
      </c>
      <c r="BT1153">
        <f t="shared" si="272"/>
        <v>0</v>
      </c>
      <c r="BU1153" s="91">
        <f t="shared" si="272"/>
        <v>0</v>
      </c>
      <c r="BW1153" t="str">
        <f t="shared" si="267"/>
        <v>Site : Ponggok - MLG_01N296</v>
      </c>
      <c r="BX1153" t="str">
        <f t="shared" si="268"/>
        <v>Tipe Tower : SST</v>
      </c>
      <c r="BY1153">
        <f t="shared" si="269"/>
        <v>0</v>
      </c>
      <c r="BZ1153" s="92" t="str">
        <f t="shared" si="269"/>
        <v>Tower Assesment</v>
      </c>
      <c r="CD1153" s="531"/>
    </row>
    <row r="1154" spans="2:83" ht="15" customHeight="1" x14ac:dyDescent="0.25">
      <c r="B1154" s="103">
        <f t="shared" si="271"/>
        <v>1005</v>
      </c>
      <c r="C1154" s="126" t="s">
        <v>12822</v>
      </c>
      <c r="D1154" s="126">
        <v>2100002630</v>
      </c>
      <c r="E1154" s="121" t="s">
        <v>2838</v>
      </c>
      <c r="F1154" s="522">
        <v>900000</v>
      </c>
      <c r="G1154" s="127">
        <v>12</v>
      </c>
      <c r="H1154" s="103">
        <v>2014</v>
      </c>
      <c r="I1154" s="128">
        <v>42004</v>
      </c>
      <c r="J1154" s="128"/>
      <c r="K1154" s="127" t="s">
        <v>11658</v>
      </c>
      <c r="L1154" s="126" t="s">
        <v>153</v>
      </c>
      <c r="M1154" s="141" t="s">
        <v>154</v>
      </c>
      <c r="N1154" s="126" t="s">
        <v>153</v>
      </c>
      <c r="O1154" s="127" t="s">
        <v>98</v>
      </c>
      <c r="P1154" s="127" t="s">
        <v>98</v>
      </c>
      <c r="Q1154" s="416">
        <v>900000</v>
      </c>
      <c r="R1154" s="103"/>
      <c r="S1154" s="127"/>
      <c r="T1154" s="127"/>
      <c r="U1154" s="120">
        <v>41976</v>
      </c>
      <c r="V1154" s="523">
        <f t="shared" si="270"/>
        <v>-28</v>
      </c>
      <c r="W1154" s="127"/>
      <c r="X1154" s="141" t="s">
        <v>12823</v>
      </c>
      <c r="Y1154" s="424" t="s">
        <v>12824</v>
      </c>
      <c r="Z1154" s="126" t="s">
        <v>2838</v>
      </c>
      <c r="AA1154" s="103"/>
      <c r="AB1154" s="126" t="s">
        <v>635</v>
      </c>
      <c r="AC1154" s="103"/>
      <c r="AD1154" s="103"/>
      <c r="AE1154" s="103"/>
      <c r="AF1154" s="121" t="s">
        <v>161</v>
      </c>
      <c r="AG1154" s="126"/>
      <c r="AH1154" s="524"/>
      <c r="AI1154" s="524"/>
      <c r="AJ1154" s="121"/>
      <c r="AK1154" s="121"/>
      <c r="AL1154" s="121"/>
      <c r="AM1154" s="120"/>
      <c r="AN1154" s="120"/>
      <c r="AO1154" s="120"/>
      <c r="AP1154" s="121"/>
      <c r="AQ1154" s="525"/>
      <c r="AR1154" s="525">
        <f t="shared" ca="1" si="275"/>
        <v>42347</v>
      </c>
      <c r="AS1154" s="121"/>
      <c r="AT1154" s="126"/>
      <c r="AU1154" s="121"/>
      <c r="AV1154" s="120"/>
      <c r="AX1154" s="121"/>
      <c r="AZ1154" s="120">
        <v>42060</v>
      </c>
      <c r="BA1154" s="120">
        <v>42066</v>
      </c>
      <c r="BB1154" s="121"/>
      <c r="BC1154" s="522">
        <f t="shared" si="274"/>
        <v>900000</v>
      </c>
      <c r="BD1154" s="516">
        <f>BC1154-BE1154</f>
        <v>0</v>
      </c>
      <c r="BE1154" s="522">
        <v>900000</v>
      </c>
      <c r="BF1154" s="122">
        <v>42067</v>
      </c>
      <c r="BG1154" s="141" t="s">
        <v>116</v>
      </c>
      <c r="BH1154" s="121" t="s">
        <v>11815</v>
      </c>
      <c r="BI1154" s="122">
        <v>42067</v>
      </c>
      <c r="BJ1154" s="190">
        <v>42100</v>
      </c>
      <c r="BK1154" s="526" t="s">
        <v>167</v>
      </c>
      <c r="BL1154" s="534">
        <f>F1154</f>
        <v>900000</v>
      </c>
      <c r="BQ1154" t="str">
        <f t="shared" si="264"/>
        <v>IBS</v>
      </c>
      <c r="BR1154" t="str">
        <f t="shared" si="265"/>
        <v>HK-14-2354</v>
      </c>
      <c r="BS1154" s="91">
        <f t="shared" si="266"/>
        <v>2014</v>
      </c>
      <c r="BT1154">
        <f t="shared" si="272"/>
        <v>42060</v>
      </c>
      <c r="BU1154" s="91">
        <f t="shared" si="272"/>
        <v>42066</v>
      </c>
      <c r="BW1154" t="str">
        <f t="shared" si="267"/>
        <v>Site : Kras - MLG_01N306</v>
      </c>
      <c r="BX1154" t="str">
        <f t="shared" si="268"/>
        <v>Tipe Tower : SST</v>
      </c>
      <c r="BY1154">
        <f t="shared" si="269"/>
        <v>2100002630</v>
      </c>
      <c r="BZ1154" s="92" t="str">
        <f t="shared" si="269"/>
        <v>Tower Assesment</v>
      </c>
      <c r="CD1154" s="531"/>
      <c r="CE1154" s="90">
        <v>900000</v>
      </c>
    </row>
    <row r="1155" spans="2:83" ht="15" customHeight="1" x14ac:dyDescent="0.25">
      <c r="B1155" s="103">
        <f t="shared" si="271"/>
        <v>1006</v>
      </c>
      <c r="C1155" s="126" t="s">
        <v>12825</v>
      </c>
      <c r="D1155" s="126">
        <v>2100002630</v>
      </c>
      <c r="E1155" s="121" t="s">
        <v>2838</v>
      </c>
      <c r="F1155" s="522">
        <v>900000</v>
      </c>
      <c r="G1155" s="127">
        <v>12</v>
      </c>
      <c r="H1155" s="103">
        <v>2014</v>
      </c>
      <c r="I1155" s="128">
        <v>42004</v>
      </c>
      <c r="J1155" s="128"/>
      <c r="K1155" s="127" t="s">
        <v>11658</v>
      </c>
      <c r="L1155" s="126" t="s">
        <v>153</v>
      </c>
      <c r="M1155" s="141" t="s">
        <v>154</v>
      </c>
      <c r="N1155" s="126" t="s">
        <v>153</v>
      </c>
      <c r="O1155" s="127" t="s">
        <v>98</v>
      </c>
      <c r="P1155" s="127" t="s">
        <v>98</v>
      </c>
      <c r="Q1155" s="416">
        <v>900000</v>
      </c>
      <c r="R1155" s="103"/>
      <c r="S1155" s="127"/>
      <c r="T1155" s="127"/>
      <c r="U1155" s="120">
        <v>41976</v>
      </c>
      <c r="V1155" s="523">
        <f t="shared" si="270"/>
        <v>-28</v>
      </c>
      <c r="W1155" s="127"/>
      <c r="X1155" s="141" t="s">
        <v>12826</v>
      </c>
      <c r="Y1155" s="424" t="s">
        <v>12827</v>
      </c>
      <c r="Z1155" s="126" t="s">
        <v>2838</v>
      </c>
      <c r="AA1155" s="103"/>
      <c r="AB1155" s="126" t="s">
        <v>635</v>
      </c>
      <c r="AC1155" s="103"/>
      <c r="AD1155" s="103"/>
      <c r="AE1155" s="103"/>
      <c r="AF1155" s="121" t="s">
        <v>477</v>
      </c>
      <c r="AG1155" s="126"/>
      <c r="AH1155" s="524"/>
      <c r="AI1155" s="524"/>
      <c r="AJ1155" s="121"/>
      <c r="AK1155" s="121"/>
      <c r="AL1155" s="121"/>
      <c r="AM1155" s="120"/>
      <c r="AN1155" s="120"/>
      <c r="AO1155" s="120"/>
      <c r="AP1155" s="121"/>
      <c r="AQ1155" s="525"/>
      <c r="AR1155" s="525">
        <f t="shared" ca="1" si="275"/>
        <v>42347</v>
      </c>
      <c r="AS1155" s="121"/>
      <c r="AT1155" s="126"/>
      <c r="AU1155" s="121"/>
      <c r="AV1155" s="120"/>
      <c r="AX1155" s="121"/>
      <c r="AZ1155" s="120">
        <v>42060</v>
      </c>
      <c r="BA1155" s="120">
        <v>42066</v>
      </c>
      <c r="BB1155" s="121"/>
      <c r="BC1155" s="522">
        <f t="shared" si="274"/>
        <v>900000</v>
      </c>
      <c r="BD1155" s="516">
        <f>BC1155-BE1155</f>
        <v>0</v>
      </c>
      <c r="BE1155" s="522">
        <v>900000</v>
      </c>
      <c r="BF1155" s="122">
        <v>42067</v>
      </c>
      <c r="BG1155" s="141" t="s">
        <v>116</v>
      </c>
      <c r="BH1155" s="121" t="s">
        <v>11815</v>
      </c>
      <c r="BI1155" s="122">
        <v>42067</v>
      </c>
      <c r="BJ1155" s="190">
        <v>42100</v>
      </c>
      <c r="BK1155" s="526" t="s">
        <v>167</v>
      </c>
      <c r="BL1155" s="534">
        <f>F1155</f>
        <v>900000</v>
      </c>
      <c r="BQ1155" t="str">
        <f t="shared" si="264"/>
        <v>IBS</v>
      </c>
      <c r="BR1155" t="str">
        <f t="shared" si="265"/>
        <v>HK-14-2355</v>
      </c>
      <c r="BS1155" s="91">
        <f t="shared" si="266"/>
        <v>2014</v>
      </c>
      <c r="BT1155">
        <f t="shared" si="272"/>
        <v>42060</v>
      </c>
      <c r="BU1155" s="91">
        <f t="shared" si="272"/>
        <v>42066</v>
      </c>
      <c r="BW1155" t="str">
        <f t="shared" si="267"/>
        <v>Site : Asuransi Simas Kelapa Gading - JKT_01A069</v>
      </c>
      <c r="BX1155" t="str">
        <f t="shared" si="268"/>
        <v>Tipe Tower : SST</v>
      </c>
      <c r="BY1155">
        <f t="shared" si="269"/>
        <v>2100002630</v>
      </c>
      <c r="BZ1155" s="92" t="str">
        <f t="shared" si="269"/>
        <v>Tower Assesment</v>
      </c>
      <c r="CD1155" s="531"/>
      <c r="CE1155" s="90">
        <v>900000</v>
      </c>
    </row>
    <row r="1156" spans="2:83" ht="15" customHeight="1" x14ac:dyDescent="0.25">
      <c r="B1156" s="103">
        <f t="shared" si="271"/>
        <v>1007</v>
      </c>
      <c r="C1156" s="126" t="s">
        <v>12828</v>
      </c>
      <c r="D1156" s="126">
        <v>2100002630</v>
      </c>
      <c r="E1156" s="121" t="s">
        <v>2838</v>
      </c>
      <c r="F1156" s="522">
        <v>900000</v>
      </c>
      <c r="G1156" s="127">
        <v>12</v>
      </c>
      <c r="H1156" s="103">
        <v>2014</v>
      </c>
      <c r="I1156" s="128">
        <v>42004</v>
      </c>
      <c r="J1156" s="128"/>
      <c r="K1156" s="127" t="s">
        <v>11658</v>
      </c>
      <c r="L1156" s="126" t="s">
        <v>153</v>
      </c>
      <c r="M1156" s="141" t="s">
        <v>154</v>
      </c>
      <c r="N1156" s="126" t="s">
        <v>153</v>
      </c>
      <c r="O1156" s="127" t="s">
        <v>98</v>
      </c>
      <c r="P1156" s="127" t="s">
        <v>98</v>
      </c>
      <c r="Q1156" s="416">
        <v>900000</v>
      </c>
      <c r="R1156" s="103"/>
      <c r="S1156" s="127"/>
      <c r="T1156" s="127"/>
      <c r="U1156" s="120">
        <v>41976</v>
      </c>
      <c r="V1156" s="523">
        <f t="shared" si="270"/>
        <v>-28</v>
      </c>
      <c r="W1156" s="127"/>
      <c r="X1156" s="141" t="s">
        <v>12829</v>
      </c>
      <c r="Y1156" s="424" t="s">
        <v>12830</v>
      </c>
      <c r="Z1156" s="126" t="s">
        <v>2838</v>
      </c>
      <c r="AA1156" s="103"/>
      <c r="AB1156" s="126" t="s">
        <v>635</v>
      </c>
      <c r="AC1156" s="103"/>
      <c r="AD1156" s="103"/>
      <c r="AE1156" s="103"/>
      <c r="AF1156" s="121" t="s">
        <v>161</v>
      </c>
      <c r="AG1156" s="126"/>
      <c r="AH1156" s="524"/>
      <c r="AI1156" s="524"/>
      <c r="AJ1156" s="121"/>
      <c r="AK1156" s="121"/>
      <c r="AL1156" s="121"/>
      <c r="AM1156" s="120"/>
      <c r="AN1156" s="120"/>
      <c r="AO1156" s="120"/>
      <c r="AP1156" s="121"/>
      <c r="AQ1156" s="525"/>
      <c r="AR1156" s="525">
        <f t="shared" ca="1" si="275"/>
        <v>42347</v>
      </c>
      <c r="AS1156" s="121"/>
      <c r="AT1156" s="126"/>
      <c r="AU1156" s="121"/>
      <c r="AV1156" s="120"/>
      <c r="AX1156" s="121"/>
      <c r="AZ1156" s="120">
        <v>42060</v>
      </c>
      <c r="BA1156" s="120">
        <v>42066</v>
      </c>
      <c r="BB1156" s="121"/>
      <c r="BC1156" s="522">
        <f t="shared" si="274"/>
        <v>900000</v>
      </c>
      <c r="BD1156" s="516">
        <f>BC1156-BE1156</f>
        <v>0</v>
      </c>
      <c r="BE1156" s="522">
        <v>900000</v>
      </c>
      <c r="BF1156" s="122">
        <v>42067</v>
      </c>
      <c r="BG1156" s="141" t="s">
        <v>116</v>
      </c>
      <c r="BH1156" s="121" t="s">
        <v>11815</v>
      </c>
      <c r="BI1156" s="122">
        <v>42067</v>
      </c>
      <c r="BJ1156" s="190">
        <v>42100</v>
      </c>
      <c r="BK1156" s="526" t="s">
        <v>167</v>
      </c>
      <c r="BL1156" s="534">
        <f>F1156</f>
        <v>900000</v>
      </c>
      <c r="BQ1156" t="str">
        <f t="shared" si="264"/>
        <v>IBS</v>
      </c>
      <c r="BR1156" t="str">
        <f t="shared" si="265"/>
        <v>HK-14-2356</v>
      </c>
      <c r="BS1156" s="91">
        <f t="shared" si="266"/>
        <v>2014</v>
      </c>
      <c r="BT1156">
        <f t="shared" si="272"/>
        <v>42060</v>
      </c>
      <c r="BU1156" s="91">
        <f t="shared" si="272"/>
        <v>42066</v>
      </c>
      <c r="BW1156" t="str">
        <f t="shared" si="267"/>
        <v>Site : Banyu Urip - SBY_01A114</v>
      </c>
      <c r="BX1156" t="str">
        <f t="shared" si="268"/>
        <v>Tipe Tower : SST</v>
      </c>
      <c r="BY1156">
        <f t="shared" si="269"/>
        <v>2100002630</v>
      </c>
      <c r="BZ1156" s="92" t="str">
        <f t="shared" si="269"/>
        <v>Tower Assesment</v>
      </c>
      <c r="CD1156" s="531"/>
      <c r="CE1156" s="90">
        <v>900000</v>
      </c>
    </row>
    <row r="1157" spans="2:83" ht="15" customHeight="1" x14ac:dyDescent="0.25">
      <c r="B1157" s="103">
        <f t="shared" si="271"/>
        <v>1008</v>
      </c>
      <c r="C1157" s="126" t="s">
        <v>12831</v>
      </c>
      <c r="D1157" s="126">
        <v>2100004182</v>
      </c>
      <c r="E1157" s="683" t="s">
        <v>1350</v>
      </c>
      <c r="F1157" s="684">
        <v>3250000</v>
      </c>
      <c r="G1157" s="685" t="s">
        <v>979</v>
      </c>
      <c r="H1157" s="686">
        <v>2015</v>
      </c>
      <c r="I1157" s="687">
        <v>42228</v>
      </c>
      <c r="J1157" s="687">
        <v>42235</v>
      </c>
      <c r="K1157" s="127" t="s">
        <v>11658</v>
      </c>
      <c r="L1157" s="126" t="s">
        <v>153</v>
      </c>
      <c r="M1157" s="141" t="s">
        <v>154</v>
      </c>
      <c r="N1157" s="126" t="s">
        <v>153</v>
      </c>
      <c r="O1157" s="127" t="s">
        <v>98</v>
      </c>
      <c r="P1157" s="127" t="s">
        <v>98</v>
      </c>
      <c r="Q1157" s="416">
        <v>6400000</v>
      </c>
      <c r="R1157" s="103"/>
      <c r="S1157" s="127"/>
      <c r="T1157" s="127"/>
      <c r="U1157" s="120">
        <v>41976</v>
      </c>
      <c r="V1157" s="523">
        <f t="shared" si="270"/>
        <v>-252</v>
      </c>
      <c r="W1157" s="127"/>
      <c r="X1157" s="141" t="s">
        <v>12832</v>
      </c>
      <c r="Y1157" s="424" t="s">
        <v>12833</v>
      </c>
      <c r="Z1157" s="126" t="s">
        <v>2838</v>
      </c>
      <c r="AA1157" s="103"/>
      <c r="AB1157" s="126" t="s">
        <v>635</v>
      </c>
      <c r="AC1157" s="103"/>
      <c r="AD1157" s="103"/>
      <c r="AE1157" s="103"/>
      <c r="AF1157" s="121" t="s">
        <v>477</v>
      </c>
      <c r="AG1157" s="126"/>
      <c r="AH1157" s="524"/>
      <c r="AI1157" s="524"/>
      <c r="AJ1157" s="121"/>
      <c r="AK1157" s="121"/>
      <c r="AL1157" s="121"/>
      <c r="AM1157" s="120"/>
      <c r="AN1157" s="120"/>
      <c r="AO1157" s="120"/>
      <c r="AP1157" s="121"/>
      <c r="AQ1157" s="525"/>
      <c r="AR1157" s="525">
        <f t="shared" ca="1" si="275"/>
        <v>42347</v>
      </c>
      <c r="AS1157" s="121"/>
      <c r="AT1157" s="121"/>
      <c r="AU1157" s="122">
        <v>42236</v>
      </c>
      <c r="AV1157" s="122"/>
      <c r="AX1157" s="121"/>
      <c r="AZ1157" s="120">
        <v>42236</v>
      </c>
      <c r="BA1157" s="120">
        <v>42256</v>
      </c>
      <c r="BB1157" s="121"/>
      <c r="BC1157" s="522">
        <f t="shared" si="274"/>
        <v>3250000</v>
      </c>
      <c r="BD1157" s="121"/>
      <c r="BE1157" s="516"/>
      <c r="BF1157" s="122">
        <v>42257</v>
      </c>
      <c r="BG1157" s="141" t="s">
        <v>116</v>
      </c>
      <c r="BH1157" s="121" t="s">
        <v>1357</v>
      </c>
      <c r="BI1157" s="122">
        <v>42262</v>
      </c>
      <c r="BJ1157" s="190">
        <v>42293</v>
      </c>
      <c r="BK1157" s="526" t="s">
        <v>167</v>
      </c>
      <c r="BL1157" s="698">
        <v>3250000</v>
      </c>
      <c r="BQ1157" t="str">
        <f t="shared" ref="BQ1157:BQ1220" si="277">+K1157</f>
        <v>IBS</v>
      </c>
      <c r="BR1157" t="str">
        <f t="shared" ref="BR1157:BR1220" si="278">+C1157</f>
        <v>HK-14-2357</v>
      </c>
      <c r="BS1157" s="91">
        <f t="shared" ref="BS1157:BS1220" si="279">+H1157</f>
        <v>2015</v>
      </c>
      <c r="BT1157">
        <f t="shared" si="272"/>
        <v>42236</v>
      </c>
      <c r="BU1157" s="91">
        <f t="shared" si="272"/>
        <v>42256</v>
      </c>
      <c r="BW1157" t="str">
        <f t="shared" ref="BW1157:BW1220" si="280">"Site : "&amp;Y1157&amp;" - "&amp;X1157</f>
        <v>Site : Indah Kiat Kragilan ( Factory 2 ) - JKT_06N549</v>
      </c>
      <c r="BX1157" t="str">
        <f t="shared" ref="BX1157:BX1220" si="281">"Tipe Tower : "&amp;AB1157</f>
        <v>Tipe Tower : SST</v>
      </c>
      <c r="BY1157">
        <f t="shared" ref="BY1157:BZ1220" si="282">+D1157</f>
        <v>2100004182</v>
      </c>
      <c r="BZ1157" s="92" t="str">
        <f t="shared" si="282"/>
        <v>Strengthening Tower Design</v>
      </c>
      <c r="CD1157" s="531" t="s">
        <v>263</v>
      </c>
      <c r="CE1157" s="90">
        <v>6400000</v>
      </c>
    </row>
    <row r="1158" spans="2:83" ht="15" customHeight="1" x14ac:dyDescent="0.25">
      <c r="B1158" s="103">
        <f t="shared" si="271"/>
        <v>1009</v>
      </c>
      <c r="C1158" s="126" t="s">
        <v>12834</v>
      </c>
      <c r="D1158" s="126">
        <v>2100003543</v>
      </c>
      <c r="E1158" s="121" t="s">
        <v>150</v>
      </c>
      <c r="F1158" s="522">
        <v>900000</v>
      </c>
      <c r="G1158" s="127" t="s">
        <v>171</v>
      </c>
      <c r="H1158" s="103">
        <v>2015</v>
      </c>
      <c r="I1158" s="128">
        <v>42144</v>
      </c>
      <c r="J1158" s="128">
        <v>42150</v>
      </c>
      <c r="K1158" s="127" t="s">
        <v>11658</v>
      </c>
      <c r="L1158" s="126" t="s">
        <v>153</v>
      </c>
      <c r="M1158" s="141" t="s">
        <v>154</v>
      </c>
      <c r="N1158" s="126" t="s">
        <v>153</v>
      </c>
      <c r="O1158" s="127" t="s">
        <v>98</v>
      </c>
      <c r="P1158" s="127" t="s">
        <v>98</v>
      </c>
      <c r="Q1158" s="416">
        <v>900000</v>
      </c>
      <c r="R1158" s="103"/>
      <c r="S1158" s="127"/>
      <c r="T1158" s="127"/>
      <c r="U1158" s="120">
        <v>41976</v>
      </c>
      <c r="V1158" s="523">
        <f t="shared" si="270"/>
        <v>-168</v>
      </c>
      <c r="W1158" s="127"/>
      <c r="X1158" s="141" t="s">
        <v>12835</v>
      </c>
      <c r="Y1158" s="424" t="s">
        <v>12836</v>
      </c>
      <c r="Z1158" s="126" t="s">
        <v>2838</v>
      </c>
      <c r="AA1158" s="103"/>
      <c r="AB1158" s="126" t="s">
        <v>635</v>
      </c>
      <c r="AC1158" s="103"/>
      <c r="AD1158" s="103"/>
      <c r="AE1158" s="103"/>
      <c r="AF1158" s="121" t="s">
        <v>741</v>
      </c>
      <c r="AG1158" s="126"/>
      <c r="AH1158" s="524"/>
      <c r="AI1158" s="524"/>
      <c r="AJ1158" s="121"/>
      <c r="AK1158" s="121"/>
      <c r="AL1158" s="121"/>
      <c r="AM1158" s="120"/>
      <c r="AN1158" s="120"/>
      <c r="AO1158" s="120"/>
      <c r="AP1158" s="121"/>
      <c r="AQ1158" s="525"/>
      <c r="AR1158" s="525">
        <f t="shared" ca="1" si="275"/>
        <v>42347</v>
      </c>
      <c r="AS1158" s="121"/>
      <c r="AT1158" s="121"/>
      <c r="AU1158" s="121">
        <v>0</v>
      </c>
      <c r="AV1158" s="122"/>
      <c r="AX1158" s="121"/>
      <c r="AY1158" s="89"/>
      <c r="AZ1158" s="120">
        <v>42151</v>
      </c>
      <c r="BA1158" s="120">
        <v>42173</v>
      </c>
      <c r="BB1158" s="121">
        <v>5000013861</v>
      </c>
      <c r="BC1158" s="522">
        <f t="shared" si="274"/>
        <v>900000</v>
      </c>
      <c r="BD1158" s="121"/>
      <c r="BE1158" s="516"/>
      <c r="BF1158" s="122">
        <v>42177</v>
      </c>
      <c r="BG1158" s="88" t="s">
        <v>116</v>
      </c>
      <c r="BH1158" s="121" t="s">
        <v>178</v>
      </c>
      <c r="BI1158" s="122">
        <v>42179</v>
      </c>
      <c r="BJ1158" s="190">
        <v>42199</v>
      </c>
      <c r="BK1158" s="526" t="s">
        <v>167</v>
      </c>
      <c r="BL1158" s="534">
        <v>900000</v>
      </c>
      <c r="BQ1158" t="str">
        <f t="shared" si="277"/>
        <v>IBS</v>
      </c>
      <c r="BR1158" t="str">
        <f t="shared" si="278"/>
        <v>HK-14-2358</v>
      </c>
      <c r="BS1158" s="91">
        <f t="shared" si="279"/>
        <v>2015</v>
      </c>
      <c r="BT1158">
        <f t="shared" si="272"/>
        <v>42151</v>
      </c>
      <c r="BU1158" s="91">
        <f t="shared" si="272"/>
        <v>42173</v>
      </c>
      <c r="BW1158" t="str">
        <f t="shared" si="280"/>
        <v>Site : Puspowarno - SMG_01N021</v>
      </c>
      <c r="BX1158" t="str">
        <f t="shared" si="281"/>
        <v>Tipe Tower : SST</v>
      </c>
      <c r="BY1158">
        <f t="shared" si="282"/>
        <v>2100003543</v>
      </c>
      <c r="BZ1158" s="92" t="str">
        <f t="shared" si="282"/>
        <v>Tower OK Assesment</v>
      </c>
      <c r="CD1158" s="531">
        <v>13</v>
      </c>
      <c r="CE1158" s="90">
        <v>900000</v>
      </c>
    </row>
    <row r="1159" spans="2:83" ht="15" customHeight="1" x14ac:dyDescent="0.25">
      <c r="B1159" s="103">
        <f t="shared" si="271"/>
        <v>1010</v>
      </c>
      <c r="C1159" s="126" t="s">
        <v>12837</v>
      </c>
      <c r="D1159" s="126">
        <v>2100003101</v>
      </c>
      <c r="E1159" s="121" t="s">
        <v>12838</v>
      </c>
      <c r="F1159" s="522">
        <v>5150000</v>
      </c>
      <c r="G1159" s="127" t="s">
        <v>189</v>
      </c>
      <c r="H1159" s="103">
        <v>2015</v>
      </c>
      <c r="I1159" s="128">
        <v>42079</v>
      </c>
      <c r="J1159" s="128"/>
      <c r="K1159" s="127" t="s">
        <v>11658</v>
      </c>
      <c r="L1159" s="126" t="s">
        <v>153</v>
      </c>
      <c r="M1159" s="141" t="s">
        <v>154</v>
      </c>
      <c r="N1159" s="126" t="s">
        <v>153</v>
      </c>
      <c r="O1159" s="127" t="s">
        <v>98</v>
      </c>
      <c r="P1159" s="127" t="s">
        <v>98</v>
      </c>
      <c r="Q1159" s="416">
        <v>5150000</v>
      </c>
      <c r="R1159" s="103"/>
      <c r="S1159" s="127"/>
      <c r="T1159" s="127"/>
      <c r="U1159" s="120">
        <v>41977</v>
      </c>
      <c r="V1159" s="523">
        <f t="shared" si="270"/>
        <v>-102</v>
      </c>
      <c r="W1159" s="127"/>
      <c r="X1159" s="141" t="s">
        <v>6093</v>
      </c>
      <c r="Y1159" s="424" t="s">
        <v>12839</v>
      </c>
      <c r="Z1159" s="126" t="s">
        <v>2838</v>
      </c>
      <c r="AA1159" s="103"/>
      <c r="AB1159" s="126" t="s">
        <v>635</v>
      </c>
      <c r="AC1159" s="103"/>
      <c r="AD1159" s="103"/>
      <c r="AE1159" s="103"/>
      <c r="AF1159" s="121" t="s">
        <v>11662</v>
      </c>
      <c r="AG1159" s="126"/>
      <c r="AH1159" s="524"/>
      <c r="AI1159" s="524"/>
      <c r="AJ1159" s="121"/>
      <c r="AK1159" s="121"/>
      <c r="AL1159" s="121"/>
      <c r="AM1159" s="120"/>
      <c r="AN1159" s="120"/>
      <c r="AO1159" s="120"/>
      <c r="AP1159" s="121"/>
      <c r="AQ1159" s="525"/>
      <c r="AR1159" s="525">
        <f t="shared" ca="1" si="275"/>
        <v>42347</v>
      </c>
      <c r="AS1159" s="121"/>
      <c r="AT1159" s="121"/>
      <c r="AU1159" s="121">
        <v>0</v>
      </c>
      <c r="AV1159" s="122"/>
      <c r="AX1159" s="121"/>
      <c r="AZ1159" s="256">
        <v>42107</v>
      </c>
      <c r="BA1159" s="120">
        <v>42123</v>
      </c>
      <c r="BB1159" s="121">
        <v>5000012576</v>
      </c>
      <c r="BC1159" s="522">
        <f t="shared" si="274"/>
        <v>5150000</v>
      </c>
      <c r="BD1159" s="121"/>
      <c r="BE1159" s="516"/>
      <c r="BF1159" s="122">
        <v>42124</v>
      </c>
      <c r="BG1159" s="88" t="s">
        <v>116</v>
      </c>
      <c r="BH1159" s="121" t="s">
        <v>1307</v>
      </c>
      <c r="BI1159" s="122">
        <v>42137</v>
      </c>
      <c r="BJ1159" s="190">
        <v>42170</v>
      </c>
      <c r="BK1159" s="526" t="s">
        <v>167</v>
      </c>
      <c r="BL1159" s="534">
        <f>F1159</f>
        <v>5150000</v>
      </c>
      <c r="BQ1159" t="str">
        <f t="shared" si="277"/>
        <v>IBS</v>
      </c>
      <c r="BR1159" t="str">
        <f t="shared" si="278"/>
        <v>HK-14-2359</v>
      </c>
      <c r="BS1159" s="91">
        <f t="shared" si="279"/>
        <v>2015</v>
      </c>
      <c r="BT1159">
        <f t="shared" si="272"/>
        <v>42107</v>
      </c>
      <c r="BU1159" s="91">
        <f t="shared" si="272"/>
        <v>42123</v>
      </c>
      <c r="BW1159" t="str">
        <f t="shared" si="280"/>
        <v>Site : SUB HUB Kauman - YKT_01N012</v>
      </c>
      <c r="BX1159" t="str">
        <f t="shared" si="281"/>
        <v>Tipe Tower : SST</v>
      </c>
      <c r="BY1159">
        <f t="shared" si="282"/>
        <v>2100003101</v>
      </c>
      <c r="BZ1159" s="92" t="str">
        <f t="shared" si="282"/>
        <v>Tower needs strengthening YKT_01N012</v>
      </c>
      <c r="CD1159" s="531"/>
      <c r="CE1159" s="90">
        <v>5150000</v>
      </c>
    </row>
    <row r="1160" spans="2:83" ht="15" customHeight="1" x14ac:dyDescent="0.25">
      <c r="B1160" s="103">
        <f t="shared" si="271"/>
        <v>1011</v>
      </c>
      <c r="C1160" s="126" t="s">
        <v>12840</v>
      </c>
      <c r="D1160" s="126">
        <v>2100003387</v>
      </c>
      <c r="E1160" s="688" t="s">
        <v>150</v>
      </c>
      <c r="F1160" s="689">
        <v>900000</v>
      </c>
      <c r="G1160" s="127" t="s">
        <v>151</v>
      </c>
      <c r="H1160" s="103">
        <v>2015</v>
      </c>
      <c r="I1160" s="128">
        <v>42121</v>
      </c>
      <c r="J1160" s="128">
        <v>42124</v>
      </c>
      <c r="K1160" s="127" t="s">
        <v>11658</v>
      </c>
      <c r="L1160" s="126" t="s">
        <v>153</v>
      </c>
      <c r="M1160" s="141" t="s">
        <v>154</v>
      </c>
      <c r="N1160" s="126" t="s">
        <v>153</v>
      </c>
      <c r="O1160" s="127" t="s">
        <v>98</v>
      </c>
      <c r="P1160" s="127" t="s">
        <v>98</v>
      </c>
      <c r="Q1160" s="416">
        <v>900000</v>
      </c>
      <c r="R1160" s="103"/>
      <c r="S1160" s="127"/>
      <c r="T1160" s="127"/>
      <c r="U1160" s="120">
        <v>41977</v>
      </c>
      <c r="V1160" s="523">
        <f t="shared" si="270"/>
        <v>-144</v>
      </c>
      <c r="W1160" s="127"/>
      <c r="X1160" s="141" t="s">
        <v>12841</v>
      </c>
      <c r="Y1160" s="424" t="s">
        <v>12842</v>
      </c>
      <c r="Z1160" s="126" t="s">
        <v>2838</v>
      </c>
      <c r="AA1160" s="103"/>
      <c r="AB1160" s="126" t="s">
        <v>635</v>
      </c>
      <c r="AC1160" s="103"/>
      <c r="AD1160" s="103"/>
      <c r="AE1160" s="103"/>
      <c r="AF1160" s="121" t="s">
        <v>384</v>
      </c>
      <c r="AG1160" s="126"/>
      <c r="AH1160" s="524"/>
      <c r="AI1160" s="524"/>
      <c r="AJ1160" s="121"/>
      <c r="AK1160" s="121"/>
      <c r="AL1160" s="121"/>
      <c r="AM1160" s="120"/>
      <c r="AN1160" s="120"/>
      <c r="AO1160" s="120"/>
      <c r="AP1160" s="121"/>
      <c r="AQ1160" s="525"/>
      <c r="AR1160" s="525">
        <f t="shared" ca="1" si="275"/>
        <v>42347</v>
      </c>
      <c r="AS1160" s="121"/>
      <c r="AT1160" s="121"/>
      <c r="AU1160" s="121">
        <v>0</v>
      </c>
      <c r="AV1160" s="122"/>
      <c r="AX1160" s="121"/>
      <c r="AZ1160" s="256">
        <v>42129</v>
      </c>
      <c r="BA1160" s="120">
        <v>42144</v>
      </c>
      <c r="BB1160" s="121">
        <v>5000013028</v>
      </c>
      <c r="BC1160" s="522">
        <f t="shared" si="274"/>
        <v>900000</v>
      </c>
      <c r="BD1160" s="121"/>
      <c r="BE1160" s="516"/>
      <c r="BF1160" s="122">
        <v>42144</v>
      </c>
      <c r="BG1160" s="141" t="s">
        <v>242</v>
      </c>
      <c r="BH1160" s="121" t="s">
        <v>243</v>
      </c>
      <c r="BI1160" s="122">
        <v>42151</v>
      </c>
      <c r="BJ1160" s="190"/>
      <c r="BK1160" s="526" t="s">
        <v>167</v>
      </c>
      <c r="BL1160" s="534">
        <f>F1160</f>
        <v>900000</v>
      </c>
      <c r="BQ1160" t="str">
        <f t="shared" si="277"/>
        <v>IBS</v>
      </c>
      <c r="BR1160" t="str">
        <f t="shared" si="278"/>
        <v>HK-14-2360</v>
      </c>
      <c r="BS1160" s="91">
        <f t="shared" si="279"/>
        <v>2015</v>
      </c>
      <c r="BT1160">
        <f t="shared" si="272"/>
        <v>42129</v>
      </c>
      <c r="BU1160" s="91">
        <f t="shared" si="272"/>
        <v>42144</v>
      </c>
      <c r="BW1160" t="str">
        <f t="shared" si="280"/>
        <v>Site : Bdg_Kulon_Kopo - BDG_01N021</v>
      </c>
      <c r="BX1160" t="str">
        <f t="shared" si="281"/>
        <v>Tipe Tower : SST</v>
      </c>
      <c r="BY1160">
        <f t="shared" si="282"/>
        <v>2100003387</v>
      </c>
      <c r="BZ1160" s="92" t="str">
        <f t="shared" si="282"/>
        <v>Tower OK Assesment</v>
      </c>
      <c r="CD1160" s="531"/>
      <c r="CE1160" s="90">
        <v>900000</v>
      </c>
    </row>
    <row r="1161" spans="2:83" ht="15" customHeight="1" x14ac:dyDescent="0.25">
      <c r="B1161" s="103">
        <f t="shared" si="271"/>
        <v>1012</v>
      </c>
      <c r="C1161" s="126" t="s">
        <v>12843</v>
      </c>
      <c r="D1161" s="126"/>
      <c r="E1161" s="121" t="s">
        <v>2838</v>
      </c>
      <c r="F1161" s="522"/>
      <c r="G1161" s="127"/>
      <c r="H1161" s="103"/>
      <c r="I1161" s="128"/>
      <c r="J1161" s="128"/>
      <c r="K1161" s="127" t="s">
        <v>11658</v>
      </c>
      <c r="L1161" s="126" t="s">
        <v>153</v>
      </c>
      <c r="M1161" s="141" t="s">
        <v>154</v>
      </c>
      <c r="N1161" s="126" t="s">
        <v>153</v>
      </c>
      <c r="O1161" s="127" t="s">
        <v>98</v>
      </c>
      <c r="P1161" s="127" t="s">
        <v>98</v>
      </c>
      <c r="Q1161" s="345">
        <v>0</v>
      </c>
      <c r="R1161" s="103"/>
      <c r="S1161" s="127"/>
      <c r="T1161" s="127"/>
      <c r="U1161" s="120">
        <v>41977</v>
      </c>
      <c r="V1161" s="523">
        <f t="shared" si="270"/>
        <v>41977</v>
      </c>
      <c r="W1161" s="127"/>
      <c r="X1161" s="141" t="s">
        <v>12844</v>
      </c>
      <c r="Y1161" s="424" t="s">
        <v>12845</v>
      </c>
      <c r="Z1161" s="126" t="s">
        <v>2838</v>
      </c>
      <c r="AA1161" s="103"/>
      <c r="AB1161" s="126" t="s">
        <v>635</v>
      </c>
      <c r="AC1161" s="103"/>
      <c r="AD1161" s="103"/>
      <c r="AE1161" s="103"/>
      <c r="AF1161" s="121" t="s">
        <v>161</v>
      </c>
      <c r="AG1161" s="126"/>
      <c r="AH1161" s="524"/>
      <c r="AI1161" s="524"/>
      <c r="AJ1161" s="121"/>
      <c r="AK1161" s="121"/>
      <c r="AL1161" s="121"/>
      <c r="AM1161" s="120"/>
      <c r="AN1161" s="120"/>
      <c r="AO1161" s="120"/>
      <c r="AP1161" s="121"/>
      <c r="AQ1161" s="525"/>
      <c r="AR1161" s="525">
        <f t="shared" ca="1" si="275"/>
        <v>42347</v>
      </c>
      <c r="AS1161" s="121"/>
      <c r="AT1161" s="121"/>
      <c r="AU1161" s="121">
        <v>0</v>
      </c>
      <c r="AV1161" s="122"/>
      <c r="AX1161" s="121"/>
      <c r="BA1161" s="120"/>
      <c r="BB1161" s="121"/>
      <c r="BC1161" s="522">
        <f t="shared" si="274"/>
        <v>0</v>
      </c>
      <c r="BD1161" s="121"/>
      <c r="BE1161" s="516"/>
      <c r="BF1161" s="122"/>
      <c r="BG1161" s="141" t="s">
        <v>1641</v>
      </c>
      <c r="BH1161" s="121"/>
      <c r="BI1161" s="122"/>
      <c r="BJ1161" s="190"/>
      <c r="BK1161" s="526" t="s">
        <v>167</v>
      </c>
      <c r="BL1161" s="534">
        <v>900000</v>
      </c>
      <c r="BQ1161" t="str">
        <f t="shared" si="277"/>
        <v>IBS</v>
      </c>
      <c r="BR1161" t="str">
        <f t="shared" si="278"/>
        <v>HK-14-2361</v>
      </c>
      <c r="BS1161" s="91">
        <f t="shared" si="279"/>
        <v>0</v>
      </c>
      <c r="BT1161">
        <f t="shared" si="272"/>
        <v>0</v>
      </c>
      <c r="BU1161" s="91">
        <f t="shared" si="272"/>
        <v>0</v>
      </c>
      <c r="BW1161" t="str">
        <f t="shared" si="280"/>
        <v>Site : Sindang Kasih - MLG_04N721</v>
      </c>
      <c r="BX1161" t="str">
        <f t="shared" si="281"/>
        <v>Tipe Tower : SST</v>
      </c>
      <c r="BY1161">
        <f t="shared" si="282"/>
        <v>0</v>
      </c>
      <c r="BZ1161" s="92" t="str">
        <f t="shared" si="282"/>
        <v>Tower Assesment</v>
      </c>
      <c r="CD1161" s="531"/>
    </row>
    <row r="1162" spans="2:83" ht="15" customHeight="1" x14ac:dyDescent="0.25">
      <c r="B1162" s="103">
        <f t="shared" si="271"/>
        <v>1013</v>
      </c>
      <c r="C1162" s="126" t="s">
        <v>12846</v>
      </c>
      <c r="D1162" s="126">
        <v>2100002630</v>
      </c>
      <c r="E1162" s="121" t="s">
        <v>2838</v>
      </c>
      <c r="F1162" s="522">
        <v>900000</v>
      </c>
      <c r="G1162" s="127">
        <v>12</v>
      </c>
      <c r="H1162" s="103">
        <v>2014</v>
      </c>
      <c r="I1162" s="128">
        <v>42004</v>
      </c>
      <c r="J1162" s="128"/>
      <c r="K1162" s="127" t="s">
        <v>11658</v>
      </c>
      <c r="L1162" s="126" t="s">
        <v>153</v>
      </c>
      <c r="M1162" s="141" t="s">
        <v>154</v>
      </c>
      <c r="N1162" s="126" t="s">
        <v>153</v>
      </c>
      <c r="O1162" s="127" t="s">
        <v>98</v>
      </c>
      <c r="P1162" s="127" t="s">
        <v>98</v>
      </c>
      <c r="Q1162" s="416">
        <v>900000</v>
      </c>
      <c r="R1162" s="103"/>
      <c r="S1162" s="127"/>
      <c r="T1162" s="127"/>
      <c r="U1162" s="120">
        <v>41977</v>
      </c>
      <c r="V1162" s="523">
        <f t="shared" si="270"/>
        <v>-27</v>
      </c>
      <c r="W1162" s="127"/>
      <c r="X1162" s="141" t="s">
        <v>12847</v>
      </c>
      <c r="Y1162" s="424" t="s">
        <v>12848</v>
      </c>
      <c r="Z1162" s="126" t="s">
        <v>2838</v>
      </c>
      <c r="AA1162" s="103"/>
      <c r="AB1162" s="126" t="s">
        <v>635</v>
      </c>
      <c r="AC1162" s="103"/>
      <c r="AD1162" s="103"/>
      <c r="AE1162" s="103"/>
      <c r="AF1162" s="121" t="s">
        <v>741</v>
      </c>
      <c r="AG1162" s="126"/>
      <c r="AH1162" s="524"/>
      <c r="AI1162" s="524"/>
      <c r="AJ1162" s="121"/>
      <c r="AK1162" s="121"/>
      <c r="AL1162" s="121"/>
      <c r="AM1162" s="120"/>
      <c r="AN1162" s="120"/>
      <c r="AO1162" s="120"/>
      <c r="AP1162" s="121"/>
      <c r="AQ1162" s="525"/>
      <c r="AR1162" s="525">
        <f t="shared" ca="1" si="275"/>
        <v>42347</v>
      </c>
      <c r="AS1162" s="121"/>
      <c r="AT1162" s="126"/>
      <c r="AU1162" s="121"/>
      <c r="AV1162" s="120"/>
      <c r="AX1162" s="121"/>
      <c r="AZ1162" s="120">
        <v>42060</v>
      </c>
      <c r="BA1162" s="120">
        <v>42066</v>
      </c>
      <c r="BB1162" s="121"/>
      <c r="BC1162" s="522">
        <f t="shared" si="274"/>
        <v>900000</v>
      </c>
      <c r="BD1162" s="516">
        <f>BC1162-BE1162</f>
        <v>0</v>
      </c>
      <c r="BE1162" s="522">
        <v>900000</v>
      </c>
      <c r="BF1162" s="122">
        <v>42067</v>
      </c>
      <c r="BG1162" s="141" t="s">
        <v>116</v>
      </c>
      <c r="BH1162" s="121" t="s">
        <v>11815</v>
      </c>
      <c r="BI1162" s="122">
        <v>42067</v>
      </c>
      <c r="BJ1162" s="190">
        <v>42100</v>
      </c>
      <c r="BK1162" s="526" t="s">
        <v>167</v>
      </c>
      <c r="BL1162" s="534">
        <f>F1162</f>
        <v>900000</v>
      </c>
      <c r="BQ1162" t="str">
        <f t="shared" si="277"/>
        <v>IBS</v>
      </c>
      <c r="BR1162" t="str">
        <f t="shared" si="278"/>
        <v>HK-14-2362</v>
      </c>
      <c r="BS1162" s="91">
        <f t="shared" si="279"/>
        <v>2014</v>
      </c>
      <c r="BT1162">
        <f t="shared" si="272"/>
        <v>42060</v>
      </c>
      <c r="BU1162" s="91">
        <f t="shared" si="272"/>
        <v>42066</v>
      </c>
      <c r="BW1162" t="str">
        <f t="shared" si="280"/>
        <v>Site : Karanggetas - CRB_01N505</v>
      </c>
      <c r="BX1162" t="str">
        <f t="shared" si="281"/>
        <v>Tipe Tower : SST</v>
      </c>
      <c r="BY1162">
        <f t="shared" si="282"/>
        <v>2100002630</v>
      </c>
      <c r="BZ1162" s="92" t="str">
        <f t="shared" si="282"/>
        <v>Tower Assesment</v>
      </c>
      <c r="CD1162" s="531"/>
      <c r="CE1162" s="90">
        <v>900000</v>
      </c>
    </row>
    <row r="1163" spans="2:83" ht="15" customHeight="1" x14ac:dyDescent="0.25">
      <c r="B1163" s="103">
        <f t="shared" si="271"/>
        <v>1014</v>
      </c>
      <c r="C1163" s="126" t="s">
        <v>12849</v>
      </c>
      <c r="D1163" s="126"/>
      <c r="E1163" s="121" t="s">
        <v>2838</v>
      </c>
      <c r="F1163" s="522"/>
      <c r="G1163" s="127"/>
      <c r="H1163" s="103"/>
      <c r="I1163" s="128"/>
      <c r="J1163" s="128"/>
      <c r="K1163" s="127" t="s">
        <v>11658</v>
      </c>
      <c r="L1163" s="126" t="s">
        <v>153</v>
      </c>
      <c r="M1163" s="141" t="s">
        <v>154</v>
      </c>
      <c r="N1163" s="126" t="s">
        <v>153</v>
      </c>
      <c r="O1163" s="127" t="s">
        <v>98</v>
      </c>
      <c r="P1163" s="127" t="s">
        <v>98</v>
      </c>
      <c r="Q1163" s="345">
        <v>0</v>
      </c>
      <c r="R1163" s="103"/>
      <c r="S1163" s="127"/>
      <c r="T1163" s="127"/>
      <c r="U1163" s="120">
        <v>41977</v>
      </c>
      <c r="V1163" s="523">
        <f t="shared" si="270"/>
        <v>41977</v>
      </c>
      <c r="W1163" s="127"/>
      <c r="X1163" s="141" t="s">
        <v>12850</v>
      </c>
      <c r="Y1163" s="424" t="s">
        <v>12851</v>
      </c>
      <c r="Z1163" s="126" t="s">
        <v>2838</v>
      </c>
      <c r="AA1163" s="103"/>
      <c r="AB1163" s="126" t="s">
        <v>1701</v>
      </c>
      <c r="AC1163" s="103"/>
      <c r="AD1163" s="103"/>
      <c r="AE1163" s="103"/>
      <c r="AF1163" s="121"/>
      <c r="AG1163" s="126"/>
      <c r="AH1163" s="524"/>
      <c r="AI1163" s="524"/>
      <c r="AJ1163" s="121"/>
      <c r="AK1163" s="121"/>
      <c r="AL1163" s="121"/>
      <c r="AM1163" s="120"/>
      <c r="AN1163" s="120"/>
      <c r="AO1163" s="120"/>
      <c r="AP1163" s="121"/>
      <c r="AQ1163" s="525"/>
      <c r="AR1163" s="525">
        <f t="shared" ca="1" si="275"/>
        <v>42347</v>
      </c>
      <c r="AS1163" s="121"/>
      <c r="AT1163" s="121"/>
      <c r="AU1163" s="121">
        <v>0</v>
      </c>
      <c r="AV1163" s="122"/>
      <c r="AX1163" s="121"/>
      <c r="BA1163" s="120"/>
      <c r="BB1163" s="121"/>
      <c r="BC1163" s="522">
        <f t="shared" si="274"/>
        <v>0</v>
      </c>
      <c r="BD1163" s="121"/>
      <c r="BE1163" s="516"/>
      <c r="BF1163" s="122"/>
      <c r="BG1163" s="141" t="s">
        <v>1641</v>
      </c>
      <c r="BH1163" s="121"/>
      <c r="BI1163" s="122"/>
      <c r="BJ1163" s="190"/>
      <c r="BK1163" s="526" t="s">
        <v>167</v>
      </c>
      <c r="BL1163" s="554" t="s">
        <v>1641</v>
      </c>
      <c r="BQ1163" t="str">
        <f t="shared" si="277"/>
        <v>IBS</v>
      </c>
      <c r="BR1163" t="str">
        <f t="shared" si="278"/>
        <v>HK-14-2363</v>
      </c>
      <c r="BS1163" s="91">
        <f t="shared" si="279"/>
        <v>0</v>
      </c>
      <c r="BT1163">
        <f t="shared" si="272"/>
        <v>0</v>
      </c>
      <c r="BU1163" s="91">
        <f t="shared" si="272"/>
        <v>0</v>
      </c>
      <c r="BW1163" t="str">
        <f t="shared" si="280"/>
        <v>Site : SUB HUB_Gunungsawo - MCJ017</v>
      </c>
      <c r="BX1163" t="str">
        <f t="shared" si="281"/>
        <v>Tipe Tower : Pole</v>
      </c>
      <c r="BY1163">
        <f t="shared" si="282"/>
        <v>0</v>
      </c>
      <c r="BZ1163" s="92" t="str">
        <f t="shared" si="282"/>
        <v>Tower Assesment</v>
      </c>
      <c r="CD1163" s="531"/>
    </row>
    <row r="1164" spans="2:83" ht="15" customHeight="1" x14ac:dyDescent="0.25">
      <c r="B1164" s="103">
        <f t="shared" si="271"/>
        <v>1015</v>
      </c>
      <c r="C1164" s="126" t="s">
        <v>12852</v>
      </c>
      <c r="D1164" s="126"/>
      <c r="E1164" s="121" t="s">
        <v>2838</v>
      </c>
      <c r="F1164" s="522"/>
      <c r="G1164" s="127"/>
      <c r="H1164" s="103"/>
      <c r="I1164" s="128"/>
      <c r="J1164" s="128"/>
      <c r="K1164" s="127" t="s">
        <v>11658</v>
      </c>
      <c r="L1164" s="126" t="s">
        <v>153</v>
      </c>
      <c r="M1164" s="141" t="s">
        <v>154</v>
      </c>
      <c r="N1164" s="126" t="s">
        <v>153</v>
      </c>
      <c r="O1164" s="127" t="s">
        <v>98</v>
      </c>
      <c r="P1164" s="127" t="s">
        <v>98</v>
      </c>
      <c r="Q1164" s="345">
        <v>0</v>
      </c>
      <c r="R1164" s="103"/>
      <c r="S1164" s="127"/>
      <c r="T1164" s="127"/>
      <c r="U1164" s="120">
        <v>41977</v>
      </c>
      <c r="V1164" s="523">
        <f t="shared" si="270"/>
        <v>41977</v>
      </c>
      <c r="W1164" s="127"/>
      <c r="X1164" s="141" t="s">
        <v>12853</v>
      </c>
      <c r="Y1164" s="424" t="s">
        <v>12854</v>
      </c>
      <c r="Z1164" s="126" t="s">
        <v>2838</v>
      </c>
      <c r="AA1164" s="103"/>
      <c r="AB1164" s="126" t="s">
        <v>635</v>
      </c>
      <c r="AC1164" s="103"/>
      <c r="AD1164" s="103"/>
      <c r="AE1164" s="103"/>
      <c r="AF1164" s="121"/>
      <c r="AG1164" s="126"/>
      <c r="AH1164" s="524"/>
      <c r="AI1164" s="524"/>
      <c r="AJ1164" s="121"/>
      <c r="AK1164" s="121"/>
      <c r="AL1164" s="121"/>
      <c r="AM1164" s="120"/>
      <c r="AN1164" s="120"/>
      <c r="AO1164" s="120"/>
      <c r="AP1164" s="121"/>
      <c r="AQ1164" s="525"/>
      <c r="AR1164" s="525">
        <f t="shared" ca="1" si="275"/>
        <v>42347</v>
      </c>
      <c r="AS1164" s="121"/>
      <c r="AT1164" s="121"/>
      <c r="AU1164" s="121">
        <v>0</v>
      </c>
      <c r="AV1164" s="122"/>
      <c r="AX1164" s="121"/>
      <c r="BA1164" s="120"/>
      <c r="BB1164" s="121"/>
      <c r="BC1164" s="522">
        <f t="shared" si="274"/>
        <v>0</v>
      </c>
      <c r="BD1164" s="121"/>
      <c r="BE1164" s="516"/>
      <c r="BF1164" s="122"/>
      <c r="BG1164" s="141" t="s">
        <v>1641</v>
      </c>
      <c r="BH1164" s="121"/>
      <c r="BI1164" s="122"/>
      <c r="BJ1164" s="190"/>
      <c r="BK1164" s="526" t="s">
        <v>167</v>
      </c>
      <c r="BL1164" s="554" t="s">
        <v>1641</v>
      </c>
      <c r="BQ1164" t="str">
        <f t="shared" si="277"/>
        <v>IBS</v>
      </c>
      <c r="BR1164" t="str">
        <f t="shared" si="278"/>
        <v>HK-14-2364</v>
      </c>
      <c r="BS1164" s="91">
        <f t="shared" si="279"/>
        <v>0</v>
      </c>
      <c r="BT1164">
        <f t="shared" si="272"/>
        <v>0</v>
      </c>
      <c r="BU1164" s="91">
        <f t="shared" si="272"/>
        <v>0</v>
      </c>
      <c r="BW1164" t="str">
        <f t="shared" si="280"/>
        <v>Site : Medoho - MCJ023</v>
      </c>
      <c r="BX1164" t="str">
        <f t="shared" si="281"/>
        <v>Tipe Tower : SST</v>
      </c>
      <c r="BY1164">
        <f t="shared" si="282"/>
        <v>0</v>
      </c>
      <c r="BZ1164" s="92" t="str">
        <f t="shared" si="282"/>
        <v>Tower Assesment</v>
      </c>
      <c r="CD1164" s="531"/>
    </row>
    <row r="1165" spans="2:83" ht="15" customHeight="1" x14ac:dyDescent="0.25">
      <c r="B1165" s="103">
        <f t="shared" si="271"/>
        <v>1016</v>
      </c>
      <c r="C1165" s="126" t="s">
        <v>12855</v>
      </c>
      <c r="D1165" s="126"/>
      <c r="E1165" s="121" t="s">
        <v>2838</v>
      </c>
      <c r="F1165" s="522"/>
      <c r="G1165" s="127"/>
      <c r="H1165" s="103"/>
      <c r="I1165" s="128"/>
      <c r="J1165" s="128"/>
      <c r="K1165" s="127" t="s">
        <v>11658</v>
      </c>
      <c r="L1165" s="126" t="s">
        <v>153</v>
      </c>
      <c r="M1165" s="141" t="s">
        <v>154</v>
      </c>
      <c r="N1165" s="126" t="s">
        <v>153</v>
      </c>
      <c r="O1165" s="127" t="s">
        <v>98</v>
      </c>
      <c r="P1165" s="127" t="s">
        <v>98</v>
      </c>
      <c r="Q1165" s="345">
        <v>0</v>
      </c>
      <c r="R1165" s="103"/>
      <c r="S1165" s="127"/>
      <c r="T1165" s="127"/>
      <c r="U1165" s="120">
        <v>41977</v>
      </c>
      <c r="V1165" s="523">
        <f t="shared" si="270"/>
        <v>41977</v>
      </c>
      <c r="W1165" s="127"/>
      <c r="X1165" s="141" t="s">
        <v>7691</v>
      </c>
      <c r="Y1165" s="424" t="s">
        <v>7692</v>
      </c>
      <c r="Z1165" s="126" t="s">
        <v>2838</v>
      </c>
      <c r="AA1165" s="103"/>
      <c r="AB1165" s="126" t="s">
        <v>635</v>
      </c>
      <c r="AC1165" s="103"/>
      <c r="AD1165" s="103"/>
      <c r="AE1165" s="103"/>
      <c r="AF1165" s="121"/>
      <c r="AG1165" s="126"/>
      <c r="AH1165" s="524"/>
      <c r="AI1165" s="524"/>
      <c r="AJ1165" s="121"/>
      <c r="AK1165" s="121"/>
      <c r="AL1165" s="121"/>
      <c r="AM1165" s="120"/>
      <c r="AN1165" s="120"/>
      <c r="AO1165" s="120"/>
      <c r="AP1165" s="121"/>
      <c r="AQ1165" s="525"/>
      <c r="AR1165" s="525">
        <f t="shared" ca="1" si="275"/>
        <v>42347</v>
      </c>
      <c r="AS1165" s="121"/>
      <c r="AT1165" s="121"/>
      <c r="AU1165" s="121">
        <v>0</v>
      </c>
      <c r="AV1165" s="122"/>
      <c r="AX1165" s="121"/>
      <c r="BA1165" s="120"/>
      <c r="BB1165" s="121"/>
      <c r="BC1165" s="522">
        <f t="shared" si="274"/>
        <v>0</v>
      </c>
      <c r="BD1165" s="121"/>
      <c r="BE1165" s="516"/>
      <c r="BF1165" s="122"/>
      <c r="BG1165" s="141" t="s">
        <v>1641</v>
      </c>
      <c r="BH1165" s="121"/>
      <c r="BI1165" s="122"/>
      <c r="BJ1165" s="190"/>
      <c r="BK1165" s="526" t="s">
        <v>167</v>
      </c>
      <c r="BL1165" s="554" t="s">
        <v>1641</v>
      </c>
      <c r="BQ1165" t="str">
        <f t="shared" si="277"/>
        <v>IBS</v>
      </c>
      <c r="BR1165" t="str">
        <f t="shared" si="278"/>
        <v>HK-14-2365</v>
      </c>
      <c r="BS1165" s="91">
        <f t="shared" si="279"/>
        <v>0</v>
      </c>
      <c r="BT1165">
        <f t="shared" si="272"/>
        <v>0</v>
      </c>
      <c r="BU1165" s="91">
        <f t="shared" si="272"/>
        <v>0</v>
      </c>
      <c r="BW1165" t="str">
        <f t="shared" si="280"/>
        <v>Site : Sisingamangaraja - MCJ028</v>
      </c>
      <c r="BX1165" t="str">
        <f t="shared" si="281"/>
        <v>Tipe Tower : SST</v>
      </c>
      <c r="BY1165">
        <f t="shared" si="282"/>
        <v>0</v>
      </c>
      <c r="BZ1165" s="92" t="str">
        <f t="shared" si="282"/>
        <v>Tower Assesment</v>
      </c>
      <c r="CD1165" s="531"/>
    </row>
    <row r="1166" spans="2:83" ht="15" customHeight="1" x14ac:dyDescent="0.25">
      <c r="B1166" s="103">
        <f t="shared" si="271"/>
        <v>1017</v>
      </c>
      <c r="C1166" s="126" t="s">
        <v>12856</v>
      </c>
      <c r="D1166" s="126"/>
      <c r="E1166" s="121" t="s">
        <v>2838</v>
      </c>
      <c r="F1166" s="522"/>
      <c r="G1166" s="127"/>
      <c r="H1166" s="103"/>
      <c r="I1166" s="128"/>
      <c r="J1166" s="128"/>
      <c r="K1166" s="127" t="s">
        <v>11658</v>
      </c>
      <c r="L1166" s="126" t="s">
        <v>153</v>
      </c>
      <c r="M1166" s="141" t="s">
        <v>154</v>
      </c>
      <c r="N1166" s="126" t="s">
        <v>153</v>
      </c>
      <c r="O1166" s="127" t="s">
        <v>98</v>
      </c>
      <c r="P1166" s="127" t="s">
        <v>98</v>
      </c>
      <c r="Q1166" s="345">
        <v>0</v>
      </c>
      <c r="R1166" s="103"/>
      <c r="S1166" s="127"/>
      <c r="T1166" s="127"/>
      <c r="U1166" s="120">
        <v>41977</v>
      </c>
      <c r="V1166" s="523">
        <f t="shared" si="270"/>
        <v>41977</v>
      </c>
      <c r="W1166" s="127"/>
      <c r="X1166" s="141" t="s">
        <v>12857</v>
      </c>
      <c r="Y1166" s="424" t="s">
        <v>12858</v>
      </c>
      <c r="Z1166" s="126" t="s">
        <v>2838</v>
      </c>
      <c r="AA1166" s="103"/>
      <c r="AB1166" s="126" t="s">
        <v>635</v>
      </c>
      <c r="AC1166" s="103"/>
      <c r="AD1166" s="103"/>
      <c r="AE1166" s="103"/>
      <c r="AF1166" s="121"/>
      <c r="AG1166" s="126"/>
      <c r="AH1166" s="524"/>
      <c r="AI1166" s="524"/>
      <c r="AJ1166" s="121"/>
      <c r="AK1166" s="121"/>
      <c r="AL1166" s="121"/>
      <c r="AM1166" s="120"/>
      <c r="AN1166" s="120"/>
      <c r="AO1166" s="120"/>
      <c r="AP1166" s="121"/>
      <c r="AQ1166" s="525"/>
      <c r="AR1166" s="525">
        <f t="shared" ca="1" si="275"/>
        <v>42347</v>
      </c>
      <c r="AS1166" s="121"/>
      <c r="AT1166" s="121"/>
      <c r="AU1166" s="121">
        <v>0</v>
      </c>
      <c r="AV1166" s="122"/>
      <c r="AX1166" s="121"/>
      <c r="BA1166" s="120"/>
      <c r="BB1166" s="121"/>
      <c r="BC1166" s="522">
        <f t="shared" si="274"/>
        <v>0</v>
      </c>
      <c r="BD1166" s="121"/>
      <c r="BE1166" s="516"/>
      <c r="BF1166" s="122"/>
      <c r="BG1166" s="141" t="s">
        <v>1641</v>
      </c>
      <c r="BH1166" s="121"/>
      <c r="BI1166" s="122"/>
      <c r="BJ1166" s="190"/>
      <c r="BK1166" s="526" t="s">
        <v>167</v>
      </c>
      <c r="BL1166" s="554" t="s">
        <v>1641</v>
      </c>
      <c r="BQ1166" t="str">
        <f t="shared" si="277"/>
        <v>IBS</v>
      </c>
      <c r="BR1166" t="str">
        <f t="shared" si="278"/>
        <v>HK-14-2366</v>
      </c>
      <c r="BS1166" s="91">
        <f t="shared" si="279"/>
        <v>0</v>
      </c>
      <c r="BT1166">
        <f t="shared" si="272"/>
        <v>0</v>
      </c>
      <c r="BU1166" s="91">
        <f t="shared" si="272"/>
        <v>0</v>
      </c>
      <c r="BW1166" t="str">
        <f t="shared" si="280"/>
        <v>Site : WonosoboMCJ - MCJ069</v>
      </c>
      <c r="BX1166" t="str">
        <f t="shared" si="281"/>
        <v>Tipe Tower : SST</v>
      </c>
      <c r="BY1166">
        <f t="shared" si="282"/>
        <v>0</v>
      </c>
      <c r="BZ1166" s="92" t="str">
        <f t="shared" si="282"/>
        <v>Tower Assesment</v>
      </c>
      <c r="CD1166" s="531"/>
    </row>
    <row r="1167" spans="2:83" ht="15" customHeight="1" x14ac:dyDescent="0.25">
      <c r="B1167" s="103">
        <f t="shared" si="271"/>
        <v>1018</v>
      </c>
      <c r="C1167" s="126" t="s">
        <v>12859</v>
      </c>
      <c r="D1167" s="126"/>
      <c r="E1167" s="121" t="s">
        <v>2838</v>
      </c>
      <c r="F1167" s="522"/>
      <c r="G1167" s="127"/>
      <c r="H1167" s="103"/>
      <c r="I1167" s="128"/>
      <c r="J1167" s="128"/>
      <c r="K1167" s="127" t="s">
        <v>11658</v>
      </c>
      <c r="L1167" s="126" t="s">
        <v>153</v>
      </c>
      <c r="M1167" s="141" t="s">
        <v>154</v>
      </c>
      <c r="N1167" s="126" t="s">
        <v>153</v>
      </c>
      <c r="O1167" s="127" t="s">
        <v>98</v>
      </c>
      <c r="P1167" s="127" t="s">
        <v>98</v>
      </c>
      <c r="Q1167" s="345">
        <v>0</v>
      </c>
      <c r="R1167" s="103"/>
      <c r="S1167" s="127"/>
      <c r="T1167" s="127"/>
      <c r="U1167" s="120">
        <v>41977</v>
      </c>
      <c r="V1167" s="523">
        <f t="shared" si="270"/>
        <v>41977</v>
      </c>
      <c r="W1167" s="127"/>
      <c r="X1167" s="141" t="s">
        <v>12860</v>
      </c>
      <c r="Y1167" s="424" t="s">
        <v>12861</v>
      </c>
      <c r="Z1167" s="126" t="s">
        <v>2838</v>
      </c>
      <c r="AA1167" s="103"/>
      <c r="AB1167" s="126" t="s">
        <v>635</v>
      </c>
      <c r="AC1167" s="103"/>
      <c r="AD1167" s="103"/>
      <c r="AE1167" s="103"/>
      <c r="AF1167" s="121"/>
      <c r="AG1167" s="126"/>
      <c r="AH1167" s="524"/>
      <c r="AI1167" s="524"/>
      <c r="AJ1167" s="121"/>
      <c r="AK1167" s="121"/>
      <c r="AL1167" s="121"/>
      <c r="AM1167" s="120"/>
      <c r="AN1167" s="120"/>
      <c r="AO1167" s="120"/>
      <c r="AP1167" s="121"/>
      <c r="AQ1167" s="525"/>
      <c r="AR1167" s="525">
        <f t="shared" ca="1" si="275"/>
        <v>42347</v>
      </c>
      <c r="AS1167" s="121"/>
      <c r="AT1167" s="121"/>
      <c r="AU1167" s="121">
        <v>0</v>
      </c>
      <c r="AV1167" s="122"/>
      <c r="AX1167" s="121"/>
      <c r="BA1167" s="120"/>
      <c r="BB1167" s="121"/>
      <c r="BC1167" s="522">
        <f t="shared" si="274"/>
        <v>0</v>
      </c>
      <c r="BD1167" s="121"/>
      <c r="BE1167" s="516"/>
      <c r="BF1167" s="122"/>
      <c r="BG1167" s="141" t="s">
        <v>1641</v>
      </c>
      <c r="BH1167" s="121"/>
      <c r="BI1167" s="122"/>
      <c r="BJ1167" s="190"/>
      <c r="BK1167" s="526" t="s">
        <v>167</v>
      </c>
      <c r="BL1167" s="554" t="s">
        <v>1641</v>
      </c>
      <c r="BQ1167" t="str">
        <f t="shared" si="277"/>
        <v>IBS</v>
      </c>
      <c r="BR1167" t="str">
        <f t="shared" si="278"/>
        <v>HK-14-2367</v>
      </c>
      <c r="BS1167" s="91">
        <f t="shared" si="279"/>
        <v>0</v>
      </c>
      <c r="BT1167">
        <f t="shared" si="272"/>
        <v>0</v>
      </c>
      <c r="BU1167" s="91">
        <f t="shared" si="272"/>
        <v>0</v>
      </c>
      <c r="BW1167" t="str">
        <f t="shared" si="280"/>
        <v>Site : Gombong - MCJ076</v>
      </c>
      <c r="BX1167" t="str">
        <f t="shared" si="281"/>
        <v>Tipe Tower : SST</v>
      </c>
      <c r="BY1167">
        <f t="shared" si="282"/>
        <v>0</v>
      </c>
      <c r="BZ1167" s="92" t="str">
        <f t="shared" si="282"/>
        <v>Tower Assesment</v>
      </c>
      <c r="CD1167" s="531"/>
    </row>
    <row r="1168" spans="2:83" ht="15" customHeight="1" x14ac:dyDescent="0.25">
      <c r="B1168" s="103">
        <f t="shared" si="271"/>
        <v>1019</v>
      </c>
      <c r="C1168" s="126" t="s">
        <v>12862</v>
      </c>
      <c r="D1168" s="126"/>
      <c r="E1168" s="121" t="s">
        <v>2838</v>
      </c>
      <c r="F1168" s="522"/>
      <c r="G1168" s="127"/>
      <c r="H1168" s="103"/>
      <c r="I1168" s="128"/>
      <c r="J1168" s="128"/>
      <c r="K1168" s="127" t="s">
        <v>11658</v>
      </c>
      <c r="L1168" s="126" t="s">
        <v>153</v>
      </c>
      <c r="M1168" s="141" t="s">
        <v>154</v>
      </c>
      <c r="N1168" s="126" t="s">
        <v>153</v>
      </c>
      <c r="O1168" s="127" t="s">
        <v>98</v>
      </c>
      <c r="P1168" s="127" t="s">
        <v>98</v>
      </c>
      <c r="Q1168" s="345">
        <v>0</v>
      </c>
      <c r="R1168" s="103"/>
      <c r="S1168" s="127"/>
      <c r="T1168" s="127"/>
      <c r="U1168" s="120">
        <v>41977</v>
      </c>
      <c r="V1168" s="523">
        <f t="shared" si="270"/>
        <v>41977</v>
      </c>
      <c r="W1168" s="127"/>
      <c r="X1168" s="141" t="s">
        <v>12863</v>
      </c>
      <c r="Y1168" s="424" t="s">
        <v>12864</v>
      </c>
      <c r="Z1168" s="126" t="s">
        <v>2838</v>
      </c>
      <c r="AA1168" s="103"/>
      <c r="AB1168" s="126" t="s">
        <v>635</v>
      </c>
      <c r="AC1168" s="103"/>
      <c r="AD1168" s="103"/>
      <c r="AE1168" s="103"/>
      <c r="AF1168" s="121"/>
      <c r="AG1168" s="126"/>
      <c r="AH1168" s="524"/>
      <c r="AI1168" s="524"/>
      <c r="AJ1168" s="121"/>
      <c r="AK1168" s="121"/>
      <c r="AL1168" s="121"/>
      <c r="AM1168" s="120"/>
      <c r="AN1168" s="120"/>
      <c r="AO1168" s="120"/>
      <c r="AP1168" s="121"/>
      <c r="AQ1168" s="525"/>
      <c r="AR1168" s="525">
        <f t="shared" ca="1" si="275"/>
        <v>42347</v>
      </c>
      <c r="AS1168" s="121"/>
      <c r="AT1168" s="121"/>
      <c r="AU1168" s="121">
        <v>0</v>
      </c>
      <c r="AV1168" s="122"/>
      <c r="AX1168" s="121"/>
      <c r="BA1168" s="120"/>
      <c r="BB1168" s="121"/>
      <c r="BC1168" s="522">
        <f t="shared" si="274"/>
        <v>0</v>
      </c>
      <c r="BD1168" s="121"/>
      <c r="BE1168" s="516"/>
      <c r="BF1168" s="122"/>
      <c r="BG1168" s="141" t="s">
        <v>1641</v>
      </c>
      <c r="BH1168" s="121"/>
      <c r="BI1168" s="122"/>
      <c r="BJ1168" s="190"/>
      <c r="BK1168" s="526" t="s">
        <v>167</v>
      </c>
      <c r="BL1168" s="554" t="s">
        <v>1641</v>
      </c>
      <c r="BQ1168" t="str">
        <f t="shared" si="277"/>
        <v>IBS</v>
      </c>
      <c r="BR1168" t="str">
        <f t="shared" si="278"/>
        <v>HK-14-2368</v>
      </c>
      <c r="BS1168" s="91">
        <f t="shared" si="279"/>
        <v>0</v>
      </c>
      <c r="BT1168">
        <f t="shared" si="272"/>
        <v>0</v>
      </c>
      <c r="BU1168" s="91">
        <f t="shared" si="272"/>
        <v>0</v>
      </c>
      <c r="BW1168" t="str">
        <f t="shared" si="280"/>
        <v>Site : Kebumen_MCJ - MCJ077</v>
      </c>
      <c r="BX1168" t="str">
        <f t="shared" si="281"/>
        <v>Tipe Tower : SST</v>
      </c>
      <c r="BY1168">
        <f t="shared" si="282"/>
        <v>0</v>
      </c>
      <c r="BZ1168" s="92" t="str">
        <f t="shared" si="282"/>
        <v>Tower Assesment</v>
      </c>
      <c r="CD1168" s="531"/>
    </row>
    <row r="1169" spans="2:83" ht="15" customHeight="1" x14ac:dyDescent="0.25">
      <c r="B1169" s="103">
        <f t="shared" si="271"/>
        <v>1020</v>
      </c>
      <c r="C1169" s="126" t="s">
        <v>12865</v>
      </c>
      <c r="D1169" s="126"/>
      <c r="E1169" s="121" t="s">
        <v>2838</v>
      </c>
      <c r="F1169" s="522"/>
      <c r="G1169" s="127"/>
      <c r="H1169" s="103"/>
      <c r="I1169" s="128"/>
      <c r="J1169" s="128"/>
      <c r="K1169" s="127" t="s">
        <v>11658</v>
      </c>
      <c r="L1169" s="126" t="s">
        <v>153</v>
      </c>
      <c r="M1169" s="141" t="s">
        <v>154</v>
      </c>
      <c r="N1169" s="126" t="s">
        <v>153</v>
      </c>
      <c r="O1169" s="127" t="s">
        <v>98</v>
      </c>
      <c r="P1169" s="127" t="s">
        <v>98</v>
      </c>
      <c r="Q1169" s="345">
        <v>0</v>
      </c>
      <c r="R1169" s="103"/>
      <c r="S1169" s="127"/>
      <c r="T1169" s="127"/>
      <c r="U1169" s="120">
        <v>41977</v>
      </c>
      <c r="V1169" s="523">
        <f t="shared" si="270"/>
        <v>41977</v>
      </c>
      <c r="W1169" s="127"/>
      <c r="X1169" s="141" t="s">
        <v>12866</v>
      </c>
      <c r="Y1169" s="424" t="s">
        <v>12867</v>
      </c>
      <c r="Z1169" s="126" t="s">
        <v>2838</v>
      </c>
      <c r="AA1169" s="103"/>
      <c r="AB1169" s="126" t="s">
        <v>635</v>
      </c>
      <c r="AC1169" s="103"/>
      <c r="AD1169" s="103"/>
      <c r="AE1169" s="103"/>
      <c r="AF1169" s="121"/>
      <c r="AG1169" s="126"/>
      <c r="AH1169" s="524"/>
      <c r="AI1169" s="524"/>
      <c r="AJ1169" s="121"/>
      <c r="AK1169" s="121"/>
      <c r="AL1169" s="121"/>
      <c r="AM1169" s="120"/>
      <c r="AN1169" s="120"/>
      <c r="AO1169" s="120"/>
      <c r="AP1169" s="121"/>
      <c r="AQ1169" s="525"/>
      <c r="AR1169" s="525">
        <f t="shared" ca="1" si="275"/>
        <v>42347</v>
      </c>
      <c r="AS1169" s="121"/>
      <c r="AT1169" s="121"/>
      <c r="AU1169" s="121">
        <v>0</v>
      </c>
      <c r="AV1169" s="122"/>
      <c r="AX1169" s="121"/>
      <c r="BA1169" s="120"/>
      <c r="BB1169" s="121"/>
      <c r="BC1169" s="522">
        <f t="shared" si="274"/>
        <v>0</v>
      </c>
      <c r="BD1169" s="121"/>
      <c r="BE1169" s="516"/>
      <c r="BF1169" s="122"/>
      <c r="BG1169" s="141" t="s">
        <v>1641</v>
      </c>
      <c r="BH1169" s="121"/>
      <c r="BI1169" s="122"/>
      <c r="BJ1169" s="190"/>
      <c r="BK1169" s="526" t="s">
        <v>167</v>
      </c>
      <c r="BL1169" s="554" t="s">
        <v>1641</v>
      </c>
      <c r="BQ1169" t="str">
        <f t="shared" si="277"/>
        <v>IBS</v>
      </c>
      <c r="BR1169" t="str">
        <f t="shared" si="278"/>
        <v>HK-14-2369</v>
      </c>
      <c r="BS1169" s="91">
        <f t="shared" si="279"/>
        <v>0</v>
      </c>
      <c r="BT1169">
        <f t="shared" si="272"/>
        <v>0</v>
      </c>
      <c r="BU1169" s="91">
        <f t="shared" si="272"/>
        <v>0</v>
      </c>
      <c r="BW1169" t="str">
        <f t="shared" si="280"/>
        <v>Site : Borobudur_MCJ - MCJ083</v>
      </c>
      <c r="BX1169" t="str">
        <f t="shared" si="281"/>
        <v>Tipe Tower : SST</v>
      </c>
      <c r="BY1169">
        <f t="shared" si="282"/>
        <v>0</v>
      </c>
      <c r="BZ1169" s="92" t="str">
        <f t="shared" si="282"/>
        <v>Tower Assesment</v>
      </c>
      <c r="CD1169" s="531"/>
    </row>
    <row r="1170" spans="2:83" ht="15" customHeight="1" x14ac:dyDescent="0.25">
      <c r="B1170" s="103">
        <f t="shared" si="271"/>
        <v>1021</v>
      </c>
      <c r="C1170" s="126" t="s">
        <v>12868</v>
      </c>
      <c r="D1170" s="126"/>
      <c r="E1170" s="121" t="s">
        <v>2838</v>
      </c>
      <c r="F1170" s="522"/>
      <c r="G1170" s="127"/>
      <c r="H1170" s="103"/>
      <c r="I1170" s="128"/>
      <c r="J1170" s="128"/>
      <c r="K1170" s="127" t="s">
        <v>11658</v>
      </c>
      <c r="L1170" s="126" t="s">
        <v>153</v>
      </c>
      <c r="M1170" s="141" t="s">
        <v>154</v>
      </c>
      <c r="N1170" s="126" t="s">
        <v>153</v>
      </c>
      <c r="O1170" s="127" t="s">
        <v>98</v>
      </c>
      <c r="P1170" s="127" t="s">
        <v>98</v>
      </c>
      <c r="Q1170" s="345">
        <v>0</v>
      </c>
      <c r="R1170" s="103"/>
      <c r="S1170" s="127"/>
      <c r="T1170" s="127"/>
      <c r="U1170" s="120">
        <v>41977</v>
      </c>
      <c r="V1170" s="523">
        <f t="shared" si="270"/>
        <v>41977</v>
      </c>
      <c r="W1170" s="127"/>
      <c r="X1170" s="141" t="s">
        <v>12869</v>
      </c>
      <c r="Y1170" s="424" t="s">
        <v>12870</v>
      </c>
      <c r="Z1170" s="126" t="s">
        <v>2838</v>
      </c>
      <c r="AA1170" s="103"/>
      <c r="AB1170" s="126" t="s">
        <v>635</v>
      </c>
      <c r="AC1170" s="103"/>
      <c r="AD1170" s="103"/>
      <c r="AE1170" s="103"/>
      <c r="AF1170" s="121"/>
      <c r="AG1170" s="126"/>
      <c r="AH1170" s="524"/>
      <c r="AI1170" s="524"/>
      <c r="AJ1170" s="121"/>
      <c r="AK1170" s="121"/>
      <c r="AL1170" s="121"/>
      <c r="AM1170" s="120"/>
      <c r="AN1170" s="120"/>
      <c r="AO1170" s="120"/>
      <c r="AP1170" s="121"/>
      <c r="AQ1170" s="525"/>
      <c r="AR1170" s="525">
        <f t="shared" ca="1" si="275"/>
        <v>42347</v>
      </c>
      <c r="AS1170" s="121"/>
      <c r="AT1170" s="121"/>
      <c r="AU1170" s="121">
        <v>0</v>
      </c>
      <c r="AV1170" s="122"/>
      <c r="AX1170" s="121"/>
      <c r="BA1170" s="120"/>
      <c r="BB1170" s="121"/>
      <c r="BC1170" s="522">
        <f t="shared" si="274"/>
        <v>0</v>
      </c>
      <c r="BD1170" s="121"/>
      <c r="BE1170" s="516"/>
      <c r="BF1170" s="122"/>
      <c r="BG1170" s="141" t="s">
        <v>1641</v>
      </c>
      <c r="BH1170" s="121"/>
      <c r="BI1170" s="122"/>
      <c r="BJ1170" s="190"/>
      <c r="BK1170" s="526" t="s">
        <v>167</v>
      </c>
      <c r="BL1170" s="554" t="s">
        <v>1641</v>
      </c>
      <c r="BQ1170" t="str">
        <f t="shared" si="277"/>
        <v>IBS</v>
      </c>
      <c r="BR1170" t="str">
        <f t="shared" si="278"/>
        <v>HK-14-2370</v>
      </c>
      <c r="BS1170" s="91">
        <f t="shared" si="279"/>
        <v>0</v>
      </c>
      <c r="BT1170">
        <f t="shared" si="272"/>
        <v>0</v>
      </c>
      <c r="BU1170" s="91">
        <f t="shared" si="272"/>
        <v>0</v>
      </c>
      <c r="BW1170" t="str">
        <f t="shared" si="280"/>
        <v>Site : Bojong - MCJ103</v>
      </c>
      <c r="BX1170" t="str">
        <f t="shared" si="281"/>
        <v>Tipe Tower : SST</v>
      </c>
      <c r="BY1170">
        <f t="shared" si="282"/>
        <v>0</v>
      </c>
      <c r="BZ1170" s="92" t="str">
        <f t="shared" si="282"/>
        <v>Tower Assesment</v>
      </c>
      <c r="CD1170" s="531"/>
    </row>
    <row r="1171" spans="2:83" ht="15" customHeight="1" x14ac:dyDescent="0.25">
      <c r="B1171" s="103">
        <f t="shared" si="271"/>
        <v>1022</v>
      </c>
      <c r="C1171" s="126" t="s">
        <v>12871</v>
      </c>
      <c r="D1171" s="126"/>
      <c r="E1171" s="121" t="s">
        <v>2838</v>
      </c>
      <c r="F1171" s="522"/>
      <c r="G1171" s="127"/>
      <c r="H1171" s="103"/>
      <c r="I1171" s="128"/>
      <c r="J1171" s="128"/>
      <c r="K1171" s="127" t="s">
        <v>11658</v>
      </c>
      <c r="L1171" s="126" t="s">
        <v>153</v>
      </c>
      <c r="M1171" s="141" t="s">
        <v>154</v>
      </c>
      <c r="N1171" s="126" t="s">
        <v>153</v>
      </c>
      <c r="O1171" s="127" t="s">
        <v>98</v>
      </c>
      <c r="P1171" s="127" t="s">
        <v>98</v>
      </c>
      <c r="Q1171" s="345">
        <v>0</v>
      </c>
      <c r="R1171" s="103"/>
      <c r="S1171" s="127"/>
      <c r="T1171" s="127"/>
      <c r="U1171" s="120">
        <v>41977</v>
      </c>
      <c r="V1171" s="523">
        <f t="shared" si="270"/>
        <v>41977</v>
      </c>
      <c r="W1171" s="127"/>
      <c r="X1171" s="141" t="s">
        <v>12872</v>
      </c>
      <c r="Y1171" s="424" t="s">
        <v>12873</v>
      </c>
      <c r="Z1171" s="126" t="s">
        <v>2838</v>
      </c>
      <c r="AA1171" s="103"/>
      <c r="AB1171" s="126" t="s">
        <v>635</v>
      </c>
      <c r="AC1171" s="103"/>
      <c r="AD1171" s="103"/>
      <c r="AE1171" s="103"/>
      <c r="AF1171" s="121"/>
      <c r="AG1171" s="126"/>
      <c r="AH1171" s="524"/>
      <c r="AI1171" s="524"/>
      <c r="AJ1171" s="121"/>
      <c r="AK1171" s="121"/>
      <c r="AL1171" s="121"/>
      <c r="AM1171" s="120"/>
      <c r="AN1171" s="120"/>
      <c r="AO1171" s="120"/>
      <c r="AP1171" s="121"/>
      <c r="AQ1171" s="525"/>
      <c r="AR1171" s="525">
        <f t="shared" ca="1" si="275"/>
        <v>42347</v>
      </c>
      <c r="AS1171" s="121"/>
      <c r="AT1171" s="121"/>
      <c r="AU1171" s="121">
        <v>0</v>
      </c>
      <c r="AV1171" s="122"/>
      <c r="AX1171" s="121"/>
      <c r="BA1171" s="120"/>
      <c r="BB1171" s="121"/>
      <c r="BC1171" s="522">
        <f t="shared" si="274"/>
        <v>0</v>
      </c>
      <c r="BD1171" s="121"/>
      <c r="BE1171" s="516"/>
      <c r="BF1171" s="122"/>
      <c r="BG1171" s="141" t="s">
        <v>1641</v>
      </c>
      <c r="BH1171" s="121"/>
      <c r="BI1171" s="122"/>
      <c r="BJ1171" s="190"/>
      <c r="BK1171" s="526" t="s">
        <v>167</v>
      </c>
      <c r="BL1171" s="554" t="s">
        <v>1641</v>
      </c>
      <c r="BQ1171" t="str">
        <f t="shared" si="277"/>
        <v>IBS</v>
      </c>
      <c r="BR1171" t="str">
        <f t="shared" si="278"/>
        <v>HK-14-2371</v>
      </c>
      <c r="BS1171" s="91">
        <f t="shared" si="279"/>
        <v>0</v>
      </c>
      <c r="BT1171">
        <f t="shared" si="272"/>
        <v>0</v>
      </c>
      <c r="BU1171" s="91">
        <f t="shared" si="272"/>
        <v>0</v>
      </c>
      <c r="BW1171" t="str">
        <f t="shared" si="280"/>
        <v>Site : Pedan - MCJ113</v>
      </c>
      <c r="BX1171" t="str">
        <f t="shared" si="281"/>
        <v>Tipe Tower : SST</v>
      </c>
      <c r="BY1171">
        <f t="shared" si="282"/>
        <v>0</v>
      </c>
      <c r="BZ1171" s="92" t="str">
        <f t="shared" si="282"/>
        <v>Tower Assesment</v>
      </c>
      <c r="CD1171" s="531"/>
    </row>
    <row r="1172" spans="2:83" ht="15" customHeight="1" x14ac:dyDescent="0.25">
      <c r="B1172" s="103">
        <f t="shared" si="271"/>
        <v>1023</v>
      </c>
      <c r="C1172" s="126" t="s">
        <v>12874</v>
      </c>
      <c r="D1172" s="126"/>
      <c r="E1172" s="121" t="s">
        <v>2838</v>
      </c>
      <c r="F1172" s="522"/>
      <c r="G1172" s="127"/>
      <c r="H1172" s="103"/>
      <c r="I1172" s="128"/>
      <c r="J1172" s="128"/>
      <c r="K1172" s="127" t="s">
        <v>11658</v>
      </c>
      <c r="L1172" s="126" t="s">
        <v>153</v>
      </c>
      <c r="M1172" s="141" t="s">
        <v>154</v>
      </c>
      <c r="N1172" s="126" t="s">
        <v>153</v>
      </c>
      <c r="O1172" s="127" t="s">
        <v>98</v>
      </c>
      <c r="P1172" s="127" t="s">
        <v>98</v>
      </c>
      <c r="Q1172" s="345">
        <v>0</v>
      </c>
      <c r="R1172" s="103"/>
      <c r="S1172" s="127"/>
      <c r="T1172" s="127"/>
      <c r="U1172" s="120">
        <v>41977</v>
      </c>
      <c r="V1172" s="523">
        <f t="shared" si="270"/>
        <v>41977</v>
      </c>
      <c r="W1172" s="127"/>
      <c r="X1172" s="141" t="s">
        <v>12875</v>
      </c>
      <c r="Y1172" s="424" t="s">
        <v>12876</v>
      </c>
      <c r="Z1172" s="126" t="s">
        <v>2838</v>
      </c>
      <c r="AA1172" s="103"/>
      <c r="AB1172" s="126" t="s">
        <v>635</v>
      </c>
      <c r="AC1172" s="103"/>
      <c r="AD1172" s="103"/>
      <c r="AE1172" s="103"/>
      <c r="AF1172" s="121"/>
      <c r="AG1172" s="126"/>
      <c r="AH1172" s="524"/>
      <c r="AI1172" s="524"/>
      <c r="AJ1172" s="121"/>
      <c r="AK1172" s="121"/>
      <c r="AL1172" s="121"/>
      <c r="AM1172" s="120"/>
      <c r="AN1172" s="120"/>
      <c r="AO1172" s="120"/>
      <c r="AP1172" s="121"/>
      <c r="AQ1172" s="525"/>
      <c r="AR1172" s="525">
        <f t="shared" ca="1" si="275"/>
        <v>42347</v>
      </c>
      <c r="AS1172" s="121"/>
      <c r="AT1172" s="121"/>
      <c r="AU1172" s="121">
        <v>0</v>
      </c>
      <c r="AV1172" s="122"/>
      <c r="AX1172" s="121"/>
      <c r="BA1172" s="120"/>
      <c r="BB1172" s="121"/>
      <c r="BC1172" s="522">
        <f t="shared" si="274"/>
        <v>0</v>
      </c>
      <c r="BD1172" s="121"/>
      <c r="BE1172" s="516"/>
      <c r="BF1172" s="122"/>
      <c r="BG1172" s="141" t="s">
        <v>1641</v>
      </c>
      <c r="BH1172" s="121"/>
      <c r="BI1172" s="122"/>
      <c r="BJ1172" s="190"/>
      <c r="BK1172" s="526" t="s">
        <v>167</v>
      </c>
      <c r="BL1172" s="554" t="s">
        <v>1641</v>
      </c>
      <c r="BQ1172" t="str">
        <f t="shared" si="277"/>
        <v>IBS</v>
      </c>
      <c r="BR1172" t="str">
        <f t="shared" si="278"/>
        <v>HK-14-2372</v>
      </c>
      <c r="BS1172" s="91">
        <f t="shared" si="279"/>
        <v>0</v>
      </c>
      <c r="BT1172">
        <f t="shared" si="272"/>
        <v>0</v>
      </c>
      <c r="BU1172" s="91">
        <f t="shared" si="272"/>
        <v>0</v>
      </c>
      <c r="BW1172" t="str">
        <f t="shared" si="280"/>
        <v>Site : Gn Brojo - MCJBRJ</v>
      </c>
      <c r="BX1172" t="str">
        <f t="shared" si="281"/>
        <v>Tipe Tower : SST</v>
      </c>
      <c r="BY1172">
        <f t="shared" si="282"/>
        <v>0</v>
      </c>
      <c r="BZ1172" s="92" t="str">
        <f t="shared" si="282"/>
        <v>Tower Assesment</v>
      </c>
      <c r="CD1172" s="531"/>
    </row>
    <row r="1173" spans="2:83" ht="15" customHeight="1" x14ac:dyDescent="0.25">
      <c r="B1173" s="103">
        <f t="shared" si="271"/>
        <v>1024</v>
      </c>
      <c r="C1173" s="126" t="s">
        <v>12877</v>
      </c>
      <c r="D1173" s="126"/>
      <c r="E1173" s="121" t="s">
        <v>2838</v>
      </c>
      <c r="F1173" s="522"/>
      <c r="G1173" s="127"/>
      <c r="H1173" s="103"/>
      <c r="I1173" s="128"/>
      <c r="J1173" s="128"/>
      <c r="K1173" s="127" t="s">
        <v>11658</v>
      </c>
      <c r="L1173" s="126" t="s">
        <v>153</v>
      </c>
      <c r="M1173" s="141" t="s">
        <v>154</v>
      </c>
      <c r="N1173" s="126" t="s">
        <v>153</v>
      </c>
      <c r="O1173" s="127" t="s">
        <v>98</v>
      </c>
      <c r="P1173" s="127" t="s">
        <v>98</v>
      </c>
      <c r="Q1173" s="345">
        <v>0</v>
      </c>
      <c r="R1173" s="103"/>
      <c r="S1173" s="127"/>
      <c r="T1173" s="127"/>
      <c r="U1173" s="120">
        <v>41978</v>
      </c>
      <c r="V1173" s="523">
        <f t="shared" si="270"/>
        <v>41978</v>
      </c>
      <c r="W1173" s="127"/>
      <c r="X1173" s="141" t="s">
        <v>12878</v>
      </c>
      <c r="Y1173" s="424" t="s">
        <v>12879</v>
      </c>
      <c r="Z1173" s="126" t="s">
        <v>2838</v>
      </c>
      <c r="AA1173" s="103"/>
      <c r="AB1173" s="126" t="s">
        <v>635</v>
      </c>
      <c r="AC1173" s="103"/>
      <c r="AD1173" s="103"/>
      <c r="AE1173" s="103"/>
      <c r="AF1173" s="121"/>
      <c r="AG1173" s="126"/>
      <c r="AH1173" s="524"/>
      <c r="AI1173" s="524"/>
      <c r="AJ1173" s="121"/>
      <c r="AK1173" s="121"/>
      <c r="AL1173" s="121"/>
      <c r="AM1173" s="120"/>
      <c r="AN1173" s="120"/>
      <c r="AO1173" s="120"/>
      <c r="AP1173" s="121"/>
      <c r="AQ1173" s="525"/>
      <c r="AR1173" s="525">
        <f t="shared" ca="1" si="275"/>
        <v>42347</v>
      </c>
      <c r="AS1173" s="121"/>
      <c r="AT1173" s="121"/>
      <c r="AU1173" s="121">
        <v>0</v>
      </c>
      <c r="AV1173" s="122"/>
      <c r="AX1173" s="121"/>
      <c r="BA1173" s="120"/>
      <c r="BB1173" s="121"/>
      <c r="BC1173" s="522">
        <f t="shared" si="274"/>
        <v>0</v>
      </c>
      <c r="BD1173" s="121"/>
      <c r="BE1173" s="516"/>
      <c r="BF1173" s="122"/>
      <c r="BG1173" s="141" t="s">
        <v>1641</v>
      </c>
      <c r="BH1173" s="121"/>
      <c r="BI1173" s="122"/>
      <c r="BJ1173" s="190"/>
      <c r="BK1173" s="526" t="s">
        <v>167</v>
      </c>
      <c r="BL1173" s="554" t="s">
        <v>1641</v>
      </c>
      <c r="BQ1173" t="str">
        <f t="shared" si="277"/>
        <v>IBS</v>
      </c>
      <c r="BR1173" t="str">
        <f t="shared" si="278"/>
        <v>HK-14-2373</v>
      </c>
      <c r="BS1173" s="91">
        <f t="shared" si="279"/>
        <v>0</v>
      </c>
      <c r="BT1173">
        <f t="shared" si="272"/>
        <v>0</v>
      </c>
      <c r="BU1173" s="91">
        <f t="shared" si="272"/>
        <v>0</v>
      </c>
      <c r="BW1173" t="str">
        <f t="shared" si="280"/>
        <v>Site : Sedandang - MCJSDG</v>
      </c>
      <c r="BX1173" t="str">
        <f t="shared" si="281"/>
        <v>Tipe Tower : SST</v>
      </c>
      <c r="BY1173">
        <f t="shared" si="282"/>
        <v>0</v>
      </c>
      <c r="BZ1173" s="92" t="str">
        <f t="shared" si="282"/>
        <v>Tower Assesment</v>
      </c>
      <c r="CD1173" s="531"/>
    </row>
    <row r="1174" spans="2:83" ht="15" customHeight="1" x14ac:dyDescent="0.25">
      <c r="B1174" s="103">
        <f t="shared" si="271"/>
        <v>1025</v>
      </c>
      <c r="C1174" s="126" t="s">
        <v>12880</v>
      </c>
      <c r="D1174" s="126"/>
      <c r="E1174" s="121" t="s">
        <v>2838</v>
      </c>
      <c r="F1174" s="522"/>
      <c r="G1174" s="127"/>
      <c r="H1174" s="103"/>
      <c r="I1174" s="128"/>
      <c r="J1174" s="128"/>
      <c r="K1174" s="127" t="s">
        <v>11658</v>
      </c>
      <c r="L1174" s="126" t="s">
        <v>153</v>
      </c>
      <c r="M1174" s="141" t="s">
        <v>154</v>
      </c>
      <c r="N1174" s="126" t="s">
        <v>153</v>
      </c>
      <c r="O1174" s="127" t="s">
        <v>98</v>
      </c>
      <c r="P1174" s="127" t="s">
        <v>98</v>
      </c>
      <c r="Q1174" s="345">
        <v>0</v>
      </c>
      <c r="R1174" s="103"/>
      <c r="S1174" s="127"/>
      <c r="T1174" s="127"/>
      <c r="U1174" s="120">
        <v>41978</v>
      </c>
      <c r="V1174" s="523">
        <f t="shared" ref="V1174:V1237" si="283">U1174-I1174</f>
        <v>41978</v>
      </c>
      <c r="W1174" s="127"/>
      <c r="X1174" s="141" t="s">
        <v>12881</v>
      </c>
      <c r="Y1174" s="424" t="s">
        <v>12882</v>
      </c>
      <c r="Z1174" s="126" t="s">
        <v>2838</v>
      </c>
      <c r="AA1174" s="103"/>
      <c r="AB1174" s="126" t="s">
        <v>635</v>
      </c>
      <c r="AC1174" s="103"/>
      <c r="AD1174" s="103"/>
      <c r="AE1174" s="103"/>
      <c r="AF1174" s="121" t="s">
        <v>384</v>
      </c>
      <c r="AG1174" s="126"/>
      <c r="AH1174" s="524"/>
      <c r="AI1174" s="524"/>
      <c r="AJ1174" s="121"/>
      <c r="AK1174" s="121"/>
      <c r="AL1174" s="121"/>
      <c r="AM1174" s="120"/>
      <c r="AN1174" s="120"/>
      <c r="AO1174" s="120"/>
      <c r="AP1174" s="121"/>
      <c r="AQ1174" s="525"/>
      <c r="AR1174" s="525">
        <f t="shared" ca="1" si="275"/>
        <v>42347</v>
      </c>
      <c r="AS1174" s="121"/>
      <c r="AT1174" s="121"/>
      <c r="AU1174" s="121">
        <v>0</v>
      </c>
      <c r="AV1174" s="122"/>
      <c r="AX1174" s="121"/>
      <c r="BA1174" s="120"/>
      <c r="BB1174" s="121"/>
      <c r="BC1174" s="522">
        <f t="shared" si="274"/>
        <v>0</v>
      </c>
      <c r="BD1174" s="121"/>
      <c r="BE1174" s="516"/>
      <c r="BF1174" s="122"/>
      <c r="BG1174" s="141" t="s">
        <v>1641</v>
      </c>
      <c r="BH1174" s="121"/>
      <c r="BI1174" s="122"/>
      <c r="BJ1174" s="190"/>
      <c r="BK1174" s="526" t="s">
        <v>167</v>
      </c>
      <c r="BL1174" s="554" t="s">
        <v>1641</v>
      </c>
      <c r="BQ1174" t="str">
        <f t="shared" si="277"/>
        <v>IBS</v>
      </c>
      <c r="BR1174" t="str">
        <f t="shared" si="278"/>
        <v>HK-14-2374</v>
      </c>
      <c r="BS1174" s="91">
        <f t="shared" si="279"/>
        <v>0</v>
      </c>
      <c r="BT1174">
        <f t="shared" si="272"/>
        <v>0</v>
      </c>
      <c r="BU1174" s="91">
        <f t="shared" si="272"/>
        <v>0</v>
      </c>
      <c r="BW1174" t="str">
        <f t="shared" si="280"/>
        <v>Site : Cicalengka - BDG_01N968</v>
      </c>
      <c r="BX1174" t="str">
        <f t="shared" si="281"/>
        <v>Tipe Tower : SST</v>
      </c>
      <c r="BY1174">
        <f t="shared" si="282"/>
        <v>0</v>
      </c>
      <c r="BZ1174" s="92" t="str">
        <f t="shared" si="282"/>
        <v>Tower Assesment</v>
      </c>
      <c r="CD1174" s="531"/>
    </row>
    <row r="1175" spans="2:83" ht="15" customHeight="1" x14ac:dyDescent="0.25">
      <c r="B1175" s="103">
        <f t="shared" ref="B1175:B1238" si="284">B1174+1</f>
        <v>1026</v>
      </c>
      <c r="C1175" s="126" t="s">
        <v>12883</v>
      </c>
      <c r="D1175" s="126">
        <v>2100003543</v>
      </c>
      <c r="E1175" s="121" t="s">
        <v>150</v>
      </c>
      <c r="F1175" s="522">
        <v>900000</v>
      </c>
      <c r="G1175" s="127" t="s">
        <v>171</v>
      </c>
      <c r="H1175" s="103">
        <v>2015</v>
      </c>
      <c r="I1175" s="128">
        <v>42144</v>
      </c>
      <c r="J1175" s="128">
        <v>42150</v>
      </c>
      <c r="K1175" s="127" t="s">
        <v>11658</v>
      </c>
      <c r="L1175" s="126" t="s">
        <v>153</v>
      </c>
      <c r="M1175" s="141" t="s">
        <v>154</v>
      </c>
      <c r="N1175" s="126" t="s">
        <v>153</v>
      </c>
      <c r="O1175" s="127" t="s">
        <v>98</v>
      </c>
      <c r="P1175" s="127" t="s">
        <v>98</v>
      </c>
      <c r="Q1175" s="416">
        <v>900000</v>
      </c>
      <c r="R1175" s="103"/>
      <c r="S1175" s="127"/>
      <c r="T1175" s="127"/>
      <c r="U1175" s="120">
        <v>41978</v>
      </c>
      <c r="V1175" s="523">
        <f t="shared" si="283"/>
        <v>-166</v>
      </c>
      <c r="W1175" s="127"/>
      <c r="X1175" s="141" t="s">
        <v>12884</v>
      </c>
      <c r="Y1175" s="424" t="s">
        <v>12885</v>
      </c>
      <c r="Z1175" s="126" t="s">
        <v>2838</v>
      </c>
      <c r="AA1175" s="103"/>
      <c r="AB1175" s="126" t="s">
        <v>635</v>
      </c>
      <c r="AC1175" s="103"/>
      <c r="AD1175" s="103"/>
      <c r="AE1175" s="103"/>
      <c r="AF1175" s="121" t="s">
        <v>161</v>
      </c>
      <c r="AG1175" s="126"/>
      <c r="AH1175" s="524"/>
      <c r="AI1175" s="524"/>
      <c r="AJ1175" s="121"/>
      <c r="AK1175" s="121"/>
      <c r="AL1175" s="121"/>
      <c r="AM1175" s="120"/>
      <c r="AN1175" s="120"/>
      <c r="AO1175" s="120"/>
      <c r="AP1175" s="121"/>
      <c r="AQ1175" s="525"/>
      <c r="AR1175" s="525">
        <f t="shared" ca="1" si="275"/>
        <v>42347</v>
      </c>
      <c r="AS1175" s="121"/>
      <c r="AT1175" s="121"/>
      <c r="AU1175" s="121">
        <v>0</v>
      </c>
      <c r="AV1175" s="122"/>
      <c r="AX1175" s="121"/>
      <c r="AY1175" s="89"/>
      <c r="AZ1175" s="120">
        <v>42151</v>
      </c>
      <c r="BA1175" s="120">
        <v>42173</v>
      </c>
      <c r="BB1175" s="121">
        <v>5000013861</v>
      </c>
      <c r="BC1175" s="522">
        <f t="shared" si="274"/>
        <v>900000</v>
      </c>
      <c r="BD1175" s="121"/>
      <c r="BE1175" s="516"/>
      <c r="BF1175" s="122">
        <v>42177</v>
      </c>
      <c r="BG1175" s="88" t="s">
        <v>116</v>
      </c>
      <c r="BH1175" s="121" t="s">
        <v>178</v>
      </c>
      <c r="BI1175" s="122">
        <v>42179</v>
      </c>
      <c r="BJ1175" s="190">
        <v>42199</v>
      </c>
      <c r="BK1175" s="526" t="s">
        <v>167</v>
      </c>
      <c r="BL1175" s="534">
        <v>900000</v>
      </c>
      <c r="BQ1175" t="str">
        <f t="shared" si="277"/>
        <v>IBS</v>
      </c>
      <c r="BR1175" t="str">
        <f t="shared" si="278"/>
        <v>HK-14-2375</v>
      </c>
      <c r="BS1175" s="91">
        <f t="shared" si="279"/>
        <v>2015</v>
      </c>
      <c r="BT1175">
        <f t="shared" ref="BT1175:BU1238" si="285">+AZ1175</f>
        <v>42151</v>
      </c>
      <c r="BU1175" s="91">
        <f t="shared" si="285"/>
        <v>42173</v>
      </c>
      <c r="BW1175" t="str">
        <f t="shared" si="280"/>
        <v>Site : Mayjen Sungkono - SBY_01N098</v>
      </c>
      <c r="BX1175" t="str">
        <f t="shared" si="281"/>
        <v>Tipe Tower : SST</v>
      </c>
      <c r="BY1175">
        <f t="shared" si="282"/>
        <v>2100003543</v>
      </c>
      <c r="BZ1175" s="92" t="str">
        <f t="shared" si="282"/>
        <v>Tower OK Assesment</v>
      </c>
      <c r="CD1175" s="531">
        <v>13</v>
      </c>
      <c r="CE1175" s="90">
        <v>900000</v>
      </c>
    </row>
    <row r="1176" spans="2:83" ht="15" customHeight="1" x14ac:dyDescent="0.25">
      <c r="B1176" s="103">
        <f t="shared" si="284"/>
        <v>1027</v>
      </c>
      <c r="C1176" s="126" t="s">
        <v>12886</v>
      </c>
      <c r="D1176" s="126">
        <v>2100002630</v>
      </c>
      <c r="E1176" s="121" t="s">
        <v>2838</v>
      </c>
      <c r="F1176" s="522">
        <v>900000</v>
      </c>
      <c r="G1176" s="127">
        <v>12</v>
      </c>
      <c r="H1176" s="103">
        <v>2014</v>
      </c>
      <c r="I1176" s="128">
        <v>42004</v>
      </c>
      <c r="J1176" s="128"/>
      <c r="K1176" s="127" t="s">
        <v>11658</v>
      </c>
      <c r="L1176" s="126" t="s">
        <v>153</v>
      </c>
      <c r="M1176" s="141" t="s">
        <v>154</v>
      </c>
      <c r="N1176" s="126" t="s">
        <v>153</v>
      </c>
      <c r="O1176" s="127" t="s">
        <v>98</v>
      </c>
      <c r="P1176" s="127" t="s">
        <v>98</v>
      </c>
      <c r="Q1176" s="416">
        <v>900000</v>
      </c>
      <c r="R1176" s="103"/>
      <c r="S1176" s="127"/>
      <c r="T1176" s="127"/>
      <c r="U1176" s="120">
        <v>41978</v>
      </c>
      <c r="V1176" s="523">
        <f t="shared" si="283"/>
        <v>-26</v>
      </c>
      <c r="W1176" s="127"/>
      <c r="X1176" s="141" t="s">
        <v>12887</v>
      </c>
      <c r="Y1176" s="424" t="s">
        <v>12888</v>
      </c>
      <c r="Z1176" s="126" t="s">
        <v>2838</v>
      </c>
      <c r="AA1176" s="103"/>
      <c r="AB1176" s="126" t="s">
        <v>635</v>
      </c>
      <c r="AC1176" s="103"/>
      <c r="AD1176" s="103"/>
      <c r="AE1176" s="103"/>
      <c r="AF1176" s="121" t="s">
        <v>741</v>
      </c>
      <c r="AG1176" s="126"/>
      <c r="AH1176" s="524"/>
      <c r="AI1176" s="524"/>
      <c r="AJ1176" s="121"/>
      <c r="AK1176" s="121"/>
      <c r="AL1176" s="121"/>
      <c r="AM1176" s="120"/>
      <c r="AN1176" s="120"/>
      <c r="AO1176" s="120"/>
      <c r="AP1176" s="121"/>
      <c r="AQ1176" s="525"/>
      <c r="AR1176" s="525">
        <f t="shared" ca="1" si="275"/>
        <v>42347</v>
      </c>
      <c r="AS1176" s="121"/>
      <c r="AT1176" s="126"/>
      <c r="AU1176" s="121"/>
      <c r="AV1176" s="120"/>
      <c r="AX1176" s="121"/>
      <c r="AZ1176" s="691">
        <v>42060</v>
      </c>
      <c r="BA1176" s="120">
        <v>42066</v>
      </c>
      <c r="BB1176" s="121"/>
      <c r="BC1176" s="522">
        <f t="shared" si="274"/>
        <v>900000</v>
      </c>
      <c r="BD1176" s="516">
        <f>BC1176-BE1176</f>
        <v>0</v>
      </c>
      <c r="BE1176" s="522">
        <v>900000</v>
      </c>
      <c r="BF1176" s="122">
        <v>42067</v>
      </c>
      <c r="BG1176" s="141" t="s">
        <v>116</v>
      </c>
      <c r="BH1176" s="121" t="s">
        <v>11815</v>
      </c>
      <c r="BI1176" s="122">
        <v>42067</v>
      </c>
      <c r="BJ1176" s="190">
        <v>42100</v>
      </c>
      <c r="BK1176" s="526" t="s">
        <v>167</v>
      </c>
      <c r="BL1176" s="534">
        <f>F1176</f>
        <v>900000</v>
      </c>
      <c r="BQ1176" t="str">
        <f t="shared" si="277"/>
        <v>IBS</v>
      </c>
      <c r="BR1176" t="str">
        <f t="shared" si="278"/>
        <v>HK-14-2376</v>
      </c>
      <c r="BS1176" s="91">
        <f t="shared" si="279"/>
        <v>2014</v>
      </c>
      <c r="BT1176">
        <f t="shared" si="285"/>
        <v>42060</v>
      </c>
      <c r="BU1176" s="91">
        <f t="shared" si="285"/>
        <v>42066</v>
      </c>
      <c r="BW1176" t="str">
        <f t="shared" si="280"/>
        <v>Site : Brebes - SMG_02N061</v>
      </c>
      <c r="BX1176" t="str">
        <f t="shared" si="281"/>
        <v>Tipe Tower : SST</v>
      </c>
      <c r="BY1176">
        <f t="shared" si="282"/>
        <v>2100002630</v>
      </c>
      <c r="BZ1176" s="92" t="str">
        <f t="shared" si="282"/>
        <v>Tower Assesment</v>
      </c>
      <c r="CD1176" s="531"/>
      <c r="CE1176" s="90">
        <v>900000</v>
      </c>
    </row>
    <row r="1177" spans="2:83" ht="15" customHeight="1" x14ac:dyDescent="0.25">
      <c r="B1177" s="103">
        <f t="shared" si="284"/>
        <v>1028</v>
      </c>
      <c r="C1177" s="126" t="s">
        <v>12889</v>
      </c>
      <c r="D1177" s="126">
        <v>2100004182</v>
      </c>
      <c r="E1177" s="683" t="s">
        <v>1350</v>
      </c>
      <c r="F1177" s="684">
        <v>3250000</v>
      </c>
      <c r="G1177" s="685" t="s">
        <v>979</v>
      </c>
      <c r="H1177" s="686">
        <v>2015</v>
      </c>
      <c r="I1177" s="687">
        <v>42228</v>
      </c>
      <c r="J1177" s="687">
        <v>42235</v>
      </c>
      <c r="K1177" s="127" t="s">
        <v>11658</v>
      </c>
      <c r="L1177" s="126" t="s">
        <v>153</v>
      </c>
      <c r="M1177" s="141" t="s">
        <v>154</v>
      </c>
      <c r="N1177" s="126" t="s">
        <v>153</v>
      </c>
      <c r="O1177" s="127" t="s">
        <v>98</v>
      </c>
      <c r="P1177" s="127" t="s">
        <v>98</v>
      </c>
      <c r="Q1177" s="416">
        <v>6400000</v>
      </c>
      <c r="R1177" s="103"/>
      <c r="S1177" s="127"/>
      <c r="T1177" s="127"/>
      <c r="U1177" s="120">
        <v>41978</v>
      </c>
      <c r="V1177" s="523">
        <f t="shared" si="283"/>
        <v>-250</v>
      </c>
      <c r="W1177" s="127"/>
      <c r="X1177" s="141" t="s">
        <v>12890</v>
      </c>
      <c r="Y1177" s="424" t="s">
        <v>12891</v>
      </c>
      <c r="Z1177" s="126" t="s">
        <v>2838</v>
      </c>
      <c r="AA1177" s="103"/>
      <c r="AB1177" s="126" t="s">
        <v>635</v>
      </c>
      <c r="AC1177" s="103"/>
      <c r="AD1177" s="103"/>
      <c r="AE1177" s="103"/>
      <c r="AF1177" s="121" t="s">
        <v>741</v>
      </c>
      <c r="AG1177" s="126"/>
      <c r="AH1177" s="524"/>
      <c r="AI1177" s="524"/>
      <c r="AJ1177" s="121"/>
      <c r="AK1177" s="121"/>
      <c r="AL1177" s="121"/>
      <c r="AM1177" s="120"/>
      <c r="AN1177" s="120"/>
      <c r="AO1177" s="120"/>
      <c r="AP1177" s="121"/>
      <c r="AQ1177" s="525"/>
      <c r="AR1177" s="525">
        <f t="shared" ca="1" si="275"/>
        <v>42347</v>
      </c>
      <c r="AS1177" s="121"/>
      <c r="AT1177" s="121"/>
      <c r="AU1177" s="122">
        <v>42236</v>
      </c>
      <c r="AV1177" s="122"/>
      <c r="AX1177" s="121"/>
      <c r="AZ1177" s="120">
        <v>42236</v>
      </c>
      <c r="BA1177" s="120">
        <v>42256</v>
      </c>
      <c r="BB1177" s="121"/>
      <c r="BC1177" s="522">
        <f t="shared" si="274"/>
        <v>3250000</v>
      </c>
      <c r="BD1177" s="121"/>
      <c r="BE1177" s="516"/>
      <c r="BF1177" s="122">
        <v>42257</v>
      </c>
      <c r="BG1177" s="141" t="s">
        <v>116</v>
      </c>
      <c r="BH1177" s="121" t="s">
        <v>1357</v>
      </c>
      <c r="BI1177" s="122">
        <v>42262</v>
      </c>
      <c r="BJ1177" s="190">
        <v>42293</v>
      </c>
      <c r="BK1177" s="526" t="s">
        <v>167</v>
      </c>
      <c r="BL1177" s="698">
        <v>3250000</v>
      </c>
      <c r="BM1177" s="545"/>
      <c r="BQ1177" t="str">
        <f t="shared" si="277"/>
        <v>IBS</v>
      </c>
      <c r="BR1177" t="str">
        <f t="shared" si="278"/>
        <v>HK-14-2377</v>
      </c>
      <c r="BS1177" s="91">
        <f t="shared" si="279"/>
        <v>2015</v>
      </c>
      <c r="BT1177">
        <f t="shared" si="285"/>
        <v>42236</v>
      </c>
      <c r="BU1177" s="91">
        <f t="shared" si="285"/>
        <v>42256</v>
      </c>
      <c r="BW1177" t="str">
        <f t="shared" si="280"/>
        <v>Site : Munjung Agung - SMG_02N063</v>
      </c>
      <c r="BX1177" t="str">
        <f t="shared" si="281"/>
        <v>Tipe Tower : SST</v>
      </c>
      <c r="BY1177">
        <f t="shared" si="282"/>
        <v>2100004182</v>
      </c>
      <c r="BZ1177" s="92" t="str">
        <f t="shared" si="282"/>
        <v>Strengthening Tower Design</v>
      </c>
      <c r="CD1177" s="531" t="s">
        <v>263</v>
      </c>
      <c r="CE1177" s="90">
        <v>6400000</v>
      </c>
    </row>
    <row r="1178" spans="2:83" ht="15" customHeight="1" x14ac:dyDescent="0.25">
      <c r="B1178" s="103">
        <f t="shared" si="284"/>
        <v>1029</v>
      </c>
      <c r="C1178" s="126" t="s">
        <v>12892</v>
      </c>
      <c r="D1178" s="126">
        <v>2100004182</v>
      </c>
      <c r="E1178" s="683" t="s">
        <v>1350</v>
      </c>
      <c r="F1178" s="684">
        <v>3250000</v>
      </c>
      <c r="G1178" s="685" t="s">
        <v>979</v>
      </c>
      <c r="H1178" s="686">
        <v>2015</v>
      </c>
      <c r="I1178" s="687">
        <v>42228</v>
      </c>
      <c r="J1178" s="687">
        <v>42235</v>
      </c>
      <c r="K1178" s="127" t="s">
        <v>11658</v>
      </c>
      <c r="L1178" s="126" t="s">
        <v>153</v>
      </c>
      <c r="M1178" s="141" t="s">
        <v>154</v>
      </c>
      <c r="N1178" s="126" t="s">
        <v>153</v>
      </c>
      <c r="O1178" s="127" t="s">
        <v>98</v>
      </c>
      <c r="P1178" s="127" t="s">
        <v>98</v>
      </c>
      <c r="Q1178" s="416">
        <v>7650000</v>
      </c>
      <c r="R1178" s="103"/>
      <c r="S1178" s="127"/>
      <c r="T1178" s="127"/>
      <c r="U1178" s="120">
        <v>41978</v>
      </c>
      <c r="V1178" s="523">
        <f t="shared" si="283"/>
        <v>-250</v>
      </c>
      <c r="W1178" s="127"/>
      <c r="X1178" s="141" t="s">
        <v>11706</v>
      </c>
      <c r="Y1178" s="424" t="s">
        <v>11707</v>
      </c>
      <c r="Z1178" s="126" t="s">
        <v>2838</v>
      </c>
      <c r="AA1178" s="103"/>
      <c r="AB1178" s="126" t="s">
        <v>635</v>
      </c>
      <c r="AC1178" s="103"/>
      <c r="AD1178" s="103"/>
      <c r="AE1178" s="103"/>
      <c r="AF1178" s="121" t="s">
        <v>741</v>
      </c>
      <c r="AG1178" s="126"/>
      <c r="AH1178" s="524"/>
      <c r="AI1178" s="524"/>
      <c r="AJ1178" s="121"/>
      <c r="AK1178" s="121"/>
      <c r="AL1178" s="121"/>
      <c r="AM1178" s="120"/>
      <c r="AN1178" s="120"/>
      <c r="AO1178" s="120"/>
      <c r="AP1178" s="121"/>
      <c r="AQ1178" s="525"/>
      <c r="AR1178" s="525">
        <f t="shared" ca="1" si="275"/>
        <v>42347</v>
      </c>
      <c r="AS1178" s="121"/>
      <c r="AT1178" s="121"/>
      <c r="AU1178" s="122">
        <v>42236</v>
      </c>
      <c r="AV1178" s="122"/>
      <c r="AX1178" s="121"/>
      <c r="AZ1178" s="120">
        <v>42236</v>
      </c>
      <c r="BA1178" s="120">
        <v>42256</v>
      </c>
      <c r="BB1178" s="121"/>
      <c r="BC1178" s="522">
        <f t="shared" si="274"/>
        <v>3250000</v>
      </c>
      <c r="BD1178" s="121"/>
      <c r="BE1178" s="516"/>
      <c r="BF1178" s="122">
        <v>42257</v>
      </c>
      <c r="BG1178" s="141" t="s">
        <v>116</v>
      </c>
      <c r="BH1178" s="121" t="s">
        <v>1357</v>
      </c>
      <c r="BI1178" s="122">
        <v>42262</v>
      </c>
      <c r="BJ1178" s="190">
        <v>42293</v>
      </c>
      <c r="BK1178" s="526" t="s">
        <v>167</v>
      </c>
      <c r="BL1178" s="698">
        <v>3250000</v>
      </c>
      <c r="BQ1178" t="str">
        <f t="shared" si="277"/>
        <v>IBS</v>
      </c>
      <c r="BR1178" t="str">
        <f t="shared" si="278"/>
        <v>HK-14-2378</v>
      </c>
      <c r="BS1178" s="91">
        <f t="shared" si="279"/>
        <v>2015</v>
      </c>
      <c r="BT1178">
        <f t="shared" si="285"/>
        <v>42236</v>
      </c>
      <c r="BU1178" s="91">
        <f t="shared" si="285"/>
        <v>42256</v>
      </c>
      <c r="BW1178" t="str">
        <f t="shared" si="280"/>
        <v>Site : Bumi Ayu - SMG_02N089</v>
      </c>
      <c r="BX1178" t="str">
        <f t="shared" si="281"/>
        <v>Tipe Tower : SST</v>
      </c>
      <c r="BY1178">
        <f t="shared" si="282"/>
        <v>2100004182</v>
      </c>
      <c r="BZ1178" s="92" t="str">
        <f t="shared" si="282"/>
        <v>Strengthening Tower Design</v>
      </c>
      <c r="CD1178" s="531" t="s">
        <v>263</v>
      </c>
      <c r="CE1178" s="90">
        <v>7650000</v>
      </c>
    </row>
    <row r="1179" spans="2:83" ht="15" customHeight="1" x14ac:dyDescent="0.25">
      <c r="B1179" s="103">
        <f t="shared" si="284"/>
        <v>1030</v>
      </c>
      <c r="C1179" s="126" t="s">
        <v>12893</v>
      </c>
      <c r="D1179" s="126"/>
      <c r="E1179" s="121" t="s">
        <v>2838</v>
      </c>
      <c r="F1179" s="522"/>
      <c r="G1179" s="127"/>
      <c r="H1179" s="103"/>
      <c r="I1179" s="128"/>
      <c r="J1179" s="128"/>
      <c r="K1179" s="127" t="s">
        <v>11658</v>
      </c>
      <c r="L1179" s="126" t="s">
        <v>153</v>
      </c>
      <c r="M1179" s="141" t="s">
        <v>154</v>
      </c>
      <c r="N1179" s="126" t="s">
        <v>153</v>
      </c>
      <c r="O1179" s="127" t="s">
        <v>98</v>
      </c>
      <c r="P1179" s="127" t="s">
        <v>98</v>
      </c>
      <c r="Q1179" s="345">
        <v>0</v>
      </c>
      <c r="R1179" s="103"/>
      <c r="S1179" s="127"/>
      <c r="T1179" s="127"/>
      <c r="U1179" s="120">
        <v>41982</v>
      </c>
      <c r="V1179" s="523">
        <f t="shared" si="283"/>
        <v>41982</v>
      </c>
      <c r="W1179" s="127"/>
      <c r="X1179" s="141" t="s">
        <v>7720</v>
      </c>
      <c r="Y1179" s="424" t="s">
        <v>12894</v>
      </c>
      <c r="Z1179" s="126" t="s">
        <v>2838</v>
      </c>
      <c r="AA1179" s="103"/>
      <c r="AB1179" s="126" t="s">
        <v>635</v>
      </c>
      <c r="AC1179" s="103"/>
      <c r="AD1179" s="103"/>
      <c r="AE1179" s="103"/>
      <c r="AF1179" s="121" t="s">
        <v>11662</v>
      </c>
      <c r="AG1179" s="126"/>
      <c r="AH1179" s="524"/>
      <c r="AI1179" s="524"/>
      <c r="AJ1179" s="121"/>
      <c r="AK1179" s="121"/>
      <c r="AL1179" s="121"/>
      <c r="AM1179" s="120"/>
      <c r="AN1179" s="120"/>
      <c r="AO1179" s="120"/>
      <c r="AP1179" s="121"/>
      <c r="AQ1179" s="525"/>
      <c r="AR1179" s="525">
        <f t="shared" ca="1" si="275"/>
        <v>42347</v>
      </c>
      <c r="AS1179" s="121"/>
      <c r="AT1179" s="121"/>
      <c r="AU1179" s="121">
        <v>0</v>
      </c>
      <c r="AV1179" s="122"/>
      <c r="AX1179" s="121"/>
      <c r="BA1179" s="120"/>
      <c r="BB1179" s="121"/>
      <c r="BC1179" s="522">
        <f t="shared" ref="BC1179:BC1242" si="286">F1179</f>
        <v>0</v>
      </c>
      <c r="BD1179" s="121"/>
      <c r="BE1179" s="516"/>
      <c r="BF1179" s="122"/>
      <c r="BG1179" s="141" t="s">
        <v>1641</v>
      </c>
      <c r="BH1179" s="121"/>
      <c r="BI1179" s="122"/>
      <c r="BJ1179" s="190"/>
      <c r="BK1179" s="526" t="s">
        <v>167</v>
      </c>
      <c r="BL1179" s="554" t="s">
        <v>1641</v>
      </c>
      <c r="BQ1179" t="str">
        <f t="shared" si="277"/>
        <v>IBS</v>
      </c>
      <c r="BR1179" t="str">
        <f t="shared" si="278"/>
        <v>HK-14-2379</v>
      </c>
      <c r="BS1179" s="91">
        <f t="shared" si="279"/>
        <v>0</v>
      </c>
      <c r="BT1179">
        <f t="shared" si="285"/>
        <v>0</v>
      </c>
      <c r="BU1179" s="91">
        <f t="shared" si="285"/>
        <v>0</v>
      </c>
      <c r="BW1179" t="str">
        <f t="shared" si="280"/>
        <v>Site : STIE YKPN - YKT_01N511</v>
      </c>
      <c r="BX1179" t="str">
        <f t="shared" si="281"/>
        <v>Tipe Tower : SST</v>
      </c>
      <c r="BY1179">
        <f t="shared" si="282"/>
        <v>0</v>
      </c>
      <c r="BZ1179" s="92" t="str">
        <f t="shared" si="282"/>
        <v>Tower Assesment</v>
      </c>
      <c r="CD1179" s="531"/>
    </row>
    <row r="1180" spans="2:83" ht="15" customHeight="1" x14ac:dyDescent="0.25">
      <c r="B1180" s="103">
        <f t="shared" si="284"/>
        <v>1031</v>
      </c>
      <c r="C1180" s="126" t="s">
        <v>12895</v>
      </c>
      <c r="D1180" s="126">
        <v>2100004183</v>
      </c>
      <c r="E1180" s="126" t="s">
        <v>12896</v>
      </c>
      <c r="F1180" s="522">
        <v>7100000</v>
      </c>
      <c r="G1180" s="127" t="s">
        <v>979</v>
      </c>
      <c r="H1180" s="103">
        <v>2015</v>
      </c>
      <c r="I1180" s="128">
        <v>42229</v>
      </c>
      <c r="J1180" s="128">
        <v>42234</v>
      </c>
      <c r="K1180" s="127" t="s">
        <v>11658</v>
      </c>
      <c r="L1180" s="126" t="s">
        <v>11659</v>
      </c>
      <c r="M1180" s="141" t="s">
        <v>154</v>
      </c>
      <c r="N1180" s="126" t="s">
        <v>11659</v>
      </c>
      <c r="O1180" s="127" t="s">
        <v>98</v>
      </c>
      <c r="P1180" s="127" t="s">
        <v>98</v>
      </c>
      <c r="Q1180" s="416">
        <v>4950000</v>
      </c>
      <c r="R1180" s="103"/>
      <c r="S1180" s="127"/>
      <c r="T1180" s="127"/>
      <c r="U1180" s="676">
        <v>41982</v>
      </c>
      <c r="V1180" s="523">
        <f t="shared" si="283"/>
        <v>-247</v>
      </c>
      <c r="W1180" s="127"/>
      <c r="X1180" s="141" t="s">
        <v>12897</v>
      </c>
      <c r="Y1180" s="424" t="s">
        <v>12898</v>
      </c>
      <c r="Z1180" s="677" t="s">
        <v>12899</v>
      </c>
      <c r="AA1180" s="103"/>
      <c r="AB1180" s="126" t="s">
        <v>635</v>
      </c>
      <c r="AC1180" s="103"/>
      <c r="AD1180" s="103"/>
      <c r="AE1180" s="103"/>
      <c r="AF1180" s="121" t="s">
        <v>161</v>
      </c>
      <c r="AG1180" s="126" t="s">
        <v>12900</v>
      </c>
      <c r="AH1180" s="524"/>
      <c r="AI1180" s="524"/>
      <c r="AJ1180" s="121"/>
      <c r="AK1180" s="121"/>
      <c r="AL1180" s="121"/>
      <c r="AM1180" s="120"/>
      <c r="AN1180" s="120"/>
      <c r="AO1180" s="120"/>
      <c r="AP1180" s="121"/>
      <c r="AQ1180" s="525"/>
      <c r="AR1180" s="525">
        <f t="shared" ca="1" si="275"/>
        <v>42347</v>
      </c>
      <c r="AS1180" s="121"/>
      <c r="AT1180" s="121"/>
      <c r="AU1180" s="122"/>
      <c r="AV1180" s="122"/>
      <c r="AX1180" s="121"/>
      <c r="AZ1180" s="541">
        <v>42236</v>
      </c>
      <c r="BA1180" s="120">
        <v>42256</v>
      </c>
      <c r="BB1180" s="121">
        <v>5000015950</v>
      </c>
      <c r="BC1180" s="522">
        <f t="shared" si="286"/>
        <v>7100000</v>
      </c>
      <c r="BD1180" s="121"/>
      <c r="BE1180" s="516"/>
      <c r="BF1180" s="122">
        <v>42257</v>
      </c>
      <c r="BG1180" s="141" t="s">
        <v>116</v>
      </c>
      <c r="BH1180" s="121" t="s">
        <v>12901</v>
      </c>
      <c r="BI1180" s="122">
        <v>42262</v>
      </c>
      <c r="BJ1180" s="190">
        <v>42293</v>
      </c>
      <c r="BK1180" s="526" t="s">
        <v>167</v>
      </c>
      <c r="BL1180" s="697">
        <f>F1180</f>
        <v>7100000</v>
      </c>
      <c r="BQ1180" t="str">
        <f t="shared" si="277"/>
        <v>IBS</v>
      </c>
      <c r="BR1180" t="str">
        <f t="shared" si="278"/>
        <v>HK-14-2380</v>
      </c>
      <c r="BS1180" s="91">
        <f t="shared" si="279"/>
        <v>2015</v>
      </c>
      <c r="BT1180">
        <f t="shared" si="285"/>
        <v>42236</v>
      </c>
      <c r="BU1180" s="91">
        <f t="shared" si="285"/>
        <v>42256</v>
      </c>
      <c r="BW1180" t="str">
        <f t="shared" si="280"/>
        <v>Site : RS.Husada Utama - SBY_01N005</v>
      </c>
      <c r="BX1180" t="str">
        <f t="shared" si="281"/>
        <v>Tipe Tower : SST</v>
      </c>
      <c r="BY1180">
        <f t="shared" si="282"/>
        <v>2100004183</v>
      </c>
      <c r="BZ1180" s="92" t="str">
        <f t="shared" si="282"/>
        <v>Consultant Work Strengthening (SBY_01N005)</v>
      </c>
      <c r="CD1180" s="531" t="s">
        <v>12902</v>
      </c>
      <c r="CE1180" s="90">
        <v>4950000</v>
      </c>
    </row>
    <row r="1181" spans="2:83" ht="15" customHeight="1" x14ac:dyDescent="0.25">
      <c r="B1181" s="103">
        <f t="shared" si="284"/>
        <v>1032</v>
      </c>
      <c r="C1181" s="126" t="s">
        <v>12903</v>
      </c>
      <c r="D1181" s="126">
        <v>2100004184</v>
      </c>
      <c r="E1181" s="126" t="s">
        <v>12904</v>
      </c>
      <c r="F1181" s="522">
        <v>7100000</v>
      </c>
      <c r="G1181" s="127" t="s">
        <v>979</v>
      </c>
      <c r="H1181" s="103">
        <v>2015</v>
      </c>
      <c r="I1181" s="128">
        <v>42229</v>
      </c>
      <c r="J1181" s="128">
        <v>42234</v>
      </c>
      <c r="K1181" s="127" t="s">
        <v>11658</v>
      </c>
      <c r="L1181" s="126" t="s">
        <v>11659</v>
      </c>
      <c r="M1181" s="141" t="s">
        <v>154</v>
      </c>
      <c r="N1181" s="126" t="s">
        <v>11659</v>
      </c>
      <c r="O1181" s="127" t="s">
        <v>98</v>
      </c>
      <c r="P1181" s="127" t="s">
        <v>98</v>
      </c>
      <c r="Q1181" s="416">
        <v>6400000</v>
      </c>
      <c r="R1181" s="103"/>
      <c r="S1181" s="127"/>
      <c r="T1181" s="127"/>
      <c r="U1181" s="676">
        <v>41982</v>
      </c>
      <c r="V1181" s="523">
        <f t="shared" si="283"/>
        <v>-247</v>
      </c>
      <c r="W1181" s="127"/>
      <c r="X1181" s="141" t="s">
        <v>1351</v>
      </c>
      <c r="Y1181" s="424" t="s">
        <v>1352</v>
      </c>
      <c r="Z1181" s="677" t="s">
        <v>4852</v>
      </c>
      <c r="AA1181" s="103"/>
      <c r="AB1181" s="126" t="s">
        <v>635</v>
      </c>
      <c r="AC1181" s="103"/>
      <c r="AD1181" s="103"/>
      <c r="AE1181" s="103"/>
      <c r="AF1181" s="121" t="s">
        <v>161</v>
      </c>
      <c r="AG1181" s="126" t="s">
        <v>12905</v>
      </c>
      <c r="AH1181" s="524"/>
      <c r="AI1181" s="524"/>
      <c r="AJ1181" s="121"/>
      <c r="AK1181" s="121"/>
      <c r="AL1181" s="121"/>
      <c r="AM1181" s="120"/>
      <c r="AN1181" s="120"/>
      <c r="AO1181" s="120"/>
      <c r="AP1181" s="121"/>
      <c r="AQ1181" s="525"/>
      <c r="AR1181" s="525">
        <f t="shared" ca="1" si="275"/>
        <v>42347</v>
      </c>
      <c r="AS1181" s="121"/>
      <c r="AT1181" s="121"/>
      <c r="AU1181" s="122"/>
      <c r="AV1181" s="122"/>
      <c r="AX1181" s="121"/>
      <c r="AZ1181" s="541">
        <v>42236</v>
      </c>
      <c r="BA1181" s="120">
        <v>42255</v>
      </c>
      <c r="BB1181" s="121"/>
      <c r="BC1181" s="522">
        <f t="shared" si="286"/>
        <v>7100000</v>
      </c>
      <c r="BD1181" s="121"/>
      <c r="BE1181" s="516"/>
      <c r="BF1181" s="122">
        <v>42255</v>
      </c>
      <c r="BG1181" s="141" t="s">
        <v>14984</v>
      </c>
      <c r="BH1181" s="121" t="s">
        <v>12906</v>
      </c>
      <c r="BI1181" s="122">
        <v>42255</v>
      </c>
      <c r="BJ1181" s="190"/>
      <c r="BK1181" s="526" t="s">
        <v>167</v>
      </c>
      <c r="BL1181" s="697">
        <f>F1181</f>
        <v>7100000</v>
      </c>
      <c r="BQ1181" t="str">
        <f t="shared" si="277"/>
        <v>IBS</v>
      </c>
      <c r="BR1181" t="str">
        <f t="shared" si="278"/>
        <v>HK-14-2381</v>
      </c>
      <c r="BS1181" s="91">
        <f t="shared" si="279"/>
        <v>2015</v>
      </c>
      <c r="BT1181">
        <f t="shared" si="285"/>
        <v>42236</v>
      </c>
      <c r="BU1181" s="91">
        <f t="shared" si="285"/>
        <v>42255</v>
      </c>
      <c r="BW1181" t="str">
        <f t="shared" si="280"/>
        <v>Site : Dispenda Jatim (AMD) - SBY_01A122</v>
      </c>
      <c r="BX1181" t="str">
        <f t="shared" si="281"/>
        <v>Tipe Tower : SST</v>
      </c>
      <c r="BY1181">
        <f t="shared" si="282"/>
        <v>2100004184</v>
      </c>
      <c r="BZ1181" s="92" t="str">
        <f t="shared" si="282"/>
        <v>Consultant Work Strengthening (SBY_01A122)</v>
      </c>
      <c r="CD1181" s="531" t="s">
        <v>263</v>
      </c>
      <c r="CE1181" s="90">
        <v>6400000</v>
      </c>
    </row>
    <row r="1182" spans="2:83" ht="15" customHeight="1" x14ac:dyDescent="0.25">
      <c r="B1182" s="103">
        <f t="shared" si="284"/>
        <v>1033</v>
      </c>
      <c r="C1182" s="126" t="s">
        <v>12907</v>
      </c>
      <c r="D1182" s="126">
        <v>2100004185</v>
      </c>
      <c r="E1182" s="126" t="s">
        <v>12908</v>
      </c>
      <c r="F1182" s="522">
        <v>7100000</v>
      </c>
      <c r="G1182" s="127" t="s">
        <v>979</v>
      </c>
      <c r="H1182" s="103">
        <v>2015</v>
      </c>
      <c r="I1182" s="128">
        <v>42229</v>
      </c>
      <c r="J1182" s="128">
        <v>42234</v>
      </c>
      <c r="K1182" s="127" t="s">
        <v>11658</v>
      </c>
      <c r="L1182" s="126" t="s">
        <v>11659</v>
      </c>
      <c r="M1182" s="141" t="s">
        <v>154</v>
      </c>
      <c r="N1182" s="126" t="s">
        <v>11659</v>
      </c>
      <c r="O1182" s="127" t="s">
        <v>98</v>
      </c>
      <c r="P1182" s="127" t="s">
        <v>98</v>
      </c>
      <c r="Q1182" s="416">
        <v>4950000</v>
      </c>
      <c r="R1182" s="103"/>
      <c r="S1182" s="127"/>
      <c r="T1182" s="127"/>
      <c r="U1182" s="676">
        <v>41982</v>
      </c>
      <c r="V1182" s="523">
        <f t="shared" si="283"/>
        <v>-247</v>
      </c>
      <c r="W1182" s="127"/>
      <c r="X1182" s="141" t="s">
        <v>12909</v>
      </c>
      <c r="Y1182" s="424" t="s">
        <v>12910</v>
      </c>
      <c r="Z1182" s="677" t="s">
        <v>12899</v>
      </c>
      <c r="AA1182" s="103"/>
      <c r="AB1182" s="126" t="s">
        <v>635</v>
      </c>
      <c r="AC1182" s="103"/>
      <c r="AD1182" s="103"/>
      <c r="AE1182" s="103"/>
      <c r="AF1182" s="121" t="s">
        <v>161</v>
      </c>
      <c r="AG1182" s="126" t="s">
        <v>12911</v>
      </c>
      <c r="AH1182" s="524"/>
      <c r="AI1182" s="524"/>
      <c r="AJ1182" s="121"/>
      <c r="AK1182" s="121"/>
      <c r="AL1182" s="121"/>
      <c r="AM1182" s="120"/>
      <c r="AN1182" s="120"/>
      <c r="AO1182" s="120"/>
      <c r="AP1182" s="121"/>
      <c r="AQ1182" s="525"/>
      <c r="AR1182" s="525">
        <f t="shared" ca="1" si="275"/>
        <v>42347</v>
      </c>
      <c r="AS1182" s="121"/>
      <c r="AT1182" s="121"/>
      <c r="AU1182" s="700"/>
      <c r="AV1182" s="122"/>
      <c r="AX1182" s="121"/>
      <c r="AZ1182" s="541">
        <v>42236</v>
      </c>
      <c r="BA1182" s="120">
        <v>42256</v>
      </c>
      <c r="BB1182" s="121">
        <v>5000016005</v>
      </c>
      <c r="BC1182" s="522">
        <f t="shared" si="286"/>
        <v>7100000</v>
      </c>
      <c r="BD1182" s="121"/>
      <c r="BE1182" s="516"/>
      <c r="BF1182" s="122">
        <v>42257</v>
      </c>
      <c r="BG1182" s="141" t="s">
        <v>116</v>
      </c>
      <c r="BH1182" s="121" t="s">
        <v>12912</v>
      </c>
      <c r="BI1182" s="122">
        <v>42262</v>
      </c>
      <c r="BJ1182" s="190">
        <v>42293</v>
      </c>
      <c r="BK1182" s="526" t="s">
        <v>167</v>
      </c>
      <c r="BL1182" s="697">
        <f>F1182</f>
        <v>7100000</v>
      </c>
      <c r="BQ1182" t="str">
        <f t="shared" si="277"/>
        <v>IBS</v>
      </c>
      <c r="BR1182" t="str">
        <f t="shared" si="278"/>
        <v>HK-14-2382</v>
      </c>
      <c r="BS1182" s="91">
        <f t="shared" si="279"/>
        <v>2015</v>
      </c>
      <c r="BT1182">
        <f t="shared" si="285"/>
        <v>42236</v>
      </c>
      <c r="BU1182" s="91">
        <f t="shared" si="285"/>
        <v>42256</v>
      </c>
      <c r="BW1182" t="str">
        <f t="shared" si="280"/>
        <v>Site : Weta - MEJ057</v>
      </c>
      <c r="BX1182" t="str">
        <f t="shared" si="281"/>
        <v>Tipe Tower : SST</v>
      </c>
      <c r="BY1182">
        <f t="shared" si="282"/>
        <v>2100004185</v>
      </c>
      <c r="BZ1182" s="92" t="str">
        <f t="shared" si="282"/>
        <v>Consultant Work Strengthening (MEJ057)</v>
      </c>
      <c r="CD1182" s="531" t="s">
        <v>12902</v>
      </c>
      <c r="CE1182" s="90">
        <v>4950000</v>
      </c>
    </row>
    <row r="1183" spans="2:83" ht="15" customHeight="1" x14ac:dyDescent="0.25">
      <c r="B1183" s="103">
        <f t="shared" si="284"/>
        <v>1034</v>
      </c>
      <c r="C1183" s="126" t="s">
        <v>12913</v>
      </c>
      <c r="D1183" s="126">
        <v>2100004182</v>
      </c>
      <c r="E1183" s="683" t="s">
        <v>1350</v>
      </c>
      <c r="F1183" s="684">
        <v>3250000</v>
      </c>
      <c r="G1183" s="685" t="s">
        <v>979</v>
      </c>
      <c r="H1183" s="686">
        <v>2015</v>
      </c>
      <c r="I1183" s="687">
        <v>42228</v>
      </c>
      <c r="J1183" s="687">
        <v>42235</v>
      </c>
      <c r="K1183" s="127" t="s">
        <v>11658</v>
      </c>
      <c r="L1183" s="126" t="s">
        <v>153</v>
      </c>
      <c r="M1183" s="141" t="s">
        <v>154</v>
      </c>
      <c r="N1183" s="126" t="s">
        <v>153</v>
      </c>
      <c r="O1183" s="127" t="s">
        <v>98</v>
      </c>
      <c r="P1183" s="127" t="s">
        <v>98</v>
      </c>
      <c r="Q1183" s="416">
        <v>6400000</v>
      </c>
      <c r="R1183" s="103"/>
      <c r="S1183" s="127"/>
      <c r="T1183" s="127"/>
      <c r="U1183" s="120">
        <v>41983</v>
      </c>
      <c r="V1183" s="523">
        <f t="shared" si="283"/>
        <v>-245</v>
      </c>
      <c r="W1183" s="127"/>
      <c r="X1183" s="141" t="s">
        <v>12914</v>
      </c>
      <c r="Y1183" s="424" t="s">
        <v>12915</v>
      </c>
      <c r="Z1183" s="126" t="s">
        <v>2838</v>
      </c>
      <c r="AA1183" s="103"/>
      <c r="AB1183" s="126" t="s">
        <v>635</v>
      </c>
      <c r="AC1183" s="103"/>
      <c r="AD1183" s="103"/>
      <c r="AE1183" s="103"/>
      <c r="AF1183" s="121" t="s">
        <v>741</v>
      </c>
      <c r="AG1183" s="126"/>
      <c r="AH1183" s="524"/>
      <c r="AI1183" s="524"/>
      <c r="AJ1183" s="121"/>
      <c r="AK1183" s="121"/>
      <c r="AL1183" s="121"/>
      <c r="AM1183" s="120"/>
      <c r="AN1183" s="120"/>
      <c r="AO1183" s="120"/>
      <c r="AP1183" s="121"/>
      <c r="AQ1183" s="525"/>
      <c r="AR1183" s="525"/>
      <c r="AS1183" s="121"/>
      <c r="AT1183" s="121"/>
      <c r="AU1183" s="122">
        <v>42236</v>
      </c>
      <c r="AV1183" s="122"/>
      <c r="AX1183" s="121"/>
      <c r="AZ1183" s="120">
        <v>42236</v>
      </c>
      <c r="BA1183" s="120">
        <v>42256</v>
      </c>
      <c r="BB1183" s="121"/>
      <c r="BC1183" s="522">
        <f t="shared" si="286"/>
        <v>3250000</v>
      </c>
      <c r="BD1183" s="121"/>
      <c r="BE1183" s="516"/>
      <c r="BF1183" s="122">
        <v>42257</v>
      </c>
      <c r="BG1183" s="141" t="s">
        <v>116</v>
      </c>
      <c r="BH1183" s="121" t="s">
        <v>1357</v>
      </c>
      <c r="BI1183" s="122">
        <v>42262</v>
      </c>
      <c r="BJ1183" s="190">
        <v>42293</v>
      </c>
      <c r="BK1183" s="526" t="s">
        <v>167</v>
      </c>
      <c r="BL1183" s="698">
        <v>3250000</v>
      </c>
      <c r="BQ1183" t="str">
        <f t="shared" si="277"/>
        <v>IBS</v>
      </c>
      <c r="BR1183" t="str">
        <f t="shared" si="278"/>
        <v>HK-14-2383</v>
      </c>
      <c r="BS1183" s="91">
        <f t="shared" si="279"/>
        <v>2015</v>
      </c>
      <c r="BT1183">
        <f t="shared" si="285"/>
        <v>42236</v>
      </c>
      <c r="BU1183" s="91">
        <f t="shared" si="285"/>
        <v>42256</v>
      </c>
      <c r="BW1183" t="str">
        <f t="shared" si="280"/>
        <v>Site : Sukomangu - SLO_01N712</v>
      </c>
      <c r="BX1183" t="str">
        <f t="shared" si="281"/>
        <v>Tipe Tower : SST</v>
      </c>
      <c r="BY1183">
        <f t="shared" si="282"/>
        <v>2100004182</v>
      </c>
      <c r="BZ1183" s="92" t="str">
        <f t="shared" si="282"/>
        <v>Strengthening Tower Design</v>
      </c>
      <c r="CD1183" s="531" t="s">
        <v>263</v>
      </c>
      <c r="CE1183" s="90">
        <v>6400000</v>
      </c>
    </row>
    <row r="1184" spans="2:83" ht="15" customHeight="1" x14ac:dyDescent="0.25">
      <c r="B1184" s="103">
        <f t="shared" si="284"/>
        <v>1035</v>
      </c>
      <c r="C1184" s="126" t="s">
        <v>12916</v>
      </c>
      <c r="D1184" s="126">
        <v>2100004182</v>
      </c>
      <c r="E1184" s="683" t="s">
        <v>1350</v>
      </c>
      <c r="F1184" s="684">
        <v>3250000</v>
      </c>
      <c r="G1184" s="685" t="s">
        <v>979</v>
      </c>
      <c r="H1184" s="686">
        <v>2015</v>
      </c>
      <c r="I1184" s="687">
        <v>42228</v>
      </c>
      <c r="J1184" s="687">
        <v>42235</v>
      </c>
      <c r="K1184" s="127" t="s">
        <v>11658</v>
      </c>
      <c r="L1184" s="126" t="s">
        <v>153</v>
      </c>
      <c r="M1184" s="141" t="s">
        <v>154</v>
      </c>
      <c r="N1184" s="126" t="s">
        <v>153</v>
      </c>
      <c r="O1184" s="127" t="s">
        <v>98</v>
      </c>
      <c r="P1184" s="127" t="s">
        <v>98</v>
      </c>
      <c r="Q1184" s="416">
        <v>6400000</v>
      </c>
      <c r="R1184" s="103"/>
      <c r="S1184" s="127"/>
      <c r="T1184" s="127"/>
      <c r="U1184" s="120">
        <v>41983</v>
      </c>
      <c r="V1184" s="523">
        <f t="shared" si="283"/>
        <v>-245</v>
      </c>
      <c r="W1184" s="127"/>
      <c r="X1184" s="141" t="s">
        <v>12917</v>
      </c>
      <c r="Y1184" s="424" t="s">
        <v>12918</v>
      </c>
      <c r="Z1184" s="126" t="s">
        <v>2838</v>
      </c>
      <c r="AA1184" s="103"/>
      <c r="AB1184" s="126" t="s">
        <v>635</v>
      </c>
      <c r="AC1184" s="103"/>
      <c r="AD1184" s="103"/>
      <c r="AE1184" s="103"/>
      <c r="AF1184" s="121" t="s">
        <v>741</v>
      </c>
      <c r="AG1184" s="126"/>
      <c r="AH1184" s="524"/>
      <c r="AI1184" s="524"/>
      <c r="AJ1184" s="121"/>
      <c r="AK1184" s="121"/>
      <c r="AL1184" s="121"/>
      <c r="AM1184" s="120"/>
      <c r="AN1184" s="120"/>
      <c r="AO1184" s="120"/>
      <c r="AP1184" s="121"/>
      <c r="AQ1184" s="525"/>
      <c r="AR1184" s="525"/>
      <c r="AS1184" s="121"/>
      <c r="AT1184" s="121"/>
      <c r="AU1184" s="122">
        <v>42236</v>
      </c>
      <c r="AV1184" s="122"/>
      <c r="AX1184" s="121"/>
      <c r="AZ1184" s="120">
        <v>42236</v>
      </c>
      <c r="BA1184" s="120">
        <v>42256</v>
      </c>
      <c r="BB1184" s="121"/>
      <c r="BC1184" s="522">
        <f t="shared" si="286"/>
        <v>3250000</v>
      </c>
      <c r="BD1184" s="121"/>
      <c r="BE1184" s="516"/>
      <c r="BF1184" s="122">
        <v>42257</v>
      </c>
      <c r="BG1184" s="141" t="s">
        <v>116</v>
      </c>
      <c r="BH1184" s="121" t="s">
        <v>1357</v>
      </c>
      <c r="BI1184" s="122">
        <v>42262</v>
      </c>
      <c r="BJ1184" s="190">
        <v>42293</v>
      </c>
      <c r="BK1184" s="526" t="s">
        <v>167</v>
      </c>
      <c r="BL1184" s="698">
        <v>3250000</v>
      </c>
      <c r="BQ1184" s="528" t="str">
        <f t="shared" si="277"/>
        <v>IBS</v>
      </c>
      <c r="BR1184" t="str">
        <f t="shared" si="278"/>
        <v>HK-14-2384</v>
      </c>
      <c r="BS1184" s="91">
        <f t="shared" si="279"/>
        <v>2015</v>
      </c>
      <c r="BT1184">
        <f t="shared" si="285"/>
        <v>42236</v>
      </c>
      <c r="BU1184" s="91">
        <f t="shared" si="285"/>
        <v>42256</v>
      </c>
      <c r="BW1184" t="str">
        <f t="shared" si="280"/>
        <v>Site : Jatisrono - SLO_01N713</v>
      </c>
      <c r="BX1184" t="str">
        <f t="shared" si="281"/>
        <v>Tipe Tower : SST</v>
      </c>
      <c r="BY1184">
        <f t="shared" si="282"/>
        <v>2100004182</v>
      </c>
      <c r="BZ1184" s="92" t="str">
        <f t="shared" si="282"/>
        <v>Strengthening Tower Design</v>
      </c>
      <c r="CD1184" s="531" t="s">
        <v>263</v>
      </c>
      <c r="CE1184" s="90">
        <v>6400000</v>
      </c>
    </row>
    <row r="1185" spans="2:83" ht="15" customHeight="1" x14ac:dyDescent="0.25">
      <c r="B1185" s="103">
        <f t="shared" si="284"/>
        <v>1036</v>
      </c>
      <c r="C1185" s="126" t="s">
        <v>12919</v>
      </c>
      <c r="D1185" s="126">
        <v>2100003387</v>
      </c>
      <c r="E1185" s="688" t="s">
        <v>150</v>
      </c>
      <c r="F1185" s="689">
        <v>900000</v>
      </c>
      <c r="G1185" s="127" t="s">
        <v>151</v>
      </c>
      <c r="H1185" s="103">
        <v>2015</v>
      </c>
      <c r="I1185" s="128">
        <v>42121</v>
      </c>
      <c r="J1185" s="128">
        <v>42124</v>
      </c>
      <c r="K1185" s="127" t="s">
        <v>11658</v>
      </c>
      <c r="L1185" s="126" t="s">
        <v>153</v>
      </c>
      <c r="M1185" s="141" t="s">
        <v>154</v>
      </c>
      <c r="N1185" s="126" t="s">
        <v>153</v>
      </c>
      <c r="O1185" s="127" t="s">
        <v>98</v>
      </c>
      <c r="P1185" s="127" t="s">
        <v>98</v>
      </c>
      <c r="Q1185" s="416">
        <v>900000</v>
      </c>
      <c r="R1185" s="103"/>
      <c r="S1185" s="127"/>
      <c r="T1185" s="127"/>
      <c r="U1185" s="120">
        <v>41996</v>
      </c>
      <c r="V1185" s="523">
        <f t="shared" si="283"/>
        <v>-125</v>
      </c>
      <c r="W1185" s="127"/>
      <c r="X1185" s="141" t="s">
        <v>12920</v>
      </c>
      <c r="Y1185" s="424" t="s">
        <v>12921</v>
      </c>
      <c r="Z1185" s="126" t="s">
        <v>2838</v>
      </c>
      <c r="AA1185" s="103"/>
      <c r="AB1185" s="126" t="s">
        <v>635</v>
      </c>
      <c r="AC1185" s="103"/>
      <c r="AD1185" s="103"/>
      <c r="AE1185" s="103"/>
      <c r="AF1185" s="121" t="s">
        <v>161</v>
      </c>
      <c r="AG1185" s="126"/>
      <c r="AH1185" s="524"/>
      <c r="AI1185" s="524"/>
      <c r="AJ1185" s="121"/>
      <c r="AK1185" s="121"/>
      <c r="AL1185" s="121"/>
      <c r="AM1185" s="120"/>
      <c r="AN1185" s="120"/>
      <c r="AO1185" s="120"/>
      <c r="AP1185" s="121"/>
      <c r="AQ1185" s="525"/>
      <c r="AR1185" s="525">
        <f ca="1">IF(AN1185="",TODAY()-AM1185,0)</f>
        <v>42347</v>
      </c>
      <c r="AS1185" s="121"/>
      <c r="AT1185" s="121"/>
      <c r="AU1185" s="121"/>
      <c r="AV1185" s="122"/>
      <c r="AX1185" s="121"/>
      <c r="AZ1185" s="120">
        <v>42129</v>
      </c>
      <c r="BA1185" s="98">
        <v>42143</v>
      </c>
      <c r="BB1185" s="104">
        <v>5000012963</v>
      </c>
      <c r="BC1185" s="522">
        <f t="shared" si="286"/>
        <v>900000</v>
      </c>
      <c r="BD1185" s="545">
        <v>900000</v>
      </c>
      <c r="BE1185" s="545">
        <v>900000</v>
      </c>
      <c r="BF1185" s="122">
        <v>42144</v>
      </c>
      <c r="BG1185" s="141" t="s">
        <v>116</v>
      </c>
      <c r="BH1185" s="121" t="s">
        <v>312</v>
      </c>
      <c r="BI1185" s="122">
        <v>42144</v>
      </c>
      <c r="BJ1185" s="190">
        <v>42167</v>
      </c>
      <c r="BK1185" s="526" t="s">
        <v>167</v>
      </c>
      <c r="BL1185" s="534">
        <f t="shared" ref="BL1185:BL1204" si="287">F1185</f>
        <v>900000</v>
      </c>
      <c r="BQ1185" t="str">
        <f t="shared" si="277"/>
        <v>IBS</v>
      </c>
      <c r="BR1185" t="str">
        <f t="shared" si="278"/>
        <v>HK-14-2572</v>
      </c>
      <c r="BS1185" s="91">
        <f t="shared" si="279"/>
        <v>2015</v>
      </c>
      <c r="BT1185">
        <f t="shared" si="285"/>
        <v>42129</v>
      </c>
      <c r="BU1185" s="91">
        <f t="shared" si="285"/>
        <v>42143</v>
      </c>
      <c r="BW1185" t="str">
        <f t="shared" si="280"/>
        <v>Site : Jatisari - SBY_01N192</v>
      </c>
      <c r="BX1185" t="str">
        <f t="shared" si="281"/>
        <v>Tipe Tower : SST</v>
      </c>
      <c r="BY1185">
        <f t="shared" si="282"/>
        <v>2100003387</v>
      </c>
      <c r="BZ1185" s="92" t="str">
        <f t="shared" si="282"/>
        <v>Tower OK Assesment</v>
      </c>
      <c r="CD1185" s="531"/>
      <c r="CE1185" s="90">
        <v>900000</v>
      </c>
    </row>
    <row r="1186" spans="2:83" ht="15" customHeight="1" x14ac:dyDescent="0.25">
      <c r="B1186" s="103">
        <f t="shared" si="284"/>
        <v>1037</v>
      </c>
      <c r="C1186" s="126" t="s">
        <v>12922</v>
      </c>
      <c r="D1186" s="126">
        <v>2100002631</v>
      </c>
      <c r="E1186" s="121" t="s">
        <v>2838</v>
      </c>
      <c r="F1186" s="522">
        <v>900000</v>
      </c>
      <c r="G1186" s="127">
        <v>12</v>
      </c>
      <c r="H1186" s="103">
        <v>2014</v>
      </c>
      <c r="I1186" s="128">
        <v>42004</v>
      </c>
      <c r="J1186" s="128"/>
      <c r="K1186" s="127" t="s">
        <v>11658</v>
      </c>
      <c r="L1186" s="126" t="s">
        <v>153</v>
      </c>
      <c r="M1186" s="141" t="s">
        <v>154</v>
      </c>
      <c r="N1186" s="126" t="s">
        <v>153</v>
      </c>
      <c r="O1186" s="127" t="s">
        <v>98</v>
      </c>
      <c r="P1186" s="127" t="s">
        <v>98</v>
      </c>
      <c r="Q1186" s="416">
        <v>900000</v>
      </c>
      <c r="R1186" s="103"/>
      <c r="S1186" s="127"/>
      <c r="T1186" s="127"/>
      <c r="U1186" s="120">
        <v>41983</v>
      </c>
      <c r="V1186" s="523">
        <f t="shared" si="283"/>
        <v>-21</v>
      </c>
      <c r="W1186" s="127"/>
      <c r="X1186" s="682" t="s">
        <v>12923</v>
      </c>
      <c r="Y1186" s="424" t="s">
        <v>12924</v>
      </c>
      <c r="Z1186" s="126" t="s">
        <v>2838</v>
      </c>
      <c r="AA1186" s="103"/>
      <c r="AB1186" s="126" t="s">
        <v>635</v>
      </c>
      <c r="AC1186" s="103"/>
      <c r="AD1186" s="103"/>
      <c r="AE1186" s="103"/>
      <c r="AF1186" s="121" t="s">
        <v>741</v>
      </c>
      <c r="AG1186" s="126"/>
      <c r="AH1186" s="524"/>
      <c r="AI1186" s="524"/>
      <c r="AJ1186" s="121"/>
      <c r="AK1186" s="121"/>
      <c r="AL1186" s="121"/>
      <c r="AM1186" s="120"/>
      <c r="AN1186" s="120"/>
      <c r="AO1186" s="120"/>
      <c r="AP1186" s="121"/>
      <c r="AQ1186" s="525"/>
      <c r="AR1186" s="525"/>
      <c r="AS1186" s="121"/>
      <c r="AT1186" s="126"/>
      <c r="AU1186" s="121"/>
      <c r="AV1186" s="122"/>
      <c r="AX1186" s="121"/>
      <c r="AZ1186" s="120">
        <v>42060</v>
      </c>
      <c r="BA1186" s="120">
        <v>42066</v>
      </c>
      <c r="BB1186" s="121"/>
      <c r="BC1186" s="522">
        <f t="shared" si="286"/>
        <v>900000</v>
      </c>
      <c r="BD1186" s="516">
        <f>BC1186-BE1186</f>
        <v>0</v>
      </c>
      <c r="BE1186" s="522">
        <v>900000</v>
      </c>
      <c r="BF1186" s="122">
        <v>42067</v>
      </c>
      <c r="BG1186" s="141" t="s">
        <v>116</v>
      </c>
      <c r="BH1186" s="121" t="s">
        <v>11821</v>
      </c>
      <c r="BI1186" s="122">
        <v>42067</v>
      </c>
      <c r="BJ1186" s="190">
        <v>42100</v>
      </c>
      <c r="BK1186" s="526" t="s">
        <v>167</v>
      </c>
      <c r="BL1186" s="534">
        <f t="shared" si="287"/>
        <v>900000</v>
      </c>
      <c r="BQ1186" t="str">
        <f t="shared" si="277"/>
        <v>IBS</v>
      </c>
      <c r="BR1186" t="str">
        <f t="shared" si="278"/>
        <v>HK-14-2386</v>
      </c>
      <c r="BS1186" s="91">
        <f t="shared" si="279"/>
        <v>2014</v>
      </c>
      <c r="BT1186">
        <f t="shared" si="285"/>
        <v>42060</v>
      </c>
      <c r="BU1186" s="91">
        <f t="shared" si="285"/>
        <v>42066</v>
      </c>
      <c r="BW1186" t="str">
        <f t="shared" si="280"/>
        <v>Site : NGADIROJO - SLO_01N715</v>
      </c>
      <c r="BX1186" t="str">
        <f t="shared" si="281"/>
        <v>Tipe Tower : SST</v>
      </c>
      <c r="BY1186">
        <f t="shared" si="282"/>
        <v>2100002631</v>
      </c>
      <c r="BZ1186" s="92" t="str">
        <f t="shared" si="282"/>
        <v>Tower Assesment</v>
      </c>
      <c r="CD1186" s="531"/>
      <c r="CE1186" s="90">
        <v>900000</v>
      </c>
    </row>
    <row r="1187" spans="2:83" ht="15" customHeight="1" x14ac:dyDescent="0.25">
      <c r="B1187" s="103">
        <f t="shared" si="284"/>
        <v>1038</v>
      </c>
      <c r="C1187" s="126" t="s">
        <v>12925</v>
      </c>
      <c r="D1187" s="126">
        <v>2100002473</v>
      </c>
      <c r="E1187" s="126" t="s">
        <v>12926</v>
      </c>
      <c r="F1187" s="522">
        <v>1500000</v>
      </c>
      <c r="G1187" s="127">
        <v>12</v>
      </c>
      <c r="H1187" s="103">
        <v>2014</v>
      </c>
      <c r="I1187" s="128">
        <v>41983</v>
      </c>
      <c r="J1187" s="128"/>
      <c r="K1187" s="127" t="s">
        <v>11658</v>
      </c>
      <c r="L1187" s="126" t="s">
        <v>11659</v>
      </c>
      <c r="M1187" s="141" t="s">
        <v>154</v>
      </c>
      <c r="N1187" s="126" t="s">
        <v>11659</v>
      </c>
      <c r="O1187" s="127" t="s">
        <v>98</v>
      </c>
      <c r="P1187" s="127" t="s">
        <v>98</v>
      </c>
      <c r="Q1187" s="416">
        <v>1500000</v>
      </c>
      <c r="R1187" s="103"/>
      <c r="S1187" s="127"/>
      <c r="T1187" s="127"/>
      <c r="U1187" s="676">
        <v>41976</v>
      </c>
      <c r="V1187" s="523">
        <f t="shared" si="283"/>
        <v>-7</v>
      </c>
      <c r="W1187" s="127"/>
      <c r="X1187" s="141" t="s">
        <v>12927</v>
      </c>
      <c r="Y1187" s="424" t="s">
        <v>12928</v>
      </c>
      <c r="Z1187" s="677" t="s">
        <v>12929</v>
      </c>
      <c r="AA1187" s="103"/>
      <c r="AB1187" s="126"/>
      <c r="AC1187" s="103"/>
      <c r="AD1187" s="103"/>
      <c r="AE1187" s="103"/>
      <c r="AF1187" s="121"/>
      <c r="AG1187" s="126"/>
      <c r="AH1187" s="524"/>
      <c r="AI1187" s="524"/>
      <c r="AJ1187" s="121"/>
      <c r="AK1187" s="121"/>
      <c r="AL1187" s="121"/>
      <c r="AM1187" s="120"/>
      <c r="AN1187" s="120"/>
      <c r="AO1187" s="120"/>
      <c r="AP1187" s="121"/>
      <c r="AQ1187" s="525"/>
      <c r="AR1187" s="525"/>
      <c r="AS1187" s="121"/>
      <c r="AX1187" s="121"/>
      <c r="AY1187" s="121">
        <v>0</v>
      </c>
      <c r="AZ1187" s="120">
        <v>42074</v>
      </c>
      <c r="BA1187" s="120">
        <v>42074</v>
      </c>
      <c r="BB1187" s="121"/>
      <c r="BC1187" s="522">
        <f t="shared" si="286"/>
        <v>1500000</v>
      </c>
      <c r="BD1187" s="678"/>
      <c r="BE1187" s="678">
        <v>1500000</v>
      </c>
      <c r="BF1187" s="122">
        <v>42075</v>
      </c>
      <c r="BG1187" s="141" t="s">
        <v>116</v>
      </c>
      <c r="BH1187" s="121" t="s">
        <v>12930</v>
      </c>
      <c r="BI1187" s="122">
        <v>42081</v>
      </c>
      <c r="BJ1187" s="190">
        <v>42100</v>
      </c>
      <c r="BK1187" s="526" t="s">
        <v>167</v>
      </c>
      <c r="BL1187" s="534">
        <f t="shared" si="287"/>
        <v>1500000</v>
      </c>
      <c r="BQ1187" t="str">
        <f t="shared" si="277"/>
        <v>IBS</v>
      </c>
      <c r="BR1187" t="str">
        <f t="shared" si="278"/>
        <v>HK-14-2387</v>
      </c>
      <c r="BS1187" s="91">
        <f t="shared" si="279"/>
        <v>2014</v>
      </c>
      <c r="BT1187">
        <f t="shared" si="285"/>
        <v>42074</v>
      </c>
      <c r="BU1187" s="91">
        <f t="shared" si="285"/>
        <v>42074</v>
      </c>
      <c r="BW1187" t="str">
        <f t="shared" si="280"/>
        <v>Site : XL 3G CISAUK - JKT_HBSD0007</v>
      </c>
      <c r="BX1187" t="str">
        <f t="shared" si="281"/>
        <v xml:space="preserve">Tipe Tower : </v>
      </c>
      <c r="BY1187">
        <f t="shared" si="282"/>
        <v>2100002473</v>
      </c>
      <c r="BZ1187" s="92" t="str">
        <f t="shared" si="282"/>
        <v>GF Consultant Work - Cisauk XL 3G : - Special Design Foundation Analysis + Drawing + Guarantee Letter</v>
      </c>
      <c r="CD1187" s="531"/>
      <c r="CE1187" s="90">
        <v>1500000</v>
      </c>
    </row>
    <row r="1188" spans="2:83" ht="15" customHeight="1" x14ac:dyDescent="0.25">
      <c r="B1188" s="103">
        <f t="shared" si="284"/>
        <v>1039</v>
      </c>
      <c r="C1188" s="126" t="s">
        <v>12931</v>
      </c>
      <c r="D1188" s="126">
        <v>4500063423</v>
      </c>
      <c r="E1188" s="121" t="s">
        <v>12932</v>
      </c>
      <c r="F1188" s="522">
        <v>6000000</v>
      </c>
      <c r="G1188" s="127">
        <v>12</v>
      </c>
      <c r="H1188" s="103">
        <v>2014</v>
      </c>
      <c r="I1188" s="128">
        <v>41984</v>
      </c>
      <c r="J1188" s="128"/>
      <c r="K1188" s="127" t="s">
        <v>94</v>
      </c>
      <c r="L1188" s="126" t="s">
        <v>94</v>
      </c>
      <c r="M1188" s="141" t="s">
        <v>96</v>
      </c>
      <c r="N1188" s="126" t="s">
        <v>98</v>
      </c>
      <c r="O1188" s="127" t="s">
        <v>98</v>
      </c>
      <c r="P1188" s="127" t="s">
        <v>98</v>
      </c>
      <c r="Q1188" s="345">
        <v>0</v>
      </c>
      <c r="R1188" s="103"/>
      <c r="S1188" s="127"/>
      <c r="T1188" s="127"/>
      <c r="U1188" s="120">
        <v>41981</v>
      </c>
      <c r="V1188" s="523">
        <f t="shared" si="283"/>
        <v>-3</v>
      </c>
      <c r="W1188" s="127"/>
      <c r="X1188" s="141" t="s">
        <v>9958</v>
      </c>
      <c r="Y1188" s="424" t="s">
        <v>9959</v>
      </c>
      <c r="Z1188" s="677" t="s">
        <v>4852</v>
      </c>
      <c r="AA1188" s="103"/>
      <c r="AB1188" s="126" t="s">
        <v>12933</v>
      </c>
      <c r="AC1188" s="103"/>
      <c r="AD1188" s="103"/>
      <c r="AE1188" s="103"/>
      <c r="AF1188" s="121"/>
      <c r="AG1188" s="126"/>
      <c r="AH1188" s="524"/>
      <c r="AI1188" s="524"/>
      <c r="AJ1188" s="121"/>
      <c r="AK1188" s="121"/>
      <c r="AL1188" s="121"/>
      <c r="AM1188" s="120"/>
      <c r="AN1188" s="120"/>
      <c r="AO1188" s="120"/>
      <c r="AP1188" s="121"/>
      <c r="AQ1188" s="525"/>
      <c r="AR1188" s="525"/>
      <c r="AS1188" s="121"/>
      <c r="AT1188" s="121"/>
      <c r="AU1188" s="121"/>
      <c r="AV1188" s="122"/>
      <c r="AX1188" s="121"/>
      <c r="AY1188" s="121" t="s">
        <v>10902</v>
      </c>
      <c r="AZ1188" s="256">
        <f t="shared" ref="AZ1188:AZ1202" si="288">+BA1188</f>
        <v>41995</v>
      </c>
      <c r="BA1188" s="120">
        <v>41995</v>
      </c>
      <c r="BB1188" s="121"/>
      <c r="BC1188" s="522">
        <f t="shared" si="286"/>
        <v>6000000</v>
      </c>
      <c r="BD1188" s="121"/>
      <c r="BE1188" s="516">
        <v>6000000</v>
      </c>
      <c r="BF1188" s="122">
        <v>42009</v>
      </c>
      <c r="BG1188" s="141" t="s">
        <v>116</v>
      </c>
      <c r="BH1188" s="121" t="s">
        <v>12934</v>
      </c>
      <c r="BI1188" s="122">
        <v>42010</v>
      </c>
      <c r="BJ1188" s="190">
        <v>42019</v>
      </c>
      <c r="BK1188" s="526" t="s">
        <v>167</v>
      </c>
      <c r="BL1188" s="534">
        <f t="shared" si="287"/>
        <v>6000000</v>
      </c>
      <c r="BQ1188" t="str">
        <f t="shared" si="277"/>
        <v>Protelindo</v>
      </c>
      <c r="BR1188" t="str">
        <f t="shared" si="278"/>
        <v>HK-14-2388</v>
      </c>
      <c r="BS1188" s="91">
        <f t="shared" si="279"/>
        <v>2014</v>
      </c>
      <c r="BT1188">
        <f t="shared" si="285"/>
        <v>41995</v>
      </c>
      <c r="BU1188" s="91">
        <f t="shared" si="285"/>
        <v>41995</v>
      </c>
      <c r="BW1188" t="str">
        <f t="shared" si="280"/>
        <v>Site : Medan Belawan - Mabar - SUM-NSM-0278-H-P</v>
      </c>
      <c r="BX1188" t="str">
        <f t="shared" si="281"/>
        <v>Tipe Tower : 1-T-LD-01-12+3M</v>
      </c>
      <c r="BY1188">
        <f t="shared" si="282"/>
        <v>4500063423</v>
      </c>
      <c r="BZ1188" s="92" t="str">
        <f t="shared" si="282"/>
        <v>RT-Pole And Building Analysis Colo App Rev. 2</v>
      </c>
      <c r="CD1188" s="531"/>
    </row>
    <row r="1189" spans="2:83" ht="15" customHeight="1" x14ac:dyDescent="0.25">
      <c r="B1189" s="103">
        <f t="shared" si="284"/>
        <v>1040</v>
      </c>
      <c r="C1189" s="126" t="s">
        <v>12935</v>
      </c>
      <c r="D1189" s="126">
        <v>4500063367</v>
      </c>
      <c r="E1189" s="121" t="s">
        <v>12135</v>
      </c>
      <c r="F1189" s="522">
        <v>4375000</v>
      </c>
      <c r="G1189" s="127">
        <v>12</v>
      </c>
      <c r="H1189" s="103">
        <v>2014</v>
      </c>
      <c r="I1189" s="128">
        <v>41984</v>
      </c>
      <c r="J1189" s="128"/>
      <c r="K1189" s="127" t="s">
        <v>94</v>
      </c>
      <c r="L1189" s="126" t="s">
        <v>94</v>
      </c>
      <c r="M1189" s="141" t="s">
        <v>96</v>
      </c>
      <c r="N1189" s="126" t="s">
        <v>98</v>
      </c>
      <c r="O1189" s="127" t="s">
        <v>98</v>
      </c>
      <c r="P1189" s="127" t="s">
        <v>98</v>
      </c>
      <c r="Q1189" s="345">
        <v>0</v>
      </c>
      <c r="R1189" s="103"/>
      <c r="S1189" s="127"/>
      <c r="T1189" s="127"/>
      <c r="U1189" s="120">
        <v>41981</v>
      </c>
      <c r="V1189" s="523">
        <f t="shared" si="283"/>
        <v>-3</v>
      </c>
      <c r="W1189" s="127"/>
      <c r="X1189" s="141" t="s">
        <v>12936</v>
      </c>
      <c r="Y1189" s="424" t="s">
        <v>12937</v>
      </c>
      <c r="Z1189" s="677" t="s">
        <v>12899</v>
      </c>
      <c r="AA1189" s="103"/>
      <c r="AB1189" s="126" t="s">
        <v>7441</v>
      </c>
      <c r="AC1189" s="103"/>
      <c r="AD1189" s="103"/>
      <c r="AE1189" s="103"/>
      <c r="AF1189" s="121"/>
      <c r="AG1189" s="126"/>
      <c r="AH1189" s="524"/>
      <c r="AI1189" s="524"/>
      <c r="AJ1189" s="121"/>
      <c r="AK1189" s="121"/>
      <c r="AL1189" s="121"/>
      <c r="AM1189" s="120"/>
      <c r="AN1189" s="120"/>
      <c r="AO1189" s="120"/>
      <c r="AP1189" s="121"/>
      <c r="AQ1189" s="525"/>
      <c r="AR1189" s="525"/>
      <c r="AS1189" s="121"/>
      <c r="AT1189" s="121"/>
      <c r="AU1189" s="121"/>
      <c r="AV1189" s="122"/>
      <c r="AX1189" s="121"/>
      <c r="AY1189" s="121" t="s">
        <v>12938</v>
      </c>
      <c r="AZ1189" s="256">
        <f t="shared" si="288"/>
        <v>41995</v>
      </c>
      <c r="BA1189" s="120">
        <v>41995</v>
      </c>
      <c r="BB1189" s="121"/>
      <c r="BC1189" s="522">
        <f t="shared" si="286"/>
        <v>4375000</v>
      </c>
      <c r="BD1189" s="121"/>
      <c r="BE1189" s="516">
        <v>4375000</v>
      </c>
      <c r="BF1189" s="122">
        <v>42009</v>
      </c>
      <c r="BG1189" s="141" t="s">
        <v>116</v>
      </c>
      <c r="BH1189" s="121" t="s">
        <v>12939</v>
      </c>
      <c r="BI1189" s="122">
        <v>42010</v>
      </c>
      <c r="BJ1189" s="190">
        <v>42019</v>
      </c>
      <c r="BK1189" s="526" t="s">
        <v>167</v>
      </c>
      <c r="BL1189" s="534">
        <f t="shared" si="287"/>
        <v>4375000</v>
      </c>
      <c r="BQ1189" t="str">
        <f t="shared" si="277"/>
        <v>Protelindo</v>
      </c>
      <c r="BR1189" t="str">
        <f t="shared" si="278"/>
        <v>HK-14-2389</v>
      </c>
      <c r="BS1189" s="91">
        <f t="shared" si="279"/>
        <v>2014</v>
      </c>
      <c r="BT1189">
        <f t="shared" si="285"/>
        <v>41995</v>
      </c>
      <c r="BU1189" s="91">
        <f t="shared" si="285"/>
        <v>41995</v>
      </c>
      <c r="BW1189" t="str">
        <f t="shared" si="280"/>
        <v>Site : Karang Anyar - Karang Anyar - JAW-CCJ-0238-H-P</v>
      </c>
      <c r="BX1189" t="str">
        <f t="shared" si="281"/>
        <v>Tipe Tower : 3-T-MD-02-15</v>
      </c>
      <c r="BY1189">
        <f t="shared" si="282"/>
        <v>4500063367</v>
      </c>
      <c r="BZ1189" s="92" t="str">
        <f t="shared" si="282"/>
        <v>RT-Tower And Building Analysis Colo App Rev 9</v>
      </c>
      <c r="CD1189" s="531"/>
    </row>
    <row r="1190" spans="2:83" ht="15" customHeight="1" x14ac:dyDescent="0.25">
      <c r="B1190" s="103">
        <f t="shared" si="284"/>
        <v>1041</v>
      </c>
      <c r="C1190" s="126" t="s">
        <v>12940</v>
      </c>
      <c r="D1190" s="126">
        <v>4500063418</v>
      </c>
      <c r="E1190" s="121" t="s">
        <v>896</v>
      </c>
      <c r="F1190" s="522">
        <v>6000000</v>
      </c>
      <c r="G1190" s="127">
        <v>12</v>
      </c>
      <c r="H1190" s="103">
        <v>2014</v>
      </c>
      <c r="I1190" s="128">
        <v>41984</v>
      </c>
      <c r="J1190" s="128"/>
      <c r="K1190" s="127" t="s">
        <v>94</v>
      </c>
      <c r="L1190" s="126" t="s">
        <v>94</v>
      </c>
      <c r="M1190" s="141" t="s">
        <v>96</v>
      </c>
      <c r="N1190" s="126" t="s">
        <v>98</v>
      </c>
      <c r="O1190" s="127" t="s">
        <v>98</v>
      </c>
      <c r="P1190" s="127" t="s">
        <v>98</v>
      </c>
      <c r="Q1190" s="345">
        <v>0</v>
      </c>
      <c r="R1190" s="103"/>
      <c r="S1190" s="127"/>
      <c r="T1190" s="127"/>
      <c r="U1190" s="120">
        <v>41981</v>
      </c>
      <c r="V1190" s="523">
        <f t="shared" si="283"/>
        <v>-3</v>
      </c>
      <c r="W1190" s="127"/>
      <c r="X1190" s="141" t="s">
        <v>10765</v>
      </c>
      <c r="Y1190" s="424" t="s">
        <v>10766</v>
      </c>
      <c r="Z1190" s="126" t="s">
        <v>896</v>
      </c>
      <c r="AA1190" s="103"/>
      <c r="AB1190" s="126" t="s">
        <v>12941</v>
      </c>
      <c r="AC1190" s="103"/>
      <c r="AD1190" s="103"/>
      <c r="AE1190" s="103"/>
      <c r="AF1190" s="121"/>
      <c r="AG1190" s="126"/>
      <c r="AH1190" s="524"/>
      <c r="AI1190" s="524"/>
      <c r="AJ1190" s="121"/>
      <c r="AK1190" s="121"/>
      <c r="AL1190" s="121"/>
      <c r="AM1190" s="120"/>
      <c r="AN1190" s="120"/>
      <c r="AO1190" s="120"/>
      <c r="AP1190" s="121"/>
      <c r="AQ1190" s="525"/>
      <c r="AR1190" s="525"/>
      <c r="AS1190" s="121"/>
      <c r="AT1190" s="121"/>
      <c r="AU1190" s="121"/>
      <c r="AV1190" s="122"/>
      <c r="AX1190" s="121"/>
      <c r="AY1190" s="121" t="s">
        <v>12942</v>
      </c>
      <c r="AZ1190" s="256">
        <f t="shared" si="288"/>
        <v>41995</v>
      </c>
      <c r="BA1190" s="120">
        <v>41995</v>
      </c>
      <c r="BB1190" s="121"/>
      <c r="BC1190" s="522">
        <f t="shared" si="286"/>
        <v>6000000</v>
      </c>
      <c r="BD1190" s="121"/>
      <c r="BE1190" s="516">
        <v>6000000</v>
      </c>
      <c r="BF1190" s="122">
        <v>42009</v>
      </c>
      <c r="BG1190" s="141" t="s">
        <v>116</v>
      </c>
      <c r="BH1190" s="121" t="s">
        <v>12943</v>
      </c>
      <c r="BI1190" s="122">
        <v>42010</v>
      </c>
      <c r="BJ1190" s="190">
        <v>42019</v>
      </c>
      <c r="BK1190" s="526" t="s">
        <v>167</v>
      </c>
      <c r="BL1190" s="534">
        <f t="shared" si="287"/>
        <v>6000000</v>
      </c>
      <c r="BQ1190" t="str">
        <f t="shared" si="277"/>
        <v>Protelindo</v>
      </c>
      <c r="BR1190" t="str">
        <f t="shared" si="278"/>
        <v>HK-14-2390</v>
      </c>
      <c r="BS1190" s="91">
        <f t="shared" si="279"/>
        <v>2014</v>
      </c>
      <c r="BT1190">
        <f t="shared" si="285"/>
        <v>41995</v>
      </c>
      <c r="BU1190" s="91">
        <f t="shared" si="285"/>
        <v>41995</v>
      </c>
      <c r="BW1190" t="str">
        <f t="shared" si="280"/>
        <v>Site : Tangkerang Utara - SUM-RIA-0036-H-B</v>
      </c>
      <c r="BX1190" t="str">
        <f t="shared" si="281"/>
        <v>Tipe Tower : POLE 12M+3M</v>
      </c>
      <c r="BY1190">
        <f t="shared" si="282"/>
        <v>4500063418</v>
      </c>
      <c r="BZ1190" s="92" t="str">
        <f t="shared" si="282"/>
        <v>RT-Pole and Building Analysis Colo App Rev 1</v>
      </c>
      <c r="CD1190" s="531"/>
    </row>
    <row r="1191" spans="2:83" ht="15" customHeight="1" x14ac:dyDescent="0.25">
      <c r="B1191" s="103">
        <f t="shared" si="284"/>
        <v>1042</v>
      </c>
      <c r="C1191" s="126" t="s">
        <v>12944</v>
      </c>
      <c r="D1191" s="126">
        <v>4500063366</v>
      </c>
      <c r="E1191" s="121" t="s">
        <v>12945</v>
      </c>
      <c r="F1191" s="522">
        <v>6000000</v>
      </c>
      <c r="G1191" s="127">
        <v>12</v>
      </c>
      <c r="H1191" s="103">
        <v>2014</v>
      </c>
      <c r="I1191" s="128">
        <v>41984</v>
      </c>
      <c r="J1191" s="128"/>
      <c r="K1191" s="127" t="s">
        <v>94</v>
      </c>
      <c r="L1191" s="126" t="s">
        <v>94</v>
      </c>
      <c r="M1191" s="141" t="s">
        <v>96</v>
      </c>
      <c r="N1191" s="126" t="s">
        <v>98</v>
      </c>
      <c r="O1191" s="127" t="s">
        <v>98</v>
      </c>
      <c r="P1191" s="127" t="s">
        <v>98</v>
      </c>
      <c r="Q1191" s="345">
        <v>0</v>
      </c>
      <c r="R1191" s="103"/>
      <c r="S1191" s="127"/>
      <c r="T1191" s="127"/>
      <c r="U1191" s="120">
        <v>41981</v>
      </c>
      <c r="V1191" s="523">
        <f t="shared" si="283"/>
        <v>-3</v>
      </c>
      <c r="W1191" s="127"/>
      <c r="X1191" s="141" t="s">
        <v>12946</v>
      </c>
      <c r="Y1191" s="424" t="s">
        <v>12947</v>
      </c>
      <c r="Z1191" s="126" t="s">
        <v>12945</v>
      </c>
      <c r="AA1191" s="103"/>
      <c r="AB1191" s="126" t="s">
        <v>2792</v>
      </c>
      <c r="AC1191" s="103"/>
      <c r="AD1191" s="103"/>
      <c r="AE1191" s="103"/>
      <c r="AF1191" s="121"/>
      <c r="AG1191" s="126"/>
      <c r="AH1191" s="524"/>
      <c r="AI1191" s="524"/>
      <c r="AJ1191" s="121"/>
      <c r="AK1191" s="121"/>
      <c r="AL1191" s="121"/>
      <c r="AM1191" s="120"/>
      <c r="AN1191" s="120"/>
      <c r="AO1191" s="120"/>
      <c r="AP1191" s="121"/>
      <c r="AQ1191" s="525"/>
      <c r="AR1191" s="525"/>
      <c r="AS1191" s="121"/>
      <c r="AT1191" s="121"/>
      <c r="AU1191" s="121"/>
      <c r="AV1191" s="122"/>
      <c r="AX1191" s="121"/>
      <c r="AY1191" s="121" t="s">
        <v>1894</v>
      </c>
      <c r="AZ1191" s="256">
        <f t="shared" si="288"/>
        <v>41995</v>
      </c>
      <c r="BA1191" s="120">
        <v>41995</v>
      </c>
      <c r="BB1191" s="121"/>
      <c r="BC1191" s="522">
        <f t="shared" si="286"/>
        <v>6000000</v>
      </c>
      <c r="BD1191" s="121"/>
      <c r="BE1191" s="516">
        <v>6000000</v>
      </c>
      <c r="BF1191" s="122">
        <v>42009</v>
      </c>
      <c r="BG1191" s="141" t="s">
        <v>116</v>
      </c>
      <c r="BH1191" s="121" t="s">
        <v>12948</v>
      </c>
      <c r="BI1191" s="122">
        <v>42010</v>
      </c>
      <c r="BJ1191" s="190">
        <v>42019</v>
      </c>
      <c r="BK1191" s="526" t="s">
        <v>167</v>
      </c>
      <c r="BL1191" s="534">
        <f t="shared" si="287"/>
        <v>6000000</v>
      </c>
      <c r="BQ1191" t="str">
        <f t="shared" si="277"/>
        <v>Protelindo</v>
      </c>
      <c r="BR1191" t="str">
        <f t="shared" si="278"/>
        <v>HK-14-2391</v>
      </c>
      <c r="BS1191" s="91">
        <f t="shared" si="279"/>
        <v>2014</v>
      </c>
      <c r="BT1191">
        <f t="shared" si="285"/>
        <v>41995</v>
      </c>
      <c r="BU1191" s="91">
        <f t="shared" si="285"/>
        <v>41995</v>
      </c>
      <c r="BW1191" t="str">
        <f t="shared" si="280"/>
        <v>Site : Jl._Laksmana - BAL-BAL-0023-X-B</v>
      </c>
      <c r="BX1191" t="str">
        <f t="shared" si="281"/>
        <v>Tipe Tower : POLE 6M</v>
      </c>
      <c r="BY1191">
        <f t="shared" si="282"/>
        <v>4500063366</v>
      </c>
      <c r="BZ1191" s="92" t="str">
        <f t="shared" si="282"/>
        <v>RT-Pole And Building Analysis Colo App Rev 2</v>
      </c>
      <c r="CD1191" s="531"/>
    </row>
    <row r="1192" spans="2:83" ht="15" customHeight="1" x14ac:dyDescent="0.25">
      <c r="B1192" s="103">
        <f t="shared" si="284"/>
        <v>1043</v>
      </c>
      <c r="C1192" s="126" t="s">
        <v>12949</v>
      </c>
      <c r="D1192" s="126">
        <v>4500063422</v>
      </c>
      <c r="E1192" s="121" t="s">
        <v>1681</v>
      </c>
      <c r="F1192" s="522">
        <v>3250000</v>
      </c>
      <c r="G1192" s="127">
        <v>12</v>
      </c>
      <c r="H1192" s="103">
        <v>2014</v>
      </c>
      <c r="I1192" s="128">
        <v>41984</v>
      </c>
      <c r="J1192" s="128"/>
      <c r="K1192" s="127" t="s">
        <v>94</v>
      </c>
      <c r="L1192" s="126" t="s">
        <v>94</v>
      </c>
      <c r="M1192" s="141" t="s">
        <v>96</v>
      </c>
      <c r="N1192" s="126" t="s">
        <v>98</v>
      </c>
      <c r="O1192" s="127" t="s">
        <v>98</v>
      </c>
      <c r="P1192" s="127" t="s">
        <v>98</v>
      </c>
      <c r="Q1192" s="345">
        <v>0</v>
      </c>
      <c r="R1192" s="103"/>
      <c r="S1192" s="127"/>
      <c r="T1192" s="127"/>
      <c r="U1192" s="120">
        <v>41981</v>
      </c>
      <c r="V1192" s="523">
        <f t="shared" si="283"/>
        <v>-3</v>
      </c>
      <c r="W1192" s="127"/>
      <c r="X1192" s="141" t="s">
        <v>12950</v>
      </c>
      <c r="Y1192" s="424" t="s">
        <v>12951</v>
      </c>
      <c r="Z1192" s="126" t="s">
        <v>1681</v>
      </c>
      <c r="AA1192" s="103"/>
      <c r="AB1192" s="126" t="s">
        <v>12952</v>
      </c>
      <c r="AC1192" s="103"/>
      <c r="AD1192" s="103"/>
      <c r="AE1192" s="103"/>
      <c r="AF1192" s="121"/>
      <c r="AG1192" s="126"/>
      <c r="AH1192" s="524"/>
      <c r="AI1192" s="524"/>
      <c r="AJ1192" s="121"/>
      <c r="AK1192" s="121"/>
      <c r="AL1192" s="121"/>
      <c r="AM1192" s="120"/>
      <c r="AN1192" s="120"/>
      <c r="AO1192" s="120"/>
      <c r="AP1192" s="121"/>
      <c r="AQ1192" s="525"/>
      <c r="AR1192" s="525"/>
      <c r="AS1192" s="121"/>
      <c r="AT1192" s="121"/>
      <c r="AU1192" s="121"/>
      <c r="AV1192" s="122"/>
      <c r="AX1192" s="121"/>
      <c r="AY1192" s="121" t="s">
        <v>12521</v>
      </c>
      <c r="AZ1192" s="256">
        <f t="shared" si="288"/>
        <v>41995</v>
      </c>
      <c r="BA1192" s="120">
        <v>41995</v>
      </c>
      <c r="BB1192" s="121"/>
      <c r="BC1192" s="522">
        <f t="shared" si="286"/>
        <v>3250000</v>
      </c>
      <c r="BD1192" s="121"/>
      <c r="BE1192" s="516">
        <v>3250000</v>
      </c>
      <c r="BF1192" s="122">
        <v>42009</v>
      </c>
      <c r="BG1192" s="141" t="s">
        <v>116</v>
      </c>
      <c r="BH1192" s="121" t="s">
        <v>12953</v>
      </c>
      <c r="BI1192" s="122">
        <v>42010</v>
      </c>
      <c r="BJ1192" s="190">
        <v>42019</v>
      </c>
      <c r="BK1192" s="526" t="s">
        <v>167</v>
      </c>
      <c r="BL1192" s="534">
        <f t="shared" si="287"/>
        <v>3250000</v>
      </c>
      <c r="BQ1192" t="str">
        <f t="shared" si="277"/>
        <v>Protelindo</v>
      </c>
      <c r="BR1192" t="str">
        <f t="shared" si="278"/>
        <v>HK-14-2392</v>
      </c>
      <c r="BS1192" s="91">
        <f t="shared" si="279"/>
        <v>2014</v>
      </c>
      <c r="BT1192">
        <f t="shared" si="285"/>
        <v>41995</v>
      </c>
      <c r="BU1192" s="91">
        <f t="shared" si="285"/>
        <v>41995</v>
      </c>
      <c r="BW1192" t="str">
        <f t="shared" si="280"/>
        <v>Site : Bengkel Suhardi - SUL-SSL-0092-H-B</v>
      </c>
      <c r="BX1192" t="str">
        <f t="shared" si="281"/>
        <v>Tipe Tower : SST40-3L</v>
      </c>
      <c r="BY1192">
        <f t="shared" si="282"/>
        <v>4500063422</v>
      </c>
      <c r="BZ1192" s="92" t="str">
        <f t="shared" si="282"/>
        <v>GF-Tower and Foundation Analysis Colo Aps Rev 1</v>
      </c>
      <c r="CD1192" s="531"/>
    </row>
    <row r="1193" spans="2:83" ht="15" customHeight="1" x14ac:dyDescent="0.25">
      <c r="B1193" s="103">
        <f t="shared" si="284"/>
        <v>1044</v>
      </c>
      <c r="C1193" s="126" t="s">
        <v>12954</v>
      </c>
      <c r="D1193" s="126">
        <v>4500063416</v>
      </c>
      <c r="E1193" s="121" t="s">
        <v>12109</v>
      </c>
      <c r="F1193" s="522">
        <v>4375000</v>
      </c>
      <c r="G1193" s="127">
        <v>12</v>
      </c>
      <c r="H1193" s="103">
        <v>2014</v>
      </c>
      <c r="I1193" s="128">
        <v>41984</v>
      </c>
      <c r="J1193" s="128"/>
      <c r="K1193" s="127" t="s">
        <v>94</v>
      </c>
      <c r="L1193" s="126" t="s">
        <v>94</v>
      </c>
      <c r="M1193" s="141" t="s">
        <v>96</v>
      </c>
      <c r="N1193" s="126" t="s">
        <v>98</v>
      </c>
      <c r="O1193" s="127" t="s">
        <v>98</v>
      </c>
      <c r="P1193" s="127" t="s">
        <v>98</v>
      </c>
      <c r="Q1193" s="345">
        <v>0</v>
      </c>
      <c r="R1193" s="103"/>
      <c r="S1193" s="127"/>
      <c r="T1193" s="127"/>
      <c r="U1193" s="120">
        <v>41981</v>
      </c>
      <c r="V1193" s="523">
        <f t="shared" si="283"/>
        <v>-3</v>
      </c>
      <c r="W1193" s="127"/>
      <c r="X1193" s="141" t="s">
        <v>12955</v>
      </c>
      <c r="Y1193" s="424" t="s">
        <v>12956</v>
      </c>
      <c r="Z1193" s="126" t="s">
        <v>12109</v>
      </c>
      <c r="AA1193" s="103"/>
      <c r="AB1193" s="126" t="s">
        <v>12542</v>
      </c>
      <c r="AC1193" s="103"/>
      <c r="AD1193" s="103"/>
      <c r="AE1193" s="103"/>
      <c r="AF1193" s="121"/>
      <c r="AG1193" s="126"/>
      <c r="AH1193" s="524"/>
      <c r="AI1193" s="524"/>
      <c r="AJ1193" s="121"/>
      <c r="AK1193" s="121"/>
      <c r="AL1193" s="121"/>
      <c r="AM1193" s="120"/>
      <c r="AN1193" s="120"/>
      <c r="AO1193" s="120"/>
      <c r="AP1193" s="121"/>
      <c r="AQ1193" s="525"/>
      <c r="AR1193" s="525"/>
      <c r="AS1193" s="121"/>
      <c r="AT1193" s="121"/>
      <c r="AU1193" s="121"/>
      <c r="AV1193" s="122"/>
      <c r="AX1193" s="121"/>
      <c r="AY1193" s="121" t="s">
        <v>12521</v>
      </c>
      <c r="AZ1193" s="256">
        <f t="shared" si="288"/>
        <v>41995</v>
      </c>
      <c r="BA1193" s="120">
        <v>41995</v>
      </c>
      <c r="BB1193" s="121"/>
      <c r="BC1193" s="522">
        <f t="shared" si="286"/>
        <v>4375000</v>
      </c>
      <c r="BD1193" s="121"/>
      <c r="BE1193" s="516">
        <v>4375000</v>
      </c>
      <c r="BF1193" s="122">
        <v>42009</v>
      </c>
      <c r="BG1193" s="141" t="s">
        <v>116</v>
      </c>
      <c r="BH1193" s="121" t="s">
        <v>12957</v>
      </c>
      <c r="BI1193" s="122">
        <v>42010</v>
      </c>
      <c r="BJ1193" s="190">
        <v>42019</v>
      </c>
      <c r="BK1193" s="526" t="s">
        <v>167</v>
      </c>
      <c r="BL1193" s="534">
        <f t="shared" si="287"/>
        <v>4375000</v>
      </c>
      <c r="BQ1193" t="str">
        <f t="shared" si="277"/>
        <v>Protelindo</v>
      </c>
      <c r="BR1193" t="str">
        <f t="shared" si="278"/>
        <v>HK-14-2393</v>
      </c>
      <c r="BS1193" s="91">
        <f t="shared" si="279"/>
        <v>2014</v>
      </c>
      <c r="BT1193">
        <f t="shared" si="285"/>
        <v>41995</v>
      </c>
      <c r="BU1193" s="91">
        <f t="shared" si="285"/>
        <v>41995</v>
      </c>
      <c r="BW1193" t="str">
        <f t="shared" si="280"/>
        <v>Site : 3G PINRANG KOTA - SUL-SSL-0043-X-B</v>
      </c>
      <c r="BX1193" t="str">
        <f t="shared" si="281"/>
        <v>Tipe Tower : SST MT 20M 4L ANG</v>
      </c>
      <c r="BY1193">
        <f t="shared" si="282"/>
        <v>4500063416</v>
      </c>
      <c r="BZ1193" s="92" t="str">
        <f t="shared" si="282"/>
        <v>RT-Tower And Building Analysis Colo App Rev 1</v>
      </c>
      <c r="CD1193" s="531"/>
    </row>
    <row r="1194" spans="2:83" ht="15" customHeight="1" x14ac:dyDescent="0.25">
      <c r="B1194" s="103">
        <f t="shared" si="284"/>
        <v>1045</v>
      </c>
      <c r="C1194" s="126" t="s">
        <v>12958</v>
      </c>
      <c r="D1194" s="126">
        <v>4500063415</v>
      </c>
      <c r="E1194" s="126" t="s">
        <v>12959</v>
      </c>
      <c r="F1194" s="522">
        <v>4375000</v>
      </c>
      <c r="G1194" s="103">
        <v>12</v>
      </c>
      <c r="H1194" s="103">
        <v>2014</v>
      </c>
      <c r="I1194" s="128">
        <v>41984</v>
      </c>
      <c r="J1194" s="128"/>
      <c r="K1194" s="127" t="s">
        <v>94</v>
      </c>
      <c r="L1194" s="126" t="s">
        <v>94</v>
      </c>
      <c r="M1194" s="141" t="s">
        <v>96</v>
      </c>
      <c r="N1194" s="126" t="s">
        <v>98</v>
      </c>
      <c r="O1194" s="127" t="s">
        <v>98</v>
      </c>
      <c r="P1194" s="127" t="s">
        <v>98</v>
      </c>
      <c r="Q1194" s="345">
        <v>0</v>
      </c>
      <c r="R1194" s="103"/>
      <c r="S1194" s="127"/>
      <c r="T1194" s="127"/>
      <c r="U1194" s="542">
        <v>41981</v>
      </c>
      <c r="V1194" s="523">
        <f t="shared" si="283"/>
        <v>-3</v>
      </c>
      <c r="W1194" s="127"/>
      <c r="X1194" s="141" t="s">
        <v>12960</v>
      </c>
      <c r="Y1194" s="424" t="s">
        <v>12961</v>
      </c>
      <c r="Z1194" s="126" t="s">
        <v>12959</v>
      </c>
      <c r="AA1194" s="127"/>
      <c r="AB1194" s="126" t="s">
        <v>1944</v>
      </c>
      <c r="AC1194" s="127"/>
      <c r="AD1194" s="127"/>
      <c r="AE1194" s="127"/>
      <c r="AF1194" s="126"/>
      <c r="AG1194" s="126"/>
      <c r="AH1194" s="543"/>
      <c r="AI1194" s="543"/>
      <c r="AJ1194" s="126"/>
      <c r="AK1194" s="126"/>
      <c r="AL1194" s="126"/>
      <c r="AM1194" s="126"/>
      <c r="AN1194" s="542"/>
      <c r="AO1194" s="544"/>
      <c r="AP1194" s="126"/>
      <c r="AQ1194" s="525"/>
      <c r="AR1194" s="525"/>
      <c r="AS1194" s="126"/>
      <c r="AT1194" s="126"/>
      <c r="AU1194" s="126"/>
      <c r="AV1194" s="544"/>
      <c r="AX1194" s="126"/>
      <c r="AY1194" s="126" t="s">
        <v>2946</v>
      </c>
      <c r="AZ1194" s="256">
        <f t="shared" si="288"/>
        <v>41995</v>
      </c>
      <c r="BA1194" s="542">
        <v>41995</v>
      </c>
      <c r="BB1194" s="126"/>
      <c r="BC1194" s="522">
        <f t="shared" si="286"/>
        <v>4375000</v>
      </c>
      <c r="BD1194" s="126"/>
      <c r="BE1194" s="545">
        <v>4375000</v>
      </c>
      <c r="BF1194" s="544">
        <v>42009</v>
      </c>
      <c r="BG1194" s="141" t="s">
        <v>116</v>
      </c>
      <c r="BH1194" s="126" t="s">
        <v>12962</v>
      </c>
      <c r="BI1194" s="544">
        <v>42010</v>
      </c>
      <c r="BJ1194" s="546">
        <v>42019</v>
      </c>
      <c r="BK1194" s="526" t="s">
        <v>167</v>
      </c>
      <c r="BL1194" s="534">
        <f t="shared" si="287"/>
        <v>4375000</v>
      </c>
      <c r="BQ1194" t="str">
        <f t="shared" si="277"/>
        <v>Protelindo</v>
      </c>
      <c r="BR1194" t="str">
        <f t="shared" si="278"/>
        <v>HK-14-2394</v>
      </c>
      <c r="BS1194" s="91">
        <f t="shared" si="279"/>
        <v>2014</v>
      </c>
      <c r="BT1194">
        <f t="shared" si="285"/>
        <v>41995</v>
      </c>
      <c r="BU1194" s="91">
        <f t="shared" si="285"/>
        <v>41995</v>
      </c>
      <c r="BW1194" t="str">
        <f t="shared" si="280"/>
        <v>Site : Tentara Pelajar - SUL-SSL-0133-H-B</v>
      </c>
      <c r="BX1194" t="str">
        <f t="shared" si="281"/>
        <v>Tipe Tower : POLE 12M</v>
      </c>
      <c r="BY1194">
        <f t="shared" si="282"/>
        <v>4500063415</v>
      </c>
      <c r="BZ1194" s="92" t="str">
        <f t="shared" si="282"/>
        <v>RT-Tower And Building Analysis Colo App Rev 2</v>
      </c>
      <c r="CD1194" s="531"/>
    </row>
    <row r="1195" spans="2:83" ht="15" customHeight="1" x14ac:dyDescent="0.25">
      <c r="B1195" s="103">
        <f t="shared" si="284"/>
        <v>1046</v>
      </c>
      <c r="C1195" s="575" t="s">
        <v>12963</v>
      </c>
      <c r="D1195" s="575">
        <v>4500063378</v>
      </c>
      <c r="E1195" s="575" t="s">
        <v>12</v>
      </c>
      <c r="F1195" s="576">
        <v>4375000</v>
      </c>
      <c r="G1195" s="577">
        <v>12</v>
      </c>
      <c r="H1195" s="577">
        <v>2014</v>
      </c>
      <c r="I1195" s="578">
        <v>41984</v>
      </c>
      <c r="J1195" s="578"/>
      <c r="K1195" s="577" t="s">
        <v>94</v>
      </c>
      <c r="L1195" s="575" t="s">
        <v>94</v>
      </c>
      <c r="M1195" s="579" t="s">
        <v>96</v>
      </c>
      <c r="N1195" s="575" t="s">
        <v>98</v>
      </c>
      <c r="O1195" s="577" t="s">
        <v>98</v>
      </c>
      <c r="P1195" s="577" t="s">
        <v>98</v>
      </c>
      <c r="Q1195" s="580">
        <v>0</v>
      </c>
      <c r="R1195" s="577"/>
      <c r="S1195" s="577"/>
      <c r="T1195" s="577"/>
      <c r="U1195" s="581">
        <v>41981</v>
      </c>
      <c r="V1195" s="523">
        <f t="shared" si="283"/>
        <v>-3</v>
      </c>
      <c r="W1195" s="577"/>
      <c r="X1195" s="579" t="s">
        <v>12964</v>
      </c>
      <c r="Y1195" s="582" t="s">
        <v>12965</v>
      </c>
      <c r="Z1195" s="575" t="s">
        <v>12</v>
      </c>
      <c r="AA1195" s="577"/>
      <c r="AB1195" s="575" t="s">
        <v>12966</v>
      </c>
      <c r="AC1195" s="577"/>
      <c r="AD1195" s="577"/>
      <c r="AE1195" s="577"/>
      <c r="AF1195" s="575"/>
      <c r="AG1195" s="575"/>
      <c r="AH1195" s="583"/>
      <c r="AI1195" s="584"/>
      <c r="AJ1195" s="575"/>
      <c r="AK1195" s="575"/>
      <c r="AL1195" s="575"/>
      <c r="AM1195" s="581"/>
      <c r="AN1195" s="581"/>
      <c r="AO1195" s="581"/>
      <c r="AP1195" s="575"/>
      <c r="AQ1195" s="585"/>
      <c r="AR1195" s="585">
        <f t="shared" ref="AR1195:AR1235" ca="1" si="289">IF(AN1195="",TODAY()-AM1195,0)</f>
        <v>42347</v>
      </c>
      <c r="AS1195" s="575"/>
      <c r="AT1195" s="575"/>
      <c r="AU1195" s="575"/>
      <c r="AV1195" s="586"/>
      <c r="AX1195" s="575"/>
      <c r="AY1195" s="575" t="s">
        <v>12967</v>
      </c>
      <c r="AZ1195" s="256">
        <f t="shared" si="288"/>
        <v>41995</v>
      </c>
      <c r="BA1195" s="581">
        <v>41995</v>
      </c>
      <c r="BB1195" s="575"/>
      <c r="BC1195" s="522">
        <f t="shared" si="286"/>
        <v>4375000</v>
      </c>
      <c r="BD1195" s="575"/>
      <c r="BE1195" s="587">
        <v>4375000</v>
      </c>
      <c r="BF1195" s="586">
        <v>42009</v>
      </c>
      <c r="BG1195" s="579" t="s">
        <v>116</v>
      </c>
      <c r="BH1195" s="575" t="s">
        <v>12968</v>
      </c>
      <c r="BI1195" s="586">
        <v>42010</v>
      </c>
      <c r="BJ1195" s="600">
        <v>42019</v>
      </c>
      <c r="BK1195" s="526" t="s">
        <v>167</v>
      </c>
      <c r="BL1195" s="534">
        <f t="shared" si="287"/>
        <v>4375000</v>
      </c>
      <c r="BQ1195" t="str">
        <f t="shared" si="277"/>
        <v>Protelindo</v>
      </c>
      <c r="BR1195" t="str">
        <f t="shared" si="278"/>
        <v>HK-14-2395</v>
      </c>
      <c r="BS1195" s="91">
        <f t="shared" si="279"/>
        <v>2014</v>
      </c>
      <c r="BT1195">
        <f t="shared" si="285"/>
        <v>41995</v>
      </c>
      <c r="BU1195" s="91">
        <f t="shared" si="285"/>
        <v>41995</v>
      </c>
      <c r="BW1195" t="str">
        <f t="shared" si="280"/>
        <v>Site : Tambak Rejo Simokerto - JAW-EJV-0011-H-P</v>
      </c>
      <c r="BX1195" t="str">
        <f t="shared" si="281"/>
        <v>Tipe Tower : 3-T-MD-01-20</v>
      </c>
      <c r="BY1195">
        <f t="shared" si="282"/>
        <v>4500063378</v>
      </c>
      <c r="BZ1195" s="92" t="str">
        <f t="shared" si="282"/>
        <v>RT-Tower and building Analysis Colo App Rev 2</v>
      </c>
      <c r="CD1195" s="531"/>
    </row>
    <row r="1196" spans="2:83" ht="15" customHeight="1" x14ac:dyDescent="0.25">
      <c r="B1196" s="103">
        <f t="shared" si="284"/>
        <v>1047</v>
      </c>
      <c r="C1196" s="126" t="s">
        <v>12969</v>
      </c>
      <c r="D1196" s="126">
        <v>4500063383</v>
      </c>
      <c r="E1196" s="121" t="s">
        <v>12970</v>
      </c>
      <c r="F1196" s="522">
        <v>6000000</v>
      </c>
      <c r="G1196" s="127">
        <v>12</v>
      </c>
      <c r="H1196" s="103">
        <v>2014</v>
      </c>
      <c r="I1196" s="128">
        <v>41984</v>
      </c>
      <c r="J1196" s="128"/>
      <c r="K1196" s="127" t="s">
        <v>94</v>
      </c>
      <c r="L1196" s="126" t="s">
        <v>94</v>
      </c>
      <c r="M1196" s="141" t="s">
        <v>96</v>
      </c>
      <c r="N1196" s="126" t="s">
        <v>98</v>
      </c>
      <c r="O1196" s="127" t="s">
        <v>98</v>
      </c>
      <c r="P1196" s="127" t="s">
        <v>98</v>
      </c>
      <c r="Q1196" s="345">
        <v>0</v>
      </c>
      <c r="R1196" s="103"/>
      <c r="S1196" s="127"/>
      <c r="T1196" s="127"/>
      <c r="U1196" s="120">
        <v>41981</v>
      </c>
      <c r="V1196" s="523">
        <f t="shared" si="283"/>
        <v>-3</v>
      </c>
      <c r="W1196" s="127"/>
      <c r="X1196" s="141" t="s">
        <v>12971</v>
      </c>
      <c r="Y1196" s="424" t="s">
        <v>12972</v>
      </c>
      <c r="Z1196" s="126" t="s">
        <v>12970</v>
      </c>
      <c r="AA1196" s="103"/>
      <c r="AB1196" s="126" t="s">
        <v>12973</v>
      </c>
      <c r="AC1196" s="103"/>
      <c r="AD1196" s="103"/>
      <c r="AE1196" s="103"/>
      <c r="AF1196" s="121"/>
      <c r="AG1196" s="126"/>
      <c r="AH1196" s="524"/>
      <c r="AI1196" s="524"/>
      <c r="AJ1196" s="121"/>
      <c r="AK1196" s="121"/>
      <c r="AL1196" s="121"/>
      <c r="AM1196" s="120"/>
      <c r="AN1196" s="120"/>
      <c r="AO1196" s="120"/>
      <c r="AP1196" s="121"/>
      <c r="AQ1196" s="525"/>
      <c r="AR1196" s="525">
        <f t="shared" ca="1" si="289"/>
        <v>42347</v>
      </c>
      <c r="AS1196" s="121"/>
      <c r="AT1196" s="121"/>
      <c r="AU1196" s="121"/>
      <c r="AV1196" s="122"/>
      <c r="AX1196" s="121"/>
      <c r="AY1196" s="121" t="s">
        <v>12155</v>
      </c>
      <c r="AZ1196" s="256">
        <f t="shared" si="288"/>
        <v>41995</v>
      </c>
      <c r="BA1196" s="120">
        <v>41995</v>
      </c>
      <c r="BB1196" s="121"/>
      <c r="BC1196" s="522">
        <f t="shared" si="286"/>
        <v>6000000</v>
      </c>
      <c r="BD1196" s="121"/>
      <c r="BE1196" s="516">
        <v>6000000</v>
      </c>
      <c r="BF1196" s="122">
        <v>42009</v>
      </c>
      <c r="BG1196" s="141" t="s">
        <v>116</v>
      </c>
      <c r="BH1196" s="121" t="s">
        <v>12974</v>
      </c>
      <c r="BI1196" s="122">
        <v>42010</v>
      </c>
      <c r="BJ1196" s="190">
        <v>42019</v>
      </c>
      <c r="BK1196" s="526" t="s">
        <v>167</v>
      </c>
      <c r="BL1196" s="534">
        <f t="shared" si="287"/>
        <v>6000000</v>
      </c>
      <c r="BQ1196" t="str">
        <f t="shared" si="277"/>
        <v>Protelindo</v>
      </c>
      <c r="BR1196" t="str">
        <f t="shared" si="278"/>
        <v>HK-14-2396</v>
      </c>
      <c r="BS1196" s="91">
        <f t="shared" si="279"/>
        <v>2014</v>
      </c>
      <c r="BT1196">
        <f t="shared" si="285"/>
        <v>41995</v>
      </c>
      <c r="BU1196" s="91">
        <f t="shared" si="285"/>
        <v>41995</v>
      </c>
      <c r="BW1196" t="str">
        <f t="shared" si="280"/>
        <v>Site : Kombes-Tegalsari II - JAW-EJV-0107-H-P</v>
      </c>
      <c r="BX1196" t="str">
        <f t="shared" si="281"/>
        <v>Tipe Tower : 1-T-LD-01-18</v>
      </c>
      <c r="BY1196">
        <f t="shared" si="282"/>
        <v>4500063383</v>
      </c>
      <c r="BZ1196" s="92" t="str">
        <f t="shared" si="282"/>
        <v xml:space="preserve">RT-Guyed Pole &amp; Building Analysis Colo App 3 </v>
      </c>
      <c r="CD1196" s="531"/>
    </row>
    <row r="1197" spans="2:83" ht="15" customHeight="1" x14ac:dyDescent="0.25">
      <c r="B1197" s="103">
        <f t="shared" si="284"/>
        <v>1048</v>
      </c>
      <c r="C1197" s="126" t="s">
        <v>12975</v>
      </c>
      <c r="D1197" s="126">
        <v>4500063386</v>
      </c>
      <c r="E1197" s="121" t="s">
        <v>863</v>
      </c>
      <c r="F1197" s="522">
        <v>4375000</v>
      </c>
      <c r="G1197" s="127">
        <v>12</v>
      </c>
      <c r="H1197" s="103">
        <v>2014</v>
      </c>
      <c r="I1197" s="128">
        <v>41984</v>
      </c>
      <c r="J1197" s="128"/>
      <c r="K1197" s="127" t="s">
        <v>94</v>
      </c>
      <c r="L1197" s="126" t="s">
        <v>94</v>
      </c>
      <c r="M1197" s="141" t="s">
        <v>96</v>
      </c>
      <c r="N1197" s="126" t="s">
        <v>98</v>
      </c>
      <c r="O1197" s="127" t="s">
        <v>98</v>
      </c>
      <c r="P1197" s="127" t="s">
        <v>98</v>
      </c>
      <c r="Q1197" s="345">
        <v>0</v>
      </c>
      <c r="R1197" s="103"/>
      <c r="S1197" s="127"/>
      <c r="T1197" s="127"/>
      <c r="U1197" s="120">
        <v>41982</v>
      </c>
      <c r="V1197" s="523">
        <f t="shared" si="283"/>
        <v>-2</v>
      </c>
      <c r="W1197" s="127"/>
      <c r="X1197" s="141" t="s">
        <v>7300</v>
      </c>
      <c r="Y1197" s="424" t="s">
        <v>7301</v>
      </c>
      <c r="Z1197" s="126" t="s">
        <v>863</v>
      </c>
      <c r="AA1197" s="103"/>
      <c r="AB1197" s="126" t="s">
        <v>12976</v>
      </c>
      <c r="AC1197" s="103"/>
      <c r="AD1197" s="103"/>
      <c r="AE1197" s="103"/>
      <c r="AF1197" s="121"/>
      <c r="AG1197" s="126"/>
      <c r="AH1197" s="524"/>
      <c r="AI1197" s="524"/>
      <c r="AJ1197" s="121"/>
      <c r="AK1197" s="121"/>
      <c r="AL1197" s="121"/>
      <c r="AM1197" s="120"/>
      <c r="AN1197" s="120"/>
      <c r="AO1197" s="120"/>
      <c r="AP1197" s="121"/>
      <c r="AQ1197" s="525"/>
      <c r="AR1197" s="525">
        <f t="shared" ca="1" si="289"/>
        <v>42347</v>
      </c>
      <c r="AS1197" s="121"/>
      <c r="AT1197" s="121"/>
      <c r="AU1197" s="121"/>
      <c r="AV1197" s="122"/>
      <c r="AX1197" s="121"/>
      <c r="AY1197" s="121" t="s">
        <v>12967</v>
      </c>
      <c r="AZ1197" s="256">
        <f t="shared" si="288"/>
        <v>41995</v>
      </c>
      <c r="BA1197" s="120">
        <v>41995</v>
      </c>
      <c r="BB1197" s="121"/>
      <c r="BC1197" s="522">
        <f t="shared" si="286"/>
        <v>4375000</v>
      </c>
      <c r="BD1197" s="121"/>
      <c r="BE1197" s="516">
        <v>4375000</v>
      </c>
      <c r="BF1197" s="122">
        <v>42009</v>
      </c>
      <c r="BG1197" s="141" t="s">
        <v>116</v>
      </c>
      <c r="BH1197" s="121" t="s">
        <v>12977</v>
      </c>
      <c r="BI1197" s="122">
        <v>42010</v>
      </c>
      <c r="BJ1197" s="190">
        <v>42019</v>
      </c>
      <c r="BK1197" s="526" t="s">
        <v>167</v>
      </c>
      <c r="BL1197" s="534">
        <f t="shared" si="287"/>
        <v>4375000</v>
      </c>
      <c r="BQ1197" t="str">
        <f t="shared" si="277"/>
        <v>Protelindo</v>
      </c>
      <c r="BR1197" t="str">
        <f t="shared" si="278"/>
        <v>HK-14-2397</v>
      </c>
      <c r="BS1197" s="91">
        <f t="shared" si="279"/>
        <v>2014</v>
      </c>
      <c r="BT1197">
        <f t="shared" si="285"/>
        <v>41995</v>
      </c>
      <c r="BU1197" s="91">
        <f t="shared" si="285"/>
        <v>41995</v>
      </c>
      <c r="BW1197" t="str">
        <f t="shared" si="280"/>
        <v>Site : Pabrik Donat - JAW-EJV-0161-C-P</v>
      </c>
      <c r="BX1197" t="str">
        <f t="shared" si="281"/>
        <v>Tipe Tower : SST MT 20M+6M</v>
      </c>
      <c r="BY1197">
        <f t="shared" si="282"/>
        <v>4500063386</v>
      </c>
      <c r="BZ1197" s="92" t="str">
        <f t="shared" si="282"/>
        <v>RT-Tower and Building Analysis Colo App Rev 2</v>
      </c>
      <c r="CD1197" s="531"/>
    </row>
    <row r="1198" spans="2:83" ht="15" customHeight="1" x14ac:dyDescent="0.25">
      <c r="B1198" s="103">
        <f t="shared" si="284"/>
        <v>1049</v>
      </c>
      <c r="C1198" s="126" t="s">
        <v>12978</v>
      </c>
      <c r="D1198" s="126">
        <v>4500064189</v>
      </c>
      <c r="E1198" s="121" t="s">
        <v>906</v>
      </c>
      <c r="F1198" s="522">
        <v>4375000</v>
      </c>
      <c r="G1198" s="127">
        <v>12</v>
      </c>
      <c r="H1198" s="103">
        <v>2014</v>
      </c>
      <c r="I1198" s="128">
        <v>42003</v>
      </c>
      <c r="J1198" s="128"/>
      <c r="K1198" s="127" t="s">
        <v>94</v>
      </c>
      <c r="L1198" s="126" t="s">
        <v>94</v>
      </c>
      <c r="M1198" s="141" t="s">
        <v>96</v>
      </c>
      <c r="N1198" s="126" t="s">
        <v>98</v>
      </c>
      <c r="O1198" s="127" t="s">
        <v>98</v>
      </c>
      <c r="P1198" s="127" t="s">
        <v>98</v>
      </c>
      <c r="Q1198" s="345">
        <v>0</v>
      </c>
      <c r="R1198" s="103"/>
      <c r="S1198" s="127"/>
      <c r="T1198" s="127"/>
      <c r="U1198" s="120">
        <v>41982</v>
      </c>
      <c r="V1198" s="523">
        <f t="shared" si="283"/>
        <v>-21</v>
      </c>
      <c r="W1198" s="127"/>
      <c r="X1198" s="141" t="s">
        <v>2206</v>
      </c>
      <c r="Y1198" s="424" t="s">
        <v>2207</v>
      </c>
      <c r="Z1198" s="126" t="s">
        <v>906</v>
      </c>
      <c r="AA1198" s="103"/>
      <c r="AB1198" s="126" t="s">
        <v>12979</v>
      </c>
      <c r="AC1198" s="103" t="s">
        <v>1884</v>
      </c>
      <c r="AD1198" s="103" t="s">
        <v>1884</v>
      </c>
      <c r="AE1198" s="103" t="s">
        <v>1884</v>
      </c>
      <c r="AF1198" s="121"/>
      <c r="AG1198" s="126"/>
      <c r="AH1198" s="524"/>
      <c r="AI1198" s="524"/>
      <c r="AJ1198" s="121"/>
      <c r="AK1198" s="121"/>
      <c r="AL1198" s="121"/>
      <c r="AM1198" s="120"/>
      <c r="AN1198" s="120"/>
      <c r="AO1198" s="120"/>
      <c r="AP1198" s="121"/>
      <c r="AQ1198" s="525"/>
      <c r="AR1198" s="525">
        <f t="shared" ca="1" si="289"/>
        <v>42347</v>
      </c>
      <c r="AS1198" s="121"/>
      <c r="AT1198" s="121"/>
      <c r="AU1198" s="121"/>
      <c r="AV1198" s="122"/>
      <c r="AX1198" s="121"/>
      <c r="AY1198" s="121" t="s">
        <v>12980</v>
      </c>
      <c r="AZ1198" s="256">
        <f t="shared" si="288"/>
        <v>42018</v>
      </c>
      <c r="BA1198" s="120">
        <v>42018</v>
      </c>
      <c r="BB1198" s="121"/>
      <c r="BC1198" s="522">
        <f t="shared" si="286"/>
        <v>4375000</v>
      </c>
      <c r="BD1198" s="121"/>
      <c r="BE1198" s="516">
        <v>4375000</v>
      </c>
      <c r="BF1198" s="122">
        <v>42018</v>
      </c>
      <c r="BG1198" s="141" t="s">
        <v>116</v>
      </c>
      <c r="BH1198" s="121" t="s">
        <v>12981</v>
      </c>
      <c r="BI1198" s="122">
        <v>42020</v>
      </c>
      <c r="BJ1198" s="190">
        <v>42033</v>
      </c>
      <c r="BK1198" s="526" t="s">
        <v>167</v>
      </c>
      <c r="BL1198" s="534">
        <f t="shared" si="287"/>
        <v>4375000</v>
      </c>
      <c r="BQ1198" t="str">
        <f t="shared" si="277"/>
        <v>Protelindo</v>
      </c>
      <c r="BR1198" t="str">
        <f t="shared" si="278"/>
        <v>HK-14-2398</v>
      </c>
      <c r="BS1198" s="91">
        <f t="shared" si="279"/>
        <v>2014</v>
      </c>
      <c r="BT1198">
        <f t="shared" si="285"/>
        <v>42018</v>
      </c>
      <c r="BU1198" s="91">
        <f t="shared" si="285"/>
        <v>42018</v>
      </c>
      <c r="BW1198" t="str">
        <f t="shared" si="280"/>
        <v>Site : Pematang - SUM-NSM-0356-H-P</v>
      </c>
      <c r="BX1198" t="str">
        <f t="shared" si="281"/>
        <v>Tipe Tower : 25-01-MT-T-3-HW+3M</v>
      </c>
      <c r="BY1198">
        <f t="shared" si="282"/>
        <v>4500064189</v>
      </c>
      <c r="BZ1198" s="92" t="str">
        <f t="shared" si="282"/>
        <v>RT-Tower and Building Analysis Colo App Rev 1</v>
      </c>
      <c r="CD1198" s="531"/>
    </row>
    <row r="1199" spans="2:83" ht="15" customHeight="1" x14ac:dyDescent="0.25">
      <c r="B1199" s="103">
        <f t="shared" si="284"/>
        <v>1050</v>
      </c>
      <c r="C1199" s="126" t="s">
        <v>12982</v>
      </c>
      <c r="D1199" s="126">
        <v>4500063368</v>
      </c>
      <c r="E1199" s="121" t="s">
        <v>12983</v>
      </c>
      <c r="F1199" s="522">
        <v>6000000</v>
      </c>
      <c r="G1199" s="127">
        <v>12</v>
      </c>
      <c r="H1199" s="103">
        <v>2014</v>
      </c>
      <c r="I1199" s="128">
        <v>41984</v>
      </c>
      <c r="J1199" s="128"/>
      <c r="K1199" s="127" t="s">
        <v>94</v>
      </c>
      <c r="L1199" s="126" t="s">
        <v>94</v>
      </c>
      <c r="M1199" s="141" t="s">
        <v>96</v>
      </c>
      <c r="N1199" s="126" t="s">
        <v>98</v>
      </c>
      <c r="O1199" s="127" t="s">
        <v>98</v>
      </c>
      <c r="P1199" s="127" t="s">
        <v>98</v>
      </c>
      <c r="Q1199" s="345">
        <v>0</v>
      </c>
      <c r="R1199" s="103"/>
      <c r="S1199" s="127"/>
      <c r="T1199" s="127"/>
      <c r="U1199" s="120">
        <v>41982</v>
      </c>
      <c r="V1199" s="523">
        <f t="shared" si="283"/>
        <v>-2</v>
      </c>
      <c r="W1199" s="127"/>
      <c r="X1199" s="141" t="s">
        <v>757</v>
      </c>
      <c r="Y1199" s="424" t="s">
        <v>758</v>
      </c>
      <c r="Z1199" s="126" t="s">
        <v>12983</v>
      </c>
      <c r="AA1199" s="103"/>
      <c r="AB1199" s="126" t="s">
        <v>760</v>
      </c>
      <c r="AC1199" s="103"/>
      <c r="AD1199" s="103"/>
      <c r="AE1199" s="103"/>
      <c r="AF1199" s="121"/>
      <c r="AG1199" s="126"/>
      <c r="AH1199" s="524"/>
      <c r="AI1199" s="524"/>
      <c r="AJ1199" s="121"/>
      <c r="AK1199" s="121"/>
      <c r="AL1199" s="121"/>
      <c r="AM1199" s="120"/>
      <c r="AN1199" s="120"/>
      <c r="AO1199" s="120"/>
      <c r="AP1199" s="121"/>
      <c r="AQ1199" s="525"/>
      <c r="AR1199" s="525">
        <f t="shared" ca="1" si="289"/>
        <v>42347</v>
      </c>
      <c r="AS1199" s="121"/>
      <c r="AT1199" s="121"/>
      <c r="AU1199" s="121"/>
      <c r="AV1199" s="122"/>
      <c r="AX1199" s="121"/>
      <c r="AY1199" s="121" t="s">
        <v>12561</v>
      </c>
      <c r="AZ1199" s="256">
        <f t="shared" si="288"/>
        <v>41995</v>
      </c>
      <c r="BA1199" s="120">
        <v>41995</v>
      </c>
      <c r="BB1199" s="121"/>
      <c r="BC1199" s="522">
        <f t="shared" si="286"/>
        <v>6000000</v>
      </c>
      <c r="BD1199" s="121"/>
      <c r="BE1199" s="516">
        <v>6000000</v>
      </c>
      <c r="BF1199" s="122">
        <v>42009</v>
      </c>
      <c r="BG1199" s="141" t="s">
        <v>116</v>
      </c>
      <c r="BH1199" s="121" t="s">
        <v>12984</v>
      </c>
      <c r="BI1199" s="122">
        <v>42010</v>
      </c>
      <c r="BJ1199" s="190">
        <v>42024</v>
      </c>
      <c r="BK1199" s="526" t="s">
        <v>167</v>
      </c>
      <c r="BL1199" s="534">
        <f t="shared" si="287"/>
        <v>6000000</v>
      </c>
      <c r="BQ1199" t="str">
        <f t="shared" si="277"/>
        <v>Protelindo</v>
      </c>
      <c r="BR1199" t="str">
        <f t="shared" si="278"/>
        <v>HK-14-2399</v>
      </c>
      <c r="BS1199" s="91">
        <f t="shared" si="279"/>
        <v>2014</v>
      </c>
      <c r="BT1199">
        <f t="shared" si="285"/>
        <v>41995</v>
      </c>
      <c r="BU1199" s="91">
        <f t="shared" si="285"/>
        <v>41995</v>
      </c>
      <c r="BW1199" t="str">
        <f t="shared" si="280"/>
        <v>Site : NYANTONG-LASWITSK - JAW-WJV-0075-T-B</v>
      </c>
      <c r="BX1199" t="str">
        <f t="shared" si="281"/>
        <v>Tipe Tower : NEW POLE 9M</v>
      </c>
      <c r="BY1199">
        <f t="shared" si="282"/>
        <v>4500063368</v>
      </c>
      <c r="BZ1199" s="92" t="str">
        <f t="shared" si="282"/>
        <v>RT-POLE AND BUILDING ANALYSIS COLO APP REV. 0</v>
      </c>
      <c r="CD1199" s="531"/>
    </row>
    <row r="1200" spans="2:83" ht="15" customHeight="1" x14ac:dyDescent="0.25">
      <c r="B1200" s="103">
        <f t="shared" si="284"/>
        <v>1051</v>
      </c>
      <c r="C1200" s="126" t="s">
        <v>12985</v>
      </c>
      <c r="D1200" s="126">
        <v>4500063420</v>
      </c>
      <c r="E1200" s="121" t="s">
        <v>863</v>
      </c>
      <c r="F1200" s="522">
        <v>4375000</v>
      </c>
      <c r="G1200" s="127">
        <v>12</v>
      </c>
      <c r="H1200" s="103">
        <v>2014</v>
      </c>
      <c r="I1200" s="128">
        <v>41984</v>
      </c>
      <c r="J1200" s="128"/>
      <c r="K1200" s="127" t="s">
        <v>94</v>
      </c>
      <c r="L1200" s="126" t="s">
        <v>94</v>
      </c>
      <c r="M1200" s="141" t="s">
        <v>96</v>
      </c>
      <c r="N1200" s="126" t="s">
        <v>98</v>
      </c>
      <c r="O1200" s="127" t="s">
        <v>98</v>
      </c>
      <c r="P1200" s="127" t="s">
        <v>98</v>
      </c>
      <c r="Q1200" s="345">
        <v>0</v>
      </c>
      <c r="R1200" s="103"/>
      <c r="S1200" s="127"/>
      <c r="T1200" s="127"/>
      <c r="U1200" s="120">
        <v>41983</v>
      </c>
      <c r="V1200" s="523">
        <f t="shared" si="283"/>
        <v>-1</v>
      </c>
      <c r="W1200" s="127"/>
      <c r="X1200" s="141" t="s">
        <v>8111</v>
      </c>
      <c r="Y1200" s="424" t="s">
        <v>8112</v>
      </c>
      <c r="Z1200" s="126" t="s">
        <v>863</v>
      </c>
      <c r="AA1200" s="103"/>
      <c r="AB1200" s="126" t="s">
        <v>12986</v>
      </c>
      <c r="AC1200" s="103"/>
      <c r="AD1200" s="103"/>
      <c r="AE1200" s="103"/>
      <c r="AF1200" s="121"/>
      <c r="AG1200" s="126"/>
      <c r="AH1200" s="524"/>
      <c r="AI1200" s="524"/>
      <c r="AJ1200" s="121"/>
      <c r="AK1200" s="121"/>
      <c r="AL1200" s="121"/>
      <c r="AM1200" s="120"/>
      <c r="AN1200" s="120"/>
      <c r="AO1200" s="120"/>
      <c r="AP1200" s="121"/>
      <c r="AQ1200" s="525"/>
      <c r="AR1200" s="525">
        <f t="shared" ca="1" si="289"/>
        <v>42347</v>
      </c>
      <c r="AS1200" s="121"/>
      <c r="AT1200" s="121"/>
      <c r="AU1200" s="121"/>
      <c r="AV1200" s="122"/>
      <c r="AX1200" s="121"/>
      <c r="AY1200" s="121" t="s">
        <v>12510</v>
      </c>
      <c r="AZ1200" s="256">
        <f t="shared" si="288"/>
        <v>41995</v>
      </c>
      <c r="BA1200" s="120">
        <v>41995</v>
      </c>
      <c r="BB1200" s="121"/>
      <c r="BC1200" s="522">
        <f t="shared" si="286"/>
        <v>4375000</v>
      </c>
      <c r="BD1200" s="121"/>
      <c r="BE1200" s="516">
        <v>4375000</v>
      </c>
      <c r="BF1200" s="122">
        <v>42009</v>
      </c>
      <c r="BG1200" s="141" t="s">
        <v>116</v>
      </c>
      <c r="BH1200" s="121" t="s">
        <v>12987</v>
      </c>
      <c r="BI1200" s="122">
        <v>42010</v>
      </c>
      <c r="BJ1200" s="190">
        <v>42019</v>
      </c>
      <c r="BK1200" s="526" t="s">
        <v>167</v>
      </c>
      <c r="BL1200" s="534">
        <f t="shared" si="287"/>
        <v>4375000</v>
      </c>
      <c r="BQ1200" t="str">
        <f t="shared" si="277"/>
        <v>Protelindo</v>
      </c>
      <c r="BR1200" t="str">
        <f t="shared" si="278"/>
        <v>HK-14-2400</v>
      </c>
      <c r="BS1200" s="91">
        <f t="shared" si="279"/>
        <v>2014</v>
      </c>
      <c r="BT1200">
        <f t="shared" si="285"/>
        <v>41995</v>
      </c>
      <c r="BU1200" s="91">
        <f t="shared" si="285"/>
        <v>41995</v>
      </c>
      <c r="BW1200" t="str">
        <f t="shared" si="280"/>
        <v>Site : Jemur Andayani - JAW-EJV-0102-H-P</v>
      </c>
      <c r="BX1200" t="str">
        <f t="shared" si="281"/>
        <v>Tipe Tower : 4-A-MD-01-25+3M</v>
      </c>
      <c r="BY1200">
        <f t="shared" si="282"/>
        <v>4500063420</v>
      </c>
      <c r="BZ1200" s="92" t="str">
        <f t="shared" si="282"/>
        <v>RT-Tower and Building Analysis Colo App Rev 2</v>
      </c>
      <c r="CD1200" s="531"/>
    </row>
    <row r="1201" spans="2:82" ht="15" customHeight="1" x14ac:dyDescent="0.25">
      <c r="B1201" s="103">
        <f t="shared" si="284"/>
        <v>1052</v>
      </c>
      <c r="C1201" s="126" t="s">
        <v>12988</v>
      </c>
      <c r="D1201" s="126">
        <v>4500064285</v>
      </c>
      <c r="E1201" s="121" t="s">
        <v>7547</v>
      </c>
      <c r="F1201" s="522">
        <v>4375000</v>
      </c>
      <c r="G1201" s="127">
        <v>12</v>
      </c>
      <c r="H1201" s="103">
        <v>2014</v>
      </c>
      <c r="I1201" s="128">
        <v>42003</v>
      </c>
      <c r="J1201" s="128"/>
      <c r="K1201" s="127" t="s">
        <v>94</v>
      </c>
      <c r="L1201" s="126" t="s">
        <v>94</v>
      </c>
      <c r="M1201" s="141" t="s">
        <v>96</v>
      </c>
      <c r="N1201" s="126" t="s">
        <v>98</v>
      </c>
      <c r="O1201" s="127" t="s">
        <v>98</v>
      </c>
      <c r="P1201" s="127" t="s">
        <v>98</v>
      </c>
      <c r="Q1201" s="345">
        <v>0</v>
      </c>
      <c r="R1201" s="103"/>
      <c r="S1201" s="127"/>
      <c r="T1201" s="127"/>
      <c r="U1201" s="120">
        <v>41983</v>
      </c>
      <c r="V1201" s="523">
        <f t="shared" si="283"/>
        <v>-20</v>
      </c>
      <c r="W1201" s="127"/>
      <c r="X1201" s="141" t="s">
        <v>8111</v>
      </c>
      <c r="Y1201" s="424" t="s">
        <v>8112</v>
      </c>
      <c r="Z1201" s="126" t="s">
        <v>7547</v>
      </c>
      <c r="AA1201" s="103"/>
      <c r="AB1201" s="126" t="s">
        <v>12986</v>
      </c>
      <c r="AC1201" s="103" t="s">
        <v>1884</v>
      </c>
      <c r="AD1201" s="103" t="s">
        <v>1884</v>
      </c>
      <c r="AE1201" s="103" t="s">
        <v>1884</v>
      </c>
      <c r="AF1201" s="121"/>
      <c r="AG1201" s="126"/>
      <c r="AH1201" s="524"/>
      <c r="AI1201" s="524"/>
      <c r="AJ1201" s="121"/>
      <c r="AK1201" s="121"/>
      <c r="AL1201" s="121"/>
      <c r="AM1201" s="120"/>
      <c r="AN1201" s="120"/>
      <c r="AO1201" s="120"/>
      <c r="AP1201" s="121"/>
      <c r="AQ1201" s="525"/>
      <c r="AR1201" s="525">
        <f t="shared" ca="1" si="289"/>
        <v>42347</v>
      </c>
      <c r="AS1201" s="121"/>
      <c r="AT1201" s="121"/>
      <c r="AU1201" s="121"/>
      <c r="AV1201" s="122"/>
      <c r="AX1201" s="121"/>
      <c r="AY1201" s="121" t="s">
        <v>12989</v>
      </c>
      <c r="AZ1201" s="256">
        <f t="shared" si="288"/>
        <v>42018</v>
      </c>
      <c r="BA1201" s="120">
        <v>42018</v>
      </c>
      <c r="BB1201" s="121"/>
      <c r="BC1201" s="522">
        <f t="shared" si="286"/>
        <v>4375000</v>
      </c>
      <c r="BD1201" s="121"/>
      <c r="BE1201" s="516">
        <v>4375000</v>
      </c>
      <c r="BF1201" s="122">
        <v>42018</v>
      </c>
      <c r="BG1201" s="141" t="s">
        <v>116</v>
      </c>
      <c r="BH1201" s="121" t="s">
        <v>12990</v>
      </c>
      <c r="BI1201" s="122">
        <v>42020</v>
      </c>
      <c r="BJ1201" s="190">
        <v>42033</v>
      </c>
      <c r="BK1201" s="526" t="s">
        <v>167</v>
      </c>
      <c r="BL1201" s="534">
        <f t="shared" si="287"/>
        <v>4375000</v>
      </c>
      <c r="BQ1201" t="str">
        <f t="shared" si="277"/>
        <v>Protelindo</v>
      </c>
      <c r="BR1201" t="str">
        <f t="shared" si="278"/>
        <v>HK-14-2401</v>
      </c>
      <c r="BS1201" s="91">
        <f t="shared" si="279"/>
        <v>2014</v>
      </c>
      <c r="BT1201">
        <f t="shared" si="285"/>
        <v>42018</v>
      </c>
      <c r="BU1201" s="91">
        <f t="shared" si="285"/>
        <v>42018</v>
      </c>
      <c r="BW1201" t="str">
        <f t="shared" si="280"/>
        <v>Site : Jemur Andayani - JAW-EJV-0102-H-P</v>
      </c>
      <c r="BX1201" t="str">
        <f t="shared" si="281"/>
        <v>Tipe Tower : 4-A-MD-01-25+3M</v>
      </c>
      <c r="BY1201">
        <f t="shared" si="282"/>
        <v>4500064285</v>
      </c>
      <c r="BZ1201" s="92" t="str">
        <f t="shared" si="282"/>
        <v>RT-Tower and Building Analysis Colo App Rev 7</v>
      </c>
      <c r="CD1201" s="531"/>
    </row>
    <row r="1202" spans="2:82" ht="15" customHeight="1" x14ac:dyDescent="0.25">
      <c r="B1202" s="103">
        <f t="shared" si="284"/>
        <v>1053</v>
      </c>
      <c r="C1202" s="126" t="s">
        <v>12991</v>
      </c>
      <c r="D1202" s="126">
        <v>4500064284</v>
      </c>
      <c r="E1202" s="121" t="s">
        <v>12992</v>
      </c>
      <c r="F1202" s="522">
        <v>4375000</v>
      </c>
      <c r="G1202" s="127">
        <v>12</v>
      </c>
      <c r="H1202" s="103">
        <v>2014</v>
      </c>
      <c r="I1202" s="128">
        <v>42003</v>
      </c>
      <c r="J1202" s="128"/>
      <c r="K1202" s="127" t="s">
        <v>94</v>
      </c>
      <c r="L1202" s="126" t="s">
        <v>94</v>
      </c>
      <c r="M1202" s="141" t="s">
        <v>96</v>
      </c>
      <c r="N1202" s="126" t="s">
        <v>98</v>
      </c>
      <c r="O1202" s="127" t="s">
        <v>98</v>
      </c>
      <c r="P1202" s="127" t="s">
        <v>98</v>
      </c>
      <c r="Q1202" s="345">
        <v>0</v>
      </c>
      <c r="R1202" s="103"/>
      <c r="S1202" s="127"/>
      <c r="T1202" s="127"/>
      <c r="U1202" s="120">
        <v>41984</v>
      </c>
      <c r="V1202" s="523">
        <f t="shared" si="283"/>
        <v>-19</v>
      </c>
      <c r="W1202" s="127"/>
      <c r="X1202" s="141" t="s">
        <v>12993</v>
      </c>
      <c r="Y1202" s="424" t="s">
        <v>12994</v>
      </c>
      <c r="Z1202" s="126" t="s">
        <v>12992</v>
      </c>
      <c r="AA1202" s="103"/>
      <c r="AB1202" s="126" t="s">
        <v>4602</v>
      </c>
      <c r="AC1202" s="103" t="s">
        <v>1884</v>
      </c>
      <c r="AD1202" s="103" t="s">
        <v>1884</v>
      </c>
      <c r="AE1202" s="103" t="s">
        <v>1884</v>
      </c>
      <c r="AF1202" s="121"/>
      <c r="AG1202" s="126"/>
      <c r="AH1202" s="524"/>
      <c r="AI1202" s="524"/>
      <c r="AJ1202" s="121"/>
      <c r="AK1202" s="121"/>
      <c r="AL1202" s="121"/>
      <c r="AM1202" s="120"/>
      <c r="AN1202" s="120"/>
      <c r="AO1202" s="120"/>
      <c r="AP1202" s="121"/>
      <c r="AQ1202" s="525"/>
      <c r="AR1202" s="525">
        <f t="shared" ca="1" si="289"/>
        <v>42347</v>
      </c>
      <c r="AS1202" s="121"/>
      <c r="AT1202" s="121"/>
      <c r="AU1202" s="121"/>
      <c r="AV1202" s="122"/>
      <c r="AX1202" s="121"/>
      <c r="AY1202" s="121" t="s">
        <v>12995</v>
      </c>
      <c r="AZ1202" s="256">
        <f t="shared" si="288"/>
        <v>42018</v>
      </c>
      <c r="BA1202" s="120">
        <v>42018</v>
      </c>
      <c r="BB1202" s="121"/>
      <c r="BC1202" s="522">
        <f t="shared" si="286"/>
        <v>4375000</v>
      </c>
      <c r="BD1202" s="121"/>
      <c r="BE1202" s="516">
        <v>4375000</v>
      </c>
      <c r="BF1202" s="122">
        <v>42018</v>
      </c>
      <c r="BG1202" s="141" t="s">
        <v>116</v>
      </c>
      <c r="BH1202" s="121" t="s">
        <v>12996</v>
      </c>
      <c r="BI1202" s="122">
        <v>42020</v>
      </c>
      <c r="BJ1202" s="190">
        <v>42033</v>
      </c>
      <c r="BK1202" s="526" t="s">
        <v>167</v>
      </c>
      <c r="BL1202" s="534">
        <f t="shared" si="287"/>
        <v>4375000</v>
      </c>
      <c r="BQ1202" t="str">
        <f t="shared" si="277"/>
        <v>Protelindo</v>
      </c>
      <c r="BR1202" t="str">
        <f t="shared" si="278"/>
        <v>HK-14-2402</v>
      </c>
      <c r="BS1202" s="91">
        <f t="shared" si="279"/>
        <v>2014</v>
      </c>
      <c r="BT1202">
        <f t="shared" si="285"/>
        <v>42018</v>
      </c>
      <c r="BU1202" s="91">
        <f t="shared" si="285"/>
        <v>42018</v>
      </c>
      <c r="BW1202" t="str">
        <f t="shared" si="280"/>
        <v>Site : Ruko Fanindo - KRI-RII-0082-H-P</v>
      </c>
      <c r="BX1202" t="str">
        <f t="shared" si="281"/>
        <v>Tipe Tower : 25-01-MT-T-3-HW</v>
      </c>
      <c r="BY1202">
        <f t="shared" si="282"/>
        <v>4500064284</v>
      </c>
      <c r="BZ1202" s="92" t="str">
        <f t="shared" si="282"/>
        <v>RT-Tower and Building Analysis Colo App Rev 6</v>
      </c>
      <c r="CD1202" s="531"/>
    </row>
    <row r="1203" spans="2:82" ht="15" customHeight="1" x14ac:dyDescent="0.25">
      <c r="B1203" s="103">
        <f t="shared" si="284"/>
        <v>1054</v>
      </c>
      <c r="C1203" s="126" t="s">
        <v>12997</v>
      </c>
      <c r="D1203" s="126" t="s">
        <v>12998</v>
      </c>
      <c r="E1203" s="121" t="s">
        <v>12999</v>
      </c>
      <c r="F1203" s="522">
        <v>7100000</v>
      </c>
      <c r="G1203" s="127">
        <v>12</v>
      </c>
      <c r="H1203" s="103">
        <v>2014</v>
      </c>
      <c r="I1203" s="128">
        <v>41984</v>
      </c>
      <c r="J1203" s="128"/>
      <c r="K1203" s="127" t="s">
        <v>769</v>
      </c>
      <c r="L1203" s="126" t="s">
        <v>769</v>
      </c>
      <c r="M1203" s="141" t="s">
        <v>602</v>
      </c>
      <c r="N1203" s="126" t="s">
        <v>98</v>
      </c>
      <c r="O1203" s="127" t="s">
        <v>98</v>
      </c>
      <c r="P1203" s="127" t="s">
        <v>98</v>
      </c>
      <c r="Q1203" s="345">
        <v>0</v>
      </c>
      <c r="R1203" s="103"/>
      <c r="S1203" s="127"/>
      <c r="T1203" s="127"/>
      <c r="U1203" s="120">
        <v>41985</v>
      </c>
      <c r="V1203" s="523">
        <f t="shared" si="283"/>
        <v>1</v>
      </c>
      <c r="W1203" s="127"/>
      <c r="X1203" s="141" t="s">
        <v>13000</v>
      </c>
      <c r="Y1203" s="424" t="s">
        <v>13001</v>
      </c>
      <c r="Z1203" s="126" t="str">
        <f>+E1203</f>
        <v>SURVEY ANALISA KEKUATAN TOWER &amp; PONDASI dan mob demob area Jawa Barat</v>
      </c>
      <c r="AA1203" s="103"/>
      <c r="AB1203" s="126" t="s">
        <v>13002</v>
      </c>
      <c r="AC1203" s="103"/>
      <c r="AD1203" s="103"/>
      <c r="AE1203" s="103"/>
      <c r="AF1203" s="121" t="s">
        <v>384</v>
      </c>
      <c r="AG1203" s="126" t="s">
        <v>13003</v>
      </c>
      <c r="AH1203" s="524"/>
      <c r="AI1203" s="524"/>
      <c r="AJ1203" s="121"/>
      <c r="AK1203" s="121"/>
      <c r="AL1203" s="121"/>
      <c r="AM1203" s="120"/>
      <c r="AN1203" s="120"/>
      <c r="AO1203" s="120"/>
      <c r="AP1203" s="121"/>
      <c r="AQ1203" s="525"/>
      <c r="AR1203" s="525">
        <f t="shared" ca="1" si="289"/>
        <v>42347</v>
      </c>
      <c r="AS1203" s="121"/>
      <c r="AT1203" s="121"/>
      <c r="AU1203" s="121">
        <v>0</v>
      </c>
      <c r="AV1203" s="547">
        <v>42096</v>
      </c>
      <c r="AX1203" s="121" t="s">
        <v>8261</v>
      </c>
      <c r="AZ1203" s="256">
        <v>42121</v>
      </c>
      <c r="BA1203" s="120">
        <v>42135</v>
      </c>
      <c r="BB1203" s="121"/>
      <c r="BC1203" s="522">
        <f t="shared" si="286"/>
        <v>7100000</v>
      </c>
      <c r="BD1203" s="516">
        <v>0</v>
      </c>
      <c r="BE1203" s="516">
        <f>+BC1203</f>
        <v>7100000</v>
      </c>
      <c r="BF1203" s="122">
        <v>42135</v>
      </c>
      <c r="BG1203" s="141" t="s">
        <v>116</v>
      </c>
      <c r="BH1203" s="121" t="s">
        <v>13004</v>
      </c>
      <c r="BI1203" s="122">
        <v>42137</v>
      </c>
      <c r="BJ1203" s="190">
        <v>42152</v>
      </c>
      <c r="BK1203" s="526" t="s">
        <v>167</v>
      </c>
      <c r="BL1203" s="534">
        <f t="shared" si="287"/>
        <v>7100000</v>
      </c>
      <c r="BQ1203" t="str">
        <f t="shared" si="277"/>
        <v>TBG - Asset</v>
      </c>
      <c r="BR1203" t="str">
        <f t="shared" si="278"/>
        <v>HK-14-2403</v>
      </c>
      <c r="BS1203" s="91">
        <f t="shared" si="279"/>
        <v>2014</v>
      </c>
      <c r="BT1203">
        <f t="shared" si="285"/>
        <v>42121</v>
      </c>
      <c r="BU1203" s="91">
        <f t="shared" si="285"/>
        <v>42135</v>
      </c>
      <c r="BW1203" t="str">
        <f t="shared" si="280"/>
        <v xml:space="preserve">Site : Parung Jampang  -  TBG03_WJ252 </v>
      </c>
      <c r="BX1203" t="str">
        <f t="shared" si="281"/>
        <v xml:space="preserve">Tipe Tower : SST-70 </v>
      </c>
      <c r="BY1203" t="str">
        <f t="shared" si="282"/>
        <v>PO/TB/14/N017198</v>
      </c>
      <c r="BZ1203" s="92" t="str">
        <f t="shared" si="282"/>
        <v>SURVEY ANALISA KEKUATAN TOWER &amp; PONDASI dan mob demob area Jawa Barat</v>
      </c>
      <c r="CD1203" s="531"/>
    </row>
    <row r="1204" spans="2:82" ht="15" customHeight="1" x14ac:dyDescent="0.25">
      <c r="B1204" s="103">
        <f t="shared" si="284"/>
        <v>1055</v>
      </c>
      <c r="C1204" s="126" t="s">
        <v>13005</v>
      </c>
      <c r="D1204" s="126" t="s">
        <v>13006</v>
      </c>
      <c r="E1204" s="121" t="s">
        <v>803</v>
      </c>
      <c r="F1204" s="522">
        <v>1750000</v>
      </c>
      <c r="G1204" s="127">
        <v>12</v>
      </c>
      <c r="H1204" s="103">
        <v>2014</v>
      </c>
      <c r="I1204" s="128">
        <v>41984</v>
      </c>
      <c r="J1204" s="128"/>
      <c r="K1204" s="127" t="s">
        <v>769</v>
      </c>
      <c r="L1204" s="126" t="s">
        <v>769</v>
      </c>
      <c r="M1204" s="141" t="s">
        <v>818</v>
      </c>
      <c r="N1204" s="126" t="s">
        <v>98</v>
      </c>
      <c r="O1204" s="127" t="s">
        <v>98</v>
      </c>
      <c r="P1204" s="127" t="s">
        <v>98</v>
      </c>
      <c r="Q1204" s="345">
        <v>0</v>
      </c>
      <c r="R1204" s="103"/>
      <c r="S1204" s="127"/>
      <c r="T1204" s="127"/>
      <c r="U1204" s="120"/>
      <c r="V1204" s="523">
        <f t="shared" si="283"/>
        <v>-41984</v>
      </c>
      <c r="W1204" s="127"/>
      <c r="X1204" s="141" t="s">
        <v>13007</v>
      </c>
      <c r="Y1204" s="424" t="s">
        <v>13008</v>
      </c>
      <c r="Z1204" s="126" t="s">
        <v>803</v>
      </c>
      <c r="AA1204" s="103"/>
      <c r="AB1204" s="126" t="s">
        <v>13009</v>
      </c>
      <c r="AC1204" s="103"/>
      <c r="AD1204" s="103"/>
      <c r="AE1204" s="103"/>
      <c r="AF1204" s="121" t="s">
        <v>8448</v>
      </c>
      <c r="AG1204" s="126" t="s">
        <v>13010</v>
      </c>
      <c r="AH1204" s="524"/>
      <c r="AI1204" s="524"/>
      <c r="AJ1204" s="121"/>
      <c r="AK1204" s="121"/>
      <c r="AL1204" s="121"/>
      <c r="AM1204" s="120"/>
      <c r="AN1204" s="120"/>
      <c r="AO1204" s="120"/>
      <c r="AP1204" s="121"/>
      <c r="AQ1204" s="525"/>
      <c r="AR1204" s="525">
        <f t="shared" ca="1" si="289"/>
        <v>42347</v>
      </c>
      <c r="AS1204" s="121"/>
      <c r="AT1204" s="121"/>
      <c r="AU1204" s="121"/>
      <c r="AV1204" s="122"/>
      <c r="AX1204" s="121" t="s">
        <v>8261</v>
      </c>
      <c r="AY1204" s="121">
        <v>0</v>
      </c>
      <c r="AZ1204" s="122">
        <f>+BA1204</f>
        <v>42033</v>
      </c>
      <c r="BA1204" s="120">
        <v>42033</v>
      </c>
      <c r="BB1204" s="121"/>
      <c r="BC1204" s="522">
        <f t="shared" si="286"/>
        <v>1750000</v>
      </c>
      <c r="BD1204" s="516">
        <v>0</v>
      </c>
      <c r="BE1204" s="516">
        <f>+BC1204</f>
        <v>1750000</v>
      </c>
      <c r="BF1204" s="122">
        <v>42034</v>
      </c>
      <c r="BG1204" s="141" t="s">
        <v>116</v>
      </c>
      <c r="BH1204" s="121" t="s">
        <v>13011</v>
      </c>
      <c r="BI1204" s="122">
        <v>42038</v>
      </c>
      <c r="BJ1204" s="190">
        <v>42055</v>
      </c>
      <c r="BK1204" s="526" t="s">
        <v>167</v>
      </c>
      <c r="BL1204" s="534">
        <f t="shared" si="287"/>
        <v>1750000</v>
      </c>
      <c r="BQ1204" t="str">
        <f t="shared" si="277"/>
        <v>TBG - Asset</v>
      </c>
      <c r="BR1204" t="str">
        <f t="shared" si="278"/>
        <v>HK-14-2404</v>
      </c>
      <c r="BS1204" s="91">
        <f t="shared" si="279"/>
        <v>2014</v>
      </c>
      <c r="BT1204">
        <f t="shared" si="285"/>
        <v>42033</v>
      </c>
      <c r="BU1204" s="91">
        <f t="shared" si="285"/>
        <v>42033</v>
      </c>
      <c r="BW1204" t="str">
        <f t="shared" si="280"/>
        <v>Site : Sidikalang-Tongging - T000677</v>
      </c>
      <c r="BX1204" t="str">
        <f t="shared" si="281"/>
        <v>Tipe Tower : 4-A-SKP-01-52</v>
      </c>
      <c r="BY1204" t="str">
        <f t="shared" si="282"/>
        <v>PO/SKP/14/N012540</v>
      </c>
      <c r="BZ1204" s="92" t="str">
        <f t="shared" si="282"/>
        <v>ANALISA KEKUATAN PONDASI &amp; VALIDASI TOWER</v>
      </c>
      <c r="CD1204" s="531"/>
    </row>
    <row r="1205" spans="2:82" ht="15" customHeight="1" x14ac:dyDescent="0.25">
      <c r="B1205" s="103">
        <f t="shared" si="284"/>
        <v>1056</v>
      </c>
      <c r="C1205" s="126" t="s">
        <v>13012</v>
      </c>
      <c r="D1205" s="126" t="s">
        <v>14739</v>
      </c>
      <c r="E1205" s="604" t="s">
        <v>14848</v>
      </c>
      <c r="F1205" s="522">
        <v>10000000</v>
      </c>
      <c r="G1205" s="127" t="s">
        <v>8305</v>
      </c>
      <c r="H1205" s="103">
        <v>2015</v>
      </c>
      <c r="I1205" s="128">
        <v>42279</v>
      </c>
      <c r="J1205" s="128">
        <v>42282</v>
      </c>
      <c r="K1205" s="127" t="s">
        <v>769</v>
      </c>
      <c r="L1205" s="126" t="s">
        <v>769</v>
      </c>
      <c r="M1205" s="141" t="s">
        <v>818</v>
      </c>
      <c r="N1205" s="126" t="s">
        <v>98</v>
      </c>
      <c r="O1205" s="127" t="s">
        <v>98</v>
      </c>
      <c r="P1205" s="127" t="s">
        <v>98</v>
      </c>
      <c r="Q1205" s="345">
        <v>0</v>
      </c>
      <c r="R1205" s="103"/>
      <c r="S1205" s="127"/>
      <c r="T1205" s="127"/>
      <c r="U1205" s="120">
        <v>41964</v>
      </c>
      <c r="V1205" s="523">
        <f t="shared" si="283"/>
        <v>-315</v>
      </c>
      <c r="W1205" s="127"/>
      <c r="X1205" s="141">
        <v>141120109</v>
      </c>
      <c r="Y1205" s="424" t="s">
        <v>13014</v>
      </c>
      <c r="Z1205" s="126" t="s">
        <v>13013</v>
      </c>
      <c r="AA1205" s="103"/>
      <c r="AB1205" s="126"/>
      <c r="AC1205" s="103"/>
      <c r="AD1205" s="103"/>
      <c r="AE1205" s="103"/>
      <c r="AF1205" s="121"/>
      <c r="AG1205" s="126"/>
      <c r="AH1205" s="524"/>
      <c r="AI1205" s="524"/>
      <c r="AJ1205" s="121"/>
      <c r="AK1205" s="121"/>
      <c r="AL1205" s="121"/>
      <c r="AM1205" s="120"/>
      <c r="AN1205" s="120"/>
      <c r="AO1205" s="120"/>
      <c r="AP1205" s="121"/>
      <c r="AQ1205" s="525"/>
      <c r="AR1205" s="525">
        <f t="shared" ca="1" si="289"/>
        <v>42347</v>
      </c>
      <c r="AS1205" s="121"/>
      <c r="AT1205" s="121" t="s">
        <v>15454</v>
      </c>
      <c r="AU1205" s="121">
        <v>0</v>
      </c>
      <c r="AV1205" s="122"/>
      <c r="AX1205" s="121" t="s">
        <v>15453</v>
      </c>
      <c r="AZ1205" s="256">
        <v>42310</v>
      </c>
      <c r="BA1205" s="120">
        <v>42317</v>
      </c>
      <c r="BB1205" s="121"/>
      <c r="BC1205" s="522">
        <f t="shared" si="286"/>
        <v>10000000</v>
      </c>
      <c r="BD1205" s="516"/>
      <c r="BE1205" s="516">
        <f>+BC1205</f>
        <v>10000000</v>
      </c>
      <c r="BF1205" s="122">
        <v>42318</v>
      </c>
      <c r="BG1205" s="141" t="s">
        <v>2915</v>
      </c>
      <c r="BH1205" s="121"/>
      <c r="BI1205" s="122"/>
      <c r="BJ1205" s="190"/>
      <c r="BK1205" s="526" t="s">
        <v>167</v>
      </c>
      <c r="BL1205" s="534">
        <v>10000000</v>
      </c>
      <c r="BQ1205" t="str">
        <f t="shared" si="277"/>
        <v>TBG - Asset</v>
      </c>
      <c r="BR1205" t="str">
        <f t="shared" si="278"/>
        <v>HK-14-2405</v>
      </c>
      <c r="BS1205" s="91">
        <f t="shared" si="279"/>
        <v>2015</v>
      </c>
      <c r="BT1205">
        <f t="shared" si="285"/>
        <v>42310</v>
      </c>
      <c r="BU1205" s="91">
        <f t="shared" si="285"/>
        <v>42317</v>
      </c>
      <c r="BW1205" t="str">
        <f t="shared" si="280"/>
        <v>Site : Tugu rejo - 141120109</v>
      </c>
      <c r="BX1205" t="str">
        <f t="shared" si="281"/>
        <v xml:space="preserve">Tipe Tower : </v>
      </c>
      <c r="BY1205" t="str">
        <f t="shared" si="282"/>
        <v>PO/TB/15/N011581</v>
      </c>
      <c r="BZ1205" s="92" t="str">
        <f t="shared" si="282"/>
        <v>PEKERJAAN SURVEY INVESTIGASI, PERBAIKAN SITE VERTICALITY, DAN ANALISA DESIGN KARENA KEMIRINGAN TOWER UNTUK SITE : TUGUREJO, PROJECT TSEL AREA JATENG</v>
      </c>
      <c r="CD1205" s="531"/>
    </row>
    <row r="1206" spans="2:82" ht="15" customHeight="1" x14ac:dyDescent="0.25">
      <c r="B1206" s="103">
        <f t="shared" si="284"/>
        <v>1057</v>
      </c>
      <c r="C1206" s="126" t="s">
        <v>13015</v>
      </c>
      <c r="D1206" s="126"/>
      <c r="E1206" s="121" t="s">
        <v>13013</v>
      </c>
      <c r="F1206" s="522"/>
      <c r="G1206" s="127"/>
      <c r="H1206" s="103"/>
      <c r="I1206" s="128"/>
      <c r="J1206" s="128"/>
      <c r="K1206" s="127" t="s">
        <v>769</v>
      </c>
      <c r="L1206" s="126" t="s">
        <v>769</v>
      </c>
      <c r="M1206" s="141" t="s">
        <v>818</v>
      </c>
      <c r="N1206" s="126" t="s">
        <v>98</v>
      </c>
      <c r="O1206" s="127" t="s">
        <v>98</v>
      </c>
      <c r="P1206" s="127" t="s">
        <v>98</v>
      </c>
      <c r="Q1206" s="345">
        <v>0</v>
      </c>
      <c r="R1206" s="103"/>
      <c r="S1206" s="127"/>
      <c r="T1206" s="127"/>
      <c r="U1206" s="120"/>
      <c r="V1206" s="523">
        <f t="shared" si="283"/>
        <v>0</v>
      </c>
      <c r="W1206" s="127"/>
      <c r="X1206" s="141">
        <v>1301701188</v>
      </c>
      <c r="Y1206" s="424" t="s">
        <v>13016</v>
      </c>
      <c r="Z1206" s="126" t="s">
        <v>13013</v>
      </c>
      <c r="AA1206" s="103"/>
      <c r="AB1206" s="126"/>
      <c r="AC1206" s="103"/>
      <c r="AD1206" s="103"/>
      <c r="AE1206" s="103"/>
      <c r="AF1206" s="121"/>
      <c r="AG1206" s="126"/>
      <c r="AH1206" s="524"/>
      <c r="AI1206" s="524"/>
      <c r="AJ1206" s="121"/>
      <c r="AK1206" s="121"/>
      <c r="AL1206" s="121"/>
      <c r="AM1206" s="120"/>
      <c r="AN1206" s="120"/>
      <c r="AO1206" s="120"/>
      <c r="AP1206" s="121"/>
      <c r="AQ1206" s="525"/>
      <c r="AR1206" s="525">
        <f t="shared" ca="1" si="289"/>
        <v>42347</v>
      </c>
      <c r="AS1206" s="121"/>
      <c r="AT1206" s="121"/>
      <c r="AU1206" s="121">
        <v>0</v>
      </c>
      <c r="AV1206" s="122"/>
      <c r="AX1206" s="121"/>
      <c r="BA1206" s="120"/>
      <c r="BB1206" s="121"/>
      <c r="BC1206" s="522">
        <f t="shared" si="286"/>
        <v>0</v>
      </c>
      <c r="BD1206" s="121"/>
      <c r="BE1206" s="516"/>
      <c r="BF1206" s="122"/>
      <c r="BG1206" s="554" t="s">
        <v>2356</v>
      </c>
      <c r="BH1206" s="121"/>
      <c r="BI1206" s="122"/>
      <c r="BJ1206" s="190"/>
      <c r="BK1206" s="526" t="s">
        <v>167</v>
      </c>
      <c r="BL1206" s="554" t="s">
        <v>2356</v>
      </c>
      <c r="BQ1206" t="str">
        <f t="shared" si="277"/>
        <v>TBG - Asset</v>
      </c>
      <c r="BR1206" t="str">
        <f t="shared" si="278"/>
        <v>HK-14-2406</v>
      </c>
      <c r="BS1206" s="91">
        <f t="shared" si="279"/>
        <v>0</v>
      </c>
      <c r="BT1206">
        <f t="shared" si="285"/>
        <v>0</v>
      </c>
      <c r="BU1206" s="91">
        <f t="shared" si="285"/>
        <v>0</v>
      </c>
      <c r="BW1206" t="str">
        <f t="shared" si="280"/>
        <v>Site : 3G Boang Soardo  - 1301701188</v>
      </c>
      <c r="BX1206" t="str">
        <f t="shared" si="281"/>
        <v xml:space="preserve">Tipe Tower : </v>
      </c>
      <c r="BY1206">
        <f t="shared" si="282"/>
        <v>0</v>
      </c>
      <c r="BZ1206" s="92" t="str">
        <f t="shared" si="282"/>
        <v>Perbaikan Site Verticalyti</v>
      </c>
      <c r="CD1206" s="531"/>
    </row>
    <row r="1207" spans="2:82" ht="15" customHeight="1" x14ac:dyDescent="0.25">
      <c r="B1207" s="103">
        <f t="shared" si="284"/>
        <v>1058</v>
      </c>
      <c r="C1207" s="126" t="s">
        <v>13017</v>
      </c>
      <c r="D1207" s="126" t="s">
        <v>15062</v>
      </c>
      <c r="E1207" s="604" t="s">
        <v>15063</v>
      </c>
      <c r="F1207" s="522">
        <v>10000000</v>
      </c>
      <c r="G1207" s="127" t="s">
        <v>8305</v>
      </c>
      <c r="H1207" s="103">
        <v>2015</v>
      </c>
      <c r="I1207" s="128">
        <v>42290</v>
      </c>
      <c r="J1207" s="128">
        <v>42296</v>
      </c>
      <c r="K1207" s="127" t="s">
        <v>769</v>
      </c>
      <c r="L1207" s="126" t="s">
        <v>769</v>
      </c>
      <c r="M1207" s="141" t="s">
        <v>8307</v>
      </c>
      <c r="N1207" s="126" t="s">
        <v>98</v>
      </c>
      <c r="O1207" s="127" t="s">
        <v>98</v>
      </c>
      <c r="P1207" s="127" t="s">
        <v>98</v>
      </c>
      <c r="Q1207" s="345">
        <v>0</v>
      </c>
      <c r="R1207" s="103"/>
      <c r="S1207" s="127"/>
      <c r="T1207" s="127"/>
      <c r="U1207" s="120"/>
      <c r="V1207" s="523">
        <f t="shared" si="283"/>
        <v>-42290</v>
      </c>
      <c r="W1207" s="127"/>
      <c r="X1207" s="141">
        <v>120623110</v>
      </c>
      <c r="Y1207" s="424" t="s">
        <v>10690</v>
      </c>
      <c r="Z1207" s="126" t="s">
        <v>13013</v>
      </c>
      <c r="AA1207" s="103"/>
      <c r="AB1207" s="126"/>
      <c r="AC1207" s="103"/>
      <c r="AD1207" s="103"/>
      <c r="AE1207" s="103"/>
      <c r="AF1207" s="121"/>
      <c r="AG1207" s="126"/>
      <c r="AH1207" s="524"/>
      <c r="AI1207" s="524"/>
      <c r="AJ1207" s="121"/>
      <c r="AK1207" s="121"/>
      <c r="AL1207" s="121"/>
      <c r="AM1207" s="120"/>
      <c r="AN1207" s="120"/>
      <c r="AO1207" s="120"/>
      <c r="AP1207" s="142" t="s">
        <v>114</v>
      </c>
      <c r="AQ1207" s="525"/>
      <c r="AR1207" s="525">
        <f t="shared" ca="1" si="289"/>
        <v>42347</v>
      </c>
      <c r="AS1207" s="532" t="s">
        <v>10730</v>
      </c>
      <c r="AT1207" s="121" t="s">
        <v>15460</v>
      </c>
      <c r="AU1207" s="121">
        <v>0</v>
      </c>
      <c r="AV1207" s="122"/>
      <c r="AX1207" s="121" t="s">
        <v>15459</v>
      </c>
      <c r="AZ1207" s="256">
        <v>42310</v>
      </c>
      <c r="BA1207" s="120">
        <v>42317</v>
      </c>
      <c r="BB1207" s="121"/>
      <c r="BC1207" s="522">
        <f t="shared" si="286"/>
        <v>10000000</v>
      </c>
      <c r="BD1207" s="121"/>
      <c r="BE1207" s="516">
        <f>+BC1207</f>
        <v>10000000</v>
      </c>
      <c r="BF1207" s="122">
        <v>42318</v>
      </c>
      <c r="BG1207" s="141" t="s">
        <v>2915</v>
      </c>
      <c r="BH1207" s="121"/>
      <c r="BI1207" s="122"/>
      <c r="BJ1207" s="190"/>
      <c r="BK1207" s="526" t="s">
        <v>167</v>
      </c>
      <c r="BL1207" s="534">
        <v>10000000</v>
      </c>
      <c r="BQ1207" t="str">
        <f t="shared" si="277"/>
        <v>TBG - Asset</v>
      </c>
      <c r="BR1207" t="str">
        <f t="shared" si="278"/>
        <v>HK-14-2407</v>
      </c>
      <c r="BS1207" s="91">
        <f t="shared" si="279"/>
        <v>2015</v>
      </c>
      <c r="BT1207">
        <f t="shared" si="285"/>
        <v>42310</v>
      </c>
      <c r="BU1207" s="91">
        <f t="shared" si="285"/>
        <v>42317</v>
      </c>
      <c r="BW1207" t="str">
        <f t="shared" si="280"/>
        <v>Site : Karamat Parungseah - 120623110</v>
      </c>
      <c r="BX1207" t="str">
        <f t="shared" si="281"/>
        <v xml:space="preserve">Tipe Tower : </v>
      </c>
      <c r="BY1207" t="str">
        <f t="shared" si="282"/>
        <v>PO/TK/15/N000138</v>
      </c>
      <c r="BZ1207" s="92" t="str">
        <f t="shared" si="282"/>
        <v>PEKERJAAN SURVEY INVESTIGASI, PERBAIKAN INVESTIGASI VERTICALITY, ANALISA 
DESIGN, DAN MOBILISASI ANALYSIS UNTUK SITE KARAMAT PARUNGSEAH AREA 
REGIONAL JABAR</v>
      </c>
      <c r="CD1207" s="531"/>
    </row>
    <row r="1208" spans="2:82" ht="15" customHeight="1" x14ac:dyDescent="0.25">
      <c r="B1208" s="103">
        <f t="shared" si="284"/>
        <v>1059</v>
      </c>
      <c r="C1208" s="126" t="s">
        <v>13018</v>
      </c>
      <c r="D1208" s="126" t="s">
        <v>13019</v>
      </c>
      <c r="E1208" s="121" t="s">
        <v>1372</v>
      </c>
      <c r="F1208" s="522">
        <v>1500000</v>
      </c>
      <c r="G1208" s="127">
        <v>12</v>
      </c>
      <c r="H1208" s="103">
        <v>2014</v>
      </c>
      <c r="I1208" s="128">
        <v>41988</v>
      </c>
      <c r="J1208" s="128"/>
      <c r="K1208" s="127" t="s">
        <v>601</v>
      </c>
      <c r="L1208" s="126" t="s">
        <v>601</v>
      </c>
      <c r="M1208" s="141" t="s">
        <v>1373</v>
      </c>
      <c r="N1208" s="126" t="s">
        <v>98</v>
      </c>
      <c r="O1208" s="127" t="s">
        <v>98</v>
      </c>
      <c r="P1208" s="127" t="s">
        <v>98</v>
      </c>
      <c r="Q1208" s="345">
        <v>0</v>
      </c>
      <c r="R1208" s="103"/>
      <c r="S1208" s="127"/>
      <c r="T1208" s="127"/>
      <c r="U1208" s="120">
        <v>41985</v>
      </c>
      <c r="V1208" s="523">
        <f t="shared" si="283"/>
        <v>-3</v>
      </c>
      <c r="W1208" s="127"/>
      <c r="X1208" s="141"/>
      <c r="Y1208" s="424" t="s">
        <v>13020</v>
      </c>
      <c r="Z1208" s="126" t="s">
        <v>1372</v>
      </c>
      <c r="AA1208" s="103"/>
      <c r="AB1208" s="126"/>
      <c r="AC1208" s="103"/>
      <c r="AD1208" s="103"/>
      <c r="AE1208" s="103"/>
      <c r="AF1208" s="121"/>
      <c r="AG1208" s="126"/>
      <c r="AH1208" s="524"/>
      <c r="AI1208" s="524"/>
      <c r="AJ1208" s="121"/>
      <c r="AK1208" s="121"/>
      <c r="AL1208" s="121"/>
      <c r="AM1208" s="120"/>
      <c r="AN1208" s="120"/>
      <c r="AO1208" s="120"/>
      <c r="AP1208" s="121"/>
      <c r="AQ1208" s="525"/>
      <c r="AR1208" s="525">
        <f t="shared" ca="1" si="289"/>
        <v>42347</v>
      </c>
      <c r="AS1208" s="121"/>
      <c r="AT1208" s="121"/>
      <c r="AU1208" s="121">
        <v>0</v>
      </c>
      <c r="AV1208" s="122"/>
      <c r="AX1208" s="121"/>
      <c r="AZ1208" s="122">
        <v>42025</v>
      </c>
      <c r="BA1208" s="122">
        <v>42025</v>
      </c>
      <c r="BB1208" s="121"/>
      <c r="BC1208" s="522">
        <f t="shared" si="286"/>
        <v>1500000</v>
      </c>
      <c r="BD1208" s="121"/>
      <c r="BE1208" s="516">
        <f>+BC1208</f>
        <v>1500000</v>
      </c>
      <c r="BF1208" s="122">
        <v>42025</v>
      </c>
      <c r="BG1208" s="141" t="s">
        <v>116</v>
      </c>
      <c r="BH1208" s="121" t="s">
        <v>13021</v>
      </c>
      <c r="BI1208" s="122">
        <v>42025</v>
      </c>
      <c r="BJ1208" s="190">
        <v>42041</v>
      </c>
      <c r="BK1208" s="526" t="s">
        <v>167</v>
      </c>
      <c r="BL1208" s="534">
        <f t="shared" ref="BL1208:BL1218" si="290">F1208</f>
        <v>1500000</v>
      </c>
      <c r="BQ1208" t="str">
        <f t="shared" si="277"/>
        <v>TBG - Project</v>
      </c>
      <c r="BR1208" t="str">
        <f t="shared" si="278"/>
        <v>HK-14-2408</v>
      </c>
      <c r="BS1208" s="91">
        <f t="shared" si="279"/>
        <v>2014</v>
      </c>
      <c r="BT1208">
        <f t="shared" si="285"/>
        <v>42025</v>
      </c>
      <c r="BU1208" s="91">
        <f t="shared" si="285"/>
        <v>42025</v>
      </c>
      <c r="BW1208" t="str">
        <f t="shared" si="280"/>
        <v xml:space="preserve">Site : BLK Padang  - </v>
      </c>
      <c r="BX1208" t="str">
        <f t="shared" si="281"/>
        <v xml:space="preserve">Tipe Tower : </v>
      </c>
      <c r="BY1208" t="str">
        <f t="shared" si="282"/>
        <v>253/AP-TA/PO/XII/2014</v>
      </c>
      <c r="BZ1208" s="92" t="str">
        <f t="shared" si="282"/>
        <v>Desain Pondasi</v>
      </c>
      <c r="CD1208" s="531"/>
    </row>
    <row r="1209" spans="2:82" ht="15" customHeight="1" x14ac:dyDescent="0.25">
      <c r="B1209" s="103">
        <f t="shared" si="284"/>
        <v>1060</v>
      </c>
      <c r="C1209" s="126" t="s">
        <v>13022</v>
      </c>
      <c r="D1209" s="126">
        <v>4800083168</v>
      </c>
      <c r="E1209" s="121" t="s">
        <v>627</v>
      </c>
      <c r="F1209" s="522">
        <v>250000</v>
      </c>
      <c r="G1209" s="127">
        <v>8</v>
      </c>
      <c r="H1209" s="103">
        <v>2014</v>
      </c>
      <c r="I1209" s="128">
        <v>41858</v>
      </c>
      <c r="J1209" s="128"/>
      <c r="K1209" s="127" t="s">
        <v>628</v>
      </c>
      <c r="L1209" s="126" t="s">
        <v>628</v>
      </c>
      <c r="M1209" s="141" t="s">
        <v>628</v>
      </c>
      <c r="N1209" s="142" t="s">
        <v>631</v>
      </c>
      <c r="O1209" s="127" t="s">
        <v>98</v>
      </c>
      <c r="P1209" s="127" t="s">
        <v>98</v>
      </c>
      <c r="Q1209" s="100">
        <f>(IF(AF1209='[1]Price List'!$B$1,VLOOKUP(N1209,'[1]Price List'!$A$1:$K$104,2,0),IF(AF1209='[1]Price List'!$C$1,VLOOKUP(N1209,'[1]Price List'!$A$1:$K$104,3,0),IF(AF1209='[1]Price List'!$D$1,VLOOKUP(N1209,'[1]Price List'!$A$1:$K$104,4,0),IF(AF1209='[1]Price List'!$E$1,VLOOKUP(N1209,'[1]Price List'!$A$1:$K$104,5,0),IF(AF1209='[1]Price List'!$F$1,VLOOKUP(N1209,'[1]Price List'!$A$1:$K$104,6,0),IF(AF1209='[1]Price List'!$G$1,VLOOKUP(N1209,'[1]Price List'!$A$1:$K$104,7,0),IF(AF1209='[1]Price List'!$H$1,VLOOKUP(N1209,'[1]Price List'!$A$1:$K$104,8,0),IF(AF1209='[1]Price List'!$I$1,VLOOKUP(N1209,'[1]Price List'!$A$1:$K$104,9,0),IF(AF1209='[1]Price List'!$J$1,VLOOKUP(N1209,'[1]Price List'!$A$1:$K$104,10,0),IF(AF1209='[1]Price List'!$K$1,VLOOKUP(N1209,'[1]Price List'!$A$1:$K$104,11,0))))))))))))+(IF(AF1209='[1]Price List'!$B$1,VLOOKUP(O1209,'[1]Price List'!$A$1:$K$104,2,0),IF(AF1209='[1]Price List'!$C$1,VLOOKUP(O1209,'[1]Price List'!$A$1:$K$104,3,0),IF(AF1209='[1]Price List'!$D$1,VLOOKUP(O1209,'[1]Price List'!$A$1:$K$104,4,0),IF(AF1209='[1]Price List'!$E$1,VLOOKUP(O1209,'[1]Price List'!$A$1:$K$104,5,0),IF(AF1209='[1]Price List'!$F$1,VLOOKUP(O1209,'[1]Price List'!$A$1:$K$104,6,0),IF(AF1209='[1]Price List'!$G$1,VLOOKUP(O1209,'[1]Price List'!$A$1:$K$104,7,0),IF(AF1209='[1]Price List'!$H$1,VLOOKUP(O1209,'[1]Price List'!$A$1:$K$104,8,0),IF(AF1209='[1]Price List'!$I$1,VLOOKUP(O1209,'[1]Price List'!$A$1:$K$104,9,0),IF(AF1209='[1]Price List'!$J$1,VLOOKUP(O1209,'[1]Price List'!$A$1:$K$104,10,0),IF(AF1209='[1]Price List'!$K$1,VLOOKUP(O1209,'[1]Price List'!$A$1:$K$104,11,0))))))))))))+(IF(AF1209='[1]Price List'!$B$1,VLOOKUP(P1209,'[1]Price List'!$A$1:$K$104,2,0),IF(AF1209='[1]Price List'!$C$1,VLOOKUP(P1209,'[1]Price List'!$A$1:$K$104,3,0),IF(AF1209='[1]Price List'!$D$1,VLOOKUP(P1209,'[1]Price List'!$A$1:$K$104,4,0),IF(AF1209='[1]Price List'!$E$1,VLOOKUP(P1209,'[1]Price List'!$A$1:$K$104,5,0),IF(AF1209='[1]Price List'!$F$1,VLOOKUP(P1209,'[1]Price List'!$A$1:$K$104,6,0),IF(AF1209='[1]Price List'!$G$1,VLOOKUP(P1209,'[1]Price List'!$A$1:$K$104,7,0),IF(AF1209='[1]Price List'!$H$1,VLOOKUP(P1209,'[1]Price List'!$A$1:$K$104,8,0),IF(AF1209='[1]Price List'!$I$1,VLOOKUP(P1209,'[1]Price List'!$A$1:$K$104,9,0),IF(AF1209='[1]Price List'!$J$1,VLOOKUP(P1209,'[1]Price List'!$A$1:$K$104,10,0),IF(AF1209='[1]Price List'!$K$1,VLOOKUP(P1209,'[1]Price List'!$A$1:$K$104,11,0))))))))))))</f>
        <v>250000</v>
      </c>
      <c r="R1209" s="103"/>
      <c r="S1209" s="127"/>
      <c r="T1209" s="127"/>
      <c r="U1209" s="120">
        <v>41985</v>
      </c>
      <c r="V1209" s="523">
        <f t="shared" si="283"/>
        <v>127</v>
      </c>
      <c r="W1209" s="127"/>
      <c r="X1209" s="141" t="s">
        <v>13023</v>
      </c>
      <c r="Y1209" s="424" t="s">
        <v>13024</v>
      </c>
      <c r="Z1209" s="126" t="s">
        <v>627</v>
      </c>
      <c r="AA1209" s="103"/>
      <c r="AB1209" s="126"/>
      <c r="AC1209" s="103"/>
      <c r="AD1209" s="103"/>
      <c r="AE1209" s="103"/>
      <c r="AF1209" s="126" t="s">
        <v>477</v>
      </c>
      <c r="AG1209" s="126"/>
      <c r="AH1209" s="524"/>
      <c r="AI1209" s="524"/>
      <c r="AJ1209" s="121"/>
      <c r="AK1209" s="121"/>
      <c r="AL1209" s="121"/>
      <c r="AM1209" s="120"/>
      <c r="AN1209" s="120"/>
      <c r="AO1209" s="120"/>
      <c r="AP1209" s="121"/>
      <c r="AQ1209" s="525"/>
      <c r="AR1209" s="525">
        <f t="shared" ca="1" si="289"/>
        <v>42347</v>
      </c>
      <c r="AS1209" s="121"/>
      <c r="AT1209" s="247" t="s">
        <v>11638</v>
      </c>
      <c r="AU1209" s="594">
        <v>42235</v>
      </c>
      <c r="AV1209" s="547">
        <v>42249</v>
      </c>
      <c r="AX1209" s="646" t="s">
        <v>11639</v>
      </c>
      <c r="AZ1209" s="256">
        <v>42255</v>
      </c>
      <c r="BA1209" s="120">
        <v>42296</v>
      </c>
      <c r="BB1209" s="121"/>
      <c r="BC1209" s="522">
        <f t="shared" si="286"/>
        <v>250000</v>
      </c>
      <c r="BD1209" s="121"/>
      <c r="BE1209" s="516"/>
      <c r="BF1209" s="122">
        <v>42297</v>
      </c>
      <c r="BG1209" s="141" t="s">
        <v>242</v>
      </c>
      <c r="BH1209" s="121" t="s">
        <v>15143</v>
      </c>
      <c r="BI1209" s="122">
        <v>42297</v>
      </c>
      <c r="BJ1209" s="190"/>
      <c r="BK1209" s="526" t="s">
        <v>167</v>
      </c>
      <c r="BL1209" s="534">
        <f t="shared" si="290"/>
        <v>250000</v>
      </c>
      <c r="BQ1209" t="str">
        <f t="shared" si="277"/>
        <v>Indosat</v>
      </c>
      <c r="BR1209" t="str">
        <f t="shared" si="278"/>
        <v>HK-14-2409</v>
      </c>
      <c r="BS1209" s="91">
        <f t="shared" si="279"/>
        <v>2014</v>
      </c>
      <c r="BT1209">
        <f t="shared" si="285"/>
        <v>42255</v>
      </c>
      <c r="BU1209" s="91">
        <f t="shared" si="285"/>
        <v>42296</v>
      </c>
      <c r="BW1209" t="str">
        <f t="shared" si="280"/>
        <v>Site : PISANGAN TIMUR - 01JKT030</v>
      </c>
      <c r="BX1209" t="str">
        <f t="shared" si="281"/>
        <v xml:space="preserve">Tipe Tower : </v>
      </c>
      <c r="BY1209">
        <f t="shared" si="282"/>
        <v>4800083168</v>
      </c>
      <c r="BZ1209" s="92" t="str">
        <f t="shared" si="282"/>
        <v>BoQ Verification</v>
      </c>
      <c r="CD1209" s="531"/>
    </row>
    <row r="1210" spans="2:82" ht="15" customHeight="1" x14ac:dyDescent="0.25">
      <c r="B1210" s="103">
        <f t="shared" si="284"/>
        <v>1061</v>
      </c>
      <c r="C1210" s="126" t="s">
        <v>13025</v>
      </c>
      <c r="D1210" s="126">
        <v>4800083168</v>
      </c>
      <c r="E1210" s="121" t="s">
        <v>627</v>
      </c>
      <c r="F1210" s="522">
        <v>250000</v>
      </c>
      <c r="G1210" s="127">
        <v>8</v>
      </c>
      <c r="H1210" s="103">
        <v>2014</v>
      </c>
      <c r="I1210" s="128">
        <v>41858</v>
      </c>
      <c r="J1210" s="128"/>
      <c r="K1210" s="127" t="s">
        <v>628</v>
      </c>
      <c r="L1210" s="126" t="s">
        <v>628</v>
      </c>
      <c r="M1210" s="141" t="s">
        <v>628</v>
      </c>
      <c r="N1210" s="142" t="s">
        <v>631</v>
      </c>
      <c r="O1210" s="127" t="s">
        <v>98</v>
      </c>
      <c r="P1210" s="127" t="s">
        <v>98</v>
      </c>
      <c r="Q1210" s="100">
        <f>(IF(AF1210='[1]Price List'!$B$1,VLOOKUP(N1210,'[1]Price List'!$A$1:$K$104,2,0),IF(AF1210='[1]Price List'!$C$1,VLOOKUP(N1210,'[1]Price List'!$A$1:$K$104,3,0),IF(AF1210='[1]Price List'!$D$1,VLOOKUP(N1210,'[1]Price List'!$A$1:$K$104,4,0),IF(AF1210='[1]Price List'!$E$1,VLOOKUP(N1210,'[1]Price List'!$A$1:$K$104,5,0),IF(AF1210='[1]Price List'!$F$1,VLOOKUP(N1210,'[1]Price List'!$A$1:$K$104,6,0),IF(AF1210='[1]Price List'!$G$1,VLOOKUP(N1210,'[1]Price List'!$A$1:$K$104,7,0),IF(AF1210='[1]Price List'!$H$1,VLOOKUP(N1210,'[1]Price List'!$A$1:$K$104,8,0),IF(AF1210='[1]Price List'!$I$1,VLOOKUP(N1210,'[1]Price List'!$A$1:$K$104,9,0),IF(AF1210='[1]Price List'!$J$1,VLOOKUP(N1210,'[1]Price List'!$A$1:$K$104,10,0),IF(AF1210='[1]Price List'!$K$1,VLOOKUP(N1210,'[1]Price List'!$A$1:$K$104,11,0))))))))))))+(IF(AF1210='[1]Price List'!$B$1,VLOOKUP(O1210,'[1]Price List'!$A$1:$K$104,2,0),IF(AF1210='[1]Price List'!$C$1,VLOOKUP(O1210,'[1]Price List'!$A$1:$K$104,3,0),IF(AF1210='[1]Price List'!$D$1,VLOOKUP(O1210,'[1]Price List'!$A$1:$K$104,4,0),IF(AF1210='[1]Price List'!$E$1,VLOOKUP(O1210,'[1]Price List'!$A$1:$K$104,5,0),IF(AF1210='[1]Price List'!$F$1,VLOOKUP(O1210,'[1]Price List'!$A$1:$K$104,6,0),IF(AF1210='[1]Price List'!$G$1,VLOOKUP(O1210,'[1]Price List'!$A$1:$K$104,7,0),IF(AF1210='[1]Price List'!$H$1,VLOOKUP(O1210,'[1]Price List'!$A$1:$K$104,8,0),IF(AF1210='[1]Price List'!$I$1,VLOOKUP(O1210,'[1]Price List'!$A$1:$K$104,9,0),IF(AF1210='[1]Price List'!$J$1,VLOOKUP(O1210,'[1]Price List'!$A$1:$K$104,10,0),IF(AF1210='[1]Price List'!$K$1,VLOOKUP(O1210,'[1]Price List'!$A$1:$K$104,11,0))))))))))))+(IF(AF1210='[1]Price List'!$B$1,VLOOKUP(P1210,'[1]Price List'!$A$1:$K$104,2,0),IF(AF1210='[1]Price List'!$C$1,VLOOKUP(P1210,'[1]Price List'!$A$1:$K$104,3,0),IF(AF1210='[1]Price List'!$D$1,VLOOKUP(P1210,'[1]Price List'!$A$1:$K$104,4,0),IF(AF1210='[1]Price List'!$E$1,VLOOKUP(P1210,'[1]Price List'!$A$1:$K$104,5,0),IF(AF1210='[1]Price List'!$F$1,VLOOKUP(P1210,'[1]Price List'!$A$1:$K$104,6,0),IF(AF1210='[1]Price List'!$G$1,VLOOKUP(P1210,'[1]Price List'!$A$1:$K$104,7,0),IF(AF1210='[1]Price List'!$H$1,VLOOKUP(P1210,'[1]Price List'!$A$1:$K$104,8,0),IF(AF1210='[1]Price List'!$I$1,VLOOKUP(P1210,'[1]Price List'!$A$1:$K$104,9,0),IF(AF1210='[1]Price List'!$J$1,VLOOKUP(P1210,'[1]Price List'!$A$1:$K$104,10,0),IF(AF1210='[1]Price List'!$K$1,VLOOKUP(P1210,'[1]Price List'!$A$1:$K$104,11,0))))))))))))</f>
        <v>250000</v>
      </c>
      <c r="R1210" s="103"/>
      <c r="S1210" s="127"/>
      <c r="T1210" s="127"/>
      <c r="U1210" s="120">
        <v>41985</v>
      </c>
      <c r="V1210" s="523">
        <f t="shared" si="283"/>
        <v>127</v>
      </c>
      <c r="W1210" s="127"/>
      <c r="X1210" s="141" t="s">
        <v>13026</v>
      </c>
      <c r="Y1210" s="424" t="s">
        <v>13027</v>
      </c>
      <c r="Z1210" s="126" t="s">
        <v>627</v>
      </c>
      <c r="AA1210" s="103"/>
      <c r="AB1210" s="126"/>
      <c r="AC1210" s="103"/>
      <c r="AD1210" s="103"/>
      <c r="AE1210" s="103"/>
      <c r="AF1210" s="126" t="s">
        <v>477</v>
      </c>
      <c r="AG1210" s="126"/>
      <c r="AH1210" s="524"/>
      <c r="AI1210" s="524"/>
      <c r="AJ1210" s="121"/>
      <c r="AK1210" s="121"/>
      <c r="AL1210" s="121"/>
      <c r="AM1210" s="120"/>
      <c r="AN1210" s="120"/>
      <c r="AO1210" s="120"/>
      <c r="AP1210" s="121"/>
      <c r="AQ1210" s="525"/>
      <c r="AR1210" s="525">
        <f t="shared" ca="1" si="289"/>
        <v>42347</v>
      </c>
      <c r="AS1210" s="121"/>
      <c r="AT1210" s="247" t="s">
        <v>11638</v>
      </c>
      <c r="AU1210" s="594">
        <v>42235</v>
      </c>
      <c r="AV1210" s="547">
        <v>42249</v>
      </c>
      <c r="AX1210" s="646" t="s">
        <v>11639</v>
      </c>
      <c r="AZ1210" s="256">
        <v>42255</v>
      </c>
      <c r="BA1210" s="120">
        <v>42296</v>
      </c>
      <c r="BB1210" s="121"/>
      <c r="BC1210" s="522">
        <f t="shared" si="286"/>
        <v>250000</v>
      </c>
      <c r="BD1210" s="121"/>
      <c r="BE1210" s="516"/>
      <c r="BF1210" s="122">
        <v>42297</v>
      </c>
      <c r="BG1210" s="141" t="s">
        <v>242</v>
      </c>
      <c r="BH1210" s="121" t="s">
        <v>15143</v>
      </c>
      <c r="BI1210" s="122">
        <v>42297</v>
      </c>
      <c r="BJ1210" s="190"/>
      <c r="BK1210" s="526" t="s">
        <v>167</v>
      </c>
      <c r="BL1210" s="534">
        <f t="shared" si="290"/>
        <v>250000</v>
      </c>
      <c r="BQ1210" t="str">
        <f t="shared" si="277"/>
        <v>Indosat</v>
      </c>
      <c r="BR1210" t="str">
        <f t="shared" si="278"/>
        <v>HK-14-2410</v>
      </c>
      <c r="BS1210" s="91">
        <f t="shared" si="279"/>
        <v>2014</v>
      </c>
      <c r="BT1210">
        <f t="shared" si="285"/>
        <v>42255</v>
      </c>
      <c r="BU1210" s="91">
        <f t="shared" si="285"/>
        <v>42296</v>
      </c>
      <c r="BW1210" t="str">
        <f t="shared" si="280"/>
        <v>Site : MESSWARA - 01JKT050</v>
      </c>
      <c r="BX1210" t="str">
        <f t="shared" si="281"/>
        <v xml:space="preserve">Tipe Tower : </v>
      </c>
      <c r="BY1210">
        <f t="shared" si="282"/>
        <v>4800083168</v>
      </c>
      <c r="BZ1210" s="92" t="str">
        <f t="shared" si="282"/>
        <v>BoQ Verification</v>
      </c>
      <c r="CD1210" s="531"/>
    </row>
    <row r="1211" spans="2:82" ht="15" customHeight="1" x14ac:dyDescent="0.25">
      <c r="B1211" s="103">
        <f t="shared" si="284"/>
        <v>1062</v>
      </c>
      <c r="C1211" s="126" t="s">
        <v>13028</v>
      </c>
      <c r="D1211" s="126">
        <v>4800083168</v>
      </c>
      <c r="E1211" s="121" t="s">
        <v>627</v>
      </c>
      <c r="F1211" s="522">
        <v>250000</v>
      </c>
      <c r="G1211" s="127">
        <v>8</v>
      </c>
      <c r="H1211" s="103">
        <v>2014</v>
      </c>
      <c r="I1211" s="128">
        <v>41858</v>
      </c>
      <c r="J1211" s="128"/>
      <c r="K1211" s="127" t="s">
        <v>628</v>
      </c>
      <c r="L1211" s="126" t="s">
        <v>628</v>
      </c>
      <c r="M1211" s="141" t="s">
        <v>628</v>
      </c>
      <c r="N1211" s="142" t="s">
        <v>631</v>
      </c>
      <c r="O1211" s="127" t="s">
        <v>98</v>
      </c>
      <c r="P1211" s="127" t="s">
        <v>98</v>
      </c>
      <c r="Q1211" s="100">
        <f>(IF(AF1211='[1]Price List'!$B$1,VLOOKUP(N1211,'[1]Price List'!$A$1:$K$104,2,0),IF(AF1211='[1]Price List'!$C$1,VLOOKUP(N1211,'[1]Price List'!$A$1:$K$104,3,0),IF(AF1211='[1]Price List'!$D$1,VLOOKUP(N1211,'[1]Price List'!$A$1:$K$104,4,0),IF(AF1211='[1]Price List'!$E$1,VLOOKUP(N1211,'[1]Price List'!$A$1:$K$104,5,0),IF(AF1211='[1]Price List'!$F$1,VLOOKUP(N1211,'[1]Price List'!$A$1:$K$104,6,0),IF(AF1211='[1]Price List'!$G$1,VLOOKUP(N1211,'[1]Price List'!$A$1:$K$104,7,0),IF(AF1211='[1]Price List'!$H$1,VLOOKUP(N1211,'[1]Price List'!$A$1:$K$104,8,0),IF(AF1211='[1]Price List'!$I$1,VLOOKUP(N1211,'[1]Price List'!$A$1:$K$104,9,0),IF(AF1211='[1]Price List'!$J$1,VLOOKUP(N1211,'[1]Price List'!$A$1:$K$104,10,0),IF(AF1211='[1]Price List'!$K$1,VLOOKUP(N1211,'[1]Price List'!$A$1:$K$104,11,0))))))))))))+(IF(AF1211='[1]Price List'!$B$1,VLOOKUP(O1211,'[1]Price List'!$A$1:$K$104,2,0),IF(AF1211='[1]Price List'!$C$1,VLOOKUP(O1211,'[1]Price List'!$A$1:$K$104,3,0),IF(AF1211='[1]Price List'!$D$1,VLOOKUP(O1211,'[1]Price List'!$A$1:$K$104,4,0),IF(AF1211='[1]Price List'!$E$1,VLOOKUP(O1211,'[1]Price List'!$A$1:$K$104,5,0),IF(AF1211='[1]Price List'!$F$1,VLOOKUP(O1211,'[1]Price List'!$A$1:$K$104,6,0),IF(AF1211='[1]Price List'!$G$1,VLOOKUP(O1211,'[1]Price List'!$A$1:$K$104,7,0),IF(AF1211='[1]Price List'!$H$1,VLOOKUP(O1211,'[1]Price List'!$A$1:$K$104,8,0),IF(AF1211='[1]Price List'!$I$1,VLOOKUP(O1211,'[1]Price List'!$A$1:$K$104,9,0),IF(AF1211='[1]Price List'!$J$1,VLOOKUP(O1211,'[1]Price List'!$A$1:$K$104,10,0),IF(AF1211='[1]Price List'!$K$1,VLOOKUP(O1211,'[1]Price List'!$A$1:$K$104,11,0))))))))))))+(IF(AF1211='[1]Price List'!$B$1,VLOOKUP(P1211,'[1]Price List'!$A$1:$K$104,2,0),IF(AF1211='[1]Price List'!$C$1,VLOOKUP(P1211,'[1]Price List'!$A$1:$K$104,3,0),IF(AF1211='[1]Price List'!$D$1,VLOOKUP(P1211,'[1]Price List'!$A$1:$K$104,4,0),IF(AF1211='[1]Price List'!$E$1,VLOOKUP(P1211,'[1]Price List'!$A$1:$K$104,5,0),IF(AF1211='[1]Price List'!$F$1,VLOOKUP(P1211,'[1]Price List'!$A$1:$K$104,6,0),IF(AF1211='[1]Price List'!$G$1,VLOOKUP(P1211,'[1]Price List'!$A$1:$K$104,7,0),IF(AF1211='[1]Price List'!$H$1,VLOOKUP(P1211,'[1]Price List'!$A$1:$K$104,8,0),IF(AF1211='[1]Price List'!$I$1,VLOOKUP(P1211,'[1]Price List'!$A$1:$K$104,9,0),IF(AF1211='[1]Price List'!$J$1,VLOOKUP(P1211,'[1]Price List'!$A$1:$K$104,10,0),IF(AF1211='[1]Price List'!$K$1,VLOOKUP(P1211,'[1]Price List'!$A$1:$K$104,11,0))))))))))))</f>
        <v>250000</v>
      </c>
      <c r="R1211" s="103"/>
      <c r="S1211" s="127"/>
      <c r="T1211" s="127"/>
      <c r="U1211" s="120">
        <v>41989</v>
      </c>
      <c r="V1211" s="523">
        <f t="shared" si="283"/>
        <v>131</v>
      </c>
      <c r="W1211" s="127"/>
      <c r="X1211" s="141" t="s">
        <v>13029</v>
      </c>
      <c r="Y1211" s="424" t="s">
        <v>13030</v>
      </c>
      <c r="Z1211" s="126" t="s">
        <v>627</v>
      </c>
      <c r="AA1211" s="103"/>
      <c r="AB1211" s="126"/>
      <c r="AC1211" s="103"/>
      <c r="AD1211" s="103"/>
      <c r="AE1211" s="103"/>
      <c r="AF1211" s="126" t="s">
        <v>477</v>
      </c>
      <c r="AG1211" s="126"/>
      <c r="AH1211" s="524"/>
      <c r="AI1211" s="524"/>
      <c r="AJ1211" s="121"/>
      <c r="AK1211" s="121"/>
      <c r="AL1211" s="121"/>
      <c r="AM1211" s="120"/>
      <c r="AN1211" s="120"/>
      <c r="AO1211" s="120"/>
      <c r="AP1211" s="121"/>
      <c r="AQ1211" s="525"/>
      <c r="AR1211" s="525">
        <f t="shared" ca="1" si="289"/>
        <v>42347</v>
      </c>
      <c r="AS1211" s="121"/>
      <c r="AT1211" s="247" t="s">
        <v>11638</v>
      </c>
      <c r="AU1211" s="594">
        <v>42235</v>
      </c>
      <c r="AV1211" s="547">
        <v>42249</v>
      </c>
      <c r="AX1211" s="646" t="s">
        <v>11639</v>
      </c>
      <c r="AZ1211" s="256">
        <v>42255</v>
      </c>
      <c r="BA1211" s="120">
        <v>42296</v>
      </c>
      <c r="BB1211" s="121"/>
      <c r="BC1211" s="522">
        <f t="shared" si="286"/>
        <v>250000</v>
      </c>
      <c r="BD1211" s="121"/>
      <c r="BE1211" s="516"/>
      <c r="BF1211" s="122">
        <v>42297</v>
      </c>
      <c r="BG1211" s="141" t="s">
        <v>242</v>
      </c>
      <c r="BH1211" s="121" t="s">
        <v>15143</v>
      </c>
      <c r="BI1211" s="122">
        <v>42297</v>
      </c>
      <c r="BJ1211" s="190"/>
      <c r="BK1211" s="526" t="s">
        <v>167</v>
      </c>
      <c r="BL1211" s="534">
        <f t="shared" si="290"/>
        <v>250000</v>
      </c>
      <c r="BQ1211" t="str">
        <f t="shared" si="277"/>
        <v>Indosat</v>
      </c>
      <c r="BR1211" t="str">
        <f t="shared" si="278"/>
        <v>HK-14-2411</v>
      </c>
      <c r="BS1211" s="91">
        <f t="shared" si="279"/>
        <v>2014</v>
      </c>
      <c r="BT1211">
        <f t="shared" si="285"/>
        <v>42255</v>
      </c>
      <c r="BU1211" s="91">
        <f t="shared" si="285"/>
        <v>42296</v>
      </c>
      <c r="BW1211" t="str">
        <f t="shared" si="280"/>
        <v>Site : GOLF HALIM - 01JKT054</v>
      </c>
      <c r="BX1211" t="str">
        <f t="shared" si="281"/>
        <v xml:space="preserve">Tipe Tower : </v>
      </c>
      <c r="BY1211">
        <f t="shared" si="282"/>
        <v>4800083168</v>
      </c>
      <c r="BZ1211" s="92" t="str">
        <f t="shared" si="282"/>
        <v>BoQ Verification</v>
      </c>
      <c r="CD1211" s="531"/>
    </row>
    <row r="1212" spans="2:82" ht="15" customHeight="1" x14ac:dyDescent="0.25">
      <c r="B1212" s="103">
        <f t="shared" si="284"/>
        <v>1063</v>
      </c>
      <c r="C1212" s="126" t="s">
        <v>13031</v>
      </c>
      <c r="D1212" s="126">
        <v>4800083168</v>
      </c>
      <c r="E1212" s="121" t="s">
        <v>627</v>
      </c>
      <c r="F1212" s="522">
        <v>250000</v>
      </c>
      <c r="G1212" s="127">
        <v>8</v>
      </c>
      <c r="H1212" s="103">
        <v>2014</v>
      </c>
      <c r="I1212" s="128">
        <v>41858</v>
      </c>
      <c r="J1212" s="128"/>
      <c r="K1212" s="127" t="s">
        <v>628</v>
      </c>
      <c r="L1212" s="126" t="s">
        <v>628</v>
      </c>
      <c r="M1212" s="141" t="s">
        <v>628</v>
      </c>
      <c r="N1212" s="142" t="s">
        <v>631</v>
      </c>
      <c r="O1212" s="127" t="s">
        <v>98</v>
      </c>
      <c r="P1212" s="127" t="s">
        <v>98</v>
      </c>
      <c r="Q1212" s="100">
        <f>(IF(AF1212='[1]Price List'!$B$1,VLOOKUP(N1212,'[1]Price List'!$A$1:$K$104,2,0),IF(AF1212='[1]Price List'!$C$1,VLOOKUP(N1212,'[1]Price List'!$A$1:$K$104,3,0),IF(AF1212='[1]Price List'!$D$1,VLOOKUP(N1212,'[1]Price List'!$A$1:$K$104,4,0),IF(AF1212='[1]Price List'!$E$1,VLOOKUP(N1212,'[1]Price List'!$A$1:$K$104,5,0),IF(AF1212='[1]Price List'!$F$1,VLOOKUP(N1212,'[1]Price List'!$A$1:$K$104,6,0),IF(AF1212='[1]Price List'!$G$1,VLOOKUP(N1212,'[1]Price List'!$A$1:$K$104,7,0),IF(AF1212='[1]Price List'!$H$1,VLOOKUP(N1212,'[1]Price List'!$A$1:$K$104,8,0),IF(AF1212='[1]Price List'!$I$1,VLOOKUP(N1212,'[1]Price List'!$A$1:$K$104,9,0),IF(AF1212='[1]Price List'!$J$1,VLOOKUP(N1212,'[1]Price List'!$A$1:$K$104,10,0),IF(AF1212='[1]Price List'!$K$1,VLOOKUP(N1212,'[1]Price List'!$A$1:$K$104,11,0))))))))))))+(IF(AF1212='[1]Price List'!$B$1,VLOOKUP(O1212,'[1]Price List'!$A$1:$K$104,2,0),IF(AF1212='[1]Price List'!$C$1,VLOOKUP(O1212,'[1]Price List'!$A$1:$K$104,3,0),IF(AF1212='[1]Price List'!$D$1,VLOOKUP(O1212,'[1]Price List'!$A$1:$K$104,4,0),IF(AF1212='[1]Price List'!$E$1,VLOOKUP(O1212,'[1]Price List'!$A$1:$K$104,5,0),IF(AF1212='[1]Price List'!$F$1,VLOOKUP(O1212,'[1]Price List'!$A$1:$K$104,6,0),IF(AF1212='[1]Price List'!$G$1,VLOOKUP(O1212,'[1]Price List'!$A$1:$K$104,7,0),IF(AF1212='[1]Price List'!$H$1,VLOOKUP(O1212,'[1]Price List'!$A$1:$K$104,8,0),IF(AF1212='[1]Price List'!$I$1,VLOOKUP(O1212,'[1]Price List'!$A$1:$K$104,9,0),IF(AF1212='[1]Price List'!$J$1,VLOOKUP(O1212,'[1]Price List'!$A$1:$K$104,10,0),IF(AF1212='[1]Price List'!$K$1,VLOOKUP(O1212,'[1]Price List'!$A$1:$K$104,11,0))))))))))))+(IF(AF1212='[1]Price List'!$B$1,VLOOKUP(P1212,'[1]Price List'!$A$1:$K$104,2,0),IF(AF1212='[1]Price List'!$C$1,VLOOKUP(P1212,'[1]Price List'!$A$1:$K$104,3,0),IF(AF1212='[1]Price List'!$D$1,VLOOKUP(P1212,'[1]Price List'!$A$1:$K$104,4,0),IF(AF1212='[1]Price List'!$E$1,VLOOKUP(P1212,'[1]Price List'!$A$1:$K$104,5,0),IF(AF1212='[1]Price List'!$F$1,VLOOKUP(P1212,'[1]Price List'!$A$1:$K$104,6,0),IF(AF1212='[1]Price List'!$G$1,VLOOKUP(P1212,'[1]Price List'!$A$1:$K$104,7,0),IF(AF1212='[1]Price List'!$H$1,VLOOKUP(P1212,'[1]Price List'!$A$1:$K$104,8,0),IF(AF1212='[1]Price List'!$I$1,VLOOKUP(P1212,'[1]Price List'!$A$1:$K$104,9,0),IF(AF1212='[1]Price List'!$J$1,VLOOKUP(P1212,'[1]Price List'!$A$1:$K$104,10,0),IF(AF1212='[1]Price List'!$K$1,VLOOKUP(P1212,'[1]Price List'!$A$1:$K$104,11,0))))))))))))</f>
        <v>250000</v>
      </c>
      <c r="R1212" s="103"/>
      <c r="S1212" s="127"/>
      <c r="T1212" s="127"/>
      <c r="U1212" s="120">
        <v>41989</v>
      </c>
      <c r="V1212" s="523">
        <f t="shared" si="283"/>
        <v>131</v>
      </c>
      <c r="W1212" s="127"/>
      <c r="X1212" s="141" t="s">
        <v>7653</v>
      </c>
      <c r="Y1212" s="424" t="s">
        <v>7654</v>
      </c>
      <c r="Z1212" s="126" t="s">
        <v>627</v>
      </c>
      <c r="AA1212" s="103"/>
      <c r="AB1212" s="126"/>
      <c r="AC1212" s="103"/>
      <c r="AD1212" s="103"/>
      <c r="AE1212" s="103"/>
      <c r="AF1212" s="126" t="s">
        <v>477</v>
      </c>
      <c r="AG1212" s="126"/>
      <c r="AH1212" s="524"/>
      <c r="AI1212" s="524"/>
      <c r="AJ1212" s="121"/>
      <c r="AK1212" s="121"/>
      <c r="AL1212" s="121"/>
      <c r="AM1212" s="120"/>
      <c r="AN1212" s="120"/>
      <c r="AO1212" s="120"/>
      <c r="AP1212" s="121"/>
      <c r="AQ1212" s="525"/>
      <c r="AR1212" s="525">
        <f t="shared" ca="1" si="289"/>
        <v>42347</v>
      </c>
      <c r="AS1212" s="121"/>
      <c r="AT1212" s="247" t="s">
        <v>2252</v>
      </c>
      <c r="AU1212" s="594">
        <v>42235</v>
      </c>
      <c r="AV1212" s="122">
        <v>42249</v>
      </c>
      <c r="AX1212" s="121" t="s">
        <v>2253</v>
      </c>
      <c r="AZ1212" s="256">
        <v>42255</v>
      </c>
      <c r="BA1212" s="101">
        <v>42296</v>
      </c>
      <c r="BB1212" s="121"/>
      <c r="BC1212" s="522">
        <f t="shared" si="286"/>
        <v>250000</v>
      </c>
      <c r="BD1212" s="121"/>
      <c r="BE1212" s="516"/>
      <c r="BF1212" s="122">
        <v>42297</v>
      </c>
      <c r="BG1212" s="141" t="s">
        <v>242</v>
      </c>
      <c r="BH1212" s="121" t="s">
        <v>15143</v>
      </c>
      <c r="BI1212" s="122">
        <v>42297</v>
      </c>
      <c r="BJ1212" s="190"/>
      <c r="BK1212" s="526" t="s">
        <v>167</v>
      </c>
      <c r="BL1212" s="534">
        <f t="shared" si="290"/>
        <v>250000</v>
      </c>
      <c r="BM1212" t="s">
        <v>640</v>
      </c>
      <c r="BQ1212" t="str">
        <f t="shared" si="277"/>
        <v>Indosat</v>
      </c>
      <c r="BR1212" t="str">
        <f t="shared" si="278"/>
        <v>HK-14-2412</v>
      </c>
      <c r="BS1212" s="91">
        <f t="shared" si="279"/>
        <v>2014</v>
      </c>
      <c r="BT1212">
        <f t="shared" si="285"/>
        <v>42255</v>
      </c>
      <c r="BU1212" s="91">
        <f t="shared" si="285"/>
        <v>42296</v>
      </c>
      <c r="BW1212" t="str">
        <f t="shared" si="280"/>
        <v>Site : LUTHFI - 01JKT065</v>
      </c>
      <c r="BX1212" t="str">
        <f t="shared" si="281"/>
        <v xml:space="preserve">Tipe Tower : </v>
      </c>
      <c r="BY1212">
        <f t="shared" si="282"/>
        <v>4800083168</v>
      </c>
      <c r="BZ1212" s="92" t="str">
        <f t="shared" si="282"/>
        <v>BoQ Verification</v>
      </c>
      <c r="CD1212" s="531"/>
    </row>
    <row r="1213" spans="2:82" ht="15" customHeight="1" x14ac:dyDescent="0.25">
      <c r="B1213" s="103">
        <f t="shared" si="284"/>
        <v>1064</v>
      </c>
      <c r="C1213" s="126" t="s">
        <v>13032</v>
      </c>
      <c r="D1213" s="126">
        <v>4800083168</v>
      </c>
      <c r="E1213" s="121" t="s">
        <v>627</v>
      </c>
      <c r="F1213" s="522">
        <v>250000</v>
      </c>
      <c r="G1213" s="127">
        <v>8</v>
      </c>
      <c r="H1213" s="103">
        <v>2014</v>
      </c>
      <c r="I1213" s="128">
        <v>41858</v>
      </c>
      <c r="J1213" s="128"/>
      <c r="K1213" s="127" t="s">
        <v>628</v>
      </c>
      <c r="L1213" s="126" t="s">
        <v>628</v>
      </c>
      <c r="M1213" s="141" t="s">
        <v>628</v>
      </c>
      <c r="N1213" s="142" t="s">
        <v>631</v>
      </c>
      <c r="O1213" s="127" t="s">
        <v>98</v>
      </c>
      <c r="P1213" s="127" t="s">
        <v>98</v>
      </c>
      <c r="Q1213" s="100">
        <f>(IF(AF1213='[1]Price List'!$B$1,VLOOKUP(N1213,'[1]Price List'!$A$1:$K$104,2,0),IF(AF1213='[1]Price List'!$C$1,VLOOKUP(N1213,'[1]Price List'!$A$1:$K$104,3,0),IF(AF1213='[1]Price List'!$D$1,VLOOKUP(N1213,'[1]Price List'!$A$1:$K$104,4,0),IF(AF1213='[1]Price List'!$E$1,VLOOKUP(N1213,'[1]Price List'!$A$1:$K$104,5,0),IF(AF1213='[1]Price List'!$F$1,VLOOKUP(N1213,'[1]Price List'!$A$1:$K$104,6,0),IF(AF1213='[1]Price List'!$G$1,VLOOKUP(N1213,'[1]Price List'!$A$1:$K$104,7,0),IF(AF1213='[1]Price List'!$H$1,VLOOKUP(N1213,'[1]Price List'!$A$1:$K$104,8,0),IF(AF1213='[1]Price List'!$I$1,VLOOKUP(N1213,'[1]Price List'!$A$1:$K$104,9,0),IF(AF1213='[1]Price List'!$J$1,VLOOKUP(N1213,'[1]Price List'!$A$1:$K$104,10,0),IF(AF1213='[1]Price List'!$K$1,VLOOKUP(N1213,'[1]Price List'!$A$1:$K$104,11,0))))))))))))+(IF(AF1213='[1]Price List'!$B$1,VLOOKUP(O1213,'[1]Price List'!$A$1:$K$104,2,0),IF(AF1213='[1]Price List'!$C$1,VLOOKUP(O1213,'[1]Price List'!$A$1:$K$104,3,0),IF(AF1213='[1]Price List'!$D$1,VLOOKUP(O1213,'[1]Price List'!$A$1:$K$104,4,0),IF(AF1213='[1]Price List'!$E$1,VLOOKUP(O1213,'[1]Price List'!$A$1:$K$104,5,0),IF(AF1213='[1]Price List'!$F$1,VLOOKUP(O1213,'[1]Price List'!$A$1:$K$104,6,0),IF(AF1213='[1]Price List'!$G$1,VLOOKUP(O1213,'[1]Price List'!$A$1:$K$104,7,0),IF(AF1213='[1]Price List'!$H$1,VLOOKUP(O1213,'[1]Price List'!$A$1:$K$104,8,0),IF(AF1213='[1]Price List'!$I$1,VLOOKUP(O1213,'[1]Price List'!$A$1:$K$104,9,0),IF(AF1213='[1]Price List'!$J$1,VLOOKUP(O1213,'[1]Price List'!$A$1:$K$104,10,0),IF(AF1213='[1]Price List'!$K$1,VLOOKUP(O1213,'[1]Price List'!$A$1:$K$104,11,0))))))))))))+(IF(AF1213='[1]Price List'!$B$1,VLOOKUP(P1213,'[1]Price List'!$A$1:$K$104,2,0),IF(AF1213='[1]Price List'!$C$1,VLOOKUP(P1213,'[1]Price List'!$A$1:$K$104,3,0),IF(AF1213='[1]Price List'!$D$1,VLOOKUP(P1213,'[1]Price List'!$A$1:$K$104,4,0),IF(AF1213='[1]Price List'!$E$1,VLOOKUP(P1213,'[1]Price List'!$A$1:$K$104,5,0),IF(AF1213='[1]Price List'!$F$1,VLOOKUP(P1213,'[1]Price List'!$A$1:$K$104,6,0),IF(AF1213='[1]Price List'!$G$1,VLOOKUP(P1213,'[1]Price List'!$A$1:$K$104,7,0),IF(AF1213='[1]Price List'!$H$1,VLOOKUP(P1213,'[1]Price List'!$A$1:$K$104,8,0),IF(AF1213='[1]Price List'!$I$1,VLOOKUP(P1213,'[1]Price List'!$A$1:$K$104,9,0),IF(AF1213='[1]Price List'!$J$1,VLOOKUP(P1213,'[1]Price List'!$A$1:$K$104,10,0),IF(AF1213='[1]Price List'!$K$1,VLOOKUP(P1213,'[1]Price List'!$A$1:$K$104,11,0))))))))))))</f>
        <v>250000</v>
      </c>
      <c r="R1213" s="103"/>
      <c r="S1213" s="127"/>
      <c r="T1213" s="127"/>
      <c r="U1213" s="120">
        <v>41989</v>
      </c>
      <c r="V1213" s="523">
        <f t="shared" si="283"/>
        <v>131</v>
      </c>
      <c r="W1213" s="127"/>
      <c r="X1213" s="141" t="s">
        <v>13033</v>
      </c>
      <c r="Y1213" s="424" t="s">
        <v>13034</v>
      </c>
      <c r="Z1213" s="126" t="s">
        <v>627</v>
      </c>
      <c r="AA1213" s="103"/>
      <c r="AB1213" s="126"/>
      <c r="AC1213" s="103"/>
      <c r="AD1213" s="103"/>
      <c r="AE1213" s="103"/>
      <c r="AF1213" s="126" t="s">
        <v>477</v>
      </c>
      <c r="AG1213" s="126"/>
      <c r="AH1213" s="524"/>
      <c r="AI1213" s="524"/>
      <c r="AJ1213" s="121"/>
      <c r="AK1213" s="121"/>
      <c r="AL1213" s="121"/>
      <c r="AM1213" s="120"/>
      <c r="AN1213" s="120"/>
      <c r="AO1213" s="120"/>
      <c r="AP1213" s="121"/>
      <c r="AQ1213" s="525"/>
      <c r="AR1213" s="525">
        <f t="shared" ca="1" si="289"/>
        <v>42347</v>
      </c>
      <c r="AS1213" s="121"/>
      <c r="AT1213" s="247" t="s">
        <v>2252</v>
      </c>
      <c r="AU1213" s="594">
        <v>42235</v>
      </c>
      <c r="AV1213" s="122">
        <v>42249</v>
      </c>
      <c r="AX1213" s="121" t="s">
        <v>2253</v>
      </c>
      <c r="AZ1213" s="256">
        <v>42255</v>
      </c>
      <c r="BA1213" s="101">
        <v>42296</v>
      </c>
      <c r="BB1213" s="121"/>
      <c r="BC1213" s="522">
        <f t="shared" si="286"/>
        <v>250000</v>
      </c>
      <c r="BD1213" s="121"/>
      <c r="BE1213" s="516"/>
      <c r="BF1213" s="122">
        <v>42297</v>
      </c>
      <c r="BG1213" s="141" t="s">
        <v>242</v>
      </c>
      <c r="BH1213" s="121" t="s">
        <v>15143</v>
      </c>
      <c r="BI1213" s="122">
        <v>42297</v>
      </c>
      <c r="BJ1213" s="190"/>
      <c r="BK1213" s="526" t="s">
        <v>167</v>
      </c>
      <c r="BL1213" s="534">
        <f t="shared" si="290"/>
        <v>250000</v>
      </c>
      <c r="BM1213" t="s">
        <v>640</v>
      </c>
      <c r="BQ1213" t="str">
        <f t="shared" si="277"/>
        <v>Indosat</v>
      </c>
      <c r="BR1213" t="str">
        <f t="shared" si="278"/>
        <v>HK-14-2413</v>
      </c>
      <c r="BS1213" s="91">
        <f t="shared" si="279"/>
        <v>2014</v>
      </c>
      <c r="BT1213">
        <f t="shared" si="285"/>
        <v>42255</v>
      </c>
      <c r="BU1213" s="91">
        <f t="shared" si="285"/>
        <v>42296</v>
      </c>
      <c r="BW1213" t="str">
        <f t="shared" si="280"/>
        <v>Site : PLUIT_PERMAI - 01JKU148</v>
      </c>
      <c r="BX1213" t="str">
        <f t="shared" si="281"/>
        <v xml:space="preserve">Tipe Tower : </v>
      </c>
      <c r="BY1213">
        <f t="shared" si="282"/>
        <v>4800083168</v>
      </c>
      <c r="BZ1213" s="92" t="str">
        <f t="shared" si="282"/>
        <v>BoQ Verification</v>
      </c>
      <c r="CD1213" s="531"/>
    </row>
    <row r="1214" spans="2:82" ht="15" customHeight="1" x14ac:dyDescent="0.25">
      <c r="B1214" s="103">
        <f t="shared" si="284"/>
        <v>1065</v>
      </c>
      <c r="C1214" s="126" t="s">
        <v>13035</v>
      </c>
      <c r="D1214" s="126" t="s">
        <v>13036</v>
      </c>
      <c r="E1214" s="121" t="s">
        <v>1570</v>
      </c>
      <c r="F1214" s="522">
        <v>2000000</v>
      </c>
      <c r="G1214" s="127">
        <v>12</v>
      </c>
      <c r="H1214" s="103">
        <v>2014</v>
      </c>
      <c r="I1214" s="128">
        <v>41984</v>
      </c>
      <c r="J1214" s="128"/>
      <c r="K1214" s="127" t="s">
        <v>769</v>
      </c>
      <c r="L1214" s="126" t="s">
        <v>769</v>
      </c>
      <c r="M1214" s="141" t="s">
        <v>602</v>
      </c>
      <c r="N1214" s="126" t="s">
        <v>98</v>
      </c>
      <c r="O1214" s="127" t="s">
        <v>98</v>
      </c>
      <c r="P1214" s="127" t="s">
        <v>98</v>
      </c>
      <c r="Q1214" s="345">
        <v>0</v>
      </c>
      <c r="R1214" s="103"/>
      <c r="S1214" s="127"/>
      <c r="T1214" s="127"/>
      <c r="U1214" s="120"/>
      <c r="V1214" s="523">
        <f t="shared" si="283"/>
        <v>-41984</v>
      </c>
      <c r="W1214" s="127"/>
      <c r="X1214" s="141">
        <v>30409109</v>
      </c>
      <c r="Y1214" s="424" t="s">
        <v>13037</v>
      </c>
      <c r="Z1214" s="126" t="s">
        <v>1570</v>
      </c>
      <c r="AA1214" s="103"/>
      <c r="AB1214" s="126" t="s">
        <v>13038</v>
      </c>
      <c r="AC1214" s="103"/>
      <c r="AD1214" s="103"/>
      <c r="AE1214" s="103"/>
      <c r="AF1214" s="121" t="s">
        <v>12581</v>
      </c>
      <c r="AG1214" s="126" t="s">
        <v>13039</v>
      </c>
      <c r="AH1214" s="524"/>
      <c r="AI1214" s="524"/>
      <c r="AJ1214" s="121"/>
      <c r="AK1214" s="121"/>
      <c r="AL1214" s="121"/>
      <c r="AM1214" s="120"/>
      <c r="AN1214" s="120"/>
      <c r="AO1214" s="120"/>
      <c r="AP1214" s="121"/>
      <c r="AQ1214" s="525"/>
      <c r="AR1214" s="525">
        <f t="shared" ca="1" si="289"/>
        <v>42347</v>
      </c>
      <c r="AS1214" s="121"/>
      <c r="AT1214" s="121"/>
      <c r="AU1214" s="121"/>
      <c r="AV1214" s="122"/>
      <c r="AX1214" s="121" t="s">
        <v>8261</v>
      </c>
      <c r="AY1214" s="121">
        <v>0</v>
      </c>
      <c r="AZ1214" s="122">
        <f>+BA1214</f>
        <v>42026</v>
      </c>
      <c r="BA1214" s="120">
        <v>42026</v>
      </c>
      <c r="BB1214" s="121"/>
      <c r="BC1214" s="522">
        <f t="shared" si="286"/>
        <v>2000000</v>
      </c>
      <c r="BD1214" s="516">
        <v>0</v>
      </c>
      <c r="BE1214" s="516">
        <f>+BC1214</f>
        <v>2000000</v>
      </c>
      <c r="BF1214" s="122">
        <v>42026</v>
      </c>
      <c r="BG1214" s="141" t="s">
        <v>116</v>
      </c>
      <c r="BH1214" s="121" t="s">
        <v>13040</v>
      </c>
      <c r="BI1214" s="122">
        <v>42031</v>
      </c>
      <c r="BJ1214" s="190">
        <v>42047</v>
      </c>
      <c r="BK1214" s="526" t="s">
        <v>167</v>
      </c>
      <c r="BL1214" s="534">
        <f t="shared" si="290"/>
        <v>2000000</v>
      </c>
      <c r="BQ1214" t="str">
        <f t="shared" si="277"/>
        <v>TBG - Asset</v>
      </c>
      <c r="BR1214" t="str">
        <f t="shared" si="278"/>
        <v>HK-14-2414</v>
      </c>
      <c r="BS1214" s="91">
        <f t="shared" si="279"/>
        <v>2014</v>
      </c>
      <c r="BT1214">
        <f t="shared" si="285"/>
        <v>42026</v>
      </c>
      <c r="BU1214" s="91">
        <f t="shared" si="285"/>
        <v>42026</v>
      </c>
      <c r="BW1214" t="str">
        <f t="shared" si="280"/>
        <v>Site : CENDANA MATA AIR - 30409109</v>
      </c>
      <c r="BX1214" t="str">
        <f t="shared" si="281"/>
        <v>Tipe Tower : POLE 26</v>
      </c>
      <c r="BY1214" t="str">
        <f t="shared" si="282"/>
        <v>PO/TB/14/N017181</v>
      </c>
      <c r="BZ1214" s="92" t="str">
        <f t="shared" si="282"/>
        <v>ANALISA KEKUATAN TOWER &amp; PONDASI</v>
      </c>
      <c r="CD1214" s="531"/>
    </row>
    <row r="1215" spans="2:82" ht="15" customHeight="1" x14ac:dyDescent="0.25">
      <c r="B1215" s="103">
        <f t="shared" si="284"/>
        <v>1066</v>
      </c>
      <c r="C1215" s="126" t="s">
        <v>13041</v>
      </c>
      <c r="D1215" s="126" t="s">
        <v>13042</v>
      </c>
      <c r="E1215" s="121" t="s">
        <v>13043</v>
      </c>
      <c r="F1215" s="522">
        <v>2000000</v>
      </c>
      <c r="G1215" s="127">
        <v>12</v>
      </c>
      <c r="H1215" s="103">
        <v>2014</v>
      </c>
      <c r="I1215" s="128">
        <v>41984</v>
      </c>
      <c r="J1215" s="128"/>
      <c r="K1215" s="127" t="s">
        <v>769</v>
      </c>
      <c r="L1215" s="126" t="s">
        <v>769</v>
      </c>
      <c r="M1215" s="141" t="s">
        <v>602</v>
      </c>
      <c r="N1215" s="126" t="s">
        <v>98</v>
      </c>
      <c r="O1215" s="127" t="s">
        <v>98</v>
      </c>
      <c r="P1215" s="127" t="s">
        <v>98</v>
      </c>
      <c r="Q1215" s="345">
        <v>0</v>
      </c>
      <c r="R1215" s="103"/>
      <c r="S1215" s="127"/>
      <c r="T1215" s="127"/>
      <c r="U1215" s="120"/>
      <c r="V1215" s="523">
        <f t="shared" si="283"/>
        <v>-41984</v>
      </c>
      <c r="W1215" s="127"/>
      <c r="X1215" s="141">
        <v>70489109</v>
      </c>
      <c r="Y1215" s="424" t="s">
        <v>13044</v>
      </c>
      <c r="Z1215" s="126" t="s">
        <v>13043</v>
      </c>
      <c r="AA1215" s="103"/>
      <c r="AB1215" s="126" t="s">
        <v>13045</v>
      </c>
      <c r="AC1215" s="103"/>
      <c r="AD1215" s="103"/>
      <c r="AE1215" s="103"/>
      <c r="AF1215" s="121" t="s">
        <v>8705</v>
      </c>
      <c r="AG1215" s="126" t="s">
        <v>13046</v>
      </c>
      <c r="AH1215" s="524"/>
      <c r="AI1215" s="524"/>
      <c r="AJ1215" s="121"/>
      <c r="AK1215" s="121"/>
      <c r="AL1215" s="121"/>
      <c r="AM1215" s="120"/>
      <c r="AN1215" s="120"/>
      <c r="AO1215" s="120"/>
      <c r="AP1215" s="121"/>
      <c r="AQ1215" s="525"/>
      <c r="AR1215" s="525">
        <f t="shared" ca="1" si="289"/>
        <v>42347</v>
      </c>
      <c r="AS1215" s="121"/>
      <c r="AT1215" s="121"/>
      <c r="AU1215" s="121"/>
      <c r="AV1215" s="122"/>
      <c r="AX1215" s="121" t="s">
        <v>8261</v>
      </c>
      <c r="AY1215" s="121">
        <v>0</v>
      </c>
      <c r="AZ1215" s="122">
        <f>+BA1215</f>
        <v>42026</v>
      </c>
      <c r="BA1215" s="120">
        <v>42026</v>
      </c>
      <c r="BB1215" s="121"/>
      <c r="BC1215" s="522">
        <f t="shared" si="286"/>
        <v>2000000</v>
      </c>
      <c r="BD1215" s="121"/>
      <c r="BE1215" s="516">
        <f>+BC1215</f>
        <v>2000000</v>
      </c>
      <c r="BF1215" s="122">
        <v>42026</v>
      </c>
      <c r="BG1215" s="141" t="s">
        <v>116</v>
      </c>
      <c r="BH1215" s="121" t="s">
        <v>13047</v>
      </c>
      <c r="BI1215" s="122">
        <v>42031</v>
      </c>
      <c r="BJ1215" s="190">
        <v>42047</v>
      </c>
      <c r="BK1215" s="526" t="s">
        <v>167</v>
      </c>
      <c r="BL1215" s="534">
        <f t="shared" si="290"/>
        <v>2000000</v>
      </c>
      <c r="BQ1215" t="str">
        <f t="shared" si="277"/>
        <v>TBG - Asset</v>
      </c>
      <c r="BR1215" t="str">
        <f t="shared" si="278"/>
        <v>HK-14-2415</v>
      </c>
      <c r="BS1215" s="91">
        <f t="shared" si="279"/>
        <v>2014</v>
      </c>
      <c r="BT1215">
        <f t="shared" si="285"/>
        <v>42026</v>
      </c>
      <c r="BU1215" s="91">
        <f t="shared" si="285"/>
        <v>42026</v>
      </c>
      <c r="BW1215" t="str">
        <f t="shared" si="280"/>
        <v>Site : GERBANG UNSRI - 70489109</v>
      </c>
      <c r="BX1215" t="str">
        <f t="shared" si="281"/>
        <v>Tipe Tower : POLE 9 M</v>
      </c>
      <c r="BY1215" t="str">
        <f t="shared" si="282"/>
        <v>PO/TB/14/N017174</v>
      </c>
      <c r="BZ1215" s="92" t="str">
        <f t="shared" si="282"/>
        <v>DESAIN PERKUATAN TOWER &amp; GEDUNG</v>
      </c>
      <c r="CD1215" s="531"/>
    </row>
    <row r="1216" spans="2:82" ht="15" customHeight="1" x14ac:dyDescent="0.25">
      <c r="B1216" s="103">
        <f t="shared" si="284"/>
        <v>1067</v>
      </c>
      <c r="C1216" s="126" t="s">
        <v>13048</v>
      </c>
      <c r="D1216" s="126" t="s">
        <v>13049</v>
      </c>
      <c r="E1216" s="121" t="s">
        <v>1570</v>
      </c>
      <c r="F1216" s="522">
        <v>2000000</v>
      </c>
      <c r="G1216" s="127">
        <v>12</v>
      </c>
      <c r="H1216" s="103">
        <v>2014</v>
      </c>
      <c r="I1216" s="128">
        <v>41984</v>
      </c>
      <c r="J1216" s="128"/>
      <c r="K1216" s="127" t="s">
        <v>769</v>
      </c>
      <c r="L1216" s="126" t="s">
        <v>769</v>
      </c>
      <c r="M1216" s="141" t="s">
        <v>602</v>
      </c>
      <c r="N1216" s="126" t="s">
        <v>98</v>
      </c>
      <c r="O1216" s="127" t="s">
        <v>98</v>
      </c>
      <c r="P1216" s="127" t="s">
        <v>98</v>
      </c>
      <c r="Q1216" s="345">
        <v>0</v>
      </c>
      <c r="R1216" s="103"/>
      <c r="S1216" s="127"/>
      <c r="T1216" s="127"/>
      <c r="U1216" s="120"/>
      <c r="V1216" s="523">
        <f t="shared" si="283"/>
        <v>-41984</v>
      </c>
      <c r="W1216" s="127"/>
      <c r="X1216" s="141">
        <v>21229109</v>
      </c>
      <c r="Y1216" s="424" t="s">
        <v>13050</v>
      </c>
      <c r="Z1216" s="126" t="s">
        <v>1570</v>
      </c>
      <c r="AA1216" s="103"/>
      <c r="AB1216" s="126" t="s">
        <v>13038</v>
      </c>
      <c r="AC1216" s="103"/>
      <c r="AD1216" s="103"/>
      <c r="AE1216" s="103"/>
      <c r="AF1216" s="121" t="s">
        <v>8448</v>
      </c>
      <c r="AG1216" s="126" t="s">
        <v>13051</v>
      </c>
      <c r="AH1216" s="524"/>
      <c r="AI1216" s="524"/>
      <c r="AJ1216" s="121"/>
      <c r="AK1216" s="121"/>
      <c r="AL1216" s="121"/>
      <c r="AM1216" s="120"/>
      <c r="AN1216" s="120"/>
      <c r="AO1216" s="120"/>
      <c r="AP1216" s="121"/>
      <c r="AQ1216" s="525"/>
      <c r="AR1216" s="525">
        <f t="shared" ca="1" si="289"/>
        <v>42347</v>
      </c>
      <c r="AS1216" s="121"/>
      <c r="AT1216" s="121"/>
      <c r="AU1216" s="121"/>
      <c r="AV1216" s="122"/>
      <c r="AX1216" s="121" t="s">
        <v>8261</v>
      </c>
      <c r="AY1216" s="121">
        <v>42009</v>
      </c>
      <c r="AZ1216" s="122">
        <f>+BA1216</f>
        <v>42026</v>
      </c>
      <c r="BA1216" s="120">
        <v>42026</v>
      </c>
      <c r="BB1216" s="121"/>
      <c r="BC1216" s="522">
        <f t="shared" si="286"/>
        <v>2000000</v>
      </c>
      <c r="BD1216" s="121"/>
      <c r="BE1216" s="516">
        <f>+BC1216</f>
        <v>2000000</v>
      </c>
      <c r="BF1216" s="122">
        <v>42026</v>
      </c>
      <c r="BG1216" s="141" t="s">
        <v>116</v>
      </c>
      <c r="BH1216" s="121" t="s">
        <v>13052</v>
      </c>
      <c r="BI1216" s="122">
        <v>42031</v>
      </c>
      <c r="BJ1216" s="190">
        <v>42047</v>
      </c>
      <c r="BK1216" s="526" t="s">
        <v>167</v>
      </c>
      <c r="BL1216" s="534">
        <f t="shared" si="290"/>
        <v>2000000</v>
      </c>
      <c r="BQ1216" t="str">
        <f t="shared" si="277"/>
        <v>TBG - Asset</v>
      </c>
      <c r="BR1216" t="str">
        <f t="shared" si="278"/>
        <v>HK-14-2416</v>
      </c>
      <c r="BS1216" s="91">
        <f t="shared" si="279"/>
        <v>2014</v>
      </c>
      <c r="BT1216">
        <f t="shared" si="285"/>
        <v>42026</v>
      </c>
      <c r="BU1216" s="91">
        <f t="shared" si="285"/>
        <v>42026</v>
      </c>
      <c r="BW1216" t="str">
        <f t="shared" si="280"/>
        <v>Site : KWALA_BEKALA_3 - 21229109</v>
      </c>
      <c r="BX1216" t="str">
        <f t="shared" si="281"/>
        <v>Tipe Tower : POLE 26</v>
      </c>
      <c r="BY1216" t="str">
        <f t="shared" si="282"/>
        <v>PO/TB/14/N017176</v>
      </c>
      <c r="BZ1216" s="92" t="str">
        <f t="shared" si="282"/>
        <v>ANALISA KEKUATAN TOWER &amp; PONDASI</v>
      </c>
      <c r="CD1216" s="531"/>
    </row>
    <row r="1217" spans="2:83" ht="15" customHeight="1" x14ac:dyDescent="0.25">
      <c r="B1217" s="103">
        <f t="shared" si="284"/>
        <v>1068</v>
      </c>
      <c r="C1217" s="126" t="s">
        <v>13053</v>
      </c>
      <c r="D1217" s="126" t="s">
        <v>13054</v>
      </c>
      <c r="E1217" s="121" t="s">
        <v>828</v>
      </c>
      <c r="F1217" s="522">
        <v>2000000</v>
      </c>
      <c r="G1217" s="127">
        <v>12</v>
      </c>
      <c r="H1217" s="103">
        <v>2014</v>
      </c>
      <c r="I1217" s="128">
        <v>41984</v>
      </c>
      <c r="J1217" s="128"/>
      <c r="K1217" s="127" t="s">
        <v>769</v>
      </c>
      <c r="L1217" s="126" t="s">
        <v>769</v>
      </c>
      <c r="M1217" s="141" t="s">
        <v>602</v>
      </c>
      <c r="N1217" s="126" t="s">
        <v>98</v>
      </c>
      <c r="O1217" s="127" t="s">
        <v>98</v>
      </c>
      <c r="P1217" s="127" t="s">
        <v>98</v>
      </c>
      <c r="Q1217" s="345">
        <v>0</v>
      </c>
      <c r="R1217" s="103"/>
      <c r="S1217" s="127"/>
      <c r="T1217" s="127"/>
      <c r="U1217" s="120">
        <v>41981</v>
      </c>
      <c r="V1217" s="523">
        <f t="shared" si="283"/>
        <v>-3</v>
      </c>
      <c r="W1217" s="127"/>
      <c r="X1217" s="141"/>
      <c r="Y1217" s="424" t="s">
        <v>13055</v>
      </c>
      <c r="Z1217" s="126" t="s">
        <v>828</v>
      </c>
      <c r="AA1217" s="103"/>
      <c r="AB1217" s="126"/>
      <c r="AC1217" s="103"/>
      <c r="AD1217" s="103"/>
      <c r="AE1217" s="103"/>
      <c r="AF1217" s="121" t="s">
        <v>13056</v>
      </c>
      <c r="AG1217" s="126"/>
      <c r="AH1217" s="524"/>
      <c r="AI1217" s="524"/>
      <c r="AJ1217" s="121"/>
      <c r="AK1217" s="121"/>
      <c r="AL1217" s="121"/>
      <c r="AM1217" s="120"/>
      <c r="AN1217" s="120"/>
      <c r="AO1217" s="120"/>
      <c r="AP1217" s="121"/>
      <c r="AQ1217" s="525"/>
      <c r="AR1217" s="525">
        <f t="shared" ca="1" si="289"/>
        <v>42347</v>
      </c>
      <c r="AS1217" s="121"/>
      <c r="AT1217" s="121"/>
      <c r="AU1217" s="121">
        <v>0</v>
      </c>
      <c r="AV1217" s="122"/>
      <c r="AX1217" s="121"/>
      <c r="BA1217" s="120"/>
      <c r="BB1217" s="121"/>
      <c r="BC1217" s="522">
        <f t="shared" si="286"/>
        <v>2000000</v>
      </c>
      <c r="BD1217" s="121"/>
      <c r="BE1217" s="516"/>
      <c r="BF1217" s="122"/>
      <c r="BG1217" s="141" t="s">
        <v>13057</v>
      </c>
      <c r="BH1217" s="121"/>
      <c r="BI1217" s="122"/>
      <c r="BJ1217" s="190"/>
      <c r="BK1217" s="526" t="s">
        <v>167</v>
      </c>
      <c r="BL1217" s="534">
        <f t="shared" si="290"/>
        <v>2000000</v>
      </c>
      <c r="BQ1217" t="str">
        <f t="shared" si="277"/>
        <v>TBG - Asset</v>
      </c>
      <c r="BR1217" t="str">
        <f t="shared" si="278"/>
        <v>HK-14-2417</v>
      </c>
      <c r="BS1217" s="91">
        <f t="shared" si="279"/>
        <v>2014</v>
      </c>
      <c r="BT1217">
        <f t="shared" si="285"/>
        <v>0</v>
      </c>
      <c r="BU1217" s="91">
        <f t="shared" si="285"/>
        <v>0</v>
      </c>
      <c r="BW1217" t="str">
        <f t="shared" si="280"/>
        <v xml:space="preserve">Site : SUKUN BANDULAN - </v>
      </c>
      <c r="BX1217" t="str">
        <f t="shared" si="281"/>
        <v xml:space="preserve">Tipe Tower : </v>
      </c>
      <c r="BY1217" t="str">
        <f t="shared" si="282"/>
        <v>PO/TB/14/N017179</v>
      </c>
      <c r="BZ1217" s="92" t="str">
        <f t="shared" si="282"/>
        <v>ANALISA KEKUATAN TOWER &amp; GEDUNG</v>
      </c>
      <c r="CD1217" s="531"/>
    </row>
    <row r="1218" spans="2:83" ht="15" customHeight="1" x14ac:dyDescent="0.25">
      <c r="B1218" s="103">
        <f t="shared" si="284"/>
        <v>1069</v>
      </c>
      <c r="C1218" s="126" t="s">
        <v>13058</v>
      </c>
      <c r="D1218" s="126">
        <v>2100003387</v>
      </c>
      <c r="E1218" s="688" t="s">
        <v>150</v>
      </c>
      <c r="F1218" s="689">
        <v>900000</v>
      </c>
      <c r="G1218" s="127" t="s">
        <v>151</v>
      </c>
      <c r="H1218" s="103">
        <v>2015</v>
      </c>
      <c r="I1218" s="128">
        <v>42121</v>
      </c>
      <c r="J1218" s="128">
        <v>42124</v>
      </c>
      <c r="K1218" s="127" t="s">
        <v>11658</v>
      </c>
      <c r="L1218" s="126" t="s">
        <v>153</v>
      </c>
      <c r="M1218" s="141" t="s">
        <v>154</v>
      </c>
      <c r="N1218" s="126" t="s">
        <v>153</v>
      </c>
      <c r="O1218" s="127" t="s">
        <v>98</v>
      </c>
      <c r="P1218" s="127" t="s">
        <v>98</v>
      </c>
      <c r="Q1218" s="416">
        <v>900000</v>
      </c>
      <c r="R1218" s="103"/>
      <c r="S1218" s="127"/>
      <c r="T1218" s="127"/>
      <c r="U1218" s="120">
        <v>41981</v>
      </c>
      <c r="V1218" s="523">
        <f t="shared" si="283"/>
        <v>-140</v>
      </c>
      <c r="W1218" s="127"/>
      <c r="X1218" s="141" t="s">
        <v>13059</v>
      </c>
      <c r="Y1218" s="424" t="s">
        <v>13060</v>
      </c>
      <c r="Z1218" s="126" t="s">
        <v>13061</v>
      </c>
      <c r="AA1218" s="103"/>
      <c r="AB1218" s="126"/>
      <c r="AC1218" s="103"/>
      <c r="AD1218" s="103"/>
      <c r="AE1218" s="103"/>
      <c r="AF1218" s="121" t="s">
        <v>384</v>
      </c>
      <c r="AG1218" s="126"/>
      <c r="AH1218" s="524"/>
      <c r="AI1218" s="524"/>
      <c r="AJ1218" s="121"/>
      <c r="AK1218" s="121"/>
      <c r="AL1218" s="121"/>
      <c r="AM1218" s="120"/>
      <c r="AN1218" s="120"/>
      <c r="AO1218" s="120"/>
      <c r="AP1218" s="121"/>
      <c r="AQ1218" s="525"/>
      <c r="AR1218" s="525">
        <f t="shared" ca="1" si="289"/>
        <v>42347</v>
      </c>
      <c r="AS1218" s="121"/>
      <c r="AT1218" s="121"/>
      <c r="AU1218" s="121">
        <v>0</v>
      </c>
      <c r="AV1218" s="122"/>
      <c r="AX1218" s="121"/>
      <c r="AZ1218" s="256">
        <v>42131</v>
      </c>
      <c r="BA1218" s="120">
        <v>42152</v>
      </c>
      <c r="BB1218" s="121">
        <v>5000013114</v>
      </c>
      <c r="BC1218" s="522">
        <f t="shared" si="286"/>
        <v>900000</v>
      </c>
      <c r="BD1218" s="516">
        <f>BC1218</f>
        <v>900000</v>
      </c>
      <c r="BE1218" s="516">
        <v>900000</v>
      </c>
      <c r="BF1218" s="122">
        <v>42153</v>
      </c>
      <c r="BG1218" s="141" t="s">
        <v>116</v>
      </c>
      <c r="BH1218" s="121" t="s">
        <v>260</v>
      </c>
      <c r="BI1218" s="122">
        <v>42158</v>
      </c>
      <c r="BJ1218" s="190">
        <v>42178</v>
      </c>
      <c r="BK1218" s="526" t="s">
        <v>167</v>
      </c>
      <c r="BL1218" s="534">
        <f t="shared" si="290"/>
        <v>900000</v>
      </c>
      <c r="BQ1218" t="str">
        <f t="shared" si="277"/>
        <v>IBS</v>
      </c>
      <c r="BR1218" t="str">
        <f t="shared" si="278"/>
        <v>HK-14-2418</v>
      </c>
      <c r="BS1218" s="91">
        <f t="shared" si="279"/>
        <v>2015</v>
      </c>
      <c r="BT1218">
        <f t="shared" si="285"/>
        <v>42131</v>
      </c>
      <c r="BU1218" s="91">
        <f t="shared" si="285"/>
        <v>42152</v>
      </c>
      <c r="BW1218" t="str">
        <f t="shared" si="280"/>
        <v>Site : Sukarajin Cianjur - BDG_R23</v>
      </c>
      <c r="BX1218" t="str">
        <f t="shared" si="281"/>
        <v xml:space="preserve">Tipe Tower : </v>
      </c>
      <c r="BY1218">
        <f t="shared" si="282"/>
        <v>2100003387</v>
      </c>
      <c r="BZ1218" s="92" t="str">
        <f t="shared" si="282"/>
        <v>Tower OK Assesment</v>
      </c>
      <c r="CD1218" s="531"/>
      <c r="CE1218" s="90">
        <v>900000</v>
      </c>
    </row>
    <row r="1219" spans="2:83" ht="15" customHeight="1" x14ac:dyDescent="0.25">
      <c r="B1219" s="103">
        <f t="shared" si="284"/>
        <v>1070</v>
      </c>
      <c r="C1219" s="126" t="s">
        <v>13062</v>
      </c>
      <c r="D1219" s="126">
        <v>2100004182</v>
      </c>
      <c r="E1219" s="683" t="s">
        <v>1350</v>
      </c>
      <c r="F1219" s="684">
        <v>3250000</v>
      </c>
      <c r="G1219" s="685" t="s">
        <v>979</v>
      </c>
      <c r="H1219" s="686">
        <v>2015</v>
      </c>
      <c r="I1219" s="687">
        <v>42228</v>
      </c>
      <c r="J1219" s="687">
        <v>42235</v>
      </c>
      <c r="K1219" s="127" t="s">
        <v>11658</v>
      </c>
      <c r="L1219" s="126" t="s">
        <v>153</v>
      </c>
      <c r="M1219" s="141" t="s">
        <v>154</v>
      </c>
      <c r="N1219" s="126" t="s">
        <v>153</v>
      </c>
      <c r="O1219" s="127" t="s">
        <v>98</v>
      </c>
      <c r="P1219" s="127" t="s">
        <v>98</v>
      </c>
      <c r="Q1219" s="416">
        <v>6400000</v>
      </c>
      <c r="R1219" s="103"/>
      <c r="S1219" s="127"/>
      <c r="T1219" s="127"/>
      <c r="U1219" s="120">
        <v>41981</v>
      </c>
      <c r="V1219" s="523">
        <f t="shared" si="283"/>
        <v>-247</v>
      </c>
      <c r="W1219" s="127"/>
      <c r="X1219" s="141" t="s">
        <v>13063</v>
      </c>
      <c r="Y1219" s="424" t="s">
        <v>13064</v>
      </c>
      <c r="Z1219" s="126" t="s">
        <v>13061</v>
      </c>
      <c r="AA1219" s="103"/>
      <c r="AB1219" s="126"/>
      <c r="AC1219" s="103"/>
      <c r="AD1219" s="103"/>
      <c r="AE1219" s="103"/>
      <c r="AF1219" s="121" t="s">
        <v>384</v>
      </c>
      <c r="AG1219" s="126"/>
      <c r="AH1219" s="524"/>
      <c r="AI1219" s="524"/>
      <c r="AJ1219" s="121"/>
      <c r="AK1219" s="121"/>
      <c r="AL1219" s="121"/>
      <c r="AM1219" s="120"/>
      <c r="AN1219" s="120"/>
      <c r="AO1219" s="120"/>
      <c r="AP1219" s="121"/>
      <c r="AQ1219" s="525"/>
      <c r="AR1219" s="525">
        <f t="shared" ca="1" si="289"/>
        <v>42347</v>
      </c>
      <c r="AS1219" s="121"/>
      <c r="AT1219" s="121"/>
      <c r="AU1219" s="122">
        <v>42236</v>
      </c>
      <c r="AV1219" s="122"/>
      <c r="AX1219" s="121"/>
      <c r="AZ1219" s="120">
        <v>42236</v>
      </c>
      <c r="BA1219" s="120">
        <v>42256</v>
      </c>
      <c r="BB1219" s="121"/>
      <c r="BC1219" s="522">
        <f t="shared" si="286"/>
        <v>3250000</v>
      </c>
      <c r="BD1219" s="121"/>
      <c r="BE1219" s="516"/>
      <c r="BF1219" s="122">
        <v>42257</v>
      </c>
      <c r="BG1219" s="141" t="s">
        <v>116</v>
      </c>
      <c r="BH1219" s="121" t="s">
        <v>1357</v>
      </c>
      <c r="BI1219" s="122">
        <v>42262</v>
      </c>
      <c r="BJ1219" s="190">
        <v>42293</v>
      </c>
      <c r="BK1219" s="526" t="s">
        <v>167</v>
      </c>
      <c r="BL1219" s="698">
        <v>3250000</v>
      </c>
      <c r="BQ1219" t="str">
        <f t="shared" si="277"/>
        <v>IBS</v>
      </c>
      <c r="BR1219" t="str">
        <f t="shared" si="278"/>
        <v>HK-14-2419</v>
      </c>
      <c r="BS1219" s="91">
        <f t="shared" si="279"/>
        <v>2015</v>
      </c>
      <c r="BT1219">
        <f t="shared" si="285"/>
        <v>42236</v>
      </c>
      <c r="BU1219" s="91">
        <f t="shared" si="285"/>
        <v>42256</v>
      </c>
      <c r="BW1219" t="str">
        <f t="shared" si="280"/>
        <v>Site : CJR_Pacet - BDG_02N098</v>
      </c>
      <c r="BX1219" t="str">
        <f t="shared" si="281"/>
        <v xml:space="preserve">Tipe Tower : </v>
      </c>
      <c r="BY1219">
        <f t="shared" si="282"/>
        <v>2100004182</v>
      </c>
      <c r="BZ1219" s="92" t="str">
        <f t="shared" si="282"/>
        <v>Strengthening Tower Design</v>
      </c>
      <c r="CD1219" s="531" t="s">
        <v>263</v>
      </c>
      <c r="CE1219" s="90">
        <v>6400000</v>
      </c>
    </row>
    <row r="1220" spans="2:83" ht="15" customHeight="1" x14ac:dyDescent="0.25">
      <c r="B1220" s="103">
        <f t="shared" si="284"/>
        <v>1071</v>
      </c>
      <c r="C1220" s="126" t="s">
        <v>13065</v>
      </c>
      <c r="D1220" s="126">
        <v>2100003387</v>
      </c>
      <c r="E1220" s="688" t="s">
        <v>150</v>
      </c>
      <c r="F1220" s="689">
        <v>900000</v>
      </c>
      <c r="G1220" s="127" t="s">
        <v>151</v>
      </c>
      <c r="H1220" s="103">
        <v>2015</v>
      </c>
      <c r="I1220" s="128">
        <v>42121</v>
      </c>
      <c r="J1220" s="128">
        <v>42124</v>
      </c>
      <c r="K1220" s="127" t="s">
        <v>11658</v>
      </c>
      <c r="L1220" s="126" t="s">
        <v>153</v>
      </c>
      <c r="M1220" s="141" t="s">
        <v>154</v>
      </c>
      <c r="N1220" s="126" t="s">
        <v>153</v>
      </c>
      <c r="O1220" s="127" t="s">
        <v>98</v>
      </c>
      <c r="P1220" s="127" t="s">
        <v>98</v>
      </c>
      <c r="Q1220" s="416">
        <v>900000</v>
      </c>
      <c r="R1220" s="103"/>
      <c r="S1220" s="127"/>
      <c r="T1220" s="127"/>
      <c r="U1220" s="120">
        <v>41981</v>
      </c>
      <c r="V1220" s="523">
        <f t="shared" si="283"/>
        <v>-140</v>
      </c>
      <c r="W1220" s="127"/>
      <c r="X1220" s="141" t="s">
        <v>13066</v>
      </c>
      <c r="Y1220" s="424" t="s">
        <v>13067</v>
      </c>
      <c r="Z1220" s="126" t="s">
        <v>13061</v>
      </c>
      <c r="AA1220" s="103"/>
      <c r="AB1220" s="126"/>
      <c r="AC1220" s="103"/>
      <c r="AD1220" s="103"/>
      <c r="AE1220" s="103"/>
      <c r="AF1220" s="121" t="s">
        <v>477</v>
      </c>
      <c r="AG1220" s="126"/>
      <c r="AH1220" s="524"/>
      <c r="AI1220" s="524"/>
      <c r="AJ1220" s="121"/>
      <c r="AK1220" s="121"/>
      <c r="AL1220" s="121"/>
      <c r="AM1220" s="120"/>
      <c r="AN1220" s="120"/>
      <c r="AO1220" s="120"/>
      <c r="AP1220" s="121"/>
      <c r="AQ1220" s="525"/>
      <c r="AR1220" s="525">
        <f t="shared" ca="1" si="289"/>
        <v>42347</v>
      </c>
      <c r="AS1220" s="121"/>
      <c r="AT1220" s="121"/>
      <c r="AU1220" s="121">
        <v>0</v>
      </c>
      <c r="AV1220" s="122"/>
      <c r="AX1220" s="121"/>
      <c r="AZ1220" s="256">
        <v>42131</v>
      </c>
      <c r="BA1220" s="120">
        <v>42152</v>
      </c>
      <c r="BB1220" s="121">
        <v>5000013114</v>
      </c>
      <c r="BC1220" s="522">
        <f t="shared" si="286"/>
        <v>900000</v>
      </c>
      <c r="BD1220" s="516">
        <f>BC1220</f>
        <v>900000</v>
      </c>
      <c r="BE1220" s="516">
        <v>900000</v>
      </c>
      <c r="BF1220" s="122">
        <v>42153</v>
      </c>
      <c r="BG1220" s="141" t="s">
        <v>116</v>
      </c>
      <c r="BH1220" s="121" t="s">
        <v>260</v>
      </c>
      <c r="BI1220" s="122">
        <v>42158</v>
      </c>
      <c r="BJ1220" s="190">
        <v>42178</v>
      </c>
      <c r="BK1220" s="526" t="s">
        <v>167</v>
      </c>
      <c r="BL1220" s="534">
        <f>F1220</f>
        <v>900000</v>
      </c>
      <c r="BQ1220" t="str">
        <f t="shared" si="277"/>
        <v>IBS</v>
      </c>
      <c r="BR1220" t="str">
        <f t="shared" si="278"/>
        <v>HK-14-2420</v>
      </c>
      <c r="BS1220" s="91">
        <f t="shared" si="279"/>
        <v>2015</v>
      </c>
      <c r="BT1220">
        <f t="shared" si="285"/>
        <v>42131</v>
      </c>
      <c r="BU1220" s="91">
        <f t="shared" si="285"/>
        <v>42152</v>
      </c>
      <c r="BW1220" t="str">
        <f t="shared" si="280"/>
        <v>Site : Kiic Ewt - JKT_08A429</v>
      </c>
      <c r="BX1220" t="str">
        <f t="shared" si="281"/>
        <v xml:space="preserve">Tipe Tower : </v>
      </c>
      <c r="BY1220">
        <f t="shared" si="282"/>
        <v>2100003387</v>
      </c>
      <c r="BZ1220" s="92" t="str">
        <f t="shared" si="282"/>
        <v>Tower OK Assesment</v>
      </c>
      <c r="CD1220" s="531"/>
      <c r="CE1220" s="90">
        <v>900000</v>
      </c>
    </row>
    <row r="1221" spans="2:83" ht="15" customHeight="1" x14ac:dyDescent="0.25">
      <c r="B1221" s="103">
        <f t="shared" si="284"/>
        <v>1072</v>
      </c>
      <c r="C1221" s="126" t="s">
        <v>13068</v>
      </c>
      <c r="D1221" s="126">
        <v>2100003543</v>
      </c>
      <c r="E1221" s="121" t="s">
        <v>150</v>
      </c>
      <c r="F1221" s="522">
        <v>900000</v>
      </c>
      <c r="G1221" s="127" t="s">
        <v>171</v>
      </c>
      <c r="H1221" s="103">
        <v>2015</v>
      </c>
      <c r="I1221" s="128">
        <v>42144</v>
      </c>
      <c r="J1221" s="128">
        <v>42150</v>
      </c>
      <c r="K1221" s="127" t="s">
        <v>11658</v>
      </c>
      <c r="L1221" s="126" t="s">
        <v>153</v>
      </c>
      <c r="M1221" s="141" t="s">
        <v>154</v>
      </c>
      <c r="N1221" s="126" t="s">
        <v>153</v>
      </c>
      <c r="O1221" s="127" t="s">
        <v>98</v>
      </c>
      <c r="P1221" s="127" t="s">
        <v>98</v>
      </c>
      <c r="Q1221" s="416">
        <v>900000</v>
      </c>
      <c r="R1221" s="103"/>
      <c r="S1221" s="127"/>
      <c r="T1221" s="127"/>
      <c r="U1221" s="120">
        <v>41981</v>
      </c>
      <c r="V1221" s="523">
        <f t="shared" si="283"/>
        <v>-163</v>
      </c>
      <c r="W1221" s="127"/>
      <c r="X1221" s="141" t="s">
        <v>13069</v>
      </c>
      <c r="Y1221" s="424" t="s">
        <v>13070</v>
      </c>
      <c r="Z1221" s="126" t="s">
        <v>13061</v>
      </c>
      <c r="AA1221" s="103"/>
      <c r="AB1221" s="126"/>
      <c r="AC1221" s="103"/>
      <c r="AD1221" s="103"/>
      <c r="AE1221" s="103"/>
      <c r="AF1221" s="121" t="s">
        <v>477</v>
      </c>
      <c r="AG1221" s="126"/>
      <c r="AH1221" s="524"/>
      <c r="AI1221" s="524"/>
      <c r="AJ1221" s="121"/>
      <c r="AK1221" s="121"/>
      <c r="AL1221" s="121"/>
      <c r="AM1221" s="120"/>
      <c r="AN1221" s="120"/>
      <c r="AO1221" s="120"/>
      <c r="AP1221" s="121"/>
      <c r="AQ1221" s="525"/>
      <c r="AR1221" s="525">
        <f t="shared" ca="1" si="289"/>
        <v>42347</v>
      </c>
      <c r="AS1221" s="121"/>
      <c r="AT1221" s="121"/>
      <c r="AU1221" s="121">
        <v>0</v>
      </c>
      <c r="AV1221" s="122"/>
      <c r="AX1221" s="121"/>
      <c r="AY1221" s="89"/>
      <c r="AZ1221" s="120">
        <v>42151</v>
      </c>
      <c r="BA1221" s="120">
        <v>42173</v>
      </c>
      <c r="BB1221" s="121">
        <v>5000013861</v>
      </c>
      <c r="BC1221" s="522">
        <f t="shared" si="286"/>
        <v>900000</v>
      </c>
      <c r="BD1221" s="121"/>
      <c r="BE1221" s="516"/>
      <c r="BF1221" s="122">
        <v>42177</v>
      </c>
      <c r="BG1221" s="88" t="s">
        <v>116</v>
      </c>
      <c r="BH1221" s="121" t="s">
        <v>178</v>
      </c>
      <c r="BI1221" s="122">
        <v>42179</v>
      </c>
      <c r="BJ1221" s="190">
        <v>42199</v>
      </c>
      <c r="BK1221" s="526" t="s">
        <v>167</v>
      </c>
      <c r="BL1221" s="534">
        <v>900000</v>
      </c>
      <c r="BQ1221" t="str">
        <f t="shared" ref="BQ1221:BQ1284" si="291">+K1221</f>
        <v>IBS</v>
      </c>
      <c r="BR1221" t="str">
        <f t="shared" ref="BR1221:BR1284" si="292">+C1221</f>
        <v>HK-14-2421</v>
      </c>
      <c r="BS1221" s="91">
        <f t="shared" ref="BS1221:BS1284" si="293">+H1221</f>
        <v>2015</v>
      </c>
      <c r="BT1221">
        <f t="shared" si="285"/>
        <v>42151</v>
      </c>
      <c r="BU1221" s="91">
        <f t="shared" si="285"/>
        <v>42173</v>
      </c>
      <c r="BW1221" t="str">
        <f t="shared" ref="BW1221:BW1284" si="294">"Site : "&amp;Y1221&amp;" - "&amp;X1221</f>
        <v>Site : Grand Wisata - JKT_08N356</v>
      </c>
      <c r="BX1221" t="str">
        <f t="shared" ref="BX1221:BX1284" si="295">"Tipe Tower : "&amp;AB1221</f>
        <v xml:space="preserve">Tipe Tower : </v>
      </c>
      <c r="BY1221">
        <f t="shared" ref="BY1221:BZ1284" si="296">+D1221</f>
        <v>2100003543</v>
      </c>
      <c r="BZ1221" s="92" t="str">
        <f t="shared" si="296"/>
        <v>Tower OK Assesment</v>
      </c>
      <c r="CD1221" s="531">
        <v>13</v>
      </c>
      <c r="CE1221" s="90">
        <v>900000</v>
      </c>
    </row>
    <row r="1222" spans="2:83" ht="15" customHeight="1" x14ac:dyDescent="0.25">
      <c r="B1222" s="103">
        <f t="shared" si="284"/>
        <v>1073</v>
      </c>
      <c r="C1222" s="126" t="s">
        <v>13071</v>
      </c>
      <c r="D1222" s="126">
        <v>2100003387</v>
      </c>
      <c r="E1222" s="688" t="s">
        <v>150</v>
      </c>
      <c r="F1222" s="689">
        <v>900000</v>
      </c>
      <c r="G1222" s="127" t="s">
        <v>151</v>
      </c>
      <c r="H1222" s="103">
        <v>2015</v>
      </c>
      <c r="I1222" s="128">
        <v>42121</v>
      </c>
      <c r="J1222" s="128">
        <v>42124</v>
      </c>
      <c r="K1222" s="127" t="s">
        <v>11658</v>
      </c>
      <c r="L1222" s="126" t="s">
        <v>153</v>
      </c>
      <c r="M1222" s="141" t="s">
        <v>154</v>
      </c>
      <c r="N1222" s="126" t="s">
        <v>153</v>
      </c>
      <c r="O1222" s="127" t="s">
        <v>98</v>
      </c>
      <c r="P1222" s="127" t="s">
        <v>98</v>
      </c>
      <c r="Q1222" s="416">
        <v>900000</v>
      </c>
      <c r="R1222" s="103"/>
      <c r="S1222" s="127"/>
      <c r="T1222" s="127"/>
      <c r="U1222" s="120">
        <v>41981</v>
      </c>
      <c r="V1222" s="523">
        <f t="shared" si="283"/>
        <v>-140</v>
      </c>
      <c r="W1222" s="127"/>
      <c r="X1222" s="141" t="s">
        <v>13072</v>
      </c>
      <c r="Y1222" s="424" t="s">
        <v>13073</v>
      </c>
      <c r="Z1222" s="126" t="s">
        <v>13061</v>
      </c>
      <c r="AA1222" s="103"/>
      <c r="AB1222" s="126"/>
      <c r="AC1222" s="103"/>
      <c r="AD1222" s="103"/>
      <c r="AE1222" s="103"/>
      <c r="AF1222" s="121" t="s">
        <v>741</v>
      </c>
      <c r="AG1222" s="126"/>
      <c r="AH1222" s="524"/>
      <c r="AI1222" s="524"/>
      <c r="AJ1222" s="121"/>
      <c r="AK1222" s="121"/>
      <c r="AL1222" s="121"/>
      <c r="AM1222" s="120"/>
      <c r="AN1222" s="120"/>
      <c r="AO1222" s="120"/>
      <c r="AP1222" s="121"/>
      <c r="AQ1222" s="525"/>
      <c r="AR1222" s="525">
        <f t="shared" ca="1" si="289"/>
        <v>42347</v>
      </c>
      <c r="AS1222" s="121"/>
      <c r="AT1222" s="121"/>
      <c r="AU1222" s="121">
        <v>0</v>
      </c>
      <c r="AV1222" s="122"/>
      <c r="AX1222" s="121"/>
      <c r="AZ1222" s="256">
        <v>42129</v>
      </c>
      <c r="BA1222" s="120">
        <v>42144</v>
      </c>
      <c r="BB1222" s="121">
        <v>5000013028</v>
      </c>
      <c r="BC1222" s="522">
        <f t="shared" si="286"/>
        <v>900000</v>
      </c>
      <c r="BD1222" s="121"/>
      <c r="BE1222" s="516"/>
      <c r="BF1222" s="122">
        <v>42144</v>
      </c>
      <c r="BG1222" s="141" t="s">
        <v>242</v>
      </c>
      <c r="BH1222" s="121" t="s">
        <v>243</v>
      </c>
      <c r="BI1222" s="122">
        <v>42151</v>
      </c>
      <c r="BJ1222" s="190"/>
      <c r="BK1222" s="526" t="s">
        <v>167</v>
      </c>
      <c r="BL1222" s="534">
        <f>F1222</f>
        <v>900000</v>
      </c>
      <c r="BQ1222" t="str">
        <f t="shared" si="291"/>
        <v>IBS</v>
      </c>
      <c r="BR1222" t="str">
        <f t="shared" si="292"/>
        <v>HK-14-2422</v>
      </c>
      <c r="BS1222" s="91">
        <f t="shared" si="293"/>
        <v>2015</v>
      </c>
      <c r="BT1222">
        <f t="shared" si="285"/>
        <v>42129</v>
      </c>
      <c r="BU1222" s="91">
        <f t="shared" si="285"/>
        <v>42144</v>
      </c>
      <c r="BW1222" t="str">
        <f t="shared" si="294"/>
        <v>Site : Rep_Sigaluh - Jateng_R17</v>
      </c>
      <c r="BX1222" t="str">
        <f t="shared" si="295"/>
        <v xml:space="preserve">Tipe Tower : </v>
      </c>
      <c r="BY1222">
        <f t="shared" si="296"/>
        <v>2100003387</v>
      </c>
      <c r="BZ1222" s="92" t="str">
        <f t="shared" si="296"/>
        <v>Tower OK Assesment</v>
      </c>
      <c r="CD1222" s="531"/>
      <c r="CE1222" s="90">
        <v>900000</v>
      </c>
    </row>
    <row r="1223" spans="2:83" ht="15" customHeight="1" x14ac:dyDescent="0.25">
      <c r="B1223" s="103">
        <f t="shared" si="284"/>
        <v>1074</v>
      </c>
      <c r="C1223" s="126" t="s">
        <v>13074</v>
      </c>
      <c r="D1223" s="126">
        <v>2100003387</v>
      </c>
      <c r="E1223" s="688" t="s">
        <v>150</v>
      </c>
      <c r="F1223" s="689">
        <v>900000</v>
      </c>
      <c r="G1223" s="127" t="s">
        <v>151</v>
      </c>
      <c r="H1223" s="103">
        <v>2015</v>
      </c>
      <c r="I1223" s="128">
        <v>42121</v>
      </c>
      <c r="J1223" s="128">
        <v>42124</v>
      </c>
      <c r="K1223" s="127" t="s">
        <v>11658</v>
      </c>
      <c r="L1223" s="126" t="s">
        <v>153</v>
      </c>
      <c r="M1223" s="141" t="s">
        <v>154</v>
      </c>
      <c r="N1223" s="126" t="s">
        <v>153</v>
      </c>
      <c r="O1223" s="127" t="s">
        <v>98</v>
      </c>
      <c r="P1223" s="127" t="s">
        <v>98</v>
      </c>
      <c r="Q1223" s="416">
        <v>900000</v>
      </c>
      <c r="R1223" s="103"/>
      <c r="S1223" s="127"/>
      <c r="T1223" s="127"/>
      <c r="U1223" s="120">
        <v>41981</v>
      </c>
      <c r="V1223" s="523">
        <f t="shared" si="283"/>
        <v>-140</v>
      </c>
      <c r="W1223" s="127"/>
      <c r="X1223" s="141" t="s">
        <v>13075</v>
      </c>
      <c r="Y1223" s="424" t="s">
        <v>13076</v>
      </c>
      <c r="Z1223" s="126" t="s">
        <v>13061</v>
      </c>
      <c r="AA1223" s="103"/>
      <c r="AB1223" s="126"/>
      <c r="AC1223" s="103"/>
      <c r="AD1223" s="103"/>
      <c r="AE1223" s="103"/>
      <c r="AF1223" s="121" t="s">
        <v>741</v>
      </c>
      <c r="AG1223" s="126"/>
      <c r="AH1223" s="524"/>
      <c r="AI1223" s="524"/>
      <c r="AJ1223" s="121"/>
      <c r="AK1223" s="121"/>
      <c r="AL1223" s="121"/>
      <c r="AM1223" s="120"/>
      <c r="AN1223" s="120"/>
      <c r="AO1223" s="120"/>
      <c r="AP1223" s="121"/>
      <c r="AQ1223" s="525"/>
      <c r="AR1223" s="525">
        <f t="shared" ca="1" si="289"/>
        <v>42347</v>
      </c>
      <c r="AS1223" s="121"/>
      <c r="AT1223" s="121"/>
      <c r="AU1223" s="121">
        <v>0</v>
      </c>
      <c r="AV1223" s="122"/>
      <c r="AX1223" s="121"/>
      <c r="AZ1223" s="120">
        <v>42129</v>
      </c>
      <c r="BA1223" s="120">
        <v>42143</v>
      </c>
      <c r="BB1223" s="104">
        <v>5000012963</v>
      </c>
      <c r="BC1223" s="522">
        <f t="shared" si="286"/>
        <v>900000</v>
      </c>
      <c r="BD1223" s="545">
        <v>900000</v>
      </c>
      <c r="BE1223" s="545">
        <v>900000</v>
      </c>
      <c r="BF1223" s="122">
        <v>42144</v>
      </c>
      <c r="BG1223" s="141" t="s">
        <v>116</v>
      </c>
      <c r="BH1223" s="121" t="s">
        <v>312</v>
      </c>
      <c r="BI1223" s="122">
        <v>42144</v>
      </c>
      <c r="BJ1223" s="190">
        <v>42167</v>
      </c>
      <c r="BK1223" s="526" t="s">
        <v>167</v>
      </c>
      <c r="BL1223" s="534">
        <f>F1223</f>
        <v>900000</v>
      </c>
      <c r="BQ1223" t="str">
        <f t="shared" si="291"/>
        <v>IBS</v>
      </c>
      <c r="BR1223" t="str">
        <f t="shared" si="292"/>
        <v>HK-14-2423</v>
      </c>
      <c r="BS1223" s="91">
        <f t="shared" si="293"/>
        <v>2015</v>
      </c>
      <c r="BT1223">
        <f t="shared" si="285"/>
        <v>42129</v>
      </c>
      <c r="BU1223" s="91">
        <f t="shared" si="285"/>
        <v>42143</v>
      </c>
      <c r="BW1223" t="str">
        <f t="shared" si="294"/>
        <v>Site : Semin - Jateng_R19</v>
      </c>
      <c r="BX1223" t="str">
        <f t="shared" si="295"/>
        <v xml:space="preserve">Tipe Tower : </v>
      </c>
      <c r="BY1223">
        <f t="shared" si="296"/>
        <v>2100003387</v>
      </c>
      <c r="BZ1223" s="92" t="str">
        <f t="shared" si="296"/>
        <v>Tower OK Assesment</v>
      </c>
      <c r="CD1223" s="531"/>
      <c r="CE1223" s="90">
        <v>900000</v>
      </c>
    </row>
    <row r="1224" spans="2:83" ht="15" customHeight="1" x14ac:dyDescent="0.25">
      <c r="B1224" s="103">
        <f t="shared" si="284"/>
        <v>1075</v>
      </c>
      <c r="C1224" s="126" t="s">
        <v>13077</v>
      </c>
      <c r="D1224" s="126">
        <v>2100002630</v>
      </c>
      <c r="E1224" s="121" t="s">
        <v>2838</v>
      </c>
      <c r="F1224" s="522">
        <v>900000</v>
      </c>
      <c r="G1224" s="127">
        <v>12</v>
      </c>
      <c r="H1224" s="103">
        <v>2014</v>
      </c>
      <c r="I1224" s="128">
        <v>42004</v>
      </c>
      <c r="J1224" s="128"/>
      <c r="K1224" s="127" t="s">
        <v>11658</v>
      </c>
      <c r="L1224" s="126" t="s">
        <v>153</v>
      </c>
      <c r="M1224" s="141" t="s">
        <v>154</v>
      </c>
      <c r="N1224" s="126" t="s">
        <v>153</v>
      </c>
      <c r="O1224" s="127" t="s">
        <v>98</v>
      </c>
      <c r="P1224" s="127" t="s">
        <v>98</v>
      </c>
      <c r="Q1224" s="416">
        <v>900000</v>
      </c>
      <c r="R1224" s="103"/>
      <c r="S1224" s="127"/>
      <c r="T1224" s="127"/>
      <c r="U1224" s="120">
        <v>41981</v>
      </c>
      <c r="V1224" s="523">
        <f t="shared" si="283"/>
        <v>-23</v>
      </c>
      <c r="W1224" s="127"/>
      <c r="X1224" s="141" t="s">
        <v>13078</v>
      </c>
      <c r="Y1224" s="424" t="s">
        <v>13079</v>
      </c>
      <c r="Z1224" s="126" t="s">
        <v>2838</v>
      </c>
      <c r="AA1224" s="103"/>
      <c r="AB1224" s="126"/>
      <c r="AC1224" s="103"/>
      <c r="AD1224" s="103"/>
      <c r="AE1224" s="103"/>
      <c r="AF1224" s="121" t="s">
        <v>11662</v>
      </c>
      <c r="AG1224" s="126"/>
      <c r="AH1224" s="524"/>
      <c r="AI1224" s="524"/>
      <c r="AJ1224" s="121"/>
      <c r="AK1224" s="121"/>
      <c r="AL1224" s="121"/>
      <c r="AM1224" s="120"/>
      <c r="AN1224" s="120"/>
      <c r="AO1224" s="120"/>
      <c r="AP1224" s="121"/>
      <c r="AQ1224" s="525"/>
      <c r="AR1224" s="525">
        <f t="shared" ca="1" si="289"/>
        <v>42347</v>
      </c>
      <c r="AS1224" s="121"/>
      <c r="AT1224" s="126"/>
      <c r="AU1224" s="121"/>
      <c r="AV1224" s="120"/>
      <c r="AX1224" s="121"/>
      <c r="AZ1224" s="120">
        <v>42060</v>
      </c>
      <c r="BA1224" s="120">
        <v>42066</v>
      </c>
      <c r="BB1224" s="121"/>
      <c r="BC1224" s="522">
        <f t="shared" si="286"/>
        <v>900000</v>
      </c>
      <c r="BD1224" s="516">
        <f>BC1224-BE1224</f>
        <v>0</v>
      </c>
      <c r="BE1224" s="522">
        <v>900000</v>
      </c>
      <c r="BF1224" s="122">
        <v>42067</v>
      </c>
      <c r="BG1224" s="141" t="s">
        <v>116</v>
      </c>
      <c r="BH1224" s="121" t="s">
        <v>11815</v>
      </c>
      <c r="BI1224" s="122">
        <v>42067</v>
      </c>
      <c r="BJ1224" s="190">
        <v>42100</v>
      </c>
      <c r="BK1224" s="526" t="s">
        <v>167</v>
      </c>
      <c r="BL1224" s="534">
        <f>F1224</f>
        <v>900000</v>
      </c>
      <c r="BQ1224" t="str">
        <f t="shared" si="291"/>
        <v>IBS</v>
      </c>
      <c r="BR1224" t="str">
        <f t="shared" si="292"/>
        <v>HK-14-2424</v>
      </c>
      <c r="BS1224" s="91">
        <f t="shared" si="293"/>
        <v>2014</v>
      </c>
      <c r="BT1224">
        <f t="shared" si="285"/>
        <v>42060</v>
      </c>
      <c r="BU1224" s="91">
        <f t="shared" si="285"/>
        <v>42066</v>
      </c>
      <c r="BW1224" t="str">
        <f t="shared" si="294"/>
        <v>Site : Kalimanah - YKT_02N720</v>
      </c>
      <c r="BX1224" t="str">
        <f t="shared" si="295"/>
        <v xml:space="preserve">Tipe Tower : </v>
      </c>
      <c r="BY1224">
        <f t="shared" si="296"/>
        <v>2100002630</v>
      </c>
      <c r="BZ1224" s="92" t="str">
        <f t="shared" si="296"/>
        <v>Tower Assesment</v>
      </c>
      <c r="CD1224" s="531"/>
      <c r="CE1224" s="90">
        <v>900000</v>
      </c>
    </row>
    <row r="1225" spans="2:83" ht="15" customHeight="1" x14ac:dyDescent="0.25">
      <c r="B1225" s="103">
        <f t="shared" si="284"/>
        <v>1076</v>
      </c>
      <c r="C1225" s="126" t="s">
        <v>13080</v>
      </c>
      <c r="D1225" s="126">
        <v>2100002631</v>
      </c>
      <c r="E1225" s="121" t="s">
        <v>2838</v>
      </c>
      <c r="F1225" s="522">
        <v>900000</v>
      </c>
      <c r="G1225" s="127">
        <v>12</v>
      </c>
      <c r="H1225" s="103">
        <v>2014</v>
      </c>
      <c r="I1225" s="128">
        <v>42004</v>
      </c>
      <c r="J1225" s="128"/>
      <c r="K1225" s="127" t="s">
        <v>11658</v>
      </c>
      <c r="L1225" s="126" t="s">
        <v>153</v>
      </c>
      <c r="M1225" s="141" t="s">
        <v>154</v>
      </c>
      <c r="N1225" s="126" t="s">
        <v>153</v>
      </c>
      <c r="O1225" s="127" t="s">
        <v>98</v>
      </c>
      <c r="P1225" s="127" t="s">
        <v>98</v>
      </c>
      <c r="Q1225" s="416">
        <v>900000</v>
      </c>
      <c r="R1225" s="103"/>
      <c r="S1225" s="127"/>
      <c r="T1225" s="127"/>
      <c r="U1225" s="120">
        <v>41981</v>
      </c>
      <c r="V1225" s="523">
        <f t="shared" si="283"/>
        <v>-23</v>
      </c>
      <c r="W1225" s="127"/>
      <c r="X1225" s="141" t="s">
        <v>13081</v>
      </c>
      <c r="Y1225" s="424" t="s">
        <v>13082</v>
      </c>
      <c r="Z1225" s="126" t="s">
        <v>2838</v>
      </c>
      <c r="AA1225" s="103"/>
      <c r="AB1225" s="126"/>
      <c r="AC1225" s="103"/>
      <c r="AD1225" s="103"/>
      <c r="AE1225" s="103"/>
      <c r="AF1225" s="121" t="s">
        <v>741</v>
      </c>
      <c r="AG1225" s="126"/>
      <c r="AH1225" s="524"/>
      <c r="AI1225" s="524"/>
      <c r="AJ1225" s="121"/>
      <c r="AK1225" s="121"/>
      <c r="AL1225" s="121"/>
      <c r="AM1225" s="120"/>
      <c r="AN1225" s="120"/>
      <c r="AO1225" s="120"/>
      <c r="AP1225" s="121"/>
      <c r="AQ1225" s="525"/>
      <c r="AR1225" s="525">
        <f t="shared" ca="1" si="289"/>
        <v>42347</v>
      </c>
      <c r="AS1225" s="121"/>
      <c r="AT1225" s="126"/>
      <c r="AU1225" s="121"/>
      <c r="AV1225" s="122"/>
      <c r="AX1225" s="121"/>
      <c r="AZ1225" s="120">
        <v>42060</v>
      </c>
      <c r="BA1225" s="120">
        <v>42066</v>
      </c>
      <c r="BB1225" s="121"/>
      <c r="BC1225" s="522">
        <f t="shared" si="286"/>
        <v>900000</v>
      </c>
      <c r="BD1225" s="516">
        <f>BC1225-BE1225</f>
        <v>0</v>
      </c>
      <c r="BE1225" s="522">
        <v>900000</v>
      </c>
      <c r="BF1225" s="122">
        <v>42067</v>
      </c>
      <c r="BG1225" s="141" t="s">
        <v>116</v>
      </c>
      <c r="BH1225" s="121" t="s">
        <v>11821</v>
      </c>
      <c r="BI1225" s="122">
        <v>42067</v>
      </c>
      <c r="BJ1225" s="190">
        <v>42100</v>
      </c>
      <c r="BK1225" s="526" t="s">
        <v>167</v>
      </c>
      <c r="BL1225" s="534">
        <f>F1225</f>
        <v>900000</v>
      </c>
      <c r="BQ1225" t="str">
        <f t="shared" si="291"/>
        <v>IBS</v>
      </c>
      <c r="BR1225" t="str">
        <f t="shared" si="292"/>
        <v>HK-14-2425</v>
      </c>
      <c r="BS1225" s="91">
        <f t="shared" si="293"/>
        <v>2014</v>
      </c>
      <c r="BT1225">
        <f t="shared" si="285"/>
        <v>42060</v>
      </c>
      <c r="BU1225" s="91">
        <f t="shared" si="285"/>
        <v>42066</v>
      </c>
      <c r="BW1225" t="str">
        <f t="shared" si="294"/>
        <v>Site : KEDUNG GEDE - Jateng_R21</v>
      </c>
      <c r="BX1225" t="str">
        <f t="shared" si="295"/>
        <v xml:space="preserve">Tipe Tower : </v>
      </c>
      <c r="BY1225">
        <f t="shared" si="296"/>
        <v>2100002631</v>
      </c>
      <c r="BZ1225" s="92" t="str">
        <f t="shared" si="296"/>
        <v>Tower Assesment</v>
      </c>
      <c r="CD1225" s="531"/>
      <c r="CE1225" s="90">
        <v>900000</v>
      </c>
    </row>
    <row r="1226" spans="2:83" ht="15" customHeight="1" x14ac:dyDescent="0.25">
      <c r="B1226" s="103">
        <f t="shared" si="284"/>
        <v>1077</v>
      </c>
      <c r="C1226" s="126" t="s">
        <v>13083</v>
      </c>
      <c r="D1226" s="126">
        <v>2100003387</v>
      </c>
      <c r="E1226" s="688" t="s">
        <v>150</v>
      </c>
      <c r="F1226" s="689">
        <v>900000</v>
      </c>
      <c r="G1226" s="127" t="s">
        <v>151</v>
      </c>
      <c r="H1226" s="103">
        <v>2015</v>
      </c>
      <c r="I1226" s="128">
        <v>42121</v>
      </c>
      <c r="J1226" s="128">
        <v>42124</v>
      </c>
      <c r="K1226" s="127" t="s">
        <v>11658</v>
      </c>
      <c r="L1226" s="126" t="s">
        <v>153</v>
      </c>
      <c r="M1226" s="141" t="s">
        <v>154</v>
      </c>
      <c r="N1226" s="126" t="s">
        <v>153</v>
      </c>
      <c r="O1226" s="127" t="s">
        <v>98</v>
      </c>
      <c r="P1226" s="127" t="s">
        <v>98</v>
      </c>
      <c r="Q1226" s="416">
        <v>900000</v>
      </c>
      <c r="R1226" s="103"/>
      <c r="S1226" s="127"/>
      <c r="T1226" s="127"/>
      <c r="U1226" s="120">
        <v>41981</v>
      </c>
      <c r="V1226" s="523">
        <f t="shared" si="283"/>
        <v>-140</v>
      </c>
      <c r="W1226" s="127"/>
      <c r="X1226" s="141" t="s">
        <v>13084</v>
      </c>
      <c r="Y1226" s="424" t="s">
        <v>13085</v>
      </c>
      <c r="Z1226" s="126" t="s">
        <v>13061</v>
      </c>
      <c r="AA1226" s="103"/>
      <c r="AB1226" s="126"/>
      <c r="AC1226" s="103"/>
      <c r="AD1226" s="103"/>
      <c r="AE1226" s="103"/>
      <c r="AF1226" s="121" t="s">
        <v>11662</v>
      </c>
      <c r="AG1226" s="126"/>
      <c r="AH1226" s="524"/>
      <c r="AI1226" s="524"/>
      <c r="AJ1226" s="121"/>
      <c r="AK1226" s="121"/>
      <c r="AL1226" s="121"/>
      <c r="AM1226" s="120"/>
      <c r="AN1226" s="120"/>
      <c r="AO1226" s="120"/>
      <c r="AP1226" s="121"/>
      <c r="AQ1226" s="525"/>
      <c r="AR1226" s="525">
        <f t="shared" ca="1" si="289"/>
        <v>42347</v>
      </c>
      <c r="AS1226" s="121"/>
      <c r="AT1226" s="121"/>
      <c r="AU1226" s="121">
        <v>0</v>
      </c>
      <c r="AV1226" s="122"/>
      <c r="AX1226" s="121"/>
      <c r="AZ1226" s="256">
        <v>42131</v>
      </c>
      <c r="BA1226" s="120">
        <v>42152</v>
      </c>
      <c r="BB1226" s="121">
        <v>5000013114</v>
      </c>
      <c r="BC1226" s="522">
        <f t="shared" si="286"/>
        <v>900000</v>
      </c>
      <c r="BD1226" s="516">
        <f>BC1226</f>
        <v>900000</v>
      </c>
      <c r="BE1226" s="516">
        <v>900000</v>
      </c>
      <c r="BF1226" s="122">
        <v>42153</v>
      </c>
      <c r="BG1226" s="141" t="s">
        <v>116</v>
      </c>
      <c r="BH1226" s="121" t="s">
        <v>260</v>
      </c>
      <c r="BI1226" s="122">
        <v>42158</v>
      </c>
      <c r="BJ1226" s="190">
        <v>42178</v>
      </c>
      <c r="BK1226" s="526" t="s">
        <v>167</v>
      </c>
      <c r="BL1226" s="534">
        <f>F1226</f>
        <v>900000</v>
      </c>
      <c r="BQ1226" t="str">
        <f t="shared" si="291"/>
        <v>IBS</v>
      </c>
      <c r="BR1226" t="str">
        <f t="shared" si="292"/>
        <v>HK-14-2426</v>
      </c>
      <c r="BS1226" s="91">
        <f t="shared" si="293"/>
        <v>2015</v>
      </c>
      <c r="BT1226">
        <f t="shared" si="285"/>
        <v>42131</v>
      </c>
      <c r="BU1226" s="91">
        <f t="shared" si="285"/>
        <v>42152</v>
      </c>
      <c r="BW1226" t="str">
        <f t="shared" si="294"/>
        <v>Site : Lumbir Wangon - YKT_02N706</v>
      </c>
      <c r="BX1226" t="str">
        <f t="shared" si="295"/>
        <v xml:space="preserve">Tipe Tower : </v>
      </c>
      <c r="BY1226">
        <f t="shared" si="296"/>
        <v>2100003387</v>
      </c>
      <c r="BZ1226" s="92" t="str">
        <f t="shared" si="296"/>
        <v>Tower OK Assesment</v>
      </c>
      <c r="CD1226" s="531"/>
      <c r="CE1226" s="90">
        <v>900000</v>
      </c>
    </row>
    <row r="1227" spans="2:83" ht="15" customHeight="1" x14ac:dyDescent="0.25">
      <c r="B1227" s="103">
        <f t="shared" si="284"/>
        <v>1078</v>
      </c>
      <c r="C1227" s="126" t="s">
        <v>13086</v>
      </c>
      <c r="D1227" s="126">
        <v>2100004182</v>
      </c>
      <c r="E1227" s="683" t="s">
        <v>1350</v>
      </c>
      <c r="F1227" s="684">
        <v>3250000</v>
      </c>
      <c r="G1227" s="685" t="s">
        <v>979</v>
      </c>
      <c r="H1227" s="686">
        <v>2015</v>
      </c>
      <c r="I1227" s="687">
        <v>42228</v>
      </c>
      <c r="J1227" s="687">
        <v>42235</v>
      </c>
      <c r="K1227" s="127" t="s">
        <v>11658</v>
      </c>
      <c r="L1227" s="126" t="s">
        <v>153</v>
      </c>
      <c r="M1227" s="141" t="s">
        <v>154</v>
      </c>
      <c r="N1227" s="126" t="s">
        <v>153</v>
      </c>
      <c r="O1227" s="127" t="s">
        <v>98</v>
      </c>
      <c r="P1227" s="127" t="s">
        <v>98</v>
      </c>
      <c r="Q1227" s="416">
        <v>6400000</v>
      </c>
      <c r="R1227" s="103"/>
      <c r="S1227" s="127"/>
      <c r="T1227" s="127"/>
      <c r="U1227" s="120">
        <v>41981</v>
      </c>
      <c r="V1227" s="523">
        <f t="shared" si="283"/>
        <v>-247</v>
      </c>
      <c r="W1227" s="127"/>
      <c r="X1227" s="141" t="s">
        <v>13087</v>
      </c>
      <c r="Y1227" s="424" t="s">
        <v>13088</v>
      </c>
      <c r="Z1227" s="126" t="s">
        <v>13061</v>
      </c>
      <c r="AA1227" s="103"/>
      <c r="AB1227" s="126"/>
      <c r="AC1227" s="103"/>
      <c r="AD1227" s="103"/>
      <c r="AE1227" s="103"/>
      <c r="AF1227" s="121" t="s">
        <v>11662</v>
      </c>
      <c r="AG1227" s="126"/>
      <c r="AH1227" s="524"/>
      <c r="AI1227" s="524"/>
      <c r="AJ1227" s="121"/>
      <c r="AK1227" s="121"/>
      <c r="AL1227" s="121"/>
      <c r="AM1227" s="120"/>
      <c r="AN1227" s="120"/>
      <c r="AO1227" s="120"/>
      <c r="AP1227" s="121"/>
      <c r="AQ1227" s="525"/>
      <c r="AR1227" s="525">
        <f t="shared" ca="1" si="289"/>
        <v>42347</v>
      </c>
      <c r="AS1227" s="121"/>
      <c r="AT1227" s="121"/>
      <c r="AU1227" s="122">
        <v>42236</v>
      </c>
      <c r="AV1227" s="122"/>
      <c r="AX1227" s="121"/>
      <c r="AZ1227" s="120">
        <v>42236</v>
      </c>
      <c r="BA1227" s="120">
        <v>42256</v>
      </c>
      <c r="BB1227" s="121"/>
      <c r="BC1227" s="522">
        <f t="shared" si="286"/>
        <v>3250000</v>
      </c>
      <c r="BD1227" s="121"/>
      <c r="BE1227" s="516"/>
      <c r="BF1227" s="122">
        <v>42257</v>
      </c>
      <c r="BG1227" s="141" t="s">
        <v>116</v>
      </c>
      <c r="BH1227" s="121" t="s">
        <v>1357</v>
      </c>
      <c r="BI1227" s="122">
        <v>42262</v>
      </c>
      <c r="BJ1227" s="190">
        <v>42293</v>
      </c>
      <c r="BK1227" s="526" t="s">
        <v>167</v>
      </c>
      <c r="BL1227" s="698">
        <v>3250000</v>
      </c>
      <c r="BQ1227" t="str">
        <f t="shared" si="291"/>
        <v>IBS</v>
      </c>
      <c r="BR1227" t="str">
        <f t="shared" si="292"/>
        <v>HK-14-2427</v>
      </c>
      <c r="BS1227" s="91">
        <f t="shared" si="293"/>
        <v>2015</v>
      </c>
      <c r="BT1227">
        <f t="shared" si="285"/>
        <v>42236</v>
      </c>
      <c r="BU1227" s="91">
        <f t="shared" si="285"/>
        <v>42256</v>
      </c>
      <c r="BW1227" t="str">
        <f t="shared" si="294"/>
        <v>Site : Sruweng - YKT_02N726</v>
      </c>
      <c r="BX1227" t="str">
        <f t="shared" si="295"/>
        <v xml:space="preserve">Tipe Tower : </v>
      </c>
      <c r="BY1227">
        <f t="shared" si="296"/>
        <v>2100004182</v>
      </c>
      <c r="BZ1227" s="92" t="str">
        <f t="shared" si="296"/>
        <v>Strengthening Tower Design</v>
      </c>
      <c r="CD1227" s="531" t="s">
        <v>263</v>
      </c>
      <c r="CE1227" s="90">
        <v>6400000</v>
      </c>
    </row>
    <row r="1228" spans="2:83" ht="15" customHeight="1" x14ac:dyDescent="0.25">
      <c r="B1228" s="103">
        <f t="shared" si="284"/>
        <v>1079</v>
      </c>
      <c r="C1228" s="126" t="s">
        <v>13089</v>
      </c>
      <c r="D1228" s="126">
        <v>2100004182</v>
      </c>
      <c r="E1228" s="683" t="s">
        <v>1350</v>
      </c>
      <c r="F1228" s="684">
        <v>3250000</v>
      </c>
      <c r="G1228" s="685" t="s">
        <v>979</v>
      </c>
      <c r="H1228" s="686">
        <v>2015</v>
      </c>
      <c r="I1228" s="687">
        <v>42228</v>
      </c>
      <c r="J1228" s="687">
        <v>42235</v>
      </c>
      <c r="K1228" s="127" t="s">
        <v>11658</v>
      </c>
      <c r="L1228" s="126" t="s">
        <v>153</v>
      </c>
      <c r="M1228" s="141" t="s">
        <v>154</v>
      </c>
      <c r="N1228" s="126" t="s">
        <v>153</v>
      </c>
      <c r="O1228" s="127" t="s">
        <v>98</v>
      </c>
      <c r="P1228" s="127" t="s">
        <v>98</v>
      </c>
      <c r="Q1228" s="416">
        <v>6400000</v>
      </c>
      <c r="R1228" s="103"/>
      <c r="S1228" s="127"/>
      <c r="T1228" s="127"/>
      <c r="U1228" s="120">
        <v>41981</v>
      </c>
      <c r="V1228" s="523">
        <f t="shared" si="283"/>
        <v>-247</v>
      </c>
      <c r="W1228" s="127"/>
      <c r="X1228" s="141" t="s">
        <v>13090</v>
      </c>
      <c r="Y1228" s="424" t="s">
        <v>13091</v>
      </c>
      <c r="Z1228" s="126" t="s">
        <v>13061</v>
      </c>
      <c r="AA1228" s="103"/>
      <c r="AB1228" s="126"/>
      <c r="AC1228" s="103"/>
      <c r="AD1228" s="103"/>
      <c r="AE1228" s="103"/>
      <c r="AF1228" s="121" t="s">
        <v>384</v>
      </c>
      <c r="AG1228" s="126"/>
      <c r="AH1228" s="524"/>
      <c r="AI1228" s="524"/>
      <c r="AJ1228" s="121"/>
      <c r="AK1228" s="121"/>
      <c r="AL1228" s="121"/>
      <c r="AM1228" s="120"/>
      <c r="AN1228" s="120"/>
      <c r="AO1228" s="120"/>
      <c r="AP1228" s="121"/>
      <c r="AQ1228" s="525"/>
      <c r="AR1228" s="525">
        <f t="shared" ca="1" si="289"/>
        <v>42347</v>
      </c>
      <c r="AS1228" s="121"/>
      <c r="AT1228" s="121"/>
      <c r="AU1228" s="122">
        <v>42236</v>
      </c>
      <c r="AV1228" s="122"/>
      <c r="AX1228" s="121"/>
      <c r="AZ1228" s="120">
        <v>42236</v>
      </c>
      <c r="BA1228" s="120">
        <v>42256</v>
      </c>
      <c r="BB1228" s="121"/>
      <c r="BC1228" s="522">
        <f t="shared" si="286"/>
        <v>3250000</v>
      </c>
      <c r="BD1228" s="121"/>
      <c r="BE1228" s="516"/>
      <c r="BF1228" s="122">
        <v>42257</v>
      </c>
      <c r="BG1228" s="141" t="s">
        <v>116</v>
      </c>
      <c r="BH1228" s="121" t="s">
        <v>1357</v>
      </c>
      <c r="BI1228" s="122">
        <v>42262</v>
      </c>
      <c r="BJ1228" s="190">
        <v>42293</v>
      </c>
      <c r="BK1228" s="526" t="s">
        <v>167</v>
      </c>
      <c r="BL1228" s="698">
        <v>3250000</v>
      </c>
      <c r="BQ1228" t="str">
        <f t="shared" si="291"/>
        <v>IBS</v>
      </c>
      <c r="BR1228" t="str">
        <f t="shared" si="292"/>
        <v>HK-14-2428</v>
      </c>
      <c r="BS1228" s="91">
        <f t="shared" si="293"/>
        <v>2015</v>
      </c>
      <c r="BT1228">
        <f t="shared" si="285"/>
        <v>42236</v>
      </c>
      <c r="BU1228" s="91">
        <f t="shared" si="285"/>
        <v>42256</v>
      </c>
      <c r="BW1228" t="str">
        <f t="shared" si="294"/>
        <v>Site : Leles - BDG_01N712</v>
      </c>
      <c r="BX1228" t="str">
        <f t="shared" si="295"/>
        <v xml:space="preserve">Tipe Tower : </v>
      </c>
      <c r="BY1228">
        <f t="shared" si="296"/>
        <v>2100004182</v>
      </c>
      <c r="BZ1228" s="92" t="str">
        <f t="shared" si="296"/>
        <v>Strengthening Tower Design</v>
      </c>
      <c r="CD1228" s="531" t="s">
        <v>263</v>
      </c>
      <c r="CE1228" s="90">
        <v>6400000</v>
      </c>
    </row>
    <row r="1229" spans="2:83" ht="15" customHeight="1" x14ac:dyDescent="0.25">
      <c r="B1229" s="103">
        <f t="shared" si="284"/>
        <v>1080</v>
      </c>
      <c r="C1229" s="126" t="s">
        <v>13092</v>
      </c>
      <c r="D1229" s="126">
        <v>2100003387</v>
      </c>
      <c r="E1229" s="688" t="s">
        <v>150</v>
      </c>
      <c r="F1229" s="689">
        <v>900000</v>
      </c>
      <c r="G1229" s="127" t="s">
        <v>151</v>
      </c>
      <c r="H1229" s="103">
        <v>2015</v>
      </c>
      <c r="I1229" s="128">
        <v>42121</v>
      </c>
      <c r="J1229" s="128">
        <v>42124</v>
      </c>
      <c r="K1229" s="127" t="s">
        <v>11658</v>
      </c>
      <c r="L1229" s="126" t="s">
        <v>153</v>
      </c>
      <c r="M1229" s="141" t="s">
        <v>154</v>
      </c>
      <c r="N1229" s="126" t="s">
        <v>153</v>
      </c>
      <c r="O1229" s="127" t="s">
        <v>98</v>
      </c>
      <c r="P1229" s="127" t="s">
        <v>98</v>
      </c>
      <c r="Q1229" s="416">
        <v>900000</v>
      </c>
      <c r="R1229" s="103"/>
      <c r="S1229" s="127"/>
      <c r="T1229" s="127"/>
      <c r="U1229" s="120">
        <v>41981</v>
      </c>
      <c r="V1229" s="523">
        <f t="shared" si="283"/>
        <v>-140</v>
      </c>
      <c r="W1229" s="127"/>
      <c r="X1229" s="141" t="s">
        <v>13093</v>
      </c>
      <c r="Y1229" s="424" t="s">
        <v>13094</v>
      </c>
      <c r="Z1229" s="126" t="s">
        <v>13061</v>
      </c>
      <c r="AA1229" s="103"/>
      <c r="AB1229" s="126"/>
      <c r="AC1229" s="103"/>
      <c r="AD1229" s="103"/>
      <c r="AE1229" s="103"/>
      <c r="AF1229" s="121" t="s">
        <v>384</v>
      </c>
      <c r="AG1229" s="126"/>
      <c r="AH1229" s="524"/>
      <c r="AI1229" s="524"/>
      <c r="AJ1229" s="121"/>
      <c r="AK1229" s="121"/>
      <c r="AL1229" s="121"/>
      <c r="AM1229" s="120"/>
      <c r="AN1229" s="120"/>
      <c r="AO1229" s="120"/>
      <c r="AP1229" s="121"/>
      <c r="AQ1229" s="525"/>
      <c r="AR1229" s="525">
        <f t="shared" ca="1" si="289"/>
        <v>42347</v>
      </c>
      <c r="AS1229" s="121"/>
      <c r="AT1229" s="121"/>
      <c r="AU1229" s="121">
        <v>0</v>
      </c>
      <c r="AV1229" s="122"/>
      <c r="AX1229" s="121"/>
      <c r="AZ1229" s="120">
        <v>42135</v>
      </c>
      <c r="BA1229" s="120">
        <v>42144</v>
      </c>
      <c r="BB1229" s="121">
        <v>5000013029</v>
      </c>
      <c r="BC1229" s="522">
        <f t="shared" si="286"/>
        <v>900000</v>
      </c>
      <c r="BD1229" s="121"/>
      <c r="BE1229" s="516"/>
      <c r="BF1229" s="122">
        <v>42145</v>
      </c>
      <c r="BG1229" s="141" t="s">
        <v>242</v>
      </c>
      <c r="BH1229" s="121" t="s">
        <v>2840</v>
      </c>
      <c r="BI1229" s="122">
        <v>42151</v>
      </c>
      <c r="BJ1229" s="190"/>
      <c r="BK1229" s="526" t="s">
        <v>167</v>
      </c>
      <c r="BL1229" s="534">
        <f t="shared" ref="BL1229:BL1236" si="297">F1229</f>
        <v>900000</v>
      </c>
      <c r="BQ1229" t="str">
        <f t="shared" si="291"/>
        <v>IBS</v>
      </c>
      <c r="BR1229" t="str">
        <f t="shared" si="292"/>
        <v>HK-14-2429</v>
      </c>
      <c r="BS1229" s="91">
        <f t="shared" si="293"/>
        <v>2015</v>
      </c>
      <c r="BT1229">
        <f t="shared" si="285"/>
        <v>42135</v>
      </c>
      <c r="BU1229" s="91">
        <f t="shared" si="285"/>
        <v>42144</v>
      </c>
      <c r="BW1229" t="str">
        <f t="shared" si="294"/>
        <v>Site : Darul_Arqom - BDG_01N714</v>
      </c>
      <c r="BX1229" t="str">
        <f t="shared" si="295"/>
        <v xml:space="preserve">Tipe Tower : </v>
      </c>
      <c r="BY1229">
        <f t="shared" si="296"/>
        <v>2100003387</v>
      </c>
      <c r="BZ1229" s="92" t="str">
        <f t="shared" si="296"/>
        <v>Tower OK Assesment</v>
      </c>
      <c r="CD1229" s="531"/>
      <c r="CE1229" s="90">
        <v>900000</v>
      </c>
    </row>
    <row r="1230" spans="2:83" ht="15" customHeight="1" x14ac:dyDescent="0.25">
      <c r="B1230" s="103">
        <f t="shared" si="284"/>
        <v>1081</v>
      </c>
      <c r="C1230" s="126" t="s">
        <v>13095</v>
      </c>
      <c r="D1230" s="126">
        <v>2100003387</v>
      </c>
      <c r="E1230" s="688" t="s">
        <v>150</v>
      </c>
      <c r="F1230" s="689">
        <v>900000</v>
      </c>
      <c r="G1230" s="127" t="s">
        <v>151</v>
      </c>
      <c r="H1230" s="103">
        <v>2015</v>
      </c>
      <c r="I1230" s="128">
        <v>42121</v>
      </c>
      <c r="J1230" s="128">
        <v>42124</v>
      </c>
      <c r="K1230" s="127" t="s">
        <v>11658</v>
      </c>
      <c r="L1230" s="126" t="s">
        <v>153</v>
      </c>
      <c r="M1230" s="141" t="s">
        <v>154</v>
      </c>
      <c r="N1230" s="126" t="s">
        <v>153</v>
      </c>
      <c r="O1230" s="127" t="s">
        <v>98</v>
      </c>
      <c r="P1230" s="127" t="s">
        <v>98</v>
      </c>
      <c r="Q1230" s="416">
        <v>900000</v>
      </c>
      <c r="R1230" s="103"/>
      <c r="S1230" s="127"/>
      <c r="T1230" s="127"/>
      <c r="U1230" s="120">
        <v>41981</v>
      </c>
      <c r="V1230" s="523">
        <f t="shared" si="283"/>
        <v>-140</v>
      </c>
      <c r="W1230" s="127"/>
      <c r="X1230" s="141" t="s">
        <v>13096</v>
      </c>
      <c r="Y1230" s="424" t="s">
        <v>13097</v>
      </c>
      <c r="Z1230" s="126" t="s">
        <v>13061</v>
      </c>
      <c r="AA1230" s="103"/>
      <c r="AB1230" s="126"/>
      <c r="AC1230" s="103"/>
      <c r="AD1230" s="103"/>
      <c r="AE1230" s="103"/>
      <c r="AF1230" s="121" t="s">
        <v>384</v>
      </c>
      <c r="AG1230" s="126"/>
      <c r="AH1230" s="524"/>
      <c r="AI1230" s="524"/>
      <c r="AJ1230" s="121"/>
      <c r="AK1230" s="121"/>
      <c r="AL1230" s="121"/>
      <c r="AM1230" s="120"/>
      <c r="AN1230" s="120"/>
      <c r="AO1230" s="120"/>
      <c r="AP1230" s="121"/>
      <c r="AQ1230" s="525"/>
      <c r="AR1230" s="525">
        <f t="shared" ca="1" si="289"/>
        <v>42347</v>
      </c>
      <c r="AS1230" s="121"/>
      <c r="AT1230" s="121"/>
      <c r="AU1230" s="121">
        <v>0</v>
      </c>
      <c r="AV1230" s="122"/>
      <c r="AX1230" s="121"/>
      <c r="AZ1230" s="120">
        <v>42135</v>
      </c>
      <c r="BA1230" s="120">
        <v>42144</v>
      </c>
      <c r="BB1230" s="121">
        <v>5000013029</v>
      </c>
      <c r="BC1230" s="522">
        <f t="shared" si="286"/>
        <v>900000</v>
      </c>
      <c r="BD1230" s="121"/>
      <c r="BE1230" s="516"/>
      <c r="BF1230" s="122">
        <v>42145</v>
      </c>
      <c r="BG1230" s="141" t="s">
        <v>242</v>
      </c>
      <c r="BH1230" s="121" t="s">
        <v>2840</v>
      </c>
      <c r="BI1230" s="122">
        <v>42151</v>
      </c>
      <c r="BJ1230" s="190"/>
      <c r="BK1230" s="526" t="s">
        <v>167</v>
      </c>
      <c r="BL1230" s="534">
        <f t="shared" si="297"/>
        <v>900000</v>
      </c>
      <c r="BQ1230" t="str">
        <f t="shared" si="291"/>
        <v>IBS</v>
      </c>
      <c r="BR1230" t="str">
        <f t="shared" si="292"/>
        <v>HK-14-2430</v>
      </c>
      <c r="BS1230" s="91">
        <f t="shared" si="293"/>
        <v>2015</v>
      </c>
      <c r="BT1230">
        <f t="shared" si="285"/>
        <v>42135</v>
      </c>
      <c r="BU1230" s="91">
        <f t="shared" si="285"/>
        <v>42144</v>
      </c>
      <c r="BW1230" t="str">
        <f t="shared" si="294"/>
        <v>Site : Warung Kiara - BDG_02N703</v>
      </c>
      <c r="BX1230" t="str">
        <f t="shared" si="295"/>
        <v xml:space="preserve">Tipe Tower : </v>
      </c>
      <c r="BY1230">
        <f t="shared" si="296"/>
        <v>2100003387</v>
      </c>
      <c r="BZ1230" s="92" t="str">
        <f t="shared" si="296"/>
        <v>Tower OK Assesment</v>
      </c>
      <c r="CD1230" s="531"/>
      <c r="CE1230" s="90">
        <v>900000</v>
      </c>
    </row>
    <row r="1231" spans="2:83" ht="15" customHeight="1" x14ac:dyDescent="0.25">
      <c r="B1231" s="103">
        <f t="shared" si="284"/>
        <v>1082</v>
      </c>
      <c r="C1231" s="126" t="s">
        <v>13098</v>
      </c>
      <c r="D1231" s="126">
        <v>2100003387</v>
      </c>
      <c r="E1231" s="688" t="s">
        <v>150</v>
      </c>
      <c r="F1231" s="689">
        <v>900000</v>
      </c>
      <c r="G1231" s="127" t="s">
        <v>151</v>
      </c>
      <c r="H1231" s="103">
        <v>2015</v>
      </c>
      <c r="I1231" s="128">
        <v>42121</v>
      </c>
      <c r="J1231" s="128">
        <v>42124</v>
      </c>
      <c r="K1231" s="127" t="s">
        <v>11658</v>
      </c>
      <c r="L1231" s="126" t="s">
        <v>153</v>
      </c>
      <c r="M1231" s="141" t="s">
        <v>154</v>
      </c>
      <c r="N1231" s="126" t="s">
        <v>153</v>
      </c>
      <c r="O1231" s="127" t="s">
        <v>98</v>
      </c>
      <c r="P1231" s="127" t="s">
        <v>98</v>
      </c>
      <c r="Q1231" s="416">
        <v>900000</v>
      </c>
      <c r="R1231" s="103"/>
      <c r="S1231" s="127"/>
      <c r="T1231" s="127"/>
      <c r="U1231" s="120">
        <v>41981</v>
      </c>
      <c r="V1231" s="523">
        <f t="shared" si="283"/>
        <v>-140</v>
      </c>
      <c r="W1231" s="127"/>
      <c r="X1231" s="141" t="s">
        <v>13099</v>
      </c>
      <c r="Y1231" s="424" t="s">
        <v>13100</v>
      </c>
      <c r="Z1231" s="126" t="s">
        <v>13061</v>
      </c>
      <c r="AA1231" s="103"/>
      <c r="AB1231" s="126"/>
      <c r="AC1231" s="103"/>
      <c r="AD1231" s="103"/>
      <c r="AE1231" s="103"/>
      <c r="AF1231" s="121" t="s">
        <v>384</v>
      </c>
      <c r="AG1231" s="126"/>
      <c r="AH1231" s="524"/>
      <c r="AI1231" s="524"/>
      <c r="AJ1231" s="121"/>
      <c r="AK1231" s="121"/>
      <c r="AL1231" s="121"/>
      <c r="AM1231" s="120"/>
      <c r="AN1231" s="120"/>
      <c r="AO1231" s="120"/>
      <c r="AP1231" s="121"/>
      <c r="AQ1231" s="525"/>
      <c r="AR1231" s="525">
        <f t="shared" ca="1" si="289"/>
        <v>42347</v>
      </c>
      <c r="AS1231" s="121"/>
      <c r="AT1231" s="121"/>
      <c r="AU1231" s="121">
        <v>0</v>
      </c>
      <c r="AV1231" s="122"/>
      <c r="AX1231" s="121"/>
      <c r="AZ1231" s="542">
        <v>42132</v>
      </c>
      <c r="BA1231" s="98">
        <v>42152</v>
      </c>
      <c r="BB1231" s="104">
        <v>5000013113</v>
      </c>
      <c r="BC1231" s="522">
        <f t="shared" si="286"/>
        <v>900000</v>
      </c>
      <c r="BD1231" s="516">
        <f>BC1231</f>
        <v>900000</v>
      </c>
      <c r="BE1231" s="516">
        <f>BD1231</f>
        <v>900000</v>
      </c>
      <c r="BF1231" s="87">
        <v>42153</v>
      </c>
      <c r="BG1231" s="88" t="s">
        <v>116</v>
      </c>
      <c r="BH1231" s="121" t="s">
        <v>282</v>
      </c>
      <c r="BI1231" s="122">
        <v>42158</v>
      </c>
      <c r="BJ1231" s="190">
        <v>42178</v>
      </c>
      <c r="BK1231" s="526" t="s">
        <v>167</v>
      </c>
      <c r="BL1231" s="534">
        <f t="shared" si="297"/>
        <v>900000</v>
      </c>
      <c r="BQ1231" t="str">
        <f t="shared" si="291"/>
        <v>IBS</v>
      </c>
      <c r="BR1231" t="str">
        <f t="shared" si="292"/>
        <v>HK-14-2431</v>
      </c>
      <c r="BS1231" s="91">
        <f t="shared" si="293"/>
        <v>2015</v>
      </c>
      <c r="BT1231">
        <f t="shared" si="285"/>
        <v>42132</v>
      </c>
      <c r="BU1231" s="91">
        <f t="shared" si="285"/>
        <v>42152</v>
      </c>
      <c r="BW1231" t="str">
        <f t="shared" si="294"/>
        <v>Site : CJR_Sukajadi - BDG_02N934</v>
      </c>
      <c r="BX1231" t="str">
        <f t="shared" si="295"/>
        <v xml:space="preserve">Tipe Tower : </v>
      </c>
      <c r="BY1231">
        <f t="shared" si="296"/>
        <v>2100003387</v>
      </c>
      <c r="BZ1231" s="92" t="str">
        <f t="shared" si="296"/>
        <v>Tower OK Assesment</v>
      </c>
      <c r="CD1231" s="531"/>
      <c r="CE1231" s="90">
        <v>900000</v>
      </c>
    </row>
    <row r="1232" spans="2:83" ht="15" customHeight="1" x14ac:dyDescent="0.25">
      <c r="B1232" s="103">
        <f t="shared" si="284"/>
        <v>1083</v>
      </c>
      <c r="C1232" s="126" t="s">
        <v>13101</v>
      </c>
      <c r="D1232" s="126">
        <v>2100003387</v>
      </c>
      <c r="E1232" s="688" t="s">
        <v>150</v>
      </c>
      <c r="F1232" s="689">
        <v>900000</v>
      </c>
      <c r="G1232" s="127" t="s">
        <v>151</v>
      </c>
      <c r="H1232" s="103">
        <v>2015</v>
      </c>
      <c r="I1232" s="128">
        <v>42121</v>
      </c>
      <c r="J1232" s="128">
        <v>42124</v>
      </c>
      <c r="K1232" s="127" t="s">
        <v>11658</v>
      </c>
      <c r="L1232" s="126" t="s">
        <v>153</v>
      </c>
      <c r="M1232" s="141" t="s">
        <v>154</v>
      </c>
      <c r="N1232" s="126" t="s">
        <v>153</v>
      </c>
      <c r="O1232" s="127" t="s">
        <v>98</v>
      </c>
      <c r="P1232" s="127" t="s">
        <v>98</v>
      </c>
      <c r="Q1232" s="416">
        <v>900000</v>
      </c>
      <c r="R1232" s="103"/>
      <c r="S1232" s="127"/>
      <c r="T1232" s="127"/>
      <c r="U1232" s="120">
        <v>41981</v>
      </c>
      <c r="V1232" s="523">
        <f t="shared" si="283"/>
        <v>-140</v>
      </c>
      <c r="W1232" s="127"/>
      <c r="X1232" s="141" t="s">
        <v>13102</v>
      </c>
      <c r="Y1232" s="424" t="s">
        <v>13103</v>
      </c>
      <c r="Z1232" s="126" t="s">
        <v>13061</v>
      </c>
      <c r="AA1232" s="103"/>
      <c r="AB1232" s="126"/>
      <c r="AC1232" s="103"/>
      <c r="AD1232" s="103"/>
      <c r="AE1232" s="103"/>
      <c r="AF1232" s="121" t="s">
        <v>384</v>
      </c>
      <c r="AG1232" s="126"/>
      <c r="AH1232" s="524"/>
      <c r="AI1232" s="524"/>
      <c r="AJ1232" s="121"/>
      <c r="AK1232" s="121"/>
      <c r="AL1232" s="121"/>
      <c r="AM1232" s="120"/>
      <c r="AN1232" s="120"/>
      <c r="AO1232" s="120"/>
      <c r="AP1232" s="121"/>
      <c r="AQ1232" s="525"/>
      <c r="AR1232" s="525">
        <f t="shared" ca="1" si="289"/>
        <v>42347</v>
      </c>
      <c r="AS1232" s="121"/>
      <c r="AT1232" s="121"/>
      <c r="AU1232" s="121">
        <v>0</v>
      </c>
      <c r="AV1232" s="122"/>
      <c r="AX1232" s="121"/>
      <c r="AZ1232" s="542">
        <v>42132</v>
      </c>
      <c r="BA1232" s="98">
        <v>42152</v>
      </c>
      <c r="BB1232" s="104">
        <v>5000013113</v>
      </c>
      <c r="BC1232" s="522">
        <f t="shared" si="286"/>
        <v>900000</v>
      </c>
      <c r="BD1232" s="516">
        <f>BC1232</f>
        <v>900000</v>
      </c>
      <c r="BE1232" s="516">
        <f>BD1232</f>
        <v>900000</v>
      </c>
      <c r="BF1232" s="87">
        <v>42153</v>
      </c>
      <c r="BG1232" s="88" t="s">
        <v>116</v>
      </c>
      <c r="BH1232" s="121" t="s">
        <v>282</v>
      </c>
      <c r="BI1232" s="122">
        <v>42158</v>
      </c>
      <c r="BJ1232" s="190">
        <v>42178</v>
      </c>
      <c r="BK1232" s="526" t="s">
        <v>167</v>
      </c>
      <c r="BL1232" s="534">
        <f t="shared" si="297"/>
        <v>900000</v>
      </c>
      <c r="BQ1232" t="str">
        <f t="shared" si="291"/>
        <v>IBS</v>
      </c>
      <c r="BR1232" t="str">
        <f t="shared" si="292"/>
        <v>HK-14-2432</v>
      </c>
      <c r="BS1232" s="91">
        <f t="shared" si="293"/>
        <v>2015</v>
      </c>
      <c r="BT1232">
        <f t="shared" si="285"/>
        <v>42132</v>
      </c>
      <c r="BU1232" s="91">
        <f t="shared" si="285"/>
        <v>42152</v>
      </c>
      <c r="BW1232" t="str">
        <f t="shared" si="294"/>
        <v>Site : Cihaurbeuti - BDG_04N712</v>
      </c>
      <c r="BX1232" t="str">
        <f t="shared" si="295"/>
        <v xml:space="preserve">Tipe Tower : </v>
      </c>
      <c r="BY1232">
        <f t="shared" si="296"/>
        <v>2100003387</v>
      </c>
      <c r="BZ1232" s="92" t="str">
        <f t="shared" si="296"/>
        <v>Tower OK Assesment</v>
      </c>
      <c r="CD1232" s="531"/>
      <c r="CE1232" s="90">
        <v>900000</v>
      </c>
    </row>
    <row r="1233" spans="2:83" ht="15" customHeight="1" x14ac:dyDescent="0.25">
      <c r="B1233" s="103">
        <f t="shared" si="284"/>
        <v>1084</v>
      </c>
      <c r="C1233" s="126" t="s">
        <v>13104</v>
      </c>
      <c r="D1233" s="126">
        <v>2100002630</v>
      </c>
      <c r="E1233" s="121" t="s">
        <v>2838</v>
      </c>
      <c r="F1233" s="522">
        <v>900000</v>
      </c>
      <c r="G1233" s="127">
        <v>12</v>
      </c>
      <c r="H1233" s="103">
        <v>2014</v>
      </c>
      <c r="I1233" s="128">
        <v>42004</v>
      </c>
      <c r="J1233" s="128"/>
      <c r="K1233" s="127" t="s">
        <v>11658</v>
      </c>
      <c r="L1233" s="126" t="s">
        <v>153</v>
      </c>
      <c r="M1233" s="141" t="s">
        <v>154</v>
      </c>
      <c r="N1233" s="126" t="s">
        <v>153</v>
      </c>
      <c r="O1233" s="127" t="s">
        <v>98</v>
      </c>
      <c r="P1233" s="127" t="s">
        <v>98</v>
      </c>
      <c r="Q1233" s="416">
        <v>900000</v>
      </c>
      <c r="R1233" s="103"/>
      <c r="S1233" s="127"/>
      <c r="T1233" s="127"/>
      <c r="U1233" s="120">
        <v>41981</v>
      </c>
      <c r="V1233" s="523">
        <f t="shared" si="283"/>
        <v>-23</v>
      </c>
      <c r="W1233" s="127"/>
      <c r="X1233" s="141" t="s">
        <v>13105</v>
      </c>
      <c r="Y1233" s="424" t="s">
        <v>13106</v>
      </c>
      <c r="Z1233" s="126" t="s">
        <v>2838</v>
      </c>
      <c r="AA1233" s="103"/>
      <c r="AB1233" s="126"/>
      <c r="AC1233" s="103"/>
      <c r="AD1233" s="103"/>
      <c r="AE1233" s="103"/>
      <c r="AF1233" s="121" t="s">
        <v>161</v>
      </c>
      <c r="AG1233" s="126"/>
      <c r="AH1233" s="524"/>
      <c r="AI1233" s="524"/>
      <c r="AJ1233" s="121"/>
      <c r="AK1233" s="121"/>
      <c r="AL1233" s="121"/>
      <c r="AM1233" s="120"/>
      <c r="AN1233" s="120"/>
      <c r="AO1233" s="120"/>
      <c r="AP1233" s="121"/>
      <c r="AQ1233" s="525"/>
      <c r="AR1233" s="525">
        <f t="shared" ca="1" si="289"/>
        <v>42347</v>
      </c>
      <c r="AS1233" s="121"/>
      <c r="AT1233" s="126"/>
      <c r="AU1233" s="121"/>
      <c r="AV1233" s="120"/>
      <c r="AX1233" s="121"/>
      <c r="AZ1233" s="120">
        <v>42060</v>
      </c>
      <c r="BA1233" s="120">
        <v>42066</v>
      </c>
      <c r="BB1233" s="121"/>
      <c r="BC1233" s="522">
        <f t="shared" si="286"/>
        <v>900000</v>
      </c>
      <c r="BD1233" s="516">
        <f>BC1233-BE1233</f>
        <v>0</v>
      </c>
      <c r="BE1233" s="522">
        <v>900000</v>
      </c>
      <c r="BF1233" s="122">
        <v>42067</v>
      </c>
      <c r="BG1233" s="141" t="s">
        <v>116</v>
      </c>
      <c r="BH1233" s="121" t="s">
        <v>11815</v>
      </c>
      <c r="BI1233" s="122">
        <v>42067</v>
      </c>
      <c r="BJ1233" s="190">
        <v>42100</v>
      </c>
      <c r="BK1233" s="526" t="s">
        <v>167</v>
      </c>
      <c r="BL1233" s="534">
        <f t="shared" si="297"/>
        <v>900000</v>
      </c>
      <c r="BQ1233" t="str">
        <f t="shared" si="291"/>
        <v>IBS</v>
      </c>
      <c r="BR1233" t="str">
        <f t="shared" si="292"/>
        <v>HK-14-2433</v>
      </c>
      <c r="BS1233" s="91">
        <f t="shared" si="293"/>
        <v>2014</v>
      </c>
      <c r="BT1233">
        <f t="shared" si="285"/>
        <v>42060</v>
      </c>
      <c r="BU1233" s="91">
        <f t="shared" si="285"/>
        <v>42066</v>
      </c>
      <c r="BW1233" t="str">
        <f t="shared" si="294"/>
        <v>Site : Paiton 2 - SBY_01N772</v>
      </c>
      <c r="BX1233" t="str">
        <f t="shared" si="295"/>
        <v xml:space="preserve">Tipe Tower : </v>
      </c>
      <c r="BY1233">
        <f t="shared" si="296"/>
        <v>2100002630</v>
      </c>
      <c r="BZ1233" s="92" t="str">
        <f t="shared" si="296"/>
        <v>Tower Assesment</v>
      </c>
      <c r="CD1233" s="531"/>
      <c r="CE1233" s="90">
        <v>900000</v>
      </c>
    </row>
    <row r="1234" spans="2:83" ht="15" customHeight="1" x14ac:dyDescent="0.25">
      <c r="B1234" s="103">
        <f t="shared" si="284"/>
        <v>1085</v>
      </c>
      <c r="C1234" s="126" t="s">
        <v>13107</v>
      </c>
      <c r="D1234" s="126">
        <v>2100003387</v>
      </c>
      <c r="E1234" s="688" t="s">
        <v>150</v>
      </c>
      <c r="F1234" s="689">
        <v>900000</v>
      </c>
      <c r="G1234" s="127" t="s">
        <v>151</v>
      </c>
      <c r="H1234" s="103">
        <v>2015</v>
      </c>
      <c r="I1234" s="128">
        <v>42121</v>
      </c>
      <c r="J1234" s="128">
        <v>42124</v>
      </c>
      <c r="K1234" s="127" t="s">
        <v>11658</v>
      </c>
      <c r="L1234" s="126" t="s">
        <v>153</v>
      </c>
      <c r="M1234" s="141" t="s">
        <v>154</v>
      </c>
      <c r="N1234" s="126" t="s">
        <v>153</v>
      </c>
      <c r="O1234" s="127" t="s">
        <v>98</v>
      </c>
      <c r="P1234" s="127" t="s">
        <v>98</v>
      </c>
      <c r="Q1234" s="416">
        <v>900000</v>
      </c>
      <c r="R1234" s="103"/>
      <c r="S1234" s="127"/>
      <c r="T1234" s="127"/>
      <c r="U1234" s="120">
        <v>41981</v>
      </c>
      <c r="V1234" s="523">
        <f t="shared" si="283"/>
        <v>-140</v>
      </c>
      <c r="W1234" s="127"/>
      <c r="X1234" s="141" t="s">
        <v>13108</v>
      </c>
      <c r="Y1234" s="424" t="s">
        <v>13109</v>
      </c>
      <c r="Z1234" s="126" t="s">
        <v>13061</v>
      </c>
      <c r="AA1234" s="103"/>
      <c r="AB1234" s="126"/>
      <c r="AC1234" s="103"/>
      <c r="AD1234" s="103"/>
      <c r="AE1234" s="103"/>
      <c r="AF1234" s="121" t="s">
        <v>161</v>
      </c>
      <c r="AG1234" s="126"/>
      <c r="AH1234" s="524"/>
      <c r="AI1234" s="524"/>
      <c r="AJ1234" s="121"/>
      <c r="AK1234" s="121"/>
      <c r="AL1234" s="121"/>
      <c r="AM1234" s="120"/>
      <c r="AN1234" s="120"/>
      <c r="AO1234" s="120"/>
      <c r="AP1234" s="121"/>
      <c r="AQ1234" s="525"/>
      <c r="AR1234" s="525">
        <f t="shared" ca="1" si="289"/>
        <v>42347</v>
      </c>
      <c r="AS1234" s="121"/>
      <c r="AT1234" s="121"/>
      <c r="AU1234" s="121">
        <v>0</v>
      </c>
      <c r="AV1234" s="122"/>
      <c r="AX1234" s="121"/>
      <c r="AZ1234" s="542">
        <v>42132</v>
      </c>
      <c r="BA1234" s="98">
        <v>42152</v>
      </c>
      <c r="BB1234" s="104">
        <v>5000013113</v>
      </c>
      <c r="BC1234" s="522">
        <f t="shared" si="286"/>
        <v>900000</v>
      </c>
      <c r="BD1234" s="516">
        <f>BC1234</f>
        <v>900000</v>
      </c>
      <c r="BE1234" s="516">
        <f>BD1234</f>
        <v>900000</v>
      </c>
      <c r="BF1234" s="87">
        <v>42153</v>
      </c>
      <c r="BG1234" s="88" t="s">
        <v>116</v>
      </c>
      <c r="BH1234" s="121" t="s">
        <v>282</v>
      </c>
      <c r="BI1234" s="122">
        <v>42158</v>
      </c>
      <c r="BJ1234" s="190">
        <v>42178</v>
      </c>
      <c r="BK1234" s="526" t="s">
        <v>167</v>
      </c>
      <c r="BL1234" s="534">
        <f t="shared" si="297"/>
        <v>900000</v>
      </c>
      <c r="BQ1234" t="str">
        <f t="shared" si="291"/>
        <v>IBS</v>
      </c>
      <c r="BR1234" t="str">
        <f t="shared" si="292"/>
        <v>HK-14-2434</v>
      </c>
      <c r="BS1234" s="91">
        <f t="shared" si="293"/>
        <v>2015</v>
      </c>
      <c r="BT1234">
        <f t="shared" si="285"/>
        <v>42132</v>
      </c>
      <c r="BU1234" s="91">
        <f t="shared" si="285"/>
        <v>42152</v>
      </c>
      <c r="BW1234" t="str">
        <f t="shared" si="294"/>
        <v>Site : Krajan - SBY_02N726</v>
      </c>
      <c r="BX1234" t="str">
        <f t="shared" si="295"/>
        <v xml:space="preserve">Tipe Tower : </v>
      </c>
      <c r="BY1234">
        <f t="shared" si="296"/>
        <v>2100003387</v>
      </c>
      <c r="BZ1234" s="92" t="str">
        <f t="shared" si="296"/>
        <v>Tower OK Assesment</v>
      </c>
      <c r="CD1234" s="531"/>
      <c r="CE1234" s="90">
        <v>900000</v>
      </c>
    </row>
    <row r="1235" spans="2:83" ht="15" customHeight="1" x14ac:dyDescent="0.25">
      <c r="B1235" s="103">
        <f t="shared" si="284"/>
        <v>1086</v>
      </c>
      <c r="C1235" s="126" t="s">
        <v>13110</v>
      </c>
      <c r="D1235" s="126">
        <v>2100002630</v>
      </c>
      <c r="E1235" s="121" t="s">
        <v>2838</v>
      </c>
      <c r="F1235" s="522">
        <v>900000</v>
      </c>
      <c r="G1235" s="127">
        <v>12</v>
      </c>
      <c r="H1235" s="103">
        <v>2014</v>
      </c>
      <c r="I1235" s="128">
        <v>42004</v>
      </c>
      <c r="J1235" s="128"/>
      <c r="K1235" s="127" t="s">
        <v>11658</v>
      </c>
      <c r="L1235" s="126" t="s">
        <v>153</v>
      </c>
      <c r="M1235" s="141" t="s">
        <v>154</v>
      </c>
      <c r="N1235" s="126" t="s">
        <v>153</v>
      </c>
      <c r="O1235" s="127" t="s">
        <v>98</v>
      </c>
      <c r="P1235" s="127" t="s">
        <v>98</v>
      </c>
      <c r="Q1235" s="416">
        <v>900000</v>
      </c>
      <c r="R1235" s="103"/>
      <c r="S1235" s="127"/>
      <c r="T1235" s="127"/>
      <c r="U1235" s="120">
        <v>41981</v>
      </c>
      <c r="V1235" s="523">
        <f t="shared" si="283"/>
        <v>-23</v>
      </c>
      <c r="W1235" s="127"/>
      <c r="X1235" s="141" t="s">
        <v>13111</v>
      </c>
      <c r="Y1235" s="424" t="s">
        <v>13112</v>
      </c>
      <c r="Z1235" s="126" t="s">
        <v>2838</v>
      </c>
      <c r="AA1235" s="103"/>
      <c r="AB1235" s="126"/>
      <c r="AC1235" s="103"/>
      <c r="AD1235" s="103"/>
      <c r="AE1235" s="103"/>
      <c r="AF1235" s="121" t="s">
        <v>741</v>
      </c>
      <c r="AG1235" s="126"/>
      <c r="AH1235" s="524"/>
      <c r="AI1235" s="524"/>
      <c r="AJ1235" s="121"/>
      <c r="AK1235" s="121"/>
      <c r="AL1235" s="121"/>
      <c r="AM1235" s="120"/>
      <c r="AN1235" s="120"/>
      <c r="AO1235" s="120"/>
      <c r="AP1235" s="121"/>
      <c r="AQ1235" s="525"/>
      <c r="AR1235" s="525">
        <f t="shared" ca="1" si="289"/>
        <v>42347</v>
      </c>
      <c r="AS1235" s="121"/>
      <c r="AT1235" s="126"/>
      <c r="AU1235" s="121"/>
      <c r="AV1235" s="120"/>
      <c r="AX1235" s="121"/>
      <c r="AZ1235" s="120">
        <v>42060</v>
      </c>
      <c r="BA1235" s="120">
        <v>42066</v>
      </c>
      <c r="BB1235" s="121"/>
      <c r="BC1235" s="522">
        <f t="shared" si="286"/>
        <v>900000</v>
      </c>
      <c r="BD1235" s="516">
        <f>BC1235-BE1235</f>
        <v>0</v>
      </c>
      <c r="BE1235" s="522">
        <v>900000</v>
      </c>
      <c r="BF1235" s="122">
        <v>42067</v>
      </c>
      <c r="BG1235" s="141" t="s">
        <v>116</v>
      </c>
      <c r="BH1235" s="121" t="s">
        <v>11815</v>
      </c>
      <c r="BI1235" s="122">
        <v>42067</v>
      </c>
      <c r="BJ1235" s="190">
        <v>42100</v>
      </c>
      <c r="BK1235" s="526" t="s">
        <v>167</v>
      </c>
      <c r="BL1235" s="534">
        <f t="shared" si="297"/>
        <v>900000</v>
      </c>
      <c r="BQ1235" t="str">
        <f t="shared" si="291"/>
        <v>IBS</v>
      </c>
      <c r="BR1235" t="str">
        <f t="shared" si="292"/>
        <v>HK-14-2435</v>
      </c>
      <c r="BS1235" s="91">
        <f t="shared" si="293"/>
        <v>2014</v>
      </c>
      <c r="BT1235">
        <f t="shared" si="285"/>
        <v>42060</v>
      </c>
      <c r="BU1235" s="91">
        <f t="shared" si="285"/>
        <v>42066</v>
      </c>
      <c r="BW1235" t="str">
        <f t="shared" si="294"/>
        <v>Site : KRETEK - Jateng_R07</v>
      </c>
      <c r="BX1235" t="str">
        <f t="shared" si="295"/>
        <v xml:space="preserve">Tipe Tower : </v>
      </c>
      <c r="BY1235">
        <f t="shared" si="296"/>
        <v>2100002630</v>
      </c>
      <c r="BZ1235" s="92" t="str">
        <f t="shared" si="296"/>
        <v>Tower Assesment</v>
      </c>
      <c r="CD1235" s="531"/>
      <c r="CE1235" s="90">
        <v>900000</v>
      </c>
    </row>
    <row r="1236" spans="2:83" ht="15" customHeight="1" x14ac:dyDescent="0.25">
      <c r="B1236" s="103">
        <f t="shared" si="284"/>
        <v>1087</v>
      </c>
      <c r="C1236" s="126" t="s">
        <v>13113</v>
      </c>
      <c r="D1236" s="126">
        <v>2100002630</v>
      </c>
      <c r="E1236" s="121" t="s">
        <v>2838</v>
      </c>
      <c r="F1236" s="522">
        <v>900000</v>
      </c>
      <c r="G1236" s="127">
        <v>12</v>
      </c>
      <c r="H1236" s="103">
        <v>2014</v>
      </c>
      <c r="I1236" s="128">
        <v>42004</v>
      </c>
      <c r="J1236" s="128"/>
      <c r="K1236" s="127" t="s">
        <v>11658</v>
      </c>
      <c r="L1236" s="126" t="s">
        <v>153</v>
      </c>
      <c r="M1236" s="141" t="s">
        <v>154</v>
      </c>
      <c r="N1236" s="126" t="s">
        <v>153</v>
      </c>
      <c r="O1236" s="127" t="s">
        <v>98</v>
      </c>
      <c r="P1236" s="127" t="s">
        <v>98</v>
      </c>
      <c r="Q1236" s="416">
        <v>900000</v>
      </c>
      <c r="R1236" s="103"/>
      <c r="S1236" s="127"/>
      <c r="T1236" s="127"/>
      <c r="U1236" s="120">
        <v>41981</v>
      </c>
      <c r="V1236" s="523">
        <f t="shared" si="283"/>
        <v>-23</v>
      </c>
      <c r="W1236" s="127"/>
      <c r="X1236" s="141" t="s">
        <v>13114</v>
      </c>
      <c r="Y1236" s="424" t="s">
        <v>13115</v>
      </c>
      <c r="Z1236" s="126" t="s">
        <v>2838</v>
      </c>
      <c r="AA1236" s="103"/>
      <c r="AB1236" s="126"/>
      <c r="AC1236" s="103"/>
      <c r="AD1236" s="103"/>
      <c r="AE1236" s="103"/>
      <c r="AF1236" s="121" t="s">
        <v>161</v>
      </c>
      <c r="AG1236" s="126"/>
      <c r="AH1236" s="524"/>
      <c r="AI1236" s="524"/>
      <c r="AJ1236" s="121"/>
      <c r="AK1236" s="121"/>
      <c r="AL1236" s="121"/>
      <c r="AM1236" s="120"/>
      <c r="AN1236" s="120"/>
      <c r="AO1236" s="120"/>
      <c r="AP1236" s="121"/>
      <c r="AQ1236" s="525"/>
      <c r="AR1236" s="525"/>
      <c r="AS1236" s="121"/>
      <c r="AT1236" s="126"/>
      <c r="AU1236" s="121"/>
      <c r="AV1236" s="120"/>
      <c r="AX1236" s="121"/>
      <c r="AZ1236" s="120">
        <v>42060</v>
      </c>
      <c r="BA1236" s="120">
        <v>42066</v>
      </c>
      <c r="BB1236" s="121"/>
      <c r="BC1236" s="522">
        <f t="shared" si="286"/>
        <v>900000</v>
      </c>
      <c r="BD1236" s="516">
        <f>BC1236-BE1236</f>
        <v>0</v>
      </c>
      <c r="BE1236" s="522">
        <v>900000</v>
      </c>
      <c r="BF1236" s="122">
        <v>42067</v>
      </c>
      <c r="BG1236" s="141" t="s">
        <v>116</v>
      </c>
      <c r="BH1236" s="121" t="s">
        <v>11815</v>
      </c>
      <c r="BI1236" s="122">
        <v>42067</v>
      </c>
      <c r="BJ1236" s="190">
        <v>42100</v>
      </c>
      <c r="BK1236" s="526" t="s">
        <v>167</v>
      </c>
      <c r="BL1236" s="534">
        <f t="shared" si="297"/>
        <v>900000</v>
      </c>
      <c r="BQ1236" t="str">
        <f t="shared" si="291"/>
        <v>IBS</v>
      </c>
      <c r="BR1236" t="str">
        <f t="shared" si="292"/>
        <v>HK-14-2436</v>
      </c>
      <c r="BS1236" s="91">
        <f t="shared" si="293"/>
        <v>2014</v>
      </c>
      <c r="BT1236">
        <f t="shared" si="285"/>
        <v>42060</v>
      </c>
      <c r="BU1236" s="91">
        <f t="shared" si="285"/>
        <v>42066</v>
      </c>
      <c r="BW1236" t="str">
        <f t="shared" si="294"/>
        <v>Site : Jl. Yos Sudarso - SBY_01N057</v>
      </c>
      <c r="BX1236" t="str">
        <f t="shared" si="295"/>
        <v xml:space="preserve">Tipe Tower : </v>
      </c>
      <c r="BY1236">
        <f t="shared" si="296"/>
        <v>2100002630</v>
      </c>
      <c r="BZ1236" s="92" t="str">
        <f t="shared" si="296"/>
        <v>Tower Assesment</v>
      </c>
      <c r="CD1236" s="531"/>
      <c r="CE1236" s="90">
        <v>900000</v>
      </c>
    </row>
    <row r="1237" spans="2:83" ht="15" customHeight="1" x14ac:dyDescent="0.25">
      <c r="B1237" s="103">
        <f t="shared" si="284"/>
        <v>1088</v>
      </c>
      <c r="C1237" s="126" t="s">
        <v>13116</v>
      </c>
      <c r="D1237" s="126">
        <v>2100004182</v>
      </c>
      <c r="E1237" s="683" t="s">
        <v>1350</v>
      </c>
      <c r="F1237" s="684">
        <v>3250000</v>
      </c>
      <c r="G1237" s="685" t="s">
        <v>979</v>
      </c>
      <c r="H1237" s="686">
        <v>2015</v>
      </c>
      <c r="I1237" s="687">
        <v>42228</v>
      </c>
      <c r="J1237" s="687">
        <v>42235</v>
      </c>
      <c r="K1237" s="127" t="s">
        <v>11658</v>
      </c>
      <c r="L1237" s="126" t="s">
        <v>153</v>
      </c>
      <c r="M1237" s="141" t="s">
        <v>154</v>
      </c>
      <c r="N1237" s="126" t="s">
        <v>153</v>
      </c>
      <c r="O1237" s="127" t="s">
        <v>98</v>
      </c>
      <c r="P1237" s="127" t="s">
        <v>98</v>
      </c>
      <c r="Q1237" s="416">
        <v>6400000</v>
      </c>
      <c r="R1237" s="103"/>
      <c r="S1237" s="127"/>
      <c r="T1237" s="127"/>
      <c r="U1237" s="120">
        <v>41981</v>
      </c>
      <c r="V1237" s="523">
        <f t="shared" si="283"/>
        <v>-247</v>
      </c>
      <c r="W1237" s="127"/>
      <c r="X1237" s="141" t="s">
        <v>13117</v>
      </c>
      <c r="Y1237" s="424" t="s">
        <v>13118</v>
      </c>
      <c r="Z1237" s="126" t="s">
        <v>13061</v>
      </c>
      <c r="AA1237" s="103"/>
      <c r="AB1237" s="126"/>
      <c r="AC1237" s="103"/>
      <c r="AD1237" s="103"/>
      <c r="AE1237" s="103"/>
      <c r="AF1237" s="121" t="s">
        <v>161</v>
      </c>
      <c r="AG1237" s="126"/>
      <c r="AH1237" s="524"/>
      <c r="AI1237" s="524"/>
      <c r="AJ1237" s="121"/>
      <c r="AK1237" s="121"/>
      <c r="AL1237" s="121"/>
      <c r="AM1237" s="120"/>
      <c r="AN1237" s="120"/>
      <c r="AO1237" s="120"/>
      <c r="AP1237" s="121"/>
      <c r="AQ1237" s="525"/>
      <c r="AR1237" s="525"/>
      <c r="AS1237" s="121"/>
      <c r="AT1237" s="121"/>
      <c r="AU1237" s="122">
        <v>42236</v>
      </c>
      <c r="AV1237" s="122"/>
      <c r="AX1237" s="121"/>
      <c r="AZ1237" s="120">
        <v>42236</v>
      </c>
      <c r="BA1237" s="120">
        <v>42256</v>
      </c>
      <c r="BB1237" s="121"/>
      <c r="BC1237" s="522">
        <f t="shared" si="286"/>
        <v>3250000</v>
      </c>
      <c r="BD1237" s="121"/>
      <c r="BE1237" s="516"/>
      <c r="BF1237" s="122">
        <v>42257</v>
      </c>
      <c r="BG1237" s="141" t="s">
        <v>116</v>
      </c>
      <c r="BH1237" s="121" t="s">
        <v>1357</v>
      </c>
      <c r="BI1237" s="122">
        <v>42262</v>
      </c>
      <c r="BJ1237" s="190">
        <v>42293</v>
      </c>
      <c r="BK1237" s="526" t="s">
        <v>167</v>
      </c>
      <c r="BL1237" s="698">
        <v>3250000</v>
      </c>
      <c r="BQ1237" t="str">
        <f t="shared" si="291"/>
        <v>IBS</v>
      </c>
      <c r="BR1237" t="str">
        <f t="shared" si="292"/>
        <v>HK-14-2437</v>
      </c>
      <c r="BS1237" s="91">
        <f t="shared" si="293"/>
        <v>2015</v>
      </c>
      <c r="BT1237">
        <f t="shared" si="285"/>
        <v>42236</v>
      </c>
      <c r="BU1237" s="91">
        <f t="shared" si="285"/>
        <v>42256</v>
      </c>
      <c r="BW1237" t="str">
        <f t="shared" si="294"/>
        <v>Site : OMBEN - JATIM_R09</v>
      </c>
      <c r="BX1237" t="str">
        <f t="shared" si="295"/>
        <v xml:space="preserve">Tipe Tower : </v>
      </c>
      <c r="BY1237">
        <f t="shared" si="296"/>
        <v>2100004182</v>
      </c>
      <c r="BZ1237" s="92" t="str">
        <f t="shared" si="296"/>
        <v>Strengthening Tower Design</v>
      </c>
      <c r="CD1237" s="531" t="s">
        <v>263</v>
      </c>
      <c r="CE1237" s="90">
        <v>6400000</v>
      </c>
    </row>
    <row r="1238" spans="2:83" ht="15" customHeight="1" x14ac:dyDescent="0.25">
      <c r="B1238" s="103">
        <f t="shared" si="284"/>
        <v>1089</v>
      </c>
      <c r="C1238" s="126" t="s">
        <v>13119</v>
      </c>
      <c r="D1238" s="126">
        <v>2100003387</v>
      </c>
      <c r="E1238" s="688" t="s">
        <v>150</v>
      </c>
      <c r="F1238" s="689">
        <v>900000</v>
      </c>
      <c r="G1238" s="127" t="s">
        <v>151</v>
      </c>
      <c r="H1238" s="103">
        <v>2015</v>
      </c>
      <c r="I1238" s="128">
        <v>42121</v>
      </c>
      <c r="J1238" s="128">
        <v>42124</v>
      </c>
      <c r="K1238" s="127" t="s">
        <v>11658</v>
      </c>
      <c r="L1238" s="126" t="s">
        <v>153</v>
      </c>
      <c r="M1238" s="141" t="s">
        <v>154</v>
      </c>
      <c r="N1238" s="126" t="s">
        <v>153</v>
      </c>
      <c r="O1238" s="127" t="s">
        <v>98</v>
      </c>
      <c r="P1238" s="127" t="s">
        <v>98</v>
      </c>
      <c r="Q1238" s="416">
        <v>900000</v>
      </c>
      <c r="R1238" s="103"/>
      <c r="S1238" s="127"/>
      <c r="T1238" s="127"/>
      <c r="U1238" s="120">
        <v>41982</v>
      </c>
      <c r="V1238" s="523">
        <f t="shared" ref="V1238:V1301" si="298">U1238-I1238</f>
        <v>-139</v>
      </c>
      <c r="W1238" s="127"/>
      <c r="X1238" s="141" t="s">
        <v>13120</v>
      </c>
      <c r="Y1238" s="424" t="s">
        <v>13121</v>
      </c>
      <c r="Z1238" s="126" t="s">
        <v>13061</v>
      </c>
      <c r="AA1238" s="103"/>
      <c r="AB1238" s="126"/>
      <c r="AC1238" s="103"/>
      <c r="AD1238" s="103"/>
      <c r="AE1238" s="103"/>
      <c r="AF1238" s="121" t="s">
        <v>741</v>
      </c>
      <c r="AG1238" s="126"/>
      <c r="AH1238" s="524"/>
      <c r="AI1238" s="524"/>
      <c r="AJ1238" s="121"/>
      <c r="AK1238" s="121"/>
      <c r="AL1238" s="121"/>
      <c r="AM1238" s="120"/>
      <c r="AN1238" s="120"/>
      <c r="AO1238" s="120"/>
      <c r="AP1238" s="121"/>
      <c r="AQ1238" s="525"/>
      <c r="AR1238" s="525"/>
      <c r="AS1238" s="121"/>
      <c r="AT1238" s="121"/>
      <c r="AU1238" s="121">
        <v>0</v>
      </c>
      <c r="AV1238" s="122"/>
      <c r="AX1238" s="121"/>
      <c r="AZ1238" s="120">
        <v>42129</v>
      </c>
      <c r="BA1238" s="98">
        <v>42143</v>
      </c>
      <c r="BB1238" s="104">
        <v>5000012963</v>
      </c>
      <c r="BC1238" s="522">
        <f t="shared" si="286"/>
        <v>900000</v>
      </c>
      <c r="BD1238" s="545">
        <v>900000</v>
      </c>
      <c r="BE1238" s="545">
        <v>900000</v>
      </c>
      <c r="BF1238" s="122">
        <v>42144</v>
      </c>
      <c r="BG1238" s="141" t="s">
        <v>116</v>
      </c>
      <c r="BH1238" s="121" t="s">
        <v>312</v>
      </c>
      <c r="BI1238" s="122">
        <v>42144</v>
      </c>
      <c r="BJ1238" s="190">
        <v>42167</v>
      </c>
      <c r="BK1238" s="526" t="s">
        <v>167</v>
      </c>
      <c r="BL1238" s="534">
        <f>F1238</f>
        <v>900000</v>
      </c>
      <c r="BQ1238" t="str">
        <f t="shared" si="291"/>
        <v>IBS</v>
      </c>
      <c r="BR1238" t="str">
        <f t="shared" si="292"/>
        <v>HK-14-2438</v>
      </c>
      <c r="BS1238" s="91">
        <f t="shared" si="293"/>
        <v>2015</v>
      </c>
      <c r="BT1238">
        <f t="shared" si="285"/>
        <v>42129</v>
      </c>
      <c r="BU1238" s="91">
        <f t="shared" si="285"/>
        <v>42143</v>
      </c>
      <c r="BW1238" t="str">
        <f t="shared" si="294"/>
        <v>Site : BB-Karang Anyar - SMG_01N040</v>
      </c>
      <c r="BX1238" t="str">
        <f t="shared" si="295"/>
        <v xml:space="preserve">Tipe Tower : </v>
      </c>
      <c r="BY1238">
        <f t="shared" si="296"/>
        <v>2100003387</v>
      </c>
      <c r="BZ1238" s="92" t="str">
        <f t="shared" si="296"/>
        <v>Tower OK Assesment</v>
      </c>
      <c r="CD1238" s="531"/>
      <c r="CE1238" s="90">
        <v>900000</v>
      </c>
    </row>
    <row r="1239" spans="2:83" ht="15" customHeight="1" x14ac:dyDescent="0.25">
      <c r="B1239" s="103">
        <f t="shared" ref="B1239:B1302" si="299">B1238+1</f>
        <v>1090</v>
      </c>
      <c r="C1239" s="126" t="s">
        <v>13122</v>
      </c>
      <c r="D1239" s="126">
        <v>2100003387</v>
      </c>
      <c r="E1239" s="688" t="s">
        <v>150</v>
      </c>
      <c r="F1239" s="689">
        <v>900000</v>
      </c>
      <c r="G1239" s="127" t="s">
        <v>151</v>
      </c>
      <c r="H1239" s="103">
        <v>2015</v>
      </c>
      <c r="I1239" s="128">
        <v>42121</v>
      </c>
      <c r="J1239" s="128">
        <v>42124</v>
      </c>
      <c r="K1239" s="127" t="s">
        <v>11658</v>
      </c>
      <c r="L1239" s="126" t="s">
        <v>153</v>
      </c>
      <c r="M1239" s="141" t="s">
        <v>154</v>
      </c>
      <c r="N1239" s="126" t="s">
        <v>153</v>
      </c>
      <c r="O1239" s="127" t="s">
        <v>98</v>
      </c>
      <c r="P1239" s="127" t="s">
        <v>98</v>
      </c>
      <c r="Q1239" s="416">
        <v>900000</v>
      </c>
      <c r="R1239" s="103"/>
      <c r="S1239" s="127"/>
      <c r="T1239" s="127"/>
      <c r="U1239" s="120">
        <v>41982</v>
      </c>
      <c r="V1239" s="523">
        <f t="shared" si="298"/>
        <v>-139</v>
      </c>
      <c r="W1239" s="127"/>
      <c r="X1239" s="141" t="s">
        <v>13123</v>
      </c>
      <c r="Y1239" s="424" t="s">
        <v>13124</v>
      </c>
      <c r="Z1239" s="126" t="s">
        <v>13061</v>
      </c>
      <c r="AA1239" s="103"/>
      <c r="AB1239" s="126"/>
      <c r="AC1239" s="103"/>
      <c r="AD1239" s="103"/>
      <c r="AE1239" s="103"/>
      <c r="AF1239" s="121" t="s">
        <v>384</v>
      </c>
      <c r="AG1239" s="126"/>
      <c r="AH1239" s="524"/>
      <c r="AI1239" s="524"/>
      <c r="AJ1239" s="121"/>
      <c r="AK1239" s="121"/>
      <c r="AL1239" s="121"/>
      <c r="AM1239" s="120"/>
      <c r="AN1239" s="120"/>
      <c r="AO1239" s="120"/>
      <c r="AP1239" s="121"/>
      <c r="AQ1239" s="525"/>
      <c r="AR1239" s="525"/>
      <c r="AS1239" s="121"/>
      <c r="AT1239" s="121"/>
      <c r="AU1239" s="121">
        <v>0</v>
      </c>
      <c r="AV1239" s="122"/>
      <c r="AX1239" s="121"/>
      <c r="AZ1239" s="120">
        <v>42135</v>
      </c>
      <c r="BA1239" s="120">
        <v>42144</v>
      </c>
      <c r="BB1239" s="121">
        <v>5000013029</v>
      </c>
      <c r="BC1239" s="522">
        <f t="shared" si="286"/>
        <v>900000</v>
      </c>
      <c r="BD1239" s="121"/>
      <c r="BE1239" s="516"/>
      <c r="BF1239" s="122">
        <v>42145</v>
      </c>
      <c r="BG1239" s="141" t="s">
        <v>242</v>
      </c>
      <c r="BH1239" s="121" t="s">
        <v>2840</v>
      </c>
      <c r="BI1239" s="122">
        <v>42151</v>
      </c>
      <c r="BJ1239" s="190"/>
      <c r="BK1239" s="526" t="s">
        <v>167</v>
      </c>
      <c r="BL1239" s="534">
        <f>F1239</f>
        <v>900000</v>
      </c>
      <c r="BQ1239" t="str">
        <f t="shared" si="291"/>
        <v>IBS</v>
      </c>
      <c r="BR1239" t="str">
        <f t="shared" si="292"/>
        <v>HK-14-2439</v>
      </c>
      <c r="BS1239" s="91">
        <f t="shared" si="293"/>
        <v>2015</v>
      </c>
      <c r="BT1239">
        <f t="shared" ref="BT1239:BU1302" si="300">+AZ1239</f>
        <v>42135</v>
      </c>
      <c r="BU1239" s="91">
        <f t="shared" si="300"/>
        <v>42144</v>
      </c>
      <c r="BW1239" t="str">
        <f t="shared" si="294"/>
        <v>Site : R22_Penyairan Cianjur - BDG_R22</v>
      </c>
      <c r="BX1239" t="str">
        <f t="shared" si="295"/>
        <v xml:space="preserve">Tipe Tower : </v>
      </c>
      <c r="BY1239">
        <f t="shared" si="296"/>
        <v>2100003387</v>
      </c>
      <c r="BZ1239" s="92" t="str">
        <f t="shared" si="296"/>
        <v>Tower OK Assesment</v>
      </c>
      <c r="CD1239" s="531"/>
      <c r="CE1239" s="90">
        <v>900000</v>
      </c>
    </row>
    <row r="1240" spans="2:83" ht="15" customHeight="1" x14ac:dyDescent="0.25">
      <c r="B1240" s="103">
        <f t="shared" si="299"/>
        <v>1091</v>
      </c>
      <c r="C1240" s="126" t="s">
        <v>13125</v>
      </c>
      <c r="D1240" s="126">
        <v>2100004182</v>
      </c>
      <c r="E1240" s="683" t="s">
        <v>1350</v>
      </c>
      <c r="F1240" s="684">
        <v>3250000</v>
      </c>
      <c r="G1240" s="685" t="s">
        <v>979</v>
      </c>
      <c r="H1240" s="686">
        <v>2015</v>
      </c>
      <c r="I1240" s="687">
        <v>42228</v>
      </c>
      <c r="J1240" s="687">
        <v>42235</v>
      </c>
      <c r="K1240" s="127" t="s">
        <v>11658</v>
      </c>
      <c r="L1240" s="126" t="s">
        <v>153</v>
      </c>
      <c r="M1240" s="141" t="s">
        <v>154</v>
      </c>
      <c r="N1240" s="126" t="s">
        <v>153</v>
      </c>
      <c r="O1240" s="127" t="s">
        <v>98</v>
      </c>
      <c r="P1240" s="127" t="s">
        <v>98</v>
      </c>
      <c r="Q1240" s="416">
        <v>6400000</v>
      </c>
      <c r="R1240" s="103"/>
      <c r="S1240" s="127"/>
      <c r="T1240" s="127"/>
      <c r="U1240" s="120">
        <v>41982</v>
      </c>
      <c r="V1240" s="523">
        <f t="shared" si="298"/>
        <v>-246</v>
      </c>
      <c r="W1240" s="127"/>
      <c r="X1240" s="141" t="s">
        <v>13126</v>
      </c>
      <c r="Y1240" s="424" t="s">
        <v>13127</v>
      </c>
      <c r="Z1240" s="126" t="s">
        <v>13061</v>
      </c>
      <c r="AA1240" s="103"/>
      <c r="AB1240" s="126"/>
      <c r="AC1240" s="103"/>
      <c r="AD1240" s="103"/>
      <c r="AE1240" s="103"/>
      <c r="AF1240" s="121" t="s">
        <v>741</v>
      </c>
      <c r="AG1240" s="126"/>
      <c r="AH1240" s="524"/>
      <c r="AI1240" s="524"/>
      <c r="AJ1240" s="121"/>
      <c r="AK1240" s="121"/>
      <c r="AL1240" s="121"/>
      <c r="AM1240" s="120"/>
      <c r="AN1240" s="120"/>
      <c r="AO1240" s="120"/>
      <c r="AP1240" s="121"/>
      <c r="AQ1240" s="525"/>
      <c r="AR1240" s="525"/>
      <c r="AS1240" s="121"/>
      <c r="AT1240" s="121"/>
      <c r="AU1240" s="122">
        <v>42236</v>
      </c>
      <c r="AV1240" s="122"/>
      <c r="AX1240" s="121"/>
      <c r="AZ1240" s="120">
        <v>42236</v>
      </c>
      <c r="BA1240" s="120">
        <v>42256</v>
      </c>
      <c r="BB1240" s="121"/>
      <c r="BC1240" s="522">
        <f t="shared" si="286"/>
        <v>3250000</v>
      </c>
      <c r="BD1240" s="121"/>
      <c r="BE1240" s="516"/>
      <c r="BF1240" s="122">
        <v>42257</v>
      </c>
      <c r="BG1240" s="141" t="s">
        <v>116</v>
      </c>
      <c r="BH1240" s="121" t="s">
        <v>1357</v>
      </c>
      <c r="BI1240" s="122">
        <v>42262</v>
      </c>
      <c r="BJ1240" s="190">
        <v>42293</v>
      </c>
      <c r="BK1240" s="526" t="s">
        <v>167</v>
      </c>
      <c r="BL1240" s="698">
        <v>3250000</v>
      </c>
      <c r="BQ1240" t="str">
        <f t="shared" si="291"/>
        <v>IBS</v>
      </c>
      <c r="BR1240" t="str">
        <f t="shared" si="292"/>
        <v>HK-14-2440</v>
      </c>
      <c r="BS1240" s="91">
        <f t="shared" si="293"/>
        <v>2015</v>
      </c>
      <c r="BT1240">
        <f t="shared" si="300"/>
        <v>42236</v>
      </c>
      <c r="BU1240" s="91">
        <f t="shared" si="300"/>
        <v>42256</v>
      </c>
      <c r="BW1240" t="str">
        <f t="shared" si="294"/>
        <v>Site : Cipasung - Jabar_R13</v>
      </c>
      <c r="BX1240" t="str">
        <f t="shared" si="295"/>
        <v xml:space="preserve">Tipe Tower : </v>
      </c>
      <c r="BY1240">
        <f t="shared" si="296"/>
        <v>2100004182</v>
      </c>
      <c r="BZ1240" s="92" t="str">
        <f t="shared" si="296"/>
        <v>Strengthening Tower Design</v>
      </c>
      <c r="CD1240" s="531" t="s">
        <v>263</v>
      </c>
      <c r="CE1240" s="90">
        <v>6400000</v>
      </c>
    </row>
    <row r="1241" spans="2:83" ht="15" customHeight="1" x14ac:dyDescent="0.25">
      <c r="B1241" s="103">
        <f t="shared" si="299"/>
        <v>1092</v>
      </c>
      <c r="C1241" s="126" t="s">
        <v>13128</v>
      </c>
      <c r="D1241" s="126">
        <v>2100004182</v>
      </c>
      <c r="E1241" s="683" t="s">
        <v>1350</v>
      </c>
      <c r="F1241" s="684">
        <v>3250000</v>
      </c>
      <c r="G1241" s="685" t="s">
        <v>979</v>
      </c>
      <c r="H1241" s="686">
        <v>2015</v>
      </c>
      <c r="I1241" s="687">
        <v>42228</v>
      </c>
      <c r="J1241" s="687">
        <v>42235</v>
      </c>
      <c r="K1241" s="127" t="s">
        <v>11658</v>
      </c>
      <c r="L1241" s="126" t="s">
        <v>153</v>
      </c>
      <c r="M1241" s="141" t="s">
        <v>154</v>
      </c>
      <c r="N1241" s="126" t="s">
        <v>153</v>
      </c>
      <c r="O1241" s="127" t="s">
        <v>98</v>
      </c>
      <c r="P1241" s="127" t="s">
        <v>98</v>
      </c>
      <c r="Q1241" s="416">
        <v>6400000</v>
      </c>
      <c r="R1241" s="103"/>
      <c r="S1241" s="127"/>
      <c r="T1241" s="127"/>
      <c r="U1241" s="120">
        <v>41982</v>
      </c>
      <c r="V1241" s="523">
        <f t="shared" si="298"/>
        <v>-246</v>
      </c>
      <c r="W1241" s="127"/>
      <c r="X1241" s="141" t="s">
        <v>13129</v>
      </c>
      <c r="Y1241" s="424" t="s">
        <v>13130</v>
      </c>
      <c r="Z1241" s="126" t="s">
        <v>13061</v>
      </c>
      <c r="AA1241" s="103"/>
      <c r="AB1241" s="126"/>
      <c r="AC1241" s="103"/>
      <c r="AD1241" s="103"/>
      <c r="AE1241" s="103"/>
      <c r="AF1241" s="121" t="s">
        <v>741</v>
      </c>
      <c r="AG1241" s="126"/>
      <c r="AH1241" s="524"/>
      <c r="AI1241" s="524"/>
      <c r="AJ1241" s="121"/>
      <c r="AK1241" s="121"/>
      <c r="AL1241" s="121"/>
      <c r="AM1241" s="120"/>
      <c r="AN1241" s="120"/>
      <c r="AO1241" s="120"/>
      <c r="AP1241" s="121"/>
      <c r="AQ1241" s="525"/>
      <c r="AR1241" s="525"/>
      <c r="AS1241" s="121"/>
      <c r="AT1241" s="121"/>
      <c r="AU1241" s="122">
        <v>42236</v>
      </c>
      <c r="AV1241" s="122"/>
      <c r="AX1241" s="121"/>
      <c r="AZ1241" s="120">
        <v>42236</v>
      </c>
      <c r="BA1241" s="120">
        <v>42256</v>
      </c>
      <c r="BB1241" s="121"/>
      <c r="BC1241" s="522">
        <f t="shared" si="286"/>
        <v>3250000</v>
      </c>
      <c r="BD1241" s="121"/>
      <c r="BE1241" s="516"/>
      <c r="BF1241" s="122">
        <v>42257</v>
      </c>
      <c r="BG1241" s="141" t="s">
        <v>116</v>
      </c>
      <c r="BH1241" s="121" t="s">
        <v>1357</v>
      </c>
      <c r="BI1241" s="122">
        <v>42262</v>
      </c>
      <c r="BJ1241" s="190">
        <v>42293</v>
      </c>
      <c r="BK1241" s="526" t="s">
        <v>167</v>
      </c>
      <c r="BL1241" s="698">
        <v>3250000</v>
      </c>
      <c r="BQ1241" t="str">
        <f t="shared" si="291"/>
        <v>IBS</v>
      </c>
      <c r="BR1241" t="str">
        <f t="shared" si="292"/>
        <v>HK-14-2441</v>
      </c>
      <c r="BS1241" s="91">
        <f t="shared" si="293"/>
        <v>2015</v>
      </c>
      <c r="BT1241">
        <f t="shared" si="300"/>
        <v>42236</v>
      </c>
      <c r="BU1241" s="91">
        <f t="shared" si="300"/>
        <v>42256</v>
      </c>
      <c r="BW1241" t="str">
        <f t="shared" si="294"/>
        <v>Site : Rep Praci - Jateng_R16</v>
      </c>
      <c r="BX1241" t="str">
        <f t="shared" si="295"/>
        <v xml:space="preserve">Tipe Tower : </v>
      </c>
      <c r="BY1241">
        <f t="shared" si="296"/>
        <v>2100004182</v>
      </c>
      <c r="BZ1241" s="92" t="str">
        <f t="shared" si="296"/>
        <v>Strengthening Tower Design</v>
      </c>
      <c r="CD1241" s="531" t="s">
        <v>263</v>
      </c>
      <c r="CE1241" s="90">
        <v>6400000</v>
      </c>
    </row>
    <row r="1242" spans="2:83" ht="15" customHeight="1" x14ac:dyDescent="0.25">
      <c r="B1242" s="103">
        <f t="shared" si="299"/>
        <v>1093</v>
      </c>
      <c r="C1242" s="126" t="s">
        <v>13131</v>
      </c>
      <c r="D1242" s="126">
        <v>2100003387</v>
      </c>
      <c r="E1242" s="688" t="s">
        <v>150</v>
      </c>
      <c r="F1242" s="689">
        <v>900000</v>
      </c>
      <c r="G1242" s="127" t="s">
        <v>151</v>
      </c>
      <c r="H1242" s="103">
        <v>2015</v>
      </c>
      <c r="I1242" s="128">
        <v>42121</v>
      </c>
      <c r="J1242" s="128">
        <v>42124</v>
      </c>
      <c r="K1242" s="127" t="s">
        <v>11658</v>
      </c>
      <c r="L1242" s="126" t="s">
        <v>153</v>
      </c>
      <c r="M1242" s="141" t="s">
        <v>154</v>
      </c>
      <c r="N1242" s="126" t="s">
        <v>153</v>
      </c>
      <c r="O1242" s="127" t="s">
        <v>98</v>
      </c>
      <c r="P1242" s="127" t="s">
        <v>98</v>
      </c>
      <c r="Q1242" s="416">
        <v>900000</v>
      </c>
      <c r="R1242" s="103"/>
      <c r="S1242" s="127"/>
      <c r="T1242" s="127"/>
      <c r="U1242" s="120">
        <v>41982</v>
      </c>
      <c r="V1242" s="523">
        <f t="shared" si="298"/>
        <v>-139</v>
      </c>
      <c r="W1242" s="127"/>
      <c r="X1242" s="141" t="s">
        <v>13132</v>
      </c>
      <c r="Y1242" s="424" t="s">
        <v>13133</v>
      </c>
      <c r="Z1242" s="126" t="s">
        <v>13061</v>
      </c>
      <c r="AA1242" s="103"/>
      <c r="AB1242" s="126"/>
      <c r="AC1242" s="103"/>
      <c r="AD1242" s="103"/>
      <c r="AE1242" s="103"/>
      <c r="AF1242" s="121" t="s">
        <v>741</v>
      </c>
      <c r="AG1242" s="126"/>
      <c r="AH1242" s="524"/>
      <c r="AI1242" s="524"/>
      <c r="AJ1242" s="121"/>
      <c r="AK1242" s="121"/>
      <c r="AL1242" s="121"/>
      <c r="AM1242" s="120"/>
      <c r="AN1242" s="120"/>
      <c r="AO1242" s="120"/>
      <c r="AP1242" s="121"/>
      <c r="AQ1242" s="525"/>
      <c r="AR1242" s="525"/>
      <c r="AS1242" s="121"/>
      <c r="AT1242" s="121"/>
      <c r="AU1242" s="121">
        <v>0</v>
      </c>
      <c r="AV1242" s="122"/>
      <c r="AX1242" s="121"/>
      <c r="AZ1242" s="256">
        <v>42131</v>
      </c>
      <c r="BA1242" s="120">
        <v>42152</v>
      </c>
      <c r="BB1242" s="121">
        <v>5000013114</v>
      </c>
      <c r="BC1242" s="522">
        <f t="shared" si="286"/>
        <v>900000</v>
      </c>
      <c r="BD1242" s="516">
        <f>BC1242</f>
        <v>900000</v>
      </c>
      <c r="BE1242" s="516">
        <v>900000</v>
      </c>
      <c r="BF1242" s="122">
        <v>42153</v>
      </c>
      <c r="BG1242" s="141" t="s">
        <v>116</v>
      </c>
      <c r="BH1242" s="121" t="s">
        <v>260</v>
      </c>
      <c r="BI1242" s="122">
        <v>42158</v>
      </c>
      <c r="BJ1242" s="190">
        <v>42178</v>
      </c>
      <c r="BK1242" s="526" t="s">
        <v>167</v>
      </c>
      <c r="BL1242" s="534">
        <f t="shared" ref="BL1242:BL1248" si="301">F1242</f>
        <v>900000</v>
      </c>
      <c r="BQ1242" t="str">
        <f t="shared" si="291"/>
        <v>IBS</v>
      </c>
      <c r="BR1242" t="str">
        <f t="shared" si="292"/>
        <v>HK-14-2442</v>
      </c>
      <c r="BS1242" s="91">
        <f t="shared" si="293"/>
        <v>2015</v>
      </c>
      <c r="BT1242">
        <f t="shared" si="300"/>
        <v>42131</v>
      </c>
      <c r="BU1242" s="91">
        <f t="shared" si="300"/>
        <v>42152</v>
      </c>
      <c r="BW1242" t="str">
        <f t="shared" si="294"/>
        <v>Site : Rep Salaman - Jateng_R18</v>
      </c>
      <c r="BX1242" t="str">
        <f t="shared" si="295"/>
        <v xml:space="preserve">Tipe Tower : </v>
      </c>
      <c r="BY1242">
        <f t="shared" si="296"/>
        <v>2100003387</v>
      </c>
      <c r="BZ1242" s="92" t="str">
        <f t="shared" si="296"/>
        <v>Tower OK Assesment</v>
      </c>
      <c r="CD1242" s="531"/>
      <c r="CE1242" s="90">
        <v>900000</v>
      </c>
    </row>
    <row r="1243" spans="2:83" ht="15" customHeight="1" x14ac:dyDescent="0.25">
      <c r="B1243" s="103">
        <f t="shared" si="299"/>
        <v>1094</v>
      </c>
      <c r="C1243" s="126" t="s">
        <v>13134</v>
      </c>
      <c r="D1243" s="126">
        <v>2100002631</v>
      </c>
      <c r="E1243" s="121" t="s">
        <v>2838</v>
      </c>
      <c r="F1243" s="522">
        <v>900000</v>
      </c>
      <c r="G1243" s="127">
        <v>12</v>
      </c>
      <c r="H1243" s="103">
        <v>2014</v>
      </c>
      <c r="I1243" s="128">
        <v>42004</v>
      </c>
      <c r="J1243" s="128"/>
      <c r="K1243" s="127" t="s">
        <v>11658</v>
      </c>
      <c r="L1243" s="126" t="s">
        <v>153</v>
      </c>
      <c r="M1243" s="141" t="s">
        <v>154</v>
      </c>
      <c r="N1243" s="126" t="s">
        <v>153</v>
      </c>
      <c r="O1243" s="127" t="s">
        <v>98</v>
      </c>
      <c r="P1243" s="127" t="s">
        <v>98</v>
      </c>
      <c r="Q1243" s="416">
        <v>900000</v>
      </c>
      <c r="R1243" s="103"/>
      <c r="S1243" s="127"/>
      <c r="T1243" s="127"/>
      <c r="U1243" s="120">
        <v>41982</v>
      </c>
      <c r="V1243" s="523">
        <f t="shared" si="298"/>
        <v>-22</v>
      </c>
      <c r="W1243" s="127"/>
      <c r="X1243" s="682" t="s">
        <v>13135</v>
      </c>
      <c r="Y1243" s="424" t="s">
        <v>13136</v>
      </c>
      <c r="Z1243" s="126" t="s">
        <v>2838</v>
      </c>
      <c r="AA1243" s="103"/>
      <c r="AB1243" s="126"/>
      <c r="AC1243" s="103"/>
      <c r="AD1243" s="103"/>
      <c r="AE1243" s="103"/>
      <c r="AF1243" s="121" t="s">
        <v>161</v>
      </c>
      <c r="AG1243" s="126"/>
      <c r="AH1243" s="524"/>
      <c r="AI1243" s="524"/>
      <c r="AJ1243" s="121"/>
      <c r="AK1243" s="121"/>
      <c r="AL1243" s="121"/>
      <c r="AM1243" s="120"/>
      <c r="AN1243" s="120"/>
      <c r="AO1243" s="120"/>
      <c r="AP1243" s="121"/>
      <c r="AQ1243" s="525"/>
      <c r="AR1243" s="525"/>
      <c r="AS1243" s="121"/>
      <c r="AT1243" s="126"/>
      <c r="AU1243" s="121"/>
      <c r="AV1243" s="122"/>
      <c r="AX1243" s="121"/>
      <c r="AZ1243" s="120">
        <v>42060</v>
      </c>
      <c r="BA1243" s="120">
        <v>42066</v>
      </c>
      <c r="BB1243" s="121"/>
      <c r="BC1243" s="522">
        <f t="shared" ref="BC1243:BC1306" si="302">F1243</f>
        <v>900000</v>
      </c>
      <c r="BD1243" s="516">
        <f>BC1243-BE1243</f>
        <v>0</v>
      </c>
      <c r="BE1243" s="522">
        <v>900000</v>
      </c>
      <c r="BF1243" s="122">
        <v>42067</v>
      </c>
      <c r="BG1243" s="141" t="s">
        <v>116</v>
      </c>
      <c r="BH1243" s="121" t="s">
        <v>11821</v>
      </c>
      <c r="BI1243" s="122">
        <v>42067</v>
      </c>
      <c r="BJ1243" s="190">
        <v>42100</v>
      </c>
      <c r="BK1243" s="526" t="s">
        <v>167</v>
      </c>
      <c r="BL1243" s="534">
        <f t="shared" si="301"/>
        <v>900000</v>
      </c>
      <c r="BQ1243" t="str">
        <f t="shared" si="291"/>
        <v>IBS</v>
      </c>
      <c r="BR1243" t="str">
        <f t="shared" si="292"/>
        <v>HK-14-2443</v>
      </c>
      <c r="BS1243" s="91">
        <f t="shared" si="293"/>
        <v>2014</v>
      </c>
      <c r="BT1243">
        <f t="shared" si="300"/>
        <v>42060</v>
      </c>
      <c r="BU1243" s="91">
        <f t="shared" si="300"/>
        <v>42066</v>
      </c>
      <c r="BW1243" t="str">
        <f t="shared" si="294"/>
        <v>Site : Rep. Supit Urang - Jatim_R18</v>
      </c>
      <c r="BX1243" t="str">
        <f t="shared" si="295"/>
        <v xml:space="preserve">Tipe Tower : </v>
      </c>
      <c r="BY1243">
        <f t="shared" si="296"/>
        <v>2100002631</v>
      </c>
      <c r="BZ1243" s="92" t="str">
        <f t="shared" si="296"/>
        <v>Tower Assesment</v>
      </c>
      <c r="CD1243" s="531"/>
      <c r="CE1243" s="90">
        <v>900000</v>
      </c>
    </row>
    <row r="1244" spans="2:83" ht="15" customHeight="1" x14ac:dyDescent="0.25">
      <c r="B1244" s="103">
        <f t="shared" si="299"/>
        <v>1095</v>
      </c>
      <c r="C1244" s="126" t="s">
        <v>13137</v>
      </c>
      <c r="D1244" s="126">
        <v>2100003387</v>
      </c>
      <c r="E1244" s="688" t="s">
        <v>150</v>
      </c>
      <c r="F1244" s="689">
        <v>900000</v>
      </c>
      <c r="G1244" s="127" t="s">
        <v>151</v>
      </c>
      <c r="H1244" s="103">
        <v>2015</v>
      </c>
      <c r="I1244" s="128">
        <v>42121</v>
      </c>
      <c r="J1244" s="128">
        <v>42124</v>
      </c>
      <c r="K1244" s="127" t="s">
        <v>11658</v>
      </c>
      <c r="L1244" s="126" t="s">
        <v>153</v>
      </c>
      <c r="M1244" s="141" t="s">
        <v>154</v>
      </c>
      <c r="N1244" s="126" t="s">
        <v>153</v>
      </c>
      <c r="O1244" s="127" t="s">
        <v>98</v>
      </c>
      <c r="P1244" s="127" t="s">
        <v>98</v>
      </c>
      <c r="Q1244" s="416">
        <v>900000</v>
      </c>
      <c r="R1244" s="103"/>
      <c r="S1244" s="127"/>
      <c r="T1244" s="127"/>
      <c r="U1244" s="120">
        <v>41982</v>
      </c>
      <c r="V1244" s="523">
        <f t="shared" si="298"/>
        <v>-139</v>
      </c>
      <c r="W1244" s="127"/>
      <c r="X1244" s="141" t="s">
        <v>13138</v>
      </c>
      <c r="Y1244" s="424" t="s">
        <v>5438</v>
      </c>
      <c r="Z1244" s="126" t="s">
        <v>13061</v>
      </c>
      <c r="AA1244" s="103"/>
      <c r="AB1244" s="126"/>
      <c r="AC1244" s="103"/>
      <c r="AD1244" s="103"/>
      <c r="AE1244" s="103"/>
      <c r="AF1244" s="121" t="s">
        <v>477</v>
      </c>
      <c r="AG1244" s="126"/>
      <c r="AH1244" s="524"/>
      <c r="AI1244" s="524"/>
      <c r="AJ1244" s="121"/>
      <c r="AK1244" s="121"/>
      <c r="AL1244" s="121"/>
      <c r="AM1244" s="120"/>
      <c r="AN1244" s="120"/>
      <c r="AO1244" s="120"/>
      <c r="AP1244" s="121"/>
      <c r="AQ1244" s="525"/>
      <c r="AR1244" s="525"/>
      <c r="AS1244" s="121"/>
      <c r="AT1244" s="121"/>
      <c r="AU1244" s="121">
        <v>0</v>
      </c>
      <c r="AV1244" s="122"/>
      <c r="AX1244" s="121"/>
      <c r="AZ1244" s="542">
        <v>42132</v>
      </c>
      <c r="BA1244" s="98">
        <v>42152</v>
      </c>
      <c r="BB1244" s="104">
        <v>5000013113</v>
      </c>
      <c r="BC1244" s="522">
        <f t="shared" si="302"/>
        <v>900000</v>
      </c>
      <c r="BD1244" s="516">
        <f>BC1244</f>
        <v>900000</v>
      </c>
      <c r="BE1244" s="516">
        <f>BD1244</f>
        <v>900000</v>
      </c>
      <c r="BF1244" s="87">
        <v>42153</v>
      </c>
      <c r="BG1244" s="88" t="s">
        <v>116</v>
      </c>
      <c r="BH1244" s="121" t="s">
        <v>282</v>
      </c>
      <c r="BI1244" s="122">
        <v>42158</v>
      </c>
      <c r="BJ1244" s="190">
        <v>42178</v>
      </c>
      <c r="BK1244" s="526" t="s">
        <v>167</v>
      </c>
      <c r="BL1244" s="534">
        <f t="shared" si="301"/>
        <v>900000</v>
      </c>
      <c r="BQ1244" t="str">
        <f t="shared" si="291"/>
        <v>IBS</v>
      </c>
      <c r="BR1244" t="str">
        <f t="shared" si="292"/>
        <v>HK-14-2444</v>
      </c>
      <c r="BS1244" s="91">
        <f t="shared" si="293"/>
        <v>2015</v>
      </c>
      <c r="BT1244">
        <f t="shared" si="300"/>
        <v>42132</v>
      </c>
      <c r="BU1244" s="91">
        <f t="shared" si="300"/>
        <v>42152</v>
      </c>
      <c r="BW1244" t="str">
        <f t="shared" si="294"/>
        <v>Site : CINANGKA - JKT_06N703</v>
      </c>
      <c r="BX1244" t="str">
        <f t="shared" si="295"/>
        <v xml:space="preserve">Tipe Tower : </v>
      </c>
      <c r="BY1244">
        <f t="shared" si="296"/>
        <v>2100003387</v>
      </c>
      <c r="BZ1244" s="92" t="str">
        <f t="shared" si="296"/>
        <v>Tower OK Assesment</v>
      </c>
      <c r="CD1244" s="531"/>
      <c r="CE1244" s="90">
        <v>900000</v>
      </c>
    </row>
    <row r="1245" spans="2:83" ht="15" customHeight="1" x14ac:dyDescent="0.25">
      <c r="B1245" s="103">
        <f t="shared" si="299"/>
        <v>1096</v>
      </c>
      <c r="C1245" s="126" t="s">
        <v>13139</v>
      </c>
      <c r="D1245" s="126">
        <v>2100003387</v>
      </c>
      <c r="E1245" s="688" t="s">
        <v>150</v>
      </c>
      <c r="F1245" s="689">
        <v>900000</v>
      </c>
      <c r="G1245" s="127" t="s">
        <v>151</v>
      </c>
      <c r="H1245" s="103">
        <v>2015</v>
      </c>
      <c r="I1245" s="128">
        <v>42121</v>
      </c>
      <c r="J1245" s="128">
        <v>42124</v>
      </c>
      <c r="K1245" s="127" t="s">
        <v>11658</v>
      </c>
      <c r="L1245" s="126" t="s">
        <v>153</v>
      </c>
      <c r="M1245" s="141" t="s">
        <v>154</v>
      </c>
      <c r="N1245" s="126" t="s">
        <v>153</v>
      </c>
      <c r="O1245" s="127" t="s">
        <v>98</v>
      </c>
      <c r="P1245" s="127" t="s">
        <v>98</v>
      </c>
      <c r="Q1245" s="416">
        <v>900000</v>
      </c>
      <c r="R1245" s="103"/>
      <c r="S1245" s="127"/>
      <c r="T1245" s="127"/>
      <c r="U1245" s="120">
        <v>41995</v>
      </c>
      <c r="V1245" s="523">
        <f t="shared" si="298"/>
        <v>-126</v>
      </c>
      <c r="W1245" s="127"/>
      <c r="X1245" s="141" t="s">
        <v>13140</v>
      </c>
      <c r="Y1245" s="424" t="s">
        <v>13141</v>
      </c>
      <c r="Z1245" s="126" t="s">
        <v>2838</v>
      </c>
      <c r="AA1245" s="103"/>
      <c r="AB1245" s="126" t="s">
        <v>635</v>
      </c>
      <c r="AC1245" s="103"/>
      <c r="AD1245" s="103"/>
      <c r="AE1245" s="103"/>
      <c r="AF1245" s="121" t="s">
        <v>11662</v>
      </c>
      <c r="AG1245" s="126"/>
      <c r="AH1245" s="524"/>
      <c r="AI1245" s="524"/>
      <c r="AJ1245" s="121"/>
      <c r="AK1245" s="121"/>
      <c r="AL1245" s="121"/>
      <c r="AM1245" s="120"/>
      <c r="AN1245" s="120"/>
      <c r="AO1245" s="120"/>
      <c r="AP1245" s="121"/>
      <c r="AQ1245" s="525"/>
      <c r="AR1245" s="525">
        <f ca="1">IF(AN1245="",TODAY()-AM1245,0)</f>
        <v>42347</v>
      </c>
      <c r="AS1245" s="121"/>
      <c r="AT1245" s="121"/>
      <c r="AU1245" s="121"/>
      <c r="AV1245" s="122"/>
      <c r="AX1245" s="121"/>
      <c r="AZ1245" s="120">
        <v>42129</v>
      </c>
      <c r="BA1245" s="98">
        <v>42143</v>
      </c>
      <c r="BB1245" s="104">
        <v>5000012963</v>
      </c>
      <c r="BC1245" s="522">
        <f t="shared" si="302"/>
        <v>900000</v>
      </c>
      <c r="BD1245" s="545">
        <v>900000</v>
      </c>
      <c r="BE1245" s="545">
        <v>900000</v>
      </c>
      <c r="BF1245" s="122">
        <v>42144</v>
      </c>
      <c r="BG1245" s="141" t="s">
        <v>116</v>
      </c>
      <c r="BH1245" s="121" t="s">
        <v>312</v>
      </c>
      <c r="BI1245" s="122">
        <v>42144</v>
      </c>
      <c r="BJ1245" s="190">
        <v>42167</v>
      </c>
      <c r="BK1245" s="526" t="s">
        <v>167</v>
      </c>
      <c r="BL1245" s="534">
        <f t="shared" si="301"/>
        <v>900000</v>
      </c>
      <c r="BQ1245" t="str">
        <f t="shared" si="291"/>
        <v>IBS</v>
      </c>
      <c r="BR1245" t="str">
        <f t="shared" si="292"/>
        <v>HK-14-2566</v>
      </c>
      <c r="BS1245" s="91">
        <f t="shared" si="293"/>
        <v>2015</v>
      </c>
      <c r="BT1245">
        <f t="shared" si="300"/>
        <v>42129</v>
      </c>
      <c r="BU1245" s="91">
        <f t="shared" si="300"/>
        <v>42143</v>
      </c>
      <c r="BW1245" t="str">
        <f t="shared" si="294"/>
        <v>Site : Karanganyar - YKT_02N723</v>
      </c>
      <c r="BX1245" t="str">
        <f t="shared" si="295"/>
        <v>Tipe Tower : SST</v>
      </c>
      <c r="BY1245">
        <f t="shared" si="296"/>
        <v>2100003387</v>
      </c>
      <c r="BZ1245" s="92" t="str">
        <f t="shared" si="296"/>
        <v>Tower OK Assesment</v>
      </c>
      <c r="CD1245" s="531"/>
      <c r="CE1245" s="90">
        <v>900000</v>
      </c>
    </row>
    <row r="1246" spans="2:83" ht="15" customHeight="1" x14ac:dyDescent="0.25">
      <c r="B1246" s="103">
        <f t="shared" si="299"/>
        <v>1097</v>
      </c>
      <c r="C1246" s="126" t="s">
        <v>13142</v>
      </c>
      <c r="D1246" s="126">
        <v>2100003387</v>
      </c>
      <c r="E1246" s="688" t="s">
        <v>150</v>
      </c>
      <c r="F1246" s="689">
        <v>900000</v>
      </c>
      <c r="G1246" s="127" t="s">
        <v>151</v>
      </c>
      <c r="H1246" s="103">
        <v>2015</v>
      </c>
      <c r="I1246" s="128">
        <v>42121</v>
      </c>
      <c r="J1246" s="128">
        <v>42124</v>
      </c>
      <c r="K1246" s="127" t="s">
        <v>11658</v>
      </c>
      <c r="L1246" s="126" t="s">
        <v>153</v>
      </c>
      <c r="M1246" s="141" t="s">
        <v>154</v>
      </c>
      <c r="N1246" s="126" t="s">
        <v>153</v>
      </c>
      <c r="O1246" s="127" t="s">
        <v>98</v>
      </c>
      <c r="P1246" s="127" t="s">
        <v>98</v>
      </c>
      <c r="Q1246" s="416">
        <v>900000</v>
      </c>
      <c r="R1246" s="103"/>
      <c r="S1246" s="127"/>
      <c r="T1246" s="127"/>
      <c r="U1246" s="120">
        <v>41982</v>
      </c>
      <c r="V1246" s="523">
        <f t="shared" si="298"/>
        <v>-139</v>
      </c>
      <c r="W1246" s="127"/>
      <c r="X1246" s="141" t="s">
        <v>5524</v>
      </c>
      <c r="Y1246" s="424" t="s">
        <v>5525</v>
      </c>
      <c r="Z1246" s="126" t="s">
        <v>13061</v>
      </c>
      <c r="AA1246" s="103"/>
      <c r="AB1246" s="126"/>
      <c r="AC1246" s="103"/>
      <c r="AD1246" s="103"/>
      <c r="AE1246" s="103"/>
      <c r="AF1246" s="121" t="s">
        <v>11662</v>
      </c>
      <c r="AG1246" s="126"/>
      <c r="AH1246" s="524"/>
      <c r="AI1246" s="524"/>
      <c r="AJ1246" s="121"/>
      <c r="AK1246" s="121"/>
      <c r="AL1246" s="121"/>
      <c r="AM1246" s="120"/>
      <c r="AN1246" s="120"/>
      <c r="AO1246" s="120"/>
      <c r="AP1246" s="121"/>
      <c r="AQ1246" s="525"/>
      <c r="AR1246" s="525"/>
      <c r="AS1246" s="121"/>
      <c r="AT1246" s="121"/>
      <c r="AU1246" s="121">
        <v>0</v>
      </c>
      <c r="AV1246" s="122"/>
      <c r="AX1246" s="121"/>
      <c r="AZ1246" s="120">
        <v>42129</v>
      </c>
      <c r="BA1246" s="98">
        <v>42143</v>
      </c>
      <c r="BB1246" s="104">
        <v>5000012963</v>
      </c>
      <c r="BC1246" s="522">
        <f t="shared" si="302"/>
        <v>900000</v>
      </c>
      <c r="BD1246" s="545">
        <v>900000</v>
      </c>
      <c r="BE1246" s="545">
        <v>900000</v>
      </c>
      <c r="BF1246" s="122">
        <v>42144</v>
      </c>
      <c r="BG1246" s="141" t="s">
        <v>116</v>
      </c>
      <c r="BH1246" s="121" t="s">
        <v>312</v>
      </c>
      <c r="BI1246" s="122">
        <v>42144</v>
      </c>
      <c r="BJ1246" s="190">
        <v>42167</v>
      </c>
      <c r="BK1246" s="526" t="s">
        <v>167</v>
      </c>
      <c r="BL1246" s="534">
        <f t="shared" si="301"/>
        <v>900000</v>
      </c>
      <c r="BQ1246" t="str">
        <f t="shared" si="291"/>
        <v>IBS</v>
      </c>
      <c r="BR1246" t="str">
        <f t="shared" si="292"/>
        <v>HK-14-2446</v>
      </c>
      <c r="BS1246" s="91">
        <f t="shared" si="293"/>
        <v>2015</v>
      </c>
      <c r="BT1246">
        <f t="shared" si="300"/>
        <v>42129</v>
      </c>
      <c r="BU1246" s="91">
        <f t="shared" si="300"/>
        <v>42143</v>
      </c>
      <c r="BW1246" t="str">
        <f t="shared" si="294"/>
        <v>Site : SUB HUB-Wonosari - YKT_01N717</v>
      </c>
      <c r="BX1246" t="str">
        <f t="shared" si="295"/>
        <v xml:space="preserve">Tipe Tower : </v>
      </c>
      <c r="BY1246">
        <f t="shared" si="296"/>
        <v>2100003387</v>
      </c>
      <c r="BZ1246" s="92" t="str">
        <f t="shared" si="296"/>
        <v>Tower OK Assesment</v>
      </c>
      <c r="CD1246" s="531"/>
      <c r="CE1246" s="90">
        <v>900000</v>
      </c>
    </row>
    <row r="1247" spans="2:83" ht="15" customHeight="1" x14ac:dyDescent="0.25">
      <c r="B1247" s="103">
        <f t="shared" si="299"/>
        <v>1098</v>
      </c>
      <c r="C1247" s="126" t="s">
        <v>13143</v>
      </c>
      <c r="D1247" s="126">
        <v>2100003387</v>
      </c>
      <c r="E1247" s="688" t="s">
        <v>150</v>
      </c>
      <c r="F1247" s="689">
        <v>900000</v>
      </c>
      <c r="G1247" s="127" t="s">
        <v>151</v>
      </c>
      <c r="H1247" s="103">
        <v>2015</v>
      </c>
      <c r="I1247" s="542">
        <v>42121</v>
      </c>
      <c r="J1247" s="542">
        <v>42124</v>
      </c>
      <c r="K1247" s="127" t="s">
        <v>11658</v>
      </c>
      <c r="L1247" s="126" t="s">
        <v>153</v>
      </c>
      <c r="M1247" s="141" t="s">
        <v>154</v>
      </c>
      <c r="N1247" s="126" t="s">
        <v>153</v>
      </c>
      <c r="O1247" s="127" t="s">
        <v>98</v>
      </c>
      <c r="P1247" s="127" t="s">
        <v>98</v>
      </c>
      <c r="Q1247" s="416">
        <v>900000</v>
      </c>
      <c r="R1247" s="103"/>
      <c r="S1247" s="127"/>
      <c r="T1247" s="127"/>
      <c r="U1247" s="120">
        <v>41982</v>
      </c>
      <c r="V1247" s="523">
        <f t="shared" si="298"/>
        <v>-139</v>
      </c>
      <c r="W1247" s="127"/>
      <c r="X1247" s="141" t="s">
        <v>13144</v>
      </c>
      <c r="Y1247" s="424" t="s">
        <v>13145</v>
      </c>
      <c r="Z1247" s="126" t="s">
        <v>2838</v>
      </c>
      <c r="AA1247" s="103"/>
      <c r="AB1247" s="126"/>
      <c r="AC1247" s="103"/>
      <c r="AD1247" s="103"/>
      <c r="AE1247" s="103"/>
      <c r="AF1247" s="121" t="s">
        <v>11662</v>
      </c>
      <c r="AG1247" s="126"/>
      <c r="AH1247" s="524"/>
      <c r="AI1247" s="524"/>
      <c r="AJ1247" s="121"/>
      <c r="AK1247" s="121"/>
      <c r="AL1247" s="121"/>
      <c r="AM1247" s="120"/>
      <c r="AN1247" s="120"/>
      <c r="AO1247" s="120"/>
      <c r="AP1247" s="121"/>
      <c r="AQ1247" s="525"/>
      <c r="AR1247" s="525"/>
      <c r="AS1247" s="121"/>
      <c r="AT1247" s="121"/>
      <c r="AU1247" s="121">
        <v>0</v>
      </c>
      <c r="AV1247" s="122"/>
      <c r="AX1247" s="121"/>
      <c r="AZ1247" s="120">
        <v>42129</v>
      </c>
      <c r="BA1247" s="98">
        <v>42143</v>
      </c>
      <c r="BB1247" s="104">
        <v>5000012963</v>
      </c>
      <c r="BC1247" s="522">
        <f t="shared" si="302"/>
        <v>900000</v>
      </c>
      <c r="BD1247" s="545">
        <v>900000</v>
      </c>
      <c r="BE1247" s="545">
        <v>900000</v>
      </c>
      <c r="BF1247" s="122">
        <v>42144</v>
      </c>
      <c r="BG1247" s="141" t="s">
        <v>116</v>
      </c>
      <c r="BH1247" s="121" t="s">
        <v>312</v>
      </c>
      <c r="BI1247" s="122">
        <v>42144</v>
      </c>
      <c r="BJ1247" s="190">
        <v>42167</v>
      </c>
      <c r="BK1247" s="526" t="s">
        <v>167</v>
      </c>
      <c r="BL1247" s="534">
        <f t="shared" si="301"/>
        <v>900000</v>
      </c>
      <c r="BQ1247" t="str">
        <f t="shared" si="291"/>
        <v>IBS</v>
      </c>
      <c r="BR1247" t="str">
        <f t="shared" si="292"/>
        <v>HK-14-2445</v>
      </c>
      <c r="BS1247" s="91">
        <f t="shared" si="293"/>
        <v>2015</v>
      </c>
      <c r="BT1247">
        <f t="shared" si="300"/>
        <v>42129</v>
      </c>
      <c r="BU1247" s="91">
        <f t="shared" si="300"/>
        <v>42143</v>
      </c>
      <c r="BW1247" t="str">
        <f t="shared" si="294"/>
        <v>Site : Nanggulan - YKT_01N703</v>
      </c>
      <c r="BX1247" t="str">
        <f t="shared" si="295"/>
        <v xml:space="preserve">Tipe Tower : </v>
      </c>
      <c r="BY1247">
        <f t="shared" si="296"/>
        <v>2100003387</v>
      </c>
      <c r="BZ1247" s="92" t="str">
        <f t="shared" si="296"/>
        <v>Tower OK Assesment</v>
      </c>
      <c r="CD1247" s="531"/>
      <c r="CE1247" s="90">
        <v>900000</v>
      </c>
    </row>
    <row r="1248" spans="2:83" ht="15" customHeight="1" x14ac:dyDescent="0.25">
      <c r="B1248" s="103">
        <f t="shared" si="299"/>
        <v>1099</v>
      </c>
      <c r="C1248" s="126" t="s">
        <v>13146</v>
      </c>
      <c r="D1248" s="126">
        <v>2100003387</v>
      </c>
      <c r="E1248" s="688" t="s">
        <v>150</v>
      </c>
      <c r="F1248" s="689">
        <v>900000</v>
      </c>
      <c r="G1248" s="127" t="s">
        <v>151</v>
      </c>
      <c r="H1248" s="103">
        <v>2015</v>
      </c>
      <c r="I1248" s="128">
        <v>42121</v>
      </c>
      <c r="J1248" s="128">
        <v>42124</v>
      </c>
      <c r="K1248" s="127" t="s">
        <v>11658</v>
      </c>
      <c r="L1248" s="126" t="s">
        <v>153</v>
      </c>
      <c r="M1248" s="141" t="s">
        <v>154</v>
      </c>
      <c r="N1248" s="126" t="s">
        <v>153</v>
      </c>
      <c r="O1248" s="127" t="s">
        <v>98</v>
      </c>
      <c r="P1248" s="127" t="s">
        <v>98</v>
      </c>
      <c r="Q1248" s="416">
        <v>900000</v>
      </c>
      <c r="R1248" s="103"/>
      <c r="S1248" s="127"/>
      <c r="T1248" s="127"/>
      <c r="U1248" s="120">
        <v>41983</v>
      </c>
      <c r="V1248" s="523">
        <f t="shared" si="298"/>
        <v>-138</v>
      </c>
      <c r="W1248" s="127"/>
      <c r="X1248" s="141" t="s">
        <v>13147</v>
      </c>
      <c r="Y1248" s="424" t="s">
        <v>13148</v>
      </c>
      <c r="Z1248" s="126" t="s">
        <v>13061</v>
      </c>
      <c r="AA1248" s="103"/>
      <c r="AB1248" s="126"/>
      <c r="AC1248" s="103"/>
      <c r="AD1248" s="103"/>
      <c r="AE1248" s="103"/>
      <c r="AF1248" s="121" t="s">
        <v>11662</v>
      </c>
      <c r="AG1248" s="126"/>
      <c r="AH1248" s="524"/>
      <c r="AI1248" s="524"/>
      <c r="AJ1248" s="121"/>
      <c r="AK1248" s="121"/>
      <c r="AL1248" s="121"/>
      <c r="AM1248" s="120"/>
      <c r="AN1248" s="120"/>
      <c r="AO1248" s="120"/>
      <c r="AP1248" s="121"/>
      <c r="AQ1248" s="525"/>
      <c r="AR1248" s="525">
        <f t="shared" ref="AR1248:AR1289" ca="1" si="303">IF(AN1248="",TODAY()-AM1248,0)</f>
        <v>42347</v>
      </c>
      <c r="AS1248" s="121"/>
      <c r="AT1248" s="121"/>
      <c r="AU1248" s="121">
        <v>0</v>
      </c>
      <c r="AV1248" s="122"/>
      <c r="AX1248" s="121"/>
      <c r="AZ1248" s="256">
        <v>42129</v>
      </c>
      <c r="BA1248" s="120">
        <v>42144</v>
      </c>
      <c r="BB1248" s="121">
        <v>5000013028</v>
      </c>
      <c r="BC1248" s="522">
        <f t="shared" si="302"/>
        <v>900000</v>
      </c>
      <c r="BD1248" s="121"/>
      <c r="BE1248" s="516"/>
      <c r="BF1248" s="122">
        <v>42144</v>
      </c>
      <c r="BG1248" s="141" t="s">
        <v>242</v>
      </c>
      <c r="BH1248" s="121" t="s">
        <v>243</v>
      </c>
      <c r="BI1248" s="122">
        <v>42151</v>
      </c>
      <c r="BJ1248" s="190"/>
      <c r="BK1248" s="526" t="s">
        <v>167</v>
      </c>
      <c r="BL1248" s="534">
        <f t="shared" si="301"/>
        <v>900000</v>
      </c>
      <c r="BQ1248" t="str">
        <f t="shared" si="291"/>
        <v>IBS</v>
      </c>
      <c r="BR1248" t="str">
        <f t="shared" si="292"/>
        <v>HK-14-2448</v>
      </c>
      <c r="BS1248" s="91">
        <f t="shared" si="293"/>
        <v>2015</v>
      </c>
      <c r="BT1248">
        <f t="shared" si="300"/>
        <v>42129</v>
      </c>
      <c r="BU1248" s="91">
        <f t="shared" si="300"/>
        <v>42144</v>
      </c>
      <c r="BW1248" t="str">
        <f t="shared" si="294"/>
        <v>Site : Purworejo_YKT - YKT_03N702</v>
      </c>
      <c r="BX1248" t="str">
        <f t="shared" si="295"/>
        <v xml:space="preserve">Tipe Tower : </v>
      </c>
      <c r="BY1248">
        <f t="shared" si="296"/>
        <v>2100003387</v>
      </c>
      <c r="BZ1248" s="92" t="str">
        <f t="shared" si="296"/>
        <v>Tower OK Assesment</v>
      </c>
      <c r="CD1248" s="531"/>
      <c r="CE1248" s="90">
        <v>900000</v>
      </c>
    </row>
    <row r="1249" spans="2:83" ht="15" customHeight="1" x14ac:dyDescent="0.25">
      <c r="B1249" s="103">
        <f t="shared" si="299"/>
        <v>1100</v>
      </c>
      <c r="C1249" s="126" t="s">
        <v>13149</v>
      </c>
      <c r="D1249" s="126">
        <v>2100003543</v>
      </c>
      <c r="E1249" s="121" t="s">
        <v>150</v>
      </c>
      <c r="F1249" s="522">
        <v>900000</v>
      </c>
      <c r="G1249" s="127" t="s">
        <v>171</v>
      </c>
      <c r="H1249" s="103">
        <v>2015</v>
      </c>
      <c r="I1249" s="128">
        <v>42144</v>
      </c>
      <c r="J1249" s="128">
        <v>42150</v>
      </c>
      <c r="K1249" s="127" t="s">
        <v>11658</v>
      </c>
      <c r="L1249" s="126" t="s">
        <v>153</v>
      </c>
      <c r="M1249" s="141" t="s">
        <v>154</v>
      </c>
      <c r="N1249" s="126" t="s">
        <v>153</v>
      </c>
      <c r="O1249" s="127" t="s">
        <v>98</v>
      </c>
      <c r="P1249" s="127" t="s">
        <v>98</v>
      </c>
      <c r="Q1249" s="416">
        <v>900000</v>
      </c>
      <c r="R1249" s="103"/>
      <c r="S1249" s="127"/>
      <c r="T1249" s="127"/>
      <c r="U1249" s="120">
        <v>41983</v>
      </c>
      <c r="V1249" s="523">
        <f t="shared" si="298"/>
        <v>-161</v>
      </c>
      <c r="W1249" s="127"/>
      <c r="X1249" s="141" t="s">
        <v>13150</v>
      </c>
      <c r="Y1249" s="424" t="s">
        <v>13151</v>
      </c>
      <c r="Z1249" s="126" t="s">
        <v>13061</v>
      </c>
      <c r="AA1249" s="103"/>
      <c r="AB1249" s="126"/>
      <c r="AC1249" s="103"/>
      <c r="AD1249" s="103"/>
      <c r="AE1249" s="103"/>
      <c r="AF1249" s="121" t="s">
        <v>384</v>
      </c>
      <c r="AG1249" s="126"/>
      <c r="AH1249" s="524"/>
      <c r="AI1249" s="524"/>
      <c r="AJ1249" s="121"/>
      <c r="AK1249" s="121"/>
      <c r="AL1249" s="121"/>
      <c r="AM1249" s="120"/>
      <c r="AN1249" s="120"/>
      <c r="AO1249" s="120"/>
      <c r="AP1249" s="121"/>
      <c r="AQ1249" s="525"/>
      <c r="AR1249" s="525">
        <f t="shared" ca="1" si="303"/>
        <v>42347</v>
      </c>
      <c r="AS1249" s="121"/>
      <c r="AT1249" s="121"/>
      <c r="AU1249" s="121">
        <v>0</v>
      </c>
      <c r="AV1249" s="122"/>
      <c r="AX1249" s="121"/>
      <c r="AY1249" s="89"/>
      <c r="AZ1249" s="120">
        <v>42151</v>
      </c>
      <c r="BA1249" s="120">
        <v>42173</v>
      </c>
      <c r="BB1249" s="121">
        <v>5000013861</v>
      </c>
      <c r="BC1249" s="522">
        <f t="shared" si="302"/>
        <v>900000</v>
      </c>
      <c r="BD1249" s="121"/>
      <c r="BE1249" s="516"/>
      <c r="BF1249" s="122">
        <v>42177</v>
      </c>
      <c r="BG1249" s="88" t="s">
        <v>116</v>
      </c>
      <c r="BH1249" s="121" t="s">
        <v>178</v>
      </c>
      <c r="BI1249" s="122">
        <v>42179</v>
      </c>
      <c r="BJ1249" s="190">
        <v>42199</v>
      </c>
      <c r="BK1249" s="526" t="s">
        <v>167</v>
      </c>
      <c r="BL1249" s="534">
        <v>900000</v>
      </c>
      <c r="BQ1249" t="str">
        <f t="shared" si="291"/>
        <v>IBS</v>
      </c>
      <c r="BR1249" t="str">
        <f t="shared" si="292"/>
        <v>HK-14-2449</v>
      </c>
      <c r="BS1249" s="91">
        <f t="shared" si="293"/>
        <v>2015</v>
      </c>
      <c r="BT1249">
        <f t="shared" si="300"/>
        <v>42151</v>
      </c>
      <c r="BU1249" s="91">
        <f t="shared" si="300"/>
        <v>42173</v>
      </c>
      <c r="BW1249" t="str">
        <f t="shared" si="294"/>
        <v>Site : Lebak_Wangi - BDG_01N703</v>
      </c>
      <c r="BX1249" t="str">
        <f t="shared" si="295"/>
        <v xml:space="preserve">Tipe Tower : </v>
      </c>
      <c r="BY1249">
        <f t="shared" si="296"/>
        <v>2100003543</v>
      </c>
      <c r="BZ1249" s="92" t="str">
        <f t="shared" si="296"/>
        <v>Tower OK Assesment</v>
      </c>
      <c r="CD1249" s="531">
        <v>13</v>
      </c>
      <c r="CE1249" s="90">
        <v>900000</v>
      </c>
    </row>
    <row r="1250" spans="2:83" ht="15" customHeight="1" x14ac:dyDescent="0.25">
      <c r="B1250" s="103">
        <f t="shared" si="299"/>
        <v>1101</v>
      </c>
      <c r="C1250" s="126" t="s">
        <v>13152</v>
      </c>
      <c r="D1250" s="126">
        <v>2100003387</v>
      </c>
      <c r="E1250" s="688" t="s">
        <v>150</v>
      </c>
      <c r="F1250" s="689">
        <v>900000</v>
      </c>
      <c r="G1250" s="127" t="s">
        <v>151</v>
      </c>
      <c r="H1250" s="103">
        <v>2015</v>
      </c>
      <c r="I1250" s="128">
        <v>42121</v>
      </c>
      <c r="J1250" s="128">
        <v>42124</v>
      </c>
      <c r="K1250" s="127" t="s">
        <v>11658</v>
      </c>
      <c r="L1250" s="126" t="s">
        <v>153</v>
      </c>
      <c r="M1250" s="141" t="s">
        <v>154</v>
      </c>
      <c r="N1250" s="126" t="s">
        <v>153</v>
      </c>
      <c r="O1250" s="127" t="s">
        <v>98</v>
      </c>
      <c r="P1250" s="127" t="s">
        <v>98</v>
      </c>
      <c r="Q1250" s="416">
        <v>900000</v>
      </c>
      <c r="R1250" s="103"/>
      <c r="S1250" s="127"/>
      <c r="T1250" s="127"/>
      <c r="U1250" s="120">
        <v>41983</v>
      </c>
      <c r="V1250" s="523">
        <f t="shared" si="298"/>
        <v>-138</v>
      </c>
      <c r="W1250" s="127"/>
      <c r="X1250" s="141" t="s">
        <v>13153</v>
      </c>
      <c r="Y1250" s="424" t="s">
        <v>13154</v>
      </c>
      <c r="Z1250" s="126" t="s">
        <v>13061</v>
      </c>
      <c r="AA1250" s="103"/>
      <c r="AB1250" s="126"/>
      <c r="AC1250" s="103"/>
      <c r="AD1250" s="103"/>
      <c r="AE1250" s="103"/>
      <c r="AF1250" s="121" t="s">
        <v>384</v>
      </c>
      <c r="AG1250" s="126"/>
      <c r="AH1250" s="524"/>
      <c r="AI1250" s="524"/>
      <c r="AJ1250" s="121"/>
      <c r="AK1250" s="121"/>
      <c r="AL1250" s="121"/>
      <c r="AM1250" s="120"/>
      <c r="AN1250" s="120"/>
      <c r="AO1250" s="120"/>
      <c r="AP1250" s="121"/>
      <c r="AQ1250" s="525"/>
      <c r="AR1250" s="525">
        <f t="shared" ca="1" si="303"/>
        <v>42347</v>
      </c>
      <c r="AS1250" s="121"/>
      <c r="AT1250" s="121"/>
      <c r="AU1250" s="121">
        <v>0</v>
      </c>
      <c r="AV1250" s="122"/>
      <c r="AX1250" s="121"/>
      <c r="AZ1250" s="616">
        <v>42132</v>
      </c>
      <c r="BA1250" s="98">
        <v>42152</v>
      </c>
      <c r="BB1250" s="104">
        <v>5000013113</v>
      </c>
      <c r="BC1250" s="522">
        <f t="shared" si="302"/>
        <v>900000</v>
      </c>
      <c r="BD1250" s="516">
        <f>BC1250</f>
        <v>900000</v>
      </c>
      <c r="BE1250" s="516">
        <f>BD1250</f>
        <v>900000</v>
      </c>
      <c r="BF1250" s="87">
        <v>42153</v>
      </c>
      <c r="BG1250" s="88" t="s">
        <v>116</v>
      </c>
      <c r="BH1250" s="121" t="s">
        <v>282</v>
      </c>
      <c r="BI1250" s="122">
        <v>42158</v>
      </c>
      <c r="BJ1250" s="190">
        <v>42178</v>
      </c>
      <c r="BK1250" s="526" t="s">
        <v>167</v>
      </c>
      <c r="BL1250" s="534">
        <f>F1250</f>
        <v>900000</v>
      </c>
      <c r="BQ1250" t="str">
        <f t="shared" si="291"/>
        <v>IBS</v>
      </c>
      <c r="BR1250" t="str">
        <f t="shared" si="292"/>
        <v>HK-14-2450</v>
      </c>
      <c r="BS1250" s="91">
        <f t="shared" si="293"/>
        <v>2015</v>
      </c>
      <c r="BT1250">
        <f t="shared" si="300"/>
        <v>42132</v>
      </c>
      <c r="BU1250" s="91">
        <f t="shared" si="300"/>
        <v>42152</v>
      </c>
      <c r="BW1250" t="str">
        <f t="shared" si="294"/>
        <v>Site : Jamanis - BDG_04N711</v>
      </c>
      <c r="BX1250" t="str">
        <f t="shared" si="295"/>
        <v xml:space="preserve">Tipe Tower : </v>
      </c>
      <c r="BY1250">
        <f t="shared" si="296"/>
        <v>2100003387</v>
      </c>
      <c r="BZ1250" s="92" t="str">
        <f t="shared" si="296"/>
        <v>Tower OK Assesment</v>
      </c>
      <c r="CD1250" s="531"/>
      <c r="CE1250" s="90">
        <v>900000</v>
      </c>
    </row>
    <row r="1251" spans="2:83" ht="15" customHeight="1" x14ac:dyDescent="0.25">
      <c r="B1251" s="103">
        <f t="shared" si="299"/>
        <v>1102</v>
      </c>
      <c r="C1251" s="126" t="s">
        <v>13155</v>
      </c>
      <c r="D1251" s="126">
        <v>2100004182</v>
      </c>
      <c r="E1251" s="683" t="s">
        <v>1350</v>
      </c>
      <c r="F1251" s="684">
        <v>3250000</v>
      </c>
      <c r="G1251" s="685" t="s">
        <v>979</v>
      </c>
      <c r="H1251" s="686">
        <v>2015</v>
      </c>
      <c r="I1251" s="687">
        <v>42228</v>
      </c>
      <c r="J1251" s="687">
        <v>42235</v>
      </c>
      <c r="K1251" s="127" t="s">
        <v>11658</v>
      </c>
      <c r="L1251" s="126" t="s">
        <v>153</v>
      </c>
      <c r="M1251" s="141" t="s">
        <v>154</v>
      </c>
      <c r="N1251" s="126" t="s">
        <v>153</v>
      </c>
      <c r="O1251" s="127" t="s">
        <v>98</v>
      </c>
      <c r="P1251" s="127" t="s">
        <v>98</v>
      </c>
      <c r="Q1251" s="416">
        <v>6400000</v>
      </c>
      <c r="R1251" s="103"/>
      <c r="S1251" s="127"/>
      <c r="T1251" s="127"/>
      <c r="U1251" s="120">
        <v>41983</v>
      </c>
      <c r="V1251" s="523">
        <f t="shared" si="298"/>
        <v>-245</v>
      </c>
      <c r="W1251" s="127"/>
      <c r="X1251" s="141" t="s">
        <v>13156</v>
      </c>
      <c r="Y1251" s="424" t="s">
        <v>13157</v>
      </c>
      <c r="Z1251" s="126" t="s">
        <v>13061</v>
      </c>
      <c r="AA1251" s="103"/>
      <c r="AB1251" s="126"/>
      <c r="AC1251" s="103"/>
      <c r="AD1251" s="103"/>
      <c r="AE1251" s="103"/>
      <c r="AF1251" s="121" t="s">
        <v>384</v>
      </c>
      <c r="AG1251" s="126"/>
      <c r="AH1251" s="524"/>
      <c r="AI1251" s="524"/>
      <c r="AJ1251" s="121"/>
      <c r="AK1251" s="121"/>
      <c r="AL1251" s="121"/>
      <c r="AM1251" s="120"/>
      <c r="AN1251" s="120"/>
      <c r="AO1251" s="120"/>
      <c r="AP1251" s="121"/>
      <c r="AQ1251" s="525"/>
      <c r="AR1251" s="525">
        <f t="shared" ca="1" si="303"/>
        <v>42347</v>
      </c>
      <c r="AS1251" s="121"/>
      <c r="AT1251" s="121"/>
      <c r="AU1251" s="122">
        <v>42236</v>
      </c>
      <c r="AV1251" s="122"/>
      <c r="AX1251" s="121"/>
      <c r="AZ1251" s="120">
        <v>42236</v>
      </c>
      <c r="BA1251" s="120">
        <v>42256</v>
      </c>
      <c r="BB1251" s="121"/>
      <c r="BC1251" s="522">
        <f t="shared" si="302"/>
        <v>3250000</v>
      </c>
      <c r="BD1251" s="121"/>
      <c r="BE1251" s="516"/>
      <c r="BF1251" s="122">
        <v>42257</v>
      </c>
      <c r="BG1251" s="141" t="s">
        <v>116</v>
      </c>
      <c r="BH1251" s="121" t="s">
        <v>1357</v>
      </c>
      <c r="BI1251" s="122">
        <v>42262</v>
      </c>
      <c r="BJ1251" s="190">
        <v>42293</v>
      </c>
      <c r="BK1251" s="526" t="s">
        <v>167</v>
      </c>
      <c r="BL1251" s="698">
        <v>3250000</v>
      </c>
      <c r="BQ1251" t="str">
        <f t="shared" si="291"/>
        <v>IBS</v>
      </c>
      <c r="BR1251" t="str">
        <f t="shared" si="292"/>
        <v>HK-14-2451</v>
      </c>
      <c r="BS1251" s="91">
        <f t="shared" si="293"/>
        <v>2015</v>
      </c>
      <c r="BT1251">
        <f t="shared" si="300"/>
        <v>42236</v>
      </c>
      <c r="BU1251" s="91">
        <f t="shared" si="300"/>
        <v>42256</v>
      </c>
      <c r="BW1251" t="str">
        <f t="shared" si="294"/>
        <v>Site : Cilawu - BDG_04N714</v>
      </c>
      <c r="BX1251" t="str">
        <f t="shared" si="295"/>
        <v xml:space="preserve">Tipe Tower : </v>
      </c>
      <c r="BY1251">
        <f t="shared" si="296"/>
        <v>2100004182</v>
      </c>
      <c r="BZ1251" s="92" t="str">
        <f t="shared" si="296"/>
        <v>Strengthening Tower Design</v>
      </c>
      <c r="CD1251" s="531" t="s">
        <v>263</v>
      </c>
      <c r="CE1251" s="90">
        <v>6400000</v>
      </c>
    </row>
    <row r="1252" spans="2:83" ht="15" customHeight="1" x14ac:dyDescent="0.25">
      <c r="B1252" s="103">
        <f t="shared" si="299"/>
        <v>1103</v>
      </c>
      <c r="C1252" s="126" t="s">
        <v>13158</v>
      </c>
      <c r="D1252" s="126">
        <v>2100003387</v>
      </c>
      <c r="E1252" s="688" t="s">
        <v>150</v>
      </c>
      <c r="F1252" s="689">
        <v>900000</v>
      </c>
      <c r="G1252" s="127" t="s">
        <v>151</v>
      </c>
      <c r="H1252" s="103">
        <v>2015</v>
      </c>
      <c r="I1252" s="128">
        <v>42121</v>
      </c>
      <c r="J1252" s="128">
        <v>42124</v>
      </c>
      <c r="K1252" s="127" t="s">
        <v>11658</v>
      </c>
      <c r="L1252" s="126" t="s">
        <v>153</v>
      </c>
      <c r="M1252" s="141" t="s">
        <v>154</v>
      </c>
      <c r="N1252" s="126" t="s">
        <v>153</v>
      </c>
      <c r="O1252" s="127" t="s">
        <v>98</v>
      </c>
      <c r="P1252" s="127" t="s">
        <v>98</v>
      </c>
      <c r="Q1252" s="416">
        <v>900000</v>
      </c>
      <c r="R1252" s="103"/>
      <c r="S1252" s="127"/>
      <c r="T1252" s="127"/>
      <c r="U1252" s="120">
        <v>41983</v>
      </c>
      <c r="V1252" s="523">
        <f t="shared" si="298"/>
        <v>-138</v>
      </c>
      <c r="W1252" s="127"/>
      <c r="X1252" s="141" t="s">
        <v>13159</v>
      </c>
      <c r="Y1252" s="424" t="s">
        <v>13160</v>
      </c>
      <c r="Z1252" s="126" t="s">
        <v>13061</v>
      </c>
      <c r="AA1252" s="103"/>
      <c r="AB1252" s="126"/>
      <c r="AC1252" s="103"/>
      <c r="AD1252" s="103"/>
      <c r="AE1252" s="103"/>
      <c r="AF1252" s="121" t="s">
        <v>384</v>
      </c>
      <c r="AG1252" s="126"/>
      <c r="AH1252" s="524"/>
      <c r="AI1252" s="524"/>
      <c r="AJ1252" s="121"/>
      <c r="AK1252" s="121"/>
      <c r="AL1252" s="121"/>
      <c r="AM1252" s="120"/>
      <c r="AN1252" s="120"/>
      <c r="AO1252" s="120"/>
      <c r="AP1252" s="121"/>
      <c r="AQ1252" s="525"/>
      <c r="AR1252" s="525">
        <f t="shared" ca="1" si="303"/>
        <v>42347</v>
      </c>
      <c r="AS1252" s="121"/>
      <c r="AT1252" s="121"/>
      <c r="AU1252" s="121">
        <v>0</v>
      </c>
      <c r="AV1252" s="122"/>
      <c r="AX1252" s="121"/>
      <c r="AZ1252" s="256">
        <v>42130</v>
      </c>
      <c r="BA1252" s="98">
        <v>42143</v>
      </c>
      <c r="BB1252" s="104">
        <v>5000012961</v>
      </c>
      <c r="BC1252" s="522">
        <f t="shared" si="302"/>
        <v>900000</v>
      </c>
      <c r="BD1252" s="545">
        <v>900000</v>
      </c>
      <c r="BE1252" s="545">
        <v>900000</v>
      </c>
      <c r="BF1252" s="122">
        <v>42144</v>
      </c>
      <c r="BG1252" s="141" t="s">
        <v>116</v>
      </c>
      <c r="BH1252" s="121" t="s">
        <v>166</v>
      </c>
      <c r="BI1252" s="122">
        <v>42144</v>
      </c>
      <c r="BJ1252" s="190">
        <v>42170</v>
      </c>
      <c r="BK1252" s="526" t="s">
        <v>167</v>
      </c>
      <c r="BL1252" s="534">
        <f>F1252</f>
        <v>900000</v>
      </c>
      <c r="BQ1252" t="str">
        <f t="shared" si="291"/>
        <v>IBS</v>
      </c>
      <c r="BR1252" t="str">
        <f t="shared" si="292"/>
        <v>HK-14-2452</v>
      </c>
      <c r="BS1252" s="91">
        <f t="shared" si="293"/>
        <v>2015</v>
      </c>
      <c r="BT1252">
        <f t="shared" si="300"/>
        <v>42130</v>
      </c>
      <c r="BU1252" s="91">
        <f t="shared" si="300"/>
        <v>42143</v>
      </c>
      <c r="BW1252" t="str">
        <f t="shared" si="294"/>
        <v>Site : Padaherang - BDG_04N729</v>
      </c>
      <c r="BX1252" t="str">
        <f t="shared" si="295"/>
        <v xml:space="preserve">Tipe Tower : </v>
      </c>
      <c r="BY1252">
        <f t="shared" si="296"/>
        <v>2100003387</v>
      </c>
      <c r="BZ1252" s="92" t="str">
        <f t="shared" si="296"/>
        <v>Tower OK Assesment</v>
      </c>
      <c r="CD1252" s="531"/>
      <c r="CE1252" s="90">
        <v>900000</v>
      </c>
    </row>
    <row r="1253" spans="2:83" ht="15" customHeight="1" x14ac:dyDescent="0.25">
      <c r="B1253" s="103">
        <f t="shared" si="299"/>
        <v>1104</v>
      </c>
      <c r="C1253" s="126" t="s">
        <v>13161</v>
      </c>
      <c r="D1253" s="126">
        <v>2100003387</v>
      </c>
      <c r="E1253" s="688" t="s">
        <v>150</v>
      </c>
      <c r="F1253" s="689">
        <v>900000</v>
      </c>
      <c r="G1253" s="127" t="s">
        <v>151</v>
      </c>
      <c r="H1253" s="103">
        <v>2015</v>
      </c>
      <c r="I1253" s="128">
        <v>42121</v>
      </c>
      <c r="J1253" s="128">
        <v>42124</v>
      </c>
      <c r="K1253" s="127" t="s">
        <v>11658</v>
      </c>
      <c r="L1253" s="126" t="s">
        <v>153</v>
      </c>
      <c r="M1253" s="141" t="s">
        <v>154</v>
      </c>
      <c r="N1253" s="126" t="s">
        <v>153</v>
      </c>
      <c r="O1253" s="127" t="s">
        <v>98</v>
      </c>
      <c r="P1253" s="127" t="s">
        <v>98</v>
      </c>
      <c r="Q1253" s="416">
        <v>900000</v>
      </c>
      <c r="R1253" s="103"/>
      <c r="S1253" s="127"/>
      <c r="T1253" s="127"/>
      <c r="U1253" s="120">
        <v>41983</v>
      </c>
      <c r="V1253" s="523">
        <f t="shared" si="298"/>
        <v>-138</v>
      </c>
      <c r="W1253" s="127"/>
      <c r="X1253" s="141" t="s">
        <v>13162</v>
      </c>
      <c r="Y1253" s="424" t="s">
        <v>13163</v>
      </c>
      <c r="Z1253" s="126" t="s">
        <v>13061</v>
      </c>
      <c r="AA1253" s="103"/>
      <c r="AB1253" s="126"/>
      <c r="AC1253" s="103"/>
      <c r="AD1253" s="103"/>
      <c r="AE1253" s="103"/>
      <c r="AF1253" s="121" t="s">
        <v>384</v>
      </c>
      <c r="AG1253" s="126"/>
      <c r="AH1253" s="524"/>
      <c r="AI1253" s="524"/>
      <c r="AJ1253" s="121"/>
      <c r="AK1253" s="121"/>
      <c r="AL1253" s="121"/>
      <c r="AM1253" s="120"/>
      <c r="AN1253" s="120"/>
      <c r="AO1253" s="120"/>
      <c r="AP1253" s="121"/>
      <c r="AQ1253" s="525"/>
      <c r="AR1253" s="525">
        <f t="shared" ca="1" si="303"/>
        <v>42347</v>
      </c>
      <c r="AS1253" s="121"/>
      <c r="AT1253" s="121"/>
      <c r="AU1253" s="121">
        <v>0</v>
      </c>
      <c r="AV1253" s="122"/>
      <c r="AX1253" s="121"/>
      <c r="AZ1253" s="120">
        <v>42135</v>
      </c>
      <c r="BA1253" s="120">
        <v>42144</v>
      </c>
      <c r="BB1253" s="121">
        <v>5000013029</v>
      </c>
      <c r="BC1253" s="522">
        <f t="shared" si="302"/>
        <v>900000</v>
      </c>
      <c r="BD1253" s="121"/>
      <c r="BE1253" s="516"/>
      <c r="BF1253" s="122">
        <v>42145</v>
      </c>
      <c r="BG1253" s="141" t="s">
        <v>242</v>
      </c>
      <c r="BH1253" s="121" t="s">
        <v>2840</v>
      </c>
      <c r="BI1253" s="122">
        <v>42151</v>
      </c>
      <c r="BJ1253" s="190"/>
      <c r="BK1253" s="526" t="s">
        <v>167</v>
      </c>
      <c r="BL1253" s="534">
        <f>F1253</f>
        <v>900000</v>
      </c>
      <c r="BQ1253" t="str">
        <f t="shared" si="291"/>
        <v>IBS</v>
      </c>
      <c r="BR1253" t="str">
        <f t="shared" si="292"/>
        <v>HK-14-2453</v>
      </c>
      <c r="BS1253" s="91">
        <f t="shared" si="293"/>
        <v>2015</v>
      </c>
      <c r="BT1253">
        <f t="shared" si="300"/>
        <v>42135</v>
      </c>
      <c r="BU1253" s="91">
        <f t="shared" si="300"/>
        <v>42144</v>
      </c>
      <c r="BW1253" t="str">
        <f t="shared" si="294"/>
        <v>Site : Kalipucang - BDG_04N730</v>
      </c>
      <c r="BX1253" t="str">
        <f t="shared" si="295"/>
        <v xml:space="preserve">Tipe Tower : </v>
      </c>
      <c r="BY1253">
        <f t="shared" si="296"/>
        <v>2100003387</v>
      </c>
      <c r="BZ1253" s="92" t="str">
        <f t="shared" si="296"/>
        <v>Tower OK Assesment</v>
      </c>
      <c r="CD1253" s="531"/>
      <c r="CE1253" s="90">
        <v>900000</v>
      </c>
    </row>
    <row r="1254" spans="2:83" ht="15" customHeight="1" x14ac:dyDescent="0.25">
      <c r="B1254" s="103">
        <f t="shared" si="299"/>
        <v>1105</v>
      </c>
      <c r="C1254" s="126" t="s">
        <v>13164</v>
      </c>
      <c r="D1254" s="126">
        <v>2100002631</v>
      </c>
      <c r="E1254" s="121" t="s">
        <v>2838</v>
      </c>
      <c r="F1254" s="522">
        <v>900000</v>
      </c>
      <c r="G1254" s="127">
        <v>12</v>
      </c>
      <c r="H1254" s="103">
        <v>2014</v>
      </c>
      <c r="I1254" s="128">
        <v>42004</v>
      </c>
      <c r="J1254" s="128"/>
      <c r="K1254" s="127" t="s">
        <v>11658</v>
      </c>
      <c r="L1254" s="126" t="s">
        <v>153</v>
      </c>
      <c r="M1254" s="141" t="s">
        <v>154</v>
      </c>
      <c r="N1254" s="126" t="s">
        <v>153</v>
      </c>
      <c r="O1254" s="127" t="s">
        <v>98</v>
      </c>
      <c r="P1254" s="127" t="s">
        <v>98</v>
      </c>
      <c r="Q1254" s="416">
        <v>900000</v>
      </c>
      <c r="R1254" s="103"/>
      <c r="S1254" s="127"/>
      <c r="T1254" s="127"/>
      <c r="U1254" s="120">
        <v>41983</v>
      </c>
      <c r="V1254" s="523">
        <f t="shared" si="298"/>
        <v>-21</v>
      </c>
      <c r="W1254" s="127"/>
      <c r="X1254" s="141" t="s">
        <v>13165</v>
      </c>
      <c r="Y1254" s="424" t="s">
        <v>13166</v>
      </c>
      <c r="Z1254" s="126" t="s">
        <v>13061</v>
      </c>
      <c r="AA1254" s="103"/>
      <c r="AB1254" s="126"/>
      <c r="AC1254" s="103"/>
      <c r="AD1254" s="103"/>
      <c r="AE1254" s="103"/>
      <c r="AF1254" s="121" t="s">
        <v>384</v>
      </c>
      <c r="AG1254" s="126"/>
      <c r="AH1254" s="524"/>
      <c r="AI1254" s="524"/>
      <c r="AJ1254" s="121"/>
      <c r="AK1254" s="121"/>
      <c r="AL1254" s="121"/>
      <c r="AM1254" s="120"/>
      <c r="AN1254" s="120"/>
      <c r="AO1254" s="120"/>
      <c r="AP1254" s="121"/>
      <c r="AQ1254" s="525"/>
      <c r="AR1254" s="525">
        <f t="shared" ca="1" si="303"/>
        <v>42347</v>
      </c>
      <c r="AS1254" s="121"/>
      <c r="AT1254" s="126"/>
      <c r="AU1254" s="121"/>
      <c r="AV1254" s="122"/>
      <c r="AX1254" s="121"/>
      <c r="AZ1254" s="120">
        <v>42060</v>
      </c>
      <c r="BA1254" s="120">
        <v>42066</v>
      </c>
      <c r="BB1254" s="121"/>
      <c r="BC1254" s="522">
        <f t="shared" si="302"/>
        <v>900000</v>
      </c>
      <c r="BD1254" s="516">
        <f>BC1254-BE1254</f>
        <v>0</v>
      </c>
      <c r="BE1254" s="522">
        <v>900000</v>
      </c>
      <c r="BF1254" s="122">
        <v>42067</v>
      </c>
      <c r="BG1254" s="141" t="s">
        <v>116</v>
      </c>
      <c r="BH1254" s="121" t="s">
        <v>11821</v>
      </c>
      <c r="BI1254" s="122">
        <v>42067</v>
      </c>
      <c r="BJ1254" s="190">
        <v>42100</v>
      </c>
      <c r="BK1254" s="526" t="s">
        <v>167</v>
      </c>
      <c r="BL1254" s="534">
        <f>F1254</f>
        <v>900000</v>
      </c>
      <c r="BQ1254" t="str">
        <f t="shared" si="291"/>
        <v>IBS</v>
      </c>
      <c r="BR1254" t="str">
        <f t="shared" si="292"/>
        <v>HK-14-2454</v>
      </c>
      <c r="BS1254" s="91">
        <f t="shared" si="293"/>
        <v>2014</v>
      </c>
      <c r="BT1254">
        <f t="shared" si="300"/>
        <v>42060</v>
      </c>
      <c r="BU1254" s="91">
        <f t="shared" si="300"/>
        <v>42066</v>
      </c>
      <c r="BW1254" t="str">
        <f t="shared" si="294"/>
        <v>Site : Sidamulih - BDG_04N732</v>
      </c>
      <c r="BX1254" t="str">
        <f t="shared" si="295"/>
        <v xml:space="preserve">Tipe Tower : </v>
      </c>
      <c r="BY1254">
        <f t="shared" si="296"/>
        <v>2100002631</v>
      </c>
      <c r="BZ1254" s="92" t="str">
        <f t="shared" si="296"/>
        <v>Tower Assesment</v>
      </c>
      <c r="CD1254" s="531"/>
      <c r="CE1254" s="90">
        <v>900000</v>
      </c>
    </row>
    <row r="1255" spans="2:83" ht="15" customHeight="1" x14ac:dyDescent="0.25">
      <c r="B1255" s="103">
        <f t="shared" si="299"/>
        <v>1106</v>
      </c>
      <c r="C1255" s="126" t="s">
        <v>13167</v>
      </c>
      <c r="D1255" s="126">
        <v>2100002631</v>
      </c>
      <c r="E1255" s="121" t="s">
        <v>2838</v>
      </c>
      <c r="F1255" s="522">
        <v>900000</v>
      </c>
      <c r="G1255" s="127">
        <v>12</v>
      </c>
      <c r="H1255" s="103">
        <v>2014</v>
      </c>
      <c r="I1255" s="128">
        <v>42004</v>
      </c>
      <c r="J1255" s="128"/>
      <c r="K1255" s="127" t="s">
        <v>11658</v>
      </c>
      <c r="L1255" s="126" t="s">
        <v>153</v>
      </c>
      <c r="M1255" s="141" t="s">
        <v>154</v>
      </c>
      <c r="N1255" s="126" t="s">
        <v>153</v>
      </c>
      <c r="O1255" s="127" t="s">
        <v>98</v>
      </c>
      <c r="P1255" s="127" t="s">
        <v>98</v>
      </c>
      <c r="Q1255" s="416">
        <v>900000</v>
      </c>
      <c r="R1255" s="103"/>
      <c r="S1255" s="127"/>
      <c r="T1255" s="127"/>
      <c r="U1255" s="120">
        <v>41983</v>
      </c>
      <c r="V1255" s="523">
        <f t="shared" si="298"/>
        <v>-21</v>
      </c>
      <c r="W1255" s="127"/>
      <c r="X1255" s="141" t="s">
        <v>13168</v>
      </c>
      <c r="Y1255" s="424" t="s">
        <v>13169</v>
      </c>
      <c r="Z1255" s="126" t="s">
        <v>2838</v>
      </c>
      <c r="AA1255" s="103"/>
      <c r="AB1255" s="126"/>
      <c r="AC1255" s="103"/>
      <c r="AD1255" s="103"/>
      <c r="AE1255" s="103"/>
      <c r="AF1255" s="121" t="s">
        <v>384</v>
      </c>
      <c r="AG1255" s="126"/>
      <c r="AH1255" s="524"/>
      <c r="AI1255" s="524"/>
      <c r="AJ1255" s="121"/>
      <c r="AK1255" s="121"/>
      <c r="AL1255" s="121"/>
      <c r="AM1255" s="120"/>
      <c r="AN1255" s="120"/>
      <c r="AO1255" s="120"/>
      <c r="AP1255" s="121"/>
      <c r="AQ1255" s="525"/>
      <c r="AR1255" s="525">
        <f t="shared" ca="1" si="303"/>
        <v>42347</v>
      </c>
      <c r="AS1255" s="121"/>
      <c r="AT1255" s="126"/>
      <c r="AU1255" s="121"/>
      <c r="AV1255" s="122"/>
      <c r="AX1255" s="121"/>
      <c r="AZ1255" s="120">
        <v>42060</v>
      </c>
      <c r="BA1255" s="120">
        <v>42066</v>
      </c>
      <c r="BB1255" s="121"/>
      <c r="BC1255" s="522">
        <f t="shared" si="302"/>
        <v>900000</v>
      </c>
      <c r="BD1255" s="516">
        <f>BC1255-BE1255</f>
        <v>0</v>
      </c>
      <c r="BE1255" s="522">
        <v>900000</v>
      </c>
      <c r="BF1255" s="122">
        <v>42067</v>
      </c>
      <c r="BG1255" s="141" t="s">
        <v>116</v>
      </c>
      <c r="BH1255" s="121" t="s">
        <v>11821</v>
      </c>
      <c r="BI1255" s="122">
        <v>42067</v>
      </c>
      <c r="BJ1255" s="190">
        <v>42100</v>
      </c>
      <c r="BK1255" s="526" t="s">
        <v>167</v>
      </c>
      <c r="BL1255" s="534">
        <f>F1255</f>
        <v>900000</v>
      </c>
      <c r="BQ1255" t="str">
        <f t="shared" si="291"/>
        <v>IBS</v>
      </c>
      <c r="BR1255" t="str">
        <f t="shared" si="292"/>
        <v>HK-14-2455</v>
      </c>
      <c r="BS1255" s="91">
        <f t="shared" si="293"/>
        <v>2014</v>
      </c>
      <c r="BT1255">
        <f t="shared" si="300"/>
        <v>42060</v>
      </c>
      <c r="BU1255" s="91">
        <f t="shared" si="300"/>
        <v>42066</v>
      </c>
      <c r="BW1255" t="str">
        <f t="shared" si="294"/>
        <v>Site : BDG_Rep. Phase_2.4  - Jabar_R04</v>
      </c>
      <c r="BX1255" t="str">
        <f t="shared" si="295"/>
        <v xml:space="preserve">Tipe Tower : </v>
      </c>
      <c r="BY1255">
        <f t="shared" si="296"/>
        <v>2100002631</v>
      </c>
      <c r="BZ1255" s="92" t="str">
        <f t="shared" si="296"/>
        <v>Tower Assesment</v>
      </c>
      <c r="CD1255" s="531"/>
      <c r="CE1255" s="90">
        <v>900000</v>
      </c>
    </row>
    <row r="1256" spans="2:83" ht="15" customHeight="1" x14ac:dyDescent="0.25">
      <c r="B1256" s="103">
        <f t="shared" si="299"/>
        <v>1107</v>
      </c>
      <c r="C1256" s="126" t="s">
        <v>13170</v>
      </c>
      <c r="D1256" s="126">
        <v>2100004182</v>
      </c>
      <c r="E1256" s="683" t="s">
        <v>1350</v>
      </c>
      <c r="F1256" s="684">
        <v>3250000</v>
      </c>
      <c r="G1256" s="685" t="s">
        <v>979</v>
      </c>
      <c r="H1256" s="686">
        <v>2015</v>
      </c>
      <c r="I1256" s="687">
        <v>42228</v>
      </c>
      <c r="J1256" s="687">
        <v>42235</v>
      </c>
      <c r="K1256" s="127" t="s">
        <v>11658</v>
      </c>
      <c r="L1256" s="126" t="s">
        <v>153</v>
      </c>
      <c r="M1256" s="141" t="s">
        <v>154</v>
      </c>
      <c r="N1256" s="126" t="s">
        <v>153</v>
      </c>
      <c r="O1256" s="127" t="s">
        <v>98</v>
      </c>
      <c r="P1256" s="127" t="s">
        <v>98</v>
      </c>
      <c r="Q1256" s="416">
        <v>6400000</v>
      </c>
      <c r="R1256" s="103"/>
      <c r="S1256" s="127"/>
      <c r="T1256" s="127"/>
      <c r="U1256" s="120">
        <v>41983</v>
      </c>
      <c r="V1256" s="523">
        <f t="shared" si="298"/>
        <v>-245</v>
      </c>
      <c r="W1256" s="127"/>
      <c r="X1256" s="141" t="s">
        <v>13171</v>
      </c>
      <c r="Y1256" s="424" t="s">
        <v>13172</v>
      </c>
      <c r="Z1256" s="126" t="s">
        <v>13061</v>
      </c>
      <c r="AA1256" s="103"/>
      <c r="AB1256" s="126"/>
      <c r="AC1256" s="103"/>
      <c r="AD1256" s="103"/>
      <c r="AE1256" s="103"/>
      <c r="AF1256" s="121" t="s">
        <v>477</v>
      </c>
      <c r="AG1256" s="126"/>
      <c r="AH1256" s="524"/>
      <c r="AI1256" s="524"/>
      <c r="AJ1256" s="121"/>
      <c r="AK1256" s="121"/>
      <c r="AL1256" s="121"/>
      <c r="AM1256" s="120"/>
      <c r="AN1256" s="120"/>
      <c r="AO1256" s="120"/>
      <c r="AP1256" s="121"/>
      <c r="AQ1256" s="525"/>
      <c r="AR1256" s="525">
        <f t="shared" ca="1" si="303"/>
        <v>42347</v>
      </c>
      <c r="AS1256" s="121"/>
      <c r="AT1256" s="121"/>
      <c r="AU1256" s="122">
        <v>42236</v>
      </c>
      <c r="AV1256" s="122"/>
      <c r="AX1256" s="121"/>
      <c r="AZ1256" s="120">
        <v>42236</v>
      </c>
      <c r="BA1256" s="120">
        <v>42256</v>
      </c>
      <c r="BB1256" s="121"/>
      <c r="BC1256" s="522">
        <f t="shared" si="302"/>
        <v>3250000</v>
      </c>
      <c r="BD1256" s="121"/>
      <c r="BE1256" s="516"/>
      <c r="BF1256" s="122">
        <v>42257</v>
      </c>
      <c r="BG1256" s="141" t="s">
        <v>116</v>
      </c>
      <c r="BH1256" s="121" t="s">
        <v>1357</v>
      </c>
      <c r="BI1256" s="122">
        <v>42262</v>
      </c>
      <c r="BJ1256" s="190">
        <v>42293</v>
      </c>
      <c r="BK1256" s="526" t="s">
        <v>167</v>
      </c>
      <c r="BL1256" s="698">
        <v>3250000</v>
      </c>
      <c r="BQ1256" t="str">
        <f t="shared" si="291"/>
        <v>IBS</v>
      </c>
      <c r="BR1256" t="str">
        <f t="shared" si="292"/>
        <v>HK-14-2456</v>
      </c>
      <c r="BS1256" s="91">
        <f t="shared" si="293"/>
        <v>2015</v>
      </c>
      <c r="BT1256">
        <f t="shared" si="300"/>
        <v>42236</v>
      </c>
      <c r="BU1256" s="91">
        <f t="shared" si="300"/>
        <v>42256</v>
      </c>
      <c r="BW1256" t="str">
        <f t="shared" si="294"/>
        <v>Site : Rep. Tambang Ayam - Jabo_R03</v>
      </c>
      <c r="BX1256" t="str">
        <f t="shared" si="295"/>
        <v xml:space="preserve">Tipe Tower : </v>
      </c>
      <c r="BY1256">
        <f t="shared" si="296"/>
        <v>2100004182</v>
      </c>
      <c r="BZ1256" s="92" t="str">
        <f t="shared" si="296"/>
        <v>Strengthening Tower Design</v>
      </c>
      <c r="CD1256" s="531" t="s">
        <v>263</v>
      </c>
      <c r="CE1256" s="90">
        <v>6400000</v>
      </c>
    </row>
    <row r="1257" spans="2:83" ht="15" customHeight="1" x14ac:dyDescent="0.25">
      <c r="B1257" s="103">
        <f t="shared" si="299"/>
        <v>1108</v>
      </c>
      <c r="C1257" s="126" t="s">
        <v>13173</v>
      </c>
      <c r="D1257" s="126">
        <v>2100002631</v>
      </c>
      <c r="E1257" s="121" t="s">
        <v>2838</v>
      </c>
      <c r="F1257" s="522">
        <v>900000</v>
      </c>
      <c r="G1257" s="127">
        <v>12</v>
      </c>
      <c r="H1257" s="103">
        <v>2014</v>
      </c>
      <c r="I1257" s="128">
        <v>42004</v>
      </c>
      <c r="J1257" s="128"/>
      <c r="K1257" s="127" t="s">
        <v>11658</v>
      </c>
      <c r="L1257" s="126" t="s">
        <v>153</v>
      </c>
      <c r="M1257" s="141" t="s">
        <v>154</v>
      </c>
      <c r="N1257" s="126" t="s">
        <v>153</v>
      </c>
      <c r="O1257" s="127" t="s">
        <v>98</v>
      </c>
      <c r="P1257" s="127" t="s">
        <v>98</v>
      </c>
      <c r="Q1257" s="416">
        <v>900000</v>
      </c>
      <c r="R1257" s="103"/>
      <c r="S1257" s="127"/>
      <c r="T1257" s="127"/>
      <c r="U1257" s="120">
        <v>41983</v>
      </c>
      <c r="V1257" s="523">
        <f t="shared" si="298"/>
        <v>-21</v>
      </c>
      <c r="W1257" s="127"/>
      <c r="X1257" s="141" t="s">
        <v>13174</v>
      </c>
      <c r="Y1257" s="424" t="s">
        <v>13175</v>
      </c>
      <c r="Z1257" s="126" t="s">
        <v>2838</v>
      </c>
      <c r="AA1257" s="103"/>
      <c r="AB1257" s="126"/>
      <c r="AC1257" s="103"/>
      <c r="AD1257" s="103"/>
      <c r="AE1257" s="103"/>
      <c r="AF1257" s="121" t="s">
        <v>477</v>
      </c>
      <c r="AG1257" s="126"/>
      <c r="AH1257" s="524"/>
      <c r="AI1257" s="524"/>
      <c r="AJ1257" s="121"/>
      <c r="AK1257" s="121"/>
      <c r="AL1257" s="121"/>
      <c r="AM1257" s="120"/>
      <c r="AN1257" s="120"/>
      <c r="AO1257" s="120"/>
      <c r="AP1257" s="121"/>
      <c r="AQ1257" s="525"/>
      <c r="AR1257" s="525">
        <f t="shared" ca="1" si="303"/>
        <v>42347</v>
      </c>
      <c r="AS1257" s="121"/>
      <c r="AT1257" s="126"/>
      <c r="AU1257" s="121"/>
      <c r="AV1257" s="122"/>
      <c r="AX1257" s="121"/>
      <c r="AZ1257" s="120">
        <v>42060</v>
      </c>
      <c r="BA1257" s="120">
        <v>42066</v>
      </c>
      <c r="BB1257" s="121"/>
      <c r="BC1257" s="522">
        <f t="shared" si="302"/>
        <v>900000</v>
      </c>
      <c r="BD1257" s="516">
        <f>BC1257-BE1257</f>
        <v>0</v>
      </c>
      <c r="BE1257" s="522">
        <v>900000</v>
      </c>
      <c r="BF1257" s="122">
        <v>42067</v>
      </c>
      <c r="BG1257" s="141" t="s">
        <v>116</v>
      </c>
      <c r="BH1257" s="121" t="s">
        <v>11821</v>
      </c>
      <c r="BI1257" s="122">
        <v>42067</v>
      </c>
      <c r="BJ1257" s="190">
        <v>42100</v>
      </c>
      <c r="BK1257" s="526" t="s">
        <v>167</v>
      </c>
      <c r="BL1257" s="534">
        <f>F1257</f>
        <v>900000</v>
      </c>
      <c r="BQ1257" t="str">
        <f t="shared" si="291"/>
        <v>IBS</v>
      </c>
      <c r="BR1257" t="str">
        <f t="shared" si="292"/>
        <v>HK-14-2457</v>
      </c>
      <c r="BS1257" s="91">
        <f t="shared" si="293"/>
        <v>2014</v>
      </c>
      <c r="BT1257">
        <f t="shared" si="300"/>
        <v>42060</v>
      </c>
      <c r="BU1257" s="91">
        <f t="shared" si="300"/>
        <v>42066</v>
      </c>
      <c r="BW1257" t="str">
        <f t="shared" si="294"/>
        <v>Site : Rep. Pulo Merak - Jabo_R04</v>
      </c>
      <c r="BX1257" t="str">
        <f t="shared" si="295"/>
        <v xml:space="preserve">Tipe Tower : </v>
      </c>
      <c r="BY1257">
        <f t="shared" si="296"/>
        <v>2100002631</v>
      </c>
      <c r="BZ1257" s="92" t="str">
        <f t="shared" si="296"/>
        <v>Tower Assesment</v>
      </c>
      <c r="CD1257" s="531"/>
      <c r="CE1257" s="90">
        <v>900000</v>
      </c>
    </row>
    <row r="1258" spans="2:83" ht="15" customHeight="1" x14ac:dyDescent="0.25">
      <c r="B1258" s="103">
        <f t="shared" si="299"/>
        <v>1109</v>
      </c>
      <c r="C1258" s="126" t="s">
        <v>13176</v>
      </c>
      <c r="D1258" s="126">
        <v>2100003387</v>
      </c>
      <c r="E1258" s="688" t="s">
        <v>150</v>
      </c>
      <c r="F1258" s="689">
        <v>900000</v>
      </c>
      <c r="G1258" s="127" t="s">
        <v>151</v>
      </c>
      <c r="H1258" s="103">
        <v>2015</v>
      </c>
      <c r="I1258" s="128">
        <v>42121</v>
      </c>
      <c r="J1258" s="128">
        <v>42124</v>
      </c>
      <c r="K1258" s="127" t="s">
        <v>11658</v>
      </c>
      <c r="L1258" s="126" t="s">
        <v>153</v>
      </c>
      <c r="M1258" s="141" t="s">
        <v>154</v>
      </c>
      <c r="N1258" s="126" t="s">
        <v>153</v>
      </c>
      <c r="O1258" s="127" t="s">
        <v>98</v>
      </c>
      <c r="P1258" s="127" t="s">
        <v>98</v>
      </c>
      <c r="Q1258" s="416">
        <v>900000</v>
      </c>
      <c r="R1258" s="103"/>
      <c r="S1258" s="127"/>
      <c r="T1258" s="127"/>
      <c r="U1258" s="120">
        <v>41983</v>
      </c>
      <c r="V1258" s="523">
        <f t="shared" si="298"/>
        <v>-138</v>
      </c>
      <c r="W1258" s="127"/>
      <c r="X1258" s="141" t="s">
        <v>13177</v>
      </c>
      <c r="Y1258" s="424" t="s">
        <v>13178</v>
      </c>
      <c r="Z1258" s="126" t="s">
        <v>13061</v>
      </c>
      <c r="AA1258" s="103"/>
      <c r="AB1258" s="126"/>
      <c r="AC1258" s="103"/>
      <c r="AD1258" s="103"/>
      <c r="AE1258" s="103"/>
      <c r="AF1258" s="121" t="s">
        <v>477</v>
      </c>
      <c r="AG1258" s="126"/>
      <c r="AH1258" s="524"/>
      <c r="AI1258" s="524"/>
      <c r="AJ1258" s="121"/>
      <c r="AK1258" s="121"/>
      <c r="AL1258" s="121"/>
      <c r="AM1258" s="120"/>
      <c r="AN1258" s="120"/>
      <c r="AO1258" s="120"/>
      <c r="AP1258" s="121"/>
      <c r="AQ1258" s="525"/>
      <c r="AR1258" s="525">
        <f t="shared" ca="1" si="303"/>
        <v>42347</v>
      </c>
      <c r="AS1258" s="121"/>
      <c r="AT1258" s="121"/>
      <c r="AU1258" s="121">
        <v>0</v>
      </c>
      <c r="AV1258" s="122"/>
      <c r="AX1258" s="121"/>
      <c r="AZ1258" s="542">
        <v>42132</v>
      </c>
      <c r="BA1258" s="98">
        <v>42152</v>
      </c>
      <c r="BB1258" s="104">
        <v>5000013113</v>
      </c>
      <c r="BC1258" s="522">
        <f t="shared" si="302"/>
        <v>900000</v>
      </c>
      <c r="BD1258" s="516">
        <f>BC1258</f>
        <v>900000</v>
      </c>
      <c r="BE1258" s="516">
        <f>BD1258</f>
        <v>900000</v>
      </c>
      <c r="BF1258" s="87">
        <v>42153</v>
      </c>
      <c r="BG1258" s="88" t="s">
        <v>116</v>
      </c>
      <c r="BH1258" s="121" t="s">
        <v>282</v>
      </c>
      <c r="BI1258" s="122">
        <v>42158</v>
      </c>
      <c r="BJ1258" s="190">
        <v>42178</v>
      </c>
      <c r="BK1258" s="526" t="s">
        <v>167</v>
      </c>
      <c r="BL1258" s="534">
        <f>F1258</f>
        <v>900000</v>
      </c>
      <c r="BQ1258" t="str">
        <f t="shared" si="291"/>
        <v>IBS</v>
      </c>
      <c r="BR1258" t="str">
        <f t="shared" si="292"/>
        <v>HK-14-2458</v>
      </c>
      <c r="BS1258" s="91">
        <f t="shared" si="293"/>
        <v>2015</v>
      </c>
      <c r="BT1258">
        <f t="shared" si="300"/>
        <v>42132</v>
      </c>
      <c r="BU1258" s="91">
        <f t="shared" si="300"/>
        <v>42152</v>
      </c>
      <c r="BW1258" t="str">
        <f t="shared" si="294"/>
        <v>Site : GF Gerogol-Cilegon - JKT_06N517</v>
      </c>
      <c r="BX1258" t="str">
        <f t="shared" si="295"/>
        <v xml:space="preserve">Tipe Tower : </v>
      </c>
      <c r="BY1258">
        <f t="shared" si="296"/>
        <v>2100003387</v>
      </c>
      <c r="BZ1258" s="92" t="str">
        <f t="shared" si="296"/>
        <v>Tower OK Assesment</v>
      </c>
      <c r="CD1258" s="531"/>
      <c r="CE1258" s="90">
        <v>900000</v>
      </c>
    </row>
    <row r="1259" spans="2:83" ht="15" customHeight="1" x14ac:dyDescent="0.25">
      <c r="B1259" s="103">
        <f t="shared" si="299"/>
        <v>1110</v>
      </c>
      <c r="C1259" s="126" t="s">
        <v>13179</v>
      </c>
      <c r="D1259" s="126">
        <v>2100002631</v>
      </c>
      <c r="E1259" s="121" t="s">
        <v>2838</v>
      </c>
      <c r="F1259" s="522">
        <v>900000</v>
      </c>
      <c r="G1259" s="127">
        <v>12</v>
      </c>
      <c r="H1259" s="103">
        <v>2014</v>
      </c>
      <c r="I1259" s="128">
        <v>42004</v>
      </c>
      <c r="J1259" s="128"/>
      <c r="K1259" s="127" t="s">
        <v>11658</v>
      </c>
      <c r="L1259" s="126" t="s">
        <v>153</v>
      </c>
      <c r="M1259" s="141" t="s">
        <v>154</v>
      </c>
      <c r="N1259" s="126" t="s">
        <v>153</v>
      </c>
      <c r="O1259" s="127" t="s">
        <v>98</v>
      </c>
      <c r="P1259" s="127" t="s">
        <v>98</v>
      </c>
      <c r="Q1259" s="416">
        <v>900000</v>
      </c>
      <c r="R1259" s="103"/>
      <c r="S1259" s="127"/>
      <c r="T1259" s="127"/>
      <c r="U1259" s="120">
        <v>41983</v>
      </c>
      <c r="V1259" s="523">
        <f t="shared" si="298"/>
        <v>-21</v>
      </c>
      <c r="W1259" s="127"/>
      <c r="X1259" s="141" t="s">
        <v>13180</v>
      </c>
      <c r="Y1259" s="424" t="s">
        <v>13181</v>
      </c>
      <c r="Z1259" s="126" t="s">
        <v>2838</v>
      </c>
      <c r="AA1259" s="103"/>
      <c r="AB1259" s="126"/>
      <c r="AC1259" s="103"/>
      <c r="AD1259" s="103"/>
      <c r="AE1259" s="103"/>
      <c r="AF1259" s="121" t="s">
        <v>477</v>
      </c>
      <c r="AG1259" s="126"/>
      <c r="AH1259" s="524"/>
      <c r="AI1259" s="524"/>
      <c r="AJ1259" s="121"/>
      <c r="AK1259" s="121"/>
      <c r="AL1259" s="121"/>
      <c r="AM1259" s="120"/>
      <c r="AN1259" s="120"/>
      <c r="AO1259" s="120"/>
      <c r="AP1259" s="121"/>
      <c r="AQ1259" s="525"/>
      <c r="AR1259" s="525">
        <f t="shared" ca="1" si="303"/>
        <v>42347</v>
      </c>
      <c r="AS1259" s="121"/>
      <c r="AT1259" s="126"/>
      <c r="AU1259" s="121"/>
      <c r="AV1259" s="122"/>
      <c r="AX1259" s="121"/>
      <c r="AZ1259" s="690">
        <v>42060</v>
      </c>
      <c r="BA1259" s="120">
        <v>42066</v>
      </c>
      <c r="BB1259" s="121"/>
      <c r="BC1259" s="522">
        <f t="shared" si="302"/>
        <v>900000</v>
      </c>
      <c r="BD1259" s="516">
        <f>BC1259-BE1259</f>
        <v>0</v>
      </c>
      <c r="BE1259" s="522">
        <v>900000</v>
      </c>
      <c r="BF1259" s="122">
        <v>42067</v>
      </c>
      <c r="BG1259" s="141" t="s">
        <v>116</v>
      </c>
      <c r="BH1259" s="121" t="s">
        <v>11821</v>
      </c>
      <c r="BI1259" s="122">
        <v>42067</v>
      </c>
      <c r="BJ1259" s="190">
        <v>42100</v>
      </c>
      <c r="BK1259" s="526" t="s">
        <v>167</v>
      </c>
      <c r="BL1259" s="534">
        <f>F1259</f>
        <v>900000</v>
      </c>
      <c r="BQ1259" t="str">
        <f t="shared" si="291"/>
        <v>IBS</v>
      </c>
      <c r="BR1259" t="str">
        <f t="shared" si="292"/>
        <v>HK-14-2459</v>
      </c>
      <c r="BS1259" s="91">
        <f t="shared" si="293"/>
        <v>2014</v>
      </c>
      <c r="BT1259">
        <f t="shared" si="300"/>
        <v>42060</v>
      </c>
      <c r="BU1259" s="91">
        <f t="shared" si="300"/>
        <v>42066</v>
      </c>
      <c r="BW1259" t="str">
        <f t="shared" si="294"/>
        <v>Site : Karang Tanjung - JKT_06N706</v>
      </c>
      <c r="BX1259" t="str">
        <f t="shared" si="295"/>
        <v xml:space="preserve">Tipe Tower : </v>
      </c>
      <c r="BY1259">
        <f t="shared" si="296"/>
        <v>2100002631</v>
      </c>
      <c r="BZ1259" s="92" t="str">
        <f t="shared" si="296"/>
        <v>Tower Assesment</v>
      </c>
      <c r="CD1259" s="531"/>
      <c r="CE1259" s="90">
        <v>900000</v>
      </c>
    </row>
    <row r="1260" spans="2:83" ht="15" customHeight="1" x14ac:dyDescent="0.25">
      <c r="B1260" s="103">
        <f t="shared" si="299"/>
        <v>1111</v>
      </c>
      <c r="C1260" s="126" t="s">
        <v>13182</v>
      </c>
      <c r="D1260" s="332">
        <v>2100003543</v>
      </c>
      <c r="E1260" s="688" t="s">
        <v>150</v>
      </c>
      <c r="F1260" s="689">
        <v>900000</v>
      </c>
      <c r="G1260" s="127" t="s">
        <v>171</v>
      </c>
      <c r="H1260" s="103">
        <v>2015</v>
      </c>
      <c r="I1260" s="128">
        <v>42144</v>
      </c>
      <c r="J1260" s="128">
        <v>42150</v>
      </c>
      <c r="K1260" s="127" t="s">
        <v>11658</v>
      </c>
      <c r="L1260" s="126" t="s">
        <v>153</v>
      </c>
      <c r="M1260" s="141" t="s">
        <v>154</v>
      </c>
      <c r="N1260" s="126" t="s">
        <v>153</v>
      </c>
      <c r="O1260" s="127" t="s">
        <v>98</v>
      </c>
      <c r="P1260" s="127" t="s">
        <v>98</v>
      </c>
      <c r="Q1260" s="416">
        <v>900000</v>
      </c>
      <c r="R1260" s="103"/>
      <c r="S1260" s="127"/>
      <c r="T1260" s="127"/>
      <c r="U1260" s="120">
        <v>41983</v>
      </c>
      <c r="V1260" s="523">
        <f t="shared" si="298"/>
        <v>-161</v>
      </c>
      <c r="W1260" s="127"/>
      <c r="X1260" s="141" t="s">
        <v>13183</v>
      </c>
      <c r="Y1260" s="424" t="s">
        <v>13184</v>
      </c>
      <c r="Z1260" s="126" t="s">
        <v>13061</v>
      </c>
      <c r="AA1260" s="103"/>
      <c r="AB1260" s="126"/>
      <c r="AC1260" s="103"/>
      <c r="AD1260" s="103"/>
      <c r="AE1260" s="103"/>
      <c r="AF1260" s="121" t="s">
        <v>161</v>
      </c>
      <c r="AG1260" s="126"/>
      <c r="AH1260" s="524"/>
      <c r="AI1260" s="524"/>
      <c r="AJ1260" s="121"/>
      <c r="AK1260" s="121"/>
      <c r="AL1260" s="121"/>
      <c r="AM1260" s="120"/>
      <c r="AN1260" s="120"/>
      <c r="AO1260" s="120"/>
      <c r="AP1260" s="121"/>
      <c r="AQ1260" s="525"/>
      <c r="AR1260" s="525">
        <f t="shared" ca="1" si="303"/>
        <v>42347</v>
      </c>
      <c r="AS1260" s="121"/>
      <c r="AT1260" s="121"/>
      <c r="AU1260" s="121">
        <v>0</v>
      </c>
      <c r="AV1260" s="122"/>
      <c r="AX1260" s="121"/>
      <c r="AY1260" s="89"/>
      <c r="AZ1260" s="120">
        <v>42151</v>
      </c>
      <c r="BA1260" s="120">
        <v>42173</v>
      </c>
      <c r="BB1260" s="121">
        <v>5000013861</v>
      </c>
      <c r="BC1260" s="522">
        <f t="shared" si="302"/>
        <v>900000</v>
      </c>
      <c r="BD1260" s="121"/>
      <c r="BE1260" s="516"/>
      <c r="BF1260" s="122">
        <v>42177</v>
      </c>
      <c r="BG1260" s="88" t="s">
        <v>116</v>
      </c>
      <c r="BH1260" s="121" t="s">
        <v>178</v>
      </c>
      <c r="BI1260" s="122">
        <v>42179</v>
      </c>
      <c r="BJ1260" s="190">
        <v>42199</v>
      </c>
      <c r="BK1260" s="526" t="s">
        <v>167</v>
      </c>
      <c r="BL1260" s="534">
        <v>900000</v>
      </c>
      <c r="BQ1260" t="str">
        <f t="shared" si="291"/>
        <v>IBS</v>
      </c>
      <c r="BR1260" t="str">
        <f t="shared" si="292"/>
        <v>HK-14-2460</v>
      </c>
      <c r="BS1260" s="91">
        <f t="shared" si="293"/>
        <v>2015</v>
      </c>
      <c r="BT1260">
        <f t="shared" si="300"/>
        <v>42151</v>
      </c>
      <c r="BU1260" s="91">
        <f t="shared" si="300"/>
        <v>42173</v>
      </c>
      <c r="BW1260" t="str">
        <f t="shared" si="294"/>
        <v>Site : Prenduan - SBY_01N715</v>
      </c>
      <c r="BX1260" t="str">
        <f t="shared" si="295"/>
        <v xml:space="preserve">Tipe Tower : </v>
      </c>
      <c r="BY1260">
        <f t="shared" si="296"/>
        <v>2100003543</v>
      </c>
      <c r="BZ1260" s="92" t="str">
        <f t="shared" si="296"/>
        <v>Tower OK Assesment</v>
      </c>
      <c r="CD1260" s="531">
        <v>13</v>
      </c>
      <c r="CE1260" s="90">
        <v>900000</v>
      </c>
    </row>
    <row r="1261" spans="2:83" ht="15" customHeight="1" x14ac:dyDescent="0.25">
      <c r="B1261" s="103">
        <f t="shared" si="299"/>
        <v>1112</v>
      </c>
      <c r="C1261" s="126" t="s">
        <v>13185</v>
      </c>
      <c r="D1261" s="126">
        <v>2100003387</v>
      </c>
      <c r="E1261" s="688" t="s">
        <v>150</v>
      </c>
      <c r="F1261" s="689">
        <v>900000</v>
      </c>
      <c r="G1261" s="127" t="s">
        <v>151</v>
      </c>
      <c r="H1261" s="103">
        <v>2015</v>
      </c>
      <c r="I1261" s="128">
        <v>42121</v>
      </c>
      <c r="J1261" s="128">
        <v>42124</v>
      </c>
      <c r="K1261" s="127" t="s">
        <v>11658</v>
      </c>
      <c r="L1261" s="126" t="s">
        <v>153</v>
      </c>
      <c r="M1261" s="141" t="s">
        <v>154</v>
      </c>
      <c r="N1261" s="126" t="s">
        <v>153</v>
      </c>
      <c r="O1261" s="127" t="s">
        <v>98</v>
      </c>
      <c r="P1261" s="127" t="s">
        <v>98</v>
      </c>
      <c r="Q1261" s="416">
        <v>900000</v>
      </c>
      <c r="R1261" s="103"/>
      <c r="S1261" s="127"/>
      <c r="T1261" s="127"/>
      <c r="U1261" s="120">
        <v>41983</v>
      </c>
      <c r="V1261" s="523">
        <f t="shared" si="298"/>
        <v>-138</v>
      </c>
      <c r="W1261" s="127"/>
      <c r="X1261" s="141" t="s">
        <v>13186</v>
      </c>
      <c r="Y1261" s="424" t="s">
        <v>13187</v>
      </c>
      <c r="Z1261" s="126" t="s">
        <v>13061</v>
      </c>
      <c r="AA1261" s="103"/>
      <c r="AB1261" s="126"/>
      <c r="AC1261" s="103"/>
      <c r="AD1261" s="103"/>
      <c r="AE1261" s="103"/>
      <c r="AF1261" s="121" t="s">
        <v>161</v>
      </c>
      <c r="AG1261" s="126"/>
      <c r="AH1261" s="524"/>
      <c r="AI1261" s="524"/>
      <c r="AJ1261" s="121"/>
      <c r="AK1261" s="121"/>
      <c r="AL1261" s="121"/>
      <c r="AM1261" s="120"/>
      <c r="AN1261" s="120"/>
      <c r="AO1261" s="120"/>
      <c r="AP1261" s="121"/>
      <c r="AQ1261" s="525"/>
      <c r="AR1261" s="525">
        <f t="shared" ca="1" si="303"/>
        <v>42347</v>
      </c>
      <c r="AS1261" s="121"/>
      <c r="AT1261" s="121"/>
      <c r="AU1261" s="121">
        <v>0</v>
      </c>
      <c r="AV1261" s="122"/>
      <c r="AX1261" s="121"/>
      <c r="AZ1261" s="616">
        <v>42132</v>
      </c>
      <c r="BA1261" s="98">
        <v>42152</v>
      </c>
      <c r="BB1261" s="104">
        <v>5000013113</v>
      </c>
      <c r="BC1261" s="522">
        <f t="shared" si="302"/>
        <v>900000</v>
      </c>
      <c r="BD1261" s="516">
        <f>BC1261</f>
        <v>900000</v>
      </c>
      <c r="BE1261" s="516">
        <f>BD1261</f>
        <v>900000</v>
      </c>
      <c r="BF1261" s="87">
        <v>42153</v>
      </c>
      <c r="BG1261" s="88" t="s">
        <v>116</v>
      </c>
      <c r="BH1261" s="121" t="s">
        <v>282</v>
      </c>
      <c r="BI1261" s="122">
        <v>42158</v>
      </c>
      <c r="BJ1261" s="190">
        <v>42178</v>
      </c>
      <c r="BK1261" s="526" t="s">
        <v>167</v>
      </c>
      <c r="BL1261" s="534">
        <f>F1261</f>
        <v>900000</v>
      </c>
      <c r="BQ1261" t="str">
        <f t="shared" si="291"/>
        <v>IBS</v>
      </c>
      <c r="BR1261" t="str">
        <f t="shared" si="292"/>
        <v>HK-14-2461</v>
      </c>
      <c r="BS1261" s="91">
        <f t="shared" si="293"/>
        <v>2015</v>
      </c>
      <c r="BT1261">
        <f t="shared" si="300"/>
        <v>42132</v>
      </c>
      <c r="BU1261" s="91">
        <f t="shared" si="300"/>
        <v>42152</v>
      </c>
      <c r="BW1261" t="str">
        <f t="shared" si="294"/>
        <v>Site : Kartoharjo Ngawi - SBY_02N715</v>
      </c>
      <c r="BX1261" t="str">
        <f t="shared" si="295"/>
        <v xml:space="preserve">Tipe Tower : </v>
      </c>
      <c r="BY1261">
        <f t="shared" si="296"/>
        <v>2100003387</v>
      </c>
      <c r="BZ1261" s="92" t="str">
        <f t="shared" si="296"/>
        <v>Tower OK Assesment</v>
      </c>
      <c r="CD1261" s="531"/>
      <c r="CE1261" s="90">
        <v>900000</v>
      </c>
    </row>
    <row r="1262" spans="2:83" ht="15" customHeight="1" x14ac:dyDescent="0.25">
      <c r="B1262" s="103">
        <f t="shared" si="299"/>
        <v>1113</v>
      </c>
      <c r="C1262" s="126" t="s">
        <v>13188</v>
      </c>
      <c r="D1262" s="126">
        <v>2100004182</v>
      </c>
      <c r="E1262" s="683" t="s">
        <v>1350</v>
      </c>
      <c r="F1262" s="684">
        <v>3250000</v>
      </c>
      <c r="G1262" s="685" t="s">
        <v>979</v>
      </c>
      <c r="H1262" s="686">
        <v>2015</v>
      </c>
      <c r="I1262" s="687">
        <v>42228</v>
      </c>
      <c r="J1262" s="687">
        <v>42235</v>
      </c>
      <c r="K1262" s="127" t="s">
        <v>11658</v>
      </c>
      <c r="L1262" s="126" t="s">
        <v>153</v>
      </c>
      <c r="M1262" s="141" t="s">
        <v>154</v>
      </c>
      <c r="N1262" s="126" t="s">
        <v>153</v>
      </c>
      <c r="O1262" s="127" t="s">
        <v>98</v>
      </c>
      <c r="P1262" s="127" t="s">
        <v>98</v>
      </c>
      <c r="Q1262" s="416">
        <v>6400000</v>
      </c>
      <c r="R1262" s="103"/>
      <c r="S1262" s="127"/>
      <c r="T1262" s="127"/>
      <c r="U1262" s="120">
        <v>41983</v>
      </c>
      <c r="V1262" s="523">
        <f t="shared" si="298"/>
        <v>-245</v>
      </c>
      <c r="W1262" s="127"/>
      <c r="X1262" s="141" t="s">
        <v>13189</v>
      </c>
      <c r="Y1262" s="424" t="s">
        <v>13190</v>
      </c>
      <c r="Z1262" s="126" t="s">
        <v>13061</v>
      </c>
      <c r="AA1262" s="103"/>
      <c r="AB1262" s="126"/>
      <c r="AC1262" s="103"/>
      <c r="AD1262" s="103"/>
      <c r="AE1262" s="103"/>
      <c r="AF1262" s="121" t="s">
        <v>741</v>
      </c>
      <c r="AG1262" s="126"/>
      <c r="AH1262" s="524"/>
      <c r="AI1262" s="524"/>
      <c r="AJ1262" s="121"/>
      <c r="AK1262" s="121"/>
      <c r="AL1262" s="121"/>
      <c r="AM1262" s="120"/>
      <c r="AN1262" s="120"/>
      <c r="AO1262" s="120"/>
      <c r="AP1262" s="121"/>
      <c r="AQ1262" s="525"/>
      <c r="AR1262" s="525">
        <f t="shared" ca="1" si="303"/>
        <v>42347</v>
      </c>
      <c r="AS1262" s="121"/>
      <c r="AT1262" s="121"/>
      <c r="AU1262" s="122">
        <v>42236</v>
      </c>
      <c r="AV1262" s="122"/>
      <c r="AX1262" s="121"/>
      <c r="AZ1262" s="120">
        <v>42236</v>
      </c>
      <c r="BA1262" s="120">
        <v>42256</v>
      </c>
      <c r="BB1262" s="121"/>
      <c r="BC1262" s="522">
        <f t="shared" si="302"/>
        <v>3250000</v>
      </c>
      <c r="BD1262" s="121"/>
      <c r="BE1262" s="516"/>
      <c r="BF1262" s="122">
        <v>42257</v>
      </c>
      <c r="BG1262" s="141" t="s">
        <v>116</v>
      </c>
      <c r="BH1262" s="121" t="s">
        <v>1357</v>
      </c>
      <c r="BI1262" s="122">
        <v>42262</v>
      </c>
      <c r="BJ1262" s="190">
        <v>42293</v>
      </c>
      <c r="BK1262" s="526" t="s">
        <v>167</v>
      </c>
      <c r="BL1262" s="698">
        <v>3250000</v>
      </c>
      <c r="BQ1262" t="str">
        <f t="shared" si="291"/>
        <v>IBS</v>
      </c>
      <c r="BR1262" t="str">
        <f t="shared" si="292"/>
        <v>HK-14-2462</v>
      </c>
      <c r="BS1262" s="91">
        <f t="shared" si="293"/>
        <v>2015</v>
      </c>
      <c r="BT1262">
        <f t="shared" si="300"/>
        <v>42236</v>
      </c>
      <c r="BU1262" s="91">
        <f t="shared" si="300"/>
        <v>42256</v>
      </c>
      <c r="BW1262" t="str">
        <f t="shared" si="294"/>
        <v>Site : Wonosobo Leksono - SMG_03N706</v>
      </c>
      <c r="BX1262" t="str">
        <f t="shared" si="295"/>
        <v xml:space="preserve">Tipe Tower : </v>
      </c>
      <c r="BY1262">
        <f t="shared" si="296"/>
        <v>2100004182</v>
      </c>
      <c r="BZ1262" s="92" t="str">
        <f t="shared" si="296"/>
        <v>Strengthening Tower Design</v>
      </c>
      <c r="CD1262" s="531" t="s">
        <v>263</v>
      </c>
      <c r="CE1262" s="90">
        <v>6400000</v>
      </c>
    </row>
    <row r="1263" spans="2:83" ht="15" customHeight="1" x14ac:dyDescent="0.25">
      <c r="B1263" s="103">
        <f t="shared" si="299"/>
        <v>1114</v>
      </c>
      <c r="C1263" s="126" t="s">
        <v>13191</v>
      </c>
      <c r="D1263" s="126">
        <v>2100002631</v>
      </c>
      <c r="E1263" s="121" t="s">
        <v>2838</v>
      </c>
      <c r="F1263" s="522">
        <v>900000</v>
      </c>
      <c r="G1263" s="127">
        <v>12</v>
      </c>
      <c r="H1263" s="103">
        <v>2014</v>
      </c>
      <c r="I1263" s="128">
        <v>42004</v>
      </c>
      <c r="J1263" s="128"/>
      <c r="K1263" s="127" t="s">
        <v>11658</v>
      </c>
      <c r="L1263" s="126" t="s">
        <v>153</v>
      </c>
      <c r="M1263" s="141" t="s">
        <v>154</v>
      </c>
      <c r="N1263" s="126" t="s">
        <v>153</v>
      </c>
      <c r="O1263" s="127" t="s">
        <v>98</v>
      </c>
      <c r="P1263" s="127" t="s">
        <v>98</v>
      </c>
      <c r="Q1263" s="416">
        <v>900000</v>
      </c>
      <c r="R1263" s="103"/>
      <c r="S1263" s="127"/>
      <c r="T1263" s="127"/>
      <c r="U1263" s="120">
        <v>41983</v>
      </c>
      <c r="V1263" s="523">
        <f t="shared" si="298"/>
        <v>-21</v>
      </c>
      <c r="W1263" s="127"/>
      <c r="X1263" s="141" t="s">
        <v>13192</v>
      </c>
      <c r="Y1263" s="424" t="s">
        <v>13193</v>
      </c>
      <c r="Z1263" s="126" t="s">
        <v>2838</v>
      </c>
      <c r="AA1263" s="103"/>
      <c r="AB1263" s="126"/>
      <c r="AC1263" s="103"/>
      <c r="AD1263" s="103"/>
      <c r="AE1263" s="103"/>
      <c r="AF1263" s="121" t="s">
        <v>11662</v>
      </c>
      <c r="AG1263" s="126"/>
      <c r="AH1263" s="524"/>
      <c r="AI1263" s="524"/>
      <c r="AJ1263" s="121"/>
      <c r="AK1263" s="121"/>
      <c r="AL1263" s="121"/>
      <c r="AM1263" s="120"/>
      <c r="AN1263" s="120"/>
      <c r="AO1263" s="120"/>
      <c r="AP1263" s="121"/>
      <c r="AQ1263" s="525"/>
      <c r="AR1263" s="525">
        <f t="shared" ca="1" si="303"/>
        <v>42347</v>
      </c>
      <c r="AS1263" s="121"/>
      <c r="AT1263" s="126"/>
      <c r="AU1263" s="121"/>
      <c r="AV1263" s="122"/>
      <c r="AX1263" s="121"/>
      <c r="AZ1263" s="120">
        <v>42060</v>
      </c>
      <c r="BA1263" s="120">
        <v>42066</v>
      </c>
      <c r="BB1263" s="121"/>
      <c r="BC1263" s="522">
        <f t="shared" si="302"/>
        <v>900000</v>
      </c>
      <c r="BD1263" s="516">
        <f>BC1263-BE1263</f>
        <v>0</v>
      </c>
      <c r="BE1263" s="522">
        <v>900000</v>
      </c>
      <c r="BF1263" s="122">
        <v>42067</v>
      </c>
      <c r="BG1263" s="141" t="s">
        <v>116</v>
      </c>
      <c r="BH1263" s="121" t="s">
        <v>11821</v>
      </c>
      <c r="BI1263" s="122">
        <v>42067</v>
      </c>
      <c r="BJ1263" s="190">
        <v>42100</v>
      </c>
      <c r="BK1263" s="526" t="s">
        <v>167</v>
      </c>
      <c r="BL1263" s="534">
        <f>F1263</f>
        <v>900000</v>
      </c>
      <c r="BQ1263" t="str">
        <f t="shared" si="291"/>
        <v>IBS</v>
      </c>
      <c r="BR1263" t="str">
        <f t="shared" si="292"/>
        <v>HK-14-2463</v>
      </c>
      <c r="BS1263" s="91">
        <f t="shared" si="293"/>
        <v>2014</v>
      </c>
      <c r="BT1263">
        <f t="shared" si="300"/>
        <v>42060</v>
      </c>
      <c r="BU1263" s="91">
        <f t="shared" si="300"/>
        <v>42066</v>
      </c>
      <c r="BW1263" t="str">
        <f t="shared" si="294"/>
        <v>Site : Patuk Nglegi - YKT_01N716</v>
      </c>
      <c r="BX1263" t="str">
        <f t="shared" si="295"/>
        <v xml:space="preserve">Tipe Tower : </v>
      </c>
      <c r="BY1263">
        <f t="shared" si="296"/>
        <v>2100002631</v>
      </c>
      <c r="BZ1263" s="92" t="str">
        <f t="shared" si="296"/>
        <v>Tower Assesment</v>
      </c>
      <c r="CD1263" s="531"/>
      <c r="CE1263" s="90">
        <v>900000</v>
      </c>
    </row>
    <row r="1264" spans="2:83" ht="15" customHeight="1" x14ac:dyDescent="0.25">
      <c r="B1264" s="103">
        <f t="shared" si="299"/>
        <v>1115</v>
      </c>
      <c r="C1264" s="126" t="s">
        <v>13194</v>
      </c>
      <c r="D1264" s="126">
        <v>2100003387</v>
      </c>
      <c r="E1264" s="688" t="s">
        <v>150</v>
      </c>
      <c r="F1264" s="689">
        <v>900000</v>
      </c>
      <c r="G1264" s="127" t="s">
        <v>151</v>
      </c>
      <c r="H1264" s="103">
        <v>2015</v>
      </c>
      <c r="I1264" s="128">
        <v>42121</v>
      </c>
      <c r="J1264" s="128">
        <v>42124</v>
      </c>
      <c r="K1264" s="127" t="s">
        <v>11658</v>
      </c>
      <c r="L1264" s="126" t="s">
        <v>153</v>
      </c>
      <c r="M1264" s="141" t="s">
        <v>154</v>
      </c>
      <c r="N1264" s="126" t="s">
        <v>153</v>
      </c>
      <c r="O1264" s="127" t="s">
        <v>98</v>
      </c>
      <c r="P1264" s="127" t="s">
        <v>98</v>
      </c>
      <c r="Q1264" s="416">
        <v>900000</v>
      </c>
      <c r="R1264" s="103"/>
      <c r="S1264" s="127"/>
      <c r="T1264" s="127"/>
      <c r="U1264" s="120">
        <v>41984</v>
      </c>
      <c r="V1264" s="523">
        <f t="shared" si="298"/>
        <v>-137</v>
      </c>
      <c r="W1264" s="127"/>
      <c r="X1264" s="141" t="s">
        <v>13195</v>
      </c>
      <c r="Y1264" s="424" t="s">
        <v>13196</v>
      </c>
      <c r="Z1264" s="126" t="s">
        <v>13061</v>
      </c>
      <c r="AA1264" s="103"/>
      <c r="AB1264" s="126"/>
      <c r="AC1264" s="103"/>
      <c r="AD1264" s="103"/>
      <c r="AE1264" s="103"/>
      <c r="AF1264" s="121" t="s">
        <v>11662</v>
      </c>
      <c r="AG1264" s="126"/>
      <c r="AH1264" s="524"/>
      <c r="AI1264" s="524"/>
      <c r="AJ1264" s="121"/>
      <c r="AK1264" s="121"/>
      <c r="AL1264" s="121"/>
      <c r="AM1264" s="120"/>
      <c r="AN1264" s="120"/>
      <c r="AO1264" s="120"/>
      <c r="AP1264" s="121"/>
      <c r="AQ1264" s="525"/>
      <c r="AR1264" s="525">
        <f t="shared" ca="1" si="303"/>
        <v>42347</v>
      </c>
      <c r="AS1264" s="121"/>
      <c r="AT1264" s="121"/>
      <c r="AU1264" s="121">
        <v>0</v>
      </c>
      <c r="AV1264" s="122"/>
      <c r="AX1264" s="121"/>
      <c r="AZ1264" s="120">
        <v>42129</v>
      </c>
      <c r="BA1264" s="120">
        <v>42143</v>
      </c>
      <c r="BB1264" s="104">
        <v>5000012963</v>
      </c>
      <c r="BC1264" s="522">
        <f t="shared" si="302"/>
        <v>900000</v>
      </c>
      <c r="BD1264" s="545">
        <v>900000</v>
      </c>
      <c r="BE1264" s="545">
        <v>900000</v>
      </c>
      <c r="BF1264" s="122">
        <v>42144</v>
      </c>
      <c r="BG1264" s="141" t="s">
        <v>116</v>
      </c>
      <c r="BH1264" s="121" t="s">
        <v>312</v>
      </c>
      <c r="BI1264" s="122">
        <v>42144</v>
      </c>
      <c r="BJ1264" s="190">
        <v>42167</v>
      </c>
      <c r="BK1264" s="526" t="s">
        <v>167</v>
      </c>
      <c r="BL1264" s="534">
        <f>F1264</f>
        <v>900000</v>
      </c>
      <c r="BQ1264" t="str">
        <f t="shared" si="291"/>
        <v>IBS</v>
      </c>
      <c r="BR1264" t="str">
        <f t="shared" si="292"/>
        <v>HK-14-2464</v>
      </c>
      <c r="BS1264" s="91">
        <f t="shared" si="293"/>
        <v>2015</v>
      </c>
      <c r="BT1264">
        <f t="shared" si="300"/>
        <v>42129</v>
      </c>
      <c r="BU1264" s="91">
        <f t="shared" si="300"/>
        <v>42143</v>
      </c>
      <c r="BW1264" t="str">
        <f t="shared" si="294"/>
        <v>Site : Buayan - YKT_02N724</v>
      </c>
      <c r="BX1264" t="str">
        <f t="shared" si="295"/>
        <v xml:space="preserve">Tipe Tower : </v>
      </c>
      <c r="BY1264">
        <f t="shared" si="296"/>
        <v>2100003387</v>
      </c>
      <c r="BZ1264" s="92" t="str">
        <f t="shared" si="296"/>
        <v>Tower OK Assesment</v>
      </c>
      <c r="CD1264" s="531"/>
      <c r="CE1264" s="90">
        <v>900000</v>
      </c>
    </row>
    <row r="1265" spans="2:83" ht="15" customHeight="1" x14ac:dyDescent="0.25">
      <c r="B1265" s="103">
        <f t="shared" si="299"/>
        <v>1116</v>
      </c>
      <c r="C1265" s="126" t="s">
        <v>13197</v>
      </c>
      <c r="D1265" s="126">
        <v>2100003387</v>
      </c>
      <c r="E1265" s="688" t="s">
        <v>150</v>
      </c>
      <c r="F1265" s="689">
        <v>900000</v>
      </c>
      <c r="G1265" s="127" t="s">
        <v>151</v>
      </c>
      <c r="H1265" s="103">
        <v>2015</v>
      </c>
      <c r="I1265" s="128">
        <v>42121</v>
      </c>
      <c r="J1265" s="128">
        <v>42124</v>
      </c>
      <c r="K1265" s="127" t="s">
        <v>11658</v>
      </c>
      <c r="L1265" s="126" t="s">
        <v>153</v>
      </c>
      <c r="M1265" s="141" t="s">
        <v>154</v>
      </c>
      <c r="N1265" s="126" t="s">
        <v>153</v>
      </c>
      <c r="O1265" s="127" t="s">
        <v>98</v>
      </c>
      <c r="P1265" s="127" t="s">
        <v>98</v>
      </c>
      <c r="Q1265" s="416">
        <v>900000</v>
      </c>
      <c r="R1265" s="103"/>
      <c r="S1265" s="127"/>
      <c r="T1265" s="127"/>
      <c r="U1265" s="120">
        <v>41984</v>
      </c>
      <c r="V1265" s="523">
        <f t="shared" si="298"/>
        <v>-137</v>
      </c>
      <c r="W1265" s="127"/>
      <c r="X1265" s="141" t="s">
        <v>13198</v>
      </c>
      <c r="Y1265" s="424" t="s">
        <v>13199</v>
      </c>
      <c r="Z1265" s="126" t="s">
        <v>13061</v>
      </c>
      <c r="AA1265" s="103"/>
      <c r="AB1265" s="126"/>
      <c r="AC1265" s="103"/>
      <c r="AD1265" s="103"/>
      <c r="AE1265" s="103"/>
      <c r="AF1265" s="121" t="s">
        <v>477</v>
      </c>
      <c r="AG1265" s="126"/>
      <c r="AH1265" s="524"/>
      <c r="AI1265" s="524"/>
      <c r="AJ1265" s="121"/>
      <c r="AK1265" s="121"/>
      <c r="AL1265" s="121"/>
      <c r="AM1265" s="120"/>
      <c r="AN1265" s="120"/>
      <c r="AO1265" s="120"/>
      <c r="AP1265" s="121"/>
      <c r="AQ1265" s="525"/>
      <c r="AR1265" s="525">
        <f t="shared" ca="1" si="303"/>
        <v>42347</v>
      </c>
      <c r="AS1265" s="121"/>
      <c r="AT1265" s="121"/>
      <c r="AU1265" s="121">
        <v>0</v>
      </c>
      <c r="AV1265" s="122"/>
      <c r="AX1265" s="121"/>
      <c r="AZ1265" s="256">
        <v>42129</v>
      </c>
      <c r="BA1265" s="120">
        <v>42144</v>
      </c>
      <c r="BB1265" s="121">
        <v>5000013028</v>
      </c>
      <c r="BC1265" s="522">
        <f t="shared" si="302"/>
        <v>900000</v>
      </c>
      <c r="BD1265" s="121"/>
      <c r="BE1265" s="516"/>
      <c r="BF1265" s="122">
        <v>42144</v>
      </c>
      <c r="BG1265" s="141" t="s">
        <v>242</v>
      </c>
      <c r="BH1265" s="121" t="s">
        <v>243</v>
      </c>
      <c r="BI1265" s="122">
        <v>42151</v>
      </c>
      <c r="BJ1265" s="190"/>
      <c r="BK1265" s="526" t="s">
        <v>167</v>
      </c>
      <c r="BL1265" s="534">
        <f>F1265</f>
        <v>900000</v>
      </c>
      <c r="BQ1265" t="str">
        <f t="shared" si="291"/>
        <v>IBS</v>
      </c>
      <c r="BR1265" t="str">
        <f t="shared" si="292"/>
        <v>HK-14-2465</v>
      </c>
      <c r="BS1265" s="91">
        <f t="shared" si="293"/>
        <v>2015</v>
      </c>
      <c r="BT1265">
        <f t="shared" si="300"/>
        <v>42129</v>
      </c>
      <c r="BU1265" s="91">
        <f t="shared" si="300"/>
        <v>42144</v>
      </c>
      <c r="BW1265" t="str">
        <f t="shared" si="294"/>
        <v>Site : Kracak - Jabo_R01</v>
      </c>
      <c r="BX1265" t="str">
        <f t="shared" si="295"/>
        <v xml:space="preserve">Tipe Tower : </v>
      </c>
      <c r="BY1265">
        <f t="shared" si="296"/>
        <v>2100003387</v>
      </c>
      <c r="BZ1265" s="92" t="str">
        <f t="shared" si="296"/>
        <v>Tower OK Assesment</v>
      </c>
      <c r="CD1265" s="531"/>
      <c r="CE1265" s="90">
        <v>900000</v>
      </c>
    </row>
    <row r="1266" spans="2:83" ht="15" customHeight="1" x14ac:dyDescent="0.25">
      <c r="B1266" s="103">
        <f t="shared" si="299"/>
        <v>1117</v>
      </c>
      <c r="C1266" s="126" t="s">
        <v>13200</v>
      </c>
      <c r="D1266" s="126">
        <v>2100003387</v>
      </c>
      <c r="E1266" s="688" t="s">
        <v>150</v>
      </c>
      <c r="F1266" s="689">
        <v>900000</v>
      </c>
      <c r="G1266" s="127" t="s">
        <v>151</v>
      </c>
      <c r="H1266" s="103">
        <v>2015</v>
      </c>
      <c r="I1266" s="128">
        <v>42121</v>
      </c>
      <c r="J1266" s="128">
        <v>42124</v>
      </c>
      <c r="K1266" s="127" t="s">
        <v>11658</v>
      </c>
      <c r="L1266" s="126" t="s">
        <v>153</v>
      </c>
      <c r="M1266" s="141" t="s">
        <v>154</v>
      </c>
      <c r="N1266" s="126" t="s">
        <v>153</v>
      </c>
      <c r="O1266" s="127" t="s">
        <v>98</v>
      </c>
      <c r="P1266" s="127" t="s">
        <v>98</v>
      </c>
      <c r="Q1266" s="416">
        <v>900000</v>
      </c>
      <c r="R1266" s="103"/>
      <c r="S1266" s="127"/>
      <c r="T1266" s="127"/>
      <c r="U1266" s="120">
        <v>41984</v>
      </c>
      <c r="V1266" s="523">
        <f t="shared" si="298"/>
        <v>-137</v>
      </c>
      <c r="W1266" s="127"/>
      <c r="X1266" s="141" t="s">
        <v>13201</v>
      </c>
      <c r="Y1266" s="424" t="s">
        <v>13202</v>
      </c>
      <c r="Z1266" s="126" t="s">
        <v>13061</v>
      </c>
      <c r="AA1266" s="103"/>
      <c r="AB1266" s="126"/>
      <c r="AC1266" s="103"/>
      <c r="AD1266" s="103"/>
      <c r="AE1266" s="103"/>
      <c r="AF1266" s="121" t="s">
        <v>161</v>
      </c>
      <c r="AG1266" s="126"/>
      <c r="AH1266" s="524"/>
      <c r="AI1266" s="524"/>
      <c r="AJ1266" s="121"/>
      <c r="AK1266" s="121"/>
      <c r="AL1266" s="121"/>
      <c r="AM1266" s="120"/>
      <c r="AN1266" s="120"/>
      <c r="AO1266" s="120"/>
      <c r="AP1266" s="121"/>
      <c r="AQ1266" s="525"/>
      <c r="AR1266" s="525">
        <f t="shared" ca="1" si="303"/>
        <v>42347</v>
      </c>
      <c r="AS1266" s="121"/>
      <c r="AT1266" s="121"/>
      <c r="AU1266" s="121">
        <v>0</v>
      </c>
      <c r="AV1266" s="122"/>
      <c r="AX1266" s="121"/>
      <c r="AZ1266" s="256">
        <v>42130</v>
      </c>
      <c r="BA1266" s="98">
        <v>42143</v>
      </c>
      <c r="BB1266" s="104">
        <v>5000012961</v>
      </c>
      <c r="BC1266" s="522">
        <f t="shared" si="302"/>
        <v>900000</v>
      </c>
      <c r="BD1266" s="545">
        <v>900000</v>
      </c>
      <c r="BE1266" s="545">
        <v>900000</v>
      </c>
      <c r="BF1266" s="122">
        <v>42144</v>
      </c>
      <c r="BG1266" s="141" t="s">
        <v>116</v>
      </c>
      <c r="BH1266" s="121" t="s">
        <v>166</v>
      </c>
      <c r="BI1266" s="122">
        <v>42144</v>
      </c>
      <c r="BJ1266" s="190">
        <v>42170</v>
      </c>
      <c r="BK1266" s="526" t="s">
        <v>167</v>
      </c>
      <c r="BL1266" s="534">
        <f>F1266</f>
        <v>900000</v>
      </c>
      <c r="BQ1266" t="str">
        <f t="shared" si="291"/>
        <v>IBS</v>
      </c>
      <c r="BR1266" t="str">
        <f t="shared" si="292"/>
        <v>HK-14-2466</v>
      </c>
      <c r="BS1266" s="91">
        <f t="shared" si="293"/>
        <v>2015</v>
      </c>
      <c r="BT1266">
        <f t="shared" si="300"/>
        <v>42130</v>
      </c>
      <c r="BU1266" s="91">
        <f t="shared" si="300"/>
        <v>42143</v>
      </c>
      <c r="BW1266" t="str">
        <f t="shared" si="294"/>
        <v>Site : Nguling - SBY_01N720</v>
      </c>
      <c r="BX1266" t="str">
        <f t="shared" si="295"/>
        <v xml:space="preserve">Tipe Tower : </v>
      </c>
      <c r="BY1266">
        <f t="shared" si="296"/>
        <v>2100003387</v>
      </c>
      <c r="BZ1266" s="92" t="str">
        <f t="shared" si="296"/>
        <v>Tower OK Assesment</v>
      </c>
      <c r="CD1266" s="531"/>
      <c r="CE1266" s="90">
        <v>900000</v>
      </c>
    </row>
    <row r="1267" spans="2:83" ht="15" customHeight="1" x14ac:dyDescent="0.25">
      <c r="B1267" s="103">
        <f t="shared" si="299"/>
        <v>1118</v>
      </c>
      <c r="C1267" s="126" t="s">
        <v>13203</v>
      </c>
      <c r="D1267" s="126">
        <v>2100002631</v>
      </c>
      <c r="E1267" s="121" t="s">
        <v>2838</v>
      </c>
      <c r="F1267" s="522">
        <v>900000</v>
      </c>
      <c r="G1267" s="127">
        <v>12</v>
      </c>
      <c r="H1267" s="103">
        <v>2014</v>
      </c>
      <c r="I1267" s="128">
        <v>42004</v>
      </c>
      <c r="J1267" s="128"/>
      <c r="K1267" s="127" t="s">
        <v>11658</v>
      </c>
      <c r="L1267" s="126" t="s">
        <v>153</v>
      </c>
      <c r="M1267" s="141" t="s">
        <v>154</v>
      </c>
      <c r="N1267" s="126" t="s">
        <v>153</v>
      </c>
      <c r="O1267" s="127" t="s">
        <v>98</v>
      </c>
      <c r="P1267" s="127" t="s">
        <v>98</v>
      </c>
      <c r="Q1267" s="416">
        <v>900000</v>
      </c>
      <c r="R1267" s="103"/>
      <c r="S1267" s="127"/>
      <c r="T1267" s="127"/>
      <c r="U1267" s="120">
        <v>41985</v>
      </c>
      <c r="V1267" s="523">
        <f t="shared" si="298"/>
        <v>-19</v>
      </c>
      <c r="W1267" s="127"/>
      <c r="X1267" s="141" t="s">
        <v>13204</v>
      </c>
      <c r="Y1267" s="424" t="s">
        <v>13205</v>
      </c>
      <c r="Z1267" s="126" t="s">
        <v>2838</v>
      </c>
      <c r="AA1267" s="103"/>
      <c r="AB1267" s="126"/>
      <c r="AC1267" s="103"/>
      <c r="AD1267" s="103"/>
      <c r="AE1267" s="103"/>
      <c r="AF1267" s="121" t="s">
        <v>161</v>
      </c>
      <c r="AG1267" s="126"/>
      <c r="AH1267" s="524"/>
      <c r="AI1267" s="524"/>
      <c r="AJ1267" s="121"/>
      <c r="AK1267" s="121"/>
      <c r="AL1267" s="121"/>
      <c r="AM1267" s="120"/>
      <c r="AN1267" s="120"/>
      <c r="AO1267" s="120"/>
      <c r="AP1267" s="121"/>
      <c r="AQ1267" s="525"/>
      <c r="AR1267" s="525">
        <f t="shared" ca="1" si="303"/>
        <v>42347</v>
      </c>
      <c r="AS1267" s="121"/>
      <c r="AT1267" s="126"/>
      <c r="AU1267" s="121"/>
      <c r="AV1267" s="122"/>
      <c r="AX1267" s="121"/>
      <c r="AZ1267" s="690">
        <v>42060</v>
      </c>
      <c r="BA1267" s="120">
        <v>42066</v>
      </c>
      <c r="BB1267" s="121"/>
      <c r="BC1267" s="522">
        <f t="shared" si="302"/>
        <v>900000</v>
      </c>
      <c r="BD1267" s="516">
        <f>BC1267-BE1267</f>
        <v>0</v>
      </c>
      <c r="BE1267" s="522">
        <v>900000</v>
      </c>
      <c r="BF1267" s="122">
        <v>42067</v>
      </c>
      <c r="BG1267" s="141" t="s">
        <v>116</v>
      </c>
      <c r="BH1267" s="121" t="s">
        <v>11821</v>
      </c>
      <c r="BI1267" s="122">
        <v>42067</v>
      </c>
      <c r="BJ1267" s="190">
        <v>42100</v>
      </c>
      <c r="BK1267" s="526" t="s">
        <v>167</v>
      </c>
      <c r="BL1267" s="534">
        <f>F1267</f>
        <v>900000</v>
      </c>
      <c r="BQ1267" t="str">
        <f t="shared" si="291"/>
        <v>IBS</v>
      </c>
      <c r="BR1267" t="str">
        <f t="shared" si="292"/>
        <v>HK-14-2467</v>
      </c>
      <c r="BS1267" s="91">
        <f t="shared" si="293"/>
        <v>2014</v>
      </c>
      <c r="BT1267">
        <f t="shared" si="300"/>
        <v>42060</v>
      </c>
      <c r="BU1267" s="91">
        <f t="shared" si="300"/>
        <v>42066</v>
      </c>
      <c r="BW1267" t="str">
        <f t="shared" si="294"/>
        <v>Site : Sugihan - SBY_02N700</v>
      </c>
      <c r="BX1267" t="str">
        <f t="shared" si="295"/>
        <v xml:space="preserve">Tipe Tower : </v>
      </c>
      <c r="BY1267">
        <f t="shared" si="296"/>
        <v>2100002631</v>
      </c>
      <c r="BZ1267" s="92" t="str">
        <f t="shared" si="296"/>
        <v>Tower Assesment</v>
      </c>
      <c r="CD1267" s="531"/>
      <c r="CE1267" s="90">
        <v>900000</v>
      </c>
    </row>
    <row r="1268" spans="2:83" ht="15" customHeight="1" x14ac:dyDescent="0.25">
      <c r="B1268" s="103">
        <f t="shared" si="299"/>
        <v>1119</v>
      </c>
      <c r="C1268" s="126" t="s">
        <v>13206</v>
      </c>
      <c r="D1268" s="126">
        <v>2100003543</v>
      </c>
      <c r="E1268" s="121" t="s">
        <v>150</v>
      </c>
      <c r="F1268" s="522">
        <v>900000</v>
      </c>
      <c r="G1268" s="127" t="s">
        <v>171</v>
      </c>
      <c r="H1268" s="103">
        <v>2015</v>
      </c>
      <c r="I1268" s="128">
        <v>42144</v>
      </c>
      <c r="J1268" s="128">
        <v>42150</v>
      </c>
      <c r="K1268" s="127" t="s">
        <v>11658</v>
      </c>
      <c r="L1268" s="126" t="s">
        <v>153</v>
      </c>
      <c r="M1268" s="141" t="s">
        <v>154</v>
      </c>
      <c r="N1268" s="126" t="s">
        <v>153</v>
      </c>
      <c r="O1268" s="127" t="s">
        <v>98</v>
      </c>
      <c r="P1268" s="127" t="s">
        <v>98</v>
      </c>
      <c r="Q1268" s="416">
        <v>900000</v>
      </c>
      <c r="R1268" s="103"/>
      <c r="S1268" s="127"/>
      <c r="T1268" s="127"/>
      <c r="U1268" s="120">
        <v>41985</v>
      </c>
      <c r="V1268" s="523">
        <f t="shared" si="298"/>
        <v>-159</v>
      </c>
      <c r="W1268" s="127"/>
      <c r="X1268" s="141" t="s">
        <v>13207</v>
      </c>
      <c r="Y1268" s="424" t="s">
        <v>13208</v>
      </c>
      <c r="Z1268" s="126" t="s">
        <v>13061</v>
      </c>
      <c r="AA1268" s="103"/>
      <c r="AB1268" s="126"/>
      <c r="AC1268" s="103"/>
      <c r="AD1268" s="103"/>
      <c r="AE1268" s="103"/>
      <c r="AF1268" s="121" t="s">
        <v>477</v>
      </c>
      <c r="AG1268" s="126"/>
      <c r="AH1268" s="524"/>
      <c r="AI1268" s="524"/>
      <c r="AJ1268" s="121"/>
      <c r="AK1268" s="121"/>
      <c r="AL1268" s="121"/>
      <c r="AM1268" s="120"/>
      <c r="AN1268" s="120"/>
      <c r="AO1268" s="120"/>
      <c r="AP1268" s="121"/>
      <c r="AQ1268" s="525"/>
      <c r="AR1268" s="525">
        <f t="shared" ca="1" si="303"/>
        <v>42347</v>
      </c>
      <c r="AS1268" s="121"/>
      <c r="AT1268" s="121"/>
      <c r="AU1268" s="121">
        <v>0</v>
      </c>
      <c r="AV1268" s="122"/>
      <c r="AX1268" s="121"/>
      <c r="AY1268" s="89"/>
      <c r="AZ1268" s="120">
        <v>42151</v>
      </c>
      <c r="BA1268" s="120">
        <v>42173</v>
      </c>
      <c r="BB1268" s="121">
        <v>5000013861</v>
      </c>
      <c r="BC1268" s="522">
        <f t="shared" si="302"/>
        <v>900000</v>
      </c>
      <c r="BD1268" s="121"/>
      <c r="BE1268" s="516"/>
      <c r="BF1268" s="122">
        <v>42177</v>
      </c>
      <c r="BG1268" s="88" t="s">
        <v>116</v>
      </c>
      <c r="BH1268" s="121" t="s">
        <v>178</v>
      </c>
      <c r="BI1268" s="122">
        <v>42179</v>
      </c>
      <c r="BJ1268" s="190">
        <v>42199</v>
      </c>
      <c r="BK1268" s="526" t="s">
        <v>167</v>
      </c>
      <c r="BL1268" s="534">
        <v>900000</v>
      </c>
      <c r="BQ1268" t="str">
        <f t="shared" si="291"/>
        <v>IBS</v>
      </c>
      <c r="BR1268" t="str">
        <f t="shared" si="292"/>
        <v>HK-14-2468</v>
      </c>
      <c r="BS1268" s="91">
        <f t="shared" si="293"/>
        <v>2015</v>
      </c>
      <c r="BT1268">
        <f t="shared" si="300"/>
        <v>42151</v>
      </c>
      <c r="BU1268" s="91">
        <f t="shared" si="300"/>
        <v>42173</v>
      </c>
      <c r="BW1268" t="str">
        <f t="shared" si="294"/>
        <v>Site : Kota Wisata - BGR_01A390</v>
      </c>
      <c r="BX1268" t="str">
        <f t="shared" si="295"/>
        <v xml:space="preserve">Tipe Tower : </v>
      </c>
      <c r="BY1268">
        <f t="shared" si="296"/>
        <v>2100003543</v>
      </c>
      <c r="BZ1268" s="92" t="str">
        <f t="shared" si="296"/>
        <v>Tower OK Assesment</v>
      </c>
      <c r="CD1268" s="531">
        <v>13</v>
      </c>
      <c r="CE1268" s="90">
        <v>900000</v>
      </c>
    </row>
    <row r="1269" spans="2:83" ht="15" customHeight="1" x14ac:dyDescent="0.25">
      <c r="B1269" s="103">
        <f t="shared" si="299"/>
        <v>1120</v>
      </c>
      <c r="C1269" s="126" t="s">
        <v>13209</v>
      </c>
      <c r="D1269" s="126">
        <v>2100003387</v>
      </c>
      <c r="E1269" s="688" t="s">
        <v>150</v>
      </c>
      <c r="F1269" s="689">
        <v>900000</v>
      </c>
      <c r="G1269" s="127" t="s">
        <v>151</v>
      </c>
      <c r="H1269" s="103">
        <v>2015</v>
      </c>
      <c r="I1269" s="128">
        <v>42121</v>
      </c>
      <c r="J1269" s="128">
        <v>42124</v>
      </c>
      <c r="K1269" s="127" t="s">
        <v>11658</v>
      </c>
      <c r="L1269" s="126" t="s">
        <v>153</v>
      </c>
      <c r="M1269" s="141" t="s">
        <v>154</v>
      </c>
      <c r="N1269" s="126" t="s">
        <v>153</v>
      </c>
      <c r="O1269" s="127" t="s">
        <v>98</v>
      </c>
      <c r="P1269" s="127" t="s">
        <v>98</v>
      </c>
      <c r="Q1269" s="416">
        <v>900000</v>
      </c>
      <c r="R1269" s="103"/>
      <c r="S1269" s="127"/>
      <c r="T1269" s="127"/>
      <c r="U1269" s="120">
        <v>41985</v>
      </c>
      <c r="V1269" s="523">
        <f t="shared" si="298"/>
        <v>-136</v>
      </c>
      <c r="W1269" s="127"/>
      <c r="X1269" s="141" t="s">
        <v>13210</v>
      </c>
      <c r="Y1269" s="424" t="s">
        <v>13211</v>
      </c>
      <c r="Z1269" s="126" t="s">
        <v>13061</v>
      </c>
      <c r="AA1269" s="103"/>
      <c r="AB1269" s="126"/>
      <c r="AC1269" s="103"/>
      <c r="AD1269" s="103"/>
      <c r="AE1269" s="103"/>
      <c r="AF1269" s="121" t="s">
        <v>384</v>
      </c>
      <c r="AG1269" s="126"/>
      <c r="AH1269" s="524"/>
      <c r="AI1269" s="524"/>
      <c r="AJ1269" s="121"/>
      <c r="AK1269" s="121"/>
      <c r="AL1269" s="121"/>
      <c r="AM1269" s="120"/>
      <c r="AN1269" s="120"/>
      <c r="AO1269" s="120"/>
      <c r="AP1269" s="121"/>
      <c r="AQ1269" s="525"/>
      <c r="AR1269" s="525">
        <f t="shared" ca="1" si="303"/>
        <v>42347</v>
      </c>
      <c r="AS1269" s="121"/>
      <c r="AT1269" s="121"/>
      <c r="AU1269" s="121">
        <v>0</v>
      </c>
      <c r="AV1269" s="122"/>
      <c r="AX1269" s="121"/>
      <c r="AZ1269" s="616">
        <v>42132</v>
      </c>
      <c r="BA1269" s="98">
        <v>42152</v>
      </c>
      <c r="BB1269" s="104">
        <v>5000013113</v>
      </c>
      <c r="BC1269" s="522">
        <f t="shared" si="302"/>
        <v>900000</v>
      </c>
      <c r="BD1269" s="516">
        <f>BC1269</f>
        <v>900000</v>
      </c>
      <c r="BE1269" s="516">
        <f>BD1269</f>
        <v>900000</v>
      </c>
      <c r="BF1269" s="87">
        <v>42153</v>
      </c>
      <c r="BG1269" s="88" t="s">
        <v>116</v>
      </c>
      <c r="BH1269" s="121" t="s">
        <v>282</v>
      </c>
      <c r="BI1269" s="122">
        <v>42158</v>
      </c>
      <c r="BJ1269" s="190">
        <v>42178</v>
      </c>
      <c r="BK1269" s="526" t="s">
        <v>167</v>
      </c>
      <c r="BL1269" s="534">
        <f>F1269</f>
        <v>900000</v>
      </c>
      <c r="BQ1269" t="str">
        <f t="shared" si="291"/>
        <v>IBS</v>
      </c>
      <c r="BR1269" t="str">
        <f t="shared" si="292"/>
        <v>HK-14-2469</v>
      </c>
      <c r="BS1269" s="91">
        <f t="shared" si="293"/>
        <v>2015</v>
      </c>
      <c r="BT1269">
        <f t="shared" si="300"/>
        <v>42132</v>
      </c>
      <c r="BU1269" s="91">
        <f t="shared" si="300"/>
        <v>42152</v>
      </c>
      <c r="BW1269" t="str">
        <f t="shared" si="294"/>
        <v>Site : SKB_Cidadap - Jabar_R05</v>
      </c>
      <c r="BX1269" t="str">
        <f t="shared" si="295"/>
        <v xml:space="preserve">Tipe Tower : </v>
      </c>
      <c r="BY1269">
        <f t="shared" si="296"/>
        <v>2100003387</v>
      </c>
      <c r="BZ1269" s="92" t="str">
        <f t="shared" si="296"/>
        <v>Tower OK Assesment</v>
      </c>
      <c r="CD1269" s="531"/>
      <c r="CE1269" s="90">
        <v>900000</v>
      </c>
    </row>
    <row r="1270" spans="2:83" ht="15" customHeight="1" x14ac:dyDescent="0.25">
      <c r="B1270" s="103">
        <f t="shared" si="299"/>
        <v>1121</v>
      </c>
      <c r="C1270" s="126" t="s">
        <v>13212</v>
      </c>
      <c r="D1270" s="126">
        <v>2100003387</v>
      </c>
      <c r="E1270" s="688" t="s">
        <v>150</v>
      </c>
      <c r="F1270" s="689">
        <v>900000</v>
      </c>
      <c r="G1270" s="127" t="s">
        <v>151</v>
      </c>
      <c r="H1270" s="103">
        <v>2015</v>
      </c>
      <c r="I1270" s="128">
        <v>42121</v>
      </c>
      <c r="J1270" s="128">
        <v>42124</v>
      </c>
      <c r="K1270" s="127" t="s">
        <v>11658</v>
      </c>
      <c r="L1270" s="126" t="s">
        <v>153</v>
      </c>
      <c r="M1270" s="141" t="s">
        <v>154</v>
      </c>
      <c r="N1270" s="126" t="s">
        <v>153</v>
      </c>
      <c r="O1270" s="127" t="s">
        <v>98</v>
      </c>
      <c r="P1270" s="127" t="s">
        <v>98</v>
      </c>
      <c r="Q1270" s="416">
        <v>900000</v>
      </c>
      <c r="R1270" s="103"/>
      <c r="S1270" s="127"/>
      <c r="T1270" s="127"/>
      <c r="U1270" s="120">
        <v>41985</v>
      </c>
      <c r="V1270" s="523">
        <f t="shared" si="298"/>
        <v>-136</v>
      </c>
      <c r="W1270" s="127"/>
      <c r="X1270" s="141" t="s">
        <v>13213</v>
      </c>
      <c r="Y1270" s="424" t="s">
        <v>13214</v>
      </c>
      <c r="Z1270" s="126" t="s">
        <v>13061</v>
      </c>
      <c r="AA1270" s="103"/>
      <c r="AB1270" s="126"/>
      <c r="AC1270" s="103"/>
      <c r="AD1270" s="103"/>
      <c r="AE1270" s="103"/>
      <c r="AF1270" s="121" t="s">
        <v>161</v>
      </c>
      <c r="AG1270" s="126"/>
      <c r="AH1270" s="524"/>
      <c r="AI1270" s="524"/>
      <c r="AJ1270" s="121"/>
      <c r="AK1270" s="121"/>
      <c r="AL1270" s="121"/>
      <c r="AM1270" s="120"/>
      <c r="AN1270" s="120"/>
      <c r="AO1270" s="120"/>
      <c r="AP1270" s="121"/>
      <c r="AQ1270" s="525"/>
      <c r="AR1270" s="525">
        <f t="shared" ca="1" si="303"/>
        <v>42347</v>
      </c>
      <c r="AS1270" s="121"/>
      <c r="AT1270" s="121"/>
      <c r="AU1270" s="121">
        <v>0</v>
      </c>
      <c r="AV1270" s="122"/>
      <c r="AX1270" s="121"/>
      <c r="AZ1270" s="256">
        <v>42130</v>
      </c>
      <c r="BA1270" s="98">
        <v>42143</v>
      </c>
      <c r="BB1270" s="104">
        <v>5000012961</v>
      </c>
      <c r="BC1270" s="522">
        <f t="shared" si="302"/>
        <v>900000</v>
      </c>
      <c r="BD1270" s="545">
        <v>900000</v>
      </c>
      <c r="BE1270" s="545">
        <v>900000</v>
      </c>
      <c r="BF1270" s="122">
        <v>42144</v>
      </c>
      <c r="BG1270" s="141" t="s">
        <v>116</v>
      </c>
      <c r="BH1270" s="121" t="s">
        <v>166</v>
      </c>
      <c r="BI1270" s="122">
        <v>42144</v>
      </c>
      <c r="BJ1270" s="190">
        <v>42170</v>
      </c>
      <c r="BK1270" s="526" t="s">
        <v>167</v>
      </c>
      <c r="BL1270" s="534">
        <f>F1270</f>
        <v>900000</v>
      </c>
      <c r="BQ1270" t="str">
        <f t="shared" si="291"/>
        <v>IBS</v>
      </c>
      <c r="BR1270" t="str">
        <f t="shared" si="292"/>
        <v>HK-14-2470</v>
      </c>
      <c r="BS1270" s="91">
        <f t="shared" si="293"/>
        <v>2015</v>
      </c>
      <c r="BT1270">
        <f t="shared" si="300"/>
        <v>42130</v>
      </c>
      <c r="BU1270" s="91">
        <f t="shared" si="300"/>
        <v>42143</v>
      </c>
      <c r="BW1270" t="str">
        <f t="shared" si="294"/>
        <v>Site : Rep. Pronojiwo - Jatim_R19</v>
      </c>
      <c r="BX1270" t="str">
        <f t="shared" si="295"/>
        <v xml:space="preserve">Tipe Tower : </v>
      </c>
      <c r="BY1270">
        <f t="shared" si="296"/>
        <v>2100003387</v>
      </c>
      <c r="BZ1270" s="92" t="str">
        <f t="shared" si="296"/>
        <v>Tower OK Assesment</v>
      </c>
      <c r="CD1270" s="531"/>
      <c r="CE1270" s="90">
        <v>900000</v>
      </c>
    </row>
    <row r="1271" spans="2:83" ht="15" customHeight="1" x14ac:dyDescent="0.25">
      <c r="B1271" s="103">
        <f t="shared" si="299"/>
        <v>1122</v>
      </c>
      <c r="C1271" s="126" t="s">
        <v>13215</v>
      </c>
      <c r="D1271" s="332">
        <v>2100003543</v>
      </c>
      <c r="E1271" s="688" t="s">
        <v>150</v>
      </c>
      <c r="F1271" s="689">
        <v>900000</v>
      </c>
      <c r="G1271" s="127" t="s">
        <v>171</v>
      </c>
      <c r="H1271" s="103">
        <v>2015</v>
      </c>
      <c r="I1271" s="128">
        <v>42144</v>
      </c>
      <c r="J1271" s="128">
        <v>42150</v>
      </c>
      <c r="K1271" s="127" t="s">
        <v>11658</v>
      </c>
      <c r="L1271" s="126" t="s">
        <v>153</v>
      </c>
      <c r="M1271" s="141" t="s">
        <v>154</v>
      </c>
      <c r="N1271" s="126" t="s">
        <v>153</v>
      </c>
      <c r="O1271" s="127" t="s">
        <v>98</v>
      </c>
      <c r="P1271" s="127" t="s">
        <v>98</v>
      </c>
      <c r="Q1271" s="416">
        <v>900000</v>
      </c>
      <c r="R1271" s="103"/>
      <c r="S1271" s="127"/>
      <c r="T1271" s="127"/>
      <c r="U1271" s="120">
        <v>41985</v>
      </c>
      <c r="V1271" s="523">
        <f t="shared" si="298"/>
        <v>-159</v>
      </c>
      <c r="W1271" s="127"/>
      <c r="X1271" s="141" t="s">
        <v>13216</v>
      </c>
      <c r="Y1271" s="424" t="s">
        <v>13217</v>
      </c>
      <c r="Z1271" s="126" t="s">
        <v>13061</v>
      </c>
      <c r="AA1271" s="103"/>
      <c r="AB1271" s="126"/>
      <c r="AC1271" s="103"/>
      <c r="AD1271" s="103"/>
      <c r="AE1271" s="103"/>
      <c r="AF1271" s="121" t="s">
        <v>161</v>
      </c>
      <c r="AG1271" s="126"/>
      <c r="AH1271" s="524"/>
      <c r="AI1271" s="524"/>
      <c r="AJ1271" s="121"/>
      <c r="AK1271" s="121"/>
      <c r="AL1271" s="121"/>
      <c r="AM1271" s="120"/>
      <c r="AN1271" s="120"/>
      <c r="AO1271" s="120"/>
      <c r="AP1271" s="121"/>
      <c r="AQ1271" s="525"/>
      <c r="AR1271" s="525">
        <f t="shared" ca="1" si="303"/>
        <v>42347</v>
      </c>
      <c r="AS1271" s="121"/>
      <c r="AT1271" s="121"/>
      <c r="AU1271" s="121">
        <v>0</v>
      </c>
      <c r="AV1271" s="122"/>
      <c r="AX1271" s="121"/>
      <c r="AY1271" s="89"/>
      <c r="AZ1271" s="120">
        <v>42151</v>
      </c>
      <c r="BA1271" s="120">
        <v>42173</v>
      </c>
      <c r="BB1271" s="121">
        <v>5000013861</v>
      </c>
      <c r="BC1271" s="522">
        <f t="shared" si="302"/>
        <v>900000</v>
      </c>
      <c r="BD1271" s="121"/>
      <c r="BE1271" s="516"/>
      <c r="BF1271" s="122">
        <v>42177</v>
      </c>
      <c r="BG1271" s="88" t="s">
        <v>116</v>
      </c>
      <c r="BH1271" s="121" t="s">
        <v>178</v>
      </c>
      <c r="BI1271" s="122">
        <v>42179</v>
      </c>
      <c r="BJ1271" s="190">
        <v>42199</v>
      </c>
      <c r="BK1271" s="526" t="s">
        <v>167</v>
      </c>
      <c r="BL1271" s="534">
        <v>900000</v>
      </c>
      <c r="BQ1271" t="str">
        <f t="shared" si="291"/>
        <v>IBS</v>
      </c>
      <c r="BR1271" t="str">
        <f t="shared" si="292"/>
        <v>HK-14-2471</v>
      </c>
      <c r="BS1271" s="91">
        <f t="shared" si="293"/>
        <v>2015</v>
      </c>
      <c r="BT1271">
        <f t="shared" si="300"/>
        <v>42151</v>
      </c>
      <c r="BU1271" s="91">
        <f t="shared" si="300"/>
        <v>42173</v>
      </c>
      <c r="BW1271" t="str">
        <f t="shared" si="294"/>
        <v>Site : Jarit - MLG_01N724</v>
      </c>
      <c r="BX1271" t="str">
        <f t="shared" si="295"/>
        <v xml:space="preserve">Tipe Tower : </v>
      </c>
      <c r="BY1271">
        <f t="shared" si="296"/>
        <v>2100003543</v>
      </c>
      <c r="BZ1271" s="92" t="str">
        <f t="shared" si="296"/>
        <v>Tower OK Assesment</v>
      </c>
      <c r="CD1271" s="531">
        <v>13</v>
      </c>
      <c r="CE1271" s="90">
        <v>900000</v>
      </c>
    </row>
    <row r="1272" spans="2:83" ht="15" customHeight="1" x14ac:dyDescent="0.25">
      <c r="B1272" s="103">
        <f t="shared" si="299"/>
        <v>1123</v>
      </c>
      <c r="C1272" s="126" t="s">
        <v>13218</v>
      </c>
      <c r="D1272" s="126">
        <v>2100003387</v>
      </c>
      <c r="E1272" s="688" t="s">
        <v>150</v>
      </c>
      <c r="F1272" s="689">
        <v>900000</v>
      </c>
      <c r="G1272" s="127" t="s">
        <v>151</v>
      </c>
      <c r="H1272" s="103">
        <v>2015</v>
      </c>
      <c r="I1272" s="128">
        <v>42121</v>
      </c>
      <c r="J1272" s="128">
        <v>42124</v>
      </c>
      <c r="K1272" s="127" t="s">
        <v>11658</v>
      </c>
      <c r="L1272" s="126" t="s">
        <v>153</v>
      </c>
      <c r="M1272" s="141" t="s">
        <v>154</v>
      </c>
      <c r="N1272" s="126" t="s">
        <v>153</v>
      </c>
      <c r="O1272" s="127" t="s">
        <v>98</v>
      </c>
      <c r="P1272" s="127" t="s">
        <v>98</v>
      </c>
      <c r="Q1272" s="416">
        <v>900000</v>
      </c>
      <c r="R1272" s="103"/>
      <c r="S1272" s="127"/>
      <c r="T1272" s="127"/>
      <c r="U1272" s="120">
        <v>41985</v>
      </c>
      <c r="V1272" s="523">
        <f t="shared" si="298"/>
        <v>-136</v>
      </c>
      <c r="W1272" s="127"/>
      <c r="X1272" s="141" t="s">
        <v>13219</v>
      </c>
      <c r="Y1272" s="424" t="s">
        <v>13220</v>
      </c>
      <c r="Z1272" s="126" t="s">
        <v>13061</v>
      </c>
      <c r="AA1272" s="103"/>
      <c r="AB1272" s="126"/>
      <c r="AC1272" s="103"/>
      <c r="AD1272" s="103"/>
      <c r="AE1272" s="103"/>
      <c r="AF1272" s="121" t="s">
        <v>161</v>
      </c>
      <c r="AG1272" s="126"/>
      <c r="AH1272" s="524"/>
      <c r="AI1272" s="524"/>
      <c r="AJ1272" s="121"/>
      <c r="AK1272" s="121"/>
      <c r="AL1272" s="121"/>
      <c r="AM1272" s="120"/>
      <c r="AN1272" s="120"/>
      <c r="AO1272" s="120"/>
      <c r="AP1272" s="121"/>
      <c r="AQ1272" s="525"/>
      <c r="AR1272" s="525">
        <f t="shared" ca="1" si="303"/>
        <v>42347</v>
      </c>
      <c r="AS1272" s="121"/>
      <c r="AT1272" s="121"/>
      <c r="AU1272" s="121">
        <v>0</v>
      </c>
      <c r="AV1272" s="122"/>
      <c r="AX1272" s="121"/>
      <c r="AZ1272" s="256">
        <v>42131</v>
      </c>
      <c r="BA1272" s="120">
        <v>42152</v>
      </c>
      <c r="BB1272" s="121">
        <v>5000013114</v>
      </c>
      <c r="BC1272" s="522">
        <f t="shared" si="302"/>
        <v>900000</v>
      </c>
      <c r="BD1272" s="516">
        <f>BC1272</f>
        <v>900000</v>
      </c>
      <c r="BE1272" s="516">
        <v>900000</v>
      </c>
      <c r="BF1272" s="122">
        <v>42153</v>
      </c>
      <c r="BG1272" s="141" t="s">
        <v>116</v>
      </c>
      <c r="BH1272" s="121" t="s">
        <v>260</v>
      </c>
      <c r="BI1272" s="122">
        <v>42158</v>
      </c>
      <c r="BJ1272" s="190">
        <v>42178</v>
      </c>
      <c r="BK1272" s="526" t="s">
        <v>167</v>
      </c>
      <c r="BL1272" s="534">
        <f>F1272</f>
        <v>900000</v>
      </c>
      <c r="BQ1272" t="str">
        <f t="shared" si="291"/>
        <v>IBS</v>
      </c>
      <c r="BR1272" t="str">
        <f t="shared" si="292"/>
        <v>HK-14-2472</v>
      </c>
      <c r="BS1272" s="91">
        <f t="shared" si="293"/>
        <v>2015</v>
      </c>
      <c r="BT1272">
        <f t="shared" si="300"/>
        <v>42131</v>
      </c>
      <c r="BU1272" s="91">
        <f t="shared" si="300"/>
        <v>42152</v>
      </c>
      <c r="BW1272" t="str">
        <f t="shared" si="294"/>
        <v>Site : Pamekasan Kota - SBY_01N711</v>
      </c>
      <c r="BX1272" t="str">
        <f t="shared" si="295"/>
        <v xml:space="preserve">Tipe Tower : </v>
      </c>
      <c r="BY1272">
        <f t="shared" si="296"/>
        <v>2100003387</v>
      </c>
      <c r="BZ1272" s="92" t="str">
        <f t="shared" si="296"/>
        <v>Tower OK Assesment</v>
      </c>
      <c r="CD1272" s="531"/>
      <c r="CE1272" s="90">
        <v>900000</v>
      </c>
    </row>
    <row r="1273" spans="2:83" ht="15" customHeight="1" x14ac:dyDescent="0.25">
      <c r="B1273" s="103">
        <f t="shared" si="299"/>
        <v>1124</v>
      </c>
      <c r="C1273" s="126" t="s">
        <v>13221</v>
      </c>
      <c r="D1273" s="126">
        <v>2100003543</v>
      </c>
      <c r="E1273" s="121" t="s">
        <v>150</v>
      </c>
      <c r="F1273" s="522">
        <v>900000</v>
      </c>
      <c r="G1273" s="127" t="s">
        <v>171</v>
      </c>
      <c r="H1273" s="103">
        <v>2015</v>
      </c>
      <c r="I1273" s="128">
        <v>42144</v>
      </c>
      <c r="J1273" s="128">
        <v>42150</v>
      </c>
      <c r="K1273" s="127" t="s">
        <v>11658</v>
      </c>
      <c r="L1273" s="126" t="s">
        <v>153</v>
      </c>
      <c r="M1273" s="141" t="s">
        <v>154</v>
      </c>
      <c r="N1273" s="126" t="s">
        <v>153</v>
      </c>
      <c r="O1273" s="127" t="s">
        <v>98</v>
      </c>
      <c r="P1273" s="127" t="s">
        <v>98</v>
      </c>
      <c r="Q1273" s="416">
        <v>900000</v>
      </c>
      <c r="R1273" s="103"/>
      <c r="S1273" s="127"/>
      <c r="T1273" s="127"/>
      <c r="U1273" s="120">
        <v>41988</v>
      </c>
      <c r="V1273" s="523">
        <f t="shared" si="298"/>
        <v>-156</v>
      </c>
      <c r="W1273" s="127"/>
      <c r="X1273" s="141" t="s">
        <v>13222</v>
      </c>
      <c r="Y1273" s="424" t="s">
        <v>13223</v>
      </c>
      <c r="Z1273" s="126" t="s">
        <v>13061</v>
      </c>
      <c r="AA1273" s="103"/>
      <c r="AB1273" s="126"/>
      <c r="AC1273" s="103"/>
      <c r="AD1273" s="103"/>
      <c r="AE1273" s="103"/>
      <c r="AF1273" s="121" t="s">
        <v>161</v>
      </c>
      <c r="AG1273" s="126"/>
      <c r="AH1273" s="524"/>
      <c r="AI1273" s="524"/>
      <c r="AJ1273" s="121"/>
      <c r="AK1273" s="121"/>
      <c r="AL1273" s="121"/>
      <c r="AM1273" s="120"/>
      <c r="AN1273" s="120"/>
      <c r="AO1273" s="120"/>
      <c r="AP1273" s="121"/>
      <c r="AQ1273" s="525"/>
      <c r="AR1273" s="525">
        <f t="shared" ca="1" si="303"/>
        <v>42347</v>
      </c>
      <c r="AS1273" s="121"/>
      <c r="AT1273" s="121"/>
      <c r="AU1273" s="121">
        <v>0</v>
      </c>
      <c r="AV1273" s="122"/>
      <c r="AX1273" s="121"/>
      <c r="AY1273" s="89"/>
      <c r="AZ1273" s="120">
        <v>42151</v>
      </c>
      <c r="BA1273" s="120">
        <v>42173</v>
      </c>
      <c r="BB1273" s="121">
        <v>5000013861</v>
      </c>
      <c r="BC1273" s="522">
        <f t="shared" si="302"/>
        <v>900000</v>
      </c>
      <c r="BD1273" s="121"/>
      <c r="BE1273" s="516"/>
      <c r="BF1273" s="122">
        <v>42177</v>
      </c>
      <c r="BG1273" s="88" t="s">
        <v>116</v>
      </c>
      <c r="BH1273" s="121" t="s">
        <v>178</v>
      </c>
      <c r="BI1273" s="122">
        <v>42179</v>
      </c>
      <c r="BJ1273" s="190">
        <v>42199</v>
      </c>
      <c r="BK1273" s="526" t="s">
        <v>167</v>
      </c>
      <c r="BL1273" s="534">
        <v>900000</v>
      </c>
      <c r="BQ1273" t="str">
        <f t="shared" si="291"/>
        <v>IBS</v>
      </c>
      <c r="BR1273" t="str">
        <f t="shared" si="292"/>
        <v>HK-14-2473</v>
      </c>
      <c r="BS1273" s="91">
        <f t="shared" si="293"/>
        <v>2015</v>
      </c>
      <c r="BT1273">
        <f t="shared" si="300"/>
        <v>42151</v>
      </c>
      <c r="BU1273" s="91">
        <f t="shared" si="300"/>
        <v>42173</v>
      </c>
      <c r="BW1273" t="str">
        <f t="shared" si="294"/>
        <v>Site : Jeruk Gulung - SBY_02N725</v>
      </c>
      <c r="BX1273" t="str">
        <f t="shared" si="295"/>
        <v xml:space="preserve">Tipe Tower : </v>
      </c>
      <c r="BY1273">
        <f t="shared" si="296"/>
        <v>2100003543</v>
      </c>
      <c r="BZ1273" s="92" t="str">
        <f t="shared" si="296"/>
        <v>Tower OK Assesment</v>
      </c>
      <c r="CD1273" s="531">
        <v>13</v>
      </c>
      <c r="CE1273" s="90">
        <v>900000</v>
      </c>
    </row>
    <row r="1274" spans="2:83" ht="15" customHeight="1" x14ac:dyDescent="0.25">
      <c r="B1274" s="103">
        <f t="shared" si="299"/>
        <v>1125</v>
      </c>
      <c r="C1274" s="126" t="s">
        <v>13224</v>
      </c>
      <c r="D1274" s="126">
        <v>2100003387</v>
      </c>
      <c r="E1274" s="688" t="s">
        <v>150</v>
      </c>
      <c r="F1274" s="689">
        <v>900000</v>
      </c>
      <c r="G1274" s="127" t="s">
        <v>151</v>
      </c>
      <c r="H1274" s="103">
        <v>2015</v>
      </c>
      <c r="I1274" s="128">
        <v>42121</v>
      </c>
      <c r="J1274" s="128">
        <v>42124</v>
      </c>
      <c r="K1274" s="127" t="s">
        <v>11658</v>
      </c>
      <c r="L1274" s="126" t="s">
        <v>153</v>
      </c>
      <c r="M1274" s="141" t="s">
        <v>154</v>
      </c>
      <c r="N1274" s="126" t="s">
        <v>153</v>
      </c>
      <c r="O1274" s="127" t="s">
        <v>98</v>
      </c>
      <c r="P1274" s="127" t="s">
        <v>98</v>
      </c>
      <c r="Q1274" s="416">
        <v>900000</v>
      </c>
      <c r="R1274" s="103"/>
      <c r="S1274" s="127"/>
      <c r="T1274" s="127"/>
      <c r="U1274" s="120">
        <v>41988</v>
      </c>
      <c r="V1274" s="523">
        <f t="shared" si="298"/>
        <v>-133</v>
      </c>
      <c r="W1274" s="127"/>
      <c r="X1274" s="141" t="s">
        <v>13225</v>
      </c>
      <c r="Y1274" s="424" t="s">
        <v>13226</v>
      </c>
      <c r="Z1274" s="126" t="s">
        <v>13061</v>
      </c>
      <c r="AA1274" s="103"/>
      <c r="AB1274" s="126"/>
      <c r="AC1274" s="103"/>
      <c r="AD1274" s="103"/>
      <c r="AE1274" s="103"/>
      <c r="AF1274" s="121" t="s">
        <v>161</v>
      </c>
      <c r="AG1274" s="126"/>
      <c r="AH1274" s="524"/>
      <c r="AI1274" s="524"/>
      <c r="AJ1274" s="121"/>
      <c r="AK1274" s="121"/>
      <c r="AL1274" s="121"/>
      <c r="AM1274" s="120"/>
      <c r="AN1274" s="120"/>
      <c r="AO1274" s="120"/>
      <c r="AP1274" s="121"/>
      <c r="AQ1274" s="525"/>
      <c r="AR1274" s="525">
        <f t="shared" ca="1" si="303"/>
        <v>42347</v>
      </c>
      <c r="AS1274" s="121"/>
      <c r="AT1274" s="121"/>
      <c r="AU1274" s="121">
        <v>0</v>
      </c>
      <c r="AV1274" s="122"/>
      <c r="AX1274" s="121"/>
      <c r="AZ1274" s="256">
        <v>42130</v>
      </c>
      <c r="BA1274" s="98">
        <v>42143</v>
      </c>
      <c r="BB1274" s="104">
        <v>5000012961</v>
      </c>
      <c r="BC1274" s="522">
        <f t="shared" si="302"/>
        <v>900000</v>
      </c>
      <c r="BD1274" s="545">
        <v>900000</v>
      </c>
      <c r="BE1274" s="545">
        <v>900000</v>
      </c>
      <c r="BF1274" s="122">
        <v>42144</v>
      </c>
      <c r="BG1274" s="141" t="s">
        <v>116</v>
      </c>
      <c r="BH1274" s="121" t="s">
        <v>166</v>
      </c>
      <c r="BI1274" s="122">
        <v>42144</v>
      </c>
      <c r="BJ1274" s="190">
        <v>42170</v>
      </c>
      <c r="BK1274" s="526" t="s">
        <v>167</v>
      </c>
      <c r="BL1274" s="534">
        <f>F1274</f>
        <v>900000</v>
      </c>
      <c r="BQ1274" t="str">
        <f t="shared" si="291"/>
        <v>IBS</v>
      </c>
      <c r="BR1274" t="str">
        <f t="shared" si="292"/>
        <v>HK-14-2474</v>
      </c>
      <c r="BS1274" s="91">
        <f t="shared" si="293"/>
        <v>2015</v>
      </c>
      <c r="BT1274">
        <f t="shared" si="300"/>
        <v>42130</v>
      </c>
      <c r="BU1274" s="91">
        <f t="shared" si="300"/>
        <v>42143</v>
      </c>
      <c r="BW1274" t="str">
        <f t="shared" si="294"/>
        <v>Site : Maospati - SBY_02N717</v>
      </c>
      <c r="BX1274" t="str">
        <f t="shared" si="295"/>
        <v xml:space="preserve">Tipe Tower : </v>
      </c>
      <c r="BY1274">
        <f t="shared" si="296"/>
        <v>2100003387</v>
      </c>
      <c r="BZ1274" s="92" t="str">
        <f t="shared" si="296"/>
        <v>Tower OK Assesment</v>
      </c>
      <c r="CD1274" s="531"/>
      <c r="CE1274" s="90">
        <v>900000</v>
      </c>
    </row>
    <row r="1275" spans="2:83" ht="15" customHeight="1" x14ac:dyDescent="0.25">
      <c r="B1275" s="103">
        <f t="shared" si="299"/>
        <v>1126</v>
      </c>
      <c r="C1275" s="126" t="s">
        <v>13227</v>
      </c>
      <c r="D1275" s="121">
        <v>2100003387</v>
      </c>
      <c r="E1275" s="688" t="s">
        <v>150</v>
      </c>
      <c r="F1275" s="689">
        <v>900000</v>
      </c>
      <c r="G1275" s="127" t="s">
        <v>151</v>
      </c>
      <c r="H1275" s="103">
        <v>2015</v>
      </c>
      <c r="I1275" s="128">
        <v>42121</v>
      </c>
      <c r="J1275" s="128">
        <v>42124</v>
      </c>
      <c r="K1275" s="127" t="s">
        <v>11658</v>
      </c>
      <c r="L1275" s="126" t="s">
        <v>153</v>
      </c>
      <c r="M1275" s="141" t="s">
        <v>154</v>
      </c>
      <c r="N1275" s="126" t="s">
        <v>153</v>
      </c>
      <c r="O1275" s="127" t="s">
        <v>98</v>
      </c>
      <c r="P1275" s="127" t="s">
        <v>98</v>
      </c>
      <c r="Q1275" s="416">
        <v>900000</v>
      </c>
      <c r="R1275" s="103"/>
      <c r="S1275" s="127"/>
      <c r="T1275" s="127"/>
      <c r="U1275" s="120">
        <v>41988</v>
      </c>
      <c r="V1275" s="523">
        <f t="shared" si="298"/>
        <v>-133</v>
      </c>
      <c r="W1275" s="127"/>
      <c r="X1275" s="141" t="s">
        <v>13228</v>
      </c>
      <c r="Y1275" s="424" t="s">
        <v>13229</v>
      </c>
      <c r="Z1275" s="126" t="s">
        <v>13061</v>
      </c>
      <c r="AA1275" s="103"/>
      <c r="AB1275" s="126"/>
      <c r="AC1275" s="103"/>
      <c r="AD1275" s="103"/>
      <c r="AE1275" s="103"/>
      <c r="AF1275" s="121" t="s">
        <v>161</v>
      </c>
      <c r="AG1275" s="126"/>
      <c r="AH1275" s="524"/>
      <c r="AI1275" s="524"/>
      <c r="AJ1275" s="121"/>
      <c r="AK1275" s="121"/>
      <c r="AL1275" s="121"/>
      <c r="AM1275" s="120"/>
      <c r="AN1275" s="120"/>
      <c r="AO1275" s="120"/>
      <c r="AP1275" s="121"/>
      <c r="AQ1275" s="525"/>
      <c r="AR1275" s="525">
        <f t="shared" ca="1" si="303"/>
        <v>42347</v>
      </c>
      <c r="AS1275" s="121"/>
      <c r="AT1275" s="121"/>
      <c r="AU1275" s="121">
        <v>0</v>
      </c>
      <c r="AV1275" s="122"/>
      <c r="AX1275" s="121"/>
      <c r="AZ1275" s="256">
        <v>42131</v>
      </c>
      <c r="BA1275" s="120">
        <v>42152</v>
      </c>
      <c r="BB1275" s="121">
        <v>5000013114</v>
      </c>
      <c r="BC1275" s="522">
        <f t="shared" si="302"/>
        <v>900000</v>
      </c>
      <c r="BD1275" s="516">
        <f>BC1275</f>
        <v>900000</v>
      </c>
      <c r="BE1275" s="516">
        <v>900000</v>
      </c>
      <c r="BF1275" s="122">
        <v>42153</v>
      </c>
      <c r="BG1275" s="141" t="s">
        <v>116</v>
      </c>
      <c r="BH1275" s="121" t="s">
        <v>260</v>
      </c>
      <c r="BI1275" s="122">
        <v>42158</v>
      </c>
      <c r="BJ1275" s="190">
        <v>42178</v>
      </c>
      <c r="BK1275" s="526" t="s">
        <v>167</v>
      </c>
      <c r="BL1275" s="534">
        <f>F1275</f>
        <v>900000</v>
      </c>
      <c r="BQ1275" t="str">
        <f t="shared" si="291"/>
        <v>IBS</v>
      </c>
      <c r="BR1275" t="str">
        <f t="shared" si="292"/>
        <v>HK-14-2475</v>
      </c>
      <c r="BS1275" s="91">
        <f t="shared" si="293"/>
        <v>2015</v>
      </c>
      <c r="BT1275">
        <f t="shared" si="300"/>
        <v>42131</v>
      </c>
      <c r="BU1275" s="91">
        <f t="shared" si="300"/>
        <v>42152</v>
      </c>
      <c r="BW1275" t="str">
        <f t="shared" si="294"/>
        <v>Site : Madiun Lor - SBY_02N718</v>
      </c>
      <c r="BX1275" t="str">
        <f t="shared" si="295"/>
        <v xml:space="preserve">Tipe Tower : </v>
      </c>
      <c r="BY1275">
        <f t="shared" si="296"/>
        <v>2100003387</v>
      </c>
      <c r="BZ1275" s="92" t="str">
        <f t="shared" si="296"/>
        <v>Tower OK Assesment</v>
      </c>
      <c r="CD1275" s="531"/>
      <c r="CE1275" s="90">
        <v>900000</v>
      </c>
    </row>
    <row r="1276" spans="2:83" ht="15" customHeight="1" x14ac:dyDescent="0.25">
      <c r="B1276" s="103">
        <f t="shared" si="299"/>
        <v>1127</v>
      </c>
      <c r="C1276" s="126" t="s">
        <v>13230</v>
      </c>
      <c r="D1276" s="126">
        <v>2100003543</v>
      </c>
      <c r="E1276" s="121" t="s">
        <v>150</v>
      </c>
      <c r="F1276" s="522">
        <v>900000</v>
      </c>
      <c r="G1276" s="127" t="s">
        <v>171</v>
      </c>
      <c r="H1276" s="103">
        <v>2015</v>
      </c>
      <c r="I1276" s="128">
        <v>42144</v>
      </c>
      <c r="J1276" s="128">
        <v>42150</v>
      </c>
      <c r="K1276" s="127" t="s">
        <v>11658</v>
      </c>
      <c r="L1276" s="126" t="s">
        <v>153</v>
      </c>
      <c r="M1276" s="141" t="s">
        <v>154</v>
      </c>
      <c r="N1276" s="126" t="s">
        <v>153</v>
      </c>
      <c r="O1276" s="127" t="s">
        <v>98</v>
      </c>
      <c r="P1276" s="127" t="s">
        <v>98</v>
      </c>
      <c r="Q1276" s="416">
        <v>900000</v>
      </c>
      <c r="R1276" s="103"/>
      <c r="S1276" s="127"/>
      <c r="T1276" s="127"/>
      <c r="U1276" s="120">
        <v>41988</v>
      </c>
      <c r="V1276" s="523">
        <f t="shared" si="298"/>
        <v>-156</v>
      </c>
      <c r="W1276" s="127"/>
      <c r="X1276" s="141" t="s">
        <v>13231</v>
      </c>
      <c r="Y1276" s="424" t="s">
        <v>13232</v>
      </c>
      <c r="Z1276" s="126" t="s">
        <v>13061</v>
      </c>
      <c r="AA1276" s="103"/>
      <c r="AB1276" s="126"/>
      <c r="AC1276" s="103"/>
      <c r="AD1276" s="103"/>
      <c r="AE1276" s="103"/>
      <c r="AF1276" s="121" t="s">
        <v>741</v>
      </c>
      <c r="AG1276" s="126"/>
      <c r="AH1276" s="524"/>
      <c r="AI1276" s="524"/>
      <c r="AJ1276" s="121"/>
      <c r="AK1276" s="121"/>
      <c r="AL1276" s="121"/>
      <c r="AM1276" s="120"/>
      <c r="AN1276" s="120"/>
      <c r="AO1276" s="120"/>
      <c r="AP1276" s="121"/>
      <c r="AQ1276" s="525"/>
      <c r="AR1276" s="525">
        <f t="shared" ca="1" si="303"/>
        <v>42347</v>
      </c>
      <c r="AS1276" s="121"/>
      <c r="AT1276" s="121"/>
      <c r="AU1276" s="121">
        <v>0</v>
      </c>
      <c r="AV1276" s="122"/>
      <c r="AX1276" s="121"/>
      <c r="AY1276" s="89"/>
      <c r="AZ1276" s="120">
        <v>42151</v>
      </c>
      <c r="BA1276" s="120">
        <v>42173</v>
      </c>
      <c r="BB1276" s="121">
        <v>5000013861</v>
      </c>
      <c r="BC1276" s="522">
        <f t="shared" si="302"/>
        <v>900000</v>
      </c>
      <c r="BD1276" s="121"/>
      <c r="BE1276" s="516"/>
      <c r="BF1276" s="122">
        <v>42177</v>
      </c>
      <c r="BG1276" s="88" t="s">
        <v>116</v>
      </c>
      <c r="BH1276" s="121" t="s">
        <v>178</v>
      </c>
      <c r="BI1276" s="122">
        <v>42179</v>
      </c>
      <c r="BJ1276" s="190">
        <v>42199</v>
      </c>
      <c r="BK1276" s="526" t="s">
        <v>167</v>
      </c>
      <c r="BL1276" s="534">
        <v>900000</v>
      </c>
      <c r="BQ1276" t="str">
        <f t="shared" si="291"/>
        <v>IBS</v>
      </c>
      <c r="BR1276" t="str">
        <f t="shared" si="292"/>
        <v>HK-14-2476</v>
      </c>
      <c r="BS1276" s="91">
        <f t="shared" si="293"/>
        <v>2015</v>
      </c>
      <c r="BT1276">
        <f t="shared" si="300"/>
        <v>42151</v>
      </c>
      <c r="BU1276" s="91">
        <f t="shared" si="300"/>
        <v>42173</v>
      </c>
      <c r="BW1276" t="str">
        <f t="shared" si="294"/>
        <v>Site : HUB-PGS - SLO_01N094</v>
      </c>
      <c r="BX1276" t="str">
        <f t="shared" si="295"/>
        <v xml:space="preserve">Tipe Tower : </v>
      </c>
      <c r="BY1276">
        <f t="shared" si="296"/>
        <v>2100003543</v>
      </c>
      <c r="BZ1276" s="92" t="str">
        <f t="shared" si="296"/>
        <v>Tower OK Assesment</v>
      </c>
      <c r="CD1276" s="531">
        <v>13</v>
      </c>
      <c r="CE1276" s="90">
        <v>900000</v>
      </c>
    </row>
    <row r="1277" spans="2:83" ht="15" customHeight="1" x14ac:dyDescent="0.25">
      <c r="B1277" s="103">
        <f t="shared" si="299"/>
        <v>1128</v>
      </c>
      <c r="C1277" s="126" t="s">
        <v>13233</v>
      </c>
      <c r="D1277" s="126">
        <v>2100003587</v>
      </c>
      <c r="E1277" s="126" t="s">
        <v>334</v>
      </c>
      <c r="F1277" s="522">
        <v>8400000</v>
      </c>
      <c r="G1277" s="127" t="s">
        <v>335</v>
      </c>
      <c r="H1277" s="103">
        <v>2015</v>
      </c>
      <c r="I1277" s="128">
        <v>42150</v>
      </c>
      <c r="J1277" s="128">
        <v>42171</v>
      </c>
      <c r="K1277" s="127" t="s">
        <v>11658</v>
      </c>
      <c r="L1277" s="126" t="s">
        <v>153</v>
      </c>
      <c r="M1277" s="141" t="s">
        <v>154</v>
      </c>
      <c r="N1277" s="126" t="s">
        <v>153</v>
      </c>
      <c r="O1277" s="127" t="s">
        <v>98</v>
      </c>
      <c r="P1277" s="127" t="s">
        <v>98</v>
      </c>
      <c r="Q1277" s="416">
        <v>10600000</v>
      </c>
      <c r="R1277" s="103"/>
      <c r="S1277" s="127"/>
      <c r="T1277" s="127"/>
      <c r="U1277" s="120">
        <v>41988</v>
      </c>
      <c r="V1277" s="523">
        <f t="shared" si="298"/>
        <v>-162</v>
      </c>
      <c r="W1277" s="127"/>
      <c r="X1277" s="141" t="s">
        <v>13234</v>
      </c>
      <c r="Y1277" s="424" t="s">
        <v>13235</v>
      </c>
      <c r="Z1277" s="126" t="s">
        <v>13061</v>
      </c>
      <c r="AA1277" s="103"/>
      <c r="AB1277" s="126"/>
      <c r="AC1277" s="103"/>
      <c r="AD1277" s="103"/>
      <c r="AE1277" s="103"/>
      <c r="AF1277" s="121" t="s">
        <v>741</v>
      </c>
      <c r="AG1277" s="126"/>
      <c r="AH1277" s="524"/>
      <c r="AI1277" s="524"/>
      <c r="AJ1277" s="121"/>
      <c r="AK1277" s="121"/>
      <c r="AL1277" s="121"/>
      <c r="AM1277" s="120"/>
      <c r="AN1277" s="120"/>
      <c r="AO1277" s="120"/>
      <c r="AP1277" s="121"/>
      <c r="AQ1277" s="525"/>
      <c r="AR1277" s="525">
        <f t="shared" ca="1" si="303"/>
        <v>42347</v>
      </c>
      <c r="AS1277" s="121"/>
      <c r="AT1277" s="121"/>
      <c r="AU1277" s="121">
        <v>0</v>
      </c>
      <c r="AV1277" s="122"/>
      <c r="AX1277" s="121"/>
      <c r="AZ1277" s="691">
        <v>42172</v>
      </c>
      <c r="BA1277" s="120">
        <v>42178</v>
      </c>
      <c r="BB1277" s="121"/>
      <c r="BC1277" s="522">
        <f t="shared" si="302"/>
        <v>8400000</v>
      </c>
      <c r="BD1277" s="121"/>
      <c r="BE1277" s="516"/>
      <c r="BF1277" s="122">
        <v>42178</v>
      </c>
      <c r="BG1277" s="141" t="s">
        <v>116</v>
      </c>
      <c r="BH1277" s="121" t="s">
        <v>340</v>
      </c>
      <c r="BI1277" s="122">
        <v>42179</v>
      </c>
      <c r="BJ1277" s="190">
        <v>42214</v>
      </c>
      <c r="BK1277" s="526" t="s">
        <v>167</v>
      </c>
      <c r="BL1277" s="534">
        <f>F1277</f>
        <v>8400000</v>
      </c>
      <c r="BQ1277" t="str">
        <f t="shared" si="291"/>
        <v>IBS</v>
      </c>
      <c r="BR1277" t="str">
        <f t="shared" si="292"/>
        <v>HK-14-2477</v>
      </c>
      <c r="BS1277" s="91">
        <f t="shared" si="293"/>
        <v>2015</v>
      </c>
      <c r="BT1277">
        <f t="shared" si="300"/>
        <v>42172</v>
      </c>
      <c r="BU1277" s="91">
        <f t="shared" si="300"/>
        <v>42178</v>
      </c>
      <c r="BW1277" t="str">
        <f t="shared" si="294"/>
        <v>Site : SUB HUB-Gentan - SLO_01N506</v>
      </c>
      <c r="BX1277" t="str">
        <f t="shared" si="295"/>
        <v xml:space="preserve">Tipe Tower : </v>
      </c>
      <c r="BY1277">
        <f t="shared" si="296"/>
        <v>2100003587</v>
      </c>
      <c r="BZ1277" s="92" t="str">
        <f t="shared" si="296"/>
        <v>Strengthening Design Analys</v>
      </c>
      <c r="CD1277" s="531" t="s">
        <v>13236</v>
      </c>
      <c r="CE1277" s="90">
        <v>10600000</v>
      </c>
    </row>
    <row r="1278" spans="2:83" ht="15" customHeight="1" x14ac:dyDescent="0.25">
      <c r="B1278" s="103">
        <f t="shared" si="299"/>
        <v>1129</v>
      </c>
      <c r="C1278" s="126" t="s">
        <v>13237</v>
      </c>
      <c r="D1278" s="126">
        <v>2100003387</v>
      </c>
      <c r="E1278" s="688" t="s">
        <v>150</v>
      </c>
      <c r="F1278" s="689">
        <v>900000</v>
      </c>
      <c r="G1278" s="127" t="s">
        <v>151</v>
      </c>
      <c r="H1278" s="103">
        <v>2015</v>
      </c>
      <c r="I1278" s="128">
        <v>42121</v>
      </c>
      <c r="J1278" s="128">
        <v>42124</v>
      </c>
      <c r="K1278" s="127" t="s">
        <v>11658</v>
      </c>
      <c r="L1278" s="126" t="s">
        <v>153</v>
      </c>
      <c r="M1278" s="141" t="s">
        <v>154</v>
      </c>
      <c r="N1278" s="126" t="s">
        <v>153</v>
      </c>
      <c r="O1278" s="127" t="s">
        <v>98</v>
      </c>
      <c r="P1278" s="127" t="s">
        <v>98</v>
      </c>
      <c r="Q1278" s="416">
        <v>900000</v>
      </c>
      <c r="R1278" s="103"/>
      <c r="S1278" s="127"/>
      <c r="T1278" s="127"/>
      <c r="U1278" s="681">
        <v>41988</v>
      </c>
      <c r="V1278" s="523">
        <f t="shared" si="298"/>
        <v>-133</v>
      </c>
      <c r="W1278" s="127"/>
      <c r="X1278" s="141" t="s">
        <v>13238</v>
      </c>
      <c r="Y1278" s="424" t="s">
        <v>13239</v>
      </c>
      <c r="Z1278" s="126" t="s">
        <v>13061</v>
      </c>
      <c r="AA1278" s="103"/>
      <c r="AB1278" s="126"/>
      <c r="AC1278" s="103"/>
      <c r="AD1278" s="103"/>
      <c r="AE1278" s="103"/>
      <c r="AF1278" s="121" t="s">
        <v>384</v>
      </c>
      <c r="AG1278" s="126"/>
      <c r="AH1278" s="524"/>
      <c r="AI1278" s="524"/>
      <c r="AJ1278" s="121"/>
      <c r="AK1278" s="121"/>
      <c r="AL1278" s="121"/>
      <c r="AM1278" s="120"/>
      <c r="AN1278" s="120"/>
      <c r="AO1278" s="120"/>
      <c r="AP1278" s="121"/>
      <c r="AQ1278" s="525"/>
      <c r="AR1278" s="525">
        <f t="shared" ca="1" si="303"/>
        <v>42347</v>
      </c>
      <c r="AS1278" s="121"/>
      <c r="AT1278" s="121"/>
      <c r="AU1278" s="121">
        <v>0</v>
      </c>
      <c r="AV1278" s="122"/>
      <c r="AX1278" s="121"/>
      <c r="AZ1278" s="542">
        <v>42132</v>
      </c>
      <c r="BA1278" s="98">
        <v>42152</v>
      </c>
      <c r="BB1278" s="104">
        <v>5000013113</v>
      </c>
      <c r="BC1278" s="522">
        <f t="shared" si="302"/>
        <v>900000</v>
      </c>
      <c r="BD1278" s="516">
        <f>BC1278</f>
        <v>900000</v>
      </c>
      <c r="BE1278" s="516">
        <f>BD1278</f>
        <v>900000</v>
      </c>
      <c r="BF1278" s="87">
        <v>42153</v>
      </c>
      <c r="BG1278" s="88" t="s">
        <v>116</v>
      </c>
      <c r="BH1278" s="121" t="s">
        <v>282</v>
      </c>
      <c r="BI1278" s="122">
        <v>42158</v>
      </c>
      <c r="BJ1278" s="190">
        <v>42178</v>
      </c>
      <c r="BK1278" s="526" t="s">
        <v>167</v>
      </c>
      <c r="BL1278" s="534">
        <f>F1278</f>
        <v>900000</v>
      </c>
      <c r="BQ1278" t="str">
        <f t="shared" si="291"/>
        <v>IBS</v>
      </c>
      <c r="BR1278" t="str">
        <f t="shared" si="292"/>
        <v>HK-14-2478</v>
      </c>
      <c r="BS1278" s="91">
        <f t="shared" si="293"/>
        <v>2015</v>
      </c>
      <c r="BT1278">
        <f t="shared" si="300"/>
        <v>42132</v>
      </c>
      <c r="BU1278" s="91">
        <f t="shared" si="300"/>
        <v>42152</v>
      </c>
      <c r="BW1278" t="str">
        <f t="shared" si="294"/>
        <v>Site : Awi Lega - BDG_02N705</v>
      </c>
      <c r="BX1278" t="str">
        <f t="shared" si="295"/>
        <v xml:space="preserve">Tipe Tower : </v>
      </c>
      <c r="BY1278">
        <f t="shared" si="296"/>
        <v>2100003387</v>
      </c>
      <c r="BZ1278" s="92" t="str">
        <f t="shared" si="296"/>
        <v>Tower OK Assesment</v>
      </c>
      <c r="CD1278" s="531"/>
      <c r="CE1278" s="90">
        <v>900000</v>
      </c>
    </row>
    <row r="1279" spans="2:83" ht="15" customHeight="1" x14ac:dyDescent="0.25">
      <c r="B1279" s="103">
        <f t="shared" si="299"/>
        <v>1130</v>
      </c>
      <c r="C1279" s="126" t="s">
        <v>13240</v>
      </c>
      <c r="D1279" s="126">
        <v>2100003387</v>
      </c>
      <c r="E1279" s="688" t="s">
        <v>150</v>
      </c>
      <c r="F1279" s="689">
        <v>900000</v>
      </c>
      <c r="G1279" s="127" t="s">
        <v>151</v>
      </c>
      <c r="H1279" s="103">
        <v>2015</v>
      </c>
      <c r="I1279" s="128">
        <v>42121</v>
      </c>
      <c r="J1279" s="128">
        <v>42124</v>
      </c>
      <c r="K1279" s="127" t="s">
        <v>11658</v>
      </c>
      <c r="L1279" s="126" t="s">
        <v>153</v>
      </c>
      <c r="M1279" s="141" t="s">
        <v>154</v>
      </c>
      <c r="N1279" s="126" t="s">
        <v>153</v>
      </c>
      <c r="O1279" s="127" t="s">
        <v>98</v>
      </c>
      <c r="P1279" s="127" t="s">
        <v>98</v>
      </c>
      <c r="Q1279" s="416">
        <v>900000</v>
      </c>
      <c r="R1279" s="103"/>
      <c r="S1279" s="127"/>
      <c r="T1279" s="127"/>
      <c r="U1279" s="120">
        <v>41971</v>
      </c>
      <c r="V1279" s="523">
        <f t="shared" si="298"/>
        <v>-150</v>
      </c>
      <c r="W1279" s="127"/>
      <c r="X1279" s="141" t="s">
        <v>13241</v>
      </c>
      <c r="Y1279" s="424" t="s">
        <v>13242</v>
      </c>
      <c r="Z1279" s="126" t="s">
        <v>13061</v>
      </c>
      <c r="AA1279" s="103"/>
      <c r="AB1279" s="126"/>
      <c r="AC1279" s="103"/>
      <c r="AD1279" s="103"/>
      <c r="AE1279" s="103"/>
      <c r="AF1279" s="121" t="s">
        <v>161</v>
      </c>
      <c r="AG1279" s="126"/>
      <c r="AH1279" s="524"/>
      <c r="AI1279" s="524"/>
      <c r="AJ1279" s="121"/>
      <c r="AK1279" s="121"/>
      <c r="AL1279" s="121"/>
      <c r="AM1279" s="120"/>
      <c r="AN1279" s="120"/>
      <c r="AO1279" s="120"/>
      <c r="AP1279" s="121"/>
      <c r="AQ1279" s="525"/>
      <c r="AR1279" s="525">
        <f t="shared" ca="1" si="303"/>
        <v>42347</v>
      </c>
      <c r="AS1279" s="121"/>
      <c r="AT1279" s="121"/>
      <c r="AU1279" s="121">
        <v>0</v>
      </c>
      <c r="AV1279" s="122"/>
      <c r="AX1279" s="121"/>
      <c r="AZ1279" s="256">
        <v>42131</v>
      </c>
      <c r="BA1279" s="120">
        <v>42152</v>
      </c>
      <c r="BB1279" s="121">
        <v>5000013114</v>
      </c>
      <c r="BC1279" s="522">
        <f t="shared" si="302"/>
        <v>900000</v>
      </c>
      <c r="BD1279" s="516">
        <f>BC1279</f>
        <v>900000</v>
      </c>
      <c r="BE1279" s="516">
        <v>900000</v>
      </c>
      <c r="BF1279" s="122">
        <v>42153</v>
      </c>
      <c r="BG1279" s="141" t="s">
        <v>116</v>
      </c>
      <c r="BH1279" s="121" t="s">
        <v>260</v>
      </c>
      <c r="BI1279" s="122">
        <v>42158</v>
      </c>
      <c r="BJ1279" s="190">
        <v>42178</v>
      </c>
      <c r="BK1279" s="526" t="s">
        <v>167</v>
      </c>
      <c r="BL1279" s="534">
        <f>F1279</f>
        <v>900000</v>
      </c>
      <c r="BQ1279" t="str">
        <f t="shared" si="291"/>
        <v>IBS</v>
      </c>
      <c r="BR1279" t="str">
        <f t="shared" si="292"/>
        <v>HK-14-2479</v>
      </c>
      <c r="BS1279" s="91">
        <f t="shared" si="293"/>
        <v>2015</v>
      </c>
      <c r="BT1279">
        <f t="shared" si="300"/>
        <v>42131</v>
      </c>
      <c r="BU1279" s="91">
        <f t="shared" si="300"/>
        <v>42152</v>
      </c>
      <c r="BW1279" t="str">
        <f t="shared" si="294"/>
        <v>Site : Kedungpring - SBY_01N205</v>
      </c>
      <c r="BX1279" t="str">
        <f t="shared" si="295"/>
        <v xml:space="preserve">Tipe Tower : </v>
      </c>
      <c r="BY1279">
        <f t="shared" si="296"/>
        <v>2100003387</v>
      </c>
      <c r="BZ1279" s="92" t="str">
        <f t="shared" si="296"/>
        <v>Tower OK Assesment</v>
      </c>
      <c r="CD1279" s="531"/>
      <c r="CE1279" s="90">
        <v>900000</v>
      </c>
    </row>
    <row r="1280" spans="2:83" ht="15" customHeight="1" x14ac:dyDescent="0.25">
      <c r="B1280" s="103">
        <f t="shared" si="299"/>
        <v>1131</v>
      </c>
      <c r="C1280" s="126" t="s">
        <v>13243</v>
      </c>
      <c r="D1280" s="126">
        <v>2100003387</v>
      </c>
      <c r="E1280" s="688" t="s">
        <v>150</v>
      </c>
      <c r="F1280" s="689">
        <v>900000</v>
      </c>
      <c r="G1280" s="127" t="s">
        <v>151</v>
      </c>
      <c r="H1280" s="103">
        <v>2015</v>
      </c>
      <c r="I1280" s="128">
        <v>42121</v>
      </c>
      <c r="J1280" s="128">
        <v>42124</v>
      </c>
      <c r="K1280" s="127" t="s">
        <v>11658</v>
      </c>
      <c r="L1280" s="126" t="s">
        <v>153</v>
      </c>
      <c r="M1280" s="141" t="s">
        <v>154</v>
      </c>
      <c r="N1280" s="126" t="s">
        <v>153</v>
      </c>
      <c r="O1280" s="127" t="s">
        <v>98</v>
      </c>
      <c r="P1280" s="127" t="s">
        <v>98</v>
      </c>
      <c r="Q1280" s="416">
        <v>900000</v>
      </c>
      <c r="R1280" s="103"/>
      <c r="S1280" s="127"/>
      <c r="T1280" s="127"/>
      <c r="U1280" s="120">
        <v>41971</v>
      </c>
      <c r="V1280" s="523">
        <f t="shared" si="298"/>
        <v>-150</v>
      </c>
      <c r="W1280" s="127"/>
      <c r="X1280" s="141" t="s">
        <v>13244</v>
      </c>
      <c r="Y1280" s="424" t="s">
        <v>13245</v>
      </c>
      <c r="Z1280" s="126" t="s">
        <v>13061</v>
      </c>
      <c r="AA1280" s="103"/>
      <c r="AB1280" s="126"/>
      <c r="AC1280" s="103"/>
      <c r="AD1280" s="103"/>
      <c r="AE1280" s="103"/>
      <c r="AF1280" s="121" t="s">
        <v>384</v>
      </c>
      <c r="AG1280" s="126"/>
      <c r="AH1280" s="524"/>
      <c r="AI1280" s="524"/>
      <c r="AJ1280" s="121"/>
      <c r="AK1280" s="121"/>
      <c r="AL1280" s="121"/>
      <c r="AM1280" s="120"/>
      <c r="AN1280" s="120"/>
      <c r="AO1280" s="120"/>
      <c r="AP1280" s="121"/>
      <c r="AQ1280" s="525"/>
      <c r="AR1280" s="525">
        <f t="shared" ca="1" si="303"/>
        <v>42347</v>
      </c>
      <c r="AS1280" s="121"/>
      <c r="AT1280" s="121"/>
      <c r="AU1280" s="121">
        <v>0</v>
      </c>
      <c r="AV1280" s="122"/>
      <c r="AX1280" s="121"/>
      <c r="AZ1280" s="256">
        <v>42130</v>
      </c>
      <c r="BA1280" s="98">
        <v>42143</v>
      </c>
      <c r="BB1280" s="104">
        <v>5000012961</v>
      </c>
      <c r="BC1280" s="522">
        <f t="shared" si="302"/>
        <v>900000</v>
      </c>
      <c r="BD1280" s="545">
        <v>900000</v>
      </c>
      <c r="BE1280" s="545">
        <v>900000</v>
      </c>
      <c r="BF1280" s="122">
        <v>42144</v>
      </c>
      <c r="BG1280" s="141" t="s">
        <v>116</v>
      </c>
      <c r="BH1280" s="121" t="s">
        <v>166</v>
      </c>
      <c r="BI1280" s="122">
        <v>42144</v>
      </c>
      <c r="BJ1280" s="190">
        <v>42170</v>
      </c>
      <c r="BK1280" s="526" t="s">
        <v>167</v>
      </c>
      <c r="BL1280" s="534">
        <f>F1280</f>
        <v>900000</v>
      </c>
      <c r="BQ1280" t="str">
        <f t="shared" si="291"/>
        <v>IBS</v>
      </c>
      <c r="BR1280" t="str">
        <f t="shared" si="292"/>
        <v>HK-14-2480</v>
      </c>
      <c r="BS1280" s="91">
        <f t="shared" si="293"/>
        <v>2015</v>
      </c>
      <c r="BT1280">
        <f t="shared" si="300"/>
        <v>42130</v>
      </c>
      <c r="BU1280" s="91">
        <f t="shared" si="300"/>
        <v>42143</v>
      </c>
      <c r="BW1280" t="str">
        <f t="shared" si="294"/>
        <v>Site : Klayan - CRB_01N506</v>
      </c>
      <c r="BX1280" t="str">
        <f t="shared" si="295"/>
        <v xml:space="preserve">Tipe Tower : </v>
      </c>
      <c r="BY1280">
        <f t="shared" si="296"/>
        <v>2100003387</v>
      </c>
      <c r="BZ1280" s="92" t="str">
        <f t="shared" si="296"/>
        <v>Tower OK Assesment</v>
      </c>
      <c r="CD1280" s="531"/>
      <c r="CE1280" s="90">
        <v>900000</v>
      </c>
    </row>
    <row r="1281" spans="2:83" ht="15" customHeight="1" x14ac:dyDescent="0.25">
      <c r="B1281" s="103">
        <f t="shared" si="299"/>
        <v>1132</v>
      </c>
      <c r="C1281" s="126" t="s">
        <v>13246</v>
      </c>
      <c r="D1281" s="126">
        <v>2100004442</v>
      </c>
      <c r="E1281" s="126" t="s">
        <v>14736</v>
      </c>
      <c r="F1281" s="522">
        <v>14150000</v>
      </c>
      <c r="G1281" s="127" t="s">
        <v>1455</v>
      </c>
      <c r="H1281" s="103">
        <v>2015</v>
      </c>
      <c r="I1281" s="128">
        <v>42263</v>
      </c>
      <c r="J1281" s="128">
        <v>42263</v>
      </c>
      <c r="K1281" s="127" t="s">
        <v>11658</v>
      </c>
      <c r="L1281" s="126" t="s">
        <v>153</v>
      </c>
      <c r="M1281" s="141" t="s">
        <v>154</v>
      </c>
      <c r="N1281" s="126" t="s">
        <v>153</v>
      </c>
      <c r="O1281" s="127" t="s">
        <v>98</v>
      </c>
      <c r="P1281" s="127" t="s">
        <v>98</v>
      </c>
      <c r="Q1281" s="345">
        <v>0</v>
      </c>
      <c r="R1281" s="103"/>
      <c r="S1281" s="127"/>
      <c r="T1281" s="127"/>
      <c r="U1281" s="120">
        <v>41971</v>
      </c>
      <c r="V1281" s="523">
        <f t="shared" si="298"/>
        <v>-292</v>
      </c>
      <c r="W1281" s="127"/>
      <c r="X1281" s="141" t="s">
        <v>6086</v>
      </c>
      <c r="Y1281" s="424" t="s">
        <v>13247</v>
      </c>
      <c r="Z1281" s="126" t="s">
        <v>13061</v>
      </c>
      <c r="AA1281" s="103"/>
      <c r="AB1281" s="126"/>
      <c r="AC1281" s="103"/>
      <c r="AD1281" s="103"/>
      <c r="AE1281" s="103"/>
      <c r="AF1281" s="121" t="s">
        <v>384</v>
      </c>
      <c r="AG1281" s="126"/>
      <c r="AH1281" s="524"/>
      <c r="AI1281" s="524"/>
      <c r="AJ1281" s="121"/>
      <c r="AK1281" s="121"/>
      <c r="AL1281" s="121"/>
      <c r="AM1281" s="120"/>
      <c r="AN1281" s="120"/>
      <c r="AO1281" s="120"/>
      <c r="AP1281" s="121"/>
      <c r="AQ1281" s="525"/>
      <c r="AR1281" s="525">
        <f t="shared" ca="1" si="303"/>
        <v>42347</v>
      </c>
      <c r="AS1281" s="121"/>
      <c r="AX1281" s="126" t="s">
        <v>14737</v>
      </c>
      <c r="AZ1281" s="594">
        <v>42275</v>
      </c>
      <c r="BA1281" s="122">
        <v>42279</v>
      </c>
      <c r="BB1281" s="121"/>
      <c r="BC1281" s="522">
        <f t="shared" si="302"/>
        <v>14150000</v>
      </c>
      <c r="BD1281" s="121"/>
      <c r="BE1281" s="516"/>
      <c r="BF1281" s="122">
        <v>42282</v>
      </c>
      <c r="BG1281" s="141" t="s">
        <v>116</v>
      </c>
      <c r="BH1281" s="121" t="s">
        <v>15026</v>
      </c>
      <c r="BI1281" s="122">
        <v>42282</v>
      </c>
      <c r="BJ1281" s="190">
        <v>42305</v>
      </c>
      <c r="BK1281" s="526" t="s">
        <v>167</v>
      </c>
      <c r="BL1281" s="554" t="s">
        <v>1641</v>
      </c>
      <c r="BQ1281" t="str">
        <f t="shared" si="291"/>
        <v>IBS</v>
      </c>
      <c r="BR1281" t="str">
        <f t="shared" si="292"/>
        <v>HK-14-2481</v>
      </c>
      <c r="BS1281" s="91">
        <f t="shared" si="293"/>
        <v>2015</v>
      </c>
      <c r="BT1281" t="e">
        <f>+#REF!</f>
        <v>#REF!</v>
      </c>
      <c r="BU1281" s="91" t="e">
        <f>+#REF!</f>
        <v>#REF!</v>
      </c>
      <c r="BW1281" t="str">
        <f t="shared" si="294"/>
        <v>Site : Kuningan FM - CRB_01N960</v>
      </c>
      <c r="BX1281" t="str">
        <f t="shared" si="295"/>
        <v xml:space="preserve">Tipe Tower : </v>
      </c>
      <c r="BY1281">
        <f t="shared" si="296"/>
        <v>2100004442</v>
      </c>
      <c r="BZ1281" s="92" t="str">
        <f t="shared" si="296"/>
        <v>Consultant Work</v>
      </c>
      <c r="CD1281" s="531"/>
    </row>
    <row r="1282" spans="2:83" ht="15" customHeight="1" x14ac:dyDescent="0.25">
      <c r="B1282" s="103">
        <f t="shared" si="299"/>
        <v>1133</v>
      </c>
      <c r="C1282" s="126" t="s">
        <v>13248</v>
      </c>
      <c r="D1282" s="126">
        <v>2100003387</v>
      </c>
      <c r="E1282" s="688" t="s">
        <v>150</v>
      </c>
      <c r="F1282" s="689">
        <v>900000</v>
      </c>
      <c r="G1282" s="127" t="s">
        <v>151</v>
      </c>
      <c r="H1282" s="103">
        <v>2015</v>
      </c>
      <c r="I1282" s="128">
        <v>42121</v>
      </c>
      <c r="J1282" s="128">
        <v>42124</v>
      </c>
      <c r="K1282" s="127" t="s">
        <v>11658</v>
      </c>
      <c r="L1282" s="126" t="s">
        <v>153</v>
      </c>
      <c r="M1282" s="141" t="s">
        <v>154</v>
      </c>
      <c r="N1282" s="126" t="s">
        <v>153</v>
      </c>
      <c r="O1282" s="127" t="s">
        <v>98</v>
      </c>
      <c r="P1282" s="127" t="s">
        <v>98</v>
      </c>
      <c r="Q1282" s="416">
        <v>900000</v>
      </c>
      <c r="R1282" s="103"/>
      <c r="S1282" s="127"/>
      <c r="T1282" s="127"/>
      <c r="U1282" s="681">
        <v>41995</v>
      </c>
      <c r="V1282" s="523">
        <f t="shared" si="298"/>
        <v>-126</v>
      </c>
      <c r="W1282" s="127"/>
      <c r="X1282" s="141" t="s">
        <v>13249</v>
      </c>
      <c r="Y1282" s="424" t="s">
        <v>13250</v>
      </c>
      <c r="Z1282" s="126" t="s">
        <v>13061</v>
      </c>
      <c r="AA1282" s="103"/>
      <c r="AB1282" s="126"/>
      <c r="AC1282" s="103"/>
      <c r="AD1282" s="103"/>
      <c r="AE1282" s="103"/>
      <c r="AF1282" s="121" t="s">
        <v>161</v>
      </c>
      <c r="AG1282" s="126"/>
      <c r="AH1282" s="524"/>
      <c r="AI1282" s="524"/>
      <c r="AJ1282" s="121"/>
      <c r="AK1282" s="121"/>
      <c r="AL1282" s="121"/>
      <c r="AM1282" s="120"/>
      <c r="AN1282" s="120"/>
      <c r="AO1282" s="120"/>
      <c r="AP1282" s="121"/>
      <c r="AQ1282" s="525"/>
      <c r="AR1282" s="525">
        <f t="shared" ca="1" si="303"/>
        <v>42347</v>
      </c>
      <c r="AS1282" s="121"/>
      <c r="AT1282" s="121"/>
      <c r="AU1282" s="121">
        <v>0</v>
      </c>
      <c r="AV1282" s="122"/>
      <c r="AX1282" s="121"/>
      <c r="AZ1282" s="120">
        <v>42129</v>
      </c>
      <c r="BA1282" s="120">
        <v>42143</v>
      </c>
      <c r="BB1282" s="104">
        <v>5000012963</v>
      </c>
      <c r="BC1282" s="522">
        <f t="shared" si="302"/>
        <v>900000</v>
      </c>
      <c r="BD1282" s="545">
        <v>900000</v>
      </c>
      <c r="BE1282" s="545">
        <v>900000</v>
      </c>
      <c r="BF1282" s="122">
        <v>42144</v>
      </c>
      <c r="BG1282" s="141" t="s">
        <v>116</v>
      </c>
      <c r="BH1282" s="121" t="s">
        <v>312</v>
      </c>
      <c r="BI1282" s="122">
        <v>42144</v>
      </c>
      <c r="BJ1282" s="190">
        <v>42167</v>
      </c>
      <c r="BK1282" s="526" t="s">
        <v>167</v>
      </c>
      <c r="BL1282" s="534">
        <f>F1282</f>
        <v>900000</v>
      </c>
      <c r="BQ1282" t="str">
        <f t="shared" si="291"/>
        <v>IBS</v>
      </c>
      <c r="BR1282" t="str">
        <f t="shared" si="292"/>
        <v>HK-14-2482</v>
      </c>
      <c r="BS1282" s="91">
        <f t="shared" si="293"/>
        <v>2015</v>
      </c>
      <c r="BT1282">
        <f t="shared" si="300"/>
        <v>42129</v>
      </c>
      <c r="BU1282" s="91">
        <f t="shared" si="300"/>
        <v>42143</v>
      </c>
      <c r="BW1282" t="str">
        <f t="shared" si="294"/>
        <v>Site : PURWO ASRI - MLG_01N302</v>
      </c>
      <c r="BX1282" t="str">
        <f t="shared" si="295"/>
        <v xml:space="preserve">Tipe Tower : </v>
      </c>
      <c r="BY1282">
        <f t="shared" si="296"/>
        <v>2100003387</v>
      </c>
      <c r="BZ1282" s="92" t="str">
        <f t="shared" si="296"/>
        <v>Tower OK Assesment</v>
      </c>
      <c r="CD1282" s="531"/>
      <c r="CE1282" s="90">
        <v>900000</v>
      </c>
    </row>
    <row r="1283" spans="2:83" ht="15" customHeight="1" x14ac:dyDescent="0.25">
      <c r="B1283" s="103">
        <f t="shared" si="299"/>
        <v>1134</v>
      </c>
      <c r="C1283" s="126" t="s">
        <v>13251</v>
      </c>
      <c r="D1283" s="126">
        <v>2100004182</v>
      </c>
      <c r="E1283" s="683" t="s">
        <v>1350</v>
      </c>
      <c r="F1283" s="684">
        <v>3250000</v>
      </c>
      <c r="G1283" s="685" t="s">
        <v>979</v>
      </c>
      <c r="H1283" s="686">
        <v>2015</v>
      </c>
      <c r="I1283" s="687">
        <v>42228</v>
      </c>
      <c r="J1283" s="687">
        <v>42235</v>
      </c>
      <c r="K1283" s="127" t="s">
        <v>11658</v>
      </c>
      <c r="L1283" s="126" t="s">
        <v>153</v>
      </c>
      <c r="M1283" s="141" t="s">
        <v>154</v>
      </c>
      <c r="N1283" s="126" t="s">
        <v>153</v>
      </c>
      <c r="O1283" s="127" t="s">
        <v>98</v>
      </c>
      <c r="P1283" s="127" t="s">
        <v>98</v>
      </c>
      <c r="Q1283" s="416">
        <v>6400000</v>
      </c>
      <c r="R1283" s="103"/>
      <c r="S1283" s="127"/>
      <c r="T1283" s="127"/>
      <c r="U1283" s="120">
        <v>41971</v>
      </c>
      <c r="V1283" s="523">
        <f t="shared" si="298"/>
        <v>-257</v>
      </c>
      <c r="W1283" s="127"/>
      <c r="X1283" s="141" t="s">
        <v>13252</v>
      </c>
      <c r="Y1283" s="424" t="s">
        <v>13253</v>
      </c>
      <c r="Z1283" s="126" t="s">
        <v>13061</v>
      </c>
      <c r="AA1283" s="103"/>
      <c r="AB1283" s="126"/>
      <c r="AC1283" s="103"/>
      <c r="AD1283" s="103"/>
      <c r="AE1283" s="103"/>
      <c r="AF1283" s="121" t="s">
        <v>477</v>
      </c>
      <c r="AG1283" s="126"/>
      <c r="AH1283" s="524"/>
      <c r="AI1283" s="524"/>
      <c r="AJ1283" s="121"/>
      <c r="AK1283" s="121"/>
      <c r="AL1283" s="121"/>
      <c r="AM1283" s="120"/>
      <c r="AN1283" s="120"/>
      <c r="AO1283" s="120"/>
      <c r="AP1283" s="121"/>
      <c r="AQ1283" s="525"/>
      <c r="AR1283" s="525">
        <f t="shared" ca="1" si="303"/>
        <v>42347</v>
      </c>
      <c r="AS1283" s="121"/>
      <c r="AT1283" s="121"/>
      <c r="AU1283" s="122">
        <v>42236</v>
      </c>
      <c r="AV1283" s="122"/>
      <c r="AX1283" s="121"/>
      <c r="AZ1283" s="120">
        <v>42236</v>
      </c>
      <c r="BA1283" s="120">
        <v>42256</v>
      </c>
      <c r="BB1283" s="121"/>
      <c r="BC1283" s="522">
        <f t="shared" si="302"/>
        <v>3250000</v>
      </c>
      <c r="BD1283" s="121"/>
      <c r="BE1283" s="516"/>
      <c r="BF1283" s="122">
        <v>42257</v>
      </c>
      <c r="BG1283" s="141" t="s">
        <v>116</v>
      </c>
      <c r="BH1283" s="121" t="s">
        <v>1357</v>
      </c>
      <c r="BI1283" s="122">
        <v>42262</v>
      </c>
      <c r="BJ1283" s="190">
        <v>42293</v>
      </c>
      <c r="BK1283" s="526" t="s">
        <v>167</v>
      </c>
      <c r="BL1283" s="698">
        <v>3250000</v>
      </c>
      <c r="BQ1283" t="str">
        <f t="shared" si="291"/>
        <v>IBS</v>
      </c>
      <c r="BR1283" t="str">
        <f t="shared" si="292"/>
        <v>HK-14-2483</v>
      </c>
      <c r="BS1283" s="91">
        <f t="shared" si="293"/>
        <v>2015</v>
      </c>
      <c r="BT1283">
        <f t="shared" si="300"/>
        <v>42236</v>
      </c>
      <c r="BU1283" s="91">
        <f t="shared" si="300"/>
        <v>42256</v>
      </c>
      <c r="BW1283" t="str">
        <f t="shared" si="294"/>
        <v>Site : Sukatani Cijantung - JKT_08N422</v>
      </c>
      <c r="BX1283" t="str">
        <f t="shared" si="295"/>
        <v xml:space="preserve">Tipe Tower : </v>
      </c>
      <c r="BY1283">
        <f t="shared" si="296"/>
        <v>2100004182</v>
      </c>
      <c r="BZ1283" s="92" t="str">
        <f t="shared" si="296"/>
        <v>Strengthening Tower Design</v>
      </c>
      <c r="CD1283" s="531" t="s">
        <v>263</v>
      </c>
      <c r="CE1283" s="90">
        <v>6400000</v>
      </c>
    </row>
    <row r="1284" spans="2:83" ht="15" customHeight="1" x14ac:dyDescent="0.25">
      <c r="B1284" s="103">
        <f t="shared" si="299"/>
        <v>1135</v>
      </c>
      <c r="C1284" s="126" t="s">
        <v>13254</v>
      </c>
      <c r="D1284" s="126">
        <v>2100003387</v>
      </c>
      <c r="E1284" s="688" t="s">
        <v>150</v>
      </c>
      <c r="F1284" s="689">
        <v>900000</v>
      </c>
      <c r="G1284" s="127" t="s">
        <v>151</v>
      </c>
      <c r="H1284" s="103">
        <v>2015</v>
      </c>
      <c r="I1284" s="128">
        <v>42121</v>
      </c>
      <c r="J1284" s="128">
        <v>42124</v>
      </c>
      <c r="K1284" s="127" t="s">
        <v>11658</v>
      </c>
      <c r="L1284" s="126" t="s">
        <v>153</v>
      </c>
      <c r="M1284" s="141" t="s">
        <v>154</v>
      </c>
      <c r="N1284" s="126" t="s">
        <v>153</v>
      </c>
      <c r="O1284" s="127" t="s">
        <v>98</v>
      </c>
      <c r="P1284" s="127" t="s">
        <v>98</v>
      </c>
      <c r="Q1284" s="416">
        <v>900000</v>
      </c>
      <c r="R1284" s="103"/>
      <c r="S1284" s="127"/>
      <c r="T1284" s="127"/>
      <c r="U1284" s="120">
        <v>41971</v>
      </c>
      <c r="V1284" s="523">
        <f t="shared" si="298"/>
        <v>-150</v>
      </c>
      <c r="W1284" s="127"/>
      <c r="X1284" s="141" t="s">
        <v>13255</v>
      </c>
      <c r="Y1284" s="424" t="s">
        <v>13256</v>
      </c>
      <c r="Z1284" s="126" t="s">
        <v>13061</v>
      </c>
      <c r="AA1284" s="103"/>
      <c r="AB1284" s="126"/>
      <c r="AC1284" s="103"/>
      <c r="AD1284" s="103"/>
      <c r="AE1284" s="103"/>
      <c r="AF1284" s="121" t="s">
        <v>477</v>
      </c>
      <c r="AG1284" s="126"/>
      <c r="AH1284" s="524"/>
      <c r="AI1284" s="524"/>
      <c r="AJ1284" s="121"/>
      <c r="AK1284" s="121"/>
      <c r="AL1284" s="121"/>
      <c r="AM1284" s="120"/>
      <c r="AN1284" s="120"/>
      <c r="AO1284" s="120"/>
      <c r="AP1284" s="121"/>
      <c r="AQ1284" s="525"/>
      <c r="AR1284" s="525">
        <f t="shared" ca="1" si="303"/>
        <v>42347</v>
      </c>
      <c r="AS1284" s="121"/>
      <c r="AT1284" s="121"/>
      <c r="AU1284" s="121">
        <v>0</v>
      </c>
      <c r="AV1284" s="122"/>
      <c r="AX1284" s="121"/>
      <c r="AZ1284" s="256">
        <v>42129</v>
      </c>
      <c r="BA1284" s="120">
        <v>42144</v>
      </c>
      <c r="BB1284" s="121">
        <v>5000013028</v>
      </c>
      <c r="BC1284" s="522">
        <f t="shared" si="302"/>
        <v>900000</v>
      </c>
      <c r="BD1284" s="121"/>
      <c r="BE1284" s="516"/>
      <c r="BF1284" s="122">
        <v>42144</v>
      </c>
      <c r="BG1284" s="141" t="s">
        <v>242</v>
      </c>
      <c r="BH1284" s="121" t="s">
        <v>243</v>
      </c>
      <c r="BI1284" s="122">
        <v>42151</v>
      </c>
      <c r="BJ1284" s="190"/>
      <c r="BK1284" s="526" t="s">
        <v>167</v>
      </c>
      <c r="BL1284" s="534">
        <f>F1284</f>
        <v>900000</v>
      </c>
      <c r="BQ1284" t="str">
        <f t="shared" si="291"/>
        <v>IBS</v>
      </c>
      <c r="BR1284" t="str">
        <f t="shared" si="292"/>
        <v>HK-14-2484</v>
      </c>
      <c r="BS1284" s="91">
        <f t="shared" si="293"/>
        <v>2015</v>
      </c>
      <c r="BT1284">
        <f t="shared" si="300"/>
        <v>42129</v>
      </c>
      <c r="BU1284" s="91">
        <f t="shared" si="300"/>
        <v>42144</v>
      </c>
      <c r="BW1284" t="str">
        <f t="shared" si="294"/>
        <v>Site : Cigelam - JKT_08N423</v>
      </c>
      <c r="BX1284" t="str">
        <f t="shared" si="295"/>
        <v xml:space="preserve">Tipe Tower : </v>
      </c>
      <c r="BY1284">
        <f t="shared" si="296"/>
        <v>2100003387</v>
      </c>
      <c r="BZ1284" s="92" t="str">
        <f t="shared" si="296"/>
        <v>Tower OK Assesment</v>
      </c>
      <c r="CD1284" s="531"/>
      <c r="CE1284" s="90">
        <v>900000</v>
      </c>
    </row>
    <row r="1285" spans="2:83" ht="15" customHeight="1" x14ac:dyDescent="0.25">
      <c r="B1285" s="103">
        <f t="shared" si="299"/>
        <v>1136</v>
      </c>
      <c r="C1285" s="126" t="s">
        <v>13257</v>
      </c>
      <c r="D1285" s="126">
        <v>2100002630</v>
      </c>
      <c r="E1285" s="121" t="s">
        <v>2838</v>
      </c>
      <c r="F1285" s="522">
        <v>900000</v>
      </c>
      <c r="G1285" s="127">
        <v>12</v>
      </c>
      <c r="H1285" s="103">
        <v>2014</v>
      </c>
      <c r="I1285" s="128">
        <v>42004</v>
      </c>
      <c r="J1285" s="128"/>
      <c r="K1285" s="127" t="s">
        <v>11658</v>
      </c>
      <c r="L1285" s="126" t="s">
        <v>153</v>
      </c>
      <c r="M1285" s="141" t="s">
        <v>154</v>
      </c>
      <c r="N1285" s="126" t="s">
        <v>153</v>
      </c>
      <c r="O1285" s="127" t="s">
        <v>98</v>
      </c>
      <c r="P1285" s="127" t="s">
        <v>98</v>
      </c>
      <c r="Q1285" s="416">
        <v>900000</v>
      </c>
      <c r="R1285" s="103"/>
      <c r="S1285" s="127"/>
      <c r="T1285" s="127"/>
      <c r="U1285" s="120">
        <v>41971</v>
      </c>
      <c r="V1285" s="523">
        <f t="shared" si="298"/>
        <v>-33</v>
      </c>
      <c r="W1285" s="127"/>
      <c r="X1285" s="141" t="s">
        <v>13258</v>
      </c>
      <c r="Y1285" s="424" t="s">
        <v>13259</v>
      </c>
      <c r="Z1285" s="126" t="s">
        <v>2838</v>
      </c>
      <c r="AA1285" s="103"/>
      <c r="AB1285" s="126"/>
      <c r="AC1285" s="103"/>
      <c r="AD1285" s="103"/>
      <c r="AE1285" s="103"/>
      <c r="AF1285" s="121" t="s">
        <v>161</v>
      </c>
      <c r="AG1285" s="126"/>
      <c r="AH1285" s="524"/>
      <c r="AI1285" s="524"/>
      <c r="AJ1285" s="121"/>
      <c r="AK1285" s="121"/>
      <c r="AL1285" s="121"/>
      <c r="AM1285" s="120"/>
      <c r="AN1285" s="120"/>
      <c r="AO1285" s="120"/>
      <c r="AP1285" s="121"/>
      <c r="AQ1285" s="525"/>
      <c r="AR1285" s="525">
        <f t="shared" ca="1" si="303"/>
        <v>42347</v>
      </c>
      <c r="AS1285" s="121"/>
      <c r="AT1285" s="126"/>
      <c r="AU1285" s="121"/>
      <c r="AV1285" s="120"/>
      <c r="AX1285" s="121"/>
      <c r="AZ1285" s="120">
        <v>42060</v>
      </c>
      <c r="BA1285" s="120">
        <v>42066</v>
      </c>
      <c r="BB1285" s="121"/>
      <c r="BC1285" s="522">
        <f t="shared" si="302"/>
        <v>900000</v>
      </c>
      <c r="BD1285" s="516">
        <f>BC1285-BE1285</f>
        <v>0</v>
      </c>
      <c r="BE1285" s="522">
        <v>900000</v>
      </c>
      <c r="BF1285" s="122">
        <v>42067</v>
      </c>
      <c r="BG1285" s="141" t="s">
        <v>116</v>
      </c>
      <c r="BH1285" s="121" t="s">
        <v>11815</v>
      </c>
      <c r="BI1285" s="122">
        <v>42067</v>
      </c>
      <c r="BJ1285" s="190">
        <v>42100</v>
      </c>
      <c r="BK1285" s="526" t="s">
        <v>167</v>
      </c>
      <c r="BL1285" s="534">
        <f>F1285</f>
        <v>900000</v>
      </c>
      <c r="BQ1285" t="str">
        <f t="shared" ref="BQ1285:BQ1348" si="304">+K1285</f>
        <v>IBS</v>
      </c>
      <c r="BR1285" t="str">
        <f t="shared" ref="BR1285:BR1348" si="305">+C1285</f>
        <v>HK-14-2485</v>
      </c>
      <c r="BS1285" s="91">
        <f t="shared" ref="BS1285:BS1348" si="306">+H1285</f>
        <v>2014</v>
      </c>
      <c r="BT1285">
        <f t="shared" si="300"/>
        <v>42060</v>
      </c>
      <c r="BU1285" s="91">
        <f t="shared" si="300"/>
        <v>42066</v>
      </c>
      <c r="BW1285" t="str">
        <f t="shared" ref="BW1285:BW1348" si="307">"Site : "&amp;Y1285&amp;" - "&amp;X1285</f>
        <v>Site : Singosari - MLG_01N304</v>
      </c>
      <c r="BX1285" t="str">
        <f t="shared" ref="BX1285:BX1348" si="308">"Tipe Tower : "&amp;AB1285</f>
        <v xml:space="preserve">Tipe Tower : </v>
      </c>
      <c r="BY1285">
        <f t="shared" ref="BY1285:BZ1348" si="309">+D1285</f>
        <v>2100002630</v>
      </c>
      <c r="BZ1285" s="92" t="str">
        <f t="shared" si="309"/>
        <v>Tower Assesment</v>
      </c>
      <c r="CD1285" s="531"/>
      <c r="CE1285" s="90">
        <v>900000</v>
      </c>
    </row>
    <row r="1286" spans="2:83" ht="15" customHeight="1" x14ac:dyDescent="0.25">
      <c r="B1286" s="103">
        <f t="shared" si="299"/>
        <v>1137</v>
      </c>
      <c r="C1286" s="126" t="s">
        <v>13260</v>
      </c>
      <c r="D1286" s="126">
        <v>2100003101</v>
      </c>
      <c r="E1286" s="121" t="s">
        <v>13261</v>
      </c>
      <c r="F1286" s="522">
        <v>4400000</v>
      </c>
      <c r="G1286" s="127" t="s">
        <v>189</v>
      </c>
      <c r="H1286" s="103">
        <v>2015</v>
      </c>
      <c r="I1286" s="128">
        <v>42079</v>
      </c>
      <c r="J1286" s="128"/>
      <c r="K1286" s="127" t="s">
        <v>11658</v>
      </c>
      <c r="L1286" s="126" t="s">
        <v>153</v>
      </c>
      <c r="M1286" s="141" t="s">
        <v>154</v>
      </c>
      <c r="N1286" s="126" t="s">
        <v>153</v>
      </c>
      <c r="O1286" s="127" t="s">
        <v>98</v>
      </c>
      <c r="P1286" s="127" t="s">
        <v>98</v>
      </c>
      <c r="Q1286" s="416">
        <v>6800000</v>
      </c>
      <c r="R1286" s="103"/>
      <c r="S1286" s="127"/>
      <c r="T1286" s="127"/>
      <c r="U1286" s="120">
        <v>41971</v>
      </c>
      <c r="V1286" s="523">
        <f t="shared" si="298"/>
        <v>-108</v>
      </c>
      <c r="W1286" s="127"/>
      <c r="X1286" s="141" t="s">
        <v>13262</v>
      </c>
      <c r="Y1286" s="424" t="s">
        <v>13263</v>
      </c>
      <c r="Z1286" s="126" t="s">
        <v>13061</v>
      </c>
      <c r="AA1286" s="103"/>
      <c r="AB1286" s="126"/>
      <c r="AC1286" s="103"/>
      <c r="AD1286" s="103"/>
      <c r="AE1286" s="103"/>
      <c r="AF1286" s="121" t="s">
        <v>161</v>
      </c>
      <c r="AG1286" s="126"/>
      <c r="AH1286" s="524"/>
      <c r="AI1286" s="524"/>
      <c r="AJ1286" s="121"/>
      <c r="AK1286" s="121"/>
      <c r="AL1286" s="121"/>
      <c r="AM1286" s="120"/>
      <c r="AN1286" s="120"/>
      <c r="AO1286" s="120"/>
      <c r="AP1286" s="121"/>
      <c r="AQ1286" s="525"/>
      <c r="AR1286" s="525">
        <f t="shared" ca="1" si="303"/>
        <v>42347</v>
      </c>
      <c r="AS1286" s="121"/>
      <c r="AT1286" s="121"/>
      <c r="AU1286" s="121">
        <v>0</v>
      </c>
      <c r="AV1286" s="122"/>
      <c r="AX1286" s="121"/>
      <c r="AZ1286" s="542">
        <v>42178</v>
      </c>
      <c r="BA1286" s="120">
        <v>42178</v>
      </c>
      <c r="BB1286" s="121"/>
      <c r="BC1286" s="522">
        <f t="shared" si="302"/>
        <v>4400000</v>
      </c>
      <c r="BD1286" s="121"/>
      <c r="BE1286" s="516"/>
      <c r="BF1286" s="87">
        <v>42178</v>
      </c>
      <c r="BG1286" s="88" t="s">
        <v>116</v>
      </c>
      <c r="BH1286" s="121" t="s">
        <v>195</v>
      </c>
      <c r="BI1286" s="122">
        <v>42179</v>
      </c>
      <c r="BJ1286" s="190">
        <v>42223</v>
      </c>
      <c r="BK1286" s="526" t="s">
        <v>167</v>
      </c>
      <c r="BL1286" s="516">
        <v>4400000</v>
      </c>
      <c r="BQ1286" t="str">
        <f t="shared" si="304"/>
        <v>IBS</v>
      </c>
      <c r="BR1286" t="str">
        <f t="shared" si="305"/>
        <v>HK-14-2486</v>
      </c>
      <c r="BS1286" s="91">
        <f t="shared" si="306"/>
        <v>2015</v>
      </c>
      <c r="BT1286">
        <f t="shared" si="300"/>
        <v>42178</v>
      </c>
      <c r="BU1286" s="91">
        <f t="shared" si="300"/>
        <v>42178</v>
      </c>
      <c r="BW1286" t="str">
        <f t="shared" si="307"/>
        <v>Site : Bulak Banteng - SBY_01N024</v>
      </c>
      <c r="BX1286" t="str">
        <f t="shared" si="308"/>
        <v xml:space="preserve">Tipe Tower : </v>
      </c>
      <c r="BY1286">
        <f t="shared" si="309"/>
        <v>2100003101</v>
      </c>
      <c r="BZ1286" s="92" t="str">
        <f t="shared" si="309"/>
        <v>Tower needs strengthening SBY_01N024</v>
      </c>
      <c r="CD1286" s="531" t="s">
        <v>198</v>
      </c>
      <c r="CE1286" s="90">
        <v>6800000</v>
      </c>
    </row>
    <row r="1287" spans="2:83" ht="15" customHeight="1" x14ac:dyDescent="0.25">
      <c r="B1287" s="103">
        <f t="shared" si="299"/>
        <v>1138</v>
      </c>
      <c r="C1287" s="126" t="s">
        <v>13264</v>
      </c>
      <c r="D1287" s="126">
        <v>2100003101</v>
      </c>
      <c r="E1287" s="121" t="s">
        <v>13265</v>
      </c>
      <c r="F1287" s="522">
        <v>4400000</v>
      </c>
      <c r="G1287" s="127" t="s">
        <v>189</v>
      </c>
      <c r="H1287" s="103">
        <v>2015</v>
      </c>
      <c r="I1287" s="128">
        <v>42079</v>
      </c>
      <c r="J1287" s="128"/>
      <c r="K1287" s="127" t="s">
        <v>11658</v>
      </c>
      <c r="L1287" s="126" t="s">
        <v>153</v>
      </c>
      <c r="M1287" s="141" t="s">
        <v>154</v>
      </c>
      <c r="N1287" s="126" t="s">
        <v>153</v>
      </c>
      <c r="O1287" s="127" t="s">
        <v>98</v>
      </c>
      <c r="P1287" s="127" t="s">
        <v>98</v>
      </c>
      <c r="Q1287" s="416">
        <v>6800000</v>
      </c>
      <c r="R1287" s="103"/>
      <c r="S1287" s="127"/>
      <c r="T1287" s="127"/>
      <c r="U1287" s="120">
        <v>41971</v>
      </c>
      <c r="V1287" s="523">
        <f t="shared" si="298"/>
        <v>-108</v>
      </c>
      <c r="W1287" s="127"/>
      <c r="X1287" s="141" t="s">
        <v>13266</v>
      </c>
      <c r="Y1287" s="424" t="s">
        <v>13267</v>
      </c>
      <c r="Z1287" s="126" t="s">
        <v>13061</v>
      </c>
      <c r="AA1287" s="103"/>
      <c r="AB1287" s="126"/>
      <c r="AC1287" s="103"/>
      <c r="AD1287" s="103"/>
      <c r="AE1287" s="103"/>
      <c r="AF1287" s="121" t="s">
        <v>161</v>
      </c>
      <c r="AG1287" s="126"/>
      <c r="AH1287" s="524"/>
      <c r="AI1287" s="524"/>
      <c r="AJ1287" s="121"/>
      <c r="AK1287" s="121"/>
      <c r="AL1287" s="121"/>
      <c r="AM1287" s="120"/>
      <c r="AN1287" s="120"/>
      <c r="AO1287" s="120"/>
      <c r="AP1287" s="121"/>
      <c r="AQ1287" s="525"/>
      <c r="AR1287" s="525">
        <f t="shared" ca="1" si="303"/>
        <v>42347</v>
      </c>
      <c r="AS1287" s="121"/>
      <c r="AT1287" s="121"/>
      <c r="AU1287" s="121">
        <v>0</v>
      </c>
      <c r="AV1287" s="122"/>
      <c r="AX1287" s="121"/>
      <c r="AZ1287" s="542">
        <v>42178</v>
      </c>
      <c r="BA1287" s="120">
        <v>42178</v>
      </c>
      <c r="BB1287" s="121"/>
      <c r="BC1287" s="522">
        <f t="shared" si="302"/>
        <v>4400000</v>
      </c>
      <c r="BD1287" s="121"/>
      <c r="BE1287" s="516"/>
      <c r="BF1287" s="87">
        <v>42178</v>
      </c>
      <c r="BG1287" s="88" t="s">
        <v>116</v>
      </c>
      <c r="BH1287" s="121" t="s">
        <v>195</v>
      </c>
      <c r="BI1287" s="122">
        <v>42179</v>
      </c>
      <c r="BJ1287" s="190">
        <v>42223</v>
      </c>
      <c r="BK1287" s="526" t="s">
        <v>167</v>
      </c>
      <c r="BL1287" s="516">
        <v>4400000</v>
      </c>
      <c r="BQ1287" t="str">
        <f t="shared" si="304"/>
        <v>IBS</v>
      </c>
      <c r="BR1287" t="str">
        <f t="shared" si="305"/>
        <v>HK-14-2487</v>
      </c>
      <c r="BS1287" s="91">
        <f t="shared" si="306"/>
        <v>2015</v>
      </c>
      <c r="BT1287">
        <f t="shared" si="300"/>
        <v>42178</v>
      </c>
      <c r="BU1287" s="91">
        <f t="shared" si="300"/>
        <v>42178</v>
      </c>
      <c r="BW1287" t="str">
        <f t="shared" si="307"/>
        <v>Site : Keputih Tegal Baru - SBY_01N145</v>
      </c>
      <c r="BX1287" t="str">
        <f t="shared" si="308"/>
        <v xml:space="preserve">Tipe Tower : </v>
      </c>
      <c r="BY1287">
        <f t="shared" si="309"/>
        <v>2100003101</v>
      </c>
      <c r="BZ1287" s="92" t="str">
        <f t="shared" si="309"/>
        <v>Tower needs strengthening SBY_01N145</v>
      </c>
      <c r="CD1287" s="531" t="s">
        <v>198</v>
      </c>
      <c r="CE1287" s="90">
        <v>6800000</v>
      </c>
    </row>
    <row r="1288" spans="2:83" ht="15" customHeight="1" x14ac:dyDescent="0.25">
      <c r="B1288" s="103">
        <f t="shared" si="299"/>
        <v>1139</v>
      </c>
      <c r="C1288" s="126" t="s">
        <v>13268</v>
      </c>
      <c r="D1288" s="126">
        <v>2100002630</v>
      </c>
      <c r="E1288" s="121" t="s">
        <v>2838</v>
      </c>
      <c r="F1288" s="522">
        <v>900000</v>
      </c>
      <c r="G1288" s="127">
        <v>12</v>
      </c>
      <c r="H1288" s="103">
        <v>2014</v>
      </c>
      <c r="I1288" s="128">
        <v>42004</v>
      </c>
      <c r="J1288" s="128"/>
      <c r="K1288" s="127" t="s">
        <v>11658</v>
      </c>
      <c r="L1288" s="126" t="s">
        <v>153</v>
      </c>
      <c r="M1288" s="141" t="s">
        <v>154</v>
      </c>
      <c r="N1288" s="126" t="s">
        <v>153</v>
      </c>
      <c r="O1288" s="127" t="s">
        <v>98</v>
      </c>
      <c r="P1288" s="127" t="s">
        <v>98</v>
      </c>
      <c r="Q1288" s="416">
        <v>900000</v>
      </c>
      <c r="R1288" s="103"/>
      <c r="S1288" s="127"/>
      <c r="T1288" s="127"/>
      <c r="U1288" s="120">
        <v>41971</v>
      </c>
      <c r="V1288" s="523">
        <f t="shared" si="298"/>
        <v>-33</v>
      </c>
      <c r="W1288" s="127"/>
      <c r="X1288" s="141" t="s">
        <v>13269</v>
      </c>
      <c r="Y1288" s="424" t="s">
        <v>13270</v>
      </c>
      <c r="Z1288" s="126" t="s">
        <v>2838</v>
      </c>
      <c r="AA1288" s="103"/>
      <c r="AB1288" s="126"/>
      <c r="AC1288" s="103"/>
      <c r="AD1288" s="103"/>
      <c r="AE1288" s="103"/>
      <c r="AF1288" s="121" t="s">
        <v>161</v>
      </c>
      <c r="AG1288" s="126"/>
      <c r="AH1288" s="524"/>
      <c r="AI1288" s="524"/>
      <c r="AJ1288" s="121"/>
      <c r="AK1288" s="121"/>
      <c r="AL1288" s="121"/>
      <c r="AM1288" s="120"/>
      <c r="AN1288" s="120"/>
      <c r="AO1288" s="120"/>
      <c r="AP1288" s="121"/>
      <c r="AQ1288" s="525"/>
      <c r="AR1288" s="525">
        <f t="shared" ca="1" si="303"/>
        <v>42347</v>
      </c>
      <c r="AS1288" s="121"/>
      <c r="AT1288" s="126"/>
      <c r="AU1288" s="121"/>
      <c r="AV1288" s="120"/>
      <c r="AX1288" s="121"/>
      <c r="AZ1288" s="120">
        <v>42060</v>
      </c>
      <c r="BA1288" s="120">
        <v>42066</v>
      </c>
      <c r="BB1288" s="121"/>
      <c r="BC1288" s="522">
        <f t="shared" si="302"/>
        <v>900000</v>
      </c>
      <c r="BD1288" s="516">
        <f>BC1288-BE1288</f>
        <v>0</v>
      </c>
      <c r="BE1288" s="522">
        <v>900000</v>
      </c>
      <c r="BF1288" s="122">
        <v>42067</v>
      </c>
      <c r="BG1288" s="141" t="s">
        <v>116</v>
      </c>
      <c r="BH1288" s="121" t="s">
        <v>11815</v>
      </c>
      <c r="BI1288" s="122">
        <v>42067</v>
      </c>
      <c r="BJ1288" s="190">
        <v>42100</v>
      </c>
      <c r="BK1288" s="526" t="s">
        <v>167</v>
      </c>
      <c r="BL1288" s="534">
        <f>F1288</f>
        <v>900000</v>
      </c>
      <c r="BQ1288" t="str">
        <f t="shared" si="304"/>
        <v>IBS</v>
      </c>
      <c r="BR1288" t="str">
        <f t="shared" si="305"/>
        <v>HK-14-2488</v>
      </c>
      <c r="BS1288" s="91">
        <f t="shared" si="306"/>
        <v>2014</v>
      </c>
      <c r="BT1288">
        <f t="shared" si="300"/>
        <v>42060</v>
      </c>
      <c r="BU1288" s="91">
        <f t="shared" si="300"/>
        <v>42066</v>
      </c>
      <c r="BW1288" t="str">
        <f t="shared" si="307"/>
        <v>Site : Krembung - SBY_01N203</v>
      </c>
      <c r="BX1288" t="str">
        <f t="shared" si="308"/>
        <v xml:space="preserve">Tipe Tower : </v>
      </c>
      <c r="BY1288">
        <f t="shared" si="309"/>
        <v>2100002630</v>
      </c>
      <c r="BZ1288" s="92" t="str">
        <f t="shared" si="309"/>
        <v>Tower Assesment</v>
      </c>
      <c r="CD1288" s="531"/>
      <c r="CE1288" s="90">
        <v>900000</v>
      </c>
    </row>
    <row r="1289" spans="2:83" ht="15" customHeight="1" x14ac:dyDescent="0.25">
      <c r="B1289" s="103">
        <f t="shared" si="299"/>
        <v>1140</v>
      </c>
      <c r="C1289" s="126" t="s">
        <v>13271</v>
      </c>
      <c r="D1289" s="126">
        <v>2100002630</v>
      </c>
      <c r="E1289" s="121" t="s">
        <v>2838</v>
      </c>
      <c r="F1289" s="522">
        <v>900000</v>
      </c>
      <c r="G1289" s="127">
        <v>12</v>
      </c>
      <c r="H1289" s="103">
        <v>2014</v>
      </c>
      <c r="I1289" s="128">
        <v>42004</v>
      </c>
      <c r="J1289" s="128"/>
      <c r="K1289" s="127" t="s">
        <v>11658</v>
      </c>
      <c r="L1289" s="126" t="s">
        <v>153</v>
      </c>
      <c r="M1289" s="141" t="s">
        <v>154</v>
      </c>
      <c r="N1289" s="126" t="s">
        <v>153</v>
      </c>
      <c r="O1289" s="127" t="s">
        <v>98</v>
      </c>
      <c r="P1289" s="127" t="s">
        <v>98</v>
      </c>
      <c r="Q1289" s="416">
        <v>900000</v>
      </c>
      <c r="R1289" s="103"/>
      <c r="S1289" s="127"/>
      <c r="T1289" s="127"/>
      <c r="U1289" s="120">
        <v>41971</v>
      </c>
      <c r="V1289" s="523">
        <f t="shared" si="298"/>
        <v>-33</v>
      </c>
      <c r="W1289" s="127"/>
      <c r="X1289" s="141" t="s">
        <v>13272</v>
      </c>
      <c r="Y1289" s="424" t="s">
        <v>13273</v>
      </c>
      <c r="Z1289" s="126" t="s">
        <v>2838</v>
      </c>
      <c r="AA1289" s="103"/>
      <c r="AB1289" s="126"/>
      <c r="AC1289" s="103"/>
      <c r="AD1289" s="103"/>
      <c r="AE1289" s="103"/>
      <c r="AF1289" s="121" t="s">
        <v>161</v>
      </c>
      <c r="AG1289" s="126"/>
      <c r="AH1289" s="524"/>
      <c r="AI1289" s="524"/>
      <c r="AJ1289" s="121"/>
      <c r="AK1289" s="121"/>
      <c r="AL1289" s="121"/>
      <c r="AM1289" s="120"/>
      <c r="AN1289" s="120"/>
      <c r="AO1289" s="120"/>
      <c r="AP1289" s="121"/>
      <c r="AQ1289" s="525"/>
      <c r="AR1289" s="525">
        <f t="shared" ca="1" si="303"/>
        <v>42347</v>
      </c>
      <c r="AS1289" s="121"/>
      <c r="AT1289" s="126"/>
      <c r="AU1289" s="121"/>
      <c r="AV1289" s="120"/>
      <c r="AX1289" s="121"/>
      <c r="AZ1289" s="120">
        <v>42060</v>
      </c>
      <c r="BA1289" s="120">
        <v>42066</v>
      </c>
      <c r="BB1289" s="121"/>
      <c r="BC1289" s="522">
        <f t="shared" si="302"/>
        <v>900000</v>
      </c>
      <c r="BD1289" s="516">
        <f>BC1289-BE1289</f>
        <v>0</v>
      </c>
      <c r="BE1289" s="522">
        <v>900000</v>
      </c>
      <c r="BF1289" s="122">
        <v>42067</v>
      </c>
      <c r="BG1289" s="141" t="s">
        <v>116</v>
      </c>
      <c r="BH1289" s="121" t="s">
        <v>11815</v>
      </c>
      <c r="BI1289" s="122">
        <v>42067</v>
      </c>
      <c r="BJ1289" s="190">
        <v>42100</v>
      </c>
      <c r="BK1289" s="526" t="s">
        <v>167</v>
      </c>
      <c r="BL1289" s="534">
        <f>F1289</f>
        <v>900000</v>
      </c>
      <c r="BQ1289" t="str">
        <f t="shared" si="304"/>
        <v>IBS</v>
      </c>
      <c r="BR1289" t="str">
        <f t="shared" si="305"/>
        <v>HK-14-2489</v>
      </c>
      <c r="BS1289" s="91">
        <f t="shared" si="306"/>
        <v>2014</v>
      </c>
      <c r="BT1289">
        <f t="shared" si="300"/>
        <v>42060</v>
      </c>
      <c r="BU1289" s="91">
        <f t="shared" si="300"/>
        <v>42066</v>
      </c>
      <c r="BW1289" t="str">
        <f t="shared" si="307"/>
        <v>Site : Jatirejo  - SBY_01N227</v>
      </c>
      <c r="BX1289" t="str">
        <f t="shared" si="308"/>
        <v xml:space="preserve">Tipe Tower : </v>
      </c>
      <c r="BY1289">
        <f t="shared" si="309"/>
        <v>2100002630</v>
      </c>
      <c r="BZ1289" s="92" t="str">
        <f t="shared" si="309"/>
        <v>Tower Assesment</v>
      </c>
      <c r="CD1289" s="531"/>
      <c r="CE1289" s="90">
        <v>900000</v>
      </c>
    </row>
    <row r="1290" spans="2:83" ht="15" customHeight="1" x14ac:dyDescent="0.25">
      <c r="B1290" s="103">
        <f t="shared" si="299"/>
        <v>1141</v>
      </c>
      <c r="C1290" s="126" t="s">
        <v>13274</v>
      </c>
      <c r="D1290" s="126"/>
      <c r="E1290" s="121" t="s">
        <v>13061</v>
      </c>
      <c r="F1290" s="522"/>
      <c r="G1290" s="127"/>
      <c r="H1290" s="103"/>
      <c r="I1290" s="128"/>
      <c r="J1290" s="128"/>
      <c r="K1290" s="127" t="s">
        <v>11658</v>
      </c>
      <c r="L1290" s="126" t="s">
        <v>153</v>
      </c>
      <c r="M1290" s="141" t="s">
        <v>154</v>
      </c>
      <c r="N1290" s="126" t="s">
        <v>153</v>
      </c>
      <c r="O1290" s="127" t="s">
        <v>98</v>
      </c>
      <c r="P1290" s="127" t="s">
        <v>98</v>
      </c>
      <c r="Q1290" s="345">
        <v>0</v>
      </c>
      <c r="R1290" s="103"/>
      <c r="S1290" s="127"/>
      <c r="T1290" s="127"/>
      <c r="U1290" s="120">
        <v>41971</v>
      </c>
      <c r="V1290" s="523">
        <f t="shared" si="298"/>
        <v>41971</v>
      </c>
      <c r="W1290" s="127"/>
      <c r="X1290" s="141" t="s">
        <v>13275</v>
      </c>
      <c r="Y1290" s="424" t="s">
        <v>13276</v>
      </c>
      <c r="Z1290" s="126" t="s">
        <v>13061</v>
      </c>
      <c r="AA1290" s="103"/>
      <c r="AB1290" s="126"/>
      <c r="AC1290" s="103"/>
      <c r="AD1290" s="103"/>
      <c r="AE1290" s="103"/>
      <c r="AF1290" s="121" t="s">
        <v>161</v>
      </c>
      <c r="AG1290" s="126"/>
      <c r="AH1290" s="524"/>
      <c r="AI1290" s="524"/>
      <c r="AJ1290" s="121"/>
      <c r="AK1290" s="121"/>
      <c r="AL1290" s="121"/>
      <c r="AM1290" s="120"/>
      <c r="AN1290" s="120"/>
      <c r="AO1290" s="120"/>
      <c r="AP1290" s="121"/>
      <c r="AQ1290" s="525"/>
      <c r="AR1290" s="525"/>
      <c r="AS1290" s="121"/>
      <c r="AT1290" s="121"/>
      <c r="AU1290" s="121">
        <v>0</v>
      </c>
      <c r="AV1290" s="122"/>
      <c r="AX1290" s="121"/>
      <c r="BA1290" s="120"/>
      <c r="BB1290" s="121"/>
      <c r="BC1290" s="522">
        <f t="shared" si="302"/>
        <v>0</v>
      </c>
      <c r="BD1290" s="121"/>
      <c r="BE1290" s="516"/>
      <c r="BF1290" s="122"/>
      <c r="BG1290" s="141" t="s">
        <v>1641</v>
      </c>
      <c r="BH1290" s="121"/>
      <c r="BI1290" s="122"/>
      <c r="BJ1290" s="190"/>
      <c r="BK1290" s="526" t="s">
        <v>167</v>
      </c>
      <c r="BL1290" s="534">
        <v>900000</v>
      </c>
      <c r="BQ1290" t="str">
        <f t="shared" si="304"/>
        <v>IBS</v>
      </c>
      <c r="BR1290" t="str">
        <f t="shared" si="305"/>
        <v>HK-14-2490</v>
      </c>
      <c r="BS1290" s="91">
        <f t="shared" si="306"/>
        <v>0</v>
      </c>
      <c r="BT1290">
        <f t="shared" si="300"/>
        <v>0</v>
      </c>
      <c r="BU1290" s="91">
        <f t="shared" si="300"/>
        <v>0</v>
      </c>
      <c r="BW1290" t="str">
        <f t="shared" si="307"/>
        <v>Site : Simo Pomahan - SBY_01N055</v>
      </c>
      <c r="BX1290" t="str">
        <f t="shared" si="308"/>
        <v xml:space="preserve">Tipe Tower : </v>
      </c>
      <c r="BY1290">
        <f t="shared" si="309"/>
        <v>0</v>
      </c>
      <c r="BZ1290" s="92" t="str">
        <f t="shared" si="309"/>
        <v>Foundation &amp; Tower Analysis</v>
      </c>
      <c r="CD1290" s="531"/>
    </row>
    <row r="1291" spans="2:83" ht="15" customHeight="1" x14ac:dyDescent="0.25">
      <c r="B1291" s="103">
        <f t="shared" si="299"/>
        <v>1142</v>
      </c>
      <c r="C1291" s="126" t="s">
        <v>13277</v>
      </c>
      <c r="D1291" s="126">
        <v>2100002630</v>
      </c>
      <c r="E1291" s="121" t="s">
        <v>2838</v>
      </c>
      <c r="F1291" s="522">
        <v>900000</v>
      </c>
      <c r="G1291" s="127">
        <v>12</v>
      </c>
      <c r="H1291" s="103">
        <v>2014</v>
      </c>
      <c r="I1291" s="128">
        <v>42004</v>
      </c>
      <c r="J1291" s="128"/>
      <c r="K1291" s="127" t="s">
        <v>11658</v>
      </c>
      <c r="L1291" s="126" t="s">
        <v>153</v>
      </c>
      <c r="M1291" s="141" t="s">
        <v>154</v>
      </c>
      <c r="N1291" s="126" t="s">
        <v>153</v>
      </c>
      <c r="O1291" s="127" t="s">
        <v>98</v>
      </c>
      <c r="P1291" s="127" t="s">
        <v>98</v>
      </c>
      <c r="Q1291" s="416">
        <v>7850000</v>
      </c>
      <c r="R1291" s="103"/>
      <c r="S1291" s="127"/>
      <c r="T1291" s="127"/>
      <c r="U1291" s="120">
        <v>41971</v>
      </c>
      <c r="V1291" s="523">
        <f t="shared" si="298"/>
        <v>-33</v>
      </c>
      <c r="W1291" s="127"/>
      <c r="X1291" s="141" t="s">
        <v>3532</v>
      </c>
      <c r="Y1291" s="424" t="s">
        <v>3533</v>
      </c>
      <c r="Z1291" s="126" t="s">
        <v>2838</v>
      </c>
      <c r="AA1291" s="103"/>
      <c r="AB1291" s="126"/>
      <c r="AC1291" s="103"/>
      <c r="AD1291" s="103"/>
      <c r="AE1291" s="103"/>
      <c r="AF1291" s="121" t="s">
        <v>161</v>
      </c>
      <c r="AG1291" s="126"/>
      <c r="AH1291" s="524"/>
      <c r="AI1291" s="524"/>
      <c r="AJ1291" s="121"/>
      <c r="AK1291" s="121"/>
      <c r="AL1291" s="121"/>
      <c r="AM1291" s="120"/>
      <c r="AN1291" s="120"/>
      <c r="AO1291" s="120"/>
      <c r="AP1291" s="121"/>
      <c r="AQ1291" s="525"/>
      <c r="AR1291" s="525"/>
      <c r="AS1291" s="121"/>
      <c r="AT1291" s="126"/>
      <c r="AU1291" s="121"/>
      <c r="AV1291" s="120"/>
      <c r="AX1291" s="121"/>
      <c r="AZ1291" s="120">
        <v>42060</v>
      </c>
      <c r="BA1291" s="120">
        <v>42066</v>
      </c>
      <c r="BB1291" s="121"/>
      <c r="BC1291" s="522">
        <f t="shared" si="302"/>
        <v>900000</v>
      </c>
      <c r="BD1291" s="516">
        <f>BC1291-BE1291</f>
        <v>0</v>
      </c>
      <c r="BE1291" s="522">
        <v>900000</v>
      </c>
      <c r="BF1291" s="122">
        <v>42067</v>
      </c>
      <c r="BG1291" s="141" t="s">
        <v>116</v>
      </c>
      <c r="BH1291" s="121" t="s">
        <v>11815</v>
      </c>
      <c r="BI1291" s="122">
        <v>42067</v>
      </c>
      <c r="BJ1291" s="190">
        <v>42100</v>
      </c>
      <c r="BK1291" s="526" t="s">
        <v>167</v>
      </c>
      <c r="BL1291" s="516">
        <v>900000</v>
      </c>
      <c r="BQ1291" t="str">
        <f t="shared" si="304"/>
        <v>IBS</v>
      </c>
      <c r="BR1291" t="str">
        <f t="shared" si="305"/>
        <v>HK-14-2491</v>
      </c>
      <c r="BS1291" s="91">
        <f t="shared" si="306"/>
        <v>2014</v>
      </c>
      <c r="BT1291">
        <f t="shared" si="300"/>
        <v>42060</v>
      </c>
      <c r="BU1291" s="91">
        <f t="shared" si="300"/>
        <v>42066</v>
      </c>
      <c r="BW1291" t="str">
        <f t="shared" si="307"/>
        <v>Site : Mbutoh_Baureno - SBY_02N240</v>
      </c>
      <c r="BX1291" t="str">
        <f t="shared" si="308"/>
        <v xml:space="preserve">Tipe Tower : </v>
      </c>
      <c r="BY1291">
        <f t="shared" si="309"/>
        <v>2100002630</v>
      </c>
      <c r="BZ1291" s="92" t="str">
        <f t="shared" si="309"/>
        <v>Tower Assesment</v>
      </c>
      <c r="CD1291" s="531" t="s">
        <v>3535</v>
      </c>
      <c r="CE1291" s="90">
        <v>7850000</v>
      </c>
    </row>
    <row r="1292" spans="2:83" ht="15" customHeight="1" x14ac:dyDescent="0.25">
      <c r="B1292" s="103">
        <f t="shared" si="299"/>
        <v>1143</v>
      </c>
      <c r="C1292" s="126" t="s">
        <v>13278</v>
      </c>
      <c r="D1292" s="126">
        <v>2100002630</v>
      </c>
      <c r="E1292" s="121" t="s">
        <v>2838</v>
      </c>
      <c r="F1292" s="522">
        <v>900000</v>
      </c>
      <c r="G1292" s="127">
        <v>12</v>
      </c>
      <c r="H1292" s="103">
        <v>2014</v>
      </c>
      <c r="I1292" s="128">
        <v>42004</v>
      </c>
      <c r="J1292" s="128"/>
      <c r="K1292" s="127" t="s">
        <v>11658</v>
      </c>
      <c r="L1292" s="126" t="s">
        <v>153</v>
      </c>
      <c r="M1292" s="141" t="s">
        <v>154</v>
      </c>
      <c r="N1292" s="126" t="s">
        <v>153</v>
      </c>
      <c r="O1292" s="127" t="s">
        <v>98</v>
      </c>
      <c r="P1292" s="127" t="s">
        <v>98</v>
      </c>
      <c r="Q1292" s="416">
        <v>900000</v>
      </c>
      <c r="R1292" s="103"/>
      <c r="S1292" s="127"/>
      <c r="T1292" s="127"/>
      <c r="U1292" s="120">
        <v>41971</v>
      </c>
      <c r="V1292" s="523">
        <f t="shared" si="298"/>
        <v>-33</v>
      </c>
      <c r="W1292" s="127"/>
      <c r="X1292" s="141" t="s">
        <v>13279</v>
      </c>
      <c r="Y1292" s="424" t="s">
        <v>13280</v>
      </c>
      <c r="Z1292" s="126" t="s">
        <v>2838</v>
      </c>
      <c r="AA1292" s="103"/>
      <c r="AB1292" s="126"/>
      <c r="AC1292" s="103"/>
      <c r="AD1292" s="103"/>
      <c r="AE1292" s="103"/>
      <c r="AF1292" s="121" t="s">
        <v>161</v>
      </c>
      <c r="AG1292" s="126"/>
      <c r="AH1292" s="524"/>
      <c r="AI1292" s="524"/>
      <c r="AJ1292" s="121"/>
      <c r="AK1292" s="121"/>
      <c r="AL1292" s="121"/>
      <c r="AM1292" s="120"/>
      <c r="AN1292" s="120"/>
      <c r="AO1292" s="120"/>
      <c r="AP1292" s="121"/>
      <c r="AQ1292" s="525"/>
      <c r="AR1292" s="525"/>
      <c r="AS1292" s="121"/>
      <c r="AT1292" s="126"/>
      <c r="AU1292" s="121"/>
      <c r="AV1292" s="120"/>
      <c r="AX1292" s="121"/>
      <c r="AZ1292" s="120">
        <v>42060</v>
      </c>
      <c r="BA1292" s="120">
        <v>42066</v>
      </c>
      <c r="BB1292" s="121"/>
      <c r="BC1292" s="522">
        <f t="shared" si="302"/>
        <v>900000</v>
      </c>
      <c r="BD1292" s="516">
        <f>BC1292-BE1292</f>
        <v>0</v>
      </c>
      <c r="BE1292" s="522">
        <v>900000</v>
      </c>
      <c r="BF1292" s="122">
        <v>42067</v>
      </c>
      <c r="BG1292" s="141" t="s">
        <v>116</v>
      </c>
      <c r="BH1292" s="121" t="s">
        <v>11815</v>
      </c>
      <c r="BI1292" s="122">
        <v>42067</v>
      </c>
      <c r="BJ1292" s="190">
        <v>42100</v>
      </c>
      <c r="BK1292" s="526" t="s">
        <v>167</v>
      </c>
      <c r="BL1292" s="534">
        <f>F1292</f>
        <v>900000</v>
      </c>
      <c r="BQ1292" t="str">
        <f t="shared" si="304"/>
        <v>IBS</v>
      </c>
      <c r="BR1292" t="str">
        <f t="shared" si="305"/>
        <v>HK-14-2492</v>
      </c>
      <c r="BS1292" s="91">
        <f t="shared" si="306"/>
        <v>2014</v>
      </c>
      <c r="BT1292">
        <f t="shared" si="300"/>
        <v>42060</v>
      </c>
      <c r="BU1292" s="91">
        <f t="shared" si="300"/>
        <v>42066</v>
      </c>
      <c r="BW1292" t="str">
        <f t="shared" si="307"/>
        <v>Site : Trunojoyo - SBY_02N244</v>
      </c>
      <c r="BX1292" t="str">
        <f t="shared" si="308"/>
        <v xml:space="preserve">Tipe Tower : </v>
      </c>
      <c r="BY1292">
        <f t="shared" si="309"/>
        <v>2100002630</v>
      </c>
      <c r="BZ1292" s="92" t="str">
        <f t="shared" si="309"/>
        <v>Tower Assesment</v>
      </c>
      <c r="CD1292" s="531"/>
      <c r="CE1292" s="90">
        <v>900000</v>
      </c>
    </row>
    <row r="1293" spans="2:83" ht="15" customHeight="1" x14ac:dyDescent="0.25">
      <c r="B1293" s="103">
        <f t="shared" si="299"/>
        <v>1144</v>
      </c>
      <c r="C1293" s="126" t="s">
        <v>13281</v>
      </c>
      <c r="D1293" s="126">
        <v>2100002630</v>
      </c>
      <c r="E1293" s="121" t="s">
        <v>2838</v>
      </c>
      <c r="F1293" s="522">
        <v>900000</v>
      </c>
      <c r="G1293" s="127">
        <v>12</v>
      </c>
      <c r="H1293" s="103">
        <v>2014</v>
      </c>
      <c r="I1293" s="128">
        <v>42004</v>
      </c>
      <c r="J1293" s="128"/>
      <c r="K1293" s="127" t="s">
        <v>11658</v>
      </c>
      <c r="L1293" s="126" t="s">
        <v>153</v>
      </c>
      <c r="M1293" s="141" t="s">
        <v>154</v>
      </c>
      <c r="N1293" s="126" t="s">
        <v>153</v>
      </c>
      <c r="O1293" s="127" t="s">
        <v>98</v>
      </c>
      <c r="P1293" s="127" t="s">
        <v>98</v>
      </c>
      <c r="Q1293" s="416">
        <v>900000</v>
      </c>
      <c r="R1293" s="103"/>
      <c r="S1293" s="127"/>
      <c r="T1293" s="127"/>
      <c r="U1293" s="120">
        <v>41971</v>
      </c>
      <c r="V1293" s="523">
        <f t="shared" si="298"/>
        <v>-33</v>
      </c>
      <c r="W1293" s="127"/>
      <c r="X1293" s="141" t="s">
        <v>13282</v>
      </c>
      <c r="Y1293" s="424" t="s">
        <v>13283</v>
      </c>
      <c r="Z1293" s="126" t="s">
        <v>2838</v>
      </c>
      <c r="AA1293" s="103"/>
      <c r="AB1293" s="126"/>
      <c r="AC1293" s="103"/>
      <c r="AD1293" s="103"/>
      <c r="AE1293" s="103"/>
      <c r="AF1293" s="121" t="s">
        <v>161</v>
      </c>
      <c r="AG1293" s="126"/>
      <c r="AH1293" s="524"/>
      <c r="AI1293" s="524"/>
      <c r="AJ1293" s="121"/>
      <c r="AK1293" s="121"/>
      <c r="AL1293" s="121"/>
      <c r="AM1293" s="120"/>
      <c r="AN1293" s="120"/>
      <c r="AO1293" s="120"/>
      <c r="AP1293" s="121"/>
      <c r="AQ1293" s="525"/>
      <c r="AR1293" s="525"/>
      <c r="AS1293" s="121"/>
      <c r="AT1293" s="126"/>
      <c r="AU1293" s="121"/>
      <c r="AV1293" s="120"/>
      <c r="AX1293" s="121"/>
      <c r="AZ1293" s="120">
        <v>42060</v>
      </c>
      <c r="BA1293" s="120">
        <v>42066</v>
      </c>
      <c r="BB1293" s="121"/>
      <c r="BC1293" s="522">
        <f t="shared" si="302"/>
        <v>900000</v>
      </c>
      <c r="BD1293" s="516">
        <f>BC1293-BE1293</f>
        <v>0</v>
      </c>
      <c r="BE1293" s="522">
        <v>900000</v>
      </c>
      <c r="BF1293" s="122">
        <v>42067</v>
      </c>
      <c r="BG1293" s="141" t="s">
        <v>116</v>
      </c>
      <c r="BH1293" s="121" t="s">
        <v>11815</v>
      </c>
      <c r="BI1293" s="122">
        <v>42067</v>
      </c>
      <c r="BJ1293" s="190">
        <v>42100</v>
      </c>
      <c r="BK1293" s="526" t="s">
        <v>167</v>
      </c>
      <c r="BL1293" s="534">
        <f>F1293</f>
        <v>900000</v>
      </c>
      <c r="BQ1293" t="str">
        <f t="shared" si="304"/>
        <v>IBS</v>
      </c>
      <c r="BR1293" t="str">
        <f t="shared" si="305"/>
        <v>HK-14-2493</v>
      </c>
      <c r="BS1293" s="91">
        <f t="shared" si="306"/>
        <v>2014</v>
      </c>
      <c r="BT1293">
        <f t="shared" si="300"/>
        <v>42060</v>
      </c>
      <c r="BU1293" s="91">
        <f t="shared" si="300"/>
        <v>42066</v>
      </c>
      <c r="BW1293" t="str">
        <f t="shared" si="307"/>
        <v>Site : Wates - SBY_02N936</v>
      </c>
      <c r="BX1293" t="str">
        <f t="shared" si="308"/>
        <v xml:space="preserve">Tipe Tower : </v>
      </c>
      <c r="BY1293">
        <f t="shared" si="309"/>
        <v>2100002630</v>
      </c>
      <c r="BZ1293" s="92" t="str">
        <f t="shared" si="309"/>
        <v>Tower Assesment</v>
      </c>
      <c r="CD1293" s="531"/>
      <c r="CE1293" s="90">
        <v>900000</v>
      </c>
    </row>
    <row r="1294" spans="2:83" ht="15" customHeight="1" x14ac:dyDescent="0.25">
      <c r="B1294" s="103">
        <f t="shared" si="299"/>
        <v>1145</v>
      </c>
      <c r="C1294" s="126" t="s">
        <v>13284</v>
      </c>
      <c r="D1294" s="126"/>
      <c r="E1294" s="121" t="s">
        <v>13061</v>
      </c>
      <c r="F1294" s="522"/>
      <c r="G1294" s="127"/>
      <c r="H1294" s="103"/>
      <c r="I1294" s="128"/>
      <c r="J1294" s="128"/>
      <c r="K1294" s="127" t="s">
        <v>11658</v>
      </c>
      <c r="L1294" s="126" t="s">
        <v>153</v>
      </c>
      <c r="M1294" s="141" t="s">
        <v>154</v>
      </c>
      <c r="N1294" s="126" t="s">
        <v>153</v>
      </c>
      <c r="O1294" s="127" t="s">
        <v>98</v>
      </c>
      <c r="P1294" s="127" t="s">
        <v>98</v>
      </c>
      <c r="Q1294" s="345">
        <v>0</v>
      </c>
      <c r="R1294" s="103"/>
      <c r="S1294" s="127"/>
      <c r="T1294" s="127"/>
      <c r="U1294" s="120">
        <v>41971</v>
      </c>
      <c r="V1294" s="523">
        <f t="shared" si="298"/>
        <v>41971</v>
      </c>
      <c r="W1294" s="127"/>
      <c r="X1294" s="141" t="s">
        <v>13285</v>
      </c>
      <c r="Y1294" s="424" t="s">
        <v>12796</v>
      </c>
      <c r="Z1294" s="126" t="s">
        <v>13061</v>
      </c>
      <c r="AA1294" s="103"/>
      <c r="AB1294" s="126"/>
      <c r="AC1294" s="103"/>
      <c r="AD1294" s="103"/>
      <c r="AE1294" s="103"/>
      <c r="AF1294" s="121" t="s">
        <v>161</v>
      </c>
      <c r="AG1294" s="126"/>
      <c r="AH1294" s="524"/>
      <c r="AI1294" s="524"/>
      <c r="AJ1294" s="121"/>
      <c r="AK1294" s="121"/>
      <c r="AL1294" s="121"/>
      <c r="AM1294" s="120"/>
      <c r="AN1294" s="120"/>
      <c r="AO1294" s="120"/>
      <c r="AP1294" s="121"/>
      <c r="AQ1294" s="525"/>
      <c r="AR1294" s="525"/>
      <c r="AS1294" s="121"/>
      <c r="AT1294" s="121"/>
      <c r="AU1294" s="121">
        <v>0</v>
      </c>
      <c r="AV1294" s="122"/>
      <c r="AX1294" s="121"/>
      <c r="BA1294" s="120"/>
      <c r="BB1294" s="121"/>
      <c r="BC1294" s="522">
        <f t="shared" si="302"/>
        <v>0</v>
      </c>
      <c r="BD1294" s="121"/>
      <c r="BE1294" s="516"/>
      <c r="BF1294" s="122"/>
      <c r="BG1294" s="141" t="s">
        <v>1641</v>
      </c>
      <c r="BH1294" s="121"/>
      <c r="BI1294" s="122"/>
      <c r="BJ1294" s="190"/>
      <c r="BK1294" s="526" t="s">
        <v>167</v>
      </c>
      <c r="BL1294" s="534">
        <v>900000</v>
      </c>
      <c r="BQ1294" t="str">
        <f t="shared" si="304"/>
        <v>IBS</v>
      </c>
      <c r="BR1294" t="str">
        <f t="shared" si="305"/>
        <v>HK-14-2494</v>
      </c>
      <c r="BS1294" s="91">
        <f t="shared" si="306"/>
        <v>0</v>
      </c>
      <c r="BT1294">
        <f t="shared" si="300"/>
        <v>0</v>
      </c>
      <c r="BU1294" s="91">
        <f t="shared" si="300"/>
        <v>0</v>
      </c>
      <c r="BW1294" t="str">
        <f t="shared" si="307"/>
        <v>Site : Veteran - SBY_01N088</v>
      </c>
      <c r="BX1294" t="str">
        <f t="shared" si="308"/>
        <v xml:space="preserve">Tipe Tower : </v>
      </c>
      <c r="BY1294">
        <f t="shared" si="309"/>
        <v>0</v>
      </c>
      <c r="BZ1294" s="92" t="str">
        <f t="shared" si="309"/>
        <v>Foundation &amp; Tower Analysis</v>
      </c>
      <c r="CD1294" s="531"/>
    </row>
    <row r="1295" spans="2:83" ht="15" customHeight="1" x14ac:dyDescent="0.25">
      <c r="B1295" s="103">
        <f t="shared" si="299"/>
        <v>1146</v>
      </c>
      <c r="C1295" s="126" t="s">
        <v>13286</v>
      </c>
      <c r="D1295" s="126"/>
      <c r="E1295" s="121" t="s">
        <v>13061</v>
      </c>
      <c r="F1295" s="522"/>
      <c r="G1295" s="127"/>
      <c r="H1295" s="103"/>
      <c r="I1295" s="128"/>
      <c r="J1295" s="128"/>
      <c r="K1295" s="127" t="s">
        <v>11658</v>
      </c>
      <c r="L1295" s="126" t="s">
        <v>153</v>
      </c>
      <c r="M1295" s="141" t="s">
        <v>154</v>
      </c>
      <c r="N1295" s="126" t="s">
        <v>153</v>
      </c>
      <c r="O1295" s="127" t="s">
        <v>98</v>
      </c>
      <c r="P1295" s="127" t="s">
        <v>98</v>
      </c>
      <c r="Q1295" s="345">
        <v>0</v>
      </c>
      <c r="R1295" s="103"/>
      <c r="S1295" s="127"/>
      <c r="T1295" s="127"/>
      <c r="U1295" s="681">
        <v>41971</v>
      </c>
      <c r="V1295" s="523">
        <f t="shared" si="298"/>
        <v>41971</v>
      </c>
      <c r="W1295" s="127"/>
      <c r="X1295" s="141" t="s">
        <v>13287</v>
      </c>
      <c r="Y1295" s="424" t="s">
        <v>13288</v>
      </c>
      <c r="Z1295" s="126" t="s">
        <v>13061</v>
      </c>
      <c r="AA1295" s="103"/>
      <c r="AB1295" s="126"/>
      <c r="AC1295" s="103"/>
      <c r="AD1295" s="103"/>
      <c r="AE1295" s="103"/>
      <c r="AF1295" s="121" t="s">
        <v>384</v>
      </c>
      <c r="AG1295" s="126"/>
      <c r="AH1295" s="524"/>
      <c r="AI1295" s="524"/>
      <c r="AJ1295" s="121"/>
      <c r="AK1295" s="121"/>
      <c r="AL1295" s="121"/>
      <c r="AM1295" s="120"/>
      <c r="AN1295" s="120"/>
      <c r="AO1295" s="120"/>
      <c r="AP1295" s="121"/>
      <c r="AQ1295" s="525"/>
      <c r="AR1295" s="525"/>
      <c r="AS1295" s="121"/>
      <c r="AT1295" s="121"/>
      <c r="AU1295" s="121">
        <v>0</v>
      </c>
      <c r="AV1295" s="122"/>
      <c r="AX1295" s="121"/>
      <c r="BA1295" s="120"/>
      <c r="BB1295" s="121"/>
      <c r="BC1295" s="522">
        <f t="shared" si="302"/>
        <v>0</v>
      </c>
      <c r="BD1295" s="121"/>
      <c r="BE1295" s="516"/>
      <c r="BF1295" s="122"/>
      <c r="BG1295" s="141" t="s">
        <v>1641</v>
      </c>
      <c r="BH1295" s="121"/>
      <c r="BI1295" s="122"/>
      <c r="BJ1295" s="190"/>
      <c r="BK1295" s="526" t="s">
        <v>167</v>
      </c>
      <c r="BL1295" s="554" t="s">
        <v>1641</v>
      </c>
      <c r="BQ1295" t="str">
        <f t="shared" si="304"/>
        <v>IBS</v>
      </c>
      <c r="BR1295" t="str">
        <f t="shared" si="305"/>
        <v>HK-14-2495</v>
      </c>
      <c r="BS1295" s="91">
        <f t="shared" si="306"/>
        <v>0</v>
      </c>
      <c r="BT1295">
        <f t="shared" si="300"/>
        <v>0</v>
      </c>
      <c r="BU1295" s="91">
        <f t="shared" si="300"/>
        <v>0</v>
      </c>
      <c r="BW1295" t="str">
        <f t="shared" si="307"/>
        <v>Site : Warung Kondang - BDG_02N096</v>
      </c>
      <c r="BX1295" t="str">
        <f t="shared" si="308"/>
        <v xml:space="preserve">Tipe Tower : </v>
      </c>
      <c r="BY1295">
        <f t="shared" si="309"/>
        <v>0</v>
      </c>
      <c r="BZ1295" s="92" t="str">
        <f t="shared" si="309"/>
        <v>Foundation &amp; Tower Analysis</v>
      </c>
      <c r="CD1295" s="531"/>
    </row>
    <row r="1296" spans="2:83" ht="15" customHeight="1" x14ac:dyDescent="0.25">
      <c r="B1296" s="103">
        <f t="shared" si="299"/>
        <v>1147</v>
      </c>
      <c r="C1296" s="126" t="s">
        <v>13289</v>
      </c>
      <c r="D1296" s="126">
        <v>4500064283</v>
      </c>
      <c r="E1296" s="121" t="s">
        <v>6059</v>
      </c>
      <c r="F1296" s="522">
        <v>4375000</v>
      </c>
      <c r="G1296" s="127">
        <v>12</v>
      </c>
      <c r="H1296" s="103">
        <v>2014</v>
      </c>
      <c r="I1296" s="128">
        <v>42003</v>
      </c>
      <c r="J1296" s="128"/>
      <c r="K1296" s="127" t="s">
        <v>94</v>
      </c>
      <c r="L1296" s="126" t="s">
        <v>94</v>
      </c>
      <c r="M1296" s="141" t="s">
        <v>96</v>
      </c>
      <c r="N1296" s="126" t="s">
        <v>98</v>
      </c>
      <c r="O1296" s="127" t="s">
        <v>98</v>
      </c>
      <c r="P1296" s="127" t="s">
        <v>98</v>
      </c>
      <c r="Q1296" s="345">
        <v>0</v>
      </c>
      <c r="R1296" s="103"/>
      <c r="S1296" s="127"/>
      <c r="T1296" s="127"/>
      <c r="U1296" s="120">
        <v>41988</v>
      </c>
      <c r="V1296" s="523">
        <f t="shared" si="298"/>
        <v>-15</v>
      </c>
      <c r="W1296" s="127"/>
      <c r="X1296" s="141" t="s">
        <v>6119</v>
      </c>
      <c r="Y1296" s="424" t="s">
        <v>6120</v>
      </c>
      <c r="Z1296" s="126" t="s">
        <v>6059</v>
      </c>
      <c r="AA1296" s="103"/>
      <c r="AB1296" s="126" t="s">
        <v>877</v>
      </c>
      <c r="AC1296" s="103" t="s">
        <v>1884</v>
      </c>
      <c r="AD1296" s="103" t="s">
        <v>1884</v>
      </c>
      <c r="AE1296" s="103" t="s">
        <v>1884</v>
      </c>
      <c r="AF1296" s="121"/>
      <c r="AG1296" s="126"/>
      <c r="AH1296" s="524"/>
      <c r="AI1296" s="524"/>
      <c r="AJ1296" s="121"/>
      <c r="AK1296" s="121"/>
      <c r="AL1296" s="121"/>
      <c r="AM1296" s="120"/>
      <c r="AN1296" s="120"/>
      <c r="AO1296" s="120"/>
      <c r="AP1296" s="121"/>
      <c r="AQ1296" s="525"/>
      <c r="AR1296" s="525"/>
      <c r="AS1296" s="121"/>
      <c r="AT1296" s="121"/>
      <c r="AU1296" s="121"/>
      <c r="AV1296" s="122"/>
      <c r="AX1296" s="121"/>
      <c r="AY1296" s="121" t="s">
        <v>13290</v>
      </c>
      <c r="AZ1296" s="256">
        <f t="shared" ref="AZ1296:AZ1302" si="310">+BA1296</f>
        <v>42018</v>
      </c>
      <c r="BA1296" s="120">
        <v>42018</v>
      </c>
      <c r="BB1296" s="121"/>
      <c r="BC1296" s="522">
        <f t="shared" si="302"/>
        <v>4375000</v>
      </c>
      <c r="BD1296" s="121"/>
      <c r="BE1296" s="516">
        <v>4375000</v>
      </c>
      <c r="BF1296" s="122">
        <v>42018</v>
      </c>
      <c r="BG1296" s="141" t="s">
        <v>116</v>
      </c>
      <c r="BH1296" s="121" t="s">
        <v>13291</v>
      </c>
      <c r="BI1296" s="122">
        <v>42020</v>
      </c>
      <c r="BJ1296" s="190">
        <v>42033</v>
      </c>
      <c r="BK1296" s="526" t="s">
        <v>167</v>
      </c>
      <c r="BL1296" s="534">
        <f t="shared" ref="BL1296:BL1304" si="311">F1296</f>
        <v>4375000</v>
      </c>
      <c r="BQ1296" t="str">
        <f t="shared" si="304"/>
        <v>Protelindo</v>
      </c>
      <c r="BR1296" t="str">
        <f t="shared" si="305"/>
        <v>HK-14-2496</v>
      </c>
      <c r="BS1296" s="91">
        <f t="shared" si="306"/>
        <v>2014</v>
      </c>
      <c r="BT1296">
        <f t="shared" si="300"/>
        <v>42018</v>
      </c>
      <c r="BU1296" s="91">
        <f t="shared" si="300"/>
        <v>42018</v>
      </c>
      <c r="BW1296" t="str">
        <f t="shared" si="307"/>
        <v>Site : Raya Cilincing - Cilincing - JAW-CCJ-0210-H-P</v>
      </c>
      <c r="BX1296" t="str">
        <f t="shared" si="308"/>
        <v>Tipe Tower : 4-A-MD-01-20</v>
      </c>
      <c r="BY1296">
        <f t="shared" si="309"/>
        <v>4500064283</v>
      </c>
      <c r="BZ1296" s="92" t="str">
        <f t="shared" si="309"/>
        <v>RT-Tower and Building Analysis Colo App Rev 11</v>
      </c>
      <c r="CD1296" s="531"/>
    </row>
    <row r="1297" spans="2:82" ht="15" customHeight="1" x14ac:dyDescent="0.25">
      <c r="B1297" s="103">
        <f t="shared" si="299"/>
        <v>1148</v>
      </c>
      <c r="C1297" s="126" t="s">
        <v>13292</v>
      </c>
      <c r="D1297" s="126">
        <v>4500063729</v>
      </c>
      <c r="E1297" s="121" t="s">
        <v>12109</v>
      </c>
      <c r="F1297" s="522">
        <v>4375000</v>
      </c>
      <c r="G1297" s="127">
        <v>12</v>
      </c>
      <c r="H1297" s="103">
        <v>2014</v>
      </c>
      <c r="I1297" s="128">
        <v>41991</v>
      </c>
      <c r="J1297" s="128"/>
      <c r="K1297" s="127" t="s">
        <v>94</v>
      </c>
      <c r="L1297" s="126" t="s">
        <v>94</v>
      </c>
      <c r="M1297" s="141" t="s">
        <v>96</v>
      </c>
      <c r="N1297" s="126" t="s">
        <v>98</v>
      </c>
      <c r="O1297" s="127" t="s">
        <v>98</v>
      </c>
      <c r="P1297" s="127" t="s">
        <v>98</v>
      </c>
      <c r="Q1297" s="345">
        <v>0</v>
      </c>
      <c r="R1297" s="103"/>
      <c r="S1297" s="127"/>
      <c r="T1297" s="127"/>
      <c r="U1297" s="120">
        <v>41988</v>
      </c>
      <c r="V1297" s="523">
        <f t="shared" si="298"/>
        <v>-3</v>
      </c>
      <c r="W1297" s="127"/>
      <c r="X1297" s="141" t="s">
        <v>10376</v>
      </c>
      <c r="Y1297" s="424" t="s">
        <v>13293</v>
      </c>
      <c r="Z1297" s="126" t="s">
        <v>12109</v>
      </c>
      <c r="AA1297" s="103"/>
      <c r="AB1297" s="126" t="s">
        <v>511</v>
      </c>
      <c r="AC1297" s="103" t="s">
        <v>1884</v>
      </c>
      <c r="AD1297" s="103" t="s">
        <v>1884</v>
      </c>
      <c r="AE1297" s="103" t="s">
        <v>1884</v>
      </c>
      <c r="AF1297" s="121"/>
      <c r="AG1297" s="126"/>
      <c r="AH1297" s="524"/>
      <c r="AI1297" s="524"/>
      <c r="AJ1297" s="121"/>
      <c r="AK1297" s="121"/>
      <c r="AL1297" s="121"/>
      <c r="AM1297" s="120"/>
      <c r="AN1297" s="120"/>
      <c r="AO1297" s="120"/>
      <c r="AP1297" s="121"/>
      <c r="AQ1297" s="525"/>
      <c r="AR1297" s="525"/>
      <c r="AS1297" s="121"/>
      <c r="AT1297" s="121"/>
      <c r="AU1297" s="121"/>
      <c r="AV1297" s="122"/>
      <c r="AX1297" s="121"/>
      <c r="AY1297" s="121" t="s">
        <v>12113</v>
      </c>
      <c r="AZ1297" s="256">
        <f t="shared" si="310"/>
        <v>42012</v>
      </c>
      <c r="BA1297" s="120">
        <v>42012</v>
      </c>
      <c r="BB1297" s="121"/>
      <c r="BC1297" s="522">
        <f t="shared" si="302"/>
        <v>4375000</v>
      </c>
      <c r="BD1297" s="121"/>
      <c r="BE1297" s="516">
        <v>4375000</v>
      </c>
      <c r="BF1297" s="122">
        <v>42013</v>
      </c>
      <c r="BG1297" s="141" t="s">
        <v>116</v>
      </c>
      <c r="BH1297" s="121" t="s">
        <v>13294</v>
      </c>
      <c r="BI1297" s="122">
        <v>42018</v>
      </c>
      <c r="BJ1297" s="190">
        <v>42031</v>
      </c>
      <c r="BK1297" s="526" t="s">
        <v>167</v>
      </c>
      <c r="BL1297" s="534">
        <f t="shared" si="311"/>
        <v>4375000</v>
      </c>
      <c r="BQ1297" t="str">
        <f t="shared" si="304"/>
        <v>Protelindo</v>
      </c>
      <c r="BR1297" t="str">
        <f t="shared" si="305"/>
        <v>HK-14-2497</v>
      </c>
      <c r="BS1297" s="91">
        <f t="shared" si="306"/>
        <v>2014</v>
      </c>
      <c r="BT1297">
        <f t="shared" si="300"/>
        <v>42012</v>
      </c>
      <c r="BU1297" s="91">
        <f t="shared" si="300"/>
        <v>42012</v>
      </c>
      <c r="BW1297" t="str">
        <f t="shared" si="307"/>
        <v>Site : Graha Warna-Warni - JAW-EJV-0027-C-P</v>
      </c>
      <c r="BX1297" t="str">
        <f t="shared" si="308"/>
        <v>Tipe Tower : SST MT 20M 3L TUB</v>
      </c>
      <c r="BY1297">
        <f t="shared" si="309"/>
        <v>4500063729</v>
      </c>
      <c r="BZ1297" s="92" t="str">
        <f t="shared" si="309"/>
        <v>RT-Tower And Building Analysis Colo App Rev 1</v>
      </c>
      <c r="CD1297" s="531"/>
    </row>
    <row r="1298" spans="2:82" ht="15" customHeight="1" x14ac:dyDescent="0.25">
      <c r="B1298" s="103">
        <f t="shared" si="299"/>
        <v>1149</v>
      </c>
      <c r="C1298" s="126" t="s">
        <v>13295</v>
      </c>
      <c r="D1298" s="126">
        <v>4500063737</v>
      </c>
      <c r="E1298" s="121" t="s">
        <v>13296</v>
      </c>
      <c r="F1298" s="522">
        <v>3250000</v>
      </c>
      <c r="G1298" s="127">
        <v>12</v>
      </c>
      <c r="H1298" s="103">
        <v>2014</v>
      </c>
      <c r="I1298" s="128">
        <v>41991</v>
      </c>
      <c r="J1298" s="128"/>
      <c r="K1298" s="127" t="s">
        <v>94</v>
      </c>
      <c r="L1298" s="126" t="s">
        <v>94</v>
      </c>
      <c r="M1298" s="141" t="s">
        <v>96</v>
      </c>
      <c r="N1298" s="126" t="s">
        <v>98</v>
      </c>
      <c r="O1298" s="127" t="s">
        <v>98</v>
      </c>
      <c r="P1298" s="127" t="s">
        <v>98</v>
      </c>
      <c r="Q1298" s="345">
        <v>0</v>
      </c>
      <c r="R1298" s="103"/>
      <c r="S1298" s="127"/>
      <c r="T1298" s="127"/>
      <c r="U1298" s="120">
        <v>41989</v>
      </c>
      <c r="V1298" s="523">
        <f t="shared" si="298"/>
        <v>-2</v>
      </c>
      <c r="W1298" s="127"/>
      <c r="X1298" s="141" t="s">
        <v>13297</v>
      </c>
      <c r="Y1298" s="424" t="s">
        <v>13298</v>
      </c>
      <c r="Z1298" s="126" t="s">
        <v>13296</v>
      </c>
      <c r="AA1298" s="103"/>
      <c r="AB1298" s="126" t="s">
        <v>739</v>
      </c>
      <c r="AC1298" s="103" t="s">
        <v>1884</v>
      </c>
      <c r="AD1298" s="103" t="s">
        <v>1884</v>
      </c>
      <c r="AE1298" s="103" t="s">
        <v>1884</v>
      </c>
      <c r="AF1298" s="121"/>
      <c r="AG1298" s="126"/>
      <c r="AH1298" s="524"/>
      <c r="AI1298" s="524"/>
      <c r="AJ1298" s="121"/>
      <c r="AK1298" s="121"/>
      <c r="AL1298" s="121"/>
      <c r="AM1298" s="120"/>
      <c r="AN1298" s="120"/>
      <c r="AO1298" s="120"/>
      <c r="AP1298" s="121"/>
      <c r="AQ1298" s="525"/>
      <c r="AR1298" s="525"/>
      <c r="AS1298" s="121"/>
      <c r="AT1298" s="121"/>
      <c r="AU1298" s="121"/>
      <c r="AV1298" s="122"/>
      <c r="AX1298" s="121"/>
      <c r="AY1298" s="121" t="s">
        <v>2079</v>
      </c>
      <c r="AZ1298" s="256">
        <f t="shared" si="310"/>
        <v>42012</v>
      </c>
      <c r="BA1298" s="120">
        <v>42012</v>
      </c>
      <c r="BB1298" s="121"/>
      <c r="BC1298" s="522">
        <f t="shared" si="302"/>
        <v>3250000</v>
      </c>
      <c r="BD1298" s="121"/>
      <c r="BE1298" s="516">
        <v>3250000</v>
      </c>
      <c r="BF1298" s="122">
        <v>42013</v>
      </c>
      <c r="BG1298" s="141" t="s">
        <v>116</v>
      </c>
      <c r="BH1298" s="121" t="s">
        <v>13299</v>
      </c>
      <c r="BI1298" s="122">
        <v>42018</v>
      </c>
      <c r="BJ1298" s="190">
        <v>42031</v>
      </c>
      <c r="BK1298" s="526" t="s">
        <v>167</v>
      </c>
      <c r="BL1298" s="534">
        <f t="shared" si="311"/>
        <v>3250000</v>
      </c>
      <c r="BQ1298" t="str">
        <f t="shared" si="304"/>
        <v>Protelindo</v>
      </c>
      <c r="BR1298" t="str">
        <f t="shared" si="305"/>
        <v>HK-14-2498</v>
      </c>
      <c r="BS1298" s="91">
        <f t="shared" si="306"/>
        <v>2014</v>
      </c>
      <c r="BT1298">
        <f t="shared" si="300"/>
        <v>42012</v>
      </c>
      <c r="BU1298" s="91">
        <f t="shared" si="300"/>
        <v>42012</v>
      </c>
      <c r="BW1298" t="str">
        <f t="shared" si="307"/>
        <v>Site : Kapalo Kotok - Singkarak - SUM-WSM-0032-H-P</v>
      </c>
      <c r="BX1298" t="str">
        <f t="shared" si="308"/>
        <v>Tipe Tower : 3-T-MD-03-54</v>
      </c>
      <c r="BY1298">
        <f t="shared" si="309"/>
        <v>4500063737</v>
      </c>
      <c r="BZ1298" s="92" t="str">
        <f t="shared" si="309"/>
        <v>GF- Tower and Foundation Analysis Colo Aps Rev 2</v>
      </c>
      <c r="CD1298" s="531"/>
    </row>
    <row r="1299" spans="2:82" ht="15" customHeight="1" x14ac:dyDescent="0.25">
      <c r="B1299" s="103">
        <f t="shared" si="299"/>
        <v>1150</v>
      </c>
      <c r="C1299" s="126" t="s">
        <v>13300</v>
      </c>
      <c r="D1299" s="126">
        <v>4500063691</v>
      </c>
      <c r="E1299" s="121" t="s">
        <v>13296</v>
      </c>
      <c r="F1299" s="522">
        <v>3250000</v>
      </c>
      <c r="G1299" s="127">
        <v>12</v>
      </c>
      <c r="H1299" s="103">
        <v>2014</v>
      </c>
      <c r="I1299" s="128">
        <v>41991</v>
      </c>
      <c r="J1299" s="128"/>
      <c r="K1299" s="127" t="s">
        <v>94</v>
      </c>
      <c r="L1299" s="126" t="s">
        <v>94</v>
      </c>
      <c r="M1299" s="141" t="s">
        <v>96</v>
      </c>
      <c r="N1299" s="126" t="s">
        <v>98</v>
      </c>
      <c r="O1299" s="127" t="s">
        <v>98</v>
      </c>
      <c r="P1299" s="127" t="s">
        <v>98</v>
      </c>
      <c r="Q1299" s="345">
        <v>0</v>
      </c>
      <c r="R1299" s="103"/>
      <c r="S1299" s="127"/>
      <c r="T1299" s="127"/>
      <c r="U1299" s="120">
        <v>41989</v>
      </c>
      <c r="V1299" s="523">
        <f t="shared" si="298"/>
        <v>-2</v>
      </c>
      <c r="W1299" s="127"/>
      <c r="X1299" s="141" t="s">
        <v>13301</v>
      </c>
      <c r="Y1299" s="424" t="s">
        <v>13302</v>
      </c>
      <c r="Z1299" s="126" t="s">
        <v>13296</v>
      </c>
      <c r="AA1299" s="103"/>
      <c r="AB1299" s="126" t="s">
        <v>104</v>
      </c>
      <c r="AC1299" s="103" t="s">
        <v>1884</v>
      </c>
      <c r="AD1299" s="103" t="s">
        <v>1884</v>
      </c>
      <c r="AE1299" s="103" t="s">
        <v>1884</v>
      </c>
      <c r="AF1299" s="121"/>
      <c r="AG1299" s="126"/>
      <c r="AH1299" s="524"/>
      <c r="AI1299" s="524"/>
      <c r="AJ1299" s="121"/>
      <c r="AK1299" s="121"/>
      <c r="AL1299" s="121"/>
      <c r="AM1299" s="120"/>
      <c r="AN1299" s="120"/>
      <c r="AO1299" s="120"/>
      <c r="AP1299" s="121"/>
      <c r="AQ1299" s="525"/>
      <c r="AR1299" s="525"/>
      <c r="AS1299" s="121"/>
      <c r="AT1299" s="121"/>
      <c r="AU1299" s="121"/>
      <c r="AV1299" s="122"/>
      <c r="AX1299" s="121"/>
      <c r="AY1299" s="121" t="s">
        <v>2079</v>
      </c>
      <c r="AZ1299" s="256">
        <f t="shared" si="310"/>
        <v>42012</v>
      </c>
      <c r="BA1299" s="120">
        <v>42012</v>
      </c>
      <c r="BB1299" s="121"/>
      <c r="BC1299" s="522">
        <f t="shared" si="302"/>
        <v>3250000</v>
      </c>
      <c r="BD1299" s="121"/>
      <c r="BE1299" s="516">
        <v>3250000</v>
      </c>
      <c r="BF1299" s="122">
        <v>42013</v>
      </c>
      <c r="BG1299" s="141" t="s">
        <v>116</v>
      </c>
      <c r="BH1299" s="121" t="s">
        <v>13303</v>
      </c>
      <c r="BI1299" s="122">
        <v>42018</v>
      </c>
      <c r="BJ1299" s="190">
        <v>42031</v>
      </c>
      <c r="BK1299" s="526" t="s">
        <v>167</v>
      </c>
      <c r="BL1299" s="534">
        <f t="shared" si="311"/>
        <v>3250000</v>
      </c>
      <c r="BQ1299" t="str">
        <f t="shared" si="304"/>
        <v>Protelindo</v>
      </c>
      <c r="BR1299" t="str">
        <f t="shared" si="305"/>
        <v>HK-14-2499</v>
      </c>
      <c r="BS1299" s="91">
        <f t="shared" si="306"/>
        <v>2014</v>
      </c>
      <c r="BT1299">
        <f t="shared" si="300"/>
        <v>42012</v>
      </c>
      <c r="BU1299" s="91">
        <f t="shared" si="300"/>
        <v>42012</v>
      </c>
      <c r="BW1299" t="str">
        <f t="shared" si="307"/>
        <v>Site : SP4 Sorong - PUA-WPU-0002-P-P</v>
      </c>
      <c r="BX1299" t="str">
        <f t="shared" si="308"/>
        <v>Tipe Tower : SST 71-3L</v>
      </c>
      <c r="BY1299">
        <f t="shared" si="309"/>
        <v>4500063691</v>
      </c>
      <c r="BZ1299" s="92" t="str">
        <f t="shared" si="309"/>
        <v>GF- Tower and Foundation Analysis Colo Aps Rev 2</v>
      </c>
      <c r="CD1299" s="531"/>
    </row>
    <row r="1300" spans="2:82" ht="15" customHeight="1" x14ac:dyDescent="0.25">
      <c r="B1300" s="103">
        <f t="shared" si="299"/>
        <v>1151</v>
      </c>
      <c r="C1300" s="126" t="s">
        <v>13304</v>
      </c>
      <c r="D1300" s="126">
        <v>4500063736</v>
      </c>
      <c r="E1300" s="121" t="s">
        <v>13305</v>
      </c>
      <c r="F1300" s="522">
        <v>3250000</v>
      </c>
      <c r="G1300" s="127">
        <v>12</v>
      </c>
      <c r="H1300" s="103">
        <v>2014</v>
      </c>
      <c r="I1300" s="128">
        <v>41991</v>
      </c>
      <c r="J1300" s="128"/>
      <c r="K1300" s="127" t="s">
        <v>94</v>
      </c>
      <c r="L1300" s="126" t="s">
        <v>94</v>
      </c>
      <c r="M1300" s="141" t="s">
        <v>96</v>
      </c>
      <c r="N1300" s="126" t="s">
        <v>98</v>
      </c>
      <c r="O1300" s="127" t="s">
        <v>98</v>
      </c>
      <c r="P1300" s="127" t="s">
        <v>98</v>
      </c>
      <c r="Q1300" s="345">
        <v>0</v>
      </c>
      <c r="R1300" s="103"/>
      <c r="S1300" s="127"/>
      <c r="T1300" s="127"/>
      <c r="U1300" s="120">
        <v>41990</v>
      </c>
      <c r="V1300" s="523">
        <f t="shared" si="298"/>
        <v>-1</v>
      </c>
      <c r="W1300" s="127"/>
      <c r="X1300" s="141" t="s">
        <v>13306</v>
      </c>
      <c r="Y1300" s="424" t="s">
        <v>13307</v>
      </c>
      <c r="Z1300" s="126" t="s">
        <v>13305</v>
      </c>
      <c r="AA1300" s="103"/>
      <c r="AB1300" s="126" t="s">
        <v>13308</v>
      </c>
      <c r="AC1300" s="103" t="s">
        <v>118</v>
      </c>
      <c r="AD1300" s="103" t="s">
        <v>1884</v>
      </c>
      <c r="AE1300" s="103" t="s">
        <v>1884</v>
      </c>
      <c r="AF1300" s="121"/>
      <c r="AG1300" s="126"/>
      <c r="AH1300" s="524"/>
      <c r="AI1300" s="524"/>
      <c r="AJ1300" s="121"/>
      <c r="AK1300" s="121"/>
      <c r="AL1300" s="121"/>
      <c r="AM1300" s="120"/>
      <c r="AN1300" s="120"/>
      <c r="AO1300" s="120"/>
      <c r="AP1300" s="121"/>
      <c r="AQ1300" s="525"/>
      <c r="AR1300" s="525"/>
      <c r="AS1300" s="121"/>
      <c r="AT1300" s="121"/>
      <c r="AU1300" s="121"/>
      <c r="AV1300" s="122"/>
      <c r="AX1300" s="121"/>
      <c r="AY1300" s="121" t="s">
        <v>12113</v>
      </c>
      <c r="AZ1300" s="256">
        <f t="shared" si="310"/>
        <v>42012</v>
      </c>
      <c r="BA1300" s="120">
        <v>42012</v>
      </c>
      <c r="BB1300" s="121"/>
      <c r="BC1300" s="522">
        <f t="shared" si="302"/>
        <v>3250000</v>
      </c>
      <c r="BD1300" s="121"/>
      <c r="BE1300" s="516">
        <v>3250000</v>
      </c>
      <c r="BF1300" s="122">
        <v>42013</v>
      </c>
      <c r="BG1300" s="141" t="s">
        <v>116</v>
      </c>
      <c r="BH1300" s="121" t="s">
        <v>13309</v>
      </c>
      <c r="BI1300" s="122">
        <v>42018</v>
      </c>
      <c r="BJ1300" s="190">
        <v>42026</v>
      </c>
      <c r="BK1300" s="526" t="s">
        <v>167</v>
      </c>
      <c r="BL1300" s="534">
        <f t="shared" si="311"/>
        <v>3250000</v>
      </c>
      <c r="BQ1300" t="str">
        <f t="shared" si="304"/>
        <v>Protelindo</v>
      </c>
      <c r="BR1300" t="str">
        <f t="shared" si="305"/>
        <v>HK-14-2500</v>
      </c>
      <c r="BS1300" s="91">
        <f t="shared" si="306"/>
        <v>2014</v>
      </c>
      <c r="BT1300">
        <f t="shared" si="300"/>
        <v>42012</v>
      </c>
      <c r="BU1300" s="91">
        <f t="shared" si="300"/>
        <v>42012</v>
      </c>
      <c r="BW1300" t="str">
        <f t="shared" si="307"/>
        <v>Site : Kaum Kaler - Sukaratu - Malangbong - JAW-WJV-0664-H-P</v>
      </c>
      <c r="BX1300" t="str">
        <f t="shared" si="308"/>
        <v>Tipe Tower : 3-T-MD-02-35+9M</v>
      </c>
      <c r="BY1300">
        <f t="shared" si="309"/>
        <v>4500063736</v>
      </c>
      <c r="BZ1300" s="92" t="str">
        <f t="shared" si="309"/>
        <v>GF- Tower and Foundation Analysis Colo Aps Rev 1</v>
      </c>
      <c r="CD1300" s="531"/>
    </row>
    <row r="1301" spans="2:82" ht="15" customHeight="1" x14ac:dyDescent="0.25">
      <c r="B1301" s="103">
        <f t="shared" si="299"/>
        <v>1152</v>
      </c>
      <c r="C1301" s="126" t="s">
        <v>13310</v>
      </c>
      <c r="D1301" s="126">
        <v>4500064270</v>
      </c>
      <c r="E1301" s="126" t="s">
        <v>896</v>
      </c>
      <c r="F1301" s="522">
        <v>6000000</v>
      </c>
      <c r="G1301" s="103">
        <v>12</v>
      </c>
      <c r="H1301" s="103">
        <v>2014</v>
      </c>
      <c r="I1301" s="128">
        <v>42003</v>
      </c>
      <c r="J1301" s="128"/>
      <c r="K1301" s="127" t="s">
        <v>94</v>
      </c>
      <c r="L1301" s="126" t="s">
        <v>94</v>
      </c>
      <c r="M1301" s="141" t="s">
        <v>96</v>
      </c>
      <c r="N1301" s="126" t="s">
        <v>98</v>
      </c>
      <c r="O1301" s="127" t="s">
        <v>98</v>
      </c>
      <c r="P1301" s="127" t="s">
        <v>98</v>
      </c>
      <c r="Q1301" s="345">
        <v>0</v>
      </c>
      <c r="R1301" s="103"/>
      <c r="S1301" s="127"/>
      <c r="T1301" s="127"/>
      <c r="U1301" s="542">
        <v>41990</v>
      </c>
      <c r="V1301" s="523">
        <f t="shared" si="298"/>
        <v>-13</v>
      </c>
      <c r="W1301" s="127"/>
      <c r="X1301" s="141" t="s">
        <v>4593</v>
      </c>
      <c r="Y1301" s="424" t="s">
        <v>4594</v>
      </c>
      <c r="Z1301" s="126" t="s">
        <v>896</v>
      </c>
      <c r="AA1301" s="127"/>
      <c r="AB1301" s="126" t="s">
        <v>12941</v>
      </c>
      <c r="AC1301" s="103" t="s">
        <v>118</v>
      </c>
      <c r="AD1301" s="103" t="s">
        <v>1884</v>
      </c>
      <c r="AE1301" s="103" t="s">
        <v>1884</v>
      </c>
      <c r="AF1301" s="126"/>
      <c r="AG1301" s="126"/>
      <c r="AH1301" s="543"/>
      <c r="AI1301" s="543"/>
      <c r="AJ1301" s="126"/>
      <c r="AK1301" s="126"/>
      <c r="AL1301" s="126"/>
      <c r="AM1301" s="126"/>
      <c r="AN1301" s="542"/>
      <c r="AO1301" s="544"/>
      <c r="AP1301" s="126"/>
      <c r="AQ1301" s="525"/>
      <c r="AR1301" s="525"/>
      <c r="AS1301" s="126"/>
      <c r="AT1301" s="126"/>
      <c r="AU1301" s="126"/>
      <c r="AV1301" s="544"/>
      <c r="AX1301" s="126"/>
      <c r="AY1301" s="126" t="s">
        <v>12113</v>
      </c>
      <c r="AZ1301" s="256">
        <f t="shared" si="310"/>
        <v>42018</v>
      </c>
      <c r="BA1301" s="542">
        <v>42018</v>
      </c>
      <c r="BB1301" s="126"/>
      <c r="BC1301" s="522">
        <f t="shared" si="302"/>
        <v>6000000</v>
      </c>
      <c r="BD1301" s="126"/>
      <c r="BE1301" s="545">
        <v>6000000</v>
      </c>
      <c r="BF1301" s="544">
        <v>42018</v>
      </c>
      <c r="BG1301" s="141" t="s">
        <v>116</v>
      </c>
      <c r="BH1301" s="126" t="s">
        <v>13311</v>
      </c>
      <c r="BI1301" s="544">
        <v>42020</v>
      </c>
      <c r="BJ1301" s="546">
        <v>42033</v>
      </c>
      <c r="BK1301" s="526" t="s">
        <v>167</v>
      </c>
      <c r="BL1301" s="534">
        <f t="shared" si="311"/>
        <v>6000000</v>
      </c>
      <c r="BQ1301" t="str">
        <f t="shared" si="304"/>
        <v>Protelindo</v>
      </c>
      <c r="BR1301" t="str">
        <f t="shared" si="305"/>
        <v>HK-14-2501</v>
      </c>
      <c r="BS1301" s="91">
        <f t="shared" si="306"/>
        <v>2014</v>
      </c>
      <c r="BT1301">
        <f t="shared" si="300"/>
        <v>42018</v>
      </c>
      <c r="BU1301" s="91">
        <f t="shared" si="300"/>
        <v>42018</v>
      </c>
      <c r="BW1301" t="str">
        <f t="shared" si="307"/>
        <v>Site : BOLEVARD GADING - JAW-BTN-0222-X-B</v>
      </c>
      <c r="BX1301" t="str">
        <f t="shared" si="308"/>
        <v>Tipe Tower : POLE 12M+3M</v>
      </c>
      <c r="BY1301">
        <f t="shared" si="309"/>
        <v>4500064270</v>
      </c>
      <c r="BZ1301" s="92" t="str">
        <f t="shared" si="309"/>
        <v>RT-Pole and Building Analysis Colo App Rev 1</v>
      </c>
      <c r="CD1301" s="531"/>
    </row>
    <row r="1302" spans="2:82" ht="15" customHeight="1" x14ac:dyDescent="0.25">
      <c r="B1302" s="103">
        <f t="shared" si="299"/>
        <v>1153</v>
      </c>
      <c r="C1302" s="575" t="s">
        <v>13312</v>
      </c>
      <c r="D1302" s="575">
        <v>4500064282</v>
      </c>
      <c r="E1302" s="575" t="s">
        <v>13313</v>
      </c>
      <c r="F1302" s="576">
        <v>4375000</v>
      </c>
      <c r="G1302" s="577">
        <v>12</v>
      </c>
      <c r="H1302" s="577">
        <v>2014</v>
      </c>
      <c r="I1302" s="578">
        <v>42003</v>
      </c>
      <c r="J1302" s="578"/>
      <c r="K1302" s="577" t="s">
        <v>94</v>
      </c>
      <c r="L1302" s="575" t="s">
        <v>94</v>
      </c>
      <c r="M1302" s="579" t="s">
        <v>96</v>
      </c>
      <c r="N1302" s="575" t="s">
        <v>98</v>
      </c>
      <c r="O1302" s="577" t="s">
        <v>98</v>
      </c>
      <c r="P1302" s="577" t="s">
        <v>98</v>
      </c>
      <c r="Q1302" s="580">
        <v>0</v>
      </c>
      <c r="R1302" s="577"/>
      <c r="S1302" s="577"/>
      <c r="T1302" s="577"/>
      <c r="U1302" s="581">
        <v>41741</v>
      </c>
      <c r="V1302" s="523">
        <f t="shared" ref="V1302:V1365" si="312">U1302-I1302</f>
        <v>-262</v>
      </c>
      <c r="W1302" s="577"/>
      <c r="X1302" s="579" t="s">
        <v>12519</v>
      </c>
      <c r="Y1302" s="582" t="s">
        <v>12520</v>
      </c>
      <c r="Z1302" s="575" t="s">
        <v>13313</v>
      </c>
      <c r="AA1302" s="577"/>
      <c r="AB1302" s="575" t="s">
        <v>129</v>
      </c>
      <c r="AC1302" s="577" t="s">
        <v>118</v>
      </c>
      <c r="AD1302" s="577" t="s">
        <v>1884</v>
      </c>
      <c r="AE1302" s="577" t="s">
        <v>1884</v>
      </c>
      <c r="AF1302" s="575"/>
      <c r="AG1302" s="575"/>
      <c r="AH1302" s="583"/>
      <c r="AI1302" s="584"/>
      <c r="AJ1302" s="575"/>
      <c r="AK1302" s="575"/>
      <c r="AL1302" s="575"/>
      <c r="AM1302" s="581"/>
      <c r="AN1302" s="581"/>
      <c r="AO1302" s="581"/>
      <c r="AP1302" s="575"/>
      <c r="AQ1302" s="585"/>
      <c r="AR1302" s="585">
        <f t="shared" ref="AR1302:AR1319" ca="1" si="313">IF(AN1302="",TODAY()-AM1302,0)</f>
        <v>42347</v>
      </c>
      <c r="AS1302" s="575"/>
      <c r="AT1302" s="575"/>
      <c r="AU1302" s="575"/>
      <c r="AV1302" s="586"/>
      <c r="AX1302" s="575"/>
      <c r="AY1302" s="575" t="s">
        <v>13314</v>
      </c>
      <c r="AZ1302" s="256">
        <f t="shared" si="310"/>
        <v>42018</v>
      </c>
      <c r="BA1302" s="581">
        <v>42018</v>
      </c>
      <c r="BB1302" s="575"/>
      <c r="BC1302" s="522">
        <f t="shared" si="302"/>
        <v>4375000</v>
      </c>
      <c r="BD1302" s="575"/>
      <c r="BE1302" s="587">
        <v>4375000</v>
      </c>
      <c r="BF1302" s="586">
        <v>42018</v>
      </c>
      <c r="BG1302" s="579" t="s">
        <v>116</v>
      </c>
      <c r="BH1302" s="575" t="s">
        <v>13315</v>
      </c>
      <c r="BI1302" s="586">
        <v>42023</v>
      </c>
      <c r="BJ1302" s="600">
        <v>42038</v>
      </c>
      <c r="BK1302" s="526" t="s">
        <v>167</v>
      </c>
      <c r="BL1302" s="534">
        <f t="shared" si="311"/>
        <v>4375000</v>
      </c>
      <c r="BQ1302" t="str">
        <f t="shared" si="304"/>
        <v>Protelindo</v>
      </c>
      <c r="BR1302" t="str">
        <f t="shared" si="305"/>
        <v>HK-14-2502</v>
      </c>
      <c r="BS1302" s="91">
        <f t="shared" si="306"/>
        <v>2014</v>
      </c>
      <c r="BT1302">
        <f t="shared" si="300"/>
        <v>42018</v>
      </c>
      <c r="BU1302" s="91">
        <f t="shared" si="300"/>
        <v>42018</v>
      </c>
      <c r="BW1302" t="str">
        <f t="shared" si="307"/>
        <v>Site : Jend. Sudirman - Batin Tikal - KBB-BBI-0008-H-P</v>
      </c>
      <c r="BX1302" t="str">
        <f t="shared" si="308"/>
        <v>Tipe Tower : 4-A-MD-01-25</v>
      </c>
      <c r="BY1302">
        <f t="shared" si="309"/>
        <v>4500064282</v>
      </c>
      <c r="BZ1302" s="92" t="str">
        <f t="shared" si="309"/>
        <v>RT-Tower and Building analysis Colo App Rev 6</v>
      </c>
      <c r="CD1302" s="531"/>
    </row>
    <row r="1303" spans="2:82" ht="15" customHeight="1" x14ac:dyDescent="0.25">
      <c r="B1303" s="103">
        <f t="shared" ref="B1303:B1366" si="314">B1302+1</f>
        <v>1154</v>
      </c>
      <c r="C1303" s="126" t="s">
        <v>13316</v>
      </c>
      <c r="D1303" s="126" t="s">
        <v>13317</v>
      </c>
      <c r="E1303" s="121" t="s">
        <v>2986</v>
      </c>
      <c r="F1303" s="522">
        <v>8350000</v>
      </c>
      <c r="G1303" s="127">
        <v>12</v>
      </c>
      <c r="H1303" s="103">
        <v>2014</v>
      </c>
      <c r="I1303" s="128">
        <v>41990</v>
      </c>
      <c r="J1303" s="128"/>
      <c r="K1303" s="127" t="s">
        <v>2987</v>
      </c>
      <c r="L1303" s="126" t="s">
        <v>2987</v>
      </c>
      <c r="M1303" s="141" t="s">
        <v>2987</v>
      </c>
      <c r="N1303" s="126" t="s">
        <v>98</v>
      </c>
      <c r="O1303" s="127" t="s">
        <v>98</v>
      </c>
      <c r="P1303" s="127" t="s">
        <v>98</v>
      </c>
      <c r="Q1303" s="345">
        <v>0</v>
      </c>
      <c r="R1303" s="103"/>
      <c r="S1303" s="127"/>
      <c r="T1303" s="127"/>
      <c r="U1303" s="120">
        <v>41924</v>
      </c>
      <c r="V1303" s="523">
        <f t="shared" si="312"/>
        <v>-66</v>
      </c>
      <c r="W1303" s="127"/>
      <c r="X1303" s="141">
        <v>114857</v>
      </c>
      <c r="Y1303" s="424" t="s">
        <v>13318</v>
      </c>
      <c r="Z1303" s="126" t="s">
        <v>2986</v>
      </c>
      <c r="AA1303" s="103"/>
      <c r="AB1303" s="126"/>
      <c r="AC1303" s="103"/>
      <c r="AD1303" s="103"/>
      <c r="AE1303" s="103"/>
      <c r="AF1303" s="121"/>
      <c r="AG1303" s="126"/>
      <c r="AH1303" s="524"/>
      <c r="AI1303" s="524"/>
      <c r="AJ1303" s="121"/>
      <c r="AK1303" s="121"/>
      <c r="AL1303" s="121"/>
      <c r="AM1303" s="120"/>
      <c r="AN1303" s="120"/>
      <c r="AO1303" s="120"/>
      <c r="AP1303" s="121"/>
      <c r="AQ1303" s="525"/>
      <c r="AR1303" s="525">
        <f t="shared" ca="1" si="313"/>
        <v>42347</v>
      </c>
      <c r="AS1303" s="121"/>
      <c r="AT1303" s="121"/>
      <c r="AU1303" s="121">
        <v>0</v>
      </c>
      <c r="AV1303" s="122"/>
      <c r="AX1303" s="121"/>
      <c r="BA1303" s="120">
        <v>42025</v>
      </c>
      <c r="BB1303" s="121"/>
      <c r="BC1303" s="522">
        <f t="shared" si="302"/>
        <v>8350000</v>
      </c>
      <c r="BD1303" s="121"/>
      <c r="BE1303" s="522">
        <f>+BC1303</f>
        <v>8350000</v>
      </c>
      <c r="BF1303" s="122">
        <v>42026</v>
      </c>
      <c r="BG1303" s="141" t="s">
        <v>116</v>
      </c>
      <c r="BH1303" s="121" t="s">
        <v>13319</v>
      </c>
      <c r="BI1303" s="122">
        <v>42031</v>
      </c>
      <c r="BJ1303" s="190">
        <v>42093</v>
      </c>
      <c r="BK1303" s="526" t="s">
        <v>167</v>
      </c>
      <c r="BL1303" s="534">
        <f t="shared" si="311"/>
        <v>8350000</v>
      </c>
      <c r="BQ1303" t="str">
        <f t="shared" si="304"/>
        <v>Huawei</v>
      </c>
      <c r="BR1303" t="str">
        <f t="shared" si="305"/>
        <v>HK-14-2503</v>
      </c>
      <c r="BS1303" s="91">
        <f t="shared" si="306"/>
        <v>2014</v>
      </c>
      <c r="BT1303">
        <f t="shared" ref="BT1303:BU1366" si="315">+AZ1303</f>
        <v>0</v>
      </c>
      <c r="BU1303" s="91">
        <f t="shared" si="315"/>
        <v>42025</v>
      </c>
      <c r="BW1303" t="str">
        <f t="shared" si="307"/>
        <v>Site : Kemadohan - 114857</v>
      </c>
      <c r="BX1303" t="str">
        <f t="shared" si="308"/>
        <v xml:space="preserve">Tipe Tower : </v>
      </c>
      <c r="BY1303" t="str">
        <f t="shared" si="309"/>
        <v>1091153467-26</v>
      </c>
      <c r="BZ1303" s="92" t="str">
        <f t="shared" si="309"/>
        <v>Survey+Foundation Design Analysis</v>
      </c>
      <c r="CD1303" s="531"/>
    </row>
    <row r="1304" spans="2:82" ht="15" customHeight="1" x14ac:dyDescent="0.25">
      <c r="B1304" s="103">
        <f t="shared" si="314"/>
        <v>1155</v>
      </c>
      <c r="C1304" s="126" t="s">
        <v>13320</v>
      </c>
      <c r="D1304" s="126" t="s">
        <v>13321</v>
      </c>
      <c r="E1304" s="121" t="s">
        <v>13322</v>
      </c>
      <c r="F1304" s="522">
        <v>4600000</v>
      </c>
      <c r="G1304" s="127">
        <v>12</v>
      </c>
      <c r="H1304" s="103">
        <v>2014</v>
      </c>
      <c r="I1304" s="128">
        <v>41990</v>
      </c>
      <c r="J1304" s="128"/>
      <c r="K1304" s="127" t="s">
        <v>2987</v>
      </c>
      <c r="L1304" s="126" t="s">
        <v>2987</v>
      </c>
      <c r="M1304" s="141" t="s">
        <v>2987</v>
      </c>
      <c r="N1304" s="126" t="s">
        <v>98</v>
      </c>
      <c r="O1304" s="127" t="s">
        <v>98</v>
      </c>
      <c r="P1304" s="127" t="s">
        <v>98</v>
      </c>
      <c r="Q1304" s="345">
        <v>0</v>
      </c>
      <c r="R1304" s="103"/>
      <c r="S1304" s="127"/>
      <c r="T1304" s="127"/>
      <c r="U1304" s="120">
        <v>41964</v>
      </c>
      <c r="V1304" s="523">
        <f t="shared" si="312"/>
        <v>-26</v>
      </c>
      <c r="W1304" s="127"/>
      <c r="X1304" s="141">
        <v>121228</v>
      </c>
      <c r="Y1304" s="424" t="s">
        <v>13323</v>
      </c>
      <c r="Z1304" s="126" t="s">
        <v>5418</v>
      </c>
      <c r="AA1304" s="103"/>
      <c r="AB1304" s="126"/>
      <c r="AC1304" s="103"/>
      <c r="AD1304" s="103"/>
      <c r="AE1304" s="103"/>
      <c r="AF1304" s="121"/>
      <c r="AG1304" s="126"/>
      <c r="AH1304" s="524"/>
      <c r="AI1304" s="524"/>
      <c r="AJ1304" s="121"/>
      <c r="AK1304" s="121"/>
      <c r="AL1304" s="121"/>
      <c r="AM1304" s="120"/>
      <c r="AN1304" s="120"/>
      <c r="AO1304" s="120"/>
      <c r="AP1304" s="121"/>
      <c r="AQ1304" s="525"/>
      <c r="AR1304" s="525">
        <f t="shared" ca="1" si="313"/>
        <v>42347</v>
      </c>
      <c r="AS1304" s="121"/>
      <c r="AT1304" s="121"/>
      <c r="AU1304" s="121">
        <v>0</v>
      </c>
      <c r="AV1304" s="122"/>
      <c r="AX1304" s="121"/>
      <c r="BA1304" s="120">
        <v>42061</v>
      </c>
      <c r="BB1304" s="121"/>
      <c r="BC1304" s="522">
        <f t="shared" si="302"/>
        <v>4600000</v>
      </c>
      <c r="BD1304" s="121"/>
      <c r="BE1304" s="516">
        <f>+BC1304</f>
        <v>4600000</v>
      </c>
      <c r="BF1304" s="122">
        <v>42066</v>
      </c>
      <c r="BG1304" s="141" t="s">
        <v>116</v>
      </c>
      <c r="BH1304" s="121" t="s">
        <v>13324</v>
      </c>
      <c r="BI1304" s="122">
        <v>42067</v>
      </c>
      <c r="BJ1304" s="190">
        <v>42103</v>
      </c>
      <c r="BK1304" s="526" t="s">
        <v>167</v>
      </c>
      <c r="BL1304" s="534">
        <f t="shared" si="311"/>
        <v>4600000</v>
      </c>
      <c r="BQ1304" t="str">
        <f t="shared" si="304"/>
        <v>Huawei</v>
      </c>
      <c r="BR1304" t="str">
        <f t="shared" si="305"/>
        <v>HK-14-2504</v>
      </c>
      <c r="BS1304" s="91">
        <f t="shared" si="306"/>
        <v>2014</v>
      </c>
      <c r="BT1304">
        <f t="shared" si="315"/>
        <v>0</v>
      </c>
      <c r="BU1304" s="91">
        <f t="shared" si="315"/>
        <v>42061</v>
      </c>
      <c r="BW1304" t="str">
        <f t="shared" si="307"/>
        <v>Site : CJ121228GN0 - 121228</v>
      </c>
      <c r="BX1304" t="str">
        <f t="shared" si="308"/>
        <v xml:space="preserve">Tipe Tower : </v>
      </c>
      <c r="BY1304" t="str">
        <f t="shared" si="309"/>
        <v>1091153467-27</v>
      </c>
      <c r="BZ1304" s="92" t="str">
        <f t="shared" si="309"/>
        <v>CME Site Survey For New Site Greenfield</v>
      </c>
      <c r="CD1304" s="531"/>
    </row>
    <row r="1305" spans="2:82" ht="15" customHeight="1" x14ac:dyDescent="0.25">
      <c r="B1305" s="103">
        <f t="shared" si="314"/>
        <v>1156</v>
      </c>
      <c r="C1305" s="126" t="s">
        <v>13325</v>
      </c>
      <c r="D1305" s="126" t="s">
        <v>15054</v>
      </c>
      <c r="E1305" s="604" t="s">
        <v>15055</v>
      </c>
      <c r="F1305" s="522">
        <v>8000000</v>
      </c>
      <c r="G1305" s="127" t="s">
        <v>8305</v>
      </c>
      <c r="H1305" s="103">
        <v>2015</v>
      </c>
      <c r="I1305" s="128">
        <v>42292</v>
      </c>
      <c r="J1305" s="128">
        <v>42296</v>
      </c>
      <c r="K1305" s="127" t="s">
        <v>769</v>
      </c>
      <c r="L1305" s="126" t="s">
        <v>769</v>
      </c>
      <c r="M1305" s="141" t="s">
        <v>8307</v>
      </c>
      <c r="N1305" s="126" t="s">
        <v>98</v>
      </c>
      <c r="O1305" s="127" t="s">
        <v>98</v>
      </c>
      <c r="P1305" s="127" t="s">
        <v>98</v>
      </c>
      <c r="Q1305" s="345">
        <v>0</v>
      </c>
      <c r="R1305" s="103"/>
      <c r="S1305" s="127"/>
      <c r="T1305" s="127"/>
      <c r="U1305" s="120">
        <v>41990</v>
      </c>
      <c r="V1305" s="523">
        <f t="shared" si="312"/>
        <v>-302</v>
      </c>
      <c r="W1305" s="127"/>
      <c r="X1305" s="141">
        <v>130170110</v>
      </c>
      <c r="Y1305" s="424" t="s">
        <v>13326</v>
      </c>
      <c r="Z1305" s="126" t="s">
        <v>13013</v>
      </c>
      <c r="AA1305" s="103"/>
      <c r="AB1305" s="126"/>
      <c r="AC1305" s="103"/>
      <c r="AD1305" s="103"/>
      <c r="AE1305" s="103"/>
      <c r="AF1305" s="121"/>
      <c r="AG1305" s="126"/>
      <c r="AH1305" s="524"/>
      <c r="AI1305" s="524"/>
      <c r="AJ1305" s="121"/>
      <c r="AK1305" s="121"/>
      <c r="AL1305" s="121"/>
      <c r="AM1305" s="120"/>
      <c r="AN1305" s="120"/>
      <c r="AO1305" s="120"/>
      <c r="AP1305" s="121"/>
      <c r="AQ1305" s="525"/>
      <c r="AR1305" s="525">
        <f t="shared" ca="1" si="313"/>
        <v>42347</v>
      </c>
      <c r="AS1305" s="121"/>
      <c r="AT1305" s="121"/>
      <c r="AU1305" s="121">
        <v>0</v>
      </c>
      <c r="AV1305" s="122"/>
      <c r="AX1305" s="121"/>
      <c r="AZ1305" s="120">
        <v>42298</v>
      </c>
      <c r="BA1305" s="120"/>
      <c r="BB1305" s="121"/>
      <c r="BC1305" s="522">
        <f t="shared" si="302"/>
        <v>8000000</v>
      </c>
      <c r="BD1305" s="516">
        <f>+BC1305</f>
        <v>8000000</v>
      </c>
      <c r="BE1305" s="516"/>
      <c r="BF1305" s="122"/>
      <c r="BG1305" s="141" t="s">
        <v>776</v>
      </c>
      <c r="BH1305" s="121"/>
      <c r="BI1305" s="122"/>
      <c r="BJ1305" s="190"/>
      <c r="BK1305" s="526" t="s">
        <v>167</v>
      </c>
      <c r="BL1305" s="534">
        <v>8000000</v>
      </c>
      <c r="BQ1305" t="str">
        <f t="shared" si="304"/>
        <v>TBG - Asset</v>
      </c>
      <c r="BR1305" t="str">
        <f t="shared" si="305"/>
        <v>HK-14-2506</v>
      </c>
      <c r="BS1305" s="91">
        <f t="shared" si="306"/>
        <v>2015</v>
      </c>
      <c r="BT1305">
        <f t="shared" si="315"/>
        <v>42298</v>
      </c>
      <c r="BU1305" s="91">
        <f t="shared" si="315"/>
        <v>0</v>
      </c>
      <c r="BW1305" t="str">
        <f t="shared" si="307"/>
        <v>Site : 3G TB Buang Suardo - 130170110</v>
      </c>
      <c r="BX1305" t="str">
        <f t="shared" si="308"/>
        <v xml:space="preserve">Tipe Tower : </v>
      </c>
      <c r="BY1305" t="str">
        <f t="shared" si="309"/>
        <v>PO/TK/15/N000140</v>
      </c>
      <c r="BZ1305" s="92" t="str">
        <f t="shared" si="309"/>
        <v>PEKERJAAN SURVEY INVESTIGASI, PERBAIKAN SITE VERTICALITY, DAN ANALISA 
DESIGN KARENA KEMIRINGAN TOWER UNTUK SITE : 3G TB BUANG SUARDO, PROJECT 
XL AREA BANTEN</v>
      </c>
      <c r="CD1305" s="531"/>
    </row>
    <row r="1306" spans="2:82" ht="15" customHeight="1" x14ac:dyDescent="0.25">
      <c r="B1306" s="103">
        <f t="shared" si="314"/>
        <v>1157</v>
      </c>
      <c r="C1306" s="126" t="s">
        <v>13327</v>
      </c>
      <c r="D1306" s="126">
        <v>4500064281</v>
      </c>
      <c r="E1306" s="121" t="s">
        <v>13328</v>
      </c>
      <c r="F1306" s="522">
        <v>4375000</v>
      </c>
      <c r="G1306" s="127">
        <v>12</v>
      </c>
      <c r="H1306" s="103">
        <v>2014</v>
      </c>
      <c r="I1306" s="128">
        <v>42003</v>
      </c>
      <c r="J1306" s="128"/>
      <c r="K1306" s="127" t="s">
        <v>94</v>
      </c>
      <c r="L1306" s="126" t="s">
        <v>94</v>
      </c>
      <c r="M1306" s="141" t="s">
        <v>96</v>
      </c>
      <c r="N1306" s="126" t="s">
        <v>98</v>
      </c>
      <c r="O1306" s="127" t="s">
        <v>98</v>
      </c>
      <c r="P1306" s="127" t="s">
        <v>98</v>
      </c>
      <c r="Q1306" s="345">
        <v>0</v>
      </c>
      <c r="R1306" s="103"/>
      <c r="S1306" s="127"/>
      <c r="T1306" s="127"/>
      <c r="U1306" s="120">
        <v>41991</v>
      </c>
      <c r="V1306" s="523">
        <f t="shared" si="312"/>
        <v>-12</v>
      </c>
      <c r="W1306" s="127"/>
      <c r="X1306" s="141" t="s">
        <v>865</v>
      </c>
      <c r="Y1306" s="424" t="s">
        <v>866</v>
      </c>
      <c r="Z1306" s="126" t="s">
        <v>13328</v>
      </c>
      <c r="AA1306" s="103"/>
      <c r="AB1306" s="126" t="s">
        <v>453</v>
      </c>
      <c r="AC1306" s="103" t="s">
        <v>1884</v>
      </c>
      <c r="AD1306" s="103" t="s">
        <v>1884</v>
      </c>
      <c r="AE1306" s="103" t="s">
        <v>1884</v>
      </c>
      <c r="AF1306" s="121"/>
      <c r="AG1306" s="126"/>
      <c r="AH1306" s="524"/>
      <c r="AI1306" s="524"/>
      <c r="AJ1306" s="121"/>
      <c r="AK1306" s="121"/>
      <c r="AL1306" s="121"/>
      <c r="AM1306" s="120"/>
      <c r="AN1306" s="120"/>
      <c r="AO1306" s="120"/>
      <c r="AP1306" s="121"/>
      <c r="AQ1306" s="525"/>
      <c r="AR1306" s="525">
        <f t="shared" ca="1" si="313"/>
        <v>42347</v>
      </c>
      <c r="AS1306" s="121"/>
      <c r="AT1306" s="121"/>
      <c r="AU1306" s="121"/>
      <c r="AV1306" s="122"/>
      <c r="AX1306" s="121"/>
      <c r="AY1306" s="121" t="s">
        <v>13329</v>
      </c>
      <c r="AZ1306" s="256">
        <f t="shared" ref="AZ1306:AZ1318" si="316">+BA1306</f>
        <v>42034</v>
      </c>
      <c r="BA1306" s="120">
        <v>42034</v>
      </c>
      <c r="BB1306" s="121"/>
      <c r="BC1306" s="522">
        <f t="shared" si="302"/>
        <v>4375000</v>
      </c>
      <c r="BD1306" s="516">
        <v>0</v>
      </c>
      <c r="BE1306" s="516">
        <f>+BC1306</f>
        <v>4375000</v>
      </c>
      <c r="BF1306" s="122">
        <v>42034</v>
      </c>
      <c r="BG1306" s="141" t="s">
        <v>116</v>
      </c>
      <c r="BH1306" s="121" t="s">
        <v>13330</v>
      </c>
      <c r="BI1306" s="122">
        <v>42038</v>
      </c>
      <c r="BJ1306" s="190">
        <v>42052</v>
      </c>
      <c r="BK1306" s="526" t="s">
        <v>167</v>
      </c>
      <c r="BL1306" s="534">
        <f t="shared" ref="BL1306:BL1320" si="317">F1306</f>
        <v>4375000</v>
      </c>
      <c r="BQ1306" t="str">
        <f t="shared" si="304"/>
        <v>Protelindo</v>
      </c>
      <c r="BR1306" t="str">
        <f t="shared" si="305"/>
        <v>HK-14-2507</v>
      </c>
      <c r="BS1306" s="91">
        <f t="shared" si="306"/>
        <v>2014</v>
      </c>
      <c r="BT1306">
        <f t="shared" si="315"/>
        <v>42034</v>
      </c>
      <c r="BU1306" s="91">
        <f t="shared" si="315"/>
        <v>42034</v>
      </c>
      <c r="BW1306" t="str">
        <f t="shared" si="307"/>
        <v>Site : Surya Motor - JAW-JGJ-0037-H-P</v>
      </c>
      <c r="BX1306" t="str">
        <f t="shared" si="308"/>
        <v>Tipe Tower : 3-T-LD-01-25</v>
      </c>
      <c r="BY1306">
        <f t="shared" si="309"/>
        <v>4500064281</v>
      </c>
      <c r="BZ1306" s="92" t="str">
        <f t="shared" si="309"/>
        <v xml:space="preserve">RT-Tower and Building Analysis Colo App Rev 8 </v>
      </c>
      <c r="CD1306" s="531"/>
    </row>
    <row r="1307" spans="2:82" ht="15" customHeight="1" x14ac:dyDescent="0.25">
      <c r="B1307" s="103">
        <f t="shared" si="314"/>
        <v>1158</v>
      </c>
      <c r="C1307" s="126" t="s">
        <v>13331</v>
      </c>
      <c r="D1307" s="126">
        <v>4500064516</v>
      </c>
      <c r="E1307" s="121" t="s">
        <v>1596</v>
      </c>
      <c r="F1307" s="522">
        <v>3250000</v>
      </c>
      <c r="G1307" s="127">
        <v>1</v>
      </c>
      <c r="H1307" s="103">
        <v>2015</v>
      </c>
      <c r="I1307" s="128">
        <v>42010</v>
      </c>
      <c r="J1307" s="128"/>
      <c r="K1307" s="127" t="s">
        <v>94</v>
      </c>
      <c r="L1307" s="126" t="s">
        <v>94</v>
      </c>
      <c r="M1307" s="141" t="s">
        <v>96</v>
      </c>
      <c r="N1307" s="126" t="s">
        <v>98</v>
      </c>
      <c r="O1307" s="127" t="s">
        <v>98</v>
      </c>
      <c r="P1307" s="127" t="s">
        <v>98</v>
      </c>
      <c r="Q1307" s="345">
        <v>0</v>
      </c>
      <c r="R1307" s="103"/>
      <c r="S1307" s="127"/>
      <c r="T1307" s="127"/>
      <c r="U1307" s="120">
        <v>41991</v>
      </c>
      <c r="V1307" s="523">
        <f t="shared" si="312"/>
        <v>-19</v>
      </c>
      <c r="W1307" s="127"/>
      <c r="X1307" s="141" t="s">
        <v>5924</v>
      </c>
      <c r="Y1307" s="424" t="s">
        <v>5925</v>
      </c>
      <c r="Z1307" s="126" t="s">
        <v>1596</v>
      </c>
      <c r="AA1307" s="103"/>
      <c r="AB1307" s="126" t="s">
        <v>13332</v>
      </c>
      <c r="AC1307" s="701" t="s">
        <v>118</v>
      </c>
      <c r="AD1307" s="701" t="s">
        <v>1884</v>
      </c>
      <c r="AE1307" s="701" t="s">
        <v>1884</v>
      </c>
      <c r="AF1307" s="121"/>
      <c r="AG1307" s="126"/>
      <c r="AH1307" s="524"/>
      <c r="AI1307" s="524"/>
      <c r="AJ1307" s="121"/>
      <c r="AK1307" s="121"/>
      <c r="AL1307" s="121"/>
      <c r="AM1307" s="120"/>
      <c r="AN1307" s="120"/>
      <c r="AO1307" s="120"/>
      <c r="AP1307" s="121"/>
      <c r="AQ1307" s="525"/>
      <c r="AR1307" s="525">
        <f t="shared" ca="1" si="313"/>
        <v>42347</v>
      </c>
      <c r="AS1307" s="121"/>
      <c r="AT1307" s="121"/>
      <c r="AU1307" s="121"/>
      <c r="AV1307" s="122"/>
      <c r="AX1307" s="121"/>
      <c r="AY1307" s="121" t="s">
        <v>12510</v>
      </c>
      <c r="AZ1307" s="256">
        <f t="shared" si="316"/>
        <v>42020</v>
      </c>
      <c r="BA1307" s="120">
        <v>42020</v>
      </c>
      <c r="BB1307" s="121"/>
      <c r="BC1307" s="522">
        <f t="shared" ref="BC1307:BC1370" si="318">F1307</f>
        <v>3250000</v>
      </c>
      <c r="BD1307" s="121"/>
      <c r="BE1307" s="516">
        <f>+BC1307</f>
        <v>3250000</v>
      </c>
      <c r="BF1307" s="120">
        <v>42020</v>
      </c>
      <c r="BG1307" s="141" t="s">
        <v>116</v>
      </c>
      <c r="BH1307" s="121" t="s">
        <v>13333</v>
      </c>
      <c r="BI1307" s="122">
        <v>42024</v>
      </c>
      <c r="BJ1307" s="190">
        <v>42038</v>
      </c>
      <c r="BK1307" s="526" t="s">
        <v>167</v>
      </c>
      <c r="BL1307" s="534">
        <f t="shared" si="317"/>
        <v>3250000</v>
      </c>
      <c r="BQ1307" t="str">
        <f t="shared" si="304"/>
        <v>Protelindo</v>
      </c>
      <c r="BR1307" t="str">
        <f t="shared" si="305"/>
        <v>HK-14-2508</v>
      </c>
      <c r="BS1307" s="91">
        <f t="shared" si="306"/>
        <v>2015</v>
      </c>
      <c r="BT1307">
        <f t="shared" si="315"/>
        <v>42020</v>
      </c>
      <c r="BU1307" s="91">
        <f t="shared" si="315"/>
        <v>42020</v>
      </c>
      <c r="BW1307" t="str">
        <f t="shared" si="307"/>
        <v>Site : Bambang Utoyo - Pasar III - SUM-SSM-0118-H-P</v>
      </c>
      <c r="BX1307" t="str">
        <f t="shared" si="308"/>
        <v>Tipe Tower : 3-A-MD-01-36+3M</v>
      </c>
      <c r="BY1307">
        <f t="shared" si="309"/>
        <v>4500064516</v>
      </c>
      <c r="BZ1307" s="92" t="str">
        <f t="shared" si="309"/>
        <v>GF-Tower and Foundation Analysis Colo Aps Rev 2</v>
      </c>
      <c r="CD1307" s="531"/>
    </row>
    <row r="1308" spans="2:82" ht="15" customHeight="1" x14ac:dyDescent="0.25">
      <c r="B1308" s="103">
        <f t="shared" si="314"/>
        <v>1159</v>
      </c>
      <c r="C1308" s="126" t="s">
        <v>13334</v>
      </c>
      <c r="D1308" s="126">
        <v>4500065640</v>
      </c>
      <c r="E1308" s="121" t="s">
        <v>508</v>
      </c>
      <c r="F1308" s="522">
        <v>4375000</v>
      </c>
      <c r="G1308" s="127" t="s">
        <v>93</v>
      </c>
      <c r="H1308" s="103">
        <v>2015</v>
      </c>
      <c r="I1308" s="128">
        <v>42032</v>
      </c>
      <c r="J1308" s="128"/>
      <c r="K1308" s="127" t="s">
        <v>94</v>
      </c>
      <c r="L1308" s="126" t="s">
        <v>94</v>
      </c>
      <c r="M1308" s="141" t="s">
        <v>96</v>
      </c>
      <c r="N1308" s="126" t="s">
        <v>98</v>
      </c>
      <c r="O1308" s="127" t="s">
        <v>98</v>
      </c>
      <c r="P1308" s="127" t="s">
        <v>98</v>
      </c>
      <c r="Q1308" s="345">
        <v>0</v>
      </c>
      <c r="R1308" s="103"/>
      <c r="S1308" s="127"/>
      <c r="T1308" s="127"/>
      <c r="U1308" s="120">
        <v>41991</v>
      </c>
      <c r="V1308" s="523">
        <f t="shared" si="312"/>
        <v>-41</v>
      </c>
      <c r="W1308" s="127"/>
      <c r="X1308" s="141" t="s">
        <v>13335</v>
      </c>
      <c r="Y1308" s="424" t="s">
        <v>13336</v>
      </c>
      <c r="Z1308" s="126" t="str">
        <f>+E1308</f>
        <v>Tower and Building Analysis Colo App Rev 2 - RT</v>
      </c>
      <c r="AA1308" s="103"/>
      <c r="AB1308" s="126" t="s">
        <v>531</v>
      </c>
      <c r="AC1308" s="103"/>
      <c r="AD1308" s="103"/>
      <c r="AE1308" s="103"/>
      <c r="AF1308" s="121"/>
      <c r="AG1308" s="126"/>
      <c r="AH1308" s="524"/>
      <c r="AI1308" s="524"/>
      <c r="AJ1308" s="121"/>
      <c r="AK1308" s="121"/>
      <c r="AL1308" s="121"/>
      <c r="AM1308" s="120"/>
      <c r="AN1308" s="120"/>
      <c r="AO1308" s="120"/>
      <c r="AP1308" s="121"/>
      <c r="AQ1308" s="525"/>
      <c r="AR1308" s="525">
        <f t="shared" ca="1" si="313"/>
        <v>42347</v>
      </c>
      <c r="AS1308" s="121"/>
      <c r="AT1308" s="121"/>
      <c r="AU1308" s="121"/>
      <c r="AV1308" s="122"/>
      <c r="AX1308" s="121"/>
      <c r="AY1308" s="121" t="s">
        <v>13337</v>
      </c>
      <c r="AZ1308" s="256">
        <f t="shared" si="316"/>
        <v>42048</v>
      </c>
      <c r="BA1308" s="120">
        <v>42048</v>
      </c>
      <c r="BB1308" s="121"/>
      <c r="BC1308" s="522">
        <f t="shared" si="318"/>
        <v>4375000</v>
      </c>
      <c r="BD1308" s="516">
        <v>0</v>
      </c>
      <c r="BE1308" s="516">
        <f>+BC1308</f>
        <v>4375000</v>
      </c>
      <c r="BF1308" s="122"/>
      <c r="BG1308" s="141" t="s">
        <v>116</v>
      </c>
      <c r="BH1308" s="121" t="s">
        <v>13338</v>
      </c>
      <c r="BI1308" s="122">
        <v>42053</v>
      </c>
      <c r="BJ1308" s="190">
        <v>42066</v>
      </c>
      <c r="BK1308" s="526" t="s">
        <v>167</v>
      </c>
      <c r="BL1308" s="534">
        <f t="shared" si="317"/>
        <v>4375000</v>
      </c>
      <c r="BQ1308" t="str">
        <f t="shared" si="304"/>
        <v>Protelindo</v>
      </c>
      <c r="BR1308" t="str">
        <f t="shared" si="305"/>
        <v>HK-14-2509</v>
      </c>
      <c r="BS1308" s="91">
        <f t="shared" si="306"/>
        <v>2015</v>
      </c>
      <c r="BT1308">
        <f t="shared" si="315"/>
        <v>42048</v>
      </c>
      <c r="BU1308" s="91">
        <f t="shared" si="315"/>
        <v>42048</v>
      </c>
      <c r="BW1308" t="str">
        <f t="shared" si="307"/>
        <v>Site : Komp, Hankam Kemanggisan - JAW-CCJ-0059-F-P</v>
      </c>
      <c r="BX1308" t="str">
        <f t="shared" si="308"/>
        <v>Tipe Tower : SST MT 25M 4L ANG</v>
      </c>
      <c r="BY1308">
        <f t="shared" si="309"/>
        <v>4500065640</v>
      </c>
      <c r="BZ1308" s="92" t="str">
        <f t="shared" si="309"/>
        <v>Tower and Building Analysis Colo App Rev 2 - RT</v>
      </c>
      <c r="CD1308" s="531"/>
    </row>
    <row r="1309" spans="2:82" ht="15" customHeight="1" x14ac:dyDescent="0.25">
      <c r="B1309" s="103">
        <f t="shared" si="314"/>
        <v>1160</v>
      </c>
      <c r="C1309" s="126" t="s">
        <v>13339</v>
      </c>
      <c r="D1309" s="126">
        <v>4500064519</v>
      </c>
      <c r="E1309" s="121" t="s">
        <v>906</v>
      </c>
      <c r="F1309" s="522">
        <v>4375000</v>
      </c>
      <c r="G1309" s="127">
        <v>1</v>
      </c>
      <c r="H1309" s="103">
        <v>2015</v>
      </c>
      <c r="I1309" s="128">
        <v>42010</v>
      </c>
      <c r="J1309" s="128"/>
      <c r="K1309" s="127" t="s">
        <v>94</v>
      </c>
      <c r="L1309" s="126" t="s">
        <v>94</v>
      </c>
      <c r="M1309" s="141" t="s">
        <v>96</v>
      </c>
      <c r="N1309" s="126" t="s">
        <v>98</v>
      </c>
      <c r="O1309" s="127" t="s">
        <v>98</v>
      </c>
      <c r="P1309" s="127" t="s">
        <v>98</v>
      </c>
      <c r="Q1309" s="345">
        <v>0</v>
      </c>
      <c r="R1309" s="103"/>
      <c r="S1309" s="127"/>
      <c r="T1309" s="127"/>
      <c r="U1309" s="120">
        <v>41991</v>
      </c>
      <c r="V1309" s="523">
        <f t="shared" si="312"/>
        <v>-19</v>
      </c>
      <c r="W1309" s="127"/>
      <c r="X1309" s="141" t="s">
        <v>3127</v>
      </c>
      <c r="Y1309" s="424" t="s">
        <v>3128</v>
      </c>
      <c r="Z1309" s="126" t="s">
        <v>906</v>
      </c>
      <c r="AA1309" s="103"/>
      <c r="AB1309" s="126" t="s">
        <v>13340</v>
      </c>
      <c r="AC1309" s="103" t="s">
        <v>1884</v>
      </c>
      <c r="AD1309" s="103" t="s">
        <v>1884</v>
      </c>
      <c r="AE1309" s="103" t="s">
        <v>1884</v>
      </c>
      <c r="AF1309" s="121"/>
      <c r="AG1309" s="126"/>
      <c r="AH1309" s="524"/>
      <c r="AI1309" s="524"/>
      <c r="AJ1309" s="121"/>
      <c r="AK1309" s="121"/>
      <c r="AL1309" s="121"/>
      <c r="AM1309" s="120"/>
      <c r="AN1309" s="120"/>
      <c r="AO1309" s="120"/>
      <c r="AP1309" s="121"/>
      <c r="AQ1309" s="525"/>
      <c r="AR1309" s="525">
        <f t="shared" ca="1" si="313"/>
        <v>42347</v>
      </c>
      <c r="AS1309" s="121"/>
      <c r="AT1309" s="121"/>
      <c r="AU1309" s="121"/>
      <c r="AV1309" s="122"/>
      <c r="AX1309" s="121"/>
      <c r="AY1309" s="121" t="s">
        <v>12980</v>
      </c>
      <c r="AZ1309" s="256">
        <f t="shared" si="316"/>
        <v>42020</v>
      </c>
      <c r="BA1309" s="120">
        <v>42020</v>
      </c>
      <c r="BB1309" s="121"/>
      <c r="BC1309" s="522">
        <f t="shared" si="318"/>
        <v>4375000</v>
      </c>
      <c r="BD1309" s="121"/>
      <c r="BE1309" s="516">
        <f>+BC1309</f>
        <v>4375000</v>
      </c>
      <c r="BF1309" s="120">
        <v>42020</v>
      </c>
      <c r="BG1309" s="141" t="s">
        <v>116</v>
      </c>
      <c r="BH1309" s="121" t="s">
        <v>13341</v>
      </c>
      <c r="BI1309" s="122">
        <v>42024</v>
      </c>
      <c r="BJ1309" s="190">
        <v>42038</v>
      </c>
      <c r="BK1309" s="526" t="s">
        <v>167</v>
      </c>
      <c r="BL1309" s="534">
        <f t="shared" si="317"/>
        <v>4375000</v>
      </c>
      <c r="BQ1309" t="str">
        <f t="shared" si="304"/>
        <v>Protelindo</v>
      </c>
      <c r="BR1309" t="str">
        <f t="shared" si="305"/>
        <v>HK-14-2510</v>
      </c>
      <c r="BS1309" s="91">
        <f t="shared" si="306"/>
        <v>2015</v>
      </c>
      <c r="BT1309">
        <f t="shared" si="315"/>
        <v>42020</v>
      </c>
      <c r="BU1309" s="91">
        <f t="shared" si="315"/>
        <v>42020</v>
      </c>
      <c r="BW1309" t="str">
        <f t="shared" si="307"/>
        <v>Site : Esa Genangku Building - JAW-CCJ-0138-H-P</v>
      </c>
      <c r="BX1309" t="str">
        <f t="shared" si="308"/>
        <v>Tipe Tower : Voyager RT-MT 15M+3M</v>
      </c>
      <c r="BY1309">
        <f t="shared" si="309"/>
        <v>4500064519</v>
      </c>
      <c r="BZ1309" s="92" t="str">
        <f t="shared" si="309"/>
        <v>RT-Tower and Building Analysis Colo App Rev 1</v>
      </c>
      <c r="CD1309" s="531"/>
    </row>
    <row r="1310" spans="2:82" ht="15" customHeight="1" x14ac:dyDescent="0.25">
      <c r="B1310" s="103">
        <f t="shared" si="314"/>
        <v>1161</v>
      </c>
      <c r="C1310" s="126" t="s">
        <v>13342</v>
      </c>
      <c r="D1310" s="126">
        <v>4500064515</v>
      </c>
      <c r="E1310" s="121" t="s">
        <v>13343</v>
      </c>
      <c r="F1310" s="522">
        <v>3250000</v>
      </c>
      <c r="G1310" s="127">
        <v>1</v>
      </c>
      <c r="H1310" s="103">
        <v>2015</v>
      </c>
      <c r="I1310" s="128">
        <v>42010</v>
      </c>
      <c r="J1310" s="128"/>
      <c r="K1310" s="127" t="s">
        <v>94</v>
      </c>
      <c r="L1310" s="126" t="s">
        <v>94</v>
      </c>
      <c r="M1310" s="141" t="s">
        <v>96</v>
      </c>
      <c r="N1310" s="126" t="s">
        <v>98</v>
      </c>
      <c r="O1310" s="127" t="s">
        <v>98</v>
      </c>
      <c r="P1310" s="127" t="s">
        <v>98</v>
      </c>
      <c r="Q1310" s="345">
        <v>0</v>
      </c>
      <c r="R1310" s="103"/>
      <c r="S1310" s="127"/>
      <c r="T1310" s="127"/>
      <c r="U1310" s="120">
        <v>41991</v>
      </c>
      <c r="V1310" s="523">
        <f t="shared" si="312"/>
        <v>-19</v>
      </c>
      <c r="W1310" s="127"/>
      <c r="X1310" s="141" t="s">
        <v>13344</v>
      </c>
      <c r="Y1310" s="424" t="s">
        <v>3538</v>
      </c>
      <c r="Z1310" s="126" t="s">
        <v>13343</v>
      </c>
      <c r="AA1310" s="103"/>
      <c r="AB1310" s="126" t="s">
        <v>13345</v>
      </c>
      <c r="AC1310" s="103" t="s">
        <v>1884</v>
      </c>
      <c r="AD1310" s="103" t="s">
        <v>1884</v>
      </c>
      <c r="AE1310" s="103" t="s">
        <v>1884</v>
      </c>
      <c r="AF1310" s="121"/>
      <c r="AG1310" s="126"/>
      <c r="AH1310" s="524"/>
      <c r="AI1310" s="524"/>
      <c r="AJ1310" s="121"/>
      <c r="AK1310" s="121"/>
      <c r="AL1310" s="121"/>
      <c r="AM1310" s="120"/>
      <c r="AN1310" s="120"/>
      <c r="AO1310" s="120"/>
      <c r="AP1310" s="121"/>
      <c r="AQ1310" s="525"/>
      <c r="AR1310" s="525">
        <f t="shared" ca="1" si="313"/>
        <v>42347</v>
      </c>
      <c r="AS1310" s="121"/>
      <c r="AT1310" s="121"/>
      <c r="AU1310" s="121"/>
      <c r="AV1310" s="122"/>
      <c r="AX1310" s="121"/>
      <c r="AY1310" s="121" t="s">
        <v>12980</v>
      </c>
      <c r="AZ1310" s="256">
        <f t="shared" si="316"/>
        <v>42020</v>
      </c>
      <c r="BA1310" s="120">
        <v>42020</v>
      </c>
      <c r="BB1310" s="121"/>
      <c r="BC1310" s="522">
        <f t="shared" si="318"/>
        <v>3250000</v>
      </c>
      <c r="BD1310" s="121"/>
      <c r="BE1310" s="516">
        <f>+BC1310</f>
        <v>3250000</v>
      </c>
      <c r="BF1310" s="120">
        <v>42020</v>
      </c>
      <c r="BG1310" s="141" t="s">
        <v>116</v>
      </c>
      <c r="BH1310" s="121" t="s">
        <v>13346</v>
      </c>
      <c r="BI1310" s="122">
        <v>42024</v>
      </c>
      <c r="BJ1310" s="190">
        <v>42038</v>
      </c>
      <c r="BK1310" s="526" t="s">
        <v>167</v>
      </c>
      <c r="BL1310" s="534">
        <f t="shared" si="317"/>
        <v>3250000</v>
      </c>
      <c r="BQ1310" t="str">
        <f t="shared" si="304"/>
        <v>Protelindo</v>
      </c>
      <c r="BR1310" t="str">
        <f t="shared" si="305"/>
        <v>HK-14-2511</v>
      </c>
      <c r="BS1310" s="91">
        <f t="shared" si="306"/>
        <v>2015</v>
      </c>
      <c r="BT1310">
        <f t="shared" si="315"/>
        <v>42020</v>
      </c>
      <c r="BU1310" s="91">
        <f t="shared" si="315"/>
        <v>42020</v>
      </c>
      <c r="BW1310" t="str">
        <f t="shared" si="307"/>
        <v>Site : WR Supratman - JAW-BTN-0007-H-P</v>
      </c>
      <c r="BX1310" t="str">
        <f t="shared" si="308"/>
        <v>Tipe Tower : MONOPOLE 36M+3M</v>
      </c>
      <c r="BY1310">
        <f t="shared" si="309"/>
        <v>4500064515</v>
      </c>
      <c r="BZ1310" s="92" t="str">
        <f t="shared" si="309"/>
        <v>GF-Monopole &amp; Foundation Analysis Colo App Rev 1</v>
      </c>
      <c r="CD1310" s="531"/>
    </row>
    <row r="1311" spans="2:82" ht="15" customHeight="1" x14ac:dyDescent="0.25">
      <c r="B1311" s="103">
        <f t="shared" si="314"/>
        <v>1162</v>
      </c>
      <c r="C1311" s="126" t="s">
        <v>13347</v>
      </c>
      <c r="D1311" s="126">
        <v>4500064259</v>
      </c>
      <c r="E1311" s="121" t="s">
        <v>12534</v>
      </c>
      <c r="F1311" s="522">
        <v>6000000</v>
      </c>
      <c r="G1311" s="127">
        <v>12</v>
      </c>
      <c r="H1311" s="103">
        <v>2014</v>
      </c>
      <c r="I1311" s="128">
        <v>42003</v>
      </c>
      <c r="J1311" s="128"/>
      <c r="K1311" s="127" t="s">
        <v>94</v>
      </c>
      <c r="L1311" s="126" t="s">
        <v>94</v>
      </c>
      <c r="M1311" s="141" t="s">
        <v>96</v>
      </c>
      <c r="N1311" s="126" t="s">
        <v>98</v>
      </c>
      <c r="O1311" s="127" t="s">
        <v>98</v>
      </c>
      <c r="P1311" s="127" t="s">
        <v>98</v>
      </c>
      <c r="Q1311" s="345">
        <v>0</v>
      </c>
      <c r="R1311" s="103"/>
      <c r="S1311" s="127"/>
      <c r="T1311" s="127"/>
      <c r="U1311" s="120">
        <v>41991</v>
      </c>
      <c r="V1311" s="523">
        <f t="shared" si="312"/>
        <v>-12</v>
      </c>
      <c r="W1311" s="127"/>
      <c r="X1311" s="141" t="s">
        <v>9958</v>
      </c>
      <c r="Y1311" s="424" t="s">
        <v>9959</v>
      </c>
      <c r="Z1311" s="126" t="s">
        <v>12534</v>
      </c>
      <c r="AA1311" s="103"/>
      <c r="AB1311" s="126" t="s">
        <v>12933</v>
      </c>
      <c r="AC1311" s="103" t="s">
        <v>1884</v>
      </c>
      <c r="AD1311" s="103" t="s">
        <v>1884</v>
      </c>
      <c r="AE1311" s="103" t="s">
        <v>1884</v>
      </c>
      <c r="AF1311" s="121"/>
      <c r="AG1311" s="126"/>
      <c r="AH1311" s="524"/>
      <c r="AI1311" s="524"/>
      <c r="AJ1311" s="121"/>
      <c r="AK1311" s="121"/>
      <c r="AL1311" s="121"/>
      <c r="AM1311" s="120"/>
      <c r="AN1311" s="120"/>
      <c r="AO1311" s="120"/>
      <c r="AP1311" s="121"/>
      <c r="AQ1311" s="525"/>
      <c r="AR1311" s="525">
        <f t="shared" ca="1" si="313"/>
        <v>42347</v>
      </c>
      <c r="AS1311" s="121"/>
      <c r="AT1311" s="121"/>
      <c r="AU1311" s="121"/>
      <c r="AV1311" s="122"/>
      <c r="AX1311" s="121"/>
      <c r="AY1311" s="121" t="s">
        <v>10941</v>
      </c>
      <c r="AZ1311" s="256">
        <f t="shared" si="316"/>
        <v>42018</v>
      </c>
      <c r="BA1311" s="120">
        <v>42018</v>
      </c>
      <c r="BB1311" s="121"/>
      <c r="BC1311" s="522">
        <f t="shared" si="318"/>
        <v>6000000</v>
      </c>
      <c r="BD1311" s="121"/>
      <c r="BE1311" s="516">
        <v>6000000</v>
      </c>
      <c r="BF1311" s="122">
        <v>42018</v>
      </c>
      <c r="BG1311" s="141" t="s">
        <v>116</v>
      </c>
      <c r="BH1311" s="121" t="s">
        <v>13348</v>
      </c>
      <c r="BI1311" s="122">
        <v>42020</v>
      </c>
      <c r="BJ1311" s="190">
        <v>42033</v>
      </c>
      <c r="BK1311" s="526" t="s">
        <v>167</v>
      </c>
      <c r="BL1311" s="534">
        <f t="shared" si="317"/>
        <v>6000000</v>
      </c>
      <c r="BQ1311" t="str">
        <f t="shared" si="304"/>
        <v>Protelindo</v>
      </c>
      <c r="BR1311" t="str">
        <f t="shared" si="305"/>
        <v>HK-14-2512</v>
      </c>
      <c r="BS1311" s="91">
        <f t="shared" si="306"/>
        <v>2014</v>
      </c>
      <c r="BT1311">
        <f t="shared" si="315"/>
        <v>42018</v>
      </c>
      <c r="BU1311" s="91">
        <f t="shared" si="315"/>
        <v>42018</v>
      </c>
      <c r="BW1311" t="str">
        <f t="shared" si="307"/>
        <v>Site : Medan Belawan - Mabar - SUM-NSM-0278-H-P</v>
      </c>
      <c r="BX1311" t="str">
        <f t="shared" si="308"/>
        <v>Tipe Tower : 1-T-LD-01-12+3M</v>
      </c>
      <c r="BY1311">
        <f t="shared" si="309"/>
        <v>4500064259</v>
      </c>
      <c r="BZ1311" s="92" t="str">
        <f t="shared" si="309"/>
        <v>RT-Pole And Building Analysis Colo App Rev 3</v>
      </c>
      <c r="CD1311" s="531"/>
    </row>
    <row r="1312" spans="2:82" ht="15" customHeight="1" x14ac:dyDescent="0.25">
      <c r="B1312" s="103">
        <f t="shared" si="314"/>
        <v>1163</v>
      </c>
      <c r="C1312" s="126" t="s">
        <v>13349</v>
      </c>
      <c r="D1312" s="126">
        <v>4500064514</v>
      </c>
      <c r="E1312" s="121" t="s">
        <v>906</v>
      </c>
      <c r="F1312" s="522">
        <v>4375000</v>
      </c>
      <c r="G1312" s="127">
        <v>1</v>
      </c>
      <c r="H1312" s="103">
        <v>2015</v>
      </c>
      <c r="I1312" s="128">
        <v>42010</v>
      </c>
      <c r="J1312" s="128"/>
      <c r="K1312" s="127" t="s">
        <v>94</v>
      </c>
      <c r="L1312" s="126" t="s">
        <v>94</v>
      </c>
      <c r="M1312" s="141" t="s">
        <v>96</v>
      </c>
      <c r="N1312" s="126" t="s">
        <v>98</v>
      </c>
      <c r="O1312" s="127" t="s">
        <v>98</v>
      </c>
      <c r="P1312" s="127" t="s">
        <v>98</v>
      </c>
      <c r="Q1312" s="345">
        <v>0</v>
      </c>
      <c r="R1312" s="103"/>
      <c r="S1312" s="127"/>
      <c r="T1312" s="127"/>
      <c r="U1312" s="120">
        <v>41991</v>
      </c>
      <c r="V1312" s="523">
        <f t="shared" si="312"/>
        <v>-19</v>
      </c>
      <c r="W1312" s="127"/>
      <c r="X1312" s="141" t="s">
        <v>13350</v>
      </c>
      <c r="Y1312" s="424" t="s">
        <v>13351</v>
      </c>
      <c r="Z1312" s="126" t="s">
        <v>906</v>
      </c>
      <c r="AA1312" s="103"/>
      <c r="AB1312" s="126" t="s">
        <v>551</v>
      </c>
      <c r="AC1312" s="103" t="s">
        <v>1884</v>
      </c>
      <c r="AD1312" s="103" t="s">
        <v>1884</v>
      </c>
      <c r="AE1312" s="103" t="s">
        <v>1884</v>
      </c>
      <c r="AF1312" s="121"/>
      <c r="AG1312" s="126"/>
      <c r="AH1312" s="524"/>
      <c r="AI1312" s="524"/>
      <c r="AJ1312" s="121"/>
      <c r="AK1312" s="121"/>
      <c r="AL1312" s="121"/>
      <c r="AM1312" s="120"/>
      <c r="AN1312" s="120"/>
      <c r="AO1312" s="120"/>
      <c r="AP1312" s="121"/>
      <c r="AQ1312" s="525"/>
      <c r="AR1312" s="525">
        <f t="shared" ca="1" si="313"/>
        <v>42347</v>
      </c>
      <c r="AS1312" s="121"/>
      <c r="AT1312" s="121"/>
      <c r="AU1312" s="121"/>
      <c r="AV1312" s="122"/>
      <c r="AX1312" s="121"/>
      <c r="AY1312" s="121" t="s">
        <v>12980</v>
      </c>
      <c r="AZ1312" s="256">
        <f t="shared" si="316"/>
        <v>42020</v>
      </c>
      <c r="BA1312" s="120">
        <v>42020</v>
      </c>
      <c r="BB1312" s="121"/>
      <c r="BC1312" s="522">
        <f t="shared" si="318"/>
        <v>4375000</v>
      </c>
      <c r="BD1312" s="121"/>
      <c r="BE1312" s="516">
        <f>+BC1312</f>
        <v>4375000</v>
      </c>
      <c r="BF1312" s="120">
        <v>42020</v>
      </c>
      <c r="BG1312" s="141" t="s">
        <v>116</v>
      </c>
      <c r="BH1312" s="121" t="s">
        <v>13352</v>
      </c>
      <c r="BI1312" s="122">
        <v>42024</v>
      </c>
      <c r="BJ1312" s="190">
        <v>42038</v>
      </c>
      <c r="BK1312" s="526" t="s">
        <v>167</v>
      </c>
      <c r="BL1312" s="534">
        <f t="shared" si="317"/>
        <v>4375000</v>
      </c>
      <c r="BQ1312" t="str">
        <f t="shared" si="304"/>
        <v>Protelindo</v>
      </c>
      <c r="BR1312" t="str">
        <f t="shared" si="305"/>
        <v>HK-14-2513</v>
      </c>
      <c r="BS1312" s="91">
        <f t="shared" si="306"/>
        <v>2015</v>
      </c>
      <c r="BT1312">
        <f t="shared" si="315"/>
        <v>42020</v>
      </c>
      <c r="BU1312" s="91">
        <f t="shared" si="315"/>
        <v>42020</v>
      </c>
      <c r="BW1312" t="str">
        <f t="shared" si="307"/>
        <v>Site : Cibaduyut Raya - Kebonlega - JAW-WJV-0324-H-P</v>
      </c>
      <c r="BX1312" t="str">
        <f t="shared" si="308"/>
        <v>Tipe Tower : 3-T-LD-01-20</v>
      </c>
      <c r="BY1312">
        <f t="shared" si="309"/>
        <v>4500064514</v>
      </c>
      <c r="BZ1312" s="92" t="str">
        <f t="shared" si="309"/>
        <v>RT-Tower and Building Analysis Colo App Rev 1</v>
      </c>
      <c r="CD1312" s="531"/>
    </row>
    <row r="1313" spans="2:83" ht="15" customHeight="1" x14ac:dyDescent="0.25">
      <c r="B1313" s="103">
        <f t="shared" si="314"/>
        <v>1164</v>
      </c>
      <c r="C1313" s="126" t="s">
        <v>13353</v>
      </c>
      <c r="D1313" s="126">
        <v>4500064518</v>
      </c>
      <c r="E1313" s="126" t="s">
        <v>1596</v>
      </c>
      <c r="F1313" s="522">
        <v>3250000</v>
      </c>
      <c r="G1313" s="127" t="s">
        <v>93</v>
      </c>
      <c r="H1313" s="103">
        <v>2015</v>
      </c>
      <c r="I1313" s="128">
        <v>42010</v>
      </c>
      <c r="J1313" s="128"/>
      <c r="K1313" s="127" t="s">
        <v>94</v>
      </c>
      <c r="L1313" s="126" t="s">
        <v>94</v>
      </c>
      <c r="M1313" s="141" t="s">
        <v>96</v>
      </c>
      <c r="N1313" s="126" t="s">
        <v>98</v>
      </c>
      <c r="O1313" s="127" t="s">
        <v>98</v>
      </c>
      <c r="P1313" s="127" t="s">
        <v>98</v>
      </c>
      <c r="Q1313" s="345">
        <v>0</v>
      </c>
      <c r="R1313" s="103"/>
      <c r="S1313" s="127"/>
      <c r="T1313" s="127"/>
      <c r="U1313" s="120" t="s">
        <v>13354</v>
      </c>
      <c r="V1313" s="523" t="e">
        <f t="shared" si="312"/>
        <v>#VALUE!</v>
      </c>
      <c r="W1313" s="127"/>
      <c r="X1313" s="141" t="s">
        <v>13355</v>
      </c>
      <c r="Y1313" s="424" t="s">
        <v>13356</v>
      </c>
      <c r="Z1313" s="126" t="str">
        <f>+E1313</f>
        <v>GF-Tower and Foundation Analysis Colo Aps Rev 2</v>
      </c>
      <c r="AA1313" s="103"/>
      <c r="AB1313" s="126" t="s">
        <v>13357</v>
      </c>
      <c r="AC1313" s="103" t="s">
        <v>1884</v>
      </c>
      <c r="AD1313" s="103" t="s">
        <v>1884</v>
      </c>
      <c r="AE1313" s="103" t="s">
        <v>1884</v>
      </c>
      <c r="AF1313" s="121"/>
      <c r="AG1313" s="126"/>
      <c r="AH1313" s="524"/>
      <c r="AI1313" s="524"/>
      <c r="AJ1313" s="121"/>
      <c r="AK1313" s="121"/>
      <c r="AL1313" s="121"/>
      <c r="AM1313" s="120"/>
      <c r="AN1313" s="120"/>
      <c r="AO1313" s="120"/>
      <c r="AP1313" s="121"/>
      <c r="AQ1313" s="525"/>
      <c r="AR1313" s="525">
        <f t="shared" ca="1" si="313"/>
        <v>42347</v>
      </c>
      <c r="AS1313" s="121"/>
      <c r="AT1313" s="121"/>
      <c r="AU1313" s="126"/>
      <c r="AV1313" s="122"/>
      <c r="AX1313" s="121"/>
      <c r="AY1313" s="126" t="s">
        <v>400</v>
      </c>
      <c r="AZ1313" s="256">
        <f t="shared" si="316"/>
        <v>42034</v>
      </c>
      <c r="BA1313" s="120">
        <v>42034</v>
      </c>
      <c r="BB1313" s="121"/>
      <c r="BC1313" s="522">
        <f t="shared" si="318"/>
        <v>3250000</v>
      </c>
      <c r="BD1313" s="516">
        <v>0</v>
      </c>
      <c r="BE1313" s="516">
        <f>+BC1313</f>
        <v>3250000</v>
      </c>
      <c r="BF1313" s="122">
        <v>42034</v>
      </c>
      <c r="BG1313" s="141" t="s">
        <v>116</v>
      </c>
      <c r="BH1313" s="121" t="s">
        <v>13358</v>
      </c>
      <c r="BI1313" s="122">
        <v>42038</v>
      </c>
      <c r="BJ1313" s="190">
        <v>42052</v>
      </c>
      <c r="BK1313" s="526" t="s">
        <v>167</v>
      </c>
      <c r="BL1313" s="534">
        <f t="shared" si="317"/>
        <v>3250000</v>
      </c>
      <c r="BQ1313" t="str">
        <f t="shared" si="304"/>
        <v>Protelindo</v>
      </c>
      <c r="BR1313" t="str">
        <f t="shared" si="305"/>
        <v>HK-14-2514</v>
      </c>
      <c r="BS1313" s="91">
        <f t="shared" si="306"/>
        <v>2015</v>
      </c>
      <c r="BT1313">
        <f t="shared" si="315"/>
        <v>42034</v>
      </c>
      <c r="BU1313" s="91">
        <f t="shared" si="315"/>
        <v>42034</v>
      </c>
      <c r="BW1313" t="str">
        <f t="shared" si="307"/>
        <v>Site : Soekarno Hatta - Pidada - SUM-LPG-0169-H-P</v>
      </c>
      <c r="BX1313" t="str">
        <f t="shared" si="308"/>
        <v>Tipe Tower : 3-A-MD-01-30+3M</v>
      </c>
      <c r="BY1313">
        <f t="shared" si="309"/>
        <v>4500064518</v>
      </c>
      <c r="BZ1313" s="92" t="str">
        <f t="shared" si="309"/>
        <v>GF-Tower and Foundation Analysis Colo Aps Rev 2</v>
      </c>
      <c r="CD1313" s="531"/>
    </row>
    <row r="1314" spans="2:83" ht="15" customHeight="1" x14ac:dyDescent="0.25">
      <c r="B1314" s="103">
        <f t="shared" si="314"/>
        <v>1165</v>
      </c>
      <c r="C1314" s="126" t="s">
        <v>13359</v>
      </c>
      <c r="D1314" s="126">
        <v>4500064263</v>
      </c>
      <c r="E1314" s="121" t="s">
        <v>873</v>
      </c>
      <c r="F1314" s="522">
        <v>4375000</v>
      </c>
      <c r="G1314" s="127">
        <v>12</v>
      </c>
      <c r="H1314" s="103">
        <v>2014</v>
      </c>
      <c r="I1314" s="128">
        <v>42003</v>
      </c>
      <c r="J1314" s="128"/>
      <c r="K1314" s="127" t="s">
        <v>94</v>
      </c>
      <c r="L1314" s="126" t="s">
        <v>94</v>
      </c>
      <c r="M1314" s="141" t="s">
        <v>96</v>
      </c>
      <c r="N1314" s="126" t="s">
        <v>98</v>
      </c>
      <c r="O1314" s="127" t="s">
        <v>98</v>
      </c>
      <c r="P1314" s="127" t="s">
        <v>98</v>
      </c>
      <c r="Q1314" s="345">
        <v>0</v>
      </c>
      <c r="R1314" s="103"/>
      <c r="S1314" s="127"/>
      <c r="T1314" s="127"/>
      <c r="U1314" s="120" t="s">
        <v>13354</v>
      </c>
      <c r="V1314" s="523" t="e">
        <f t="shared" si="312"/>
        <v>#VALUE!</v>
      </c>
      <c r="W1314" s="127"/>
      <c r="X1314" s="141" t="s">
        <v>13360</v>
      </c>
      <c r="Y1314" s="424" t="s">
        <v>13361</v>
      </c>
      <c r="Z1314" s="126" t="s">
        <v>873</v>
      </c>
      <c r="AA1314" s="103"/>
      <c r="AB1314" s="126" t="s">
        <v>511</v>
      </c>
      <c r="AC1314" s="103" t="s">
        <v>1884</v>
      </c>
      <c r="AD1314" s="103" t="s">
        <v>1884</v>
      </c>
      <c r="AE1314" s="103" t="s">
        <v>1884</v>
      </c>
      <c r="AF1314" s="121"/>
      <c r="AG1314" s="126"/>
      <c r="AH1314" s="524"/>
      <c r="AI1314" s="524"/>
      <c r="AJ1314" s="121"/>
      <c r="AK1314" s="121"/>
      <c r="AL1314" s="121"/>
      <c r="AM1314" s="120"/>
      <c r="AN1314" s="120"/>
      <c r="AO1314" s="120"/>
      <c r="AP1314" s="121"/>
      <c r="AQ1314" s="525"/>
      <c r="AR1314" s="525">
        <f t="shared" ca="1" si="313"/>
        <v>42347</v>
      </c>
      <c r="AS1314" s="121"/>
      <c r="AT1314" s="121"/>
      <c r="AU1314" s="121"/>
      <c r="AV1314" s="122"/>
      <c r="AX1314" s="121"/>
      <c r="AY1314" s="121" t="s">
        <v>13362</v>
      </c>
      <c r="AZ1314" s="256">
        <f t="shared" si="316"/>
        <v>42018</v>
      </c>
      <c r="BA1314" s="120">
        <v>42018</v>
      </c>
      <c r="BB1314" s="121"/>
      <c r="BC1314" s="522">
        <f t="shared" si="318"/>
        <v>4375000</v>
      </c>
      <c r="BD1314" s="121"/>
      <c r="BE1314" s="516">
        <v>4375000</v>
      </c>
      <c r="BF1314" s="122">
        <v>42018</v>
      </c>
      <c r="BG1314" s="141" t="s">
        <v>116</v>
      </c>
      <c r="BH1314" s="121" t="s">
        <v>13363</v>
      </c>
      <c r="BI1314" s="122">
        <v>42020</v>
      </c>
      <c r="BJ1314" s="190">
        <v>42033</v>
      </c>
      <c r="BK1314" s="526" t="s">
        <v>167</v>
      </c>
      <c r="BL1314" s="534">
        <f t="shared" si="317"/>
        <v>4375000</v>
      </c>
      <c r="BQ1314" t="str">
        <f t="shared" si="304"/>
        <v>Protelindo</v>
      </c>
      <c r="BR1314" t="str">
        <f t="shared" si="305"/>
        <v>HK-14-2515</v>
      </c>
      <c r="BS1314" s="91">
        <f t="shared" si="306"/>
        <v>2014</v>
      </c>
      <c r="BT1314">
        <f t="shared" si="315"/>
        <v>42018</v>
      </c>
      <c r="BU1314" s="91">
        <f t="shared" si="315"/>
        <v>42018</v>
      </c>
      <c r="BW1314" t="str">
        <f t="shared" si="307"/>
        <v>Site : AETNA LIFE - JAW-EJV-0139-C-P</v>
      </c>
      <c r="BX1314" t="str">
        <f t="shared" si="308"/>
        <v>Tipe Tower : SST MT 20M 3L TUB</v>
      </c>
      <c r="BY1314">
        <f t="shared" si="309"/>
        <v>4500064263</v>
      </c>
      <c r="BZ1314" s="92" t="str">
        <f t="shared" si="309"/>
        <v>RT-Tower and Building Analysis Colo App Rev 3</v>
      </c>
      <c r="CD1314" s="531"/>
    </row>
    <row r="1315" spans="2:83" ht="15" customHeight="1" x14ac:dyDescent="0.25">
      <c r="B1315" s="103">
        <f t="shared" si="314"/>
        <v>1166</v>
      </c>
      <c r="C1315" s="126" t="s">
        <v>13364</v>
      </c>
      <c r="D1315" s="126">
        <v>4500064262</v>
      </c>
      <c r="E1315" s="121" t="s">
        <v>1768</v>
      </c>
      <c r="F1315" s="522">
        <v>3250000</v>
      </c>
      <c r="G1315" s="127">
        <v>12</v>
      </c>
      <c r="H1315" s="103">
        <v>2014</v>
      </c>
      <c r="I1315" s="128">
        <v>42003</v>
      </c>
      <c r="J1315" s="128"/>
      <c r="K1315" s="127" t="s">
        <v>94</v>
      </c>
      <c r="L1315" s="126" t="s">
        <v>94</v>
      </c>
      <c r="M1315" s="141" t="s">
        <v>96</v>
      </c>
      <c r="N1315" s="126" t="s">
        <v>98</v>
      </c>
      <c r="O1315" s="127" t="s">
        <v>98</v>
      </c>
      <c r="P1315" s="127" t="s">
        <v>98</v>
      </c>
      <c r="Q1315" s="345">
        <v>0</v>
      </c>
      <c r="R1315" s="103"/>
      <c r="S1315" s="127"/>
      <c r="T1315" s="127"/>
      <c r="U1315" s="120" t="s">
        <v>13354</v>
      </c>
      <c r="V1315" s="523" t="e">
        <f t="shared" si="312"/>
        <v>#VALUE!</v>
      </c>
      <c r="W1315" s="127"/>
      <c r="X1315" s="141" t="s">
        <v>13365</v>
      </c>
      <c r="Y1315" s="424" t="s">
        <v>13366</v>
      </c>
      <c r="Z1315" s="126" t="s">
        <v>1768</v>
      </c>
      <c r="AA1315" s="103"/>
      <c r="AB1315" s="126" t="s">
        <v>1364</v>
      </c>
      <c r="AC1315" s="103" t="s">
        <v>1884</v>
      </c>
      <c r="AD1315" s="103" t="s">
        <v>1884</v>
      </c>
      <c r="AE1315" s="103" t="s">
        <v>1884</v>
      </c>
      <c r="AF1315" s="121"/>
      <c r="AG1315" s="126"/>
      <c r="AH1315" s="524"/>
      <c r="AI1315" s="524"/>
      <c r="AJ1315" s="121"/>
      <c r="AK1315" s="121"/>
      <c r="AL1315" s="121"/>
      <c r="AM1315" s="120"/>
      <c r="AN1315" s="120"/>
      <c r="AO1315" s="120"/>
      <c r="AP1315" s="121"/>
      <c r="AQ1315" s="525"/>
      <c r="AR1315" s="525">
        <f t="shared" ca="1" si="313"/>
        <v>42347</v>
      </c>
      <c r="AS1315" s="121"/>
      <c r="AT1315" s="121"/>
      <c r="AU1315" s="121"/>
      <c r="AV1315" s="122"/>
      <c r="AX1315" s="121"/>
      <c r="AY1315" s="121" t="s">
        <v>13362</v>
      </c>
      <c r="AZ1315" s="256">
        <f t="shared" si="316"/>
        <v>42018</v>
      </c>
      <c r="BA1315" s="120">
        <v>42018</v>
      </c>
      <c r="BB1315" s="121"/>
      <c r="BC1315" s="522">
        <f t="shared" si="318"/>
        <v>3250000</v>
      </c>
      <c r="BD1315" s="121"/>
      <c r="BE1315" s="516">
        <v>3250000</v>
      </c>
      <c r="BF1315" s="122">
        <v>42018</v>
      </c>
      <c r="BG1315" s="141" t="s">
        <v>116</v>
      </c>
      <c r="BH1315" s="121" t="s">
        <v>13367</v>
      </c>
      <c r="BI1315" s="122">
        <v>42020</v>
      </c>
      <c r="BJ1315" s="190">
        <v>42033</v>
      </c>
      <c r="BK1315" s="526" t="s">
        <v>167</v>
      </c>
      <c r="BL1315" s="534">
        <f t="shared" si="317"/>
        <v>3250000</v>
      </c>
      <c r="BQ1315" t="str">
        <f t="shared" si="304"/>
        <v>Protelindo</v>
      </c>
      <c r="BR1315" t="str">
        <f t="shared" si="305"/>
        <v>HK-14-2516</v>
      </c>
      <c r="BS1315" s="91">
        <f t="shared" si="306"/>
        <v>2014</v>
      </c>
      <c r="BT1315">
        <f t="shared" si="315"/>
        <v>42018</v>
      </c>
      <c r="BU1315" s="91">
        <f t="shared" si="315"/>
        <v>42018</v>
      </c>
      <c r="BW1315" t="str">
        <f t="shared" si="307"/>
        <v>Site : Babakan Munawar - Jati - JAW-WJV-0100-H-P</v>
      </c>
      <c r="BX1315" t="str">
        <f t="shared" si="308"/>
        <v>Tipe Tower : 3-T-MD-02-45</v>
      </c>
      <c r="BY1315">
        <f t="shared" si="309"/>
        <v>4500064262</v>
      </c>
      <c r="BZ1315" s="92" t="str">
        <f t="shared" si="309"/>
        <v>GF-Tower and Foundation Analysis Colo Aps Rev 3</v>
      </c>
      <c r="CD1315" s="531"/>
    </row>
    <row r="1316" spans="2:83" ht="15" customHeight="1" x14ac:dyDescent="0.25">
      <c r="B1316" s="103">
        <f t="shared" si="314"/>
        <v>1167</v>
      </c>
      <c r="C1316" s="126" t="s">
        <v>13368</v>
      </c>
      <c r="D1316" s="126">
        <v>4500064513</v>
      </c>
      <c r="E1316" s="121" t="s">
        <v>13369</v>
      </c>
      <c r="F1316" s="522">
        <v>6000000</v>
      </c>
      <c r="G1316" s="127">
        <v>1</v>
      </c>
      <c r="H1316" s="103">
        <v>2015</v>
      </c>
      <c r="I1316" s="128">
        <v>42010</v>
      </c>
      <c r="J1316" s="128"/>
      <c r="K1316" s="127" t="s">
        <v>94</v>
      </c>
      <c r="L1316" s="126" t="s">
        <v>94</v>
      </c>
      <c r="M1316" s="141" t="s">
        <v>96</v>
      </c>
      <c r="N1316" s="126" t="s">
        <v>98</v>
      </c>
      <c r="O1316" s="127" t="s">
        <v>98</v>
      </c>
      <c r="P1316" s="127" t="s">
        <v>98</v>
      </c>
      <c r="Q1316" s="345">
        <v>0</v>
      </c>
      <c r="R1316" s="103"/>
      <c r="S1316" s="127"/>
      <c r="T1316" s="127"/>
      <c r="U1316" s="120" t="s">
        <v>13370</v>
      </c>
      <c r="V1316" s="523" t="e">
        <f t="shared" si="312"/>
        <v>#VALUE!</v>
      </c>
      <c r="W1316" s="127"/>
      <c r="X1316" s="141" t="s">
        <v>13371</v>
      </c>
      <c r="Y1316" s="424" t="s">
        <v>13372</v>
      </c>
      <c r="Z1316" s="126" t="s">
        <v>13369</v>
      </c>
      <c r="AA1316" s="103"/>
      <c r="AB1316" s="126" t="s">
        <v>13373</v>
      </c>
      <c r="AC1316" s="103" t="s">
        <v>118</v>
      </c>
      <c r="AD1316" s="103" t="s">
        <v>1884</v>
      </c>
      <c r="AE1316" s="103" t="s">
        <v>1884</v>
      </c>
      <c r="AF1316" s="121"/>
      <c r="AG1316" s="126"/>
      <c r="AH1316" s="524"/>
      <c r="AI1316" s="524"/>
      <c r="AJ1316" s="121"/>
      <c r="AK1316" s="121"/>
      <c r="AL1316" s="121"/>
      <c r="AM1316" s="120"/>
      <c r="AN1316" s="120"/>
      <c r="AO1316" s="120"/>
      <c r="AP1316" s="121"/>
      <c r="AQ1316" s="525"/>
      <c r="AR1316" s="525">
        <f t="shared" ca="1" si="313"/>
        <v>42347</v>
      </c>
      <c r="AS1316" s="121"/>
      <c r="AT1316" s="121"/>
      <c r="AU1316" s="121"/>
      <c r="AV1316" s="122"/>
      <c r="AX1316" s="121"/>
      <c r="AY1316" s="121" t="s">
        <v>13374</v>
      </c>
      <c r="AZ1316" s="256">
        <f t="shared" si="316"/>
        <v>42020</v>
      </c>
      <c r="BA1316" s="120">
        <v>42020</v>
      </c>
      <c r="BB1316" s="121"/>
      <c r="BC1316" s="522">
        <f t="shared" si="318"/>
        <v>6000000</v>
      </c>
      <c r="BD1316" s="121"/>
      <c r="BE1316" s="516">
        <f>+BC1316</f>
        <v>6000000</v>
      </c>
      <c r="BF1316" s="120">
        <v>42020</v>
      </c>
      <c r="BG1316" s="141" t="s">
        <v>116</v>
      </c>
      <c r="BH1316" s="121" t="s">
        <v>13375</v>
      </c>
      <c r="BI1316" s="122">
        <v>42024</v>
      </c>
      <c r="BJ1316" s="190">
        <v>42038</v>
      </c>
      <c r="BK1316" s="526" t="s">
        <v>167</v>
      </c>
      <c r="BL1316" s="534">
        <f t="shared" si="317"/>
        <v>6000000</v>
      </c>
      <c r="BQ1316" t="str">
        <f t="shared" si="304"/>
        <v>Protelindo</v>
      </c>
      <c r="BR1316" t="str">
        <f t="shared" si="305"/>
        <v>HK-14-2517</v>
      </c>
      <c r="BS1316" s="91">
        <f t="shared" si="306"/>
        <v>2015</v>
      </c>
      <c r="BT1316">
        <f t="shared" si="315"/>
        <v>42020</v>
      </c>
      <c r="BU1316" s="91">
        <f t="shared" si="315"/>
        <v>42020</v>
      </c>
      <c r="BW1316" t="str">
        <f t="shared" si="307"/>
        <v>Site : Quality Hotel Salatiga - JAW-CJV-0261-H-P</v>
      </c>
      <c r="BX1316" t="str">
        <f t="shared" si="308"/>
        <v>Tipe Tower : 1-T-LD-01-06</v>
      </c>
      <c r="BY1316">
        <f t="shared" si="309"/>
        <v>4500064513</v>
      </c>
      <c r="BZ1316" s="92" t="str">
        <f t="shared" si="309"/>
        <v xml:space="preserve">RT-Pole and building Analysis Colo App Rev 8 </v>
      </c>
      <c r="CD1316" s="531"/>
    </row>
    <row r="1317" spans="2:83" ht="15" customHeight="1" x14ac:dyDescent="0.25">
      <c r="B1317" s="103">
        <f t="shared" si="314"/>
        <v>1168</v>
      </c>
      <c r="C1317" s="126" t="s">
        <v>13376</v>
      </c>
      <c r="D1317" s="126">
        <v>4500064250</v>
      </c>
      <c r="E1317" s="121" t="s">
        <v>863</v>
      </c>
      <c r="F1317" s="522">
        <v>4375000</v>
      </c>
      <c r="G1317" s="127">
        <v>1</v>
      </c>
      <c r="H1317" s="103">
        <v>2015</v>
      </c>
      <c r="I1317" s="128">
        <v>42010</v>
      </c>
      <c r="J1317" s="128"/>
      <c r="K1317" s="127" t="s">
        <v>94</v>
      </c>
      <c r="L1317" s="126" t="s">
        <v>94</v>
      </c>
      <c r="M1317" s="141" t="s">
        <v>96</v>
      </c>
      <c r="N1317" s="126" t="s">
        <v>98</v>
      </c>
      <c r="O1317" s="127" t="s">
        <v>98</v>
      </c>
      <c r="P1317" s="127" t="s">
        <v>98</v>
      </c>
      <c r="Q1317" s="345">
        <v>0</v>
      </c>
      <c r="R1317" s="103"/>
      <c r="S1317" s="127"/>
      <c r="T1317" s="127"/>
      <c r="U1317" s="120" t="s">
        <v>13370</v>
      </c>
      <c r="V1317" s="523" t="e">
        <f t="shared" si="312"/>
        <v>#VALUE!</v>
      </c>
      <c r="W1317" s="127"/>
      <c r="X1317" s="141" t="s">
        <v>13377</v>
      </c>
      <c r="Y1317" s="424" t="s">
        <v>13378</v>
      </c>
      <c r="Z1317" s="126" t="s">
        <v>863</v>
      </c>
      <c r="AA1317" s="103"/>
      <c r="AB1317" s="126" t="s">
        <v>13379</v>
      </c>
      <c r="AC1317" s="103" t="s">
        <v>1884</v>
      </c>
      <c r="AD1317" s="103" t="s">
        <v>1884</v>
      </c>
      <c r="AE1317" s="103" t="s">
        <v>1884</v>
      </c>
      <c r="AF1317" s="121"/>
      <c r="AG1317" s="126"/>
      <c r="AH1317" s="524"/>
      <c r="AI1317" s="524"/>
      <c r="AJ1317" s="121"/>
      <c r="AK1317" s="121"/>
      <c r="AL1317" s="121"/>
      <c r="AM1317" s="120"/>
      <c r="AN1317" s="120"/>
      <c r="AO1317" s="120"/>
      <c r="AP1317" s="121"/>
      <c r="AQ1317" s="525"/>
      <c r="AR1317" s="525">
        <f t="shared" ca="1" si="313"/>
        <v>42347</v>
      </c>
      <c r="AS1317" s="121"/>
      <c r="AT1317" s="121"/>
      <c r="AU1317" s="121"/>
      <c r="AV1317" s="122"/>
      <c r="AX1317" s="121"/>
      <c r="AY1317" s="121" t="s">
        <v>12510</v>
      </c>
      <c r="AZ1317" s="256">
        <f t="shared" si="316"/>
        <v>42020</v>
      </c>
      <c r="BA1317" s="120">
        <v>42020</v>
      </c>
      <c r="BB1317" s="121"/>
      <c r="BC1317" s="522">
        <f t="shared" si="318"/>
        <v>4375000</v>
      </c>
      <c r="BD1317" s="121"/>
      <c r="BE1317" s="516">
        <f>+BC1317</f>
        <v>4375000</v>
      </c>
      <c r="BF1317" s="120">
        <v>42020</v>
      </c>
      <c r="BG1317" s="141" t="s">
        <v>116</v>
      </c>
      <c r="BH1317" s="121" t="s">
        <v>13380</v>
      </c>
      <c r="BI1317" s="122">
        <v>42024</v>
      </c>
      <c r="BJ1317" s="190">
        <v>42038</v>
      </c>
      <c r="BK1317" s="526" t="s">
        <v>167</v>
      </c>
      <c r="BL1317" s="534">
        <f t="shared" si="317"/>
        <v>4375000</v>
      </c>
      <c r="BQ1317" t="str">
        <f t="shared" si="304"/>
        <v>Protelindo</v>
      </c>
      <c r="BR1317" t="str">
        <f t="shared" si="305"/>
        <v>HK-14-2518</v>
      </c>
      <c r="BS1317" s="91">
        <f t="shared" si="306"/>
        <v>2015</v>
      </c>
      <c r="BT1317">
        <f t="shared" si="315"/>
        <v>42020</v>
      </c>
      <c r="BU1317" s="91">
        <f t="shared" si="315"/>
        <v>42020</v>
      </c>
      <c r="BW1317" t="str">
        <f t="shared" si="307"/>
        <v>Site : Ruko BNI 46, P. Tubagus Angke - Wijaya Kusuma - JAW-CCJ-0368-H-P</v>
      </c>
      <c r="BX1317" t="str">
        <f t="shared" si="308"/>
        <v>Tipe Tower : 3-T-LD-01-15</v>
      </c>
      <c r="BY1317">
        <f t="shared" si="309"/>
        <v>4500064250</v>
      </c>
      <c r="BZ1317" s="92" t="str">
        <f t="shared" si="309"/>
        <v>RT-Tower and Building Analysis Colo App Rev 2</v>
      </c>
      <c r="CD1317" s="531"/>
    </row>
    <row r="1318" spans="2:83" ht="15" customHeight="1" x14ac:dyDescent="0.25">
      <c r="B1318" s="103">
        <f t="shared" si="314"/>
        <v>1169</v>
      </c>
      <c r="C1318" s="126" t="s">
        <v>13381</v>
      </c>
      <c r="D1318" s="126">
        <v>4500064545</v>
      </c>
      <c r="E1318" s="121" t="s">
        <v>13382</v>
      </c>
      <c r="F1318" s="522">
        <v>6000000</v>
      </c>
      <c r="G1318" s="127">
        <v>1</v>
      </c>
      <c r="H1318" s="103">
        <v>2015</v>
      </c>
      <c r="I1318" s="128">
        <v>42011</v>
      </c>
      <c r="J1318" s="128"/>
      <c r="K1318" s="127" t="s">
        <v>94</v>
      </c>
      <c r="L1318" s="126" t="s">
        <v>94</v>
      </c>
      <c r="M1318" s="141" t="s">
        <v>96</v>
      </c>
      <c r="N1318" s="126" t="s">
        <v>98</v>
      </c>
      <c r="O1318" s="127" t="s">
        <v>98</v>
      </c>
      <c r="P1318" s="127" t="s">
        <v>98</v>
      </c>
      <c r="Q1318" s="345">
        <v>0</v>
      </c>
      <c r="R1318" s="103"/>
      <c r="S1318" s="127"/>
      <c r="T1318" s="127"/>
      <c r="U1318" s="120">
        <v>41988</v>
      </c>
      <c r="V1318" s="523">
        <f t="shared" si="312"/>
        <v>-23</v>
      </c>
      <c r="W1318" s="127"/>
      <c r="X1318" s="141" t="s">
        <v>7494</v>
      </c>
      <c r="Y1318" s="424" t="s">
        <v>7495</v>
      </c>
      <c r="Z1318" s="126" t="s">
        <v>13382</v>
      </c>
      <c r="AA1318" s="103"/>
      <c r="AB1318" s="126" t="s">
        <v>13383</v>
      </c>
      <c r="AC1318" s="103" t="s">
        <v>1884</v>
      </c>
      <c r="AD1318" s="103" t="s">
        <v>1884</v>
      </c>
      <c r="AE1318" s="103" t="s">
        <v>1884</v>
      </c>
      <c r="AF1318" s="121"/>
      <c r="AG1318" s="126"/>
      <c r="AH1318" s="524"/>
      <c r="AI1318" s="524"/>
      <c r="AJ1318" s="121"/>
      <c r="AK1318" s="121"/>
      <c r="AL1318" s="121"/>
      <c r="AM1318" s="120"/>
      <c r="AN1318" s="120"/>
      <c r="AO1318" s="120"/>
      <c r="AP1318" s="121"/>
      <c r="AQ1318" s="525"/>
      <c r="AR1318" s="525">
        <f t="shared" ca="1" si="313"/>
        <v>42347</v>
      </c>
      <c r="AS1318" s="121"/>
      <c r="AT1318" s="121"/>
      <c r="AU1318" s="121"/>
      <c r="AV1318" s="122"/>
      <c r="AX1318" s="121"/>
      <c r="AY1318" s="121" t="s">
        <v>12510</v>
      </c>
      <c r="AZ1318" s="256">
        <f t="shared" si="316"/>
        <v>42020</v>
      </c>
      <c r="BA1318" s="120">
        <v>42020</v>
      </c>
      <c r="BB1318" s="121"/>
      <c r="BC1318" s="522">
        <f t="shared" si="318"/>
        <v>6000000</v>
      </c>
      <c r="BD1318" s="121"/>
      <c r="BE1318" s="516">
        <f>+BC1318</f>
        <v>6000000</v>
      </c>
      <c r="BF1318" s="120">
        <v>42020</v>
      </c>
      <c r="BG1318" s="141" t="s">
        <v>116</v>
      </c>
      <c r="BH1318" s="121" t="s">
        <v>13384</v>
      </c>
      <c r="BI1318" s="122">
        <v>42024</v>
      </c>
      <c r="BJ1318" s="190">
        <v>42038</v>
      </c>
      <c r="BK1318" s="526" t="s">
        <v>167</v>
      </c>
      <c r="BL1318" s="534">
        <f t="shared" si="317"/>
        <v>6000000</v>
      </c>
      <c r="BQ1318" t="str">
        <f t="shared" si="304"/>
        <v>Protelindo</v>
      </c>
      <c r="BR1318" t="str">
        <f t="shared" si="305"/>
        <v>HK-14-2519</v>
      </c>
      <c r="BS1318" s="91">
        <f t="shared" si="306"/>
        <v>2015</v>
      </c>
      <c r="BT1318">
        <f t="shared" si="315"/>
        <v>42020</v>
      </c>
      <c r="BU1318" s="91">
        <f t="shared" si="315"/>
        <v>42020</v>
      </c>
      <c r="BW1318" t="str">
        <f t="shared" si="307"/>
        <v>Site : Sukabangun - Sukabangun - SUM-SSM-0125-H-P</v>
      </c>
      <c r="BX1318" t="str">
        <f t="shared" si="308"/>
        <v>Tipe Tower : GUY POLE 15M</v>
      </c>
      <c r="BY1318">
        <f t="shared" si="309"/>
        <v>4500064545</v>
      </c>
      <c r="BZ1318" s="92" t="str">
        <f t="shared" si="309"/>
        <v>RT-Guyed and Building Analysis Colo App Rev 2</v>
      </c>
      <c r="CD1318" s="531"/>
    </row>
    <row r="1319" spans="2:83" ht="15" customHeight="1" x14ac:dyDescent="0.25">
      <c r="B1319" s="103">
        <f t="shared" si="314"/>
        <v>1170</v>
      </c>
      <c r="C1319" s="126" t="s">
        <v>13385</v>
      </c>
      <c r="D1319" s="126">
        <v>2100003387</v>
      </c>
      <c r="E1319" s="688" t="s">
        <v>150</v>
      </c>
      <c r="F1319" s="689">
        <v>900000</v>
      </c>
      <c r="G1319" s="127" t="s">
        <v>151</v>
      </c>
      <c r="H1319" s="103">
        <v>2015</v>
      </c>
      <c r="I1319" s="128">
        <v>42121</v>
      </c>
      <c r="J1319" s="128">
        <v>42124</v>
      </c>
      <c r="K1319" s="127" t="s">
        <v>11658</v>
      </c>
      <c r="L1319" s="126" t="s">
        <v>153</v>
      </c>
      <c r="M1319" s="141" t="s">
        <v>154</v>
      </c>
      <c r="N1319" s="126" t="s">
        <v>153</v>
      </c>
      <c r="O1319" s="127" t="s">
        <v>98</v>
      </c>
      <c r="P1319" s="127" t="s">
        <v>98</v>
      </c>
      <c r="Q1319" s="416">
        <v>900000</v>
      </c>
      <c r="R1319" s="103"/>
      <c r="S1319" s="127"/>
      <c r="T1319" s="127"/>
      <c r="U1319" s="120">
        <v>41988</v>
      </c>
      <c r="V1319" s="523">
        <f t="shared" si="312"/>
        <v>-133</v>
      </c>
      <c r="W1319" s="127"/>
      <c r="X1319" s="141" t="s">
        <v>13386</v>
      </c>
      <c r="Y1319" s="424" t="s">
        <v>13387</v>
      </c>
      <c r="Z1319" s="126" t="s">
        <v>2838</v>
      </c>
      <c r="AA1319" s="103"/>
      <c r="AB1319" s="126" t="s">
        <v>635</v>
      </c>
      <c r="AC1319" s="103"/>
      <c r="AD1319" s="103"/>
      <c r="AE1319" s="103"/>
      <c r="AF1319" s="121" t="s">
        <v>161</v>
      </c>
      <c r="AG1319" s="126"/>
      <c r="AH1319" s="524"/>
      <c r="AI1319" s="524"/>
      <c r="AJ1319" s="121"/>
      <c r="AK1319" s="121"/>
      <c r="AL1319" s="121"/>
      <c r="AM1319" s="120"/>
      <c r="AN1319" s="120"/>
      <c r="AO1319" s="120"/>
      <c r="AP1319" s="121"/>
      <c r="AQ1319" s="525"/>
      <c r="AR1319" s="525">
        <f t="shared" ca="1" si="313"/>
        <v>42347</v>
      </c>
      <c r="AS1319" s="121"/>
      <c r="AT1319" s="121"/>
      <c r="AU1319" s="121">
        <v>0</v>
      </c>
      <c r="AV1319" s="122"/>
      <c r="AX1319" s="121"/>
      <c r="AZ1319" s="256">
        <v>42129</v>
      </c>
      <c r="BA1319" s="120">
        <v>42144</v>
      </c>
      <c r="BB1319" s="121">
        <v>5000013028</v>
      </c>
      <c r="BC1319" s="522">
        <f t="shared" si="318"/>
        <v>900000</v>
      </c>
      <c r="BD1319" s="121"/>
      <c r="BE1319" s="516"/>
      <c r="BF1319" s="122">
        <v>42144</v>
      </c>
      <c r="BG1319" s="141" t="s">
        <v>242</v>
      </c>
      <c r="BH1319" s="121" t="s">
        <v>243</v>
      </c>
      <c r="BI1319" s="122">
        <v>42151</v>
      </c>
      <c r="BJ1319" s="190"/>
      <c r="BK1319" s="526" t="s">
        <v>167</v>
      </c>
      <c r="BL1319" s="534">
        <f t="shared" si="317"/>
        <v>900000</v>
      </c>
      <c r="BQ1319" t="str">
        <f t="shared" si="304"/>
        <v>IBS</v>
      </c>
      <c r="BR1319" t="str">
        <f t="shared" si="305"/>
        <v>HK-14-2520</v>
      </c>
      <c r="BS1319" s="91">
        <f t="shared" si="306"/>
        <v>2015</v>
      </c>
      <c r="BT1319">
        <f t="shared" si="315"/>
        <v>42129</v>
      </c>
      <c r="BU1319" s="91">
        <f t="shared" si="315"/>
        <v>42144</v>
      </c>
      <c r="BW1319" t="str">
        <f t="shared" si="307"/>
        <v>Site : TrosoboST - SBY_01N073</v>
      </c>
      <c r="BX1319" t="str">
        <f t="shared" si="308"/>
        <v>Tipe Tower : SST</v>
      </c>
      <c r="BY1319">
        <f t="shared" si="309"/>
        <v>2100003387</v>
      </c>
      <c r="BZ1319" s="92" t="str">
        <f t="shared" si="309"/>
        <v>Tower OK Assesment</v>
      </c>
      <c r="CD1319" s="531"/>
      <c r="CE1319" s="90">
        <v>900000</v>
      </c>
    </row>
    <row r="1320" spans="2:83" ht="15" customHeight="1" x14ac:dyDescent="0.25">
      <c r="B1320" s="103">
        <f t="shared" si="314"/>
        <v>1171</v>
      </c>
      <c r="C1320" s="126" t="s">
        <v>13388</v>
      </c>
      <c r="D1320" s="126">
        <v>2100003387</v>
      </c>
      <c r="E1320" s="702" t="s">
        <v>150</v>
      </c>
      <c r="F1320" s="689">
        <v>900000</v>
      </c>
      <c r="G1320" s="103" t="s">
        <v>151</v>
      </c>
      <c r="H1320" s="103">
        <v>2015</v>
      </c>
      <c r="I1320" s="128">
        <v>42121</v>
      </c>
      <c r="J1320" s="128">
        <v>42124</v>
      </c>
      <c r="K1320" s="127" t="s">
        <v>11658</v>
      </c>
      <c r="L1320" s="126" t="s">
        <v>153</v>
      </c>
      <c r="M1320" s="141" t="s">
        <v>154</v>
      </c>
      <c r="N1320" s="126" t="s">
        <v>153</v>
      </c>
      <c r="O1320" s="127" t="s">
        <v>98</v>
      </c>
      <c r="P1320" s="127" t="s">
        <v>98</v>
      </c>
      <c r="Q1320" s="416">
        <v>900000</v>
      </c>
      <c r="R1320" s="103"/>
      <c r="S1320" s="127"/>
      <c r="T1320" s="127"/>
      <c r="U1320" s="542">
        <v>41982</v>
      </c>
      <c r="V1320" s="523">
        <f t="shared" si="312"/>
        <v>-139</v>
      </c>
      <c r="W1320" s="127"/>
      <c r="X1320" s="141" t="s">
        <v>13389</v>
      </c>
      <c r="Y1320" s="424" t="s">
        <v>13390</v>
      </c>
      <c r="Z1320" s="126" t="s">
        <v>13061</v>
      </c>
      <c r="AA1320" s="127"/>
      <c r="AB1320" s="126"/>
      <c r="AC1320" s="127"/>
      <c r="AD1320" s="127"/>
      <c r="AE1320" s="127"/>
      <c r="AF1320" s="126" t="s">
        <v>11662</v>
      </c>
      <c r="AG1320" s="126"/>
      <c r="AH1320" s="543"/>
      <c r="AI1320" s="543"/>
      <c r="AJ1320" s="126"/>
      <c r="AK1320" s="126"/>
      <c r="AL1320" s="126"/>
      <c r="AM1320" s="126"/>
      <c r="AN1320" s="542"/>
      <c r="AO1320" s="544"/>
      <c r="AP1320" s="126"/>
      <c r="AQ1320" s="525"/>
      <c r="AR1320" s="525"/>
      <c r="AS1320" s="126"/>
      <c r="AT1320" s="126"/>
      <c r="AU1320" s="126">
        <v>0</v>
      </c>
      <c r="AV1320" s="544"/>
      <c r="AX1320" s="126"/>
      <c r="AZ1320" s="690">
        <v>42129</v>
      </c>
      <c r="BA1320" s="98">
        <v>42143</v>
      </c>
      <c r="BB1320" s="104">
        <v>5000012963</v>
      </c>
      <c r="BC1320" s="522">
        <f t="shared" si="318"/>
        <v>900000</v>
      </c>
      <c r="BD1320" s="545">
        <v>900000</v>
      </c>
      <c r="BE1320" s="545">
        <v>900000</v>
      </c>
      <c r="BF1320" s="122">
        <v>42144</v>
      </c>
      <c r="BG1320" s="141" t="s">
        <v>116</v>
      </c>
      <c r="BH1320" s="126" t="s">
        <v>312</v>
      </c>
      <c r="BI1320" s="544">
        <v>42144</v>
      </c>
      <c r="BJ1320" s="546">
        <v>42167</v>
      </c>
      <c r="BK1320" s="526" t="s">
        <v>167</v>
      </c>
      <c r="BL1320" s="534">
        <f t="shared" si="317"/>
        <v>900000</v>
      </c>
      <c r="BQ1320" t="str">
        <f t="shared" si="304"/>
        <v>IBS</v>
      </c>
      <c r="BR1320" t="str">
        <f t="shared" si="305"/>
        <v>HK-14-2447</v>
      </c>
      <c r="BS1320" s="91">
        <f t="shared" si="306"/>
        <v>2015</v>
      </c>
      <c r="BT1320">
        <f t="shared" si="315"/>
        <v>42129</v>
      </c>
      <c r="BU1320" s="91">
        <f t="shared" si="315"/>
        <v>42143</v>
      </c>
      <c r="BW1320" t="str">
        <f t="shared" si="307"/>
        <v>Site : SUB HUB-Semin - YKT_01N720</v>
      </c>
      <c r="BX1320" t="str">
        <f t="shared" si="308"/>
        <v xml:space="preserve">Tipe Tower : </v>
      </c>
      <c r="BY1320">
        <f t="shared" si="309"/>
        <v>2100003387</v>
      </c>
      <c r="BZ1320" s="92" t="str">
        <f t="shared" si="309"/>
        <v>Tower OK Assesment</v>
      </c>
      <c r="CD1320" s="531"/>
      <c r="CE1320" s="90">
        <v>900000</v>
      </c>
    </row>
    <row r="1321" spans="2:83" ht="15" customHeight="1" x14ac:dyDescent="0.25">
      <c r="B1321" s="103">
        <f t="shared" si="314"/>
        <v>1172</v>
      </c>
      <c r="C1321" s="126" t="s">
        <v>13391</v>
      </c>
      <c r="D1321" s="126">
        <v>2100003543</v>
      </c>
      <c r="E1321" s="121" t="s">
        <v>150</v>
      </c>
      <c r="F1321" s="522">
        <v>900000</v>
      </c>
      <c r="G1321" s="127" t="s">
        <v>171</v>
      </c>
      <c r="H1321" s="103">
        <v>2015</v>
      </c>
      <c r="I1321" s="128">
        <v>42144</v>
      </c>
      <c r="J1321" s="128">
        <v>42150</v>
      </c>
      <c r="K1321" s="127" t="s">
        <v>11658</v>
      </c>
      <c r="L1321" s="126" t="s">
        <v>153</v>
      </c>
      <c r="M1321" s="141" t="s">
        <v>154</v>
      </c>
      <c r="N1321" s="126" t="s">
        <v>153</v>
      </c>
      <c r="O1321" s="127" t="s">
        <v>98</v>
      </c>
      <c r="P1321" s="127" t="s">
        <v>98</v>
      </c>
      <c r="Q1321" s="416">
        <v>900000</v>
      </c>
      <c r="R1321" s="103"/>
      <c r="S1321" s="127"/>
      <c r="T1321" s="127"/>
      <c r="U1321" s="120">
        <v>41989</v>
      </c>
      <c r="V1321" s="523">
        <f t="shared" si="312"/>
        <v>-155</v>
      </c>
      <c r="W1321" s="127"/>
      <c r="X1321" s="141" t="s">
        <v>13392</v>
      </c>
      <c r="Y1321" s="424" t="s">
        <v>13393</v>
      </c>
      <c r="Z1321" s="126" t="s">
        <v>2838</v>
      </c>
      <c r="AA1321" s="103"/>
      <c r="AB1321" s="126" t="s">
        <v>635</v>
      </c>
      <c r="AC1321" s="103"/>
      <c r="AD1321" s="103"/>
      <c r="AE1321" s="103"/>
      <c r="AF1321" s="121" t="s">
        <v>384</v>
      </c>
      <c r="AG1321" s="126"/>
      <c r="AH1321" s="524"/>
      <c r="AI1321" s="524"/>
      <c r="AJ1321" s="121"/>
      <c r="AK1321" s="121"/>
      <c r="AL1321" s="121"/>
      <c r="AM1321" s="120"/>
      <c r="AN1321" s="120"/>
      <c r="AO1321" s="120"/>
      <c r="AP1321" s="121"/>
      <c r="AQ1321" s="525"/>
      <c r="AR1321" s="525">
        <f t="shared" ref="AR1321:AR1346" ca="1" si="319">IF(AN1321="",TODAY()-AM1321,0)</f>
        <v>42347</v>
      </c>
      <c r="AS1321" s="121"/>
      <c r="AT1321" s="121"/>
      <c r="AU1321" s="121">
        <v>0</v>
      </c>
      <c r="AV1321" s="122"/>
      <c r="AX1321" s="121"/>
      <c r="AY1321" s="89"/>
      <c r="AZ1321" s="120">
        <v>42151</v>
      </c>
      <c r="BA1321" s="120">
        <v>42173</v>
      </c>
      <c r="BB1321" s="121">
        <v>5000013861</v>
      </c>
      <c r="BC1321" s="522">
        <f t="shared" si="318"/>
        <v>900000</v>
      </c>
      <c r="BD1321" s="121"/>
      <c r="BE1321" s="516"/>
      <c r="BF1321" s="122">
        <v>42177</v>
      </c>
      <c r="BG1321" s="88" t="s">
        <v>116</v>
      </c>
      <c r="BH1321" s="121" t="s">
        <v>178</v>
      </c>
      <c r="BI1321" s="122">
        <v>42179</v>
      </c>
      <c r="BJ1321" s="190">
        <v>42199</v>
      </c>
      <c r="BK1321" s="526" t="s">
        <v>167</v>
      </c>
      <c r="BL1321" s="534">
        <v>900000</v>
      </c>
      <c r="BQ1321" t="str">
        <f t="shared" si="304"/>
        <v>IBS</v>
      </c>
      <c r="BR1321" t="str">
        <f t="shared" si="305"/>
        <v>HK-14-2522</v>
      </c>
      <c r="BS1321" s="91">
        <f t="shared" si="306"/>
        <v>2015</v>
      </c>
      <c r="BT1321">
        <f t="shared" si="315"/>
        <v>42151</v>
      </c>
      <c r="BU1321" s="91">
        <f t="shared" si="315"/>
        <v>42173</v>
      </c>
      <c r="BW1321" t="str">
        <f t="shared" si="307"/>
        <v>Site : Rep.Kalipucang - Jabar_R19</v>
      </c>
      <c r="BX1321" t="str">
        <f t="shared" si="308"/>
        <v>Tipe Tower : SST</v>
      </c>
      <c r="BY1321">
        <f t="shared" si="309"/>
        <v>2100003543</v>
      </c>
      <c r="BZ1321" s="92" t="str">
        <f t="shared" si="309"/>
        <v>Tower OK Assesment</v>
      </c>
      <c r="CD1321" s="531">
        <v>13</v>
      </c>
      <c r="CE1321" s="90">
        <v>900000</v>
      </c>
    </row>
    <row r="1322" spans="2:83" ht="15" customHeight="1" x14ac:dyDescent="0.25">
      <c r="B1322" s="103">
        <f t="shared" si="314"/>
        <v>1173</v>
      </c>
      <c r="C1322" s="126" t="s">
        <v>13394</v>
      </c>
      <c r="D1322" s="126">
        <v>2100004182</v>
      </c>
      <c r="E1322" s="683" t="s">
        <v>1350</v>
      </c>
      <c r="F1322" s="684">
        <v>3250000</v>
      </c>
      <c r="G1322" s="685" t="s">
        <v>979</v>
      </c>
      <c r="H1322" s="686">
        <v>2015</v>
      </c>
      <c r="I1322" s="687">
        <v>42228</v>
      </c>
      <c r="J1322" s="687">
        <v>42235</v>
      </c>
      <c r="K1322" s="127" t="s">
        <v>11658</v>
      </c>
      <c r="L1322" s="126" t="s">
        <v>153</v>
      </c>
      <c r="M1322" s="141" t="s">
        <v>154</v>
      </c>
      <c r="N1322" s="126" t="s">
        <v>153</v>
      </c>
      <c r="O1322" s="127" t="s">
        <v>98</v>
      </c>
      <c r="P1322" s="127" t="s">
        <v>98</v>
      </c>
      <c r="Q1322" s="416">
        <v>6400000</v>
      </c>
      <c r="R1322" s="103"/>
      <c r="S1322" s="127"/>
      <c r="T1322" s="127"/>
      <c r="U1322" s="120">
        <v>41989</v>
      </c>
      <c r="V1322" s="523">
        <f t="shared" si="312"/>
        <v>-239</v>
      </c>
      <c r="W1322" s="127"/>
      <c r="X1322" s="141" t="s">
        <v>13395</v>
      </c>
      <c r="Y1322" s="424" t="s">
        <v>13396</v>
      </c>
      <c r="Z1322" s="126" t="s">
        <v>2838</v>
      </c>
      <c r="AA1322" s="103"/>
      <c r="AB1322" s="126" t="s">
        <v>635</v>
      </c>
      <c r="AC1322" s="103"/>
      <c r="AD1322" s="103"/>
      <c r="AE1322" s="103"/>
      <c r="AF1322" s="121" t="s">
        <v>161</v>
      </c>
      <c r="AG1322" s="126"/>
      <c r="AH1322" s="524"/>
      <c r="AI1322" s="524"/>
      <c r="AJ1322" s="121"/>
      <c r="AK1322" s="121"/>
      <c r="AL1322" s="121"/>
      <c r="AM1322" s="120"/>
      <c r="AN1322" s="120"/>
      <c r="AO1322" s="120"/>
      <c r="AP1322" s="121"/>
      <c r="AQ1322" s="525"/>
      <c r="AR1322" s="525">
        <f t="shared" ca="1" si="319"/>
        <v>42347</v>
      </c>
      <c r="AS1322" s="121"/>
      <c r="AT1322" s="121"/>
      <c r="AU1322" s="122">
        <v>42236</v>
      </c>
      <c r="AV1322" s="122"/>
      <c r="AX1322" s="121"/>
      <c r="AZ1322" s="120">
        <v>42236</v>
      </c>
      <c r="BA1322" s="120">
        <v>42256</v>
      </c>
      <c r="BB1322" s="121"/>
      <c r="BC1322" s="522">
        <f t="shared" si="318"/>
        <v>3250000</v>
      </c>
      <c r="BD1322" s="121"/>
      <c r="BE1322" s="516"/>
      <c r="BF1322" s="122">
        <v>42257</v>
      </c>
      <c r="BG1322" s="141" t="s">
        <v>116</v>
      </c>
      <c r="BH1322" s="121" t="s">
        <v>1357</v>
      </c>
      <c r="BI1322" s="122">
        <v>42262</v>
      </c>
      <c r="BJ1322" s="190">
        <v>42293</v>
      </c>
      <c r="BK1322" s="526" t="s">
        <v>167</v>
      </c>
      <c r="BL1322" s="698">
        <v>3250000</v>
      </c>
      <c r="BQ1322" t="str">
        <f t="shared" si="304"/>
        <v>IBS</v>
      </c>
      <c r="BR1322" t="str">
        <f t="shared" si="305"/>
        <v>HK-14-2523</v>
      </c>
      <c r="BS1322" s="91">
        <f t="shared" si="306"/>
        <v>2015</v>
      </c>
      <c r="BT1322">
        <f t="shared" si="315"/>
        <v>42236</v>
      </c>
      <c r="BU1322" s="91">
        <f t="shared" si="315"/>
        <v>42256</v>
      </c>
      <c r="BW1322" t="str">
        <f t="shared" si="307"/>
        <v>Site : Rep. Tanggung - Jatim_R12</v>
      </c>
      <c r="BX1322" t="str">
        <f t="shared" si="308"/>
        <v>Tipe Tower : SST</v>
      </c>
      <c r="BY1322">
        <f t="shared" si="309"/>
        <v>2100004182</v>
      </c>
      <c r="BZ1322" s="92" t="str">
        <f t="shared" si="309"/>
        <v>Strengthening Tower Design</v>
      </c>
      <c r="CD1322" s="531" t="s">
        <v>263</v>
      </c>
      <c r="CE1322" s="90">
        <v>6400000</v>
      </c>
    </row>
    <row r="1323" spans="2:83" ht="15" customHeight="1" x14ac:dyDescent="0.25">
      <c r="B1323" s="103">
        <f t="shared" si="314"/>
        <v>1174</v>
      </c>
      <c r="C1323" s="126" t="s">
        <v>13397</v>
      </c>
      <c r="D1323" s="126">
        <v>2100003387</v>
      </c>
      <c r="E1323" s="688" t="s">
        <v>150</v>
      </c>
      <c r="F1323" s="689">
        <v>900000</v>
      </c>
      <c r="G1323" s="127" t="s">
        <v>151</v>
      </c>
      <c r="H1323" s="103">
        <v>2015</v>
      </c>
      <c r="I1323" s="128">
        <v>42121</v>
      </c>
      <c r="J1323" s="128">
        <v>42124</v>
      </c>
      <c r="K1323" s="127" t="s">
        <v>11658</v>
      </c>
      <c r="L1323" s="126" t="s">
        <v>153</v>
      </c>
      <c r="M1323" s="141" t="s">
        <v>154</v>
      </c>
      <c r="N1323" s="126" t="s">
        <v>153</v>
      </c>
      <c r="O1323" s="127" t="s">
        <v>98</v>
      </c>
      <c r="P1323" s="127" t="s">
        <v>98</v>
      </c>
      <c r="Q1323" s="416">
        <v>900000</v>
      </c>
      <c r="R1323" s="103"/>
      <c r="S1323" s="127"/>
      <c r="T1323" s="127"/>
      <c r="U1323" s="120">
        <v>41989</v>
      </c>
      <c r="V1323" s="523">
        <f t="shared" si="312"/>
        <v>-132</v>
      </c>
      <c r="W1323" s="127"/>
      <c r="X1323" s="141" t="s">
        <v>13398</v>
      </c>
      <c r="Y1323" s="424" t="s">
        <v>13399</v>
      </c>
      <c r="Z1323" s="126" t="s">
        <v>2838</v>
      </c>
      <c r="AA1323" s="103"/>
      <c r="AB1323" s="126" t="s">
        <v>635</v>
      </c>
      <c r="AC1323" s="103"/>
      <c r="AD1323" s="103"/>
      <c r="AE1323" s="103"/>
      <c r="AF1323" s="121" t="s">
        <v>161</v>
      </c>
      <c r="AG1323" s="126"/>
      <c r="AH1323" s="524"/>
      <c r="AI1323" s="524"/>
      <c r="AJ1323" s="121"/>
      <c r="AK1323" s="121"/>
      <c r="AL1323" s="121"/>
      <c r="AM1323" s="120"/>
      <c r="AN1323" s="120"/>
      <c r="AO1323" s="120"/>
      <c r="AP1323" s="121"/>
      <c r="AQ1323" s="525"/>
      <c r="AR1323" s="525">
        <f t="shared" ca="1" si="319"/>
        <v>42347</v>
      </c>
      <c r="AS1323" s="121"/>
      <c r="AT1323" s="121"/>
      <c r="AU1323" s="121">
        <v>0</v>
      </c>
      <c r="AV1323" s="122"/>
      <c r="AX1323" s="121"/>
      <c r="AZ1323" s="703">
        <v>42132</v>
      </c>
      <c r="BA1323" s="98">
        <v>42152</v>
      </c>
      <c r="BB1323" s="104">
        <v>5000013113</v>
      </c>
      <c r="BC1323" s="522">
        <f t="shared" si="318"/>
        <v>900000</v>
      </c>
      <c r="BD1323" s="516">
        <f>BC1323</f>
        <v>900000</v>
      </c>
      <c r="BE1323" s="516">
        <f>BD1323</f>
        <v>900000</v>
      </c>
      <c r="BF1323" s="87">
        <v>42153</v>
      </c>
      <c r="BG1323" s="88" t="s">
        <v>116</v>
      </c>
      <c r="BH1323" s="121" t="s">
        <v>282</v>
      </c>
      <c r="BI1323" s="122">
        <v>42158</v>
      </c>
      <c r="BJ1323" s="190">
        <v>42178</v>
      </c>
      <c r="BK1323" s="526" t="s">
        <v>167</v>
      </c>
      <c r="BL1323" s="534">
        <f>F1323</f>
        <v>900000</v>
      </c>
      <c r="BQ1323" t="str">
        <f t="shared" si="304"/>
        <v>IBS</v>
      </c>
      <c r="BR1323" t="str">
        <f t="shared" si="305"/>
        <v>HK-14-2524</v>
      </c>
      <c r="BS1323" s="91">
        <f t="shared" si="306"/>
        <v>2015</v>
      </c>
      <c r="BT1323">
        <f t="shared" si="315"/>
        <v>42132</v>
      </c>
      <c r="BU1323" s="91">
        <f t="shared" si="315"/>
        <v>42152</v>
      </c>
      <c r="BW1323" t="str">
        <f t="shared" si="307"/>
        <v>Site : Oro Oro Ombo - MLG_01N723</v>
      </c>
      <c r="BX1323" t="str">
        <f t="shared" si="308"/>
        <v>Tipe Tower : SST</v>
      </c>
      <c r="BY1323">
        <f t="shared" si="309"/>
        <v>2100003387</v>
      </c>
      <c r="BZ1323" s="92" t="str">
        <f t="shared" si="309"/>
        <v>Tower OK Assesment</v>
      </c>
      <c r="CD1323" s="531"/>
      <c r="CE1323" s="90">
        <v>900000</v>
      </c>
    </row>
    <row r="1324" spans="2:83" ht="15" customHeight="1" x14ac:dyDescent="0.25">
      <c r="B1324" s="103">
        <f t="shared" si="314"/>
        <v>1175</v>
      </c>
      <c r="C1324" s="126" t="s">
        <v>13400</v>
      </c>
      <c r="D1324" s="126">
        <v>2100003543</v>
      </c>
      <c r="E1324" s="121" t="s">
        <v>150</v>
      </c>
      <c r="F1324" s="522">
        <v>900000</v>
      </c>
      <c r="G1324" s="127" t="s">
        <v>171</v>
      </c>
      <c r="H1324" s="103">
        <v>2015</v>
      </c>
      <c r="I1324" s="128">
        <v>42144</v>
      </c>
      <c r="J1324" s="128">
        <v>42150</v>
      </c>
      <c r="K1324" s="127" t="s">
        <v>11658</v>
      </c>
      <c r="L1324" s="126" t="s">
        <v>153</v>
      </c>
      <c r="M1324" s="141" t="s">
        <v>154</v>
      </c>
      <c r="N1324" s="126" t="s">
        <v>153</v>
      </c>
      <c r="O1324" s="127" t="s">
        <v>98</v>
      </c>
      <c r="P1324" s="127" t="s">
        <v>98</v>
      </c>
      <c r="Q1324" s="416">
        <v>900000</v>
      </c>
      <c r="R1324" s="103"/>
      <c r="S1324" s="127"/>
      <c r="T1324" s="127"/>
      <c r="U1324" s="120">
        <v>41989</v>
      </c>
      <c r="V1324" s="523">
        <f t="shared" si="312"/>
        <v>-155</v>
      </c>
      <c r="W1324" s="127"/>
      <c r="X1324" s="141" t="s">
        <v>13401</v>
      </c>
      <c r="Y1324" s="424" t="s">
        <v>13402</v>
      </c>
      <c r="Z1324" s="126" t="s">
        <v>2838</v>
      </c>
      <c r="AA1324" s="103"/>
      <c r="AB1324" s="126" t="s">
        <v>635</v>
      </c>
      <c r="AC1324" s="103"/>
      <c r="AD1324" s="103"/>
      <c r="AE1324" s="103"/>
      <c r="AF1324" s="121" t="s">
        <v>161</v>
      </c>
      <c r="AG1324" s="126"/>
      <c r="AH1324" s="524"/>
      <c r="AI1324" s="524"/>
      <c r="AJ1324" s="121"/>
      <c r="AK1324" s="121"/>
      <c r="AL1324" s="121"/>
      <c r="AM1324" s="120"/>
      <c r="AN1324" s="120"/>
      <c r="AO1324" s="120"/>
      <c r="AP1324" s="121"/>
      <c r="AQ1324" s="525"/>
      <c r="AR1324" s="525">
        <f t="shared" ca="1" si="319"/>
        <v>42347</v>
      </c>
      <c r="AS1324" s="121"/>
      <c r="AT1324" s="121"/>
      <c r="AU1324" s="121">
        <v>0</v>
      </c>
      <c r="AV1324" s="122"/>
      <c r="AX1324" s="121"/>
      <c r="AY1324" s="89"/>
      <c r="AZ1324" s="120">
        <v>42151</v>
      </c>
      <c r="BA1324" s="120">
        <v>42173</v>
      </c>
      <c r="BB1324" s="121">
        <v>5000013861</v>
      </c>
      <c r="BC1324" s="522">
        <f t="shared" si="318"/>
        <v>900000</v>
      </c>
      <c r="BD1324" s="121"/>
      <c r="BE1324" s="516"/>
      <c r="BF1324" s="122">
        <v>42177</v>
      </c>
      <c r="BG1324" s="88" t="s">
        <v>116</v>
      </c>
      <c r="BH1324" s="121" t="s">
        <v>178</v>
      </c>
      <c r="BI1324" s="122">
        <v>42179</v>
      </c>
      <c r="BJ1324" s="190">
        <v>42199</v>
      </c>
      <c r="BK1324" s="526" t="s">
        <v>167</v>
      </c>
      <c r="BL1324" s="534">
        <v>900000</v>
      </c>
      <c r="BQ1324" t="str">
        <f t="shared" si="304"/>
        <v>IBS</v>
      </c>
      <c r="BR1324" t="str">
        <f t="shared" si="305"/>
        <v>HK-14-2525</v>
      </c>
      <c r="BS1324" s="91">
        <f t="shared" si="306"/>
        <v>2015</v>
      </c>
      <c r="BT1324">
        <f t="shared" si="315"/>
        <v>42151</v>
      </c>
      <c r="BU1324" s="91">
        <f t="shared" si="315"/>
        <v>42173</v>
      </c>
      <c r="BW1324" t="str">
        <f t="shared" si="307"/>
        <v>Site : Besuki - SBY_01N729</v>
      </c>
      <c r="BX1324" t="str">
        <f t="shared" si="308"/>
        <v>Tipe Tower : SST</v>
      </c>
      <c r="BY1324">
        <f t="shared" si="309"/>
        <v>2100003543</v>
      </c>
      <c r="BZ1324" s="92" t="str">
        <f t="shared" si="309"/>
        <v>Tower OK Assesment</v>
      </c>
      <c r="CD1324" s="531">
        <v>13</v>
      </c>
      <c r="CE1324" s="90">
        <v>900000</v>
      </c>
    </row>
    <row r="1325" spans="2:83" ht="15" customHeight="1" x14ac:dyDescent="0.25">
      <c r="B1325" s="103">
        <f t="shared" si="314"/>
        <v>1176</v>
      </c>
      <c r="C1325" s="126" t="s">
        <v>13403</v>
      </c>
      <c r="D1325" s="126">
        <v>2100003543</v>
      </c>
      <c r="E1325" s="121" t="s">
        <v>150</v>
      </c>
      <c r="F1325" s="522">
        <v>900000</v>
      </c>
      <c r="G1325" s="127" t="s">
        <v>171</v>
      </c>
      <c r="H1325" s="103">
        <v>2015</v>
      </c>
      <c r="I1325" s="128">
        <v>42144</v>
      </c>
      <c r="J1325" s="128">
        <v>42150</v>
      </c>
      <c r="K1325" s="127" t="s">
        <v>11658</v>
      </c>
      <c r="L1325" s="126" t="s">
        <v>153</v>
      </c>
      <c r="M1325" s="141" t="s">
        <v>154</v>
      </c>
      <c r="N1325" s="126" t="s">
        <v>153</v>
      </c>
      <c r="O1325" s="127" t="s">
        <v>98</v>
      </c>
      <c r="P1325" s="127" t="s">
        <v>98</v>
      </c>
      <c r="Q1325" s="416">
        <v>900000</v>
      </c>
      <c r="R1325" s="103"/>
      <c r="S1325" s="127"/>
      <c r="T1325" s="127"/>
      <c r="U1325" s="120">
        <v>41989</v>
      </c>
      <c r="V1325" s="523">
        <f t="shared" si="312"/>
        <v>-155</v>
      </c>
      <c r="W1325" s="127"/>
      <c r="X1325" s="141" t="s">
        <v>13404</v>
      </c>
      <c r="Y1325" s="424" t="s">
        <v>13405</v>
      </c>
      <c r="Z1325" s="126" t="s">
        <v>2838</v>
      </c>
      <c r="AA1325" s="103"/>
      <c r="AB1325" s="126" t="s">
        <v>635</v>
      </c>
      <c r="AC1325" s="103"/>
      <c r="AD1325" s="103"/>
      <c r="AE1325" s="103"/>
      <c r="AF1325" s="121" t="s">
        <v>161</v>
      </c>
      <c r="AG1325" s="126"/>
      <c r="AH1325" s="524"/>
      <c r="AI1325" s="524"/>
      <c r="AJ1325" s="121"/>
      <c r="AK1325" s="121"/>
      <c r="AL1325" s="121"/>
      <c r="AM1325" s="120"/>
      <c r="AN1325" s="120"/>
      <c r="AO1325" s="120"/>
      <c r="AP1325" s="121"/>
      <c r="AQ1325" s="525"/>
      <c r="AR1325" s="525">
        <f t="shared" ca="1" si="319"/>
        <v>42347</v>
      </c>
      <c r="AS1325" s="121"/>
      <c r="AT1325" s="121"/>
      <c r="AU1325" s="121">
        <v>0</v>
      </c>
      <c r="AV1325" s="122"/>
      <c r="AX1325" s="121"/>
      <c r="AY1325" s="89"/>
      <c r="AZ1325" s="120">
        <v>42151</v>
      </c>
      <c r="BA1325" s="120">
        <v>42173</v>
      </c>
      <c r="BB1325" s="121">
        <v>5000013861</v>
      </c>
      <c r="BC1325" s="522">
        <f t="shared" si="318"/>
        <v>900000</v>
      </c>
      <c r="BD1325" s="121"/>
      <c r="BE1325" s="516"/>
      <c r="BF1325" s="122">
        <v>42177</v>
      </c>
      <c r="BG1325" s="88" t="s">
        <v>116</v>
      </c>
      <c r="BH1325" s="121" t="s">
        <v>178</v>
      </c>
      <c r="BI1325" s="122">
        <v>42179</v>
      </c>
      <c r="BJ1325" s="190">
        <v>42199</v>
      </c>
      <c r="BK1325" s="526" t="s">
        <v>167</v>
      </c>
      <c r="BL1325" s="534">
        <v>900000</v>
      </c>
      <c r="BQ1325" t="str">
        <f t="shared" si="304"/>
        <v>IBS</v>
      </c>
      <c r="BR1325" t="str">
        <f t="shared" si="305"/>
        <v>HK-14-2526</v>
      </c>
      <c r="BS1325" s="91">
        <f t="shared" si="306"/>
        <v>2015</v>
      </c>
      <c r="BT1325">
        <f t="shared" si="315"/>
        <v>42151</v>
      </c>
      <c r="BU1325" s="91">
        <f t="shared" si="315"/>
        <v>42173</v>
      </c>
      <c r="BW1325" t="str">
        <f t="shared" si="307"/>
        <v>Site : Demangan - SBY_02N721</v>
      </c>
      <c r="BX1325" t="str">
        <f t="shared" si="308"/>
        <v>Tipe Tower : SST</v>
      </c>
      <c r="BY1325">
        <f t="shared" si="309"/>
        <v>2100003543</v>
      </c>
      <c r="BZ1325" s="92" t="str">
        <f t="shared" si="309"/>
        <v>Tower OK Assesment</v>
      </c>
      <c r="CD1325" s="531">
        <v>13</v>
      </c>
      <c r="CE1325" s="90">
        <v>900000</v>
      </c>
    </row>
    <row r="1326" spans="2:83" ht="15" customHeight="1" x14ac:dyDescent="0.25">
      <c r="B1326" s="103">
        <f t="shared" si="314"/>
        <v>1177</v>
      </c>
      <c r="C1326" s="126" t="s">
        <v>13406</v>
      </c>
      <c r="D1326" s="126"/>
      <c r="E1326" s="121" t="s">
        <v>2838</v>
      </c>
      <c r="F1326" s="522"/>
      <c r="G1326" s="127"/>
      <c r="H1326" s="103"/>
      <c r="I1326" s="128"/>
      <c r="J1326" s="128"/>
      <c r="K1326" s="127" t="s">
        <v>11658</v>
      </c>
      <c r="L1326" s="126" t="s">
        <v>153</v>
      </c>
      <c r="M1326" s="141" t="s">
        <v>154</v>
      </c>
      <c r="N1326" s="126" t="s">
        <v>153</v>
      </c>
      <c r="O1326" s="127" t="s">
        <v>98</v>
      </c>
      <c r="P1326" s="127" t="s">
        <v>98</v>
      </c>
      <c r="Q1326" s="345">
        <v>0</v>
      </c>
      <c r="R1326" s="103"/>
      <c r="S1326" s="127"/>
      <c r="T1326" s="127"/>
      <c r="U1326" s="120">
        <v>41989</v>
      </c>
      <c r="V1326" s="523">
        <f t="shared" si="312"/>
        <v>41989</v>
      </c>
      <c r="W1326" s="127"/>
      <c r="X1326" s="141" t="s">
        <v>13407</v>
      </c>
      <c r="Y1326" s="424" t="s">
        <v>13408</v>
      </c>
      <c r="Z1326" s="126" t="s">
        <v>2838</v>
      </c>
      <c r="AA1326" s="103"/>
      <c r="AB1326" s="126" t="s">
        <v>635</v>
      </c>
      <c r="AC1326" s="103"/>
      <c r="AD1326" s="103"/>
      <c r="AE1326" s="103"/>
      <c r="AF1326" s="121" t="s">
        <v>161</v>
      </c>
      <c r="AG1326" s="126"/>
      <c r="AH1326" s="524"/>
      <c r="AI1326" s="524"/>
      <c r="AJ1326" s="121"/>
      <c r="AK1326" s="121"/>
      <c r="AL1326" s="121"/>
      <c r="AM1326" s="120"/>
      <c r="AN1326" s="120"/>
      <c r="AO1326" s="120"/>
      <c r="AP1326" s="121"/>
      <c r="AQ1326" s="525"/>
      <c r="AR1326" s="525">
        <f t="shared" ca="1" si="319"/>
        <v>42347</v>
      </c>
      <c r="AS1326" s="121"/>
      <c r="AT1326" s="121"/>
      <c r="AU1326" s="121">
        <v>0</v>
      </c>
      <c r="AV1326" s="122"/>
      <c r="AX1326" s="121"/>
      <c r="BA1326" s="120"/>
      <c r="BB1326" s="121"/>
      <c r="BC1326" s="522">
        <f t="shared" si="318"/>
        <v>0</v>
      </c>
      <c r="BD1326" s="121"/>
      <c r="BE1326" s="516"/>
      <c r="BF1326" s="122"/>
      <c r="BG1326" s="141" t="s">
        <v>1641</v>
      </c>
      <c r="BH1326" s="121"/>
      <c r="BI1326" s="122"/>
      <c r="BJ1326" s="190"/>
      <c r="BK1326" s="526" t="s">
        <v>167</v>
      </c>
      <c r="BL1326" s="554" t="s">
        <v>1641</v>
      </c>
      <c r="BQ1326" t="str">
        <f t="shared" si="304"/>
        <v>IBS</v>
      </c>
      <c r="BR1326" t="str">
        <f t="shared" si="305"/>
        <v>HK-14-2527</v>
      </c>
      <c r="BS1326" s="91">
        <f t="shared" si="306"/>
        <v>0</v>
      </c>
      <c r="BT1326">
        <f t="shared" si="315"/>
        <v>0</v>
      </c>
      <c r="BU1326" s="91">
        <f t="shared" si="315"/>
        <v>0</v>
      </c>
      <c r="BW1326" t="str">
        <f t="shared" si="307"/>
        <v>Site : Tambak Sawah - SBY_01N154</v>
      </c>
      <c r="BX1326" t="str">
        <f t="shared" si="308"/>
        <v>Tipe Tower : SST</v>
      </c>
      <c r="BY1326">
        <f t="shared" si="309"/>
        <v>0</v>
      </c>
      <c r="BZ1326" s="92" t="str">
        <f t="shared" si="309"/>
        <v>Tower Assesment</v>
      </c>
      <c r="CD1326" s="531"/>
    </row>
    <row r="1327" spans="2:83" ht="15" customHeight="1" x14ac:dyDescent="0.25">
      <c r="B1327" s="103">
        <f t="shared" si="314"/>
        <v>1178</v>
      </c>
      <c r="C1327" s="126" t="s">
        <v>13409</v>
      </c>
      <c r="D1327" s="126">
        <v>2100003387</v>
      </c>
      <c r="E1327" s="688" t="s">
        <v>150</v>
      </c>
      <c r="F1327" s="689">
        <v>900000</v>
      </c>
      <c r="G1327" s="127" t="s">
        <v>151</v>
      </c>
      <c r="H1327" s="103">
        <v>2015</v>
      </c>
      <c r="I1327" s="128">
        <v>42121</v>
      </c>
      <c r="J1327" s="128">
        <v>42124</v>
      </c>
      <c r="K1327" s="127" t="s">
        <v>11658</v>
      </c>
      <c r="L1327" s="126" t="s">
        <v>153</v>
      </c>
      <c r="M1327" s="141" t="s">
        <v>154</v>
      </c>
      <c r="N1327" s="126" t="s">
        <v>153</v>
      </c>
      <c r="O1327" s="127" t="s">
        <v>98</v>
      </c>
      <c r="P1327" s="127" t="s">
        <v>98</v>
      </c>
      <c r="Q1327" s="416">
        <v>900000</v>
      </c>
      <c r="R1327" s="103"/>
      <c r="S1327" s="127"/>
      <c r="T1327" s="127"/>
      <c r="U1327" s="120">
        <v>41989</v>
      </c>
      <c r="V1327" s="523">
        <f t="shared" si="312"/>
        <v>-132</v>
      </c>
      <c r="W1327" s="127"/>
      <c r="X1327" s="141" t="s">
        <v>13410</v>
      </c>
      <c r="Y1327" s="424" t="s">
        <v>13411</v>
      </c>
      <c r="Z1327" s="126" t="s">
        <v>2838</v>
      </c>
      <c r="AA1327" s="103"/>
      <c r="AB1327" s="126" t="s">
        <v>635</v>
      </c>
      <c r="AC1327" s="103"/>
      <c r="AD1327" s="103"/>
      <c r="AE1327" s="103"/>
      <c r="AF1327" s="121" t="s">
        <v>161</v>
      </c>
      <c r="AG1327" s="126"/>
      <c r="AH1327" s="524"/>
      <c r="AI1327" s="524"/>
      <c r="AJ1327" s="121"/>
      <c r="AK1327" s="121"/>
      <c r="AL1327" s="121"/>
      <c r="AM1327" s="120"/>
      <c r="AN1327" s="120"/>
      <c r="AO1327" s="120"/>
      <c r="AP1327" s="121"/>
      <c r="AQ1327" s="525"/>
      <c r="AR1327" s="525">
        <f t="shared" ca="1" si="319"/>
        <v>42347</v>
      </c>
      <c r="AS1327" s="121"/>
      <c r="AT1327" s="121"/>
      <c r="AU1327" s="121">
        <v>0</v>
      </c>
      <c r="AV1327" s="122"/>
      <c r="AX1327" s="121"/>
      <c r="AZ1327" s="256">
        <v>42130</v>
      </c>
      <c r="BA1327" s="98">
        <v>42143</v>
      </c>
      <c r="BB1327" s="104">
        <v>5000012961</v>
      </c>
      <c r="BC1327" s="522">
        <f t="shared" si="318"/>
        <v>900000</v>
      </c>
      <c r="BD1327" s="545">
        <v>900000</v>
      </c>
      <c r="BE1327" s="545">
        <v>900000</v>
      </c>
      <c r="BF1327" s="122">
        <v>42144</v>
      </c>
      <c r="BG1327" s="141" t="s">
        <v>116</v>
      </c>
      <c r="BH1327" s="121" t="s">
        <v>166</v>
      </c>
      <c r="BI1327" s="122">
        <v>42144</v>
      </c>
      <c r="BJ1327" s="190">
        <v>42170</v>
      </c>
      <c r="BK1327" s="526" t="s">
        <v>167</v>
      </c>
      <c r="BL1327" s="534">
        <f>F1327</f>
        <v>900000</v>
      </c>
      <c r="BQ1327" t="str">
        <f t="shared" si="304"/>
        <v>IBS</v>
      </c>
      <c r="BR1327" t="str">
        <f t="shared" si="305"/>
        <v>HK-14-2528</v>
      </c>
      <c r="BS1327" s="91">
        <f t="shared" si="306"/>
        <v>2015</v>
      </c>
      <c r="BT1327">
        <f t="shared" si="315"/>
        <v>42130</v>
      </c>
      <c r="BU1327" s="91">
        <f t="shared" si="315"/>
        <v>42143</v>
      </c>
      <c r="BW1327" t="str">
        <f t="shared" si="307"/>
        <v>Site : Tasikharjo - SBY_01N213</v>
      </c>
      <c r="BX1327" t="str">
        <f t="shared" si="308"/>
        <v>Tipe Tower : SST</v>
      </c>
      <c r="BY1327">
        <f t="shared" si="309"/>
        <v>2100003387</v>
      </c>
      <c r="BZ1327" s="92" t="str">
        <f t="shared" si="309"/>
        <v>Tower OK Assesment</v>
      </c>
      <c r="CD1327" s="531"/>
      <c r="CE1327" s="90">
        <v>900000</v>
      </c>
    </row>
    <row r="1328" spans="2:83" ht="15" customHeight="1" x14ac:dyDescent="0.25">
      <c r="B1328" s="103">
        <f t="shared" si="314"/>
        <v>1179</v>
      </c>
      <c r="C1328" s="126" t="s">
        <v>13412</v>
      </c>
      <c r="D1328" s="126">
        <v>2100003387</v>
      </c>
      <c r="E1328" s="688" t="s">
        <v>150</v>
      </c>
      <c r="F1328" s="689">
        <v>900000</v>
      </c>
      <c r="G1328" s="127" t="s">
        <v>151</v>
      </c>
      <c r="H1328" s="103">
        <v>2015</v>
      </c>
      <c r="I1328" s="128">
        <v>42121</v>
      </c>
      <c r="J1328" s="128">
        <v>42124</v>
      </c>
      <c r="K1328" s="127" t="s">
        <v>11658</v>
      </c>
      <c r="L1328" s="126" t="s">
        <v>153</v>
      </c>
      <c r="M1328" s="141" t="s">
        <v>154</v>
      </c>
      <c r="N1328" s="126" t="s">
        <v>153</v>
      </c>
      <c r="O1328" s="127" t="s">
        <v>98</v>
      </c>
      <c r="P1328" s="127" t="s">
        <v>98</v>
      </c>
      <c r="Q1328" s="416">
        <v>900000</v>
      </c>
      <c r="R1328" s="103"/>
      <c r="S1328" s="127"/>
      <c r="T1328" s="127"/>
      <c r="U1328" s="120">
        <v>41989</v>
      </c>
      <c r="V1328" s="523">
        <f t="shared" si="312"/>
        <v>-132</v>
      </c>
      <c r="W1328" s="127"/>
      <c r="X1328" s="141" t="s">
        <v>13413</v>
      </c>
      <c r="Y1328" s="424" t="s">
        <v>13414</v>
      </c>
      <c r="Z1328" s="126" t="s">
        <v>2838</v>
      </c>
      <c r="AA1328" s="103"/>
      <c r="AB1328" s="126" t="s">
        <v>635</v>
      </c>
      <c r="AC1328" s="103"/>
      <c r="AD1328" s="103"/>
      <c r="AE1328" s="103"/>
      <c r="AF1328" s="121" t="s">
        <v>161</v>
      </c>
      <c r="AG1328" s="126"/>
      <c r="AH1328" s="524"/>
      <c r="AI1328" s="524"/>
      <c r="AJ1328" s="121"/>
      <c r="AK1328" s="121"/>
      <c r="AL1328" s="121"/>
      <c r="AM1328" s="120"/>
      <c r="AN1328" s="120"/>
      <c r="AO1328" s="120"/>
      <c r="AP1328" s="121"/>
      <c r="AQ1328" s="525"/>
      <c r="AR1328" s="525">
        <f t="shared" ca="1" si="319"/>
        <v>42347</v>
      </c>
      <c r="AS1328" s="121"/>
      <c r="AT1328" s="121"/>
      <c r="AU1328" s="121">
        <v>0</v>
      </c>
      <c r="AV1328" s="122"/>
      <c r="AX1328" s="121"/>
      <c r="AZ1328" s="256">
        <v>42129</v>
      </c>
      <c r="BA1328" s="120">
        <v>42144</v>
      </c>
      <c r="BB1328" s="121">
        <v>5000013028</v>
      </c>
      <c r="BC1328" s="522">
        <f t="shared" si="318"/>
        <v>900000</v>
      </c>
      <c r="BD1328" s="121"/>
      <c r="BE1328" s="516"/>
      <c r="BF1328" s="122">
        <v>42144</v>
      </c>
      <c r="BG1328" s="141" t="s">
        <v>242</v>
      </c>
      <c r="BH1328" s="121" t="s">
        <v>243</v>
      </c>
      <c r="BI1328" s="122">
        <v>42151</v>
      </c>
      <c r="BJ1328" s="190"/>
      <c r="BK1328" s="526" t="s">
        <v>167</v>
      </c>
      <c r="BL1328" s="534">
        <f>F1328</f>
        <v>900000</v>
      </c>
      <c r="BQ1328" t="str">
        <f t="shared" si="304"/>
        <v>IBS</v>
      </c>
      <c r="BR1328" t="str">
        <f t="shared" si="305"/>
        <v>HK-14-2529</v>
      </c>
      <c r="BS1328" s="91">
        <f t="shared" si="306"/>
        <v>2015</v>
      </c>
      <c r="BT1328">
        <f t="shared" si="315"/>
        <v>42129</v>
      </c>
      <c r="BU1328" s="91">
        <f t="shared" si="315"/>
        <v>42144</v>
      </c>
      <c r="BW1328" t="str">
        <f t="shared" si="307"/>
        <v>Site : Sugih Waras - SBY_02N243</v>
      </c>
      <c r="BX1328" t="str">
        <f t="shared" si="308"/>
        <v>Tipe Tower : SST</v>
      </c>
      <c r="BY1328">
        <f t="shared" si="309"/>
        <v>2100003387</v>
      </c>
      <c r="BZ1328" s="92" t="str">
        <f t="shared" si="309"/>
        <v>Tower OK Assesment</v>
      </c>
      <c r="CD1328" s="531"/>
      <c r="CE1328" s="90">
        <v>900000</v>
      </c>
    </row>
    <row r="1329" spans="2:83" ht="15" customHeight="1" x14ac:dyDescent="0.25">
      <c r="B1329" s="103">
        <f t="shared" si="314"/>
        <v>1180</v>
      </c>
      <c r="C1329" s="126" t="s">
        <v>13415</v>
      </c>
      <c r="D1329" s="126">
        <v>2100003387</v>
      </c>
      <c r="E1329" s="688" t="s">
        <v>150</v>
      </c>
      <c r="F1329" s="689">
        <v>900000</v>
      </c>
      <c r="G1329" s="127" t="s">
        <v>151</v>
      </c>
      <c r="H1329" s="103">
        <v>2015</v>
      </c>
      <c r="I1329" s="128">
        <v>42121</v>
      </c>
      <c r="J1329" s="128">
        <v>42124</v>
      </c>
      <c r="K1329" s="127" t="s">
        <v>11658</v>
      </c>
      <c r="L1329" s="126" t="s">
        <v>153</v>
      </c>
      <c r="M1329" s="141" t="s">
        <v>154</v>
      </c>
      <c r="N1329" s="126" t="s">
        <v>153</v>
      </c>
      <c r="O1329" s="127" t="s">
        <v>98</v>
      </c>
      <c r="P1329" s="127" t="s">
        <v>98</v>
      </c>
      <c r="Q1329" s="416">
        <v>900000</v>
      </c>
      <c r="R1329" s="103"/>
      <c r="S1329" s="127"/>
      <c r="T1329" s="127"/>
      <c r="U1329" s="120">
        <v>41990</v>
      </c>
      <c r="V1329" s="523">
        <f t="shared" si="312"/>
        <v>-131</v>
      </c>
      <c r="W1329" s="127"/>
      <c r="X1329" s="141" t="s">
        <v>13416</v>
      </c>
      <c r="Y1329" s="424" t="s">
        <v>13417</v>
      </c>
      <c r="Z1329" s="126" t="s">
        <v>2838</v>
      </c>
      <c r="AA1329" s="103"/>
      <c r="AB1329" s="126" t="s">
        <v>635</v>
      </c>
      <c r="AC1329" s="103"/>
      <c r="AD1329" s="103"/>
      <c r="AE1329" s="103"/>
      <c r="AF1329" s="121" t="s">
        <v>161</v>
      </c>
      <c r="AG1329" s="126"/>
      <c r="AH1329" s="524"/>
      <c r="AI1329" s="524"/>
      <c r="AJ1329" s="121"/>
      <c r="AK1329" s="121"/>
      <c r="AL1329" s="121"/>
      <c r="AM1329" s="120"/>
      <c r="AN1329" s="120"/>
      <c r="AO1329" s="120"/>
      <c r="AP1329" s="121"/>
      <c r="AQ1329" s="525"/>
      <c r="AR1329" s="525">
        <f t="shared" ca="1" si="319"/>
        <v>42347</v>
      </c>
      <c r="AS1329" s="121"/>
      <c r="AT1329" s="121"/>
      <c r="AU1329" s="121">
        <v>0</v>
      </c>
      <c r="AV1329" s="122"/>
      <c r="AX1329" s="121"/>
      <c r="AZ1329" s="256">
        <v>42131</v>
      </c>
      <c r="BA1329" s="120">
        <v>42152</v>
      </c>
      <c r="BB1329" s="121">
        <v>5000013114</v>
      </c>
      <c r="BC1329" s="522">
        <f t="shared" si="318"/>
        <v>900000</v>
      </c>
      <c r="BD1329" s="516">
        <f>BC1329</f>
        <v>900000</v>
      </c>
      <c r="BE1329" s="516">
        <v>900000</v>
      </c>
      <c r="BF1329" s="122">
        <v>42153</v>
      </c>
      <c r="BG1329" s="141" t="s">
        <v>116</v>
      </c>
      <c r="BH1329" s="121" t="s">
        <v>260</v>
      </c>
      <c r="BI1329" s="122">
        <v>42158</v>
      </c>
      <c r="BJ1329" s="190">
        <v>42178</v>
      </c>
      <c r="BK1329" s="526" t="s">
        <v>167</v>
      </c>
      <c r="BL1329" s="534">
        <f>F1329</f>
        <v>900000</v>
      </c>
      <c r="BQ1329" t="str">
        <f t="shared" si="304"/>
        <v>IBS</v>
      </c>
      <c r="BR1329" t="str">
        <f t="shared" si="305"/>
        <v>HK-14-2530</v>
      </c>
      <c r="BS1329" s="91">
        <f t="shared" si="306"/>
        <v>2015</v>
      </c>
      <c r="BT1329">
        <f t="shared" si="315"/>
        <v>42131</v>
      </c>
      <c r="BU1329" s="91">
        <f t="shared" si="315"/>
        <v>42152</v>
      </c>
      <c r="BW1329" t="str">
        <f t="shared" si="307"/>
        <v>Site : Plumpang - SBY_02N248</v>
      </c>
      <c r="BX1329" t="str">
        <f t="shared" si="308"/>
        <v>Tipe Tower : SST</v>
      </c>
      <c r="BY1329">
        <f t="shared" si="309"/>
        <v>2100003387</v>
      </c>
      <c r="BZ1329" s="92" t="str">
        <f t="shared" si="309"/>
        <v>Tower OK Assesment</v>
      </c>
      <c r="CD1329" s="531"/>
      <c r="CE1329" s="90">
        <v>900000</v>
      </c>
    </row>
    <row r="1330" spans="2:83" ht="15" customHeight="1" x14ac:dyDescent="0.25">
      <c r="B1330" s="103">
        <f t="shared" si="314"/>
        <v>1181</v>
      </c>
      <c r="C1330" s="126" t="s">
        <v>13418</v>
      </c>
      <c r="D1330" s="126"/>
      <c r="E1330" s="121" t="s">
        <v>2838</v>
      </c>
      <c r="F1330" s="522"/>
      <c r="G1330" s="127"/>
      <c r="H1330" s="103"/>
      <c r="I1330" s="128"/>
      <c r="J1330" s="128"/>
      <c r="K1330" s="127" t="s">
        <v>11658</v>
      </c>
      <c r="L1330" s="126" t="s">
        <v>153</v>
      </c>
      <c r="M1330" s="141" t="s">
        <v>154</v>
      </c>
      <c r="N1330" s="126" t="s">
        <v>153</v>
      </c>
      <c r="O1330" s="127" t="s">
        <v>98</v>
      </c>
      <c r="P1330" s="127" t="s">
        <v>98</v>
      </c>
      <c r="Q1330" s="345">
        <v>0</v>
      </c>
      <c r="R1330" s="103"/>
      <c r="S1330" s="127"/>
      <c r="T1330" s="127"/>
      <c r="U1330" s="120">
        <v>41990</v>
      </c>
      <c r="V1330" s="523">
        <f t="shared" si="312"/>
        <v>41990</v>
      </c>
      <c r="W1330" s="127"/>
      <c r="X1330" s="141" t="s">
        <v>13419</v>
      </c>
      <c r="Y1330" s="424" t="s">
        <v>13420</v>
      </c>
      <c r="Z1330" s="126" t="s">
        <v>2838</v>
      </c>
      <c r="AA1330" s="103"/>
      <c r="AB1330" s="126" t="s">
        <v>635</v>
      </c>
      <c r="AC1330" s="103"/>
      <c r="AD1330" s="103"/>
      <c r="AE1330" s="103"/>
      <c r="AF1330" s="121" t="s">
        <v>161</v>
      </c>
      <c r="AG1330" s="126"/>
      <c r="AH1330" s="524"/>
      <c r="AI1330" s="524"/>
      <c r="AJ1330" s="121"/>
      <c r="AK1330" s="121"/>
      <c r="AL1330" s="121"/>
      <c r="AM1330" s="120"/>
      <c r="AN1330" s="120"/>
      <c r="AO1330" s="120"/>
      <c r="AP1330" s="121"/>
      <c r="AQ1330" s="525"/>
      <c r="AR1330" s="525">
        <f t="shared" ca="1" si="319"/>
        <v>42347</v>
      </c>
      <c r="AS1330" s="121"/>
      <c r="AT1330" s="121"/>
      <c r="AU1330" s="121">
        <v>0</v>
      </c>
      <c r="AV1330" s="122"/>
      <c r="AX1330" s="121"/>
      <c r="BA1330" s="120"/>
      <c r="BB1330" s="121"/>
      <c r="BC1330" s="522">
        <f t="shared" si="318"/>
        <v>0</v>
      </c>
      <c r="BD1330" s="121"/>
      <c r="BE1330" s="516"/>
      <c r="BF1330" s="122"/>
      <c r="BG1330" s="141" t="s">
        <v>1641</v>
      </c>
      <c r="BH1330" s="121"/>
      <c r="BI1330" s="122"/>
      <c r="BJ1330" s="190"/>
      <c r="BK1330" s="526" t="s">
        <v>167</v>
      </c>
      <c r="BL1330" s="554" t="s">
        <v>1641</v>
      </c>
      <c r="BQ1330" t="str">
        <f t="shared" si="304"/>
        <v>IBS</v>
      </c>
      <c r="BR1330" t="str">
        <f t="shared" si="305"/>
        <v>HK-14-2531</v>
      </c>
      <c r="BS1330" s="91">
        <f t="shared" si="306"/>
        <v>0</v>
      </c>
      <c r="BT1330">
        <f t="shared" si="315"/>
        <v>0</v>
      </c>
      <c r="BU1330" s="91">
        <f t="shared" si="315"/>
        <v>0</v>
      </c>
      <c r="BW1330" t="str">
        <f t="shared" si="307"/>
        <v>Site : ITN Malang - MLG_01N940</v>
      </c>
      <c r="BX1330" t="str">
        <f t="shared" si="308"/>
        <v>Tipe Tower : SST</v>
      </c>
      <c r="BY1330">
        <f t="shared" si="309"/>
        <v>0</v>
      </c>
      <c r="BZ1330" s="92" t="str">
        <f t="shared" si="309"/>
        <v>Tower Assesment</v>
      </c>
      <c r="CD1330" s="531"/>
    </row>
    <row r="1331" spans="2:83" ht="15" customHeight="1" x14ac:dyDescent="0.25">
      <c r="B1331" s="103">
        <f t="shared" si="314"/>
        <v>1182</v>
      </c>
      <c r="C1331" s="126" t="s">
        <v>13421</v>
      </c>
      <c r="D1331" s="126">
        <v>2100003387</v>
      </c>
      <c r="E1331" s="688" t="s">
        <v>150</v>
      </c>
      <c r="F1331" s="689">
        <v>900000</v>
      </c>
      <c r="G1331" s="127" t="s">
        <v>151</v>
      </c>
      <c r="H1331" s="103">
        <v>2015</v>
      </c>
      <c r="I1331" s="128">
        <v>42121</v>
      </c>
      <c r="J1331" s="128">
        <v>42124</v>
      </c>
      <c r="K1331" s="127" t="s">
        <v>11658</v>
      </c>
      <c r="L1331" s="126" t="s">
        <v>153</v>
      </c>
      <c r="M1331" s="141" t="s">
        <v>154</v>
      </c>
      <c r="N1331" s="126" t="s">
        <v>153</v>
      </c>
      <c r="O1331" s="127" t="s">
        <v>98</v>
      </c>
      <c r="P1331" s="127" t="s">
        <v>98</v>
      </c>
      <c r="Q1331" s="416">
        <v>900000</v>
      </c>
      <c r="R1331" s="103"/>
      <c r="S1331" s="127"/>
      <c r="T1331" s="127"/>
      <c r="U1331" s="120">
        <v>41990</v>
      </c>
      <c r="V1331" s="523">
        <f t="shared" si="312"/>
        <v>-131</v>
      </c>
      <c r="W1331" s="127"/>
      <c r="X1331" s="141" t="s">
        <v>13422</v>
      </c>
      <c r="Y1331" s="424" t="s">
        <v>13423</v>
      </c>
      <c r="Z1331" s="126" t="s">
        <v>2838</v>
      </c>
      <c r="AA1331" s="103"/>
      <c r="AB1331" s="126" t="s">
        <v>635</v>
      </c>
      <c r="AC1331" s="103"/>
      <c r="AD1331" s="103"/>
      <c r="AE1331" s="103"/>
      <c r="AF1331" s="121" t="s">
        <v>161</v>
      </c>
      <c r="AG1331" s="126"/>
      <c r="AH1331" s="524"/>
      <c r="AI1331" s="524"/>
      <c r="AJ1331" s="121"/>
      <c r="AK1331" s="121"/>
      <c r="AL1331" s="121"/>
      <c r="AM1331" s="120"/>
      <c r="AN1331" s="120"/>
      <c r="AO1331" s="120"/>
      <c r="AP1331" s="121"/>
      <c r="AQ1331" s="525"/>
      <c r="AR1331" s="525">
        <f t="shared" ca="1" si="319"/>
        <v>42347</v>
      </c>
      <c r="AS1331" s="121"/>
      <c r="AT1331" s="121"/>
      <c r="AU1331" s="121">
        <v>0</v>
      </c>
      <c r="AV1331" s="122"/>
      <c r="AX1331" s="121"/>
      <c r="AZ1331" s="256">
        <v>42129</v>
      </c>
      <c r="BA1331" s="120">
        <v>42144</v>
      </c>
      <c r="BB1331" s="121">
        <v>5000013028</v>
      </c>
      <c r="BC1331" s="522">
        <f t="shared" si="318"/>
        <v>900000</v>
      </c>
      <c r="BD1331" s="121"/>
      <c r="BE1331" s="516"/>
      <c r="BF1331" s="122">
        <v>42144</v>
      </c>
      <c r="BG1331" s="141" t="s">
        <v>242</v>
      </c>
      <c r="BH1331" s="121" t="s">
        <v>243</v>
      </c>
      <c r="BI1331" s="122">
        <v>42151</v>
      </c>
      <c r="BJ1331" s="190"/>
      <c r="BK1331" s="526" t="s">
        <v>167</v>
      </c>
      <c r="BL1331" s="534">
        <f>F1331</f>
        <v>900000</v>
      </c>
      <c r="BQ1331" t="str">
        <f t="shared" si="304"/>
        <v>IBS</v>
      </c>
      <c r="BR1331" t="str">
        <f t="shared" si="305"/>
        <v>HK-14-2532</v>
      </c>
      <c r="BS1331" s="91">
        <f t="shared" si="306"/>
        <v>2015</v>
      </c>
      <c r="BT1331">
        <f t="shared" si="315"/>
        <v>42129</v>
      </c>
      <c r="BU1331" s="91">
        <f t="shared" si="315"/>
        <v>42144</v>
      </c>
      <c r="BW1331" t="str">
        <f t="shared" si="307"/>
        <v>Site : Bancar - SBY_02N254</v>
      </c>
      <c r="BX1331" t="str">
        <f t="shared" si="308"/>
        <v>Tipe Tower : SST</v>
      </c>
      <c r="BY1331">
        <f t="shared" si="309"/>
        <v>2100003387</v>
      </c>
      <c r="BZ1331" s="92" t="str">
        <f t="shared" si="309"/>
        <v>Tower OK Assesment</v>
      </c>
      <c r="CD1331" s="531"/>
      <c r="CE1331" s="90">
        <v>900000</v>
      </c>
    </row>
    <row r="1332" spans="2:83" ht="15" customHeight="1" x14ac:dyDescent="0.25">
      <c r="B1332" s="103">
        <f t="shared" si="314"/>
        <v>1183</v>
      </c>
      <c r="C1332" s="126" t="s">
        <v>13424</v>
      </c>
      <c r="D1332" s="126">
        <v>2100003387</v>
      </c>
      <c r="E1332" s="688" t="s">
        <v>150</v>
      </c>
      <c r="F1332" s="689">
        <v>900000</v>
      </c>
      <c r="G1332" s="127" t="s">
        <v>151</v>
      </c>
      <c r="H1332" s="103">
        <v>2015</v>
      </c>
      <c r="I1332" s="128">
        <v>42121</v>
      </c>
      <c r="J1332" s="128">
        <v>42124</v>
      </c>
      <c r="K1332" s="127" t="s">
        <v>11658</v>
      </c>
      <c r="L1332" s="126" t="s">
        <v>153</v>
      </c>
      <c r="M1332" s="141" t="s">
        <v>154</v>
      </c>
      <c r="N1332" s="126" t="s">
        <v>153</v>
      </c>
      <c r="O1332" s="127" t="s">
        <v>98</v>
      </c>
      <c r="P1332" s="127" t="s">
        <v>98</v>
      </c>
      <c r="Q1332" s="416">
        <v>900000</v>
      </c>
      <c r="R1332" s="103"/>
      <c r="S1332" s="127"/>
      <c r="T1332" s="127"/>
      <c r="U1332" s="120">
        <v>41990</v>
      </c>
      <c r="V1332" s="523">
        <f t="shared" si="312"/>
        <v>-131</v>
      </c>
      <c r="W1332" s="127"/>
      <c r="X1332" s="141" t="s">
        <v>13425</v>
      </c>
      <c r="Y1332" s="424" t="s">
        <v>13426</v>
      </c>
      <c r="Z1332" s="126" t="s">
        <v>2838</v>
      </c>
      <c r="AA1332" s="103"/>
      <c r="AB1332" s="126" t="s">
        <v>635</v>
      </c>
      <c r="AC1332" s="103"/>
      <c r="AD1332" s="103"/>
      <c r="AE1332" s="103"/>
      <c r="AF1332" s="121" t="s">
        <v>161</v>
      </c>
      <c r="AG1332" s="126"/>
      <c r="AH1332" s="524"/>
      <c r="AI1332" s="524"/>
      <c r="AJ1332" s="121"/>
      <c r="AK1332" s="121"/>
      <c r="AL1332" s="121"/>
      <c r="AM1332" s="120"/>
      <c r="AN1332" s="120"/>
      <c r="AO1332" s="120"/>
      <c r="AP1332" s="121"/>
      <c r="AQ1332" s="525"/>
      <c r="AR1332" s="525">
        <f t="shared" ca="1" si="319"/>
        <v>42347</v>
      </c>
      <c r="AS1332" s="121"/>
      <c r="AT1332" s="121"/>
      <c r="AU1332" s="121">
        <v>0</v>
      </c>
      <c r="AV1332" s="122"/>
      <c r="AX1332" s="121"/>
      <c r="AZ1332" s="256">
        <v>42130</v>
      </c>
      <c r="BA1332" s="98">
        <v>42143</v>
      </c>
      <c r="BB1332" s="104">
        <v>5000012961</v>
      </c>
      <c r="BC1332" s="522">
        <f t="shared" si="318"/>
        <v>900000</v>
      </c>
      <c r="BD1332" s="545">
        <v>900000</v>
      </c>
      <c r="BE1332" s="545">
        <v>900000</v>
      </c>
      <c r="BF1332" s="122">
        <v>42144</v>
      </c>
      <c r="BG1332" s="141" t="s">
        <v>116</v>
      </c>
      <c r="BH1332" s="121" t="s">
        <v>166</v>
      </c>
      <c r="BI1332" s="122">
        <v>42144</v>
      </c>
      <c r="BJ1332" s="190">
        <v>42170</v>
      </c>
      <c r="BK1332" s="526" t="s">
        <v>167</v>
      </c>
      <c r="BL1332" s="534">
        <f>F1332</f>
        <v>900000</v>
      </c>
      <c r="BQ1332" t="str">
        <f t="shared" si="304"/>
        <v>IBS</v>
      </c>
      <c r="BR1332" t="str">
        <f t="shared" si="305"/>
        <v>HK-14-2533</v>
      </c>
      <c r="BS1332" s="91">
        <f t="shared" si="306"/>
        <v>2015</v>
      </c>
      <c r="BT1332">
        <f t="shared" si="315"/>
        <v>42130</v>
      </c>
      <c r="BU1332" s="91">
        <f t="shared" si="315"/>
        <v>42143</v>
      </c>
      <c r="BW1332" t="str">
        <f t="shared" si="307"/>
        <v>Site : Maibit - SBY_02N259</v>
      </c>
      <c r="BX1332" t="str">
        <f t="shared" si="308"/>
        <v>Tipe Tower : SST</v>
      </c>
      <c r="BY1332">
        <f t="shared" si="309"/>
        <v>2100003387</v>
      </c>
      <c r="BZ1332" s="92" t="str">
        <f t="shared" si="309"/>
        <v>Tower OK Assesment</v>
      </c>
      <c r="CD1332" s="531"/>
      <c r="CE1332" s="90">
        <v>900000</v>
      </c>
    </row>
    <row r="1333" spans="2:83" ht="15" customHeight="1" x14ac:dyDescent="0.25">
      <c r="B1333" s="103">
        <f t="shared" si="314"/>
        <v>1184</v>
      </c>
      <c r="C1333" s="126" t="s">
        <v>13427</v>
      </c>
      <c r="D1333" s="126">
        <v>2100003387</v>
      </c>
      <c r="E1333" s="688" t="s">
        <v>150</v>
      </c>
      <c r="F1333" s="689">
        <v>900000</v>
      </c>
      <c r="G1333" s="127" t="s">
        <v>151</v>
      </c>
      <c r="H1333" s="103">
        <v>2015</v>
      </c>
      <c r="I1333" s="128">
        <v>42121</v>
      </c>
      <c r="J1333" s="128">
        <v>42124</v>
      </c>
      <c r="K1333" s="127" t="s">
        <v>11658</v>
      </c>
      <c r="L1333" s="126" t="s">
        <v>153</v>
      </c>
      <c r="M1333" s="141" t="s">
        <v>154</v>
      </c>
      <c r="N1333" s="126" t="s">
        <v>153</v>
      </c>
      <c r="O1333" s="127" t="s">
        <v>98</v>
      </c>
      <c r="P1333" s="127" t="s">
        <v>98</v>
      </c>
      <c r="Q1333" s="416">
        <v>900000</v>
      </c>
      <c r="R1333" s="103"/>
      <c r="S1333" s="127"/>
      <c r="T1333" s="127"/>
      <c r="U1333" s="120">
        <v>41990</v>
      </c>
      <c r="V1333" s="523">
        <f t="shared" si="312"/>
        <v>-131</v>
      </c>
      <c r="W1333" s="127"/>
      <c r="X1333" s="141" t="s">
        <v>13428</v>
      </c>
      <c r="Y1333" s="424" t="s">
        <v>13429</v>
      </c>
      <c r="Z1333" s="126" t="s">
        <v>2838</v>
      </c>
      <c r="AA1333" s="103"/>
      <c r="AB1333" s="126" t="s">
        <v>635</v>
      </c>
      <c r="AC1333" s="103"/>
      <c r="AD1333" s="103"/>
      <c r="AE1333" s="103"/>
      <c r="AF1333" s="121" t="s">
        <v>161</v>
      </c>
      <c r="AG1333" s="126"/>
      <c r="AH1333" s="524"/>
      <c r="AI1333" s="524"/>
      <c r="AJ1333" s="121"/>
      <c r="AK1333" s="121"/>
      <c r="AL1333" s="121"/>
      <c r="AM1333" s="120"/>
      <c r="AN1333" s="120"/>
      <c r="AO1333" s="120"/>
      <c r="AP1333" s="121"/>
      <c r="AQ1333" s="525"/>
      <c r="AR1333" s="525">
        <f t="shared" ca="1" si="319"/>
        <v>42347</v>
      </c>
      <c r="AS1333" s="121"/>
      <c r="AT1333" s="121"/>
      <c r="AU1333" s="121">
        <v>0</v>
      </c>
      <c r="AV1333" s="122"/>
      <c r="AX1333" s="121"/>
      <c r="AZ1333" s="256">
        <v>42129</v>
      </c>
      <c r="BA1333" s="120">
        <v>42144</v>
      </c>
      <c r="BB1333" s="121">
        <v>5000013028</v>
      </c>
      <c r="BC1333" s="522">
        <f t="shared" si="318"/>
        <v>900000</v>
      </c>
      <c r="BD1333" s="121"/>
      <c r="BE1333" s="516"/>
      <c r="BF1333" s="122">
        <v>42144</v>
      </c>
      <c r="BG1333" s="141" t="s">
        <v>242</v>
      </c>
      <c r="BH1333" s="121" t="s">
        <v>243</v>
      </c>
      <c r="BI1333" s="122">
        <v>42151</v>
      </c>
      <c r="BJ1333" s="190"/>
      <c r="BK1333" s="526" t="s">
        <v>167</v>
      </c>
      <c r="BL1333" s="534">
        <f>F1333</f>
        <v>900000</v>
      </c>
      <c r="BQ1333" t="str">
        <f t="shared" si="304"/>
        <v>IBS</v>
      </c>
      <c r="BR1333" t="str">
        <f t="shared" si="305"/>
        <v>HK-14-2534</v>
      </c>
      <c r="BS1333" s="91">
        <f t="shared" si="306"/>
        <v>2015</v>
      </c>
      <c r="BT1333">
        <f t="shared" si="315"/>
        <v>42129</v>
      </c>
      <c r="BU1333" s="91">
        <f t="shared" si="315"/>
        <v>42144</v>
      </c>
      <c r="BW1333" t="str">
        <f t="shared" si="307"/>
        <v>Site : Sukolilo - SBY_02N261</v>
      </c>
      <c r="BX1333" t="str">
        <f t="shared" si="308"/>
        <v>Tipe Tower : SST</v>
      </c>
      <c r="BY1333">
        <f t="shared" si="309"/>
        <v>2100003387</v>
      </c>
      <c r="BZ1333" s="92" t="str">
        <f t="shared" si="309"/>
        <v>Tower OK Assesment</v>
      </c>
      <c r="CD1333" s="531"/>
      <c r="CE1333" s="90">
        <v>900000</v>
      </c>
    </row>
    <row r="1334" spans="2:83" ht="15" customHeight="1" x14ac:dyDescent="0.25">
      <c r="B1334" s="103">
        <f t="shared" si="314"/>
        <v>1185</v>
      </c>
      <c r="C1334" s="126" t="s">
        <v>13430</v>
      </c>
      <c r="D1334" s="126">
        <v>2100004182</v>
      </c>
      <c r="E1334" s="683" t="s">
        <v>1350</v>
      </c>
      <c r="F1334" s="684">
        <v>3250000</v>
      </c>
      <c r="G1334" s="685" t="s">
        <v>979</v>
      </c>
      <c r="H1334" s="686">
        <v>2015</v>
      </c>
      <c r="I1334" s="687">
        <v>42228</v>
      </c>
      <c r="J1334" s="687">
        <v>42235</v>
      </c>
      <c r="K1334" s="127" t="s">
        <v>11658</v>
      </c>
      <c r="L1334" s="126" t="s">
        <v>153</v>
      </c>
      <c r="M1334" s="141" t="s">
        <v>154</v>
      </c>
      <c r="N1334" s="126" t="s">
        <v>153</v>
      </c>
      <c r="O1334" s="127" t="s">
        <v>98</v>
      </c>
      <c r="P1334" s="127" t="s">
        <v>98</v>
      </c>
      <c r="Q1334" s="416">
        <v>6400000</v>
      </c>
      <c r="R1334" s="103"/>
      <c r="S1334" s="127"/>
      <c r="T1334" s="127"/>
      <c r="U1334" s="120">
        <v>41990</v>
      </c>
      <c r="V1334" s="523">
        <f t="shared" si="312"/>
        <v>-238</v>
      </c>
      <c r="W1334" s="127"/>
      <c r="X1334" s="141" t="s">
        <v>13431</v>
      </c>
      <c r="Y1334" s="424" t="s">
        <v>13432</v>
      </c>
      <c r="Z1334" s="126" t="s">
        <v>2838</v>
      </c>
      <c r="AA1334" s="103"/>
      <c r="AB1334" s="126" t="s">
        <v>635</v>
      </c>
      <c r="AC1334" s="103"/>
      <c r="AD1334" s="103"/>
      <c r="AE1334" s="103"/>
      <c r="AF1334" s="121" t="s">
        <v>384</v>
      </c>
      <c r="AG1334" s="126"/>
      <c r="AH1334" s="524"/>
      <c r="AI1334" s="524"/>
      <c r="AJ1334" s="121"/>
      <c r="AK1334" s="121"/>
      <c r="AL1334" s="121"/>
      <c r="AM1334" s="120"/>
      <c r="AN1334" s="120"/>
      <c r="AO1334" s="120"/>
      <c r="AP1334" s="121"/>
      <c r="AQ1334" s="525"/>
      <c r="AR1334" s="525">
        <f t="shared" ca="1" si="319"/>
        <v>42347</v>
      </c>
      <c r="AS1334" s="121"/>
      <c r="AT1334" s="121"/>
      <c r="AU1334" s="122">
        <v>42236</v>
      </c>
      <c r="AV1334" s="122"/>
      <c r="AX1334" s="121"/>
      <c r="AZ1334" s="120">
        <v>42236</v>
      </c>
      <c r="BA1334" s="120">
        <v>42256</v>
      </c>
      <c r="BB1334" s="121"/>
      <c r="BC1334" s="522">
        <f t="shared" si="318"/>
        <v>3250000</v>
      </c>
      <c r="BD1334" s="121"/>
      <c r="BE1334" s="516"/>
      <c r="BF1334" s="122">
        <v>42257</v>
      </c>
      <c r="BG1334" s="141" t="s">
        <v>116</v>
      </c>
      <c r="BH1334" s="121" t="s">
        <v>1357</v>
      </c>
      <c r="BI1334" s="122">
        <v>42262</v>
      </c>
      <c r="BJ1334" s="190">
        <v>42293</v>
      </c>
      <c r="BK1334" s="526" t="s">
        <v>167</v>
      </c>
      <c r="BL1334" s="698">
        <v>3250000</v>
      </c>
      <c r="BQ1334" t="str">
        <f t="shared" si="304"/>
        <v>IBS</v>
      </c>
      <c r="BR1334" t="str">
        <f t="shared" si="305"/>
        <v>HK-14-2535</v>
      </c>
      <c r="BS1334" s="91">
        <f t="shared" si="306"/>
        <v>2015</v>
      </c>
      <c r="BT1334">
        <f t="shared" si="315"/>
        <v>42236</v>
      </c>
      <c r="BU1334" s="91">
        <f t="shared" si="315"/>
        <v>42256</v>
      </c>
      <c r="BW1334" t="str">
        <f t="shared" si="307"/>
        <v>Site : Ciaul_Sukabumi/Rep. Sukanegara - BDG_R24</v>
      </c>
      <c r="BX1334" t="str">
        <f t="shared" si="308"/>
        <v>Tipe Tower : SST</v>
      </c>
      <c r="BY1334">
        <f t="shared" si="309"/>
        <v>2100004182</v>
      </c>
      <c r="BZ1334" s="92" t="str">
        <f t="shared" si="309"/>
        <v>Strengthening Tower Design</v>
      </c>
      <c r="CD1334" s="531" t="s">
        <v>263</v>
      </c>
      <c r="CE1334" s="90">
        <v>6400000</v>
      </c>
    </row>
    <row r="1335" spans="2:83" ht="15" customHeight="1" x14ac:dyDescent="0.25">
      <c r="B1335" s="103">
        <f t="shared" si="314"/>
        <v>1186</v>
      </c>
      <c r="C1335" s="126" t="s">
        <v>13433</v>
      </c>
      <c r="D1335" s="126">
        <v>2100003587</v>
      </c>
      <c r="E1335" s="126" t="s">
        <v>334</v>
      </c>
      <c r="F1335" s="522">
        <v>8400000</v>
      </c>
      <c r="G1335" s="127" t="s">
        <v>335</v>
      </c>
      <c r="H1335" s="103">
        <v>2015</v>
      </c>
      <c r="I1335" s="128">
        <v>42150</v>
      </c>
      <c r="J1335" s="128">
        <v>42171</v>
      </c>
      <c r="K1335" s="127" t="s">
        <v>11658</v>
      </c>
      <c r="L1335" s="126" t="s">
        <v>153</v>
      </c>
      <c r="M1335" s="141" t="s">
        <v>154</v>
      </c>
      <c r="N1335" s="126" t="s">
        <v>153</v>
      </c>
      <c r="O1335" s="127" t="s">
        <v>98</v>
      </c>
      <c r="P1335" s="127" t="s">
        <v>98</v>
      </c>
      <c r="Q1335" s="416">
        <v>8600000</v>
      </c>
      <c r="R1335" s="103"/>
      <c r="S1335" s="127"/>
      <c r="T1335" s="127"/>
      <c r="U1335" s="681">
        <v>42062</v>
      </c>
      <c r="V1335" s="523">
        <f t="shared" si="312"/>
        <v>-88</v>
      </c>
      <c r="W1335" s="127"/>
      <c r="X1335" s="141" t="s">
        <v>2860</v>
      </c>
      <c r="Y1335" s="424" t="s">
        <v>2861</v>
      </c>
      <c r="Z1335" s="126" t="s">
        <v>2838</v>
      </c>
      <c r="AA1335" s="103"/>
      <c r="AB1335" s="126" t="s">
        <v>2273</v>
      </c>
      <c r="AC1335" s="103"/>
      <c r="AD1335" s="103"/>
      <c r="AE1335" s="103"/>
      <c r="AF1335" s="121" t="s">
        <v>477</v>
      </c>
      <c r="AG1335" s="126"/>
      <c r="AH1335" s="524"/>
      <c r="AI1335" s="524"/>
      <c r="AJ1335" s="121"/>
      <c r="AK1335" s="121"/>
      <c r="AL1335" s="121"/>
      <c r="AM1335" s="120"/>
      <c r="AN1335" s="120"/>
      <c r="AO1335" s="120"/>
      <c r="AP1335" s="121"/>
      <c r="AQ1335" s="525"/>
      <c r="AR1335" s="525">
        <f t="shared" ca="1" si="319"/>
        <v>42347</v>
      </c>
      <c r="AS1335" s="121"/>
      <c r="AT1335" s="121"/>
      <c r="AU1335" s="121">
        <v>0</v>
      </c>
      <c r="AV1335" s="122"/>
      <c r="AX1335" s="121"/>
      <c r="AZ1335" s="120">
        <v>42172</v>
      </c>
      <c r="BA1335" s="120">
        <v>42178</v>
      </c>
      <c r="BB1335" s="121"/>
      <c r="BC1335" s="522">
        <f t="shared" si="318"/>
        <v>8400000</v>
      </c>
      <c r="BD1335" s="121"/>
      <c r="BE1335" s="516"/>
      <c r="BF1335" s="122">
        <v>42178</v>
      </c>
      <c r="BG1335" s="141" t="s">
        <v>116</v>
      </c>
      <c r="BH1335" s="121" t="s">
        <v>340</v>
      </c>
      <c r="BI1335" s="122">
        <v>42179</v>
      </c>
      <c r="BJ1335" s="190">
        <v>42214</v>
      </c>
      <c r="BK1335" s="526" t="s">
        <v>167</v>
      </c>
      <c r="BL1335" s="516">
        <v>8400000</v>
      </c>
      <c r="BQ1335" t="str">
        <f t="shared" si="304"/>
        <v>IBS</v>
      </c>
      <c r="BR1335" t="str">
        <f t="shared" si="305"/>
        <v>HK-14-2536</v>
      </c>
      <c r="BS1335" s="91">
        <f t="shared" si="306"/>
        <v>2015</v>
      </c>
      <c r="BT1335">
        <f t="shared" si="315"/>
        <v>42172</v>
      </c>
      <c r="BU1335" s="91">
        <f t="shared" si="315"/>
        <v>42178</v>
      </c>
      <c r="BW1335" t="str">
        <f t="shared" si="307"/>
        <v>Site : Warehouse PT. Indah Kiat - JKT_06N546</v>
      </c>
      <c r="BX1335" t="str">
        <f t="shared" si="308"/>
        <v>Tipe Tower : Monopole</v>
      </c>
      <c r="BY1335">
        <f t="shared" si="309"/>
        <v>2100003587</v>
      </c>
      <c r="BZ1335" s="92" t="str">
        <f t="shared" si="309"/>
        <v>Strengthening Design Analys</v>
      </c>
      <c r="CD1335" s="531" t="s">
        <v>2863</v>
      </c>
      <c r="CE1335" s="90">
        <v>8600000</v>
      </c>
    </row>
    <row r="1336" spans="2:83" ht="15" customHeight="1" x14ac:dyDescent="0.25">
      <c r="B1336" s="103">
        <f t="shared" si="314"/>
        <v>1187</v>
      </c>
      <c r="C1336" s="126" t="s">
        <v>13434</v>
      </c>
      <c r="D1336" s="126"/>
      <c r="E1336" s="121" t="s">
        <v>2838</v>
      </c>
      <c r="F1336" s="522"/>
      <c r="G1336" s="127"/>
      <c r="H1336" s="103"/>
      <c r="I1336" s="128"/>
      <c r="J1336" s="128"/>
      <c r="K1336" s="127" t="s">
        <v>11658</v>
      </c>
      <c r="L1336" s="126" t="s">
        <v>153</v>
      </c>
      <c r="M1336" s="141" t="s">
        <v>154</v>
      </c>
      <c r="N1336" s="126" t="s">
        <v>153</v>
      </c>
      <c r="O1336" s="127" t="s">
        <v>98</v>
      </c>
      <c r="P1336" s="127" t="s">
        <v>98</v>
      </c>
      <c r="Q1336" s="345">
        <v>0</v>
      </c>
      <c r="R1336" s="103"/>
      <c r="S1336" s="127"/>
      <c r="T1336" s="127"/>
      <c r="U1336" s="120">
        <v>41991</v>
      </c>
      <c r="V1336" s="523">
        <f t="shared" si="312"/>
        <v>41991</v>
      </c>
      <c r="W1336" s="127"/>
      <c r="X1336" s="141" t="s">
        <v>13435</v>
      </c>
      <c r="Y1336" s="424" t="s">
        <v>13436</v>
      </c>
      <c r="Z1336" s="126" t="s">
        <v>2838</v>
      </c>
      <c r="AA1336" s="103"/>
      <c r="AB1336" s="126" t="s">
        <v>635</v>
      </c>
      <c r="AC1336" s="103"/>
      <c r="AD1336" s="103"/>
      <c r="AE1336" s="103"/>
      <c r="AF1336" s="121"/>
      <c r="AG1336" s="126"/>
      <c r="AH1336" s="524"/>
      <c r="AI1336" s="524"/>
      <c r="AJ1336" s="121"/>
      <c r="AK1336" s="121"/>
      <c r="AL1336" s="121"/>
      <c r="AM1336" s="120"/>
      <c r="AN1336" s="120"/>
      <c r="AO1336" s="120"/>
      <c r="AP1336" s="121"/>
      <c r="AQ1336" s="525"/>
      <c r="AR1336" s="525">
        <f t="shared" ca="1" si="319"/>
        <v>42347</v>
      </c>
      <c r="AS1336" s="121"/>
      <c r="AT1336" s="121"/>
      <c r="AU1336" s="121">
        <v>0</v>
      </c>
      <c r="AV1336" s="122"/>
      <c r="AX1336" s="121"/>
      <c r="BA1336" s="120"/>
      <c r="BB1336" s="121"/>
      <c r="BC1336" s="522">
        <f t="shared" si="318"/>
        <v>0</v>
      </c>
      <c r="BD1336" s="121"/>
      <c r="BE1336" s="516"/>
      <c r="BF1336" s="122"/>
      <c r="BG1336" s="141" t="s">
        <v>1641</v>
      </c>
      <c r="BH1336" s="121"/>
      <c r="BI1336" s="122"/>
      <c r="BJ1336" s="190"/>
      <c r="BK1336" s="526" t="s">
        <v>167</v>
      </c>
      <c r="BL1336" s="554" t="s">
        <v>1641</v>
      </c>
      <c r="BQ1336" t="str">
        <f t="shared" si="304"/>
        <v>IBS</v>
      </c>
      <c r="BR1336" t="str">
        <f t="shared" si="305"/>
        <v>HK-14-2537</v>
      </c>
      <c r="BS1336" s="91">
        <f t="shared" si="306"/>
        <v>0</v>
      </c>
      <c r="BT1336">
        <f t="shared" si="315"/>
        <v>0</v>
      </c>
      <c r="BU1336" s="91">
        <f t="shared" si="315"/>
        <v>0</v>
      </c>
      <c r="BW1336" t="str">
        <f t="shared" si="307"/>
        <v>Site : Jalan Dahlia S - MSC133</v>
      </c>
      <c r="BX1336" t="str">
        <f t="shared" si="308"/>
        <v>Tipe Tower : SST</v>
      </c>
      <c r="BY1336">
        <f t="shared" si="309"/>
        <v>0</v>
      </c>
      <c r="BZ1336" s="92" t="str">
        <f t="shared" si="309"/>
        <v>Tower Assesment</v>
      </c>
      <c r="CD1336" s="531"/>
    </row>
    <row r="1337" spans="2:83" ht="15" customHeight="1" x14ac:dyDescent="0.25">
      <c r="B1337" s="103">
        <f t="shared" si="314"/>
        <v>1188</v>
      </c>
      <c r="C1337" s="126" t="s">
        <v>13437</v>
      </c>
      <c r="D1337" s="126">
        <v>2100003387</v>
      </c>
      <c r="E1337" s="688" t="s">
        <v>150</v>
      </c>
      <c r="F1337" s="689">
        <v>900000</v>
      </c>
      <c r="G1337" s="127" t="s">
        <v>151</v>
      </c>
      <c r="H1337" s="103">
        <v>2015</v>
      </c>
      <c r="I1337" s="128">
        <v>42121</v>
      </c>
      <c r="J1337" s="128">
        <v>42124</v>
      </c>
      <c r="K1337" s="127" t="s">
        <v>11658</v>
      </c>
      <c r="L1337" s="126" t="s">
        <v>153</v>
      </c>
      <c r="M1337" s="141" t="s">
        <v>154</v>
      </c>
      <c r="N1337" s="126" t="s">
        <v>153</v>
      </c>
      <c r="O1337" s="127" t="s">
        <v>98</v>
      </c>
      <c r="P1337" s="127" t="s">
        <v>98</v>
      </c>
      <c r="Q1337" s="416">
        <v>900000</v>
      </c>
      <c r="R1337" s="103"/>
      <c r="S1337" s="127"/>
      <c r="T1337" s="127"/>
      <c r="U1337" s="120">
        <v>41991</v>
      </c>
      <c r="V1337" s="523">
        <f t="shared" si="312"/>
        <v>-130</v>
      </c>
      <c r="W1337" s="127"/>
      <c r="X1337" s="141" t="s">
        <v>13438</v>
      </c>
      <c r="Y1337" s="424" t="s">
        <v>13439</v>
      </c>
      <c r="Z1337" s="126" t="s">
        <v>2838</v>
      </c>
      <c r="AA1337" s="103"/>
      <c r="AB1337" s="126" t="s">
        <v>635</v>
      </c>
      <c r="AC1337" s="103"/>
      <c r="AD1337" s="103"/>
      <c r="AE1337" s="103"/>
      <c r="AF1337" s="121" t="s">
        <v>11662</v>
      </c>
      <c r="AG1337" s="126"/>
      <c r="AH1337" s="524"/>
      <c r="AI1337" s="524"/>
      <c r="AJ1337" s="121"/>
      <c r="AK1337" s="121"/>
      <c r="AL1337" s="121"/>
      <c r="AM1337" s="120"/>
      <c r="AN1337" s="120"/>
      <c r="AO1337" s="120"/>
      <c r="AP1337" s="121"/>
      <c r="AQ1337" s="525"/>
      <c r="AR1337" s="525">
        <f t="shared" ca="1" si="319"/>
        <v>42347</v>
      </c>
      <c r="AS1337" s="121"/>
      <c r="AT1337" s="121"/>
      <c r="AU1337" s="121">
        <v>0</v>
      </c>
      <c r="AV1337" s="122"/>
      <c r="AX1337" s="121"/>
      <c r="AZ1337" s="256">
        <v>42129</v>
      </c>
      <c r="BA1337" s="120">
        <v>42144</v>
      </c>
      <c r="BB1337" s="121">
        <v>5000013028</v>
      </c>
      <c r="BC1337" s="522">
        <f t="shared" si="318"/>
        <v>900000</v>
      </c>
      <c r="BD1337" s="121"/>
      <c r="BE1337" s="516"/>
      <c r="BF1337" s="122">
        <v>42144</v>
      </c>
      <c r="BG1337" s="141" t="s">
        <v>242</v>
      </c>
      <c r="BH1337" s="121" t="s">
        <v>243</v>
      </c>
      <c r="BI1337" s="122">
        <v>42151</v>
      </c>
      <c r="BJ1337" s="190"/>
      <c r="BK1337" s="526" t="s">
        <v>167</v>
      </c>
      <c r="BL1337" s="534">
        <f>F1337</f>
        <v>900000</v>
      </c>
      <c r="BQ1337" t="str">
        <f t="shared" si="304"/>
        <v>IBS</v>
      </c>
      <c r="BR1337" t="str">
        <f t="shared" si="305"/>
        <v>HK-14-2538</v>
      </c>
      <c r="BS1337" s="91">
        <f t="shared" si="306"/>
        <v>2015</v>
      </c>
      <c r="BT1337">
        <f t="shared" si="315"/>
        <v>42129</v>
      </c>
      <c r="BU1337" s="91">
        <f t="shared" si="315"/>
        <v>42144</v>
      </c>
      <c r="BW1337" t="str">
        <f t="shared" si="307"/>
        <v>Site : SUB HUB-Bantul Kota - YKT_01N505</v>
      </c>
      <c r="BX1337" t="str">
        <f t="shared" si="308"/>
        <v>Tipe Tower : SST</v>
      </c>
      <c r="BY1337">
        <f t="shared" si="309"/>
        <v>2100003387</v>
      </c>
      <c r="BZ1337" s="92" t="str">
        <f t="shared" si="309"/>
        <v>Tower OK Assesment</v>
      </c>
      <c r="CD1337" s="531"/>
      <c r="CE1337" s="90">
        <v>900000</v>
      </c>
    </row>
    <row r="1338" spans="2:83" ht="15" customHeight="1" x14ac:dyDescent="0.25">
      <c r="B1338" s="103">
        <f t="shared" si="314"/>
        <v>1189</v>
      </c>
      <c r="C1338" s="126" t="s">
        <v>13440</v>
      </c>
      <c r="D1338" s="126">
        <v>2100003387</v>
      </c>
      <c r="E1338" s="688" t="s">
        <v>150</v>
      </c>
      <c r="F1338" s="689">
        <v>900000</v>
      </c>
      <c r="G1338" s="127" t="s">
        <v>151</v>
      </c>
      <c r="H1338" s="103">
        <v>2015</v>
      </c>
      <c r="I1338" s="128">
        <v>42121</v>
      </c>
      <c r="J1338" s="128">
        <v>42124</v>
      </c>
      <c r="K1338" s="127" t="s">
        <v>11658</v>
      </c>
      <c r="L1338" s="126" t="s">
        <v>153</v>
      </c>
      <c r="M1338" s="141" t="s">
        <v>154</v>
      </c>
      <c r="N1338" s="126" t="s">
        <v>153</v>
      </c>
      <c r="O1338" s="127" t="s">
        <v>98</v>
      </c>
      <c r="P1338" s="127" t="s">
        <v>98</v>
      </c>
      <c r="Q1338" s="416">
        <v>900000</v>
      </c>
      <c r="R1338" s="103"/>
      <c r="S1338" s="127"/>
      <c r="T1338" s="127"/>
      <c r="U1338" s="681">
        <v>41991</v>
      </c>
      <c r="V1338" s="523">
        <f t="shared" si="312"/>
        <v>-130</v>
      </c>
      <c r="W1338" s="127"/>
      <c r="X1338" s="141" t="s">
        <v>13441</v>
      </c>
      <c r="Y1338" s="424" t="s">
        <v>13442</v>
      </c>
      <c r="Z1338" s="126" t="s">
        <v>2838</v>
      </c>
      <c r="AA1338" s="103"/>
      <c r="AB1338" s="126" t="s">
        <v>635</v>
      </c>
      <c r="AC1338" s="103"/>
      <c r="AD1338" s="103"/>
      <c r="AE1338" s="103"/>
      <c r="AF1338" s="121" t="s">
        <v>11662</v>
      </c>
      <c r="AG1338" s="126"/>
      <c r="AH1338" s="524"/>
      <c r="AI1338" s="524"/>
      <c r="AJ1338" s="121"/>
      <c r="AK1338" s="121"/>
      <c r="AL1338" s="121"/>
      <c r="AM1338" s="120"/>
      <c r="AN1338" s="120"/>
      <c r="AO1338" s="120"/>
      <c r="AP1338" s="121"/>
      <c r="AQ1338" s="525"/>
      <c r="AR1338" s="525">
        <f t="shared" ca="1" si="319"/>
        <v>42347</v>
      </c>
      <c r="AS1338" s="121"/>
      <c r="AT1338" s="121"/>
      <c r="AU1338" s="121">
        <v>0</v>
      </c>
      <c r="AV1338" s="122"/>
      <c r="AX1338" s="121"/>
      <c r="AZ1338" s="256">
        <v>42130</v>
      </c>
      <c r="BA1338" s="98">
        <v>42143</v>
      </c>
      <c r="BB1338" s="104">
        <v>5000012961</v>
      </c>
      <c r="BC1338" s="522">
        <f t="shared" si="318"/>
        <v>900000</v>
      </c>
      <c r="BD1338" s="545">
        <v>900000</v>
      </c>
      <c r="BE1338" s="545">
        <v>900000</v>
      </c>
      <c r="BF1338" s="122">
        <v>42144</v>
      </c>
      <c r="BG1338" s="141" t="s">
        <v>116</v>
      </c>
      <c r="BH1338" s="121" t="s">
        <v>166</v>
      </c>
      <c r="BI1338" s="122">
        <v>42144</v>
      </c>
      <c r="BJ1338" s="190">
        <v>42170</v>
      </c>
      <c r="BK1338" s="526" t="s">
        <v>167</v>
      </c>
      <c r="BL1338" s="534">
        <f>F1338</f>
        <v>900000</v>
      </c>
      <c r="BQ1338" t="str">
        <f t="shared" si="304"/>
        <v>IBS</v>
      </c>
      <c r="BR1338" t="str">
        <f t="shared" si="305"/>
        <v>HK-14-2539</v>
      </c>
      <c r="BS1338" s="91">
        <f t="shared" si="306"/>
        <v>2015</v>
      </c>
      <c r="BT1338">
        <f t="shared" si="315"/>
        <v>42130</v>
      </c>
      <c r="BU1338" s="91">
        <f t="shared" si="315"/>
        <v>42143</v>
      </c>
      <c r="BW1338" t="str">
        <f t="shared" si="307"/>
        <v>Site : Jetis Bantul - YKT_01N709</v>
      </c>
      <c r="BX1338" t="str">
        <f t="shared" si="308"/>
        <v>Tipe Tower : SST</v>
      </c>
      <c r="BY1338">
        <f t="shared" si="309"/>
        <v>2100003387</v>
      </c>
      <c r="BZ1338" s="92" t="str">
        <f t="shared" si="309"/>
        <v>Tower OK Assesment</v>
      </c>
      <c r="CD1338" s="531"/>
      <c r="CE1338" s="90">
        <v>900000</v>
      </c>
    </row>
    <row r="1339" spans="2:83" ht="15" customHeight="1" x14ac:dyDescent="0.25">
      <c r="B1339" s="103">
        <f t="shared" si="314"/>
        <v>1190</v>
      </c>
      <c r="C1339" s="126" t="s">
        <v>13443</v>
      </c>
      <c r="D1339" s="126">
        <v>2100002630</v>
      </c>
      <c r="E1339" s="121" t="s">
        <v>2838</v>
      </c>
      <c r="F1339" s="522">
        <v>900000</v>
      </c>
      <c r="G1339" s="127">
        <v>12</v>
      </c>
      <c r="H1339" s="103">
        <v>2014</v>
      </c>
      <c r="I1339" s="128">
        <v>42004</v>
      </c>
      <c r="J1339" s="128"/>
      <c r="K1339" s="127" t="s">
        <v>11658</v>
      </c>
      <c r="L1339" s="126" t="s">
        <v>153</v>
      </c>
      <c r="M1339" s="141" t="s">
        <v>154</v>
      </c>
      <c r="N1339" s="126" t="s">
        <v>153</v>
      </c>
      <c r="O1339" s="127" t="s">
        <v>98</v>
      </c>
      <c r="P1339" s="127" t="s">
        <v>98</v>
      </c>
      <c r="Q1339" s="416">
        <v>4400000</v>
      </c>
      <c r="R1339" s="103"/>
      <c r="S1339" s="127"/>
      <c r="T1339" s="127"/>
      <c r="U1339" s="681">
        <v>41971</v>
      </c>
      <c r="V1339" s="523">
        <f t="shared" si="312"/>
        <v>-33</v>
      </c>
      <c r="W1339" s="127"/>
      <c r="X1339" s="141" t="s">
        <v>11755</v>
      </c>
      <c r="Y1339" s="424" t="s">
        <v>11756</v>
      </c>
      <c r="Z1339" s="126" t="s">
        <v>2838</v>
      </c>
      <c r="AA1339" s="103"/>
      <c r="AB1339" s="126" t="s">
        <v>635</v>
      </c>
      <c r="AC1339" s="103"/>
      <c r="AD1339" s="103"/>
      <c r="AE1339" s="103"/>
      <c r="AF1339" s="121" t="s">
        <v>161</v>
      </c>
      <c r="AG1339" s="126"/>
      <c r="AH1339" s="524"/>
      <c r="AI1339" s="524"/>
      <c r="AJ1339" s="121"/>
      <c r="AK1339" s="121"/>
      <c r="AL1339" s="121"/>
      <c r="AM1339" s="120"/>
      <c r="AN1339" s="120"/>
      <c r="AO1339" s="120"/>
      <c r="AP1339" s="121"/>
      <c r="AQ1339" s="525"/>
      <c r="AR1339" s="525">
        <f t="shared" ca="1" si="319"/>
        <v>42347</v>
      </c>
      <c r="AS1339" s="121"/>
      <c r="AT1339" s="126"/>
      <c r="AU1339" s="121"/>
      <c r="AV1339" s="120"/>
      <c r="AX1339" s="121"/>
      <c r="AZ1339" s="120">
        <v>42060</v>
      </c>
      <c r="BA1339" s="120">
        <v>42066</v>
      </c>
      <c r="BB1339" s="121"/>
      <c r="BC1339" s="522">
        <f t="shared" si="318"/>
        <v>900000</v>
      </c>
      <c r="BD1339" s="516">
        <f>BC1339-BE1339</f>
        <v>0</v>
      </c>
      <c r="BE1339" s="522">
        <v>900000</v>
      </c>
      <c r="BF1339" s="122">
        <v>42067</v>
      </c>
      <c r="BG1339" s="141" t="s">
        <v>116</v>
      </c>
      <c r="BH1339" s="121" t="s">
        <v>11815</v>
      </c>
      <c r="BI1339" s="122">
        <v>42067</v>
      </c>
      <c r="BJ1339" s="190">
        <v>42100</v>
      </c>
      <c r="BK1339" s="526" t="s">
        <v>167</v>
      </c>
      <c r="BL1339" s="516">
        <v>900000</v>
      </c>
      <c r="BQ1339" t="str">
        <f t="shared" si="304"/>
        <v>IBS</v>
      </c>
      <c r="BR1339" t="str">
        <f t="shared" si="305"/>
        <v>HK-14-2540</v>
      </c>
      <c r="BS1339" s="91">
        <f t="shared" si="306"/>
        <v>2014</v>
      </c>
      <c r="BT1339">
        <f t="shared" si="315"/>
        <v>42060</v>
      </c>
      <c r="BU1339" s="91">
        <f t="shared" si="315"/>
        <v>42066</v>
      </c>
      <c r="BW1339" t="str">
        <f t="shared" si="307"/>
        <v>Site : Banjar Arum - SBY_02N251</v>
      </c>
      <c r="BX1339" t="str">
        <f t="shared" si="308"/>
        <v>Tipe Tower : SST</v>
      </c>
      <c r="BY1339">
        <f t="shared" si="309"/>
        <v>2100002630</v>
      </c>
      <c r="BZ1339" s="92" t="str">
        <f t="shared" si="309"/>
        <v>Tower Assesment</v>
      </c>
      <c r="CD1339" s="531"/>
      <c r="CE1339" s="90">
        <v>4400000</v>
      </c>
    </row>
    <row r="1340" spans="2:83" ht="15" customHeight="1" x14ac:dyDescent="0.25">
      <c r="B1340" s="103">
        <f t="shared" si="314"/>
        <v>1191</v>
      </c>
      <c r="C1340" s="126" t="s">
        <v>13444</v>
      </c>
      <c r="D1340" s="126">
        <v>2100002648</v>
      </c>
      <c r="E1340" s="121" t="s">
        <v>13445</v>
      </c>
      <c r="F1340" s="522">
        <v>3300000</v>
      </c>
      <c r="G1340" s="127">
        <v>1</v>
      </c>
      <c r="H1340" s="103">
        <v>2015</v>
      </c>
      <c r="I1340" s="128">
        <v>42011</v>
      </c>
      <c r="J1340" s="675">
        <v>42012</v>
      </c>
      <c r="K1340" s="127" t="s">
        <v>11658</v>
      </c>
      <c r="L1340" s="126" t="s">
        <v>11659</v>
      </c>
      <c r="M1340" s="141" t="s">
        <v>154</v>
      </c>
      <c r="N1340" s="126" t="s">
        <v>11659</v>
      </c>
      <c r="O1340" s="127" t="s">
        <v>98</v>
      </c>
      <c r="P1340" s="127" t="s">
        <v>98</v>
      </c>
      <c r="Q1340" s="416">
        <v>4000000</v>
      </c>
      <c r="R1340" s="103"/>
      <c r="S1340" s="127"/>
      <c r="T1340" s="127"/>
      <c r="U1340" s="676">
        <v>41992</v>
      </c>
      <c r="V1340" s="523">
        <f t="shared" si="312"/>
        <v>-19</v>
      </c>
      <c r="W1340" s="127"/>
      <c r="X1340" s="141" t="s">
        <v>13446</v>
      </c>
      <c r="Y1340" s="424" t="s">
        <v>13447</v>
      </c>
      <c r="Z1340" s="677" t="s">
        <v>12899</v>
      </c>
      <c r="AA1340" s="103"/>
      <c r="AB1340" s="126" t="s">
        <v>1701</v>
      </c>
      <c r="AC1340" s="103"/>
      <c r="AD1340" s="103"/>
      <c r="AE1340" s="103"/>
      <c r="AF1340" s="121" t="s">
        <v>477</v>
      </c>
      <c r="AG1340" s="126"/>
      <c r="AH1340" s="524"/>
      <c r="AI1340" s="524"/>
      <c r="AJ1340" s="121"/>
      <c r="AK1340" s="121"/>
      <c r="AL1340" s="121"/>
      <c r="AM1340" s="120"/>
      <c r="AN1340" s="120"/>
      <c r="AO1340" s="120"/>
      <c r="AP1340" s="121"/>
      <c r="AQ1340" s="525"/>
      <c r="AR1340" s="525">
        <f t="shared" ca="1" si="319"/>
        <v>42347</v>
      </c>
      <c r="AS1340" s="121"/>
      <c r="AT1340" s="121"/>
      <c r="AU1340" s="121">
        <v>0</v>
      </c>
      <c r="AV1340" s="122"/>
      <c r="AX1340" s="121"/>
      <c r="AZ1340" s="256">
        <v>42144</v>
      </c>
      <c r="BA1340" s="120">
        <v>42170</v>
      </c>
      <c r="BB1340" s="121"/>
      <c r="BC1340" s="522">
        <f t="shared" si="318"/>
        <v>3300000</v>
      </c>
      <c r="BD1340" s="516">
        <f>BC1340</f>
        <v>3300000</v>
      </c>
      <c r="BE1340" s="516">
        <v>3300000</v>
      </c>
      <c r="BF1340" s="122">
        <v>42171</v>
      </c>
      <c r="BG1340" s="141" t="s">
        <v>116</v>
      </c>
      <c r="BH1340" s="121" t="s">
        <v>13448</v>
      </c>
      <c r="BI1340" s="122">
        <v>42172</v>
      </c>
      <c r="BJ1340" s="190">
        <v>42193</v>
      </c>
      <c r="BK1340" s="526" t="s">
        <v>167</v>
      </c>
      <c r="BL1340" s="516">
        <v>3300000</v>
      </c>
      <c r="BQ1340" t="str">
        <f t="shared" si="304"/>
        <v>IBS</v>
      </c>
      <c r="BR1340" t="str">
        <f t="shared" si="305"/>
        <v>HK-14-2541</v>
      </c>
      <c r="BS1340" s="91">
        <f t="shared" si="306"/>
        <v>2015</v>
      </c>
      <c r="BT1340">
        <f t="shared" si="315"/>
        <v>42144</v>
      </c>
      <c r="BU1340" s="91">
        <f t="shared" si="315"/>
        <v>42170</v>
      </c>
      <c r="BW1340" t="str">
        <f t="shared" si="307"/>
        <v>Site : ITC Depok - BGR_01A195</v>
      </c>
      <c r="BX1340" t="str">
        <f t="shared" si="308"/>
        <v>Tipe Tower : Pole</v>
      </c>
      <c r="BY1340">
        <f t="shared" si="309"/>
        <v>2100002648</v>
      </c>
      <c r="BZ1340" s="92" t="str">
        <f t="shared" si="309"/>
        <v>Consultant Work - Strengthening Pole/Tower Axisting Project (CDMA&amp;LTE)</v>
      </c>
      <c r="CD1340" s="531" t="s">
        <v>13449</v>
      </c>
      <c r="CE1340" s="90">
        <v>4000000</v>
      </c>
    </row>
    <row r="1341" spans="2:83" ht="15" customHeight="1" x14ac:dyDescent="0.25">
      <c r="B1341" s="103">
        <f t="shared" si="314"/>
        <v>1192</v>
      </c>
      <c r="C1341" s="126" t="s">
        <v>13450</v>
      </c>
      <c r="D1341" s="126">
        <v>2100002649</v>
      </c>
      <c r="E1341" s="121" t="s">
        <v>13445</v>
      </c>
      <c r="F1341" s="522">
        <v>3300000</v>
      </c>
      <c r="G1341" s="127">
        <v>1</v>
      </c>
      <c r="H1341" s="103">
        <v>2015</v>
      </c>
      <c r="I1341" s="128">
        <v>42011</v>
      </c>
      <c r="J1341" s="675">
        <v>42012</v>
      </c>
      <c r="K1341" s="127" t="s">
        <v>11658</v>
      </c>
      <c r="L1341" s="126" t="s">
        <v>11659</v>
      </c>
      <c r="M1341" s="141" t="s">
        <v>154</v>
      </c>
      <c r="N1341" s="126" t="s">
        <v>11659</v>
      </c>
      <c r="O1341" s="127" t="s">
        <v>98</v>
      </c>
      <c r="P1341" s="127" t="s">
        <v>98</v>
      </c>
      <c r="Q1341" s="416">
        <v>7750000</v>
      </c>
      <c r="R1341" s="103"/>
      <c r="S1341" s="127"/>
      <c r="T1341" s="127"/>
      <c r="U1341" s="676">
        <v>41992</v>
      </c>
      <c r="V1341" s="523">
        <f t="shared" si="312"/>
        <v>-19</v>
      </c>
      <c r="W1341" s="127"/>
      <c r="X1341" s="141" t="s">
        <v>4850</v>
      </c>
      <c r="Y1341" s="424" t="s">
        <v>4851</v>
      </c>
      <c r="Z1341" s="677" t="s">
        <v>4852</v>
      </c>
      <c r="AA1341" s="103"/>
      <c r="AB1341" s="126" t="s">
        <v>1701</v>
      </c>
      <c r="AC1341" s="103"/>
      <c r="AD1341" s="103"/>
      <c r="AE1341" s="103"/>
      <c r="AF1341" s="121" t="s">
        <v>477</v>
      </c>
      <c r="AG1341" s="126"/>
      <c r="AH1341" s="524"/>
      <c r="AI1341" s="524"/>
      <c r="AJ1341" s="121"/>
      <c r="AK1341" s="121"/>
      <c r="AL1341" s="121"/>
      <c r="AM1341" s="120"/>
      <c r="AN1341" s="120"/>
      <c r="AO1341" s="120"/>
      <c r="AP1341" s="121"/>
      <c r="AQ1341" s="525"/>
      <c r="AR1341" s="525">
        <f t="shared" ca="1" si="319"/>
        <v>42347</v>
      </c>
      <c r="AS1341" s="121"/>
      <c r="AT1341" s="121"/>
      <c r="AU1341" s="121">
        <v>0</v>
      </c>
      <c r="AV1341" s="122"/>
      <c r="AX1341" s="121"/>
      <c r="AZ1341" s="256">
        <v>42144</v>
      </c>
      <c r="BA1341" s="120">
        <v>42171</v>
      </c>
      <c r="BB1341" s="121">
        <v>5000013782</v>
      </c>
      <c r="BC1341" s="522">
        <f t="shared" si="318"/>
        <v>3300000</v>
      </c>
      <c r="BD1341" s="516">
        <f>BC1341</f>
        <v>3300000</v>
      </c>
      <c r="BE1341" s="516">
        <f>BD1341</f>
        <v>3300000</v>
      </c>
      <c r="BF1341" s="122">
        <v>42171</v>
      </c>
      <c r="BG1341" s="141" t="s">
        <v>116</v>
      </c>
      <c r="BH1341" s="121" t="s">
        <v>13451</v>
      </c>
      <c r="BI1341" s="122">
        <v>42172</v>
      </c>
      <c r="BJ1341" s="190">
        <v>42193</v>
      </c>
      <c r="BK1341" s="526" t="s">
        <v>167</v>
      </c>
      <c r="BL1341" s="516">
        <v>3300000</v>
      </c>
      <c r="BQ1341" t="str">
        <f t="shared" si="304"/>
        <v>IBS</v>
      </c>
      <c r="BR1341" t="str">
        <f t="shared" si="305"/>
        <v>HK-14-2542</v>
      </c>
      <c r="BS1341" s="91">
        <f t="shared" si="306"/>
        <v>2015</v>
      </c>
      <c r="BT1341">
        <f t="shared" si="315"/>
        <v>42144</v>
      </c>
      <c r="BU1341" s="91">
        <f t="shared" si="315"/>
        <v>42171</v>
      </c>
      <c r="BW1341" t="str">
        <f t="shared" si="307"/>
        <v>Site : Gd Wira Usaha - JKT_05N034</v>
      </c>
      <c r="BX1341" t="str">
        <f t="shared" si="308"/>
        <v>Tipe Tower : Pole</v>
      </c>
      <c r="BY1341">
        <f t="shared" si="309"/>
        <v>2100002649</v>
      </c>
      <c r="BZ1341" s="92" t="str">
        <f t="shared" si="309"/>
        <v>Consultant Work - Strengthening Pole/Tower Axisting Project (CDMA&amp;LTE)</v>
      </c>
      <c r="CD1341" s="531" t="s">
        <v>4854</v>
      </c>
      <c r="CE1341" s="90">
        <v>7750000</v>
      </c>
    </row>
    <row r="1342" spans="2:83" ht="15" customHeight="1" x14ac:dyDescent="0.25">
      <c r="B1342" s="103">
        <f t="shared" si="314"/>
        <v>1193</v>
      </c>
      <c r="C1342" s="126" t="s">
        <v>13452</v>
      </c>
      <c r="D1342" s="126">
        <v>4500064292</v>
      </c>
      <c r="E1342" s="121" t="s">
        <v>13453</v>
      </c>
      <c r="F1342" s="522">
        <v>4375000</v>
      </c>
      <c r="G1342" s="127">
        <v>12</v>
      </c>
      <c r="H1342" s="103">
        <v>2014</v>
      </c>
      <c r="I1342" s="128">
        <v>42003</v>
      </c>
      <c r="J1342" s="128"/>
      <c r="K1342" s="127" t="s">
        <v>94</v>
      </c>
      <c r="L1342" s="126" t="s">
        <v>94</v>
      </c>
      <c r="M1342" s="141" t="s">
        <v>96</v>
      </c>
      <c r="N1342" s="126" t="s">
        <v>98</v>
      </c>
      <c r="O1342" s="127" t="s">
        <v>98</v>
      </c>
      <c r="P1342" s="127" t="s">
        <v>98</v>
      </c>
      <c r="Q1342" s="345">
        <v>0</v>
      </c>
      <c r="R1342" s="103"/>
      <c r="S1342" s="127"/>
      <c r="T1342" s="127"/>
      <c r="U1342" s="120" t="s">
        <v>13354</v>
      </c>
      <c r="V1342" s="523" t="e">
        <f t="shared" si="312"/>
        <v>#VALUE!</v>
      </c>
      <c r="W1342" s="127"/>
      <c r="X1342" s="141" t="s">
        <v>3433</v>
      </c>
      <c r="Y1342" s="424" t="s">
        <v>13454</v>
      </c>
      <c r="Z1342" s="677" t="s">
        <v>4852</v>
      </c>
      <c r="AA1342" s="103"/>
      <c r="AB1342" s="126" t="s">
        <v>13455</v>
      </c>
      <c r="AC1342" s="103" t="s">
        <v>1884</v>
      </c>
      <c r="AD1342" s="103" t="s">
        <v>1884</v>
      </c>
      <c r="AE1342" s="103" t="s">
        <v>1884</v>
      </c>
      <c r="AF1342" s="121"/>
      <c r="AG1342" s="126"/>
      <c r="AH1342" s="524"/>
      <c r="AI1342" s="524"/>
      <c r="AJ1342" s="121"/>
      <c r="AK1342" s="121"/>
      <c r="AL1342" s="121"/>
      <c r="AM1342" s="120"/>
      <c r="AN1342" s="120"/>
      <c r="AO1342" s="120"/>
      <c r="AP1342" s="121"/>
      <c r="AQ1342" s="525"/>
      <c r="AR1342" s="525">
        <f t="shared" ca="1" si="319"/>
        <v>42347</v>
      </c>
      <c r="AS1342" s="121"/>
      <c r="AT1342" s="121"/>
      <c r="AU1342" s="121"/>
      <c r="AV1342" s="122"/>
      <c r="AX1342" s="121"/>
      <c r="AY1342" s="121" t="s">
        <v>12510</v>
      </c>
      <c r="AZ1342" s="256">
        <f t="shared" ref="AZ1342:AZ1360" si="320">+BA1342</f>
        <v>42018</v>
      </c>
      <c r="BA1342" s="120">
        <v>42018</v>
      </c>
      <c r="BB1342" s="121"/>
      <c r="BC1342" s="522">
        <f t="shared" si="318"/>
        <v>4375000</v>
      </c>
      <c r="BD1342" s="121"/>
      <c r="BE1342" s="516">
        <v>4375000</v>
      </c>
      <c r="BF1342" s="122">
        <v>42018</v>
      </c>
      <c r="BG1342" s="141" t="s">
        <v>116</v>
      </c>
      <c r="BH1342" s="121" t="s">
        <v>13456</v>
      </c>
      <c r="BI1342" s="122">
        <v>42020</v>
      </c>
      <c r="BJ1342" s="190">
        <v>42033</v>
      </c>
      <c r="BK1342" s="526" t="s">
        <v>167</v>
      </c>
      <c r="BL1342" s="534">
        <f t="shared" ref="BL1342:BL1360" si="321">F1342</f>
        <v>4375000</v>
      </c>
      <c r="BQ1342" t="str">
        <f t="shared" si="304"/>
        <v>Protelindo</v>
      </c>
      <c r="BR1342" t="str">
        <f t="shared" si="305"/>
        <v>HK-14-2543</v>
      </c>
      <c r="BS1342" s="91">
        <f t="shared" si="306"/>
        <v>2014</v>
      </c>
      <c r="BT1342">
        <f t="shared" si="315"/>
        <v>42018</v>
      </c>
      <c r="BU1342" s="91">
        <f t="shared" si="315"/>
        <v>42018</v>
      </c>
      <c r="BW1342" t="str">
        <f t="shared" si="307"/>
        <v>Site : Yang Zubaidah - Bintang Smartfren - KBB-BBI-0017-H-P</v>
      </c>
      <c r="BX1342" t="str">
        <f t="shared" si="308"/>
        <v>Tipe Tower : 1-T-LD-05-15+3M</v>
      </c>
      <c r="BY1342">
        <f t="shared" si="309"/>
        <v>4500064292</v>
      </c>
      <c r="BZ1342" s="92" t="str">
        <f t="shared" si="309"/>
        <v>RT-Tower and Building analysis Colo App Rev 2</v>
      </c>
      <c r="CD1342" s="531"/>
    </row>
    <row r="1343" spans="2:83" ht="15" customHeight="1" x14ac:dyDescent="0.25">
      <c r="B1343" s="103">
        <f t="shared" si="314"/>
        <v>1194</v>
      </c>
      <c r="C1343" s="126" t="s">
        <v>13457</v>
      </c>
      <c r="D1343" s="126">
        <v>4500064291</v>
      </c>
      <c r="E1343" s="121" t="s">
        <v>1681</v>
      </c>
      <c r="F1343" s="522">
        <v>3250000</v>
      </c>
      <c r="G1343" s="127">
        <v>12</v>
      </c>
      <c r="H1343" s="103">
        <v>2014</v>
      </c>
      <c r="I1343" s="128">
        <v>42003</v>
      </c>
      <c r="J1343" s="128"/>
      <c r="K1343" s="127" t="s">
        <v>94</v>
      </c>
      <c r="L1343" s="126" t="s">
        <v>94</v>
      </c>
      <c r="M1343" s="141" t="s">
        <v>96</v>
      </c>
      <c r="N1343" s="126" t="s">
        <v>98</v>
      </c>
      <c r="O1343" s="127" t="s">
        <v>98</v>
      </c>
      <c r="P1343" s="127" t="s">
        <v>98</v>
      </c>
      <c r="Q1343" s="345">
        <v>0</v>
      </c>
      <c r="R1343" s="103"/>
      <c r="S1343" s="127"/>
      <c r="T1343" s="127"/>
      <c r="U1343" s="120" t="s">
        <v>13354</v>
      </c>
      <c r="V1343" s="523" t="e">
        <f t="shared" si="312"/>
        <v>#VALUE!</v>
      </c>
      <c r="W1343" s="127"/>
      <c r="X1343" s="141" t="s">
        <v>13458</v>
      </c>
      <c r="Y1343" s="424" t="s">
        <v>13459</v>
      </c>
      <c r="Z1343" s="677" t="s">
        <v>11667</v>
      </c>
      <c r="AA1343" s="103"/>
      <c r="AB1343" s="126" t="s">
        <v>411</v>
      </c>
      <c r="AC1343" s="103" t="s">
        <v>118</v>
      </c>
      <c r="AD1343" s="103" t="s">
        <v>1884</v>
      </c>
      <c r="AE1343" s="103" t="s">
        <v>1884</v>
      </c>
      <c r="AF1343" s="121"/>
      <c r="AG1343" s="126"/>
      <c r="AH1343" s="524"/>
      <c r="AI1343" s="524"/>
      <c r="AJ1343" s="121"/>
      <c r="AK1343" s="121"/>
      <c r="AL1343" s="121"/>
      <c r="AM1343" s="120"/>
      <c r="AN1343" s="120"/>
      <c r="AO1343" s="120"/>
      <c r="AP1343" s="121"/>
      <c r="AQ1343" s="525"/>
      <c r="AR1343" s="525">
        <f t="shared" ca="1" si="319"/>
        <v>42347</v>
      </c>
      <c r="AS1343" s="121"/>
      <c r="AT1343" s="121"/>
      <c r="AU1343" s="121"/>
      <c r="AV1343" s="122"/>
      <c r="AX1343" s="121"/>
      <c r="AY1343" s="121" t="s">
        <v>12980</v>
      </c>
      <c r="AZ1343" s="256">
        <f t="shared" si="320"/>
        <v>42020</v>
      </c>
      <c r="BA1343" s="120">
        <v>42020</v>
      </c>
      <c r="BB1343" s="121"/>
      <c r="BC1343" s="522">
        <f t="shared" si="318"/>
        <v>3250000</v>
      </c>
      <c r="BD1343" s="121"/>
      <c r="BE1343" s="516">
        <f>+BC1343</f>
        <v>3250000</v>
      </c>
      <c r="BF1343" s="120">
        <v>42020</v>
      </c>
      <c r="BG1343" s="141" t="s">
        <v>116</v>
      </c>
      <c r="BH1343" s="121" t="s">
        <v>13460</v>
      </c>
      <c r="BI1343" s="122">
        <v>42024</v>
      </c>
      <c r="BJ1343" s="190">
        <v>42038</v>
      </c>
      <c r="BK1343" s="526" t="s">
        <v>167</v>
      </c>
      <c r="BL1343" s="534">
        <f t="shared" si="321"/>
        <v>3250000</v>
      </c>
      <c r="BQ1343" t="str">
        <f t="shared" si="304"/>
        <v>Protelindo</v>
      </c>
      <c r="BR1343" t="str">
        <f t="shared" si="305"/>
        <v>HK-14-2544</v>
      </c>
      <c r="BS1343" s="91">
        <f t="shared" si="306"/>
        <v>2014</v>
      </c>
      <c r="BT1343">
        <f t="shared" si="315"/>
        <v>42020</v>
      </c>
      <c r="BU1343" s="91">
        <f t="shared" si="315"/>
        <v>42020</v>
      </c>
      <c r="BW1343" t="str">
        <f t="shared" si="307"/>
        <v>Site : Cilengkrang I Cisurupan Cibiru - JAW-WJV-0752-H-P</v>
      </c>
      <c r="BX1343" t="str">
        <f t="shared" si="308"/>
        <v>Tipe Tower : 3-T-MD-04-53</v>
      </c>
      <c r="BY1343">
        <f t="shared" si="309"/>
        <v>4500064291</v>
      </c>
      <c r="BZ1343" s="92" t="str">
        <f t="shared" si="309"/>
        <v>GF-Tower and Foundation Analysis Colo Aps Rev 1</v>
      </c>
      <c r="CD1343" s="531"/>
    </row>
    <row r="1344" spans="2:83" ht="15" customHeight="1" x14ac:dyDescent="0.25">
      <c r="B1344" s="103">
        <f t="shared" si="314"/>
        <v>1195</v>
      </c>
      <c r="C1344" s="126" t="s">
        <v>13461</v>
      </c>
      <c r="D1344" s="126">
        <v>4500064293</v>
      </c>
      <c r="E1344" s="121" t="s">
        <v>1596</v>
      </c>
      <c r="F1344" s="522">
        <v>3250000</v>
      </c>
      <c r="G1344" s="127">
        <v>12</v>
      </c>
      <c r="H1344" s="103">
        <v>2014</v>
      </c>
      <c r="I1344" s="128">
        <v>42003</v>
      </c>
      <c r="J1344" s="128"/>
      <c r="K1344" s="127" t="s">
        <v>94</v>
      </c>
      <c r="L1344" s="126" t="s">
        <v>94</v>
      </c>
      <c r="M1344" s="141" t="s">
        <v>96</v>
      </c>
      <c r="N1344" s="126" t="s">
        <v>98</v>
      </c>
      <c r="O1344" s="127" t="s">
        <v>98</v>
      </c>
      <c r="P1344" s="127" t="s">
        <v>98</v>
      </c>
      <c r="Q1344" s="345">
        <v>0</v>
      </c>
      <c r="R1344" s="103"/>
      <c r="S1344" s="127"/>
      <c r="T1344" s="127"/>
      <c r="U1344" s="120" t="s">
        <v>13354</v>
      </c>
      <c r="V1344" s="523" t="e">
        <f t="shared" si="312"/>
        <v>#VALUE!</v>
      </c>
      <c r="W1344" s="127"/>
      <c r="X1344" s="141" t="s">
        <v>13462</v>
      </c>
      <c r="Y1344" s="424" t="s">
        <v>13463</v>
      </c>
      <c r="Z1344" s="126" t="s">
        <v>1596</v>
      </c>
      <c r="AA1344" s="103"/>
      <c r="AB1344" s="126" t="s">
        <v>13464</v>
      </c>
      <c r="AC1344" s="103" t="s">
        <v>118</v>
      </c>
      <c r="AD1344" s="103" t="s">
        <v>118</v>
      </c>
      <c r="AE1344" s="103" t="s">
        <v>1884</v>
      </c>
      <c r="AF1344" s="121"/>
      <c r="AG1344" s="126"/>
      <c r="AH1344" s="524"/>
      <c r="AI1344" s="524"/>
      <c r="AJ1344" s="121"/>
      <c r="AK1344" s="121"/>
      <c r="AL1344" s="121"/>
      <c r="AM1344" s="120"/>
      <c r="AN1344" s="120"/>
      <c r="AO1344" s="120"/>
      <c r="AP1344" s="121"/>
      <c r="AQ1344" s="525"/>
      <c r="AR1344" s="525">
        <f t="shared" ca="1" si="319"/>
        <v>42347</v>
      </c>
      <c r="AS1344" s="121"/>
      <c r="AT1344" s="121"/>
      <c r="AU1344" s="121"/>
      <c r="AV1344" s="122"/>
      <c r="AX1344" s="121"/>
      <c r="AY1344" s="121" t="s">
        <v>12510</v>
      </c>
      <c r="AZ1344" s="256">
        <f t="shared" si="320"/>
        <v>42018</v>
      </c>
      <c r="BA1344" s="120">
        <v>42018</v>
      </c>
      <c r="BB1344" s="121"/>
      <c r="BC1344" s="522">
        <f t="shared" si="318"/>
        <v>3250000</v>
      </c>
      <c r="BD1344" s="121"/>
      <c r="BE1344" s="516">
        <v>3250000</v>
      </c>
      <c r="BF1344" s="122">
        <v>42018</v>
      </c>
      <c r="BG1344" s="141" t="s">
        <v>116</v>
      </c>
      <c r="BH1344" s="121" t="s">
        <v>13465</v>
      </c>
      <c r="BI1344" s="122">
        <v>42020</v>
      </c>
      <c r="BJ1344" s="190">
        <v>42033</v>
      </c>
      <c r="BK1344" s="526" t="s">
        <v>167</v>
      </c>
      <c r="BL1344" s="534">
        <f t="shared" si="321"/>
        <v>3250000</v>
      </c>
      <c r="BQ1344" t="str">
        <f t="shared" si="304"/>
        <v>Protelindo</v>
      </c>
      <c r="BR1344" t="str">
        <f t="shared" si="305"/>
        <v>HK-14-2545</v>
      </c>
      <c r="BS1344" s="91">
        <f t="shared" si="306"/>
        <v>2014</v>
      </c>
      <c r="BT1344">
        <f t="shared" si="315"/>
        <v>42018</v>
      </c>
      <c r="BU1344" s="91">
        <f t="shared" si="315"/>
        <v>42018</v>
      </c>
      <c r="BW1344" t="str">
        <f t="shared" si="307"/>
        <v>Site : Cipondoh - JAW-BTN-0016-H-P</v>
      </c>
      <c r="BX1344" t="str">
        <f t="shared" si="308"/>
        <v>Tipe Tower : MONOPOLE 30M</v>
      </c>
      <c r="BY1344">
        <f t="shared" si="309"/>
        <v>4500064293</v>
      </c>
      <c r="BZ1344" s="92" t="str">
        <f t="shared" si="309"/>
        <v>GF-Tower and Foundation Analysis Colo Aps Rev 2</v>
      </c>
      <c r="CD1344" s="531"/>
    </row>
    <row r="1345" spans="2:82" ht="15" customHeight="1" x14ac:dyDescent="0.25">
      <c r="B1345" s="103">
        <f t="shared" si="314"/>
        <v>1196</v>
      </c>
      <c r="C1345" s="126" t="s">
        <v>13466</v>
      </c>
      <c r="D1345" s="126">
        <v>4500064268</v>
      </c>
      <c r="E1345" s="121" t="s">
        <v>863</v>
      </c>
      <c r="F1345" s="522">
        <v>4375000</v>
      </c>
      <c r="G1345" s="127">
        <v>12</v>
      </c>
      <c r="H1345" s="103">
        <v>2014</v>
      </c>
      <c r="I1345" s="128">
        <v>42003</v>
      </c>
      <c r="J1345" s="128"/>
      <c r="K1345" s="127" t="s">
        <v>94</v>
      </c>
      <c r="L1345" s="126" t="s">
        <v>94</v>
      </c>
      <c r="M1345" s="141" t="s">
        <v>96</v>
      </c>
      <c r="N1345" s="126" t="s">
        <v>98</v>
      </c>
      <c r="O1345" s="127" t="s">
        <v>98</v>
      </c>
      <c r="P1345" s="127" t="s">
        <v>98</v>
      </c>
      <c r="Q1345" s="345">
        <v>0</v>
      </c>
      <c r="R1345" s="103"/>
      <c r="S1345" s="127"/>
      <c r="T1345" s="127"/>
      <c r="U1345" s="120" t="s">
        <v>13354</v>
      </c>
      <c r="V1345" s="523" t="e">
        <f t="shared" si="312"/>
        <v>#VALUE!</v>
      </c>
      <c r="W1345" s="127"/>
      <c r="X1345" s="141" t="s">
        <v>1892</v>
      </c>
      <c r="Y1345" s="424" t="s">
        <v>1893</v>
      </c>
      <c r="Z1345" s="126" t="s">
        <v>863</v>
      </c>
      <c r="AA1345" s="103"/>
      <c r="AB1345" s="126" t="s">
        <v>531</v>
      </c>
      <c r="AC1345" s="103" t="s">
        <v>1884</v>
      </c>
      <c r="AD1345" s="103" t="s">
        <v>1884</v>
      </c>
      <c r="AE1345" s="103" t="s">
        <v>1884</v>
      </c>
      <c r="AF1345" s="121"/>
      <c r="AG1345" s="126"/>
      <c r="AH1345" s="524"/>
      <c r="AI1345" s="524"/>
      <c r="AJ1345" s="121"/>
      <c r="AK1345" s="121"/>
      <c r="AL1345" s="121"/>
      <c r="AM1345" s="120"/>
      <c r="AN1345" s="120"/>
      <c r="AO1345" s="120"/>
      <c r="AP1345" s="121"/>
      <c r="AQ1345" s="525"/>
      <c r="AR1345" s="525">
        <f t="shared" ca="1" si="319"/>
        <v>42347</v>
      </c>
      <c r="AS1345" s="121"/>
      <c r="AT1345" s="121"/>
      <c r="AU1345" s="121"/>
      <c r="AV1345" s="122"/>
      <c r="AX1345" s="121"/>
      <c r="AY1345" s="121" t="s">
        <v>12510</v>
      </c>
      <c r="AZ1345" s="256">
        <f t="shared" si="320"/>
        <v>42018</v>
      </c>
      <c r="BA1345" s="120">
        <v>42018</v>
      </c>
      <c r="BB1345" s="121"/>
      <c r="BC1345" s="522">
        <f t="shared" si="318"/>
        <v>4375000</v>
      </c>
      <c r="BD1345" s="121"/>
      <c r="BE1345" s="516">
        <v>4375000</v>
      </c>
      <c r="BF1345" s="122">
        <v>42018</v>
      </c>
      <c r="BG1345" s="141" t="s">
        <v>116</v>
      </c>
      <c r="BH1345" s="121" t="s">
        <v>13467</v>
      </c>
      <c r="BI1345" s="122">
        <v>42020</v>
      </c>
      <c r="BJ1345" s="190">
        <v>42033</v>
      </c>
      <c r="BK1345" s="526" t="s">
        <v>167</v>
      </c>
      <c r="BL1345" s="534">
        <f t="shared" si="321"/>
        <v>4375000</v>
      </c>
      <c r="BQ1345" t="str">
        <f t="shared" si="304"/>
        <v>Protelindo</v>
      </c>
      <c r="BR1345" t="str">
        <f t="shared" si="305"/>
        <v>HK-14-2546</v>
      </c>
      <c r="BS1345" s="91">
        <f t="shared" si="306"/>
        <v>2014</v>
      </c>
      <c r="BT1345">
        <f t="shared" si="315"/>
        <v>42018</v>
      </c>
      <c r="BU1345" s="91">
        <f t="shared" si="315"/>
        <v>42018</v>
      </c>
      <c r="BW1345" t="str">
        <f t="shared" si="307"/>
        <v>Site : Sersan Bajuri - JAW-WJV-0018-X-B</v>
      </c>
      <c r="BX1345" t="str">
        <f t="shared" si="308"/>
        <v>Tipe Tower : SST MT 25M 4L ANG</v>
      </c>
      <c r="BY1345">
        <f t="shared" si="309"/>
        <v>4500064268</v>
      </c>
      <c r="BZ1345" s="92" t="str">
        <f t="shared" si="309"/>
        <v>RT-Tower and Building Analysis Colo App Rev 2</v>
      </c>
      <c r="CD1345" s="531"/>
    </row>
    <row r="1346" spans="2:82" ht="15" customHeight="1" x14ac:dyDescent="0.25">
      <c r="B1346" s="103">
        <f t="shared" si="314"/>
        <v>1197</v>
      </c>
      <c r="C1346" s="126" t="s">
        <v>13468</v>
      </c>
      <c r="D1346" s="126">
        <v>4500064701</v>
      </c>
      <c r="E1346" s="126" t="s">
        <v>485</v>
      </c>
      <c r="F1346" s="522">
        <v>6000000</v>
      </c>
      <c r="G1346" s="127" t="s">
        <v>93</v>
      </c>
      <c r="H1346" s="103">
        <v>2015</v>
      </c>
      <c r="I1346" s="128">
        <v>42013</v>
      </c>
      <c r="J1346" s="128"/>
      <c r="K1346" s="127" t="s">
        <v>94</v>
      </c>
      <c r="L1346" s="126" t="s">
        <v>94</v>
      </c>
      <c r="M1346" s="141" t="s">
        <v>96</v>
      </c>
      <c r="N1346" s="126" t="s">
        <v>98</v>
      </c>
      <c r="O1346" s="127" t="s">
        <v>98</v>
      </c>
      <c r="P1346" s="127" t="s">
        <v>98</v>
      </c>
      <c r="Q1346" s="345">
        <v>0</v>
      </c>
      <c r="R1346" s="103"/>
      <c r="S1346" s="127"/>
      <c r="T1346" s="127"/>
      <c r="U1346" s="120" t="s">
        <v>13354</v>
      </c>
      <c r="V1346" s="523" t="e">
        <f t="shared" si="312"/>
        <v>#VALUE!</v>
      </c>
      <c r="W1346" s="127"/>
      <c r="X1346" s="141" t="s">
        <v>9954</v>
      </c>
      <c r="Y1346" s="424" t="s">
        <v>9955</v>
      </c>
      <c r="Z1346" s="126" t="str">
        <f>+E1346</f>
        <v>Pole and Building Analysis Colo Aps Rev. 6 - RT</v>
      </c>
      <c r="AA1346" s="103"/>
      <c r="AB1346" s="126" t="s">
        <v>13469</v>
      </c>
      <c r="AC1346" s="103" t="s">
        <v>1884</v>
      </c>
      <c r="AD1346" s="103" t="s">
        <v>1884</v>
      </c>
      <c r="AE1346" s="103" t="s">
        <v>1884</v>
      </c>
      <c r="AF1346" s="121"/>
      <c r="AG1346" s="126"/>
      <c r="AH1346" s="524"/>
      <c r="AI1346" s="524"/>
      <c r="AJ1346" s="121"/>
      <c r="AK1346" s="121"/>
      <c r="AL1346" s="121"/>
      <c r="AM1346" s="120"/>
      <c r="AN1346" s="120"/>
      <c r="AO1346" s="120"/>
      <c r="AP1346" s="121"/>
      <c r="AQ1346" s="525"/>
      <c r="AR1346" s="525">
        <f t="shared" ca="1" si="319"/>
        <v>42347</v>
      </c>
      <c r="AS1346" s="121"/>
      <c r="AT1346" s="121"/>
      <c r="AU1346" s="121"/>
      <c r="AV1346" s="122"/>
      <c r="AX1346" s="121"/>
      <c r="AY1346" s="121" t="s">
        <v>12995</v>
      </c>
      <c r="AZ1346" s="256">
        <f t="shared" si="320"/>
        <v>42026</v>
      </c>
      <c r="BA1346" s="120">
        <v>42026</v>
      </c>
      <c r="BB1346" s="121"/>
      <c r="BC1346" s="522">
        <f t="shared" si="318"/>
        <v>6000000</v>
      </c>
      <c r="BD1346" s="121"/>
      <c r="BE1346" s="516">
        <f>+BC1346</f>
        <v>6000000</v>
      </c>
      <c r="BF1346" s="122">
        <v>42026</v>
      </c>
      <c r="BG1346" s="141" t="s">
        <v>116</v>
      </c>
      <c r="BH1346" s="121" t="s">
        <v>13470</v>
      </c>
      <c r="BI1346" s="122">
        <v>42031</v>
      </c>
      <c r="BJ1346" s="190">
        <v>42045</v>
      </c>
      <c r="BK1346" s="526" t="s">
        <v>167</v>
      </c>
      <c r="BL1346" s="534">
        <f t="shared" si="321"/>
        <v>6000000</v>
      </c>
      <c r="BQ1346" t="str">
        <f t="shared" si="304"/>
        <v>Protelindo</v>
      </c>
      <c r="BR1346" t="str">
        <f t="shared" si="305"/>
        <v>HK-14-2547</v>
      </c>
      <c r="BS1346" s="91">
        <f t="shared" si="306"/>
        <v>2015</v>
      </c>
      <c r="BT1346">
        <f t="shared" si="315"/>
        <v>42026</v>
      </c>
      <c r="BU1346" s="91">
        <f t="shared" si="315"/>
        <v>42026</v>
      </c>
      <c r="BW1346" t="str">
        <f t="shared" si="307"/>
        <v>Site : Kertha Wisata II - BAL-BAL-0036-H-P</v>
      </c>
      <c r="BX1346" t="str">
        <f t="shared" si="308"/>
        <v>Tipe Tower : 1-T-LD-04-06+3M</v>
      </c>
      <c r="BY1346">
        <f t="shared" si="309"/>
        <v>4500064701</v>
      </c>
      <c r="BZ1346" s="92" t="str">
        <f t="shared" si="309"/>
        <v>Pole and Building Analysis Colo Aps Rev. 6 - RT</v>
      </c>
      <c r="CD1346" s="531"/>
    </row>
    <row r="1347" spans="2:82" ht="15" customHeight="1" x14ac:dyDescent="0.25">
      <c r="B1347" s="103">
        <f t="shared" si="314"/>
        <v>1198</v>
      </c>
      <c r="C1347" s="126" t="s">
        <v>13471</v>
      </c>
      <c r="D1347" s="126">
        <v>4500064267</v>
      </c>
      <c r="E1347" s="121" t="s">
        <v>863</v>
      </c>
      <c r="F1347" s="522">
        <v>4375000</v>
      </c>
      <c r="G1347" s="127">
        <v>12</v>
      </c>
      <c r="H1347" s="103">
        <v>2014</v>
      </c>
      <c r="I1347" s="128">
        <v>42003</v>
      </c>
      <c r="J1347" s="128"/>
      <c r="K1347" s="127" t="s">
        <v>94</v>
      </c>
      <c r="L1347" s="126" t="s">
        <v>94</v>
      </c>
      <c r="M1347" s="141" t="s">
        <v>96</v>
      </c>
      <c r="N1347" s="126" t="s">
        <v>98</v>
      </c>
      <c r="O1347" s="127" t="s">
        <v>98</v>
      </c>
      <c r="P1347" s="127" t="s">
        <v>98</v>
      </c>
      <c r="Q1347" s="345">
        <v>0</v>
      </c>
      <c r="R1347" s="103"/>
      <c r="S1347" s="127"/>
      <c r="T1347" s="127"/>
      <c r="U1347" s="120" t="s">
        <v>13354</v>
      </c>
      <c r="V1347" s="523" t="e">
        <f t="shared" si="312"/>
        <v>#VALUE!</v>
      </c>
      <c r="W1347" s="127"/>
      <c r="X1347" s="141" t="s">
        <v>13472</v>
      </c>
      <c r="Y1347" s="424" t="s">
        <v>13473</v>
      </c>
      <c r="Z1347" s="126" t="s">
        <v>863</v>
      </c>
      <c r="AA1347" s="103"/>
      <c r="AB1347" s="126" t="s">
        <v>511</v>
      </c>
      <c r="AC1347" s="103" t="s">
        <v>1884</v>
      </c>
      <c r="AD1347" s="103" t="s">
        <v>1884</v>
      </c>
      <c r="AE1347" s="103" t="s">
        <v>1884</v>
      </c>
      <c r="AF1347" s="121"/>
      <c r="AG1347" s="126"/>
      <c r="AH1347" s="524"/>
      <c r="AI1347" s="524"/>
      <c r="AJ1347" s="121"/>
      <c r="AK1347" s="121"/>
      <c r="AL1347" s="121"/>
      <c r="AM1347" s="120"/>
      <c r="AN1347" s="120"/>
      <c r="AO1347" s="120"/>
      <c r="AP1347" s="121"/>
      <c r="AQ1347" s="525"/>
      <c r="AR1347" s="525"/>
      <c r="AS1347" s="121"/>
      <c r="AT1347" s="121"/>
      <c r="AU1347" s="121"/>
      <c r="AV1347" s="122"/>
      <c r="AX1347" s="121"/>
      <c r="AY1347" s="121" t="s">
        <v>12510</v>
      </c>
      <c r="AZ1347" s="256">
        <f t="shared" si="320"/>
        <v>42018</v>
      </c>
      <c r="BA1347" s="120">
        <v>42018</v>
      </c>
      <c r="BB1347" s="121"/>
      <c r="BC1347" s="522">
        <f t="shared" si="318"/>
        <v>4375000</v>
      </c>
      <c r="BD1347" s="121"/>
      <c r="BE1347" s="516">
        <v>4375000</v>
      </c>
      <c r="BF1347" s="122">
        <v>42018</v>
      </c>
      <c r="BG1347" s="141" t="s">
        <v>116</v>
      </c>
      <c r="BH1347" s="121" t="s">
        <v>13474</v>
      </c>
      <c r="BI1347" s="122">
        <v>42020</v>
      </c>
      <c r="BJ1347" s="190">
        <v>42033</v>
      </c>
      <c r="BK1347" s="526" t="s">
        <v>167</v>
      </c>
      <c r="BL1347" s="534">
        <f t="shared" si="321"/>
        <v>4375000</v>
      </c>
      <c r="BQ1347" t="str">
        <f t="shared" si="304"/>
        <v>Protelindo</v>
      </c>
      <c r="BR1347" t="str">
        <f t="shared" si="305"/>
        <v>HK-14-2548</v>
      </c>
      <c r="BS1347" s="91">
        <f t="shared" si="306"/>
        <v>2014</v>
      </c>
      <c r="BT1347">
        <f t="shared" si="315"/>
        <v>42018</v>
      </c>
      <c r="BU1347" s="91">
        <f t="shared" si="315"/>
        <v>42018</v>
      </c>
      <c r="BW1347" t="str">
        <f t="shared" si="307"/>
        <v>Site : Toll Slipi 2 - JAW-CCJ-0003-F-P</v>
      </c>
      <c r="BX1347" t="str">
        <f t="shared" si="308"/>
        <v>Tipe Tower : SST MT 20M 3L TUB</v>
      </c>
      <c r="BY1347">
        <f t="shared" si="309"/>
        <v>4500064267</v>
      </c>
      <c r="BZ1347" s="92" t="str">
        <f t="shared" si="309"/>
        <v>RT-Tower and Building Analysis Colo App Rev 2</v>
      </c>
      <c r="CD1347" s="531"/>
    </row>
    <row r="1348" spans="2:82" ht="15" customHeight="1" x14ac:dyDescent="0.25">
      <c r="B1348" s="103">
        <f t="shared" si="314"/>
        <v>1199</v>
      </c>
      <c r="C1348" s="126" t="s">
        <v>13475</v>
      </c>
      <c r="D1348" s="126">
        <v>4500064203</v>
      </c>
      <c r="E1348" s="121" t="s">
        <v>1596</v>
      </c>
      <c r="F1348" s="522">
        <v>3250000</v>
      </c>
      <c r="G1348" s="127">
        <v>12</v>
      </c>
      <c r="H1348" s="103">
        <v>2014</v>
      </c>
      <c r="I1348" s="128">
        <v>42003</v>
      </c>
      <c r="J1348" s="128"/>
      <c r="K1348" s="127" t="s">
        <v>94</v>
      </c>
      <c r="L1348" s="126" t="s">
        <v>94</v>
      </c>
      <c r="M1348" s="141" t="s">
        <v>96</v>
      </c>
      <c r="N1348" s="126" t="s">
        <v>98</v>
      </c>
      <c r="O1348" s="127" t="s">
        <v>98</v>
      </c>
      <c r="P1348" s="127" t="s">
        <v>98</v>
      </c>
      <c r="Q1348" s="345">
        <v>0</v>
      </c>
      <c r="R1348" s="103"/>
      <c r="S1348" s="127"/>
      <c r="T1348" s="127"/>
      <c r="U1348" s="120" t="s">
        <v>13354</v>
      </c>
      <c r="V1348" s="523" t="e">
        <f t="shared" si="312"/>
        <v>#VALUE!</v>
      </c>
      <c r="W1348" s="127"/>
      <c r="X1348" s="141" t="s">
        <v>13476</v>
      </c>
      <c r="Y1348" s="424" t="s">
        <v>13477</v>
      </c>
      <c r="Z1348" s="126" t="s">
        <v>1596</v>
      </c>
      <c r="AA1348" s="103"/>
      <c r="AB1348" s="126" t="s">
        <v>3018</v>
      </c>
      <c r="AC1348" s="103" t="s">
        <v>1884</v>
      </c>
      <c r="AD1348" s="103" t="s">
        <v>1884</v>
      </c>
      <c r="AE1348" s="103" t="s">
        <v>1884</v>
      </c>
      <c r="AF1348" s="121"/>
      <c r="AG1348" s="126"/>
      <c r="AH1348" s="524"/>
      <c r="AI1348" s="524"/>
      <c r="AJ1348" s="121"/>
      <c r="AK1348" s="121"/>
      <c r="AL1348" s="121"/>
      <c r="AM1348" s="120"/>
      <c r="AN1348" s="120"/>
      <c r="AO1348" s="120"/>
      <c r="AP1348" s="121"/>
      <c r="AQ1348" s="525"/>
      <c r="AR1348" s="525"/>
      <c r="AS1348" s="121"/>
      <c r="AT1348" s="121"/>
      <c r="AU1348" s="121"/>
      <c r="AV1348" s="122"/>
      <c r="AX1348" s="121"/>
      <c r="AY1348" s="121" t="s">
        <v>12510</v>
      </c>
      <c r="AZ1348" s="256">
        <f t="shared" si="320"/>
        <v>42018</v>
      </c>
      <c r="BA1348" s="120">
        <v>42018</v>
      </c>
      <c r="BB1348" s="121"/>
      <c r="BC1348" s="522">
        <f t="shared" si="318"/>
        <v>3250000</v>
      </c>
      <c r="BD1348" s="121"/>
      <c r="BE1348" s="516">
        <v>3250000</v>
      </c>
      <c r="BF1348" s="122">
        <v>42018</v>
      </c>
      <c r="BG1348" s="141" t="s">
        <v>116</v>
      </c>
      <c r="BH1348" s="121" t="s">
        <v>13478</v>
      </c>
      <c r="BI1348" s="122">
        <v>42020</v>
      </c>
      <c r="BJ1348" s="190">
        <v>42033</v>
      </c>
      <c r="BK1348" s="526" t="s">
        <v>167</v>
      </c>
      <c r="BL1348" s="534">
        <f t="shared" si="321"/>
        <v>3250000</v>
      </c>
      <c r="BQ1348" t="str">
        <f t="shared" si="304"/>
        <v>Protelindo</v>
      </c>
      <c r="BR1348" t="str">
        <f t="shared" si="305"/>
        <v>HK-14-2549</v>
      </c>
      <c r="BS1348" s="91">
        <f t="shared" si="306"/>
        <v>2014</v>
      </c>
      <c r="BT1348">
        <f t="shared" si="315"/>
        <v>42018</v>
      </c>
      <c r="BU1348" s="91">
        <f t="shared" si="315"/>
        <v>42018</v>
      </c>
      <c r="BW1348" t="str">
        <f t="shared" si="307"/>
        <v>Site : Pamendong - Rancabango - Tarogong Kaler - JAW-WJV-0735-H-P</v>
      </c>
      <c r="BX1348" t="str">
        <f t="shared" si="308"/>
        <v>Tipe Tower : 3-A-MD-01-36</v>
      </c>
      <c r="BY1348">
        <f t="shared" si="309"/>
        <v>4500064203</v>
      </c>
      <c r="BZ1348" s="92" t="str">
        <f t="shared" si="309"/>
        <v>GF-Tower and Foundation Analysis Colo Aps Rev 2</v>
      </c>
      <c r="CD1348" s="531"/>
    </row>
    <row r="1349" spans="2:82" ht="15" customHeight="1" x14ac:dyDescent="0.25">
      <c r="B1349" s="103">
        <f t="shared" si="314"/>
        <v>1200</v>
      </c>
      <c r="C1349" s="126" t="s">
        <v>13479</v>
      </c>
      <c r="D1349" s="126">
        <v>4500064204</v>
      </c>
      <c r="E1349" s="121" t="s">
        <v>863</v>
      </c>
      <c r="F1349" s="522">
        <v>4375000</v>
      </c>
      <c r="G1349" s="127">
        <v>12</v>
      </c>
      <c r="H1349" s="103">
        <v>2014</v>
      </c>
      <c r="I1349" s="128">
        <v>42003</v>
      </c>
      <c r="J1349" s="128"/>
      <c r="K1349" s="127" t="s">
        <v>94</v>
      </c>
      <c r="L1349" s="126" t="s">
        <v>94</v>
      </c>
      <c r="M1349" s="141" t="s">
        <v>96</v>
      </c>
      <c r="N1349" s="126" t="s">
        <v>98</v>
      </c>
      <c r="O1349" s="127" t="s">
        <v>98</v>
      </c>
      <c r="P1349" s="127" t="s">
        <v>98</v>
      </c>
      <c r="Q1349" s="345">
        <v>0</v>
      </c>
      <c r="R1349" s="103"/>
      <c r="S1349" s="127"/>
      <c r="T1349" s="127"/>
      <c r="U1349" s="120" t="s">
        <v>13354</v>
      </c>
      <c r="V1349" s="523" t="e">
        <f t="shared" si="312"/>
        <v>#VALUE!</v>
      </c>
      <c r="W1349" s="127"/>
      <c r="X1349" s="141" t="s">
        <v>7586</v>
      </c>
      <c r="Y1349" s="424" t="s">
        <v>7587</v>
      </c>
      <c r="Z1349" s="126" t="s">
        <v>863</v>
      </c>
      <c r="AA1349" s="103"/>
      <c r="AB1349" s="126" t="s">
        <v>13340</v>
      </c>
      <c r="AC1349" s="103" t="s">
        <v>118</v>
      </c>
      <c r="AD1349" s="103" t="s">
        <v>1884</v>
      </c>
      <c r="AE1349" s="103" t="s">
        <v>1884</v>
      </c>
      <c r="AF1349" s="121"/>
      <c r="AG1349" s="126"/>
      <c r="AH1349" s="524"/>
      <c r="AI1349" s="524"/>
      <c r="AJ1349" s="121"/>
      <c r="AK1349" s="121"/>
      <c r="AL1349" s="121"/>
      <c r="AM1349" s="120"/>
      <c r="AN1349" s="120"/>
      <c r="AO1349" s="120"/>
      <c r="AP1349" s="121"/>
      <c r="AQ1349" s="525"/>
      <c r="AR1349" s="525"/>
      <c r="AS1349" s="121"/>
      <c r="AT1349" s="121"/>
      <c r="AU1349" s="121"/>
      <c r="AV1349" s="122"/>
      <c r="AX1349" s="121"/>
      <c r="AY1349" s="121" t="s">
        <v>12510</v>
      </c>
      <c r="AZ1349" s="256">
        <f t="shared" si="320"/>
        <v>42018</v>
      </c>
      <c r="BA1349" s="120">
        <v>42018</v>
      </c>
      <c r="BB1349" s="121"/>
      <c r="BC1349" s="522">
        <f t="shared" si="318"/>
        <v>4375000</v>
      </c>
      <c r="BD1349" s="121"/>
      <c r="BE1349" s="516">
        <v>4375000</v>
      </c>
      <c r="BF1349" s="122">
        <v>42018</v>
      </c>
      <c r="BG1349" s="141" t="s">
        <v>116</v>
      </c>
      <c r="BH1349" s="121" t="s">
        <v>13480</v>
      </c>
      <c r="BI1349" s="122">
        <v>42020</v>
      </c>
      <c r="BJ1349" s="190">
        <v>42033</v>
      </c>
      <c r="BK1349" s="526" t="s">
        <v>167</v>
      </c>
      <c r="BL1349" s="534">
        <f t="shared" si="321"/>
        <v>4375000</v>
      </c>
      <c r="BQ1349" t="str">
        <f t="shared" ref="BQ1349:BQ1412" si="322">+K1349</f>
        <v>Protelindo</v>
      </c>
      <c r="BR1349" t="str">
        <f t="shared" ref="BR1349:BR1412" si="323">+C1349</f>
        <v>HK-14-2550</v>
      </c>
      <c r="BS1349" s="91">
        <f t="shared" ref="BS1349:BS1412" si="324">+H1349</f>
        <v>2014</v>
      </c>
      <c r="BT1349">
        <f t="shared" si="315"/>
        <v>42018</v>
      </c>
      <c r="BU1349" s="91">
        <f t="shared" si="315"/>
        <v>42018</v>
      </c>
      <c r="BW1349" t="str">
        <f t="shared" ref="BW1349:BW1412" si="325">"Site : "&amp;Y1349&amp;" - "&amp;X1349</f>
        <v>Site : Ruko Komputer X-Tal - JAW-CCJ-0079-H-P</v>
      </c>
      <c r="BX1349" t="str">
        <f t="shared" ref="BX1349:BX1412" si="326">"Tipe Tower : "&amp;AB1349</f>
        <v>Tipe Tower : Voyager RT-MT 15M+3M</v>
      </c>
      <c r="BY1349">
        <f t="shared" ref="BY1349:BZ1412" si="327">+D1349</f>
        <v>4500064204</v>
      </c>
      <c r="BZ1349" s="92" t="str">
        <f t="shared" si="327"/>
        <v>RT-Tower and Building Analysis Colo App Rev 2</v>
      </c>
      <c r="CD1349" s="531"/>
    </row>
    <row r="1350" spans="2:82" ht="15" customHeight="1" x14ac:dyDescent="0.25">
      <c r="B1350" s="103">
        <f t="shared" si="314"/>
        <v>1201</v>
      </c>
      <c r="C1350" s="126" t="s">
        <v>13481</v>
      </c>
      <c r="D1350" s="126">
        <v>4500064206</v>
      </c>
      <c r="E1350" s="121" t="s">
        <v>1941</v>
      </c>
      <c r="F1350" s="522">
        <v>6000000</v>
      </c>
      <c r="G1350" s="127">
        <v>12</v>
      </c>
      <c r="H1350" s="103">
        <v>2014</v>
      </c>
      <c r="I1350" s="128">
        <v>42003</v>
      </c>
      <c r="J1350" s="128"/>
      <c r="K1350" s="127" t="s">
        <v>94</v>
      </c>
      <c r="L1350" s="126" t="s">
        <v>94</v>
      </c>
      <c r="M1350" s="141" t="s">
        <v>96</v>
      </c>
      <c r="N1350" s="126" t="s">
        <v>98</v>
      </c>
      <c r="O1350" s="127" t="s">
        <v>98</v>
      </c>
      <c r="P1350" s="127" t="s">
        <v>98</v>
      </c>
      <c r="Q1350" s="345">
        <v>0</v>
      </c>
      <c r="R1350" s="103"/>
      <c r="S1350" s="127"/>
      <c r="T1350" s="127"/>
      <c r="U1350" s="120" t="s">
        <v>13354</v>
      </c>
      <c r="V1350" s="523" t="e">
        <f t="shared" si="312"/>
        <v>#VALUE!</v>
      </c>
      <c r="W1350" s="127"/>
      <c r="X1350" s="141" t="s">
        <v>13482</v>
      </c>
      <c r="Y1350" s="424" t="s">
        <v>13483</v>
      </c>
      <c r="Z1350" s="126" t="s">
        <v>1941</v>
      </c>
      <c r="AA1350" s="103"/>
      <c r="AB1350" s="126" t="s">
        <v>489</v>
      </c>
      <c r="AC1350" s="103" t="s">
        <v>1884</v>
      </c>
      <c r="AD1350" s="103" t="s">
        <v>1884</v>
      </c>
      <c r="AE1350" s="103" t="s">
        <v>1884</v>
      </c>
      <c r="AF1350" s="121"/>
      <c r="AG1350" s="126"/>
      <c r="AH1350" s="524"/>
      <c r="AI1350" s="524"/>
      <c r="AJ1350" s="121"/>
      <c r="AK1350" s="121"/>
      <c r="AL1350" s="121"/>
      <c r="AM1350" s="120"/>
      <c r="AN1350" s="120"/>
      <c r="AO1350" s="120"/>
      <c r="AP1350" s="121"/>
      <c r="AQ1350" s="525"/>
      <c r="AR1350" s="525"/>
      <c r="AS1350" s="121"/>
      <c r="AT1350" s="121"/>
      <c r="AU1350" s="121"/>
      <c r="AV1350" s="122"/>
      <c r="AX1350" s="121"/>
      <c r="AY1350" s="121" t="s">
        <v>12510</v>
      </c>
      <c r="AZ1350" s="256">
        <f t="shared" si="320"/>
        <v>42018</v>
      </c>
      <c r="BA1350" s="120">
        <v>42018</v>
      </c>
      <c r="BB1350" s="121"/>
      <c r="BC1350" s="522">
        <f t="shared" si="318"/>
        <v>6000000</v>
      </c>
      <c r="BD1350" s="121"/>
      <c r="BE1350" s="516">
        <v>6000000</v>
      </c>
      <c r="BF1350" s="122">
        <v>42018</v>
      </c>
      <c r="BG1350" s="141" t="s">
        <v>116</v>
      </c>
      <c r="BH1350" s="121" t="s">
        <v>13484</v>
      </c>
      <c r="BI1350" s="122">
        <v>42023</v>
      </c>
      <c r="BJ1350" s="190">
        <v>42038</v>
      </c>
      <c r="BK1350" s="526" t="s">
        <v>167</v>
      </c>
      <c r="BL1350" s="534">
        <f t="shared" si="321"/>
        <v>6000000</v>
      </c>
      <c r="BQ1350" t="str">
        <f t="shared" si="322"/>
        <v>Protelindo</v>
      </c>
      <c r="BR1350" t="str">
        <f t="shared" si="323"/>
        <v>HK-14-2551</v>
      </c>
      <c r="BS1350" s="91">
        <f t="shared" si="324"/>
        <v>2014</v>
      </c>
      <c r="BT1350">
        <f t="shared" si="315"/>
        <v>42018</v>
      </c>
      <c r="BU1350" s="91">
        <f t="shared" si="315"/>
        <v>42018</v>
      </c>
      <c r="BW1350" t="str">
        <f t="shared" si="325"/>
        <v>Site : Plaza Kedoya Elok - JAW-CCJ-0098-H-P</v>
      </c>
      <c r="BX1350" t="str">
        <f t="shared" si="326"/>
        <v>Tipe Tower : Voyager RT-POLE 9M+3M</v>
      </c>
      <c r="BY1350">
        <f t="shared" si="327"/>
        <v>4500064206</v>
      </c>
      <c r="BZ1350" s="92" t="str">
        <f t="shared" si="327"/>
        <v>RT-Pole and Building Analysis Colo App Rev 2</v>
      </c>
      <c r="CD1350" s="531"/>
    </row>
    <row r="1351" spans="2:82" ht="15" customHeight="1" x14ac:dyDescent="0.25">
      <c r="B1351" s="103">
        <f t="shared" si="314"/>
        <v>1202</v>
      </c>
      <c r="C1351" s="126" t="s">
        <v>13485</v>
      </c>
      <c r="D1351" s="126">
        <v>4500064205</v>
      </c>
      <c r="E1351" s="121" t="s">
        <v>873</v>
      </c>
      <c r="F1351" s="522">
        <v>4375000</v>
      </c>
      <c r="G1351" s="127">
        <v>12</v>
      </c>
      <c r="H1351" s="103">
        <v>2014</v>
      </c>
      <c r="I1351" s="128">
        <v>42003</v>
      </c>
      <c r="J1351" s="128"/>
      <c r="K1351" s="127" t="s">
        <v>94</v>
      </c>
      <c r="L1351" s="126" t="s">
        <v>94</v>
      </c>
      <c r="M1351" s="141" t="s">
        <v>96</v>
      </c>
      <c r="N1351" s="126" t="s">
        <v>98</v>
      </c>
      <c r="O1351" s="127" t="s">
        <v>98</v>
      </c>
      <c r="P1351" s="127" t="s">
        <v>98</v>
      </c>
      <c r="Q1351" s="345">
        <v>0</v>
      </c>
      <c r="R1351" s="103"/>
      <c r="S1351" s="127"/>
      <c r="T1351" s="127"/>
      <c r="U1351" s="120" t="s">
        <v>13354</v>
      </c>
      <c r="V1351" s="523" t="e">
        <f t="shared" si="312"/>
        <v>#VALUE!</v>
      </c>
      <c r="W1351" s="127"/>
      <c r="X1351" s="141" t="s">
        <v>12519</v>
      </c>
      <c r="Y1351" s="424" t="s">
        <v>12520</v>
      </c>
      <c r="Z1351" s="126" t="s">
        <v>873</v>
      </c>
      <c r="AA1351" s="103"/>
      <c r="AB1351" s="126" t="s">
        <v>129</v>
      </c>
      <c r="AC1351" s="103" t="s">
        <v>1884</v>
      </c>
      <c r="AD1351" s="103" t="s">
        <v>1884</v>
      </c>
      <c r="AE1351" s="103" t="s">
        <v>1884</v>
      </c>
      <c r="AF1351" s="121"/>
      <c r="AG1351" s="126"/>
      <c r="AH1351" s="524"/>
      <c r="AI1351" s="524"/>
      <c r="AJ1351" s="121"/>
      <c r="AK1351" s="121"/>
      <c r="AL1351" s="121"/>
      <c r="AM1351" s="120"/>
      <c r="AN1351" s="120"/>
      <c r="AO1351" s="120"/>
      <c r="AP1351" s="121"/>
      <c r="AQ1351" s="525"/>
      <c r="AR1351" s="525"/>
      <c r="AS1351" s="121"/>
      <c r="AT1351" s="121"/>
      <c r="AU1351" s="121"/>
      <c r="AV1351" s="122"/>
      <c r="AX1351" s="121"/>
      <c r="AY1351" s="121" t="s">
        <v>12503</v>
      </c>
      <c r="AZ1351" s="256">
        <f t="shared" si="320"/>
        <v>42018</v>
      </c>
      <c r="BA1351" s="120">
        <v>42018</v>
      </c>
      <c r="BB1351" s="121"/>
      <c r="BC1351" s="522">
        <f t="shared" si="318"/>
        <v>4375000</v>
      </c>
      <c r="BD1351" s="121"/>
      <c r="BE1351" s="516">
        <v>4375000</v>
      </c>
      <c r="BF1351" s="122">
        <v>42018</v>
      </c>
      <c r="BG1351" s="141" t="s">
        <v>116</v>
      </c>
      <c r="BH1351" s="121" t="s">
        <v>13486</v>
      </c>
      <c r="BI1351" s="122">
        <v>42023</v>
      </c>
      <c r="BJ1351" s="190">
        <v>42038</v>
      </c>
      <c r="BK1351" s="526" t="s">
        <v>167</v>
      </c>
      <c r="BL1351" s="534">
        <f t="shared" si="321"/>
        <v>4375000</v>
      </c>
      <c r="BQ1351" t="str">
        <f t="shared" si="322"/>
        <v>Protelindo</v>
      </c>
      <c r="BR1351" t="str">
        <f t="shared" si="323"/>
        <v>HK-14-2552</v>
      </c>
      <c r="BS1351" s="91">
        <f t="shared" si="324"/>
        <v>2014</v>
      </c>
      <c r="BT1351">
        <f t="shared" si="315"/>
        <v>42018</v>
      </c>
      <c r="BU1351" s="91">
        <f t="shared" si="315"/>
        <v>42018</v>
      </c>
      <c r="BW1351" t="str">
        <f t="shared" si="325"/>
        <v>Site : Jend. Sudirman - Batin Tikal - KBB-BBI-0008-H-P</v>
      </c>
      <c r="BX1351" t="str">
        <f t="shared" si="326"/>
        <v>Tipe Tower : 4-A-MD-01-25</v>
      </c>
      <c r="BY1351">
        <f t="shared" si="327"/>
        <v>4500064205</v>
      </c>
      <c r="BZ1351" s="92" t="str">
        <f t="shared" si="327"/>
        <v>RT-Tower and Building Analysis Colo App Rev 3</v>
      </c>
      <c r="CD1351" s="531"/>
    </row>
    <row r="1352" spans="2:82" ht="15" customHeight="1" x14ac:dyDescent="0.25">
      <c r="B1352" s="103">
        <f t="shared" si="314"/>
        <v>1203</v>
      </c>
      <c r="C1352" s="126" t="s">
        <v>13487</v>
      </c>
      <c r="D1352" s="126">
        <v>4500064207</v>
      </c>
      <c r="E1352" s="121" t="s">
        <v>896</v>
      </c>
      <c r="F1352" s="522">
        <v>6000000</v>
      </c>
      <c r="G1352" s="127">
        <v>12</v>
      </c>
      <c r="H1352" s="103">
        <v>2014</v>
      </c>
      <c r="I1352" s="128">
        <v>42003</v>
      </c>
      <c r="J1352" s="128"/>
      <c r="K1352" s="127" t="s">
        <v>94</v>
      </c>
      <c r="L1352" s="126" t="s">
        <v>94</v>
      </c>
      <c r="M1352" s="141" t="s">
        <v>96</v>
      </c>
      <c r="N1352" s="126" t="s">
        <v>98</v>
      </c>
      <c r="O1352" s="127" t="s">
        <v>98</v>
      </c>
      <c r="P1352" s="127" t="s">
        <v>98</v>
      </c>
      <c r="Q1352" s="345">
        <v>0</v>
      </c>
      <c r="R1352" s="103"/>
      <c r="S1352" s="127"/>
      <c r="T1352" s="127"/>
      <c r="U1352" s="120" t="s">
        <v>13354</v>
      </c>
      <c r="V1352" s="523" t="e">
        <f t="shared" si="312"/>
        <v>#VALUE!</v>
      </c>
      <c r="W1352" s="127"/>
      <c r="X1352" s="141" t="s">
        <v>13488</v>
      </c>
      <c r="Y1352" s="424" t="s">
        <v>13489</v>
      </c>
      <c r="Z1352" s="126" t="s">
        <v>896</v>
      </c>
      <c r="AA1352" s="103"/>
      <c r="AB1352" s="126" t="s">
        <v>489</v>
      </c>
      <c r="AC1352" s="103" t="s">
        <v>1884</v>
      </c>
      <c r="AD1352" s="103" t="s">
        <v>1884</v>
      </c>
      <c r="AE1352" s="103" t="s">
        <v>1884</v>
      </c>
      <c r="AF1352" s="121"/>
      <c r="AG1352" s="126"/>
      <c r="AH1352" s="524"/>
      <c r="AI1352" s="524"/>
      <c r="AJ1352" s="121"/>
      <c r="AK1352" s="121"/>
      <c r="AL1352" s="121"/>
      <c r="AM1352" s="120"/>
      <c r="AN1352" s="120"/>
      <c r="AO1352" s="120"/>
      <c r="AP1352" s="121"/>
      <c r="AQ1352" s="525"/>
      <c r="AR1352" s="525"/>
      <c r="AS1352" s="121"/>
      <c r="AT1352" s="121"/>
      <c r="AU1352" s="121"/>
      <c r="AV1352" s="122"/>
      <c r="AX1352" s="121"/>
      <c r="AY1352" s="121" t="s">
        <v>12980</v>
      </c>
      <c r="AZ1352" s="256">
        <f t="shared" si="320"/>
        <v>42018</v>
      </c>
      <c r="BA1352" s="120">
        <v>42018</v>
      </c>
      <c r="BB1352" s="121"/>
      <c r="BC1352" s="522">
        <f t="shared" si="318"/>
        <v>6000000</v>
      </c>
      <c r="BD1352" s="121"/>
      <c r="BE1352" s="516">
        <v>6000000</v>
      </c>
      <c r="BF1352" s="122">
        <v>42018</v>
      </c>
      <c r="BG1352" s="141" t="s">
        <v>116</v>
      </c>
      <c r="BH1352" s="121" t="s">
        <v>13490</v>
      </c>
      <c r="BI1352" s="122">
        <v>42020</v>
      </c>
      <c r="BJ1352" s="190">
        <v>42033</v>
      </c>
      <c r="BK1352" s="526" t="s">
        <v>167</v>
      </c>
      <c r="BL1352" s="534">
        <f t="shared" si="321"/>
        <v>6000000</v>
      </c>
      <c r="BQ1352" t="str">
        <f t="shared" si="322"/>
        <v>Protelindo</v>
      </c>
      <c r="BR1352" t="str">
        <f t="shared" si="323"/>
        <v>HK-14-2553</v>
      </c>
      <c r="BS1352" s="91">
        <f t="shared" si="324"/>
        <v>2014</v>
      </c>
      <c r="BT1352">
        <f t="shared" si="315"/>
        <v>42018</v>
      </c>
      <c r="BU1352" s="91">
        <f t="shared" si="315"/>
        <v>42018</v>
      </c>
      <c r="BW1352" t="str">
        <f t="shared" si="325"/>
        <v>Site : Tanjung Duren Utara - JAW-CCJ-0112-H-P</v>
      </c>
      <c r="BX1352" t="str">
        <f t="shared" si="326"/>
        <v>Tipe Tower : Voyager RT-POLE 9M+3M</v>
      </c>
      <c r="BY1352">
        <f t="shared" si="327"/>
        <v>4500064207</v>
      </c>
      <c r="BZ1352" s="92" t="str">
        <f t="shared" si="327"/>
        <v>RT-Pole and Building Analysis Colo App Rev 1</v>
      </c>
      <c r="CD1352" s="531"/>
    </row>
    <row r="1353" spans="2:82" ht="15" customHeight="1" x14ac:dyDescent="0.25">
      <c r="B1353" s="103">
        <f t="shared" si="314"/>
        <v>1204</v>
      </c>
      <c r="C1353" s="126" t="s">
        <v>13491</v>
      </c>
      <c r="D1353" s="126">
        <v>4500064208</v>
      </c>
      <c r="E1353" s="121" t="s">
        <v>906</v>
      </c>
      <c r="F1353" s="522">
        <v>4375000</v>
      </c>
      <c r="G1353" s="127">
        <v>12</v>
      </c>
      <c r="H1353" s="103">
        <v>2014</v>
      </c>
      <c r="I1353" s="128">
        <v>42003</v>
      </c>
      <c r="J1353" s="128"/>
      <c r="K1353" s="127" t="s">
        <v>94</v>
      </c>
      <c r="L1353" s="126" t="s">
        <v>94</v>
      </c>
      <c r="M1353" s="141" t="s">
        <v>96</v>
      </c>
      <c r="N1353" s="126" t="s">
        <v>98</v>
      </c>
      <c r="O1353" s="127" t="s">
        <v>98</v>
      </c>
      <c r="P1353" s="127" t="s">
        <v>98</v>
      </c>
      <c r="Q1353" s="345">
        <v>0</v>
      </c>
      <c r="R1353" s="103"/>
      <c r="S1353" s="127"/>
      <c r="T1353" s="127"/>
      <c r="U1353" s="120" t="s">
        <v>13354</v>
      </c>
      <c r="V1353" s="523" t="e">
        <f t="shared" si="312"/>
        <v>#VALUE!</v>
      </c>
      <c r="W1353" s="127"/>
      <c r="X1353" s="141" t="s">
        <v>3170</v>
      </c>
      <c r="Y1353" s="424" t="s">
        <v>3171</v>
      </c>
      <c r="Z1353" s="126" t="s">
        <v>906</v>
      </c>
      <c r="AA1353" s="103"/>
      <c r="AB1353" s="126" t="s">
        <v>13492</v>
      </c>
      <c r="AC1353" s="103" t="s">
        <v>1884</v>
      </c>
      <c r="AD1353" s="103" t="s">
        <v>1884</v>
      </c>
      <c r="AE1353" s="103" t="s">
        <v>1884</v>
      </c>
      <c r="AF1353" s="121"/>
      <c r="AG1353" s="126"/>
      <c r="AH1353" s="524"/>
      <c r="AI1353" s="524"/>
      <c r="AJ1353" s="121"/>
      <c r="AK1353" s="121"/>
      <c r="AL1353" s="121"/>
      <c r="AM1353" s="120"/>
      <c r="AN1353" s="120"/>
      <c r="AO1353" s="120"/>
      <c r="AP1353" s="121"/>
      <c r="AQ1353" s="525"/>
      <c r="AR1353" s="525"/>
      <c r="AS1353" s="121"/>
      <c r="AT1353" s="121"/>
      <c r="AU1353" s="121"/>
      <c r="AV1353" s="122"/>
      <c r="AX1353" s="121"/>
      <c r="AY1353" s="121" t="s">
        <v>12980</v>
      </c>
      <c r="AZ1353" s="256">
        <f t="shared" si="320"/>
        <v>42018</v>
      </c>
      <c r="BA1353" s="120">
        <v>42018</v>
      </c>
      <c r="BB1353" s="121"/>
      <c r="BC1353" s="522">
        <f t="shared" si="318"/>
        <v>4375000</v>
      </c>
      <c r="BD1353" s="121"/>
      <c r="BE1353" s="516">
        <v>4375000</v>
      </c>
      <c r="BF1353" s="122">
        <v>42018</v>
      </c>
      <c r="BG1353" s="141" t="s">
        <v>116</v>
      </c>
      <c r="BH1353" s="121" t="s">
        <v>13493</v>
      </c>
      <c r="BI1353" s="122">
        <v>42020</v>
      </c>
      <c r="BJ1353" s="190">
        <v>42033</v>
      </c>
      <c r="BK1353" s="526" t="s">
        <v>167</v>
      </c>
      <c r="BL1353" s="534">
        <f t="shared" si="321"/>
        <v>4375000</v>
      </c>
      <c r="BQ1353" t="str">
        <f t="shared" si="322"/>
        <v>Protelindo</v>
      </c>
      <c r="BR1353" t="str">
        <f t="shared" si="323"/>
        <v>HK-14-2554</v>
      </c>
      <c r="BS1353" s="91">
        <f t="shared" si="324"/>
        <v>2014</v>
      </c>
      <c r="BT1353">
        <f t="shared" si="315"/>
        <v>42018</v>
      </c>
      <c r="BU1353" s="91">
        <f t="shared" si="315"/>
        <v>42018</v>
      </c>
      <c r="BW1353" t="str">
        <f t="shared" si="325"/>
        <v>Site : BANJARAN-RAYAARJASARI - JAW-WJV-0018-T-B</v>
      </c>
      <c r="BX1353" t="str">
        <f t="shared" si="326"/>
        <v>Tipe Tower : SST MT 25M+3M</v>
      </c>
      <c r="BY1353">
        <f t="shared" si="327"/>
        <v>4500064208</v>
      </c>
      <c r="BZ1353" s="92" t="str">
        <f t="shared" si="327"/>
        <v>RT-Tower and Building Analysis Colo App Rev 1</v>
      </c>
      <c r="CD1353" s="531"/>
    </row>
    <row r="1354" spans="2:82" ht="15" customHeight="1" x14ac:dyDescent="0.25">
      <c r="B1354" s="103">
        <f t="shared" si="314"/>
        <v>1205</v>
      </c>
      <c r="C1354" s="126" t="s">
        <v>13494</v>
      </c>
      <c r="D1354" s="126">
        <v>4500064517</v>
      </c>
      <c r="E1354" s="121" t="s">
        <v>1768</v>
      </c>
      <c r="F1354" s="522">
        <v>3250000</v>
      </c>
      <c r="G1354" s="127">
        <v>1</v>
      </c>
      <c r="H1354" s="103">
        <v>2015</v>
      </c>
      <c r="I1354" s="128">
        <v>42010</v>
      </c>
      <c r="J1354" s="128"/>
      <c r="K1354" s="127" t="s">
        <v>94</v>
      </c>
      <c r="L1354" s="126" t="s">
        <v>94</v>
      </c>
      <c r="M1354" s="141" t="s">
        <v>96</v>
      </c>
      <c r="N1354" s="126" t="s">
        <v>98</v>
      </c>
      <c r="O1354" s="127" t="s">
        <v>98</v>
      </c>
      <c r="P1354" s="127" t="s">
        <v>98</v>
      </c>
      <c r="Q1354" s="345">
        <v>0</v>
      </c>
      <c r="R1354" s="103"/>
      <c r="S1354" s="127"/>
      <c r="T1354" s="127"/>
      <c r="U1354" s="120" t="s">
        <v>13354</v>
      </c>
      <c r="V1354" s="523" t="e">
        <f t="shared" si="312"/>
        <v>#VALUE!</v>
      </c>
      <c r="W1354" s="127"/>
      <c r="X1354" s="141" t="s">
        <v>13495</v>
      </c>
      <c r="Y1354" s="424" t="s">
        <v>13496</v>
      </c>
      <c r="Z1354" s="126" t="s">
        <v>1768</v>
      </c>
      <c r="AA1354" s="103"/>
      <c r="AB1354" s="126" t="s">
        <v>580</v>
      </c>
      <c r="AC1354" s="103" t="s">
        <v>1884</v>
      </c>
      <c r="AD1354" s="103" t="s">
        <v>1884</v>
      </c>
      <c r="AE1354" s="103" t="s">
        <v>1884</v>
      </c>
      <c r="AF1354" s="121"/>
      <c r="AG1354" s="126"/>
      <c r="AH1354" s="524"/>
      <c r="AI1354" s="524"/>
      <c r="AJ1354" s="121"/>
      <c r="AK1354" s="121"/>
      <c r="AL1354" s="121"/>
      <c r="AM1354" s="120"/>
      <c r="AN1354" s="120"/>
      <c r="AO1354" s="120"/>
      <c r="AP1354" s="121"/>
      <c r="AQ1354" s="525"/>
      <c r="AR1354" s="525"/>
      <c r="AS1354" s="121"/>
      <c r="AT1354" s="121"/>
      <c r="AU1354" s="121"/>
      <c r="AV1354" s="122"/>
      <c r="AX1354" s="121"/>
      <c r="AY1354" s="121" t="s">
        <v>12503</v>
      </c>
      <c r="AZ1354" s="256">
        <f t="shared" si="320"/>
        <v>42020</v>
      </c>
      <c r="BA1354" s="120">
        <v>42020</v>
      </c>
      <c r="BB1354" s="121"/>
      <c r="BC1354" s="522">
        <f t="shared" si="318"/>
        <v>3250000</v>
      </c>
      <c r="BD1354" s="121"/>
      <c r="BE1354" s="516">
        <f>+BC1354</f>
        <v>3250000</v>
      </c>
      <c r="BF1354" s="120">
        <v>42020</v>
      </c>
      <c r="BG1354" s="141" t="s">
        <v>116</v>
      </c>
      <c r="BH1354" s="121" t="s">
        <v>13497</v>
      </c>
      <c r="BI1354" s="122">
        <v>42024</v>
      </c>
      <c r="BJ1354" s="190">
        <v>42038</v>
      </c>
      <c r="BK1354" s="526" t="s">
        <v>167</v>
      </c>
      <c r="BL1354" s="534">
        <f t="shared" si="321"/>
        <v>3250000</v>
      </c>
      <c r="BQ1354" t="str">
        <f t="shared" si="322"/>
        <v>Protelindo</v>
      </c>
      <c r="BR1354" t="str">
        <f t="shared" si="323"/>
        <v>HK-14-2555</v>
      </c>
      <c r="BS1354" s="91">
        <f t="shared" si="324"/>
        <v>2015</v>
      </c>
      <c r="BT1354">
        <f t="shared" si="315"/>
        <v>42020</v>
      </c>
      <c r="BU1354" s="91">
        <f t="shared" si="315"/>
        <v>42020</v>
      </c>
      <c r="BW1354" t="str">
        <f t="shared" si="325"/>
        <v xml:space="preserve">Site : Komp. Bukit Asri - Pagelaran - JAW-WJV-0203-H-P </v>
      </c>
      <c r="BX1354" t="str">
        <f t="shared" si="326"/>
        <v>Tipe Tower : 3-T-LD-01-45</v>
      </c>
      <c r="BY1354">
        <f t="shared" si="327"/>
        <v>4500064517</v>
      </c>
      <c r="BZ1354" s="92" t="str">
        <f t="shared" si="327"/>
        <v>GF-Tower and Foundation Analysis Colo Aps Rev 3</v>
      </c>
      <c r="CD1354" s="531"/>
    </row>
    <row r="1355" spans="2:82" ht="15" customHeight="1" x14ac:dyDescent="0.25">
      <c r="B1355" s="103">
        <f t="shared" si="314"/>
        <v>1206</v>
      </c>
      <c r="C1355" s="126" t="s">
        <v>13498</v>
      </c>
      <c r="D1355" s="126">
        <v>4500064546</v>
      </c>
      <c r="E1355" s="121" t="s">
        <v>13499</v>
      </c>
      <c r="F1355" s="522">
        <v>3250000</v>
      </c>
      <c r="G1355" s="127">
        <v>1</v>
      </c>
      <c r="H1355" s="103">
        <v>2015</v>
      </c>
      <c r="I1355" s="128">
        <v>42011</v>
      </c>
      <c r="J1355" s="128"/>
      <c r="K1355" s="127" t="s">
        <v>94</v>
      </c>
      <c r="L1355" s="126" t="s">
        <v>94</v>
      </c>
      <c r="M1355" s="141" t="s">
        <v>96</v>
      </c>
      <c r="N1355" s="126" t="s">
        <v>98</v>
      </c>
      <c r="O1355" s="127" t="s">
        <v>98</v>
      </c>
      <c r="P1355" s="127" t="s">
        <v>98</v>
      </c>
      <c r="Q1355" s="345">
        <v>0</v>
      </c>
      <c r="R1355" s="103"/>
      <c r="S1355" s="127"/>
      <c r="T1355" s="127"/>
      <c r="U1355" s="120" t="s">
        <v>13354</v>
      </c>
      <c r="V1355" s="523" t="e">
        <f t="shared" si="312"/>
        <v>#VALUE!</v>
      </c>
      <c r="W1355" s="127"/>
      <c r="X1355" s="141" t="s">
        <v>13500</v>
      </c>
      <c r="Y1355" s="424" t="s">
        <v>13501</v>
      </c>
      <c r="Z1355" s="126" t="s">
        <v>13499</v>
      </c>
      <c r="AA1355" s="103"/>
      <c r="AB1355" s="126" t="s">
        <v>580</v>
      </c>
      <c r="AC1355" s="103" t="s">
        <v>118</v>
      </c>
      <c r="AD1355" s="103" t="s">
        <v>1884</v>
      </c>
      <c r="AE1355" s="103" t="s">
        <v>1884</v>
      </c>
      <c r="AF1355" s="121"/>
      <c r="AG1355" s="126"/>
      <c r="AH1355" s="524"/>
      <c r="AI1355" s="524"/>
      <c r="AJ1355" s="121"/>
      <c r="AK1355" s="121"/>
      <c r="AL1355" s="121"/>
      <c r="AM1355" s="120"/>
      <c r="AN1355" s="120"/>
      <c r="AO1355" s="120"/>
      <c r="AP1355" s="121"/>
      <c r="AQ1355" s="525"/>
      <c r="AR1355" s="525"/>
      <c r="AS1355" s="121"/>
      <c r="AT1355" s="121"/>
      <c r="AU1355" s="121"/>
      <c r="AV1355" s="122"/>
      <c r="AX1355" s="121"/>
      <c r="AY1355" s="121" t="s">
        <v>12980</v>
      </c>
      <c r="AZ1355" s="256">
        <f t="shared" si="320"/>
        <v>42026</v>
      </c>
      <c r="BA1355" s="120">
        <v>42026</v>
      </c>
      <c r="BB1355" s="121"/>
      <c r="BC1355" s="522">
        <f t="shared" si="318"/>
        <v>3250000</v>
      </c>
      <c r="BD1355" s="516"/>
      <c r="BE1355" s="516">
        <f>+BC1355</f>
        <v>3250000</v>
      </c>
      <c r="BF1355" s="122">
        <v>42026</v>
      </c>
      <c r="BG1355" s="141" t="s">
        <v>116</v>
      </c>
      <c r="BH1355" s="121" t="s">
        <v>13502</v>
      </c>
      <c r="BI1355" s="122">
        <v>42031</v>
      </c>
      <c r="BJ1355" s="190">
        <v>42045</v>
      </c>
      <c r="BK1355" s="526" t="s">
        <v>167</v>
      </c>
      <c r="BL1355" s="534">
        <f t="shared" si="321"/>
        <v>3250000</v>
      </c>
      <c r="BQ1355" t="str">
        <f t="shared" si="322"/>
        <v>Protelindo</v>
      </c>
      <c r="BR1355" t="str">
        <f t="shared" si="323"/>
        <v>HK-14-2556</v>
      </c>
      <c r="BS1355" s="91">
        <f t="shared" si="324"/>
        <v>2015</v>
      </c>
      <c r="BT1355">
        <f t="shared" si="315"/>
        <v>42026</v>
      </c>
      <c r="BU1355" s="91">
        <f t="shared" si="315"/>
        <v>42026</v>
      </c>
      <c r="BW1355" t="str">
        <f t="shared" si="325"/>
        <v>Site : Pungut-Bojong Rawa Lumbu - JAW-WJV-0221-H-P</v>
      </c>
      <c r="BX1355" t="str">
        <f t="shared" si="326"/>
        <v>Tipe Tower : 3-T-LD-01-45</v>
      </c>
      <c r="BY1355">
        <f t="shared" si="327"/>
        <v>4500064546</v>
      </c>
      <c r="BZ1355" s="92" t="str">
        <f t="shared" si="327"/>
        <v>GF-Tower And Foundation Analysis Colo Aps Rev 1</v>
      </c>
      <c r="CD1355" s="531"/>
    </row>
    <row r="1356" spans="2:82" ht="15" customHeight="1" x14ac:dyDescent="0.25">
      <c r="B1356" s="103">
        <f t="shared" si="314"/>
        <v>1207</v>
      </c>
      <c r="C1356" s="126" t="s">
        <v>13503</v>
      </c>
      <c r="D1356" s="126">
        <v>4500064258</v>
      </c>
      <c r="E1356" s="121" t="s">
        <v>13504</v>
      </c>
      <c r="F1356" s="522">
        <v>4375000</v>
      </c>
      <c r="G1356" s="127">
        <v>12</v>
      </c>
      <c r="H1356" s="103">
        <v>2014</v>
      </c>
      <c r="I1356" s="128">
        <v>42003</v>
      </c>
      <c r="J1356" s="128"/>
      <c r="K1356" s="127" t="s">
        <v>94</v>
      </c>
      <c r="L1356" s="126" t="s">
        <v>94</v>
      </c>
      <c r="M1356" s="141" t="s">
        <v>96</v>
      </c>
      <c r="N1356" s="126" t="s">
        <v>98</v>
      </c>
      <c r="O1356" s="127" t="s">
        <v>98</v>
      </c>
      <c r="P1356" s="127" t="s">
        <v>98</v>
      </c>
      <c r="Q1356" s="345">
        <v>0</v>
      </c>
      <c r="R1356" s="103"/>
      <c r="S1356" s="127"/>
      <c r="T1356" s="127"/>
      <c r="U1356" s="120" t="s">
        <v>13354</v>
      </c>
      <c r="V1356" s="523" t="e">
        <f t="shared" si="312"/>
        <v>#VALUE!</v>
      </c>
      <c r="W1356" s="127"/>
      <c r="X1356" s="141" t="s">
        <v>12936</v>
      </c>
      <c r="Y1356" s="424" t="s">
        <v>12937</v>
      </c>
      <c r="Z1356" s="126" t="s">
        <v>13504</v>
      </c>
      <c r="AA1356" s="103"/>
      <c r="AB1356" s="126" t="s">
        <v>7441</v>
      </c>
      <c r="AC1356" s="103" t="s">
        <v>1884</v>
      </c>
      <c r="AD1356" s="103" t="s">
        <v>1884</v>
      </c>
      <c r="AE1356" s="103" t="s">
        <v>1884</v>
      </c>
      <c r="AF1356" s="121"/>
      <c r="AG1356" s="126"/>
      <c r="AH1356" s="524"/>
      <c r="AI1356" s="524"/>
      <c r="AJ1356" s="121"/>
      <c r="AK1356" s="121"/>
      <c r="AL1356" s="121"/>
      <c r="AM1356" s="120"/>
      <c r="AN1356" s="120"/>
      <c r="AO1356" s="120"/>
      <c r="AP1356" s="121"/>
      <c r="AQ1356" s="525"/>
      <c r="AR1356" s="525"/>
      <c r="AS1356" s="121"/>
      <c r="AT1356" s="121"/>
      <c r="AU1356" s="121"/>
      <c r="AV1356" s="122"/>
      <c r="AX1356" s="121"/>
      <c r="AY1356" s="121" t="s">
        <v>12980</v>
      </c>
      <c r="AZ1356" s="256">
        <f t="shared" si="320"/>
        <v>42018</v>
      </c>
      <c r="BA1356" s="120">
        <v>42018</v>
      </c>
      <c r="BB1356" s="121"/>
      <c r="BC1356" s="522">
        <f t="shared" si="318"/>
        <v>4375000</v>
      </c>
      <c r="BD1356" s="121"/>
      <c r="BE1356" s="516">
        <v>4375000</v>
      </c>
      <c r="BF1356" s="122">
        <v>42018</v>
      </c>
      <c r="BG1356" s="141" t="s">
        <v>116</v>
      </c>
      <c r="BH1356" s="121" t="s">
        <v>13505</v>
      </c>
      <c r="BI1356" s="122">
        <v>42020</v>
      </c>
      <c r="BJ1356" s="190">
        <v>42033</v>
      </c>
      <c r="BK1356" s="526" t="s">
        <v>167</v>
      </c>
      <c r="BL1356" s="534">
        <f t="shared" si="321"/>
        <v>4375000</v>
      </c>
      <c r="BQ1356" t="str">
        <f t="shared" si="322"/>
        <v>Protelindo</v>
      </c>
      <c r="BR1356" t="str">
        <f t="shared" si="323"/>
        <v>HK-14-2557</v>
      </c>
      <c r="BS1356" s="91">
        <f t="shared" si="324"/>
        <v>2014</v>
      </c>
      <c r="BT1356">
        <f t="shared" si="315"/>
        <v>42018</v>
      </c>
      <c r="BU1356" s="91">
        <f t="shared" si="315"/>
        <v>42018</v>
      </c>
      <c r="BW1356" t="str">
        <f t="shared" si="325"/>
        <v>Site : Karang Anyar - Karang Anyar - JAW-CCJ-0238-H-P</v>
      </c>
      <c r="BX1356" t="str">
        <f t="shared" si="326"/>
        <v>Tipe Tower : 3-T-MD-02-15</v>
      </c>
      <c r="BY1356">
        <f t="shared" si="327"/>
        <v>4500064258</v>
      </c>
      <c r="BZ1356" s="92" t="str">
        <f t="shared" si="327"/>
        <v>RT-Tower and Building Analsis Colo App Rev 1</v>
      </c>
      <c r="CD1356" s="531"/>
    </row>
    <row r="1357" spans="2:82" ht="15" customHeight="1" x14ac:dyDescent="0.25">
      <c r="B1357" s="103">
        <f t="shared" si="314"/>
        <v>1208</v>
      </c>
      <c r="C1357" s="126" t="s">
        <v>13506</v>
      </c>
      <c r="D1357" s="126">
        <v>4500064257</v>
      </c>
      <c r="E1357" s="121" t="s">
        <v>1941</v>
      </c>
      <c r="F1357" s="522">
        <v>4375000</v>
      </c>
      <c r="G1357" s="127">
        <v>12</v>
      </c>
      <c r="H1357" s="103">
        <v>2014</v>
      </c>
      <c r="I1357" s="128">
        <v>42003</v>
      </c>
      <c r="J1357" s="128"/>
      <c r="K1357" s="127" t="s">
        <v>94</v>
      </c>
      <c r="L1357" s="126" t="s">
        <v>94</v>
      </c>
      <c r="M1357" s="141" t="s">
        <v>96</v>
      </c>
      <c r="N1357" s="126" t="s">
        <v>98</v>
      </c>
      <c r="O1357" s="127" t="s">
        <v>98</v>
      </c>
      <c r="P1357" s="127" t="s">
        <v>98</v>
      </c>
      <c r="Q1357" s="345">
        <v>0</v>
      </c>
      <c r="R1357" s="103"/>
      <c r="S1357" s="127"/>
      <c r="T1357" s="127"/>
      <c r="U1357" s="120" t="s">
        <v>13354</v>
      </c>
      <c r="V1357" s="523" t="e">
        <f t="shared" si="312"/>
        <v>#VALUE!</v>
      </c>
      <c r="W1357" s="127"/>
      <c r="X1357" s="141" t="s">
        <v>13507</v>
      </c>
      <c r="Y1357" s="424" t="s">
        <v>13508</v>
      </c>
      <c r="Z1357" s="126" t="s">
        <v>1941</v>
      </c>
      <c r="AA1357" s="103"/>
      <c r="AB1357" s="126" t="s">
        <v>551</v>
      </c>
      <c r="AC1357" s="103" t="s">
        <v>1884</v>
      </c>
      <c r="AD1357" s="103" t="s">
        <v>1884</v>
      </c>
      <c r="AE1357" s="103" t="s">
        <v>1884</v>
      </c>
      <c r="AF1357" s="121"/>
      <c r="AG1357" s="126"/>
      <c r="AH1357" s="524"/>
      <c r="AI1357" s="524"/>
      <c r="AJ1357" s="121"/>
      <c r="AK1357" s="121"/>
      <c r="AL1357" s="121"/>
      <c r="AM1357" s="120"/>
      <c r="AN1357" s="120"/>
      <c r="AO1357" s="120"/>
      <c r="AP1357" s="121"/>
      <c r="AQ1357" s="525"/>
      <c r="AR1357" s="525"/>
      <c r="AS1357" s="121"/>
      <c r="AT1357" s="121"/>
      <c r="AU1357" s="121"/>
      <c r="AV1357" s="122"/>
      <c r="AX1357" s="121"/>
      <c r="AY1357" s="121" t="s">
        <v>12510</v>
      </c>
      <c r="AZ1357" s="256">
        <f t="shared" si="320"/>
        <v>42018</v>
      </c>
      <c r="BA1357" s="120">
        <v>42018</v>
      </c>
      <c r="BB1357" s="121"/>
      <c r="BC1357" s="522">
        <f t="shared" si="318"/>
        <v>4375000</v>
      </c>
      <c r="BD1357" s="121"/>
      <c r="BE1357" s="516">
        <v>4375000</v>
      </c>
      <c r="BF1357" s="122">
        <v>42018</v>
      </c>
      <c r="BG1357" s="141" t="s">
        <v>116</v>
      </c>
      <c r="BH1357" s="121" t="s">
        <v>13509</v>
      </c>
      <c r="BI1357" s="122">
        <v>42020</v>
      </c>
      <c r="BJ1357" s="190">
        <v>42033</v>
      </c>
      <c r="BK1357" s="526" t="s">
        <v>167</v>
      </c>
      <c r="BL1357" s="534">
        <f t="shared" si="321"/>
        <v>4375000</v>
      </c>
      <c r="BQ1357" t="str">
        <f t="shared" si="322"/>
        <v>Protelindo</v>
      </c>
      <c r="BR1357" t="str">
        <f t="shared" si="323"/>
        <v>HK-14-2558</v>
      </c>
      <c r="BS1357" s="91">
        <f t="shared" si="324"/>
        <v>2014</v>
      </c>
      <c r="BT1357">
        <f t="shared" si="315"/>
        <v>42018</v>
      </c>
      <c r="BU1357" s="91">
        <f t="shared" si="315"/>
        <v>42018</v>
      </c>
      <c r="BW1357" t="str">
        <f t="shared" si="325"/>
        <v>Site : Palmerah Barat Raya - Grogol Utara - JAW-CCJ-0225-H-P</v>
      </c>
      <c r="BX1357" t="str">
        <f t="shared" si="326"/>
        <v>Tipe Tower : 3-T-LD-01-20</v>
      </c>
      <c r="BY1357">
        <f t="shared" si="327"/>
        <v>4500064257</v>
      </c>
      <c r="BZ1357" s="92" t="str">
        <f t="shared" si="327"/>
        <v>RT-Pole and Building Analysis Colo App Rev 2</v>
      </c>
      <c r="CD1357" s="531"/>
    </row>
    <row r="1358" spans="2:82" ht="15" customHeight="1" x14ac:dyDescent="0.25">
      <c r="B1358" s="103">
        <f t="shared" si="314"/>
        <v>1209</v>
      </c>
      <c r="C1358" s="126" t="s">
        <v>13510</v>
      </c>
      <c r="D1358" s="126">
        <v>4500064256</v>
      </c>
      <c r="E1358" s="126" t="s">
        <v>1941</v>
      </c>
      <c r="F1358" s="522">
        <v>6000000</v>
      </c>
      <c r="G1358" s="103">
        <v>12</v>
      </c>
      <c r="H1358" s="103">
        <v>2014</v>
      </c>
      <c r="I1358" s="128">
        <v>42003</v>
      </c>
      <c r="J1358" s="128"/>
      <c r="K1358" s="127" t="s">
        <v>94</v>
      </c>
      <c r="L1358" s="126" t="s">
        <v>94</v>
      </c>
      <c r="M1358" s="141" t="s">
        <v>96</v>
      </c>
      <c r="N1358" s="126" t="s">
        <v>98</v>
      </c>
      <c r="O1358" s="127" t="s">
        <v>98</v>
      </c>
      <c r="P1358" s="127" t="s">
        <v>98</v>
      </c>
      <c r="Q1358" s="345">
        <v>0</v>
      </c>
      <c r="R1358" s="103"/>
      <c r="S1358" s="127"/>
      <c r="T1358" s="127"/>
      <c r="U1358" s="542" t="s">
        <v>13511</v>
      </c>
      <c r="V1358" s="523" t="e">
        <f t="shared" si="312"/>
        <v>#VALUE!</v>
      </c>
      <c r="W1358" s="127"/>
      <c r="X1358" s="141" t="s">
        <v>13512</v>
      </c>
      <c r="Y1358" s="424" t="s">
        <v>13513</v>
      </c>
      <c r="Z1358" s="126" t="s">
        <v>1941</v>
      </c>
      <c r="AA1358" s="127"/>
      <c r="AB1358" s="126" t="s">
        <v>13514</v>
      </c>
      <c r="AC1358" s="127" t="s">
        <v>1884</v>
      </c>
      <c r="AD1358" s="127" t="s">
        <v>1884</v>
      </c>
      <c r="AE1358" s="127" t="s">
        <v>1884</v>
      </c>
      <c r="AF1358" s="126"/>
      <c r="AG1358" s="126"/>
      <c r="AH1358" s="543"/>
      <c r="AI1358" s="543"/>
      <c r="AJ1358" s="126"/>
      <c r="AK1358" s="126"/>
      <c r="AL1358" s="126"/>
      <c r="AM1358" s="126"/>
      <c r="AN1358" s="542"/>
      <c r="AO1358" s="544"/>
      <c r="AP1358" s="126"/>
      <c r="AQ1358" s="525"/>
      <c r="AR1358" s="525"/>
      <c r="AS1358" s="126"/>
      <c r="AT1358" s="126"/>
      <c r="AU1358" s="126"/>
      <c r="AV1358" s="544"/>
      <c r="AX1358" s="126"/>
      <c r="AY1358" s="126" t="s">
        <v>12510</v>
      </c>
      <c r="AZ1358" s="256">
        <f t="shared" si="320"/>
        <v>42018</v>
      </c>
      <c r="BA1358" s="542">
        <v>42018</v>
      </c>
      <c r="BB1358" s="126"/>
      <c r="BC1358" s="522">
        <f t="shared" si="318"/>
        <v>6000000</v>
      </c>
      <c r="BD1358" s="126"/>
      <c r="BE1358" s="545">
        <v>6000000</v>
      </c>
      <c r="BF1358" s="544">
        <v>42018</v>
      </c>
      <c r="BG1358" s="141" t="s">
        <v>116</v>
      </c>
      <c r="BH1358" s="126" t="s">
        <v>13515</v>
      </c>
      <c r="BI1358" s="544">
        <v>42020</v>
      </c>
      <c r="BJ1358" s="546">
        <v>42033</v>
      </c>
      <c r="BK1358" s="526" t="s">
        <v>167</v>
      </c>
      <c r="BL1358" s="534">
        <f t="shared" si="321"/>
        <v>6000000</v>
      </c>
      <c r="BQ1358" t="str">
        <f t="shared" si="322"/>
        <v>Protelindo</v>
      </c>
      <c r="BR1358" t="str">
        <f t="shared" si="323"/>
        <v>HK-14-2559</v>
      </c>
      <c r="BS1358" s="91">
        <f t="shared" si="324"/>
        <v>2014</v>
      </c>
      <c r="BT1358">
        <f t="shared" si="315"/>
        <v>42018</v>
      </c>
      <c r="BU1358" s="91">
        <f t="shared" si="315"/>
        <v>42018</v>
      </c>
      <c r="BW1358" t="str">
        <f t="shared" si="325"/>
        <v>Site : Krendang - JAW-CCJ-0120-H-P</v>
      </c>
      <c r="BX1358" t="str">
        <f t="shared" si="326"/>
        <v>Tipe Tower : Voyager RT-POLE 9M &amp; 12M</v>
      </c>
      <c r="BY1358">
        <f t="shared" si="327"/>
        <v>4500064256</v>
      </c>
      <c r="BZ1358" s="92" t="str">
        <f t="shared" si="327"/>
        <v>RT-Pole and Building Analysis Colo App Rev 2</v>
      </c>
      <c r="CD1358" s="531"/>
    </row>
    <row r="1359" spans="2:82" ht="15" customHeight="1" x14ac:dyDescent="0.25">
      <c r="B1359" s="103">
        <f t="shared" si="314"/>
        <v>1210</v>
      </c>
      <c r="C1359" s="126" t="s">
        <v>13516</v>
      </c>
      <c r="D1359" s="126">
        <v>4500064463</v>
      </c>
      <c r="E1359" s="121" t="s">
        <v>3686</v>
      </c>
      <c r="F1359" s="522">
        <v>6000000</v>
      </c>
      <c r="G1359" s="127">
        <v>1</v>
      </c>
      <c r="H1359" s="103">
        <v>2015</v>
      </c>
      <c r="I1359" s="128">
        <v>42010</v>
      </c>
      <c r="J1359" s="128"/>
      <c r="K1359" s="127" t="s">
        <v>94</v>
      </c>
      <c r="L1359" s="126" t="s">
        <v>94</v>
      </c>
      <c r="M1359" s="141" t="s">
        <v>96</v>
      </c>
      <c r="N1359" s="126" t="s">
        <v>98</v>
      </c>
      <c r="O1359" s="127" t="s">
        <v>98</v>
      </c>
      <c r="P1359" s="127" t="s">
        <v>98</v>
      </c>
      <c r="Q1359" s="345">
        <v>0</v>
      </c>
      <c r="R1359" s="103"/>
      <c r="S1359" s="127"/>
      <c r="T1359" s="127"/>
      <c r="U1359" s="120">
        <v>41997</v>
      </c>
      <c r="V1359" s="523">
        <f t="shared" si="312"/>
        <v>-13</v>
      </c>
      <c r="W1359" s="127"/>
      <c r="X1359" s="141" t="s">
        <v>13517</v>
      </c>
      <c r="Y1359" s="424" t="s">
        <v>13518</v>
      </c>
      <c r="Z1359" s="126" t="s">
        <v>3686</v>
      </c>
      <c r="AA1359" s="103"/>
      <c r="AB1359" s="126" t="s">
        <v>13373</v>
      </c>
      <c r="AC1359" s="103" t="s">
        <v>1884</v>
      </c>
      <c r="AD1359" s="103" t="s">
        <v>1884</v>
      </c>
      <c r="AE1359" s="103" t="s">
        <v>1884</v>
      </c>
      <c r="AF1359" s="121"/>
      <c r="AG1359" s="126"/>
      <c r="AH1359" s="524"/>
      <c r="AI1359" s="524"/>
      <c r="AJ1359" s="121"/>
      <c r="AK1359" s="121"/>
      <c r="AL1359" s="121"/>
      <c r="AM1359" s="120"/>
      <c r="AN1359" s="120"/>
      <c r="AO1359" s="120"/>
      <c r="AP1359" s="121"/>
      <c r="AQ1359" s="525"/>
      <c r="AR1359" s="525">
        <f t="shared" ref="AR1359:AR1364" ca="1" si="328">IF(AN1359="",TODAY()-AM1359,0)</f>
        <v>42347</v>
      </c>
      <c r="AS1359" s="121"/>
      <c r="AT1359" s="121"/>
      <c r="AU1359" s="121"/>
      <c r="AV1359" s="122"/>
      <c r="AX1359" s="121"/>
      <c r="AY1359" s="121" t="s">
        <v>13519</v>
      </c>
      <c r="AZ1359" s="256">
        <f t="shared" si="320"/>
        <v>42020</v>
      </c>
      <c r="BA1359" s="120">
        <v>42020</v>
      </c>
      <c r="BB1359" s="121"/>
      <c r="BC1359" s="522">
        <f t="shared" si="318"/>
        <v>6000000</v>
      </c>
      <c r="BD1359" s="121"/>
      <c r="BE1359" s="516">
        <f>+BC1359</f>
        <v>6000000</v>
      </c>
      <c r="BF1359" s="120">
        <v>42020</v>
      </c>
      <c r="BG1359" s="141" t="s">
        <v>116</v>
      </c>
      <c r="BH1359" s="121" t="s">
        <v>13520</v>
      </c>
      <c r="BI1359" s="122">
        <v>42024</v>
      </c>
      <c r="BJ1359" s="190">
        <v>42038</v>
      </c>
      <c r="BK1359" s="526" t="s">
        <v>167</v>
      </c>
      <c r="BL1359" s="534">
        <f t="shared" si="321"/>
        <v>6000000</v>
      </c>
      <c r="BQ1359" t="str">
        <f t="shared" si="322"/>
        <v>Protelindo</v>
      </c>
      <c r="BR1359" t="str">
        <f t="shared" si="323"/>
        <v>HK-14-2560</v>
      </c>
      <c r="BS1359" s="91">
        <f t="shared" si="324"/>
        <v>2015</v>
      </c>
      <c r="BT1359">
        <f t="shared" si="315"/>
        <v>42020</v>
      </c>
      <c r="BU1359" s="91">
        <f t="shared" si="315"/>
        <v>42020</v>
      </c>
      <c r="BW1359" t="str">
        <f t="shared" si="325"/>
        <v>Site : Kecilung-Genteng - JAW-EJV-0007-H-P</v>
      </c>
      <c r="BX1359" t="str">
        <f t="shared" si="326"/>
        <v>Tipe Tower : 1-T-LD-01-06</v>
      </c>
      <c r="BY1359">
        <f t="shared" si="327"/>
        <v>4500064463</v>
      </c>
      <c r="BZ1359" s="92" t="str">
        <f t="shared" si="327"/>
        <v>RT-Pole and Building Analysis Colo App Rev 5</v>
      </c>
      <c r="CD1359" s="531"/>
    </row>
    <row r="1360" spans="2:82" ht="15" customHeight="1" x14ac:dyDescent="0.25">
      <c r="B1360" s="103">
        <f t="shared" si="314"/>
        <v>1211</v>
      </c>
      <c r="C1360" s="126" t="s">
        <v>13521</v>
      </c>
      <c r="D1360" s="126" t="s">
        <v>13522</v>
      </c>
      <c r="E1360" s="126" t="s">
        <v>13523</v>
      </c>
      <c r="F1360" s="522">
        <v>1500000</v>
      </c>
      <c r="G1360" s="127" t="s">
        <v>804</v>
      </c>
      <c r="H1360" s="103">
        <v>2015</v>
      </c>
      <c r="I1360" s="128">
        <v>42041</v>
      </c>
      <c r="J1360" s="128"/>
      <c r="K1360" s="127" t="s">
        <v>769</v>
      </c>
      <c r="L1360" s="126" t="s">
        <v>769</v>
      </c>
      <c r="M1360" s="141" t="s">
        <v>818</v>
      </c>
      <c r="N1360" s="126" t="s">
        <v>98</v>
      </c>
      <c r="O1360" s="127" t="s">
        <v>98</v>
      </c>
      <c r="P1360" s="127" t="s">
        <v>98</v>
      </c>
      <c r="Q1360" s="345">
        <v>0</v>
      </c>
      <c r="R1360" s="103"/>
      <c r="S1360" s="127"/>
      <c r="T1360" s="127"/>
      <c r="U1360" s="120"/>
      <c r="V1360" s="523">
        <f t="shared" si="312"/>
        <v>-42041</v>
      </c>
      <c r="W1360" s="127"/>
      <c r="X1360" s="141" t="s">
        <v>13524</v>
      </c>
      <c r="Y1360" s="424" t="s">
        <v>13525</v>
      </c>
      <c r="Z1360" s="126" t="str">
        <f>+E1360</f>
        <v>ANALISA ULANG KEKUATAN TOWER &amp; PONDASI (SUDAH DIPERKUAT)</v>
      </c>
      <c r="AA1360" s="103"/>
      <c r="AB1360" s="126" t="s">
        <v>13526</v>
      </c>
      <c r="AC1360" s="103"/>
      <c r="AD1360" s="103"/>
      <c r="AE1360" s="103"/>
      <c r="AF1360" s="121" t="s">
        <v>384</v>
      </c>
      <c r="AG1360" s="126" t="s">
        <v>13527</v>
      </c>
      <c r="AH1360" s="524"/>
      <c r="AI1360" s="524"/>
      <c r="AJ1360" s="121"/>
      <c r="AK1360" s="121"/>
      <c r="AL1360" s="121"/>
      <c r="AM1360" s="120"/>
      <c r="AN1360" s="120"/>
      <c r="AO1360" s="120"/>
      <c r="AP1360" s="121"/>
      <c r="AQ1360" s="525"/>
      <c r="AR1360" s="525">
        <f t="shared" ca="1" si="328"/>
        <v>42347</v>
      </c>
      <c r="AS1360" s="121"/>
      <c r="AT1360" s="121"/>
      <c r="AU1360" s="121"/>
      <c r="AV1360" s="122"/>
      <c r="AX1360" s="121" t="s">
        <v>8261</v>
      </c>
      <c r="AY1360" s="121">
        <v>0</v>
      </c>
      <c r="AZ1360" s="122">
        <f t="shared" si="320"/>
        <v>42068</v>
      </c>
      <c r="BA1360" s="120">
        <v>42068</v>
      </c>
      <c r="BB1360" s="121"/>
      <c r="BC1360" s="522">
        <f t="shared" si="318"/>
        <v>1500000</v>
      </c>
      <c r="BD1360" s="516">
        <v>0</v>
      </c>
      <c r="BE1360" s="516">
        <f>+BC1360</f>
        <v>1500000</v>
      </c>
      <c r="BF1360" s="122">
        <v>42072</v>
      </c>
      <c r="BG1360" s="141" t="s">
        <v>116</v>
      </c>
      <c r="BH1360" s="121" t="s">
        <v>13528</v>
      </c>
      <c r="BI1360" s="122">
        <v>42073</v>
      </c>
      <c r="BJ1360" s="190">
        <v>42090</v>
      </c>
      <c r="BK1360" s="526" t="s">
        <v>167</v>
      </c>
      <c r="BL1360" s="534">
        <f t="shared" si="321"/>
        <v>1500000</v>
      </c>
      <c r="BQ1360" t="str">
        <f t="shared" si="322"/>
        <v>TBG - Asset</v>
      </c>
      <c r="BR1360" t="str">
        <f t="shared" si="323"/>
        <v>HK-14-2561</v>
      </c>
      <c r="BS1360" s="91">
        <f t="shared" si="324"/>
        <v>2015</v>
      </c>
      <c r="BT1360">
        <f t="shared" si="315"/>
        <v>42068</v>
      </c>
      <c r="BU1360" s="91">
        <f t="shared" si="315"/>
        <v>42068</v>
      </c>
      <c r="BW1360" t="str">
        <f t="shared" si="325"/>
        <v>Site : Cikakak - T000501</v>
      </c>
      <c r="BX1360" t="str">
        <f t="shared" si="326"/>
        <v xml:space="preserve">Tipe Tower : 3-T-SKP-01-51 </v>
      </c>
      <c r="BY1360" t="str">
        <f t="shared" si="327"/>
        <v>PO/SKP/15/N000506</v>
      </c>
      <c r="BZ1360" s="92" t="str">
        <f t="shared" si="327"/>
        <v>ANALISA ULANG KEKUATAN TOWER &amp; PONDASI (SUDAH DIPERKUAT)</v>
      </c>
      <c r="CD1360" s="531"/>
    </row>
    <row r="1361" spans="2:83" s="163" customFormat="1" ht="15" customHeight="1" x14ac:dyDescent="0.25">
      <c r="B1361" s="103">
        <f t="shared" si="314"/>
        <v>1212</v>
      </c>
      <c r="C1361" s="95" t="s">
        <v>13529</v>
      </c>
      <c r="D1361" s="95" t="s">
        <v>13530</v>
      </c>
      <c r="E1361" s="95" t="s">
        <v>13531</v>
      </c>
      <c r="F1361" s="574">
        <v>9000000</v>
      </c>
      <c r="G1361" s="127" t="s">
        <v>1455</v>
      </c>
      <c r="H1361" s="103">
        <v>2015</v>
      </c>
      <c r="I1361" s="128">
        <v>42257</v>
      </c>
      <c r="J1361" s="128">
        <v>42261</v>
      </c>
      <c r="K1361" s="127" t="s">
        <v>716</v>
      </c>
      <c r="L1361" s="95" t="s">
        <v>716</v>
      </c>
      <c r="M1361" s="141" t="s">
        <v>602</v>
      </c>
      <c r="N1361" s="126" t="s">
        <v>98</v>
      </c>
      <c r="O1361" s="127" t="s">
        <v>98</v>
      </c>
      <c r="P1361" s="127" t="s">
        <v>98</v>
      </c>
      <c r="Q1361" s="345">
        <v>80000000</v>
      </c>
      <c r="R1361" s="103"/>
      <c r="S1361" s="127"/>
      <c r="T1361" s="127"/>
      <c r="U1361" s="120">
        <v>41995</v>
      </c>
      <c r="V1361" s="523">
        <f t="shared" si="312"/>
        <v>-262</v>
      </c>
      <c r="W1361" s="127"/>
      <c r="X1361" s="88"/>
      <c r="Y1361" s="95" t="s">
        <v>13532</v>
      </c>
      <c r="Z1361" s="95" t="s">
        <v>13533</v>
      </c>
      <c r="AA1361" s="103"/>
      <c r="AB1361" s="126"/>
      <c r="AC1361" s="103"/>
      <c r="AD1361" s="103"/>
      <c r="AE1361" s="103"/>
      <c r="AF1361" s="121"/>
      <c r="AG1361" s="126"/>
      <c r="AH1361" s="524"/>
      <c r="AI1361" s="524"/>
      <c r="AJ1361" s="121"/>
      <c r="AK1361" s="121"/>
      <c r="AL1361" s="121"/>
      <c r="AM1361" s="120"/>
      <c r="AN1361" s="120"/>
      <c r="AO1361" s="120"/>
      <c r="AP1361" s="121"/>
      <c r="AQ1361" s="525"/>
      <c r="AR1361" s="525">
        <f t="shared" ca="1" si="328"/>
        <v>42347</v>
      </c>
      <c r="AS1361" s="121"/>
      <c r="AT1361" s="121"/>
      <c r="AU1361" s="121">
        <v>0</v>
      </c>
      <c r="AV1361" s="122"/>
      <c r="AX1361" s="121"/>
      <c r="AY1361"/>
      <c r="AZ1361" s="256">
        <v>42261</v>
      </c>
      <c r="BA1361" s="120"/>
      <c r="BB1361" s="121"/>
      <c r="BC1361" s="522">
        <f t="shared" si="318"/>
        <v>9000000</v>
      </c>
      <c r="BD1361" s="516">
        <f>+BC1361</f>
        <v>9000000</v>
      </c>
      <c r="BE1361" s="516"/>
      <c r="BF1361" s="122"/>
      <c r="BG1361" s="141" t="s">
        <v>776</v>
      </c>
      <c r="BH1361" s="121"/>
      <c r="BI1361" s="122"/>
      <c r="BJ1361" s="190"/>
      <c r="BK1361" s="526" t="s">
        <v>167</v>
      </c>
      <c r="BL1361" s="704">
        <v>9000000</v>
      </c>
      <c r="BQ1361" s="163" t="str">
        <f t="shared" si="322"/>
        <v>TBG - PDI</v>
      </c>
      <c r="BR1361" s="163" t="str">
        <f t="shared" si="323"/>
        <v>HK-14-2562</v>
      </c>
      <c r="BS1361" s="164">
        <f t="shared" si="324"/>
        <v>2015</v>
      </c>
      <c r="BT1361" s="163">
        <f t="shared" si="315"/>
        <v>42261</v>
      </c>
      <c r="BU1361" s="164">
        <f t="shared" si="315"/>
        <v>0</v>
      </c>
      <c r="BW1361" s="163" t="str">
        <f t="shared" si="325"/>
        <v xml:space="preserve">Site : pole PLN 15m_kabel di dalam - </v>
      </c>
      <c r="BX1361" s="163" t="str">
        <f t="shared" si="326"/>
        <v xml:space="preserve">Tipe Tower : </v>
      </c>
      <c r="BY1361" s="163" t="str">
        <f t="shared" si="327"/>
        <v>PO/TB/15/N009808</v>
      </c>
      <c r="BZ1361" s="165" t="str">
        <f t="shared" si="327"/>
        <v>Desain Pole PLN 15M – kabel di dalam</v>
      </c>
      <c r="CD1361" s="59"/>
    </row>
    <row r="1362" spans="2:83" ht="15" customHeight="1" x14ac:dyDescent="0.25">
      <c r="B1362" s="103">
        <f t="shared" si="314"/>
        <v>1213</v>
      </c>
      <c r="C1362" s="126" t="s">
        <v>13534</v>
      </c>
      <c r="D1362" s="126">
        <v>2100003387</v>
      </c>
      <c r="E1362" s="688" t="s">
        <v>150</v>
      </c>
      <c r="F1362" s="689">
        <v>900000</v>
      </c>
      <c r="G1362" s="127" t="s">
        <v>151</v>
      </c>
      <c r="H1362" s="103">
        <v>2015</v>
      </c>
      <c r="I1362" s="128">
        <v>42121</v>
      </c>
      <c r="J1362" s="128">
        <v>42124</v>
      </c>
      <c r="K1362" s="127" t="s">
        <v>11658</v>
      </c>
      <c r="L1362" s="126" t="s">
        <v>153</v>
      </c>
      <c r="M1362" s="141" t="s">
        <v>154</v>
      </c>
      <c r="N1362" s="126" t="s">
        <v>153</v>
      </c>
      <c r="O1362" s="127" t="s">
        <v>98</v>
      </c>
      <c r="P1362" s="127" t="s">
        <v>98</v>
      </c>
      <c r="Q1362" s="416">
        <v>900000</v>
      </c>
      <c r="R1362" s="103"/>
      <c r="S1362" s="127"/>
      <c r="T1362" s="127"/>
      <c r="U1362" s="120">
        <v>41995</v>
      </c>
      <c r="V1362" s="523">
        <f t="shared" si="312"/>
        <v>-126</v>
      </c>
      <c r="W1362" s="127"/>
      <c r="X1362" s="141" t="s">
        <v>13535</v>
      </c>
      <c r="Y1362" s="424" t="s">
        <v>13536</v>
      </c>
      <c r="Z1362" s="126" t="s">
        <v>2838</v>
      </c>
      <c r="AA1362" s="103"/>
      <c r="AB1362" s="126" t="s">
        <v>635</v>
      </c>
      <c r="AC1362" s="103"/>
      <c r="AD1362" s="103"/>
      <c r="AE1362" s="103"/>
      <c r="AF1362" s="121" t="s">
        <v>11662</v>
      </c>
      <c r="AG1362" s="126"/>
      <c r="AH1362" s="524"/>
      <c r="AI1362" s="524"/>
      <c r="AJ1362" s="121"/>
      <c r="AK1362" s="121"/>
      <c r="AL1362" s="121"/>
      <c r="AM1362" s="120"/>
      <c r="AN1362" s="120"/>
      <c r="AO1362" s="120"/>
      <c r="AP1362" s="121"/>
      <c r="AQ1362" s="525"/>
      <c r="AR1362" s="525">
        <f t="shared" ca="1" si="328"/>
        <v>42347</v>
      </c>
      <c r="AS1362" s="121"/>
      <c r="AT1362" s="121"/>
      <c r="AU1362" s="121">
        <v>0</v>
      </c>
      <c r="AV1362" s="122"/>
      <c r="AX1362" s="121"/>
      <c r="AZ1362" s="256">
        <v>42129</v>
      </c>
      <c r="BA1362" s="120">
        <v>42144</v>
      </c>
      <c r="BB1362" s="121">
        <v>5000013028</v>
      </c>
      <c r="BC1362" s="522">
        <f t="shared" si="318"/>
        <v>900000</v>
      </c>
      <c r="BD1362" s="121"/>
      <c r="BE1362" s="516"/>
      <c r="BF1362" s="122">
        <v>42144</v>
      </c>
      <c r="BG1362" s="141" t="s">
        <v>242</v>
      </c>
      <c r="BH1362" s="121" t="s">
        <v>243</v>
      </c>
      <c r="BI1362" s="122">
        <v>42151</v>
      </c>
      <c r="BJ1362" s="190"/>
      <c r="BK1362" s="526" t="s">
        <v>167</v>
      </c>
      <c r="BL1362" s="534">
        <f>F1362</f>
        <v>900000</v>
      </c>
      <c r="BQ1362" t="str">
        <f t="shared" si="322"/>
        <v>IBS</v>
      </c>
      <c r="BR1362" t="str">
        <f t="shared" si="323"/>
        <v>HK-14-2563</v>
      </c>
      <c r="BS1362" s="91">
        <f t="shared" si="324"/>
        <v>2015</v>
      </c>
      <c r="BT1362">
        <f t="shared" si="315"/>
        <v>42129</v>
      </c>
      <c r="BU1362" s="91">
        <f t="shared" si="315"/>
        <v>42144</v>
      </c>
      <c r="BW1362" t="str">
        <f t="shared" si="325"/>
        <v>Site : Dondong - YKT_02N713</v>
      </c>
      <c r="BX1362" t="str">
        <f t="shared" si="326"/>
        <v>Tipe Tower : SST</v>
      </c>
      <c r="BY1362">
        <f t="shared" si="327"/>
        <v>2100003387</v>
      </c>
      <c r="BZ1362" s="92" t="str">
        <f t="shared" si="327"/>
        <v>Tower OK Assesment</v>
      </c>
      <c r="CD1362" s="531"/>
      <c r="CE1362" s="90">
        <v>900000</v>
      </c>
    </row>
    <row r="1363" spans="2:83" ht="15" customHeight="1" x14ac:dyDescent="0.25">
      <c r="B1363" s="103">
        <f t="shared" si="314"/>
        <v>1214</v>
      </c>
      <c r="C1363" s="126" t="s">
        <v>13537</v>
      </c>
      <c r="D1363" s="126">
        <v>2100004182</v>
      </c>
      <c r="E1363" s="683" t="s">
        <v>1350</v>
      </c>
      <c r="F1363" s="684">
        <v>3250000</v>
      </c>
      <c r="G1363" s="685" t="s">
        <v>979</v>
      </c>
      <c r="H1363" s="686">
        <v>2015</v>
      </c>
      <c r="I1363" s="687">
        <v>42228</v>
      </c>
      <c r="J1363" s="687">
        <v>42235</v>
      </c>
      <c r="K1363" s="127" t="s">
        <v>11658</v>
      </c>
      <c r="L1363" s="126" t="s">
        <v>153</v>
      </c>
      <c r="M1363" s="141" t="s">
        <v>154</v>
      </c>
      <c r="N1363" s="126" t="s">
        <v>153</v>
      </c>
      <c r="O1363" s="127" t="s">
        <v>98</v>
      </c>
      <c r="P1363" s="127" t="s">
        <v>98</v>
      </c>
      <c r="Q1363" s="416">
        <v>6400000</v>
      </c>
      <c r="R1363" s="103"/>
      <c r="S1363" s="127"/>
      <c r="T1363" s="127"/>
      <c r="U1363" s="120">
        <v>41995</v>
      </c>
      <c r="V1363" s="523">
        <f t="shared" si="312"/>
        <v>-233</v>
      </c>
      <c r="W1363" s="127"/>
      <c r="X1363" s="141" t="s">
        <v>13538</v>
      </c>
      <c r="Y1363" s="424" t="s">
        <v>13539</v>
      </c>
      <c r="Z1363" s="126" t="s">
        <v>2838</v>
      </c>
      <c r="AA1363" s="103"/>
      <c r="AB1363" s="126" t="s">
        <v>635</v>
      </c>
      <c r="AC1363" s="103"/>
      <c r="AD1363" s="103"/>
      <c r="AE1363" s="103"/>
      <c r="AF1363" s="121" t="s">
        <v>161</v>
      </c>
      <c r="AG1363" s="126"/>
      <c r="AH1363" s="524"/>
      <c r="AI1363" s="524"/>
      <c r="AJ1363" s="121"/>
      <c r="AK1363" s="121"/>
      <c r="AL1363" s="121"/>
      <c r="AM1363" s="120"/>
      <c r="AN1363" s="120"/>
      <c r="AO1363" s="120"/>
      <c r="AP1363" s="121"/>
      <c r="AQ1363" s="525"/>
      <c r="AR1363" s="525">
        <f t="shared" ca="1" si="328"/>
        <v>42347</v>
      </c>
      <c r="AS1363" s="121"/>
      <c r="AT1363" s="121"/>
      <c r="AU1363" s="122">
        <v>42236</v>
      </c>
      <c r="AV1363" s="122"/>
      <c r="AX1363" s="121"/>
      <c r="AZ1363" s="120">
        <v>42236</v>
      </c>
      <c r="BA1363" s="120">
        <v>42256</v>
      </c>
      <c r="BB1363" s="121"/>
      <c r="BC1363" s="522">
        <f t="shared" si="318"/>
        <v>3250000</v>
      </c>
      <c r="BD1363" s="121"/>
      <c r="BE1363" s="516"/>
      <c r="BF1363" s="122">
        <v>42257</v>
      </c>
      <c r="BG1363" s="141" t="s">
        <v>116</v>
      </c>
      <c r="BH1363" s="121" t="s">
        <v>1357</v>
      </c>
      <c r="BI1363" s="122">
        <v>42262</v>
      </c>
      <c r="BJ1363" s="190">
        <v>42293</v>
      </c>
      <c r="BK1363" s="526" t="s">
        <v>167</v>
      </c>
      <c r="BL1363" s="698">
        <v>3250000</v>
      </c>
      <c r="BQ1363" t="str">
        <f t="shared" si="322"/>
        <v>IBS</v>
      </c>
      <c r="BR1363" t="str">
        <f t="shared" si="323"/>
        <v>HK-14-2564</v>
      </c>
      <c r="BS1363" s="91">
        <f t="shared" si="324"/>
        <v>2015</v>
      </c>
      <c r="BT1363">
        <f t="shared" si="315"/>
        <v>42236</v>
      </c>
      <c r="BU1363" s="91">
        <f t="shared" si="315"/>
        <v>42256</v>
      </c>
      <c r="BW1363" t="str">
        <f t="shared" si="325"/>
        <v>Site : Gamping Rejo - MLG_01N288</v>
      </c>
      <c r="BX1363" t="str">
        <f t="shared" si="326"/>
        <v>Tipe Tower : SST</v>
      </c>
      <c r="BY1363">
        <f t="shared" si="327"/>
        <v>2100004182</v>
      </c>
      <c r="BZ1363" s="92" t="str">
        <f t="shared" si="327"/>
        <v>Strengthening Tower Design</v>
      </c>
      <c r="CD1363" s="531" t="s">
        <v>263</v>
      </c>
      <c r="CE1363" s="90">
        <v>6400000</v>
      </c>
    </row>
    <row r="1364" spans="2:83" ht="15" customHeight="1" x14ac:dyDescent="0.25">
      <c r="B1364" s="103">
        <f t="shared" si="314"/>
        <v>1215</v>
      </c>
      <c r="C1364" s="126" t="s">
        <v>13540</v>
      </c>
      <c r="D1364" s="126">
        <v>2100003387</v>
      </c>
      <c r="E1364" s="688" t="s">
        <v>150</v>
      </c>
      <c r="F1364" s="689">
        <v>900000</v>
      </c>
      <c r="G1364" s="127" t="s">
        <v>151</v>
      </c>
      <c r="H1364" s="103">
        <v>2015</v>
      </c>
      <c r="I1364" s="128">
        <v>42121</v>
      </c>
      <c r="J1364" s="128">
        <v>42124</v>
      </c>
      <c r="K1364" s="127" t="s">
        <v>11658</v>
      </c>
      <c r="L1364" s="126" t="s">
        <v>153</v>
      </c>
      <c r="M1364" s="141" t="s">
        <v>154</v>
      </c>
      <c r="N1364" s="126" t="s">
        <v>153</v>
      </c>
      <c r="O1364" s="127" t="s">
        <v>98</v>
      </c>
      <c r="P1364" s="127" t="s">
        <v>98</v>
      </c>
      <c r="Q1364" s="416">
        <v>6600000</v>
      </c>
      <c r="R1364" s="103"/>
      <c r="S1364" s="127"/>
      <c r="T1364" s="127"/>
      <c r="U1364" s="120">
        <v>41995</v>
      </c>
      <c r="V1364" s="523">
        <f t="shared" si="312"/>
        <v>-126</v>
      </c>
      <c r="W1364" s="127"/>
      <c r="X1364" s="141" t="s">
        <v>11774</v>
      </c>
      <c r="Y1364" s="424" t="s">
        <v>11775</v>
      </c>
      <c r="Z1364" s="126" t="s">
        <v>2838</v>
      </c>
      <c r="AA1364" s="103"/>
      <c r="AB1364" s="126" t="s">
        <v>635</v>
      </c>
      <c r="AC1364" s="103"/>
      <c r="AD1364" s="103"/>
      <c r="AE1364" s="103"/>
      <c r="AF1364" s="121" t="s">
        <v>161</v>
      </c>
      <c r="AG1364" s="126"/>
      <c r="AH1364" s="524"/>
      <c r="AI1364" s="524"/>
      <c r="AJ1364" s="121"/>
      <c r="AK1364" s="121"/>
      <c r="AL1364" s="121"/>
      <c r="AM1364" s="120"/>
      <c r="AN1364" s="120"/>
      <c r="AO1364" s="120"/>
      <c r="AP1364" s="121"/>
      <c r="AQ1364" s="525"/>
      <c r="AR1364" s="525">
        <f t="shared" ca="1" si="328"/>
        <v>42347</v>
      </c>
      <c r="AS1364" s="121"/>
      <c r="AT1364" s="121"/>
      <c r="AU1364" s="121"/>
      <c r="AV1364" s="122"/>
      <c r="AX1364" s="121"/>
      <c r="AZ1364" s="256">
        <v>42131</v>
      </c>
      <c r="BA1364" s="120">
        <v>42152</v>
      </c>
      <c r="BB1364" s="121">
        <v>5000013114</v>
      </c>
      <c r="BC1364" s="522">
        <f t="shared" si="318"/>
        <v>900000</v>
      </c>
      <c r="BD1364" s="516">
        <f>BC1364</f>
        <v>900000</v>
      </c>
      <c r="BE1364" s="516">
        <v>900000</v>
      </c>
      <c r="BF1364" s="122">
        <v>42153</v>
      </c>
      <c r="BG1364" s="141" t="s">
        <v>116</v>
      </c>
      <c r="BH1364" s="121" t="s">
        <v>260</v>
      </c>
      <c r="BI1364" s="122">
        <v>42158</v>
      </c>
      <c r="BJ1364" s="190">
        <v>42178</v>
      </c>
      <c r="BK1364" s="526" t="s">
        <v>167</v>
      </c>
      <c r="BL1364" s="678">
        <v>900000</v>
      </c>
      <c r="BQ1364" t="str">
        <f t="shared" si="322"/>
        <v>IBS</v>
      </c>
      <c r="BR1364" t="str">
        <f t="shared" si="323"/>
        <v>HK-14-2565</v>
      </c>
      <c r="BS1364" s="91">
        <f t="shared" si="324"/>
        <v>2015</v>
      </c>
      <c r="BT1364">
        <f t="shared" si="315"/>
        <v>42131</v>
      </c>
      <c r="BU1364" s="91">
        <f t="shared" si="315"/>
        <v>42152</v>
      </c>
      <c r="BW1364" t="str">
        <f t="shared" si="325"/>
        <v>Site : Kalidawir - MLG_01N300</v>
      </c>
      <c r="BX1364" t="str">
        <f t="shared" si="326"/>
        <v>Tipe Tower : SST</v>
      </c>
      <c r="BY1364">
        <f t="shared" si="327"/>
        <v>2100003387</v>
      </c>
      <c r="BZ1364" s="92" t="str">
        <f t="shared" si="327"/>
        <v>Tower OK Assesment</v>
      </c>
      <c r="CD1364" s="531"/>
      <c r="CE1364" s="90">
        <v>6600000</v>
      </c>
    </row>
    <row r="1365" spans="2:83" ht="15" customHeight="1" x14ac:dyDescent="0.25">
      <c r="B1365" s="103">
        <f t="shared" si="314"/>
        <v>1216</v>
      </c>
      <c r="C1365" s="126" t="s">
        <v>13541</v>
      </c>
      <c r="D1365" s="126">
        <v>2100003387</v>
      </c>
      <c r="E1365" s="688" t="s">
        <v>150</v>
      </c>
      <c r="F1365" s="689">
        <v>900000</v>
      </c>
      <c r="G1365" s="127" t="s">
        <v>151</v>
      </c>
      <c r="H1365" s="103">
        <v>2015</v>
      </c>
      <c r="I1365" s="128">
        <v>42121</v>
      </c>
      <c r="J1365" s="128">
        <v>42124</v>
      </c>
      <c r="K1365" s="127" t="s">
        <v>11658</v>
      </c>
      <c r="L1365" s="126" t="s">
        <v>153</v>
      </c>
      <c r="M1365" s="141" t="s">
        <v>154</v>
      </c>
      <c r="N1365" s="126" t="s">
        <v>153</v>
      </c>
      <c r="O1365" s="127" t="s">
        <v>98</v>
      </c>
      <c r="P1365" s="127" t="s">
        <v>98</v>
      </c>
      <c r="Q1365" s="416">
        <v>900000</v>
      </c>
      <c r="R1365" s="103"/>
      <c r="S1365" s="127"/>
      <c r="T1365" s="127"/>
      <c r="U1365" s="120">
        <v>41983</v>
      </c>
      <c r="V1365" s="523">
        <f t="shared" si="312"/>
        <v>-138</v>
      </c>
      <c r="W1365" s="127"/>
      <c r="X1365" s="141" t="s">
        <v>13542</v>
      </c>
      <c r="Y1365" s="424" t="s">
        <v>13543</v>
      </c>
      <c r="Z1365" s="126" t="s">
        <v>2838</v>
      </c>
      <c r="AA1365" s="103"/>
      <c r="AB1365" s="126" t="s">
        <v>635</v>
      </c>
      <c r="AC1365" s="103"/>
      <c r="AD1365" s="103"/>
      <c r="AE1365" s="103"/>
      <c r="AF1365" s="121" t="s">
        <v>741</v>
      </c>
      <c r="AG1365" s="126"/>
      <c r="AH1365" s="524"/>
      <c r="AI1365" s="524"/>
      <c r="AJ1365" s="121"/>
      <c r="AK1365" s="121"/>
      <c r="AL1365" s="121"/>
      <c r="AM1365" s="120"/>
      <c r="AN1365" s="120"/>
      <c r="AO1365" s="120"/>
      <c r="AP1365" s="121"/>
      <c r="AQ1365" s="525"/>
      <c r="AR1365" s="525"/>
      <c r="AS1365" s="121"/>
      <c r="AT1365" s="121"/>
      <c r="AU1365" s="121">
        <v>0</v>
      </c>
      <c r="AV1365" s="122"/>
      <c r="AX1365" s="121"/>
      <c r="AZ1365" s="120">
        <v>42129</v>
      </c>
      <c r="BA1365" s="98">
        <v>42143</v>
      </c>
      <c r="BB1365" s="104">
        <v>5000012963</v>
      </c>
      <c r="BC1365" s="522">
        <f t="shared" si="318"/>
        <v>900000</v>
      </c>
      <c r="BD1365" s="545">
        <v>900000</v>
      </c>
      <c r="BE1365" s="545">
        <v>900000</v>
      </c>
      <c r="BF1365" s="122">
        <v>42144</v>
      </c>
      <c r="BG1365" s="141" t="s">
        <v>116</v>
      </c>
      <c r="BH1365" s="121" t="s">
        <v>312</v>
      </c>
      <c r="BI1365" s="122">
        <v>42144</v>
      </c>
      <c r="BJ1365" s="190">
        <v>42167</v>
      </c>
      <c r="BK1365" s="526" t="s">
        <v>167</v>
      </c>
      <c r="BL1365" s="534">
        <f t="shared" ref="BL1365:BL1374" si="329">F1365</f>
        <v>900000</v>
      </c>
      <c r="BQ1365" t="str">
        <f t="shared" si="322"/>
        <v>IBS</v>
      </c>
      <c r="BR1365" t="str">
        <f t="shared" si="323"/>
        <v>HK-14-2385</v>
      </c>
      <c r="BS1365" s="91">
        <f t="shared" si="324"/>
        <v>2015</v>
      </c>
      <c r="BT1365">
        <f t="shared" si="315"/>
        <v>42129</v>
      </c>
      <c r="BU1365" s="91">
        <f t="shared" si="315"/>
        <v>42143</v>
      </c>
      <c r="BW1365" t="str">
        <f t="shared" si="325"/>
        <v>Site : SUB HUB-Sidoharjo - SLO_01N714</v>
      </c>
      <c r="BX1365" t="str">
        <f t="shared" si="326"/>
        <v>Tipe Tower : SST</v>
      </c>
      <c r="BY1365">
        <f t="shared" si="327"/>
        <v>2100003387</v>
      </c>
      <c r="BZ1365" s="92" t="str">
        <f t="shared" si="327"/>
        <v>Tower OK Assesment</v>
      </c>
      <c r="CD1365" s="531"/>
      <c r="CE1365" s="90">
        <v>900000</v>
      </c>
    </row>
    <row r="1366" spans="2:83" ht="15" customHeight="1" x14ac:dyDescent="0.25">
      <c r="B1366" s="103">
        <f t="shared" si="314"/>
        <v>1217</v>
      </c>
      <c r="C1366" s="126" t="s">
        <v>13544</v>
      </c>
      <c r="D1366" s="126">
        <v>2100003387</v>
      </c>
      <c r="E1366" s="688" t="s">
        <v>150</v>
      </c>
      <c r="F1366" s="689">
        <v>900000</v>
      </c>
      <c r="G1366" s="127" t="s">
        <v>151</v>
      </c>
      <c r="H1366" s="103">
        <v>2015</v>
      </c>
      <c r="I1366" s="128">
        <v>42121</v>
      </c>
      <c r="J1366" s="128">
        <v>42124</v>
      </c>
      <c r="K1366" s="127" t="s">
        <v>11658</v>
      </c>
      <c r="L1366" s="126" t="s">
        <v>153</v>
      </c>
      <c r="M1366" s="141" t="s">
        <v>154</v>
      </c>
      <c r="N1366" s="126" t="s">
        <v>153</v>
      </c>
      <c r="O1366" s="127" t="s">
        <v>98</v>
      </c>
      <c r="P1366" s="127" t="s">
        <v>98</v>
      </c>
      <c r="Q1366" s="416">
        <v>900000</v>
      </c>
      <c r="R1366" s="103"/>
      <c r="S1366" s="127"/>
      <c r="T1366" s="127"/>
      <c r="U1366" s="120">
        <v>41995</v>
      </c>
      <c r="V1366" s="523">
        <f t="shared" ref="V1366:V1429" si="330">U1366-I1366</f>
        <v>-126</v>
      </c>
      <c r="W1366" s="127"/>
      <c r="X1366" s="141" t="s">
        <v>13545</v>
      </c>
      <c r="Y1366" s="424" t="s">
        <v>13546</v>
      </c>
      <c r="Z1366" s="126" t="s">
        <v>2838</v>
      </c>
      <c r="AA1366" s="103"/>
      <c r="AB1366" s="126" t="s">
        <v>635</v>
      </c>
      <c r="AC1366" s="103"/>
      <c r="AD1366" s="103"/>
      <c r="AE1366" s="103"/>
      <c r="AF1366" s="121" t="s">
        <v>161</v>
      </c>
      <c r="AG1366" s="126"/>
      <c r="AH1366" s="524"/>
      <c r="AI1366" s="524"/>
      <c r="AJ1366" s="121"/>
      <c r="AK1366" s="121"/>
      <c r="AL1366" s="121"/>
      <c r="AM1366" s="120"/>
      <c r="AN1366" s="120"/>
      <c r="AO1366" s="120"/>
      <c r="AP1366" s="121"/>
      <c r="AQ1366" s="525"/>
      <c r="AR1366" s="525">
        <f t="shared" ref="AR1366:AR1401" ca="1" si="331">IF(AN1366="",TODAY()-AM1366,0)</f>
        <v>42347</v>
      </c>
      <c r="AS1366" s="121"/>
      <c r="AT1366" s="121"/>
      <c r="AU1366" s="121"/>
      <c r="AV1366" s="122"/>
      <c r="AX1366" s="121"/>
      <c r="AZ1366" s="256">
        <v>42129</v>
      </c>
      <c r="BA1366" s="120">
        <v>42144</v>
      </c>
      <c r="BB1366" s="121">
        <v>5000013028</v>
      </c>
      <c r="BC1366" s="522">
        <f t="shared" si="318"/>
        <v>900000</v>
      </c>
      <c r="BD1366" s="121"/>
      <c r="BE1366" s="516"/>
      <c r="BF1366" s="122">
        <v>42144</v>
      </c>
      <c r="BG1366" s="141" t="s">
        <v>242</v>
      </c>
      <c r="BH1366" s="121" t="s">
        <v>243</v>
      </c>
      <c r="BI1366" s="122">
        <v>42151</v>
      </c>
      <c r="BJ1366" s="190"/>
      <c r="BK1366" s="526" t="s">
        <v>167</v>
      </c>
      <c r="BL1366" s="534">
        <f t="shared" si="329"/>
        <v>900000</v>
      </c>
      <c r="BQ1366" t="str">
        <f t="shared" si="322"/>
        <v>IBS</v>
      </c>
      <c r="BR1366" t="str">
        <f t="shared" si="323"/>
        <v>HK-14-2567</v>
      </c>
      <c r="BS1366" s="91">
        <f t="shared" si="324"/>
        <v>2015</v>
      </c>
      <c r="BT1366">
        <f t="shared" si="315"/>
        <v>42129</v>
      </c>
      <c r="BU1366" s="91">
        <f t="shared" si="315"/>
        <v>42144</v>
      </c>
      <c r="BW1366" t="str">
        <f t="shared" si="325"/>
        <v>Site : Ngadiluwih Pandean - MLG_01N294</v>
      </c>
      <c r="BX1366" t="str">
        <f t="shared" si="326"/>
        <v>Tipe Tower : SST</v>
      </c>
      <c r="BY1366">
        <f t="shared" si="327"/>
        <v>2100003387</v>
      </c>
      <c r="BZ1366" s="92" t="str">
        <f t="shared" si="327"/>
        <v>Tower OK Assesment</v>
      </c>
      <c r="CD1366" s="531"/>
      <c r="CE1366" s="90">
        <v>900000</v>
      </c>
    </row>
    <row r="1367" spans="2:83" ht="15" customHeight="1" x14ac:dyDescent="0.25">
      <c r="B1367" s="103">
        <f t="shared" ref="B1367:B1430" si="332">B1366+1</f>
        <v>1218</v>
      </c>
      <c r="C1367" s="126" t="s">
        <v>13547</v>
      </c>
      <c r="D1367" s="126">
        <v>2100003387</v>
      </c>
      <c r="E1367" s="688" t="s">
        <v>150</v>
      </c>
      <c r="F1367" s="689">
        <v>900000</v>
      </c>
      <c r="G1367" s="127" t="s">
        <v>151</v>
      </c>
      <c r="H1367" s="103">
        <v>2015</v>
      </c>
      <c r="I1367" s="128">
        <v>42121</v>
      </c>
      <c r="J1367" s="128">
        <v>42124</v>
      </c>
      <c r="K1367" s="127" t="s">
        <v>11658</v>
      </c>
      <c r="L1367" s="126" t="s">
        <v>153</v>
      </c>
      <c r="M1367" s="141" t="s">
        <v>154</v>
      </c>
      <c r="N1367" s="126" t="s">
        <v>153</v>
      </c>
      <c r="O1367" s="127" t="s">
        <v>98</v>
      </c>
      <c r="P1367" s="127" t="s">
        <v>98</v>
      </c>
      <c r="Q1367" s="416">
        <v>900000</v>
      </c>
      <c r="R1367" s="103"/>
      <c r="S1367" s="127"/>
      <c r="T1367" s="127"/>
      <c r="U1367" s="120">
        <v>41995</v>
      </c>
      <c r="V1367" s="523">
        <f t="shared" si="330"/>
        <v>-126</v>
      </c>
      <c r="W1367" s="127"/>
      <c r="X1367" s="141" t="s">
        <v>13548</v>
      </c>
      <c r="Y1367" s="424" t="s">
        <v>13549</v>
      </c>
      <c r="Z1367" s="126" t="s">
        <v>2838</v>
      </c>
      <c r="AA1367" s="103"/>
      <c r="AB1367" s="126" t="s">
        <v>635</v>
      </c>
      <c r="AC1367" s="103"/>
      <c r="AD1367" s="103"/>
      <c r="AE1367" s="103"/>
      <c r="AF1367" s="121" t="s">
        <v>11662</v>
      </c>
      <c r="AG1367" s="126"/>
      <c r="AH1367" s="524"/>
      <c r="AI1367" s="524"/>
      <c r="AJ1367" s="121"/>
      <c r="AK1367" s="121"/>
      <c r="AL1367" s="121"/>
      <c r="AM1367" s="120"/>
      <c r="AN1367" s="120"/>
      <c r="AO1367" s="120"/>
      <c r="AP1367" s="121"/>
      <c r="AQ1367" s="525"/>
      <c r="AR1367" s="525">
        <f t="shared" ca="1" si="331"/>
        <v>42347</v>
      </c>
      <c r="AS1367" s="121"/>
      <c r="AT1367" s="121"/>
      <c r="AU1367" s="121"/>
      <c r="AV1367" s="122"/>
      <c r="AX1367" s="121"/>
      <c r="AZ1367" s="256">
        <v>42129</v>
      </c>
      <c r="BA1367" s="120">
        <v>42144</v>
      </c>
      <c r="BB1367" s="121">
        <v>5000013028</v>
      </c>
      <c r="BC1367" s="522">
        <f t="shared" si="318"/>
        <v>900000</v>
      </c>
      <c r="BD1367" s="121"/>
      <c r="BE1367" s="516"/>
      <c r="BF1367" s="122">
        <v>42144</v>
      </c>
      <c r="BG1367" s="141" t="s">
        <v>242</v>
      </c>
      <c r="BH1367" s="121" t="s">
        <v>243</v>
      </c>
      <c r="BI1367" s="122">
        <v>42151</v>
      </c>
      <c r="BJ1367" s="190"/>
      <c r="BK1367" s="526" t="s">
        <v>167</v>
      </c>
      <c r="BL1367" s="534">
        <f t="shared" si="329"/>
        <v>900000</v>
      </c>
      <c r="BQ1367" t="str">
        <f t="shared" si="322"/>
        <v>IBS</v>
      </c>
      <c r="BR1367" t="str">
        <f t="shared" si="323"/>
        <v>HK-14-2568</v>
      </c>
      <c r="BS1367" s="91">
        <f t="shared" si="324"/>
        <v>2015</v>
      </c>
      <c r="BT1367">
        <f t="shared" ref="BT1367:BU1430" si="333">+AZ1367</f>
        <v>42129</v>
      </c>
      <c r="BU1367" s="91">
        <f t="shared" si="333"/>
        <v>42144</v>
      </c>
      <c r="BW1367" t="str">
        <f t="shared" si="325"/>
        <v>Site : Sanden - YKT_01N507</v>
      </c>
      <c r="BX1367" t="str">
        <f t="shared" si="326"/>
        <v>Tipe Tower : SST</v>
      </c>
      <c r="BY1367">
        <f t="shared" si="327"/>
        <v>2100003387</v>
      </c>
      <c r="BZ1367" s="92" t="str">
        <f t="shared" si="327"/>
        <v>Tower OK Assesment</v>
      </c>
      <c r="CD1367" s="531"/>
      <c r="CE1367" s="90">
        <v>900000</v>
      </c>
    </row>
    <row r="1368" spans="2:83" ht="15" customHeight="1" x14ac:dyDescent="0.25">
      <c r="B1368" s="103">
        <f t="shared" si="332"/>
        <v>1219</v>
      </c>
      <c r="C1368" s="126" t="s">
        <v>13550</v>
      </c>
      <c r="D1368" s="126">
        <v>2100003387</v>
      </c>
      <c r="E1368" s="688" t="s">
        <v>150</v>
      </c>
      <c r="F1368" s="689">
        <v>900000</v>
      </c>
      <c r="G1368" s="127" t="s">
        <v>151</v>
      </c>
      <c r="H1368" s="103">
        <v>2015</v>
      </c>
      <c r="I1368" s="128">
        <v>42121</v>
      </c>
      <c r="J1368" s="128">
        <v>42124</v>
      </c>
      <c r="K1368" s="127" t="s">
        <v>11658</v>
      </c>
      <c r="L1368" s="126" t="s">
        <v>153</v>
      </c>
      <c r="M1368" s="141" t="s">
        <v>154</v>
      </c>
      <c r="N1368" s="126" t="s">
        <v>153</v>
      </c>
      <c r="O1368" s="127" t="s">
        <v>98</v>
      </c>
      <c r="P1368" s="127" t="s">
        <v>98</v>
      </c>
      <c r="Q1368" s="416">
        <v>900000</v>
      </c>
      <c r="R1368" s="103"/>
      <c r="S1368" s="127"/>
      <c r="T1368" s="127"/>
      <c r="U1368" s="120">
        <v>41995</v>
      </c>
      <c r="V1368" s="523">
        <f t="shared" si="330"/>
        <v>-126</v>
      </c>
      <c r="W1368" s="127"/>
      <c r="X1368" s="141" t="s">
        <v>13551</v>
      </c>
      <c r="Y1368" s="424" t="s">
        <v>13552</v>
      </c>
      <c r="Z1368" s="126" t="s">
        <v>2838</v>
      </c>
      <c r="AA1368" s="103"/>
      <c r="AB1368" s="126" t="s">
        <v>635</v>
      </c>
      <c r="AC1368" s="103"/>
      <c r="AD1368" s="103"/>
      <c r="AE1368" s="103"/>
      <c r="AF1368" s="121" t="s">
        <v>161</v>
      </c>
      <c r="AG1368" s="126"/>
      <c r="AH1368" s="524"/>
      <c r="AI1368" s="524"/>
      <c r="AJ1368" s="121"/>
      <c r="AK1368" s="121"/>
      <c r="AL1368" s="121"/>
      <c r="AM1368" s="120"/>
      <c r="AN1368" s="120"/>
      <c r="AO1368" s="120"/>
      <c r="AP1368" s="121"/>
      <c r="AQ1368" s="525"/>
      <c r="AR1368" s="525">
        <f t="shared" ca="1" si="331"/>
        <v>42347</v>
      </c>
      <c r="AS1368" s="121"/>
      <c r="AT1368" s="121"/>
      <c r="AU1368" s="121"/>
      <c r="AV1368" s="122"/>
      <c r="AX1368" s="121"/>
      <c r="AZ1368" s="256">
        <v>42131</v>
      </c>
      <c r="BA1368" s="120">
        <v>42152</v>
      </c>
      <c r="BB1368" s="121">
        <v>5000013114</v>
      </c>
      <c r="BC1368" s="522">
        <f t="shared" si="318"/>
        <v>900000</v>
      </c>
      <c r="BD1368" s="516">
        <f>BC1368</f>
        <v>900000</v>
      </c>
      <c r="BE1368" s="516">
        <v>900000</v>
      </c>
      <c r="BF1368" s="122">
        <v>42153</v>
      </c>
      <c r="BG1368" s="141" t="s">
        <v>116</v>
      </c>
      <c r="BH1368" s="121" t="s">
        <v>260</v>
      </c>
      <c r="BI1368" s="122">
        <v>42158</v>
      </c>
      <c r="BJ1368" s="190">
        <v>42178</v>
      </c>
      <c r="BK1368" s="526" t="s">
        <v>167</v>
      </c>
      <c r="BL1368" s="534">
        <f t="shared" si="329"/>
        <v>900000</v>
      </c>
      <c r="BQ1368" t="str">
        <f t="shared" si="322"/>
        <v>IBS</v>
      </c>
      <c r="BR1368" t="str">
        <f t="shared" si="323"/>
        <v>HK-14-2569</v>
      </c>
      <c r="BS1368" s="91">
        <f t="shared" si="324"/>
        <v>2015</v>
      </c>
      <c r="BT1368">
        <f t="shared" si="333"/>
        <v>42131</v>
      </c>
      <c r="BU1368" s="91">
        <f t="shared" si="333"/>
        <v>42152</v>
      </c>
      <c r="BW1368" t="str">
        <f t="shared" si="325"/>
        <v>Site : Selorejo - MLG_01N292</v>
      </c>
      <c r="BX1368" t="str">
        <f t="shared" si="326"/>
        <v>Tipe Tower : SST</v>
      </c>
      <c r="BY1368">
        <f t="shared" si="327"/>
        <v>2100003387</v>
      </c>
      <c r="BZ1368" s="92" t="str">
        <f t="shared" si="327"/>
        <v>Tower OK Assesment</v>
      </c>
      <c r="CD1368" s="531"/>
      <c r="CE1368" s="90">
        <v>900000</v>
      </c>
    </row>
    <row r="1369" spans="2:83" ht="15" customHeight="1" x14ac:dyDescent="0.25">
      <c r="B1369" s="103">
        <f t="shared" si="332"/>
        <v>1220</v>
      </c>
      <c r="C1369" s="126" t="s">
        <v>13553</v>
      </c>
      <c r="D1369" s="126">
        <v>2100003387</v>
      </c>
      <c r="E1369" s="688" t="s">
        <v>150</v>
      </c>
      <c r="F1369" s="689">
        <v>900000</v>
      </c>
      <c r="G1369" s="127" t="s">
        <v>151</v>
      </c>
      <c r="H1369" s="103">
        <v>2015</v>
      </c>
      <c r="I1369" s="128">
        <v>42121</v>
      </c>
      <c r="J1369" s="128">
        <v>42124</v>
      </c>
      <c r="K1369" s="127" t="s">
        <v>11658</v>
      </c>
      <c r="L1369" s="126" t="s">
        <v>153</v>
      </c>
      <c r="M1369" s="141" t="s">
        <v>154</v>
      </c>
      <c r="N1369" s="126" t="s">
        <v>153</v>
      </c>
      <c r="O1369" s="127" t="s">
        <v>98</v>
      </c>
      <c r="P1369" s="127" t="s">
        <v>98</v>
      </c>
      <c r="Q1369" s="416">
        <v>900000</v>
      </c>
      <c r="R1369" s="103"/>
      <c r="S1369" s="127"/>
      <c r="T1369" s="127"/>
      <c r="U1369" s="120">
        <v>41995</v>
      </c>
      <c r="V1369" s="523">
        <f t="shared" si="330"/>
        <v>-126</v>
      </c>
      <c r="W1369" s="127"/>
      <c r="X1369" s="141" t="s">
        <v>13554</v>
      </c>
      <c r="Y1369" s="424" t="s">
        <v>13555</v>
      </c>
      <c r="Z1369" s="126" t="s">
        <v>2838</v>
      </c>
      <c r="AA1369" s="103"/>
      <c r="AB1369" s="126" t="s">
        <v>635</v>
      </c>
      <c r="AC1369" s="103"/>
      <c r="AD1369" s="103"/>
      <c r="AE1369" s="103"/>
      <c r="AF1369" s="121" t="s">
        <v>11662</v>
      </c>
      <c r="AG1369" s="126"/>
      <c r="AH1369" s="524"/>
      <c r="AI1369" s="524"/>
      <c r="AJ1369" s="121"/>
      <c r="AK1369" s="121"/>
      <c r="AL1369" s="121"/>
      <c r="AM1369" s="120"/>
      <c r="AN1369" s="120"/>
      <c r="AO1369" s="120"/>
      <c r="AP1369" s="121"/>
      <c r="AQ1369" s="525"/>
      <c r="AR1369" s="525">
        <f t="shared" ca="1" si="331"/>
        <v>42347</v>
      </c>
      <c r="AS1369" s="121"/>
      <c r="AT1369" s="121"/>
      <c r="AU1369" s="121"/>
      <c r="AV1369" s="122"/>
      <c r="AX1369" s="121"/>
      <c r="AZ1369" s="256">
        <v>42129</v>
      </c>
      <c r="BA1369" s="120">
        <v>42144</v>
      </c>
      <c r="BB1369" s="121">
        <v>5000013028</v>
      </c>
      <c r="BC1369" s="522">
        <f t="shared" si="318"/>
        <v>900000</v>
      </c>
      <c r="BD1369" s="121"/>
      <c r="BE1369" s="516"/>
      <c r="BF1369" s="122">
        <v>42144</v>
      </c>
      <c r="BG1369" s="141" t="s">
        <v>242</v>
      </c>
      <c r="BH1369" s="121" t="s">
        <v>243</v>
      </c>
      <c r="BI1369" s="122">
        <v>42151</v>
      </c>
      <c r="BJ1369" s="190"/>
      <c r="BK1369" s="526" t="s">
        <v>167</v>
      </c>
      <c r="BL1369" s="534">
        <f t="shared" si="329"/>
        <v>900000</v>
      </c>
      <c r="BQ1369" t="str">
        <f t="shared" si="322"/>
        <v>IBS</v>
      </c>
      <c r="BR1369" t="str">
        <f t="shared" si="323"/>
        <v>HK-14-2570</v>
      </c>
      <c r="BS1369" s="91">
        <f t="shared" si="324"/>
        <v>2015</v>
      </c>
      <c r="BT1369">
        <f t="shared" si="333"/>
        <v>42129</v>
      </c>
      <c r="BU1369" s="91">
        <f t="shared" si="333"/>
        <v>42144</v>
      </c>
      <c r="BW1369" t="str">
        <f t="shared" si="325"/>
        <v>Site : SUB HUB Imogiri_YKT - YKT_01N508</v>
      </c>
      <c r="BX1369" t="str">
        <f t="shared" si="326"/>
        <v>Tipe Tower : SST</v>
      </c>
      <c r="BY1369">
        <f t="shared" si="327"/>
        <v>2100003387</v>
      </c>
      <c r="BZ1369" s="92" t="str">
        <f t="shared" si="327"/>
        <v>Tower OK Assesment</v>
      </c>
      <c r="CD1369" s="531"/>
      <c r="CE1369" s="90">
        <v>900000</v>
      </c>
    </row>
    <row r="1370" spans="2:83" ht="15" customHeight="1" x14ac:dyDescent="0.25">
      <c r="B1370" s="103">
        <f t="shared" si="332"/>
        <v>1221</v>
      </c>
      <c r="C1370" s="126" t="s">
        <v>13556</v>
      </c>
      <c r="D1370" s="126">
        <v>2100003387</v>
      </c>
      <c r="E1370" s="688" t="s">
        <v>150</v>
      </c>
      <c r="F1370" s="689">
        <v>900000</v>
      </c>
      <c r="G1370" s="127" t="s">
        <v>151</v>
      </c>
      <c r="H1370" s="103">
        <v>2015</v>
      </c>
      <c r="I1370" s="128">
        <v>42121</v>
      </c>
      <c r="J1370" s="128">
        <v>42124</v>
      </c>
      <c r="K1370" s="127" t="s">
        <v>11658</v>
      </c>
      <c r="L1370" s="126" t="s">
        <v>153</v>
      </c>
      <c r="M1370" s="141" t="s">
        <v>154</v>
      </c>
      <c r="N1370" s="126" t="s">
        <v>153</v>
      </c>
      <c r="O1370" s="127" t="s">
        <v>98</v>
      </c>
      <c r="P1370" s="127" t="s">
        <v>98</v>
      </c>
      <c r="Q1370" s="416">
        <v>900000</v>
      </c>
      <c r="R1370" s="103"/>
      <c r="S1370" s="127"/>
      <c r="T1370" s="127"/>
      <c r="U1370" s="120">
        <v>41996</v>
      </c>
      <c r="V1370" s="523">
        <f t="shared" si="330"/>
        <v>-125</v>
      </c>
      <c r="W1370" s="127"/>
      <c r="X1370" s="141" t="s">
        <v>13557</v>
      </c>
      <c r="Y1370" s="424" t="s">
        <v>13558</v>
      </c>
      <c r="Z1370" s="126" t="s">
        <v>2838</v>
      </c>
      <c r="AA1370" s="103"/>
      <c r="AB1370" s="126" t="s">
        <v>635</v>
      </c>
      <c r="AC1370" s="103"/>
      <c r="AD1370" s="103"/>
      <c r="AE1370" s="103"/>
      <c r="AF1370" s="121" t="s">
        <v>11662</v>
      </c>
      <c r="AG1370" s="126"/>
      <c r="AH1370" s="524"/>
      <c r="AI1370" s="524"/>
      <c r="AJ1370" s="121"/>
      <c r="AK1370" s="121"/>
      <c r="AL1370" s="121"/>
      <c r="AM1370" s="120"/>
      <c r="AN1370" s="120"/>
      <c r="AO1370" s="120"/>
      <c r="AP1370" s="121"/>
      <c r="AQ1370" s="525"/>
      <c r="AR1370" s="525">
        <f t="shared" ca="1" si="331"/>
        <v>42347</v>
      </c>
      <c r="AS1370" s="121"/>
      <c r="AT1370" s="121"/>
      <c r="AU1370" s="121"/>
      <c r="AV1370" s="122"/>
      <c r="AX1370" s="121"/>
      <c r="AZ1370" s="256">
        <v>42130</v>
      </c>
      <c r="BA1370" s="98">
        <v>42143</v>
      </c>
      <c r="BB1370" s="104">
        <v>5000012961</v>
      </c>
      <c r="BC1370" s="522">
        <f t="shared" si="318"/>
        <v>900000</v>
      </c>
      <c r="BD1370" s="545">
        <v>900000</v>
      </c>
      <c r="BE1370" s="545">
        <v>900000</v>
      </c>
      <c r="BF1370" s="122">
        <v>42144</v>
      </c>
      <c r="BG1370" s="141" t="s">
        <v>116</v>
      </c>
      <c r="BH1370" s="121" t="s">
        <v>166</v>
      </c>
      <c r="BI1370" s="122">
        <v>42144</v>
      </c>
      <c r="BJ1370" s="190">
        <v>42170</v>
      </c>
      <c r="BK1370" s="526" t="s">
        <v>167</v>
      </c>
      <c r="BL1370" s="534">
        <f t="shared" si="329"/>
        <v>900000</v>
      </c>
      <c r="BQ1370" t="str">
        <f t="shared" si="322"/>
        <v>IBS</v>
      </c>
      <c r="BR1370" t="str">
        <f t="shared" si="323"/>
        <v>HK-14-2571</v>
      </c>
      <c r="BS1370" s="91">
        <f t="shared" si="324"/>
        <v>2015</v>
      </c>
      <c r="BT1370">
        <f t="shared" si="333"/>
        <v>42130</v>
      </c>
      <c r="BU1370" s="91">
        <f t="shared" si="333"/>
        <v>42143</v>
      </c>
      <c r="BW1370" t="str">
        <f t="shared" si="325"/>
        <v>Site : SUB HUB Kretek Bantul - YKT_01N710</v>
      </c>
      <c r="BX1370" t="str">
        <f t="shared" si="326"/>
        <v>Tipe Tower : SST</v>
      </c>
      <c r="BY1370">
        <f t="shared" si="327"/>
        <v>2100003387</v>
      </c>
      <c r="BZ1370" s="92" t="str">
        <f t="shared" si="327"/>
        <v>Tower OK Assesment</v>
      </c>
      <c r="CD1370" s="531"/>
      <c r="CE1370" s="90">
        <v>900000</v>
      </c>
    </row>
    <row r="1371" spans="2:83" ht="15" customHeight="1" x14ac:dyDescent="0.25">
      <c r="B1371" s="103">
        <f t="shared" si="332"/>
        <v>1222</v>
      </c>
      <c r="C1371" s="126" t="s">
        <v>13559</v>
      </c>
      <c r="D1371" s="126">
        <v>2100003387</v>
      </c>
      <c r="E1371" s="688" t="s">
        <v>150</v>
      </c>
      <c r="F1371" s="689">
        <v>900000</v>
      </c>
      <c r="G1371" s="127" t="s">
        <v>151</v>
      </c>
      <c r="H1371" s="103">
        <v>2015</v>
      </c>
      <c r="I1371" s="128">
        <v>42121</v>
      </c>
      <c r="J1371" s="128">
        <v>42124</v>
      </c>
      <c r="K1371" s="127" t="s">
        <v>11658</v>
      </c>
      <c r="L1371" s="126" t="s">
        <v>153</v>
      </c>
      <c r="M1371" s="141" t="s">
        <v>154</v>
      </c>
      <c r="N1371" s="126" t="s">
        <v>153</v>
      </c>
      <c r="O1371" s="127" t="s">
        <v>98</v>
      </c>
      <c r="P1371" s="127" t="s">
        <v>98</v>
      </c>
      <c r="Q1371" s="705">
        <v>900000</v>
      </c>
      <c r="R1371" s="103"/>
      <c r="S1371" s="127"/>
      <c r="T1371" s="127"/>
      <c r="U1371" s="120">
        <v>41970</v>
      </c>
      <c r="V1371" s="523">
        <f t="shared" si="330"/>
        <v>-151</v>
      </c>
      <c r="W1371" s="127"/>
      <c r="X1371" s="141" t="s">
        <v>13560</v>
      </c>
      <c r="Y1371" s="424" t="s">
        <v>7887</v>
      </c>
      <c r="Z1371" s="126" t="s">
        <v>2838</v>
      </c>
      <c r="AA1371" s="103"/>
      <c r="AB1371" s="126" t="s">
        <v>635</v>
      </c>
      <c r="AC1371" s="103"/>
      <c r="AD1371" s="103"/>
      <c r="AE1371" s="103"/>
      <c r="AF1371" s="121" t="s">
        <v>741</v>
      </c>
      <c r="AG1371" s="126"/>
      <c r="AH1371" s="524"/>
      <c r="AI1371" s="524"/>
      <c r="AJ1371" s="121"/>
      <c r="AK1371" s="121"/>
      <c r="AL1371" s="121"/>
      <c r="AM1371" s="120"/>
      <c r="AN1371" s="120"/>
      <c r="AO1371" s="120"/>
      <c r="AP1371" s="121"/>
      <c r="AQ1371" s="525"/>
      <c r="AR1371" s="525">
        <f t="shared" ca="1" si="331"/>
        <v>42347</v>
      </c>
      <c r="AS1371" s="121"/>
      <c r="AT1371" s="121"/>
      <c r="AU1371" s="121">
        <v>0</v>
      </c>
      <c r="AV1371" s="122"/>
      <c r="AX1371" s="121"/>
      <c r="AZ1371" s="120">
        <v>42129</v>
      </c>
      <c r="BA1371" s="98">
        <v>42143</v>
      </c>
      <c r="BB1371" s="104">
        <v>5000012963</v>
      </c>
      <c r="BC1371" s="522">
        <f t="shared" ref="BC1371:BC1404" si="334">F1371</f>
        <v>900000</v>
      </c>
      <c r="BD1371" s="545">
        <v>900000</v>
      </c>
      <c r="BE1371" s="545">
        <v>900000</v>
      </c>
      <c r="BF1371" s="122">
        <v>42144</v>
      </c>
      <c r="BG1371" s="141" t="s">
        <v>116</v>
      </c>
      <c r="BH1371" s="121" t="s">
        <v>312</v>
      </c>
      <c r="BI1371" s="122">
        <v>42144</v>
      </c>
      <c r="BJ1371" s="190">
        <v>42167</v>
      </c>
      <c r="BK1371" s="526" t="s">
        <v>167</v>
      </c>
      <c r="BL1371" s="534">
        <f t="shared" si="329"/>
        <v>900000</v>
      </c>
      <c r="BQ1371" t="str">
        <f t="shared" si="322"/>
        <v>IBS</v>
      </c>
      <c r="BR1371" t="str">
        <f t="shared" si="323"/>
        <v>HK-14-2204</v>
      </c>
      <c r="BS1371" s="91">
        <f t="shared" si="324"/>
        <v>2015</v>
      </c>
      <c r="BT1371">
        <f t="shared" si="333"/>
        <v>42129</v>
      </c>
      <c r="BU1371" s="91">
        <f t="shared" si="333"/>
        <v>42143</v>
      </c>
      <c r="BW1371" t="str">
        <f t="shared" si="325"/>
        <v>Site : Wonogiri - SLO_01N716</v>
      </c>
      <c r="BX1371" t="str">
        <f t="shared" si="326"/>
        <v>Tipe Tower : SST</v>
      </c>
      <c r="BY1371">
        <f t="shared" si="327"/>
        <v>2100003387</v>
      </c>
      <c r="BZ1371" s="92" t="str">
        <f t="shared" si="327"/>
        <v>Tower OK Assesment</v>
      </c>
      <c r="CD1371" s="531"/>
      <c r="CE1371">
        <v>900000</v>
      </c>
    </row>
    <row r="1372" spans="2:83" ht="15" customHeight="1" x14ac:dyDescent="0.25">
      <c r="B1372" s="103">
        <f t="shared" si="332"/>
        <v>1223</v>
      </c>
      <c r="C1372" s="126" t="s">
        <v>13561</v>
      </c>
      <c r="D1372" s="126">
        <v>2100003387</v>
      </c>
      <c r="E1372" s="688" t="s">
        <v>150</v>
      </c>
      <c r="F1372" s="689">
        <v>900000</v>
      </c>
      <c r="G1372" s="127" t="s">
        <v>151</v>
      </c>
      <c r="H1372" s="103">
        <v>2015</v>
      </c>
      <c r="I1372" s="128">
        <v>42121</v>
      </c>
      <c r="J1372" s="128">
        <v>42124</v>
      </c>
      <c r="K1372" s="127" t="s">
        <v>11658</v>
      </c>
      <c r="L1372" s="126" t="s">
        <v>153</v>
      </c>
      <c r="M1372" s="141" t="s">
        <v>154</v>
      </c>
      <c r="N1372" s="126" t="s">
        <v>153</v>
      </c>
      <c r="O1372" s="127" t="s">
        <v>98</v>
      </c>
      <c r="P1372" s="127" t="s">
        <v>98</v>
      </c>
      <c r="Q1372" s="416">
        <v>900000</v>
      </c>
      <c r="R1372" s="103"/>
      <c r="S1372" s="127"/>
      <c r="T1372" s="127"/>
      <c r="U1372" s="120">
        <v>41996</v>
      </c>
      <c r="V1372" s="523">
        <f t="shared" si="330"/>
        <v>-125</v>
      </c>
      <c r="W1372" s="127"/>
      <c r="X1372" s="141" t="s">
        <v>13562</v>
      </c>
      <c r="Y1372" s="424" t="s">
        <v>6916</v>
      </c>
      <c r="Z1372" s="126" t="s">
        <v>2838</v>
      </c>
      <c r="AA1372" s="103"/>
      <c r="AB1372" s="126" t="s">
        <v>635</v>
      </c>
      <c r="AC1372" s="103"/>
      <c r="AD1372" s="103"/>
      <c r="AE1372" s="103"/>
      <c r="AF1372" s="121" t="s">
        <v>161</v>
      </c>
      <c r="AG1372" s="126"/>
      <c r="AH1372" s="524"/>
      <c r="AI1372" s="524"/>
      <c r="AJ1372" s="121"/>
      <c r="AK1372" s="121"/>
      <c r="AL1372" s="121"/>
      <c r="AM1372" s="120"/>
      <c r="AN1372" s="120"/>
      <c r="AO1372" s="120"/>
      <c r="AP1372" s="121"/>
      <c r="AQ1372" s="525"/>
      <c r="AR1372" s="525">
        <f t="shared" ca="1" si="331"/>
        <v>42347</v>
      </c>
      <c r="AS1372" s="121"/>
      <c r="AT1372" s="121"/>
      <c r="AU1372" s="121"/>
      <c r="AV1372" s="122"/>
      <c r="AX1372" s="121"/>
      <c r="AZ1372" s="542">
        <v>42132</v>
      </c>
      <c r="BA1372" s="98">
        <v>42152</v>
      </c>
      <c r="BB1372" s="104">
        <v>5000013113</v>
      </c>
      <c r="BC1372" s="522">
        <f t="shared" si="334"/>
        <v>900000</v>
      </c>
      <c r="BD1372" s="516">
        <f>BC1372</f>
        <v>900000</v>
      </c>
      <c r="BE1372" s="516">
        <f>BD1372</f>
        <v>900000</v>
      </c>
      <c r="BF1372" s="87">
        <v>42153</v>
      </c>
      <c r="BG1372" s="88" t="s">
        <v>116</v>
      </c>
      <c r="BH1372" s="121" t="s">
        <v>282</v>
      </c>
      <c r="BI1372" s="122">
        <v>42158</v>
      </c>
      <c r="BJ1372" s="190">
        <v>42178</v>
      </c>
      <c r="BK1372" s="526" t="s">
        <v>167</v>
      </c>
      <c r="BL1372" s="534">
        <f t="shared" si="329"/>
        <v>900000</v>
      </c>
      <c r="BQ1372" t="str">
        <f t="shared" si="322"/>
        <v>IBS</v>
      </c>
      <c r="BR1372" t="str">
        <f t="shared" si="323"/>
        <v>HK-14-2573</v>
      </c>
      <c r="BS1372" s="91">
        <f t="shared" si="324"/>
        <v>2015</v>
      </c>
      <c r="BT1372">
        <f t="shared" si="333"/>
        <v>42132</v>
      </c>
      <c r="BU1372" s="91">
        <f t="shared" si="333"/>
        <v>42152</v>
      </c>
      <c r="BW1372" t="str">
        <f t="shared" si="325"/>
        <v>Site : Ketapang - SBY_01N744</v>
      </c>
      <c r="BX1372" t="str">
        <f t="shared" si="326"/>
        <v>Tipe Tower : SST</v>
      </c>
      <c r="BY1372">
        <f t="shared" si="327"/>
        <v>2100003387</v>
      </c>
      <c r="BZ1372" s="92" t="str">
        <f t="shared" si="327"/>
        <v>Tower OK Assesment</v>
      </c>
      <c r="CD1372" s="531"/>
      <c r="CE1372" s="90">
        <v>900000</v>
      </c>
    </row>
    <row r="1373" spans="2:83" ht="15" customHeight="1" x14ac:dyDescent="0.25">
      <c r="B1373" s="103">
        <f t="shared" si="332"/>
        <v>1224</v>
      </c>
      <c r="C1373" s="126" t="s">
        <v>13563</v>
      </c>
      <c r="D1373" s="126">
        <v>2100003387</v>
      </c>
      <c r="E1373" s="688" t="s">
        <v>150</v>
      </c>
      <c r="F1373" s="689">
        <v>900000</v>
      </c>
      <c r="G1373" s="127" t="s">
        <v>151</v>
      </c>
      <c r="H1373" s="103">
        <v>2015</v>
      </c>
      <c r="I1373" s="128">
        <v>42121</v>
      </c>
      <c r="J1373" s="128">
        <v>42124</v>
      </c>
      <c r="K1373" s="127" t="s">
        <v>11658</v>
      </c>
      <c r="L1373" s="126" t="s">
        <v>153</v>
      </c>
      <c r="M1373" s="141" t="s">
        <v>154</v>
      </c>
      <c r="N1373" s="126" t="s">
        <v>153</v>
      </c>
      <c r="O1373" s="127" t="s">
        <v>98</v>
      </c>
      <c r="P1373" s="127" t="s">
        <v>98</v>
      </c>
      <c r="Q1373" s="416">
        <v>900000</v>
      </c>
      <c r="R1373" s="103"/>
      <c r="S1373" s="127"/>
      <c r="T1373" s="127"/>
      <c r="U1373" s="120">
        <v>41996</v>
      </c>
      <c r="V1373" s="523">
        <f t="shared" si="330"/>
        <v>-125</v>
      </c>
      <c r="W1373" s="127"/>
      <c r="X1373" s="141" t="s">
        <v>13564</v>
      </c>
      <c r="Y1373" s="424" t="s">
        <v>13565</v>
      </c>
      <c r="Z1373" s="126" t="s">
        <v>2838</v>
      </c>
      <c r="AA1373" s="103"/>
      <c r="AB1373" s="126" t="s">
        <v>635</v>
      </c>
      <c r="AC1373" s="103"/>
      <c r="AD1373" s="103"/>
      <c r="AE1373" s="103"/>
      <c r="AF1373" s="121" t="s">
        <v>161</v>
      </c>
      <c r="AG1373" s="126"/>
      <c r="AH1373" s="524"/>
      <c r="AI1373" s="524"/>
      <c r="AJ1373" s="121"/>
      <c r="AK1373" s="121"/>
      <c r="AL1373" s="121"/>
      <c r="AM1373" s="120"/>
      <c r="AN1373" s="120"/>
      <c r="AO1373" s="120"/>
      <c r="AP1373" s="121"/>
      <c r="AQ1373" s="525"/>
      <c r="AR1373" s="525">
        <f t="shared" ca="1" si="331"/>
        <v>42347</v>
      </c>
      <c r="AS1373" s="121"/>
      <c r="AT1373" s="121"/>
      <c r="AU1373" s="121"/>
      <c r="AV1373" s="122"/>
      <c r="AX1373" s="121"/>
      <c r="AZ1373" s="256">
        <v>42131</v>
      </c>
      <c r="BA1373" s="120">
        <v>42152</v>
      </c>
      <c r="BB1373" s="121">
        <v>5000013114</v>
      </c>
      <c r="BC1373" s="522">
        <f t="shared" si="334"/>
        <v>900000</v>
      </c>
      <c r="BD1373" s="516">
        <f>BC1373</f>
        <v>900000</v>
      </c>
      <c r="BE1373" s="516">
        <v>900000</v>
      </c>
      <c r="BF1373" s="122">
        <v>42153</v>
      </c>
      <c r="BG1373" s="141" t="s">
        <v>116</v>
      </c>
      <c r="BH1373" s="121" t="s">
        <v>260</v>
      </c>
      <c r="BI1373" s="122">
        <v>42158</v>
      </c>
      <c r="BJ1373" s="190">
        <v>42178</v>
      </c>
      <c r="BK1373" s="526" t="s">
        <v>167</v>
      </c>
      <c r="BL1373" s="534">
        <f t="shared" si="329"/>
        <v>900000</v>
      </c>
      <c r="BQ1373" t="str">
        <f t="shared" si="322"/>
        <v>IBS</v>
      </c>
      <c r="BR1373" t="str">
        <f t="shared" si="323"/>
        <v>HK-14-2574</v>
      </c>
      <c r="BS1373" s="91">
        <f t="shared" si="324"/>
        <v>2015</v>
      </c>
      <c r="BT1373">
        <f t="shared" si="333"/>
        <v>42131</v>
      </c>
      <c r="BU1373" s="91">
        <f t="shared" si="333"/>
        <v>42152</v>
      </c>
      <c r="BW1373" t="str">
        <f t="shared" si="325"/>
        <v>Site : Mojowarno - SBY_01N212</v>
      </c>
      <c r="BX1373" t="str">
        <f t="shared" si="326"/>
        <v>Tipe Tower : SST</v>
      </c>
      <c r="BY1373">
        <f t="shared" si="327"/>
        <v>2100003387</v>
      </c>
      <c r="BZ1373" s="92" t="str">
        <f t="shared" si="327"/>
        <v>Tower OK Assesment</v>
      </c>
      <c r="CD1373" s="531"/>
      <c r="CE1373" s="90">
        <v>900000</v>
      </c>
    </row>
    <row r="1374" spans="2:83" ht="15" customHeight="1" x14ac:dyDescent="0.25">
      <c r="B1374" s="103">
        <f t="shared" si="332"/>
        <v>1225</v>
      </c>
      <c r="C1374" s="126" t="s">
        <v>13566</v>
      </c>
      <c r="D1374" s="126">
        <v>2100003387</v>
      </c>
      <c r="E1374" s="688" t="s">
        <v>150</v>
      </c>
      <c r="F1374" s="689">
        <v>900000</v>
      </c>
      <c r="G1374" s="127" t="s">
        <v>151</v>
      </c>
      <c r="H1374" s="103">
        <v>2015</v>
      </c>
      <c r="I1374" s="128">
        <v>42121</v>
      </c>
      <c r="J1374" s="128">
        <v>42124</v>
      </c>
      <c r="K1374" s="127" t="s">
        <v>11658</v>
      </c>
      <c r="L1374" s="126" t="s">
        <v>153</v>
      </c>
      <c r="M1374" s="141" t="s">
        <v>154</v>
      </c>
      <c r="N1374" s="126" t="s">
        <v>153</v>
      </c>
      <c r="O1374" s="127" t="s">
        <v>98</v>
      </c>
      <c r="P1374" s="127" t="s">
        <v>98</v>
      </c>
      <c r="Q1374" s="416">
        <v>900000</v>
      </c>
      <c r="R1374" s="103"/>
      <c r="S1374" s="127"/>
      <c r="T1374" s="127"/>
      <c r="U1374" s="120">
        <v>41996</v>
      </c>
      <c r="V1374" s="523">
        <f t="shared" si="330"/>
        <v>-125</v>
      </c>
      <c r="W1374" s="127"/>
      <c r="X1374" s="141" t="s">
        <v>13567</v>
      </c>
      <c r="Y1374" s="424" t="s">
        <v>13568</v>
      </c>
      <c r="Z1374" s="126" t="s">
        <v>2838</v>
      </c>
      <c r="AA1374" s="103"/>
      <c r="AB1374" s="126" t="s">
        <v>635</v>
      </c>
      <c r="AC1374" s="103"/>
      <c r="AD1374" s="103"/>
      <c r="AE1374" s="103"/>
      <c r="AF1374" s="121" t="s">
        <v>161</v>
      </c>
      <c r="AG1374" s="126"/>
      <c r="AH1374" s="524"/>
      <c r="AI1374" s="524"/>
      <c r="AJ1374" s="121"/>
      <c r="AK1374" s="121"/>
      <c r="AL1374" s="121"/>
      <c r="AM1374" s="120"/>
      <c r="AN1374" s="120"/>
      <c r="AO1374" s="120"/>
      <c r="AP1374" s="121"/>
      <c r="AQ1374" s="525"/>
      <c r="AR1374" s="525">
        <f t="shared" ca="1" si="331"/>
        <v>42347</v>
      </c>
      <c r="AS1374" s="121"/>
      <c r="AT1374" s="121"/>
      <c r="AU1374" s="121"/>
      <c r="AV1374" s="122"/>
      <c r="AX1374" s="121"/>
      <c r="AZ1374" s="256">
        <v>42131</v>
      </c>
      <c r="BA1374" s="120">
        <v>42152</v>
      </c>
      <c r="BB1374" s="121">
        <v>5000013114</v>
      </c>
      <c r="BC1374" s="522">
        <f t="shared" si="334"/>
        <v>900000</v>
      </c>
      <c r="BD1374" s="516">
        <f>BC1374</f>
        <v>900000</v>
      </c>
      <c r="BE1374" s="516">
        <v>900000</v>
      </c>
      <c r="BF1374" s="122">
        <v>42153</v>
      </c>
      <c r="BG1374" s="141" t="s">
        <v>116</v>
      </c>
      <c r="BH1374" s="121" t="s">
        <v>260</v>
      </c>
      <c r="BI1374" s="122">
        <v>42158</v>
      </c>
      <c r="BJ1374" s="190">
        <v>42178</v>
      </c>
      <c r="BK1374" s="526" t="s">
        <v>167</v>
      </c>
      <c r="BL1374" s="534">
        <f t="shared" si="329"/>
        <v>900000</v>
      </c>
      <c r="BQ1374" t="str">
        <f t="shared" si="322"/>
        <v>IBS</v>
      </c>
      <c r="BR1374" t="str">
        <f t="shared" si="323"/>
        <v>HK-14-2575</v>
      </c>
      <c r="BS1374" s="91">
        <f t="shared" si="324"/>
        <v>2015</v>
      </c>
      <c r="BT1374">
        <f t="shared" si="333"/>
        <v>42131</v>
      </c>
      <c r="BU1374" s="91">
        <f t="shared" si="333"/>
        <v>42152</v>
      </c>
      <c r="BW1374" t="str">
        <f t="shared" si="325"/>
        <v>Site : Sumber Pucung - MLG_01N307</v>
      </c>
      <c r="BX1374" t="str">
        <f t="shared" si="326"/>
        <v>Tipe Tower : SST</v>
      </c>
      <c r="BY1374">
        <f t="shared" si="327"/>
        <v>2100003387</v>
      </c>
      <c r="BZ1374" s="92" t="str">
        <f t="shared" si="327"/>
        <v>Tower OK Assesment</v>
      </c>
      <c r="CD1374" s="531"/>
      <c r="CE1374" s="90">
        <v>900000</v>
      </c>
    </row>
    <row r="1375" spans="2:83" ht="15" customHeight="1" x14ac:dyDescent="0.25">
      <c r="B1375" s="103">
        <f t="shared" si="332"/>
        <v>1226</v>
      </c>
      <c r="C1375" s="126" t="s">
        <v>13569</v>
      </c>
      <c r="D1375" s="126">
        <v>2100004182</v>
      </c>
      <c r="E1375" s="683" t="s">
        <v>1350</v>
      </c>
      <c r="F1375" s="684">
        <v>4400000</v>
      </c>
      <c r="G1375" s="685" t="s">
        <v>979</v>
      </c>
      <c r="H1375" s="686">
        <v>2015</v>
      </c>
      <c r="I1375" s="687">
        <v>42228</v>
      </c>
      <c r="J1375" s="687">
        <v>42235</v>
      </c>
      <c r="K1375" s="127" t="s">
        <v>11658</v>
      </c>
      <c r="L1375" s="126" t="s">
        <v>153</v>
      </c>
      <c r="M1375" s="141" t="s">
        <v>154</v>
      </c>
      <c r="N1375" s="126" t="s">
        <v>153</v>
      </c>
      <c r="O1375" s="127" t="s">
        <v>98</v>
      </c>
      <c r="P1375" s="127" t="s">
        <v>98</v>
      </c>
      <c r="Q1375" s="416">
        <v>2500000</v>
      </c>
      <c r="R1375" s="103"/>
      <c r="S1375" s="127"/>
      <c r="T1375" s="127"/>
      <c r="U1375" s="120">
        <v>41996</v>
      </c>
      <c r="V1375" s="523">
        <f t="shared" si="330"/>
        <v>-232</v>
      </c>
      <c r="W1375" s="127"/>
      <c r="X1375" s="141" t="s">
        <v>13570</v>
      </c>
      <c r="Y1375" s="424" t="s">
        <v>13571</v>
      </c>
      <c r="Z1375" s="126" t="s">
        <v>2838</v>
      </c>
      <c r="AA1375" s="103"/>
      <c r="AB1375" s="126" t="s">
        <v>635</v>
      </c>
      <c r="AC1375" s="103"/>
      <c r="AD1375" s="103"/>
      <c r="AE1375" s="103"/>
      <c r="AF1375" s="121" t="s">
        <v>161</v>
      </c>
      <c r="AG1375" s="126"/>
      <c r="AH1375" s="524"/>
      <c r="AI1375" s="524"/>
      <c r="AJ1375" s="121"/>
      <c r="AK1375" s="121"/>
      <c r="AL1375" s="121"/>
      <c r="AM1375" s="120"/>
      <c r="AN1375" s="120"/>
      <c r="AO1375" s="120"/>
      <c r="AP1375" s="121"/>
      <c r="AQ1375" s="525"/>
      <c r="AR1375" s="525">
        <f t="shared" ca="1" si="331"/>
        <v>42347</v>
      </c>
      <c r="AS1375" s="121"/>
      <c r="AT1375" s="121"/>
      <c r="AU1375" s="122">
        <v>42236</v>
      </c>
      <c r="AV1375" s="122"/>
      <c r="AX1375" s="121"/>
      <c r="AZ1375" s="120">
        <v>42236</v>
      </c>
      <c r="BA1375" s="120">
        <v>42256</v>
      </c>
      <c r="BB1375" s="121"/>
      <c r="BC1375" s="522">
        <f t="shared" si="334"/>
        <v>4400000</v>
      </c>
      <c r="BD1375" s="121"/>
      <c r="BE1375" s="516"/>
      <c r="BF1375" s="122">
        <v>42257</v>
      </c>
      <c r="BG1375" s="141" t="s">
        <v>116</v>
      </c>
      <c r="BH1375" s="121" t="s">
        <v>1357</v>
      </c>
      <c r="BI1375" s="122">
        <v>42262</v>
      </c>
      <c r="BJ1375" s="190">
        <v>42293</v>
      </c>
      <c r="BK1375" s="526" t="s">
        <v>167</v>
      </c>
      <c r="BL1375" s="516">
        <v>4400000</v>
      </c>
      <c r="BQ1375" t="str">
        <f t="shared" si="322"/>
        <v>IBS</v>
      </c>
      <c r="BR1375" t="str">
        <f t="shared" si="323"/>
        <v>HK-14-2576</v>
      </c>
      <c r="BS1375" s="91">
        <f t="shared" si="324"/>
        <v>2015</v>
      </c>
      <c r="BT1375">
        <f t="shared" si="333"/>
        <v>42236</v>
      </c>
      <c r="BU1375" s="91">
        <f t="shared" si="333"/>
        <v>42256</v>
      </c>
      <c r="BW1375" t="str">
        <f t="shared" si="325"/>
        <v>Site : Tumapel - SBY_01N214</v>
      </c>
      <c r="BX1375" t="str">
        <f t="shared" si="326"/>
        <v>Tipe Tower : SST</v>
      </c>
      <c r="BY1375">
        <f t="shared" si="327"/>
        <v>2100004182</v>
      </c>
      <c r="BZ1375" s="92" t="str">
        <f t="shared" si="327"/>
        <v>Strengthening Tower Design</v>
      </c>
      <c r="CD1375" s="531" t="s">
        <v>3540</v>
      </c>
      <c r="CE1375" s="90">
        <v>2500000</v>
      </c>
    </row>
    <row r="1376" spans="2:83" ht="15" customHeight="1" x14ac:dyDescent="0.25">
      <c r="B1376" s="103">
        <f t="shared" si="332"/>
        <v>1227</v>
      </c>
      <c r="C1376" s="126" t="s">
        <v>13572</v>
      </c>
      <c r="D1376" s="126">
        <v>2100003587</v>
      </c>
      <c r="E1376" s="126" t="s">
        <v>334</v>
      </c>
      <c r="F1376" s="522">
        <v>4400000</v>
      </c>
      <c r="G1376" s="127" t="s">
        <v>335</v>
      </c>
      <c r="H1376" s="103">
        <v>2015</v>
      </c>
      <c r="I1376" s="128">
        <v>42150</v>
      </c>
      <c r="J1376" s="128">
        <v>42171</v>
      </c>
      <c r="K1376" s="127" t="s">
        <v>11658</v>
      </c>
      <c r="L1376" s="126" t="s">
        <v>153</v>
      </c>
      <c r="M1376" s="141" t="s">
        <v>154</v>
      </c>
      <c r="N1376" s="126" t="s">
        <v>153</v>
      </c>
      <c r="O1376" s="127" t="s">
        <v>98</v>
      </c>
      <c r="P1376" s="127" t="s">
        <v>98</v>
      </c>
      <c r="Q1376" s="416">
        <v>4400000</v>
      </c>
      <c r="R1376" s="103"/>
      <c r="S1376" s="127"/>
      <c r="T1376" s="127"/>
      <c r="U1376" s="120">
        <v>41996</v>
      </c>
      <c r="V1376" s="523">
        <f t="shared" si="330"/>
        <v>-154</v>
      </c>
      <c r="W1376" s="127"/>
      <c r="X1376" s="141" t="s">
        <v>13573</v>
      </c>
      <c r="Y1376" s="424" t="s">
        <v>13574</v>
      </c>
      <c r="Z1376" s="126" t="s">
        <v>2838</v>
      </c>
      <c r="AA1376" s="103"/>
      <c r="AB1376" s="126" t="s">
        <v>635</v>
      </c>
      <c r="AC1376" s="103"/>
      <c r="AD1376" s="103"/>
      <c r="AE1376" s="103"/>
      <c r="AF1376" s="121" t="s">
        <v>161</v>
      </c>
      <c r="AG1376" s="126"/>
      <c r="AH1376" s="524"/>
      <c r="AI1376" s="524"/>
      <c r="AJ1376" s="121"/>
      <c r="AK1376" s="121"/>
      <c r="AL1376" s="121"/>
      <c r="AM1376" s="120"/>
      <c r="AN1376" s="120"/>
      <c r="AO1376" s="120"/>
      <c r="AP1376" s="121"/>
      <c r="AQ1376" s="525"/>
      <c r="AR1376" s="525">
        <f t="shared" ca="1" si="331"/>
        <v>42347</v>
      </c>
      <c r="AS1376" s="121"/>
      <c r="AT1376" s="121"/>
      <c r="AU1376" s="121"/>
      <c r="AV1376" s="122"/>
      <c r="AX1376" s="121"/>
      <c r="AZ1376" s="120">
        <v>42172</v>
      </c>
      <c r="BA1376" s="120">
        <v>42178</v>
      </c>
      <c r="BB1376" s="121"/>
      <c r="BC1376" s="522">
        <f t="shared" si="334"/>
        <v>4400000</v>
      </c>
      <c r="BD1376" s="121"/>
      <c r="BE1376" s="516"/>
      <c r="BF1376" s="122">
        <v>42178</v>
      </c>
      <c r="BG1376" s="141" t="s">
        <v>116</v>
      </c>
      <c r="BH1376" s="121" t="s">
        <v>340</v>
      </c>
      <c r="BI1376" s="122">
        <v>42179</v>
      </c>
      <c r="BJ1376" s="190">
        <v>42214</v>
      </c>
      <c r="BK1376" s="526" t="s">
        <v>167</v>
      </c>
      <c r="BL1376" s="692">
        <v>4400000</v>
      </c>
      <c r="BQ1376" t="str">
        <f t="shared" si="322"/>
        <v>IBS</v>
      </c>
      <c r="BR1376" t="str">
        <f t="shared" si="323"/>
        <v>HK-14-2577</v>
      </c>
      <c r="BS1376" s="91">
        <f t="shared" si="324"/>
        <v>2015</v>
      </c>
      <c r="BT1376">
        <f t="shared" si="333"/>
        <v>42172</v>
      </c>
      <c r="BU1376" s="91">
        <f t="shared" si="333"/>
        <v>42178</v>
      </c>
      <c r="BW1376" t="str">
        <f t="shared" si="325"/>
        <v>Site : Wates1 - MLG_01N289</v>
      </c>
      <c r="BX1376" t="str">
        <f t="shared" si="326"/>
        <v>Tipe Tower : SST</v>
      </c>
      <c r="BY1376">
        <f t="shared" si="327"/>
        <v>2100003587</v>
      </c>
      <c r="BZ1376" s="92" t="str">
        <f t="shared" si="327"/>
        <v>Strengthening Design Analys</v>
      </c>
      <c r="CD1376" s="531" t="s">
        <v>198</v>
      </c>
      <c r="CE1376" s="90">
        <v>4400000</v>
      </c>
    </row>
    <row r="1377" spans="2:83" ht="15" customHeight="1" x14ac:dyDescent="0.25">
      <c r="B1377" s="103">
        <f t="shared" si="332"/>
        <v>1228</v>
      </c>
      <c r="C1377" s="126" t="s">
        <v>13575</v>
      </c>
      <c r="D1377" s="126">
        <v>2100003387</v>
      </c>
      <c r="E1377" s="688" t="s">
        <v>150</v>
      </c>
      <c r="F1377" s="689">
        <v>900000</v>
      </c>
      <c r="G1377" s="127" t="s">
        <v>151</v>
      </c>
      <c r="H1377" s="103">
        <v>2015</v>
      </c>
      <c r="I1377" s="128">
        <v>42121</v>
      </c>
      <c r="J1377" s="128">
        <v>42124</v>
      </c>
      <c r="K1377" s="127" t="s">
        <v>11658</v>
      </c>
      <c r="L1377" s="126" t="s">
        <v>153</v>
      </c>
      <c r="M1377" s="141" t="s">
        <v>154</v>
      </c>
      <c r="N1377" s="126" t="s">
        <v>153</v>
      </c>
      <c r="O1377" s="127" t="s">
        <v>98</v>
      </c>
      <c r="P1377" s="127" t="s">
        <v>98</v>
      </c>
      <c r="Q1377" s="416">
        <v>900000</v>
      </c>
      <c r="R1377" s="103"/>
      <c r="S1377" s="127"/>
      <c r="T1377" s="127"/>
      <c r="U1377" s="120">
        <v>41996</v>
      </c>
      <c r="V1377" s="523">
        <f t="shared" si="330"/>
        <v>-125</v>
      </c>
      <c r="W1377" s="127"/>
      <c r="X1377" s="141" t="s">
        <v>13576</v>
      </c>
      <c r="Y1377" s="424" t="s">
        <v>13577</v>
      </c>
      <c r="Z1377" s="126" t="s">
        <v>2838</v>
      </c>
      <c r="AA1377" s="103"/>
      <c r="AB1377" s="126" t="s">
        <v>635</v>
      </c>
      <c r="AC1377" s="103"/>
      <c r="AD1377" s="103"/>
      <c r="AE1377" s="103"/>
      <c r="AF1377" s="121" t="s">
        <v>161</v>
      </c>
      <c r="AG1377" s="126"/>
      <c r="AH1377" s="524"/>
      <c r="AI1377" s="524"/>
      <c r="AJ1377" s="121"/>
      <c r="AK1377" s="121"/>
      <c r="AL1377" s="121"/>
      <c r="AM1377" s="120"/>
      <c r="AN1377" s="120"/>
      <c r="AO1377" s="120"/>
      <c r="AP1377" s="121"/>
      <c r="AQ1377" s="525"/>
      <c r="AR1377" s="525">
        <f t="shared" ca="1" si="331"/>
        <v>42347</v>
      </c>
      <c r="AS1377" s="121"/>
      <c r="AT1377" s="121"/>
      <c r="AU1377" s="121"/>
      <c r="AV1377" s="122"/>
      <c r="AX1377" s="121"/>
      <c r="AZ1377" s="542">
        <v>42132</v>
      </c>
      <c r="BA1377" s="98">
        <v>42152</v>
      </c>
      <c r="BB1377" s="104">
        <v>5000013113</v>
      </c>
      <c r="BC1377" s="522">
        <f t="shared" si="334"/>
        <v>900000</v>
      </c>
      <c r="BD1377" s="516">
        <f>BC1377</f>
        <v>900000</v>
      </c>
      <c r="BE1377" s="516">
        <f>BD1377</f>
        <v>900000</v>
      </c>
      <c r="BF1377" s="87">
        <v>42153</v>
      </c>
      <c r="BG1377" s="88" t="s">
        <v>116</v>
      </c>
      <c r="BH1377" s="121" t="s">
        <v>282</v>
      </c>
      <c r="BI1377" s="122">
        <v>42158</v>
      </c>
      <c r="BJ1377" s="190">
        <v>42178</v>
      </c>
      <c r="BK1377" s="526" t="s">
        <v>167</v>
      </c>
      <c r="BL1377" s="534">
        <f>F1377</f>
        <v>900000</v>
      </c>
      <c r="BQ1377" t="str">
        <f t="shared" si="322"/>
        <v>IBS</v>
      </c>
      <c r="BR1377" t="str">
        <f t="shared" si="323"/>
        <v>HK-14-2578</v>
      </c>
      <c r="BS1377" s="91">
        <f t="shared" si="324"/>
        <v>2015</v>
      </c>
      <c r="BT1377">
        <f t="shared" si="333"/>
        <v>42132</v>
      </c>
      <c r="BU1377" s="91">
        <f t="shared" si="333"/>
        <v>42152</v>
      </c>
      <c r="BW1377" t="str">
        <f t="shared" si="325"/>
        <v>Site : Watudodol - SBY_01N743</v>
      </c>
      <c r="BX1377" t="str">
        <f t="shared" si="326"/>
        <v>Tipe Tower : SST</v>
      </c>
      <c r="BY1377">
        <f t="shared" si="327"/>
        <v>2100003387</v>
      </c>
      <c r="BZ1377" s="92" t="str">
        <f t="shared" si="327"/>
        <v>Tower OK Assesment</v>
      </c>
      <c r="CD1377" s="531"/>
      <c r="CE1377" s="90">
        <v>900000</v>
      </c>
    </row>
    <row r="1378" spans="2:83" ht="15" customHeight="1" x14ac:dyDescent="0.25">
      <c r="B1378" s="103">
        <f t="shared" si="332"/>
        <v>1229</v>
      </c>
      <c r="C1378" s="126" t="s">
        <v>13578</v>
      </c>
      <c r="D1378" s="126">
        <v>2100003387</v>
      </c>
      <c r="E1378" s="688" t="s">
        <v>150</v>
      </c>
      <c r="F1378" s="689">
        <v>900000</v>
      </c>
      <c r="G1378" s="127" t="s">
        <v>151</v>
      </c>
      <c r="H1378" s="103">
        <v>2015</v>
      </c>
      <c r="I1378" s="128">
        <v>42121</v>
      </c>
      <c r="J1378" s="128">
        <v>42124</v>
      </c>
      <c r="K1378" s="127" t="s">
        <v>11658</v>
      </c>
      <c r="L1378" s="126" t="s">
        <v>153</v>
      </c>
      <c r="M1378" s="141" t="s">
        <v>154</v>
      </c>
      <c r="N1378" s="126" t="s">
        <v>153</v>
      </c>
      <c r="O1378" s="127" t="s">
        <v>98</v>
      </c>
      <c r="P1378" s="127" t="s">
        <v>98</v>
      </c>
      <c r="Q1378" s="416">
        <v>900000</v>
      </c>
      <c r="R1378" s="103"/>
      <c r="S1378" s="127"/>
      <c r="T1378" s="127"/>
      <c r="U1378" s="120">
        <v>41996</v>
      </c>
      <c r="V1378" s="523">
        <f t="shared" si="330"/>
        <v>-125</v>
      </c>
      <c r="W1378" s="127"/>
      <c r="X1378" s="141" t="s">
        <v>13579</v>
      </c>
      <c r="Y1378" s="424" t="s">
        <v>13580</v>
      </c>
      <c r="Z1378" s="126" t="s">
        <v>2838</v>
      </c>
      <c r="AA1378" s="103"/>
      <c r="AB1378" s="126" t="s">
        <v>635</v>
      </c>
      <c r="AC1378" s="103"/>
      <c r="AD1378" s="103"/>
      <c r="AE1378" s="103"/>
      <c r="AF1378" s="121" t="s">
        <v>161</v>
      </c>
      <c r="AG1378" s="126"/>
      <c r="AH1378" s="524"/>
      <c r="AI1378" s="524"/>
      <c r="AJ1378" s="121"/>
      <c r="AK1378" s="121"/>
      <c r="AL1378" s="121"/>
      <c r="AM1378" s="120"/>
      <c r="AN1378" s="120"/>
      <c r="AO1378" s="120"/>
      <c r="AP1378" s="121"/>
      <c r="AQ1378" s="525"/>
      <c r="AR1378" s="525">
        <f t="shared" ca="1" si="331"/>
        <v>42347</v>
      </c>
      <c r="AS1378" s="121"/>
      <c r="AT1378" s="121"/>
      <c r="AU1378" s="121"/>
      <c r="AV1378" s="122"/>
      <c r="AX1378" s="121"/>
      <c r="AZ1378" s="256">
        <v>42131</v>
      </c>
      <c r="BA1378" s="120">
        <v>42152</v>
      </c>
      <c r="BB1378" s="121">
        <v>5000013114</v>
      </c>
      <c r="BC1378" s="522">
        <f t="shared" si="334"/>
        <v>900000</v>
      </c>
      <c r="BD1378" s="516">
        <f>BC1378</f>
        <v>900000</v>
      </c>
      <c r="BE1378" s="516">
        <v>900000</v>
      </c>
      <c r="BF1378" s="122">
        <v>42153</v>
      </c>
      <c r="BG1378" s="141" t="s">
        <v>116</v>
      </c>
      <c r="BH1378" s="121" t="s">
        <v>260</v>
      </c>
      <c r="BI1378" s="122">
        <v>42158</v>
      </c>
      <c r="BJ1378" s="190">
        <v>42178</v>
      </c>
      <c r="BK1378" s="526" t="s">
        <v>167</v>
      </c>
      <c r="BL1378" s="534">
        <f>F1378</f>
        <v>900000</v>
      </c>
      <c r="BQ1378" t="str">
        <f t="shared" si="322"/>
        <v>IBS</v>
      </c>
      <c r="BR1378" t="str">
        <f t="shared" si="323"/>
        <v>HK-14-2579</v>
      </c>
      <c r="BS1378" s="91">
        <f t="shared" si="324"/>
        <v>2015</v>
      </c>
      <c r="BT1378">
        <f t="shared" si="333"/>
        <v>42131</v>
      </c>
      <c r="BU1378" s="91">
        <f t="shared" si="333"/>
        <v>42152</v>
      </c>
      <c r="BW1378" t="str">
        <f t="shared" si="325"/>
        <v>Site : Galis Bangkalan_SPR-HUB - Jatim_R10</v>
      </c>
      <c r="BX1378" t="str">
        <f t="shared" si="326"/>
        <v>Tipe Tower : SST</v>
      </c>
      <c r="BY1378">
        <f t="shared" si="327"/>
        <v>2100003387</v>
      </c>
      <c r="BZ1378" s="92" t="str">
        <f t="shared" si="327"/>
        <v>Tower OK Assesment</v>
      </c>
      <c r="CD1378" s="531"/>
      <c r="CE1378" s="90">
        <v>900000</v>
      </c>
    </row>
    <row r="1379" spans="2:83" ht="15" customHeight="1" x14ac:dyDescent="0.25">
      <c r="B1379" s="103">
        <f t="shared" si="332"/>
        <v>1230</v>
      </c>
      <c r="C1379" s="126" t="s">
        <v>13581</v>
      </c>
      <c r="D1379" s="126">
        <v>2100003543</v>
      </c>
      <c r="E1379" s="121" t="s">
        <v>150</v>
      </c>
      <c r="F1379" s="522">
        <v>900000</v>
      </c>
      <c r="G1379" s="127" t="s">
        <v>171</v>
      </c>
      <c r="H1379" s="103">
        <v>2015</v>
      </c>
      <c r="I1379" s="128">
        <v>42144</v>
      </c>
      <c r="J1379" s="128">
        <v>42150</v>
      </c>
      <c r="K1379" s="127" t="s">
        <v>11658</v>
      </c>
      <c r="L1379" s="126" t="s">
        <v>153</v>
      </c>
      <c r="M1379" s="141" t="s">
        <v>154</v>
      </c>
      <c r="N1379" s="126" t="s">
        <v>153</v>
      </c>
      <c r="O1379" s="127" t="s">
        <v>98</v>
      </c>
      <c r="P1379" s="127" t="s">
        <v>98</v>
      </c>
      <c r="Q1379" s="416">
        <v>900000</v>
      </c>
      <c r="R1379" s="103"/>
      <c r="S1379" s="127"/>
      <c r="T1379" s="127"/>
      <c r="U1379" s="120">
        <v>41996</v>
      </c>
      <c r="V1379" s="523">
        <f t="shared" si="330"/>
        <v>-148</v>
      </c>
      <c r="W1379" s="127"/>
      <c r="X1379" s="141" t="s">
        <v>13582</v>
      </c>
      <c r="Y1379" s="424" t="s">
        <v>13583</v>
      </c>
      <c r="Z1379" s="126" t="s">
        <v>2838</v>
      </c>
      <c r="AA1379" s="103"/>
      <c r="AB1379" s="126" t="s">
        <v>635</v>
      </c>
      <c r="AC1379" s="103"/>
      <c r="AD1379" s="103"/>
      <c r="AE1379" s="103"/>
      <c r="AF1379" s="121" t="s">
        <v>161</v>
      </c>
      <c r="AG1379" s="126"/>
      <c r="AH1379" s="524"/>
      <c r="AI1379" s="524"/>
      <c r="AJ1379" s="121"/>
      <c r="AK1379" s="121"/>
      <c r="AL1379" s="121"/>
      <c r="AM1379" s="120"/>
      <c r="AN1379" s="120"/>
      <c r="AO1379" s="120"/>
      <c r="AP1379" s="121"/>
      <c r="AQ1379" s="525"/>
      <c r="AR1379" s="525">
        <f t="shared" ca="1" si="331"/>
        <v>42347</v>
      </c>
      <c r="AS1379" s="121"/>
      <c r="AT1379" s="121"/>
      <c r="AU1379" s="121"/>
      <c r="AV1379" s="122"/>
      <c r="AX1379" s="121"/>
      <c r="AY1379" s="89"/>
      <c r="AZ1379" s="120">
        <v>42151</v>
      </c>
      <c r="BA1379" s="120">
        <v>42173</v>
      </c>
      <c r="BB1379" s="121">
        <v>5000013861</v>
      </c>
      <c r="BC1379" s="522">
        <f t="shared" si="334"/>
        <v>900000</v>
      </c>
      <c r="BD1379" s="121"/>
      <c r="BE1379" s="516"/>
      <c r="BF1379" s="122">
        <v>42177</v>
      </c>
      <c r="BG1379" s="88" t="s">
        <v>116</v>
      </c>
      <c r="BH1379" s="121" t="s">
        <v>178</v>
      </c>
      <c r="BI1379" s="122">
        <v>42179</v>
      </c>
      <c r="BJ1379" s="190">
        <v>42199</v>
      </c>
      <c r="BK1379" s="526" t="s">
        <v>167</v>
      </c>
      <c r="BL1379" s="534">
        <v>900000</v>
      </c>
      <c r="BQ1379" t="str">
        <f t="shared" si="322"/>
        <v>IBS</v>
      </c>
      <c r="BR1379" t="str">
        <f t="shared" si="323"/>
        <v>HK-14-2580</v>
      </c>
      <c r="BS1379" s="91">
        <f t="shared" si="324"/>
        <v>2015</v>
      </c>
      <c r="BT1379">
        <f t="shared" si="333"/>
        <v>42151</v>
      </c>
      <c r="BU1379" s="91">
        <f t="shared" si="333"/>
        <v>42173</v>
      </c>
      <c r="BW1379" t="str">
        <f t="shared" si="325"/>
        <v>Site : Tegaldino - Jatim_R14</v>
      </c>
      <c r="BX1379" t="str">
        <f t="shared" si="326"/>
        <v>Tipe Tower : SST</v>
      </c>
      <c r="BY1379">
        <f t="shared" si="327"/>
        <v>2100003543</v>
      </c>
      <c r="BZ1379" s="92" t="str">
        <f t="shared" si="327"/>
        <v>Tower OK Assesment</v>
      </c>
      <c r="CD1379" s="531">
        <v>13</v>
      </c>
      <c r="CE1379" s="90">
        <v>900000</v>
      </c>
    </row>
    <row r="1380" spans="2:83" ht="15" customHeight="1" x14ac:dyDescent="0.25">
      <c r="B1380" s="103">
        <f t="shared" si="332"/>
        <v>1231</v>
      </c>
      <c r="C1380" s="126" t="s">
        <v>13584</v>
      </c>
      <c r="D1380" s="126">
        <v>2100003387</v>
      </c>
      <c r="E1380" s="688" t="s">
        <v>150</v>
      </c>
      <c r="F1380" s="689">
        <v>900000</v>
      </c>
      <c r="G1380" s="127" t="s">
        <v>151</v>
      </c>
      <c r="H1380" s="103">
        <v>2015</v>
      </c>
      <c r="I1380" s="128">
        <v>42121</v>
      </c>
      <c r="J1380" s="128">
        <v>42124</v>
      </c>
      <c r="K1380" s="127" t="s">
        <v>11658</v>
      </c>
      <c r="L1380" s="126" t="s">
        <v>153</v>
      </c>
      <c r="M1380" s="141" t="s">
        <v>154</v>
      </c>
      <c r="N1380" s="126" t="s">
        <v>153</v>
      </c>
      <c r="O1380" s="127" t="s">
        <v>98</v>
      </c>
      <c r="P1380" s="127" t="s">
        <v>98</v>
      </c>
      <c r="Q1380" s="416">
        <v>900000</v>
      </c>
      <c r="R1380" s="103"/>
      <c r="S1380" s="127"/>
      <c r="T1380" s="127"/>
      <c r="U1380" s="681">
        <v>41996</v>
      </c>
      <c r="V1380" s="523">
        <f t="shared" si="330"/>
        <v>-125</v>
      </c>
      <c r="W1380" s="127"/>
      <c r="X1380" s="141" t="s">
        <v>13585</v>
      </c>
      <c r="Y1380" s="424" t="s">
        <v>13586</v>
      </c>
      <c r="Z1380" s="126" t="s">
        <v>2838</v>
      </c>
      <c r="AA1380" s="103"/>
      <c r="AB1380" s="126" t="s">
        <v>635</v>
      </c>
      <c r="AC1380" s="103"/>
      <c r="AD1380" s="103"/>
      <c r="AE1380" s="103"/>
      <c r="AF1380" s="121" t="s">
        <v>161</v>
      </c>
      <c r="AG1380" s="126"/>
      <c r="AH1380" s="524"/>
      <c r="AI1380" s="524"/>
      <c r="AJ1380" s="121"/>
      <c r="AK1380" s="121"/>
      <c r="AL1380" s="121"/>
      <c r="AM1380" s="120"/>
      <c r="AN1380" s="120"/>
      <c r="AO1380" s="120"/>
      <c r="AP1380" s="121"/>
      <c r="AQ1380" s="525"/>
      <c r="AR1380" s="525">
        <f t="shared" ca="1" si="331"/>
        <v>42347</v>
      </c>
      <c r="AS1380" s="121"/>
      <c r="AT1380" s="121"/>
      <c r="AU1380" s="121"/>
      <c r="AV1380" s="122"/>
      <c r="AX1380" s="121"/>
      <c r="AZ1380" s="616">
        <v>42132</v>
      </c>
      <c r="BA1380" s="98">
        <v>42152</v>
      </c>
      <c r="BB1380" s="104">
        <v>5000013113</v>
      </c>
      <c r="BC1380" s="522">
        <f t="shared" si="334"/>
        <v>900000</v>
      </c>
      <c r="BD1380" s="516">
        <f>BC1380</f>
        <v>900000</v>
      </c>
      <c r="BE1380" s="516">
        <f>BD1380</f>
        <v>900000</v>
      </c>
      <c r="BF1380" s="87">
        <v>42153</v>
      </c>
      <c r="BG1380" s="88" t="s">
        <v>116</v>
      </c>
      <c r="BH1380" s="121" t="s">
        <v>282</v>
      </c>
      <c r="BI1380" s="122">
        <v>42158</v>
      </c>
      <c r="BJ1380" s="190">
        <v>42178</v>
      </c>
      <c r="BK1380" s="526" t="s">
        <v>167</v>
      </c>
      <c r="BL1380" s="534">
        <f t="shared" ref="BL1380:BL1392" si="335">F1380</f>
        <v>900000</v>
      </c>
      <c r="BQ1380" t="str">
        <f t="shared" si="322"/>
        <v>IBS</v>
      </c>
      <c r="BR1380" t="str">
        <f t="shared" si="323"/>
        <v>HK-14-2581</v>
      </c>
      <c r="BS1380" s="91">
        <f t="shared" si="324"/>
        <v>2015</v>
      </c>
      <c r="BT1380">
        <f t="shared" si="333"/>
        <v>42132</v>
      </c>
      <c r="BU1380" s="91">
        <f t="shared" si="333"/>
        <v>42152</v>
      </c>
      <c r="BW1380" t="str">
        <f t="shared" si="325"/>
        <v>Site : Karang Ente - SBY_01N747</v>
      </c>
      <c r="BX1380" t="str">
        <f t="shared" si="326"/>
        <v>Tipe Tower : SST</v>
      </c>
      <c r="BY1380">
        <f t="shared" si="327"/>
        <v>2100003387</v>
      </c>
      <c r="BZ1380" s="92" t="str">
        <f t="shared" si="327"/>
        <v>Tower OK Assesment</v>
      </c>
      <c r="CD1380" s="531"/>
      <c r="CE1380" s="90">
        <v>900000</v>
      </c>
    </row>
    <row r="1381" spans="2:83" ht="15" customHeight="1" x14ac:dyDescent="0.25">
      <c r="B1381" s="103">
        <f t="shared" si="332"/>
        <v>1232</v>
      </c>
      <c r="C1381" s="126" t="s">
        <v>13587</v>
      </c>
      <c r="D1381" s="126" t="s">
        <v>13588</v>
      </c>
      <c r="E1381" s="121" t="s">
        <v>13589</v>
      </c>
      <c r="F1381" s="522">
        <v>4500000</v>
      </c>
      <c r="G1381" s="127">
        <v>12</v>
      </c>
      <c r="H1381" s="103">
        <v>2014</v>
      </c>
      <c r="I1381" s="128">
        <v>41992</v>
      </c>
      <c r="J1381" s="128"/>
      <c r="K1381" s="127" t="s">
        <v>13590</v>
      </c>
      <c r="L1381" s="126" t="s">
        <v>13590</v>
      </c>
      <c r="M1381" s="141" t="s">
        <v>13591</v>
      </c>
      <c r="N1381" s="126" t="s">
        <v>98</v>
      </c>
      <c r="O1381" s="127" t="s">
        <v>98</v>
      </c>
      <c r="P1381" s="127" t="s">
        <v>98</v>
      </c>
      <c r="Q1381" s="345">
        <v>0</v>
      </c>
      <c r="R1381" s="103"/>
      <c r="S1381" s="127"/>
      <c r="T1381" s="127"/>
      <c r="U1381" s="120">
        <v>41932</v>
      </c>
      <c r="V1381" s="523">
        <f t="shared" si="330"/>
        <v>-60</v>
      </c>
      <c r="W1381" s="127"/>
      <c r="X1381" s="141"/>
      <c r="Y1381" s="424" t="s">
        <v>13592</v>
      </c>
      <c r="Z1381" s="126" t="s">
        <v>13589</v>
      </c>
      <c r="AA1381" s="103"/>
      <c r="AB1381" s="126"/>
      <c r="AC1381" s="103"/>
      <c r="AD1381" s="103"/>
      <c r="AE1381" s="103"/>
      <c r="AF1381" s="121" t="s">
        <v>13593</v>
      </c>
      <c r="AG1381" s="126"/>
      <c r="AH1381" s="524"/>
      <c r="AI1381" s="524"/>
      <c r="AJ1381" s="121"/>
      <c r="AK1381" s="121"/>
      <c r="AL1381" s="121"/>
      <c r="AM1381" s="120"/>
      <c r="AN1381" s="120"/>
      <c r="AO1381" s="120"/>
      <c r="AP1381" s="121"/>
      <c r="AQ1381" s="525"/>
      <c r="AR1381" s="525">
        <f t="shared" ca="1" si="331"/>
        <v>42347</v>
      </c>
      <c r="AS1381" s="121" t="s">
        <v>13594</v>
      </c>
      <c r="AT1381" s="121"/>
      <c r="AU1381" s="121"/>
      <c r="AV1381" s="122"/>
      <c r="AX1381" s="121"/>
      <c r="BA1381" s="120"/>
      <c r="BB1381" s="121"/>
      <c r="BC1381" s="522">
        <f t="shared" si="334"/>
        <v>4500000</v>
      </c>
      <c r="BD1381" s="121"/>
      <c r="BE1381" s="516"/>
      <c r="BF1381" s="122"/>
      <c r="BG1381" s="424" t="s">
        <v>13594</v>
      </c>
      <c r="BH1381" s="121"/>
      <c r="BI1381" s="122"/>
      <c r="BJ1381" s="190"/>
      <c r="BK1381" s="526" t="s">
        <v>167</v>
      </c>
      <c r="BL1381" s="534">
        <f t="shared" si="335"/>
        <v>4500000</v>
      </c>
      <c r="BQ1381" t="str">
        <f t="shared" si="322"/>
        <v>other</v>
      </c>
      <c r="BR1381" t="str">
        <f t="shared" si="323"/>
        <v>HK-14-2582</v>
      </c>
      <c r="BS1381" s="91">
        <f t="shared" si="324"/>
        <v>2014</v>
      </c>
      <c r="BT1381">
        <f t="shared" si="333"/>
        <v>0</v>
      </c>
      <c r="BU1381" s="91">
        <f t="shared" si="333"/>
        <v>0</v>
      </c>
      <c r="BW1381" t="str">
        <f t="shared" si="325"/>
        <v xml:space="preserve">Site : IPB Dramaga - </v>
      </c>
      <c r="BX1381" t="str">
        <f t="shared" si="326"/>
        <v xml:space="preserve">Tipe Tower : </v>
      </c>
      <c r="BY1381" t="str">
        <f t="shared" si="327"/>
        <v>08550</v>
      </c>
      <c r="BZ1381" s="92" t="str">
        <f t="shared" si="327"/>
        <v>Analisa dan Desain Pole / Monopole 18 meter project IPB Dramaga</v>
      </c>
      <c r="CD1381" s="531"/>
    </row>
    <row r="1382" spans="2:83" ht="15" customHeight="1" x14ac:dyDescent="0.25">
      <c r="B1382" s="103">
        <f t="shared" si="332"/>
        <v>1233</v>
      </c>
      <c r="C1382" s="126" t="s">
        <v>13595</v>
      </c>
      <c r="D1382" s="126" t="s">
        <v>13596</v>
      </c>
      <c r="E1382" s="121" t="s">
        <v>11915</v>
      </c>
      <c r="F1382" s="522">
        <v>4000000</v>
      </c>
      <c r="G1382" s="127">
        <v>11</v>
      </c>
      <c r="H1382" s="103">
        <v>2014</v>
      </c>
      <c r="I1382" s="128">
        <v>41950</v>
      </c>
      <c r="J1382" s="128"/>
      <c r="K1382" s="127" t="s">
        <v>8263</v>
      </c>
      <c r="L1382" s="126" t="s">
        <v>8263</v>
      </c>
      <c r="M1382" s="141" t="s">
        <v>8381</v>
      </c>
      <c r="N1382" s="126" t="s">
        <v>98</v>
      </c>
      <c r="O1382" s="127" t="s">
        <v>98</v>
      </c>
      <c r="P1382" s="127" t="s">
        <v>98</v>
      </c>
      <c r="Q1382" s="345">
        <v>0</v>
      </c>
      <c r="R1382" s="103"/>
      <c r="S1382" s="127"/>
      <c r="T1382" s="127"/>
      <c r="U1382" s="120"/>
      <c r="V1382" s="523">
        <f t="shared" si="330"/>
        <v>-41950</v>
      </c>
      <c r="W1382" s="127"/>
      <c r="X1382" s="141"/>
      <c r="Y1382" s="424" t="s">
        <v>13597</v>
      </c>
      <c r="Z1382" s="126" t="s">
        <v>11915</v>
      </c>
      <c r="AA1382" s="103"/>
      <c r="AB1382" s="126"/>
      <c r="AC1382" s="103"/>
      <c r="AD1382" s="103"/>
      <c r="AE1382" s="103"/>
      <c r="AF1382" s="121" t="s">
        <v>1354</v>
      </c>
      <c r="AG1382" s="126"/>
      <c r="AH1382" s="524"/>
      <c r="AI1382" s="524"/>
      <c r="AJ1382" s="121"/>
      <c r="AK1382" s="121"/>
      <c r="AL1382" s="121"/>
      <c r="AM1382" s="120"/>
      <c r="AN1382" s="120"/>
      <c r="AO1382" s="120"/>
      <c r="AP1382" s="121"/>
      <c r="AQ1382" s="525"/>
      <c r="AR1382" s="525">
        <f t="shared" ca="1" si="331"/>
        <v>42347</v>
      </c>
      <c r="AS1382" s="121"/>
      <c r="AT1382" s="121"/>
      <c r="AU1382" s="121"/>
      <c r="AV1382" s="122"/>
      <c r="AX1382" s="121"/>
      <c r="BA1382" s="120"/>
      <c r="BB1382" s="121"/>
      <c r="BC1382" s="522">
        <f t="shared" si="334"/>
        <v>4000000</v>
      </c>
      <c r="BD1382" s="121"/>
      <c r="BE1382" s="516">
        <f>+BC1382</f>
        <v>4000000</v>
      </c>
      <c r="BF1382" s="122"/>
      <c r="BG1382" s="141" t="s">
        <v>116</v>
      </c>
      <c r="BH1382" s="121" t="s">
        <v>13598</v>
      </c>
      <c r="BI1382" s="122">
        <v>42009</v>
      </c>
      <c r="BJ1382" s="190">
        <v>42047</v>
      </c>
      <c r="BK1382" s="526" t="s">
        <v>167</v>
      </c>
      <c r="BL1382" s="534">
        <f t="shared" si="335"/>
        <v>4000000</v>
      </c>
      <c r="BQ1382" t="str">
        <f t="shared" si="322"/>
        <v>Other</v>
      </c>
      <c r="BR1382" t="str">
        <f t="shared" si="323"/>
        <v>HK-14-2583</v>
      </c>
      <c r="BS1382" s="91">
        <f t="shared" si="324"/>
        <v>2014</v>
      </c>
      <c r="BT1382">
        <f t="shared" si="333"/>
        <v>0</v>
      </c>
      <c r="BU1382" s="91">
        <f t="shared" si="333"/>
        <v>0</v>
      </c>
      <c r="BW1382" t="str">
        <f t="shared" si="325"/>
        <v xml:space="preserve">Site : 3G-Pacar Keling - </v>
      </c>
      <c r="BX1382" t="str">
        <f t="shared" si="326"/>
        <v xml:space="preserve">Tipe Tower : </v>
      </c>
      <c r="BY1382" t="str">
        <f t="shared" si="327"/>
        <v>PO2011411-0013993</v>
      </c>
      <c r="BZ1382" s="92" t="str">
        <f t="shared" si="327"/>
        <v xml:space="preserve">Jasa Design kamuflase untuk Tower Existing </v>
      </c>
      <c r="CD1382" s="531"/>
    </row>
    <row r="1383" spans="2:83" ht="15" customHeight="1" x14ac:dyDescent="0.25">
      <c r="B1383" s="103">
        <f t="shared" si="332"/>
        <v>1234</v>
      </c>
      <c r="C1383" s="126" t="s">
        <v>13599</v>
      </c>
      <c r="D1383" s="126">
        <v>4500063727</v>
      </c>
      <c r="E1383" s="121" t="s">
        <v>13600</v>
      </c>
      <c r="F1383" s="522">
        <v>2000000</v>
      </c>
      <c r="G1383" s="127">
        <v>12</v>
      </c>
      <c r="H1383" s="103">
        <v>2014</v>
      </c>
      <c r="I1383" s="128">
        <v>41991</v>
      </c>
      <c r="J1383" s="128"/>
      <c r="K1383" s="127" t="s">
        <v>94</v>
      </c>
      <c r="L1383" s="126" t="s">
        <v>94</v>
      </c>
      <c r="M1383" s="141" t="s">
        <v>96</v>
      </c>
      <c r="N1383" s="126" t="s">
        <v>98</v>
      </c>
      <c r="O1383" s="127" t="s">
        <v>98</v>
      </c>
      <c r="P1383" s="127" t="s">
        <v>98</v>
      </c>
      <c r="Q1383" s="345">
        <v>0</v>
      </c>
      <c r="R1383" s="103"/>
      <c r="S1383" s="127"/>
      <c r="T1383" s="127"/>
      <c r="U1383" s="120">
        <v>41995</v>
      </c>
      <c r="V1383" s="523">
        <f t="shared" si="330"/>
        <v>4</v>
      </c>
      <c r="W1383" s="127"/>
      <c r="X1383" s="141" t="s">
        <v>13601</v>
      </c>
      <c r="Y1383" s="424" t="s">
        <v>13602</v>
      </c>
      <c r="Z1383" s="126" t="s">
        <v>13600</v>
      </c>
      <c r="AA1383" s="103"/>
      <c r="AB1383" s="126" t="s">
        <v>13603</v>
      </c>
      <c r="AC1383" s="103" t="s">
        <v>1884</v>
      </c>
      <c r="AD1383" s="103" t="s">
        <v>1884</v>
      </c>
      <c r="AE1383" s="103" t="s">
        <v>1884</v>
      </c>
      <c r="AF1383" s="121"/>
      <c r="AG1383" s="126"/>
      <c r="AH1383" s="524"/>
      <c r="AI1383" s="524"/>
      <c r="AJ1383" s="121"/>
      <c r="AK1383" s="121"/>
      <c r="AL1383" s="121"/>
      <c r="AM1383" s="120"/>
      <c r="AN1383" s="120"/>
      <c r="AO1383" s="120"/>
      <c r="AP1383" s="121"/>
      <c r="AQ1383" s="525"/>
      <c r="AR1383" s="525">
        <f t="shared" ca="1" si="331"/>
        <v>42347</v>
      </c>
      <c r="AS1383" s="121"/>
      <c r="AT1383" s="121"/>
      <c r="AU1383" s="121"/>
      <c r="AV1383" s="122"/>
      <c r="AX1383" s="121"/>
      <c r="AY1383" s="121" t="s">
        <v>12543</v>
      </c>
      <c r="AZ1383" s="256">
        <f>+BA1383</f>
        <v>42012</v>
      </c>
      <c r="BA1383" s="120">
        <v>42012</v>
      </c>
      <c r="BB1383" s="121"/>
      <c r="BC1383" s="522">
        <f t="shared" si="334"/>
        <v>2000000</v>
      </c>
      <c r="BD1383" s="121"/>
      <c r="BE1383" s="516">
        <v>2000000</v>
      </c>
      <c r="BF1383" s="122">
        <v>42013</v>
      </c>
      <c r="BG1383" s="141" t="s">
        <v>116</v>
      </c>
      <c r="BH1383" s="121" t="s">
        <v>13604</v>
      </c>
      <c r="BI1383" s="122">
        <v>42018</v>
      </c>
      <c r="BJ1383" s="190">
        <v>42026</v>
      </c>
      <c r="BK1383" s="526" t="s">
        <v>167</v>
      </c>
      <c r="BL1383" s="534">
        <f t="shared" si="335"/>
        <v>2000000</v>
      </c>
      <c r="BQ1383" t="str">
        <f t="shared" si="322"/>
        <v>Protelindo</v>
      </c>
      <c r="BR1383" t="str">
        <f t="shared" si="323"/>
        <v>HK-14-2584</v>
      </c>
      <c r="BS1383" s="91">
        <f t="shared" si="324"/>
        <v>2014</v>
      </c>
      <c r="BT1383">
        <f t="shared" si="333"/>
        <v>42012</v>
      </c>
      <c r="BU1383" s="91">
        <f t="shared" si="333"/>
        <v>42012</v>
      </c>
      <c r="BW1383" t="str">
        <f t="shared" si="325"/>
        <v>Site : TANJUNG PURA II - PEGADUNGAN - JAW-CCJ-0333-H-P</v>
      </c>
      <c r="BX1383" t="str">
        <f t="shared" si="326"/>
        <v>Tipe Tower : Staging shelter</v>
      </c>
      <c r="BY1383">
        <f t="shared" si="327"/>
        <v>4500063727</v>
      </c>
      <c r="BZ1383" s="92" t="str">
        <f t="shared" si="327"/>
        <v>GF - Staging shelter &lt;(&gt;&amp;&lt;)&gt; Foundation Analysis</v>
      </c>
      <c r="CD1383" s="531"/>
    </row>
    <row r="1384" spans="2:83" ht="15" customHeight="1" x14ac:dyDescent="0.25">
      <c r="B1384" s="103">
        <f t="shared" si="332"/>
        <v>1235</v>
      </c>
      <c r="C1384" s="126" t="s">
        <v>13605</v>
      </c>
      <c r="D1384" s="126">
        <v>4800083168</v>
      </c>
      <c r="E1384" s="121" t="s">
        <v>9547</v>
      </c>
      <c r="F1384" s="522">
        <v>8000000</v>
      </c>
      <c r="G1384" s="127">
        <v>8</v>
      </c>
      <c r="H1384" s="103">
        <v>2014</v>
      </c>
      <c r="I1384" s="128">
        <v>41858</v>
      </c>
      <c r="J1384" s="128"/>
      <c r="K1384" s="127" t="s">
        <v>628</v>
      </c>
      <c r="L1384" s="126" t="s">
        <v>628</v>
      </c>
      <c r="M1384" s="141" t="s">
        <v>628</v>
      </c>
      <c r="N1384" s="104" t="s">
        <v>1636</v>
      </c>
      <c r="O1384" s="97" t="s">
        <v>2392</v>
      </c>
      <c r="P1384" s="127" t="s">
        <v>98</v>
      </c>
      <c r="Q1384" s="100">
        <f>(IF(AF1384='[1]Price List'!$B$1,VLOOKUP(N1384,'[1]Price List'!$A$1:$K$104,2,0),IF(AF1384='[1]Price List'!$C$1,VLOOKUP(N1384,'[1]Price List'!$A$1:$K$104,3,0),IF(AF1384='[1]Price List'!$D$1,VLOOKUP(N1384,'[1]Price List'!$A$1:$K$104,4,0),IF(AF1384='[1]Price List'!$E$1,VLOOKUP(N1384,'[1]Price List'!$A$1:$K$104,5,0),IF(AF1384='[1]Price List'!$F$1,VLOOKUP(N1384,'[1]Price List'!$A$1:$K$104,6,0),IF(AF1384='[1]Price List'!$G$1,VLOOKUP(N1384,'[1]Price List'!$A$1:$K$104,7,0),IF(AF1384='[1]Price List'!$H$1,VLOOKUP(N1384,'[1]Price List'!$A$1:$K$104,8,0),IF(AF1384='[1]Price List'!$I$1,VLOOKUP(N1384,'[1]Price List'!$A$1:$K$104,9,0),IF(AF1384='[1]Price List'!$J$1,VLOOKUP(N1384,'[1]Price List'!$A$1:$K$104,10,0),IF(AF1384='[1]Price List'!$K$1,VLOOKUP(N1384,'[1]Price List'!$A$1:$K$104,11,0))))))))))))+(IF(AF1384='[1]Price List'!$B$1,VLOOKUP(O1384,'[1]Price List'!$A$1:$K$104,2,0),IF(AF1384='[1]Price List'!$C$1,VLOOKUP(O1384,'[1]Price List'!$A$1:$K$104,3,0),IF(AF1384='[1]Price List'!$D$1,VLOOKUP(O1384,'[1]Price List'!$A$1:$K$104,4,0),IF(AF1384='[1]Price List'!$E$1,VLOOKUP(O1384,'[1]Price List'!$A$1:$K$104,5,0),IF(AF1384='[1]Price List'!$F$1,VLOOKUP(O1384,'[1]Price List'!$A$1:$K$104,6,0),IF(AF1384='[1]Price List'!$G$1,VLOOKUP(O1384,'[1]Price List'!$A$1:$K$104,7,0),IF(AF1384='[1]Price List'!$H$1,VLOOKUP(O1384,'[1]Price List'!$A$1:$K$104,8,0),IF(AF1384='[1]Price List'!$I$1,VLOOKUP(O1384,'[1]Price List'!$A$1:$K$104,9,0),IF(AF1384='[1]Price List'!$J$1,VLOOKUP(O1384,'[1]Price List'!$A$1:$K$104,10,0),IF(AF1384='[1]Price List'!$K$1,VLOOKUP(O1384,'[1]Price List'!$A$1:$K$104,11,0))))))))))))+(IF(AF1384='[1]Price List'!$B$1,VLOOKUP(P1384,'[1]Price List'!$A$1:$K$104,2,0),IF(AF1384='[1]Price List'!$C$1,VLOOKUP(P1384,'[1]Price List'!$A$1:$K$104,3,0),IF(AF1384='[1]Price List'!$D$1,VLOOKUP(P1384,'[1]Price List'!$A$1:$K$104,4,0),IF(AF1384='[1]Price List'!$E$1,VLOOKUP(P1384,'[1]Price List'!$A$1:$K$104,5,0),IF(AF1384='[1]Price List'!$F$1,VLOOKUP(P1384,'[1]Price List'!$A$1:$K$104,6,0),IF(AF1384='[1]Price List'!$G$1,VLOOKUP(P1384,'[1]Price List'!$A$1:$K$104,7,0),IF(AF1384='[1]Price List'!$H$1,VLOOKUP(P1384,'[1]Price List'!$A$1:$K$104,8,0),IF(AF1384='[1]Price List'!$I$1,VLOOKUP(P1384,'[1]Price List'!$A$1:$K$104,9,0),IF(AF1384='[1]Price List'!$J$1,VLOOKUP(P1384,'[1]Price List'!$A$1:$K$104,10,0),IF(AF1384='[1]Price List'!$K$1,VLOOKUP(P1384,'[1]Price List'!$A$1:$K$104,11,0))))))))))))</f>
        <v>8000000</v>
      </c>
      <c r="R1384" s="103"/>
      <c r="S1384" s="127"/>
      <c r="T1384" s="127"/>
      <c r="U1384" s="120">
        <v>41995</v>
      </c>
      <c r="V1384" s="523">
        <f t="shared" si="330"/>
        <v>137</v>
      </c>
      <c r="W1384" s="127"/>
      <c r="X1384" s="141" t="s">
        <v>13606</v>
      </c>
      <c r="Y1384" s="424" t="s">
        <v>13607</v>
      </c>
      <c r="Z1384" s="126" t="s">
        <v>2396</v>
      </c>
      <c r="AA1384" s="103"/>
      <c r="AB1384" s="126" t="s">
        <v>635</v>
      </c>
      <c r="AC1384" s="103"/>
      <c r="AD1384" s="103"/>
      <c r="AE1384" s="103"/>
      <c r="AF1384" s="121" t="s">
        <v>889</v>
      </c>
      <c r="AG1384" s="126" t="s">
        <v>13608</v>
      </c>
      <c r="AH1384" s="524"/>
      <c r="AI1384" s="524"/>
      <c r="AJ1384" s="121"/>
      <c r="AK1384" s="121"/>
      <c r="AL1384" s="121"/>
      <c r="AM1384" s="120"/>
      <c r="AN1384" s="120"/>
      <c r="AO1384" s="120"/>
      <c r="AP1384" s="121"/>
      <c r="AQ1384" s="525"/>
      <c r="AR1384" s="525">
        <f t="shared" ca="1" si="331"/>
        <v>42347</v>
      </c>
      <c r="AS1384" s="121"/>
      <c r="AT1384" s="126" t="s">
        <v>13609</v>
      </c>
      <c r="AU1384" s="594">
        <v>42181</v>
      </c>
      <c r="AV1384" s="122">
        <v>42193</v>
      </c>
      <c r="AX1384" s="121" t="s">
        <v>14484</v>
      </c>
      <c r="AZ1384" s="256">
        <v>42248</v>
      </c>
      <c r="BA1384" s="120">
        <v>42268</v>
      </c>
      <c r="BB1384" s="121"/>
      <c r="BC1384" s="522">
        <f t="shared" si="334"/>
        <v>8000000</v>
      </c>
      <c r="BD1384" s="516">
        <v>0</v>
      </c>
      <c r="BE1384" s="516">
        <f>+BC1384</f>
        <v>8000000</v>
      </c>
      <c r="BF1384" s="122">
        <v>42269</v>
      </c>
      <c r="BG1384" s="141" t="s">
        <v>116</v>
      </c>
      <c r="BH1384" s="126" t="s">
        <v>14649</v>
      </c>
      <c r="BI1384" s="122">
        <v>42270</v>
      </c>
      <c r="BJ1384" s="190">
        <v>42292</v>
      </c>
      <c r="BK1384" s="526" t="s">
        <v>167</v>
      </c>
      <c r="BL1384" s="534">
        <f t="shared" si="335"/>
        <v>8000000</v>
      </c>
      <c r="BM1384" t="s">
        <v>2403</v>
      </c>
      <c r="BQ1384" t="str">
        <f t="shared" si="322"/>
        <v>Indosat</v>
      </c>
      <c r="BR1384" t="str">
        <f t="shared" si="323"/>
        <v>HK-14-2585</v>
      </c>
      <c r="BS1384" s="91">
        <f t="shared" si="324"/>
        <v>2014</v>
      </c>
      <c r="BT1384">
        <f t="shared" si="333"/>
        <v>42248</v>
      </c>
      <c r="BU1384" s="91">
        <f t="shared" si="333"/>
        <v>42268</v>
      </c>
      <c r="BW1384" t="str">
        <f t="shared" si="325"/>
        <v>Site : SUNGAI_RAYA - 16PTK006</v>
      </c>
      <c r="BX1384" t="str">
        <f t="shared" si="326"/>
        <v>Tipe Tower : SST</v>
      </c>
      <c r="BY1384">
        <f t="shared" si="327"/>
        <v>4800083168</v>
      </c>
      <c r="BZ1384" s="92" t="str">
        <f t="shared" si="327"/>
        <v>Consultant Engineering Fee</v>
      </c>
      <c r="CD1384" s="531"/>
    </row>
    <row r="1385" spans="2:83" ht="15" customHeight="1" x14ac:dyDescent="0.25">
      <c r="B1385" s="103">
        <f t="shared" si="332"/>
        <v>1236</v>
      </c>
      <c r="C1385" s="126" t="s">
        <v>13610</v>
      </c>
      <c r="D1385" s="126">
        <v>4800083168</v>
      </c>
      <c r="E1385" s="121" t="s">
        <v>9314</v>
      </c>
      <c r="F1385" s="522">
        <v>8000000</v>
      </c>
      <c r="G1385" s="127">
        <v>8</v>
      </c>
      <c r="H1385" s="103">
        <v>2014</v>
      </c>
      <c r="I1385" s="128">
        <v>41858</v>
      </c>
      <c r="J1385" s="128"/>
      <c r="K1385" s="127" t="s">
        <v>628</v>
      </c>
      <c r="L1385" s="126" t="s">
        <v>628</v>
      </c>
      <c r="M1385" s="141" t="s">
        <v>628</v>
      </c>
      <c r="N1385" s="104" t="s">
        <v>1636</v>
      </c>
      <c r="O1385" s="97" t="s">
        <v>2392</v>
      </c>
      <c r="P1385" s="127" t="s">
        <v>98</v>
      </c>
      <c r="Q1385" s="100">
        <f>(IF(AF1385='[1]Price List'!$B$1,VLOOKUP(N1385,'[1]Price List'!$A$1:$K$104,2,0),IF(AF1385='[1]Price List'!$C$1,VLOOKUP(N1385,'[1]Price List'!$A$1:$K$104,3,0),IF(AF1385='[1]Price List'!$D$1,VLOOKUP(N1385,'[1]Price List'!$A$1:$K$104,4,0),IF(AF1385='[1]Price List'!$E$1,VLOOKUP(N1385,'[1]Price List'!$A$1:$K$104,5,0),IF(AF1385='[1]Price List'!$F$1,VLOOKUP(N1385,'[1]Price List'!$A$1:$K$104,6,0),IF(AF1385='[1]Price List'!$G$1,VLOOKUP(N1385,'[1]Price List'!$A$1:$K$104,7,0),IF(AF1385='[1]Price List'!$H$1,VLOOKUP(N1385,'[1]Price List'!$A$1:$K$104,8,0),IF(AF1385='[1]Price List'!$I$1,VLOOKUP(N1385,'[1]Price List'!$A$1:$K$104,9,0),IF(AF1385='[1]Price List'!$J$1,VLOOKUP(N1385,'[1]Price List'!$A$1:$K$104,10,0),IF(AF1385='[1]Price List'!$K$1,VLOOKUP(N1385,'[1]Price List'!$A$1:$K$104,11,0))))))))))))+(IF(AF1385='[1]Price List'!$B$1,VLOOKUP(O1385,'[1]Price List'!$A$1:$K$104,2,0),IF(AF1385='[1]Price List'!$C$1,VLOOKUP(O1385,'[1]Price List'!$A$1:$K$104,3,0),IF(AF1385='[1]Price List'!$D$1,VLOOKUP(O1385,'[1]Price List'!$A$1:$K$104,4,0),IF(AF1385='[1]Price List'!$E$1,VLOOKUP(O1385,'[1]Price List'!$A$1:$K$104,5,0),IF(AF1385='[1]Price List'!$F$1,VLOOKUP(O1385,'[1]Price List'!$A$1:$K$104,6,0),IF(AF1385='[1]Price List'!$G$1,VLOOKUP(O1385,'[1]Price List'!$A$1:$K$104,7,0),IF(AF1385='[1]Price List'!$H$1,VLOOKUP(O1385,'[1]Price List'!$A$1:$K$104,8,0),IF(AF1385='[1]Price List'!$I$1,VLOOKUP(O1385,'[1]Price List'!$A$1:$K$104,9,0),IF(AF1385='[1]Price List'!$J$1,VLOOKUP(O1385,'[1]Price List'!$A$1:$K$104,10,0),IF(AF1385='[1]Price List'!$K$1,VLOOKUP(O1385,'[1]Price List'!$A$1:$K$104,11,0))))))))))))+(IF(AF1385='[1]Price List'!$B$1,VLOOKUP(P1385,'[1]Price List'!$A$1:$K$104,2,0),IF(AF1385='[1]Price List'!$C$1,VLOOKUP(P1385,'[1]Price List'!$A$1:$K$104,3,0),IF(AF1385='[1]Price List'!$D$1,VLOOKUP(P1385,'[1]Price List'!$A$1:$K$104,4,0),IF(AF1385='[1]Price List'!$E$1,VLOOKUP(P1385,'[1]Price List'!$A$1:$K$104,5,0),IF(AF1385='[1]Price List'!$F$1,VLOOKUP(P1385,'[1]Price List'!$A$1:$K$104,6,0),IF(AF1385='[1]Price List'!$G$1,VLOOKUP(P1385,'[1]Price List'!$A$1:$K$104,7,0),IF(AF1385='[1]Price List'!$H$1,VLOOKUP(P1385,'[1]Price List'!$A$1:$K$104,8,0),IF(AF1385='[1]Price List'!$I$1,VLOOKUP(P1385,'[1]Price List'!$A$1:$K$104,9,0),IF(AF1385='[1]Price List'!$J$1,VLOOKUP(P1385,'[1]Price List'!$A$1:$K$104,10,0),IF(AF1385='[1]Price List'!$K$1,VLOOKUP(P1385,'[1]Price List'!$A$1:$K$104,11,0))))))))))))</f>
        <v>8000000</v>
      </c>
      <c r="R1385" s="103"/>
      <c r="S1385" s="127"/>
      <c r="T1385" s="127"/>
      <c r="U1385" s="120">
        <v>41990</v>
      </c>
      <c r="V1385" s="523">
        <f t="shared" si="330"/>
        <v>132</v>
      </c>
      <c r="W1385" s="127"/>
      <c r="X1385" s="141" t="s">
        <v>13611</v>
      </c>
      <c r="Y1385" s="424" t="s">
        <v>13612</v>
      </c>
      <c r="Z1385" s="126" t="s">
        <v>2396</v>
      </c>
      <c r="AA1385" s="103"/>
      <c r="AB1385" s="126" t="s">
        <v>635</v>
      </c>
      <c r="AC1385" s="103"/>
      <c r="AD1385" s="103"/>
      <c r="AE1385" s="103"/>
      <c r="AF1385" s="121" t="s">
        <v>889</v>
      </c>
      <c r="AG1385" s="126" t="s">
        <v>13613</v>
      </c>
      <c r="AH1385" s="524"/>
      <c r="AI1385" s="524"/>
      <c r="AJ1385" s="121"/>
      <c r="AK1385" s="121"/>
      <c r="AL1385" s="121"/>
      <c r="AM1385" s="120"/>
      <c r="AN1385" s="120"/>
      <c r="AO1385" s="120"/>
      <c r="AP1385" s="121"/>
      <c r="AQ1385" s="525"/>
      <c r="AR1385" s="525">
        <f t="shared" ca="1" si="331"/>
        <v>42347</v>
      </c>
      <c r="AS1385" s="121"/>
      <c r="AT1385" s="126" t="s">
        <v>13614</v>
      </c>
      <c r="AU1385" s="146">
        <v>42107</v>
      </c>
      <c r="AV1385" s="122">
        <v>42160</v>
      </c>
      <c r="AX1385" s="126" t="s">
        <v>10096</v>
      </c>
      <c r="AZ1385" s="120">
        <v>42181</v>
      </c>
      <c r="BA1385" s="120">
        <v>42221</v>
      </c>
      <c r="BB1385" s="121"/>
      <c r="BC1385" s="522">
        <f t="shared" si="334"/>
        <v>8000000</v>
      </c>
      <c r="BD1385" s="121"/>
      <c r="BE1385" s="516"/>
      <c r="BF1385" s="120">
        <v>42221</v>
      </c>
      <c r="BG1385" s="141" t="s">
        <v>10097</v>
      </c>
      <c r="BH1385" s="121" t="s">
        <v>10098</v>
      </c>
      <c r="BI1385" s="122">
        <v>42221</v>
      </c>
      <c r="BJ1385" s="190"/>
      <c r="BK1385" s="526" t="s">
        <v>167</v>
      </c>
      <c r="BL1385" s="534">
        <f t="shared" si="335"/>
        <v>8000000</v>
      </c>
      <c r="BM1385" t="s">
        <v>2403</v>
      </c>
      <c r="BQ1385" t="str">
        <f t="shared" si="322"/>
        <v>Indosat</v>
      </c>
      <c r="BR1385" t="str">
        <f t="shared" si="323"/>
        <v>HK-14-2586</v>
      </c>
      <c r="BS1385" s="91">
        <f t="shared" si="324"/>
        <v>2014</v>
      </c>
      <c r="BT1385">
        <f t="shared" si="333"/>
        <v>42181</v>
      </c>
      <c r="BU1385" s="91">
        <f t="shared" si="333"/>
        <v>42221</v>
      </c>
      <c r="BW1385" t="str">
        <f t="shared" si="325"/>
        <v>Site : BATU_LAYANG - 16MPW004</v>
      </c>
      <c r="BX1385" t="str">
        <f t="shared" si="326"/>
        <v>Tipe Tower : SST</v>
      </c>
      <c r="BY1385">
        <f t="shared" si="327"/>
        <v>4800083168</v>
      </c>
      <c r="BZ1385" s="92" t="str">
        <f t="shared" si="327"/>
        <v>Survey+Tower Analysis</v>
      </c>
      <c r="CD1385" s="531"/>
    </row>
    <row r="1386" spans="2:83" ht="15" customHeight="1" x14ac:dyDescent="0.25">
      <c r="B1386" s="103">
        <f t="shared" si="332"/>
        <v>1237</v>
      </c>
      <c r="C1386" s="126" t="s">
        <v>13615</v>
      </c>
      <c r="D1386" s="126">
        <v>4800083168</v>
      </c>
      <c r="E1386" s="121" t="s">
        <v>9386</v>
      </c>
      <c r="F1386" s="522">
        <v>8000000</v>
      </c>
      <c r="G1386" s="127">
        <v>8</v>
      </c>
      <c r="H1386" s="103">
        <v>2014</v>
      </c>
      <c r="I1386" s="128">
        <v>41858</v>
      </c>
      <c r="J1386" s="128"/>
      <c r="K1386" s="127" t="s">
        <v>628</v>
      </c>
      <c r="L1386" s="126" t="s">
        <v>628</v>
      </c>
      <c r="M1386" s="141" t="s">
        <v>628</v>
      </c>
      <c r="N1386" s="104" t="s">
        <v>1636</v>
      </c>
      <c r="O1386" s="97" t="s">
        <v>2392</v>
      </c>
      <c r="P1386" s="127" t="s">
        <v>98</v>
      </c>
      <c r="Q1386" s="100">
        <f>(IF(AF1386='[1]Price List'!$B$1,VLOOKUP(N1386,'[1]Price List'!$A$1:$K$104,2,0),IF(AF1386='[1]Price List'!$C$1,VLOOKUP(N1386,'[1]Price List'!$A$1:$K$104,3,0),IF(AF1386='[1]Price List'!$D$1,VLOOKUP(N1386,'[1]Price List'!$A$1:$K$104,4,0),IF(AF1386='[1]Price List'!$E$1,VLOOKUP(N1386,'[1]Price List'!$A$1:$K$104,5,0),IF(AF1386='[1]Price List'!$F$1,VLOOKUP(N1386,'[1]Price List'!$A$1:$K$104,6,0),IF(AF1386='[1]Price List'!$G$1,VLOOKUP(N1386,'[1]Price List'!$A$1:$K$104,7,0),IF(AF1386='[1]Price List'!$H$1,VLOOKUP(N1386,'[1]Price List'!$A$1:$K$104,8,0),IF(AF1386='[1]Price List'!$I$1,VLOOKUP(N1386,'[1]Price List'!$A$1:$K$104,9,0),IF(AF1386='[1]Price List'!$J$1,VLOOKUP(N1386,'[1]Price List'!$A$1:$K$104,10,0),IF(AF1386='[1]Price List'!$K$1,VLOOKUP(N1386,'[1]Price List'!$A$1:$K$104,11,0))))))))))))+(IF(AF1386='[1]Price List'!$B$1,VLOOKUP(O1386,'[1]Price List'!$A$1:$K$104,2,0),IF(AF1386='[1]Price List'!$C$1,VLOOKUP(O1386,'[1]Price List'!$A$1:$K$104,3,0),IF(AF1386='[1]Price List'!$D$1,VLOOKUP(O1386,'[1]Price List'!$A$1:$K$104,4,0),IF(AF1386='[1]Price List'!$E$1,VLOOKUP(O1386,'[1]Price List'!$A$1:$K$104,5,0),IF(AF1386='[1]Price List'!$F$1,VLOOKUP(O1386,'[1]Price List'!$A$1:$K$104,6,0),IF(AF1386='[1]Price List'!$G$1,VLOOKUP(O1386,'[1]Price List'!$A$1:$K$104,7,0),IF(AF1386='[1]Price List'!$H$1,VLOOKUP(O1386,'[1]Price List'!$A$1:$K$104,8,0),IF(AF1386='[1]Price List'!$I$1,VLOOKUP(O1386,'[1]Price List'!$A$1:$K$104,9,0),IF(AF1386='[1]Price List'!$J$1,VLOOKUP(O1386,'[1]Price List'!$A$1:$K$104,10,0),IF(AF1386='[1]Price List'!$K$1,VLOOKUP(O1386,'[1]Price List'!$A$1:$K$104,11,0))))))))))))+(IF(AF1386='[1]Price List'!$B$1,VLOOKUP(P1386,'[1]Price List'!$A$1:$K$104,2,0),IF(AF1386='[1]Price List'!$C$1,VLOOKUP(P1386,'[1]Price List'!$A$1:$K$104,3,0),IF(AF1386='[1]Price List'!$D$1,VLOOKUP(P1386,'[1]Price List'!$A$1:$K$104,4,0),IF(AF1386='[1]Price List'!$E$1,VLOOKUP(P1386,'[1]Price List'!$A$1:$K$104,5,0),IF(AF1386='[1]Price List'!$F$1,VLOOKUP(P1386,'[1]Price List'!$A$1:$K$104,6,0),IF(AF1386='[1]Price List'!$G$1,VLOOKUP(P1386,'[1]Price List'!$A$1:$K$104,7,0),IF(AF1386='[1]Price List'!$H$1,VLOOKUP(P1386,'[1]Price List'!$A$1:$K$104,8,0),IF(AF1386='[1]Price List'!$I$1,VLOOKUP(P1386,'[1]Price List'!$A$1:$K$104,9,0),IF(AF1386='[1]Price List'!$J$1,VLOOKUP(P1386,'[1]Price List'!$A$1:$K$104,10,0),IF(AF1386='[1]Price List'!$K$1,VLOOKUP(P1386,'[1]Price List'!$A$1:$K$104,11,0))))))))))))</f>
        <v>8000000</v>
      </c>
      <c r="R1386" s="103"/>
      <c r="S1386" s="127"/>
      <c r="T1386" s="127"/>
      <c r="U1386" s="120">
        <v>41988</v>
      </c>
      <c r="V1386" s="523">
        <f t="shared" si="330"/>
        <v>130</v>
      </c>
      <c r="W1386" s="127"/>
      <c r="X1386" s="141" t="s">
        <v>7038</v>
      </c>
      <c r="Y1386" s="424" t="s">
        <v>13616</v>
      </c>
      <c r="Z1386" s="126" t="s">
        <v>2396</v>
      </c>
      <c r="AA1386" s="103"/>
      <c r="AB1386" s="126" t="s">
        <v>635</v>
      </c>
      <c r="AC1386" s="103"/>
      <c r="AD1386" s="103"/>
      <c r="AE1386" s="103"/>
      <c r="AF1386" s="121" t="s">
        <v>889</v>
      </c>
      <c r="AG1386" s="126" t="s">
        <v>13617</v>
      </c>
      <c r="AH1386" s="524"/>
      <c r="AI1386" s="524"/>
      <c r="AJ1386" s="121"/>
      <c r="AK1386" s="121"/>
      <c r="AL1386" s="121"/>
      <c r="AM1386" s="120"/>
      <c r="AN1386" s="120"/>
      <c r="AO1386" s="120"/>
      <c r="AP1386" s="121"/>
      <c r="AQ1386" s="525"/>
      <c r="AR1386" s="525">
        <f t="shared" ca="1" si="331"/>
        <v>42347</v>
      </c>
      <c r="AS1386" s="121"/>
      <c r="AT1386" s="126" t="s">
        <v>13618</v>
      </c>
      <c r="AU1386" s="146">
        <v>42107</v>
      </c>
      <c r="AV1386" s="122">
        <v>42193</v>
      </c>
      <c r="AW1386" t="s">
        <v>9599</v>
      </c>
      <c r="AX1386" s="121"/>
      <c r="AZ1386" s="120">
        <v>42228</v>
      </c>
      <c r="BA1386" s="120"/>
      <c r="BB1386" s="121"/>
      <c r="BC1386" s="522">
        <f t="shared" si="334"/>
        <v>8000000</v>
      </c>
      <c r="BD1386" s="121"/>
      <c r="BE1386" s="516"/>
      <c r="BF1386" s="122"/>
      <c r="BG1386" s="141"/>
      <c r="BH1386" s="121"/>
      <c r="BI1386" s="122"/>
      <c r="BJ1386" s="190"/>
      <c r="BK1386" s="526" t="s">
        <v>167</v>
      </c>
      <c r="BL1386" s="534">
        <f t="shared" si="335"/>
        <v>8000000</v>
      </c>
      <c r="BM1386" t="s">
        <v>2403</v>
      </c>
      <c r="BQ1386" t="str">
        <f t="shared" si="322"/>
        <v>Indosat</v>
      </c>
      <c r="BR1386" t="str">
        <f t="shared" si="323"/>
        <v>HK-14-2587</v>
      </c>
      <c r="BS1386" s="91">
        <f t="shared" si="324"/>
        <v>2014</v>
      </c>
      <c r="BT1386">
        <f t="shared" si="333"/>
        <v>42228</v>
      </c>
      <c r="BU1386" s="91">
        <f t="shared" si="333"/>
        <v>0</v>
      </c>
      <c r="BW1386" t="str">
        <f t="shared" si="325"/>
        <v>Site : N_SAJINGAN - 16SBS031</v>
      </c>
      <c r="BX1386" t="str">
        <f t="shared" si="326"/>
        <v>Tipe Tower : SST</v>
      </c>
      <c r="BY1386">
        <f t="shared" si="327"/>
        <v>4800083168</v>
      </c>
      <c r="BZ1386" s="92" t="str">
        <f t="shared" si="327"/>
        <v>Survey+Slope Stability Analysis</v>
      </c>
      <c r="CD1386" s="531"/>
    </row>
    <row r="1387" spans="2:83" ht="15" customHeight="1" x14ac:dyDescent="0.25">
      <c r="B1387" s="103">
        <f t="shared" si="332"/>
        <v>1238</v>
      </c>
      <c r="C1387" s="126" t="s">
        <v>13619</v>
      </c>
      <c r="D1387" s="126">
        <v>4800083168</v>
      </c>
      <c r="E1387" s="121" t="s">
        <v>9314</v>
      </c>
      <c r="F1387" s="522">
        <v>7500000</v>
      </c>
      <c r="G1387" s="127">
        <v>8</v>
      </c>
      <c r="H1387" s="103">
        <v>2014</v>
      </c>
      <c r="I1387" s="128">
        <v>41858</v>
      </c>
      <c r="J1387" s="128"/>
      <c r="K1387" s="127" t="s">
        <v>628</v>
      </c>
      <c r="L1387" s="126" t="s">
        <v>628</v>
      </c>
      <c r="M1387" s="141" t="s">
        <v>628</v>
      </c>
      <c r="N1387" s="104" t="s">
        <v>1636</v>
      </c>
      <c r="O1387" s="97" t="s">
        <v>2392</v>
      </c>
      <c r="P1387" s="127" t="s">
        <v>98</v>
      </c>
      <c r="Q1387" s="100">
        <f>(IF(AF1387='[1]Price List'!$B$1,VLOOKUP(N1387,'[1]Price List'!$A$1:$K$104,2,0),IF(AF1387='[1]Price List'!$C$1,VLOOKUP(N1387,'[1]Price List'!$A$1:$K$104,3,0),IF(AF1387='[1]Price List'!$D$1,VLOOKUP(N1387,'[1]Price List'!$A$1:$K$104,4,0),IF(AF1387='[1]Price List'!$E$1,VLOOKUP(N1387,'[1]Price List'!$A$1:$K$104,5,0),IF(AF1387='[1]Price List'!$F$1,VLOOKUP(N1387,'[1]Price List'!$A$1:$K$104,6,0),IF(AF1387='[1]Price List'!$G$1,VLOOKUP(N1387,'[1]Price List'!$A$1:$K$104,7,0),IF(AF1387='[1]Price List'!$H$1,VLOOKUP(N1387,'[1]Price List'!$A$1:$K$104,8,0),IF(AF1387='[1]Price List'!$I$1,VLOOKUP(N1387,'[1]Price List'!$A$1:$K$104,9,0),IF(AF1387='[1]Price List'!$J$1,VLOOKUP(N1387,'[1]Price List'!$A$1:$K$104,10,0),IF(AF1387='[1]Price List'!$K$1,VLOOKUP(N1387,'[1]Price List'!$A$1:$K$104,11,0))))))))))))+(IF(AF1387='[1]Price List'!$B$1,VLOOKUP(O1387,'[1]Price List'!$A$1:$K$104,2,0),IF(AF1387='[1]Price List'!$C$1,VLOOKUP(O1387,'[1]Price List'!$A$1:$K$104,3,0),IF(AF1387='[1]Price List'!$D$1,VLOOKUP(O1387,'[1]Price List'!$A$1:$K$104,4,0),IF(AF1387='[1]Price List'!$E$1,VLOOKUP(O1387,'[1]Price List'!$A$1:$K$104,5,0),IF(AF1387='[1]Price List'!$F$1,VLOOKUP(O1387,'[1]Price List'!$A$1:$K$104,6,0),IF(AF1387='[1]Price List'!$G$1,VLOOKUP(O1387,'[1]Price List'!$A$1:$K$104,7,0),IF(AF1387='[1]Price List'!$H$1,VLOOKUP(O1387,'[1]Price List'!$A$1:$K$104,8,0),IF(AF1387='[1]Price List'!$I$1,VLOOKUP(O1387,'[1]Price List'!$A$1:$K$104,9,0),IF(AF1387='[1]Price List'!$J$1,VLOOKUP(O1387,'[1]Price List'!$A$1:$K$104,10,0),IF(AF1387='[1]Price List'!$K$1,VLOOKUP(O1387,'[1]Price List'!$A$1:$K$104,11,0))))))))))))+(IF(AF1387='[1]Price List'!$B$1,VLOOKUP(P1387,'[1]Price List'!$A$1:$K$104,2,0),IF(AF1387='[1]Price List'!$C$1,VLOOKUP(P1387,'[1]Price List'!$A$1:$K$104,3,0),IF(AF1387='[1]Price List'!$D$1,VLOOKUP(P1387,'[1]Price List'!$A$1:$K$104,4,0),IF(AF1387='[1]Price List'!$E$1,VLOOKUP(P1387,'[1]Price List'!$A$1:$K$104,5,0),IF(AF1387='[1]Price List'!$F$1,VLOOKUP(P1387,'[1]Price List'!$A$1:$K$104,6,0),IF(AF1387='[1]Price List'!$G$1,VLOOKUP(P1387,'[1]Price List'!$A$1:$K$104,7,0),IF(AF1387='[1]Price List'!$H$1,VLOOKUP(P1387,'[1]Price List'!$A$1:$K$104,8,0),IF(AF1387='[1]Price List'!$I$1,VLOOKUP(P1387,'[1]Price List'!$A$1:$K$104,9,0),IF(AF1387='[1]Price List'!$J$1,VLOOKUP(P1387,'[1]Price List'!$A$1:$K$104,10,0),IF(AF1387='[1]Price List'!$K$1,VLOOKUP(P1387,'[1]Price List'!$A$1:$K$104,11,0))))))))))))</f>
        <v>7500000</v>
      </c>
      <c r="R1387" s="103"/>
      <c r="S1387" s="127"/>
      <c r="T1387" s="127"/>
      <c r="U1387" s="120">
        <v>41990</v>
      </c>
      <c r="V1387" s="523">
        <f t="shared" si="330"/>
        <v>132</v>
      </c>
      <c r="W1387" s="127"/>
      <c r="X1387" s="141" t="s">
        <v>13620</v>
      </c>
      <c r="Y1387" s="424" t="s">
        <v>13621</v>
      </c>
      <c r="Z1387" s="126" t="s">
        <v>2396</v>
      </c>
      <c r="AA1387" s="103"/>
      <c r="AB1387" s="126" t="s">
        <v>635</v>
      </c>
      <c r="AC1387" s="103"/>
      <c r="AD1387" s="103"/>
      <c r="AE1387" s="103"/>
      <c r="AF1387" s="121" t="s">
        <v>591</v>
      </c>
      <c r="AG1387" s="126" t="s">
        <v>13622</v>
      </c>
      <c r="AH1387" s="524"/>
      <c r="AI1387" s="524"/>
      <c r="AJ1387" s="121"/>
      <c r="AK1387" s="121"/>
      <c r="AL1387" s="121"/>
      <c r="AM1387" s="120"/>
      <c r="AN1387" s="120"/>
      <c r="AO1387" s="120"/>
      <c r="AP1387" s="121"/>
      <c r="AQ1387" s="525"/>
      <c r="AR1387" s="525">
        <f t="shared" ca="1" si="331"/>
        <v>42347</v>
      </c>
      <c r="AS1387" s="121"/>
      <c r="AT1387" s="126" t="s">
        <v>13623</v>
      </c>
      <c r="AU1387" s="146">
        <v>42107</v>
      </c>
      <c r="AV1387" s="122">
        <v>42257</v>
      </c>
      <c r="AX1387" s="126" t="s">
        <v>10160</v>
      </c>
      <c r="AZ1387" s="120">
        <v>42258</v>
      </c>
      <c r="BA1387" s="120"/>
      <c r="BB1387" s="121"/>
      <c r="BC1387" s="522">
        <f t="shared" si="334"/>
        <v>7500000</v>
      </c>
      <c r="BD1387" s="121"/>
      <c r="BE1387" s="516"/>
      <c r="BF1387" s="122"/>
      <c r="BG1387" s="141"/>
      <c r="BH1387" s="121"/>
      <c r="BI1387" s="122"/>
      <c r="BJ1387" s="190"/>
      <c r="BK1387" s="526" t="s">
        <v>167</v>
      </c>
      <c r="BL1387" s="534">
        <f t="shared" si="335"/>
        <v>7500000</v>
      </c>
      <c r="BM1387" t="s">
        <v>2403</v>
      </c>
      <c r="BQ1387" t="str">
        <f t="shared" si="322"/>
        <v>Indosat</v>
      </c>
      <c r="BR1387" t="str">
        <f t="shared" si="323"/>
        <v>HK-14-2588</v>
      </c>
      <c r="BS1387" s="91">
        <f t="shared" si="324"/>
        <v>2014</v>
      </c>
      <c r="BT1387">
        <f t="shared" si="333"/>
        <v>42258</v>
      </c>
      <c r="BU1387" s="91">
        <f t="shared" si="333"/>
        <v>0</v>
      </c>
      <c r="BW1387" t="str">
        <f t="shared" si="325"/>
        <v>Site : PASAR_MANDALA - 13MET012</v>
      </c>
      <c r="BX1387" t="str">
        <f t="shared" si="326"/>
        <v>Tipe Tower : SST</v>
      </c>
      <c r="BY1387">
        <f t="shared" si="327"/>
        <v>4800083168</v>
      </c>
      <c r="BZ1387" s="92" t="str">
        <f t="shared" si="327"/>
        <v>Survey+Tower Analysis</v>
      </c>
      <c r="CD1387" s="531"/>
    </row>
    <row r="1388" spans="2:83" ht="15" customHeight="1" x14ac:dyDescent="0.25">
      <c r="B1388" s="103">
        <f t="shared" si="332"/>
        <v>1239</v>
      </c>
      <c r="C1388" s="126" t="s">
        <v>13624</v>
      </c>
      <c r="D1388" s="126">
        <v>4800083168</v>
      </c>
      <c r="E1388" s="121" t="s">
        <v>627</v>
      </c>
      <c r="F1388" s="522">
        <v>250000</v>
      </c>
      <c r="G1388" s="127">
        <v>8</v>
      </c>
      <c r="H1388" s="103">
        <v>2014</v>
      </c>
      <c r="I1388" s="128">
        <v>41858</v>
      </c>
      <c r="J1388" s="128"/>
      <c r="K1388" s="127" t="s">
        <v>628</v>
      </c>
      <c r="L1388" s="126" t="s">
        <v>628</v>
      </c>
      <c r="M1388" s="141" t="s">
        <v>628</v>
      </c>
      <c r="N1388" s="142" t="s">
        <v>631</v>
      </c>
      <c r="O1388" s="127" t="s">
        <v>98</v>
      </c>
      <c r="P1388" s="127" t="s">
        <v>98</v>
      </c>
      <c r="Q1388" s="100">
        <f>(IF(AF1388='[1]Price List'!$B$1,VLOOKUP(N1388,'[1]Price List'!$A$1:$K$104,2,0),IF(AF1388='[1]Price List'!$C$1,VLOOKUP(N1388,'[1]Price List'!$A$1:$K$104,3,0),IF(AF1388='[1]Price List'!$D$1,VLOOKUP(N1388,'[1]Price List'!$A$1:$K$104,4,0),IF(AF1388='[1]Price List'!$E$1,VLOOKUP(N1388,'[1]Price List'!$A$1:$K$104,5,0),IF(AF1388='[1]Price List'!$F$1,VLOOKUP(N1388,'[1]Price List'!$A$1:$K$104,6,0),IF(AF1388='[1]Price List'!$G$1,VLOOKUP(N1388,'[1]Price List'!$A$1:$K$104,7,0),IF(AF1388='[1]Price List'!$H$1,VLOOKUP(N1388,'[1]Price List'!$A$1:$K$104,8,0),IF(AF1388='[1]Price List'!$I$1,VLOOKUP(N1388,'[1]Price List'!$A$1:$K$104,9,0),IF(AF1388='[1]Price List'!$J$1,VLOOKUP(N1388,'[1]Price List'!$A$1:$K$104,10,0),IF(AF1388='[1]Price List'!$K$1,VLOOKUP(N1388,'[1]Price List'!$A$1:$K$104,11,0))))))))))))+(IF(AF1388='[1]Price List'!$B$1,VLOOKUP(O1388,'[1]Price List'!$A$1:$K$104,2,0),IF(AF1388='[1]Price List'!$C$1,VLOOKUP(O1388,'[1]Price List'!$A$1:$K$104,3,0),IF(AF1388='[1]Price List'!$D$1,VLOOKUP(O1388,'[1]Price List'!$A$1:$K$104,4,0),IF(AF1388='[1]Price List'!$E$1,VLOOKUP(O1388,'[1]Price List'!$A$1:$K$104,5,0),IF(AF1388='[1]Price List'!$F$1,VLOOKUP(O1388,'[1]Price List'!$A$1:$K$104,6,0),IF(AF1388='[1]Price List'!$G$1,VLOOKUP(O1388,'[1]Price List'!$A$1:$K$104,7,0),IF(AF1388='[1]Price List'!$H$1,VLOOKUP(O1388,'[1]Price List'!$A$1:$K$104,8,0),IF(AF1388='[1]Price List'!$I$1,VLOOKUP(O1388,'[1]Price List'!$A$1:$K$104,9,0),IF(AF1388='[1]Price List'!$J$1,VLOOKUP(O1388,'[1]Price List'!$A$1:$K$104,10,0),IF(AF1388='[1]Price List'!$K$1,VLOOKUP(O1388,'[1]Price List'!$A$1:$K$104,11,0))))))))))))+(IF(AF1388='[1]Price List'!$B$1,VLOOKUP(P1388,'[1]Price List'!$A$1:$K$104,2,0),IF(AF1388='[1]Price List'!$C$1,VLOOKUP(P1388,'[1]Price List'!$A$1:$K$104,3,0),IF(AF1388='[1]Price List'!$D$1,VLOOKUP(P1388,'[1]Price List'!$A$1:$K$104,4,0),IF(AF1388='[1]Price List'!$E$1,VLOOKUP(P1388,'[1]Price List'!$A$1:$K$104,5,0),IF(AF1388='[1]Price List'!$F$1,VLOOKUP(P1388,'[1]Price List'!$A$1:$K$104,6,0),IF(AF1388='[1]Price List'!$G$1,VLOOKUP(P1388,'[1]Price List'!$A$1:$K$104,7,0),IF(AF1388='[1]Price List'!$H$1,VLOOKUP(P1388,'[1]Price List'!$A$1:$K$104,8,0),IF(AF1388='[1]Price List'!$I$1,VLOOKUP(P1388,'[1]Price List'!$A$1:$K$104,9,0),IF(AF1388='[1]Price List'!$J$1,VLOOKUP(P1388,'[1]Price List'!$A$1:$K$104,10,0),IF(AF1388='[1]Price List'!$K$1,VLOOKUP(P1388,'[1]Price List'!$A$1:$K$104,11,0))))))))))))</f>
        <v>250000</v>
      </c>
      <c r="R1388" s="103"/>
      <c r="S1388" s="127"/>
      <c r="T1388" s="127"/>
      <c r="U1388" s="120">
        <v>42004</v>
      </c>
      <c r="V1388" s="523">
        <f t="shared" si="330"/>
        <v>146</v>
      </c>
      <c r="W1388" s="127"/>
      <c r="X1388" s="141" t="s">
        <v>13625</v>
      </c>
      <c r="Y1388" s="424" t="s">
        <v>13626</v>
      </c>
      <c r="Z1388" s="126" t="s">
        <v>627</v>
      </c>
      <c r="AA1388" s="103"/>
      <c r="AB1388" s="126" t="s">
        <v>635</v>
      </c>
      <c r="AC1388" s="103"/>
      <c r="AD1388" s="103"/>
      <c r="AE1388" s="103"/>
      <c r="AF1388" s="121" t="s">
        <v>477</v>
      </c>
      <c r="AG1388" s="126" t="s">
        <v>5391</v>
      </c>
      <c r="AH1388" s="524"/>
      <c r="AI1388" s="524"/>
      <c r="AJ1388" s="121"/>
      <c r="AK1388" s="121"/>
      <c r="AL1388" s="121"/>
      <c r="AM1388" s="120"/>
      <c r="AN1388" s="120"/>
      <c r="AO1388" s="120"/>
      <c r="AP1388" s="121"/>
      <c r="AQ1388" s="525"/>
      <c r="AR1388" s="525">
        <f t="shared" ca="1" si="331"/>
        <v>42347</v>
      </c>
      <c r="AS1388" s="121"/>
      <c r="AT1388" s="95" t="s">
        <v>637</v>
      </c>
      <c r="AU1388" s="146">
        <v>42226</v>
      </c>
      <c r="AV1388" s="122">
        <v>42249</v>
      </c>
      <c r="AX1388" s="646" t="s">
        <v>638</v>
      </c>
      <c r="AZ1388" s="256">
        <v>42251</v>
      </c>
      <c r="BA1388" s="120">
        <v>42268</v>
      </c>
      <c r="BB1388" s="121"/>
      <c r="BC1388" s="522">
        <f t="shared" si="334"/>
        <v>250000</v>
      </c>
      <c r="BD1388" s="121"/>
      <c r="BE1388" s="516">
        <f>+BC1388</f>
        <v>250000</v>
      </c>
      <c r="BF1388" s="122">
        <v>42269</v>
      </c>
      <c r="BG1388" s="141" t="s">
        <v>116</v>
      </c>
      <c r="BH1388" s="121" t="s">
        <v>14649</v>
      </c>
      <c r="BI1388" s="122">
        <v>42270</v>
      </c>
      <c r="BJ1388" s="190">
        <v>42292</v>
      </c>
      <c r="BK1388" s="526" t="s">
        <v>167</v>
      </c>
      <c r="BL1388" s="534">
        <f t="shared" si="335"/>
        <v>250000</v>
      </c>
      <c r="BM1388" t="s">
        <v>640</v>
      </c>
      <c r="BQ1388" t="str">
        <f t="shared" si="322"/>
        <v>Indosat</v>
      </c>
      <c r="BR1388" t="str">
        <f t="shared" si="323"/>
        <v>HK-14-2589</v>
      </c>
      <c r="BS1388" s="91">
        <f t="shared" si="324"/>
        <v>2014</v>
      </c>
      <c r="BT1388">
        <f t="shared" si="333"/>
        <v>42251</v>
      </c>
      <c r="BU1388" s="91">
        <f t="shared" si="333"/>
        <v>42268</v>
      </c>
      <c r="BW1388" t="str">
        <f t="shared" si="325"/>
        <v>Site : CIMAYANG - 03CBN190</v>
      </c>
      <c r="BX1388" t="str">
        <f t="shared" si="326"/>
        <v>Tipe Tower : SST</v>
      </c>
      <c r="BY1388">
        <f t="shared" si="327"/>
        <v>4800083168</v>
      </c>
      <c r="BZ1388" s="92" t="str">
        <f t="shared" si="327"/>
        <v>BoQ Verification</v>
      </c>
      <c r="CD1388" s="531"/>
    </row>
    <row r="1389" spans="2:83" ht="15" customHeight="1" x14ac:dyDescent="0.25">
      <c r="B1389" s="103">
        <f t="shared" si="332"/>
        <v>1240</v>
      </c>
      <c r="C1389" s="126" t="s">
        <v>13627</v>
      </c>
      <c r="D1389" s="126" t="s">
        <v>13628</v>
      </c>
      <c r="E1389" s="121" t="s">
        <v>13629</v>
      </c>
      <c r="F1389" s="522">
        <v>2000000</v>
      </c>
      <c r="G1389" s="127">
        <v>1</v>
      </c>
      <c r="H1389" s="103">
        <v>2015</v>
      </c>
      <c r="I1389" s="128">
        <v>42011</v>
      </c>
      <c r="J1389" s="128"/>
      <c r="K1389" s="127" t="s">
        <v>601</v>
      </c>
      <c r="L1389" s="126" t="s">
        <v>601</v>
      </c>
      <c r="M1389" s="141" t="s">
        <v>818</v>
      </c>
      <c r="N1389" s="126" t="s">
        <v>98</v>
      </c>
      <c r="O1389" s="127" t="s">
        <v>98</v>
      </c>
      <c r="P1389" s="127" t="s">
        <v>98</v>
      </c>
      <c r="Q1389" s="345">
        <v>0</v>
      </c>
      <c r="R1389" s="103"/>
      <c r="S1389" s="127"/>
      <c r="T1389" s="127"/>
      <c r="U1389" s="120">
        <v>41991</v>
      </c>
      <c r="V1389" s="523">
        <f t="shared" si="330"/>
        <v>-20</v>
      </c>
      <c r="W1389" s="127"/>
      <c r="X1389" s="141">
        <v>141628109</v>
      </c>
      <c r="Y1389" s="424" t="s">
        <v>13630</v>
      </c>
      <c r="Z1389" s="126" t="s">
        <v>13629</v>
      </c>
      <c r="AA1389" s="103"/>
      <c r="AB1389" s="126" t="s">
        <v>13631</v>
      </c>
      <c r="AC1389" s="103"/>
      <c r="AD1389" s="103"/>
      <c r="AE1389" s="103"/>
      <c r="AF1389" s="121" t="s">
        <v>12449</v>
      </c>
      <c r="AG1389" s="126" t="s">
        <v>13632</v>
      </c>
      <c r="AH1389" s="524"/>
      <c r="AI1389" s="524"/>
      <c r="AJ1389" s="121"/>
      <c r="AK1389" s="121"/>
      <c r="AL1389" s="121"/>
      <c r="AM1389" s="120"/>
      <c r="AN1389" s="120"/>
      <c r="AO1389" s="120"/>
      <c r="AP1389" s="121"/>
      <c r="AQ1389" s="525"/>
      <c r="AR1389" s="525">
        <f t="shared" ca="1" si="331"/>
        <v>42347</v>
      </c>
      <c r="AS1389" s="121"/>
      <c r="AT1389" s="121"/>
      <c r="AU1389" s="121"/>
      <c r="AV1389" s="122"/>
      <c r="AX1389" s="121"/>
      <c r="AY1389" s="121"/>
      <c r="AZ1389" s="122">
        <f>+BA1389</f>
        <v>42016</v>
      </c>
      <c r="BA1389" s="120">
        <v>42016</v>
      </c>
      <c r="BB1389" s="121"/>
      <c r="BC1389" s="522">
        <f t="shared" si="334"/>
        <v>2000000</v>
      </c>
      <c r="BD1389" s="121"/>
      <c r="BE1389" s="516">
        <v>2000000</v>
      </c>
      <c r="BF1389" s="122">
        <v>42017</v>
      </c>
      <c r="BG1389" s="141" t="s">
        <v>116</v>
      </c>
      <c r="BH1389" s="121" t="s">
        <v>13633</v>
      </c>
      <c r="BI1389" s="122">
        <v>42018</v>
      </c>
      <c r="BJ1389" s="190">
        <v>42034</v>
      </c>
      <c r="BK1389" s="526" t="s">
        <v>167</v>
      </c>
      <c r="BL1389" s="534">
        <f t="shared" si="335"/>
        <v>2000000</v>
      </c>
      <c r="BQ1389" t="str">
        <f t="shared" si="322"/>
        <v>TBG - Project</v>
      </c>
      <c r="BR1389" t="str">
        <f t="shared" si="323"/>
        <v>HK-14-2590</v>
      </c>
      <c r="BS1389" s="91">
        <f t="shared" si="324"/>
        <v>2015</v>
      </c>
      <c r="BT1389">
        <f t="shared" si="333"/>
        <v>42016</v>
      </c>
      <c r="BU1389" s="91">
        <f t="shared" si="333"/>
        <v>42016</v>
      </c>
      <c r="BW1389" t="str">
        <f t="shared" si="325"/>
        <v>Site : TELUK2 - 141628109</v>
      </c>
      <c r="BX1389" t="str">
        <f t="shared" si="326"/>
        <v>Tipe Tower : GreenField - SST 42 m TBI3</v>
      </c>
      <c r="BY1389" t="str">
        <f t="shared" si="327"/>
        <v>PO/SKP/15/N000033</v>
      </c>
      <c r="BZ1389" s="92" t="str">
        <f t="shared" si="327"/>
        <v>Analisa dan Design Pondasi New Site GreenField</v>
      </c>
      <c r="CD1389" s="531"/>
    </row>
    <row r="1390" spans="2:83" ht="15" customHeight="1" x14ac:dyDescent="0.25">
      <c r="B1390" s="103">
        <f t="shared" si="332"/>
        <v>1241</v>
      </c>
      <c r="C1390" s="126" t="s">
        <v>13634</v>
      </c>
      <c r="D1390" s="126">
        <v>4800083168</v>
      </c>
      <c r="E1390" s="121" t="s">
        <v>9547</v>
      </c>
      <c r="F1390" s="522">
        <v>3500000</v>
      </c>
      <c r="G1390" s="127">
        <v>8</v>
      </c>
      <c r="H1390" s="103">
        <v>2014</v>
      </c>
      <c r="I1390" s="128">
        <v>41858</v>
      </c>
      <c r="J1390" s="128"/>
      <c r="K1390" s="127" t="s">
        <v>628</v>
      </c>
      <c r="L1390" s="126" t="s">
        <v>628</v>
      </c>
      <c r="M1390" s="141" t="s">
        <v>628</v>
      </c>
      <c r="N1390" s="95" t="s">
        <v>1636</v>
      </c>
      <c r="O1390" s="127" t="s">
        <v>98</v>
      </c>
      <c r="P1390" s="127" t="s">
        <v>98</v>
      </c>
      <c r="Q1390" s="100">
        <f>(IF(AF1390='[1]Price List'!$B$1,VLOOKUP(N1390,'[1]Price List'!$A$1:$K$104,2,0),IF(AF1390='[1]Price List'!$C$1,VLOOKUP(N1390,'[1]Price List'!$A$1:$K$104,3,0),IF(AF1390='[1]Price List'!$D$1,VLOOKUP(N1390,'[1]Price List'!$A$1:$K$104,4,0),IF(AF1390='[1]Price List'!$E$1,VLOOKUP(N1390,'[1]Price List'!$A$1:$K$104,5,0),IF(AF1390='[1]Price List'!$F$1,VLOOKUP(N1390,'[1]Price List'!$A$1:$K$104,6,0),IF(AF1390='[1]Price List'!$G$1,VLOOKUP(N1390,'[1]Price List'!$A$1:$K$104,7,0),IF(AF1390='[1]Price List'!$H$1,VLOOKUP(N1390,'[1]Price List'!$A$1:$K$104,8,0),IF(AF1390='[1]Price List'!$I$1,VLOOKUP(N1390,'[1]Price List'!$A$1:$K$104,9,0),IF(AF1390='[1]Price List'!$J$1,VLOOKUP(N1390,'[1]Price List'!$A$1:$K$104,10,0),IF(AF1390='[1]Price List'!$K$1,VLOOKUP(N1390,'[1]Price List'!$A$1:$K$104,11,0))))))))))))+(IF(AF1390='[1]Price List'!$B$1,VLOOKUP(O1390,'[1]Price List'!$A$1:$K$104,2,0),IF(AF1390='[1]Price List'!$C$1,VLOOKUP(O1390,'[1]Price List'!$A$1:$K$104,3,0),IF(AF1390='[1]Price List'!$D$1,VLOOKUP(O1390,'[1]Price List'!$A$1:$K$104,4,0),IF(AF1390='[1]Price List'!$E$1,VLOOKUP(O1390,'[1]Price List'!$A$1:$K$104,5,0),IF(AF1390='[1]Price List'!$F$1,VLOOKUP(O1390,'[1]Price List'!$A$1:$K$104,6,0),IF(AF1390='[1]Price List'!$G$1,VLOOKUP(O1390,'[1]Price List'!$A$1:$K$104,7,0),IF(AF1390='[1]Price List'!$H$1,VLOOKUP(O1390,'[1]Price List'!$A$1:$K$104,8,0),IF(AF1390='[1]Price List'!$I$1,VLOOKUP(O1390,'[1]Price List'!$A$1:$K$104,9,0),IF(AF1390='[1]Price List'!$J$1,VLOOKUP(O1390,'[1]Price List'!$A$1:$K$104,10,0),IF(AF1390='[1]Price List'!$K$1,VLOOKUP(O1390,'[1]Price List'!$A$1:$K$104,11,0))))))))))))+(IF(AF1390='[1]Price List'!$B$1,VLOOKUP(P1390,'[1]Price List'!$A$1:$K$104,2,0),IF(AF1390='[1]Price List'!$C$1,VLOOKUP(P1390,'[1]Price List'!$A$1:$K$104,3,0),IF(AF1390='[1]Price List'!$D$1,VLOOKUP(P1390,'[1]Price List'!$A$1:$K$104,4,0),IF(AF1390='[1]Price List'!$E$1,VLOOKUP(P1390,'[1]Price List'!$A$1:$K$104,5,0),IF(AF1390='[1]Price List'!$F$1,VLOOKUP(P1390,'[1]Price List'!$A$1:$K$104,6,0),IF(AF1390='[1]Price List'!$G$1,VLOOKUP(P1390,'[1]Price List'!$A$1:$K$104,7,0),IF(AF1390='[1]Price List'!$H$1,VLOOKUP(P1390,'[1]Price List'!$A$1:$K$104,8,0),IF(AF1390='[1]Price List'!$I$1,VLOOKUP(P1390,'[1]Price List'!$A$1:$K$104,9,0),IF(AF1390='[1]Price List'!$J$1,VLOOKUP(P1390,'[1]Price List'!$A$1:$K$104,10,0),IF(AF1390='[1]Price List'!$K$1,VLOOKUP(P1390,'[1]Price List'!$A$1:$K$104,11,0))))))))))))</f>
        <v>3500000</v>
      </c>
      <c r="R1390" s="103"/>
      <c r="S1390" s="127"/>
      <c r="T1390" s="127"/>
      <c r="U1390" s="120">
        <v>41991</v>
      </c>
      <c r="V1390" s="523">
        <f t="shared" si="330"/>
        <v>133</v>
      </c>
      <c r="W1390" s="127"/>
      <c r="X1390" s="141" t="s">
        <v>9659</v>
      </c>
      <c r="Y1390" s="424" t="s">
        <v>9660</v>
      </c>
      <c r="Z1390" s="126" t="s">
        <v>2396</v>
      </c>
      <c r="AA1390" s="103"/>
      <c r="AB1390" s="126" t="s">
        <v>1701</v>
      </c>
      <c r="AC1390" s="103"/>
      <c r="AD1390" s="103"/>
      <c r="AE1390" s="103"/>
      <c r="AF1390" s="121" t="s">
        <v>477</v>
      </c>
      <c r="AG1390" s="126" t="s">
        <v>9661</v>
      </c>
      <c r="AH1390" s="524"/>
      <c r="AI1390" s="524"/>
      <c r="AJ1390" s="121"/>
      <c r="AK1390" s="121"/>
      <c r="AL1390" s="121"/>
      <c r="AM1390" s="120"/>
      <c r="AN1390" s="120"/>
      <c r="AO1390" s="120"/>
      <c r="AP1390" s="121"/>
      <c r="AQ1390" s="525"/>
      <c r="AR1390" s="525">
        <f t="shared" ca="1" si="331"/>
        <v>42347</v>
      </c>
      <c r="AS1390" s="121"/>
      <c r="AT1390" s="126" t="s">
        <v>13635</v>
      </c>
      <c r="AU1390" s="146">
        <v>42107</v>
      </c>
      <c r="AV1390" s="122">
        <v>42257</v>
      </c>
      <c r="AX1390" s="126" t="s">
        <v>2226</v>
      </c>
      <c r="AZ1390" s="256">
        <v>42258</v>
      </c>
      <c r="BA1390" s="120"/>
      <c r="BB1390" s="121"/>
      <c r="BC1390" s="522">
        <f t="shared" si="334"/>
        <v>3500000</v>
      </c>
      <c r="BD1390" s="121"/>
      <c r="BE1390" s="516"/>
      <c r="BF1390" s="122"/>
      <c r="BG1390" s="141" t="s">
        <v>2352</v>
      </c>
      <c r="BH1390" s="121"/>
      <c r="BI1390" s="122"/>
      <c r="BJ1390" s="190"/>
      <c r="BK1390" s="526" t="s">
        <v>167</v>
      </c>
      <c r="BL1390" s="534">
        <f t="shared" si="335"/>
        <v>3500000</v>
      </c>
      <c r="BM1390" s="706" t="s">
        <v>2403</v>
      </c>
      <c r="BQ1390" t="str">
        <f t="shared" si="322"/>
        <v>Indosat</v>
      </c>
      <c r="BR1390" t="str">
        <f t="shared" si="323"/>
        <v>HK-14-2591</v>
      </c>
      <c r="BS1390" s="91">
        <f t="shared" si="324"/>
        <v>2014</v>
      </c>
      <c r="BT1390">
        <f t="shared" si="333"/>
        <v>42258</v>
      </c>
      <c r="BU1390" s="91">
        <f t="shared" si="333"/>
        <v>0</v>
      </c>
      <c r="BW1390" t="str">
        <f t="shared" si="325"/>
        <v>Site : MIC_KOSGORO - 01JKP219</v>
      </c>
      <c r="BX1390" t="str">
        <f t="shared" si="326"/>
        <v>Tipe Tower : Pole</v>
      </c>
      <c r="BY1390">
        <f t="shared" si="327"/>
        <v>4800083168</v>
      </c>
      <c r="BZ1390" s="92" t="str">
        <f t="shared" si="327"/>
        <v>Consultant Engineering Fee</v>
      </c>
      <c r="CD1390" s="531"/>
    </row>
    <row r="1391" spans="2:83" ht="15" customHeight="1" x14ac:dyDescent="0.25">
      <c r="B1391" s="103">
        <f t="shared" si="332"/>
        <v>1242</v>
      </c>
      <c r="C1391" s="126" t="s">
        <v>13636</v>
      </c>
      <c r="D1391" s="126">
        <v>4800083168</v>
      </c>
      <c r="E1391" s="121" t="s">
        <v>2396</v>
      </c>
      <c r="F1391" s="522">
        <v>5500000</v>
      </c>
      <c r="G1391" s="127">
        <v>8</v>
      </c>
      <c r="H1391" s="103">
        <v>2014</v>
      </c>
      <c r="I1391" s="128">
        <v>41858</v>
      </c>
      <c r="J1391" s="128"/>
      <c r="K1391" s="127" t="s">
        <v>628</v>
      </c>
      <c r="L1391" s="126" t="s">
        <v>628</v>
      </c>
      <c r="M1391" s="141" t="s">
        <v>628</v>
      </c>
      <c r="N1391" s="104" t="s">
        <v>1636</v>
      </c>
      <c r="O1391" s="97" t="s">
        <v>2392</v>
      </c>
      <c r="P1391" s="127" t="s">
        <v>98</v>
      </c>
      <c r="Q1391" s="100">
        <f>(IF(AF1391='[1]Price List'!$B$1,VLOOKUP(N1391,'[1]Price List'!$A$1:$K$104,2,0),IF(AF1391='[1]Price List'!$C$1,VLOOKUP(N1391,'[1]Price List'!$A$1:$K$104,3,0),IF(AF1391='[1]Price List'!$D$1,VLOOKUP(N1391,'[1]Price List'!$A$1:$K$104,4,0),IF(AF1391='[1]Price List'!$E$1,VLOOKUP(N1391,'[1]Price List'!$A$1:$K$104,5,0),IF(AF1391='[1]Price List'!$F$1,VLOOKUP(N1391,'[1]Price List'!$A$1:$K$104,6,0),IF(AF1391='[1]Price List'!$G$1,VLOOKUP(N1391,'[1]Price List'!$A$1:$K$104,7,0),IF(AF1391='[1]Price List'!$H$1,VLOOKUP(N1391,'[1]Price List'!$A$1:$K$104,8,0),IF(AF1391='[1]Price List'!$I$1,VLOOKUP(N1391,'[1]Price List'!$A$1:$K$104,9,0),IF(AF1391='[1]Price List'!$J$1,VLOOKUP(N1391,'[1]Price List'!$A$1:$K$104,10,0),IF(AF1391='[1]Price List'!$K$1,VLOOKUP(N1391,'[1]Price List'!$A$1:$K$104,11,0))))))))))))+(IF(AF1391='[1]Price List'!$B$1,VLOOKUP(O1391,'[1]Price List'!$A$1:$K$104,2,0),IF(AF1391='[1]Price List'!$C$1,VLOOKUP(O1391,'[1]Price List'!$A$1:$K$104,3,0),IF(AF1391='[1]Price List'!$D$1,VLOOKUP(O1391,'[1]Price List'!$A$1:$K$104,4,0),IF(AF1391='[1]Price List'!$E$1,VLOOKUP(O1391,'[1]Price List'!$A$1:$K$104,5,0),IF(AF1391='[1]Price List'!$F$1,VLOOKUP(O1391,'[1]Price List'!$A$1:$K$104,6,0),IF(AF1391='[1]Price List'!$G$1,VLOOKUP(O1391,'[1]Price List'!$A$1:$K$104,7,0),IF(AF1391='[1]Price List'!$H$1,VLOOKUP(O1391,'[1]Price List'!$A$1:$K$104,8,0),IF(AF1391='[1]Price List'!$I$1,VLOOKUP(O1391,'[1]Price List'!$A$1:$K$104,9,0),IF(AF1391='[1]Price List'!$J$1,VLOOKUP(O1391,'[1]Price List'!$A$1:$K$104,10,0),IF(AF1391='[1]Price List'!$K$1,VLOOKUP(O1391,'[1]Price List'!$A$1:$K$104,11,0))))))))))))+(IF(AF1391='[1]Price List'!$B$1,VLOOKUP(P1391,'[1]Price List'!$A$1:$K$104,2,0),IF(AF1391='[1]Price List'!$C$1,VLOOKUP(P1391,'[1]Price List'!$A$1:$K$104,3,0),IF(AF1391='[1]Price List'!$D$1,VLOOKUP(P1391,'[1]Price List'!$A$1:$K$104,4,0),IF(AF1391='[1]Price List'!$E$1,VLOOKUP(P1391,'[1]Price List'!$A$1:$K$104,5,0),IF(AF1391='[1]Price List'!$F$1,VLOOKUP(P1391,'[1]Price List'!$A$1:$K$104,6,0),IF(AF1391='[1]Price List'!$G$1,VLOOKUP(P1391,'[1]Price List'!$A$1:$K$104,7,0),IF(AF1391='[1]Price List'!$H$1,VLOOKUP(P1391,'[1]Price List'!$A$1:$K$104,8,0),IF(AF1391='[1]Price List'!$I$1,VLOOKUP(P1391,'[1]Price List'!$A$1:$K$104,9,0),IF(AF1391='[1]Price List'!$J$1,VLOOKUP(P1391,'[1]Price List'!$A$1:$K$104,10,0),IF(AF1391='[1]Price List'!$K$1,VLOOKUP(P1391,'[1]Price List'!$A$1:$K$104,11,0))))))))))))</f>
        <v>5500000</v>
      </c>
      <c r="R1391" s="103"/>
      <c r="S1391" s="127"/>
      <c r="T1391" s="127"/>
      <c r="U1391" s="120">
        <v>41991</v>
      </c>
      <c r="V1391" s="523">
        <f t="shared" si="330"/>
        <v>133</v>
      </c>
      <c r="W1391" s="127"/>
      <c r="X1391" s="141" t="s">
        <v>13637</v>
      </c>
      <c r="Y1391" s="424" t="s">
        <v>13638</v>
      </c>
      <c r="Z1391" s="126" t="s">
        <v>2396</v>
      </c>
      <c r="AA1391" s="103"/>
      <c r="AB1391" s="126" t="s">
        <v>635</v>
      </c>
      <c r="AC1391" s="103"/>
      <c r="AD1391" s="103"/>
      <c r="AE1391" s="103"/>
      <c r="AF1391" s="121" t="s">
        <v>741</v>
      </c>
      <c r="AG1391" s="126" t="s">
        <v>13639</v>
      </c>
      <c r="AH1391" s="524"/>
      <c r="AI1391" s="524"/>
      <c r="AJ1391" s="121"/>
      <c r="AK1391" s="121"/>
      <c r="AL1391" s="121"/>
      <c r="AM1391" s="120"/>
      <c r="AN1391" s="120"/>
      <c r="AO1391" s="120"/>
      <c r="AP1391" s="121"/>
      <c r="AQ1391" s="525"/>
      <c r="AR1391" s="525">
        <f t="shared" ca="1" si="331"/>
        <v>42347</v>
      </c>
      <c r="AS1391" s="121"/>
      <c r="AT1391" s="126" t="s">
        <v>13640</v>
      </c>
      <c r="AU1391" s="146">
        <v>42107</v>
      </c>
      <c r="AV1391" s="146">
        <v>42118</v>
      </c>
      <c r="AX1391" s="126" t="s">
        <v>10246</v>
      </c>
      <c r="AZ1391" s="120">
        <v>42123</v>
      </c>
      <c r="BA1391" s="120">
        <v>42167</v>
      </c>
      <c r="BB1391" s="121"/>
      <c r="BC1391" s="522">
        <f t="shared" si="334"/>
        <v>5500000</v>
      </c>
      <c r="BD1391" s="121"/>
      <c r="BE1391" s="516">
        <f>+BC1391</f>
        <v>5500000</v>
      </c>
      <c r="BF1391" s="122">
        <v>42170</v>
      </c>
      <c r="BG1391" s="141" t="s">
        <v>116</v>
      </c>
      <c r="BH1391" s="121" t="s">
        <v>10247</v>
      </c>
      <c r="BI1391" s="122">
        <v>42170</v>
      </c>
      <c r="BJ1391" s="190">
        <v>42192</v>
      </c>
      <c r="BK1391" s="526" t="s">
        <v>167</v>
      </c>
      <c r="BL1391" s="534">
        <f t="shared" si="335"/>
        <v>5500000</v>
      </c>
      <c r="BM1391" t="s">
        <v>2403</v>
      </c>
      <c r="BQ1391" t="str">
        <f t="shared" si="322"/>
        <v>Indosat</v>
      </c>
      <c r="BR1391" t="str">
        <f t="shared" si="323"/>
        <v>HK-14-2592</v>
      </c>
      <c r="BS1391" s="91">
        <f t="shared" si="324"/>
        <v>2014</v>
      </c>
      <c r="BT1391">
        <f t="shared" si="333"/>
        <v>42123</v>
      </c>
      <c r="BU1391" s="91">
        <f t="shared" si="333"/>
        <v>42167</v>
      </c>
      <c r="BW1391" t="str">
        <f t="shared" si="325"/>
        <v>Site : KUBANG KANGKUNG - 14CLP046</v>
      </c>
      <c r="BX1391" t="str">
        <f t="shared" si="326"/>
        <v>Tipe Tower : SST</v>
      </c>
      <c r="BY1391">
        <f t="shared" si="327"/>
        <v>4800083168</v>
      </c>
      <c r="BZ1391" s="92" t="str">
        <f t="shared" si="327"/>
        <v>Survey &amp; Analysis</v>
      </c>
      <c r="CD1391" s="531"/>
    </row>
    <row r="1392" spans="2:83" ht="15" customHeight="1" x14ac:dyDescent="0.25">
      <c r="B1392" s="103">
        <f t="shared" si="332"/>
        <v>1243</v>
      </c>
      <c r="C1392" s="126" t="s">
        <v>13641</v>
      </c>
      <c r="D1392" s="126">
        <v>4800083168</v>
      </c>
      <c r="E1392" s="121" t="s">
        <v>9547</v>
      </c>
      <c r="F1392" s="522">
        <v>3500000</v>
      </c>
      <c r="G1392" s="127">
        <v>8</v>
      </c>
      <c r="H1392" s="103">
        <v>2014</v>
      </c>
      <c r="I1392" s="128">
        <v>41858</v>
      </c>
      <c r="J1392" s="128"/>
      <c r="K1392" s="127" t="s">
        <v>628</v>
      </c>
      <c r="L1392" s="126" t="s">
        <v>628</v>
      </c>
      <c r="M1392" s="141" t="s">
        <v>628</v>
      </c>
      <c r="N1392" s="95" t="s">
        <v>1636</v>
      </c>
      <c r="O1392" s="127" t="s">
        <v>98</v>
      </c>
      <c r="P1392" s="127" t="s">
        <v>98</v>
      </c>
      <c r="Q1392" s="100">
        <f>(IF(AF1392='[1]Price List'!$B$1,VLOOKUP(N1392,'[1]Price List'!$A$1:$K$104,2,0),IF(AF1392='[1]Price List'!$C$1,VLOOKUP(N1392,'[1]Price List'!$A$1:$K$104,3,0),IF(AF1392='[1]Price List'!$D$1,VLOOKUP(N1392,'[1]Price List'!$A$1:$K$104,4,0),IF(AF1392='[1]Price List'!$E$1,VLOOKUP(N1392,'[1]Price List'!$A$1:$K$104,5,0),IF(AF1392='[1]Price List'!$F$1,VLOOKUP(N1392,'[1]Price List'!$A$1:$K$104,6,0),IF(AF1392='[1]Price List'!$G$1,VLOOKUP(N1392,'[1]Price List'!$A$1:$K$104,7,0),IF(AF1392='[1]Price List'!$H$1,VLOOKUP(N1392,'[1]Price List'!$A$1:$K$104,8,0),IF(AF1392='[1]Price List'!$I$1,VLOOKUP(N1392,'[1]Price List'!$A$1:$K$104,9,0),IF(AF1392='[1]Price List'!$J$1,VLOOKUP(N1392,'[1]Price List'!$A$1:$K$104,10,0),IF(AF1392='[1]Price List'!$K$1,VLOOKUP(N1392,'[1]Price List'!$A$1:$K$104,11,0))))))))))))+(IF(AF1392='[1]Price List'!$B$1,VLOOKUP(O1392,'[1]Price List'!$A$1:$K$104,2,0),IF(AF1392='[1]Price List'!$C$1,VLOOKUP(O1392,'[1]Price List'!$A$1:$K$104,3,0),IF(AF1392='[1]Price List'!$D$1,VLOOKUP(O1392,'[1]Price List'!$A$1:$K$104,4,0),IF(AF1392='[1]Price List'!$E$1,VLOOKUP(O1392,'[1]Price List'!$A$1:$K$104,5,0),IF(AF1392='[1]Price List'!$F$1,VLOOKUP(O1392,'[1]Price List'!$A$1:$K$104,6,0),IF(AF1392='[1]Price List'!$G$1,VLOOKUP(O1392,'[1]Price List'!$A$1:$K$104,7,0),IF(AF1392='[1]Price List'!$H$1,VLOOKUP(O1392,'[1]Price List'!$A$1:$K$104,8,0),IF(AF1392='[1]Price List'!$I$1,VLOOKUP(O1392,'[1]Price List'!$A$1:$K$104,9,0),IF(AF1392='[1]Price List'!$J$1,VLOOKUP(O1392,'[1]Price List'!$A$1:$K$104,10,0),IF(AF1392='[1]Price List'!$K$1,VLOOKUP(O1392,'[1]Price List'!$A$1:$K$104,11,0))))))))))))+(IF(AF1392='[1]Price List'!$B$1,VLOOKUP(P1392,'[1]Price List'!$A$1:$K$104,2,0),IF(AF1392='[1]Price List'!$C$1,VLOOKUP(P1392,'[1]Price List'!$A$1:$K$104,3,0),IF(AF1392='[1]Price List'!$D$1,VLOOKUP(P1392,'[1]Price List'!$A$1:$K$104,4,0),IF(AF1392='[1]Price List'!$E$1,VLOOKUP(P1392,'[1]Price List'!$A$1:$K$104,5,0),IF(AF1392='[1]Price List'!$F$1,VLOOKUP(P1392,'[1]Price List'!$A$1:$K$104,6,0),IF(AF1392='[1]Price List'!$G$1,VLOOKUP(P1392,'[1]Price List'!$A$1:$K$104,7,0),IF(AF1392='[1]Price List'!$H$1,VLOOKUP(P1392,'[1]Price List'!$A$1:$K$104,8,0),IF(AF1392='[1]Price List'!$I$1,VLOOKUP(P1392,'[1]Price List'!$A$1:$K$104,9,0),IF(AF1392='[1]Price List'!$J$1,VLOOKUP(P1392,'[1]Price List'!$A$1:$K$104,10,0),IF(AF1392='[1]Price List'!$K$1,VLOOKUP(P1392,'[1]Price List'!$A$1:$K$104,11,0))))))))))))</f>
        <v>3500000</v>
      </c>
      <c r="R1392" s="103"/>
      <c r="S1392" s="127"/>
      <c r="T1392" s="127"/>
      <c r="U1392" s="120">
        <v>41991</v>
      </c>
      <c r="V1392" s="523">
        <f t="shared" si="330"/>
        <v>133</v>
      </c>
      <c r="W1392" s="127"/>
      <c r="X1392" s="141" t="s">
        <v>13642</v>
      </c>
      <c r="Y1392" s="424" t="s">
        <v>13643</v>
      </c>
      <c r="Z1392" s="126" t="s">
        <v>1640</v>
      </c>
      <c r="AA1392" s="103"/>
      <c r="AB1392" s="126" t="s">
        <v>635</v>
      </c>
      <c r="AC1392" s="103"/>
      <c r="AD1392" s="103"/>
      <c r="AE1392" s="103"/>
      <c r="AF1392" s="121" t="s">
        <v>161</v>
      </c>
      <c r="AG1392" s="126" t="s">
        <v>13644</v>
      </c>
      <c r="AH1392" s="524"/>
      <c r="AI1392" s="524"/>
      <c r="AJ1392" s="121"/>
      <c r="AK1392" s="121"/>
      <c r="AL1392" s="121"/>
      <c r="AM1392" s="120"/>
      <c r="AN1392" s="120"/>
      <c r="AO1392" s="120"/>
      <c r="AP1392" s="121"/>
      <c r="AQ1392" s="525"/>
      <c r="AR1392" s="525">
        <f t="shared" ca="1" si="331"/>
        <v>42347</v>
      </c>
      <c r="AS1392" s="121"/>
      <c r="AT1392" s="635" t="s">
        <v>13645</v>
      </c>
      <c r="AU1392" s="122">
        <v>42102</v>
      </c>
      <c r="AV1392" s="122">
        <v>42111</v>
      </c>
      <c r="AX1392" s="126" t="s">
        <v>1667</v>
      </c>
      <c r="AZ1392" s="256">
        <v>42115</v>
      </c>
      <c r="BA1392" s="120">
        <v>42165</v>
      </c>
      <c r="BB1392" s="121"/>
      <c r="BC1392" s="522">
        <f t="shared" si="334"/>
        <v>3500000</v>
      </c>
      <c r="BD1392" s="121"/>
      <c r="BE1392" s="516"/>
      <c r="BF1392" s="122">
        <v>42167</v>
      </c>
      <c r="BG1392" s="141" t="s">
        <v>116</v>
      </c>
      <c r="BH1392" s="121" t="s">
        <v>1668</v>
      </c>
      <c r="BI1392" s="122">
        <v>42167</v>
      </c>
      <c r="BJ1392" s="190">
        <v>42199</v>
      </c>
      <c r="BK1392" s="526" t="s">
        <v>167</v>
      </c>
      <c r="BL1392" s="534">
        <f t="shared" si="335"/>
        <v>3500000</v>
      </c>
      <c r="BM1392" t="s">
        <v>1651</v>
      </c>
      <c r="BQ1392" t="str">
        <f t="shared" si="322"/>
        <v>Indosat</v>
      </c>
      <c r="BR1392" t="str">
        <f t="shared" si="323"/>
        <v>HK-14-2593</v>
      </c>
      <c r="BS1392" s="91">
        <f t="shared" si="324"/>
        <v>2014</v>
      </c>
      <c r="BT1392">
        <f t="shared" si="333"/>
        <v>42115</v>
      </c>
      <c r="BU1392" s="91">
        <f t="shared" si="333"/>
        <v>42165</v>
      </c>
      <c r="BW1392" t="str">
        <f t="shared" si="325"/>
        <v>Site : SALIB PUTIH - 14STG020</v>
      </c>
      <c r="BX1392" t="str">
        <f t="shared" si="326"/>
        <v>Tipe Tower : SST</v>
      </c>
      <c r="BY1392">
        <f t="shared" si="327"/>
        <v>4800083168</v>
      </c>
      <c r="BZ1392" s="92" t="str">
        <f t="shared" si="327"/>
        <v>Consultant Engineering Fee</v>
      </c>
      <c r="CD1392" s="531"/>
    </row>
    <row r="1393" spans="2:82" ht="15" customHeight="1" x14ac:dyDescent="0.25">
      <c r="B1393" s="103">
        <f t="shared" si="332"/>
        <v>1244</v>
      </c>
      <c r="C1393" s="126" t="s">
        <v>13646</v>
      </c>
      <c r="D1393" s="126">
        <v>4800083168</v>
      </c>
      <c r="E1393" s="121" t="s">
        <v>9643</v>
      </c>
      <c r="F1393" s="552" t="s">
        <v>2356</v>
      </c>
      <c r="G1393" s="127">
        <v>8</v>
      </c>
      <c r="H1393" s="103">
        <v>2014</v>
      </c>
      <c r="I1393" s="128">
        <v>41858</v>
      </c>
      <c r="J1393" s="128"/>
      <c r="K1393" s="127" t="s">
        <v>628</v>
      </c>
      <c r="L1393" s="126" t="s">
        <v>628</v>
      </c>
      <c r="M1393" s="141" t="s">
        <v>628</v>
      </c>
      <c r="N1393" s="95" t="s">
        <v>1636</v>
      </c>
      <c r="O1393" s="127" t="s">
        <v>98</v>
      </c>
      <c r="P1393" s="127" t="s">
        <v>98</v>
      </c>
      <c r="Q1393" s="100">
        <f>(IF(AF1393='[1]Price List'!$B$1,VLOOKUP(N1393,'[1]Price List'!$A$1:$K$104,2,0),IF(AF1393='[1]Price List'!$C$1,VLOOKUP(N1393,'[1]Price List'!$A$1:$K$104,3,0),IF(AF1393='[1]Price List'!$D$1,VLOOKUP(N1393,'[1]Price List'!$A$1:$K$104,4,0),IF(AF1393='[1]Price List'!$E$1,VLOOKUP(N1393,'[1]Price List'!$A$1:$K$104,5,0),IF(AF1393='[1]Price List'!$F$1,VLOOKUP(N1393,'[1]Price List'!$A$1:$K$104,6,0),IF(AF1393='[1]Price List'!$G$1,VLOOKUP(N1393,'[1]Price List'!$A$1:$K$104,7,0),IF(AF1393='[1]Price List'!$H$1,VLOOKUP(N1393,'[1]Price List'!$A$1:$K$104,8,0),IF(AF1393='[1]Price List'!$I$1,VLOOKUP(N1393,'[1]Price List'!$A$1:$K$104,9,0),IF(AF1393='[1]Price List'!$J$1,VLOOKUP(N1393,'[1]Price List'!$A$1:$K$104,10,0),IF(AF1393='[1]Price List'!$K$1,VLOOKUP(N1393,'[1]Price List'!$A$1:$K$104,11,0))))))))))))+(IF(AF1393='[1]Price List'!$B$1,VLOOKUP(O1393,'[1]Price List'!$A$1:$K$104,2,0),IF(AF1393='[1]Price List'!$C$1,VLOOKUP(O1393,'[1]Price List'!$A$1:$K$104,3,0),IF(AF1393='[1]Price List'!$D$1,VLOOKUP(O1393,'[1]Price List'!$A$1:$K$104,4,0),IF(AF1393='[1]Price List'!$E$1,VLOOKUP(O1393,'[1]Price List'!$A$1:$K$104,5,0),IF(AF1393='[1]Price List'!$F$1,VLOOKUP(O1393,'[1]Price List'!$A$1:$K$104,6,0),IF(AF1393='[1]Price List'!$G$1,VLOOKUP(O1393,'[1]Price List'!$A$1:$K$104,7,0),IF(AF1393='[1]Price List'!$H$1,VLOOKUP(O1393,'[1]Price List'!$A$1:$K$104,8,0),IF(AF1393='[1]Price List'!$I$1,VLOOKUP(O1393,'[1]Price List'!$A$1:$K$104,9,0),IF(AF1393='[1]Price List'!$J$1,VLOOKUP(O1393,'[1]Price List'!$A$1:$K$104,10,0),IF(AF1393='[1]Price List'!$K$1,VLOOKUP(O1393,'[1]Price List'!$A$1:$K$104,11,0))))))))))))+(IF(AF1393='[1]Price List'!$B$1,VLOOKUP(P1393,'[1]Price List'!$A$1:$K$104,2,0),IF(AF1393='[1]Price List'!$C$1,VLOOKUP(P1393,'[1]Price List'!$A$1:$K$104,3,0),IF(AF1393='[1]Price List'!$D$1,VLOOKUP(P1393,'[1]Price List'!$A$1:$K$104,4,0),IF(AF1393='[1]Price List'!$E$1,VLOOKUP(P1393,'[1]Price List'!$A$1:$K$104,5,0),IF(AF1393='[1]Price List'!$F$1,VLOOKUP(P1393,'[1]Price List'!$A$1:$K$104,6,0),IF(AF1393='[1]Price List'!$G$1,VLOOKUP(P1393,'[1]Price List'!$A$1:$K$104,7,0),IF(AF1393='[1]Price List'!$H$1,VLOOKUP(P1393,'[1]Price List'!$A$1:$K$104,8,0),IF(AF1393='[1]Price List'!$I$1,VLOOKUP(P1393,'[1]Price List'!$A$1:$K$104,9,0),IF(AF1393='[1]Price List'!$J$1,VLOOKUP(P1393,'[1]Price List'!$A$1:$K$104,10,0),IF(AF1393='[1]Price List'!$K$1,VLOOKUP(P1393,'[1]Price List'!$A$1:$K$104,11,0))))))))))))</f>
        <v>3500000</v>
      </c>
      <c r="R1393" s="103"/>
      <c r="S1393" s="127"/>
      <c r="T1393" s="127"/>
      <c r="U1393" s="120">
        <v>41992</v>
      </c>
      <c r="V1393" s="523">
        <f t="shared" si="330"/>
        <v>134</v>
      </c>
      <c r="W1393" s="127"/>
      <c r="X1393" s="141" t="s">
        <v>11594</v>
      </c>
      <c r="Y1393" s="424" t="s">
        <v>13647</v>
      </c>
      <c r="Z1393" s="126" t="s">
        <v>9643</v>
      </c>
      <c r="AA1393" s="103"/>
      <c r="AB1393" s="126" t="s">
        <v>635</v>
      </c>
      <c r="AC1393" s="103"/>
      <c r="AD1393" s="103"/>
      <c r="AE1393" s="103"/>
      <c r="AF1393" s="121" t="s">
        <v>161</v>
      </c>
      <c r="AG1393" s="126" t="s">
        <v>5391</v>
      </c>
      <c r="AH1393" s="524"/>
      <c r="AI1393" s="524"/>
      <c r="AJ1393" s="121"/>
      <c r="AK1393" s="121"/>
      <c r="AL1393" s="121"/>
      <c r="AM1393" s="120"/>
      <c r="AN1393" s="120"/>
      <c r="AO1393" s="120"/>
      <c r="AP1393" s="121"/>
      <c r="AQ1393" s="525"/>
      <c r="AR1393" s="525">
        <f t="shared" ca="1" si="331"/>
        <v>42347</v>
      </c>
      <c r="AS1393" s="121"/>
      <c r="AT1393" s="121"/>
      <c r="AU1393" s="121"/>
      <c r="AV1393" s="122"/>
      <c r="AX1393" s="121"/>
      <c r="BA1393" s="120"/>
      <c r="BB1393" s="121"/>
      <c r="BC1393" s="522" t="str">
        <f t="shared" si="334"/>
        <v>Cancel - Double Input</v>
      </c>
      <c r="BD1393" s="121"/>
      <c r="BE1393" s="516"/>
      <c r="BF1393" s="122"/>
      <c r="BG1393" s="141" t="s">
        <v>2356</v>
      </c>
      <c r="BH1393" s="121"/>
      <c r="BI1393" s="122"/>
      <c r="BJ1393" s="190"/>
      <c r="BK1393" s="526" t="s">
        <v>167</v>
      </c>
      <c r="BL1393" s="554" t="s">
        <v>2356</v>
      </c>
      <c r="BQ1393" t="str">
        <f t="shared" si="322"/>
        <v>Indosat</v>
      </c>
      <c r="BR1393" t="str">
        <f t="shared" si="323"/>
        <v>HK-14-2594</v>
      </c>
      <c r="BS1393" s="91">
        <f t="shared" si="324"/>
        <v>2014</v>
      </c>
      <c r="BT1393">
        <f t="shared" si="333"/>
        <v>0</v>
      </c>
      <c r="BU1393" s="91">
        <f t="shared" si="333"/>
        <v>0</v>
      </c>
      <c r="BW1393" t="str">
        <f t="shared" si="325"/>
        <v>Site : DCS-PONOKAWAN - 20SDA097</v>
      </c>
      <c r="BX1393" t="str">
        <f t="shared" si="326"/>
        <v>Tipe Tower : SST</v>
      </c>
      <c r="BY1393">
        <f t="shared" si="327"/>
        <v>4800083168</v>
      </c>
      <c r="BZ1393" s="92" t="str">
        <f t="shared" si="327"/>
        <v>Analysis &amp; Propose New Antenna</v>
      </c>
      <c r="CD1393" s="531"/>
    </row>
    <row r="1394" spans="2:82" ht="15" customHeight="1" x14ac:dyDescent="0.25">
      <c r="B1394" s="103">
        <f t="shared" si="332"/>
        <v>1245</v>
      </c>
      <c r="C1394" s="126" t="s">
        <v>13648</v>
      </c>
      <c r="D1394" s="126">
        <v>4800083168</v>
      </c>
      <c r="E1394" s="121" t="s">
        <v>9547</v>
      </c>
      <c r="F1394" s="522">
        <v>5000000</v>
      </c>
      <c r="G1394" s="127">
        <v>8</v>
      </c>
      <c r="H1394" s="103">
        <v>2014</v>
      </c>
      <c r="I1394" s="128">
        <v>41858</v>
      </c>
      <c r="J1394" s="128"/>
      <c r="K1394" s="127" t="s">
        <v>628</v>
      </c>
      <c r="L1394" s="126" t="s">
        <v>628</v>
      </c>
      <c r="M1394" s="141" t="s">
        <v>628</v>
      </c>
      <c r="N1394" s="104" t="s">
        <v>1636</v>
      </c>
      <c r="O1394" s="97" t="s">
        <v>2392</v>
      </c>
      <c r="P1394" s="127" t="s">
        <v>98</v>
      </c>
      <c r="Q1394" s="100">
        <f>(IF(AF1394='[1]Price List'!$B$1,VLOOKUP(N1394,'[1]Price List'!$A$1:$K$104,2,0),IF(AF1394='[1]Price List'!$C$1,VLOOKUP(N1394,'[1]Price List'!$A$1:$K$104,3,0),IF(AF1394='[1]Price List'!$D$1,VLOOKUP(N1394,'[1]Price List'!$A$1:$K$104,4,0),IF(AF1394='[1]Price List'!$E$1,VLOOKUP(N1394,'[1]Price List'!$A$1:$K$104,5,0),IF(AF1394='[1]Price List'!$F$1,VLOOKUP(N1394,'[1]Price List'!$A$1:$K$104,6,0),IF(AF1394='[1]Price List'!$G$1,VLOOKUP(N1394,'[1]Price List'!$A$1:$K$104,7,0),IF(AF1394='[1]Price List'!$H$1,VLOOKUP(N1394,'[1]Price List'!$A$1:$K$104,8,0),IF(AF1394='[1]Price List'!$I$1,VLOOKUP(N1394,'[1]Price List'!$A$1:$K$104,9,0),IF(AF1394='[1]Price List'!$J$1,VLOOKUP(N1394,'[1]Price List'!$A$1:$K$104,10,0),IF(AF1394='[1]Price List'!$K$1,VLOOKUP(N1394,'[1]Price List'!$A$1:$K$104,11,0))))))))))))+(IF(AF1394='[1]Price List'!$B$1,VLOOKUP(O1394,'[1]Price List'!$A$1:$K$104,2,0),IF(AF1394='[1]Price List'!$C$1,VLOOKUP(O1394,'[1]Price List'!$A$1:$K$104,3,0),IF(AF1394='[1]Price List'!$D$1,VLOOKUP(O1394,'[1]Price List'!$A$1:$K$104,4,0),IF(AF1394='[1]Price List'!$E$1,VLOOKUP(O1394,'[1]Price List'!$A$1:$K$104,5,0),IF(AF1394='[1]Price List'!$F$1,VLOOKUP(O1394,'[1]Price List'!$A$1:$K$104,6,0),IF(AF1394='[1]Price List'!$G$1,VLOOKUP(O1394,'[1]Price List'!$A$1:$K$104,7,0),IF(AF1394='[1]Price List'!$H$1,VLOOKUP(O1394,'[1]Price List'!$A$1:$K$104,8,0),IF(AF1394='[1]Price List'!$I$1,VLOOKUP(O1394,'[1]Price List'!$A$1:$K$104,9,0),IF(AF1394='[1]Price List'!$J$1,VLOOKUP(O1394,'[1]Price List'!$A$1:$K$104,10,0),IF(AF1394='[1]Price List'!$K$1,VLOOKUP(O1394,'[1]Price List'!$A$1:$K$104,11,0))))))))))))+(IF(AF1394='[1]Price List'!$B$1,VLOOKUP(P1394,'[1]Price List'!$A$1:$K$104,2,0),IF(AF1394='[1]Price List'!$C$1,VLOOKUP(P1394,'[1]Price List'!$A$1:$K$104,3,0),IF(AF1394='[1]Price List'!$D$1,VLOOKUP(P1394,'[1]Price List'!$A$1:$K$104,4,0),IF(AF1394='[1]Price List'!$E$1,VLOOKUP(P1394,'[1]Price List'!$A$1:$K$104,5,0),IF(AF1394='[1]Price List'!$F$1,VLOOKUP(P1394,'[1]Price List'!$A$1:$K$104,6,0),IF(AF1394='[1]Price List'!$G$1,VLOOKUP(P1394,'[1]Price List'!$A$1:$K$104,7,0),IF(AF1394='[1]Price List'!$H$1,VLOOKUP(P1394,'[1]Price List'!$A$1:$K$104,8,0),IF(AF1394='[1]Price List'!$I$1,VLOOKUP(P1394,'[1]Price List'!$A$1:$K$104,9,0),IF(AF1394='[1]Price List'!$J$1,VLOOKUP(P1394,'[1]Price List'!$A$1:$K$104,10,0),IF(AF1394='[1]Price List'!$K$1,VLOOKUP(P1394,'[1]Price List'!$A$1:$K$104,11,0))))))))))))</f>
        <v>5000000</v>
      </c>
      <c r="R1394" s="103"/>
      <c r="S1394" s="127"/>
      <c r="T1394" s="127"/>
      <c r="U1394" s="120">
        <v>41996</v>
      </c>
      <c r="V1394" s="523">
        <f t="shared" si="330"/>
        <v>138</v>
      </c>
      <c r="W1394" s="127"/>
      <c r="X1394" s="141" t="s">
        <v>13649</v>
      </c>
      <c r="Y1394" s="424" t="s">
        <v>13650</v>
      </c>
      <c r="Z1394" s="126" t="s">
        <v>13651</v>
      </c>
      <c r="AA1394" s="103"/>
      <c r="AB1394" s="126" t="s">
        <v>635</v>
      </c>
      <c r="AC1394" s="103"/>
      <c r="AD1394" s="103"/>
      <c r="AE1394" s="103"/>
      <c r="AF1394" s="121" t="s">
        <v>477</v>
      </c>
      <c r="AG1394" s="126" t="s">
        <v>13652</v>
      </c>
      <c r="AH1394" s="524"/>
      <c r="AI1394" s="524"/>
      <c r="AJ1394" s="121"/>
      <c r="AK1394" s="121"/>
      <c r="AL1394" s="121"/>
      <c r="AM1394" s="120"/>
      <c r="AN1394" s="120"/>
      <c r="AO1394" s="120"/>
      <c r="AP1394" s="121"/>
      <c r="AQ1394" s="525"/>
      <c r="AR1394" s="525">
        <f t="shared" ca="1" si="331"/>
        <v>42347</v>
      </c>
      <c r="AS1394" s="121"/>
      <c r="AT1394" s="126" t="s">
        <v>13653</v>
      </c>
      <c r="AU1394" s="146">
        <v>42107</v>
      </c>
      <c r="AV1394" s="122">
        <v>42152</v>
      </c>
      <c r="AX1394" s="126" t="s">
        <v>9551</v>
      </c>
      <c r="AZ1394" s="542">
        <v>42164</v>
      </c>
      <c r="BA1394" s="120">
        <v>42181</v>
      </c>
      <c r="BB1394" s="121"/>
      <c r="BC1394" s="522">
        <f t="shared" si="334"/>
        <v>5000000</v>
      </c>
      <c r="BD1394" s="121"/>
      <c r="BE1394" s="516"/>
      <c r="BF1394" s="120">
        <v>42181</v>
      </c>
      <c r="BG1394" s="141" t="s">
        <v>116</v>
      </c>
      <c r="BH1394" s="121" t="s">
        <v>9552</v>
      </c>
      <c r="BI1394" s="122">
        <v>42181</v>
      </c>
      <c r="BJ1394" s="190">
        <v>42220</v>
      </c>
      <c r="BK1394" s="526" t="s">
        <v>167</v>
      </c>
      <c r="BL1394" s="534">
        <f t="shared" ref="BL1394:BL1404" si="336">F1394</f>
        <v>5000000</v>
      </c>
      <c r="BM1394" t="s">
        <v>2403</v>
      </c>
      <c r="BQ1394" t="str">
        <f t="shared" si="322"/>
        <v>Indosat</v>
      </c>
      <c r="BR1394" t="str">
        <f t="shared" si="323"/>
        <v>HK-14-2595</v>
      </c>
      <c r="BS1394" s="91">
        <f t="shared" si="324"/>
        <v>2014</v>
      </c>
      <c r="BT1394">
        <f t="shared" si="333"/>
        <v>42164</v>
      </c>
      <c r="BU1394" s="91">
        <f t="shared" si="333"/>
        <v>42181</v>
      </c>
      <c r="BW1394" t="str">
        <f t="shared" si="325"/>
        <v>Site : PASIR JENGKOL - 02RKB082</v>
      </c>
      <c r="BX1394" t="str">
        <f t="shared" si="326"/>
        <v>Tipe Tower : SST</v>
      </c>
      <c r="BY1394">
        <f t="shared" si="327"/>
        <v>4800083168</v>
      </c>
      <c r="BZ1394" s="92" t="str">
        <f t="shared" si="327"/>
        <v>Consultant Engineering Fee</v>
      </c>
      <c r="CD1394" s="531"/>
    </row>
    <row r="1395" spans="2:82" ht="15" customHeight="1" x14ac:dyDescent="0.25">
      <c r="B1395" s="103">
        <f t="shared" si="332"/>
        <v>1246</v>
      </c>
      <c r="C1395" s="126" t="s">
        <v>13654</v>
      </c>
      <c r="D1395" s="126">
        <v>4800083168</v>
      </c>
      <c r="E1395" s="121" t="s">
        <v>9547</v>
      </c>
      <c r="F1395" s="522">
        <v>3500000</v>
      </c>
      <c r="G1395" s="127">
        <v>8</v>
      </c>
      <c r="H1395" s="103">
        <v>2014</v>
      </c>
      <c r="I1395" s="128">
        <v>41858</v>
      </c>
      <c r="J1395" s="128"/>
      <c r="K1395" s="127" t="s">
        <v>628</v>
      </c>
      <c r="L1395" s="126" t="s">
        <v>628</v>
      </c>
      <c r="M1395" s="141" t="s">
        <v>628</v>
      </c>
      <c r="N1395" s="95" t="s">
        <v>1636</v>
      </c>
      <c r="O1395" s="127" t="s">
        <v>98</v>
      </c>
      <c r="P1395" s="127" t="s">
        <v>98</v>
      </c>
      <c r="Q1395" s="100">
        <f>(IF(AF1395='[1]Price List'!$B$1,VLOOKUP(N1395,'[1]Price List'!$A$1:$K$104,2,0),IF(AF1395='[1]Price List'!$C$1,VLOOKUP(N1395,'[1]Price List'!$A$1:$K$104,3,0),IF(AF1395='[1]Price List'!$D$1,VLOOKUP(N1395,'[1]Price List'!$A$1:$K$104,4,0),IF(AF1395='[1]Price List'!$E$1,VLOOKUP(N1395,'[1]Price List'!$A$1:$K$104,5,0),IF(AF1395='[1]Price List'!$F$1,VLOOKUP(N1395,'[1]Price List'!$A$1:$K$104,6,0),IF(AF1395='[1]Price List'!$G$1,VLOOKUP(N1395,'[1]Price List'!$A$1:$K$104,7,0),IF(AF1395='[1]Price List'!$H$1,VLOOKUP(N1395,'[1]Price List'!$A$1:$K$104,8,0),IF(AF1395='[1]Price List'!$I$1,VLOOKUP(N1395,'[1]Price List'!$A$1:$K$104,9,0),IF(AF1395='[1]Price List'!$J$1,VLOOKUP(N1395,'[1]Price List'!$A$1:$K$104,10,0),IF(AF1395='[1]Price List'!$K$1,VLOOKUP(N1395,'[1]Price List'!$A$1:$K$104,11,0))))))))))))+(IF(AF1395='[1]Price List'!$B$1,VLOOKUP(O1395,'[1]Price List'!$A$1:$K$104,2,0),IF(AF1395='[1]Price List'!$C$1,VLOOKUP(O1395,'[1]Price List'!$A$1:$K$104,3,0),IF(AF1395='[1]Price List'!$D$1,VLOOKUP(O1395,'[1]Price List'!$A$1:$K$104,4,0),IF(AF1395='[1]Price List'!$E$1,VLOOKUP(O1395,'[1]Price List'!$A$1:$K$104,5,0),IF(AF1395='[1]Price List'!$F$1,VLOOKUP(O1395,'[1]Price List'!$A$1:$K$104,6,0),IF(AF1395='[1]Price List'!$G$1,VLOOKUP(O1395,'[1]Price List'!$A$1:$K$104,7,0),IF(AF1395='[1]Price List'!$H$1,VLOOKUP(O1395,'[1]Price List'!$A$1:$K$104,8,0),IF(AF1395='[1]Price List'!$I$1,VLOOKUP(O1395,'[1]Price List'!$A$1:$K$104,9,0),IF(AF1395='[1]Price List'!$J$1,VLOOKUP(O1395,'[1]Price List'!$A$1:$K$104,10,0),IF(AF1395='[1]Price List'!$K$1,VLOOKUP(O1395,'[1]Price List'!$A$1:$K$104,11,0))))))))))))+(IF(AF1395='[1]Price List'!$B$1,VLOOKUP(P1395,'[1]Price List'!$A$1:$K$104,2,0),IF(AF1395='[1]Price List'!$C$1,VLOOKUP(P1395,'[1]Price List'!$A$1:$K$104,3,0),IF(AF1395='[1]Price List'!$D$1,VLOOKUP(P1395,'[1]Price List'!$A$1:$K$104,4,0),IF(AF1395='[1]Price List'!$E$1,VLOOKUP(P1395,'[1]Price List'!$A$1:$K$104,5,0),IF(AF1395='[1]Price List'!$F$1,VLOOKUP(P1395,'[1]Price List'!$A$1:$K$104,6,0),IF(AF1395='[1]Price List'!$G$1,VLOOKUP(P1395,'[1]Price List'!$A$1:$K$104,7,0),IF(AF1395='[1]Price List'!$H$1,VLOOKUP(P1395,'[1]Price List'!$A$1:$K$104,8,0),IF(AF1395='[1]Price List'!$I$1,VLOOKUP(P1395,'[1]Price List'!$A$1:$K$104,9,0),IF(AF1395='[1]Price List'!$J$1,VLOOKUP(P1395,'[1]Price List'!$A$1:$K$104,10,0),IF(AF1395='[1]Price List'!$K$1,VLOOKUP(P1395,'[1]Price List'!$A$1:$K$104,11,0))))))))))))</f>
        <v>3500000</v>
      </c>
      <c r="R1395" s="103"/>
      <c r="S1395" s="127"/>
      <c r="T1395" s="127"/>
      <c r="U1395" s="120">
        <v>41996</v>
      </c>
      <c r="V1395" s="523">
        <f t="shared" si="330"/>
        <v>138</v>
      </c>
      <c r="W1395" s="127"/>
      <c r="X1395" s="141" t="s">
        <v>13655</v>
      </c>
      <c r="Y1395" s="424" t="s">
        <v>13656</v>
      </c>
      <c r="Z1395" s="126" t="s">
        <v>1640</v>
      </c>
      <c r="AA1395" s="103"/>
      <c r="AB1395" s="126" t="s">
        <v>635</v>
      </c>
      <c r="AC1395" s="103"/>
      <c r="AD1395" s="103"/>
      <c r="AE1395" s="103"/>
      <c r="AF1395" s="121" t="s">
        <v>384</v>
      </c>
      <c r="AG1395" s="126" t="s">
        <v>13657</v>
      </c>
      <c r="AH1395" s="524"/>
      <c r="AI1395" s="524"/>
      <c r="AJ1395" s="121"/>
      <c r="AK1395" s="121"/>
      <c r="AL1395" s="121"/>
      <c r="AM1395" s="120"/>
      <c r="AN1395" s="120"/>
      <c r="AO1395" s="120"/>
      <c r="AP1395" s="121"/>
      <c r="AQ1395" s="525"/>
      <c r="AR1395" s="525">
        <f t="shared" ca="1" si="331"/>
        <v>42347</v>
      </c>
      <c r="AS1395" s="121"/>
      <c r="AT1395" s="635" t="s">
        <v>13658</v>
      </c>
      <c r="AU1395" s="122">
        <v>42102</v>
      </c>
      <c r="AV1395" s="122">
        <v>42187</v>
      </c>
      <c r="AX1395" s="126" t="s">
        <v>1667</v>
      </c>
      <c r="AZ1395" s="256">
        <v>42115</v>
      </c>
      <c r="BA1395" s="120">
        <v>42165</v>
      </c>
      <c r="BB1395" s="121"/>
      <c r="BC1395" s="522">
        <f t="shared" si="334"/>
        <v>3500000</v>
      </c>
      <c r="BD1395" s="121"/>
      <c r="BE1395" s="516"/>
      <c r="BF1395" s="122">
        <v>42167</v>
      </c>
      <c r="BG1395" s="141" t="s">
        <v>116</v>
      </c>
      <c r="BH1395" s="121" t="s">
        <v>1668</v>
      </c>
      <c r="BI1395" s="122">
        <v>42167</v>
      </c>
      <c r="BJ1395" s="190">
        <v>42199</v>
      </c>
      <c r="BK1395" s="526" t="s">
        <v>167</v>
      </c>
      <c r="BL1395" s="534">
        <f t="shared" si="336"/>
        <v>3500000</v>
      </c>
      <c r="BM1395" t="s">
        <v>1651</v>
      </c>
      <c r="BQ1395" t="str">
        <f t="shared" si="322"/>
        <v>Indosat</v>
      </c>
      <c r="BR1395" t="str">
        <f t="shared" si="323"/>
        <v>HK-14-2596</v>
      </c>
      <c r="BS1395" s="91">
        <f t="shared" si="324"/>
        <v>2014</v>
      </c>
      <c r="BT1395">
        <f t="shared" si="333"/>
        <v>42115</v>
      </c>
      <c r="BU1395" s="91">
        <f t="shared" si="333"/>
        <v>42165</v>
      </c>
      <c r="BW1395" t="str">
        <f t="shared" si="325"/>
        <v>Site : NANGGELENG BANDUNG - 03SRN166</v>
      </c>
      <c r="BX1395" t="str">
        <f t="shared" si="326"/>
        <v>Tipe Tower : SST</v>
      </c>
      <c r="BY1395">
        <f t="shared" si="327"/>
        <v>4800083168</v>
      </c>
      <c r="BZ1395" s="92" t="str">
        <f t="shared" si="327"/>
        <v>Consultant Engineering Fee</v>
      </c>
      <c r="CD1395" s="531"/>
    </row>
    <row r="1396" spans="2:82" ht="15" customHeight="1" x14ac:dyDescent="0.25">
      <c r="B1396" s="103">
        <f t="shared" si="332"/>
        <v>1247</v>
      </c>
      <c r="C1396" s="126" t="s">
        <v>13659</v>
      </c>
      <c r="D1396" s="126">
        <v>4800083168</v>
      </c>
      <c r="E1396" s="121" t="s">
        <v>9547</v>
      </c>
      <c r="F1396" s="522">
        <v>3500000</v>
      </c>
      <c r="G1396" s="127">
        <v>8</v>
      </c>
      <c r="H1396" s="103">
        <v>2014</v>
      </c>
      <c r="I1396" s="128">
        <v>41858</v>
      </c>
      <c r="J1396" s="128"/>
      <c r="K1396" s="127" t="s">
        <v>628</v>
      </c>
      <c r="L1396" s="126" t="s">
        <v>628</v>
      </c>
      <c r="M1396" s="141" t="s">
        <v>628</v>
      </c>
      <c r="N1396" s="95" t="s">
        <v>1636</v>
      </c>
      <c r="O1396" s="127" t="s">
        <v>98</v>
      </c>
      <c r="P1396" s="127" t="s">
        <v>98</v>
      </c>
      <c r="Q1396" s="100">
        <f>(IF(AF1396='[1]Price List'!$B$1,VLOOKUP(N1396,'[1]Price List'!$A$1:$K$104,2,0),IF(AF1396='[1]Price List'!$C$1,VLOOKUP(N1396,'[1]Price List'!$A$1:$K$104,3,0),IF(AF1396='[1]Price List'!$D$1,VLOOKUP(N1396,'[1]Price List'!$A$1:$K$104,4,0),IF(AF1396='[1]Price List'!$E$1,VLOOKUP(N1396,'[1]Price List'!$A$1:$K$104,5,0),IF(AF1396='[1]Price List'!$F$1,VLOOKUP(N1396,'[1]Price List'!$A$1:$K$104,6,0),IF(AF1396='[1]Price List'!$G$1,VLOOKUP(N1396,'[1]Price List'!$A$1:$K$104,7,0),IF(AF1396='[1]Price List'!$H$1,VLOOKUP(N1396,'[1]Price List'!$A$1:$K$104,8,0),IF(AF1396='[1]Price List'!$I$1,VLOOKUP(N1396,'[1]Price List'!$A$1:$K$104,9,0),IF(AF1396='[1]Price List'!$J$1,VLOOKUP(N1396,'[1]Price List'!$A$1:$K$104,10,0),IF(AF1396='[1]Price List'!$K$1,VLOOKUP(N1396,'[1]Price List'!$A$1:$K$104,11,0))))))))))))+(IF(AF1396='[1]Price List'!$B$1,VLOOKUP(O1396,'[1]Price List'!$A$1:$K$104,2,0),IF(AF1396='[1]Price List'!$C$1,VLOOKUP(O1396,'[1]Price List'!$A$1:$K$104,3,0),IF(AF1396='[1]Price List'!$D$1,VLOOKUP(O1396,'[1]Price List'!$A$1:$K$104,4,0),IF(AF1396='[1]Price List'!$E$1,VLOOKUP(O1396,'[1]Price List'!$A$1:$K$104,5,0),IF(AF1396='[1]Price List'!$F$1,VLOOKUP(O1396,'[1]Price List'!$A$1:$K$104,6,0),IF(AF1396='[1]Price List'!$G$1,VLOOKUP(O1396,'[1]Price List'!$A$1:$K$104,7,0),IF(AF1396='[1]Price List'!$H$1,VLOOKUP(O1396,'[1]Price List'!$A$1:$K$104,8,0),IF(AF1396='[1]Price List'!$I$1,VLOOKUP(O1396,'[1]Price List'!$A$1:$K$104,9,0),IF(AF1396='[1]Price List'!$J$1,VLOOKUP(O1396,'[1]Price List'!$A$1:$K$104,10,0),IF(AF1396='[1]Price List'!$K$1,VLOOKUP(O1396,'[1]Price List'!$A$1:$K$104,11,0))))))))))))+(IF(AF1396='[1]Price List'!$B$1,VLOOKUP(P1396,'[1]Price List'!$A$1:$K$104,2,0),IF(AF1396='[1]Price List'!$C$1,VLOOKUP(P1396,'[1]Price List'!$A$1:$K$104,3,0),IF(AF1396='[1]Price List'!$D$1,VLOOKUP(P1396,'[1]Price List'!$A$1:$K$104,4,0),IF(AF1396='[1]Price List'!$E$1,VLOOKUP(P1396,'[1]Price List'!$A$1:$K$104,5,0),IF(AF1396='[1]Price List'!$F$1,VLOOKUP(P1396,'[1]Price List'!$A$1:$K$104,6,0),IF(AF1396='[1]Price List'!$G$1,VLOOKUP(P1396,'[1]Price List'!$A$1:$K$104,7,0),IF(AF1396='[1]Price List'!$H$1,VLOOKUP(P1396,'[1]Price List'!$A$1:$K$104,8,0),IF(AF1396='[1]Price List'!$I$1,VLOOKUP(P1396,'[1]Price List'!$A$1:$K$104,9,0),IF(AF1396='[1]Price List'!$J$1,VLOOKUP(P1396,'[1]Price List'!$A$1:$K$104,10,0),IF(AF1396='[1]Price List'!$K$1,VLOOKUP(P1396,'[1]Price List'!$A$1:$K$104,11,0))))))))))))</f>
        <v>3500000</v>
      </c>
      <c r="R1396" s="103"/>
      <c r="S1396" s="127"/>
      <c r="T1396" s="127"/>
      <c r="U1396" s="120">
        <v>42003</v>
      </c>
      <c r="V1396" s="523">
        <f t="shared" si="330"/>
        <v>145</v>
      </c>
      <c r="W1396" s="127"/>
      <c r="X1396" s="141" t="s">
        <v>13660</v>
      </c>
      <c r="Y1396" s="424" t="s">
        <v>13661</v>
      </c>
      <c r="Z1396" s="126" t="s">
        <v>1640</v>
      </c>
      <c r="AA1396" s="103"/>
      <c r="AB1396" s="126" t="s">
        <v>635</v>
      </c>
      <c r="AC1396" s="103"/>
      <c r="AD1396" s="103"/>
      <c r="AE1396" s="103"/>
      <c r="AF1396" s="121" t="s">
        <v>477</v>
      </c>
      <c r="AG1396" s="126" t="s">
        <v>13662</v>
      </c>
      <c r="AH1396" s="524"/>
      <c r="AI1396" s="524"/>
      <c r="AJ1396" s="121"/>
      <c r="AK1396" s="121"/>
      <c r="AL1396" s="121"/>
      <c r="AM1396" s="120"/>
      <c r="AN1396" s="120"/>
      <c r="AO1396" s="120"/>
      <c r="AP1396" s="121"/>
      <c r="AQ1396" s="525"/>
      <c r="AR1396" s="525">
        <f t="shared" ca="1" si="331"/>
        <v>42347</v>
      </c>
      <c r="AS1396" s="121"/>
      <c r="AT1396" s="635" t="s">
        <v>13663</v>
      </c>
      <c r="AU1396" s="122">
        <v>42102</v>
      </c>
      <c r="AV1396" s="122">
        <v>42111</v>
      </c>
      <c r="AX1396" s="126" t="s">
        <v>1667</v>
      </c>
      <c r="AZ1396" s="256">
        <v>42115</v>
      </c>
      <c r="BA1396" s="120">
        <v>42165</v>
      </c>
      <c r="BB1396" s="121"/>
      <c r="BC1396" s="522">
        <f t="shared" si="334"/>
        <v>3500000</v>
      </c>
      <c r="BD1396" s="121"/>
      <c r="BE1396" s="516"/>
      <c r="BF1396" s="122">
        <v>42167</v>
      </c>
      <c r="BG1396" s="141" t="s">
        <v>116</v>
      </c>
      <c r="BH1396" s="121" t="s">
        <v>1668</v>
      </c>
      <c r="BI1396" s="122">
        <v>42167</v>
      </c>
      <c r="BJ1396" s="190">
        <v>42199</v>
      </c>
      <c r="BK1396" s="526" t="s">
        <v>167</v>
      </c>
      <c r="BL1396" s="534">
        <f t="shared" si="336"/>
        <v>3500000</v>
      </c>
      <c r="BM1396" t="s">
        <v>1651</v>
      </c>
      <c r="BQ1396" t="str">
        <f t="shared" si="322"/>
        <v>Indosat</v>
      </c>
      <c r="BR1396" t="str">
        <f t="shared" si="323"/>
        <v>HK-14-2597</v>
      </c>
      <c r="BS1396" s="91">
        <f t="shared" si="324"/>
        <v>2014</v>
      </c>
      <c r="BT1396">
        <f t="shared" si="333"/>
        <v>42115</v>
      </c>
      <c r="BU1396" s="91">
        <f t="shared" si="333"/>
        <v>42165</v>
      </c>
      <c r="BW1396" t="str">
        <f t="shared" si="325"/>
        <v>Site : CIMAMPANG - 02RKB063</v>
      </c>
      <c r="BX1396" t="str">
        <f t="shared" si="326"/>
        <v>Tipe Tower : SST</v>
      </c>
      <c r="BY1396">
        <f t="shared" si="327"/>
        <v>4800083168</v>
      </c>
      <c r="BZ1396" s="92" t="str">
        <f t="shared" si="327"/>
        <v>Consultant Engineering Fee</v>
      </c>
      <c r="CD1396" s="531"/>
    </row>
    <row r="1397" spans="2:82" ht="15" customHeight="1" x14ac:dyDescent="0.25">
      <c r="B1397" s="103">
        <f t="shared" si="332"/>
        <v>1248</v>
      </c>
      <c r="C1397" s="126" t="s">
        <v>13664</v>
      </c>
      <c r="D1397" s="126">
        <v>4800083168</v>
      </c>
      <c r="E1397" s="121" t="s">
        <v>627</v>
      </c>
      <c r="F1397" s="522">
        <v>250000</v>
      </c>
      <c r="G1397" s="127">
        <v>8</v>
      </c>
      <c r="H1397" s="103">
        <v>2014</v>
      </c>
      <c r="I1397" s="128">
        <v>41858</v>
      </c>
      <c r="J1397" s="128"/>
      <c r="K1397" s="127" t="s">
        <v>628</v>
      </c>
      <c r="L1397" s="126" t="s">
        <v>628</v>
      </c>
      <c r="M1397" s="141" t="s">
        <v>628</v>
      </c>
      <c r="N1397" s="142" t="s">
        <v>631</v>
      </c>
      <c r="O1397" s="127" t="s">
        <v>98</v>
      </c>
      <c r="P1397" s="127" t="s">
        <v>98</v>
      </c>
      <c r="Q1397" s="100">
        <f>(IF(AF1397='[1]Price List'!$B$1,VLOOKUP(N1397,'[1]Price List'!$A$1:$K$104,2,0),IF(AF1397='[1]Price List'!$C$1,VLOOKUP(N1397,'[1]Price List'!$A$1:$K$104,3,0),IF(AF1397='[1]Price List'!$D$1,VLOOKUP(N1397,'[1]Price List'!$A$1:$K$104,4,0),IF(AF1397='[1]Price List'!$E$1,VLOOKUP(N1397,'[1]Price List'!$A$1:$K$104,5,0),IF(AF1397='[1]Price List'!$F$1,VLOOKUP(N1397,'[1]Price List'!$A$1:$K$104,6,0),IF(AF1397='[1]Price List'!$G$1,VLOOKUP(N1397,'[1]Price List'!$A$1:$K$104,7,0),IF(AF1397='[1]Price List'!$H$1,VLOOKUP(N1397,'[1]Price List'!$A$1:$K$104,8,0),IF(AF1397='[1]Price List'!$I$1,VLOOKUP(N1397,'[1]Price List'!$A$1:$K$104,9,0),IF(AF1397='[1]Price List'!$J$1,VLOOKUP(N1397,'[1]Price List'!$A$1:$K$104,10,0),IF(AF1397='[1]Price List'!$K$1,VLOOKUP(N1397,'[1]Price List'!$A$1:$K$104,11,0))))))))))))+(IF(AF1397='[1]Price List'!$B$1,VLOOKUP(O1397,'[1]Price List'!$A$1:$K$104,2,0),IF(AF1397='[1]Price List'!$C$1,VLOOKUP(O1397,'[1]Price List'!$A$1:$K$104,3,0),IF(AF1397='[1]Price List'!$D$1,VLOOKUP(O1397,'[1]Price List'!$A$1:$K$104,4,0),IF(AF1397='[1]Price List'!$E$1,VLOOKUP(O1397,'[1]Price List'!$A$1:$K$104,5,0),IF(AF1397='[1]Price List'!$F$1,VLOOKUP(O1397,'[1]Price List'!$A$1:$K$104,6,0),IF(AF1397='[1]Price List'!$G$1,VLOOKUP(O1397,'[1]Price List'!$A$1:$K$104,7,0),IF(AF1397='[1]Price List'!$H$1,VLOOKUP(O1397,'[1]Price List'!$A$1:$K$104,8,0),IF(AF1397='[1]Price List'!$I$1,VLOOKUP(O1397,'[1]Price List'!$A$1:$K$104,9,0),IF(AF1397='[1]Price List'!$J$1,VLOOKUP(O1397,'[1]Price List'!$A$1:$K$104,10,0),IF(AF1397='[1]Price List'!$K$1,VLOOKUP(O1397,'[1]Price List'!$A$1:$K$104,11,0))))))))))))+(IF(AF1397='[1]Price List'!$B$1,VLOOKUP(P1397,'[1]Price List'!$A$1:$K$104,2,0),IF(AF1397='[1]Price List'!$C$1,VLOOKUP(P1397,'[1]Price List'!$A$1:$K$104,3,0),IF(AF1397='[1]Price List'!$D$1,VLOOKUP(P1397,'[1]Price List'!$A$1:$K$104,4,0),IF(AF1397='[1]Price List'!$E$1,VLOOKUP(P1397,'[1]Price List'!$A$1:$K$104,5,0),IF(AF1397='[1]Price List'!$F$1,VLOOKUP(P1397,'[1]Price List'!$A$1:$K$104,6,0),IF(AF1397='[1]Price List'!$G$1,VLOOKUP(P1397,'[1]Price List'!$A$1:$K$104,7,0),IF(AF1397='[1]Price List'!$H$1,VLOOKUP(P1397,'[1]Price List'!$A$1:$K$104,8,0),IF(AF1397='[1]Price List'!$I$1,VLOOKUP(P1397,'[1]Price List'!$A$1:$K$104,9,0),IF(AF1397='[1]Price List'!$J$1,VLOOKUP(P1397,'[1]Price List'!$A$1:$K$104,10,0),IF(AF1397='[1]Price List'!$K$1,VLOOKUP(P1397,'[1]Price List'!$A$1:$K$104,11,0))))))))))))</f>
        <v>250000</v>
      </c>
      <c r="R1397" s="103"/>
      <c r="S1397" s="127"/>
      <c r="T1397" s="127"/>
      <c r="U1397" s="120">
        <v>42003</v>
      </c>
      <c r="V1397" s="523">
        <f t="shared" si="330"/>
        <v>145</v>
      </c>
      <c r="W1397" s="127"/>
      <c r="X1397" s="141" t="s">
        <v>13665</v>
      </c>
      <c r="Y1397" s="424" t="s">
        <v>13666</v>
      </c>
      <c r="Z1397" s="126" t="s">
        <v>627</v>
      </c>
      <c r="AA1397" s="103"/>
      <c r="AB1397" s="126" t="s">
        <v>635</v>
      </c>
      <c r="AC1397" s="103"/>
      <c r="AD1397" s="103"/>
      <c r="AE1397" s="103"/>
      <c r="AF1397" s="121" t="s">
        <v>477</v>
      </c>
      <c r="AG1397" s="126" t="s">
        <v>13667</v>
      </c>
      <c r="AH1397" s="524"/>
      <c r="AI1397" s="524"/>
      <c r="AJ1397" s="121"/>
      <c r="AK1397" s="121"/>
      <c r="AL1397" s="121"/>
      <c r="AM1397" s="120"/>
      <c r="AN1397" s="120"/>
      <c r="AO1397" s="120"/>
      <c r="AP1397" s="121"/>
      <c r="AQ1397" s="525"/>
      <c r="AR1397" s="525">
        <f t="shared" ca="1" si="331"/>
        <v>42347</v>
      </c>
      <c r="AS1397" s="121"/>
      <c r="AT1397" s="247" t="s">
        <v>2252</v>
      </c>
      <c r="AU1397" s="91">
        <v>42235</v>
      </c>
      <c r="AV1397" s="122">
        <v>42249</v>
      </c>
      <c r="AX1397" s="121" t="s">
        <v>2253</v>
      </c>
      <c r="AY1397" s="651"/>
      <c r="AZ1397" s="609">
        <v>42255</v>
      </c>
      <c r="BA1397" s="101">
        <v>42296</v>
      </c>
      <c r="BB1397" s="121"/>
      <c r="BC1397" s="522">
        <f t="shared" si="334"/>
        <v>250000</v>
      </c>
      <c r="BD1397" s="121"/>
      <c r="BE1397" s="516"/>
      <c r="BF1397" s="122">
        <v>42297</v>
      </c>
      <c r="BG1397" s="141" t="s">
        <v>242</v>
      </c>
      <c r="BH1397" s="121" t="s">
        <v>15143</v>
      </c>
      <c r="BI1397" s="122">
        <v>42297</v>
      </c>
      <c r="BJ1397" s="190"/>
      <c r="BK1397" s="526" t="s">
        <v>167</v>
      </c>
      <c r="BL1397" s="534">
        <f t="shared" si="336"/>
        <v>250000</v>
      </c>
      <c r="BM1397" t="s">
        <v>640</v>
      </c>
      <c r="BQ1397" t="str">
        <f t="shared" si="322"/>
        <v>Indosat</v>
      </c>
      <c r="BR1397" t="str">
        <f t="shared" si="323"/>
        <v>HK-14-2598</v>
      </c>
      <c r="BS1397" s="91">
        <f t="shared" si="324"/>
        <v>2014</v>
      </c>
      <c r="BT1397">
        <f t="shared" si="333"/>
        <v>42255</v>
      </c>
      <c r="BU1397" s="91">
        <f t="shared" si="333"/>
        <v>42296</v>
      </c>
      <c r="BW1397" t="str">
        <f t="shared" si="325"/>
        <v>Site : GARDEN - 01JKB008</v>
      </c>
      <c r="BX1397" t="str">
        <f t="shared" si="326"/>
        <v>Tipe Tower : SST</v>
      </c>
      <c r="BY1397">
        <f t="shared" si="327"/>
        <v>4800083168</v>
      </c>
      <c r="BZ1397" s="92" t="str">
        <f t="shared" si="327"/>
        <v>BoQ Verification</v>
      </c>
      <c r="CD1397" s="531"/>
    </row>
    <row r="1398" spans="2:82" ht="15" customHeight="1" x14ac:dyDescent="0.25">
      <c r="B1398" s="103">
        <f t="shared" si="332"/>
        <v>1249</v>
      </c>
      <c r="C1398" s="126" t="s">
        <v>13668</v>
      </c>
      <c r="D1398" s="126">
        <v>4800083168</v>
      </c>
      <c r="E1398" s="121" t="s">
        <v>627</v>
      </c>
      <c r="F1398" s="522">
        <v>250000</v>
      </c>
      <c r="G1398" s="127">
        <v>8</v>
      </c>
      <c r="H1398" s="103">
        <v>2014</v>
      </c>
      <c r="I1398" s="128">
        <v>41858</v>
      </c>
      <c r="J1398" s="128"/>
      <c r="K1398" s="127" t="s">
        <v>628</v>
      </c>
      <c r="L1398" s="126" t="s">
        <v>628</v>
      </c>
      <c r="M1398" s="141" t="s">
        <v>628</v>
      </c>
      <c r="N1398" s="142" t="s">
        <v>631</v>
      </c>
      <c r="O1398" s="127" t="s">
        <v>98</v>
      </c>
      <c r="P1398" s="127" t="s">
        <v>98</v>
      </c>
      <c r="Q1398" s="100">
        <f>(IF(AF1398='[1]Price List'!$B$1,VLOOKUP(N1398,'[1]Price List'!$A$1:$K$104,2,0),IF(AF1398='[1]Price List'!$C$1,VLOOKUP(N1398,'[1]Price List'!$A$1:$K$104,3,0),IF(AF1398='[1]Price List'!$D$1,VLOOKUP(N1398,'[1]Price List'!$A$1:$K$104,4,0),IF(AF1398='[1]Price List'!$E$1,VLOOKUP(N1398,'[1]Price List'!$A$1:$K$104,5,0),IF(AF1398='[1]Price List'!$F$1,VLOOKUP(N1398,'[1]Price List'!$A$1:$K$104,6,0),IF(AF1398='[1]Price List'!$G$1,VLOOKUP(N1398,'[1]Price List'!$A$1:$K$104,7,0),IF(AF1398='[1]Price List'!$H$1,VLOOKUP(N1398,'[1]Price List'!$A$1:$K$104,8,0),IF(AF1398='[1]Price List'!$I$1,VLOOKUP(N1398,'[1]Price List'!$A$1:$K$104,9,0),IF(AF1398='[1]Price List'!$J$1,VLOOKUP(N1398,'[1]Price List'!$A$1:$K$104,10,0),IF(AF1398='[1]Price List'!$K$1,VLOOKUP(N1398,'[1]Price List'!$A$1:$K$104,11,0))))))))))))+(IF(AF1398='[1]Price List'!$B$1,VLOOKUP(O1398,'[1]Price List'!$A$1:$K$104,2,0),IF(AF1398='[1]Price List'!$C$1,VLOOKUP(O1398,'[1]Price List'!$A$1:$K$104,3,0),IF(AF1398='[1]Price List'!$D$1,VLOOKUP(O1398,'[1]Price List'!$A$1:$K$104,4,0),IF(AF1398='[1]Price List'!$E$1,VLOOKUP(O1398,'[1]Price List'!$A$1:$K$104,5,0),IF(AF1398='[1]Price List'!$F$1,VLOOKUP(O1398,'[1]Price List'!$A$1:$K$104,6,0),IF(AF1398='[1]Price List'!$G$1,VLOOKUP(O1398,'[1]Price List'!$A$1:$K$104,7,0),IF(AF1398='[1]Price List'!$H$1,VLOOKUP(O1398,'[1]Price List'!$A$1:$K$104,8,0),IF(AF1398='[1]Price List'!$I$1,VLOOKUP(O1398,'[1]Price List'!$A$1:$K$104,9,0),IF(AF1398='[1]Price List'!$J$1,VLOOKUP(O1398,'[1]Price List'!$A$1:$K$104,10,0),IF(AF1398='[1]Price List'!$K$1,VLOOKUP(O1398,'[1]Price List'!$A$1:$K$104,11,0))))))))))))+(IF(AF1398='[1]Price List'!$B$1,VLOOKUP(P1398,'[1]Price List'!$A$1:$K$104,2,0),IF(AF1398='[1]Price List'!$C$1,VLOOKUP(P1398,'[1]Price List'!$A$1:$K$104,3,0),IF(AF1398='[1]Price List'!$D$1,VLOOKUP(P1398,'[1]Price List'!$A$1:$K$104,4,0),IF(AF1398='[1]Price List'!$E$1,VLOOKUP(P1398,'[1]Price List'!$A$1:$K$104,5,0),IF(AF1398='[1]Price List'!$F$1,VLOOKUP(P1398,'[1]Price List'!$A$1:$K$104,6,0),IF(AF1398='[1]Price List'!$G$1,VLOOKUP(P1398,'[1]Price List'!$A$1:$K$104,7,0),IF(AF1398='[1]Price List'!$H$1,VLOOKUP(P1398,'[1]Price List'!$A$1:$K$104,8,0),IF(AF1398='[1]Price List'!$I$1,VLOOKUP(P1398,'[1]Price List'!$A$1:$K$104,9,0),IF(AF1398='[1]Price List'!$J$1,VLOOKUP(P1398,'[1]Price List'!$A$1:$K$104,10,0),IF(AF1398='[1]Price List'!$K$1,VLOOKUP(P1398,'[1]Price List'!$A$1:$K$104,11,0))))))))))))</f>
        <v>250000</v>
      </c>
      <c r="R1398" s="103"/>
      <c r="S1398" s="127"/>
      <c r="T1398" s="127"/>
      <c r="U1398" s="120">
        <v>42003</v>
      </c>
      <c r="V1398" s="523">
        <f t="shared" si="330"/>
        <v>145</v>
      </c>
      <c r="W1398" s="127"/>
      <c r="X1398" s="141" t="s">
        <v>13669</v>
      </c>
      <c r="Y1398" s="424" t="s">
        <v>13670</v>
      </c>
      <c r="Z1398" s="126" t="s">
        <v>627</v>
      </c>
      <c r="AA1398" s="103"/>
      <c r="AB1398" s="126" t="s">
        <v>635</v>
      </c>
      <c r="AC1398" s="103"/>
      <c r="AD1398" s="103"/>
      <c r="AE1398" s="103"/>
      <c r="AF1398" s="121" t="s">
        <v>477</v>
      </c>
      <c r="AG1398" s="126" t="s">
        <v>13671</v>
      </c>
      <c r="AH1398" s="524"/>
      <c r="AI1398" s="524"/>
      <c r="AJ1398" s="121"/>
      <c r="AK1398" s="121"/>
      <c r="AL1398" s="121"/>
      <c r="AM1398" s="120"/>
      <c r="AN1398" s="120"/>
      <c r="AO1398" s="120"/>
      <c r="AP1398" s="121"/>
      <c r="AQ1398" s="525"/>
      <c r="AR1398" s="525">
        <f t="shared" ca="1" si="331"/>
        <v>42347</v>
      </c>
      <c r="AS1398" s="121"/>
      <c r="AT1398" s="247" t="s">
        <v>2252</v>
      </c>
      <c r="AU1398" s="91">
        <v>42235</v>
      </c>
      <c r="AV1398" s="122">
        <v>42249</v>
      </c>
      <c r="AX1398" s="121" t="s">
        <v>2253</v>
      </c>
      <c r="AY1398" s="651"/>
      <c r="AZ1398" s="609">
        <v>42255</v>
      </c>
      <c r="BA1398" s="101">
        <v>42296</v>
      </c>
      <c r="BB1398" s="121"/>
      <c r="BC1398" s="522">
        <f t="shared" si="334"/>
        <v>250000</v>
      </c>
      <c r="BD1398" s="121"/>
      <c r="BE1398" s="516"/>
      <c r="BF1398" s="122">
        <v>42297</v>
      </c>
      <c r="BG1398" s="141" t="s">
        <v>242</v>
      </c>
      <c r="BH1398" s="121" t="s">
        <v>15143</v>
      </c>
      <c r="BI1398" s="122">
        <v>42297</v>
      </c>
      <c r="BJ1398" s="190"/>
      <c r="BK1398" s="526" t="s">
        <v>167</v>
      </c>
      <c r="BL1398" s="534">
        <f t="shared" si="336"/>
        <v>250000</v>
      </c>
      <c r="BM1398" t="s">
        <v>640</v>
      </c>
      <c r="BQ1398" t="str">
        <f t="shared" si="322"/>
        <v>Indosat</v>
      </c>
      <c r="BR1398" t="str">
        <f t="shared" si="323"/>
        <v>HK-14-2599</v>
      </c>
      <c r="BS1398" s="91">
        <f t="shared" si="324"/>
        <v>2014</v>
      </c>
      <c r="BT1398">
        <f t="shared" si="333"/>
        <v>42255</v>
      </c>
      <c r="BU1398" s="91">
        <f t="shared" si="333"/>
        <v>42296</v>
      </c>
      <c r="BW1398" t="str">
        <f t="shared" si="325"/>
        <v>Site : GREEN GARDEN KEDOYA - 01JKB084</v>
      </c>
      <c r="BX1398" t="str">
        <f t="shared" si="326"/>
        <v>Tipe Tower : SST</v>
      </c>
      <c r="BY1398">
        <f t="shared" si="327"/>
        <v>4800083168</v>
      </c>
      <c r="BZ1398" s="92" t="str">
        <f t="shared" si="327"/>
        <v>BoQ Verification</v>
      </c>
      <c r="CD1398" s="531"/>
    </row>
    <row r="1399" spans="2:82" ht="15" customHeight="1" x14ac:dyDescent="0.25">
      <c r="B1399" s="103">
        <f t="shared" si="332"/>
        <v>1250</v>
      </c>
      <c r="C1399" s="126" t="s">
        <v>13672</v>
      </c>
      <c r="D1399" s="126">
        <v>4800083168</v>
      </c>
      <c r="E1399" s="121" t="s">
        <v>627</v>
      </c>
      <c r="F1399" s="522">
        <v>250000</v>
      </c>
      <c r="G1399" s="127">
        <v>8</v>
      </c>
      <c r="H1399" s="103">
        <v>2014</v>
      </c>
      <c r="I1399" s="128">
        <v>41858</v>
      </c>
      <c r="J1399" s="128"/>
      <c r="K1399" s="127" t="s">
        <v>628</v>
      </c>
      <c r="L1399" s="126" t="s">
        <v>628</v>
      </c>
      <c r="M1399" s="141" t="s">
        <v>628</v>
      </c>
      <c r="N1399" s="142" t="s">
        <v>631</v>
      </c>
      <c r="O1399" s="127" t="s">
        <v>98</v>
      </c>
      <c r="P1399" s="127" t="s">
        <v>98</v>
      </c>
      <c r="Q1399" s="100">
        <f>(IF(AF1399='[1]Price List'!$B$1,VLOOKUP(N1399,'[1]Price List'!$A$1:$K$104,2,0),IF(AF1399='[1]Price List'!$C$1,VLOOKUP(N1399,'[1]Price List'!$A$1:$K$104,3,0),IF(AF1399='[1]Price List'!$D$1,VLOOKUP(N1399,'[1]Price List'!$A$1:$K$104,4,0),IF(AF1399='[1]Price List'!$E$1,VLOOKUP(N1399,'[1]Price List'!$A$1:$K$104,5,0),IF(AF1399='[1]Price List'!$F$1,VLOOKUP(N1399,'[1]Price List'!$A$1:$K$104,6,0),IF(AF1399='[1]Price List'!$G$1,VLOOKUP(N1399,'[1]Price List'!$A$1:$K$104,7,0),IF(AF1399='[1]Price List'!$H$1,VLOOKUP(N1399,'[1]Price List'!$A$1:$K$104,8,0),IF(AF1399='[1]Price List'!$I$1,VLOOKUP(N1399,'[1]Price List'!$A$1:$K$104,9,0),IF(AF1399='[1]Price List'!$J$1,VLOOKUP(N1399,'[1]Price List'!$A$1:$K$104,10,0),IF(AF1399='[1]Price List'!$K$1,VLOOKUP(N1399,'[1]Price List'!$A$1:$K$104,11,0))))))))))))+(IF(AF1399='[1]Price List'!$B$1,VLOOKUP(O1399,'[1]Price List'!$A$1:$K$104,2,0),IF(AF1399='[1]Price List'!$C$1,VLOOKUP(O1399,'[1]Price List'!$A$1:$K$104,3,0),IF(AF1399='[1]Price List'!$D$1,VLOOKUP(O1399,'[1]Price List'!$A$1:$K$104,4,0),IF(AF1399='[1]Price List'!$E$1,VLOOKUP(O1399,'[1]Price List'!$A$1:$K$104,5,0),IF(AF1399='[1]Price List'!$F$1,VLOOKUP(O1399,'[1]Price List'!$A$1:$K$104,6,0),IF(AF1399='[1]Price List'!$G$1,VLOOKUP(O1399,'[1]Price List'!$A$1:$K$104,7,0),IF(AF1399='[1]Price List'!$H$1,VLOOKUP(O1399,'[1]Price List'!$A$1:$K$104,8,0),IF(AF1399='[1]Price List'!$I$1,VLOOKUP(O1399,'[1]Price List'!$A$1:$K$104,9,0),IF(AF1399='[1]Price List'!$J$1,VLOOKUP(O1399,'[1]Price List'!$A$1:$K$104,10,0),IF(AF1399='[1]Price List'!$K$1,VLOOKUP(O1399,'[1]Price List'!$A$1:$K$104,11,0))))))))))))+(IF(AF1399='[1]Price List'!$B$1,VLOOKUP(P1399,'[1]Price List'!$A$1:$K$104,2,0),IF(AF1399='[1]Price List'!$C$1,VLOOKUP(P1399,'[1]Price List'!$A$1:$K$104,3,0),IF(AF1399='[1]Price List'!$D$1,VLOOKUP(P1399,'[1]Price List'!$A$1:$K$104,4,0),IF(AF1399='[1]Price List'!$E$1,VLOOKUP(P1399,'[1]Price List'!$A$1:$K$104,5,0),IF(AF1399='[1]Price List'!$F$1,VLOOKUP(P1399,'[1]Price List'!$A$1:$K$104,6,0),IF(AF1399='[1]Price List'!$G$1,VLOOKUP(P1399,'[1]Price List'!$A$1:$K$104,7,0),IF(AF1399='[1]Price List'!$H$1,VLOOKUP(P1399,'[1]Price List'!$A$1:$K$104,8,0),IF(AF1399='[1]Price List'!$I$1,VLOOKUP(P1399,'[1]Price List'!$A$1:$K$104,9,0),IF(AF1399='[1]Price List'!$J$1,VLOOKUP(P1399,'[1]Price List'!$A$1:$K$104,10,0),IF(AF1399='[1]Price List'!$K$1,VLOOKUP(P1399,'[1]Price List'!$A$1:$K$104,11,0))))))))))))</f>
        <v>250000</v>
      </c>
      <c r="R1399" s="103"/>
      <c r="S1399" s="127"/>
      <c r="T1399" s="127"/>
      <c r="U1399" s="120">
        <v>42003</v>
      </c>
      <c r="V1399" s="523">
        <f t="shared" si="330"/>
        <v>145</v>
      </c>
      <c r="W1399" s="127"/>
      <c r="X1399" s="141" t="s">
        <v>13673</v>
      </c>
      <c r="Y1399" s="424" t="s">
        <v>13674</v>
      </c>
      <c r="Z1399" s="126" t="s">
        <v>627</v>
      </c>
      <c r="AA1399" s="103"/>
      <c r="AB1399" s="126" t="s">
        <v>635</v>
      </c>
      <c r="AC1399" s="103"/>
      <c r="AD1399" s="103"/>
      <c r="AE1399" s="103"/>
      <c r="AF1399" s="121" t="s">
        <v>477</v>
      </c>
      <c r="AG1399" s="126" t="s">
        <v>13675</v>
      </c>
      <c r="AH1399" s="524"/>
      <c r="AI1399" s="524"/>
      <c r="AJ1399" s="121"/>
      <c r="AK1399" s="121"/>
      <c r="AL1399" s="121"/>
      <c r="AM1399" s="120"/>
      <c r="AN1399" s="120"/>
      <c r="AO1399" s="120"/>
      <c r="AP1399" s="121"/>
      <c r="AQ1399" s="525"/>
      <c r="AR1399" s="525">
        <f t="shared" ca="1" si="331"/>
        <v>42347</v>
      </c>
      <c r="AS1399" s="121"/>
      <c r="AT1399" s="247" t="s">
        <v>2252</v>
      </c>
      <c r="AU1399" s="91">
        <v>42235</v>
      </c>
      <c r="AV1399" s="122">
        <v>42249</v>
      </c>
      <c r="AX1399" s="121" t="s">
        <v>2253</v>
      </c>
      <c r="AY1399" s="651"/>
      <c r="AZ1399" s="609">
        <v>42255</v>
      </c>
      <c r="BA1399" s="101">
        <v>42296</v>
      </c>
      <c r="BB1399" s="121"/>
      <c r="BC1399" s="522">
        <f t="shared" si="334"/>
        <v>250000</v>
      </c>
      <c r="BD1399" s="121"/>
      <c r="BE1399" s="516"/>
      <c r="BF1399" s="122">
        <v>42297</v>
      </c>
      <c r="BG1399" s="141" t="s">
        <v>242</v>
      </c>
      <c r="BH1399" s="121" t="s">
        <v>15143</v>
      </c>
      <c r="BI1399" s="122">
        <v>42297</v>
      </c>
      <c r="BJ1399" s="190"/>
      <c r="BK1399" s="526" t="s">
        <v>167</v>
      </c>
      <c r="BL1399" s="534">
        <f t="shared" si="336"/>
        <v>250000</v>
      </c>
      <c r="BM1399" t="s">
        <v>640</v>
      </c>
      <c r="BQ1399" t="str">
        <f t="shared" si="322"/>
        <v>Indosat</v>
      </c>
      <c r="BR1399" t="str">
        <f t="shared" si="323"/>
        <v>HK-14-2600</v>
      </c>
      <c r="BS1399" s="91">
        <f t="shared" si="324"/>
        <v>2014</v>
      </c>
      <c r="BT1399">
        <f t="shared" si="333"/>
        <v>42255</v>
      </c>
      <c r="BU1399" s="91">
        <f t="shared" si="333"/>
        <v>42296</v>
      </c>
      <c r="BW1399" t="str">
        <f t="shared" si="325"/>
        <v>Site : MERUYA SELATAN - 01JKB018</v>
      </c>
      <c r="BX1399" t="str">
        <f t="shared" si="326"/>
        <v>Tipe Tower : SST</v>
      </c>
      <c r="BY1399">
        <f t="shared" si="327"/>
        <v>4800083168</v>
      </c>
      <c r="BZ1399" s="92" t="str">
        <f t="shared" si="327"/>
        <v>BoQ Verification</v>
      </c>
      <c r="CD1399" s="531"/>
    </row>
    <row r="1400" spans="2:82" ht="15" customHeight="1" x14ac:dyDescent="0.25">
      <c r="B1400" s="103">
        <f t="shared" si="332"/>
        <v>1251</v>
      </c>
      <c r="C1400" s="126" t="s">
        <v>13676</v>
      </c>
      <c r="D1400" s="126">
        <v>4800083168</v>
      </c>
      <c r="E1400" s="121" t="s">
        <v>627</v>
      </c>
      <c r="F1400" s="522">
        <v>250000</v>
      </c>
      <c r="G1400" s="127">
        <v>8</v>
      </c>
      <c r="H1400" s="103">
        <v>2014</v>
      </c>
      <c r="I1400" s="128">
        <v>41858</v>
      </c>
      <c r="J1400" s="128"/>
      <c r="K1400" s="127" t="s">
        <v>628</v>
      </c>
      <c r="L1400" s="126" t="s">
        <v>628</v>
      </c>
      <c r="M1400" s="141" t="s">
        <v>628</v>
      </c>
      <c r="N1400" s="142" t="s">
        <v>631</v>
      </c>
      <c r="O1400" s="127" t="s">
        <v>98</v>
      </c>
      <c r="P1400" s="127" t="s">
        <v>98</v>
      </c>
      <c r="Q1400" s="100">
        <f>(IF(AF1400='[1]Price List'!$B$1,VLOOKUP(N1400,'[1]Price List'!$A$1:$K$104,2,0),IF(AF1400='[1]Price List'!$C$1,VLOOKUP(N1400,'[1]Price List'!$A$1:$K$104,3,0),IF(AF1400='[1]Price List'!$D$1,VLOOKUP(N1400,'[1]Price List'!$A$1:$K$104,4,0),IF(AF1400='[1]Price List'!$E$1,VLOOKUP(N1400,'[1]Price List'!$A$1:$K$104,5,0),IF(AF1400='[1]Price List'!$F$1,VLOOKUP(N1400,'[1]Price List'!$A$1:$K$104,6,0),IF(AF1400='[1]Price List'!$G$1,VLOOKUP(N1400,'[1]Price List'!$A$1:$K$104,7,0),IF(AF1400='[1]Price List'!$H$1,VLOOKUP(N1400,'[1]Price List'!$A$1:$K$104,8,0),IF(AF1400='[1]Price List'!$I$1,VLOOKUP(N1400,'[1]Price List'!$A$1:$K$104,9,0),IF(AF1400='[1]Price List'!$J$1,VLOOKUP(N1400,'[1]Price List'!$A$1:$K$104,10,0),IF(AF1400='[1]Price List'!$K$1,VLOOKUP(N1400,'[1]Price List'!$A$1:$K$104,11,0))))))))))))+(IF(AF1400='[1]Price List'!$B$1,VLOOKUP(O1400,'[1]Price List'!$A$1:$K$104,2,0),IF(AF1400='[1]Price List'!$C$1,VLOOKUP(O1400,'[1]Price List'!$A$1:$K$104,3,0),IF(AF1400='[1]Price List'!$D$1,VLOOKUP(O1400,'[1]Price List'!$A$1:$K$104,4,0),IF(AF1400='[1]Price List'!$E$1,VLOOKUP(O1400,'[1]Price List'!$A$1:$K$104,5,0),IF(AF1400='[1]Price List'!$F$1,VLOOKUP(O1400,'[1]Price List'!$A$1:$K$104,6,0),IF(AF1400='[1]Price List'!$G$1,VLOOKUP(O1400,'[1]Price List'!$A$1:$K$104,7,0),IF(AF1400='[1]Price List'!$H$1,VLOOKUP(O1400,'[1]Price List'!$A$1:$K$104,8,0),IF(AF1400='[1]Price List'!$I$1,VLOOKUP(O1400,'[1]Price List'!$A$1:$K$104,9,0),IF(AF1400='[1]Price List'!$J$1,VLOOKUP(O1400,'[1]Price List'!$A$1:$K$104,10,0),IF(AF1400='[1]Price List'!$K$1,VLOOKUP(O1400,'[1]Price List'!$A$1:$K$104,11,0))))))))))))+(IF(AF1400='[1]Price List'!$B$1,VLOOKUP(P1400,'[1]Price List'!$A$1:$K$104,2,0),IF(AF1400='[1]Price List'!$C$1,VLOOKUP(P1400,'[1]Price List'!$A$1:$K$104,3,0),IF(AF1400='[1]Price List'!$D$1,VLOOKUP(P1400,'[1]Price List'!$A$1:$K$104,4,0),IF(AF1400='[1]Price List'!$E$1,VLOOKUP(P1400,'[1]Price List'!$A$1:$K$104,5,0),IF(AF1400='[1]Price List'!$F$1,VLOOKUP(P1400,'[1]Price List'!$A$1:$K$104,6,0),IF(AF1400='[1]Price List'!$G$1,VLOOKUP(P1400,'[1]Price List'!$A$1:$K$104,7,0),IF(AF1400='[1]Price List'!$H$1,VLOOKUP(P1400,'[1]Price List'!$A$1:$K$104,8,0),IF(AF1400='[1]Price List'!$I$1,VLOOKUP(P1400,'[1]Price List'!$A$1:$K$104,9,0),IF(AF1400='[1]Price List'!$J$1,VLOOKUP(P1400,'[1]Price List'!$A$1:$K$104,10,0),IF(AF1400='[1]Price List'!$K$1,VLOOKUP(P1400,'[1]Price List'!$A$1:$K$104,11,0))))))))))))</f>
        <v>250000</v>
      </c>
      <c r="R1400" s="103"/>
      <c r="S1400" s="127"/>
      <c r="T1400" s="127"/>
      <c r="U1400" s="120">
        <v>42003</v>
      </c>
      <c r="V1400" s="523">
        <f t="shared" si="330"/>
        <v>145</v>
      </c>
      <c r="W1400" s="127"/>
      <c r="X1400" s="141" t="s">
        <v>3116</v>
      </c>
      <c r="Y1400" s="424" t="s">
        <v>13677</v>
      </c>
      <c r="Z1400" s="126" t="s">
        <v>627</v>
      </c>
      <c r="AA1400" s="103"/>
      <c r="AB1400" s="126" t="s">
        <v>635</v>
      </c>
      <c r="AC1400" s="103"/>
      <c r="AD1400" s="103"/>
      <c r="AE1400" s="103"/>
      <c r="AF1400" s="121" t="s">
        <v>477</v>
      </c>
      <c r="AG1400" s="126" t="s">
        <v>13678</v>
      </c>
      <c r="AH1400" s="524"/>
      <c r="AI1400" s="524"/>
      <c r="AJ1400" s="121"/>
      <c r="AK1400" s="121"/>
      <c r="AL1400" s="121"/>
      <c r="AM1400" s="120"/>
      <c r="AN1400" s="120"/>
      <c r="AO1400" s="120"/>
      <c r="AP1400" s="121"/>
      <c r="AQ1400" s="525"/>
      <c r="AR1400" s="525">
        <f t="shared" ca="1" si="331"/>
        <v>42347</v>
      </c>
      <c r="AS1400" s="121"/>
      <c r="AT1400" s="635" t="s">
        <v>3118</v>
      </c>
      <c r="AU1400" s="91">
        <v>42102</v>
      </c>
      <c r="AV1400" s="122"/>
      <c r="AX1400" s="121"/>
      <c r="AY1400" s="121"/>
      <c r="AZ1400" s="122"/>
      <c r="BA1400" s="120"/>
      <c r="BB1400" s="121"/>
      <c r="BC1400" s="522">
        <f t="shared" si="334"/>
        <v>250000</v>
      </c>
      <c r="BD1400" s="121"/>
      <c r="BE1400" s="516"/>
      <c r="BF1400" s="122"/>
      <c r="BG1400" s="141" t="s">
        <v>2356</v>
      </c>
      <c r="BH1400" s="121"/>
      <c r="BI1400" s="122"/>
      <c r="BJ1400" s="190"/>
      <c r="BK1400" s="526" t="s">
        <v>167</v>
      </c>
      <c r="BL1400" s="534">
        <f t="shared" si="336"/>
        <v>250000</v>
      </c>
      <c r="BM1400" t="s">
        <v>640</v>
      </c>
      <c r="BQ1400" t="str">
        <f t="shared" si="322"/>
        <v>Indosat</v>
      </c>
      <c r="BR1400" t="str">
        <f t="shared" si="323"/>
        <v>HK-14-2601</v>
      </c>
      <c r="BS1400" s="91">
        <f t="shared" si="324"/>
        <v>2014</v>
      </c>
      <c r="BT1400">
        <f t="shared" si="333"/>
        <v>0</v>
      </c>
      <c r="BU1400" s="91">
        <f t="shared" si="333"/>
        <v>0</v>
      </c>
      <c r="BW1400" t="str">
        <f t="shared" si="325"/>
        <v>Site : PENGENDALI SATELIT - 01JKB011</v>
      </c>
      <c r="BX1400" t="str">
        <f t="shared" si="326"/>
        <v>Tipe Tower : SST</v>
      </c>
      <c r="BY1400">
        <f t="shared" si="327"/>
        <v>4800083168</v>
      </c>
      <c r="BZ1400" s="92" t="str">
        <f t="shared" si="327"/>
        <v>BoQ Verification</v>
      </c>
      <c r="CD1400" s="531"/>
    </row>
    <row r="1401" spans="2:82" ht="15" customHeight="1" x14ac:dyDescent="0.25">
      <c r="B1401" s="103">
        <f t="shared" si="332"/>
        <v>1252</v>
      </c>
      <c r="C1401" s="126" t="s">
        <v>13679</v>
      </c>
      <c r="D1401" s="126">
        <v>4800083168</v>
      </c>
      <c r="E1401" s="121" t="s">
        <v>627</v>
      </c>
      <c r="F1401" s="522">
        <v>250000</v>
      </c>
      <c r="G1401" s="127">
        <v>8</v>
      </c>
      <c r="H1401" s="103">
        <v>2014</v>
      </c>
      <c r="I1401" s="128">
        <v>41858</v>
      </c>
      <c r="J1401" s="128"/>
      <c r="K1401" s="127" t="s">
        <v>628</v>
      </c>
      <c r="L1401" s="126" t="s">
        <v>628</v>
      </c>
      <c r="M1401" s="141" t="s">
        <v>628</v>
      </c>
      <c r="N1401" s="142" t="s">
        <v>631</v>
      </c>
      <c r="O1401" s="127" t="s">
        <v>98</v>
      </c>
      <c r="P1401" s="127" t="s">
        <v>98</v>
      </c>
      <c r="Q1401" s="100">
        <f>(IF(AF1401='[1]Price List'!$B$1,VLOOKUP(N1401,'[1]Price List'!$A$1:$K$104,2,0),IF(AF1401='[1]Price List'!$C$1,VLOOKUP(N1401,'[1]Price List'!$A$1:$K$104,3,0),IF(AF1401='[1]Price List'!$D$1,VLOOKUP(N1401,'[1]Price List'!$A$1:$K$104,4,0),IF(AF1401='[1]Price List'!$E$1,VLOOKUP(N1401,'[1]Price List'!$A$1:$K$104,5,0),IF(AF1401='[1]Price List'!$F$1,VLOOKUP(N1401,'[1]Price List'!$A$1:$K$104,6,0),IF(AF1401='[1]Price List'!$G$1,VLOOKUP(N1401,'[1]Price List'!$A$1:$K$104,7,0),IF(AF1401='[1]Price List'!$H$1,VLOOKUP(N1401,'[1]Price List'!$A$1:$K$104,8,0),IF(AF1401='[1]Price List'!$I$1,VLOOKUP(N1401,'[1]Price List'!$A$1:$K$104,9,0),IF(AF1401='[1]Price List'!$J$1,VLOOKUP(N1401,'[1]Price List'!$A$1:$K$104,10,0),IF(AF1401='[1]Price List'!$K$1,VLOOKUP(N1401,'[1]Price List'!$A$1:$K$104,11,0))))))))))))+(IF(AF1401='[1]Price List'!$B$1,VLOOKUP(O1401,'[1]Price List'!$A$1:$K$104,2,0),IF(AF1401='[1]Price List'!$C$1,VLOOKUP(O1401,'[1]Price List'!$A$1:$K$104,3,0),IF(AF1401='[1]Price List'!$D$1,VLOOKUP(O1401,'[1]Price List'!$A$1:$K$104,4,0),IF(AF1401='[1]Price List'!$E$1,VLOOKUP(O1401,'[1]Price List'!$A$1:$K$104,5,0),IF(AF1401='[1]Price List'!$F$1,VLOOKUP(O1401,'[1]Price List'!$A$1:$K$104,6,0),IF(AF1401='[1]Price List'!$G$1,VLOOKUP(O1401,'[1]Price List'!$A$1:$K$104,7,0),IF(AF1401='[1]Price List'!$H$1,VLOOKUP(O1401,'[1]Price List'!$A$1:$K$104,8,0),IF(AF1401='[1]Price List'!$I$1,VLOOKUP(O1401,'[1]Price List'!$A$1:$K$104,9,0),IF(AF1401='[1]Price List'!$J$1,VLOOKUP(O1401,'[1]Price List'!$A$1:$K$104,10,0),IF(AF1401='[1]Price List'!$K$1,VLOOKUP(O1401,'[1]Price List'!$A$1:$K$104,11,0))))))))))))+(IF(AF1401='[1]Price List'!$B$1,VLOOKUP(P1401,'[1]Price List'!$A$1:$K$104,2,0),IF(AF1401='[1]Price List'!$C$1,VLOOKUP(P1401,'[1]Price List'!$A$1:$K$104,3,0),IF(AF1401='[1]Price List'!$D$1,VLOOKUP(P1401,'[1]Price List'!$A$1:$K$104,4,0),IF(AF1401='[1]Price List'!$E$1,VLOOKUP(P1401,'[1]Price List'!$A$1:$K$104,5,0),IF(AF1401='[1]Price List'!$F$1,VLOOKUP(P1401,'[1]Price List'!$A$1:$K$104,6,0),IF(AF1401='[1]Price List'!$G$1,VLOOKUP(P1401,'[1]Price List'!$A$1:$K$104,7,0),IF(AF1401='[1]Price List'!$H$1,VLOOKUP(P1401,'[1]Price List'!$A$1:$K$104,8,0),IF(AF1401='[1]Price List'!$I$1,VLOOKUP(P1401,'[1]Price List'!$A$1:$K$104,9,0),IF(AF1401='[1]Price List'!$J$1,VLOOKUP(P1401,'[1]Price List'!$A$1:$K$104,10,0),IF(AF1401='[1]Price List'!$K$1,VLOOKUP(P1401,'[1]Price List'!$A$1:$K$104,11,0))))))))))))</f>
        <v>250000</v>
      </c>
      <c r="R1401" s="103"/>
      <c r="S1401" s="127"/>
      <c r="T1401" s="127"/>
      <c r="U1401" s="120">
        <v>41982</v>
      </c>
      <c r="V1401" s="523">
        <f t="shared" si="330"/>
        <v>124</v>
      </c>
      <c r="W1401" s="127"/>
      <c r="X1401" s="141" t="s">
        <v>13680</v>
      </c>
      <c r="Y1401" s="424" t="s">
        <v>13681</v>
      </c>
      <c r="Z1401" s="126" t="s">
        <v>627</v>
      </c>
      <c r="AA1401" s="103"/>
      <c r="AB1401" s="126" t="s">
        <v>635</v>
      </c>
      <c r="AC1401" s="103"/>
      <c r="AD1401" s="103"/>
      <c r="AE1401" s="103"/>
      <c r="AF1401" s="121" t="s">
        <v>477</v>
      </c>
      <c r="AG1401" s="126" t="s">
        <v>13682</v>
      </c>
      <c r="AH1401" s="524"/>
      <c r="AI1401" s="524"/>
      <c r="AJ1401" s="121"/>
      <c r="AK1401" s="121"/>
      <c r="AL1401" s="121"/>
      <c r="AM1401" s="120"/>
      <c r="AN1401" s="120"/>
      <c r="AO1401" s="120"/>
      <c r="AP1401" s="121"/>
      <c r="AQ1401" s="525"/>
      <c r="AR1401" s="525">
        <f t="shared" ca="1" si="331"/>
        <v>42347</v>
      </c>
      <c r="AS1401" s="121"/>
      <c r="AT1401" s="247" t="s">
        <v>2252</v>
      </c>
      <c r="AU1401" s="91">
        <v>42235</v>
      </c>
      <c r="AV1401" s="122">
        <v>42249</v>
      </c>
      <c r="AX1401" s="121" t="s">
        <v>2253</v>
      </c>
      <c r="AY1401" s="651"/>
      <c r="AZ1401" s="609">
        <v>42255</v>
      </c>
      <c r="BA1401" s="101">
        <v>42296</v>
      </c>
      <c r="BB1401" s="121"/>
      <c r="BC1401" s="522">
        <f t="shared" si="334"/>
        <v>250000</v>
      </c>
      <c r="BD1401" s="121"/>
      <c r="BE1401" s="516"/>
      <c r="BF1401" s="122">
        <v>42297</v>
      </c>
      <c r="BG1401" s="141" t="s">
        <v>242</v>
      </c>
      <c r="BH1401" s="121" t="s">
        <v>15143</v>
      </c>
      <c r="BI1401" s="122">
        <v>42297</v>
      </c>
      <c r="BJ1401" s="190"/>
      <c r="BK1401" s="526" t="s">
        <v>167</v>
      </c>
      <c r="BL1401" s="534">
        <f t="shared" si="336"/>
        <v>250000</v>
      </c>
      <c r="BM1401" t="s">
        <v>640</v>
      </c>
      <c r="BQ1401" t="str">
        <f t="shared" si="322"/>
        <v>Indosat</v>
      </c>
      <c r="BR1401" t="str">
        <f t="shared" si="323"/>
        <v>HK-14-2602</v>
      </c>
      <c r="BS1401" s="91">
        <f t="shared" si="324"/>
        <v>2014</v>
      </c>
      <c r="BT1401">
        <f t="shared" si="333"/>
        <v>42255</v>
      </c>
      <c r="BU1401" s="91">
        <f t="shared" si="333"/>
        <v>42296</v>
      </c>
      <c r="BW1401" t="str">
        <f t="shared" si="325"/>
        <v>Site : BOJONG INDAH - 01JKB082</v>
      </c>
      <c r="BX1401" t="str">
        <f t="shared" si="326"/>
        <v>Tipe Tower : SST</v>
      </c>
      <c r="BY1401">
        <f t="shared" si="327"/>
        <v>4800083168</v>
      </c>
      <c r="BZ1401" s="92" t="str">
        <f t="shared" si="327"/>
        <v>BoQ Verification</v>
      </c>
      <c r="CD1401" s="531"/>
    </row>
    <row r="1402" spans="2:82" ht="15" customHeight="1" x14ac:dyDescent="0.25">
      <c r="B1402" s="103">
        <f t="shared" si="332"/>
        <v>1253</v>
      </c>
      <c r="C1402" s="126" t="s">
        <v>13683</v>
      </c>
      <c r="D1402" s="126">
        <v>4800083168</v>
      </c>
      <c r="E1402" s="121" t="s">
        <v>627</v>
      </c>
      <c r="F1402" s="522">
        <v>250000</v>
      </c>
      <c r="G1402" s="127">
        <v>8</v>
      </c>
      <c r="H1402" s="103">
        <v>2014</v>
      </c>
      <c r="I1402" s="128">
        <v>41858</v>
      </c>
      <c r="J1402" s="128"/>
      <c r="K1402" s="127" t="s">
        <v>628</v>
      </c>
      <c r="L1402" s="126" t="s">
        <v>628</v>
      </c>
      <c r="M1402" s="141" t="s">
        <v>628</v>
      </c>
      <c r="N1402" s="142" t="s">
        <v>631</v>
      </c>
      <c r="O1402" s="127" t="s">
        <v>98</v>
      </c>
      <c r="P1402" s="127" t="s">
        <v>98</v>
      </c>
      <c r="Q1402" s="100">
        <f>(IF(AF1402='[1]Price List'!$B$1,VLOOKUP(N1402,'[1]Price List'!$A$1:$K$104,2,0),IF(AF1402='[1]Price List'!$C$1,VLOOKUP(N1402,'[1]Price List'!$A$1:$K$104,3,0),IF(AF1402='[1]Price List'!$D$1,VLOOKUP(N1402,'[1]Price List'!$A$1:$K$104,4,0),IF(AF1402='[1]Price List'!$E$1,VLOOKUP(N1402,'[1]Price List'!$A$1:$K$104,5,0),IF(AF1402='[1]Price List'!$F$1,VLOOKUP(N1402,'[1]Price List'!$A$1:$K$104,6,0),IF(AF1402='[1]Price List'!$G$1,VLOOKUP(N1402,'[1]Price List'!$A$1:$K$104,7,0),IF(AF1402='[1]Price List'!$H$1,VLOOKUP(N1402,'[1]Price List'!$A$1:$K$104,8,0),IF(AF1402='[1]Price List'!$I$1,VLOOKUP(N1402,'[1]Price List'!$A$1:$K$104,9,0),IF(AF1402='[1]Price List'!$J$1,VLOOKUP(N1402,'[1]Price List'!$A$1:$K$104,10,0),IF(AF1402='[1]Price List'!$K$1,VLOOKUP(N1402,'[1]Price List'!$A$1:$K$104,11,0))))))))))))+(IF(AF1402='[1]Price List'!$B$1,VLOOKUP(O1402,'[1]Price List'!$A$1:$K$104,2,0),IF(AF1402='[1]Price List'!$C$1,VLOOKUP(O1402,'[1]Price List'!$A$1:$K$104,3,0),IF(AF1402='[1]Price List'!$D$1,VLOOKUP(O1402,'[1]Price List'!$A$1:$K$104,4,0),IF(AF1402='[1]Price List'!$E$1,VLOOKUP(O1402,'[1]Price List'!$A$1:$K$104,5,0),IF(AF1402='[1]Price List'!$F$1,VLOOKUP(O1402,'[1]Price List'!$A$1:$K$104,6,0),IF(AF1402='[1]Price List'!$G$1,VLOOKUP(O1402,'[1]Price List'!$A$1:$K$104,7,0),IF(AF1402='[1]Price List'!$H$1,VLOOKUP(O1402,'[1]Price List'!$A$1:$K$104,8,0),IF(AF1402='[1]Price List'!$I$1,VLOOKUP(O1402,'[1]Price List'!$A$1:$K$104,9,0),IF(AF1402='[1]Price List'!$J$1,VLOOKUP(O1402,'[1]Price List'!$A$1:$K$104,10,0),IF(AF1402='[1]Price List'!$K$1,VLOOKUP(O1402,'[1]Price List'!$A$1:$K$104,11,0))))))))))))+(IF(AF1402='[1]Price List'!$B$1,VLOOKUP(P1402,'[1]Price List'!$A$1:$K$104,2,0),IF(AF1402='[1]Price List'!$C$1,VLOOKUP(P1402,'[1]Price List'!$A$1:$K$104,3,0),IF(AF1402='[1]Price List'!$D$1,VLOOKUP(P1402,'[1]Price List'!$A$1:$K$104,4,0),IF(AF1402='[1]Price List'!$E$1,VLOOKUP(P1402,'[1]Price List'!$A$1:$K$104,5,0),IF(AF1402='[1]Price List'!$F$1,VLOOKUP(P1402,'[1]Price List'!$A$1:$K$104,6,0),IF(AF1402='[1]Price List'!$G$1,VLOOKUP(P1402,'[1]Price List'!$A$1:$K$104,7,0),IF(AF1402='[1]Price List'!$H$1,VLOOKUP(P1402,'[1]Price List'!$A$1:$K$104,8,0),IF(AF1402='[1]Price List'!$I$1,VLOOKUP(P1402,'[1]Price List'!$A$1:$K$104,9,0),IF(AF1402='[1]Price List'!$J$1,VLOOKUP(P1402,'[1]Price List'!$A$1:$K$104,10,0),IF(AF1402='[1]Price List'!$K$1,VLOOKUP(P1402,'[1]Price List'!$A$1:$K$104,11,0))))))))))))</f>
        <v>250000</v>
      </c>
      <c r="R1402" s="103"/>
      <c r="S1402" s="127"/>
      <c r="T1402" s="127"/>
      <c r="U1402" s="120">
        <v>41983</v>
      </c>
      <c r="V1402" s="523">
        <f t="shared" si="330"/>
        <v>125</v>
      </c>
      <c r="W1402" s="127"/>
      <c r="X1402" s="141" t="s">
        <v>7659</v>
      </c>
      <c r="Y1402" s="424" t="s">
        <v>13684</v>
      </c>
      <c r="Z1402" s="126" t="s">
        <v>627</v>
      </c>
      <c r="AA1402" s="103"/>
      <c r="AB1402" s="126" t="s">
        <v>635</v>
      </c>
      <c r="AC1402" s="103"/>
      <c r="AD1402" s="103"/>
      <c r="AE1402" s="103"/>
      <c r="AF1402" s="121" t="s">
        <v>477</v>
      </c>
      <c r="AG1402" s="126" t="s">
        <v>5391</v>
      </c>
      <c r="AH1402" s="524"/>
      <c r="AI1402" s="524"/>
      <c r="AJ1402" s="121"/>
      <c r="AK1402" s="121"/>
      <c r="AL1402" s="121"/>
      <c r="AM1402" s="120"/>
      <c r="AN1402" s="120"/>
      <c r="AO1402" s="120"/>
      <c r="AP1402" s="121"/>
      <c r="AQ1402" s="525"/>
      <c r="AR1402" s="525"/>
      <c r="AS1402" s="121"/>
      <c r="AT1402" s="121"/>
      <c r="AV1402" s="122"/>
      <c r="AX1402" s="121"/>
      <c r="AY1402" s="121"/>
      <c r="AZ1402" s="122"/>
      <c r="BA1402" s="120"/>
      <c r="BB1402" s="121"/>
      <c r="BC1402" s="522">
        <f t="shared" si="334"/>
        <v>250000</v>
      </c>
      <c r="BD1402" s="121"/>
      <c r="BE1402" s="516"/>
      <c r="BF1402" s="122"/>
      <c r="BG1402" s="141" t="s">
        <v>2356</v>
      </c>
      <c r="BH1402" s="121"/>
      <c r="BI1402" s="122"/>
      <c r="BJ1402" s="190"/>
      <c r="BK1402" s="526" t="s">
        <v>167</v>
      </c>
      <c r="BL1402" s="534">
        <f t="shared" si="336"/>
        <v>250000</v>
      </c>
      <c r="BM1402" t="s">
        <v>640</v>
      </c>
      <c r="BQ1402" t="str">
        <f t="shared" si="322"/>
        <v>Indosat</v>
      </c>
      <c r="BR1402" t="str">
        <f t="shared" si="323"/>
        <v>HK-14-2603</v>
      </c>
      <c r="BS1402" s="91">
        <f t="shared" si="324"/>
        <v>2014</v>
      </c>
      <c r="BT1402">
        <f t="shared" si="333"/>
        <v>0</v>
      </c>
      <c r="BU1402" s="91">
        <f t="shared" si="333"/>
        <v>0</v>
      </c>
      <c r="BW1402" t="str">
        <f t="shared" si="325"/>
        <v>Site : GONGSENG CIJANTUNG - 01JKT089</v>
      </c>
      <c r="BX1402" t="str">
        <f t="shared" si="326"/>
        <v>Tipe Tower : SST</v>
      </c>
      <c r="BY1402">
        <f t="shared" si="327"/>
        <v>4800083168</v>
      </c>
      <c r="BZ1402" s="92" t="str">
        <f t="shared" si="327"/>
        <v>BoQ Verification</v>
      </c>
      <c r="CD1402" s="531"/>
    </row>
    <row r="1403" spans="2:82" ht="15" customHeight="1" x14ac:dyDescent="0.25">
      <c r="B1403" s="103">
        <f t="shared" si="332"/>
        <v>1254</v>
      </c>
      <c r="C1403" s="126" t="s">
        <v>13685</v>
      </c>
      <c r="D1403" s="126">
        <v>4800083168</v>
      </c>
      <c r="E1403" s="121" t="s">
        <v>9314</v>
      </c>
      <c r="F1403" s="522">
        <v>5000000</v>
      </c>
      <c r="G1403" s="127">
        <v>8</v>
      </c>
      <c r="H1403" s="103">
        <v>2014</v>
      </c>
      <c r="I1403" s="128">
        <v>41858</v>
      </c>
      <c r="J1403" s="128"/>
      <c r="K1403" s="127" t="s">
        <v>628</v>
      </c>
      <c r="L1403" s="126" t="s">
        <v>628</v>
      </c>
      <c r="M1403" s="141" t="s">
        <v>628</v>
      </c>
      <c r="N1403" s="104" t="s">
        <v>1636</v>
      </c>
      <c r="O1403" s="97" t="s">
        <v>2392</v>
      </c>
      <c r="P1403" s="127" t="s">
        <v>98</v>
      </c>
      <c r="Q1403" s="100">
        <f>(IF(AF1403='[1]Price List'!$B$1,VLOOKUP(N1403,'[1]Price List'!$A$1:$K$104,2,0),IF(AF1403='[1]Price List'!$C$1,VLOOKUP(N1403,'[1]Price List'!$A$1:$K$104,3,0),IF(AF1403='[1]Price List'!$D$1,VLOOKUP(N1403,'[1]Price List'!$A$1:$K$104,4,0),IF(AF1403='[1]Price List'!$E$1,VLOOKUP(N1403,'[1]Price List'!$A$1:$K$104,5,0),IF(AF1403='[1]Price List'!$F$1,VLOOKUP(N1403,'[1]Price List'!$A$1:$K$104,6,0),IF(AF1403='[1]Price List'!$G$1,VLOOKUP(N1403,'[1]Price List'!$A$1:$K$104,7,0),IF(AF1403='[1]Price List'!$H$1,VLOOKUP(N1403,'[1]Price List'!$A$1:$K$104,8,0),IF(AF1403='[1]Price List'!$I$1,VLOOKUP(N1403,'[1]Price List'!$A$1:$K$104,9,0),IF(AF1403='[1]Price List'!$J$1,VLOOKUP(N1403,'[1]Price List'!$A$1:$K$104,10,0),IF(AF1403='[1]Price List'!$K$1,VLOOKUP(N1403,'[1]Price List'!$A$1:$K$104,11,0))))))))))))+(IF(AF1403='[1]Price List'!$B$1,VLOOKUP(O1403,'[1]Price List'!$A$1:$K$104,2,0),IF(AF1403='[1]Price List'!$C$1,VLOOKUP(O1403,'[1]Price List'!$A$1:$K$104,3,0),IF(AF1403='[1]Price List'!$D$1,VLOOKUP(O1403,'[1]Price List'!$A$1:$K$104,4,0),IF(AF1403='[1]Price List'!$E$1,VLOOKUP(O1403,'[1]Price List'!$A$1:$K$104,5,0),IF(AF1403='[1]Price List'!$F$1,VLOOKUP(O1403,'[1]Price List'!$A$1:$K$104,6,0),IF(AF1403='[1]Price List'!$G$1,VLOOKUP(O1403,'[1]Price List'!$A$1:$K$104,7,0),IF(AF1403='[1]Price List'!$H$1,VLOOKUP(O1403,'[1]Price List'!$A$1:$K$104,8,0),IF(AF1403='[1]Price List'!$I$1,VLOOKUP(O1403,'[1]Price List'!$A$1:$K$104,9,0),IF(AF1403='[1]Price List'!$J$1,VLOOKUP(O1403,'[1]Price List'!$A$1:$K$104,10,0),IF(AF1403='[1]Price List'!$K$1,VLOOKUP(O1403,'[1]Price List'!$A$1:$K$104,11,0))))))))))))+(IF(AF1403='[1]Price List'!$B$1,VLOOKUP(P1403,'[1]Price List'!$A$1:$K$104,2,0),IF(AF1403='[1]Price List'!$C$1,VLOOKUP(P1403,'[1]Price List'!$A$1:$K$104,3,0),IF(AF1403='[1]Price List'!$D$1,VLOOKUP(P1403,'[1]Price List'!$A$1:$K$104,4,0),IF(AF1403='[1]Price List'!$E$1,VLOOKUP(P1403,'[1]Price List'!$A$1:$K$104,5,0),IF(AF1403='[1]Price List'!$F$1,VLOOKUP(P1403,'[1]Price List'!$A$1:$K$104,6,0),IF(AF1403='[1]Price List'!$G$1,VLOOKUP(P1403,'[1]Price List'!$A$1:$K$104,7,0),IF(AF1403='[1]Price List'!$H$1,VLOOKUP(P1403,'[1]Price List'!$A$1:$K$104,8,0),IF(AF1403='[1]Price List'!$I$1,VLOOKUP(P1403,'[1]Price List'!$A$1:$K$104,9,0),IF(AF1403='[1]Price List'!$J$1,VLOOKUP(P1403,'[1]Price List'!$A$1:$K$104,10,0),IF(AF1403='[1]Price List'!$K$1,VLOOKUP(P1403,'[1]Price List'!$A$1:$K$104,11,0))))))))))))</f>
        <v>5000000</v>
      </c>
      <c r="R1403" s="103"/>
      <c r="S1403" s="127"/>
      <c r="T1403" s="127"/>
      <c r="U1403" s="120">
        <v>41983</v>
      </c>
      <c r="V1403" s="523">
        <f t="shared" si="330"/>
        <v>125</v>
      </c>
      <c r="W1403" s="127"/>
      <c r="X1403" s="141" t="s">
        <v>13686</v>
      </c>
      <c r="Y1403" s="424" t="s">
        <v>13687</v>
      </c>
      <c r="Z1403" s="126" t="s">
        <v>2396</v>
      </c>
      <c r="AA1403" s="103"/>
      <c r="AB1403" s="126" t="s">
        <v>635</v>
      </c>
      <c r="AC1403" s="103"/>
      <c r="AD1403" s="103"/>
      <c r="AE1403" s="103"/>
      <c r="AF1403" s="121" t="s">
        <v>477</v>
      </c>
      <c r="AG1403" s="126" t="s">
        <v>13688</v>
      </c>
      <c r="AH1403" s="524"/>
      <c r="AI1403" s="524"/>
      <c r="AJ1403" s="121"/>
      <c r="AK1403" s="121"/>
      <c r="AL1403" s="121"/>
      <c r="AM1403" s="120"/>
      <c r="AN1403" s="120"/>
      <c r="AO1403" s="120"/>
      <c r="AP1403" s="121"/>
      <c r="AQ1403" s="525"/>
      <c r="AR1403" s="525"/>
      <c r="AS1403" s="121"/>
      <c r="AT1403" s="126" t="s">
        <v>13689</v>
      </c>
      <c r="AU1403" s="91">
        <v>42191</v>
      </c>
      <c r="AV1403" s="122">
        <v>42219</v>
      </c>
      <c r="AX1403" s="121" t="s">
        <v>14484</v>
      </c>
      <c r="AY1403" s="121"/>
      <c r="AZ1403" s="256">
        <v>42248</v>
      </c>
      <c r="BA1403" s="120">
        <v>42268</v>
      </c>
      <c r="BB1403" s="121"/>
      <c r="BC1403" s="522">
        <f>F1403</f>
        <v>5000000</v>
      </c>
      <c r="BD1403" s="516">
        <v>0</v>
      </c>
      <c r="BE1403" s="516">
        <f>+BC1403</f>
        <v>5000000</v>
      </c>
      <c r="BF1403" s="122">
        <v>42269</v>
      </c>
      <c r="BG1403" s="141" t="s">
        <v>116</v>
      </c>
      <c r="BH1403" s="121" t="s">
        <v>14649</v>
      </c>
      <c r="BI1403" s="122">
        <v>42270</v>
      </c>
      <c r="BJ1403" s="190">
        <v>42292</v>
      </c>
      <c r="BK1403" s="526" t="s">
        <v>167</v>
      </c>
      <c r="BL1403" s="534">
        <f t="shared" si="336"/>
        <v>5000000</v>
      </c>
      <c r="BM1403" t="s">
        <v>2403</v>
      </c>
      <c r="BQ1403" t="str">
        <f t="shared" si="322"/>
        <v>Indosat</v>
      </c>
      <c r="BR1403" t="str">
        <f t="shared" si="323"/>
        <v>HK-14-2604</v>
      </c>
      <c r="BS1403" s="91">
        <f t="shared" si="324"/>
        <v>2014</v>
      </c>
      <c r="BT1403">
        <f t="shared" si="333"/>
        <v>42248</v>
      </c>
      <c r="BU1403" s="91">
        <f t="shared" si="333"/>
        <v>42268</v>
      </c>
      <c r="BW1403" t="str">
        <f t="shared" si="325"/>
        <v>Site : AHMAD PETIR - 02TGR059</v>
      </c>
      <c r="BX1403" t="str">
        <f t="shared" si="326"/>
        <v>Tipe Tower : SST</v>
      </c>
      <c r="BY1403">
        <f t="shared" si="327"/>
        <v>4800083168</v>
      </c>
      <c r="BZ1403" s="92" t="str">
        <f t="shared" si="327"/>
        <v>Survey+Tower Analysis</v>
      </c>
      <c r="CD1403" s="531"/>
    </row>
    <row r="1404" spans="2:82" ht="15" customHeight="1" x14ac:dyDescent="0.25">
      <c r="B1404" s="103">
        <f t="shared" si="332"/>
        <v>1255</v>
      </c>
      <c r="C1404" s="126" t="s">
        <v>13690</v>
      </c>
      <c r="D1404" s="126" t="s">
        <v>13691</v>
      </c>
      <c r="E1404" s="121" t="s">
        <v>13692</v>
      </c>
      <c r="F1404" s="522">
        <v>2000000</v>
      </c>
      <c r="G1404" s="127">
        <v>12</v>
      </c>
      <c r="H1404" s="103">
        <v>2014</v>
      </c>
      <c r="I1404" s="120">
        <v>41978</v>
      </c>
      <c r="J1404" s="120"/>
      <c r="K1404" s="127" t="s">
        <v>601</v>
      </c>
      <c r="L1404" s="126" t="s">
        <v>601</v>
      </c>
      <c r="M1404" s="141" t="s">
        <v>8346</v>
      </c>
      <c r="N1404" s="126" t="s">
        <v>11659</v>
      </c>
      <c r="O1404" s="127" t="s">
        <v>98</v>
      </c>
      <c r="P1404" s="127" t="s">
        <v>98</v>
      </c>
      <c r="Q1404" s="345">
        <v>0</v>
      </c>
      <c r="R1404" s="103"/>
      <c r="S1404" s="127"/>
      <c r="T1404" s="127"/>
      <c r="U1404" s="676">
        <v>42003</v>
      </c>
      <c r="V1404" s="523">
        <f t="shared" si="330"/>
        <v>25</v>
      </c>
      <c r="W1404" s="127"/>
      <c r="X1404" s="141">
        <v>161781109</v>
      </c>
      <c r="Y1404" s="424" t="s">
        <v>13693</v>
      </c>
      <c r="Z1404" s="677" t="s">
        <v>4852</v>
      </c>
      <c r="AA1404" s="103"/>
      <c r="AB1404" s="126" t="s">
        <v>13694</v>
      </c>
      <c r="AC1404" s="103"/>
      <c r="AD1404" s="103"/>
      <c r="AE1404" s="103"/>
      <c r="AF1404" s="121" t="s">
        <v>1354</v>
      </c>
      <c r="AG1404" s="126" t="s">
        <v>13695</v>
      </c>
      <c r="AH1404" s="524"/>
      <c r="AI1404" s="524"/>
      <c r="AJ1404" s="121"/>
      <c r="AK1404" s="121"/>
      <c r="AL1404" s="121"/>
      <c r="AM1404" s="120"/>
      <c r="AN1404" s="120"/>
      <c r="AO1404" s="120"/>
      <c r="AP1404" s="121"/>
      <c r="AQ1404" s="525"/>
      <c r="AR1404" s="525"/>
      <c r="AS1404" s="121"/>
      <c r="AT1404" s="121"/>
      <c r="AV1404" s="122"/>
      <c r="AX1404" s="121"/>
      <c r="AY1404" s="121"/>
      <c r="AZ1404" s="122">
        <f>+BA1404</f>
        <v>42016</v>
      </c>
      <c r="BA1404" s="120">
        <v>42016</v>
      </c>
      <c r="BB1404" s="121"/>
      <c r="BC1404" s="522">
        <f t="shared" si="334"/>
        <v>2000000</v>
      </c>
      <c r="BD1404" s="121"/>
      <c r="BE1404" s="516">
        <v>2000000</v>
      </c>
      <c r="BF1404" s="122">
        <v>42017</v>
      </c>
      <c r="BG1404" s="141" t="s">
        <v>116</v>
      </c>
      <c r="BH1404" s="121" t="s">
        <v>13696</v>
      </c>
      <c r="BI1404" s="122">
        <v>42018</v>
      </c>
      <c r="BJ1404" s="190">
        <v>42034</v>
      </c>
      <c r="BK1404" s="526" t="s">
        <v>167</v>
      </c>
      <c r="BL1404" s="534">
        <f t="shared" si="336"/>
        <v>2000000</v>
      </c>
      <c r="BQ1404" t="str">
        <f t="shared" si="322"/>
        <v>TBG - Project</v>
      </c>
      <c r="BR1404" t="str">
        <f t="shared" si="323"/>
        <v>HK-14-2605</v>
      </c>
      <c r="BS1404" s="91">
        <f t="shared" si="324"/>
        <v>2014</v>
      </c>
      <c r="BT1404">
        <f t="shared" si="333"/>
        <v>42016</v>
      </c>
      <c r="BU1404" s="91">
        <f t="shared" si="333"/>
        <v>42016</v>
      </c>
      <c r="BW1404" t="str">
        <f t="shared" si="325"/>
        <v>Site : Jombok Pule - 161781109</v>
      </c>
      <c r="BX1404" t="str">
        <f t="shared" si="326"/>
        <v>Tipe Tower : GREENFIELD - Tower MLTBI 72 M</v>
      </c>
      <c r="BY1404" t="str">
        <f t="shared" si="327"/>
        <v>PO/SKP/14/N012409</v>
      </c>
      <c r="BZ1404" s="92" t="str">
        <f t="shared" si="327"/>
        <v>Analysis Design Retaining Wall</v>
      </c>
      <c r="CD1404" s="531"/>
    </row>
    <row r="1405" spans="2:82" ht="15" customHeight="1" x14ac:dyDescent="0.25">
      <c r="B1405" s="103">
        <f t="shared" si="332"/>
        <v>1256</v>
      </c>
      <c r="C1405" s="126" t="s">
        <v>13697</v>
      </c>
      <c r="D1405" s="89">
        <v>140120551</v>
      </c>
      <c r="E1405" s="89" t="s">
        <v>13698</v>
      </c>
      <c r="F1405" s="707" t="s">
        <v>2356</v>
      </c>
      <c r="G1405" s="348" t="s">
        <v>13699</v>
      </c>
      <c r="H1405" s="348">
        <v>2014</v>
      </c>
      <c r="I1405" s="556">
        <v>41992</v>
      </c>
      <c r="J1405" s="556"/>
      <c r="K1405" s="127" t="s">
        <v>13590</v>
      </c>
      <c r="L1405" s="126" t="s">
        <v>614</v>
      </c>
      <c r="M1405" s="141" t="s">
        <v>615</v>
      </c>
      <c r="N1405" s="126" t="s">
        <v>614</v>
      </c>
      <c r="O1405" s="127" t="s">
        <v>98</v>
      </c>
      <c r="P1405" s="127" t="s">
        <v>98</v>
      </c>
      <c r="Q1405" s="345">
        <v>0</v>
      </c>
      <c r="R1405" s="103"/>
      <c r="S1405" s="127"/>
      <c r="T1405" s="127"/>
      <c r="U1405" s="708">
        <v>41991</v>
      </c>
      <c r="V1405" s="523">
        <f t="shared" si="330"/>
        <v>-1</v>
      </c>
      <c r="W1405" s="127" t="s">
        <v>616</v>
      </c>
      <c r="X1405" s="709" t="s">
        <v>13700</v>
      </c>
      <c r="Y1405" s="710" t="s">
        <v>13701</v>
      </c>
      <c r="Z1405" s="708" t="s">
        <v>619</v>
      </c>
      <c r="AA1405" s="127" t="s">
        <v>128</v>
      </c>
      <c r="AB1405" s="711" t="s">
        <v>13702</v>
      </c>
      <c r="AC1405" s="127" t="s">
        <v>106</v>
      </c>
      <c r="AD1405" s="103" t="s">
        <v>107</v>
      </c>
      <c r="AE1405" s="103" t="s">
        <v>18</v>
      </c>
      <c r="AF1405" s="121" t="s">
        <v>131</v>
      </c>
      <c r="AG1405" s="126"/>
      <c r="AH1405" s="524"/>
      <c r="AI1405" s="524"/>
      <c r="AJ1405" s="121" t="s">
        <v>621</v>
      </c>
      <c r="AK1405" s="121" t="s">
        <v>622</v>
      </c>
      <c r="AL1405" s="121" t="s">
        <v>113</v>
      </c>
      <c r="AM1405" s="120">
        <v>42009</v>
      </c>
      <c r="AN1405" s="120">
        <v>42020</v>
      </c>
      <c r="AO1405" s="120">
        <v>42039</v>
      </c>
      <c r="AP1405" s="121" t="s">
        <v>114</v>
      </c>
      <c r="AQ1405" s="525">
        <f t="shared" ref="AQ1405:AQ1410" si="337">AN1405-AM1405</f>
        <v>11</v>
      </c>
      <c r="AR1405" s="525">
        <f t="shared" ref="AR1405:AR1410" ca="1" si="338">IF(AN1405="",TODAY()-AM1405,0)</f>
        <v>0</v>
      </c>
      <c r="AS1405" s="121"/>
      <c r="AT1405" s="121"/>
      <c r="AX1405" s="121"/>
      <c r="AY1405" s="121"/>
      <c r="AZ1405" s="122"/>
      <c r="BA1405" s="122"/>
      <c r="BB1405" s="121"/>
      <c r="BC1405" s="522"/>
      <c r="BD1405" s="121"/>
      <c r="BE1405" s="516"/>
      <c r="BF1405" s="122"/>
      <c r="BG1405" s="141" t="s">
        <v>2356</v>
      </c>
      <c r="BH1405" s="121"/>
      <c r="BI1405" s="122"/>
      <c r="BJ1405" s="190"/>
      <c r="BK1405" s="526"/>
      <c r="BL1405" s="554" t="s">
        <v>2356</v>
      </c>
      <c r="BQ1405" t="str">
        <f t="shared" si="322"/>
        <v>other</v>
      </c>
      <c r="BR1405" t="str">
        <f t="shared" si="323"/>
        <v>HK-14-2606</v>
      </c>
      <c r="BS1405" s="91">
        <f t="shared" si="324"/>
        <v>2014</v>
      </c>
      <c r="BT1405">
        <f t="shared" si="333"/>
        <v>0</v>
      </c>
      <c r="BU1405" s="91">
        <f t="shared" si="333"/>
        <v>0</v>
      </c>
      <c r="BW1405" t="str">
        <f t="shared" si="325"/>
        <v>Site : SMIG HM Yamin - NMDN_0199</v>
      </c>
      <c r="BX1405" t="str">
        <f t="shared" si="326"/>
        <v>Tipe Tower : Pole 6 m</v>
      </c>
      <c r="BY1405">
        <f t="shared" si="327"/>
        <v>140120551</v>
      </c>
      <c r="BZ1405" s="92" t="str">
        <f t="shared" si="327"/>
        <v xml:space="preserve">Description Work : Pekerjaan Hammer Test &amp; Strengthening </v>
      </c>
      <c r="CD1405" s="531"/>
    </row>
    <row r="1406" spans="2:82" ht="15" customHeight="1" x14ac:dyDescent="0.25">
      <c r="B1406" s="103">
        <f t="shared" si="332"/>
        <v>1257</v>
      </c>
      <c r="C1406" s="126" t="s">
        <v>13703</v>
      </c>
      <c r="D1406" s="126">
        <v>140120549</v>
      </c>
      <c r="E1406" s="89" t="s">
        <v>13698</v>
      </c>
      <c r="F1406" s="552" t="s">
        <v>2356</v>
      </c>
      <c r="G1406" s="348" t="s">
        <v>13699</v>
      </c>
      <c r="H1406" s="348">
        <v>2014</v>
      </c>
      <c r="I1406" s="556">
        <v>41992</v>
      </c>
      <c r="J1406" s="556"/>
      <c r="K1406" s="127" t="s">
        <v>13590</v>
      </c>
      <c r="L1406" s="126" t="s">
        <v>614</v>
      </c>
      <c r="M1406" s="141" t="s">
        <v>615</v>
      </c>
      <c r="N1406" s="126" t="s">
        <v>614</v>
      </c>
      <c r="O1406" s="127" t="s">
        <v>98</v>
      </c>
      <c r="P1406" s="127" t="s">
        <v>98</v>
      </c>
      <c r="Q1406" s="345">
        <v>0</v>
      </c>
      <c r="R1406" s="103"/>
      <c r="S1406" s="127"/>
      <c r="T1406" s="127"/>
      <c r="U1406" s="708">
        <v>41992</v>
      </c>
      <c r="V1406" s="523">
        <f t="shared" si="330"/>
        <v>0</v>
      </c>
      <c r="W1406" s="127" t="s">
        <v>616</v>
      </c>
      <c r="X1406" s="709" t="s">
        <v>13704</v>
      </c>
      <c r="Y1406" s="710" t="s">
        <v>13705</v>
      </c>
      <c r="Z1406" s="708" t="s">
        <v>619</v>
      </c>
      <c r="AA1406" s="127" t="s">
        <v>128</v>
      </c>
      <c r="AB1406" s="711" t="s">
        <v>13702</v>
      </c>
      <c r="AC1406" s="127"/>
      <c r="AD1406" s="103" t="s">
        <v>107</v>
      </c>
      <c r="AE1406" s="103"/>
      <c r="AF1406" s="121" t="s">
        <v>131</v>
      </c>
      <c r="AG1406" s="126"/>
      <c r="AH1406" s="524"/>
      <c r="AI1406" s="524"/>
      <c r="AJ1406" s="121" t="s">
        <v>2912</v>
      </c>
      <c r="AK1406" s="121" t="s">
        <v>8303</v>
      </c>
      <c r="AL1406" s="121"/>
      <c r="AM1406" s="120">
        <v>42018</v>
      </c>
      <c r="AN1406" s="120"/>
      <c r="AO1406" s="120"/>
      <c r="AP1406" s="121" t="s">
        <v>164</v>
      </c>
      <c r="AQ1406" s="525">
        <f t="shared" si="337"/>
        <v>-42018</v>
      </c>
      <c r="AR1406" s="525">
        <f t="shared" ca="1" si="338"/>
        <v>329</v>
      </c>
      <c r="AS1406" s="126" t="s">
        <v>13706</v>
      </c>
      <c r="AT1406" s="121"/>
      <c r="AV1406" s="122"/>
      <c r="AX1406" s="121"/>
      <c r="AY1406" s="121"/>
      <c r="AZ1406" s="122"/>
      <c r="BA1406" s="120"/>
      <c r="BB1406" s="121"/>
      <c r="BC1406" s="522"/>
      <c r="BD1406" s="121"/>
      <c r="BE1406" s="516"/>
      <c r="BF1406" s="122"/>
      <c r="BG1406" s="141" t="s">
        <v>2356</v>
      </c>
      <c r="BH1406" s="121"/>
      <c r="BI1406" s="122"/>
      <c r="BJ1406" s="190"/>
      <c r="BK1406" s="526"/>
      <c r="BL1406" s="554" t="s">
        <v>2356</v>
      </c>
      <c r="BQ1406" t="str">
        <f t="shared" si="322"/>
        <v>other</v>
      </c>
      <c r="BR1406" t="str">
        <f t="shared" si="323"/>
        <v>HK-14-2607</v>
      </c>
      <c r="BS1406" s="91">
        <f t="shared" si="324"/>
        <v>2014</v>
      </c>
      <c r="BT1406">
        <f t="shared" si="333"/>
        <v>0</v>
      </c>
      <c r="BU1406" s="91">
        <f t="shared" si="333"/>
        <v>0</v>
      </c>
      <c r="BW1406" t="str">
        <f t="shared" si="325"/>
        <v>Site : bandar setia 1 - NMDN_0017</v>
      </c>
      <c r="BX1406" t="str">
        <f t="shared" si="326"/>
        <v>Tipe Tower : Pole 6 m</v>
      </c>
      <c r="BY1406">
        <f t="shared" si="327"/>
        <v>140120549</v>
      </c>
      <c r="BZ1406" s="92" t="str">
        <f t="shared" si="327"/>
        <v xml:space="preserve">Description Work : Pekerjaan Hammer Test &amp; Strengthening </v>
      </c>
      <c r="CD1406" s="531"/>
    </row>
    <row r="1407" spans="2:82" ht="15" customHeight="1" x14ac:dyDescent="0.25">
      <c r="B1407" s="103">
        <f t="shared" si="332"/>
        <v>1258</v>
      </c>
      <c r="C1407" s="126" t="s">
        <v>13707</v>
      </c>
      <c r="D1407" s="126">
        <v>140120549</v>
      </c>
      <c r="E1407" s="89" t="s">
        <v>13698</v>
      </c>
      <c r="F1407" s="552" t="s">
        <v>2356</v>
      </c>
      <c r="G1407" s="348" t="s">
        <v>13699</v>
      </c>
      <c r="H1407" s="348">
        <v>2014</v>
      </c>
      <c r="I1407" s="556">
        <v>41992</v>
      </c>
      <c r="J1407" s="556"/>
      <c r="K1407" s="127" t="s">
        <v>13590</v>
      </c>
      <c r="L1407" s="126" t="s">
        <v>614</v>
      </c>
      <c r="M1407" s="141" t="s">
        <v>615</v>
      </c>
      <c r="N1407" s="126" t="s">
        <v>614</v>
      </c>
      <c r="O1407" s="127" t="s">
        <v>98</v>
      </c>
      <c r="P1407" s="127" t="s">
        <v>98</v>
      </c>
      <c r="Q1407" s="345">
        <v>0</v>
      </c>
      <c r="R1407" s="103"/>
      <c r="S1407" s="127"/>
      <c r="T1407" s="127"/>
      <c r="U1407" s="708">
        <v>41992</v>
      </c>
      <c r="V1407" s="523">
        <f t="shared" si="330"/>
        <v>0</v>
      </c>
      <c r="W1407" s="127" t="s">
        <v>616</v>
      </c>
      <c r="X1407" s="709" t="s">
        <v>13708</v>
      </c>
      <c r="Y1407" s="710" t="s">
        <v>13709</v>
      </c>
      <c r="Z1407" s="708" t="s">
        <v>619</v>
      </c>
      <c r="AA1407" s="127" t="s">
        <v>128</v>
      </c>
      <c r="AB1407" s="711" t="s">
        <v>13702</v>
      </c>
      <c r="AC1407" s="103" t="s">
        <v>18</v>
      </c>
      <c r="AD1407" s="103" t="s">
        <v>107</v>
      </c>
      <c r="AE1407" s="103" t="s">
        <v>18</v>
      </c>
      <c r="AF1407" s="121" t="s">
        <v>131</v>
      </c>
      <c r="AG1407" s="126"/>
      <c r="AH1407" s="524"/>
      <c r="AI1407" s="524"/>
      <c r="AJ1407" s="121" t="s">
        <v>621</v>
      </c>
      <c r="AK1407" s="121" t="s">
        <v>8351</v>
      </c>
      <c r="AL1407" s="121" t="s">
        <v>8273</v>
      </c>
      <c r="AM1407" s="120">
        <v>42018</v>
      </c>
      <c r="AN1407" s="120">
        <v>42020</v>
      </c>
      <c r="AO1407" s="120">
        <v>42038</v>
      </c>
      <c r="AP1407" s="121" t="s">
        <v>114</v>
      </c>
      <c r="AQ1407" s="525">
        <f t="shared" si="337"/>
        <v>2</v>
      </c>
      <c r="AR1407" s="525">
        <f t="shared" ca="1" si="338"/>
        <v>0</v>
      </c>
      <c r="AS1407" s="121"/>
      <c r="AT1407" s="121"/>
      <c r="AV1407" s="122"/>
      <c r="AX1407" s="121"/>
      <c r="AY1407" s="121"/>
      <c r="AZ1407" s="122"/>
      <c r="BA1407" s="120"/>
      <c r="BB1407" s="121"/>
      <c r="BC1407" s="522"/>
      <c r="BD1407" s="121"/>
      <c r="BE1407" s="516"/>
      <c r="BF1407" s="122"/>
      <c r="BG1407" s="141" t="s">
        <v>2356</v>
      </c>
      <c r="BH1407" s="121"/>
      <c r="BI1407" s="122"/>
      <c r="BJ1407" s="190"/>
      <c r="BK1407" s="526"/>
      <c r="BL1407" s="554" t="s">
        <v>2356</v>
      </c>
      <c r="BQ1407" t="str">
        <f t="shared" si="322"/>
        <v>other</v>
      </c>
      <c r="BR1407" t="str">
        <f t="shared" si="323"/>
        <v>HK-14-2608</v>
      </c>
      <c r="BS1407" s="91">
        <f t="shared" si="324"/>
        <v>2014</v>
      </c>
      <c r="BT1407">
        <f t="shared" si="333"/>
        <v>0</v>
      </c>
      <c r="BU1407" s="91">
        <f t="shared" si="333"/>
        <v>0</v>
      </c>
      <c r="BW1407" t="str">
        <f t="shared" si="325"/>
        <v>Site : bandar setia 2 - NMDN_0010</v>
      </c>
      <c r="BX1407" t="str">
        <f t="shared" si="326"/>
        <v>Tipe Tower : Pole 6 m</v>
      </c>
      <c r="BY1407">
        <f t="shared" si="327"/>
        <v>140120549</v>
      </c>
      <c r="BZ1407" s="92" t="str">
        <f t="shared" si="327"/>
        <v xml:space="preserve">Description Work : Pekerjaan Hammer Test &amp; Strengthening </v>
      </c>
      <c r="CD1407" s="531"/>
    </row>
    <row r="1408" spans="2:82" ht="15" customHeight="1" x14ac:dyDescent="0.25">
      <c r="B1408" s="103">
        <f t="shared" si="332"/>
        <v>1259</v>
      </c>
      <c r="C1408" s="126" t="s">
        <v>13710</v>
      </c>
      <c r="D1408" s="126">
        <v>140120549</v>
      </c>
      <c r="E1408" s="89" t="s">
        <v>13698</v>
      </c>
      <c r="F1408" s="552" t="s">
        <v>2356</v>
      </c>
      <c r="G1408" s="348" t="s">
        <v>13699</v>
      </c>
      <c r="H1408" s="348">
        <v>2014</v>
      </c>
      <c r="I1408" s="556">
        <v>41992</v>
      </c>
      <c r="J1408" s="556"/>
      <c r="K1408" s="127" t="s">
        <v>13590</v>
      </c>
      <c r="L1408" s="126" t="s">
        <v>614</v>
      </c>
      <c r="M1408" s="141" t="s">
        <v>615</v>
      </c>
      <c r="N1408" s="126" t="s">
        <v>614</v>
      </c>
      <c r="O1408" s="127" t="s">
        <v>98</v>
      </c>
      <c r="P1408" s="127" t="s">
        <v>98</v>
      </c>
      <c r="Q1408" s="345">
        <v>0</v>
      </c>
      <c r="R1408" s="103"/>
      <c r="S1408" s="127"/>
      <c r="T1408" s="127"/>
      <c r="U1408" s="708">
        <v>41992</v>
      </c>
      <c r="V1408" s="523">
        <f t="shared" si="330"/>
        <v>0</v>
      </c>
      <c r="W1408" s="127" t="s">
        <v>616</v>
      </c>
      <c r="X1408" s="709" t="s">
        <v>13711</v>
      </c>
      <c r="Y1408" s="710" t="s">
        <v>13712</v>
      </c>
      <c r="Z1408" s="708" t="s">
        <v>619</v>
      </c>
      <c r="AA1408" s="127" t="s">
        <v>128</v>
      </c>
      <c r="AB1408" s="711" t="s">
        <v>13702</v>
      </c>
      <c r="AC1408" s="103" t="s">
        <v>18</v>
      </c>
      <c r="AD1408" s="103" t="s">
        <v>107</v>
      </c>
      <c r="AE1408" s="103" t="s">
        <v>18</v>
      </c>
      <c r="AF1408" s="121" t="s">
        <v>131</v>
      </c>
      <c r="AG1408" s="126"/>
      <c r="AH1408" s="524"/>
      <c r="AI1408" s="524"/>
      <c r="AJ1408" s="121" t="s">
        <v>2912</v>
      </c>
      <c r="AK1408" s="121" t="s">
        <v>133</v>
      </c>
      <c r="AL1408" s="121" t="s">
        <v>107</v>
      </c>
      <c r="AM1408" s="120">
        <v>42017</v>
      </c>
      <c r="AN1408" s="120">
        <v>42030</v>
      </c>
      <c r="AO1408" s="120">
        <v>42037</v>
      </c>
      <c r="AP1408" s="121" t="s">
        <v>114</v>
      </c>
      <c r="AQ1408" s="525">
        <f t="shared" si="337"/>
        <v>13</v>
      </c>
      <c r="AR1408" s="525">
        <f t="shared" ca="1" si="338"/>
        <v>0</v>
      </c>
      <c r="AS1408" s="121"/>
      <c r="AT1408" s="121"/>
      <c r="AV1408" s="122"/>
      <c r="AX1408" s="121"/>
      <c r="AY1408" s="121"/>
      <c r="AZ1408" s="122"/>
      <c r="BA1408" s="120"/>
      <c r="BB1408" s="121"/>
      <c r="BC1408" s="522"/>
      <c r="BD1408" s="121"/>
      <c r="BE1408" s="516"/>
      <c r="BF1408" s="122"/>
      <c r="BG1408" s="141" t="s">
        <v>2356</v>
      </c>
      <c r="BH1408" s="121"/>
      <c r="BI1408" s="122"/>
      <c r="BJ1408" s="190"/>
      <c r="BK1408" s="526"/>
      <c r="BL1408" s="554" t="s">
        <v>2356</v>
      </c>
      <c r="BQ1408" t="str">
        <f t="shared" si="322"/>
        <v>other</v>
      </c>
      <c r="BR1408" t="str">
        <f t="shared" si="323"/>
        <v>HK-14-2609</v>
      </c>
      <c r="BS1408" s="91">
        <f t="shared" si="324"/>
        <v>2014</v>
      </c>
      <c r="BT1408">
        <f t="shared" si="333"/>
        <v>0</v>
      </c>
      <c r="BU1408" s="91">
        <f t="shared" si="333"/>
        <v>0</v>
      </c>
      <c r="BW1408" t="str">
        <f t="shared" si="325"/>
        <v>Site : Orion/Tembung Micro - NMDN_0006</v>
      </c>
      <c r="BX1408" t="str">
        <f t="shared" si="326"/>
        <v>Tipe Tower : Pole 6 m</v>
      </c>
      <c r="BY1408">
        <f t="shared" si="327"/>
        <v>140120549</v>
      </c>
      <c r="BZ1408" s="92" t="str">
        <f t="shared" si="327"/>
        <v xml:space="preserve">Description Work : Pekerjaan Hammer Test &amp; Strengthening </v>
      </c>
      <c r="CD1408" s="531"/>
    </row>
    <row r="1409" spans="2:82" ht="15" customHeight="1" x14ac:dyDescent="0.25">
      <c r="B1409" s="103">
        <f t="shared" si="332"/>
        <v>1260</v>
      </c>
      <c r="C1409" s="126" t="s">
        <v>13713</v>
      </c>
      <c r="D1409" s="126">
        <v>140120550</v>
      </c>
      <c r="E1409" s="89" t="s">
        <v>13698</v>
      </c>
      <c r="F1409" s="552" t="s">
        <v>2356</v>
      </c>
      <c r="G1409" s="348" t="s">
        <v>13699</v>
      </c>
      <c r="H1409" s="348">
        <v>2014</v>
      </c>
      <c r="I1409" s="556">
        <v>41992</v>
      </c>
      <c r="J1409" s="556"/>
      <c r="K1409" s="127" t="s">
        <v>13590</v>
      </c>
      <c r="L1409" s="126" t="s">
        <v>614</v>
      </c>
      <c r="M1409" s="141" t="s">
        <v>615</v>
      </c>
      <c r="N1409" s="126" t="s">
        <v>614</v>
      </c>
      <c r="O1409" s="127" t="s">
        <v>98</v>
      </c>
      <c r="P1409" s="127" t="s">
        <v>98</v>
      </c>
      <c r="Q1409" s="345">
        <v>0</v>
      </c>
      <c r="R1409" s="103"/>
      <c r="S1409" s="127"/>
      <c r="T1409" s="127"/>
      <c r="U1409" s="708">
        <v>41993</v>
      </c>
      <c r="V1409" s="523">
        <f t="shared" si="330"/>
        <v>1</v>
      </c>
      <c r="W1409" s="127" t="s">
        <v>616</v>
      </c>
      <c r="X1409" s="709" t="s">
        <v>13714</v>
      </c>
      <c r="Y1409" s="710" t="s">
        <v>13715</v>
      </c>
      <c r="Z1409" s="712" t="s">
        <v>619</v>
      </c>
      <c r="AA1409" s="348" t="s">
        <v>103</v>
      </c>
      <c r="AB1409" s="711" t="s">
        <v>13716</v>
      </c>
      <c r="AC1409" s="103" t="s">
        <v>106</v>
      </c>
      <c r="AD1409" s="103" t="s">
        <v>107</v>
      </c>
      <c r="AE1409" s="103" t="s">
        <v>107</v>
      </c>
      <c r="AF1409" s="121" t="s">
        <v>131</v>
      </c>
      <c r="AG1409" s="126"/>
      <c r="AH1409" s="524"/>
      <c r="AI1409" s="524"/>
      <c r="AJ1409" s="121" t="s">
        <v>621</v>
      </c>
      <c r="AK1409" s="121" t="s">
        <v>622</v>
      </c>
      <c r="AL1409" s="121"/>
      <c r="AM1409" s="120">
        <v>42017</v>
      </c>
      <c r="AN1409" s="120"/>
      <c r="AO1409" s="120"/>
      <c r="AP1409" s="121" t="s">
        <v>164</v>
      </c>
      <c r="AQ1409" s="525">
        <f t="shared" si="337"/>
        <v>-42017</v>
      </c>
      <c r="AR1409" s="525">
        <f t="shared" ca="1" si="338"/>
        <v>330</v>
      </c>
      <c r="AS1409" s="126" t="s">
        <v>2569</v>
      </c>
      <c r="AT1409" s="121"/>
      <c r="AV1409" s="122"/>
      <c r="AX1409" s="121"/>
      <c r="AY1409" s="121"/>
      <c r="AZ1409" s="122"/>
      <c r="BA1409" s="120"/>
      <c r="BB1409" s="121"/>
      <c r="BC1409" s="522"/>
      <c r="BD1409" s="121"/>
      <c r="BE1409" s="516"/>
      <c r="BF1409" s="122"/>
      <c r="BG1409" s="141" t="s">
        <v>2356</v>
      </c>
      <c r="BH1409" s="121"/>
      <c r="BI1409" s="122"/>
      <c r="BJ1409" s="190"/>
      <c r="BK1409" s="526"/>
      <c r="BL1409" s="554" t="s">
        <v>2356</v>
      </c>
      <c r="BQ1409" t="str">
        <f t="shared" si="322"/>
        <v>other</v>
      </c>
      <c r="BR1409" t="str">
        <f t="shared" si="323"/>
        <v>HK-14-2610</v>
      </c>
      <c r="BS1409" s="91">
        <f t="shared" si="324"/>
        <v>2014</v>
      </c>
      <c r="BT1409">
        <f t="shared" si="333"/>
        <v>0</v>
      </c>
      <c r="BU1409" s="91">
        <f t="shared" si="333"/>
        <v>0</v>
      </c>
      <c r="BW1409" t="str">
        <f t="shared" si="325"/>
        <v>Site : SMG DEPO BELAWAN (SOECI MAS) - NMDN_0222</v>
      </c>
      <c r="BX1409" t="str">
        <f t="shared" si="326"/>
        <v>Tipe Tower : Special Tower 30 m</v>
      </c>
      <c r="BY1409">
        <f t="shared" si="327"/>
        <v>140120550</v>
      </c>
      <c r="BZ1409" s="92" t="str">
        <f t="shared" si="327"/>
        <v xml:space="preserve">Description Work : Pekerjaan Hammer Test &amp; Strengthening </v>
      </c>
      <c r="CD1409" s="531"/>
    </row>
    <row r="1410" spans="2:82" ht="15" customHeight="1" x14ac:dyDescent="0.25">
      <c r="B1410" s="103">
        <f t="shared" si="332"/>
        <v>1261</v>
      </c>
      <c r="C1410" s="126" t="s">
        <v>13717</v>
      </c>
      <c r="D1410" s="126">
        <v>140120550</v>
      </c>
      <c r="E1410" s="89" t="s">
        <v>13698</v>
      </c>
      <c r="F1410" s="552" t="s">
        <v>2356</v>
      </c>
      <c r="G1410" s="348" t="s">
        <v>13699</v>
      </c>
      <c r="H1410" s="348">
        <v>2014</v>
      </c>
      <c r="I1410" s="556">
        <v>41992</v>
      </c>
      <c r="J1410" s="556"/>
      <c r="K1410" s="127" t="s">
        <v>13590</v>
      </c>
      <c r="L1410" s="126" t="s">
        <v>614</v>
      </c>
      <c r="M1410" s="141" t="s">
        <v>615</v>
      </c>
      <c r="N1410" s="126" t="s">
        <v>614</v>
      </c>
      <c r="O1410" s="127" t="s">
        <v>98</v>
      </c>
      <c r="P1410" s="127" t="s">
        <v>98</v>
      </c>
      <c r="Q1410" s="345">
        <v>0</v>
      </c>
      <c r="R1410" s="103"/>
      <c r="S1410" s="127"/>
      <c r="T1410" s="127"/>
      <c r="U1410" s="708">
        <v>41996</v>
      </c>
      <c r="V1410" s="523">
        <f t="shared" si="330"/>
        <v>4</v>
      </c>
      <c r="W1410" s="127" t="s">
        <v>616</v>
      </c>
      <c r="X1410" s="709" t="s">
        <v>13718</v>
      </c>
      <c r="Y1410" s="710" t="s">
        <v>13719</v>
      </c>
      <c r="Z1410" s="708" t="s">
        <v>619</v>
      </c>
      <c r="AA1410" s="127" t="s">
        <v>128</v>
      </c>
      <c r="AB1410" s="711" t="s">
        <v>13720</v>
      </c>
      <c r="AC1410" s="103" t="s">
        <v>18</v>
      </c>
      <c r="AD1410" s="103" t="s">
        <v>107</v>
      </c>
      <c r="AE1410" s="103" t="s">
        <v>18</v>
      </c>
      <c r="AF1410" s="121" t="s">
        <v>131</v>
      </c>
      <c r="AG1410" s="126"/>
      <c r="AH1410" s="524"/>
      <c r="AI1410" s="524"/>
      <c r="AJ1410" s="121" t="s">
        <v>2912</v>
      </c>
      <c r="AK1410" s="121" t="s">
        <v>1557</v>
      </c>
      <c r="AL1410" s="121" t="s">
        <v>107</v>
      </c>
      <c r="AM1410" s="120">
        <v>42018</v>
      </c>
      <c r="AN1410" s="120">
        <v>42038</v>
      </c>
      <c r="AO1410" s="120">
        <v>42040</v>
      </c>
      <c r="AP1410" s="121" t="s">
        <v>114</v>
      </c>
      <c r="AQ1410" s="525">
        <f t="shared" si="337"/>
        <v>20</v>
      </c>
      <c r="AR1410" s="525">
        <f t="shared" ca="1" si="338"/>
        <v>0</v>
      </c>
      <c r="AS1410" s="121"/>
      <c r="AT1410" s="121"/>
      <c r="AV1410" s="122"/>
      <c r="AX1410" s="121"/>
      <c r="AY1410" s="121"/>
      <c r="AZ1410" s="122"/>
      <c r="BA1410" s="120"/>
      <c r="BB1410" s="121"/>
      <c r="BC1410" s="522"/>
      <c r="BD1410" s="121"/>
      <c r="BE1410" s="516"/>
      <c r="BF1410" s="122"/>
      <c r="BG1410" s="141" t="s">
        <v>2356</v>
      </c>
      <c r="BH1410" s="121"/>
      <c r="BI1410" s="122"/>
      <c r="BJ1410" s="190"/>
      <c r="BK1410" s="526"/>
      <c r="BL1410" s="554" t="s">
        <v>2356</v>
      </c>
      <c r="BQ1410" t="str">
        <f t="shared" si="322"/>
        <v>other</v>
      </c>
      <c r="BR1410" t="str">
        <f t="shared" si="323"/>
        <v>HK-14-2611</v>
      </c>
      <c r="BS1410" s="91">
        <f t="shared" si="324"/>
        <v>2014</v>
      </c>
      <c r="BT1410">
        <f t="shared" si="333"/>
        <v>0</v>
      </c>
      <c r="BU1410" s="91">
        <f t="shared" si="333"/>
        <v>0</v>
      </c>
      <c r="BW1410" t="str">
        <f t="shared" si="325"/>
        <v>Site : ROYAL APARTEMEN / MNS051 - NMDN_0202</v>
      </c>
      <c r="BX1410" t="str">
        <f t="shared" si="326"/>
        <v>Tipe Tower : Pole 3m</v>
      </c>
      <c r="BY1410">
        <f t="shared" si="327"/>
        <v>140120550</v>
      </c>
      <c r="BZ1410" s="92" t="str">
        <f t="shared" si="327"/>
        <v xml:space="preserve">Description Work : Pekerjaan Hammer Test &amp; Strengthening </v>
      </c>
      <c r="CD1410" s="531"/>
    </row>
    <row r="1411" spans="2:82" ht="15" customHeight="1" x14ac:dyDescent="0.25">
      <c r="B1411" s="103">
        <f t="shared" si="332"/>
        <v>1262</v>
      </c>
      <c r="C1411" s="126" t="s">
        <v>13721</v>
      </c>
      <c r="D1411" s="126">
        <v>4500064687</v>
      </c>
      <c r="E1411" s="126" t="s">
        <v>9017</v>
      </c>
      <c r="F1411" s="522">
        <v>10250000</v>
      </c>
      <c r="G1411" s="127" t="s">
        <v>93</v>
      </c>
      <c r="H1411" s="103">
        <v>2015</v>
      </c>
      <c r="I1411" s="120">
        <v>42013</v>
      </c>
      <c r="J1411" s="120"/>
      <c r="K1411" s="127" t="s">
        <v>94</v>
      </c>
      <c r="L1411" s="126" t="s">
        <v>7410</v>
      </c>
      <c r="M1411" s="141" t="s">
        <v>96</v>
      </c>
      <c r="N1411" s="126" t="s">
        <v>8376</v>
      </c>
      <c r="O1411" s="127" t="s">
        <v>98</v>
      </c>
      <c r="P1411" s="127" t="s">
        <v>98</v>
      </c>
      <c r="Q1411" s="345">
        <v>0</v>
      </c>
      <c r="R1411" s="103">
        <v>2014</v>
      </c>
      <c r="S1411" s="127" t="s">
        <v>335</v>
      </c>
      <c r="T1411" s="127"/>
      <c r="U1411" s="120">
        <v>41820</v>
      </c>
      <c r="V1411" s="523">
        <f t="shared" si="330"/>
        <v>-193</v>
      </c>
      <c r="W1411" s="127"/>
      <c r="X1411" s="713" t="s">
        <v>7532</v>
      </c>
      <c r="Y1411" s="714" t="s">
        <v>2880</v>
      </c>
      <c r="Z1411" s="126" t="s">
        <v>13722</v>
      </c>
      <c r="AA1411" s="103"/>
      <c r="AB1411" s="715" t="s">
        <v>382</v>
      </c>
      <c r="AC1411" s="103"/>
      <c r="AD1411" s="103"/>
      <c r="AE1411" s="103"/>
      <c r="AF1411" s="121" t="s">
        <v>741</v>
      </c>
      <c r="AG1411" s="126"/>
      <c r="AH1411" s="524"/>
      <c r="AI1411" s="524"/>
      <c r="AJ1411" s="121"/>
      <c r="AK1411" s="121"/>
      <c r="AL1411" s="121"/>
      <c r="AM1411" s="120"/>
      <c r="AN1411" s="120"/>
      <c r="AO1411" s="120"/>
      <c r="AP1411" s="121"/>
      <c r="AQ1411" s="525"/>
      <c r="AR1411" s="525"/>
      <c r="AS1411" s="121"/>
      <c r="AT1411" s="121"/>
      <c r="AV1411" s="122"/>
      <c r="AX1411" s="121"/>
      <c r="AY1411" s="121"/>
      <c r="AZ1411" s="122"/>
      <c r="BA1411" s="120"/>
      <c r="BB1411" s="121"/>
      <c r="BC1411" s="522">
        <f>+F1411</f>
        <v>10250000</v>
      </c>
      <c r="BD1411" s="121"/>
      <c r="BE1411" s="516"/>
      <c r="BF1411" s="122"/>
      <c r="BG1411" s="141" t="s">
        <v>13723</v>
      </c>
      <c r="BH1411" s="121"/>
      <c r="BI1411" s="122"/>
      <c r="BJ1411" s="190"/>
      <c r="BK1411" s="526"/>
      <c r="BL1411" s="534">
        <f t="shared" ref="BL1411:BL1416" si="339">F1411</f>
        <v>10250000</v>
      </c>
      <c r="BQ1411" t="str">
        <f t="shared" si="322"/>
        <v>Protelindo</v>
      </c>
      <c r="BR1411" t="str">
        <f t="shared" si="323"/>
        <v>HK-14-2612</v>
      </c>
      <c r="BS1411" s="91">
        <f t="shared" si="324"/>
        <v>2015</v>
      </c>
      <c r="BT1411">
        <f t="shared" si="333"/>
        <v>0</v>
      </c>
      <c r="BU1411" s="91">
        <f t="shared" si="333"/>
        <v>0</v>
      </c>
      <c r="BW1411" t="str">
        <f t="shared" si="325"/>
        <v>Site : Wolter Monginsidi - JAW-CCJ-0010-R-F</v>
      </c>
      <c r="BX1411" t="str">
        <f t="shared" si="326"/>
        <v>Tipe Tower : NEW POLE 6M</v>
      </c>
      <c r="BY1411">
        <f t="shared" si="327"/>
        <v>4500064687</v>
      </c>
      <c r="BZ1411" s="92" t="str">
        <f t="shared" si="327"/>
        <v>1. Site Survey / engineering Survey, 2. Design Package, BoQ dan Konsultasi (termasuk pekerjaan tambah apabila ada, 3. Analisa dan desain pondasi (RT), 4. Hammer test</v>
      </c>
      <c r="CD1411" s="531"/>
    </row>
    <row r="1412" spans="2:82" ht="15" customHeight="1" x14ac:dyDescent="0.25">
      <c r="B1412" s="103">
        <f t="shared" si="332"/>
        <v>1263</v>
      </c>
      <c r="C1412" s="126" t="s">
        <v>13724</v>
      </c>
      <c r="D1412" s="126">
        <v>4500065929</v>
      </c>
      <c r="E1412" s="126" t="s">
        <v>13725</v>
      </c>
      <c r="F1412" s="522">
        <v>2431000</v>
      </c>
      <c r="G1412" s="127" t="s">
        <v>93</v>
      </c>
      <c r="H1412" s="103">
        <v>2015</v>
      </c>
      <c r="I1412" s="120">
        <v>42034</v>
      </c>
      <c r="J1412" s="120"/>
      <c r="K1412" s="127" t="s">
        <v>94</v>
      </c>
      <c r="L1412" s="126" t="s">
        <v>8327</v>
      </c>
      <c r="M1412" s="141" t="s">
        <v>96</v>
      </c>
      <c r="N1412" s="126"/>
      <c r="O1412" s="127"/>
      <c r="P1412" s="127"/>
      <c r="Q1412" s="345"/>
      <c r="R1412" s="103"/>
      <c r="S1412" s="127"/>
      <c r="T1412" s="127"/>
      <c r="U1412" s="120">
        <v>41997</v>
      </c>
      <c r="V1412" s="523">
        <f t="shared" si="330"/>
        <v>-37</v>
      </c>
      <c r="W1412" s="127"/>
      <c r="X1412" s="716" t="s">
        <v>13726</v>
      </c>
      <c r="Y1412" s="717" t="s">
        <v>13727</v>
      </c>
      <c r="Z1412" s="126" t="s">
        <v>13728</v>
      </c>
      <c r="AA1412" s="103" t="s">
        <v>9022</v>
      </c>
      <c r="AB1412" s="271" t="s">
        <v>13729</v>
      </c>
      <c r="AC1412" s="103" t="s">
        <v>13730</v>
      </c>
      <c r="AD1412" s="103"/>
      <c r="AE1412" s="103"/>
      <c r="AF1412" s="718" t="s">
        <v>13731</v>
      </c>
      <c r="AG1412" s="719" t="s">
        <v>13732</v>
      </c>
      <c r="AH1412" s="720">
        <v>106.79436</v>
      </c>
      <c r="AI1412" s="720">
        <v>-6.2184999999999997</v>
      </c>
      <c r="AJ1412" s="121"/>
      <c r="AK1412" s="121"/>
      <c r="AL1412" s="121"/>
      <c r="AM1412" s="120"/>
      <c r="AN1412" s="120"/>
      <c r="AO1412" s="120"/>
      <c r="AP1412" s="121"/>
      <c r="AQ1412" s="525"/>
      <c r="AR1412" s="525"/>
      <c r="AS1412" s="121"/>
      <c r="AT1412" s="121"/>
      <c r="AV1412" s="122"/>
      <c r="AX1412" s="121"/>
      <c r="AY1412" s="121" t="s">
        <v>13733</v>
      </c>
      <c r="AZ1412" s="122"/>
      <c r="BA1412" s="120">
        <v>42089</v>
      </c>
      <c r="BB1412" s="121"/>
      <c r="BC1412" s="522">
        <v>2431000</v>
      </c>
      <c r="BD1412" s="516">
        <v>0</v>
      </c>
      <c r="BE1412" s="516">
        <f>+BC1412</f>
        <v>2431000</v>
      </c>
      <c r="BF1412" s="122">
        <v>42093</v>
      </c>
      <c r="BG1412" s="141" t="s">
        <v>116</v>
      </c>
      <c r="BH1412" s="121" t="s">
        <v>13734</v>
      </c>
      <c r="BI1412" s="122">
        <v>42095</v>
      </c>
      <c r="BJ1412" s="190">
        <v>42108</v>
      </c>
      <c r="BK1412" s="526"/>
      <c r="BL1412" s="534">
        <f t="shared" si="339"/>
        <v>2431000</v>
      </c>
      <c r="BQ1412" t="str">
        <f t="shared" si="322"/>
        <v>Protelindo</v>
      </c>
      <c r="BR1412" t="str">
        <f t="shared" si="323"/>
        <v>HK-14-2613</v>
      </c>
      <c r="BS1412" s="91">
        <f t="shared" si="324"/>
        <v>2015</v>
      </c>
      <c r="BT1412">
        <f t="shared" si="333"/>
        <v>0</v>
      </c>
      <c r="BU1412" s="91">
        <f t="shared" si="333"/>
        <v>42089</v>
      </c>
      <c r="BW1412" t="str">
        <f t="shared" si="325"/>
        <v>Site : Permata Hijau - JAW-CCJ-0024-F-P</v>
      </c>
      <c r="BX1412" t="str">
        <f t="shared" si="326"/>
        <v>Tipe Tower : 10 M</v>
      </c>
      <c r="BY1412">
        <f t="shared" si="327"/>
        <v>4500065929</v>
      </c>
      <c r="BZ1412" s="92" t="str">
        <f t="shared" si="327"/>
        <v>inspection type : Strengthening including documentation (reporting and Documentation (Hardcopy and CD)) and Mob and Demobilisation</v>
      </c>
      <c r="CD1412" s="531"/>
    </row>
    <row r="1413" spans="2:82" ht="15" customHeight="1" x14ac:dyDescent="0.25">
      <c r="B1413" s="103">
        <f t="shared" si="332"/>
        <v>1264</v>
      </c>
      <c r="C1413" s="126" t="s">
        <v>13735</v>
      </c>
      <c r="D1413" s="126">
        <v>4500066106</v>
      </c>
      <c r="E1413" s="126" t="s">
        <v>13725</v>
      </c>
      <c r="F1413" s="522">
        <v>2431000</v>
      </c>
      <c r="G1413" s="127" t="s">
        <v>804</v>
      </c>
      <c r="H1413" s="103">
        <v>2015</v>
      </c>
      <c r="I1413" s="120">
        <v>42038</v>
      </c>
      <c r="J1413" s="120"/>
      <c r="K1413" s="127" t="s">
        <v>94</v>
      </c>
      <c r="L1413" s="126" t="s">
        <v>8327</v>
      </c>
      <c r="M1413" s="141" t="s">
        <v>96</v>
      </c>
      <c r="N1413" s="126"/>
      <c r="O1413" s="127"/>
      <c r="P1413" s="127"/>
      <c r="Q1413" s="345"/>
      <c r="R1413" s="103"/>
      <c r="S1413" s="127"/>
      <c r="T1413" s="127"/>
      <c r="U1413" s="120">
        <v>41997</v>
      </c>
      <c r="V1413" s="523">
        <f t="shared" si="330"/>
        <v>-41</v>
      </c>
      <c r="W1413" s="127"/>
      <c r="X1413" s="716" t="s">
        <v>13736</v>
      </c>
      <c r="Y1413" s="717" t="s">
        <v>13737</v>
      </c>
      <c r="Z1413" s="126" t="s">
        <v>13728</v>
      </c>
      <c r="AA1413" s="103" t="s">
        <v>9022</v>
      </c>
      <c r="AB1413" s="271" t="s">
        <v>13738</v>
      </c>
      <c r="AC1413" s="103" t="s">
        <v>13739</v>
      </c>
      <c r="AD1413" s="103"/>
      <c r="AE1413" s="103"/>
      <c r="AF1413" s="718" t="s">
        <v>13740</v>
      </c>
      <c r="AG1413" s="719" t="s">
        <v>13741</v>
      </c>
      <c r="AH1413" s="720">
        <v>106.96548</v>
      </c>
      <c r="AI1413" s="720">
        <v>-6.1926699999999997</v>
      </c>
      <c r="AJ1413" s="121"/>
      <c r="AK1413" s="121"/>
      <c r="AL1413" s="121"/>
      <c r="AM1413" s="120"/>
      <c r="AN1413" s="120"/>
      <c r="AO1413" s="120"/>
      <c r="AP1413" s="121"/>
      <c r="AQ1413" s="525"/>
      <c r="AR1413" s="525"/>
      <c r="AS1413" s="121"/>
      <c r="AT1413" s="121"/>
      <c r="AV1413" s="122"/>
      <c r="AX1413" s="121"/>
      <c r="AY1413" s="121" t="s">
        <v>6142</v>
      </c>
      <c r="AZ1413" s="122"/>
      <c r="BA1413" s="120">
        <v>42079</v>
      </c>
      <c r="BB1413" s="121"/>
      <c r="BC1413" s="522">
        <v>2431000</v>
      </c>
      <c r="BD1413" s="522">
        <v>0</v>
      </c>
      <c r="BE1413" s="516">
        <f>+BC1413</f>
        <v>2431000</v>
      </c>
      <c r="BF1413" s="122">
        <v>42080</v>
      </c>
      <c r="BG1413" s="141" t="s">
        <v>116</v>
      </c>
      <c r="BH1413" s="121" t="s">
        <v>13742</v>
      </c>
      <c r="BI1413" s="122">
        <v>42081</v>
      </c>
      <c r="BJ1413" s="190">
        <v>42096</v>
      </c>
      <c r="BK1413" s="526"/>
      <c r="BL1413" s="534">
        <f t="shared" si="339"/>
        <v>2431000</v>
      </c>
      <c r="BQ1413" t="str">
        <f t="shared" ref="BQ1413:BQ1476" si="340">+K1413</f>
        <v>Protelindo</v>
      </c>
      <c r="BR1413" t="str">
        <f t="shared" ref="BR1413:BR1476" si="341">+C1413</f>
        <v>HK-14-2614</v>
      </c>
      <c r="BS1413" s="91">
        <f t="shared" ref="BS1413:BS1476" si="342">+H1413</f>
        <v>2015</v>
      </c>
      <c r="BT1413">
        <f t="shared" si="333"/>
        <v>0</v>
      </c>
      <c r="BU1413" s="91">
        <f t="shared" si="333"/>
        <v>42079</v>
      </c>
      <c r="BW1413" t="str">
        <f t="shared" ref="BW1413:BW1476" si="343">"Site : "&amp;Y1413&amp;" - "&amp;X1413</f>
        <v>Site : Site2640_JABO/Rawa Kuning - JAW-CCJ-0071-H-B</v>
      </c>
      <c r="BX1413" t="str">
        <f t="shared" ref="BX1413:BX1476" si="344">"Tipe Tower : "&amp;AB1413</f>
        <v>Tipe Tower : 12 M</v>
      </c>
      <c r="BY1413">
        <f t="shared" ref="BY1413:BZ1476" si="345">+D1413</f>
        <v>4500066106</v>
      </c>
      <c r="BZ1413" s="92" t="str">
        <f t="shared" si="345"/>
        <v>inspection type : Strengthening including documentation (reporting and Documentation (Hardcopy and CD)) and Mob and Demobilisation</v>
      </c>
      <c r="CD1413" s="531"/>
    </row>
    <row r="1414" spans="2:82" ht="15" customHeight="1" x14ac:dyDescent="0.25">
      <c r="B1414" s="103">
        <f t="shared" si="332"/>
        <v>1265</v>
      </c>
      <c r="C1414" s="126" t="s">
        <v>13743</v>
      </c>
      <c r="D1414" s="126">
        <v>4500066107</v>
      </c>
      <c r="E1414" s="121" t="s">
        <v>13744</v>
      </c>
      <c r="F1414" s="522">
        <v>2981000</v>
      </c>
      <c r="G1414" s="127" t="s">
        <v>804</v>
      </c>
      <c r="H1414" s="103">
        <v>2015</v>
      </c>
      <c r="I1414" s="120">
        <v>42038</v>
      </c>
      <c r="J1414" s="120"/>
      <c r="K1414" s="127" t="s">
        <v>94</v>
      </c>
      <c r="L1414" s="126" t="s">
        <v>8327</v>
      </c>
      <c r="M1414" s="141" t="s">
        <v>96</v>
      </c>
      <c r="N1414" s="126"/>
      <c r="O1414" s="127"/>
      <c r="P1414" s="127"/>
      <c r="Q1414" s="345"/>
      <c r="R1414" s="103"/>
      <c r="S1414" s="127"/>
      <c r="T1414" s="127"/>
      <c r="U1414" s="120">
        <v>41997</v>
      </c>
      <c r="V1414" s="523">
        <f t="shared" si="330"/>
        <v>-41</v>
      </c>
      <c r="W1414" s="127"/>
      <c r="X1414" s="716" t="s">
        <v>13745</v>
      </c>
      <c r="Y1414" s="717" t="s">
        <v>13746</v>
      </c>
      <c r="Z1414" s="126" t="s">
        <v>13728</v>
      </c>
      <c r="AA1414" s="103" t="s">
        <v>9022</v>
      </c>
      <c r="AB1414" s="271" t="s">
        <v>13738</v>
      </c>
      <c r="AC1414" s="103" t="s">
        <v>13739</v>
      </c>
      <c r="AD1414" s="103"/>
      <c r="AE1414" s="103"/>
      <c r="AF1414" s="718" t="s">
        <v>9025</v>
      </c>
      <c r="AG1414" s="719" t="s">
        <v>13747</v>
      </c>
      <c r="AH1414" s="720">
        <v>106.92204</v>
      </c>
      <c r="AI1414" s="720">
        <v>-6.13558</v>
      </c>
      <c r="AJ1414" s="121"/>
      <c r="AK1414" s="121"/>
      <c r="AL1414" s="121"/>
      <c r="AM1414" s="120"/>
      <c r="AN1414" s="120"/>
      <c r="AO1414" s="120"/>
      <c r="AP1414" s="121"/>
      <c r="AQ1414" s="525"/>
      <c r="AR1414" s="525"/>
      <c r="AS1414" s="121"/>
      <c r="AT1414" s="121"/>
      <c r="AV1414" s="122"/>
      <c r="AX1414" s="121"/>
      <c r="AY1414" s="121" t="s">
        <v>6142</v>
      </c>
      <c r="AZ1414" s="122"/>
      <c r="BA1414" s="120">
        <v>42079</v>
      </c>
      <c r="BB1414" s="121"/>
      <c r="BC1414" s="522">
        <v>2981000</v>
      </c>
      <c r="BD1414" s="522">
        <v>0</v>
      </c>
      <c r="BE1414" s="516">
        <f>+BC1414</f>
        <v>2981000</v>
      </c>
      <c r="BF1414" s="122">
        <v>42080</v>
      </c>
      <c r="BG1414" s="141" t="s">
        <v>116</v>
      </c>
      <c r="BH1414" s="121" t="s">
        <v>13748</v>
      </c>
      <c r="BI1414" s="122">
        <v>42081</v>
      </c>
      <c r="BJ1414" s="190">
        <v>42096</v>
      </c>
      <c r="BK1414" s="526"/>
      <c r="BL1414" s="534">
        <f t="shared" si="339"/>
        <v>2981000</v>
      </c>
      <c r="BQ1414" t="str">
        <f t="shared" si="340"/>
        <v>Protelindo</v>
      </c>
      <c r="BR1414" t="str">
        <f t="shared" si="341"/>
        <v>HK-14-2615</v>
      </c>
      <c r="BS1414" s="91">
        <f t="shared" si="342"/>
        <v>2015</v>
      </c>
      <c r="BT1414">
        <f t="shared" si="333"/>
        <v>0</v>
      </c>
      <c r="BU1414" s="91">
        <f t="shared" si="333"/>
        <v>42079</v>
      </c>
      <c r="BW1414" t="str">
        <f t="shared" si="343"/>
        <v>Site : 3G BELIBIS TIPAR TIMUR - JAW-CCJ-0115-X-B</v>
      </c>
      <c r="BX1414" t="str">
        <f t="shared" si="344"/>
        <v>Tipe Tower : 12 M</v>
      </c>
      <c r="BY1414">
        <f t="shared" si="345"/>
        <v>4500066107</v>
      </c>
      <c r="BZ1414" s="92" t="str">
        <f t="shared" si="345"/>
        <v>Inspection type : Extention, including Documentation (Reporting and Documentation (Hardcopy and CD)) and Mobilisation and Demobilisation</v>
      </c>
      <c r="CD1414" s="531"/>
    </row>
    <row r="1415" spans="2:82" ht="15" customHeight="1" x14ac:dyDescent="0.25">
      <c r="B1415" s="103">
        <f t="shared" si="332"/>
        <v>1266</v>
      </c>
      <c r="C1415" s="126" t="s">
        <v>13749</v>
      </c>
      <c r="D1415" s="126">
        <v>4500066105</v>
      </c>
      <c r="E1415" s="121" t="s">
        <v>13744</v>
      </c>
      <c r="F1415" s="522">
        <v>3531000</v>
      </c>
      <c r="G1415" s="127" t="s">
        <v>804</v>
      </c>
      <c r="H1415" s="103">
        <v>2015</v>
      </c>
      <c r="I1415" s="120">
        <v>42038</v>
      </c>
      <c r="J1415" s="120"/>
      <c r="K1415" s="127" t="s">
        <v>94</v>
      </c>
      <c r="L1415" s="126" t="s">
        <v>8327</v>
      </c>
      <c r="M1415" s="141" t="s">
        <v>96</v>
      </c>
      <c r="N1415" s="126"/>
      <c r="O1415" s="127"/>
      <c r="P1415" s="127"/>
      <c r="Q1415" s="345"/>
      <c r="R1415" s="103"/>
      <c r="S1415" s="127"/>
      <c r="T1415" s="127"/>
      <c r="U1415" s="120">
        <v>41997</v>
      </c>
      <c r="V1415" s="523">
        <f t="shared" si="330"/>
        <v>-41</v>
      </c>
      <c r="W1415" s="127"/>
      <c r="X1415" s="716" t="s">
        <v>13750</v>
      </c>
      <c r="Y1415" s="717" t="s">
        <v>13751</v>
      </c>
      <c r="Z1415" s="126" t="s">
        <v>13728</v>
      </c>
      <c r="AA1415" s="271" t="s">
        <v>635</v>
      </c>
      <c r="AB1415" s="271" t="s">
        <v>5530</v>
      </c>
      <c r="AC1415" s="348" t="s">
        <v>13752</v>
      </c>
      <c r="AD1415" s="103"/>
      <c r="AE1415" s="103"/>
      <c r="AF1415" s="718" t="s">
        <v>13731</v>
      </c>
      <c r="AG1415" s="719" t="s">
        <v>13753</v>
      </c>
      <c r="AH1415" s="720">
        <v>106.83338000000001</v>
      </c>
      <c r="AI1415" s="720">
        <v>-6.3188300000000002</v>
      </c>
      <c r="AJ1415" s="121"/>
      <c r="AK1415" s="121"/>
      <c r="AL1415" s="121"/>
      <c r="AM1415" s="120"/>
      <c r="AN1415" s="120"/>
      <c r="AO1415" s="120"/>
      <c r="AP1415" s="121"/>
      <c r="AQ1415" s="525"/>
      <c r="AR1415" s="525"/>
      <c r="AS1415" s="121"/>
      <c r="AT1415" s="121"/>
      <c r="AV1415" s="122"/>
      <c r="AX1415" s="121"/>
      <c r="AY1415" s="121" t="s">
        <v>6142</v>
      </c>
      <c r="AZ1415" s="122"/>
      <c r="BA1415" s="120">
        <v>42080</v>
      </c>
      <c r="BB1415" s="121"/>
      <c r="BC1415" s="522">
        <f>+F1415</f>
        <v>3531000</v>
      </c>
      <c r="BD1415" s="522">
        <v>0</v>
      </c>
      <c r="BE1415" s="516">
        <f>+BC1415</f>
        <v>3531000</v>
      </c>
      <c r="BF1415" s="122">
        <v>42081</v>
      </c>
      <c r="BG1415" s="141" t="s">
        <v>116</v>
      </c>
      <c r="BH1415" s="121" t="s">
        <v>13754</v>
      </c>
      <c r="BI1415" s="122">
        <v>42082</v>
      </c>
      <c r="BJ1415" s="190">
        <v>42101</v>
      </c>
      <c r="BK1415" s="526"/>
      <c r="BL1415" s="534">
        <f t="shared" si="339"/>
        <v>3531000</v>
      </c>
      <c r="BQ1415" t="str">
        <f t="shared" si="340"/>
        <v>Protelindo</v>
      </c>
      <c r="BR1415" t="str">
        <f t="shared" si="341"/>
        <v>HK-14-2616</v>
      </c>
      <c r="BS1415" s="91">
        <f t="shared" si="342"/>
        <v>2015</v>
      </c>
      <c r="BT1415">
        <f t="shared" si="333"/>
        <v>0</v>
      </c>
      <c r="BU1415" s="91">
        <f t="shared" si="333"/>
        <v>42080</v>
      </c>
      <c r="BW1415" t="str">
        <f t="shared" si="343"/>
        <v>Site : Srengseng (Kelapa Tiga) - JAW-CCJ-0181-H-P</v>
      </c>
      <c r="BX1415" t="str">
        <f t="shared" si="344"/>
        <v>Tipe Tower : 40 M</v>
      </c>
      <c r="BY1415">
        <f t="shared" si="345"/>
        <v>4500066105</v>
      </c>
      <c r="BZ1415" s="92" t="str">
        <f t="shared" si="345"/>
        <v>Inspection type : Extention, including Documentation (Reporting and Documentation (Hardcopy and CD)) and Mobilisation and Demobilisation</v>
      </c>
      <c r="CD1415" s="531"/>
    </row>
    <row r="1416" spans="2:82" ht="15" customHeight="1" x14ac:dyDescent="0.25">
      <c r="B1416" s="103">
        <f t="shared" si="332"/>
        <v>1267</v>
      </c>
      <c r="C1416" s="126" t="s">
        <v>13755</v>
      </c>
      <c r="D1416" s="126">
        <v>4500065953</v>
      </c>
      <c r="E1416" s="126" t="s">
        <v>13744</v>
      </c>
      <c r="F1416" s="522">
        <v>2431000</v>
      </c>
      <c r="G1416" s="127" t="s">
        <v>93</v>
      </c>
      <c r="H1416" s="103">
        <v>2015</v>
      </c>
      <c r="I1416" s="120">
        <v>42034</v>
      </c>
      <c r="J1416" s="120"/>
      <c r="K1416" s="127" t="s">
        <v>94</v>
      </c>
      <c r="L1416" s="126" t="s">
        <v>8327</v>
      </c>
      <c r="M1416" s="141" t="s">
        <v>96</v>
      </c>
      <c r="N1416" s="126"/>
      <c r="O1416" s="127"/>
      <c r="P1416" s="127"/>
      <c r="Q1416" s="345"/>
      <c r="R1416" s="103"/>
      <c r="S1416" s="127"/>
      <c r="T1416" s="127"/>
      <c r="U1416" s="120">
        <v>41997</v>
      </c>
      <c r="V1416" s="523">
        <f t="shared" si="330"/>
        <v>-37</v>
      </c>
      <c r="W1416" s="127"/>
      <c r="X1416" s="716" t="s">
        <v>9020</v>
      </c>
      <c r="Y1416" s="717" t="s">
        <v>9021</v>
      </c>
      <c r="Z1416" s="126" t="s">
        <v>13728</v>
      </c>
      <c r="AA1416" s="271" t="s">
        <v>9022</v>
      </c>
      <c r="AB1416" s="271" t="s">
        <v>9023</v>
      </c>
      <c r="AC1416" s="348" t="s">
        <v>9024</v>
      </c>
      <c r="AD1416" s="103"/>
      <c r="AE1416" s="103"/>
      <c r="AF1416" s="718" t="s">
        <v>9025</v>
      </c>
      <c r="AG1416" s="719" t="s">
        <v>9026</v>
      </c>
      <c r="AH1416" s="720">
        <v>106.7784</v>
      </c>
      <c r="AI1416" s="720">
        <v>-6.1118100000000002</v>
      </c>
      <c r="AJ1416" s="121"/>
      <c r="AK1416" s="121"/>
      <c r="AL1416" s="121"/>
      <c r="AM1416" s="120"/>
      <c r="AN1416" s="120"/>
      <c r="AO1416" s="120"/>
      <c r="AP1416" s="121"/>
      <c r="AQ1416" s="525"/>
      <c r="AR1416" s="525"/>
      <c r="AS1416" s="121"/>
      <c r="AT1416" s="121"/>
      <c r="AV1416" s="122"/>
      <c r="AX1416" s="121"/>
      <c r="AY1416" s="121" t="s">
        <v>13733</v>
      </c>
      <c r="AZ1416" s="122">
        <v>42073</v>
      </c>
      <c r="BA1416" s="120">
        <v>42080</v>
      </c>
      <c r="BB1416" s="121"/>
      <c r="BC1416" s="522">
        <f>+F1416</f>
        <v>2431000</v>
      </c>
      <c r="BD1416" s="522">
        <v>0</v>
      </c>
      <c r="BE1416" s="516">
        <f>+BC1416</f>
        <v>2431000</v>
      </c>
      <c r="BF1416" s="122">
        <v>42081</v>
      </c>
      <c r="BG1416" s="141" t="s">
        <v>116</v>
      </c>
      <c r="BH1416" s="121" t="s">
        <v>13756</v>
      </c>
      <c r="BI1416" s="122">
        <v>42082</v>
      </c>
      <c r="BJ1416" s="190">
        <v>42101</v>
      </c>
      <c r="BK1416" s="526"/>
      <c r="BL1416" s="534">
        <f t="shared" si="339"/>
        <v>2431000</v>
      </c>
      <c r="BQ1416" t="str">
        <f t="shared" si="340"/>
        <v>Protelindo</v>
      </c>
      <c r="BR1416" t="str">
        <f t="shared" si="341"/>
        <v>HK-14-2617</v>
      </c>
      <c r="BS1416" s="91">
        <f t="shared" si="342"/>
        <v>2015</v>
      </c>
      <c r="BT1416">
        <f t="shared" si="333"/>
        <v>42073</v>
      </c>
      <c r="BU1416" s="91">
        <f t="shared" si="333"/>
        <v>42080</v>
      </c>
      <c r="BW1416" t="str">
        <f t="shared" si="343"/>
        <v>Site : Pluit Karang Utara - JAW-CCJ-0002-I-F</v>
      </c>
      <c r="BX1416" t="str">
        <f t="shared" si="344"/>
        <v>Tipe Tower : 6 M</v>
      </c>
      <c r="BY1416">
        <f t="shared" si="345"/>
        <v>4500065953</v>
      </c>
      <c r="BZ1416" s="92" t="str">
        <f t="shared" si="345"/>
        <v>Inspection type : Extention, including Documentation (Reporting and Documentation (Hardcopy and CD)) and Mobilisation and Demobilisation</v>
      </c>
      <c r="CD1416" s="531"/>
    </row>
    <row r="1417" spans="2:82" ht="15" customHeight="1" x14ac:dyDescent="0.25">
      <c r="B1417" s="103">
        <f t="shared" si="332"/>
        <v>1268</v>
      </c>
      <c r="C1417" s="126" t="s">
        <v>13757</v>
      </c>
      <c r="D1417" s="126">
        <v>4500064686</v>
      </c>
      <c r="E1417" s="121" t="s">
        <v>9017</v>
      </c>
      <c r="F1417" s="552" t="s">
        <v>2356</v>
      </c>
      <c r="G1417" s="127" t="s">
        <v>93</v>
      </c>
      <c r="H1417" s="103">
        <v>2015</v>
      </c>
      <c r="I1417" s="120">
        <v>42013</v>
      </c>
      <c r="J1417" s="120"/>
      <c r="K1417" s="127" t="s">
        <v>94</v>
      </c>
      <c r="L1417" s="126" t="s">
        <v>7410</v>
      </c>
      <c r="M1417" s="141" t="s">
        <v>96</v>
      </c>
      <c r="N1417" s="126" t="s">
        <v>8376</v>
      </c>
      <c r="O1417" s="127"/>
      <c r="P1417" s="127"/>
      <c r="Q1417" s="345"/>
      <c r="R1417" s="103"/>
      <c r="S1417" s="127"/>
      <c r="T1417" s="127"/>
      <c r="U1417" s="120">
        <v>41772</v>
      </c>
      <c r="V1417" s="523">
        <f t="shared" si="330"/>
        <v>-241</v>
      </c>
      <c r="W1417" s="127"/>
      <c r="X1417" s="709" t="s">
        <v>11050</v>
      </c>
      <c r="Y1417" s="710" t="s">
        <v>11051</v>
      </c>
      <c r="Z1417" s="126" t="s">
        <v>13758</v>
      </c>
      <c r="AA1417" s="103" t="s">
        <v>128</v>
      </c>
      <c r="AB1417" s="711" t="s">
        <v>9505</v>
      </c>
      <c r="AC1417" s="103" t="s">
        <v>18</v>
      </c>
      <c r="AD1417" s="103"/>
      <c r="AE1417" s="103"/>
      <c r="AF1417" s="121"/>
      <c r="AG1417" s="126"/>
      <c r="AH1417" s="524"/>
      <c r="AI1417" s="524"/>
      <c r="AJ1417" s="121"/>
      <c r="AK1417" s="121"/>
      <c r="AL1417" s="121"/>
      <c r="AM1417" s="120"/>
      <c r="AN1417" s="120"/>
      <c r="AO1417" s="120"/>
      <c r="AP1417" s="121"/>
      <c r="AQ1417" s="525"/>
      <c r="AR1417" s="525"/>
      <c r="AS1417" s="121"/>
      <c r="AT1417" s="121"/>
      <c r="AV1417" s="122"/>
      <c r="AX1417" s="121"/>
      <c r="AY1417" s="121"/>
      <c r="AZ1417" s="122"/>
      <c r="BA1417" s="120"/>
      <c r="BB1417" s="121"/>
      <c r="BC1417" s="522"/>
      <c r="BD1417" s="121"/>
      <c r="BE1417" s="516"/>
      <c r="BF1417" s="122"/>
      <c r="BG1417" s="141" t="s">
        <v>2356</v>
      </c>
      <c r="BH1417" s="121"/>
      <c r="BI1417" s="122"/>
      <c r="BJ1417" s="190"/>
      <c r="BK1417" s="526"/>
      <c r="BL1417" s="554" t="s">
        <v>2356</v>
      </c>
      <c r="BQ1417" t="str">
        <f t="shared" si="340"/>
        <v>Protelindo</v>
      </c>
      <c r="BR1417" t="str">
        <f t="shared" si="341"/>
        <v>HK-14-2618</v>
      </c>
      <c r="BS1417" s="91">
        <f t="shared" si="342"/>
        <v>2015</v>
      </c>
      <c r="BT1417">
        <f t="shared" si="333"/>
        <v>0</v>
      </c>
      <c r="BU1417" s="91">
        <f t="shared" si="333"/>
        <v>0</v>
      </c>
      <c r="BW1417" t="str">
        <f t="shared" si="343"/>
        <v>Site : Manggarai Agung - JAW-CCJ-0009-R-F</v>
      </c>
      <c r="BX1417" t="str">
        <f t="shared" si="344"/>
        <v>Tipe Tower : NEW POLE 12M</v>
      </c>
      <c r="BY1417">
        <f t="shared" si="345"/>
        <v>4500064686</v>
      </c>
      <c r="BZ1417" s="92" t="str">
        <f t="shared" si="345"/>
        <v>1. Site Survey / engineering Survey, 2. Design Package, BoQ dan Konsultasi (termasuk pekerjaan tambah apabila ada, 3. Analisa dan desain pondasi (RT), 4. Hammer test</v>
      </c>
      <c r="CD1417" s="531"/>
    </row>
    <row r="1418" spans="2:82" ht="15" customHeight="1" x14ac:dyDescent="0.25">
      <c r="B1418" s="103">
        <f t="shared" si="332"/>
        <v>1269</v>
      </c>
      <c r="C1418" s="126" t="s">
        <v>13759</v>
      </c>
      <c r="D1418" s="126">
        <v>4500064688</v>
      </c>
      <c r="E1418" s="121" t="s">
        <v>9017</v>
      </c>
      <c r="F1418" s="522">
        <v>10250000</v>
      </c>
      <c r="G1418" s="127" t="s">
        <v>93</v>
      </c>
      <c r="H1418" s="103">
        <v>2015</v>
      </c>
      <c r="I1418" s="120">
        <v>42013</v>
      </c>
      <c r="J1418" s="120"/>
      <c r="K1418" s="127" t="s">
        <v>94</v>
      </c>
      <c r="L1418" s="126" t="s">
        <v>7410</v>
      </c>
      <c r="M1418" s="141" t="s">
        <v>96</v>
      </c>
      <c r="N1418" s="126" t="s">
        <v>377</v>
      </c>
      <c r="O1418" s="127"/>
      <c r="P1418" s="127"/>
      <c r="Q1418" s="345"/>
      <c r="R1418" s="103"/>
      <c r="S1418" s="127"/>
      <c r="T1418" s="127"/>
      <c r="U1418" s="120">
        <v>41838</v>
      </c>
      <c r="V1418" s="523">
        <f t="shared" si="330"/>
        <v>-175</v>
      </c>
      <c r="W1418" s="127"/>
      <c r="X1418" s="709" t="s">
        <v>13760</v>
      </c>
      <c r="Y1418" s="710" t="s">
        <v>7916</v>
      </c>
      <c r="Z1418" s="126" t="s">
        <v>13761</v>
      </c>
      <c r="AA1418" s="103" t="s">
        <v>128</v>
      </c>
      <c r="AB1418" s="711" t="s">
        <v>382</v>
      </c>
      <c r="AC1418" s="103" t="s">
        <v>18</v>
      </c>
      <c r="AD1418" s="103" t="s">
        <v>1884</v>
      </c>
      <c r="AE1418" s="103" t="s">
        <v>1884</v>
      </c>
      <c r="AF1418" s="121"/>
      <c r="AG1418" s="126"/>
      <c r="AH1418" s="524"/>
      <c r="AI1418" s="524"/>
      <c r="AJ1418" s="121"/>
      <c r="AK1418" s="121"/>
      <c r="AL1418" s="121"/>
      <c r="AM1418" s="120"/>
      <c r="AN1418" s="120"/>
      <c r="AO1418" s="120"/>
      <c r="AP1418" s="121"/>
      <c r="AQ1418" s="525"/>
      <c r="AR1418" s="525">
        <f ca="1">IF(AN1418="",TODAY()-AM1418,0)</f>
        <v>42347</v>
      </c>
      <c r="AS1418" s="121"/>
      <c r="AT1418" s="121"/>
      <c r="AV1418" s="122"/>
      <c r="AX1418" s="121"/>
      <c r="AY1418" s="121" t="s">
        <v>9041</v>
      </c>
      <c r="AZ1418" s="122"/>
      <c r="BA1418" s="120">
        <v>42089</v>
      </c>
      <c r="BB1418" s="121"/>
      <c r="BC1418" s="522">
        <f>F1418</f>
        <v>10250000</v>
      </c>
      <c r="BD1418" s="516">
        <v>0</v>
      </c>
      <c r="BE1418" s="516">
        <f>+BC1418</f>
        <v>10250000</v>
      </c>
      <c r="BF1418" s="122">
        <v>42093</v>
      </c>
      <c r="BG1418" s="141" t="s">
        <v>116</v>
      </c>
      <c r="BH1418" s="121" t="s">
        <v>13762</v>
      </c>
      <c r="BI1418" s="122">
        <v>42095</v>
      </c>
      <c r="BJ1418" s="190">
        <v>42108</v>
      </c>
      <c r="BK1418" s="526" t="s">
        <v>118</v>
      </c>
      <c r="BL1418" s="534">
        <f>F1418</f>
        <v>10250000</v>
      </c>
      <c r="BQ1418" t="str">
        <f t="shared" si="340"/>
        <v>Protelindo</v>
      </c>
      <c r="BR1418" t="str">
        <f t="shared" si="341"/>
        <v>HK-14-2619</v>
      </c>
      <c r="BS1418" s="91">
        <f t="shared" si="342"/>
        <v>2015</v>
      </c>
      <c r="BT1418">
        <f t="shared" si="333"/>
        <v>0</v>
      </c>
      <c r="BU1418" s="91">
        <f t="shared" si="333"/>
        <v>42089</v>
      </c>
      <c r="BW1418" t="str">
        <f t="shared" si="343"/>
        <v>Site : RS Hermina - Sunter - JAW-CCJ-0011-R-F</v>
      </c>
      <c r="BX1418" t="str">
        <f t="shared" si="344"/>
        <v>Tipe Tower : NEW POLE 6M</v>
      </c>
      <c r="BY1418">
        <f t="shared" si="345"/>
        <v>4500064688</v>
      </c>
      <c r="BZ1418" s="92" t="str">
        <f t="shared" si="345"/>
        <v>1. Site Survey / engineering Survey, 2. Design Package, BoQ dan Konsultasi (termasuk pekerjaan tambah apabila ada, 3. Analisa dan desain pondasi (RT), 4. Hammer test</v>
      </c>
      <c r="CD1418" s="531"/>
    </row>
    <row r="1419" spans="2:82" ht="15" customHeight="1" x14ac:dyDescent="0.25">
      <c r="B1419" s="103">
        <f t="shared" si="332"/>
        <v>1270</v>
      </c>
      <c r="C1419" s="126" t="s">
        <v>13763</v>
      </c>
      <c r="D1419" s="126" t="s">
        <v>13764</v>
      </c>
      <c r="E1419" s="121" t="s">
        <v>606</v>
      </c>
      <c r="F1419" s="522">
        <v>2000000</v>
      </c>
      <c r="G1419" s="127">
        <v>12</v>
      </c>
      <c r="H1419" s="103">
        <v>2014</v>
      </c>
      <c r="I1419" s="128">
        <v>41990</v>
      </c>
      <c r="J1419" s="128"/>
      <c r="K1419" s="127" t="s">
        <v>601</v>
      </c>
      <c r="L1419" s="126" t="s">
        <v>601</v>
      </c>
      <c r="M1419" s="141" t="s">
        <v>818</v>
      </c>
      <c r="N1419" s="126" t="s">
        <v>98</v>
      </c>
      <c r="O1419" s="127" t="s">
        <v>98</v>
      </c>
      <c r="P1419" s="127" t="s">
        <v>98</v>
      </c>
      <c r="Q1419" s="345">
        <v>0</v>
      </c>
      <c r="R1419" s="103"/>
      <c r="S1419" s="127"/>
      <c r="T1419" s="127"/>
      <c r="U1419" s="120">
        <v>41982</v>
      </c>
      <c r="V1419" s="523">
        <f t="shared" si="330"/>
        <v>-8</v>
      </c>
      <c r="W1419" s="127"/>
      <c r="X1419" s="141">
        <v>161857109</v>
      </c>
      <c r="Y1419" s="424" t="s">
        <v>13765</v>
      </c>
      <c r="Z1419" s="126" t="s">
        <v>606</v>
      </c>
      <c r="AA1419" s="103"/>
      <c r="AB1419" s="126" t="s">
        <v>12573</v>
      </c>
      <c r="AC1419" s="103" t="s">
        <v>106</v>
      </c>
      <c r="AD1419" s="103"/>
      <c r="AE1419" s="103"/>
      <c r="AF1419" s="121" t="s">
        <v>1354</v>
      </c>
      <c r="AG1419" s="126" t="s">
        <v>13766</v>
      </c>
      <c r="AH1419" s="524"/>
      <c r="AI1419" s="524"/>
      <c r="AJ1419" s="121"/>
      <c r="AK1419" s="121"/>
      <c r="AL1419" s="121"/>
      <c r="AM1419" s="120"/>
      <c r="AN1419" s="120"/>
      <c r="AO1419" s="120"/>
      <c r="AP1419" s="121"/>
      <c r="AQ1419" s="525"/>
      <c r="AR1419" s="525">
        <f ca="1">IF(AN1419="",TODAY()-AM1419,0)</f>
        <v>42347</v>
      </c>
      <c r="AS1419" s="121"/>
      <c r="AT1419" s="121"/>
      <c r="AV1419" s="122"/>
      <c r="AX1419" s="121"/>
      <c r="AY1419" s="121"/>
      <c r="AZ1419" s="122">
        <f>+BA1419</f>
        <v>42016</v>
      </c>
      <c r="BA1419" s="120">
        <v>42016</v>
      </c>
      <c r="BB1419" s="121"/>
      <c r="BC1419" s="522">
        <f>F1419</f>
        <v>2000000</v>
      </c>
      <c r="BD1419" s="121"/>
      <c r="BE1419" s="516">
        <v>2000000</v>
      </c>
      <c r="BF1419" s="122">
        <v>42017</v>
      </c>
      <c r="BG1419" s="141" t="s">
        <v>116</v>
      </c>
      <c r="BH1419" s="121" t="s">
        <v>13767</v>
      </c>
      <c r="BI1419" s="122">
        <v>42018</v>
      </c>
      <c r="BJ1419" s="190">
        <v>42034</v>
      </c>
      <c r="BK1419" s="526" t="s">
        <v>167</v>
      </c>
      <c r="BL1419" s="534">
        <f>F1419</f>
        <v>2000000</v>
      </c>
      <c r="BQ1419" t="str">
        <f t="shared" si="340"/>
        <v>TBG - Project</v>
      </c>
      <c r="BR1419" t="str">
        <f t="shared" si="341"/>
        <v>HK-14-2620</v>
      </c>
      <c r="BS1419" s="91">
        <f t="shared" si="342"/>
        <v>2014</v>
      </c>
      <c r="BT1419">
        <f t="shared" si="333"/>
        <v>42016</v>
      </c>
      <c r="BU1419" s="91">
        <f t="shared" si="333"/>
        <v>42016</v>
      </c>
      <c r="BW1419" t="str">
        <f t="shared" si="343"/>
        <v>Site : KEBONSARI 2 - 161857109</v>
      </c>
      <c r="BX1419" t="str">
        <f t="shared" si="344"/>
        <v>Tipe Tower : GREENFIELD - SST 42 m MLTBI</v>
      </c>
      <c r="BY1419" t="str">
        <f t="shared" si="345"/>
        <v>PO/SKP/14/N012726</v>
      </c>
      <c r="BZ1419" s="92" t="str">
        <f t="shared" si="345"/>
        <v>Analisa dan Desain Pondasi New Site Greenfield</v>
      </c>
      <c r="CD1419" s="531"/>
    </row>
    <row r="1420" spans="2:82" ht="15" customHeight="1" x14ac:dyDescent="0.25">
      <c r="B1420" s="103">
        <f t="shared" si="332"/>
        <v>1271</v>
      </c>
      <c r="C1420" s="126" t="s">
        <v>13768</v>
      </c>
      <c r="D1420" s="126">
        <v>4800083168</v>
      </c>
      <c r="E1420" s="121" t="s">
        <v>627</v>
      </c>
      <c r="F1420" s="552" t="s">
        <v>2356</v>
      </c>
      <c r="G1420" s="127">
        <v>8</v>
      </c>
      <c r="H1420" s="103">
        <v>2014</v>
      </c>
      <c r="I1420" s="128">
        <v>41858</v>
      </c>
      <c r="J1420" s="128"/>
      <c r="K1420" s="127" t="s">
        <v>628</v>
      </c>
      <c r="L1420" s="126" t="s">
        <v>628</v>
      </c>
      <c r="M1420" s="141" t="s">
        <v>628</v>
      </c>
      <c r="N1420" s="142" t="s">
        <v>631</v>
      </c>
      <c r="O1420" s="127" t="s">
        <v>98</v>
      </c>
      <c r="P1420" s="127" t="s">
        <v>98</v>
      </c>
      <c r="Q1420" s="100">
        <f>(IF(AF1420='[1]Price List'!$B$1,VLOOKUP(N1420,'[1]Price List'!$A$1:$K$104,2,0),IF(AF1420='[1]Price List'!$C$1,VLOOKUP(N1420,'[1]Price List'!$A$1:$K$104,3,0),IF(AF1420='[1]Price List'!$D$1,VLOOKUP(N1420,'[1]Price List'!$A$1:$K$104,4,0),IF(AF1420='[1]Price List'!$E$1,VLOOKUP(N1420,'[1]Price List'!$A$1:$K$104,5,0),IF(AF1420='[1]Price List'!$F$1,VLOOKUP(N1420,'[1]Price List'!$A$1:$K$104,6,0),IF(AF1420='[1]Price List'!$G$1,VLOOKUP(N1420,'[1]Price List'!$A$1:$K$104,7,0),IF(AF1420='[1]Price List'!$H$1,VLOOKUP(N1420,'[1]Price List'!$A$1:$K$104,8,0),IF(AF1420='[1]Price List'!$I$1,VLOOKUP(N1420,'[1]Price List'!$A$1:$K$104,9,0),IF(AF1420='[1]Price List'!$J$1,VLOOKUP(N1420,'[1]Price List'!$A$1:$K$104,10,0),IF(AF1420='[1]Price List'!$K$1,VLOOKUP(N1420,'[1]Price List'!$A$1:$K$104,11,0))))))))))))+(IF(AF1420='[1]Price List'!$B$1,VLOOKUP(O1420,'[1]Price List'!$A$1:$K$104,2,0),IF(AF1420='[1]Price List'!$C$1,VLOOKUP(O1420,'[1]Price List'!$A$1:$K$104,3,0),IF(AF1420='[1]Price List'!$D$1,VLOOKUP(O1420,'[1]Price List'!$A$1:$K$104,4,0),IF(AF1420='[1]Price List'!$E$1,VLOOKUP(O1420,'[1]Price List'!$A$1:$K$104,5,0),IF(AF1420='[1]Price List'!$F$1,VLOOKUP(O1420,'[1]Price List'!$A$1:$K$104,6,0),IF(AF1420='[1]Price List'!$G$1,VLOOKUP(O1420,'[1]Price List'!$A$1:$K$104,7,0),IF(AF1420='[1]Price List'!$H$1,VLOOKUP(O1420,'[1]Price List'!$A$1:$K$104,8,0),IF(AF1420='[1]Price List'!$I$1,VLOOKUP(O1420,'[1]Price List'!$A$1:$K$104,9,0),IF(AF1420='[1]Price List'!$J$1,VLOOKUP(O1420,'[1]Price List'!$A$1:$K$104,10,0),IF(AF1420='[1]Price List'!$K$1,VLOOKUP(O1420,'[1]Price List'!$A$1:$K$104,11,0))))))))))))+(IF(AF1420='[1]Price List'!$B$1,VLOOKUP(P1420,'[1]Price List'!$A$1:$K$104,2,0),IF(AF1420='[1]Price List'!$C$1,VLOOKUP(P1420,'[1]Price List'!$A$1:$K$104,3,0),IF(AF1420='[1]Price List'!$D$1,VLOOKUP(P1420,'[1]Price List'!$A$1:$K$104,4,0),IF(AF1420='[1]Price List'!$E$1,VLOOKUP(P1420,'[1]Price List'!$A$1:$K$104,5,0),IF(AF1420='[1]Price List'!$F$1,VLOOKUP(P1420,'[1]Price List'!$A$1:$K$104,6,0),IF(AF1420='[1]Price List'!$G$1,VLOOKUP(P1420,'[1]Price List'!$A$1:$K$104,7,0),IF(AF1420='[1]Price List'!$H$1,VLOOKUP(P1420,'[1]Price List'!$A$1:$K$104,8,0),IF(AF1420='[1]Price List'!$I$1,VLOOKUP(P1420,'[1]Price List'!$A$1:$K$104,9,0),IF(AF1420='[1]Price List'!$J$1,VLOOKUP(P1420,'[1]Price List'!$A$1:$K$104,10,0),IF(AF1420='[1]Price List'!$K$1,VLOOKUP(P1420,'[1]Price List'!$A$1:$K$104,11,0))))))))))))</f>
        <v>250000</v>
      </c>
      <c r="R1420" s="103"/>
      <c r="S1420" s="127"/>
      <c r="T1420" s="127"/>
      <c r="U1420" s="120">
        <v>41982</v>
      </c>
      <c r="V1420" s="523">
        <f t="shared" si="330"/>
        <v>124</v>
      </c>
      <c r="W1420" s="127"/>
      <c r="X1420" s="141" t="s">
        <v>7659</v>
      </c>
      <c r="Y1420" s="424" t="s">
        <v>13684</v>
      </c>
      <c r="Z1420" s="126" t="s">
        <v>627</v>
      </c>
      <c r="AA1420" s="103"/>
      <c r="AB1420" s="126"/>
      <c r="AC1420" s="103"/>
      <c r="AD1420" s="103"/>
      <c r="AE1420" s="103"/>
      <c r="AF1420" s="126" t="s">
        <v>477</v>
      </c>
      <c r="AG1420" s="126"/>
      <c r="AH1420" s="524"/>
      <c r="AI1420" s="524"/>
      <c r="AJ1420" s="121"/>
      <c r="AK1420" s="121"/>
      <c r="AL1420" s="121"/>
      <c r="AM1420" s="120"/>
      <c r="AN1420" s="120"/>
      <c r="AO1420" s="120"/>
      <c r="AP1420" s="121"/>
      <c r="AQ1420" s="525"/>
      <c r="AR1420" s="525">
        <f ca="1">IF(AN1420="",TODAY()-AM1420,0)</f>
        <v>42347</v>
      </c>
      <c r="AS1420" s="121"/>
      <c r="AT1420" s="247" t="s">
        <v>11638</v>
      </c>
      <c r="AU1420" s="91">
        <v>42235</v>
      </c>
      <c r="AV1420" s="547">
        <v>42249</v>
      </c>
      <c r="AX1420" s="646" t="s">
        <v>11639</v>
      </c>
      <c r="AY1420" s="651"/>
      <c r="AZ1420" s="609">
        <v>42255</v>
      </c>
      <c r="BA1420" s="120">
        <v>42296</v>
      </c>
      <c r="BB1420" s="121"/>
      <c r="BC1420" s="522"/>
      <c r="BD1420" s="121"/>
      <c r="BE1420" s="516"/>
      <c r="BF1420" s="122">
        <v>42297</v>
      </c>
      <c r="BG1420" s="141" t="s">
        <v>242</v>
      </c>
      <c r="BH1420" s="121" t="s">
        <v>15143</v>
      </c>
      <c r="BI1420" s="122">
        <v>42297</v>
      </c>
      <c r="BJ1420" s="190"/>
      <c r="BK1420" s="526" t="s">
        <v>167</v>
      </c>
      <c r="BL1420" s="554" t="s">
        <v>2356</v>
      </c>
      <c r="BQ1420" t="str">
        <f t="shared" si="340"/>
        <v>Indosat</v>
      </c>
      <c r="BR1420" t="str">
        <f t="shared" si="341"/>
        <v>HK-14-2621</v>
      </c>
      <c r="BS1420" s="91">
        <f t="shared" si="342"/>
        <v>2014</v>
      </c>
      <c r="BT1420">
        <f t="shared" si="333"/>
        <v>42255</v>
      </c>
      <c r="BU1420" s="91">
        <f t="shared" si="333"/>
        <v>42296</v>
      </c>
      <c r="BW1420" t="str">
        <f t="shared" si="343"/>
        <v>Site : GONGSENG CIJANTUNG - 01JKT089</v>
      </c>
      <c r="BX1420" t="str">
        <f t="shared" si="344"/>
        <v xml:space="preserve">Tipe Tower : </v>
      </c>
      <c r="BY1420">
        <f t="shared" si="345"/>
        <v>4800083168</v>
      </c>
      <c r="BZ1420" s="92" t="str">
        <f t="shared" si="345"/>
        <v>BoQ Verification</v>
      </c>
      <c r="CD1420" s="531"/>
    </row>
    <row r="1421" spans="2:82" ht="15" customHeight="1" x14ac:dyDescent="0.25">
      <c r="B1421" s="103">
        <f t="shared" si="332"/>
        <v>1272</v>
      </c>
      <c r="C1421" s="126" t="s">
        <v>13769</v>
      </c>
      <c r="D1421" s="126">
        <v>4800083168</v>
      </c>
      <c r="E1421" s="121" t="s">
        <v>627</v>
      </c>
      <c r="F1421" s="522">
        <v>250000</v>
      </c>
      <c r="G1421" s="127">
        <v>8</v>
      </c>
      <c r="H1421" s="103">
        <v>2014</v>
      </c>
      <c r="I1421" s="128">
        <v>41858</v>
      </c>
      <c r="J1421" s="128"/>
      <c r="K1421" s="127" t="s">
        <v>628</v>
      </c>
      <c r="L1421" s="126" t="s">
        <v>628</v>
      </c>
      <c r="M1421" s="141" t="s">
        <v>628</v>
      </c>
      <c r="N1421" s="142" t="s">
        <v>631</v>
      </c>
      <c r="O1421" s="127" t="s">
        <v>98</v>
      </c>
      <c r="P1421" s="127" t="s">
        <v>98</v>
      </c>
      <c r="Q1421" s="100">
        <f>(IF(AF1421='[1]Price List'!$B$1,VLOOKUP(N1421,'[1]Price List'!$A$1:$K$104,2,0),IF(AF1421='[1]Price List'!$C$1,VLOOKUP(N1421,'[1]Price List'!$A$1:$K$104,3,0),IF(AF1421='[1]Price List'!$D$1,VLOOKUP(N1421,'[1]Price List'!$A$1:$K$104,4,0),IF(AF1421='[1]Price List'!$E$1,VLOOKUP(N1421,'[1]Price List'!$A$1:$K$104,5,0),IF(AF1421='[1]Price List'!$F$1,VLOOKUP(N1421,'[1]Price List'!$A$1:$K$104,6,0),IF(AF1421='[1]Price List'!$G$1,VLOOKUP(N1421,'[1]Price List'!$A$1:$K$104,7,0),IF(AF1421='[1]Price List'!$H$1,VLOOKUP(N1421,'[1]Price List'!$A$1:$K$104,8,0),IF(AF1421='[1]Price List'!$I$1,VLOOKUP(N1421,'[1]Price List'!$A$1:$K$104,9,0),IF(AF1421='[1]Price List'!$J$1,VLOOKUP(N1421,'[1]Price List'!$A$1:$K$104,10,0),IF(AF1421='[1]Price List'!$K$1,VLOOKUP(N1421,'[1]Price List'!$A$1:$K$104,11,0))))))))))))+(IF(AF1421='[1]Price List'!$B$1,VLOOKUP(O1421,'[1]Price List'!$A$1:$K$104,2,0),IF(AF1421='[1]Price List'!$C$1,VLOOKUP(O1421,'[1]Price List'!$A$1:$K$104,3,0),IF(AF1421='[1]Price List'!$D$1,VLOOKUP(O1421,'[1]Price List'!$A$1:$K$104,4,0),IF(AF1421='[1]Price List'!$E$1,VLOOKUP(O1421,'[1]Price List'!$A$1:$K$104,5,0),IF(AF1421='[1]Price List'!$F$1,VLOOKUP(O1421,'[1]Price List'!$A$1:$K$104,6,0),IF(AF1421='[1]Price List'!$G$1,VLOOKUP(O1421,'[1]Price List'!$A$1:$K$104,7,0),IF(AF1421='[1]Price List'!$H$1,VLOOKUP(O1421,'[1]Price List'!$A$1:$K$104,8,0),IF(AF1421='[1]Price List'!$I$1,VLOOKUP(O1421,'[1]Price List'!$A$1:$K$104,9,0),IF(AF1421='[1]Price List'!$J$1,VLOOKUP(O1421,'[1]Price List'!$A$1:$K$104,10,0),IF(AF1421='[1]Price List'!$K$1,VLOOKUP(O1421,'[1]Price List'!$A$1:$K$104,11,0))))))))))))+(IF(AF1421='[1]Price List'!$B$1,VLOOKUP(P1421,'[1]Price List'!$A$1:$K$104,2,0),IF(AF1421='[1]Price List'!$C$1,VLOOKUP(P1421,'[1]Price List'!$A$1:$K$104,3,0),IF(AF1421='[1]Price List'!$D$1,VLOOKUP(P1421,'[1]Price List'!$A$1:$K$104,4,0),IF(AF1421='[1]Price List'!$E$1,VLOOKUP(P1421,'[1]Price List'!$A$1:$K$104,5,0),IF(AF1421='[1]Price List'!$F$1,VLOOKUP(P1421,'[1]Price List'!$A$1:$K$104,6,0),IF(AF1421='[1]Price List'!$G$1,VLOOKUP(P1421,'[1]Price List'!$A$1:$K$104,7,0),IF(AF1421='[1]Price List'!$H$1,VLOOKUP(P1421,'[1]Price List'!$A$1:$K$104,8,0),IF(AF1421='[1]Price List'!$I$1,VLOOKUP(P1421,'[1]Price List'!$A$1:$K$104,9,0),IF(AF1421='[1]Price List'!$J$1,VLOOKUP(P1421,'[1]Price List'!$A$1:$K$104,10,0),IF(AF1421='[1]Price List'!$K$1,VLOOKUP(P1421,'[1]Price List'!$A$1:$K$104,11,0))))))))))))</f>
        <v>250000</v>
      </c>
      <c r="R1421" s="103"/>
      <c r="S1421" s="127"/>
      <c r="T1421" s="127"/>
      <c r="U1421" s="120">
        <v>41982</v>
      </c>
      <c r="V1421" s="523">
        <f t="shared" si="330"/>
        <v>124</v>
      </c>
      <c r="W1421" s="127"/>
      <c r="X1421" s="141" t="s">
        <v>13770</v>
      </c>
      <c r="Y1421" s="424" t="s">
        <v>13771</v>
      </c>
      <c r="Z1421" s="126" t="s">
        <v>627</v>
      </c>
      <c r="AA1421" s="103"/>
      <c r="AB1421" s="126"/>
      <c r="AC1421" s="103"/>
      <c r="AD1421" s="103"/>
      <c r="AE1421" s="103"/>
      <c r="AF1421" s="126" t="s">
        <v>477</v>
      </c>
      <c r="AG1421" s="126"/>
      <c r="AH1421" s="524"/>
      <c r="AI1421" s="524"/>
      <c r="AJ1421" s="121"/>
      <c r="AK1421" s="121"/>
      <c r="AL1421" s="121"/>
      <c r="AM1421" s="120"/>
      <c r="AN1421" s="120"/>
      <c r="AO1421" s="120"/>
      <c r="AP1421" s="121"/>
      <c r="AQ1421" s="525"/>
      <c r="AR1421" s="525">
        <f ca="1">IF(AN1421="",TODAY()-AM1421,0)</f>
        <v>42347</v>
      </c>
      <c r="AS1421" s="121"/>
      <c r="AT1421" s="247" t="s">
        <v>11638</v>
      </c>
      <c r="AU1421" s="91">
        <v>42235</v>
      </c>
      <c r="AV1421" s="547">
        <v>42249</v>
      </c>
      <c r="AX1421" s="646" t="s">
        <v>11639</v>
      </c>
      <c r="AY1421" s="651"/>
      <c r="AZ1421" s="609">
        <v>42255</v>
      </c>
      <c r="BA1421" s="120">
        <v>42296</v>
      </c>
      <c r="BB1421" s="121"/>
      <c r="BC1421" s="522">
        <f>F1421</f>
        <v>250000</v>
      </c>
      <c r="BD1421" s="121"/>
      <c r="BE1421" s="516"/>
      <c r="BF1421" s="122">
        <v>42297</v>
      </c>
      <c r="BG1421" s="141" t="s">
        <v>242</v>
      </c>
      <c r="BH1421" s="121" t="s">
        <v>15143</v>
      </c>
      <c r="BI1421" s="122">
        <v>42297</v>
      </c>
      <c r="BJ1421" s="190"/>
      <c r="BK1421" s="526" t="s">
        <v>167</v>
      </c>
      <c r="BL1421" s="534">
        <f t="shared" ref="BL1421:BL1427" si="346">F1421</f>
        <v>250000</v>
      </c>
      <c r="BQ1421" t="str">
        <f t="shared" si="340"/>
        <v>Indosat</v>
      </c>
      <c r="BR1421" t="str">
        <f t="shared" si="341"/>
        <v>HK-14-2622</v>
      </c>
      <c r="BS1421" s="91">
        <f t="shared" si="342"/>
        <v>2014</v>
      </c>
      <c r="BT1421">
        <f t="shared" si="333"/>
        <v>42255</v>
      </c>
      <c r="BU1421" s="91">
        <f t="shared" si="333"/>
        <v>42296</v>
      </c>
      <c r="BW1421" t="str">
        <f t="shared" si="343"/>
        <v>Site : LEMBAH HIJAU - 01JKT003</v>
      </c>
      <c r="BX1421" t="str">
        <f t="shared" si="344"/>
        <v xml:space="preserve">Tipe Tower : </v>
      </c>
      <c r="BY1421">
        <f t="shared" si="345"/>
        <v>4800083168</v>
      </c>
      <c r="BZ1421" s="92" t="str">
        <f t="shared" si="345"/>
        <v>BoQ Verification</v>
      </c>
      <c r="CD1421" s="531"/>
    </row>
    <row r="1422" spans="2:82" ht="15" customHeight="1" x14ac:dyDescent="0.25">
      <c r="B1422" s="103">
        <f t="shared" si="332"/>
        <v>1273</v>
      </c>
      <c r="C1422" s="126" t="s">
        <v>13772</v>
      </c>
      <c r="D1422" s="126">
        <v>4800083168</v>
      </c>
      <c r="E1422" s="121" t="s">
        <v>627</v>
      </c>
      <c r="F1422" s="522">
        <v>250000</v>
      </c>
      <c r="G1422" s="127">
        <v>8</v>
      </c>
      <c r="H1422" s="103">
        <v>2014</v>
      </c>
      <c r="I1422" s="128">
        <v>41858</v>
      </c>
      <c r="J1422" s="128"/>
      <c r="K1422" s="127" t="s">
        <v>628</v>
      </c>
      <c r="L1422" s="126" t="s">
        <v>628</v>
      </c>
      <c r="M1422" s="141" t="s">
        <v>628</v>
      </c>
      <c r="N1422" s="142" t="s">
        <v>631</v>
      </c>
      <c r="O1422" s="127" t="s">
        <v>98</v>
      </c>
      <c r="P1422" s="127" t="s">
        <v>98</v>
      </c>
      <c r="Q1422" s="100">
        <f>(IF(AF1422='[1]Price List'!$B$1,VLOOKUP(N1422,'[1]Price List'!$A$1:$K$104,2,0),IF(AF1422='[1]Price List'!$C$1,VLOOKUP(N1422,'[1]Price List'!$A$1:$K$104,3,0),IF(AF1422='[1]Price List'!$D$1,VLOOKUP(N1422,'[1]Price List'!$A$1:$K$104,4,0),IF(AF1422='[1]Price List'!$E$1,VLOOKUP(N1422,'[1]Price List'!$A$1:$K$104,5,0),IF(AF1422='[1]Price List'!$F$1,VLOOKUP(N1422,'[1]Price List'!$A$1:$K$104,6,0),IF(AF1422='[1]Price List'!$G$1,VLOOKUP(N1422,'[1]Price List'!$A$1:$K$104,7,0),IF(AF1422='[1]Price List'!$H$1,VLOOKUP(N1422,'[1]Price List'!$A$1:$K$104,8,0),IF(AF1422='[1]Price List'!$I$1,VLOOKUP(N1422,'[1]Price List'!$A$1:$K$104,9,0),IF(AF1422='[1]Price List'!$J$1,VLOOKUP(N1422,'[1]Price List'!$A$1:$K$104,10,0),IF(AF1422='[1]Price List'!$K$1,VLOOKUP(N1422,'[1]Price List'!$A$1:$K$104,11,0))))))))))))+(IF(AF1422='[1]Price List'!$B$1,VLOOKUP(O1422,'[1]Price List'!$A$1:$K$104,2,0),IF(AF1422='[1]Price List'!$C$1,VLOOKUP(O1422,'[1]Price List'!$A$1:$K$104,3,0),IF(AF1422='[1]Price List'!$D$1,VLOOKUP(O1422,'[1]Price List'!$A$1:$K$104,4,0),IF(AF1422='[1]Price List'!$E$1,VLOOKUP(O1422,'[1]Price List'!$A$1:$K$104,5,0),IF(AF1422='[1]Price List'!$F$1,VLOOKUP(O1422,'[1]Price List'!$A$1:$K$104,6,0),IF(AF1422='[1]Price List'!$G$1,VLOOKUP(O1422,'[1]Price List'!$A$1:$K$104,7,0),IF(AF1422='[1]Price List'!$H$1,VLOOKUP(O1422,'[1]Price List'!$A$1:$K$104,8,0),IF(AF1422='[1]Price List'!$I$1,VLOOKUP(O1422,'[1]Price List'!$A$1:$K$104,9,0),IF(AF1422='[1]Price List'!$J$1,VLOOKUP(O1422,'[1]Price List'!$A$1:$K$104,10,0),IF(AF1422='[1]Price List'!$K$1,VLOOKUP(O1422,'[1]Price List'!$A$1:$K$104,11,0))))))))))))+(IF(AF1422='[1]Price List'!$B$1,VLOOKUP(P1422,'[1]Price List'!$A$1:$K$104,2,0),IF(AF1422='[1]Price List'!$C$1,VLOOKUP(P1422,'[1]Price List'!$A$1:$K$104,3,0),IF(AF1422='[1]Price List'!$D$1,VLOOKUP(P1422,'[1]Price List'!$A$1:$K$104,4,0),IF(AF1422='[1]Price List'!$E$1,VLOOKUP(P1422,'[1]Price List'!$A$1:$K$104,5,0),IF(AF1422='[1]Price List'!$F$1,VLOOKUP(P1422,'[1]Price List'!$A$1:$K$104,6,0),IF(AF1422='[1]Price List'!$G$1,VLOOKUP(P1422,'[1]Price List'!$A$1:$K$104,7,0),IF(AF1422='[1]Price List'!$H$1,VLOOKUP(P1422,'[1]Price List'!$A$1:$K$104,8,0),IF(AF1422='[1]Price List'!$I$1,VLOOKUP(P1422,'[1]Price List'!$A$1:$K$104,9,0),IF(AF1422='[1]Price List'!$J$1,VLOOKUP(P1422,'[1]Price List'!$A$1:$K$104,10,0),IF(AF1422='[1]Price List'!$K$1,VLOOKUP(P1422,'[1]Price List'!$A$1:$K$104,11,0))))))))))))</f>
        <v>250000</v>
      </c>
      <c r="R1422" s="103"/>
      <c r="S1422" s="127"/>
      <c r="T1422" s="127"/>
      <c r="U1422" s="120">
        <v>41985</v>
      </c>
      <c r="V1422" s="523">
        <f t="shared" si="330"/>
        <v>127</v>
      </c>
      <c r="W1422" s="127"/>
      <c r="X1422" s="141" t="s">
        <v>5356</v>
      </c>
      <c r="Y1422" s="424" t="s">
        <v>13773</v>
      </c>
      <c r="Z1422" s="126" t="s">
        <v>627</v>
      </c>
      <c r="AA1422" s="103"/>
      <c r="AB1422" s="126"/>
      <c r="AC1422" s="103"/>
      <c r="AD1422" s="103"/>
      <c r="AE1422" s="103"/>
      <c r="AF1422" s="126" t="s">
        <v>477</v>
      </c>
      <c r="AG1422" s="126"/>
      <c r="AH1422" s="524"/>
      <c r="AI1422" s="524"/>
      <c r="AJ1422" s="121"/>
      <c r="AK1422" s="121"/>
      <c r="AL1422" s="121"/>
      <c r="AM1422" s="120"/>
      <c r="AN1422" s="120"/>
      <c r="AO1422" s="120"/>
      <c r="AP1422" s="121"/>
      <c r="AQ1422" s="525"/>
      <c r="AR1422" s="525">
        <f ca="1">IF(AN1422="",TODAY()-AM1422,0)</f>
        <v>42347</v>
      </c>
      <c r="AS1422" s="121"/>
      <c r="AT1422" s="247" t="s">
        <v>11638</v>
      </c>
      <c r="AU1422" s="91">
        <v>42235</v>
      </c>
      <c r="AV1422" s="547">
        <v>42249</v>
      </c>
      <c r="AX1422" s="646" t="s">
        <v>11639</v>
      </c>
      <c r="AY1422" s="651"/>
      <c r="AZ1422" s="609">
        <v>42255</v>
      </c>
      <c r="BA1422" s="120">
        <v>42296</v>
      </c>
      <c r="BB1422" s="121"/>
      <c r="BC1422" s="522">
        <f>F1422</f>
        <v>250000</v>
      </c>
      <c r="BD1422" s="121"/>
      <c r="BE1422" s="516"/>
      <c r="BF1422" s="122">
        <v>42297</v>
      </c>
      <c r="BG1422" s="141" t="s">
        <v>242</v>
      </c>
      <c r="BH1422" s="121" t="s">
        <v>15143</v>
      </c>
      <c r="BI1422" s="122">
        <v>42297</v>
      </c>
      <c r="BJ1422" s="190"/>
      <c r="BK1422" s="526" t="s">
        <v>167</v>
      </c>
      <c r="BL1422" s="534">
        <f t="shared" si="346"/>
        <v>250000</v>
      </c>
      <c r="BM1422" t="s">
        <v>640</v>
      </c>
      <c r="BQ1422" t="str">
        <f t="shared" si="340"/>
        <v>Indosat</v>
      </c>
      <c r="BR1422" t="str">
        <f t="shared" si="341"/>
        <v>HK-14-2623</v>
      </c>
      <c r="BS1422" s="91">
        <f t="shared" si="342"/>
        <v>2014</v>
      </c>
      <c r="BT1422">
        <f t="shared" si="333"/>
        <v>42255</v>
      </c>
      <c r="BU1422" s="91">
        <f t="shared" si="333"/>
        <v>42296</v>
      </c>
      <c r="BW1422" t="str">
        <f t="shared" si="343"/>
        <v>Site : PINANG RANTI - 01JKT057</v>
      </c>
      <c r="BX1422" t="str">
        <f t="shared" si="344"/>
        <v xml:space="preserve">Tipe Tower : </v>
      </c>
      <c r="BY1422">
        <f t="shared" si="345"/>
        <v>4800083168</v>
      </c>
      <c r="BZ1422" s="92" t="str">
        <f t="shared" si="345"/>
        <v>BoQ Verification</v>
      </c>
      <c r="CD1422" s="531"/>
    </row>
    <row r="1423" spans="2:82" ht="15" customHeight="1" x14ac:dyDescent="0.25">
      <c r="B1423" s="103">
        <f t="shared" si="332"/>
        <v>1274</v>
      </c>
      <c r="C1423" s="126" t="s">
        <v>13774</v>
      </c>
      <c r="D1423" s="127" t="s">
        <v>13775</v>
      </c>
      <c r="E1423" s="141" t="s">
        <v>13776</v>
      </c>
      <c r="F1423" s="345">
        <v>4250000</v>
      </c>
      <c r="G1423" s="127" t="s">
        <v>189</v>
      </c>
      <c r="H1423" s="103">
        <v>2015</v>
      </c>
      <c r="I1423" s="542">
        <v>42026</v>
      </c>
      <c r="J1423" s="542"/>
      <c r="K1423" s="127" t="s">
        <v>601</v>
      </c>
      <c r="L1423" s="126" t="s">
        <v>601</v>
      </c>
      <c r="M1423" s="141" t="s">
        <v>1373</v>
      </c>
      <c r="N1423" s="126" t="s">
        <v>3179</v>
      </c>
      <c r="O1423" s="127" t="s">
        <v>98</v>
      </c>
      <c r="P1423" s="127" t="s">
        <v>98</v>
      </c>
      <c r="Q1423" s="345">
        <f>(IF(AH1423='[1]Price List'!$B$1,VLOOKUP(N1423,'[1]Price List'!$A$1:$K$104,2,0),IF(AH1423='[1]Price List'!$C$1,VLOOKUP(N1423,'[1]Price List'!$A$1:$K$104,3,0),IF(AH1423='[1]Price List'!$D$1,VLOOKUP(N1423,'[1]Price List'!$A$1:$K$104,4,0),IF(AH1423='[1]Price List'!$E$1,VLOOKUP(N1423,'[1]Price List'!$A$1:$K$104,5,0),IF(AH1423='[1]Price List'!$F$1,VLOOKUP(N1423,'[1]Price List'!$A$1:$K$104,6,0),IF(AH1423='[1]Price List'!$G$1,VLOOKUP(N1423,'[1]Price List'!$A$1:$K$104,7,0),IF(AH1423='[1]Price List'!$H$1,VLOOKUP(N1423,'[1]Price List'!$A$1:$K$104,8,0),IF(AH1423='[1]Price List'!$I$1,VLOOKUP(N1423,'[1]Price List'!$A$1:$K$104,9,0),IF(AH1423='[1]Price List'!$J$1,VLOOKUP(N1423,'[1]Price List'!$A$1:$K$104,10,0),IF(AH1423='[1]Price List'!$K$1,VLOOKUP(N1423,'[1]Price List'!$A$1:$K$104,11,0))))))))))))+(IF(AH1423='[1]Price List'!$B$1,VLOOKUP(O1423,'[1]Price List'!$A$1:$K$104,2,0),IF(AH1423='[1]Price List'!$C$1,VLOOKUP(O1423,'[1]Price List'!$A$1:$K$104,3,0),IF(AH1423='[1]Price List'!$D$1,VLOOKUP(O1423,'[1]Price List'!$A$1:$K$104,4,0),IF(AH1423='[1]Price List'!$E$1,VLOOKUP(O1423,'[1]Price List'!$A$1:$K$104,5,0),IF(AH1423='[1]Price List'!$F$1,VLOOKUP(O1423,'[1]Price List'!$A$1:$K$104,6,0),IF(AH1423='[1]Price List'!$G$1,VLOOKUP(O1423,'[1]Price List'!$A$1:$K$104,7,0),IF(AH1423='[1]Price List'!$H$1,VLOOKUP(O1423,'[1]Price List'!$A$1:$K$104,8,0),IF(AH1423='[1]Price List'!$I$1,VLOOKUP(O1423,'[1]Price List'!$A$1:$K$104,9,0),IF(AH1423='[1]Price List'!$J$1,VLOOKUP(O1423,'[1]Price List'!$A$1:$K$104,10,0),IF(AH1423='[1]Price List'!$K$1,VLOOKUP(O1423,'[1]Price List'!$A$1:$K$104,11,0))))))))))))+(IF(AH1423='[1]Price List'!$B$1,VLOOKUP(P1423,'[1]Price List'!$A$1:$K$104,2,0),IF(AH1423='[1]Price List'!$C$1,VLOOKUP(P1423,'[1]Price List'!$A$1:$K$104,3,0),IF(AH1423='[1]Price List'!$D$1,VLOOKUP(P1423,'[1]Price List'!$A$1:$K$104,4,0),IF(AH1423='[1]Price List'!$E$1,VLOOKUP(P1423,'[1]Price List'!$A$1:$K$104,5,0),IF(AH1423='[1]Price List'!$F$1,VLOOKUP(P1423,'[1]Price List'!$A$1:$K$104,6,0),IF(AH1423='[1]Price List'!$G$1,VLOOKUP(P1423,'[1]Price List'!$A$1:$K$104,7,0),IF(AH1423='[1]Price List'!$H$1,VLOOKUP(P1423,'[1]Price List'!$A$1:$K$104,8,0),IF(AH1423='[1]Price List'!$I$1,VLOOKUP(P1423,'[1]Price List'!$A$1:$K$104,9,0),IF(AH1423='[1]Price List'!$J$1,VLOOKUP(P1423,'[1]Price List'!$A$1:$K$104,10,0),IF(AH1423='[1]Price List'!$K$1,VLOOKUP(P1423,'[1]Price List'!$A$1:$K$104,11,0))))))))))))</f>
        <v>0</v>
      </c>
      <c r="R1423" s="103">
        <v>2015</v>
      </c>
      <c r="S1423" s="127" t="s">
        <v>93</v>
      </c>
      <c r="T1423" s="127"/>
      <c r="U1423" s="542">
        <v>41658</v>
      </c>
      <c r="V1423" s="523">
        <f t="shared" si="330"/>
        <v>-368</v>
      </c>
      <c r="W1423" s="127"/>
      <c r="X1423" s="709"/>
      <c r="Y1423" s="710" t="s">
        <v>13777</v>
      </c>
      <c r="Z1423" s="126" t="s">
        <v>13778</v>
      </c>
      <c r="AA1423" s="127" t="s">
        <v>103</v>
      </c>
      <c r="AB1423" s="711"/>
      <c r="AC1423" s="711"/>
      <c r="AD1423" s="127"/>
      <c r="AE1423" s="127"/>
      <c r="AF1423" s="127"/>
      <c r="AG1423" s="127"/>
      <c r="AH1423" s="126"/>
      <c r="AI1423" s="126"/>
      <c r="AJ1423" s="543"/>
      <c r="AK1423" s="543"/>
      <c r="AL1423" s="126"/>
      <c r="AM1423" s="126"/>
      <c r="AN1423" s="126"/>
      <c r="AO1423" s="126"/>
      <c r="AP1423" s="542"/>
      <c r="AQ1423" s="544"/>
      <c r="AR1423" s="126"/>
      <c r="AS1423" s="525">
        <f>AP1423-AO1423</f>
        <v>0</v>
      </c>
      <c r="AT1423" s="525">
        <f ca="1">IF(AP1423="",TODAY()-AO1423,0)</f>
        <v>42347</v>
      </c>
      <c r="AV1423" s="126"/>
      <c r="AX1423" s="544"/>
      <c r="AY1423" s="126"/>
      <c r="AZ1423" s="122">
        <v>42025</v>
      </c>
      <c r="BA1423" s="122">
        <v>42025</v>
      </c>
      <c r="BB1423" s="542"/>
      <c r="BC1423" s="345">
        <f>+F1423</f>
        <v>4250000</v>
      </c>
      <c r="BD1423" s="721"/>
      <c r="BE1423" s="721">
        <f>+BC1423</f>
        <v>4250000</v>
      </c>
      <c r="BF1423" s="722">
        <v>42094</v>
      </c>
      <c r="BG1423" s="141" t="s">
        <v>242</v>
      </c>
      <c r="BH1423" s="141" t="s">
        <v>13779</v>
      </c>
      <c r="BI1423" s="723">
        <v>42095</v>
      </c>
      <c r="BJ1423" s="544"/>
      <c r="BK1423" s="546"/>
      <c r="BL1423" s="534">
        <f t="shared" si="346"/>
        <v>4250000</v>
      </c>
      <c r="BM1423" s="526"/>
      <c r="BQ1423" t="str">
        <f t="shared" si="340"/>
        <v>TBG - Project</v>
      </c>
      <c r="BR1423" t="str">
        <f t="shared" si="341"/>
        <v>HK-14-2624</v>
      </c>
      <c r="BS1423" s="91">
        <f t="shared" si="342"/>
        <v>2015</v>
      </c>
      <c r="BT1423">
        <f t="shared" si="333"/>
        <v>42025</v>
      </c>
      <c r="BU1423" s="91">
        <f t="shared" si="333"/>
        <v>42025</v>
      </c>
      <c r="BW1423" t="str">
        <f t="shared" si="343"/>
        <v xml:space="preserve">Site : Baloimas - </v>
      </c>
      <c r="BX1423" t="str">
        <f t="shared" si="344"/>
        <v xml:space="preserve">Tipe Tower : </v>
      </c>
      <c r="BY1423" t="str">
        <f t="shared" si="345"/>
        <v>023/AP-TA/PO/II/2015</v>
      </c>
      <c r="BZ1423" s="92" t="str">
        <f t="shared" si="345"/>
        <v>Analisa Kekuatan Mini Tower / Pole Baseframe, Analisa Kekuatan Gedung dan Drawing</v>
      </c>
      <c r="CD1423" s="531"/>
    </row>
    <row r="1424" spans="2:82" ht="15" customHeight="1" x14ac:dyDescent="0.25">
      <c r="B1424" s="103">
        <f t="shared" si="332"/>
        <v>1275</v>
      </c>
      <c r="C1424" s="126" t="s">
        <v>13780</v>
      </c>
      <c r="D1424" s="126" t="s">
        <v>13781</v>
      </c>
      <c r="E1424" s="121" t="s">
        <v>11784</v>
      </c>
      <c r="F1424" s="522">
        <v>2000000</v>
      </c>
      <c r="G1424" s="127" t="s">
        <v>804</v>
      </c>
      <c r="H1424" s="103">
        <v>2015</v>
      </c>
      <c r="I1424" s="120">
        <v>42059</v>
      </c>
      <c r="J1424" s="120"/>
      <c r="K1424" s="127" t="s">
        <v>8275</v>
      </c>
      <c r="L1424" s="126" t="s">
        <v>8275</v>
      </c>
      <c r="M1424" s="141" t="s">
        <v>770</v>
      </c>
      <c r="N1424" s="126" t="s">
        <v>98</v>
      </c>
      <c r="O1424" s="127" t="s">
        <v>98</v>
      </c>
      <c r="P1424" s="127" t="s">
        <v>98</v>
      </c>
      <c r="Q1424" s="345">
        <v>0</v>
      </c>
      <c r="R1424" s="103"/>
      <c r="S1424" s="127"/>
      <c r="T1424" s="127"/>
      <c r="U1424" s="120">
        <v>41995</v>
      </c>
      <c r="V1424" s="523">
        <f t="shared" si="330"/>
        <v>-64</v>
      </c>
      <c r="W1424" s="127"/>
      <c r="X1424" s="141">
        <v>40211104</v>
      </c>
      <c r="Y1424" s="424" t="s">
        <v>9760</v>
      </c>
      <c r="Z1424" s="126" t="s">
        <v>11038</v>
      </c>
      <c r="AA1424" s="103" t="s">
        <v>103</v>
      </c>
      <c r="AB1424" s="126" t="s">
        <v>2114</v>
      </c>
      <c r="AC1424" s="103"/>
      <c r="AD1424" s="103"/>
      <c r="AE1424" s="103"/>
      <c r="AF1424" s="121" t="s">
        <v>9761</v>
      </c>
      <c r="AG1424" s="126" t="s">
        <v>9762</v>
      </c>
      <c r="AH1424" s="524"/>
      <c r="AI1424" s="524"/>
      <c r="AJ1424" s="121"/>
      <c r="AK1424" s="121"/>
      <c r="AL1424" s="121"/>
      <c r="AM1424" s="120"/>
      <c r="AN1424" s="120"/>
      <c r="AO1424" s="120"/>
      <c r="AP1424" s="121"/>
      <c r="AQ1424" s="525"/>
      <c r="AR1424" s="525">
        <f t="shared" ref="AR1424:AR1429" ca="1" si="347">IF(AN1424="",TODAY()-AM1424,0)</f>
        <v>42347</v>
      </c>
      <c r="AS1424" s="121"/>
      <c r="AT1424" s="121"/>
      <c r="AV1424" s="122"/>
      <c r="AX1424" s="121" t="s">
        <v>8261</v>
      </c>
      <c r="AY1424" s="121">
        <v>0</v>
      </c>
      <c r="AZ1424" s="122">
        <v>42066</v>
      </c>
      <c r="BA1424" s="120">
        <v>42093</v>
      </c>
      <c r="BB1424" s="121"/>
      <c r="BC1424" s="522">
        <f>F1424</f>
        <v>2000000</v>
      </c>
      <c r="BD1424" s="516">
        <v>0</v>
      </c>
      <c r="BE1424" s="516">
        <f>+BC1424</f>
        <v>2000000</v>
      </c>
      <c r="BF1424" s="122">
        <v>42096</v>
      </c>
      <c r="BG1424" s="141" t="s">
        <v>116</v>
      </c>
      <c r="BH1424" s="121" t="s">
        <v>13782</v>
      </c>
      <c r="BI1424" s="122">
        <v>42101</v>
      </c>
      <c r="BJ1424" s="190">
        <v>42117</v>
      </c>
      <c r="BK1424" s="526" t="s">
        <v>167</v>
      </c>
      <c r="BL1424" s="534">
        <f t="shared" si="346"/>
        <v>2000000</v>
      </c>
      <c r="BQ1424" t="str">
        <f t="shared" si="340"/>
        <v>TBG - SMI</v>
      </c>
      <c r="BR1424" t="str">
        <f t="shared" si="341"/>
        <v>HK-14-2625</v>
      </c>
      <c r="BS1424" s="91">
        <f t="shared" si="342"/>
        <v>2015</v>
      </c>
      <c r="BT1424">
        <f t="shared" si="333"/>
        <v>42066</v>
      </c>
      <c r="BU1424" s="91">
        <f t="shared" si="333"/>
        <v>42093</v>
      </c>
      <c r="BW1424" t="str">
        <f t="shared" si="343"/>
        <v>Site : KULIM_ATAS - 40211104</v>
      </c>
      <c r="BX1424" t="str">
        <f t="shared" si="344"/>
        <v>Tipe Tower : GB-4L-ISAT-70-120-MED-2005.06-RK</v>
      </c>
      <c r="BY1424" t="str">
        <f t="shared" si="345"/>
        <v>PO/SMI/15/N000180</v>
      </c>
      <c r="BZ1424" s="92" t="str">
        <f t="shared" si="345"/>
        <v>DESAIN PERKUATAN PONDASI</v>
      </c>
      <c r="CD1424" s="531"/>
    </row>
    <row r="1425" spans="2:83" ht="15" customHeight="1" x14ac:dyDescent="0.25">
      <c r="B1425" s="103">
        <f t="shared" si="332"/>
        <v>1276</v>
      </c>
      <c r="C1425" s="126" t="s">
        <v>13783</v>
      </c>
      <c r="D1425" s="126" t="s">
        <v>13784</v>
      </c>
      <c r="E1425" s="121" t="s">
        <v>11784</v>
      </c>
      <c r="F1425" s="522">
        <v>2000000</v>
      </c>
      <c r="G1425" s="127" t="s">
        <v>804</v>
      </c>
      <c r="H1425" s="103">
        <v>2015</v>
      </c>
      <c r="I1425" s="91">
        <v>42059</v>
      </c>
      <c r="J1425" s="91"/>
      <c r="K1425" s="127" t="s">
        <v>769</v>
      </c>
      <c r="L1425" s="126" t="s">
        <v>769</v>
      </c>
      <c r="M1425" s="141" t="s">
        <v>818</v>
      </c>
      <c r="N1425" s="126" t="s">
        <v>98</v>
      </c>
      <c r="O1425" s="127" t="s">
        <v>98</v>
      </c>
      <c r="P1425" s="127" t="s">
        <v>98</v>
      </c>
      <c r="Q1425" s="345">
        <v>0</v>
      </c>
      <c r="R1425" s="103"/>
      <c r="S1425" s="127"/>
      <c r="T1425" s="127"/>
      <c r="U1425" s="120">
        <v>41989</v>
      </c>
      <c r="V1425" s="523">
        <f t="shared" si="330"/>
        <v>-70</v>
      </c>
      <c r="W1425" s="127"/>
      <c r="X1425" s="141" t="s">
        <v>13007</v>
      </c>
      <c r="Y1425" s="424" t="s">
        <v>13785</v>
      </c>
      <c r="Z1425" s="126" t="s">
        <v>11038</v>
      </c>
      <c r="AA1425" s="103" t="s">
        <v>103</v>
      </c>
      <c r="AB1425" s="126" t="s">
        <v>13009</v>
      </c>
      <c r="AC1425" s="103"/>
      <c r="AD1425" s="103"/>
      <c r="AE1425" s="103"/>
      <c r="AF1425" s="121" t="s">
        <v>8448</v>
      </c>
      <c r="AG1425" s="126" t="s">
        <v>13010</v>
      </c>
      <c r="AH1425" s="524"/>
      <c r="AI1425" s="524"/>
      <c r="AJ1425" s="121"/>
      <c r="AK1425" s="121"/>
      <c r="AL1425" s="121"/>
      <c r="AM1425" s="120"/>
      <c r="AN1425" s="120"/>
      <c r="AO1425" s="120"/>
      <c r="AP1425" s="121"/>
      <c r="AQ1425" s="525"/>
      <c r="AR1425" s="525">
        <f t="shared" ca="1" si="347"/>
        <v>42347</v>
      </c>
      <c r="AS1425" s="121"/>
      <c r="AT1425" s="121"/>
      <c r="AV1425" s="122"/>
      <c r="AX1425" s="121" t="s">
        <v>8261</v>
      </c>
      <c r="AY1425" s="121">
        <v>0</v>
      </c>
      <c r="AZ1425" s="122">
        <f>+BA1425</f>
        <v>42068</v>
      </c>
      <c r="BA1425" s="120">
        <v>42068</v>
      </c>
      <c r="BB1425" s="121"/>
      <c r="BC1425" s="522">
        <f>F1425</f>
        <v>2000000</v>
      </c>
      <c r="BD1425" s="516">
        <v>0</v>
      </c>
      <c r="BE1425" s="516">
        <f>+BC1425</f>
        <v>2000000</v>
      </c>
      <c r="BF1425" s="122">
        <v>42072</v>
      </c>
      <c r="BG1425" s="141" t="s">
        <v>116</v>
      </c>
      <c r="BH1425" s="121" t="s">
        <v>13786</v>
      </c>
      <c r="BI1425" s="122">
        <v>42073</v>
      </c>
      <c r="BJ1425" s="190">
        <v>42090</v>
      </c>
      <c r="BK1425" s="526" t="s">
        <v>167</v>
      </c>
      <c r="BL1425" s="534">
        <f t="shared" si="346"/>
        <v>2000000</v>
      </c>
      <c r="BQ1425" t="str">
        <f t="shared" si="340"/>
        <v>TBG - Asset</v>
      </c>
      <c r="BR1425" t="str">
        <f t="shared" si="341"/>
        <v>HK-14-2626</v>
      </c>
      <c r="BS1425" s="91">
        <f t="shared" si="342"/>
        <v>2015</v>
      </c>
      <c r="BT1425">
        <f t="shared" si="333"/>
        <v>42068</v>
      </c>
      <c r="BU1425" s="91">
        <f t="shared" si="333"/>
        <v>42068</v>
      </c>
      <c r="BW1425" t="str">
        <f t="shared" si="343"/>
        <v>Site : Rep. Sidikalang-Tongging - T000677</v>
      </c>
      <c r="BX1425" t="str">
        <f t="shared" si="344"/>
        <v>Tipe Tower : 4-A-SKP-01-52</v>
      </c>
      <c r="BY1425" t="str">
        <f t="shared" si="345"/>
        <v>PO/SKP/15/N000855</v>
      </c>
      <c r="BZ1425" s="92" t="str">
        <f t="shared" si="345"/>
        <v>DESAIN PERKUATAN PONDASI</v>
      </c>
      <c r="CD1425" s="531"/>
    </row>
    <row r="1426" spans="2:83" ht="15" customHeight="1" x14ac:dyDescent="0.25">
      <c r="B1426" s="103">
        <f t="shared" si="332"/>
        <v>1277</v>
      </c>
      <c r="C1426" s="126" t="s">
        <v>13787</v>
      </c>
      <c r="D1426" s="126" t="s">
        <v>13788</v>
      </c>
      <c r="E1426" s="121" t="s">
        <v>11784</v>
      </c>
      <c r="F1426" s="522">
        <v>2000000</v>
      </c>
      <c r="G1426" s="127" t="s">
        <v>189</v>
      </c>
      <c r="H1426" s="103">
        <v>2015</v>
      </c>
      <c r="I1426" s="529">
        <v>42087</v>
      </c>
      <c r="J1426" s="529"/>
      <c r="K1426" s="127" t="s">
        <v>8275</v>
      </c>
      <c r="L1426" s="126" t="s">
        <v>8275</v>
      </c>
      <c r="M1426" s="141" t="s">
        <v>770</v>
      </c>
      <c r="N1426" s="126" t="s">
        <v>98</v>
      </c>
      <c r="O1426" s="127" t="s">
        <v>98</v>
      </c>
      <c r="P1426" s="127" t="s">
        <v>98</v>
      </c>
      <c r="Q1426" s="345">
        <v>0</v>
      </c>
      <c r="R1426" s="103"/>
      <c r="S1426" s="127"/>
      <c r="T1426" s="127"/>
      <c r="U1426" s="120">
        <v>41984</v>
      </c>
      <c r="V1426" s="523">
        <f t="shared" si="330"/>
        <v>-103</v>
      </c>
      <c r="W1426" s="127"/>
      <c r="X1426" s="141">
        <v>100255104</v>
      </c>
      <c r="Y1426" s="424" t="s">
        <v>9786</v>
      </c>
      <c r="Z1426" s="126" t="s">
        <v>11038</v>
      </c>
      <c r="AA1426" s="103" t="s">
        <v>103</v>
      </c>
      <c r="AB1426" s="126" t="s">
        <v>2141</v>
      </c>
      <c r="AC1426" s="103"/>
      <c r="AD1426" s="103"/>
      <c r="AE1426" s="103"/>
      <c r="AF1426" s="121" t="s">
        <v>8705</v>
      </c>
      <c r="AG1426" s="126" t="s">
        <v>9787</v>
      </c>
      <c r="AH1426" s="524"/>
      <c r="AI1426" s="524"/>
      <c r="AJ1426" s="121"/>
      <c r="AK1426" s="121"/>
      <c r="AL1426" s="121"/>
      <c r="AM1426" s="120"/>
      <c r="AN1426" s="120"/>
      <c r="AO1426" s="120"/>
      <c r="AP1426" s="121"/>
      <c r="AQ1426" s="525"/>
      <c r="AR1426" s="525">
        <f t="shared" ca="1" si="347"/>
        <v>42347</v>
      </c>
      <c r="AS1426" s="121"/>
      <c r="AT1426" s="121"/>
      <c r="AV1426" s="122"/>
      <c r="AX1426" s="121" t="s">
        <v>8261</v>
      </c>
      <c r="AY1426" s="121">
        <v>0</v>
      </c>
      <c r="AZ1426" s="120">
        <v>42096</v>
      </c>
      <c r="BA1426" s="120">
        <v>42107</v>
      </c>
      <c r="BB1426" s="121"/>
      <c r="BC1426" s="522">
        <f>+F1426</f>
        <v>2000000</v>
      </c>
      <c r="BD1426" s="516">
        <v>0</v>
      </c>
      <c r="BE1426" s="516">
        <f>+BC1426</f>
        <v>2000000</v>
      </c>
      <c r="BF1426" s="122">
        <v>42108</v>
      </c>
      <c r="BG1426" s="141" t="s">
        <v>116</v>
      </c>
      <c r="BH1426" s="104" t="s">
        <v>13789</v>
      </c>
      <c r="BI1426" s="87">
        <v>42109</v>
      </c>
      <c r="BJ1426" s="535">
        <v>42124</v>
      </c>
      <c r="BK1426" s="536" t="s">
        <v>167</v>
      </c>
      <c r="BL1426" s="534">
        <f t="shared" si="346"/>
        <v>2000000</v>
      </c>
      <c r="BM1426" s="537"/>
      <c r="BN1426" s="537"/>
      <c r="BO1426" s="537"/>
      <c r="BP1426" s="537"/>
      <c r="BQ1426" s="538" t="str">
        <f t="shared" si="340"/>
        <v>TBG - SMI</v>
      </c>
      <c r="BR1426" t="str">
        <f t="shared" si="341"/>
        <v>HK-14-2627</v>
      </c>
      <c r="BS1426" s="91">
        <f t="shared" si="342"/>
        <v>2015</v>
      </c>
      <c r="BT1426">
        <f t="shared" si="333"/>
        <v>42096</v>
      </c>
      <c r="BU1426" s="91">
        <f t="shared" si="333"/>
        <v>42107</v>
      </c>
      <c r="BW1426" t="str">
        <f t="shared" si="343"/>
        <v>Site : BERNAH - 100255104</v>
      </c>
      <c r="BX1426" t="str">
        <f t="shared" si="344"/>
        <v>Tipe Tower : GB-4L-ISAT-72-120-LT-2007.08-DCK</v>
      </c>
      <c r="BY1426" t="str">
        <f t="shared" si="345"/>
        <v>PO/SMI/15/N000303</v>
      </c>
      <c r="BZ1426" s="92" t="str">
        <f t="shared" si="345"/>
        <v>DESAIN PERKUATAN PONDASI</v>
      </c>
      <c r="CD1426" s="531"/>
    </row>
    <row r="1427" spans="2:83" ht="15" customHeight="1" x14ac:dyDescent="0.25">
      <c r="B1427" s="103">
        <f t="shared" si="332"/>
        <v>1278</v>
      </c>
      <c r="C1427" s="126" t="s">
        <v>13790</v>
      </c>
      <c r="D1427" s="126" t="s">
        <v>13791</v>
      </c>
      <c r="E1427" s="121" t="s">
        <v>11784</v>
      </c>
      <c r="F1427" s="522">
        <v>2000000</v>
      </c>
      <c r="G1427" s="127" t="s">
        <v>804</v>
      </c>
      <c r="H1427" s="103">
        <v>2015</v>
      </c>
      <c r="I1427" s="529">
        <v>42059</v>
      </c>
      <c r="J1427" s="529"/>
      <c r="K1427" s="127" t="s">
        <v>8275</v>
      </c>
      <c r="L1427" s="126" t="s">
        <v>8275</v>
      </c>
      <c r="M1427" s="141" t="s">
        <v>770</v>
      </c>
      <c r="N1427" s="126" t="s">
        <v>98</v>
      </c>
      <c r="O1427" s="127" t="s">
        <v>98</v>
      </c>
      <c r="P1427" s="127" t="s">
        <v>98</v>
      </c>
      <c r="Q1427" s="345">
        <v>0</v>
      </c>
      <c r="R1427" s="103"/>
      <c r="S1427" s="127"/>
      <c r="T1427" s="127"/>
      <c r="U1427" s="120">
        <v>41984</v>
      </c>
      <c r="V1427" s="523">
        <f t="shared" si="330"/>
        <v>-75</v>
      </c>
      <c r="W1427" s="127"/>
      <c r="X1427" s="141">
        <v>100349104</v>
      </c>
      <c r="Y1427" s="424" t="s">
        <v>9850</v>
      </c>
      <c r="Z1427" s="126" t="s">
        <v>11038</v>
      </c>
      <c r="AA1427" s="103" t="s">
        <v>103</v>
      </c>
      <c r="AB1427" s="126" t="s">
        <v>789</v>
      </c>
      <c r="AC1427" s="103"/>
      <c r="AD1427" s="103"/>
      <c r="AE1427" s="103"/>
      <c r="AF1427" s="121" t="s">
        <v>8705</v>
      </c>
      <c r="AG1427" s="126" t="s">
        <v>9851</v>
      </c>
      <c r="AH1427" s="524"/>
      <c r="AI1427" s="524"/>
      <c r="AJ1427" s="121"/>
      <c r="AK1427" s="121"/>
      <c r="AL1427" s="121"/>
      <c r="AM1427" s="120"/>
      <c r="AN1427" s="120"/>
      <c r="AO1427" s="120"/>
      <c r="AP1427" s="121"/>
      <c r="AQ1427" s="525"/>
      <c r="AR1427" s="525">
        <f t="shared" ca="1" si="347"/>
        <v>42347</v>
      </c>
      <c r="AS1427" s="121"/>
      <c r="AT1427" s="121"/>
      <c r="AV1427" s="122"/>
      <c r="AX1427" s="121" t="s">
        <v>8261</v>
      </c>
      <c r="AY1427" s="121">
        <v>0</v>
      </c>
      <c r="AZ1427" s="122">
        <v>42066</v>
      </c>
      <c r="BA1427" s="120">
        <v>42093</v>
      </c>
      <c r="BB1427" s="121"/>
      <c r="BC1427" s="522">
        <f>F1427</f>
        <v>2000000</v>
      </c>
      <c r="BD1427" s="516">
        <v>0</v>
      </c>
      <c r="BE1427" s="516">
        <f>+BC1427</f>
        <v>2000000</v>
      </c>
      <c r="BF1427" s="122">
        <v>42096</v>
      </c>
      <c r="BG1427" s="141" t="s">
        <v>116</v>
      </c>
      <c r="BH1427" s="121" t="s">
        <v>13792</v>
      </c>
      <c r="BI1427" s="122">
        <v>42101</v>
      </c>
      <c r="BJ1427" s="190">
        <v>42117</v>
      </c>
      <c r="BK1427" s="526" t="s">
        <v>167</v>
      </c>
      <c r="BL1427" s="534">
        <f t="shared" si="346"/>
        <v>2000000</v>
      </c>
      <c r="BQ1427" t="str">
        <f t="shared" si="340"/>
        <v>TBG - SMI</v>
      </c>
      <c r="BR1427" t="str">
        <f t="shared" si="341"/>
        <v>HK-14-2628</v>
      </c>
      <c r="BS1427" s="91">
        <f t="shared" si="342"/>
        <v>2015</v>
      </c>
      <c r="BT1427">
        <f t="shared" si="333"/>
        <v>42066</v>
      </c>
      <c r="BU1427" s="91">
        <f t="shared" si="333"/>
        <v>42093</v>
      </c>
      <c r="BW1427" t="str">
        <f t="shared" si="343"/>
        <v>Site : IMMANUEL_BARU - 100349104</v>
      </c>
      <c r="BX1427" t="str">
        <f t="shared" si="344"/>
        <v>Tipe Tower : GB-4L-ISAT-52-120-LT-2007.08-DCK-R1</v>
      </c>
      <c r="BY1427" t="str">
        <f t="shared" si="345"/>
        <v>PO/SMI/15/N000176</v>
      </c>
      <c r="BZ1427" s="92" t="str">
        <f t="shared" si="345"/>
        <v>DESAIN PERKUATAN PONDASI</v>
      </c>
      <c r="CD1427" s="531"/>
    </row>
    <row r="1428" spans="2:83" ht="15" customHeight="1" x14ac:dyDescent="0.25">
      <c r="B1428" s="103">
        <f t="shared" si="332"/>
        <v>1279</v>
      </c>
      <c r="C1428" s="126" t="s">
        <v>13793</v>
      </c>
      <c r="D1428" s="126" t="s">
        <v>13794</v>
      </c>
      <c r="E1428" s="121" t="s">
        <v>11784</v>
      </c>
      <c r="F1428" s="552" t="s">
        <v>13795</v>
      </c>
      <c r="G1428" s="127" t="s">
        <v>804</v>
      </c>
      <c r="H1428" s="103">
        <v>2015</v>
      </c>
      <c r="I1428" s="529">
        <v>42059</v>
      </c>
      <c r="J1428" s="529"/>
      <c r="K1428" s="127" t="s">
        <v>8275</v>
      </c>
      <c r="L1428" s="126" t="s">
        <v>8275</v>
      </c>
      <c r="M1428" s="141" t="s">
        <v>770</v>
      </c>
      <c r="N1428" s="126" t="s">
        <v>98</v>
      </c>
      <c r="O1428" s="127" t="s">
        <v>98</v>
      </c>
      <c r="P1428" s="127" t="s">
        <v>98</v>
      </c>
      <c r="Q1428" s="345">
        <v>0</v>
      </c>
      <c r="R1428" s="103"/>
      <c r="S1428" s="127"/>
      <c r="T1428" s="127"/>
      <c r="U1428" s="120">
        <v>41984</v>
      </c>
      <c r="V1428" s="523">
        <f t="shared" si="330"/>
        <v>-75</v>
      </c>
      <c r="W1428" s="127"/>
      <c r="X1428" s="141">
        <v>100209104</v>
      </c>
      <c r="Y1428" s="424" t="s">
        <v>9817</v>
      </c>
      <c r="Z1428" s="126" t="s">
        <v>11038</v>
      </c>
      <c r="AA1428" s="103" t="s">
        <v>103</v>
      </c>
      <c r="AB1428" s="126" t="s">
        <v>2141</v>
      </c>
      <c r="AC1428" s="103"/>
      <c r="AD1428" s="103"/>
      <c r="AE1428" s="103"/>
      <c r="AF1428" s="121" t="s">
        <v>8705</v>
      </c>
      <c r="AG1428" s="126" t="s">
        <v>9818</v>
      </c>
      <c r="AH1428" s="524"/>
      <c r="AI1428" s="524"/>
      <c r="AJ1428" s="121"/>
      <c r="AK1428" s="121"/>
      <c r="AL1428" s="121"/>
      <c r="AM1428" s="120"/>
      <c r="AN1428" s="120"/>
      <c r="AO1428" s="120"/>
      <c r="AP1428" s="121"/>
      <c r="AQ1428" s="525"/>
      <c r="AR1428" s="525">
        <f t="shared" ca="1" si="347"/>
        <v>42347</v>
      </c>
      <c r="AS1428" s="121"/>
      <c r="AT1428" s="121"/>
      <c r="AV1428" s="122"/>
      <c r="AX1428" s="121"/>
      <c r="AY1428" s="121">
        <v>0</v>
      </c>
      <c r="AZ1428" s="122"/>
      <c r="BA1428" s="120"/>
      <c r="BB1428" s="121"/>
      <c r="BC1428" s="522"/>
      <c r="BD1428" s="121"/>
      <c r="BE1428" s="516"/>
      <c r="BF1428" s="122"/>
      <c r="BG1428" s="141" t="s">
        <v>13795</v>
      </c>
      <c r="BH1428" s="121"/>
      <c r="BI1428" s="122"/>
      <c r="BJ1428" s="190"/>
      <c r="BK1428" s="526" t="s">
        <v>167</v>
      </c>
      <c r="BL1428" s="554" t="s">
        <v>13795</v>
      </c>
      <c r="BQ1428" t="str">
        <f t="shared" si="340"/>
        <v>TBG - SMI</v>
      </c>
      <c r="BR1428" t="str">
        <f t="shared" si="341"/>
        <v>HK-14-2629</v>
      </c>
      <c r="BS1428" s="91">
        <f t="shared" si="342"/>
        <v>2015</v>
      </c>
      <c r="BT1428">
        <f t="shared" si="333"/>
        <v>0</v>
      </c>
      <c r="BU1428" s="91">
        <f t="shared" si="333"/>
        <v>0</v>
      </c>
      <c r="BW1428" t="str">
        <f t="shared" si="343"/>
        <v>Site : KOTA_AGUNG_PEMDA - 100209104</v>
      </c>
      <c r="BX1428" t="str">
        <f t="shared" si="344"/>
        <v>Tipe Tower : GB-4L-ISAT-72-120-LT-2007.08-DCK</v>
      </c>
      <c r="BY1428" t="str">
        <f t="shared" si="345"/>
        <v>PO/SMI/15/N000177</v>
      </c>
      <c r="BZ1428" s="92" t="str">
        <f t="shared" si="345"/>
        <v>DESAIN PERKUATAN PONDASI</v>
      </c>
      <c r="CD1428" s="531"/>
    </row>
    <row r="1429" spans="2:83" ht="15" customHeight="1" x14ac:dyDescent="0.25">
      <c r="B1429" s="103">
        <f t="shared" si="332"/>
        <v>1280</v>
      </c>
      <c r="C1429" s="126" t="s">
        <v>13796</v>
      </c>
      <c r="D1429" s="126" t="s">
        <v>13797</v>
      </c>
      <c r="E1429" s="121" t="s">
        <v>11784</v>
      </c>
      <c r="F1429" s="522">
        <v>2000000</v>
      </c>
      <c r="G1429" s="127" t="s">
        <v>804</v>
      </c>
      <c r="H1429" s="103">
        <v>2015</v>
      </c>
      <c r="I1429" s="529">
        <v>42058</v>
      </c>
      <c r="J1429" s="529"/>
      <c r="K1429" s="127" t="s">
        <v>8275</v>
      </c>
      <c r="L1429" s="126" t="s">
        <v>8275</v>
      </c>
      <c r="M1429" s="141" t="s">
        <v>770</v>
      </c>
      <c r="N1429" s="126" t="s">
        <v>98</v>
      </c>
      <c r="O1429" s="127" t="s">
        <v>98</v>
      </c>
      <c r="P1429" s="127" t="s">
        <v>98</v>
      </c>
      <c r="Q1429" s="345">
        <v>0</v>
      </c>
      <c r="R1429" s="103"/>
      <c r="S1429" s="127"/>
      <c r="T1429" s="127"/>
      <c r="U1429" s="120"/>
      <c r="V1429" s="523">
        <f t="shared" si="330"/>
        <v>-42058</v>
      </c>
      <c r="W1429" s="127"/>
      <c r="X1429" s="682">
        <v>121056104</v>
      </c>
      <c r="Y1429" s="724" t="s">
        <v>8853</v>
      </c>
      <c r="Z1429" s="126" t="s">
        <v>11038</v>
      </c>
      <c r="AA1429" s="103" t="s">
        <v>103</v>
      </c>
      <c r="AB1429" s="126" t="s">
        <v>8854</v>
      </c>
      <c r="AC1429" s="103"/>
      <c r="AD1429" s="103"/>
      <c r="AE1429" s="103"/>
      <c r="AF1429" s="121" t="s">
        <v>8855</v>
      </c>
      <c r="AG1429" s="126" t="s">
        <v>8856</v>
      </c>
      <c r="AH1429" s="524"/>
      <c r="AI1429" s="524"/>
      <c r="AJ1429" s="121"/>
      <c r="AK1429" s="121"/>
      <c r="AL1429" s="121"/>
      <c r="AM1429" s="120"/>
      <c r="AN1429" s="120"/>
      <c r="AO1429" s="120"/>
      <c r="AP1429" s="121"/>
      <c r="AQ1429" s="525"/>
      <c r="AR1429" s="525">
        <f t="shared" ca="1" si="347"/>
        <v>42347</v>
      </c>
      <c r="AS1429" s="121"/>
      <c r="AT1429" s="121"/>
      <c r="AV1429" s="122"/>
      <c r="AX1429" s="121" t="s">
        <v>8261</v>
      </c>
      <c r="AY1429" s="121"/>
      <c r="AZ1429" s="122">
        <f>+BA1429</f>
        <v>42068</v>
      </c>
      <c r="BA1429" s="120">
        <v>42068</v>
      </c>
      <c r="BB1429" s="121"/>
      <c r="BC1429" s="553">
        <f>+F1429</f>
        <v>2000000</v>
      </c>
      <c r="BD1429" s="725">
        <v>0</v>
      </c>
      <c r="BE1429" s="516">
        <f>+BC1429</f>
        <v>2000000</v>
      </c>
      <c r="BF1429" s="122">
        <v>42072</v>
      </c>
      <c r="BG1429" s="141" t="s">
        <v>116</v>
      </c>
      <c r="BH1429" s="121" t="s">
        <v>13798</v>
      </c>
      <c r="BI1429" s="122">
        <v>42073</v>
      </c>
      <c r="BJ1429" s="190">
        <v>42090</v>
      </c>
      <c r="BK1429" s="526" t="s">
        <v>167</v>
      </c>
      <c r="BL1429" s="534">
        <f t="shared" ref="BL1429:BL1434" si="348">F1429</f>
        <v>2000000</v>
      </c>
      <c r="BQ1429" t="str">
        <f t="shared" si="340"/>
        <v>TBG - SMI</v>
      </c>
      <c r="BR1429" t="str">
        <f t="shared" si="341"/>
        <v>HK-14-2630</v>
      </c>
      <c r="BS1429" s="91">
        <f t="shared" si="342"/>
        <v>2015</v>
      </c>
      <c r="BT1429">
        <f t="shared" si="333"/>
        <v>42068</v>
      </c>
      <c r="BU1429" s="91">
        <f t="shared" si="333"/>
        <v>42068</v>
      </c>
      <c r="BW1429" t="str">
        <f t="shared" si="343"/>
        <v>Site : D_PONDOK_DUTA - 121056104</v>
      </c>
      <c r="BX1429" t="str">
        <f t="shared" si="344"/>
        <v>Tipe Tower : GB-4L-40-WJ:03BDG107</v>
      </c>
      <c r="BY1429" t="str">
        <f t="shared" si="345"/>
        <v>PO/SMI/15/N000167</v>
      </c>
      <c r="BZ1429" s="92" t="str">
        <f t="shared" si="345"/>
        <v>DESAIN PERKUATAN PONDASI</v>
      </c>
      <c r="CD1429" s="531"/>
    </row>
    <row r="1430" spans="2:83" ht="15" customHeight="1" x14ac:dyDescent="0.25">
      <c r="B1430" s="103">
        <f t="shared" si="332"/>
        <v>1281</v>
      </c>
      <c r="C1430" s="126" t="s">
        <v>13799</v>
      </c>
      <c r="D1430" s="126" t="s">
        <v>13800</v>
      </c>
      <c r="E1430" s="141" t="s">
        <v>13801</v>
      </c>
      <c r="F1430" s="522">
        <v>9100000</v>
      </c>
      <c r="G1430" s="127" t="s">
        <v>93</v>
      </c>
      <c r="H1430" s="103">
        <v>2015</v>
      </c>
      <c r="I1430" s="120">
        <v>42027</v>
      </c>
      <c r="J1430" s="120"/>
      <c r="K1430" s="127" t="s">
        <v>601</v>
      </c>
      <c r="L1430" s="126" t="s">
        <v>601</v>
      </c>
      <c r="M1430" s="141" t="s">
        <v>602</v>
      </c>
      <c r="N1430" s="126" t="s">
        <v>98</v>
      </c>
      <c r="O1430" s="127" t="s">
        <v>98</v>
      </c>
      <c r="P1430" s="127" t="s">
        <v>98</v>
      </c>
      <c r="Q1430" s="345"/>
      <c r="R1430" s="103"/>
      <c r="S1430" s="127"/>
      <c r="T1430" s="127"/>
      <c r="U1430" s="120">
        <v>41905</v>
      </c>
      <c r="V1430" s="523">
        <f t="shared" ref="V1430:V1493" si="349">U1430-I1430</f>
        <v>-122</v>
      </c>
      <c r="W1430" s="127" t="s">
        <v>604</v>
      </c>
      <c r="X1430" s="682"/>
      <c r="Y1430" s="724" t="s">
        <v>13802</v>
      </c>
      <c r="Z1430" s="126" t="s">
        <v>13803</v>
      </c>
      <c r="AA1430" s="127" t="s">
        <v>128</v>
      </c>
      <c r="AB1430" s="126" t="s">
        <v>13804</v>
      </c>
      <c r="AC1430" s="103"/>
      <c r="AD1430" s="103"/>
      <c r="AE1430" s="103"/>
      <c r="AF1430" s="121" t="s">
        <v>477</v>
      </c>
      <c r="AG1430" s="126"/>
      <c r="AH1430" s="524"/>
      <c r="AI1430" s="524"/>
      <c r="AJ1430" s="121"/>
      <c r="AK1430" s="121"/>
      <c r="AL1430" s="121"/>
      <c r="AM1430" s="120"/>
      <c r="AN1430" s="120"/>
      <c r="AO1430" s="120"/>
      <c r="AP1430" s="121"/>
      <c r="AQ1430" s="525"/>
      <c r="AR1430" s="525"/>
      <c r="AS1430" s="121"/>
      <c r="AT1430" s="121"/>
      <c r="AV1430" s="122"/>
      <c r="AX1430" s="121"/>
      <c r="AY1430" s="121"/>
      <c r="AZ1430" s="122">
        <f>+BA1430</f>
        <v>42062</v>
      </c>
      <c r="BA1430" s="120">
        <v>42062</v>
      </c>
      <c r="BB1430" s="121"/>
      <c r="BC1430" s="522">
        <f>+F1430</f>
        <v>9100000</v>
      </c>
      <c r="BD1430" s="516">
        <v>0</v>
      </c>
      <c r="BE1430" s="516">
        <f>+BC1430</f>
        <v>9100000</v>
      </c>
      <c r="BF1430" s="122">
        <v>42066</v>
      </c>
      <c r="BG1430" s="141" t="s">
        <v>116</v>
      </c>
      <c r="BH1430" s="121" t="s">
        <v>13805</v>
      </c>
      <c r="BI1430" s="122">
        <v>42068</v>
      </c>
      <c r="BJ1430" s="190">
        <v>42082</v>
      </c>
      <c r="BK1430" s="526"/>
      <c r="BL1430" s="534">
        <f t="shared" si="348"/>
        <v>9100000</v>
      </c>
      <c r="BQ1430" t="str">
        <f t="shared" si="340"/>
        <v>TBG - Project</v>
      </c>
      <c r="BR1430" t="str">
        <f t="shared" si="341"/>
        <v>HK-14-2631</v>
      </c>
      <c r="BS1430" s="91">
        <f t="shared" si="342"/>
        <v>2015</v>
      </c>
      <c r="BT1430">
        <f t="shared" si="333"/>
        <v>42062</v>
      </c>
      <c r="BU1430" s="91">
        <f t="shared" si="333"/>
        <v>42062</v>
      </c>
      <c r="BW1430" t="str">
        <f t="shared" si="343"/>
        <v xml:space="preserve">Site : MARGONDA KHAYANGAN - </v>
      </c>
      <c r="BX1430" t="str">
        <f t="shared" si="344"/>
        <v>Tipe Tower : Pole 12 M Multi User Water Torn Camouflage</v>
      </c>
      <c r="BY1430" t="str">
        <f t="shared" si="345"/>
        <v xml:space="preserve">PO/TB/15/N000501 </v>
      </c>
      <c r="BZ1430" s="92" t="str">
        <f t="shared" si="345"/>
        <v>Pekerjaan Survey Investigasi dan Analisa Design Struktur Gedung &amp; Tower/Pole (Include Hammer Test dan Rebar Scanning)</v>
      </c>
      <c r="CD1430" s="531"/>
    </row>
    <row r="1431" spans="2:83" ht="15" customHeight="1" x14ac:dyDescent="0.25">
      <c r="B1431" s="103">
        <f t="shared" ref="B1431:B1494" si="350">B1430+1</f>
        <v>1282</v>
      </c>
      <c r="C1431" s="126" t="s">
        <v>13806</v>
      </c>
      <c r="D1431" s="126" t="s">
        <v>5482</v>
      </c>
      <c r="E1431" s="126" t="s">
        <v>1755</v>
      </c>
      <c r="F1431" s="522">
        <v>2000000</v>
      </c>
      <c r="G1431" s="127" t="s">
        <v>804</v>
      </c>
      <c r="H1431" s="103">
        <v>2015</v>
      </c>
      <c r="I1431" s="726">
        <v>42059</v>
      </c>
      <c r="J1431" s="726"/>
      <c r="K1431" s="127" t="s">
        <v>769</v>
      </c>
      <c r="L1431" s="126" t="s">
        <v>769</v>
      </c>
      <c r="M1431" s="141" t="s">
        <v>602</v>
      </c>
      <c r="N1431" s="126" t="s">
        <v>98</v>
      </c>
      <c r="O1431" s="127" t="s">
        <v>98</v>
      </c>
      <c r="P1431" s="127" t="s">
        <v>98</v>
      </c>
      <c r="Q1431" s="345">
        <v>0</v>
      </c>
      <c r="R1431" s="103"/>
      <c r="S1431" s="127"/>
      <c r="T1431" s="127"/>
      <c r="U1431" s="120">
        <v>41668</v>
      </c>
      <c r="V1431" s="523">
        <f t="shared" si="349"/>
        <v>-391</v>
      </c>
      <c r="W1431" s="127"/>
      <c r="X1431" s="682"/>
      <c r="Y1431" s="724" t="s">
        <v>13807</v>
      </c>
      <c r="Z1431" s="126" t="s">
        <v>13808</v>
      </c>
      <c r="AA1431" s="127" t="s">
        <v>103</v>
      </c>
      <c r="AB1431" s="126"/>
      <c r="AC1431" s="103"/>
      <c r="AD1431" s="103"/>
      <c r="AE1431" s="103"/>
      <c r="AF1431" s="121" t="s">
        <v>477</v>
      </c>
      <c r="AG1431" s="126"/>
      <c r="AH1431" s="524"/>
      <c r="AI1431" s="524"/>
      <c r="AJ1431" s="121"/>
      <c r="AK1431" s="121"/>
      <c r="AL1431" s="121"/>
      <c r="AM1431" s="120"/>
      <c r="AN1431" s="120"/>
      <c r="AO1431" s="120"/>
      <c r="AP1431" s="121"/>
      <c r="AQ1431" s="525"/>
      <c r="AR1431" s="525">
        <f ca="1">IF(AN1431="",TODAY()-AM1431,0)</f>
        <v>42347</v>
      </c>
      <c r="AS1431" s="121"/>
      <c r="AT1431" s="121"/>
      <c r="AV1431" s="122"/>
      <c r="AX1431" s="121"/>
      <c r="AY1431" s="121">
        <v>0</v>
      </c>
      <c r="AZ1431" s="122"/>
      <c r="BA1431" s="120"/>
      <c r="BB1431" s="121"/>
      <c r="BC1431" s="522">
        <f>F1431</f>
        <v>2000000</v>
      </c>
      <c r="BD1431" s="121"/>
      <c r="BE1431" s="516"/>
      <c r="BF1431" s="122"/>
      <c r="BG1431" s="141" t="s">
        <v>2356</v>
      </c>
      <c r="BH1431" s="121"/>
      <c r="BI1431" s="122"/>
      <c r="BJ1431" s="190"/>
      <c r="BK1431" s="526" t="s">
        <v>167</v>
      </c>
      <c r="BL1431" s="534">
        <f t="shared" si="348"/>
        <v>2000000</v>
      </c>
      <c r="BQ1431" t="str">
        <f t="shared" si="340"/>
        <v>TBG - Asset</v>
      </c>
      <c r="BR1431" t="str">
        <f t="shared" si="341"/>
        <v>HK-14-2632</v>
      </c>
      <c r="BS1431" s="91">
        <f t="shared" si="342"/>
        <v>2015</v>
      </c>
      <c r="BT1431">
        <f t="shared" ref="BT1431:BU1494" si="351">+AZ1431</f>
        <v>0</v>
      </c>
      <c r="BU1431" s="91">
        <f t="shared" si="351"/>
        <v>0</v>
      </c>
      <c r="BW1431" t="str">
        <f t="shared" si="343"/>
        <v xml:space="preserve">Site : Parang Jampang  - </v>
      </c>
      <c r="BX1431" t="str">
        <f t="shared" si="344"/>
        <v xml:space="preserve">Tipe Tower : </v>
      </c>
      <c r="BY1431" t="str">
        <f t="shared" si="345"/>
        <v>PO/TB/15/N001494</v>
      </c>
      <c r="BZ1431" s="92" t="str">
        <f t="shared" si="345"/>
        <v>Desain Perkuatan Tower dan Pondasi</v>
      </c>
      <c r="CD1431" s="531"/>
    </row>
    <row r="1432" spans="2:83" ht="15" customHeight="1" x14ac:dyDescent="0.25">
      <c r="B1432" s="103">
        <f t="shared" si="350"/>
        <v>1283</v>
      </c>
      <c r="C1432" s="126" t="s">
        <v>13809</v>
      </c>
      <c r="D1432" s="126">
        <v>4500022252</v>
      </c>
      <c r="E1432" s="126" t="s">
        <v>13810</v>
      </c>
      <c r="F1432" s="522">
        <v>4375000</v>
      </c>
      <c r="G1432" s="127"/>
      <c r="H1432" s="103"/>
      <c r="I1432" s="128"/>
      <c r="J1432" s="128"/>
      <c r="K1432" s="127" t="s">
        <v>94</v>
      </c>
      <c r="L1432" s="126" t="s">
        <v>95</v>
      </c>
      <c r="M1432" s="141" t="s">
        <v>96</v>
      </c>
      <c r="N1432" s="126"/>
      <c r="O1432" s="127"/>
      <c r="P1432" s="127"/>
      <c r="Q1432" s="345"/>
      <c r="R1432" s="103"/>
      <c r="S1432" s="127"/>
      <c r="T1432" s="127"/>
      <c r="U1432" s="120"/>
      <c r="V1432" s="523">
        <f t="shared" si="349"/>
        <v>0</v>
      </c>
      <c r="W1432" s="127"/>
      <c r="X1432" s="727" t="s">
        <v>8111</v>
      </c>
      <c r="Y1432" s="728" t="s">
        <v>8112</v>
      </c>
      <c r="Z1432" s="126" t="str">
        <f>+E1432</f>
        <v>RT - POLE AND BUILDING ANALYSIS COLO APP REV. 4</v>
      </c>
      <c r="AA1432" s="127"/>
      <c r="AB1432" s="247" t="s">
        <v>129</v>
      </c>
      <c r="AC1432" s="103" t="s">
        <v>1884</v>
      </c>
      <c r="AD1432" s="103" t="s">
        <v>1884</v>
      </c>
      <c r="AE1432" s="103" t="s">
        <v>1884</v>
      </c>
      <c r="AF1432" s="121"/>
      <c r="AG1432" s="126"/>
      <c r="AH1432" s="524"/>
      <c r="AI1432" s="524"/>
      <c r="AJ1432" s="121"/>
      <c r="AK1432" s="121"/>
      <c r="AL1432" s="121"/>
      <c r="AM1432" s="120"/>
      <c r="AN1432" s="120"/>
      <c r="AO1432" s="120"/>
      <c r="AP1432" s="121"/>
      <c r="AQ1432" s="525"/>
      <c r="AR1432" s="525"/>
      <c r="AS1432" s="121"/>
      <c r="AT1432" s="121"/>
      <c r="AV1432" s="122"/>
      <c r="AX1432" s="121"/>
      <c r="AY1432" s="121"/>
      <c r="AZ1432" s="122"/>
      <c r="BA1432" s="120">
        <v>42030</v>
      </c>
      <c r="BB1432" s="121"/>
      <c r="BC1432" s="522">
        <f>+F1432</f>
        <v>4375000</v>
      </c>
      <c r="BD1432" s="121"/>
      <c r="BE1432" s="516">
        <f>+BC1432</f>
        <v>4375000</v>
      </c>
      <c r="BF1432" s="122">
        <v>42030</v>
      </c>
      <c r="BG1432" s="141" t="s">
        <v>116</v>
      </c>
      <c r="BH1432" s="121" t="s">
        <v>13811</v>
      </c>
      <c r="BI1432" s="122">
        <v>42031</v>
      </c>
      <c r="BJ1432" s="190">
        <v>42045</v>
      </c>
      <c r="BK1432" s="526"/>
      <c r="BL1432" s="534">
        <f t="shared" si="348"/>
        <v>4375000</v>
      </c>
      <c r="BQ1432" t="str">
        <f t="shared" si="340"/>
        <v>Protelindo</v>
      </c>
      <c r="BR1432" t="str">
        <f t="shared" si="341"/>
        <v>HK-14-2633</v>
      </c>
      <c r="BS1432" s="91">
        <f t="shared" si="342"/>
        <v>0</v>
      </c>
      <c r="BT1432">
        <f t="shared" si="351"/>
        <v>0</v>
      </c>
      <c r="BU1432" s="91">
        <f t="shared" si="351"/>
        <v>42030</v>
      </c>
      <c r="BW1432" t="str">
        <f t="shared" si="343"/>
        <v>Site : Jemur Andayani - JAW-EJV-0102-H-P</v>
      </c>
      <c r="BX1432" t="str">
        <f t="shared" si="344"/>
        <v>Tipe Tower : 4-A-MD-01-25</v>
      </c>
      <c r="BY1432">
        <f t="shared" si="345"/>
        <v>4500022252</v>
      </c>
      <c r="BZ1432" s="92" t="str">
        <f t="shared" si="345"/>
        <v>RT - POLE AND BUILDING ANALYSIS COLO APP REV. 4</v>
      </c>
      <c r="CD1432" s="531"/>
    </row>
    <row r="1433" spans="2:83" ht="15" customHeight="1" x14ac:dyDescent="0.25">
      <c r="B1433" s="103">
        <f t="shared" si="350"/>
        <v>1284</v>
      </c>
      <c r="C1433" s="126" t="s">
        <v>13812</v>
      </c>
      <c r="D1433" s="126">
        <v>4500020820</v>
      </c>
      <c r="E1433" s="126" t="s">
        <v>13813</v>
      </c>
      <c r="F1433" s="522">
        <v>6000000</v>
      </c>
      <c r="G1433" s="127"/>
      <c r="H1433" s="103"/>
      <c r="I1433" s="128"/>
      <c r="J1433" s="128"/>
      <c r="K1433" s="127" t="s">
        <v>94</v>
      </c>
      <c r="L1433" s="126" t="s">
        <v>95</v>
      </c>
      <c r="M1433" s="141" t="s">
        <v>96</v>
      </c>
      <c r="N1433" s="126"/>
      <c r="O1433" s="127"/>
      <c r="P1433" s="127"/>
      <c r="Q1433" s="345"/>
      <c r="R1433" s="103"/>
      <c r="S1433" s="127"/>
      <c r="T1433" s="127"/>
      <c r="U1433" s="120"/>
      <c r="V1433" s="523">
        <f t="shared" si="349"/>
        <v>0</v>
      </c>
      <c r="W1433" s="127"/>
      <c r="X1433" s="727" t="s">
        <v>13814</v>
      </c>
      <c r="Y1433" s="724" t="s">
        <v>13815</v>
      </c>
      <c r="Z1433" s="121" t="str">
        <f>+E1433</f>
        <v>RT - POLE (EXTEND 3M) AND BUILDING ANALYSIS COLO APP REV. 2</v>
      </c>
      <c r="AA1433" s="127"/>
      <c r="AB1433" s="126" t="s">
        <v>7575</v>
      </c>
      <c r="AC1433" s="103" t="s">
        <v>118</v>
      </c>
      <c r="AD1433" s="103" t="s">
        <v>1884</v>
      </c>
      <c r="AE1433" s="103" t="s">
        <v>118</v>
      </c>
      <c r="AF1433" s="121"/>
      <c r="AG1433" s="126"/>
      <c r="AH1433" s="524"/>
      <c r="AI1433" s="524"/>
      <c r="AJ1433" s="121"/>
      <c r="AK1433" s="121"/>
      <c r="AL1433" s="121"/>
      <c r="AM1433" s="120"/>
      <c r="AN1433" s="120"/>
      <c r="AO1433" s="120"/>
      <c r="AP1433" s="121"/>
      <c r="AQ1433" s="525"/>
      <c r="AR1433" s="525"/>
      <c r="AS1433" s="121"/>
      <c r="AT1433" s="121"/>
      <c r="AV1433" s="122"/>
      <c r="AX1433" s="121"/>
      <c r="AY1433" s="121"/>
      <c r="AZ1433" s="122"/>
      <c r="BA1433" s="120">
        <v>42030</v>
      </c>
      <c r="BB1433" s="121"/>
      <c r="BC1433" s="522">
        <f>+F1433</f>
        <v>6000000</v>
      </c>
      <c r="BD1433" s="121"/>
      <c r="BE1433" s="516">
        <f>+BC1433</f>
        <v>6000000</v>
      </c>
      <c r="BF1433" s="122">
        <v>42030</v>
      </c>
      <c r="BG1433" s="141" t="s">
        <v>116</v>
      </c>
      <c r="BH1433" s="121" t="s">
        <v>13816</v>
      </c>
      <c r="BI1433" s="122">
        <v>42031</v>
      </c>
      <c r="BJ1433" s="190">
        <v>42045</v>
      </c>
      <c r="BK1433" s="526"/>
      <c r="BL1433" s="534">
        <f t="shared" si="348"/>
        <v>6000000</v>
      </c>
      <c r="BQ1433" t="str">
        <f t="shared" si="340"/>
        <v>Protelindo</v>
      </c>
      <c r="BR1433" t="str">
        <f t="shared" si="341"/>
        <v>HK-14-2634</v>
      </c>
      <c r="BS1433" s="91">
        <f t="shared" si="342"/>
        <v>0</v>
      </c>
      <c r="BT1433">
        <f t="shared" si="351"/>
        <v>0</v>
      </c>
      <c r="BU1433" s="91">
        <f t="shared" si="351"/>
        <v>42030</v>
      </c>
      <c r="BW1433" t="str">
        <f t="shared" si="343"/>
        <v>Site : Padma Denpasar - BAL-BAL-0096-H-P</v>
      </c>
      <c r="BX1433" t="str">
        <f t="shared" si="344"/>
        <v>Tipe Tower : 1-T-LD-01-12</v>
      </c>
      <c r="BY1433">
        <f t="shared" si="345"/>
        <v>4500020820</v>
      </c>
      <c r="BZ1433" s="92" t="str">
        <f t="shared" si="345"/>
        <v>RT - POLE (EXTEND 3M) AND BUILDING ANALYSIS COLO APP REV. 2</v>
      </c>
      <c r="CD1433" s="531"/>
    </row>
    <row r="1434" spans="2:83" ht="15" customHeight="1" x14ac:dyDescent="0.25">
      <c r="B1434" s="103">
        <f t="shared" si="350"/>
        <v>1285</v>
      </c>
      <c r="C1434" s="126" t="s">
        <v>13817</v>
      </c>
      <c r="D1434" s="126">
        <v>4500026391</v>
      </c>
      <c r="E1434" s="126" t="s">
        <v>13818</v>
      </c>
      <c r="F1434" s="522">
        <v>3250000</v>
      </c>
      <c r="G1434" s="127"/>
      <c r="H1434" s="103"/>
      <c r="I1434" s="128"/>
      <c r="J1434" s="128"/>
      <c r="K1434" s="127" t="s">
        <v>94</v>
      </c>
      <c r="L1434" s="126" t="s">
        <v>95</v>
      </c>
      <c r="M1434" s="141" t="s">
        <v>96</v>
      </c>
      <c r="N1434" s="126"/>
      <c r="O1434" s="127"/>
      <c r="P1434" s="127"/>
      <c r="Q1434" s="345"/>
      <c r="R1434" s="103"/>
      <c r="S1434" s="127"/>
      <c r="T1434" s="127"/>
      <c r="U1434" s="120"/>
      <c r="V1434" s="523">
        <f t="shared" si="349"/>
        <v>0</v>
      </c>
      <c r="W1434" s="127"/>
      <c r="X1434" s="682" t="s">
        <v>13819</v>
      </c>
      <c r="Y1434" s="724" t="s">
        <v>13820</v>
      </c>
      <c r="Z1434" s="126" t="str">
        <f>+E1434</f>
        <v>GF - Tower And Foundation Analysis COLO APP REV. 1</v>
      </c>
      <c r="AA1434" s="127"/>
      <c r="AB1434" s="126" t="s">
        <v>13821</v>
      </c>
      <c r="AC1434" s="103" t="s">
        <v>1884</v>
      </c>
      <c r="AD1434" s="103" t="s">
        <v>1884</v>
      </c>
      <c r="AE1434" s="103" t="s">
        <v>1884</v>
      </c>
      <c r="AF1434" s="121"/>
      <c r="AG1434" s="126"/>
      <c r="AH1434" s="524"/>
      <c r="AI1434" s="524"/>
      <c r="AJ1434" s="121"/>
      <c r="AK1434" s="121"/>
      <c r="AL1434" s="121"/>
      <c r="AM1434" s="120"/>
      <c r="AN1434" s="120"/>
      <c r="AO1434" s="120"/>
      <c r="AP1434" s="121"/>
      <c r="AQ1434" s="525"/>
      <c r="AR1434" s="525"/>
      <c r="AS1434" s="121"/>
      <c r="AT1434" s="121"/>
      <c r="AV1434" s="122"/>
      <c r="AX1434" s="121"/>
      <c r="AY1434" s="121"/>
      <c r="AZ1434" s="122"/>
      <c r="BA1434" s="120">
        <v>42030</v>
      </c>
      <c r="BB1434" s="121"/>
      <c r="BC1434" s="522">
        <f>+F1434</f>
        <v>3250000</v>
      </c>
      <c r="BD1434" s="121"/>
      <c r="BE1434" s="516">
        <f>+BC1434:BC1434</f>
        <v>3250000</v>
      </c>
      <c r="BF1434" s="122">
        <v>42030</v>
      </c>
      <c r="BG1434" s="141" t="s">
        <v>116</v>
      </c>
      <c r="BH1434" s="121" t="s">
        <v>13822</v>
      </c>
      <c r="BI1434" s="122">
        <v>42031</v>
      </c>
      <c r="BJ1434" s="190">
        <v>42045</v>
      </c>
      <c r="BK1434" s="122"/>
      <c r="BL1434" s="534">
        <f t="shared" si="348"/>
        <v>3250000</v>
      </c>
      <c r="BQ1434" t="str">
        <f t="shared" si="340"/>
        <v>Protelindo</v>
      </c>
      <c r="BR1434" t="str">
        <f t="shared" si="341"/>
        <v>HK-14-2635</v>
      </c>
      <c r="BS1434" s="91">
        <f t="shared" si="342"/>
        <v>0</v>
      </c>
      <c r="BT1434">
        <f t="shared" si="351"/>
        <v>0</v>
      </c>
      <c r="BU1434" s="91">
        <f t="shared" si="351"/>
        <v>42030</v>
      </c>
      <c r="BW1434" t="str">
        <f t="shared" si="343"/>
        <v>Site : Jl. Gotong Royong (Ceger Cipayung) - JAW-CCJ-0084-H-P</v>
      </c>
      <c r="BX1434" t="str">
        <f t="shared" si="344"/>
        <v>Tipe Tower : Voyager SST-40m</v>
      </c>
      <c r="BY1434">
        <f t="shared" si="345"/>
        <v>4500026391</v>
      </c>
      <c r="BZ1434" s="92" t="str">
        <f t="shared" si="345"/>
        <v>GF - Tower And Foundation Analysis COLO APP REV. 1</v>
      </c>
      <c r="CD1434" s="531"/>
    </row>
    <row r="1435" spans="2:83" ht="15" customHeight="1" x14ac:dyDescent="0.25">
      <c r="B1435" s="103">
        <f t="shared" si="350"/>
        <v>1286</v>
      </c>
      <c r="C1435" s="126" t="s">
        <v>13823</v>
      </c>
      <c r="D1435" s="89">
        <v>140120551</v>
      </c>
      <c r="E1435" s="89" t="s">
        <v>13698</v>
      </c>
      <c r="F1435" s="707" t="s">
        <v>2356</v>
      </c>
      <c r="G1435" s="348" t="s">
        <v>13699</v>
      </c>
      <c r="H1435" s="348">
        <v>2014</v>
      </c>
      <c r="I1435" s="556">
        <v>41992</v>
      </c>
      <c r="J1435" s="556"/>
      <c r="K1435" s="127" t="s">
        <v>13590</v>
      </c>
      <c r="L1435" s="126" t="s">
        <v>614</v>
      </c>
      <c r="M1435" s="141" t="s">
        <v>615</v>
      </c>
      <c r="N1435" s="126" t="s">
        <v>614</v>
      </c>
      <c r="O1435" s="127" t="s">
        <v>98</v>
      </c>
      <c r="P1435" s="127" t="s">
        <v>98</v>
      </c>
      <c r="Q1435" s="345">
        <v>0</v>
      </c>
      <c r="R1435" s="103"/>
      <c r="S1435" s="127"/>
      <c r="T1435" s="127"/>
      <c r="U1435" s="120">
        <v>41991</v>
      </c>
      <c r="V1435" s="523">
        <f t="shared" si="349"/>
        <v>-1</v>
      </c>
      <c r="W1435" s="127" t="s">
        <v>616</v>
      </c>
      <c r="X1435" s="682" t="s">
        <v>13824</v>
      </c>
      <c r="Y1435" s="724" t="s">
        <v>13825</v>
      </c>
      <c r="Z1435" s="127" t="s">
        <v>619</v>
      </c>
      <c r="AA1435" s="127" t="s">
        <v>128</v>
      </c>
      <c r="AB1435" s="127" t="s">
        <v>13826</v>
      </c>
      <c r="AC1435" s="103"/>
      <c r="AD1435" s="103" t="s">
        <v>107</v>
      </c>
      <c r="AE1435" s="103"/>
      <c r="AF1435" s="121" t="s">
        <v>131</v>
      </c>
      <c r="AG1435" s="126" t="s">
        <v>13827</v>
      </c>
      <c r="AH1435" s="524" t="s">
        <v>13828</v>
      </c>
      <c r="AI1435" s="524" t="s">
        <v>13829</v>
      </c>
      <c r="AJ1435" s="121" t="s">
        <v>621</v>
      </c>
      <c r="AK1435" s="121" t="s">
        <v>1557</v>
      </c>
      <c r="AL1435" s="121"/>
      <c r="AM1435" s="120">
        <v>42040</v>
      </c>
      <c r="AN1435" s="120"/>
      <c r="AO1435" s="120"/>
      <c r="AP1435" s="121" t="s">
        <v>164</v>
      </c>
      <c r="AQ1435" s="525">
        <f>AN1435-AM1435</f>
        <v>-42040</v>
      </c>
      <c r="AR1435" s="525">
        <f ca="1">IF(AN1435="",TODAY()-AM1435,0)</f>
        <v>307</v>
      </c>
      <c r="AS1435" s="126" t="s">
        <v>13830</v>
      </c>
      <c r="AT1435" s="121"/>
      <c r="AV1435" s="122"/>
      <c r="AX1435" s="121"/>
      <c r="AY1435" s="121"/>
      <c r="AZ1435" s="122"/>
      <c r="BA1435" s="120"/>
      <c r="BB1435" s="121"/>
      <c r="BC1435" s="522" t="str">
        <f>+F1435</f>
        <v>Cancel - Double Input</v>
      </c>
      <c r="BD1435" s="121"/>
      <c r="BE1435" s="516"/>
      <c r="BF1435" s="122"/>
      <c r="BG1435" s="141" t="s">
        <v>2356</v>
      </c>
      <c r="BH1435" s="121"/>
      <c r="BI1435" s="122"/>
      <c r="BJ1435" s="122"/>
      <c r="BK1435" s="122"/>
      <c r="BL1435" s="554" t="s">
        <v>2356</v>
      </c>
      <c r="BQ1435" t="str">
        <f t="shared" si="340"/>
        <v>other</v>
      </c>
      <c r="BR1435" t="str">
        <f t="shared" si="341"/>
        <v>HK-14-2636</v>
      </c>
      <c r="BS1435" s="91">
        <f t="shared" si="342"/>
        <v>2014</v>
      </c>
      <c r="BT1435">
        <f t="shared" si="351"/>
        <v>0</v>
      </c>
      <c r="BU1435" s="91">
        <f t="shared" si="351"/>
        <v>0</v>
      </c>
      <c r="BW1435" t="str">
        <f t="shared" si="343"/>
        <v>Site : Cemara Asri - NMDN_0304</v>
      </c>
      <c r="BX1435" t="str">
        <f t="shared" si="344"/>
        <v>Tipe Tower : Pole 12 m</v>
      </c>
      <c r="BY1435">
        <f t="shared" si="345"/>
        <v>140120551</v>
      </c>
      <c r="BZ1435" s="92" t="str">
        <f t="shared" si="345"/>
        <v xml:space="preserve">Description Work : Pekerjaan Hammer Test &amp; Strengthening </v>
      </c>
      <c r="CD1435" s="531"/>
    </row>
    <row r="1436" spans="2:83" ht="15" customHeight="1" x14ac:dyDescent="0.25">
      <c r="B1436" s="103">
        <f t="shared" si="350"/>
        <v>1287</v>
      </c>
      <c r="C1436" s="126" t="s">
        <v>13831</v>
      </c>
      <c r="D1436" s="89">
        <v>140120551</v>
      </c>
      <c r="E1436" s="89" t="s">
        <v>13698</v>
      </c>
      <c r="F1436" s="707" t="s">
        <v>2356</v>
      </c>
      <c r="G1436" s="348" t="s">
        <v>13699</v>
      </c>
      <c r="H1436" s="348">
        <v>2014</v>
      </c>
      <c r="I1436" s="556">
        <v>41992</v>
      </c>
      <c r="J1436" s="556"/>
      <c r="K1436" s="127" t="s">
        <v>13590</v>
      </c>
      <c r="L1436" s="126" t="s">
        <v>614</v>
      </c>
      <c r="M1436" s="141" t="s">
        <v>615</v>
      </c>
      <c r="N1436" s="126" t="s">
        <v>614</v>
      </c>
      <c r="O1436" s="127" t="s">
        <v>98</v>
      </c>
      <c r="P1436" s="127" t="s">
        <v>98</v>
      </c>
      <c r="Q1436" s="345">
        <v>0</v>
      </c>
      <c r="R1436" s="103"/>
      <c r="S1436" s="127"/>
      <c r="T1436" s="127"/>
      <c r="U1436" s="120">
        <v>41993</v>
      </c>
      <c r="V1436" s="523">
        <f t="shared" si="349"/>
        <v>1</v>
      </c>
      <c r="W1436" s="127" t="s">
        <v>616</v>
      </c>
      <c r="X1436" s="141" t="s">
        <v>13832</v>
      </c>
      <c r="Y1436" s="424" t="s">
        <v>13833</v>
      </c>
      <c r="Z1436" s="127" t="s">
        <v>619</v>
      </c>
      <c r="AA1436" s="103" t="s">
        <v>128</v>
      </c>
      <c r="AB1436" s="127" t="s">
        <v>13702</v>
      </c>
      <c r="AC1436" s="103" t="s">
        <v>18</v>
      </c>
      <c r="AD1436" s="103" t="s">
        <v>107</v>
      </c>
      <c r="AE1436" s="103" t="s">
        <v>18</v>
      </c>
      <c r="AF1436" s="121" t="s">
        <v>131</v>
      </c>
      <c r="AG1436" s="126" t="s">
        <v>13834</v>
      </c>
      <c r="AH1436" s="524" t="s">
        <v>13835</v>
      </c>
      <c r="AI1436" s="524" t="s">
        <v>13836</v>
      </c>
      <c r="AJ1436" s="121" t="s">
        <v>2912</v>
      </c>
      <c r="AK1436" s="121" t="s">
        <v>133</v>
      </c>
      <c r="AL1436" s="121" t="s">
        <v>107</v>
      </c>
      <c r="AM1436" s="120">
        <v>42036</v>
      </c>
      <c r="AN1436" s="120">
        <v>42037</v>
      </c>
      <c r="AO1436" s="120"/>
      <c r="AP1436" s="121" t="s">
        <v>164</v>
      </c>
      <c r="AQ1436" s="525">
        <f>AN1436-AM1436</f>
        <v>1</v>
      </c>
      <c r="AR1436" s="525">
        <f ca="1">IF(AN1436="",TODAY()-AM1436,0)</f>
        <v>0</v>
      </c>
      <c r="AS1436" s="126" t="s">
        <v>1538</v>
      </c>
      <c r="AT1436" s="121"/>
      <c r="AV1436" s="122"/>
      <c r="AX1436" s="121"/>
      <c r="AY1436" s="121"/>
      <c r="AZ1436" s="122"/>
      <c r="BA1436" s="120"/>
      <c r="BB1436" s="121"/>
      <c r="BC1436" s="522" t="str">
        <f>+F1436</f>
        <v>Cancel - Double Input</v>
      </c>
      <c r="BD1436" s="121"/>
      <c r="BE1436" s="516"/>
      <c r="BF1436" s="122"/>
      <c r="BG1436" s="141" t="s">
        <v>2356</v>
      </c>
      <c r="BH1436" s="121"/>
      <c r="BI1436" s="122"/>
      <c r="BJ1436" s="122"/>
      <c r="BK1436" s="122"/>
      <c r="BL1436" s="554" t="s">
        <v>2356</v>
      </c>
      <c r="BQ1436" t="str">
        <f t="shared" si="340"/>
        <v>other</v>
      </c>
      <c r="BR1436" t="str">
        <f t="shared" si="341"/>
        <v>HK-14-2637</v>
      </c>
      <c r="BS1436" s="91">
        <f t="shared" si="342"/>
        <v>2014</v>
      </c>
      <c r="BT1436">
        <f t="shared" si="351"/>
        <v>0</v>
      </c>
      <c r="BU1436" s="91">
        <f t="shared" si="351"/>
        <v>0</v>
      </c>
      <c r="BW1436" t="str">
        <f t="shared" si="343"/>
        <v>Site : Depan ruko plaza kabanjahe - NMDN_0012</v>
      </c>
      <c r="BX1436" t="str">
        <f t="shared" si="344"/>
        <v>Tipe Tower : Pole 6 m</v>
      </c>
      <c r="BY1436">
        <f t="shared" si="345"/>
        <v>140120551</v>
      </c>
      <c r="BZ1436" s="92" t="str">
        <f t="shared" si="345"/>
        <v xml:space="preserve">Description Work : Pekerjaan Hammer Test &amp; Strengthening </v>
      </c>
      <c r="CD1436" s="531"/>
    </row>
    <row r="1437" spans="2:83" ht="15" customHeight="1" x14ac:dyDescent="0.25">
      <c r="B1437" s="103">
        <f t="shared" si="350"/>
        <v>1288</v>
      </c>
      <c r="C1437" s="126" t="s">
        <v>13837</v>
      </c>
      <c r="D1437" s="89">
        <v>140120551</v>
      </c>
      <c r="E1437" s="89" t="s">
        <v>13698</v>
      </c>
      <c r="F1437" s="707" t="s">
        <v>2356</v>
      </c>
      <c r="G1437" s="348" t="s">
        <v>13699</v>
      </c>
      <c r="H1437" s="348">
        <v>2014</v>
      </c>
      <c r="I1437" s="556">
        <v>41992</v>
      </c>
      <c r="J1437" s="556"/>
      <c r="K1437" s="127" t="s">
        <v>13590</v>
      </c>
      <c r="L1437" s="95" t="s">
        <v>614</v>
      </c>
      <c r="M1437" s="141" t="s">
        <v>615</v>
      </c>
      <c r="N1437" s="126" t="s">
        <v>614</v>
      </c>
      <c r="O1437" s="127" t="s">
        <v>98</v>
      </c>
      <c r="P1437" s="127" t="s">
        <v>98</v>
      </c>
      <c r="Q1437" s="345">
        <v>0</v>
      </c>
      <c r="R1437" s="348"/>
      <c r="S1437" s="348"/>
      <c r="T1437" s="348"/>
      <c r="U1437" s="556">
        <v>41995</v>
      </c>
      <c r="V1437" s="523">
        <f t="shared" si="349"/>
        <v>3</v>
      </c>
      <c r="W1437" s="127" t="s">
        <v>616</v>
      </c>
      <c r="X1437" s="142" t="s">
        <v>13838</v>
      </c>
      <c r="Y1437" s="729" t="s">
        <v>13839</v>
      </c>
      <c r="Z1437" s="348" t="s">
        <v>619</v>
      </c>
      <c r="AA1437" s="127" t="s">
        <v>128</v>
      </c>
      <c r="AB1437" s="348" t="s">
        <v>13702</v>
      </c>
      <c r="AC1437" s="103" t="s">
        <v>18</v>
      </c>
      <c r="AD1437" s="103" t="s">
        <v>107</v>
      </c>
      <c r="AE1437" s="103" t="s">
        <v>18</v>
      </c>
      <c r="AF1437" s="126" t="s">
        <v>131</v>
      </c>
      <c r="AG1437" s="89" t="s">
        <v>13840</v>
      </c>
      <c r="AH1437" s="378" t="s">
        <v>13841</v>
      </c>
      <c r="AI1437" s="378" t="s">
        <v>13842</v>
      </c>
      <c r="AJ1437" s="121" t="s">
        <v>621</v>
      </c>
      <c r="AK1437" s="126" t="s">
        <v>8347</v>
      </c>
      <c r="AL1437" s="121" t="s">
        <v>107</v>
      </c>
      <c r="AM1437" s="556">
        <v>42032</v>
      </c>
      <c r="AN1437" s="120">
        <v>42037</v>
      </c>
      <c r="AO1437" s="120">
        <v>42040</v>
      </c>
      <c r="AP1437" s="121" t="s">
        <v>114</v>
      </c>
      <c r="AQ1437" s="525">
        <f>AN1437-AM1437</f>
        <v>5</v>
      </c>
      <c r="AR1437" s="525">
        <f ca="1">IF(AN1437="",TODAY()-AM1437,0)</f>
        <v>0</v>
      </c>
      <c r="AS1437" s="89"/>
      <c r="AT1437" s="89"/>
      <c r="AV1437" s="558"/>
      <c r="AX1437" s="89"/>
      <c r="AY1437" s="89"/>
      <c r="AZ1437" s="558"/>
      <c r="BA1437" s="556"/>
      <c r="BB1437" s="89"/>
      <c r="BC1437" s="522"/>
      <c r="BD1437" s="89"/>
      <c r="BE1437" s="545"/>
      <c r="BF1437" s="558"/>
      <c r="BG1437" s="141" t="s">
        <v>2356</v>
      </c>
      <c r="BH1437" s="89"/>
      <c r="BI1437" s="558"/>
      <c r="BJ1437" s="558"/>
      <c r="BK1437" s="558"/>
      <c r="BL1437" s="554" t="s">
        <v>2356</v>
      </c>
      <c r="BQ1437" t="str">
        <f t="shared" si="340"/>
        <v>other</v>
      </c>
      <c r="BR1437" t="str">
        <f t="shared" si="341"/>
        <v>HK-14-2638</v>
      </c>
      <c r="BS1437" s="91">
        <f t="shared" si="342"/>
        <v>2014</v>
      </c>
      <c r="BT1437">
        <f t="shared" si="351"/>
        <v>0</v>
      </c>
      <c r="BU1437" s="91">
        <f t="shared" si="351"/>
        <v>0</v>
      </c>
      <c r="BW1437" t="str">
        <f t="shared" si="343"/>
        <v>Site : Binjai2 Bangkatan - NMDN_0016</v>
      </c>
      <c r="BX1437" t="str">
        <f t="shared" si="344"/>
        <v>Tipe Tower : Pole 6 m</v>
      </c>
      <c r="BY1437">
        <f t="shared" si="345"/>
        <v>140120551</v>
      </c>
      <c r="BZ1437" s="92" t="str">
        <f t="shared" si="345"/>
        <v xml:space="preserve">Description Work : Pekerjaan Hammer Test &amp; Strengthening </v>
      </c>
      <c r="CD1437" s="531"/>
    </row>
    <row r="1438" spans="2:83" ht="15" customHeight="1" x14ac:dyDescent="0.25">
      <c r="B1438" s="103">
        <f t="shared" si="350"/>
        <v>1289</v>
      </c>
      <c r="C1438" s="126" t="s">
        <v>13843</v>
      </c>
      <c r="D1438" s="89"/>
      <c r="E1438" s="89"/>
      <c r="F1438" s="553"/>
      <c r="G1438" s="348"/>
      <c r="H1438" s="348"/>
      <c r="I1438" s="556"/>
      <c r="J1438" s="556"/>
      <c r="K1438" s="127" t="s">
        <v>152</v>
      </c>
      <c r="L1438" s="126" t="s">
        <v>11659</v>
      </c>
      <c r="M1438" s="141" t="s">
        <v>154</v>
      </c>
      <c r="N1438" s="730" t="s">
        <v>955</v>
      </c>
      <c r="O1438" s="348" t="s">
        <v>98</v>
      </c>
      <c r="P1438" s="348" t="s">
        <v>98</v>
      </c>
      <c r="Q1438" s="592">
        <v>6400000</v>
      </c>
      <c r="R1438" s="348"/>
      <c r="S1438" s="348"/>
      <c r="T1438" s="348"/>
      <c r="U1438" s="558">
        <v>41983</v>
      </c>
      <c r="V1438" s="523">
        <f t="shared" si="349"/>
        <v>41983</v>
      </c>
      <c r="W1438" s="89" t="s">
        <v>155</v>
      </c>
      <c r="X1438" s="142" t="s">
        <v>13844</v>
      </c>
      <c r="Y1438" s="445" t="s">
        <v>13845</v>
      </c>
      <c r="Z1438" s="89" t="s">
        <v>2044</v>
      </c>
      <c r="AA1438" s="89" t="s">
        <v>103</v>
      </c>
      <c r="AB1438" s="89" t="s">
        <v>329</v>
      </c>
      <c r="AC1438" s="89" t="s">
        <v>106</v>
      </c>
      <c r="AD1438" s="89"/>
      <c r="AE1438" s="89" t="s">
        <v>2</v>
      </c>
      <c r="AF1438" s="89" t="s">
        <v>12574</v>
      </c>
      <c r="AG1438" s="89" t="s">
        <v>13846</v>
      </c>
      <c r="AH1438" s="89">
        <v>105.8977</v>
      </c>
      <c r="AI1438" s="89">
        <v>-6.1868999999999996</v>
      </c>
      <c r="AJ1438" s="121" t="s">
        <v>2912</v>
      </c>
      <c r="AK1438" s="89"/>
      <c r="AL1438" s="89"/>
      <c r="AM1438" s="89"/>
      <c r="AN1438" s="556"/>
      <c r="AO1438" s="558"/>
      <c r="AP1438" s="89"/>
      <c r="AQ1438" s="557"/>
      <c r="AR1438" s="557"/>
      <c r="AS1438" s="89"/>
      <c r="AT1438" s="89"/>
      <c r="AV1438" s="558"/>
      <c r="AX1438" s="89"/>
      <c r="AY1438" s="89"/>
      <c r="AZ1438" s="558"/>
      <c r="BA1438" s="556"/>
      <c r="BB1438" s="89"/>
      <c r="BC1438" s="522">
        <f>+F1438</f>
        <v>0</v>
      </c>
      <c r="BD1438" s="89"/>
      <c r="BE1438" s="545">
        <f>+BC1438:BC1438</f>
        <v>0</v>
      </c>
      <c r="BF1438" s="558"/>
      <c r="BG1438" s="142"/>
      <c r="BH1438" s="89"/>
      <c r="BI1438" s="558"/>
      <c r="BJ1438" s="558"/>
      <c r="BK1438" s="558"/>
      <c r="BL1438" s="571">
        <v>6400000</v>
      </c>
      <c r="BQ1438" t="str">
        <f t="shared" si="340"/>
        <v xml:space="preserve">IBS </v>
      </c>
      <c r="BR1438" t="str">
        <f t="shared" si="341"/>
        <v>HK-14-2639</v>
      </c>
      <c r="BS1438" s="91">
        <f t="shared" si="342"/>
        <v>0</v>
      </c>
      <c r="BT1438">
        <f t="shared" si="351"/>
        <v>0</v>
      </c>
      <c r="BU1438" s="91">
        <f t="shared" si="351"/>
        <v>0</v>
      </c>
      <c r="BW1438" t="str">
        <f t="shared" si="343"/>
        <v>Site : Sadatani/Cinangka - JKT_06N400</v>
      </c>
      <c r="BX1438" t="str">
        <f t="shared" si="344"/>
        <v>Tipe Tower : 52 M ARMINDO</v>
      </c>
      <c r="BY1438">
        <f t="shared" si="345"/>
        <v>0</v>
      </c>
      <c r="BZ1438" s="92">
        <f t="shared" si="345"/>
        <v>0</v>
      </c>
      <c r="CD1438" s="531" t="s">
        <v>263</v>
      </c>
      <c r="CE1438" s="90">
        <v>6400000</v>
      </c>
    </row>
    <row r="1439" spans="2:83" ht="15" customHeight="1" x14ac:dyDescent="0.25">
      <c r="B1439" s="103">
        <f t="shared" si="350"/>
        <v>1290</v>
      </c>
      <c r="C1439" s="126" t="s">
        <v>13847</v>
      </c>
      <c r="D1439" s="89"/>
      <c r="E1439" s="89"/>
      <c r="F1439" s="553"/>
      <c r="G1439" s="348"/>
      <c r="H1439" s="348"/>
      <c r="I1439" s="556"/>
      <c r="J1439" s="556"/>
      <c r="K1439" s="127" t="s">
        <v>152</v>
      </c>
      <c r="L1439" s="126" t="s">
        <v>11659</v>
      </c>
      <c r="M1439" s="141" t="s">
        <v>154</v>
      </c>
      <c r="N1439" s="730" t="s">
        <v>955</v>
      </c>
      <c r="O1439" s="348" t="s">
        <v>98</v>
      </c>
      <c r="P1439" s="348" t="s">
        <v>98</v>
      </c>
      <c r="Q1439" s="592">
        <v>6400000</v>
      </c>
      <c r="R1439" s="348"/>
      <c r="S1439" s="348"/>
      <c r="T1439" s="348"/>
      <c r="U1439" s="558">
        <v>41984</v>
      </c>
      <c r="V1439" s="523">
        <f t="shared" si="349"/>
        <v>41984</v>
      </c>
      <c r="W1439" s="89" t="s">
        <v>155</v>
      </c>
      <c r="X1439" s="142" t="s">
        <v>13848</v>
      </c>
      <c r="Y1439" s="445" t="s">
        <v>13849</v>
      </c>
      <c r="Z1439" s="89" t="s">
        <v>2044</v>
      </c>
      <c r="AA1439" s="89" t="s">
        <v>103</v>
      </c>
      <c r="AB1439" s="89" t="s">
        <v>329</v>
      </c>
      <c r="AC1439" s="89" t="s">
        <v>106</v>
      </c>
      <c r="AD1439" s="89"/>
      <c r="AE1439" s="89"/>
      <c r="AF1439" s="89" t="s">
        <v>12574</v>
      </c>
      <c r="AG1439" s="89" t="s">
        <v>13850</v>
      </c>
      <c r="AH1439" s="89">
        <v>105.91964</v>
      </c>
      <c r="AI1439" s="89">
        <v>-6.1069399999999998</v>
      </c>
      <c r="AJ1439" s="89"/>
      <c r="AK1439" s="89"/>
      <c r="AL1439" s="89"/>
      <c r="AM1439" s="89"/>
      <c r="AN1439" s="556"/>
      <c r="AO1439" s="558"/>
      <c r="AP1439" s="89"/>
      <c r="AQ1439" s="557"/>
      <c r="AR1439" s="557"/>
      <c r="AS1439" s="89"/>
      <c r="AT1439" s="89"/>
      <c r="AV1439" s="558"/>
      <c r="AX1439" s="89"/>
      <c r="AY1439" s="89"/>
      <c r="AZ1439" s="558"/>
      <c r="BA1439" s="556"/>
      <c r="BB1439" s="89"/>
      <c r="BC1439" s="522">
        <f>+F1439</f>
        <v>0</v>
      </c>
      <c r="BD1439" s="89"/>
      <c r="BE1439" s="545">
        <f>+BC1439:BC1439</f>
        <v>0</v>
      </c>
      <c r="BF1439" s="558"/>
      <c r="BG1439" s="142"/>
      <c r="BH1439" s="89"/>
      <c r="BI1439" s="558"/>
      <c r="BJ1439" s="558"/>
      <c r="BK1439" s="558"/>
      <c r="BL1439" s="571">
        <v>6400000</v>
      </c>
      <c r="BQ1439" t="str">
        <f t="shared" si="340"/>
        <v xml:space="preserve">IBS </v>
      </c>
      <c r="BR1439" t="str">
        <f t="shared" si="341"/>
        <v>HK-14-2640</v>
      </c>
      <c r="BS1439" s="91">
        <f t="shared" si="342"/>
        <v>0</v>
      </c>
      <c r="BT1439">
        <f t="shared" si="351"/>
        <v>0</v>
      </c>
      <c r="BU1439" s="91">
        <f t="shared" si="351"/>
        <v>0</v>
      </c>
      <c r="BW1439" t="str">
        <f t="shared" si="343"/>
        <v>Site : Kadudagu - JKT_06N401</v>
      </c>
      <c r="BX1439" t="str">
        <f t="shared" si="344"/>
        <v>Tipe Tower : 52 M ARMINDO</v>
      </c>
      <c r="BY1439">
        <f t="shared" si="345"/>
        <v>0</v>
      </c>
      <c r="BZ1439" s="92">
        <f t="shared" si="345"/>
        <v>0</v>
      </c>
      <c r="CD1439" s="531" t="s">
        <v>263</v>
      </c>
      <c r="CE1439" s="90">
        <v>6400000</v>
      </c>
    </row>
    <row r="1440" spans="2:83" ht="15" customHeight="1" x14ac:dyDescent="0.25">
      <c r="B1440" s="103">
        <f t="shared" si="350"/>
        <v>1291</v>
      </c>
      <c r="C1440" s="126" t="s">
        <v>13851</v>
      </c>
      <c r="D1440" s="89"/>
      <c r="E1440" s="89"/>
      <c r="F1440" s="553"/>
      <c r="G1440" s="348"/>
      <c r="H1440" s="348"/>
      <c r="I1440" s="556"/>
      <c r="J1440" s="556"/>
      <c r="K1440" s="127" t="s">
        <v>152</v>
      </c>
      <c r="L1440" s="126" t="s">
        <v>11659</v>
      </c>
      <c r="M1440" s="141" t="s">
        <v>154</v>
      </c>
      <c r="N1440" s="730" t="s">
        <v>955</v>
      </c>
      <c r="O1440" s="348" t="s">
        <v>98</v>
      </c>
      <c r="P1440" s="348" t="s">
        <v>98</v>
      </c>
      <c r="Q1440" s="592">
        <v>1500000</v>
      </c>
      <c r="R1440" s="348"/>
      <c r="S1440" s="348"/>
      <c r="T1440" s="348"/>
      <c r="U1440" s="731">
        <v>42062</v>
      </c>
      <c r="V1440" s="523">
        <f t="shared" si="349"/>
        <v>42062</v>
      </c>
      <c r="W1440" s="89" t="s">
        <v>155</v>
      </c>
      <c r="X1440" s="142" t="s">
        <v>2851</v>
      </c>
      <c r="Y1440" s="445" t="s">
        <v>2852</v>
      </c>
      <c r="Z1440" s="89" t="s">
        <v>2044</v>
      </c>
      <c r="AA1440" s="89" t="s">
        <v>103</v>
      </c>
      <c r="AB1440" s="89" t="s">
        <v>329</v>
      </c>
      <c r="AC1440" s="89" t="s">
        <v>106</v>
      </c>
      <c r="AD1440" s="89"/>
      <c r="AE1440" s="89"/>
      <c r="AF1440" s="89" t="s">
        <v>12574</v>
      </c>
      <c r="AG1440" s="89" t="s">
        <v>13852</v>
      </c>
      <c r="AH1440" s="89">
        <v>106.1084</v>
      </c>
      <c r="AI1440" s="89">
        <v>-6.0529999999999999</v>
      </c>
      <c r="AJ1440" s="89"/>
      <c r="AK1440" s="89"/>
      <c r="AL1440" s="89"/>
      <c r="AM1440" s="89"/>
      <c r="AN1440" s="556"/>
      <c r="AO1440" s="558"/>
      <c r="AP1440" s="89"/>
      <c r="AQ1440" s="557"/>
      <c r="AR1440" s="557"/>
      <c r="AS1440" s="89"/>
      <c r="AT1440" s="89"/>
      <c r="AV1440" s="558"/>
      <c r="AX1440" s="89"/>
      <c r="AY1440" s="89"/>
      <c r="AZ1440" s="558"/>
      <c r="BA1440" s="556"/>
      <c r="BB1440" s="89"/>
      <c r="BC1440" s="522">
        <f>+F1440</f>
        <v>0</v>
      </c>
      <c r="BD1440" s="89"/>
      <c r="BE1440" s="545">
        <f>+BC1440:BC1440</f>
        <v>0</v>
      </c>
      <c r="BF1440" s="558"/>
      <c r="BG1440" s="141" t="s">
        <v>2356</v>
      </c>
      <c r="BH1440" s="89"/>
      <c r="BI1440" s="558"/>
      <c r="BJ1440" s="558"/>
      <c r="BK1440" s="558"/>
      <c r="BL1440" s="571">
        <v>1500000</v>
      </c>
      <c r="BQ1440" t="str">
        <f t="shared" si="340"/>
        <v xml:space="preserve">IBS </v>
      </c>
      <c r="BR1440" t="str">
        <f t="shared" si="341"/>
        <v>HK-14-2641</v>
      </c>
      <c r="BS1440" s="91">
        <f t="shared" si="342"/>
        <v>0</v>
      </c>
      <c r="BT1440">
        <f t="shared" si="351"/>
        <v>0</v>
      </c>
      <c r="BU1440" s="91">
        <f t="shared" si="351"/>
        <v>0</v>
      </c>
      <c r="BW1440" t="str">
        <f t="shared" si="343"/>
        <v>Site : Kramatwatu - JKT_06N403</v>
      </c>
      <c r="BX1440" t="str">
        <f t="shared" si="344"/>
        <v>Tipe Tower : 52 M ARMINDO</v>
      </c>
      <c r="BY1440">
        <f t="shared" si="345"/>
        <v>0</v>
      </c>
      <c r="BZ1440" s="92">
        <f t="shared" si="345"/>
        <v>0</v>
      </c>
      <c r="CD1440" s="531"/>
      <c r="CE1440" s="90">
        <v>1500000</v>
      </c>
    </row>
    <row r="1441" spans="2:83" ht="15" customHeight="1" x14ac:dyDescent="0.25">
      <c r="B1441" s="103">
        <f t="shared" si="350"/>
        <v>1292</v>
      </c>
      <c r="C1441" s="126" t="s">
        <v>13853</v>
      </c>
      <c r="D1441" s="89"/>
      <c r="E1441" s="89"/>
      <c r="F1441" s="553"/>
      <c r="G1441" s="348"/>
      <c r="H1441" s="348"/>
      <c r="I1441" s="556"/>
      <c r="J1441" s="556"/>
      <c r="K1441" s="127" t="s">
        <v>152</v>
      </c>
      <c r="L1441" s="126" t="s">
        <v>11659</v>
      </c>
      <c r="M1441" s="141" t="s">
        <v>154</v>
      </c>
      <c r="N1441" s="730" t="s">
        <v>955</v>
      </c>
      <c r="O1441" s="348" t="s">
        <v>98</v>
      </c>
      <c r="P1441" s="348" t="s">
        <v>98</v>
      </c>
      <c r="Q1441" s="592">
        <v>6400000</v>
      </c>
      <c r="R1441" s="348"/>
      <c r="S1441" s="348"/>
      <c r="T1441" s="348"/>
      <c r="U1441" s="558">
        <v>41986</v>
      </c>
      <c r="V1441" s="523">
        <f t="shared" si="349"/>
        <v>41986</v>
      </c>
      <c r="W1441" s="89" t="s">
        <v>155</v>
      </c>
      <c r="X1441" s="142" t="s">
        <v>13854</v>
      </c>
      <c r="Y1441" s="445" t="s">
        <v>13855</v>
      </c>
      <c r="Z1441" s="89" t="s">
        <v>2044</v>
      </c>
      <c r="AA1441" s="89" t="s">
        <v>103</v>
      </c>
      <c r="AB1441" s="89" t="s">
        <v>329</v>
      </c>
      <c r="AC1441" s="89" t="s">
        <v>106</v>
      </c>
      <c r="AD1441" s="89"/>
      <c r="AE1441" s="89"/>
      <c r="AF1441" s="89" t="s">
        <v>12574</v>
      </c>
      <c r="AG1441" s="89" t="s">
        <v>13852</v>
      </c>
      <c r="AH1441" s="89">
        <v>106.3197</v>
      </c>
      <c r="AI1441" s="89">
        <v>-6.2065000000000001</v>
      </c>
      <c r="AJ1441" s="89"/>
      <c r="AK1441" s="89"/>
      <c r="AL1441" s="89"/>
      <c r="AM1441" s="89"/>
      <c r="AN1441" s="556"/>
      <c r="AO1441" s="558"/>
      <c r="AP1441" s="89"/>
      <c r="AQ1441" s="557"/>
      <c r="AR1441" s="557"/>
      <c r="AS1441" s="89"/>
      <c r="AT1441" s="89"/>
      <c r="AV1441" s="558"/>
      <c r="AX1441" s="89"/>
      <c r="AY1441" s="89"/>
      <c r="AZ1441" s="558"/>
      <c r="BA1441" s="556"/>
      <c r="BB1441" s="89"/>
      <c r="BC1441" s="522">
        <f>+F1441</f>
        <v>0</v>
      </c>
      <c r="BD1441" s="89"/>
      <c r="BE1441" s="545">
        <f>+BC1441:BC1441</f>
        <v>0</v>
      </c>
      <c r="BF1441" s="558"/>
      <c r="BG1441" s="142"/>
      <c r="BH1441" s="89"/>
      <c r="BI1441" s="558"/>
      <c r="BJ1441" s="558"/>
      <c r="BK1441" s="558"/>
      <c r="BL1441" s="571">
        <v>6400000</v>
      </c>
      <c r="BQ1441" t="str">
        <f t="shared" si="340"/>
        <v xml:space="preserve">IBS </v>
      </c>
      <c r="BR1441" t="str">
        <f t="shared" si="341"/>
        <v>HK-14-2642</v>
      </c>
      <c r="BS1441" s="91">
        <f t="shared" si="342"/>
        <v>0</v>
      </c>
      <c r="BT1441">
        <f t="shared" si="351"/>
        <v>0</v>
      </c>
      <c r="BU1441" s="91">
        <f t="shared" si="351"/>
        <v>0</v>
      </c>
      <c r="BW1441" t="str">
        <f t="shared" si="343"/>
        <v>Site : Sukatani Cikande - JKT_06N408</v>
      </c>
      <c r="BX1441" t="str">
        <f t="shared" si="344"/>
        <v>Tipe Tower : 52 M ARMINDO</v>
      </c>
      <c r="BY1441">
        <f t="shared" si="345"/>
        <v>0</v>
      </c>
      <c r="BZ1441" s="92">
        <f t="shared" si="345"/>
        <v>0</v>
      </c>
      <c r="CD1441" s="531" t="s">
        <v>263</v>
      </c>
      <c r="CE1441" s="90">
        <v>6400000</v>
      </c>
    </row>
    <row r="1442" spans="2:83" ht="15" customHeight="1" x14ac:dyDescent="0.25">
      <c r="B1442" s="103">
        <f t="shared" si="350"/>
        <v>1293</v>
      </c>
      <c r="C1442" s="126" t="s">
        <v>13856</v>
      </c>
      <c r="D1442" s="89">
        <v>2100003387</v>
      </c>
      <c r="E1442" s="702" t="s">
        <v>150</v>
      </c>
      <c r="F1442" s="689">
        <v>900000</v>
      </c>
      <c r="G1442" s="127" t="s">
        <v>151</v>
      </c>
      <c r="H1442" s="127">
        <v>2015</v>
      </c>
      <c r="I1442" s="542">
        <v>42121</v>
      </c>
      <c r="J1442" s="542">
        <v>42124</v>
      </c>
      <c r="K1442" s="127" t="s">
        <v>152</v>
      </c>
      <c r="L1442" s="126" t="s">
        <v>13857</v>
      </c>
      <c r="M1442" s="141" t="s">
        <v>154</v>
      </c>
      <c r="N1442" s="730" t="s">
        <v>955</v>
      </c>
      <c r="O1442" s="348" t="s">
        <v>98</v>
      </c>
      <c r="P1442" s="348" t="s">
        <v>98</v>
      </c>
      <c r="Q1442" s="592">
        <v>900000</v>
      </c>
      <c r="R1442" s="348"/>
      <c r="S1442" s="348"/>
      <c r="T1442" s="348"/>
      <c r="U1442" s="558">
        <v>41987</v>
      </c>
      <c r="V1442" s="523">
        <f t="shared" si="349"/>
        <v>-134</v>
      </c>
      <c r="W1442" s="89" t="s">
        <v>155</v>
      </c>
      <c r="X1442" s="142" t="s">
        <v>13858</v>
      </c>
      <c r="Y1442" s="445" t="s">
        <v>13859</v>
      </c>
      <c r="Z1442" s="89" t="s">
        <v>2044</v>
      </c>
      <c r="AA1442" s="89" t="s">
        <v>103</v>
      </c>
      <c r="AB1442" s="89" t="s">
        <v>13860</v>
      </c>
      <c r="AC1442" s="89" t="s">
        <v>106</v>
      </c>
      <c r="AD1442" s="89"/>
      <c r="AE1442" s="89"/>
      <c r="AF1442" s="89" t="s">
        <v>1354</v>
      </c>
      <c r="AG1442" s="89" t="s">
        <v>13861</v>
      </c>
      <c r="AH1442" s="89">
        <v>112.0967</v>
      </c>
      <c r="AI1442" s="89">
        <v>-8.0809999999999995</v>
      </c>
      <c r="AJ1442" s="89"/>
      <c r="AK1442" s="89"/>
      <c r="AL1442" s="89"/>
      <c r="AM1442" s="89"/>
      <c r="AN1442" s="556"/>
      <c r="AO1442" s="558"/>
      <c r="AP1442" s="89"/>
      <c r="AQ1442" s="557"/>
      <c r="AR1442" s="557"/>
      <c r="AS1442" s="89"/>
      <c r="AT1442" s="89"/>
      <c r="AV1442" s="558"/>
      <c r="AX1442" s="89"/>
      <c r="AY1442" s="89"/>
      <c r="AZ1442" s="732">
        <v>42131</v>
      </c>
      <c r="BA1442" s="120">
        <v>42152</v>
      </c>
      <c r="BB1442" s="121">
        <v>5000013114</v>
      </c>
      <c r="BC1442" s="522">
        <f>F1442</f>
        <v>900000</v>
      </c>
      <c r="BD1442" s="516">
        <f>BC1442</f>
        <v>900000</v>
      </c>
      <c r="BE1442" s="516">
        <v>900000</v>
      </c>
      <c r="BF1442" s="122">
        <v>42153</v>
      </c>
      <c r="BG1442" s="141" t="s">
        <v>116</v>
      </c>
      <c r="BH1442" s="126" t="s">
        <v>260</v>
      </c>
      <c r="BI1442" s="544">
        <v>42158</v>
      </c>
      <c r="BJ1442" s="190">
        <v>42178</v>
      </c>
      <c r="BK1442" s="558"/>
      <c r="BL1442" s="534">
        <f t="shared" ref="BL1442:BL1447" si="352">F1442</f>
        <v>900000</v>
      </c>
      <c r="BQ1442" t="str">
        <f t="shared" si="340"/>
        <v xml:space="preserve">IBS </v>
      </c>
      <c r="BR1442" t="str">
        <f t="shared" si="341"/>
        <v>HK-14-2643</v>
      </c>
      <c r="BS1442" s="91">
        <f t="shared" si="342"/>
        <v>2015</v>
      </c>
      <c r="BT1442">
        <f t="shared" si="351"/>
        <v>42131</v>
      </c>
      <c r="BU1442" s="91">
        <f t="shared" si="351"/>
        <v>42152</v>
      </c>
      <c r="BW1442" t="str">
        <f t="shared" si="343"/>
        <v>Site : Srengat - MLG_01N287</v>
      </c>
      <c r="BX1442" t="str">
        <f t="shared" si="344"/>
        <v>Tipe Tower : 52 M  DCPP</v>
      </c>
      <c r="BY1442">
        <f t="shared" si="345"/>
        <v>2100003387</v>
      </c>
      <c r="BZ1442" s="92" t="str">
        <f t="shared" si="345"/>
        <v>Tower OK Assesment</v>
      </c>
      <c r="CD1442" s="531"/>
      <c r="CE1442" s="90">
        <v>900000</v>
      </c>
    </row>
    <row r="1443" spans="2:83" ht="15" customHeight="1" x14ac:dyDescent="0.25">
      <c r="B1443" s="103">
        <f t="shared" si="350"/>
        <v>1294</v>
      </c>
      <c r="C1443" s="126" t="s">
        <v>13862</v>
      </c>
      <c r="D1443" s="89">
        <v>2100003387</v>
      </c>
      <c r="E1443" s="702" t="s">
        <v>150</v>
      </c>
      <c r="F1443" s="689">
        <v>900000</v>
      </c>
      <c r="G1443" s="127" t="s">
        <v>151</v>
      </c>
      <c r="H1443" s="127">
        <v>2015</v>
      </c>
      <c r="I1443" s="542">
        <v>42121</v>
      </c>
      <c r="J1443" s="542">
        <v>42124</v>
      </c>
      <c r="K1443" s="127" t="s">
        <v>152</v>
      </c>
      <c r="L1443" s="126" t="s">
        <v>13857</v>
      </c>
      <c r="M1443" s="141" t="s">
        <v>154</v>
      </c>
      <c r="N1443" s="730" t="s">
        <v>955</v>
      </c>
      <c r="O1443" s="348" t="s">
        <v>98</v>
      </c>
      <c r="P1443" s="348" t="s">
        <v>98</v>
      </c>
      <c r="Q1443" s="592">
        <v>900000</v>
      </c>
      <c r="R1443" s="348"/>
      <c r="S1443" s="348"/>
      <c r="T1443" s="348"/>
      <c r="U1443" s="558">
        <v>41988</v>
      </c>
      <c r="V1443" s="523">
        <f t="shared" si="349"/>
        <v>-133</v>
      </c>
      <c r="W1443" s="89" t="s">
        <v>155</v>
      </c>
      <c r="X1443" s="142" t="s">
        <v>13863</v>
      </c>
      <c r="Y1443" s="445" t="s">
        <v>13864</v>
      </c>
      <c r="Z1443" s="89" t="s">
        <v>13865</v>
      </c>
      <c r="AA1443" s="89" t="s">
        <v>103</v>
      </c>
      <c r="AB1443" s="89" t="s">
        <v>240</v>
      </c>
      <c r="AC1443" s="89" t="s">
        <v>106</v>
      </c>
      <c r="AD1443" s="89"/>
      <c r="AE1443" s="89"/>
      <c r="AF1443" s="89" t="s">
        <v>8689</v>
      </c>
      <c r="AG1443" s="89" t="s">
        <v>13866</v>
      </c>
      <c r="AH1443" s="89">
        <v>109.9671</v>
      </c>
      <c r="AI1443" s="89">
        <v>-6.9710000000000001</v>
      </c>
      <c r="AJ1443" s="89"/>
      <c r="AK1443" s="89"/>
      <c r="AL1443" s="89"/>
      <c r="AM1443" s="89"/>
      <c r="AN1443" s="556"/>
      <c r="AO1443" s="558"/>
      <c r="AP1443" s="89"/>
      <c r="AQ1443" s="557"/>
      <c r="AR1443" s="557"/>
      <c r="AS1443" s="89"/>
      <c r="AT1443" s="89"/>
      <c r="AV1443" s="558"/>
      <c r="AX1443" s="89"/>
      <c r="AY1443" s="89"/>
      <c r="AZ1443" s="120">
        <v>42129</v>
      </c>
      <c r="BA1443" s="98">
        <v>42143</v>
      </c>
      <c r="BB1443" s="104">
        <v>5000012963</v>
      </c>
      <c r="BC1443" s="522">
        <f>+F1443</f>
        <v>900000</v>
      </c>
      <c r="BD1443" s="545">
        <v>900000</v>
      </c>
      <c r="BE1443" s="545">
        <v>900000</v>
      </c>
      <c r="BF1443" s="122">
        <v>42144</v>
      </c>
      <c r="BG1443" s="141" t="s">
        <v>116</v>
      </c>
      <c r="BH1443" s="126" t="s">
        <v>312</v>
      </c>
      <c r="BI1443" s="544">
        <v>42144</v>
      </c>
      <c r="BJ1443" s="546">
        <v>42167</v>
      </c>
      <c r="BK1443" s="558"/>
      <c r="BL1443" s="534">
        <f t="shared" si="352"/>
        <v>900000</v>
      </c>
      <c r="BQ1443" t="str">
        <f t="shared" si="340"/>
        <v xml:space="preserve">IBS </v>
      </c>
      <c r="BR1443" t="str">
        <f t="shared" si="341"/>
        <v>HK-14-2644</v>
      </c>
      <c r="BS1443" s="91">
        <f t="shared" si="342"/>
        <v>2015</v>
      </c>
      <c r="BT1443">
        <f t="shared" si="351"/>
        <v>42129</v>
      </c>
      <c r="BU1443" s="91">
        <f t="shared" si="351"/>
        <v>42143</v>
      </c>
      <c r="BW1443" t="str">
        <f t="shared" si="343"/>
        <v>Site : HUB-Banaran - SMG_03N108</v>
      </c>
      <c r="BX1443" t="str">
        <f t="shared" si="344"/>
        <v>Tipe Tower : 52 M BSB</v>
      </c>
      <c r="BY1443">
        <f t="shared" si="345"/>
        <v>2100003387</v>
      </c>
      <c r="BZ1443" s="92" t="str">
        <f t="shared" si="345"/>
        <v>Tower OK Assesment</v>
      </c>
      <c r="CD1443" s="531"/>
      <c r="CE1443" s="90">
        <v>900000</v>
      </c>
    </row>
    <row r="1444" spans="2:83" ht="15" customHeight="1" x14ac:dyDescent="0.25">
      <c r="B1444" s="103">
        <f t="shared" si="350"/>
        <v>1295</v>
      </c>
      <c r="C1444" s="126" t="s">
        <v>13867</v>
      </c>
      <c r="D1444" s="89">
        <v>2100003387</v>
      </c>
      <c r="E1444" s="702" t="s">
        <v>150</v>
      </c>
      <c r="F1444" s="689">
        <v>900000</v>
      </c>
      <c r="G1444" s="127" t="s">
        <v>151</v>
      </c>
      <c r="H1444" s="127">
        <v>2015</v>
      </c>
      <c r="I1444" s="542">
        <v>42121</v>
      </c>
      <c r="J1444" s="542">
        <v>42124</v>
      </c>
      <c r="K1444" s="127" t="s">
        <v>152</v>
      </c>
      <c r="L1444" s="126" t="s">
        <v>13857</v>
      </c>
      <c r="M1444" s="141" t="s">
        <v>154</v>
      </c>
      <c r="N1444" s="730" t="s">
        <v>955</v>
      </c>
      <c r="O1444" s="348" t="s">
        <v>98</v>
      </c>
      <c r="P1444" s="348" t="s">
        <v>98</v>
      </c>
      <c r="Q1444" s="592">
        <v>900000</v>
      </c>
      <c r="R1444" s="348"/>
      <c r="S1444" s="348"/>
      <c r="T1444" s="348"/>
      <c r="U1444" s="558">
        <v>41989</v>
      </c>
      <c r="V1444" s="523">
        <f t="shared" si="349"/>
        <v>-132</v>
      </c>
      <c r="W1444" s="89" t="s">
        <v>155</v>
      </c>
      <c r="X1444" s="142" t="s">
        <v>13868</v>
      </c>
      <c r="Y1444" s="445" t="s">
        <v>13869</v>
      </c>
      <c r="Z1444" s="89" t="s">
        <v>2044</v>
      </c>
      <c r="AA1444" s="89" t="s">
        <v>103</v>
      </c>
      <c r="AB1444" s="89" t="s">
        <v>13870</v>
      </c>
      <c r="AC1444" s="89" t="s">
        <v>106</v>
      </c>
      <c r="AD1444" s="89"/>
      <c r="AE1444" s="89"/>
      <c r="AF1444" s="89" t="s">
        <v>8689</v>
      </c>
      <c r="AG1444" s="89" t="s">
        <v>360</v>
      </c>
      <c r="AH1444" s="89">
        <v>109.0098</v>
      </c>
      <c r="AI1444" s="89">
        <v>-7.7336999999999998</v>
      </c>
      <c r="AJ1444" s="89"/>
      <c r="AK1444" s="89"/>
      <c r="AL1444" s="89"/>
      <c r="AM1444" s="89"/>
      <c r="AN1444" s="556"/>
      <c r="AO1444" s="558"/>
      <c r="AP1444" s="89"/>
      <c r="AQ1444" s="557"/>
      <c r="AR1444" s="557"/>
      <c r="AS1444" s="89"/>
      <c r="AT1444" s="89"/>
      <c r="AV1444" s="558"/>
      <c r="AX1444" s="89"/>
      <c r="AY1444" s="89"/>
      <c r="AZ1444" s="558">
        <v>42129</v>
      </c>
      <c r="BA1444" s="542">
        <v>42144</v>
      </c>
      <c r="BB1444" s="126">
        <v>5000013028</v>
      </c>
      <c r="BC1444" s="522">
        <f>+F1444</f>
        <v>900000</v>
      </c>
      <c r="BD1444" s="89"/>
      <c r="BE1444" s="545">
        <f>+BC1444:BC1444</f>
        <v>900000</v>
      </c>
      <c r="BF1444" s="544">
        <v>42144</v>
      </c>
      <c r="BG1444" s="141" t="s">
        <v>242</v>
      </c>
      <c r="BH1444" s="126" t="s">
        <v>243</v>
      </c>
      <c r="BI1444" s="544">
        <v>42151</v>
      </c>
      <c r="BJ1444" s="558"/>
      <c r="BK1444" s="558"/>
      <c r="BL1444" s="534">
        <f t="shared" si="352"/>
        <v>900000</v>
      </c>
      <c r="BQ1444" t="str">
        <f t="shared" si="340"/>
        <v xml:space="preserve">IBS </v>
      </c>
      <c r="BR1444" t="str">
        <f t="shared" si="341"/>
        <v>HK-14-2645</v>
      </c>
      <c r="BS1444" s="91">
        <f t="shared" si="342"/>
        <v>2015</v>
      </c>
      <c r="BT1444">
        <f t="shared" si="351"/>
        <v>42129</v>
      </c>
      <c r="BU1444" s="91">
        <f t="shared" si="351"/>
        <v>42144</v>
      </c>
      <c r="BW1444" t="str">
        <f t="shared" si="343"/>
        <v>Site : Cilacap Sltn - YKT_02N709</v>
      </c>
      <c r="BX1444" t="str">
        <f t="shared" si="344"/>
        <v>Tipe Tower : 20 LD KAM</v>
      </c>
      <c r="BY1444">
        <f t="shared" si="345"/>
        <v>2100003387</v>
      </c>
      <c r="BZ1444" s="92" t="str">
        <f t="shared" si="345"/>
        <v>Tower OK Assesment</v>
      </c>
      <c r="CD1444" s="531"/>
      <c r="CE1444" s="90">
        <v>900000</v>
      </c>
    </row>
    <row r="1445" spans="2:83" ht="15" customHeight="1" x14ac:dyDescent="0.25">
      <c r="B1445" s="103">
        <f t="shared" si="350"/>
        <v>1296</v>
      </c>
      <c r="C1445" s="126" t="s">
        <v>13871</v>
      </c>
      <c r="D1445" s="126">
        <v>4500026330</v>
      </c>
      <c r="E1445" s="126" t="s">
        <v>13872</v>
      </c>
      <c r="F1445" s="522">
        <v>6000000</v>
      </c>
      <c r="G1445" s="127"/>
      <c r="H1445" s="127"/>
      <c r="I1445" s="733"/>
      <c r="J1445" s="733"/>
      <c r="K1445" s="127" t="s">
        <v>94</v>
      </c>
      <c r="L1445" s="126" t="s">
        <v>95</v>
      </c>
      <c r="M1445" s="141" t="s">
        <v>96</v>
      </c>
      <c r="N1445" s="126"/>
      <c r="O1445" s="127"/>
      <c r="P1445" s="127"/>
      <c r="Q1445" s="345"/>
      <c r="R1445" s="127"/>
      <c r="S1445" s="127"/>
      <c r="T1445" s="127"/>
      <c r="U1445" s="542"/>
      <c r="V1445" s="523">
        <f t="shared" si="349"/>
        <v>0</v>
      </c>
      <c r="W1445" s="127"/>
      <c r="X1445" s="141" t="s">
        <v>2578</v>
      </c>
      <c r="Y1445" s="424" t="s">
        <v>2579</v>
      </c>
      <c r="Z1445" s="126" t="str">
        <f t="shared" ref="Z1445:Z1450" si="353">+E1445</f>
        <v>RT - Tower and Building Analysis Colo app Rev 1</v>
      </c>
      <c r="AA1445" s="127"/>
      <c r="AB1445" s="126" t="s">
        <v>13873</v>
      </c>
      <c r="AC1445" s="127" t="s">
        <v>118</v>
      </c>
      <c r="AD1445" s="127" t="s">
        <v>1884</v>
      </c>
      <c r="AE1445" s="127" t="s">
        <v>1884</v>
      </c>
      <c r="AF1445" s="126"/>
      <c r="AG1445" s="126"/>
      <c r="AH1445" s="543"/>
      <c r="AI1445" s="543"/>
      <c r="AJ1445" s="126"/>
      <c r="AK1445" s="126"/>
      <c r="AL1445" s="126"/>
      <c r="AM1445" s="333"/>
      <c r="AN1445" s="542"/>
      <c r="AO1445" s="333"/>
      <c r="AP1445" s="126"/>
      <c r="AQ1445" s="525"/>
      <c r="AR1445" s="525"/>
      <c r="AS1445" s="126"/>
      <c r="AT1445" s="126"/>
      <c r="AV1445" s="544"/>
      <c r="AX1445" s="126"/>
      <c r="AY1445" s="126"/>
      <c r="AZ1445" s="544"/>
      <c r="BA1445" s="542">
        <v>42031</v>
      </c>
      <c r="BB1445" s="126"/>
      <c r="BC1445" s="522">
        <f>+F1445</f>
        <v>6000000</v>
      </c>
      <c r="BD1445" s="126"/>
      <c r="BE1445" s="545">
        <f>+BC1445:BC1445</f>
        <v>6000000</v>
      </c>
      <c r="BF1445" s="544">
        <v>42032</v>
      </c>
      <c r="BG1445" s="141" t="s">
        <v>116</v>
      </c>
      <c r="BH1445" s="89" t="s">
        <v>13874</v>
      </c>
      <c r="BI1445" s="558">
        <v>42038</v>
      </c>
      <c r="BJ1445" s="558">
        <v>42052</v>
      </c>
      <c r="BK1445" s="558"/>
      <c r="BL1445" s="534">
        <f t="shared" si="352"/>
        <v>6000000</v>
      </c>
      <c r="BQ1445" t="str">
        <f t="shared" si="340"/>
        <v>Protelindo</v>
      </c>
      <c r="BR1445" t="str">
        <f t="shared" si="341"/>
        <v>HK-14-2646</v>
      </c>
      <c r="BS1445" s="91">
        <f t="shared" si="342"/>
        <v>0</v>
      </c>
      <c r="BT1445">
        <f t="shared" si="351"/>
        <v>0</v>
      </c>
      <c r="BU1445" s="91">
        <f t="shared" si="351"/>
        <v>42031</v>
      </c>
      <c r="BW1445" t="str">
        <f t="shared" si="343"/>
        <v>Site : JIWASRAYA - JAW-EJV-0065-C-P</v>
      </c>
      <c r="BX1445" t="str">
        <f t="shared" si="344"/>
        <v>Tipe Tower : Pole 4M</v>
      </c>
      <c r="BY1445">
        <f t="shared" si="345"/>
        <v>4500026330</v>
      </c>
      <c r="BZ1445" s="92" t="str">
        <f t="shared" si="345"/>
        <v>RT - Tower and Building Analysis Colo app Rev 1</v>
      </c>
      <c r="CD1445" s="531"/>
    </row>
    <row r="1446" spans="2:83" ht="15" customHeight="1" x14ac:dyDescent="0.25">
      <c r="B1446" s="103">
        <f t="shared" si="350"/>
        <v>1297</v>
      </c>
      <c r="C1446" s="126" t="s">
        <v>13875</v>
      </c>
      <c r="D1446" s="126">
        <v>4500026331</v>
      </c>
      <c r="E1446" s="126" t="s">
        <v>13876</v>
      </c>
      <c r="F1446" s="522">
        <v>4375000</v>
      </c>
      <c r="G1446" s="127"/>
      <c r="H1446" s="127"/>
      <c r="I1446" s="733"/>
      <c r="J1446" s="733"/>
      <c r="K1446" s="127" t="s">
        <v>94</v>
      </c>
      <c r="L1446" s="126" t="s">
        <v>95</v>
      </c>
      <c r="M1446" s="141" t="s">
        <v>96</v>
      </c>
      <c r="N1446" s="126"/>
      <c r="O1446" s="127"/>
      <c r="P1446" s="127"/>
      <c r="Q1446" s="345"/>
      <c r="R1446" s="127"/>
      <c r="S1446" s="127"/>
      <c r="T1446" s="127"/>
      <c r="U1446" s="542"/>
      <c r="V1446" s="523">
        <f t="shared" si="349"/>
        <v>0</v>
      </c>
      <c r="W1446" s="127"/>
      <c r="X1446" s="141" t="s">
        <v>12117</v>
      </c>
      <c r="Y1446" s="424" t="s">
        <v>12118</v>
      </c>
      <c r="Z1446" s="126" t="str">
        <f t="shared" si="353"/>
        <v>RT - Pole and Building Analysis Colo app Rev 0</v>
      </c>
      <c r="AA1446" s="127"/>
      <c r="AB1446" s="126" t="s">
        <v>13877</v>
      </c>
      <c r="AC1446" s="127" t="s">
        <v>1884</v>
      </c>
      <c r="AD1446" s="127" t="s">
        <v>1884</v>
      </c>
      <c r="AE1446" s="127" t="s">
        <v>1884</v>
      </c>
      <c r="AF1446" s="126"/>
      <c r="AG1446" s="126"/>
      <c r="AH1446" s="543"/>
      <c r="AI1446" s="543"/>
      <c r="AJ1446" s="126"/>
      <c r="AK1446" s="126"/>
      <c r="AL1446" s="126"/>
      <c r="AM1446" s="333"/>
      <c r="AN1446" s="542"/>
      <c r="AO1446" s="333"/>
      <c r="AP1446" s="126"/>
      <c r="AQ1446" s="525"/>
      <c r="AR1446" s="525"/>
      <c r="AS1446" s="126"/>
      <c r="AT1446" s="126"/>
      <c r="AV1446" s="544"/>
      <c r="AX1446" s="126"/>
      <c r="AY1446" s="126"/>
      <c r="AZ1446" s="544"/>
      <c r="BA1446" s="542">
        <v>42031</v>
      </c>
      <c r="BB1446" s="126"/>
      <c r="BC1446" s="522">
        <f>+F1446</f>
        <v>4375000</v>
      </c>
      <c r="BD1446" s="126"/>
      <c r="BE1446" s="545">
        <f>+BC1446:BC1446</f>
        <v>4375000</v>
      </c>
      <c r="BF1446" s="544">
        <v>42032</v>
      </c>
      <c r="BG1446" s="141" t="s">
        <v>116</v>
      </c>
      <c r="BH1446" s="89" t="s">
        <v>13878</v>
      </c>
      <c r="BI1446" s="558">
        <v>42038</v>
      </c>
      <c r="BJ1446" s="558">
        <v>42052</v>
      </c>
      <c r="BK1446" s="558"/>
      <c r="BL1446" s="534">
        <f t="shared" si="352"/>
        <v>4375000</v>
      </c>
      <c r="BQ1446" t="str">
        <f t="shared" si="340"/>
        <v>Protelindo</v>
      </c>
      <c r="BR1446" t="str">
        <f t="shared" si="341"/>
        <v>HK-14-2647</v>
      </c>
      <c r="BS1446" s="91">
        <f t="shared" si="342"/>
        <v>0</v>
      </c>
      <c r="BT1446">
        <f t="shared" si="351"/>
        <v>0</v>
      </c>
      <c r="BU1446" s="91">
        <f t="shared" si="351"/>
        <v>42031</v>
      </c>
      <c r="BW1446" t="str">
        <f t="shared" si="343"/>
        <v>Site : RUKO PACIFIC MEGAH - JAW-EJV-0052-C-P</v>
      </c>
      <c r="BX1446" t="str">
        <f t="shared" si="344"/>
        <v>Tipe Tower : SST-MT 15 M</v>
      </c>
      <c r="BY1446">
        <f t="shared" si="345"/>
        <v>4500026331</v>
      </c>
      <c r="BZ1446" s="92" t="str">
        <f t="shared" si="345"/>
        <v>RT - Pole and Building Analysis Colo app Rev 0</v>
      </c>
      <c r="CD1446" s="531"/>
    </row>
    <row r="1447" spans="2:83" ht="15" customHeight="1" x14ac:dyDescent="0.25">
      <c r="B1447" s="103">
        <f t="shared" si="350"/>
        <v>1298</v>
      </c>
      <c r="C1447" s="126" t="s">
        <v>13879</v>
      </c>
      <c r="D1447" s="89">
        <v>4500021898</v>
      </c>
      <c r="E1447" s="89" t="s">
        <v>13880</v>
      </c>
      <c r="F1447" s="553">
        <v>3250000</v>
      </c>
      <c r="G1447" s="348"/>
      <c r="H1447" s="348"/>
      <c r="I1447" s="556"/>
      <c r="J1447" s="556"/>
      <c r="K1447" s="348" t="s">
        <v>94</v>
      </c>
      <c r="L1447" s="89" t="s">
        <v>95</v>
      </c>
      <c r="M1447" s="142" t="s">
        <v>96</v>
      </c>
      <c r="N1447" s="89"/>
      <c r="O1447" s="348"/>
      <c r="P1447" s="348"/>
      <c r="Q1447" s="89"/>
      <c r="R1447" s="348"/>
      <c r="S1447" s="348"/>
      <c r="T1447" s="348"/>
      <c r="U1447" s="556"/>
      <c r="V1447" s="523">
        <f t="shared" si="349"/>
        <v>0</v>
      </c>
      <c r="W1447" s="348"/>
      <c r="X1447" s="142" t="s">
        <v>13881</v>
      </c>
      <c r="Y1447" s="445" t="s">
        <v>13882</v>
      </c>
      <c r="Z1447" s="126" t="str">
        <f t="shared" si="353"/>
        <v>GF - Tower analysis COLO APP REV. 2</v>
      </c>
      <c r="AA1447" s="348"/>
      <c r="AB1447" s="89"/>
      <c r="AC1447" s="348"/>
      <c r="AD1447" s="348"/>
      <c r="AE1447" s="348"/>
      <c r="AF1447" s="89"/>
      <c r="AG1447" s="89"/>
      <c r="AH1447" s="378"/>
      <c r="AI1447" s="378"/>
      <c r="AJ1447" s="89"/>
      <c r="AK1447" s="89"/>
      <c r="AL1447" s="89"/>
      <c r="AM1447" s="89"/>
      <c r="AN1447" s="556"/>
      <c r="AO1447" s="558"/>
      <c r="AP1447" s="89"/>
      <c r="AQ1447" s="557"/>
      <c r="AR1447" s="557"/>
      <c r="AS1447" s="89"/>
      <c r="AT1447" s="89"/>
      <c r="AV1447" s="558"/>
      <c r="AX1447" s="89"/>
      <c r="AY1447" s="542" t="s">
        <v>13883</v>
      </c>
      <c r="AZ1447" s="558"/>
      <c r="BA1447" s="542">
        <v>42048</v>
      </c>
      <c r="BB1447" s="89"/>
      <c r="BC1447" s="522">
        <f>+F1447</f>
        <v>3250000</v>
      </c>
      <c r="BD1447" s="516">
        <v>0</v>
      </c>
      <c r="BE1447" s="516">
        <f>+BC1447</f>
        <v>3250000</v>
      </c>
      <c r="BF1447" s="558"/>
      <c r="BG1447" s="142" t="s">
        <v>116</v>
      </c>
      <c r="BH1447" s="89" t="s">
        <v>13884</v>
      </c>
      <c r="BI1447" s="558">
        <v>42053</v>
      </c>
      <c r="BJ1447" s="558">
        <v>42066</v>
      </c>
      <c r="BK1447" s="558"/>
      <c r="BL1447" s="534">
        <f t="shared" si="352"/>
        <v>3250000</v>
      </c>
      <c r="BQ1447" t="str">
        <f t="shared" si="340"/>
        <v>Protelindo</v>
      </c>
      <c r="BR1447" t="str">
        <f t="shared" si="341"/>
        <v>HK-14-2648</v>
      </c>
      <c r="BS1447" s="91">
        <f t="shared" si="342"/>
        <v>0</v>
      </c>
      <c r="BT1447">
        <f t="shared" si="351"/>
        <v>0</v>
      </c>
      <c r="BU1447" s="91">
        <f t="shared" si="351"/>
        <v>42048</v>
      </c>
      <c r="BW1447" t="str">
        <f t="shared" si="343"/>
        <v>Site : Bukit Kemuning - Tanjung Piayu - KRI-RII-0054-H-P</v>
      </c>
      <c r="BX1447" t="str">
        <f t="shared" si="344"/>
        <v xml:space="preserve">Tipe Tower : </v>
      </c>
      <c r="BY1447">
        <f t="shared" si="345"/>
        <v>4500021898</v>
      </c>
      <c r="BZ1447" s="92" t="str">
        <f t="shared" si="345"/>
        <v>GF - Tower analysis COLO APP REV. 2</v>
      </c>
      <c r="CD1447" s="531"/>
    </row>
    <row r="1448" spans="2:83" ht="15" customHeight="1" x14ac:dyDescent="0.25">
      <c r="B1448" s="103">
        <f t="shared" si="350"/>
        <v>1299</v>
      </c>
      <c r="C1448" s="126" t="s">
        <v>13885</v>
      </c>
      <c r="D1448" s="89">
        <v>4500020826</v>
      </c>
      <c r="E1448" s="126" t="s">
        <v>13886</v>
      </c>
      <c r="F1448" s="552" t="s">
        <v>2356</v>
      </c>
      <c r="G1448" s="348"/>
      <c r="H1448" s="348"/>
      <c r="I1448" s="556"/>
      <c r="J1448" s="556"/>
      <c r="K1448" s="348" t="s">
        <v>94</v>
      </c>
      <c r="L1448" s="89" t="s">
        <v>95</v>
      </c>
      <c r="M1448" s="142" t="s">
        <v>96</v>
      </c>
      <c r="N1448" s="89"/>
      <c r="O1448" s="348"/>
      <c r="P1448" s="348"/>
      <c r="Q1448" s="89"/>
      <c r="R1448" s="348"/>
      <c r="S1448" s="348"/>
      <c r="T1448" s="348"/>
      <c r="U1448" s="556"/>
      <c r="V1448" s="523">
        <f t="shared" si="349"/>
        <v>0</v>
      </c>
      <c r="W1448" s="348"/>
      <c r="X1448" s="142" t="s">
        <v>13887</v>
      </c>
      <c r="Y1448" s="445" t="s">
        <v>13888</v>
      </c>
      <c r="Z1448" s="126" t="str">
        <f t="shared" si="353"/>
        <v>GF - Tower And Foundation Analysis COLO APP REV. 2</v>
      </c>
      <c r="AA1448" s="348"/>
      <c r="AB1448" s="89"/>
      <c r="AC1448" s="127" t="s">
        <v>1884</v>
      </c>
      <c r="AD1448" s="127" t="s">
        <v>1884</v>
      </c>
      <c r="AE1448" s="127" t="s">
        <v>1884</v>
      </c>
      <c r="AF1448" s="89"/>
      <c r="AG1448" s="89"/>
      <c r="AH1448" s="378"/>
      <c r="AI1448" s="378"/>
      <c r="AJ1448" s="89"/>
      <c r="AK1448" s="89"/>
      <c r="AL1448" s="89"/>
      <c r="AM1448" s="89"/>
      <c r="AN1448" s="556"/>
      <c r="AO1448" s="558"/>
      <c r="AP1448" s="89"/>
      <c r="AQ1448" s="557"/>
      <c r="AR1448" s="557"/>
      <c r="AS1448" s="89"/>
      <c r="AT1448" s="89"/>
      <c r="AV1448" s="558"/>
      <c r="AX1448" s="89"/>
      <c r="AY1448" s="89"/>
      <c r="AZ1448" s="558"/>
      <c r="BA1448" s="556"/>
      <c r="BB1448" s="89"/>
      <c r="BC1448" s="522"/>
      <c r="BD1448" s="725"/>
      <c r="BE1448" s="89"/>
      <c r="BF1448" s="558"/>
      <c r="BG1448" s="141" t="s">
        <v>2356</v>
      </c>
      <c r="BH1448" s="89"/>
      <c r="BI1448" s="558"/>
      <c r="BJ1448" s="558"/>
      <c r="BK1448" s="558"/>
      <c r="BL1448" s="554" t="s">
        <v>2356</v>
      </c>
      <c r="BQ1448" t="str">
        <f t="shared" si="340"/>
        <v>Protelindo</v>
      </c>
      <c r="BR1448" t="str">
        <f t="shared" si="341"/>
        <v>HK-14-2649</v>
      </c>
      <c r="BS1448" s="91">
        <f t="shared" si="342"/>
        <v>0</v>
      </c>
      <c r="BT1448">
        <f t="shared" si="351"/>
        <v>0</v>
      </c>
      <c r="BU1448" s="91">
        <f t="shared" si="351"/>
        <v>0</v>
      </c>
      <c r="BW1448" t="str">
        <f t="shared" si="343"/>
        <v>Site : Asrama Raider - Kayee Lee - SUM-NAD-0019-H-P</v>
      </c>
      <c r="BX1448" t="str">
        <f t="shared" si="344"/>
        <v xml:space="preserve">Tipe Tower : </v>
      </c>
      <c r="BY1448">
        <f t="shared" si="345"/>
        <v>4500020826</v>
      </c>
      <c r="BZ1448" s="92" t="str">
        <f t="shared" si="345"/>
        <v>GF - Tower And Foundation Analysis COLO APP REV. 2</v>
      </c>
      <c r="CD1448" s="531"/>
    </row>
    <row r="1449" spans="2:83" ht="15" customHeight="1" x14ac:dyDescent="0.25">
      <c r="B1449" s="103">
        <f t="shared" si="350"/>
        <v>1300</v>
      </c>
      <c r="C1449" s="126" t="s">
        <v>13889</v>
      </c>
      <c r="D1449" s="89">
        <v>4500030237</v>
      </c>
      <c r="E1449" s="89" t="s">
        <v>13876</v>
      </c>
      <c r="F1449" s="553">
        <v>10500000</v>
      </c>
      <c r="G1449" s="348"/>
      <c r="H1449" s="348"/>
      <c r="I1449" s="556"/>
      <c r="J1449" s="556"/>
      <c r="K1449" s="348" t="s">
        <v>94</v>
      </c>
      <c r="L1449" s="89" t="s">
        <v>95</v>
      </c>
      <c r="M1449" s="142" t="s">
        <v>96</v>
      </c>
      <c r="N1449" s="89"/>
      <c r="O1449" s="348"/>
      <c r="P1449" s="348"/>
      <c r="Q1449" s="89"/>
      <c r="R1449" s="348"/>
      <c r="S1449" s="348"/>
      <c r="T1449" s="348"/>
      <c r="U1449" s="556"/>
      <c r="V1449" s="523">
        <f t="shared" si="349"/>
        <v>0</v>
      </c>
      <c r="W1449" s="348"/>
      <c r="X1449" s="142" t="s">
        <v>13890</v>
      </c>
      <c r="Y1449" s="445" t="s">
        <v>13891</v>
      </c>
      <c r="Z1449" s="126" t="str">
        <f t="shared" si="353"/>
        <v>RT - Pole and Building Analysis Colo app Rev 0</v>
      </c>
      <c r="AA1449" s="348"/>
      <c r="AB1449" s="89" t="s">
        <v>5310</v>
      </c>
      <c r="AC1449" s="348"/>
      <c r="AD1449" s="348"/>
      <c r="AE1449" s="348"/>
      <c r="AF1449" s="89"/>
      <c r="AG1449" s="89"/>
      <c r="AH1449" s="378"/>
      <c r="AI1449" s="378"/>
      <c r="AJ1449" s="89"/>
      <c r="AK1449" s="89"/>
      <c r="AL1449" s="89"/>
      <c r="AM1449" s="89"/>
      <c r="AN1449" s="556"/>
      <c r="AO1449" s="558"/>
      <c r="AP1449" s="89"/>
      <c r="AQ1449" s="557"/>
      <c r="AR1449" s="557"/>
      <c r="AS1449" s="89"/>
      <c r="AT1449" s="89"/>
      <c r="AV1449" s="558"/>
      <c r="AX1449" s="89"/>
      <c r="AY1449" s="126" t="s">
        <v>3037</v>
      </c>
      <c r="AZ1449" s="558"/>
      <c r="BA1449" s="542">
        <v>42040</v>
      </c>
      <c r="BB1449" s="89"/>
      <c r="BC1449" s="553">
        <f>+F1449</f>
        <v>10500000</v>
      </c>
      <c r="BD1449" s="725">
        <v>0</v>
      </c>
      <c r="BE1449" s="725">
        <f>+BC1449</f>
        <v>10500000</v>
      </c>
      <c r="BF1449" s="544">
        <v>42041</v>
      </c>
      <c r="BG1449" s="141" t="s">
        <v>116</v>
      </c>
      <c r="BH1449" s="104" t="s">
        <v>13892</v>
      </c>
      <c r="BI1449" s="87">
        <v>42048</v>
      </c>
      <c r="BJ1449" s="535">
        <v>42061</v>
      </c>
      <c r="BK1449" s="536" t="s">
        <v>167</v>
      </c>
      <c r="BL1449" s="534">
        <f>F1449</f>
        <v>10500000</v>
      </c>
      <c r="BM1449" s="537"/>
      <c r="BN1449" s="537">
        <v>5000000786</v>
      </c>
      <c r="BO1449" s="537"/>
      <c r="BP1449" s="537"/>
      <c r="BQ1449" s="538" t="str">
        <f t="shared" si="340"/>
        <v>Protelindo</v>
      </c>
      <c r="BR1449" t="str">
        <f t="shared" si="341"/>
        <v>HK-14-2650</v>
      </c>
      <c r="BS1449" s="91">
        <f t="shared" si="342"/>
        <v>0</v>
      </c>
      <c r="BT1449">
        <f t="shared" si="351"/>
        <v>0</v>
      </c>
      <c r="BU1449" s="91">
        <f t="shared" si="351"/>
        <v>42040</v>
      </c>
      <c r="BW1449" t="str">
        <f t="shared" si="343"/>
        <v>Site : Ruko Imam Bonjol - JAW-BTN-0018-H-B</v>
      </c>
      <c r="BX1449" t="str">
        <f t="shared" si="344"/>
        <v>Tipe Tower : MT 20</v>
      </c>
      <c r="BY1449">
        <f t="shared" si="345"/>
        <v>4500030237</v>
      </c>
      <c r="BZ1449" s="92" t="str">
        <f t="shared" si="345"/>
        <v>RT - Pole and Building Analysis Colo app Rev 0</v>
      </c>
      <c r="CD1449" s="531"/>
    </row>
    <row r="1450" spans="2:83" ht="15" customHeight="1" x14ac:dyDescent="0.25">
      <c r="B1450" s="103">
        <f t="shared" si="350"/>
        <v>1301</v>
      </c>
      <c r="C1450" s="126" t="s">
        <v>13893</v>
      </c>
      <c r="D1450" s="89">
        <v>4500029421</v>
      </c>
      <c r="E1450" s="89" t="s">
        <v>13894</v>
      </c>
      <c r="F1450" s="553">
        <v>6000000</v>
      </c>
      <c r="G1450" s="348"/>
      <c r="H1450" s="348"/>
      <c r="I1450" s="556"/>
      <c r="J1450" s="556"/>
      <c r="K1450" s="348" t="s">
        <v>94</v>
      </c>
      <c r="L1450" s="89" t="s">
        <v>95</v>
      </c>
      <c r="M1450" s="142" t="s">
        <v>96</v>
      </c>
      <c r="N1450" s="89"/>
      <c r="O1450" s="348"/>
      <c r="P1450" s="348"/>
      <c r="Q1450" s="89"/>
      <c r="R1450" s="348"/>
      <c r="S1450" s="348"/>
      <c r="T1450" s="348"/>
      <c r="U1450" s="556"/>
      <c r="V1450" s="523">
        <f t="shared" si="349"/>
        <v>0</v>
      </c>
      <c r="W1450" s="348"/>
      <c r="X1450" s="142" t="s">
        <v>13895</v>
      </c>
      <c r="Y1450" s="445" t="s">
        <v>13896</v>
      </c>
      <c r="Z1450" s="126" t="str">
        <f t="shared" si="353"/>
        <v>RT - Pole and Building Analysis Colo app Rev 6</v>
      </c>
      <c r="AA1450" s="348"/>
      <c r="AB1450" s="89" t="s">
        <v>7575</v>
      </c>
      <c r="AC1450" s="348"/>
      <c r="AD1450" s="348"/>
      <c r="AE1450" s="348"/>
      <c r="AF1450" s="89"/>
      <c r="AG1450" s="89"/>
      <c r="AH1450" s="378"/>
      <c r="AI1450" s="378"/>
      <c r="AJ1450" s="89"/>
      <c r="AK1450" s="89"/>
      <c r="AL1450" s="89"/>
      <c r="AM1450" s="89"/>
      <c r="AN1450" s="556"/>
      <c r="AO1450" s="558"/>
      <c r="AP1450" s="89"/>
      <c r="AQ1450" s="557"/>
      <c r="AR1450" s="557"/>
      <c r="AS1450" s="89"/>
      <c r="AT1450" s="89"/>
      <c r="AV1450" s="558"/>
      <c r="AX1450" s="89"/>
      <c r="AY1450" s="89" t="s">
        <v>12995</v>
      </c>
      <c r="AZ1450" s="558"/>
      <c r="BA1450" s="556">
        <v>42040</v>
      </c>
      <c r="BB1450" s="89"/>
      <c r="BC1450" s="553">
        <f>+F1450</f>
        <v>6000000</v>
      </c>
      <c r="BD1450" s="725">
        <v>0</v>
      </c>
      <c r="BE1450" s="725">
        <f>+BC1450</f>
        <v>6000000</v>
      </c>
      <c r="BF1450" s="558">
        <v>42041</v>
      </c>
      <c r="BG1450" s="568" t="s">
        <v>116</v>
      </c>
      <c r="BH1450" s="104" t="s">
        <v>13897</v>
      </c>
      <c r="BI1450" s="87">
        <v>42048</v>
      </c>
      <c r="BJ1450" s="535">
        <v>42061</v>
      </c>
      <c r="BK1450" s="536" t="s">
        <v>167</v>
      </c>
      <c r="BL1450" s="534">
        <f>F1450</f>
        <v>6000000</v>
      </c>
      <c r="BM1450" s="537"/>
      <c r="BN1450" s="537"/>
      <c r="BO1450" s="537"/>
      <c r="BP1450" s="537"/>
      <c r="BQ1450" s="538" t="str">
        <f t="shared" si="340"/>
        <v>Protelindo</v>
      </c>
      <c r="BR1450" t="str">
        <f t="shared" si="341"/>
        <v>HK-14-2651</v>
      </c>
      <c r="BS1450" s="91">
        <f t="shared" si="342"/>
        <v>0</v>
      </c>
      <c r="BT1450">
        <f t="shared" si="351"/>
        <v>0</v>
      </c>
      <c r="BU1450" s="91">
        <f t="shared" si="351"/>
        <v>42040</v>
      </c>
      <c r="BW1450" t="str">
        <f t="shared" si="343"/>
        <v>Site : Kemanggisan Raya 78 - JAW-CCJ-0221-H-P</v>
      </c>
      <c r="BX1450" t="str">
        <f t="shared" si="344"/>
        <v>Tipe Tower : 1-T-LD-01-12</v>
      </c>
      <c r="BY1450">
        <f t="shared" si="345"/>
        <v>4500029421</v>
      </c>
      <c r="BZ1450" s="92" t="str">
        <f t="shared" si="345"/>
        <v>RT - Pole and Building Analysis Colo app Rev 6</v>
      </c>
      <c r="CD1450" s="531"/>
    </row>
    <row r="1451" spans="2:83" ht="15" customHeight="1" x14ac:dyDescent="0.25">
      <c r="B1451" s="103">
        <f t="shared" si="350"/>
        <v>1302</v>
      </c>
      <c r="C1451" s="126" t="s">
        <v>13898</v>
      </c>
      <c r="D1451" s="126">
        <v>140120549</v>
      </c>
      <c r="E1451" s="89" t="s">
        <v>13698</v>
      </c>
      <c r="F1451" s="552" t="s">
        <v>2356</v>
      </c>
      <c r="G1451" s="348" t="s">
        <v>13699</v>
      </c>
      <c r="H1451" s="348">
        <v>2014</v>
      </c>
      <c r="I1451" s="556">
        <v>41992</v>
      </c>
      <c r="J1451" s="556"/>
      <c r="K1451" s="127" t="s">
        <v>13590</v>
      </c>
      <c r="L1451" s="126" t="s">
        <v>614</v>
      </c>
      <c r="M1451" s="141" t="s">
        <v>615</v>
      </c>
      <c r="N1451" s="126" t="s">
        <v>614</v>
      </c>
      <c r="O1451" s="127" t="s">
        <v>98</v>
      </c>
      <c r="P1451" s="127" t="s">
        <v>98</v>
      </c>
      <c r="Q1451" s="345">
        <v>0</v>
      </c>
      <c r="R1451" s="348"/>
      <c r="S1451" s="348"/>
      <c r="T1451" s="348"/>
      <c r="U1451" s="556">
        <v>41995</v>
      </c>
      <c r="V1451" s="523">
        <f t="shared" si="349"/>
        <v>3</v>
      </c>
      <c r="W1451" s="127" t="s">
        <v>616</v>
      </c>
      <c r="X1451" s="142" t="s">
        <v>13899</v>
      </c>
      <c r="Y1451" s="445" t="s">
        <v>13900</v>
      </c>
      <c r="Z1451" s="348" t="s">
        <v>619</v>
      </c>
      <c r="AA1451" s="348" t="s">
        <v>128</v>
      </c>
      <c r="AB1451" s="348" t="s">
        <v>13702</v>
      </c>
      <c r="AC1451" s="103" t="s">
        <v>18</v>
      </c>
      <c r="AD1451" s="103" t="s">
        <v>107</v>
      </c>
      <c r="AE1451" s="103" t="s">
        <v>18</v>
      </c>
      <c r="AF1451" s="89"/>
      <c r="AG1451" s="89" t="s">
        <v>13901</v>
      </c>
      <c r="AH1451" s="378" t="s">
        <v>13902</v>
      </c>
      <c r="AI1451" s="378" t="s">
        <v>13903</v>
      </c>
      <c r="AJ1451" s="121" t="s">
        <v>621</v>
      </c>
      <c r="AK1451" s="121" t="s">
        <v>387</v>
      </c>
      <c r="AL1451" s="121" t="s">
        <v>107</v>
      </c>
      <c r="AM1451" s="120">
        <v>42036</v>
      </c>
      <c r="AN1451" s="120">
        <v>42037</v>
      </c>
      <c r="AO1451" s="120">
        <v>42040</v>
      </c>
      <c r="AP1451" s="121" t="s">
        <v>114</v>
      </c>
      <c r="AQ1451" s="525">
        <f t="shared" ref="AQ1451:AQ1456" si="354">AN1451-AM1451</f>
        <v>1</v>
      </c>
      <c r="AR1451" s="525">
        <f t="shared" ref="AR1451:AR1457" ca="1" si="355">IF(AN1451="",TODAY()-AM1451,0)</f>
        <v>0</v>
      </c>
      <c r="AS1451" s="89"/>
      <c r="AT1451" s="89"/>
      <c r="AV1451" s="558"/>
      <c r="AX1451" s="89"/>
      <c r="AY1451" s="89"/>
      <c r="AZ1451" s="558"/>
      <c r="BA1451" s="556"/>
      <c r="BB1451" s="89"/>
      <c r="BC1451" s="553"/>
      <c r="BD1451" s="89"/>
      <c r="BE1451" s="89"/>
      <c r="BF1451" s="558"/>
      <c r="BG1451" s="141" t="s">
        <v>2356</v>
      </c>
      <c r="BH1451" s="89"/>
      <c r="BI1451" s="558"/>
      <c r="BJ1451" s="558"/>
      <c r="BK1451" s="558"/>
      <c r="BL1451" s="554" t="s">
        <v>2356</v>
      </c>
      <c r="BQ1451" t="str">
        <f t="shared" si="340"/>
        <v>other</v>
      </c>
      <c r="BR1451" t="str">
        <f t="shared" si="341"/>
        <v>HK-14-2652</v>
      </c>
      <c r="BS1451" s="91">
        <f t="shared" si="342"/>
        <v>2014</v>
      </c>
      <c r="BT1451">
        <f t="shared" si="351"/>
        <v>0</v>
      </c>
      <c r="BU1451" s="91">
        <f t="shared" si="351"/>
        <v>0</v>
      </c>
      <c r="BW1451" t="str">
        <f t="shared" si="343"/>
        <v>Site : Road tembung to tanjung morawa - NMDN_0014</v>
      </c>
      <c r="BX1451" t="str">
        <f t="shared" si="344"/>
        <v>Tipe Tower : Pole 6 m</v>
      </c>
      <c r="BY1451">
        <f t="shared" si="345"/>
        <v>140120549</v>
      </c>
      <c r="BZ1451" s="92" t="str">
        <f t="shared" si="345"/>
        <v xml:space="preserve">Description Work : Pekerjaan Hammer Test &amp; Strengthening </v>
      </c>
      <c r="CD1451" s="531"/>
    </row>
    <row r="1452" spans="2:83" ht="15" customHeight="1" x14ac:dyDescent="0.25">
      <c r="B1452" s="103">
        <f t="shared" si="350"/>
        <v>1303</v>
      </c>
      <c r="C1452" s="126" t="s">
        <v>13904</v>
      </c>
      <c r="D1452" s="126">
        <v>140120550</v>
      </c>
      <c r="E1452" s="89" t="s">
        <v>13698</v>
      </c>
      <c r="F1452" s="552" t="s">
        <v>2356</v>
      </c>
      <c r="G1452" s="348" t="s">
        <v>13699</v>
      </c>
      <c r="H1452" s="348">
        <v>2014</v>
      </c>
      <c r="I1452" s="556">
        <v>41992</v>
      </c>
      <c r="J1452" s="556"/>
      <c r="K1452" s="127" t="s">
        <v>13590</v>
      </c>
      <c r="L1452" s="126" t="s">
        <v>614</v>
      </c>
      <c r="M1452" s="141" t="s">
        <v>615</v>
      </c>
      <c r="N1452" s="126" t="s">
        <v>614</v>
      </c>
      <c r="O1452" s="127" t="s">
        <v>98</v>
      </c>
      <c r="P1452" s="127" t="s">
        <v>98</v>
      </c>
      <c r="Q1452" s="345">
        <v>0</v>
      </c>
      <c r="R1452" s="348"/>
      <c r="S1452" s="348"/>
      <c r="T1452" s="348"/>
      <c r="U1452" s="556">
        <v>41993</v>
      </c>
      <c r="V1452" s="523">
        <f t="shared" si="349"/>
        <v>1</v>
      </c>
      <c r="W1452" s="127" t="s">
        <v>616</v>
      </c>
      <c r="X1452" s="142" t="s">
        <v>13905</v>
      </c>
      <c r="Y1452" s="445" t="s">
        <v>13906</v>
      </c>
      <c r="Z1452" s="348" t="s">
        <v>619</v>
      </c>
      <c r="AA1452" s="348" t="s">
        <v>103</v>
      </c>
      <c r="AB1452" s="348" t="s">
        <v>13907</v>
      </c>
      <c r="AC1452" s="348"/>
      <c r="AD1452" s="103" t="s">
        <v>107</v>
      </c>
      <c r="AE1452" s="103" t="s">
        <v>107</v>
      </c>
      <c r="AF1452" s="89"/>
      <c r="AG1452" s="89" t="s">
        <v>13908</v>
      </c>
      <c r="AH1452" s="378" t="s">
        <v>13909</v>
      </c>
      <c r="AI1452" s="378" t="s">
        <v>13910</v>
      </c>
      <c r="AJ1452" s="121" t="s">
        <v>2912</v>
      </c>
      <c r="AK1452" s="89"/>
      <c r="AL1452" s="89"/>
      <c r="AM1452" s="120">
        <v>42040</v>
      </c>
      <c r="AN1452" s="556"/>
      <c r="AO1452" s="558"/>
      <c r="AP1452" s="121" t="s">
        <v>164</v>
      </c>
      <c r="AQ1452" s="525">
        <f t="shared" si="354"/>
        <v>-42040</v>
      </c>
      <c r="AR1452" s="525">
        <f t="shared" ca="1" si="355"/>
        <v>307</v>
      </c>
      <c r="AS1452" s="126" t="s">
        <v>13911</v>
      </c>
      <c r="AT1452" s="89"/>
      <c r="AV1452" s="558"/>
      <c r="AX1452" s="89"/>
      <c r="AY1452" s="89"/>
      <c r="AZ1452" s="558"/>
      <c r="BA1452" s="556"/>
      <c r="BB1452" s="89"/>
      <c r="BC1452" s="553"/>
      <c r="BD1452" s="89"/>
      <c r="BE1452" s="89"/>
      <c r="BF1452" s="558"/>
      <c r="BG1452" s="141" t="s">
        <v>2356</v>
      </c>
      <c r="BH1452" s="89"/>
      <c r="BI1452" s="558"/>
      <c r="BJ1452" s="558"/>
      <c r="BK1452" s="558"/>
      <c r="BL1452" s="554" t="s">
        <v>2356</v>
      </c>
      <c r="BQ1452" t="str">
        <f t="shared" si="340"/>
        <v>other</v>
      </c>
      <c r="BR1452" t="str">
        <f t="shared" si="341"/>
        <v>HK-14-2653</v>
      </c>
      <c r="BS1452" s="91">
        <f t="shared" si="342"/>
        <v>2014</v>
      </c>
      <c r="BT1452">
        <f t="shared" si="351"/>
        <v>0</v>
      </c>
      <c r="BU1452" s="91">
        <f t="shared" si="351"/>
        <v>0</v>
      </c>
      <c r="BW1452" t="str">
        <f t="shared" si="343"/>
        <v>Site : MDN_02N016 - NMDN_0273</v>
      </c>
      <c r="BX1452" t="str">
        <f t="shared" si="344"/>
        <v>Tipe Tower : SST 110 m</v>
      </c>
      <c r="BY1452">
        <f t="shared" si="345"/>
        <v>140120550</v>
      </c>
      <c r="BZ1452" s="92" t="str">
        <f t="shared" si="345"/>
        <v xml:space="preserve">Description Work : Pekerjaan Hammer Test &amp; Strengthening </v>
      </c>
      <c r="CD1452" s="531"/>
    </row>
    <row r="1453" spans="2:83" ht="15" customHeight="1" x14ac:dyDescent="0.25">
      <c r="B1453" s="103">
        <f t="shared" si="350"/>
        <v>1304</v>
      </c>
      <c r="C1453" s="126" t="s">
        <v>13912</v>
      </c>
      <c r="D1453" s="126">
        <v>140120550</v>
      </c>
      <c r="E1453" s="89" t="s">
        <v>13698</v>
      </c>
      <c r="F1453" s="552" t="s">
        <v>2356</v>
      </c>
      <c r="G1453" s="348" t="s">
        <v>13699</v>
      </c>
      <c r="H1453" s="348">
        <v>2014</v>
      </c>
      <c r="I1453" s="556">
        <v>41992</v>
      </c>
      <c r="J1453" s="556"/>
      <c r="K1453" s="127" t="s">
        <v>13590</v>
      </c>
      <c r="L1453" s="126" t="s">
        <v>614</v>
      </c>
      <c r="M1453" s="141" t="s">
        <v>615</v>
      </c>
      <c r="N1453" s="126" t="s">
        <v>614</v>
      </c>
      <c r="O1453" s="127" t="s">
        <v>98</v>
      </c>
      <c r="P1453" s="127" t="s">
        <v>98</v>
      </c>
      <c r="Q1453" s="345">
        <v>0</v>
      </c>
      <c r="R1453" s="348"/>
      <c r="S1453" s="348"/>
      <c r="T1453" s="348"/>
      <c r="U1453" s="556">
        <v>41993</v>
      </c>
      <c r="V1453" s="523">
        <f t="shared" si="349"/>
        <v>1</v>
      </c>
      <c r="W1453" s="127" t="s">
        <v>616</v>
      </c>
      <c r="X1453" s="142" t="s">
        <v>13913</v>
      </c>
      <c r="Y1453" s="445" t="s">
        <v>13914</v>
      </c>
      <c r="Z1453" s="348" t="s">
        <v>619</v>
      </c>
      <c r="AA1453" s="348" t="s">
        <v>103</v>
      </c>
      <c r="AB1453" s="348" t="s">
        <v>13915</v>
      </c>
      <c r="AC1453" s="348"/>
      <c r="AD1453" s="103" t="s">
        <v>107</v>
      </c>
      <c r="AE1453" s="103" t="s">
        <v>107</v>
      </c>
      <c r="AF1453" s="89"/>
      <c r="AG1453" s="89" t="s">
        <v>13916</v>
      </c>
      <c r="AH1453" s="378" t="s">
        <v>13917</v>
      </c>
      <c r="AI1453" s="378" t="s">
        <v>13918</v>
      </c>
      <c r="AJ1453" s="121" t="s">
        <v>621</v>
      </c>
      <c r="AK1453" s="89"/>
      <c r="AL1453" s="89"/>
      <c r="AM1453" s="120">
        <v>42040</v>
      </c>
      <c r="AN1453" s="556"/>
      <c r="AO1453" s="558"/>
      <c r="AP1453" s="121" t="s">
        <v>164</v>
      </c>
      <c r="AQ1453" s="525">
        <f t="shared" si="354"/>
        <v>-42040</v>
      </c>
      <c r="AR1453" s="525">
        <f t="shared" ca="1" si="355"/>
        <v>307</v>
      </c>
      <c r="AS1453" s="126" t="s">
        <v>13911</v>
      </c>
      <c r="AT1453" s="89"/>
      <c r="AV1453" s="558"/>
      <c r="AX1453" s="89"/>
      <c r="AY1453" s="89"/>
      <c r="AZ1453" s="558"/>
      <c r="BA1453" s="556"/>
      <c r="BB1453" s="89"/>
      <c r="BC1453" s="553"/>
      <c r="BD1453" s="89"/>
      <c r="BE1453" s="89"/>
      <c r="BF1453" s="558"/>
      <c r="BG1453" s="141" t="s">
        <v>2356</v>
      </c>
      <c r="BH1453" s="89"/>
      <c r="BI1453" s="558"/>
      <c r="BJ1453" s="558"/>
      <c r="BK1453" s="558"/>
      <c r="BL1453" s="554" t="s">
        <v>2356</v>
      </c>
      <c r="BQ1453" t="str">
        <f t="shared" si="340"/>
        <v>other</v>
      </c>
      <c r="BR1453" t="str">
        <f t="shared" si="341"/>
        <v>HK-14-2654</v>
      </c>
      <c r="BS1453" s="91">
        <f t="shared" si="342"/>
        <v>2014</v>
      </c>
      <c r="BT1453">
        <f t="shared" si="351"/>
        <v>0</v>
      </c>
      <c r="BU1453" s="91">
        <f t="shared" si="351"/>
        <v>0</v>
      </c>
      <c r="BW1453" t="str">
        <f t="shared" si="343"/>
        <v>Site : MDN_02N004 - NMDN_0269</v>
      </c>
      <c r="BX1453" t="str">
        <f t="shared" si="344"/>
        <v>Tipe Tower : SST 60 m</v>
      </c>
      <c r="BY1453">
        <f t="shared" si="345"/>
        <v>140120550</v>
      </c>
      <c r="BZ1453" s="92" t="str">
        <f t="shared" si="345"/>
        <v xml:space="preserve">Description Work : Pekerjaan Hammer Test &amp; Strengthening </v>
      </c>
      <c r="CD1453" s="531"/>
    </row>
    <row r="1454" spans="2:83" ht="15" customHeight="1" x14ac:dyDescent="0.25">
      <c r="B1454" s="103">
        <f t="shared" si="350"/>
        <v>1305</v>
      </c>
      <c r="C1454" s="126" t="s">
        <v>13919</v>
      </c>
      <c r="D1454" s="126">
        <v>140120550</v>
      </c>
      <c r="E1454" s="89" t="s">
        <v>13698</v>
      </c>
      <c r="F1454" s="552" t="s">
        <v>2356</v>
      </c>
      <c r="G1454" s="348" t="s">
        <v>13699</v>
      </c>
      <c r="H1454" s="348">
        <v>2014</v>
      </c>
      <c r="I1454" s="556">
        <v>41992</v>
      </c>
      <c r="J1454" s="556"/>
      <c r="K1454" s="127" t="s">
        <v>13590</v>
      </c>
      <c r="L1454" s="126" t="s">
        <v>614</v>
      </c>
      <c r="M1454" s="141" t="s">
        <v>615</v>
      </c>
      <c r="N1454" s="126" t="s">
        <v>614</v>
      </c>
      <c r="O1454" s="127" t="s">
        <v>98</v>
      </c>
      <c r="P1454" s="127" t="s">
        <v>98</v>
      </c>
      <c r="Q1454" s="345">
        <v>0</v>
      </c>
      <c r="R1454" s="348"/>
      <c r="S1454" s="348"/>
      <c r="T1454" s="348"/>
      <c r="U1454" s="556">
        <v>41996</v>
      </c>
      <c r="V1454" s="523">
        <f t="shared" si="349"/>
        <v>4</v>
      </c>
      <c r="W1454" s="127" t="s">
        <v>616</v>
      </c>
      <c r="X1454" s="142" t="s">
        <v>13920</v>
      </c>
      <c r="Y1454" s="445" t="s">
        <v>13921</v>
      </c>
      <c r="Z1454" s="348" t="s">
        <v>619</v>
      </c>
      <c r="AA1454" s="348" t="s">
        <v>128</v>
      </c>
      <c r="AB1454" s="348" t="s">
        <v>13702</v>
      </c>
      <c r="AC1454" s="103" t="s">
        <v>18</v>
      </c>
      <c r="AD1454" s="103" t="s">
        <v>107</v>
      </c>
      <c r="AE1454" s="103" t="s">
        <v>18</v>
      </c>
      <c r="AF1454" s="89"/>
      <c r="AG1454" s="89" t="s">
        <v>13922</v>
      </c>
      <c r="AH1454" s="378" t="s">
        <v>13923</v>
      </c>
      <c r="AI1454" s="378" t="s">
        <v>13924</v>
      </c>
      <c r="AJ1454" s="121" t="s">
        <v>2912</v>
      </c>
      <c r="AK1454" s="121" t="s">
        <v>622</v>
      </c>
      <c r="AL1454" s="121" t="s">
        <v>107</v>
      </c>
      <c r="AM1454" s="120">
        <v>42040</v>
      </c>
      <c r="AN1454" s="556"/>
      <c r="AO1454" s="558"/>
      <c r="AP1454" s="121" t="s">
        <v>164</v>
      </c>
      <c r="AQ1454" s="525">
        <f t="shared" si="354"/>
        <v>-42040</v>
      </c>
      <c r="AR1454" s="525">
        <f t="shared" ca="1" si="355"/>
        <v>307</v>
      </c>
      <c r="AS1454" s="126" t="s">
        <v>13830</v>
      </c>
      <c r="AT1454" s="89"/>
      <c r="AV1454" s="558"/>
      <c r="AX1454" s="89"/>
      <c r="AY1454" s="89"/>
      <c r="AZ1454" s="558"/>
      <c r="BA1454" s="556"/>
      <c r="BB1454" s="89"/>
      <c r="BC1454" s="553"/>
      <c r="BD1454" s="89"/>
      <c r="BE1454" s="89"/>
      <c r="BF1454" s="558"/>
      <c r="BG1454" s="141" t="s">
        <v>2356</v>
      </c>
      <c r="BH1454" s="89"/>
      <c r="BI1454" s="558"/>
      <c r="BJ1454" s="558"/>
      <c r="BK1454" s="558"/>
      <c r="BL1454" s="554" t="s">
        <v>2356</v>
      </c>
      <c r="BQ1454" t="str">
        <f t="shared" si="340"/>
        <v>other</v>
      </c>
      <c r="BR1454" t="str">
        <f t="shared" si="341"/>
        <v>HK-14-2655</v>
      </c>
      <c r="BS1454" s="91">
        <f t="shared" si="342"/>
        <v>2014</v>
      </c>
      <c r="BT1454">
        <f t="shared" si="351"/>
        <v>0</v>
      </c>
      <c r="BU1454" s="91">
        <f t="shared" si="351"/>
        <v>0</v>
      </c>
      <c r="BW1454" t="str">
        <f t="shared" si="343"/>
        <v>Site : Johor - NMDN_0011</v>
      </c>
      <c r="BX1454" t="str">
        <f t="shared" si="344"/>
        <v>Tipe Tower : Pole 6 m</v>
      </c>
      <c r="BY1454">
        <f t="shared" si="345"/>
        <v>140120550</v>
      </c>
      <c r="BZ1454" s="92" t="str">
        <f t="shared" si="345"/>
        <v xml:space="preserve">Description Work : Pekerjaan Hammer Test &amp; Strengthening </v>
      </c>
      <c r="CD1454" s="531"/>
    </row>
    <row r="1455" spans="2:83" ht="15" customHeight="1" x14ac:dyDescent="0.25">
      <c r="B1455" s="103">
        <f t="shared" si="350"/>
        <v>1306</v>
      </c>
      <c r="C1455" s="126" t="s">
        <v>13925</v>
      </c>
      <c r="D1455" s="89">
        <v>140120551</v>
      </c>
      <c r="E1455" s="89" t="s">
        <v>13698</v>
      </c>
      <c r="F1455" s="552" t="s">
        <v>2356</v>
      </c>
      <c r="G1455" s="348" t="s">
        <v>13699</v>
      </c>
      <c r="H1455" s="348">
        <v>2014</v>
      </c>
      <c r="I1455" s="556">
        <v>41992</v>
      </c>
      <c r="J1455" s="556"/>
      <c r="K1455" s="127" t="s">
        <v>13590</v>
      </c>
      <c r="L1455" s="126" t="s">
        <v>614</v>
      </c>
      <c r="M1455" s="141" t="s">
        <v>615</v>
      </c>
      <c r="N1455" s="126" t="s">
        <v>614</v>
      </c>
      <c r="O1455" s="127" t="s">
        <v>98</v>
      </c>
      <c r="P1455" s="127" t="s">
        <v>98</v>
      </c>
      <c r="Q1455" s="345">
        <v>0</v>
      </c>
      <c r="R1455" s="348"/>
      <c r="S1455" s="348"/>
      <c r="T1455" s="348"/>
      <c r="U1455" s="556">
        <v>41996</v>
      </c>
      <c r="V1455" s="523">
        <f t="shared" si="349"/>
        <v>4</v>
      </c>
      <c r="W1455" s="127" t="s">
        <v>616</v>
      </c>
      <c r="X1455" s="142" t="s">
        <v>13926</v>
      </c>
      <c r="Y1455" s="445" t="s">
        <v>13927</v>
      </c>
      <c r="Z1455" s="348" t="s">
        <v>619</v>
      </c>
      <c r="AA1455" s="348" t="s">
        <v>128</v>
      </c>
      <c r="AB1455" s="348" t="s">
        <v>13702</v>
      </c>
      <c r="AC1455" s="103" t="s">
        <v>18</v>
      </c>
      <c r="AD1455" s="103" t="s">
        <v>107</v>
      </c>
      <c r="AE1455" s="103" t="s">
        <v>18</v>
      </c>
      <c r="AF1455" s="89"/>
      <c r="AG1455" s="89" t="s">
        <v>13928</v>
      </c>
      <c r="AH1455" s="378" t="s">
        <v>13929</v>
      </c>
      <c r="AI1455" s="378" t="s">
        <v>13930</v>
      </c>
      <c r="AJ1455" s="121" t="s">
        <v>621</v>
      </c>
      <c r="AK1455" s="126" t="s">
        <v>8347</v>
      </c>
      <c r="AL1455" s="121" t="s">
        <v>107</v>
      </c>
      <c r="AM1455" s="556">
        <v>42027</v>
      </c>
      <c r="AN1455" s="556">
        <v>42033</v>
      </c>
      <c r="AO1455" s="120">
        <v>42039</v>
      </c>
      <c r="AP1455" s="121" t="s">
        <v>114</v>
      </c>
      <c r="AQ1455" s="525">
        <f t="shared" si="354"/>
        <v>6</v>
      </c>
      <c r="AR1455" s="525">
        <f t="shared" ca="1" si="355"/>
        <v>0</v>
      </c>
      <c r="AS1455" s="89"/>
      <c r="AT1455" s="89"/>
      <c r="AV1455" s="558"/>
      <c r="AX1455" s="89"/>
      <c r="AY1455" s="89"/>
      <c r="AZ1455" s="558"/>
      <c r="BA1455" s="556"/>
      <c r="BB1455" s="89"/>
      <c r="BC1455" s="553">
        <v>6000000</v>
      </c>
      <c r="BD1455" s="89"/>
      <c r="BE1455" s="89"/>
      <c r="BF1455" s="558"/>
      <c r="BG1455" s="141" t="s">
        <v>2356</v>
      </c>
      <c r="BH1455" s="89"/>
      <c r="BI1455" s="558"/>
      <c r="BJ1455" s="558"/>
      <c r="BK1455" s="558"/>
      <c r="BL1455" s="554" t="s">
        <v>2356</v>
      </c>
      <c r="BQ1455" t="str">
        <f t="shared" si="340"/>
        <v>other</v>
      </c>
      <c r="BR1455" t="str">
        <f t="shared" si="341"/>
        <v>HK-14-2656</v>
      </c>
      <c r="BS1455" s="91">
        <f t="shared" si="342"/>
        <v>2014</v>
      </c>
      <c r="BT1455">
        <f t="shared" si="351"/>
        <v>0</v>
      </c>
      <c r="BU1455" s="91">
        <f t="shared" si="351"/>
        <v>0</v>
      </c>
      <c r="BW1455" t="str">
        <f t="shared" si="343"/>
        <v>Site : Tanjung Balai 2 - NMDN_0007</v>
      </c>
      <c r="BX1455" t="str">
        <f t="shared" si="344"/>
        <v>Tipe Tower : Pole 6 m</v>
      </c>
      <c r="BY1455">
        <f t="shared" si="345"/>
        <v>140120551</v>
      </c>
      <c r="BZ1455" s="92" t="str">
        <f t="shared" si="345"/>
        <v xml:space="preserve">Description Work : Pekerjaan Hammer Test &amp; Strengthening </v>
      </c>
      <c r="CD1455" s="531"/>
    </row>
    <row r="1456" spans="2:83" ht="15" customHeight="1" x14ac:dyDescent="0.25">
      <c r="B1456" s="103">
        <f t="shared" si="350"/>
        <v>1307</v>
      </c>
      <c r="C1456" s="126" t="s">
        <v>13931</v>
      </c>
      <c r="D1456" s="89">
        <v>140120551</v>
      </c>
      <c r="E1456" s="89" t="s">
        <v>13698</v>
      </c>
      <c r="F1456" s="707" t="s">
        <v>2356</v>
      </c>
      <c r="G1456" s="348" t="s">
        <v>13699</v>
      </c>
      <c r="H1456" s="348">
        <v>2014</v>
      </c>
      <c r="I1456" s="556">
        <v>41992</v>
      </c>
      <c r="J1456" s="556"/>
      <c r="K1456" s="127" t="s">
        <v>13590</v>
      </c>
      <c r="L1456" s="126" t="s">
        <v>614</v>
      </c>
      <c r="M1456" s="141" t="s">
        <v>615</v>
      </c>
      <c r="N1456" s="126" t="s">
        <v>614</v>
      </c>
      <c r="O1456" s="127" t="s">
        <v>98</v>
      </c>
      <c r="P1456" s="127" t="s">
        <v>98</v>
      </c>
      <c r="Q1456" s="345">
        <v>0</v>
      </c>
      <c r="R1456" s="348"/>
      <c r="S1456" s="348"/>
      <c r="T1456" s="348"/>
      <c r="U1456" s="556">
        <v>41996</v>
      </c>
      <c r="V1456" s="523">
        <f t="shared" si="349"/>
        <v>4</v>
      </c>
      <c r="W1456" s="127" t="s">
        <v>616</v>
      </c>
      <c r="X1456" s="142" t="s">
        <v>13932</v>
      </c>
      <c r="Y1456" s="445" t="s">
        <v>13933</v>
      </c>
      <c r="Z1456" s="348" t="s">
        <v>619</v>
      </c>
      <c r="AA1456" s="348" t="s">
        <v>103</v>
      </c>
      <c r="AB1456" s="348" t="s">
        <v>13934</v>
      </c>
      <c r="AC1456" s="103" t="s">
        <v>106</v>
      </c>
      <c r="AD1456" s="103" t="s">
        <v>107</v>
      </c>
      <c r="AE1456" s="103" t="s">
        <v>107</v>
      </c>
      <c r="AF1456" s="89"/>
      <c r="AG1456" s="89" t="s">
        <v>13935</v>
      </c>
      <c r="AH1456" s="378" t="s">
        <v>13936</v>
      </c>
      <c r="AI1456" s="378" t="s">
        <v>13937</v>
      </c>
      <c r="AJ1456" s="121" t="s">
        <v>2912</v>
      </c>
      <c r="AK1456" s="121" t="s">
        <v>441</v>
      </c>
      <c r="AL1456" s="89"/>
      <c r="AM1456" s="556">
        <v>42030</v>
      </c>
      <c r="AN1456" s="556">
        <v>42034</v>
      </c>
      <c r="AO1456" s="558"/>
      <c r="AP1456" s="121" t="s">
        <v>164</v>
      </c>
      <c r="AQ1456" s="525">
        <f t="shared" si="354"/>
        <v>4</v>
      </c>
      <c r="AR1456" s="525">
        <f t="shared" ca="1" si="355"/>
        <v>0</v>
      </c>
      <c r="AS1456" s="126" t="s">
        <v>1538</v>
      </c>
      <c r="AT1456" s="89"/>
      <c r="AV1456" s="558"/>
      <c r="AX1456" s="89"/>
      <c r="AY1456" s="89"/>
      <c r="AZ1456" s="558"/>
      <c r="BA1456" s="556"/>
      <c r="BB1456" s="89"/>
      <c r="BC1456" s="553">
        <v>6000000</v>
      </c>
      <c r="BD1456" s="89"/>
      <c r="BE1456" s="89"/>
      <c r="BF1456" s="558"/>
      <c r="BG1456" s="141" t="s">
        <v>2356</v>
      </c>
      <c r="BH1456" s="89"/>
      <c r="BI1456" s="558"/>
      <c r="BJ1456" s="558"/>
      <c r="BK1456" s="558"/>
      <c r="BL1456" s="554" t="s">
        <v>2356</v>
      </c>
      <c r="BQ1456" t="str">
        <f t="shared" si="340"/>
        <v>other</v>
      </c>
      <c r="BR1456" t="str">
        <f t="shared" si="341"/>
        <v>HK-14-2657</v>
      </c>
      <c r="BS1456" s="91">
        <f t="shared" si="342"/>
        <v>2014</v>
      </c>
      <c r="BT1456">
        <f t="shared" si="351"/>
        <v>0</v>
      </c>
      <c r="BU1456" s="91">
        <f t="shared" si="351"/>
        <v>0</v>
      </c>
      <c r="BW1456" t="str">
        <f t="shared" si="343"/>
        <v>Site : Padang Halaban (SMG) - NMDN_0057</v>
      </c>
      <c r="BX1456" t="str">
        <f t="shared" si="344"/>
        <v>Tipe Tower : SST 52 m</v>
      </c>
      <c r="BY1456">
        <f t="shared" si="345"/>
        <v>140120551</v>
      </c>
      <c r="BZ1456" s="92" t="str">
        <f t="shared" si="345"/>
        <v xml:space="preserve">Description Work : Pekerjaan Hammer Test &amp; Strengthening </v>
      </c>
      <c r="CD1456" s="531"/>
    </row>
    <row r="1457" spans="2:83" ht="60" customHeight="1" x14ac:dyDescent="0.25">
      <c r="B1457" s="103">
        <f t="shared" si="350"/>
        <v>1308</v>
      </c>
      <c r="C1457" s="126" t="s">
        <v>13938</v>
      </c>
      <c r="D1457" s="126">
        <v>2200003009</v>
      </c>
      <c r="E1457" s="126" t="s">
        <v>13939</v>
      </c>
      <c r="F1457" s="522">
        <v>7600000</v>
      </c>
      <c r="G1457" s="127" t="s">
        <v>8312</v>
      </c>
      <c r="H1457" s="103">
        <v>2014</v>
      </c>
      <c r="I1457" s="128">
        <v>41963</v>
      </c>
      <c r="J1457" s="675">
        <v>42332</v>
      </c>
      <c r="K1457" s="127" t="s">
        <v>11658</v>
      </c>
      <c r="L1457" s="126" t="s">
        <v>11659</v>
      </c>
      <c r="M1457" s="141" t="s">
        <v>154</v>
      </c>
      <c r="N1457" s="126" t="s">
        <v>11659</v>
      </c>
      <c r="O1457" s="127" t="s">
        <v>98</v>
      </c>
      <c r="P1457" s="127" t="s">
        <v>98</v>
      </c>
      <c r="Q1457" s="416">
        <v>19850000</v>
      </c>
      <c r="R1457" s="103"/>
      <c r="S1457" s="127"/>
      <c r="T1457" s="127"/>
      <c r="U1457" s="676">
        <v>41932</v>
      </c>
      <c r="V1457" s="523">
        <f t="shared" si="349"/>
        <v>-31</v>
      </c>
      <c r="W1457" s="127"/>
      <c r="X1457" s="141" t="s">
        <v>5194</v>
      </c>
      <c r="Y1457" s="424" t="s">
        <v>5195</v>
      </c>
      <c r="Z1457" s="734" t="s">
        <v>13940</v>
      </c>
      <c r="AA1457" s="103"/>
      <c r="AB1457" s="126" t="s">
        <v>635</v>
      </c>
      <c r="AC1457" s="103"/>
      <c r="AD1457" s="103"/>
      <c r="AE1457" s="103"/>
      <c r="AF1457" s="121" t="s">
        <v>11668</v>
      </c>
      <c r="AG1457" s="126" t="s">
        <v>11669</v>
      </c>
      <c r="AH1457" s="524"/>
      <c r="AI1457" s="524"/>
      <c r="AJ1457" s="121"/>
      <c r="AK1457" s="121"/>
      <c r="AL1457" s="121"/>
      <c r="AM1457" s="120"/>
      <c r="AN1457" s="120"/>
      <c r="AO1457" s="120"/>
      <c r="AP1457" s="121"/>
      <c r="AQ1457" s="525"/>
      <c r="AR1457" s="525">
        <f t="shared" ca="1" si="355"/>
        <v>42347</v>
      </c>
      <c r="AS1457" s="121"/>
      <c r="AT1457" s="121"/>
      <c r="AV1457" s="122"/>
      <c r="AX1457" s="121"/>
      <c r="AY1457" s="606" t="s">
        <v>11663</v>
      </c>
      <c r="AZ1457" s="256">
        <v>42144</v>
      </c>
      <c r="BA1457" s="256">
        <v>42178</v>
      </c>
      <c r="BB1457" s="121"/>
      <c r="BC1457" s="522">
        <f>F1457</f>
        <v>7600000</v>
      </c>
      <c r="BD1457" s="516">
        <f>BC1457</f>
        <v>7600000</v>
      </c>
      <c r="BE1457" s="516"/>
      <c r="BF1457" s="122"/>
      <c r="BG1457" s="141" t="s">
        <v>116</v>
      </c>
      <c r="BH1457" s="256" t="s">
        <v>13941</v>
      </c>
      <c r="BI1457" s="122">
        <v>42178</v>
      </c>
      <c r="BJ1457" s="122">
        <v>42193</v>
      </c>
      <c r="BK1457" s="122" t="s">
        <v>167</v>
      </c>
      <c r="BL1457" s="516">
        <v>7600000</v>
      </c>
      <c r="BQ1457" t="str">
        <f t="shared" si="340"/>
        <v>IBS</v>
      </c>
      <c r="BR1457" t="str">
        <f t="shared" si="341"/>
        <v>HK-14-2658</v>
      </c>
      <c r="BS1457" s="91">
        <f t="shared" si="342"/>
        <v>2014</v>
      </c>
      <c r="BT1457">
        <f t="shared" si="351"/>
        <v>42144</v>
      </c>
      <c r="BU1457" s="91">
        <f t="shared" si="351"/>
        <v>42178</v>
      </c>
      <c r="BW1457" t="str">
        <f t="shared" si="343"/>
        <v>Site : Kombos - MNC020</v>
      </c>
      <c r="BX1457" t="str">
        <f t="shared" si="344"/>
        <v>Tipe Tower : SST</v>
      </c>
      <c r="BY1457">
        <f t="shared" si="345"/>
        <v>2200003009</v>
      </c>
      <c r="BZ1457" s="92" t="str">
        <f t="shared" si="345"/>
        <v>GF Consultant Peninggian Pagar Kombos</v>
      </c>
      <c r="CD1457" s="531" t="s">
        <v>263</v>
      </c>
      <c r="CE1457" s="90">
        <v>19850000</v>
      </c>
    </row>
    <row r="1458" spans="2:83" ht="15" customHeight="1" x14ac:dyDescent="0.25">
      <c r="B1458" s="103">
        <f t="shared" si="350"/>
        <v>1309</v>
      </c>
      <c r="C1458" s="126" t="s">
        <v>13942</v>
      </c>
      <c r="D1458" s="89">
        <v>4500027792</v>
      </c>
      <c r="E1458" s="89" t="s">
        <v>13943</v>
      </c>
      <c r="F1458" s="553">
        <v>10500000</v>
      </c>
      <c r="G1458" s="348"/>
      <c r="H1458" s="348"/>
      <c r="I1458" s="556"/>
      <c r="J1458" s="556"/>
      <c r="K1458" s="348" t="s">
        <v>94</v>
      </c>
      <c r="L1458" s="89" t="s">
        <v>95</v>
      </c>
      <c r="M1458" s="142" t="s">
        <v>96</v>
      </c>
      <c r="N1458" s="89"/>
      <c r="O1458" s="348"/>
      <c r="P1458" s="348"/>
      <c r="Q1458" s="89"/>
      <c r="R1458" s="348"/>
      <c r="S1458" s="348"/>
      <c r="T1458" s="348"/>
      <c r="U1458" s="556"/>
      <c r="V1458" s="523">
        <f t="shared" si="349"/>
        <v>0</v>
      </c>
      <c r="W1458" s="348"/>
      <c r="X1458" s="142" t="s">
        <v>139</v>
      </c>
      <c r="Y1458" s="445" t="s">
        <v>140</v>
      </c>
      <c r="Z1458" s="89" t="str">
        <f t="shared" ref="Z1458:Z1474" si="356">+E1458</f>
        <v>RT - Building Analysis (add Pad) Colo app 5</v>
      </c>
      <c r="AA1458" s="348"/>
      <c r="AB1458" s="89" t="s">
        <v>3887</v>
      </c>
      <c r="AC1458" s="348"/>
      <c r="AD1458" s="348"/>
      <c r="AE1458" s="348"/>
      <c r="AF1458" s="89"/>
      <c r="AG1458" s="89"/>
      <c r="AH1458" s="378"/>
      <c r="AI1458" s="378"/>
      <c r="AJ1458" s="89"/>
      <c r="AK1458" s="89"/>
      <c r="AL1458" s="89"/>
      <c r="AM1458" s="89"/>
      <c r="AN1458" s="556"/>
      <c r="AO1458" s="558"/>
      <c r="AP1458" s="89"/>
      <c r="AQ1458" s="557"/>
      <c r="AR1458" s="557"/>
      <c r="AS1458" s="89"/>
      <c r="AT1458" s="89"/>
      <c r="AV1458" s="558"/>
      <c r="AX1458" s="89"/>
      <c r="AY1458" s="89"/>
      <c r="AZ1458" s="558"/>
      <c r="BA1458" s="120">
        <v>42034</v>
      </c>
      <c r="BB1458" s="89"/>
      <c r="BC1458" s="735">
        <v>10500000</v>
      </c>
      <c r="BD1458" s="89"/>
      <c r="BE1458" s="735">
        <v>10500000</v>
      </c>
      <c r="BF1458" s="558">
        <v>42034</v>
      </c>
      <c r="BG1458" s="141" t="s">
        <v>116</v>
      </c>
      <c r="BH1458" s="89" t="s">
        <v>13944</v>
      </c>
      <c r="BI1458" s="558">
        <v>42038</v>
      </c>
      <c r="BJ1458" s="558">
        <v>42052</v>
      </c>
      <c r="BK1458" s="558"/>
      <c r="BL1458" s="534">
        <f t="shared" ref="BL1458:BL1474" si="357">F1458</f>
        <v>10500000</v>
      </c>
      <c r="BQ1458" t="str">
        <f t="shared" si="340"/>
        <v>Protelindo</v>
      </c>
      <c r="BR1458" t="str">
        <f t="shared" si="341"/>
        <v>HK-14-2659</v>
      </c>
      <c r="BS1458" s="91">
        <f t="shared" si="342"/>
        <v>0</v>
      </c>
      <c r="BT1458">
        <f t="shared" si="351"/>
        <v>0</v>
      </c>
      <c r="BU1458" s="91">
        <f t="shared" si="351"/>
        <v>42034</v>
      </c>
      <c r="BW1458" t="str">
        <f t="shared" si="343"/>
        <v>Site : Haji Misbah - Multatuli Indah - SUM-NSM-0083-H-P</v>
      </c>
      <c r="BX1458" t="str">
        <f t="shared" si="344"/>
        <v>Tipe Tower : 3-T-MD-03-25</v>
      </c>
      <c r="BY1458">
        <f t="shared" si="345"/>
        <v>4500027792</v>
      </c>
      <c r="BZ1458" s="92" t="str">
        <f t="shared" si="345"/>
        <v>RT - Building Analysis (add Pad) Colo app 5</v>
      </c>
      <c r="CD1458" s="531"/>
    </row>
    <row r="1459" spans="2:83" ht="15" customHeight="1" x14ac:dyDescent="0.25">
      <c r="B1459" s="103">
        <f t="shared" si="350"/>
        <v>1310</v>
      </c>
      <c r="C1459" s="126" t="s">
        <v>13945</v>
      </c>
      <c r="D1459" s="89">
        <v>4500027773</v>
      </c>
      <c r="E1459" s="126" t="s">
        <v>13946</v>
      </c>
      <c r="F1459" s="553">
        <v>8250000</v>
      </c>
      <c r="G1459" s="348"/>
      <c r="H1459" s="348"/>
      <c r="I1459" s="556"/>
      <c r="J1459" s="556"/>
      <c r="K1459" s="348" t="s">
        <v>94</v>
      </c>
      <c r="L1459" s="89" t="s">
        <v>95</v>
      </c>
      <c r="M1459" s="142" t="s">
        <v>96</v>
      </c>
      <c r="N1459" s="89"/>
      <c r="O1459" s="348"/>
      <c r="P1459" s="348"/>
      <c r="Q1459" s="89"/>
      <c r="R1459" s="348"/>
      <c r="S1459" s="348"/>
      <c r="T1459" s="348"/>
      <c r="U1459" s="556"/>
      <c r="V1459" s="523">
        <f t="shared" si="349"/>
        <v>0</v>
      </c>
      <c r="W1459" s="348"/>
      <c r="X1459" s="142" t="s">
        <v>13947</v>
      </c>
      <c r="Y1459" s="445" t="s">
        <v>13948</v>
      </c>
      <c r="Z1459" s="89" t="str">
        <f t="shared" si="356"/>
        <v>GF - Tower And Foundation Analysis COLO APP REV. 6</v>
      </c>
      <c r="AA1459" s="348"/>
      <c r="AB1459" s="89" t="s">
        <v>541</v>
      </c>
      <c r="AC1459" s="348"/>
      <c r="AD1459" s="348"/>
      <c r="AE1459" s="348"/>
      <c r="AF1459" s="89"/>
      <c r="AG1459" s="89"/>
      <c r="AH1459" s="378"/>
      <c r="AI1459" s="378"/>
      <c r="AJ1459" s="89"/>
      <c r="AK1459" s="89"/>
      <c r="AL1459" s="89"/>
      <c r="AM1459" s="89"/>
      <c r="AN1459" s="556"/>
      <c r="AO1459" s="558"/>
      <c r="AP1459" s="89"/>
      <c r="AQ1459" s="557"/>
      <c r="AR1459" s="557"/>
      <c r="AS1459" s="89"/>
      <c r="AT1459" s="89"/>
      <c r="AV1459" s="558"/>
      <c r="AX1459" s="89"/>
      <c r="AY1459" s="89"/>
      <c r="AZ1459" s="558"/>
      <c r="BA1459" s="120">
        <v>42034</v>
      </c>
      <c r="BB1459" s="89"/>
      <c r="BC1459" s="735">
        <v>8250000</v>
      </c>
      <c r="BD1459" s="89"/>
      <c r="BE1459" s="735">
        <v>8250000</v>
      </c>
      <c r="BF1459" s="558">
        <v>42034</v>
      </c>
      <c r="BG1459" s="141" t="s">
        <v>116</v>
      </c>
      <c r="BH1459" s="89" t="s">
        <v>13949</v>
      </c>
      <c r="BI1459" s="558">
        <v>42038</v>
      </c>
      <c r="BJ1459" s="558">
        <v>42052</v>
      </c>
      <c r="BK1459" s="558"/>
      <c r="BL1459" s="534">
        <f t="shared" si="357"/>
        <v>8250000</v>
      </c>
      <c r="BQ1459" t="str">
        <f t="shared" si="340"/>
        <v>Protelindo</v>
      </c>
      <c r="BR1459" t="str">
        <f t="shared" si="341"/>
        <v>HK-14-2660</v>
      </c>
      <c r="BS1459" s="91">
        <f t="shared" si="342"/>
        <v>0</v>
      </c>
      <c r="BT1459">
        <f t="shared" si="351"/>
        <v>0</v>
      </c>
      <c r="BU1459" s="91">
        <f t="shared" si="351"/>
        <v>42034</v>
      </c>
      <c r="BW1459" t="str">
        <f t="shared" si="343"/>
        <v>Site : Kp. Bojong - Pantai Makmur - JAW-WJV-0177-H-P</v>
      </c>
      <c r="BX1459" t="str">
        <f t="shared" si="344"/>
        <v>Tipe Tower : 3-A-LD-03-55</v>
      </c>
      <c r="BY1459">
        <f t="shared" si="345"/>
        <v>4500027773</v>
      </c>
      <c r="BZ1459" s="92" t="str">
        <f t="shared" si="345"/>
        <v>GF - Tower And Foundation Analysis COLO APP REV. 6</v>
      </c>
      <c r="CD1459" s="531"/>
    </row>
    <row r="1460" spans="2:83" ht="15" customHeight="1" x14ac:dyDescent="0.25">
      <c r="B1460" s="103">
        <f t="shared" si="350"/>
        <v>1311</v>
      </c>
      <c r="C1460" s="126" t="s">
        <v>13950</v>
      </c>
      <c r="D1460" s="89">
        <v>4500019028</v>
      </c>
      <c r="E1460" s="126" t="s">
        <v>13951</v>
      </c>
      <c r="F1460" s="553">
        <v>8250000</v>
      </c>
      <c r="G1460" s="348"/>
      <c r="H1460" s="348"/>
      <c r="I1460" s="556"/>
      <c r="J1460" s="556"/>
      <c r="K1460" s="348" t="s">
        <v>94</v>
      </c>
      <c r="L1460" s="89" t="s">
        <v>95</v>
      </c>
      <c r="M1460" s="142" t="s">
        <v>96</v>
      </c>
      <c r="N1460" s="89"/>
      <c r="O1460" s="348"/>
      <c r="P1460" s="348"/>
      <c r="Q1460" s="89"/>
      <c r="R1460" s="348"/>
      <c r="S1460" s="348"/>
      <c r="T1460" s="348"/>
      <c r="U1460" s="556"/>
      <c r="V1460" s="523">
        <f t="shared" si="349"/>
        <v>0</v>
      </c>
      <c r="W1460" s="348"/>
      <c r="X1460" s="142" t="s">
        <v>13952</v>
      </c>
      <c r="Y1460" s="445" t="s">
        <v>13953</v>
      </c>
      <c r="Z1460" s="89" t="str">
        <f t="shared" si="356"/>
        <v>GF - Tower And Foundation Analysis COLO APP REV</v>
      </c>
      <c r="AA1460" s="348"/>
      <c r="AB1460" s="89" t="s">
        <v>13954</v>
      </c>
      <c r="AC1460" s="348"/>
      <c r="AD1460" s="348"/>
      <c r="AE1460" s="348"/>
      <c r="AF1460" s="89"/>
      <c r="AG1460" s="89"/>
      <c r="AH1460" s="378"/>
      <c r="AI1460" s="378"/>
      <c r="AJ1460" s="89"/>
      <c r="AK1460" s="89"/>
      <c r="AL1460" s="89"/>
      <c r="AM1460" s="89"/>
      <c r="AN1460" s="556"/>
      <c r="AO1460" s="558"/>
      <c r="AP1460" s="89"/>
      <c r="AQ1460" s="557"/>
      <c r="AR1460" s="557"/>
      <c r="AS1460" s="89"/>
      <c r="AT1460" s="89"/>
      <c r="AV1460" s="558"/>
      <c r="AX1460" s="89"/>
      <c r="AY1460" s="89"/>
      <c r="AZ1460" s="558"/>
      <c r="BA1460" s="120">
        <v>42034</v>
      </c>
      <c r="BB1460" s="89"/>
      <c r="BC1460" s="735">
        <v>8250000</v>
      </c>
      <c r="BD1460" s="89"/>
      <c r="BE1460" s="735">
        <v>8250000</v>
      </c>
      <c r="BF1460" s="558">
        <v>42034</v>
      </c>
      <c r="BG1460" s="141" t="s">
        <v>116</v>
      </c>
      <c r="BH1460" s="89" t="s">
        <v>13955</v>
      </c>
      <c r="BI1460" s="558">
        <v>42038</v>
      </c>
      <c r="BJ1460" s="558">
        <v>42052</v>
      </c>
      <c r="BK1460" s="558"/>
      <c r="BL1460" s="534">
        <f t="shared" si="357"/>
        <v>8250000</v>
      </c>
      <c r="BQ1460" t="str">
        <f t="shared" si="340"/>
        <v>Protelindo</v>
      </c>
      <c r="BR1460" t="str">
        <f t="shared" si="341"/>
        <v>HK-14-2661</v>
      </c>
      <c r="BS1460" s="91">
        <f t="shared" si="342"/>
        <v>0</v>
      </c>
      <c r="BT1460">
        <f t="shared" si="351"/>
        <v>0</v>
      </c>
      <c r="BU1460" s="91">
        <f t="shared" si="351"/>
        <v>42034</v>
      </c>
      <c r="BW1460" t="str">
        <f t="shared" si="343"/>
        <v>Site : Dusun 3 - Sumberejo - SUM-LPG-0139-H-P</v>
      </c>
      <c r="BX1460" t="str">
        <f t="shared" si="344"/>
        <v>Tipe Tower : 3-T-MD-04-65</v>
      </c>
      <c r="BY1460">
        <f t="shared" si="345"/>
        <v>4500019028</v>
      </c>
      <c r="BZ1460" s="92" t="str">
        <f t="shared" si="345"/>
        <v>GF - Tower And Foundation Analysis COLO APP REV</v>
      </c>
      <c r="CD1460" s="531"/>
    </row>
    <row r="1461" spans="2:83" ht="15" customHeight="1" x14ac:dyDescent="0.25">
      <c r="B1461" s="103">
        <f t="shared" si="350"/>
        <v>1312</v>
      </c>
      <c r="C1461" s="126" t="s">
        <v>13956</v>
      </c>
      <c r="D1461" s="89">
        <v>72424</v>
      </c>
      <c r="E1461" s="89" t="s">
        <v>13894</v>
      </c>
      <c r="F1461" s="553">
        <v>6000000</v>
      </c>
      <c r="G1461" s="348"/>
      <c r="H1461" s="348"/>
      <c r="I1461" s="556"/>
      <c r="J1461" s="556"/>
      <c r="K1461" s="348" t="s">
        <v>94</v>
      </c>
      <c r="L1461" s="89" t="s">
        <v>95</v>
      </c>
      <c r="M1461" s="142" t="s">
        <v>96</v>
      </c>
      <c r="N1461" s="89"/>
      <c r="O1461" s="348"/>
      <c r="P1461" s="348"/>
      <c r="Q1461" s="89"/>
      <c r="R1461" s="348"/>
      <c r="S1461" s="348"/>
      <c r="T1461" s="348"/>
      <c r="U1461" s="556"/>
      <c r="V1461" s="523">
        <f t="shared" si="349"/>
        <v>0</v>
      </c>
      <c r="W1461" s="348"/>
      <c r="X1461" s="142" t="s">
        <v>13957</v>
      </c>
      <c r="Y1461" s="445" t="s">
        <v>13958</v>
      </c>
      <c r="Z1461" s="89" t="str">
        <f t="shared" si="356"/>
        <v>RT - Pole and Building Analysis Colo app Rev 6</v>
      </c>
      <c r="AA1461" s="348"/>
      <c r="AB1461" s="89" t="s">
        <v>13959</v>
      </c>
      <c r="AC1461" s="348"/>
      <c r="AD1461" s="348"/>
      <c r="AE1461" s="348"/>
      <c r="AF1461" s="89"/>
      <c r="AG1461" s="89"/>
      <c r="AH1461" s="378"/>
      <c r="AI1461" s="378"/>
      <c r="AJ1461" s="89"/>
      <c r="AK1461" s="89"/>
      <c r="AL1461" s="89"/>
      <c r="AM1461" s="89"/>
      <c r="AN1461" s="556"/>
      <c r="AO1461" s="558"/>
      <c r="AP1461" s="89"/>
      <c r="AQ1461" s="557"/>
      <c r="AR1461" s="557"/>
      <c r="AS1461" s="89"/>
      <c r="AT1461" s="89"/>
      <c r="AV1461" s="558"/>
      <c r="AX1461" s="89"/>
      <c r="AY1461" s="89"/>
      <c r="AZ1461" s="558"/>
      <c r="BA1461" s="120">
        <v>42034</v>
      </c>
      <c r="BB1461" s="89"/>
      <c r="BC1461" s="735">
        <v>6000000</v>
      </c>
      <c r="BD1461" s="89"/>
      <c r="BE1461" s="735">
        <v>6000000</v>
      </c>
      <c r="BF1461" s="558">
        <v>42034</v>
      </c>
      <c r="BG1461" s="141" t="s">
        <v>116</v>
      </c>
      <c r="BH1461" s="89" t="s">
        <v>13960</v>
      </c>
      <c r="BI1461" s="558">
        <v>42038</v>
      </c>
      <c r="BJ1461" s="558">
        <v>42055</v>
      </c>
      <c r="BK1461" s="558"/>
      <c r="BL1461" s="534">
        <f t="shared" si="357"/>
        <v>6000000</v>
      </c>
      <c r="BQ1461" t="str">
        <f t="shared" si="340"/>
        <v>Protelindo</v>
      </c>
      <c r="BR1461" t="str">
        <f t="shared" si="341"/>
        <v>HK-14-2662</v>
      </c>
      <c r="BS1461" s="91">
        <f t="shared" si="342"/>
        <v>0</v>
      </c>
      <c r="BT1461">
        <f t="shared" si="351"/>
        <v>0</v>
      </c>
      <c r="BU1461" s="91">
        <f t="shared" si="351"/>
        <v>42034</v>
      </c>
      <c r="BW1461" t="str">
        <f t="shared" si="343"/>
        <v>Site : Perak Barat - Pabean Cantian - JAW-EJV-0032-C-P</v>
      </c>
      <c r="BX1461" t="str">
        <f t="shared" si="344"/>
        <v>Tipe Tower : 1-T-LD-02-24</v>
      </c>
      <c r="BY1461">
        <f t="shared" si="345"/>
        <v>72424</v>
      </c>
      <c r="BZ1461" s="92" t="str">
        <f t="shared" si="345"/>
        <v>RT - Pole and Building Analysis Colo app Rev 6</v>
      </c>
      <c r="CD1461" s="531"/>
    </row>
    <row r="1462" spans="2:83" ht="15" customHeight="1" x14ac:dyDescent="0.25">
      <c r="B1462" s="103">
        <f t="shared" si="350"/>
        <v>1313</v>
      </c>
      <c r="C1462" s="126" t="s">
        <v>13961</v>
      </c>
      <c r="D1462" s="89">
        <v>72421</v>
      </c>
      <c r="E1462" s="89" t="s">
        <v>13962</v>
      </c>
      <c r="F1462" s="553">
        <v>4375000</v>
      </c>
      <c r="G1462" s="348"/>
      <c r="H1462" s="348"/>
      <c r="I1462" s="556"/>
      <c r="J1462" s="556"/>
      <c r="K1462" s="348" t="s">
        <v>94</v>
      </c>
      <c r="L1462" s="89" t="s">
        <v>95</v>
      </c>
      <c r="M1462" s="142" t="s">
        <v>96</v>
      </c>
      <c r="N1462" s="89"/>
      <c r="O1462" s="348"/>
      <c r="P1462" s="348"/>
      <c r="Q1462" s="89"/>
      <c r="R1462" s="348"/>
      <c r="S1462" s="348"/>
      <c r="T1462" s="348"/>
      <c r="U1462" s="556"/>
      <c r="V1462" s="523">
        <f t="shared" si="349"/>
        <v>0</v>
      </c>
      <c r="W1462" s="348"/>
      <c r="X1462" s="142" t="s">
        <v>8111</v>
      </c>
      <c r="Y1462" s="445" t="s">
        <v>8112</v>
      </c>
      <c r="Z1462" s="89" t="str">
        <f t="shared" si="356"/>
        <v>RT - Tower &amp; Building AnalysisRev. 4</v>
      </c>
      <c r="AA1462" s="348"/>
      <c r="AB1462" s="89" t="s">
        <v>129</v>
      </c>
      <c r="AC1462" s="348"/>
      <c r="AD1462" s="348"/>
      <c r="AE1462" s="348"/>
      <c r="AF1462" s="89"/>
      <c r="AG1462" s="89"/>
      <c r="AH1462" s="378"/>
      <c r="AI1462" s="378"/>
      <c r="AJ1462" s="89"/>
      <c r="AK1462" s="89"/>
      <c r="AL1462" s="89"/>
      <c r="AM1462" s="89"/>
      <c r="AN1462" s="556"/>
      <c r="AO1462" s="558"/>
      <c r="AP1462" s="89"/>
      <c r="AQ1462" s="557"/>
      <c r="AR1462" s="557"/>
      <c r="AS1462" s="89"/>
      <c r="AT1462" s="89"/>
      <c r="AV1462" s="558"/>
      <c r="AX1462" s="89"/>
      <c r="AY1462" s="89"/>
      <c r="AZ1462" s="558"/>
      <c r="BA1462" s="120">
        <v>42034</v>
      </c>
      <c r="BB1462" s="89"/>
      <c r="BC1462" s="735">
        <v>4375000</v>
      </c>
      <c r="BD1462" s="89"/>
      <c r="BE1462" s="735">
        <v>4375000</v>
      </c>
      <c r="BF1462" s="558">
        <v>42034</v>
      </c>
      <c r="BG1462" s="141" t="s">
        <v>116</v>
      </c>
      <c r="BH1462" s="89" t="s">
        <v>13963</v>
      </c>
      <c r="BI1462" s="558">
        <v>42038</v>
      </c>
      <c r="BJ1462" s="558">
        <v>42052</v>
      </c>
      <c r="BK1462" s="558"/>
      <c r="BL1462" s="534">
        <f t="shared" si="357"/>
        <v>4375000</v>
      </c>
      <c r="BQ1462" t="str">
        <f t="shared" si="340"/>
        <v>Protelindo</v>
      </c>
      <c r="BR1462" t="str">
        <f t="shared" si="341"/>
        <v>HK-14-2663</v>
      </c>
      <c r="BS1462" s="91">
        <f t="shared" si="342"/>
        <v>0</v>
      </c>
      <c r="BT1462">
        <f t="shared" si="351"/>
        <v>0</v>
      </c>
      <c r="BU1462" s="91">
        <f t="shared" si="351"/>
        <v>42034</v>
      </c>
      <c r="BW1462" t="str">
        <f t="shared" si="343"/>
        <v>Site : Jemur Andayani - JAW-EJV-0102-H-P</v>
      </c>
      <c r="BX1462" t="str">
        <f t="shared" si="344"/>
        <v>Tipe Tower : 4-A-MD-01-25</v>
      </c>
      <c r="BY1462">
        <f t="shared" si="345"/>
        <v>72421</v>
      </c>
      <c r="BZ1462" s="92" t="str">
        <f t="shared" si="345"/>
        <v>RT - Tower &amp; Building AnalysisRev. 4</v>
      </c>
      <c r="CD1462" s="531"/>
    </row>
    <row r="1463" spans="2:83" ht="15" customHeight="1" x14ac:dyDescent="0.25">
      <c r="B1463" s="103">
        <f t="shared" si="350"/>
        <v>1314</v>
      </c>
      <c r="C1463" s="126" t="s">
        <v>13964</v>
      </c>
      <c r="D1463" s="89">
        <v>72146</v>
      </c>
      <c r="E1463" s="126" t="s">
        <v>13965</v>
      </c>
      <c r="F1463" s="553">
        <v>3250000</v>
      </c>
      <c r="G1463" s="348"/>
      <c r="H1463" s="348"/>
      <c r="I1463" s="556"/>
      <c r="J1463" s="556"/>
      <c r="K1463" s="348" t="s">
        <v>94</v>
      </c>
      <c r="L1463" s="89" t="s">
        <v>95</v>
      </c>
      <c r="M1463" s="142" t="s">
        <v>96</v>
      </c>
      <c r="N1463" s="89"/>
      <c r="O1463" s="348"/>
      <c r="P1463" s="348"/>
      <c r="Q1463" s="89"/>
      <c r="R1463" s="348"/>
      <c r="S1463" s="348"/>
      <c r="T1463" s="348"/>
      <c r="U1463" s="556"/>
      <c r="V1463" s="523">
        <f t="shared" si="349"/>
        <v>0</v>
      </c>
      <c r="W1463" s="348"/>
      <c r="X1463" s="142" t="s">
        <v>13966</v>
      </c>
      <c r="Y1463" s="445" t="s">
        <v>13967</v>
      </c>
      <c r="Z1463" s="89" t="str">
        <f t="shared" si="356"/>
        <v>GF - Tower And Foundation Analysis COLO Aps REV. 3</v>
      </c>
      <c r="AA1463" s="348"/>
      <c r="AB1463" s="89" t="s">
        <v>13968</v>
      </c>
      <c r="AC1463" s="348"/>
      <c r="AD1463" s="348"/>
      <c r="AE1463" s="348"/>
      <c r="AF1463" s="89"/>
      <c r="AG1463" s="89"/>
      <c r="AH1463" s="378"/>
      <c r="AI1463" s="378"/>
      <c r="AJ1463" s="89"/>
      <c r="AK1463" s="89"/>
      <c r="AL1463" s="89"/>
      <c r="AM1463" s="89"/>
      <c r="AN1463" s="556"/>
      <c r="AO1463" s="558"/>
      <c r="AP1463" s="89"/>
      <c r="AQ1463" s="557"/>
      <c r="AR1463" s="557"/>
      <c r="AS1463" s="89"/>
      <c r="AT1463" s="89"/>
      <c r="AV1463" s="558"/>
      <c r="AX1463" s="89"/>
      <c r="AY1463" s="89"/>
      <c r="AZ1463" s="558"/>
      <c r="BA1463" s="120">
        <v>42034</v>
      </c>
      <c r="BB1463" s="89"/>
      <c r="BC1463" s="735">
        <v>3250000</v>
      </c>
      <c r="BD1463" s="89"/>
      <c r="BE1463" s="735">
        <v>3250000</v>
      </c>
      <c r="BF1463" s="558">
        <v>42034</v>
      </c>
      <c r="BG1463" s="141" t="s">
        <v>116</v>
      </c>
      <c r="BH1463" s="89" t="s">
        <v>13969</v>
      </c>
      <c r="BI1463" s="558">
        <v>42038</v>
      </c>
      <c r="BJ1463" s="558">
        <v>42052</v>
      </c>
      <c r="BK1463" s="558"/>
      <c r="BL1463" s="534">
        <f t="shared" si="357"/>
        <v>3250000</v>
      </c>
      <c r="BQ1463" t="str">
        <f t="shared" si="340"/>
        <v>Protelindo</v>
      </c>
      <c r="BR1463" t="str">
        <f t="shared" si="341"/>
        <v>HK-14-2664</v>
      </c>
      <c r="BS1463" s="91">
        <f t="shared" si="342"/>
        <v>0</v>
      </c>
      <c r="BT1463">
        <f t="shared" si="351"/>
        <v>0</v>
      </c>
      <c r="BU1463" s="91">
        <f t="shared" si="351"/>
        <v>42034</v>
      </c>
      <c r="BW1463" t="str">
        <f t="shared" si="343"/>
        <v>Site : Bintang Lima - KRI-RRI-0008-M-B</v>
      </c>
      <c r="BX1463" t="str">
        <f t="shared" si="344"/>
        <v>Tipe Tower : SST 60M CITRAMAS</v>
      </c>
      <c r="BY1463">
        <f t="shared" si="345"/>
        <v>72146</v>
      </c>
      <c r="BZ1463" s="92" t="str">
        <f t="shared" si="345"/>
        <v>GF - Tower And Foundation Analysis COLO Aps REV. 3</v>
      </c>
      <c r="CD1463" s="531"/>
    </row>
    <row r="1464" spans="2:83" ht="15" customHeight="1" x14ac:dyDescent="0.25">
      <c r="B1464" s="103">
        <f t="shared" si="350"/>
        <v>1315</v>
      </c>
      <c r="C1464" s="126" t="s">
        <v>13970</v>
      </c>
      <c r="D1464" s="89">
        <v>4500013036</v>
      </c>
      <c r="E1464" s="89" t="s">
        <v>13971</v>
      </c>
      <c r="F1464" s="553">
        <v>4735000</v>
      </c>
      <c r="G1464" s="348"/>
      <c r="H1464" s="348"/>
      <c r="I1464" s="556"/>
      <c r="J1464" s="556"/>
      <c r="K1464" s="348" t="s">
        <v>94</v>
      </c>
      <c r="L1464" s="89" t="s">
        <v>95</v>
      </c>
      <c r="M1464" s="142" t="s">
        <v>96</v>
      </c>
      <c r="N1464" s="89"/>
      <c r="O1464" s="348"/>
      <c r="P1464" s="348"/>
      <c r="Q1464" s="89"/>
      <c r="R1464" s="348"/>
      <c r="S1464" s="348"/>
      <c r="T1464" s="348"/>
      <c r="U1464" s="556"/>
      <c r="V1464" s="523">
        <f t="shared" si="349"/>
        <v>0</v>
      </c>
      <c r="W1464" s="348"/>
      <c r="X1464" s="736" t="s">
        <v>2372</v>
      </c>
      <c r="Y1464" s="737" t="s">
        <v>2373</v>
      </c>
      <c r="Z1464" s="89" t="str">
        <f t="shared" si="356"/>
        <v>RT - SST &amp; Building Analysis collo Rev. 1</v>
      </c>
      <c r="AA1464" s="348"/>
      <c r="AB1464" s="89" t="s">
        <v>551</v>
      </c>
      <c r="AC1464" s="348"/>
      <c r="AD1464" s="348"/>
      <c r="AE1464" s="348"/>
      <c r="AF1464" s="89"/>
      <c r="AG1464" s="89"/>
      <c r="AH1464" s="378"/>
      <c r="AI1464" s="378"/>
      <c r="AJ1464" s="89"/>
      <c r="AK1464" s="89"/>
      <c r="AL1464" s="89"/>
      <c r="AM1464" s="89"/>
      <c r="AN1464" s="556"/>
      <c r="AO1464" s="558"/>
      <c r="AP1464" s="89"/>
      <c r="AQ1464" s="557"/>
      <c r="AR1464" s="557"/>
      <c r="AS1464" s="89"/>
      <c r="AT1464" s="89"/>
      <c r="AV1464" s="558"/>
      <c r="AX1464" s="89"/>
      <c r="AY1464" s="89" t="s">
        <v>12942</v>
      </c>
      <c r="AZ1464" s="542">
        <v>42048</v>
      </c>
      <c r="BA1464" s="542">
        <v>42048</v>
      </c>
      <c r="BB1464" s="89"/>
      <c r="BC1464" s="553">
        <f t="shared" ref="BC1464:BC1479" si="358">+F1464</f>
        <v>4735000</v>
      </c>
      <c r="BE1464" s="725">
        <f t="shared" ref="BE1464:BE1474" si="359">+BC1464</f>
        <v>4735000</v>
      </c>
      <c r="BF1464" s="558"/>
      <c r="BG1464" s="141" t="s">
        <v>116</v>
      </c>
      <c r="BH1464" s="89" t="s">
        <v>13972</v>
      </c>
      <c r="BI1464" s="558">
        <v>42053</v>
      </c>
      <c r="BJ1464" s="558">
        <v>42066</v>
      </c>
      <c r="BK1464" s="558"/>
      <c r="BL1464" s="534">
        <f t="shared" si="357"/>
        <v>4735000</v>
      </c>
      <c r="BQ1464" t="str">
        <f t="shared" si="340"/>
        <v>Protelindo</v>
      </c>
      <c r="BR1464" t="str">
        <f t="shared" si="341"/>
        <v>HK-14-2665</v>
      </c>
      <c r="BS1464" s="91">
        <f t="shared" si="342"/>
        <v>0</v>
      </c>
      <c r="BT1464">
        <f t="shared" si="351"/>
        <v>42048</v>
      </c>
      <c r="BU1464" s="91">
        <f t="shared" si="351"/>
        <v>42048</v>
      </c>
      <c r="BW1464" t="str">
        <f t="shared" si="343"/>
        <v>Site : Bangkong Plaza - JAW-CJV-0131-H-P</v>
      </c>
      <c r="BX1464" t="str">
        <f t="shared" si="344"/>
        <v>Tipe Tower : 3-T-LD-01-20</v>
      </c>
      <c r="BY1464">
        <f t="shared" si="345"/>
        <v>4500013036</v>
      </c>
      <c r="BZ1464" s="92" t="str">
        <f t="shared" si="345"/>
        <v>RT - SST &amp; Building Analysis collo Rev. 1</v>
      </c>
      <c r="CD1464" s="531"/>
    </row>
    <row r="1465" spans="2:83" ht="15" customHeight="1" x14ac:dyDescent="0.25">
      <c r="B1465" s="103">
        <f t="shared" si="350"/>
        <v>1316</v>
      </c>
      <c r="C1465" s="126" t="s">
        <v>13973</v>
      </c>
      <c r="D1465" s="249">
        <v>4500013044</v>
      </c>
      <c r="E1465" s="89" t="s">
        <v>13974</v>
      </c>
      <c r="F1465" s="553">
        <v>8250000</v>
      </c>
      <c r="G1465" s="348"/>
      <c r="H1465" s="348"/>
      <c r="I1465" s="556"/>
      <c r="J1465" s="556"/>
      <c r="K1465" s="348" t="s">
        <v>94</v>
      </c>
      <c r="L1465" s="89" t="s">
        <v>95</v>
      </c>
      <c r="M1465" s="142" t="s">
        <v>96</v>
      </c>
      <c r="N1465" s="89"/>
      <c r="O1465" s="348"/>
      <c r="P1465" s="348"/>
      <c r="Q1465" s="89"/>
      <c r="R1465" s="348"/>
      <c r="S1465" s="348"/>
      <c r="T1465" s="348"/>
      <c r="U1465" s="556"/>
      <c r="V1465" s="523">
        <f t="shared" si="349"/>
        <v>0</v>
      </c>
      <c r="W1465" s="348"/>
      <c r="X1465" s="736" t="s">
        <v>13975</v>
      </c>
      <c r="Y1465" s="737" t="s">
        <v>13976</v>
      </c>
      <c r="Z1465" s="89" t="str">
        <f t="shared" si="356"/>
        <v xml:space="preserve">GF - TOWER &amp; FOUNDATION ANALYSIS COLO APP  REV. 5 </v>
      </c>
      <c r="AA1465" s="348"/>
      <c r="AB1465" s="89" t="s">
        <v>551</v>
      </c>
      <c r="AC1465" s="348"/>
      <c r="AD1465" s="348"/>
      <c r="AE1465" s="348"/>
      <c r="AF1465" s="89"/>
      <c r="AG1465" s="89"/>
      <c r="AH1465" s="378"/>
      <c r="AI1465" s="378"/>
      <c r="AJ1465" s="89"/>
      <c r="AK1465" s="89"/>
      <c r="AL1465" s="89"/>
      <c r="AM1465" s="89"/>
      <c r="AN1465" s="556"/>
      <c r="AO1465" s="558"/>
      <c r="AP1465" s="89"/>
      <c r="AQ1465" s="557"/>
      <c r="AR1465" s="557"/>
      <c r="AS1465" s="89"/>
      <c r="AT1465" s="89"/>
      <c r="AV1465" s="558"/>
      <c r="AX1465" s="89"/>
      <c r="AY1465" s="542" t="s">
        <v>12132</v>
      </c>
      <c r="AZ1465" s="558"/>
      <c r="BA1465" s="542">
        <v>42048</v>
      </c>
      <c r="BB1465" s="89"/>
      <c r="BC1465" s="553">
        <f t="shared" si="358"/>
        <v>8250000</v>
      </c>
      <c r="BE1465" s="725">
        <f t="shared" si="359"/>
        <v>8250000</v>
      </c>
      <c r="BF1465" s="558"/>
      <c r="BG1465" s="142" t="s">
        <v>116</v>
      </c>
      <c r="BH1465" s="89" t="s">
        <v>13977</v>
      </c>
      <c r="BI1465" s="558">
        <v>42053</v>
      </c>
      <c r="BJ1465" s="558">
        <v>42066</v>
      </c>
      <c r="BK1465" s="558"/>
      <c r="BL1465" s="534">
        <f t="shared" si="357"/>
        <v>8250000</v>
      </c>
      <c r="BQ1465" t="str">
        <f t="shared" si="340"/>
        <v>Protelindo</v>
      </c>
      <c r="BR1465" t="str">
        <f t="shared" si="341"/>
        <v>HK-14-2666</v>
      </c>
      <c r="BS1465" s="91">
        <f t="shared" si="342"/>
        <v>0</v>
      </c>
      <c r="BT1465">
        <f t="shared" si="351"/>
        <v>0</v>
      </c>
      <c r="BU1465" s="91">
        <f t="shared" si="351"/>
        <v>42048</v>
      </c>
      <c r="BW1465" t="str">
        <f t="shared" si="343"/>
        <v>Site : Bonder - KNT-WNT-0010-H-P</v>
      </c>
      <c r="BX1465" t="str">
        <f t="shared" si="344"/>
        <v>Tipe Tower : 3-T-LD-01-20</v>
      </c>
      <c r="BY1465">
        <f t="shared" si="345"/>
        <v>4500013044</v>
      </c>
      <c r="BZ1465" s="92" t="str">
        <f t="shared" si="345"/>
        <v xml:space="preserve">GF - TOWER &amp; FOUNDATION ANALYSIS COLO APP  REV. 5 </v>
      </c>
      <c r="CD1465" s="531"/>
    </row>
    <row r="1466" spans="2:83" ht="15" customHeight="1" x14ac:dyDescent="0.25">
      <c r="B1466" s="103">
        <f t="shared" si="350"/>
        <v>1317</v>
      </c>
      <c r="C1466" s="126" t="s">
        <v>13978</v>
      </c>
      <c r="D1466" s="89">
        <v>4500023532</v>
      </c>
      <c r="E1466" s="89" t="s">
        <v>13979</v>
      </c>
      <c r="F1466" s="553">
        <v>1500000</v>
      </c>
      <c r="G1466" s="348"/>
      <c r="H1466" s="348"/>
      <c r="I1466" s="556"/>
      <c r="J1466" s="556"/>
      <c r="K1466" s="348" t="s">
        <v>94</v>
      </c>
      <c r="L1466" s="558" t="s">
        <v>8294</v>
      </c>
      <c r="M1466" s="142" t="s">
        <v>96</v>
      </c>
      <c r="N1466" s="89"/>
      <c r="O1466" s="348"/>
      <c r="P1466" s="348"/>
      <c r="Q1466" s="89"/>
      <c r="R1466" s="348"/>
      <c r="S1466" s="348"/>
      <c r="T1466" s="348"/>
      <c r="U1466" s="556"/>
      <c r="V1466" s="523">
        <f t="shared" si="349"/>
        <v>0</v>
      </c>
      <c r="W1466" s="348"/>
      <c r="X1466" s="142" t="s">
        <v>13980</v>
      </c>
      <c r="Y1466" s="445" t="s">
        <v>13981</v>
      </c>
      <c r="Z1466" s="123" t="str">
        <f t="shared" si="356"/>
        <v>Mini Audit survey for general maintenance</v>
      </c>
      <c r="AA1466" s="348"/>
      <c r="AB1466" s="89"/>
      <c r="AC1466" s="348"/>
      <c r="AD1466" s="348"/>
      <c r="AE1466" s="348"/>
      <c r="AF1466" s="89"/>
      <c r="AG1466" s="89"/>
      <c r="AH1466" s="378"/>
      <c r="AI1466" s="378"/>
      <c r="AJ1466" s="89"/>
      <c r="AK1466" s="89"/>
      <c r="AL1466" s="89"/>
      <c r="AM1466" s="89"/>
      <c r="AN1466" s="556"/>
      <c r="AO1466" s="558"/>
      <c r="AP1466" s="89"/>
      <c r="AQ1466" s="557"/>
      <c r="AR1466" s="557"/>
      <c r="AS1466" s="89"/>
      <c r="AT1466" s="89"/>
      <c r="AV1466" s="558"/>
      <c r="AX1466" s="89"/>
      <c r="AY1466" s="89" t="s">
        <v>9942</v>
      </c>
      <c r="AZ1466" s="558">
        <v>42039</v>
      </c>
      <c r="BA1466" s="558">
        <v>42039</v>
      </c>
      <c r="BB1466" s="89"/>
      <c r="BC1466" s="553">
        <f t="shared" si="358"/>
        <v>1500000</v>
      </c>
      <c r="BD1466" s="89"/>
      <c r="BE1466" s="725">
        <f t="shared" si="359"/>
        <v>1500000</v>
      </c>
      <c r="BF1466" s="558">
        <v>42039</v>
      </c>
      <c r="BG1466" s="142" t="s">
        <v>116</v>
      </c>
      <c r="BH1466" s="89" t="s">
        <v>13982</v>
      </c>
      <c r="BI1466" s="558">
        <v>42040</v>
      </c>
      <c r="BJ1466" s="558">
        <v>42055</v>
      </c>
      <c r="BK1466" s="558"/>
      <c r="BL1466" s="534">
        <f t="shared" si="357"/>
        <v>1500000</v>
      </c>
      <c r="BQ1466" t="str">
        <f t="shared" si="340"/>
        <v>Protelindo</v>
      </c>
      <c r="BR1466" t="str">
        <f t="shared" si="341"/>
        <v>HK-14-2667</v>
      </c>
      <c r="BS1466" s="91">
        <f t="shared" si="342"/>
        <v>0</v>
      </c>
      <c r="BT1466">
        <f t="shared" si="351"/>
        <v>42039</v>
      </c>
      <c r="BU1466" s="91">
        <f t="shared" si="351"/>
        <v>42039</v>
      </c>
      <c r="BW1466" t="str">
        <f t="shared" si="343"/>
        <v>Site : H. Asnawi - JAW-WJV-0135-H-P</v>
      </c>
      <c r="BX1466" t="str">
        <f t="shared" si="344"/>
        <v xml:space="preserve">Tipe Tower : </v>
      </c>
      <c r="BY1466">
        <f t="shared" si="345"/>
        <v>4500023532</v>
      </c>
      <c r="BZ1466" s="92" t="str">
        <f t="shared" si="345"/>
        <v>Mini Audit survey for general maintenance</v>
      </c>
      <c r="CD1466" s="531"/>
    </row>
    <row r="1467" spans="2:83" ht="15" customHeight="1" x14ac:dyDescent="0.25">
      <c r="B1467" s="103">
        <f t="shared" si="350"/>
        <v>1318</v>
      </c>
      <c r="C1467" s="126" t="s">
        <v>13983</v>
      </c>
      <c r="D1467" s="89">
        <v>4500015136</v>
      </c>
      <c r="E1467" s="89" t="s">
        <v>13984</v>
      </c>
      <c r="F1467" s="553">
        <v>1500000</v>
      </c>
      <c r="G1467" s="348"/>
      <c r="H1467" s="348"/>
      <c r="I1467" s="556"/>
      <c r="J1467" s="556"/>
      <c r="K1467" s="348" t="s">
        <v>94</v>
      </c>
      <c r="L1467" s="558" t="s">
        <v>8294</v>
      </c>
      <c r="M1467" s="142" t="s">
        <v>96</v>
      </c>
      <c r="N1467" s="89"/>
      <c r="O1467" s="348"/>
      <c r="P1467" s="348"/>
      <c r="Q1467" s="89"/>
      <c r="R1467" s="348"/>
      <c r="S1467" s="348"/>
      <c r="T1467" s="348"/>
      <c r="U1467" s="556"/>
      <c r="V1467" s="523">
        <f t="shared" si="349"/>
        <v>0</v>
      </c>
      <c r="W1467" s="348"/>
      <c r="X1467" s="142" t="s">
        <v>13985</v>
      </c>
      <c r="Y1467" s="445" t="s">
        <v>13986</v>
      </c>
      <c r="Z1467" s="123" t="str">
        <f t="shared" si="356"/>
        <v>Mini Audit survey for Smartfren Space Availability</v>
      </c>
      <c r="AA1467" s="348"/>
      <c r="AB1467" s="89"/>
      <c r="AC1467" s="348"/>
      <c r="AD1467" s="348"/>
      <c r="AE1467" s="348"/>
      <c r="AF1467" s="89"/>
      <c r="AG1467" s="89"/>
      <c r="AH1467" s="378"/>
      <c r="AI1467" s="378"/>
      <c r="AJ1467" s="89"/>
      <c r="AK1467" s="89"/>
      <c r="AL1467" s="89"/>
      <c r="AM1467" s="89"/>
      <c r="AN1467" s="556"/>
      <c r="AO1467" s="558"/>
      <c r="AP1467" s="89"/>
      <c r="AQ1467" s="557"/>
      <c r="AR1467" s="557"/>
      <c r="AS1467" s="89"/>
      <c r="AT1467" s="89"/>
      <c r="AV1467" s="558"/>
      <c r="AX1467" s="89"/>
      <c r="AY1467" s="89" t="s">
        <v>13987</v>
      </c>
      <c r="AZ1467" s="558"/>
      <c r="BA1467" s="556"/>
      <c r="BB1467" s="89"/>
      <c r="BC1467" s="553">
        <f t="shared" si="358"/>
        <v>1500000</v>
      </c>
      <c r="BD1467" s="89"/>
      <c r="BE1467" s="725">
        <f t="shared" si="359"/>
        <v>1500000</v>
      </c>
      <c r="BF1467" s="558">
        <v>42039</v>
      </c>
      <c r="BG1467" s="142" t="s">
        <v>116</v>
      </c>
      <c r="BH1467" s="89" t="s">
        <v>13988</v>
      </c>
      <c r="BI1467" s="558">
        <v>42040</v>
      </c>
      <c r="BJ1467" s="558">
        <v>42055</v>
      </c>
      <c r="BK1467" s="558"/>
      <c r="BL1467" s="534">
        <f t="shared" si="357"/>
        <v>1500000</v>
      </c>
      <c r="BQ1467" t="str">
        <f t="shared" si="340"/>
        <v>Protelindo</v>
      </c>
      <c r="BR1467" t="str">
        <f t="shared" si="341"/>
        <v>HK-14-2668</v>
      </c>
      <c r="BS1467" s="91">
        <f t="shared" si="342"/>
        <v>0</v>
      </c>
      <c r="BT1467">
        <f t="shared" si="351"/>
        <v>0</v>
      </c>
      <c r="BU1467" s="91">
        <f t="shared" si="351"/>
        <v>0</v>
      </c>
      <c r="BW1467" t="str">
        <f t="shared" si="343"/>
        <v>Site : Sidoluhur Ambal - JAW-CJV-0031-T-B</v>
      </c>
      <c r="BX1467" t="str">
        <f t="shared" si="344"/>
        <v xml:space="preserve">Tipe Tower : </v>
      </c>
      <c r="BY1467">
        <f t="shared" si="345"/>
        <v>4500015136</v>
      </c>
      <c r="BZ1467" s="92" t="str">
        <f t="shared" si="345"/>
        <v>Mini Audit survey for Smartfren Space Availability</v>
      </c>
      <c r="CD1467" s="531"/>
    </row>
    <row r="1468" spans="2:83" ht="15" customHeight="1" x14ac:dyDescent="0.25">
      <c r="B1468" s="103">
        <f t="shared" si="350"/>
        <v>1319</v>
      </c>
      <c r="C1468" s="126" t="s">
        <v>13983</v>
      </c>
      <c r="D1468" s="89">
        <v>4500015136</v>
      </c>
      <c r="E1468" s="89" t="s">
        <v>13984</v>
      </c>
      <c r="F1468" s="553">
        <v>1500000</v>
      </c>
      <c r="G1468" s="348"/>
      <c r="H1468" s="348"/>
      <c r="I1468" s="556"/>
      <c r="J1468" s="556"/>
      <c r="K1468" s="348" t="s">
        <v>94</v>
      </c>
      <c r="L1468" s="558" t="s">
        <v>8294</v>
      </c>
      <c r="M1468" s="142" t="s">
        <v>96</v>
      </c>
      <c r="N1468" s="89"/>
      <c r="O1468" s="348"/>
      <c r="P1468" s="348"/>
      <c r="Q1468" s="89"/>
      <c r="R1468" s="348"/>
      <c r="S1468" s="348"/>
      <c r="T1468" s="348"/>
      <c r="U1468" s="556"/>
      <c r="V1468" s="523">
        <f t="shared" si="349"/>
        <v>0</v>
      </c>
      <c r="W1468" s="348"/>
      <c r="X1468" s="142" t="s">
        <v>13989</v>
      </c>
      <c r="Y1468" s="445" t="s">
        <v>13990</v>
      </c>
      <c r="Z1468" s="123" t="str">
        <f t="shared" si="356"/>
        <v>Mini Audit survey for Smartfren Space Availability</v>
      </c>
      <c r="AA1468" s="348"/>
      <c r="AB1468" s="89"/>
      <c r="AC1468" s="348"/>
      <c r="AD1468" s="348"/>
      <c r="AE1468" s="348"/>
      <c r="AF1468" s="89"/>
      <c r="AG1468" s="89"/>
      <c r="AH1468" s="378"/>
      <c r="AI1468" s="378"/>
      <c r="AJ1468" s="89"/>
      <c r="AK1468" s="89"/>
      <c r="AL1468" s="89"/>
      <c r="AM1468" s="89"/>
      <c r="AN1468" s="556"/>
      <c r="AO1468" s="558"/>
      <c r="AP1468" s="89"/>
      <c r="AQ1468" s="557"/>
      <c r="AR1468" s="557"/>
      <c r="AS1468" s="89"/>
      <c r="AT1468" s="89"/>
      <c r="AV1468" s="558"/>
      <c r="AX1468" s="89"/>
      <c r="AY1468" s="89" t="s">
        <v>4407</v>
      </c>
      <c r="AZ1468" s="558"/>
      <c r="BA1468" s="556"/>
      <c r="BB1468" s="89"/>
      <c r="BC1468" s="553">
        <f t="shared" si="358"/>
        <v>1500000</v>
      </c>
      <c r="BD1468" s="89"/>
      <c r="BE1468" s="725">
        <f t="shared" si="359"/>
        <v>1500000</v>
      </c>
      <c r="BF1468" s="558">
        <v>42039</v>
      </c>
      <c r="BG1468" s="142" t="s">
        <v>116</v>
      </c>
      <c r="BH1468" s="89" t="s">
        <v>13988</v>
      </c>
      <c r="BI1468" s="558">
        <v>42040</v>
      </c>
      <c r="BJ1468" s="558">
        <v>42055</v>
      </c>
      <c r="BK1468" s="558"/>
      <c r="BL1468" s="534">
        <f t="shared" si="357"/>
        <v>1500000</v>
      </c>
      <c r="BQ1468" t="str">
        <f t="shared" si="340"/>
        <v>Protelindo</v>
      </c>
      <c r="BR1468" t="str">
        <f t="shared" si="341"/>
        <v>HK-14-2668</v>
      </c>
      <c r="BS1468" s="91">
        <f t="shared" si="342"/>
        <v>0</v>
      </c>
      <c r="BT1468">
        <f t="shared" si="351"/>
        <v>0</v>
      </c>
      <c r="BU1468" s="91">
        <f t="shared" si="351"/>
        <v>0</v>
      </c>
      <c r="BW1468" t="str">
        <f t="shared" si="343"/>
        <v>Site : Laren Bumiayu - JAW-CJV-0007-X-B</v>
      </c>
      <c r="BX1468" t="str">
        <f t="shared" si="344"/>
        <v xml:space="preserve">Tipe Tower : </v>
      </c>
      <c r="BY1468">
        <f t="shared" si="345"/>
        <v>4500015136</v>
      </c>
      <c r="BZ1468" s="92" t="str">
        <f t="shared" si="345"/>
        <v>Mini Audit survey for Smartfren Space Availability</v>
      </c>
      <c r="CD1468" s="531"/>
    </row>
    <row r="1469" spans="2:83" ht="15" customHeight="1" x14ac:dyDescent="0.25">
      <c r="B1469" s="103">
        <f t="shared" si="350"/>
        <v>1320</v>
      </c>
      <c r="C1469" s="126" t="s">
        <v>13983</v>
      </c>
      <c r="D1469" s="89">
        <v>4500015136</v>
      </c>
      <c r="E1469" s="89" t="s">
        <v>13984</v>
      </c>
      <c r="F1469" s="553">
        <v>1500000</v>
      </c>
      <c r="G1469" s="348"/>
      <c r="H1469" s="348"/>
      <c r="I1469" s="556"/>
      <c r="J1469" s="556"/>
      <c r="K1469" s="348" t="s">
        <v>94</v>
      </c>
      <c r="L1469" s="558" t="s">
        <v>8294</v>
      </c>
      <c r="M1469" s="142" t="s">
        <v>96</v>
      </c>
      <c r="N1469" s="89"/>
      <c r="O1469" s="348"/>
      <c r="P1469" s="348"/>
      <c r="Q1469" s="89"/>
      <c r="R1469" s="348"/>
      <c r="S1469" s="348"/>
      <c r="T1469" s="348"/>
      <c r="U1469" s="556"/>
      <c r="V1469" s="523">
        <f t="shared" si="349"/>
        <v>0</v>
      </c>
      <c r="W1469" s="348"/>
      <c r="X1469" s="142" t="s">
        <v>13991</v>
      </c>
      <c r="Y1469" s="445" t="s">
        <v>13992</v>
      </c>
      <c r="Z1469" s="123" t="str">
        <f t="shared" si="356"/>
        <v>Mini Audit survey for Smartfren Space Availability</v>
      </c>
      <c r="AA1469" s="348"/>
      <c r="AB1469" s="89"/>
      <c r="AC1469" s="348"/>
      <c r="AD1469" s="348"/>
      <c r="AE1469" s="348"/>
      <c r="AF1469" s="89"/>
      <c r="AG1469" s="89"/>
      <c r="AH1469" s="378"/>
      <c r="AI1469" s="378"/>
      <c r="AJ1469" s="89"/>
      <c r="AK1469" s="89"/>
      <c r="AL1469" s="89"/>
      <c r="AM1469" s="89"/>
      <c r="AN1469" s="556"/>
      <c r="AO1469" s="558"/>
      <c r="AP1469" s="89"/>
      <c r="AQ1469" s="557"/>
      <c r="AR1469" s="557"/>
      <c r="AS1469" s="89"/>
      <c r="AT1469" s="89"/>
      <c r="AV1469" s="558"/>
      <c r="AX1469" s="89"/>
      <c r="AY1469" s="89" t="s">
        <v>13987</v>
      </c>
      <c r="AZ1469" s="558"/>
      <c r="BA1469" s="556"/>
      <c r="BB1469" s="89"/>
      <c r="BC1469" s="553">
        <f t="shared" si="358"/>
        <v>1500000</v>
      </c>
      <c r="BD1469" s="89"/>
      <c r="BE1469" s="725">
        <f t="shared" si="359"/>
        <v>1500000</v>
      </c>
      <c r="BF1469" s="558">
        <v>42039</v>
      </c>
      <c r="BG1469" s="142" t="s">
        <v>116</v>
      </c>
      <c r="BH1469" s="89" t="s">
        <v>13988</v>
      </c>
      <c r="BI1469" s="558">
        <v>42040</v>
      </c>
      <c r="BJ1469" s="558">
        <v>42055</v>
      </c>
      <c r="BK1469" s="558"/>
      <c r="BL1469" s="534">
        <f t="shared" si="357"/>
        <v>1500000</v>
      </c>
      <c r="BQ1469" t="str">
        <f t="shared" si="340"/>
        <v>Protelindo</v>
      </c>
      <c r="BR1469" t="str">
        <f t="shared" si="341"/>
        <v>HK-14-2668</v>
      </c>
      <c r="BS1469" s="91">
        <f t="shared" si="342"/>
        <v>0</v>
      </c>
      <c r="BT1469">
        <f t="shared" si="351"/>
        <v>0</v>
      </c>
      <c r="BU1469" s="91">
        <f t="shared" si="351"/>
        <v>0</v>
      </c>
      <c r="BW1469" t="str">
        <f t="shared" si="343"/>
        <v>Site : Mayong - JAW-CJV-0005-F-P</v>
      </c>
      <c r="BX1469" t="str">
        <f t="shared" si="344"/>
        <v xml:space="preserve">Tipe Tower : </v>
      </c>
      <c r="BY1469">
        <f t="shared" si="345"/>
        <v>4500015136</v>
      </c>
      <c r="BZ1469" s="92" t="str">
        <f t="shared" si="345"/>
        <v>Mini Audit survey for Smartfren Space Availability</v>
      </c>
      <c r="CD1469" s="531"/>
    </row>
    <row r="1470" spans="2:83" ht="15" customHeight="1" x14ac:dyDescent="0.25">
      <c r="B1470" s="103">
        <f t="shared" si="350"/>
        <v>1321</v>
      </c>
      <c r="C1470" s="126" t="s">
        <v>13983</v>
      </c>
      <c r="D1470" s="89">
        <v>4500015136</v>
      </c>
      <c r="E1470" s="89" t="s">
        <v>13984</v>
      </c>
      <c r="F1470" s="553">
        <v>1500000</v>
      </c>
      <c r="G1470" s="348"/>
      <c r="H1470" s="348"/>
      <c r="I1470" s="556"/>
      <c r="J1470" s="556"/>
      <c r="K1470" s="348" t="s">
        <v>94</v>
      </c>
      <c r="L1470" s="558" t="s">
        <v>8294</v>
      </c>
      <c r="M1470" s="142" t="s">
        <v>96</v>
      </c>
      <c r="N1470" s="89"/>
      <c r="O1470" s="348"/>
      <c r="P1470" s="348"/>
      <c r="Q1470" s="89"/>
      <c r="R1470" s="348"/>
      <c r="S1470" s="348"/>
      <c r="T1470" s="348"/>
      <c r="U1470" s="556"/>
      <c r="V1470" s="523">
        <f t="shared" si="349"/>
        <v>0</v>
      </c>
      <c r="W1470" s="348"/>
      <c r="X1470" s="142" t="s">
        <v>13993</v>
      </c>
      <c r="Y1470" s="445" t="s">
        <v>13994</v>
      </c>
      <c r="Z1470" s="123" t="str">
        <f t="shared" si="356"/>
        <v>Mini Audit survey for Smartfren Space Availability</v>
      </c>
      <c r="AA1470" s="348"/>
      <c r="AB1470" s="89"/>
      <c r="AC1470" s="348"/>
      <c r="AD1470" s="348"/>
      <c r="AE1470" s="348"/>
      <c r="AF1470" s="89"/>
      <c r="AG1470" s="89"/>
      <c r="AH1470" s="378"/>
      <c r="AI1470" s="378"/>
      <c r="AJ1470" s="89"/>
      <c r="AK1470" s="89"/>
      <c r="AL1470" s="89"/>
      <c r="AM1470" s="89"/>
      <c r="AN1470" s="556"/>
      <c r="AO1470" s="558"/>
      <c r="AP1470" s="89"/>
      <c r="AQ1470" s="557"/>
      <c r="AR1470" s="557"/>
      <c r="AS1470" s="89"/>
      <c r="AT1470" s="89"/>
      <c r="AV1470" s="558"/>
      <c r="AX1470" s="89"/>
      <c r="AY1470" s="123" t="s">
        <v>9942</v>
      </c>
      <c r="AZ1470" s="558"/>
      <c r="BA1470" s="556"/>
      <c r="BB1470" s="89"/>
      <c r="BC1470" s="553">
        <f t="shared" si="358"/>
        <v>1500000</v>
      </c>
      <c r="BD1470" s="89"/>
      <c r="BE1470" s="725">
        <f t="shared" si="359"/>
        <v>1500000</v>
      </c>
      <c r="BF1470" s="558">
        <v>42039</v>
      </c>
      <c r="BG1470" s="142" t="s">
        <v>116</v>
      </c>
      <c r="BH1470" s="89" t="s">
        <v>13988</v>
      </c>
      <c r="BI1470" s="558">
        <v>42040</v>
      </c>
      <c r="BJ1470" s="558">
        <v>42055</v>
      </c>
      <c r="BK1470" s="558"/>
      <c r="BL1470" s="534">
        <f t="shared" si="357"/>
        <v>1500000</v>
      </c>
      <c r="BQ1470" t="str">
        <f t="shared" si="340"/>
        <v>Protelindo</v>
      </c>
      <c r="BR1470" t="str">
        <f t="shared" si="341"/>
        <v>HK-14-2668</v>
      </c>
      <c r="BS1470" s="91">
        <f t="shared" si="342"/>
        <v>0</v>
      </c>
      <c r="BT1470">
        <f t="shared" si="351"/>
        <v>0</v>
      </c>
      <c r="BU1470" s="91">
        <f t="shared" si="351"/>
        <v>0</v>
      </c>
      <c r="BW1470" t="str">
        <f t="shared" si="343"/>
        <v>Site : Tambakromo II - JAW-CJV-0334-T-B</v>
      </c>
      <c r="BX1470" t="str">
        <f t="shared" si="344"/>
        <v xml:space="preserve">Tipe Tower : </v>
      </c>
      <c r="BY1470">
        <f t="shared" si="345"/>
        <v>4500015136</v>
      </c>
      <c r="BZ1470" s="92" t="str">
        <f t="shared" si="345"/>
        <v>Mini Audit survey for Smartfren Space Availability</v>
      </c>
      <c r="CD1470" s="531"/>
    </row>
    <row r="1471" spans="2:83" ht="15" customHeight="1" x14ac:dyDescent="0.25">
      <c r="B1471" s="103">
        <f t="shared" si="350"/>
        <v>1322</v>
      </c>
      <c r="C1471" s="126" t="s">
        <v>13983</v>
      </c>
      <c r="D1471" s="89">
        <v>4500015136</v>
      </c>
      <c r="E1471" s="89" t="s">
        <v>13984</v>
      </c>
      <c r="F1471" s="553">
        <v>1500000</v>
      </c>
      <c r="G1471" s="348"/>
      <c r="H1471" s="348"/>
      <c r="I1471" s="556"/>
      <c r="J1471" s="556"/>
      <c r="K1471" s="348" t="s">
        <v>94</v>
      </c>
      <c r="L1471" s="558" t="s">
        <v>8294</v>
      </c>
      <c r="M1471" s="142" t="s">
        <v>96</v>
      </c>
      <c r="N1471" s="89"/>
      <c r="O1471" s="348"/>
      <c r="P1471" s="348"/>
      <c r="Q1471" s="89"/>
      <c r="R1471" s="348"/>
      <c r="S1471" s="348"/>
      <c r="T1471" s="348"/>
      <c r="U1471" s="556"/>
      <c r="V1471" s="523">
        <f t="shared" si="349"/>
        <v>0</v>
      </c>
      <c r="W1471" s="348"/>
      <c r="X1471" s="142" t="s">
        <v>13995</v>
      </c>
      <c r="Y1471" s="445" t="s">
        <v>13996</v>
      </c>
      <c r="Z1471" s="123" t="str">
        <f t="shared" si="356"/>
        <v>Mini Audit survey for Smartfren Space Availability</v>
      </c>
      <c r="AA1471" s="348"/>
      <c r="AB1471" s="89"/>
      <c r="AC1471" s="348"/>
      <c r="AD1471" s="348"/>
      <c r="AE1471" s="348"/>
      <c r="AF1471" s="89"/>
      <c r="AG1471" s="89"/>
      <c r="AH1471" s="378"/>
      <c r="AI1471" s="378"/>
      <c r="AJ1471" s="89"/>
      <c r="AK1471" s="89"/>
      <c r="AL1471" s="89"/>
      <c r="AM1471" s="89"/>
      <c r="AN1471" s="556"/>
      <c r="AO1471" s="558"/>
      <c r="AP1471" s="89"/>
      <c r="AQ1471" s="557"/>
      <c r="AR1471" s="557"/>
      <c r="AS1471" s="89"/>
      <c r="AT1471" s="89"/>
      <c r="AV1471" s="558"/>
      <c r="AX1471" s="89"/>
      <c r="AY1471" s="123" t="s">
        <v>4407</v>
      </c>
      <c r="AZ1471" s="558"/>
      <c r="BA1471" s="556"/>
      <c r="BB1471" s="89"/>
      <c r="BC1471" s="553">
        <f t="shared" si="358"/>
        <v>1500000</v>
      </c>
      <c r="BD1471" s="89"/>
      <c r="BE1471" s="725">
        <f t="shared" si="359"/>
        <v>1500000</v>
      </c>
      <c r="BF1471" s="558">
        <v>42039</v>
      </c>
      <c r="BG1471" s="142" t="s">
        <v>116</v>
      </c>
      <c r="BH1471" s="89" t="s">
        <v>13988</v>
      </c>
      <c r="BI1471" s="558">
        <v>42040</v>
      </c>
      <c r="BJ1471" s="558">
        <v>42055</v>
      </c>
      <c r="BK1471" s="558"/>
      <c r="BL1471" s="534">
        <f t="shared" si="357"/>
        <v>1500000</v>
      </c>
      <c r="BQ1471" t="str">
        <f t="shared" si="340"/>
        <v>Protelindo</v>
      </c>
      <c r="BR1471" t="str">
        <f t="shared" si="341"/>
        <v>HK-14-2668</v>
      </c>
      <c r="BS1471" s="91">
        <f t="shared" si="342"/>
        <v>0</v>
      </c>
      <c r="BT1471">
        <f t="shared" si="351"/>
        <v>0</v>
      </c>
      <c r="BU1471" s="91">
        <f t="shared" si="351"/>
        <v>0</v>
      </c>
      <c r="BW1471" t="str">
        <f t="shared" si="343"/>
        <v>Site : Lengkong Rakit - JAW-CJV-0029-K-P</v>
      </c>
      <c r="BX1471" t="str">
        <f t="shared" si="344"/>
        <v xml:space="preserve">Tipe Tower : </v>
      </c>
      <c r="BY1471">
        <f t="shared" si="345"/>
        <v>4500015136</v>
      </c>
      <c r="BZ1471" s="92" t="str">
        <f t="shared" si="345"/>
        <v>Mini Audit survey for Smartfren Space Availability</v>
      </c>
      <c r="CD1471" s="531"/>
    </row>
    <row r="1472" spans="2:83" ht="15" customHeight="1" x14ac:dyDescent="0.25">
      <c r="B1472" s="103">
        <f t="shared" si="350"/>
        <v>1323</v>
      </c>
      <c r="C1472" s="126" t="s">
        <v>13983</v>
      </c>
      <c r="D1472" s="89">
        <v>4500015136</v>
      </c>
      <c r="E1472" s="89" t="s">
        <v>13984</v>
      </c>
      <c r="F1472" s="553">
        <v>1500000</v>
      </c>
      <c r="G1472" s="348"/>
      <c r="H1472" s="348"/>
      <c r="I1472" s="556"/>
      <c r="J1472" s="556"/>
      <c r="K1472" s="348" t="s">
        <v>94</v>
      </c>
      <c r="L1472" s="558" t="s">
        <v>8294</v>
      </c>
      <c r="M1472" s="142" t="s">
        <v>96</v>
      </c>
      <c r="N1472" s="89"/>
      <c r="O1472" s="348"/>
      <c r="P1472" s="348"/>
      <c r="Q1472" s="89"/>
      <c r="R1472" s="348"/>
      <c r="S1472" s="348"/>
      <c r="T1472" s="348"/>
      <c r="U1472" s="556"/>
      <c r="V1472" s="523">
        <f t="shared" si="349"/>
        <v>0</v>
      </c>
      <c r="W1472" s="348"/>
      <c r="X1472" s="142" t="s">
        <v>13997</v>
      </c>
      <c r="Y1472" s="445" t="s">
        <v>13998</v>
      </c>
      <c r="Z1472" s="123" t="str">
        <f t="shared" si="356"/>
        <v>Mini Audit survey for Smartfren Space Availability</v>
      </c>
      <c r="AA1472" s="348"/>
      <c r="AB1472" s="89"/>
      <c r="AC1472" s="348"/>
      <c r="AD1472" s="348"/>
      <c r="AE1472" s="348"/>
      <c r="AF1472" s="89"/>
      <c r="AG1472" s="89"/>
      <c r="AH1472" s="378"/>
      <c r="AI1472" s="378"/>
      <c r="AJ1472" s="89"/>
      <c r="AK1472" s="89"/>
      <c r="AL1472" s="89"/>
      <c r="AM1472" s="89"/>
      <c r="AN1472" s="556"/>
      <c r="AO1472" s="558"/>
      <c r="AP1472" s="89"/>
      <c r="AQ1472" s="557"/>
      <c r="AR1472" s="557"/>
      <c r="AS1472" s="89"/>
      <c r="AT1472" s="89"/>
      <c r="AV1472" s="558"/>
      <c r="AX1472" s="89"/>
      <c r="AY1472" s="123" t="s">
        <v>13987</v>
      </c>
      <c r="AZ1472" s="558"/>
      <c r="BA1472" s="556"/>
      <c r="BB1472" s="89"/>
      <c r="BC1472" s="553">
        <f t="shared" si="358"/>
        <v>1500000</v>
      </c>
      <c r="BD1472" s="89"/>
      <c r="BE1472" s="725">
        <f t="shared" si="359"/>
        <v>1500000</v>
      </c>
      <c r="BF1472" s="558">
        <v>42039</v>
      </c>
      <c r="BG1472" s="142" t="s">
        <v>116</v>
      </c>
      <c r="BH1472" s="89" t="s">
        <v>13988</v>
      </c>
      <c r="BI1472" s="558">
        <v>42040</v>
      </c>
      <c r="BJ1472" s="558">
        <v>42055</v>
      </c>
      <c r="BK1472" s="558"/>
      <c r="BL1472" s="534">
        <f t="shared" si="357"/>
        <v>1500000</v>
      </c>
      <c r="BQ1472" t="str">
        <f t="shared" si="340"/>
        <v>Protelindo</v>
      </c>
      <c r="BR1472" t="str">
        <f t="shared" si="341"/>
        <v>HK-14-2668</v>
      </c>
      <c r="BS1472" s="91">
        <f t="shared" si="342"/>
        <v>0</v>
      </c>
      <c r="BT1472">
        <f t="shared" si="351"/>
        <v>0</v>
      </c>
      <c r="BU1472" s="91">
        <f t="shared" si="351"/>
        <v>0</v>
      </c>
      <c r="BW1472" t="str">
        <f t="shared" si="343"/>
        <v>Site : Kembang Kuning - JAW-CJV-0029-T-B</v>
      </c>
      <c r="BX1472" t="str">
        <f t="shared" si="344"/>
        <v xml:space="preserve">Tipe Tower : </v>
      </c>
      <c r="BY1472">
        <f t="shared" si="345"/>
        <v>4500015136</v>
      </c>
      <c r="BZ1472" s="92" t="str">
        <f t="shared" si="345"/>
        <v>Mini Audit survey for Smartfren Space Availability</v>
      </c>
      <c r="CD1472" s="531"/>
    </row>
    <row r="1473" spans="2:83" ht="15" customHeight="1" x14ac:dyDescent="0.25">
      <c r="B1473" s="103">
        <f t="shared" si="350"/>
        <v>1324</v>
      </c>
      <c r="C1473" s="126" t="s">
        <v>13983</v>
      </c>
      <c r="D1473" s="89">
        <v>4500015136</v>
      </c>
      <c r="E1473" s="89" t="s">
        <v>13984</v>
      </c>
      <c r="F1473" s="553">
        <v>1500000</v>
      </c>
      <c r="G1473" s="348"/>
      <c r="H1473" s="348"/>
      <c r="I1473" s="556"/>
      <c r="J1473" s="556"/>
      <c r="K1473" s="348" t="s">
        <v>94</v>
      </c>
      <c r="L1473" s="558" t="s">
        <v>8294</v>
      </c>
      <c r="M1473" s="142" t="s">
        <v>96</v>
      </c>
      <c r="N1473" s="89"/>
      <c r="O1473" s="348"/>
      <c r="P1473" s="348"/>
      <c r="Q1473" s="89"/>
      <c r="R1473" s="348"/>
      <c r="S1473" s="348"/>
      <c r="T1473" s="348"/>
      <c r="U1473" s="556"/>
      <c r="V1473" s="523">
        <f t="shared" si="349"/>
        <v>0</v>
      </c>
      <c r="W1473" s="348"/>
      <c r="X1473" s="142" t="s">
        <v>13999</v>
      </c>
      <c r="Y1473" s="445" t="s">
        <v>14000</v>
      </c>
      <c r="Z1473" s="123" t="str">
        <f t="shared" si="356"/>
        <v>Mini Audit survey for Smartfren Space Availability</v>
      </c>
      <c r="AA1473" s="348"/>
      <c r="AB1473" s="89"/>
      <c r="AC1473" s="348"/>
      <c r="AD1473" s="348"/>
      <c r="AE1473" s="348"/>
      <c r="AF1473" s="89"/>
      <c r="AG1473" s="89"/>
      <c r="AH1473" s="378"/>
      <c r="AI1473" s="378"/>
      <c r="AJ1473" s="89"/>
      <c r="AK1473" s="89"/>
      <c r="AL1473" s="89"/>
      <c r="AM1473" s="89"/>
      <c r="AN1473" s="556"/>
      <c r="AO1473" s="558"/>
      <c r="AP1473" s="89"/>
      <c r="AQ1473" s="557"/>
      <c r="AR1473" s="557"/>
      <c r="AS1473" s="89"/>
      <c r="AT1473" s="89"/>
      <c r="AV1473" s="558"/>
      <c r="AX1473" s="89"/>
      <c r="AY1473" s="123" t="s">
        <v>14001</v>
      </c>
      <c r="AZ1473" s="558"/>
      <c r="BA1473" s="556"/>
      <c r="BB1473" s="89"/>
      <c r="BC1473" s="553">
        <f t="shared" si="358"/>
        <v>1500000</v>
      </c>
      <c r="BD1473" s="89"/>
      <c r="BE1473" s="725">
        <f t="shared" si="359"/>
        <v>1500000</v>
      </c>
      <c r="BF1473" s="558">
        <v>42039</v>
      </c>
      <c r="BG1473" s="142" t="s">
        <v>116</v>
      </c>
      <c r="BH1473" s="89" t="s">
        <v>13988</v>
      </c>
      <c r="BI1473" s="558">
        <v>42040</v>
      </c>
      <c r="BJ1473" s="558">
        <v>42055</v>
      </c>
      <c r="BK1473" s="558"/>
      <c r="BL1473" s="534">
        <f t="shared" si="357"/>
        <v>1500000</v>
      </c>
      <c r="BQ1473" t="str">
        <f t="shared" si="340"/>
        <v>Protelindo</v>
      </c>
      <c r="BR1473" t="str">
        <f t="shared" si="341"/>
        <v>HK-14-2668</v>
      </c>
      <c r="BS1473" s="91">
        <f t="shared" si="342"/>
        <v>0</v>
      </c>
      <c r="BT1473">
        <f t="shared" si="351"/>
        <v>0</v>
      </c>
      <c r="BU1473" s="91">
        <f t="shared" si="351"/>
        <v>0</v>
      </c>
      <c r="BW1473" t="str">
        <f t="shared" si="343"/>
        <v>Site : Tegal Barat - JAW-CJV-0012-I-B</v>
      </c>
      <c r="BX1473" t="str">
        <f t="shared" si="344"/>
        <v xml:space="preserve">Tipe Tower : </v>
      </c>
      <c r="BY1473">
        <f t="shared" si="345"/>
        <v>4500015136</v>
      </c>
      <c r="BZ1473" s="92" t="str">
        <f t="shared" si="345"/>
        <v>Mini Audit survey for Smartfren Space Availability</v>
      </c>
      <c r="CD1473" s="531"/>
    </row>
    <row r="1474" spans="2:83" ht="15" customHeight="1" x14ac:dyDescent="0.25">
      <c r="B1474" s="103">
        <f t="shared" si="350"/>
        <v>1325</v>
      </c>
      <c r="C1474" s="126" t="s">
        <v>14002</v>
      </c>
      <c r="D1474" s="738" t="s">
        <v>14003</v>
      </c>
      <c r="E1474" s="126" t="s">
        <v>14004</v>
      </c>
      <c r="F1474" s="553">
        <v>3250000</v>
      </c>
      <c r="G1474" s="348"/>
      <c r="H1474" s="348"/>
      <c r="I1474" s="556"/>
      <c r="J1474" s="556"/>
      <c r="K1474" s="348" t="s">
        <v>94</v>
      </c>
      <c r="L1474" s="89" t="s">
        <v>95</v>
      </c>
      <c r="M1474" s="142" t="s">
        <v>96</v>
      </c>
      <c r="N1474" s="89"/>
      <c r="O1474" s="348"/>
      <c r="P1474" s="348"/>
      <c r="Q1474" s="89"/>
      <c r="R1474" s="348"/>
      <c r="S1474" s="348"/>
      <c r="T1474" s="348"/>
      <c r="U1474" s="556"/>
      <c r="V1474" s="523">
        <f t="shared" si="349"/>
        <v>0</v>
      </c>
      <c r="W1474" s="348"/>
      <c r="X1474" s="739" t="s">
        <v>1881</v>
      </c>
      <c r="Y1474" s="740" t="s">
        <v>1882</v>
      </c>
      <c r="Z1474" s="123" t="str">
        <f t="shared" si="356"/>
        <v>GF - Tower Analysis COLO APP REV. 1</v>
      </c>
      <c r="AA1474" s="348"/>
      <c r="AB1474" s="89" t="s">
        <v>5133</v>
      </c>
      <c r="AC1474" s="348"/>
      <c r="AD1474" s="348"/>
      <c r="AE1474" s="348"/>
      <c r="AF1474" s="89"/>
      <c r="AG1474" s="89"/>
      <c r="AH1474" s="378"/>
      <c r="AI1474" s="378"/>
      <c r="AJ1474" s="89"/>
      <c r="AK1474" s="89"/>
      <c r="AL1474" s="89"/>
      <c r="AM1474" s="89"/>
      <c r="AN1474" s="556"/>
      <c r="AO1474" s="558"/>
      <c r="AP1474" s="89"/>
      <c r="AQ1474" s="557"/>
      <c r="AR1474" s="557"/>
      <c r="AS1474" s="89"/>
      <c r="AT1474" s="89"/>
      <c r="AV1474" s="558"/>
      <c r="AX1474" s="89"/>
      <c r="AY1474" s="123" t="s">
        <v>14005</v>
      </c>
      <c r="AZ1474" s="558"/>
      <c r="BA1474" s="542">
        <v>42048</v>
      </c>
      <c r="BB1474" s="89"/>
      <c r="BC1474" s="553">
        <f t="shared" si="358"/>
        <v>3250000</v>
      </c>
      <c r="BE1474" s="725">
        <f t="shared" si="359"/>
        <v>3250000</v>
      </c>
      <c r="BF1474" s="558"/>
      <c r="BG1474" s="142" t="s">
        <v>116</v>
      </c>
      <c r="BH1474" s="89" t="s">
        <v>14006</v>
      </c>
      <c r="BI1474" s="558">
        <v>42053</v>
      </c>
      <c r="BJ1474" s="558">
        <v>42066</v>
      </c>
      <c r="BK1474" s="558"/>
      <c r="BL1474" s="534">
        <f t="shared" si="357"/>
        <v>3250000</v>
      </c>
      <c r="BQ1474" t="str">
        <f t="shared" si="340"/>
        <v>Protelindo</v>
      </c>
      <c r="BR1474" t="str">
        <f t="shared" si="341"/>
        <v>HK-14-2669</v>
      </c>
      <c r="BS1474" s="91">
        <f t="shared" si="342"/>
        <v>0</v>
      </c>
      <c r="BT1474">
        <f t="shared" si="351"/>
        <v>0</v>
      </c>
      <c r="BU1474" s="91">
        <f t="shared" si="351"/>
        <v>42048</v>
      </c>
      <c r="BW1474" t="str">
        <f t="shared" si="343"/>
        <v>Site : Banyumulek - KNT-WNT-0017-H-P</v>
      </c>
      <c r="BX1474" t="str">
        <f t="shared" si="344"/>
        <v xml:space="preserve">Tipe Tower : 3-T-MD-04-53 </v>
      </c>
      <c r="BY1474" t="str">
        <f t="shared" si="345"/>
        <v>072795</v>
      </c>
      <c r="BZ1474" s="92" t="str">
        <f t="shared" si="345"/>
        <v>GF - Tower Analysis COLO APP REV. 1</v>
      </c>
      <c r="CD1474" s="531"/>
    </row>
    <row r="1475" spans="2:83" ht="15" customHeight="1" x14ac:dyDescent="0.25">
      <c r="B1475" s="103">
        <f t="shared" si="350"/>
        <v>1326</v>
      </c>
      <c r="C1475" s="126" t="s">
        <v>14007</v>
      </c>
      <c r="D1475" s="89">
        <v>140120548</v>
      </c>
      <c r="E1475" s="89" t="s">
        <v>13698</v>
      </c>
      <c r="F1475" s="707" t="s">
        <v>1427</v>
      </c>
      <c r="G1475" s="348" t="s">
        <v>13699</v>
      </c>
      <c r="H1475" s="348">
        <v>2014</v>
      </c>
      <c r="I1475" s="556">
        <v>41992</v>
      </c>
      <c r="J1475" s="556"/>
      <c r="K1475" s="127" t="s">
        <v>13590</v>
      </c>
      <c r="L1475" s="126" t="s">
        <v>614</v>
      </c>
      <c r="M1475" s="141" t="s">
        <v>615</v>
      </c>
      <c r="N1475" s="126" t="s">
        <v>614</v>
      </c>
      <c r="O1475" s="127" t="s">
        <v>98</v>
      </c>
      <c r="P1475" s="127" t="s">
        <v>98</v>
      </c>
      <c r="Q1475" s="345">
        <v>0</v>
      </c>
      <c r="R1475" s="348"/>
      <c r="S1475" s="348"/>
      <c r="T1475" s="348"/>
      <c r="U1475" s="556">
        <v>41981</v>
      </c>
      <c r="V1475" s="523">
        <f t="shared" si="349"/>
        <v>-11</v>
      </c>
      <c r="W1475" s="127" t="s">
        <v>616</v>
      </c>
      <c r="X1475" s="142" t="s">
        <v>14008</v>
      </c>
      <c r="Y1475" s="445" t="s">
        <v>14009</v>
      </c>
      <c r="Z1475" s="348" t="s">
        <v>619</v>
      </c>
      <c r="AA1475" s="348"/>
      <c r="AB1475" s="89" t="s">
        <v>13702</v>
      </c>
      <c r="AC1475" s="348"/>
      <c r="AD1475" s="348"/>
      <c r="AE1475" s="348"/>
      <c r="AF1475" s="89"/>
      <c r="AG1475" s="89"/>
      <c r="AH1475" s="378"/>
      <c r="AI1475" s="378"/>
      <c r="AJ1475" s="89"/>
      <c r="AK1475" s="89"/>
      <c r="AL1475" s="89"/>
      <c r="AM1475" s="89"/>
      <c r="AN1475" s="556"/>
      <c r="AO1475" s="558"/>
      <c r="AP1475" s="89"/>
      <c r="AQ1475" s="557"/>
      <c r="AR1475" s="557"/>
      <c r="AS1475" s="89"/>
      <c r="AT1475" s="89"/>
      <c r="AV1475" s="558"/>
      <c r="AX1475" s="89"/>
      <c r="AY1475" s="89"/>
      <c r="AZ1475" s="558"/>
      <c r="BA1475" s="556"/>
      <c r="BB1475" s="89"/>
      <c r="BC1475" s="553" t="str">
        <f t="shared" si="358"/>
        <v>Cancel</v>
      </c>
      <c r="BD1475" s="89"/>
      <c r="BE1475" s="89"/>
      <c r="BF1475" s="558"/>
      <c r="BG1475" s="141" t="s">
        <v>1427</v>
      </c>
      <c r="BH1475" s="89"/>
      <c r="BI1475" s="558"/>
      <c r="BJ1475" s="558"/>
      <c r="BK1475" s="558"/>
      <c r="BL1475" s="554" t="s">
        <v>1427</v>
      </c>
      <c r="BQ1475" t="str">
        <f t="shared" si="340"/>
        <v>other</v>
      </c>
      <c r="BR1475" t="str">
        <f t="shared" si="341"/>
        <v>HK-14-2670</v>
      </c>
      <c r="BS1475" s="91">
        <f t="shared" si="342"/>
        <v>2014</v>
      </c>
      <c r="BT1475">
        <f t="shared" si="351"/>
        <v>0</v>
      </c>
      <c r="BU1475" s="91">
        <f t="shared" si="351"/>
        <v>0</v>
      </c>
      <c r="BW1475" t="str">
        <f t="shared" si="343"/>
        <v>Site : Jl. Perjuangan - NMDN_0200</v>
      </c>
      <c r="BX1475" t="str">
        <f t="shared" si="344"/>
        <v>Tipe Tower : Pole 6 m</v>
      </c>
      <c r="BY1475">
        <f t="shared" si="345"/>
        <v>140120548</v>
      </c>
      <c r="BZ1475" s="92" t="str">
        <f t="shared" si="345"/>
        <v xml:space="preserve">Description Work : Pekerjaan Hammer Test &amp; Strengthening </v>
      </c>
      <c r="CD1475" s="531"/>
    </row>
    <row r="1476" spans="2:83" ht="15" customHeight="1" x14ac:dyDescent="0.25">
      <c r="B1476" s="103">
        <f t="shared" si="350"/>
        <v>1327</v>
      </c>
      <c r="C1476" s="126" t="s">
        <v>14010</v>
      </c>
      <c r="D1476" s="126">
        <v>140120549</v>
      </c>
      <c r="E1476" s="89" t="s">
        <v>13698</v>
      </c>
      <c r="F1476" s="552" t="s">
        <v>1427</v>
      </c>
      <c r="G1476" s="348" t="s">
        <v>13699</v>
      </c>
      <c r="H1476" s="348">
        <v>2014</v>
      </c>
      <c r="I1476" s="556">
        <v>41992</v>
      </c>
      <c r="J1476" s="556"/>
      <c r="K1476" s="127" t="s">
        <v>13590</v>
      </c>
      <c r="L1476" s="126" t="s">
        <v>614</v>
      </c>
      <c r="M1476" s="141" t="s">
        <v>615</v>
      </c>
      <c r="N1476" s="126" t="s">
        <v>614</v>
      </c>
      <c r="O1476" s="127" t="s">
        <v>98</v>
      </c>
      <c r="P1476" s="127" t="s">
        <v>98</v>
      </c>
      <c r="Q1476" s="345">
        <v>0</v>
      </c>
      <c r="R1476" s="348"/>
      <c r="S1476" s="348"/>
      <c r="T1476" s="348"/>
      <c r="U1476" s="556">
        <v>41995</v>
      </c>
      <c r="V1476" s="523">
        <f t="shared" si="349"/>
        <v>3</v>
      </c>
      <c r="W1476" s="127" t="s">
        <v>616</v>
      </c>
      <c r="X1476" s="142" t="s">
        <v>14011</v>
      </c>
      <c r="Y1476" s="445" t="s">
        <v>14012</v>
      </c>
      <c r="Z1476" s="348" t="s">
        <v>619</v>
      </c>
      <c r="AA1476" s="348"/>
      <c r="AB1476" s="89" t="s">
        <v>13702</v>
      </c>
      <c r="AC1476" s="348"/>
      <c r="AD1476" s="348"/>
      <c r="AE1476" s="348"/>
      <c r="AF1476" s="89"/>
      <c r="AG1476" s="89"/>
      <c r="AH1476" s="378"/>
      <c r="AI1476" s="378"/>
      <c r="AJ1476" s="89"/>
      <c r="AK1476" s="89"/>
      <c r="AL1476" s="89"/>
      <c r="AM1476" s="89"/>
      <c r="AN1476" s="556"/>
      <c r="AO1476" s="558"/>
      <c r="AP1476" s="89"/>
      <c r="AQ1476" s="557"/>
      <c r="AR1476" s="557"/>
      <c r="AS1476" s="89"/>
      <c r="AT1476" s="89"/>
      <c r="AV1476" s="558"/>
      <c r="AX1476" s="89"/>
      <c r="AY1476" s="89"/>
      <c r="AZ1476" s="558"/>
      <c r="BA1476" s="556"/>
      <c r="BB1476" s="89"/>
      <c r="BC1476" s="553" t="str">
        <f t="shared" si="358"/>
        <v>Cancel</v>
      </c>
      <c r="BD1476" s="89"/>
      <c r="BE1476" s="89"/>
      <c r="BF1476" s="558"/>
      <c r="BG1476" s="141" t="s">
        <v>1427</v>
      </c>
      <c r="BH1476" s="89"/>
      <c r="BI1476" s="558"/>
      <c r="BJ1476" s="558"/>
      <c r="BK1476" s="558"/>
      <c r="BL1476" s="554" t="s">
        <v>1427</v>
      </c>
      <c r="BQ1476" t="str">
        <f t="shared" si="340"/>
        <v>other</v>
      </c>
      <c r="BR1476" t="str">
        <f t="shared" si="341"/>
        <v>HK-14-2671</v>
      </c>
      <c r="BS1476" s="91">
        <f t="shared" si="342"/>
        <v>2014</v>
      </c>
      <c r="BT1476">
        <f t="shared" si="351"/>
        <v>0</v>
      </c>
      <c r="BU1476" s="91">
        <f t="shared" si="351"/>
        <v>0</v>
      </c>
      <c r="BW1476" t="str">
        <f t="shared" si="343"/>
        <v>Site : Binjai1 Ruko Hansen B - NMDN_0015</v>
      </c>
      <c r="BX1476" t="str">
        <f t="shared" si="344"/>
        <v>Tipe Tower : Pole 6 m</v>
      </c>
      <c r="BY1476">
        <f t="shared" si="345"/>
        <v>140120549</v>
      </c>
      <c r="BZ1476" s="92" t="str">
        <f t="shared" si="345"/>
        <v xml:space="preserve">Description Work : Pekerjaan Hammer Test &amp; Strengthening </v>
      </c>
      <c r="CD1476" s="531"/>
    </row>
    <row r="1477" spans="2:83" ht="15" customHeight="1" x14ac:dyDescent="0.25">
      <c r="B1477" s="103">
        <f t="shared" si="350"/>
        <v>1328</v>
      </c>
      <c r="C1477" s="126" t="s">
        <v>14013</v>
      </c>
      <c r="D1477">
        <v>4500028665</v>
      </c>
      <c r="E1477" s="89" t="s">
        <v>14014</v>
      </c>
      <c r="F1477" s="735">
        <v>8250000</v>
      </c>
      <c r="G1477" s="348"/>
      <c r="H1477" s="348"/>
      <c r="I1477" s="556"/>
      <c r="J1477" s="556"/>
      <c r="K1477" s="348" t="s">
        <v>94</v>
      </c>
      <c r="L1477" s="89" t="s">
        <v>95</v>
      </c>
      <c r="M1477" s="142" t="s">
        <v>96</v>
      </c>
      <c r="N1477" s="89"/>
      <c r="O1477" s="348"/>
      <c r="P1477" s="348"/>
      <c r="Q1477" s="89"/>
      <c r="R1477" s="348"/>
      <c r="S1477" s="348"/>
      <c r="T1477" s="348"/>
      <c r="U1477" s="556"/>
      <c r="V1477" s="523">
        <f t="shared" si="349"/>
        <v>0</v>
      </c>
      <c r="W1477" s="348"/>
      <c r="X1477" s="736" t="s">
        <v>3006</v>
      </c>
      <c r="Y1477" s="737" t="s">
        <v>3007</v>
      </c>
      <c r="Z1477" s="123" t="str">
        <f t="shared" ref="Z1477:Z1491" si="360">+E1477</f>
        <v>GF - Tower And Foundation Analysis Colo App Rev. 2</v>
      </c>
      <c r="AA1477" s="348"/>
      <c r="AB1477" s="89" t="s">
        <v>14015</v>
      </c>
      <c r="AC1477" s="348"/>
      <c r="AD1477" s="348"/>
      <c r="AE1477" s="348"/>
      <c r="AF1477" s="89"/>
      <c r="AG1477" s="89"/>
      <c r="AH1477" s="378"/>
      <c r="AI1477" s="378"/>
      <c r="AJ1477" s="89"/>
      <c r="AK1477" s="89"/>
      <c r="AL1477" s="89"/>
      <c r="AM1477" s="89"/>
      <c r="AN1477" s="556"/>
      <c r="AO1477" s="558"/>
      <c r="AP1477" s="89"/>
      <c r="AQ1477" s="557"/>
      <c r="AR1477" s="557"/>
      <c r="AS1477" s="89"/>
      <c r="AT1477" s="89"/>
      <c r="AV1477" s="558"/>
      <c r="AX1477" s="89"/>
      <c r="AY1477" s="89" t="s">
        <v>14016</v>
      </c>
      <c r="AZ1477" s="558"/>
      <c r="BA1477" s="542">
        <v>42048</v>
      </c>
      <c r="BB1477" s="89"/>
      <c r="BC1477" s="553">
        <f t="shared" si="358"/>
        <v>8250000</v>
      </c>
      <c r="BE1477" s="725">
        <f>+BC1477</f>
        <v>8250000</v>
      </c>
      <c r="BF1477" s="558"/>
      <c r="BG1477" s="142" t="s">
        <v>116</v>
      </c>
      <c r="BH1477" s="89" t="s">
        <v>14017</v>
      </c>
      <c r="BI1477" s="558">
        <v>42053</v>
      </c>
      <c r="BJ1477" s="558">
        <v>42066</v>
      </c>
      <c r="BK1477" s="558"/>
      <c r="BL1477" s="534">
        <f>F1477</f>
        <v>8250000</v>
      </c>
      <c r="BQ1477" t="str">
        <f t="shared" ref="BQ1477:BQ1540" si="361">+K1477</f>
        <v>Protelindo</v>
      </c>
      <c r="BR1477" t="str">
        <f t="shared" ref="BR1477:BR1540" si="362">+C1477</f>
        <v>HK-14-2672</v>
      </c>
      <c r="BS1477" s="91">
        <f t="shared" ref="BS1477:BS1540" si="363">+H1477</f>
        <v>0</v>
      </c>
      <c r="BT1477">
        <f t="shared" si="351"/>
        <v>0</v>
      </c>
      <c r="BU1477" s="91">
        <f t="shared" si="351"/>
        <v>42048</v>
      </c>
      <c r="BW1477" t="str">
        <f t="shared" ref="BW1477:BW1540" si="364">"Site : "&amp;Y1477&amp;" - "&amp;X1477</f>
        <v>Site : Batubatu - SUL-SSL-0028-M-B</v>
      </c>
      <c r="BX1477" t="str">
        <f t="shared" ref="BX1477:BX1540" si="365">"Tipe Tower : "&amp;AB1477</f>
        <v>Tipe Tower : SST 70-3L</v>
      </c>
      <c r="BY1477">
        <f t="shared" ref="BY1477:BZ1540" si="366">+D1477</f>
        <v>4500028665</v>
      </c>
      <c r="BZ1477" s="92" t="str">
        <f t="shared" si="366"/>
        <v>GF - Tower And Foundation Analysis Colo App Rev. 2</v>
      </c>
      <c r="CD1477" s="531"/>
    </row>
    <row r="1478" spans="2:83" ht="15" customHeight="1" x14ac:dyDescent="0.25">
      <c r="B1478" s="103">
        <f t="shared" si="350"/>
        <v>1329</v>
      </c>
      <c r="C1478" s="126" t="s">
        <v>14018</v>
      </c>
      <c r="D1478" s="89">
        <v>4500028685</v>
      </c>
      <c r="E1478" s="89" t="s">
        <v>14019</v>
      </c>
      <c r="F1478" s="555">
        <v>6000000</v>
      </c>
      <c r="G1478" s="348"/>
      <c r="H1478" s="348"/>
      <c r="I1478" s="556"/>
      <c r="J1478" s="556"/>
      <c r="K1478" s="348" t="s">
        <v>94</v>
      </c>
      <c r="L1478" s="89" t="s">
        <v>95</v>
      </c>
      <c r="M1478" s="142" t="s">
        <v>96</v>
      </c>
      <c r="N1478" s="89"/>
      <c r="O1478" s="348"/>
      <c r="P1478" s="348"/>
      <c r="Q1478" s="89"/>
      <c r="R1478" s="348"/>
      <c r="S1478" s="348"/>
      <c r="T1478" s="348"/>
      <c r="U1478" s="556"/>
      <c r="V1478" s="523">
        <f t="shared" si="349"/>
        <v>0</v>
      </c>
      <c r="W1478" s="348"/>
      <c r="X1478" s="142" t="s">
        <v>14020</v>
      </c>
      <c r="Y1478" s="445" t="s">
        <v>14021</v>
      </c>
      <c r="Z1478" s="123" t="str">
        <f t="shared" si="360"/>
        <v>RT - Pole and Building Analysis Colo app Rev 1</v>
      </c>
      <c r="AA1478" s="348"/>
      <c r="AB1478" s="89" t="s">
        <v>14022</v>
      </c>
      <c r="AC1478" s="348"/>
      <c r="AD1478" s="348"/>
      <c r="AE1478" s="348"/>
      <c r="AF1478" s="89"/>
      <c r="AG1478" s="89"/>
      <c r="AH1478" s="378"/>
      <c r="AI1478" s="378"/>
      <c r="AJ1478" s="89"/>
      <c r="AK1478" s="89"/>
      <c r="AL1478" s="89"/>
      <c r="AM1478" s="89"/>
      <c r="AN1478" s="556"/>
      <c r="AO1478" s="558"/>
      <c r="AP1478" s="89"/>
      <c r="AQ1478" s="557"/>
      <c r="AR1478" s="557"/>
      <c r="AS1478" s="89"/>
      <c r="AT1478" s="89"/>
      <c r="AV1478" s="558"/>
      <c r="AX1478" s="89"/>
      <c r="AY1478" s="89" t="s">
        <v>14023</v>
      </c>
      <c r="AZ1478" s="558"/>
      <c r="BA1478" s="556">
        <v>42024</v>
      </c>
      <c r="BB1478" s="89"/>
      <c r="BC1478" s="553">
        <f t="shared" si="358"/>
        <v>6000000</v>
      </c>
      <c r="BD1478" s="725">
        <v>0</v>
      </c>
      <c r="BE1478" s="725">
        <f>+BC1478</f>
        <v>6000000</v>
      </c>
      <c r="BF1478" s="558">
        <v>42055</v>
      </c>
      <c r="BG1478" s="434" t="s">
        <v>116</v>
      </c>
      <c r="BH1478" s="89" t="s">
        <v>14024</v>
      </c>
      <c r="BI1478" s="558">
        <v>42059</v>
      </c>
      <c r="BJ1478" s="558">
        <v>42066</v>
      </c>
      <c r="BK1478" s="558"/>
      <c r="BL1478" s="534">
        <f>F1478</f>
        <v>6000000</v>
      </c>
      <c r="BQ1478" t="str">
        <f t="shared" si="361"/>
        <v>Protelindo</v>
      </c>
      <c r="BR1478" t="str">
        <f t="shared" si="362"/>
        <v>HK-14-2673</v>
      </c>
      <c r="BS1478" s="91">
        <f t="shared" si="363"/>
        <v>0</v>
      </c>
      <c r="BT1478">
        <f t="shared" si="351"/>
        <v>0</v>
      </c>
      <c r="BU1478" s="91">
        <f t="shared" si="351"/>
        <v>42024</v>
      </c>
      <c r="BW1478" t="str">
        <f t="shared" si="364"/>
        <v xml:space="preserve">Site : GOTONG ROYONG - SUM-LPG-0215-H-P </v>
      </c>
      <c r="BX1478" t="str">
        <f t="shared" si="365"/>
        <v>Tipe Tower : POLE 3M</v>
      </c>
      <c r="BY1478">
        <f t="shared" si="366"/>
        <v>4500028685</v>
      </c>
      <c r="BZ1478" s="92" t="str">
        <f t="shared" si="366"/>
        <v>RT - Pole and Building Analysis Colo app Rev 1</v>
      </c>
      <c r="CD1478" s="531"/>
    </row>
    <row r="1479" spans="2:83" ht="15" customHeight="1" x14ac:dyDescent="0.25">
      <c r="B1479" s="103">
        <f t="shared" si="350"/>
        <v>1330</v>
      </c>
      <c r="C1479" s="126" t="s">
        <v>14025</v>
      </c>
      <c r="D1479" s="126">
        <v>2100004182</v>
      </c>
      <c r="E1479" s="395" t="s">
        <v>1350</v>
      </c>
      <c r="F1479" s="553">
        <v>3250000</v>
      </c>
      <c r="G1479" s="348" t="s">
        <v>979</v>
      </c>
      <c r="H1479" s="348">
        <v>2015</v>
      </c>
      <c r="I1479" s="556">
        <v>42228</v>
      </c>
      <c r="J1479" s="556">
        <v>42235</v>
      </c>
      <c r="K1479" s="127" t="s">
        <v>11658</v>
      </c>
      <c r="L1479" s="126" t="s">
        <v>153</v>
      </c>
      <c r="M1479" s="141" t="s">
        <v>154</v>
      </c>
      <c r="N1479" s="126" t="s">
        <v>153</v>
      </c>
      <c r="O1479" s="348"/>
      <c r="P1479" s="348"/>
      <c r="Q1479" s="592">
        <v>6400000</v>
      </c>
      <c r="R1479" s="348">
        <v>2014</v>
      </c>
      <c r="S1479" s="348" t="s">
        <v>8318</v>
      </c>
      <c r="T1479" s="348"/>
      <c r="U1479" s="556">
        <v>42003</v>
      </c>
      <c r="V1479" s="523">
        <f t="shared" si="349"/>
        <v>-225</v>
      </c>
      <c r="W1479" s="348" t="s">
        <v>155</v>
      </c>
      <c r="X1479" s="142" t="s">
        <v>14026</v>
      </c>
      <c r="Y1479" s="445" t="s">
        <v>14027</v>
      </c>
      <c r="Z1479" s="123" t="str">
        <f t="shared" si="360"/>
        <v>Strengthening Tower Design</v>
      </c>
      <c r="AA1479" s="348" t="s">
        <v>103</v>
      </c>
      <c r="AB1479" s="89" t="s">
        <v>14028</v>
      </c>
      <c r="AC1479" s="348"/>
      <c r="AD1479" s="348"/>
      <c r="AE1479" s="348"/>
      <c r="AF1479" s="89"/>
      <c r="AG1479" s="89"/>
      <c r="AH1479" s="378"/>
      <c r="AI1479" s="378"/>
      <c r="AJ1479" s="89"/>
      <c r="AK1479" s="89"/>
      <c r="AL1479" s="89"/>
      <c r="AM1479" s="89"/>
      <c r="AN1479" s="556"/>
      <c r="AO1479" s="558"/>
      <c r="AP1479" s="89"/>
      <c r="AQ1479" s="557"/>
      <c r="AR1479" s="557"/>
      <c r="AS1479" s="89"/>
      <c r="AT1479" s="89"/>
      <c r="AU1479" s="544">
        <v>42236</v>
      </c>
      <c r="AV1479" s="558"/>
      <c r="AX1479" s="89"/>
      <c r="AY1479" s="383"/>
      <c r="AZ1479" s="120">
        <v>42236</v>
      </c>
      <c r="BA1479" s="542">
        <v>42256</v>
      </c>
      <c r="BB1479" s="89"/>
      <c r="BC1479" s="553">
        <f t="shared" si="358"/>
        <v>3250000</v>
      </c>
      <c r="BD1479" s="89"/>
      <c r="BE1479" s="89"/>
      <c r="BF1479" s="544">
        <v>42257</v>
      </c>
      <c r="BG1479" s="141" t="s">
        <v>116</v>
      </c>
      <c r="BH1479" s="126" t="s">
        <v>1357</v>
      </c>
      <c r="BI1479" s="544">
        <v>42262</v>
      </c>
      <c r="BJ1479" s="546">
        <v>42293</v>
      </c>
      <c r="BK1479" s="558"/>
      <c r="BL1479" s="698">
        <v>3250000</v>
      </c>
      <c r="BQ1479" t="str">
        <f t="shared" si="361"/>
        <v>IBS</v>
      </c>
      <c r="BR1479" t="str">
        <f t="shared" si="362"/>
        <v>HK-14-2674</v>
      </c>
      <c r="BS1479" s="91">
        <f t="shared" si="363"/>
        <v>2015</v>
      </c>
      <c r="BT1479">
        <f t="shared" si="351"/>
        <v>42236</v>
      </c>
      <c r="BU1479" s="91">
        <f t="shared" si="351"/>
        <v>42256</v>
      </c>
      <c r="BW1479" t="str">
        <f t="shared" si="364"/>
        <v>Site : Babat - SBY_01N171</v>
      </c>
      <c r="BX1479" t="str">
        <f t="shared" si="365"/>
        <v>Tipe Tower : 52 M BUKAKA</v>
      </c>
      <c r="BY1479">
        <f t="shared" si="366"/>
        <v>2100004182</v>
      </c>
      <c r="BZ1479" s="92" t="str">
        <f t="shared" si="366"/>
        <v>Strengthening Tower Design</v>
      </c>
      <c r="CD1479" s="531" t="s">
        <v>263</v>
      </c>
      <c r="CE1479" s="90">
        <v>6400000</v>
      </c>
    </row>
    <row r="1480" spans="2:83" ht="15" customHeight="1" x14ac:dyDescent="0.25">
      <c r="B1480" s="103">
        <f t="shared" si="350"/>
        <v>1331</v>
      </c>
      <c r="C1480" s="126" t="s">
        <v>14029</v>
      </c>
      <c r="D1480" s="89">
        <v>2100003387</v>
      </c>
      <c r="E1480" s="702" t="s">
        <v>150</v>
      </c>
      <c r="F1480" s="689">
        <v>900000</v>
      </c>
      <c r="G1480" s="127" t="s">
        <v>151</v>
      </c>
      <c r="H1480" s="127">
        <v>2015</v>
      </c>
      <c r="I1480" s="542">
        <v>42121</v>
      </c>
      <c r="J1480" s="542">
        <v>42124</v>
      </c>
      <c r="K1480" s="127" t="s">
        <v>11658</v>
      </c>
      <c r="L1480" s="126" t="s">
        <v>153</v>
      </c>
      <c r="M1480" s="141" t="s">
        <v>154</v>
      </c>
      <c r="N1480" s="126" t="s">
        <v>153</v>
      </c>
      <c r="O1480" s="348"/>
      <c r="P1480" s="348"/>
      <c r="Q1480" s="592">
        <v>900000</v>
      </c>
      <c r="R1480" s="348">
        <v>2014</v>
      </c>
      <c r="S1480" s="348" t="s">
        <v>8318</v>
      </c>
      <c r="T1480" s="348"/>
      <c r="U1480" s="556">
        <v>42003</v>
      </c>
      <c r="V1480" s="523">
        <f t="shared" si="349"/>
        <v>-118</v>
      </c>
      <c r="W1480" s="348" t="s">
        <v>155</v>
      </c>
      <c r="X1480" s="142" t="s">
        <v>7217</v>
      </c>
      <c r="Y1480" s="445" t="s">
        <v>14030</v>
      </c>
      <c r="Z1480" s="123" t="str">
        <f t="shared" si="360"/>
        <v>Tower OK Assesment</v>
      </c>
      <c r="AA1480" s="348" t="s">
        <v>103</v>
      </c>
      <c r="AB1480" s="89" t="s">
        <v>240</v>
      </c>
      <c r="AC1480" s="348"/>
      <c r="AD1480" s="348"/>
      <c r="AE1480" s="348"/>
      <c r="AF1480" s="89"/>
      <c r="AG1480" s="89"/>
      <c r="AH1480" s="378"/>
      <c r="AI1480" s="378"/>
      <c r="AJ1480" s="89"/>
      <c r="AK1480" s="89"/>
      <c r="AL1480" s="89"/>
      <c r="AM1480" s="89"/>
      <c r="AN1480" s="556"/>
      <c r="AO1480" s="558"/>
      <c r="AP1480" s="89"/>
      <c r="AQ1480" s="557"/>
      <c r="AR1480" s="557"/>
      <c r="AS1480" s="89"/>
      <c r="AT1480" s="89"/>
      <c r="AV1480" s="558"/>
      <c r="AX1480" s="89"/>
      <c r="AY1480" s="89"/>
      <c r="AZ1480" s="732">
        <v>42131</v>
      </c>
      <c r="BA1480" s="120">
        <v>42152</v>
      </c>
      <c r="BB1480" s="121">
        <v>5000013114</v>
      </c>
      <c r="BC1480" s="522">
        <f>F1480</f>
        <v>900000</v>
      </c>
      <c r="BD1480" s="516">
        <f>BC1480</f>
        <v>900000</v>
      </c>
      <c r="BE1480" s="516">
        <v>900000</v>
      </c>
      <c r="BF1480" s="122">
        <v>42153</v>
      </c>
      <c r="BG1480" s="141" t="s">
        <v>116</v>
      </c>
      <c r="BH1480" s="126" t="s">
        <v>260</v>
      </c>
      <c r="BI1480" s="544">
        <v>42158</v>
      </c>
      <c r="BJ1480" s="190">
        <v>42178</v>
      </c>
      <c r="BK1480" s="558"/>
      <c r="BL1480" s="534">
        <f>F1480</f>
        <v>900000</v>
      </c>
      <c r="BQ1480" t="str">
        <f t="shared" si="361"/>
        <v>IBS</v>
      </c>
      <c r="BR1480" t="str">
        <f t="shared" si="362"/>
        <v>HK-14-2675</v>
      </c>
      <c r="BS1480" s="91">
        <f t="shared" si="363"/>
        <v>2015</v>
      </c>
      <c r="BT1480">
        <f t="shared" si="351"/>
        <v>42131</v>
      </c>
      <c r="BU1480" s="91">
        <f t="shared" si="351"/>
        <v>42152</v>
      </c>
      <c r="BW1480" t="str">
        <f t="shared" si="364"/>
        <v>Site : Blora Utara - SMG_04N733</v>
      </c>
      <c r="BX1480" t="str">
        <f t="shared" si="365"/>
        <v>Tipe Tower : 52 M BSB</v>
      </c>
      <c r="BY1480">
        <f t="shared" si="366"/>
        <v>2100003387</v>
      </c>
      <c r="BZ1480" s="92" t="str">
        <f t="shared" si="366"/>
        <v>Tower OK Assesment</v>
      </c>
      <c r="CD1480" s="531"/>
      <c r="CE1480" s="90">
        <v>900000</v>
      </c>
    </row>
    <row r="1481" spans="2:83" ht="15" customHeight="1" x14ac:dyDescent="0.25">
      <c r="B1481" s="103">
        <f t="shared" si="350"/>
        <v>1332</v>
      </c>
      <c r="C1481" s="126" t="s">
        <v>14031</v>
      </c>
      <c r="D1481" s="89">
        <v>2100003101</v>
      </c>
      <c r="E1481" s="126" t="s">
        <v>14032</v>
      </c>
      <c r="F1481" s="553">
        <v>8400000</v>
      </c>
      <c r="G1481" s="127" t="s">
        <v>189</v>
      </c>
      <c r="H1481" s="127">
        <v>2015</v>
      </c>
      <c r="I1481" s="542">
        <v>42079</v>
      </c>
      <c r="J1481" s="542"/>
      <c r="K1481" s="127" t="s">
        <v>11658</v>
      </c>
      <c r="L1481" s="126" t="s">
        <v>153</v>
      </c>
      <c r="M1481" s="141" t="s">
        <v>154</v>
      </c>
      <c r="N1481" s="126" t="s">
        <v>153</v>
      </c>
      <c r="O1481" s="348"/>
      <c r="P1481" s="348"/>
      <c r="Q1481" s="592">
        <v>8400000</v>
      </c>
      <c r="R1481" s="348">
        <v>2014</v>
      </c>
      <c r="S1481" s="348" t="s">
        <v>8318</v>
      </c>
      <c r="T1481" s="348"/>
      <c r="U1481" s="556">
        <v>42003</v>
      </c>
      <c r="V1481" s="523">
        <f t="shared" si="349"/>
        <v>-76</v>
      </c>
      <c r="W1481" s="348" t="s">
        <v>155</v>
      </c>
      <c r="X1481" s="142" t="s">
        <v>14033</v>
      </c>
      <c r="Y1481" s="445" t="s">
        <v>14034</v>
      </c>
      <c r="Z1481" s="123" t="str">
        <f t="shared" si="360"/>
        <v>Tower needs strengthening SBY_01N181</v>
      </c>
      <c r="AA1481" s="348" t="s">
        <v>103</v>
      </c>
      <c r="AB1481" s="89" t="s">
        <v>279</v>
      </c>
      <c r="AC1481" s="348"/>
      <c r="AD1481" s="348"/>
      <c r="AE1481" s="348"/>
      <c r="AF1481" s="89"/>
      <c r="AG1481" s="89"/>
      <c r="AH1481" s="378"/>
      <c r="AI1481" s="378"/>
      <c r="AJ1481" s="89"/>
      <c r="AK1481" s="89"/>
      <c r="AL1481" s="89"/>
      <c r="AM1481" s="89"/>
      <c r="AN1481" s="556"/>
      <c r="AO1481" s="558"/>
      <c r="AP1481" s="89"/>
      <c r="AQ1481" s="557"/>
      <c r="AR1481" s="557"/>
      <c r="AS1481" s="89"/>
      <c r="AT1481" s="89"/>
      <c r="AV1481" s="558"/>
      <c r="AX1481" s="89"/>
      <c r="AY1481" s="89"/>
      <c r="AZ1481" s="256">
        <v>42107</v>
      </c>
      <c r="BA1481" s="542">
        <v>42123</v>
      </c>
      <c r="BB1481" s="126">
        <v>5000012576</v>
      </c>
      <c r="BC1481" s="553">
        <f t="shared" ref="BC1481:BC1491" si="367">+F1481</f>
        <v>8400000</v>
      </c>
      <c r="BD1481" s="89"/>
      <c r="BE1481" s="89"/>
      <c r="BF1481" s="544">
        <v>42124</v>
      </c>
      <c r="BG1481" s="88" t="s">
        <v>116</v>
      </c>
      <c r="BH1481" s="121" t="s">
        <v>1307</v>
      </c>
      <c r="BI1481" s="122">
        <v>42137</v>
      </c>
      <c r="BJ1481" s="546">
        <v>42170</v>
      </c>
      <c r="BK1481" s="558"/>
      <c r="BL1481" s="534">
        <f>F1481</f>
        <v>8400000</v>
      </c>
      <c r="BQ1481" t="str">
        <f t="shared" si="361"/>
        <v>IBS</v>
      </c>
      <c r="BR1481" t="str">
        <f t="shared" si="362"/>
        <v>HK-14-2676</v>
      </c>
      <c r="BS1481" s="91">
        <f t="shared" si="363"/>
        <v>2015</v>
      </c>
      <c r="BT1481">
        <f t="shared" si="351"/>
        <v>42107</v>
      </c>
      <c r="BU1481" s="91">
        <f t="shared" si="351"/>
        <v>42123</v>
      </c>
      <c r="BW1481" t="str">
        <f t="shared" si="364"/>
        <v>Site : Dukuh Candi - SBY_01N181</v>
      </c>
      <c r="BX1481" t="str">
        <f t="shared" si="365"/>
        <v>Tipe Tower : 72 LD KAM</v>
      </c>
      <c r="BY1481">
        <f t="shared" si="366"/>
        <v>2100003101</v>
      </c>
      <c r="BZ1481" s="92" t="str">
        <f t="shared" si="366"/>
        <v>Tower needs strengthening SBY_01N181</v>
      </c>
      <c r="CD1481" s="531"/>
      <c r="CE1481" s="90">
        <v>8400000</v>
      </c>
    </row>
    <row r="1482" spans="2:83" ht="15" customHeight="1" x14ac:dyDescent="0.25">
      <c r="B1482" s="103">
        <f t="shared" si="350"/>
        <v>1333</v>
      </c>
      <c r="C1482" s="126" t="s">
        <v>14035</v>
      </c>
      <c r="D1482" s="89">
        <v>2100003387</v>
      </c>
      <c r="E1482" s="702" t="s">
        <v>150</v>
      </c>
      <c r="F1482" s="689">
        <v>900000</v>
      </c>
      <c r="G1482" s="127" t="s">
        <v>151</v>
      </c>
      <c r="H1482" s="127">
        <v>2015</v>
      </c>
      <c r="I1482" s="542">
        <v>42121</v>
      </c>
      <c r="J1482" s="542">
        <v>42124</v>
      </c>
      <c r="K1482" s="127" t="s">
        <v>11658</v>
      </c>
      <c r="L1482" s="126" t="s">
        <v>153</v>
      </c>
      <c r="M1482" s="141" t="s">
        <v>154</v>
      </c>
      <c r="N1482" s="126" t="s">
        <v>153</v>
      </c>
      <c r="O1482" s="348"/>
      <c r="P1482" s="348"/>
      <c r="Q1482" s="592">
        <v>900000</v>
      </c>
      <c r="R1482" s="348">
        <v>2014</v>
      </c>
      <c r="S1482" s="348" t="s">
        <v>8318</v>
      </c>
      <c r="T1482" s="348"/>
      <c r="U1482" s="556">
        <v>42003</v>
      </c>
      <c r="V1482" s="523">
        <f t="shared" si="349"/>
        <v>-118</v>
      </c>
      <c r="W1482" s="348" t="s">
        <v>155</v>
      </c>
      <c r="X1482" s="142" t="s">
        <v>14036</v>
      </c>
      <c r="Y1482" s="445" t="s">
        <v>14037</v>
      </c>
      <c r="Z1482" s="123" t="str">
        <f t="shared" si="360"/>
        <v>Tower OK Assesment</v>
      </c>
      <c r="AA1482" s="348" t="s">
        <v>103</v>
      </c>
      <c r="AB1482" s="89" t="s">
        <v>279</v>
      </c>
      <c r="AC1482" s="348"/>
      <c r="AD1482" s="348"/>
      <c r="AE1482" s="348"/>
      <c r="AF1482" s="89"/>
      <c r="AG1482" s="89"/>
      <c r="AH1482" s="378"/>
      <c r="AI1482" s="378"/>
      <c r="AJ1482" s="89"/>
      <c r="AK1482" s="89"/>
      <c r="AL1482" s="89"/>
      <c r="AM1482" s="89"/>
      <c r="AN1482" s="556"/>
      <c r="AO1482" s="558"/>
      <c r="AP1482" s="89"/>
      <c r="AQ1482" s="557"/>
      <c r="AR1482" s="557"/>
      <c r="AS1482" s="89"/>
      <c r="AT1482" s="89"/>
      <c r="AV1482" s="558"/>
      <c r="AX1482" s="89"/>
      <c r="AY1482" s="741"/>
      <c r="AZ1482" s="690">
        <v>42129</v>
      </c>
      <c r="BA1482" s="98">
        <v>42143</v>
      </c>
      <c r="BB1482" s="104">
        <v>5000012963</v>
      </c>
      <c r="BC1482" s="553">
        <f t="shared" si="367"/>
        <v>900000</v>
      </c>
      <c r="BD1482" s="545">
        <v>900000</v>
      </c>
      <c r="BE1482" s="545">
        <v>900000</v>
      </c>
      <c r="BF1482" s="122">
        <v>42144</v>
      </c>
      <c r="BG1482" s="141" t="s">
        <v>116</v>
      </c>
      <c r="BH1482" s="126" t="s">
        <v>312</v>
      </c>
      <c r="BI1482" s="544">
        <v>42144</v>
      </c>
      <c r="BJ1482" s="546">
        <v>42167</v>
      </c>
      <c r="BK1482" s="558"/>
      <c r="BL1482" s="534">
        <f>F1482</f>
        <v>900000</v>
      </c>
      <c r="BQ1482" t="str">
        <f t="shared" si="361"/>
        <v>IBS</v>
      </c>
      <c r="BR1482" t="str">
        <f t="shared" si="362"/>
        <v>HK-14-2677</v>
      </c>
      <c r="BS1482" s="91">
        <f t="shared" si="363"/>
        <v>2015</v>
      </c>
      <c r="BT1482">
        <f t="shared" si="351"/>
        <v>42129</v>
      </c>
      <c r="BU1482" s="91">
        <f t="shared" si="351"/>
        <v>42143</v>
      </c>
      <c r="BW1482" t="str">
        <f t="shared" si="364"/>
        <v>Site : Jepara - SMG_04N714</v>
      </c>
      <c r="BX1482" t="str">
        <f t="shared" si="365"/>
        <v>Tipe Tower : 72 LD KAM</v>
      </c>
      <c r="BY1482">
        <f t="shared" si="366"/>
        <v>2100003387</v>
      </c>
      <c r="BZ1482" s="92" t="str">
        <f t="shared" si="366"/>
        <v>Tower OK Assesment</v>
      </c>
      <c r="CD1482" s="531"/>
      <c r="CE1482" s="90">
        <v>900000</v>
      </c>
    </row>
    <row r="1483" spans="2:83" ht="15" customHeight="1" x14ac:dyDescent="0.25">
      <c r="B1483" s="103">
        <f t="shared" si="350"/>
        <v>1334</v>
      </c>
      <c r="C1483" s="126" t="s">
        <v>14038</v>
      </c>
      <c r="D1483" s="126">
        <v>2100003543</v>
      </c>
      <c r="E1483" s="126" t="s">
        <v>150</v>
      </c>
      <c r="F1483" s="522">
        <v>900000</v>
      </c>
      <c r="G1483" s="127" t="s">
        <v>171</v>
      </c>
      <c r="H1483" s="127">
        <v>2015</v>
      </c>
      <c r="I1483" s="542">
        <v>42144</v>
      </c>
      <c r="J1483" s="542">
        <v>42150</v>
      </c>
      <c r="K1483" s="127" t="s">
        <v>11658</v>
      </c>
      <c r="L1483" s="126" t="s">
        <v>153</v>
      </c>
      <c r="M1483" s="141" t="s">
        <v>154</v>
      </c>
      <c r="N1483" s="126" t="s">
        <v>153</v>
      </c>
      <c r="O1483" s="348"/>
      <c r="P1483" s="348"/>
      <c r="Q1483" s="592">
        <v>900000</v>
      </c>
      <c r="R1483" s="348">
        <v>2014</v>
      </c>
      <c r="S1483" s="348" t="s">
        <v>8318</v>
      </c>
      <c r="T1483" s="348"/>
      <c r="U1483" s="556">
        <v>42003</v>
      </c>
      <c r="V1483" s="523">
        <f t="shared" si="349"/>
        <v>-141</v>
      </c>
      <c r="W1483" s="348" t="s">
        <v>155</v>
      </c>
      <c r="X1483" s="142" t="s">
        <v>14039</v>
      </c>
      <c r="Y1483" s="445" t="s">
        <v>14040</v>
      </c>
      <c r="Z1483" s="123" t="str">
        <f t="shared" si="360"/>
        <v>Tower OK Assesment</v>
      </c>
      <c r="AA1483" s="348" t="s">
        <v>103</v>
      </c>
      <c r="AB1483" s="89" t="s">
        <v>279</v>
      </c>
      <c r="AC1483" s="348"/>
      <c r="AD1483" s="348"/>
      <c r="AE1483" s="348"/>
      <c r="AF1483" s="89"/>
      <c r="AG1483" s="89"/>
      <c r="AH1483" s="378"/>
      <c r="AI1483" s="378"/>
      <c r="AJ1483" s="89"/>
      <c r="AK1483" s="89"/>
      <c r="AL1483" s="89"/>
      <c r="AM1483" s="89"/>
      <c r="AN1483" s="556"/>
      <c r="AO1483" s="558"/>
      <c r="AP1483" s="89"/>
      <c r="AQ1483" s="557"/>
      <c r="AR1483" s="557"/>
      <c r="AS1483" s="89"/>
      <c r="AT1483" s="89"/>
      <c r="AV1483" s="558"/>
      <c r="AX1483" s="89"/>
      <c r="AY1483" s="89"/>
      <c r="AZ1483" s="120">
        <v>42151</v>
      </c>
      <c r="BA1483" s="120">
        <v>42173</v>
      </c>
      <c r="BB1483" s="121">
        <v>5000013861</v>
      </c>
      <c r="BC1483" s="553">
        <f t="shared" si="367"/>
        <v>900000</v>
      </c>
      <c r="BD1483" s="89"/>
      <c r="BE1483" s="89"/>
      <c r="BF1483" s="122">
        <v>42177</v>
      </c>
      <c r="BG1483" s="88" t="s">
        <v>116</v>
      </c>
      <c r="BH1483" s="121" t="s">
        <v>178</v>
      </c>
      <c r="BI1483" s="122">
        <v>42179</v>
      </c>
      <c r="BJ1483" s="190">
        <v>42199</v>
      </c>
      <c r="BK1483" s="558"/>
      <c r="BL1483" s="534">
        <v>900000</v>
      </c>
      <c r="BQ1483" t="str">
        <f t="shared" si="361"/>
        <v>IBS</v>
      </c>
      <c r="BR1483" t="str">
        <f t="shared" si="362"/>
        <v>HK-14-2678</v>
      </c>
      <c r="BS1483" s="91">
        <f t="shared" si="363"/>
        <v>2015</v>
      </c>
      <c r="BT1483">
        <f t="shared" si="351"/>
        <v>42151</v>
      </c>
      <c r="BU1483" s="91">
        <f t="shared" si="351"/>
        <v>42173</v>
      </c>
      <c r="BW1483" t="str">
        <f t="shared" si="364"/>
        <v>Site : Jl.NangKA - PKU_01N311</v>
      </c>
      <c r="BX1483" t="str">
        <f t="shared" si="365"/>
        <v>Tipe Tower : 72 LD KAM</v>
      </c>
      <c r="BY1483">
        <f t="shared" si="366"/>
        <v>2100003543</v>
      </c>
      <c r="BZ1483" s="92" t="str">
        <f t="shared" si="366"/>
        <v>Tower OK Assesment</v>
      </c>
      <c r="CD1483" s="531">
        <v>13</v>
      </c>
      <c r="CE1483" s="90">
        <v>900000</v>
      </c>
    </row>
    <row r="1484" spans="2:83" ht="15" customHeight="1" x14ac:dyDescent="0.25">
      <c r="B1484" s="103">
        <f t="shared" si="350"/>
        <v>1335</v>
      </c>
      <c r="C1484" s="126" t="s">
        <v>14041</v>
      </c>
      <c r="D1484" s="89">
        <v>2100003101</v>
      </c>
      <c r="E1484" s="126" t="s">
        <v>14042</v>
      </c>
      <c r="F1484" s="553">
        <v>6400000</v>
      </c>
      <c r="G1484" s="127" t="s">
        <v>189</v>
      </c>
      <c r="H1484" s="127">
        <v>2015</v>
      </c>
      <c r="I1484" s="542">
        <v>42079</v>
      </c>
      <c r="J1484" s="542"/>
      <c r="K1484" s="127" t="s">
        <v>11658</v>
      </c>
      <c r="L1484" s="126" t="s">
        <v>153</v>
      </c>
      <c r="M1484" s="141" t="s">
        <v>154</v>
      </c>
      <c r="N1484" s="126" t="s">
        <v>153</v>
      </c>
      <c r="O1484" s="348"/>
      <c r="P1484" s="348"/>
      <c r="Q1484" s="592">
        <v>6400000</v>
      </c>
      <c r="R1484" s="348">
        <v>2014</v>
      </c>
      <c r="S1484" s="348" t="s">
        <v>8318</v>
      </c>
      <c r="T1484" s="348"/>
      <c r="U1484" s="556">
        <v>42003</v>
      </c>
      <c r="V1484" s="523">
        <f t="shared" si="349"/>
        <v>-76</v>
      </c>
      <c r="W1484" s="348" t="s">
        <v>155</v>
      </c>
      <c r="X1484" s="142" t="s">
        <v>14043</v>
      </c>
      <c r="Y1484" s="445" t="s">
        <v>14044</v>
      </c>
      <c r="Z1484" s="123" t="str">
        <f t="shared" si="360"/>
        <v>Tower needs strengthening PKU_01N315</v>
      </c>
      <c r="AA1484" s="348" t="s">
        <v>103</v>
      </c>
      <c r="AB1484" s="89" t="s">
        <v>14045</v>
      </c>
      <c r="AC1484" s="348"/>
      <c r="AD1484" s="348"/>
      <c r="AE1484" s="348"/>
      <c r="AF1484" s="89"/>
      <c r="AG1484" s="89"/>
      <c r="AH1484" s="378"/>
      <c r="AI1484" s="378"/>
      <c r="AJ1484" s="89"/>
      <c r="AK1484" s="89"/>
      <c r="AL1484" s="89"/>
      <c r="AM1484" s="89"/>
      <c r="AN1484" s="556"/>
      <c r="AO1484" s="558"/>
      <c r="AP1484" s="89"/>
      <c r="AQ1484" s="557"/>
      <c r="AR1484" s="557"/>
      <c r="AS1484" s="89"/>
      <c r="AT1484" s="89"/>
      <c r="AV1484" s="558"/>
      <c r="AX1484" s="89"/>
      <c r="AY1484" s="382"/>
      <c r="AZ1484" s="256">
        <v>42107</v>
      </c>
      <c r="BA1484" s="542">
        <v>42123</v>
      </c>
      <c r="BB1484" s="126">
        <v>5000012576</v>
      </c>
      <c r="BC1484" s="553">
        <f t="shared" si="367"/>
        <v>6400000</v>
      </c>
      <c r="BD1484" s="89"/>
      <c r="BE1484" s="89"/>
      <c r="BF1484" s="544">
        <v>42124</v>
      </c>
      <c r="BG1484" s="88" t="s">
        <v>116</v>
      </c>
      <c r="BH1484" s="121" t="s">
        <v>1307</v>
      </c>
      <c r="BI1484" s="122">
        <v>42137</v>
      </c>
      <c r="BJ1484" s="546">
        <v>42170</v>
      </c>
      <c r="BK1484" s="558"/>
      <c r="BL1484" s="534">
        <f>F1484</f>
        <v>6400000</v>
      </c>
      <c r="BQ1484" t="str">
        <f t="shared" si="361"/>
        <v>IBS</v>
      </c>
      <c r="BR1484" t="str">
        <f t="shared" si="362"/>
        <v>HK-14-2679</v>
      </c>
      <c r="BS1484" s="91">
        <f t="shared" si="363"/>
        <v>2015</v>
      </c>
      <c r="BT1484">
        <f t="shared" si="351"/>
        <v>42107</v>
      </c>
      <c r="BU1484" s="91">
        <f t="shared" si="351"/>
        <v>42123</v>
      </c>
      <c r="BW1484" t="str">
        <f t="shared" si="364"/>
        <v>Site : KuantAN - PKU_01N315</v>
      </c>
      <c r="BX1484" t="str">
        <f t="shared" si="365"/>
        <v>Tipe Tower : 42 M BERCA</v>
      </c>
      <c r="BY1484">
        <f t="shared" si="366"/>
        <v>2100003101</v>
      </c>
      <c r="BZ1484" s="92" t="str">
        <f t="shared" si="366"/>
        <v>Tower needs strengthening PKU_01N315</v>
      </c>
      <c r="CD1484" s="531"/>
      <c r="CE1484" s="90">
        <v>6400000</v>
      </c>
    </row>
    <row r="1485" spans="2:83" ht="15" customHeight="1" x14ac:dyDescent="0.25">
      <c r="B1485" s="103">
        <f t="shared" si="350"/>
        <v>1336</v>
      </c>
      <c r="C1485" s="126" t="s">
        <v>14046</v>
      </c>
      <c r="D1485" s="89">
        <v>2100003387</v>
      </c>
      <c r="E1485" s="702" t="s">
        <v>150</v>
      </c>
      <c r="F1485" s="689">
        <v>900000</v>
      </c>
      <c r="G1485" s="127" t="s">
        <v>151</v>
      </c>
      <c r="H1485" s="127">
        <v>2015</v>
      </c>
      <c r="I1485" s="542">
        <v>42121</v>
      </c>
      <c r="J1485" s="542">
        <v>42124</v>
      </c>
      <c r="K1485" s="127" t="s">
        <v>11658</v>
      </c>
      <c r="L1485" s="126" t="s">
        <v>153</v>
      </c>
      <c r="M1485" s="141" t="s">
        <v>154</v>
      </c>
      <c r="N1485" s="126" t="s">
        <v>153</v>
      </c>
      <c r="O1485" s="348"/>
      <c r="P1485" s="348"/>
      <c r="Q1485" s="592">
        <v>900000</v>
      </c>
      <c r="R1485" s="348">
        <v>2014</v>
      </c>
      <c r="S1485" s="348" t="s">
        <v>8318</v>
      </c>
      <c r="T1485" s="348"/>
      <c r="U1485" s="556">
        <v>42003</v>
      </c>
      <c r="V1485" s="523">
        <f t="shared" si="349"/>
        <v>-118</v>
      </c>
      <c r="W1485" s="348" t="s">
        <v>155</v>
      </c>
      <c r="X1485" s="142" t="s">
        <v>14047</v>
      </c>
      <c r="Y1485" s="445" t="s">
        <v>14048</v>
      </c>
      <c r="Z1485" s="123" t="str">
        <f t="shared" si="360"/>
        <v>Tower OK Assesment</v>
      </c>
      <c r="AA1485" s="348" t="s">
        <v>103</v>
      </c>
      <c r="AB1485" s="89" t="s">
        <v>159</v>
      </c>
      <c r="AC1485" s="348"/>
      <c r="AD1485" s="348"/>
      <c r="AE1485" s="348"/>
      <c r="AF1485" s="89"/>
      <c r="AG1485" s="89"/>
      <c r="AH1485" s="378"/>
      <c r="AI1485" s="378"/>
      <c r="AJ1485" s="89"/>
      <c r="AK1485" s="89"/>
      <c r="AL1485" s="89"/>
      <c r="AM1485" s="89"/>
      <c r="AN1485" s="556"/>
      <c r="AO1485" s="558"/>
      <c r="AP1485" s="89"/>
      <c r="AQ1485" s="557"/>
      <c r="AR1485" s="557"/>
      <c r="AS1485" s="89"/>
      <c r="AT1485" s="89"/>
      <c r="AV1485" s="558"/>
      <c r="AX1485" s="89"/>
      <c r="AY1485" s="89"/>
      <c r="AZ1485" s="732">
        <v>42130</v>
      </c>
      <c r="BA1485" s="98">
        <v>42143</v>
      </c>
      <c r="BB1485" s="104">
        <v>5000012961</v>
      </c>
      <c r="BC1485" s="553">
        <f t="shared" si="367"/>
        <v>900000</v>
      </c>
      <c r="BD1485" s="545">
        <v>900000</v>
      </c>
      <c r="BE1485" s="545">
        <v>900000</v>
      </c>
      <c r="BF1485" s="122">
        <v>42144</v>
      </c>
      <c r="BG1485" s="141" t="s">
        <v>116</v>
      </c>
      <c r="BH1485" s="89" t="s">
        <v>166</v>
      </c>
      <c r="BI1485" s="558">
        <v>42144</v>
      </c>
      <c r="BJ1485" s="546">
        <v>42170</v>
      </c>
      <c r="BK1485" s="558"/>
      <c r="BL1485" s="534">
        <f>F1485</f>
        <v>900000</v>
      </c>
      <c r="BQ1485" t="str">
        <f t="shared" si="361"/>
        <v>IBS</v>
      </c>
      <c r="BR1485" t="str">
        <f t="shared" si="362"/>
        <v>HK-14-2680</v>
      </c>
      <c r="BS1485" s="91">
        <f t="shared" si="363"/>
        <v>2015</v>
      </c>
      <c r="BT1485">
        <f t="shared" si="351"/>
        <v>42130</v>
      </c>
      <c r="BU1485" s="91">
        <f t="shared" si="351"/>
        <v>42143</v>
      </c>
      <c r="BW1485" t="str">
        <f t="shared" si="364"/>
        <v>Site : Melawang - SBY_01N174</v>
      </c>
      <c r="BX1485" t="str">
        <f t="shared" si="365"/>
        <v>Tipe Tower : 52 M DCPP</v>
      </c>
      <c r="BY1485">
        <f t="shared" si="366"/>
        <v>2100003387</v>
      </c>
      <c r="BZ1485" s="92" t="str">
        <f t="shared" si="366"/>
        <v>Tower OK Assesment</v>
      </c>
      <c r="CD1485" s="531"/>
      <c r="CE1485" s="90">
        <v>900000</v>
      </c>
    </row>
    <row r="1486" spans="2:83" ht="15" customHeight="1" x14ac:dyDescent="0.25">
      <c r="B1486" s="103">
        <f t="shared" si="350"/>
        <v>1337</v>
      </c>
      <c r="C1486" s="126" t="s">
        <v>14049</v>
      </c>
      <c r="D1486" s="89">
        <v>2100003387</v>
      </c>
      <c r="E1486" s="702" t="s">
        <v>150</v>
      </c>
      <c r="F1486" s="689">
        <v>900000</v>
      </c>
      <c r="G1486" s="127" t="s">
        <v>151</v>
      </c>
      <c r="H1486" s="127">
        <v>2015</v>
      </c>
      <c r="I1486" s="542">
        <v>42121</v>
      </c>
      <c r="J1486" s="542">
        <v>42124</v>
      </c>
      <c r="K1486" s="127" t="s">
        <v>11658</v>
      </c>
      <c r="L1486" s="126" t="s">
        <v>153</v>
      </c>
      <c r="M1486" s="141" t="s">
        <v>154</v>
      </c>
      <c r="N1486" s="126" t="s">
        <v>153</v>
      </c>
      <c r="O1486" s="348"/>
      <c r="P1486" s="348"/>
      <c r="Q1486" s="592">
        <v>900000</v>
      </c>
      <c r="R1486" s="348">
        <v>2014</v>
      </c>
      <c r="S1486" s="348" t="s">
        <v>8318</v>
      </c>
      <c r="T1486" s="348"/>
      <c r="U1486" s="556">
        <v>42003</v>
      </c>
      <c r="V1486" s="523">
        <f t="shared" si="349"/>
        <v>-118</v>
      </c>
      <c r="W1486" s="348" t="s">
        <v>155</v>
      </c>
      <c r="X1486" s="142" t="s">
        <v>14050</v>
      </c>
      <c r="Y1486" s="445" t="s">
        <v>14051</v>
      </c>
      <c r="Z1486" s="123" t="str">
        <f t="shared" si="360"/>
        <v>Tower OK Assesment</v>
      </c>
      <c r="AA1486" s="348" t="s">
        <v>103</v>
      </c>
      <c r="AB1486" s="89" t="s">
        <v>14045</v>
      </c>
      <c r="AC1486" s="348"/>
      <c r="AD1486" s="348"/>
      <c r="AE1486" s="348"/>
      <c r="AF1486" s="89"/>
      <c r="AG1486" s="89"/>
      <c r="AH1486" s="378"/>
      <c r="AI1486" s="378"/>
      <c r="AJ1486" s="89"/>
      <c r="AK1486" s="89"/>
      <c r="AL1486" s="89"/>
      <c r="AM1486" s="89"/>
      <c r="AN1486" s="556"/>
      <c r="AO1486" s="558"/>
      <c r="AP1486" s="89"/>
      <c r="AQ1486" s="557"/>
      <c r="AR1486" s="557"/>
      <c r="AS1486" s="89"/>
      <c r="AT1486" s="89"/>
      <c r="AV1486" s="558"/>
      <c r="AX1486" s="89"/>
      <c r="AY1486" s="89"/>
      <c r="AZ1486" s="558">
        <v>42129</v>
      </c>
      <c r="BA1486" s="542">
        <v>42144</v>
      </c>
      <c r="BB1486" s="126">
        <v>5000013028</v>
      </c>
      <c r="BC1486" s="553">
        <f t="shared" si="367"/>
        <v>900000</v>
      </c>
      <c r="BD1486" s="89"/>
      <c r="BE1486" s="89"/>
      <c r="BF1486" s="544">
        <v>42144</v>
      </c>
      <c r="BG1486" s="141" t="s">
        <v>242</v>
      </c>
      <c r="BH1486" s="126" t="s">
        <v>243</v>
      </c>
      <c r="BI1486" s="544">
        <v>42151</v>
      </c>
      <c r="BJ1486" s="558"/>
      <c r="BK1486" s="558"/>
      <c r="BL1486" s="534">
        <f>F1486</f>
        <v>900000</v>
      </c>
      <c r="BQ1486" t="str">
        <f t="shared" si="361"/>
        <v>IBS</v>
      </c>
      <c r="BR1486" t="str">
        <f t="shared" si="362"/>
        <v>HK-14-2681</v>
      </c>
      <c r="BS1486" s="91">
        <f t="shared" si="363"/>
        <v>2015</v>
      </c>
      <c r="BT1486">
        <f t="shared" si="351"/>
        <v>42129</v>
      </c>
      <c r="BU1486" s="91">
        <f t="shared" si="351"/>
        <v>42144</v>
      </c>
      <c r="BW1486" t="str">
        <f t="shared" si="364"/>
        <v>Site : Pamekasan ST - SBY_01N712</v>
      </c>
      <c r="BX1486" t="str">
        <f t="shared" si="365"/>
        <v>Tipe Tower : 42 M BERCA</v>
      </c>
      <c r="BY1486">
        <f t="shared" si="366"/>
        <v>2100003387</v>
      </c>
      <c r="BZ1486" s="92" t="str">
        <f t="shared" si="366"/>
        <v>Tower OK Assesment</v>
      </c>
      <c r="CD1486" s="531"/>
      <c r="CE1486" s="90">
        <v>900000</v>
      </c>
    </row>
    <row r="1487" spans="2:83" ht="15" customHeight="1" x14ac:dyDescent="0.25">
      <c r="B1487" s="103">
        <f t="shared" si="350"/>
        <v>1338</v>
      </c>
      <c r="C1487" s="126" t="s">
        <v>14052</v>
      </c>
      <c r="D1487" s="89">
        <v>2100003387</v>
      </c>
      <c r="E1487" s="702" t="s">
        <v>150</v>
      </c>
      <c r="F1487" s="689">
        <v>900000</v>
      </c>
      <c r="G1487" s="127" t="s">
        <v>151</v>
      </c>
      <c r="H1487" s="127">
        <v>2015</v>
      </c>
      <c r="I1487" s="542">
        <v>42121</v>
      </c>
      <c r="J1487" s="542">
        <v>42124</v>
      </c>
      <c r="K1487" s="127" t="s">
        <v>11658</v>
      </c>
      <c r="L1487" s="126" t="s">
        <v>153</v>
      </c>
      <c r="M1487" s="141" t="s">
        <v>154</v>
      </c>
      <c r="N1487" s="126" t="s">
        <v>153</v>
      </c>
      <c r="O1487" s="348"/>
      <c r="P1487" s="348"/>
      <c r="Q1487" s="592">
        <v>900000</v>
      </c>
      <c r="R1487" s="348">
        <v>2014</v>
      </c>
      <c r="S1487" s="348" t="s">
        <v>8318</v>
      </c>
      <c r="T1487" s="348"/>
      <c r="U1487" s="556">
        <v>42003</v>
      </c>
      <c r="V1487" s="523">
        <f t="shared" si="349"/>
        <v>-118</v>
      </c>
      <c r="W1487" s="348" t="s">
        <v>155</v>
      </c>
      <c r="X1487" s="142" t="s">
        <v>14053</v>
      </c>
      <c r="Y1487" s="445" t="s">
        <v>14054</v>
      </c>
      <c r="Z1487" s="123" t="str">
        <f t="shared" si="360"/>
        <v>Tower OK Assesment</v>
      </c>
      <c r="AA1487" s="348" t="s">
        <v>103</v>
      </c>
      <c r="AB1487" s="89" t="s">
        <v>279</v>
      </c>
      <c r="AC1487" s="348"/>
      <c r="AD1487" s="348"/>
      <c r="AE1487" s="348"/>
      <c r="AF1487" s="89"/>
      <c r="AG1487" s="89"/>
      <c r="AH1487" s="378"/>
      <c r="AI1487" s="378"/>
      <c r="AJ1487" s="89"/>
      <c r="AK1487" s="89"/>
      <c r="AL1487" s="89"/>
      <c r="AM1487" s="89"/>
      <c r="AN1487" s="556"/>
      <c r="AO1487" s="558"/>
      <c r="AP1487" s="89"/>
      <c r="AQ1487" s="557"/>
      <c r="AR1487" s="557"/>
      <c r="AS1487" s="89"/>
      <c r="AT1487" s="89"/>
      <c r="AV1487" s="558"/>
      <c r="AX1487" s="89"/>
      <c r="AY1487" s="89"/>
      <c r="AZ1487" s="732">
        <v>42129</v>
      </c>
      <c r="BA1487" s="542">
        <v>42144</v>
      </c>
      <c r="BB1487" s="126">
        <v>5000013028</v>
      </c>
      <c r="BC1487" s="553">
        <f t="shared" si="367"/>
        <v>900000</v>
      </c>
      <c r="BD1487" s="89"/>
      <c r="BE1487" s="89"/>
      <c r="BF1487" s="544">
        <v>42144</v>
      </c>
      <c r="BG1487" s="141" t="s">
        <v>242</v>
      </c>
      <c r="BH1487" s="126" t="s">
        <v>243</v>
      </c>
      <c r="BI1487" s="544">
        <v>42151</v>
      </c>
      <c r="BJ1487" s="558"/>
      <c r="BK1487" s="558"/>
      <c r="BL1487" s="534">
        <f>F1487</f>
        <v>900000</v>
      </c>
      <c r="BQ1487" t="str">
        <f t="shared" si="361"/>
        <v>IBS</v>
      </c>
      <c r="BR1487" t="str">
        <f t="shared" si="362"/>
        <v>HK-14-2682</v>
      </c>
      <c r="BS1487" s="91">
        <f t="shared" si="363"/>
        <v>2015</v>
      </c>
      <c r="BT1487">
        <f t="shared" si="351"/>
        <v>42129</v>
      </c>
      <c r="BU1487" s="91">
        <f t="shared" si="351"/>
        <v>42144</v>
      </c>
      <c r="BW1487" t="str">
        <f t="shared" si="364"/>
        <v>Site : Pamotan - SMG_04N736</v>
      </c>
      <c r="BX1487" t="str">
        <f t="shared" si="365"/>
        <v>Tipe Tower : 72 LD KAM</v>
      </c>
      <c r="BY1487">
        <f t="shared" si="366"/>
        <v>2100003387</v>
      </c>
      <c r="BZ1487" s="92" t="str">
        <f t="shared" si="366"/>
        <v>Tower OK Assesment</v>
      </c>
      <c r="CD1487" s="531"/>
      <c r="CE1487" s="90">
        <v>900000</v>
      </c>
    </row>
    <row r="1488" spans="2:83" ht="15" customHeight="1" x14ac:dyDescent="0.25">
      <c r="B1488" s="103">
        <f t="shared" si="350"/>
        <v>1339</v>
      </c>
      <c r="C1488" s="126" t="s">
        <v>14055</v>
      </c>
      <c r="D1488" s="89">
        <v>2100003387</v>
      </c>
      <c r="E1488" s="702" t="s">
        <v>150</v>
      </c>
      <c r="F1488" s="689">
        <v>900000</v>
      </c>
      <c r="G1488" s="127" t="s">
        <v>151</v>
      </c>
      <c r="H1488" s="127">
        <v>2015</v>
      </c>
      <c r="I1488" s="542">
        <v>42121</v>
      </c>
      <c r="J1488" s="542">
        <v>42124</v>
      </c>
      <c r="K1488" s="127" t="s">
        <v>11658</v>
      </c>
      <c r="L1488" s="126" t="s">
        <v>153</v>
      </c>
      <c r="M1488" s="141" t="s">
        <v>154</v>
      </c>
      <c r="N1488" s="126" t="s">
        <v>153</v>
      </c>
      <c r="O1488" s="348"/>
      <c r="P1488" s="348"/>
      <c r="Q1488" s="592">
        <v>900000</v>
      </c>
      <c r="R1488" s="348">
        <v>2014</v>
      </c>
      <c r="S1488" s="348" t="s">
        <v>8318</v>
      </c>
      <c r="T1488" s="348"/>
      <c r="U1488" s="556">
        <v>42003</v>
      </c>
      <c r="V1488" s="523">
        <f t="shared" si="349"/>
        <v>-118</v>
      </c>
      <c r="W1488" s="348" t="s">
        <v>155</v>
      </c>
      <c r="X1488" s="142" t="s">
        <v>14056</v>
      </c>
      <c r="Y1488" s="445" t="s">
        <v>14057</v>
      </c>
      <c r="Z1488" s="123" t="str">
        <f t="shared" si="360"/>
        <v>Tower OK Assesment</v>
      </c>
      <c r="AA1488" s="348" t="s">
        <v>103</v>
      </c>
      <c r="AB1488" s="89" t="s">
        <v>279</v>
      </c>
      <c r="AC1488" s="348"/>
      <c r="AD1488" s="348"/>
      <c r="AE1488" s="348"/>
      <c r="AF1488" s="89"/>
      <c r="AG1488" s="89"/>
      <c r="AH1488" s="378"/>
      <c r="AI1488" s="378"/>
      <c r="AJ1488" s="89"/>
      <c r="AK1488" s="89"/>
      <c r="AL1488" s="89"/>
      <c r="AM1488" s="89"/>
      <c r="AN1488" s="556"/>
      <c r="AO1488" s="558"/>
      <c r="AP1488" s="89"/>
      <c r="AQ1488" s="557"/>
      <c r="AR1488" s="557"/>
      <c r="AS1488" s="89"/>
      <c r="AT1488" s="89"/>
      <c r="AV1488" s="558"/>
      <c r="AX1488" s="89"/>
      <c r="AY1488" s="89"/>
      <c r="AZ1488" s="558">
        <v>42129</v>
      </c>
      <c r="BA1488" s="542">
        <v>42144</v>
      </c>
      <c r="BB1488" s="126">
        <v>5000013028</v>
      </c>
      <c r="BC1488" s="553">
        <f t="shared" si="367"/>
        <v>900000</v>
      </c>
      <c r="BD1488" s="89"/>
      <c r="BE1488" s="89"/>
      <c r="BF1488" s="544">
        <v>42144</v>
      </c>
      <c r="BG1488" s="141" t="s">
        <v>242</v>
      </c>
      <c r="BH1488" s="126" t="s">
        <v>243</v>
      </c>
      <c r="BI1488" s="544">
        <v>42151</v>
      </c>
      <c r="BJ1488" s="558"/>
      <c r="BK1488" s="558"/>
      <c r="BL1488" s="534">
        <f>F1488</f>
        <v>900000</v>
      </c>
      <c r="BQ1488" t="str">
        <f t="shared" si="361"/>
        <v>IBS</v>
      </c>
      <c r="BR1488" t="str">
        <f t="shared" si="362"/>
        <v>HK-14-2683</v>
      </c>
      <c r="BS1488" s="91">
        <f t="shared" si="363"/>
        <v>2015</v>
      </c>
      <c r="BT1488">
        <f t="shared" si="351"/>
        <v>42129</v>
      </c>
      <c r="BU1488" s="91">
        <f t="shared" si="351"/>
        <v>42144</v>
      </c>
      <c r="BW1488" t="str">
        <f t="shared" si="364"/>
        <v>Site : Penting - SMG_04N727</v>
      </c>
      <c r="BX1488" t="str">
        <f t="shared" si="365"/>
        <v>Tipe Tower : 72 LD KAM</v>
      </c>
      <c r="BY1488">
        <f t="shared" si="366"/>
        <v>2100003387</v>
      </c>
      <c r="BZ1488" s="92" t="str">
        <f t="shared" si="366"/>
        <v>Tower OK Assesment</v>
      </c>
      <c r="CD1488" s="531"/>
      <c r="CE1488" s="90">
        <v>900000</v>
      </c>
    </row>
    <row r="1489" spans="2:83" ht="15" customHeight="1" x14ac:dyDescent="0.25">
      <c r="B1489" s="103">
        <f t="shared" si="350"/>
        <v>1340</v>
      </c>
      <c r="C1489" s="126" t="s">
        <v>14058</v>
      </c>
      <c r="D1489" s="126">
        <v>2100004182</v>
      </c>
      <c r="E1489" s="395" t="s">
        <v>1350</v>
      </c>
      <c r="F1489" s="553">
        <v>900000</v>
      </c>
      <c r="G1489" s="348" t="s">
        <v>979</v>
      </c>
      <c r="H1489" s="348">
        <v>2015</v>
      </c>
      <c r="I1489" s="556">
        <v>42228</v>
      </c>
      <c r="J1489" s="556">
        <v>42235</v>
      </c>
      <c r="K1489" s="127" t="s">
        <v>11658</v>
      </c>
      <c r="L1489" s="126" t="s">
        <v>153</v>
      </c>
      <c r="M1489" s="141" t="s">
        <v>154</v>
      </c>
      <c r="N1489" s="126" t="s">
        <v>153</v>
      </c>
      <c r="O1489" s="348"/>
      <c r="P1489" s="348"/>
      <c r="Q1489" s="592">
        <v>2500000</v>
      </c>
      <c r="R1489" s="348">
        <v>2014</v>
      </c>
      <c r="S1489" s="348" t="s">
        <v>8318</v>
      </c>
      <c r="T1489" s="348"/>
      <c r="U1489" s="556">
        <v>42003</v>
      </c>
      <c r="V1489" s="523">
        <f t="shared" si="349"/>
        <v>-225</v>
      </c>
      <c r="W1489" s="348" t="s">
        <v>155</v>
      </c>
      <c r="X1489" s="142" t="s">
        <v>14059</v>
      </c>
      <c r="Y1489" s="445" t="s">
        <v>14060</v>
      </c>
      <c r="Z1489" s="123" t="str">
        <f t="shared" si="360"/>
        <v>Strengthening Tower Design</v>
      </c>
      <c r="AA1489" s="348" t="s">
        <v>103</v>
      </c>
      <c r="AB1489" s="89" t="s">
        <v>14045</v>
      </c>
      <c r="AC1489" s="348"/>
      <c r="AD1489" s="348"/>
      <c r="AE1489" s="348"/>
      <c r="AF1489" s="89"/>
      <c r="AG1489" s="89"/>
      <c r="AH1489" s="378"/>
      <c r="AI1489" s="378"/>
      <c r="AJ1489" s="89"/>
      <c r="AK1489" s="89"/>
      <c r="AL1489" s="89"/>
      <c r="AM1489" s="89"/>
      <c r="AN1489" s="556"/>
      <c r="AO1489" s="558"/>
      <c r="AP1489" s="89"/>
      <c r="AQ1489" s="557"/>
      <c r="AR1489" s="557"/>
      <c r="AS1489" s="89"/>
      <c r="AT1489" s="89"/>
      <c r="AU1489" s="544">
        <v>42236</v>
      </c>
      <c r="AV1489" s="558"/>
      <c r="AX1489" s="89"/>
      <c r="AY1489" s="383"/>
      <c r="AZ1489" s="120">
        <v>42236</v>
      </c>
      <c r="BA1489" s="542">
        <v>42256</v>
      </c>
      <c r="BB1489" s="89"/>
      <c r="BC1489" s="553">
        <f t="shared" si="367"/>
        <v>900000</v>
      </c>
      <c r="BD1489" s="89"/>
      <c r="BE1489" s="89"/>
      <c r="BF1489" s="544">
        <v>42257</v>
      </c>
      <c r="BG1489" s="141" t="s">
        <v>116</v>
      </c>
      <c r="BH1489" s="126" t="s">
        <v>1357</v>
      </c>
      <c r="BI1489" s="544">
        <v>42262</v>
      </c>
      <c r="BJ1489" s="546">
        <v>42293</v>
      </c>
      <c r="BK1489" s="558"/>
      <c r="BL1489" s="516">
        <v>900000</v>
      </c>
      <c r="BQ1489" t="str">
        <f t="shared" si="361"/>
        <v>IBS</v>
      </c>
      <c r="BR1489" t="str">
        <f t="shared" si="362"/>
        <v>HK-14-2684</v>
      </c>
      <c r="BS1489" s="91">
        <f t="shared" si="363"/>
        <v>2015</v>
      </c>
      <c r="BT1489">
        <f t="shared" si="351"/>
        <v>42236</v>
      </c>
      <c r="BU1489" s="91">
        <f t="shared" si="351"/>
        <v>42256</v>
      </c>
      <c r="BW1489" t="str">
        <f t="shared" si="364"/>
        <v>Site : Purwahamba - SMG_02N065</v>
      </c>
      <c r="BX1489" t="str">
        <f t="shared" si="365"/>
        <v>Tipe Tower : 42 M BERCA</v>
      </c>
      <c r="BY1489">
        <f t="shared" si="366"/>
        <v>2100004182</v>
      </c>
      <c r="BZ1489" s="92" t="str">
        <f t="shared" si="366"/>
        <v>Strengthening Tower Design</v>
      </c>
      <c r="CD1489" s="531" t="s">
        <v>3540</v>
      </c>
      <c r="CE1489" s="90">
        <v>2500000</v>
      </c>
    </row>
    <row r="1490" spans="2:83" ht="15" customHeight="1" x14ac:dyDescent="0.25">
      <c r="B1490" s="103">
        <f t="shared" si="350"/>
        <v>1341</v>
      </c>
      <c r="C1490" s="126" t="s">
        <v>14061</v>
      </c>
      <c r="D1490" s="126">
        <v>2100004182</v>
      </c>
      <c r="E1490" s="395" t="s">
        <v>1350</v>
      </c>
      <c r="F1490" s="553">
        <v>3250000</v>
      </c>
      <c r="G1490" s="348" t="s">
        <v>979</v>
      </c>
      <c r="H1490" s="348">
        <v>2015</v>
      </c>
      <c r="I1490" s="556">
        <v>42228</v>
      </c>
      <c r="J1490" s="556">
        <v>42235</v>
      </c>
      <c r="K1490" s="127" t="s">
        <v>11658</v>
      </c>
      <c r="L1490" s="126" t="s">
        <v>153</v>
      </c>
      <c r="M1490" s="141" t="s">
        <v>154</v>
      </c>
      <c r="N1490" s="126" t="s">
        <v>153</v>
      </c>
      <c r="O1490" s="348"/>
      <c r="P1490" s="348"/>
      <c r="Q1490" s="592">
        <v>6400000</v>
      </c>
      <c r="R1490" s="348">
        <v>2014</v>
      </c>
      <c r="S1490" s="348" t="s">
        <v>8318</v>
      </c>
      <c r="T1490" s="348"/>
      <c r="U1490" s="556">
        <v>42003</v>
      </c>
      <c r="V1490" s="523">
        <f t="shared" si="349"/>
        <v>-225</v>
      </c>
      <c r="W1490" s="348" t="s">
        <v>155</v>
      </c>
      <c r="X1490" s="142" t="s">
        <v>14062</v>
      </c>
      <c r="Y1490" s="445" t="s">
        <v>14063</v>
      </c>
      <c r="Z1490" s="123" t="str">
        <f t="shared" si="360"/>
        <v>Strengthening Tower Design</v>
      </c>
      <c r="AA1490" s="348" t="s">
        <v>103</v>
      </c>
      <c r="AB1490" s="89" t="s">
        <v>14064</v>
      </c>
      <c r="AC1490" s="348"/>
      <c r="AD1490" s="348"/>
      <c r="AE1490" s="348"/>
      <c r="AF1490" s="89"/>
      <c r="AG1490" s="89"/>
      <c r="AH1490" s="378"/>
      <c r="AI1490" s="378"/>
      <c r="AJ1490" s="89"/>
      <c r="AK1490" s="89"/>
      <c r="AL1490" s="89"/>
      <c r="AM1490" s="89"/>
      <c r="AN1490" s="556"/>
      <c r="AO1490" s="558"/>
      <c r="AP1490" s="89"/>
      <c r="AQ1490" s="557"/>
      <c r="AR1490" s="557"/>
      <c r="AS1490" s="89"/>
      <c r="AT1490" s="89"/>
      <c r="AU1490" s="544">
        <v>42236</v>
      </c>
      <c r="AV1490" s="558"/>
      <c r="AX1490" s="89"/>
      <c r="AY1490" s="383"/>
      <c r="AZ1490" s="120">
        <v>42236</v>
      </c>
      <c r="BA1490" s="542">
        <v>42256</v>
      </c>
      <c r="BB1490" s="89"/>
      <c r="BC1490" s="553">
        <f t="shared" si="367"/>
        <v>3250000</v>
      </c>
      <c r="BD1490" s="89"/>
      <c r="BE1490" s="89"/>
      <c r="BF1490" s="544">
        <v>42257</v>
      </c>
      <c r="BG1490" s="141" t="s">
        <v>116</v>
      </c>
      <c r="BH1490" s="126" t="s">
        <v>1357</v>
      </c>
      <c r="BI1490" s="544">
        <v>42262</v>
      </c>
      <c r="BJ1490" s="546">
        <v>42293</v>
      </c>
      <c r="BK1490" s="558"/>
      <c r="BL1490" s="698">
        <v>3250000</v>
      </c>
      <c r="BQ1490" t="str">
        <f t="shared" si="361"/>
        <v>IBS</v>
      </c>
      <c r="BR1490" t="str">
        <f t="shared" si="362"/>
        <v>HK-14-2685</v>
      </c>
      <c r="BS1490" s="91">
        <f t="shared" si="363"/>
        <v>2015</v>
      </c>
      <c r="BT1490">
        <f t="shared" si="351"/>
        <v>42236</v>
      </c>
      <c r="BU1490" s="91">
        <f t="shared" si="351"/>
        <v>42256</v>
      </c>
      <c r="BW1490" t="str">
        <f t="shared" si="364"/>
        <v>Site : Randegan Sari - SBY_01N164</v>
      </c>
      <c r="BX1490" t="str">
        <f t="shared" si="365"/>
        <v>Tipe Tower : 32 M GUY WIRED</v>
      </c>
      <c r="BY1490">
        <f t="shared" si="366"/>
        <v>2100004182</v>
      </c>
      <c r="BZ1490" s="92" t="str">
        <f t="shared" si="366"/>
        <v>Strengthening Tower Design</v>
      </c>
      <c r="CD1490" s="531" t="s">
        <v>263</v>
      </c>
      <c r="CE1490" s="90">
        <v>6400000</v>
      </c>
    </row>
    <row r="1491" spans="2:83" ht="15" customHeight="1" x14ac:dyDescent="0.25">
      <c r="B1491" s="103">
        <f t="shared" si="350"/>
        <v>1342</v>
      </c>
      <c r="C1491" s="126" t="s">
        <v>14065</v>
      </c>
      <c r="D1491" s="89">
        <v>2100003387</v>
      </c>
      <c r="E1491" s="702" t="s">
        <v>150</v>
      </c>
      <c r="F1491" s="689">
        <v>900000</v>
      </c>
      <c r="G1491" s="127" t="s">
        <v>151</v>
      </c>
      <c r="H1491" s="127">
        <v>2015</v>
      </c>
      <c r="I1491" s="542">
        <v>42121</v>
      </c>
      <c r="J1491" s="542">
        <v>42124</v>
      </c>
      <c r="K1491" s="127" t="s">
        <v>11658</v>
      </c>
      <c r="L1491" s="126" t="s">
        <v>153</v>
      </c>
      <c r="M1491" s="141" t="s">
        <v>154</v>
      </c>
      <c r="N1491" s="126" t="s">
        <v>153</v>
      </c>
      <c r="O1491" s="348"/>
      <c r="P1491" s="348"/>
      <c r="Q1491" s="592">
        <v>900000</v>
      </c>
      <c r="R1491" s="348">
        <v>2014</v>
      </c>
      <c r="S1491" s="348" t="s">
        <v>8318</v>
      </c>
      <c r="T1491" s="348"/>
      <c r="U1491" s="556">
        <v>42003</v>
      </c>
      <c r="V1491" s="523">
        <f t="shared" si="349"/>
        <v>-118</v>
      </c>
      <c r="W1491" s="348" t="s">
        <v>155</v>
      </c>
      <c r="X1491" s="142" t="s">
        <v>14066</v>
      </c>
      <c r="Y1491" s="445" t="s">
        <v>14067</v>
      </c>
      <c r="Z1491" s="123" t="str">
        <f t="shared" si="360"/>
        <v>Tower OK Assesment</v>
      </c>
      <c r="AA1491" s="348" t="s">
        <v>103</v>
      </c>
      <c r="AB1491" s="89" t="s">
        <v>240</v>
      </c>
      <c r="AC1491" s="348"/>
      <c r="AD1491" s="348"/>
      <c r="AE1491" s="348"/>
      <c r="AF1491" s="89"/>
      <c r="AG1491" s="89"/>
      <c r="AH1491" s="378"/>
      <c r="AI1491" s="378"/>
      <c r="AJ1491" s="89"/>
      <c r="AK1491" s="89"/>
      <c r="AL1491" s="89"/>
      <c r="AM1491" s="89"/>
      <c r="AN1491" s="556"/>
      <c r="AO1491" s="558"/>
      <c r="AP1491" s="89"/>
      <c r="AQ1491" s="557"/>
      <c r="AR1491" s="557"/>
      <c r="AS1491" s="89"/>
      <c r="AT1491" s="89"/>
      <c r="AV1491" s="558"/>
      <c r="AX1491" s="89"/>
      <c r="AY1491" s="89"/>
      <c r="AZ1491" s="732">
        <v>42129</v>
      </c>
      <c r="BA1491" s="542">
        <v>42144</v>
      </c>
      <c r="BB1491" s="126">
        <v>5000013028</v>
      </c>
      <c r="BC1491" s="553">
        <f t="shared" si="367"/>
        <v>900000</v>
      </c>
      <c r="BD1491" s="89"/>
      <c r="BE1491" s="89"/>
      <c r="BF1491" s="544">
        <v>42144</v>
      </c>
      <c r="BG1491" s="141" t="s">
        <v>242</v>
      </c>
      <c r="BH1491" s="126" t="s">
        <v>243</v>
      </c>
      <c r="BI1491" s="544">
        <v>42151</v>
      </c>
      <c r="BJ1491" s="558"/>
      <c r="BK1491" s="558"/>
      <c r="BL1491" s="534">
        <f>F1491</f>
        <v>900000</v>
      </c>
      <c r="BQ1491" t="str">
        <f t="shared" si="361"/>
        <v>IBS</v>
      </c>
      <c r="BR1491" t="str">
        <f t="shared" si="362"/>
        <v>HK-14-2686</v>
      </c>
      <c r="BS1491" s="91">
        <f t="shared" si="363"/>
        <v>2015</v>
      </c>
      <c r="BT1491">
        <f t="shared" si="351"/>
        <v>42129</v>
      </c>
      <c r="BU1491" s="91">
        <f t="shared" si="351"/>
        <v>42144</v>
      </c>
      <c r="BW1491" t="str">
        <f t="shared" si="364"/>
        <v>Site : SUB HUB-Kaborongan - SMG_04N114</v>
      </c>
      <c r="BX1491" t="str">
        <f t="shared" si="365"/>
        <v>Tipe Tower : 52 M BSB</v>
      </c>
      <c r="BY1491">
        <f t="shared" si="366"/>
        <v>2100003387</v>
      </c>
      <c r="BZ1491" s="92" t="str">
        <f t="shared" si="366"/>
        <v>Tower OK Assesment</v>
      </c>
      <c r="CD1491" s="531"/>
      <c r="CE1491" s="90">
        <v>900000</v>
      </c>
    </row>
    <row r="1492" spans="2:83" ht="15" customHeight="1" x14ac:dyDescent="0.25">
      <c r="B1492" s="103">
        <f t="shared" si="350"/>
        <v>1343</v>
      </c>
      <c r="C1492" s="126" t="s">
        <v>14068</v>
      </c>
      <c r="D1492" s="89">
        <v>2100003387</v>
      </c>
      <c r="E1492" s="702" t="s">
        <v>150</v>
      </c>
      <c r="F1492" s="689">
        <v>900000</v>
      </c>
      <c r="G1492" s="127" t="s">
        <v>151</v>
      </c>
      <c r="H1492" s="127">
        <v>2015</v>
      </c>
      <c r="I1492" s="542">
        <v>42121</v>
      </c>
      <c r="J1492" s="542">
        <v>42124</v>
      </c>
      <c r="K1492" s="127" t="s">
        <v>11658</v>
      </c>
      <c r="L1492" s="126" t="s">
        <v>153</v>
      </c>
      <c r="M1492" s="141" t="s">
        <v>154</v>
      </c>
      <c r="N1492" s="126" t="s">
        <v>153</v>
      </c>
      <c r="O1492" s="348"/>
      <c r="P1492" s="348"/>
      <c r="Q1492" s="592">
        <v>900000</v>
      </c>
      <c r="R1492" s="348">
        <v>2014</v>
      </c>
      <c r="S1492" s="348" t="s">
        <v>8318</v>
      </c>
      <c r="T1492" s="348"/>
      <c r="U1492" s="556">
        <v>42003</v>
      </c>
      <c r="V1492" s="523">
        <f t="shared" si="349"/>
        <v>-118</v>
      </c>
      <c r="W1492" s="348" t="s">
        <v>155</v>
      </c>
      <c r="X1492" s="142" t="s">
        <v>14069</v>
      </c>
      <c r="Y1492" s="445" t="s">
        <v>14070</v>
      </c>
      <c r="Z1492" s="123"/>
      <c r="AA1492" s="348" t="s">
        <v>103</v>
      </c>
      <c r="AB1492" s="89" t="s">
        <v>257</v>
      </c>
      <c r="AC1492" s="348"/>
      <c r="AD1492" s="348"/>
      <c r="AE1492" s="348"/>
      <c r="AF1492" s="89"/>
      <c r="AG1492" s="89"/>
      <c r="AH1492" s="378"/>
      <c r="AI1492" s="378"/>
      <c r="AJ1492" s="89"/>
      <c r="AK1492" s="89"/>
      <c r="AL1492" s="89"/>
      <c r="AM1492" s="89"/>
      <c r="AN1492" s="556"/>
      <c r="AO1492" s="558"/>
      <c r="AP1492" s="89"/>
      <c r="AQ1492" s="557"/>
      <c r="AR1492" s="557"/>
      <c r="AS1492" s="89"/>
      <c r="AT1492" s="89"/>
      <c r="AU1492"/>
      <c r="AV1492" s="558"/>
      <c r="AX1492" s="89"/>
      <c r="AY1492" s="89"/>
      <c r="AZ1492" s="732">
        <v>42131</v>
      </c>
      <c r="BA1492" s="120">
        <v>42152</v>
      </c>
      <c r="BB1492" s="121">
        <v>5000013114</v>
      </c>
      <c r="BC1492" s="522">
        <f>F1492</f>
        <v>900000</v>
      </c>
      <c r="BD1492" s="516">
        <f>BC1492</f>
        <v>900000</v>
      </c>
      <c r="BE1492" s="516">
        <v>900000</v>
      </c>
      <c r="BF1492" s="122">
        <v>42153</v>
      </c>
      <c r="BG1492" s="141" t="s">
        <v>116</v>
      </c>
      <c r="BH1492" s="126" t="s">
        <v>260</v>
      </c>
      <c r="BI1492" s="544">
        <v>42158</v>
      </c>
      <c r="BJ1492" s="190">
        <v>42178</v>
      </c>
      <c r="BK1492" s="558"/>
      <c r="BL1492" s="534">
        <f>F1492</f>
        <v>900000</v>
      </c>
      <c r="BQ1492" t="str">
        <f t="shared" si="361"/>
        <v>IBS</v>
      </c>
      <c r="BR1492" t="str">
        <f t="shared" si="362"/>
        <v>HK-14-2687</v>
      </c>
      <c r="BS1492" s="91">
        <f t="shared" si="363"/>
        <v>2015</v>
      </c>
      <c r="BT1492">
        <f t="shared" si="351"/>
        <v>42131</v>
      </c>
      <c r="BU1492" s="91">
        <f t="shared" si="351"/>
        <v>42152</v>
      </c>
      <c r="BW1492" t="str">
        <f t="shared" si="364"/>
        <v>Site : SUB HUB-Mayong - SMG_04N711</v>
      </c>
      <c r="BX1492" t="str">
        <f t="shared" si="365"/>
        <v>Tipe Tower : 72 LD BSB</v>
      </c>
      <c r="BY1492">
        <f t="shared" si="366"/>
        <v>2100003387</v>
      </c>
      <c r="BZ1492" s="92" t="str">
        <f t="shared" si="366"/>
        <v>Tower OK Assesment</v>
      </c>
      <c r="CD1492" s="531"/>
      <c r="CE1492" s="90">
        <v>900000</v>
      </c>
    </row>
    <row r="1493" spans="2:83" ht="15" customHeight="1" x14ac:dyDescent="0.25">
      <c r="B1493" s="103">
        <f t="shared" si="350"/>
        <v>1344</v>
      </c>
      <c r="C1493" s="126" t="s">
        <v>14071</v>
      </c>
      <c r="D1493" s="89">
        <v>2100003387</v>
      </c>
      <c r="E1493" s="702" t="s">
        <v>150</v>
      </c>
      <c r="F1493" s="689">
        <v>900000</v>
      </c>
      <c r="G1493" s="127" t="s">
        <v>151</v>
      </c>
      <c r="H1493" s="127">
        <v>2015</v>
      </c>
      <c r="I1493" s="542">
        <v>42121</v>
      </c>
      <c r="J1493" s="542">
        <v>42124</v>
      </c>
      <c r="K1493" s="127" t="s">
        <v>11658</v>
      </c>
      <c r="L1493" s="126" t="s">
        <v>153</v>
      </c>
      <c r="M1493" s="141" t="s">
        <v>154</v>
      </c>
      <c r="N1493" s="126" t="s">
        <v>153</v>
      </c>
      <c r="O1493" s="348"/>
      <c r="P1493" s="348"/>
      <c r="Q1493" s="592">
        <v>900000</v>
      </c>
      <c r="R1493" s="348">
        <v>2014</v>
      </c>
      <c r="S1493" s="348" t="s">
        <v>8318</v>
      </c>
      <c r="T1493" s="348"/>
      <c r="U1493" s="556">
        <v>42003</v>
      </c>
      <c r="V1493" s="523">
        <f t="shared" si="349"/>
        <v>-118</v>
      </c>
      <c r="W1493" s="348" t="s">
        <v>155</v>
      </c>
      <c r="X1493" s="142" t="s">
        <v>14072</v>
      </c>
      <c r="Y1493" s="445" t="s">
        <v>14073</v>
      </c>
      <c r="Z1493" s="123"/>
      <c r="AA1493" s="348" t="s">
        <v>103</v>
      </c>
      <c r="AB1493" s="89" t="s">
        <v>14074</v>
      </c>
      <c r="AC1493" s="348"/>
      <c r="AD1493" s="348"/>
      <c r="AE1493" s="348"/>
      <c r="AF1493" s="89"/>
      <c r="AG1493" s="89"/>
      <c r="AH1493" s="378"/>
      <c r="AI1493" s="378"/>
      <c r="AJ1493" s="89"/>
      <c r="AK1493" s="89"/>
      <c r="AL1493" s="89"/>
      <c r="AM1493" s="89"/>
      <c r="AN1493" s="556"/>
      <c r="AO1493" s="558"/>
      <c r="AP1493" s="89"/>
      <c r="AQ1493" s="557"/>
      <c r="AR1493" s="557"/>
      <c r="AS1493" s="89"/>
      <c r="AT1493" s="89"/>
      <c r="AU1493"/>
      <c r="AV1493" s="558"/>
      <c r="AX1493" s="89"/>
      <c r="AY1493" s="89"/>
      <c r="AZ1493" s="732">
        <v>42129</v>
      </c>
      <c r="BA1493" s="542">
        <v>42144</v>
      </c>
      <c r="BB1493" s="126">
        <v>5000013028</v>
      </c>
      <c r="BC1493" s="553"/>
      <c r="BD1493" s="89"/>
      <c r="BE1493" s="89"/>
      <c r="BF1493" s="544">
        <v>42144</v>
      </c>
      <c r="BG1493" s="141" t="s">
        <v>242</v>
      </c>
      <c r="BH1493" s="126" t="s">
        <v>243</v>
      </c>
      <c r="BI1493" s="544">
        <v>42151</v>
      </c>
      <c r="BJ1493" s="558"/>
      <c r="BK1493" s="558"/>
      <c r="BL1493" s="534">
        <f>F1493</f>
        <v>900000</v>
      </c>
      <c r="BQ1493" t="str">
        <f t="shared" si="361"/>
        <v>IBS</v>
      </c>
      <c r="BR1493" t="str">
        <f t="shared" si="362"/>
        <v>HK-14-2688</v>
      </c>
      <c r="BS1493" s="91">
        <f t="shared" si="363"/>
        <v>2015</v>
      </c>
      <c r="BT1493">
        <f t="shared" si="351"/>
        <v>42129</v>
      </c>
      <c r="BU1493" s="91">
        <f t="shared" si="351"/>
        <v>42144</v>
      </c>
      <c r="BW1493" t="str">
        <f t="shared" si="364"/>
        <v>Site : SUB HUB-Tahunan - SMG_04N713</v>
      </c>
      <c r="BX1493" t="str">
        <f t="shared" si="365"/>
        <v>Tipe Tower : 72 M KAM</v>
      </c>
      <c r="BY1493">
        <f t="shared" si="366"/>
        <v>2100003387</v>
      </c>
      <c r="BZ1493" s="92" t="str">
        <f t="shared" si="366"/>
        <v>Tower OK Assesment</v>
      </c>
      <c r="CD1493" s="531"/>
      <c r="CE1493" s="90">
        <v>900000</v>
      </c>
    </row>
    <row r="1494" spans="2:83" ht="15" customHeight="1" x14ac:dyDescent="0.25">
      <c r="B1494" s="103">
        <f t="shared" si="350"/>
        <v>1345</v>
      </c>
      <c r="C1494" s="126" t="s">
        <v>14075</v>
      </c>
      <c r="D1494" s="89">
        <v>2100003101</v>
      </c>
      <c r="E1494" s="126" t="s">
        <v>14076</v>
      </c>
      <c r="F1494" s="553">
        <v>4400000</v>
      </c>
      <c r="G1494" s="127" t="s">
        <v>189</v>
      </c>
      <c r="H1494" s="127">
        <v>2015</v>
      </c>
      <c r="I1494" s="542">
        <v>42079</v>
      </c>
      <c r="J1494" s="542"/>
      <c r="K1494" s="127" t="s">
        <v>11658</v>
      </c>
      <c r="L1494" s="126" t="s">
        <v>153</v>
      </c>
      <c r="M1494" s="141" t="s">
        <v>154</v>
      </c>
      <c r="N1494" s="126" t="s">
        <v>153</v>
      </c>
      <c r="O1494" s="348"/>
      <c r="P1494" s="348"/>
      <c r="Q1494" s="592">
        <v>6800000</v>
      </c>
      <c r="R1494" s="348">
        <v>2014</v>
      </c>
      <c r="S1494" s="348" t="s">
        <v>8318</v>
      </c>
      <c r="T1494" s="348"/>
      <c r="U1494" s="556">
        <v>42003</v>
      </c>
      <c r="V1494" s="523">
        <f t="shared" ref="V1494:V1502" si="368">U1494-I1494</f>
        <v>-76</v>
      </c>
      <c r="W1494" s="348" t="s">
        <v>155</v>
      </c>
      <c r="X1494" s="142" t="s">
        <v>14077</v>
      </c>
      <c r="Y1494" s="445" t="s">
        <v>14078</v>
      </c>
      <c r="Z1494" s="123"/>
      <c r="AA1494" s="348" t="s">
        <v>103</v>
      </c>
      <c r="AB1494" s="89" t="s">
        <v>240</v>
      </c>
      <c r="AC1494" s="348"/>
      <c r="AD1494" s="348"/>
      <c r="AE1494" s="348"/>
      <c r="AF1494" s="89"/>
      <c r="AG1494" s="89"/>
      <c r="AH1494" s="378"/>
      <c r="AI1494" s="378"/>
      <c r="AJ1494" s="89"/>
      <c r="AK1494" s="89"/>
      <c r="AL1494" s="89"/>
      <c r="AM1494" s="89"/>
      <c r="AN1494" s="556"/>
      <c r="AO1494" s="558"/>
      <c r="AP1494" s="89"/>
      <c r="AQ1494" s="557"/>
      <c r="AR1494" s="557"/>
      <c r="AS1494" s="89"/>
      <c r="AT1494" s="89"/>
      <c r="AU1494"/>
      <c r="AV1494" s="558"/>
      <c r="AX1494" s="89"/>
      <c r="AY1494" s="89"/>
      <c r="AZ1494" s="547">
        <v>42178</v>
      </c>
      <c r="BA1494" s="120">
        <v>42178</v>
      </c>
      <c r="BB1494" s="89"/>
      <c r="BC1494" s="553"/>
      <c r="BD1494" s="89"/>
      <c r="BE1494" s="89"/>
      <c r="BF1494" s="87">
        <v>42178</v>
      </c>
      <c r="BG1494" s="88" t="s">
        <v>116</v>
      </c>
      <c r="BH1494" s="121" t="s">
        <v>195</v>
      </c>
      <c r="BI1494" s="122">
        <v>42179</v>
      </c>
      <c r="BJ1494" s="546">
        <v>42223</v>
      </c>
      <c r="BK1494" s="558"/>
      <c r="BL1494" s="516">
        <v>4400000</v>
      </c>
      <c r="BQ1494" t="str">
        <f t="shared" si="361"/>
        <v>IBS</v>
      </c>
      <c r="BR1494" t="str">
        <f t="shared" si="362"/>
        <v>HK-14-2689</v>
      </c>
      <c r="BS1494" s="91">
        <f t="shared" si="363"/>
        <v>2015</v>
      </c>
      <c r="BT1494">
        <f t="shared" si="351"/>
        <v>42178</v>
      </c>
      <c r="BU1494" s="91">
        <f t="shared" si="351"/>
        <v>42178</v>
      </c>
      <c r="BW1494" t="str">
        <f t="shared" si="364"/>
        <v>Site : Suko Legok - SBY_01N138</v>
      </c>
      <c r="BX1494" t="str">
        <f t="shared" si="365"/>
        <v>Tipe Tower : 52 M BSB</v>
      </c>
      <c r="BY1494">
        <f t="shared" si="366"/>
        <v>2100003101</v>
      </c>
      <c r="BZ1494" s="92" t="str">
        <f t="shared" si="366"/>
        <v>Tower needs strengthening SBY_01N138</v>
      </c>
      <c r="CD1494" s="531" t="s">
        <v>198</v>
      </c>
      <c r="CE1494" s="90">
        <v>6800000</v>
      </c>
    </row>
    <row r="1495" spans="2:83" ht="15" customHeight="1" x14ac:dyDescent="0.25">
      <c r="B1495" s="103">
        <f t="shared" ref="B1495:B1558" si="369">B1494+1</f>
        <v>1346</v>
      </c>
      <c r="C1495" s="126" t="s">
        <v>14079</v>
      </c>
      <c r="D1495" s="126">
        <v>2100003587</v>
      </c>
      <c r="E1495" s="126" t="s">
        <v>334</v>
      </c>
      <c r="F1495" s="553">
        <v>6400000</v>
      </c>
      <c r="G1495" s="127" t="s">
        <v>335</v>
      </c>
      <c r="H1495" s="103">
        <v>2015</v>
      </c>
      <c r="I1495" s="128">
        <v>42150</v>
      </c>
      <c r="J1495" s="128">
        <v>42171</v>
      </c>
      <c r="K1495" s="127" t="s">
        <v>11658</v>
      </c>
      <c r="L1495" s="126" t="s">
        <v>153</v>
      </c>
      <c r="M1495" s="141" t="s">
        <v>154</v>
      </c>
      <c r="N1495" s="126" t="s">
        <v>153</v>
      </c>
      <c r="O1495" s="348"/>
      <c r="P1495" s="348"/>
      <c r="Q1495" s="592">
        <v>6400000</v>
      </c>
      <c r="R1495" s="348">
        <v>2014</v>
      </c>
      <c r="S1495" s="348" t="s">
        <v>8318</v>
      </c>
      <c r="T1495" s="348"/>
      <c r="U1495" s="556">
        <v>42003</v>
      </c>
      <c r="V1495" s="523">
        <f t="shared" si="368"/>
        <v>-147</v>
      </c>
      <c r="W1495" s="348" t="s">
        <v>155</v>
      </c>
      <c r="X1495" s="142" t="s">
        <v>14080</v>
      </c>
      <c r="Y1495" s="445" t="s">
        <v>14081</v>
      </c>
      <c r="Z1495" s="123"/>
      <c r="AA1495" s="348" t="s">
        <v>103</v>
      </c>
      <c r="AB1495" s="89" t="s">
        <v>240</v>
      </c>
      <c r="AC1495" s="348"/>
      <c r="AD1495" s="348"/>
      <c r="AE1495" s="348"/>
      <c r="AF1495" s="89"/>
      <c r="AG1495" s="89"/>
      <c r="AH1495" s="378"/>
      <c r="AI1495" s="378"/>
      <c r="AJ1495" s="89"/>
      <c r="AK1495" s="89"/>
      <c r="AL1495" s="89"/>
      <c r="AM1495" s="89"/>
      <c r="AN1495" s="556"/>
      <c r="AO1495" s="558"/>
      <c r="AP1495" s="89"/>
      <c r="AQ1495" s="557"/>
      <c r="AR1495" s="557"/>
      <c r="AS1495" s="89"/>
      <c r="AT1495" s="89"/>
      <c r="AU1495" s="558"/>
      <c r="AV1495" s="558"/>
      <c r="AX1495" s="89"/>
      <c r="AY1495" s="89"/>
      <c r="AZ1495" s="120">
        <v>42172</v>
      </c>
      <c r="BA1495" s="120">
        <v>42178</v>
      </c>
      <c r="BB1495" s="121"/>
      <c r="BC1495" s="522">
        <f>F1495</f>
        <v>6400000</v>
      </c>
      <c r="BD1495" s="121"/>
      <c r="BE1495" s="516"/>
      <c r="BF1495" s="122">
        <v>42178</v>
      </c>
      <c r="BG1495" s="141" t="s">
        <v>116</v>
      </c>
      <c r="BH1495" s="121" t="s">
        <v>340</v>
      </c>
      <c r="BI1495" s="122">
        <v>42179</v>
      </c>
      <c r="BJ1495" s="546">
        <v>42214</v>
      </c>
      <c r="BK1495" s="558"/>
      <c r="BL1495" s="692">
        <v>6400000</v>
      </c>
      <c r="BQ1495" t="str">
        <f t="shared" si="361"/>
        <v>IBS</v>
      </c>
      <c r="BR1495" t="str">
        <f t="shared" si="362"/>
        <v>HK-14-2690</v>
      </c>
      <c r="BS1495" s="91">
        <f t="shared" si="363"/>
        <v>2015</v>
      </c>
      <c r="BT1495">
        <f t="shared" ref="BT1495:BU1511" si="370">+AZ1495</f>
        <v>42172</v>
      </c>
      <c r="BU1495" s="91">
        <f t="shared" si="370"/>
        <v>42178</v>
      </c>
      <c r="BW1495" t="str">
        <f t="shared" si="364"/>
        <v>Site : Bangkingan - SBY_01N165</v>
      </c>
      <c r="BX1495" t="str">
        <f t="shared" si="365"/>
        <v>Tipe Tower : 52 M BSB</v>
      </c>
      <c r="BY1495">
        <f t="shared" si="366"/>
        <v>2100003587</v>
      </c>
      <c r="BZ1495" s="92" t="str">
        <f t="shared" si="366"/>
        <v>Strengthening Design Analys</v>
      </c>
      <c r="CD1495" s="531" t="s">
        <v>263</v>
      </c>
      <c r="CE1495" s="90">
        <v>6400000</v>
      </c>
    </row>
    <row r="1496" spans="2:83" ht="15" customHeight="1" x14ac:dyDescent="0.25">
      <c r="B1496" s="103">
        <f t="shared" si="369"/>
        <v>1347</v>
      </c>
      <c r="C1496" s="126" t="s">
        <v>14082</v>
      </c>
      <c r="D1496" s="126">
        <v>2100004182</v>
      </c>
      <c r="E1496" s="395" t="s">
        <v>1350</v>
      </c>
      <c r="F1496" s="553">
        <v>4400000</v>
      </c>
      <c r="G1496" s="348" t="s">
        <v>979</v>
      </c>
      <c r="H1496" s="348">
        <v>2015</v>
      </c>
      <c r="I1496" s="556">
        <v>42228</v>
      </c>
      <c r="J1496" s="556">
        <v>42235</v>
      </c>
      <c r="K1496" s="127" t="s">
        <v>11658</v>
      </c>
      <c r="L1496" s="126" t="s">
        <v>153</v>
      </c>
      <c r="M1496" s="141" t="s">
        <v>154</v>
      </c>
      <c r="N1496" s="126" t="s">
        <v>153</v>
      </c>
      <c r="O1496" s="348"/>
      <c r="P1496" s="348"/>
      <c r="Q1496" s="592">
        <v>2500000</v>
      </c>
      <c r="R1496" s="348">
        <v>2014</v>
      </c>
      <c r="S1496" s="348" t="s">
        <v>8318</v>
      </c>
      <c r="T1496" s="348"/>
      <c r="U1496" s="556">
        <v>42003</v>
      </c>
      <c r="V1496" s="523">
        <f t="shared" si="368"/>
        <v>-225</v>
      </c>
      <c r="W1496" s="348" t="s">
        <v>155</v>
      </c>
      <c r="X1496" s="142" t="s">
        <v>14083</v>
      </c>
      <c r="Y1496" s="445" t="s">
        <v>14084</v>
      </c>
      <c r="Z1496" s="123"/>
      <c r="AA1496" s="348" t="s">
        <v>103</v>
      </c>
      <c r="AB1496" s="89" t="s">
        <v>240</v>
      </c>
      <c r="AC1496" s="348"/>
      <c r="AD1496" s="348"/>
      <c r="AE1496" s="348"/>
      <c r="AF1496" s="89"/>
      <c r="AG1496" s="89"/>
      <c r="AH1496" s="378"/>
      <c r="AI1496" s="378"/>
      <c r="AJ1496" s="89"/>
      <c r="AK1496" s="89"/>
      <c r="AL1496" s="89"/>
      <c r="AM1496" s="89"/>
      <c r="AN1496" s="556"/>
      <c r="AO1496" s="558"/>
      <c r="AP1496" s="89"/>
      <c r="AQ1496" s="557"/>
      <c r="AR1496" s="557"/>
      <c r="AS1496" s="89"/>
      <c r="AT1496" s="89"/>
      <c r="AU1496" s="544">
        <v>42236</v>
      </c>
      <c r="AV1496" s="558"/>
      <c r="AX1496" s="89"/>
      <c r="AY1496" s="383"/>
      <c r="AZ1496" s="120">
        <v>42236</v>
      </c>
      <c r="BA1496" s="542">
        <v>42256</v>
      </c>
      <c r="BB1496" s="89"/>
      <c r="BC1496" s="553"/>
      <c r="BD1496" s="89"/>
      <c r="BE1496" s="89"/>
      <c r="BF1496" s="544">
        <v>42257</v>
      </c>
      <c r="BG1496" s="141" t="s">
        <v>116</v>
      </c>
      <c r="BH1496" s="126" t="s">
        <v>1357</v>
      </c>
      <c r="BI1496" s="544">
        <v>42262</v>
      </c>
      <c r="BJ1496" s="546">
        <v>42293</v>
      </c>
      <c r="BK1496" s="558"/>
      <c r="BL1496" s="516">
        <v>4400000</v>
      </c>
      <c r="BQ1496" t="str">
        <f t="shared" si="361"/>
        <v>IBS</v>
      </c>
      <c r="BR1496" t="str">
        <f t="shared" si="362"/>
        <v>HK-14-2691</v>
      </c>
      <c r="BS1496" s="91">
        <f t="shared" si="363"/>
        <v>2015</v>
      </c>
      <c r="BT1496">
        <f t="shared" si="370"/>
        <v>42236</v>
      </c>
      <c r="BU1496" s="91">
        <f t="shared" si="370"/>
        <v>42256</v>
      </c>
      <c r="BW1496" t="str">
        <f t="shared" si="364"/>
        <v>Site : Bangkalan Kota 2 - SBY_01N704</v>
      </c>
      <c r="BX1496" t="str">
        <f t="shared" si="365"/>
        <v>Tipe Tower : 52 M BSB</v>
      </c>
      <c r="BY1496">
        <f t="shared" si="366"/>
        <v>2100004182</v>
      </c>
      <c r="BZ1496" s="92" t="str">
        <f t="shared" si="366"/>
        <v>Strengthening Tower Design</v>
      </c>
      <c r="CD1496" s="531" t="s">
        <v>3540</v>
      </c>
      <c r="CE1496" s="90">
        <v>2500000</v>
      </c>
    </row>
    <row r="1497" spans="2:83" ht="15" customHeight="1" x14ac:dyDescent="0.25">
      <c r="B1497" s="103">
        <f t="shared" si="369"/>
        <v>1348</v>
      </c>
      <c r="C1497" s="126" t="s">
        <v>14085</v>
      </c>
      <c r="D1497" s="89">
        <v>2100003387</v>
      </c>
      <c r="E1497" s="702" t="s">
        <v>150</v>
      </c>
      <c r="F1497" s="689">
        <v>900000</v>
      </c>
      <c r="G1497" s="127" t="s">
        <v>151</v>
      </c>
      <c r="H1497" s="127">
        <v>2015</v>
      </c>
      <c r="I1497" s="542">
        <v>42121</v>
      </c>
      <c r="J1497" s="542">
        <v>42124</v>
      </c>
      <c r="K1497" s="127" t="s">
        <v>11658</v>
      </c>
      <c r="L1497" s="126" t="s">
        <v>153</v>
      </c>
      <c r="M1497" s="141" t="s">
        <v>154</v>
      </c>
      <c r="N1497" s="126" t="s">
        <v>153</v>
      </c>
      <c r="O1497" s="348"/>
      <c r="P1497" s="348"/>
      <c r="Q1497" s="592">
        <v>3150000</v>
      </c>
      <c r="R1497" s="348">
        <v>2014</v>
      </c>
      <c r="S1497" s="348" t="s">
        <v>8318</v>
      </c>
      <c r="T1497" s="348"/>
      <c r="U1497" s="556">
        <v>42003</v>
      </c>
      <c r="V1497" s="523">
        <f t="shared" si="368"/>
        <v>-118</v>
      </c>
      <c r="W1497" s="348" t="s">
        <v>155</v>
      </c>
      <c r="X1497" s="142" t="s">
        <v>4739</v>
      </c>
      <c r="Y1497" s="445" t="s">
        <v>14086</v>
      </c>
      <c r="Z1497" s="123"/>
      <c r="AA1497" s="348" t="s">
        <v>103</v>
      </c>
      <c r="AB1497" s="89" t="s">
        <v>257</v>
      </c>
      <c r="AC1497" s="348"/>
      <c r="AD1497" s="348"/>
      <c r="AE1497" s="348"/>
      <c r="AF1497" s="89"/>
      <c r="AG1497" s="89"/>
      <c r="AH1497" s="378"/>
      <c r="AI1497" s="378"/>
      <c r="AJ1497" s="89"/>
      <c r="AK1497" s="89"/>
      <c r="AL1497" s="89"/>
      <c r="AM1497" s="89"/>
      <c r="AN1497" s="556"/>
      <c r="AO1497" s="558"/>
      <c r="AP1497" s="89"/>
      <c r="AQ1497" s="557"/>
      <c r="AR1497" s="557"/>
      <c r="AS1497" s="89"/>
      <c r="AT1497" s="89"/>
      <c r="AU1497" s="558"/>
      <c r="AV1497" s="558"/>
      <c r="AX1497" s="89"/>
      <c r="AY1497" s="89"/>
      <c r="AZ1497" s="742">
        <v>42130</v>
      </c>
      <c r="BA1497" s="98">
        <v>42143</v>
      </c>
      <c r="BB1497" s="104">
        <v>5000012961</v>
      </c>
      <c r="BC1497" s="553">
        <f>+F1497</f>
        <v>900000</v>
      </c>
      <c r="BD1497" s="545">
        <v>900000</v>
      </c>
      <c r="BE1497" s="545">
        <v>900000</v>
      </c>
      <c r="BF1497" s="122">
        <v>42144</v>
      </c>
      <c r="BG1497" s="141" t="s">
        <v>116</v>
      </c>
      <c r="BH1497" s="89" t="s">
        <v>166</v>
      </c>
      <c r="BI1497" s="558">
        <v>42144</v>
      </c>
      <c r="BJ1497" s="546">
        <v>42170</v>
      </c>
      <c r="BK1497" s="558"/>
      <c r="BL1497" s="678">
        <v>900000</v>
      </c>
      <c r="BQ1497" t="str">
        <f t="shared" si="361"/>
        <v>IBS</v>
      </c>
      <c r="BR1497" t="str">
        <f t="shared" si="362"/>
        <v>HK-14-2692</v>
      </c>
      <c r="BS1497" s="91">
        <f t="shared" si="363"/>
        <v>2015</v>
      </c>
      <c r="BT1497">
        <f t="shared" si="370"/>
        <v>42130</v>
      </c>
      <c r="BU1497" s="91">
        <f t="shared" si="370"/>
        <v>42143</v>
      </c>
      <c r="BW1497" t="str">
        <f t="shared" si="364"/>
        <v>Site : Galis - SBY_01N706</v>
      </c>
      <c r="BX1497" t="str">
        <f t="shared" si="365"/>
        <v>Tipe Tower : 72 LD BSB</v>
      </c>
      <c r="BY1497">
        <f t="shared" si="366"/>
        <v>2100003387</v>
      </c>
      <c r="BZ1497" s="92" t="str">
        <f t="shared" si="366"/>
        <v>Tower OK Assesment</v>
      </c>
      <c r="CD1497" s="531" t="s">
        <v>4742</v>
      </c>
      <c r="CE1497" s="90">
        <v>3150000</v>
      </c>
    </row>
    <row r="1498" spans="2:83" ht="15" customHeight="1" x14ac:dyDescent="0.25">
      <c r="B1498" s="103">
        <f t="shared" si="369"/>
        <v>1349</v>
      </c>
      <c r="C1498" s="126" t="s">
        <v>14087</v>
      </c>
      <c r="D1498" s="126">
        <v>2100003587</v>
      </c>
      <c r="E1498" s="126" t="s">
        <v>334</v>
      </c>
      <c r="F1498" s="553">
        <v>6400000</v>
      </c>
      <c r="G1498" s="127" t="s">
        <v>335</v>
      </c>
      <c r="H1498" s="103">
        <v>2015</v>
      </c>
      <c r="I1498" s="128">
        <v>42150</v>
      </c>
      <c r="J1498" s="128">
        <v>42171</v>
      </c>
      <c r="K1498" s="127" t="s">
        <v>11658</v>
      </c>
      <c r="L1498" s="126" t="s">
        <v>153</v>
      </c>
      <c r="M1498" s="141" t="s">
        <v>154</v>
      </c>
      <c r="N1498" s="126" t="s">
        <v>153</v>
      </c>
      <c r="O1498" s="348"/>
      <c r="P1498" s="348"/>
      <c r="Q1498" s="592">
        <v>6400000</v>
      </c>
      <c r="R1498" s="348">
        <v>2014</v>
      </c>
      <c r="S1498" s="348" t="s">
        <v>8318</v>
      </c>
      <c r="T1498" s="348"/>
      <c r="U1498" s="556">
        <v>42003</v>
      </c>
      <c r="V1498" s="523">
        <f t="shared" si="368"/>
        <v>-147</v>
      </c>
      <c r="W1498" s="348" t="s">
        <v>155</v>
      </c>
      <c r="X1498" s="142" t="s">
        <v>14088</v>
      </c>
      <c r="Y1498" s="445" t="s">
        <v>14089</v>
      </c>
      <c r="Z1498" s="123"/>
      <c r="AA1498" s="348"/>
      <c r="AB1498" s="89"/>
      <c r="AC1498" s="348"/>
      <c r="AD1498" s="348"/>
      <c r="AE1498" s="348"/>
      <c r="AF1498" s="89"/>
      <c r="AG1498" s="89"/>
      <c r="AH1498" s="378"/>
      <c r="AI1498" s="378"/>
      <c r="AJ1498" s="89"/>
      <c r="AK1498" s="89"/>
      <c r="AL1498" s="89"/>
      <c r="AM1498" s="89"/>
      <c r="AN1498" s="556"/>
      <c r="AO1498" s="558"/>
      <c r="AP1498" s="89"/>
      <c r="AQ1498" s="557"/>
      <c r="AR1498" s="557"/>
      <c r="AS1498" s="89"/>
      <c r="AT1498" s="89"/>
      <c r="AU1498" s="558"/>
      <c r="AV1498" s="558"/>
      <c r="AX1498" s="89"/>
      <c r="AY1498" s="89"/>
      <c r="AZ1498" s="120">
        <v>42172</v>
      </c>
      <c r="BA1498" s="120">
        <v>42178</v>
      </c>
      <c r="BB1498" s="121"/>
      <c r="BC1498" s="522">
        <f>F1498</f>
        <v>6400000</v>
      </c>
      <c r="BD1498" s="121"/>
      <c r="BE1498" s="516"/>
      <c r="BF1498" s="122">
        <v>42178</v>
      </c>
      <c r="BG1498" s="141" t="s">
        <v>116</v>
      </c>
      <c r="BH1498" s="121" t="s">
        <v>340</v>
      </c>
      <c r="BI1498" s="122">
        <v>42179</v>
      </c>
      <c r="BJ1498" s="546">
        <v>42214</v>
      </c>
      <c r="BK1498" s="558"/>
      <c r="BL1498" s="692">
        <v>6400000</v>
      </c>
      <c r="BQ1498" t="str">
        <f t="shared" si="361"/>
        <v>IBS</v>
      </c>
      <c r="BR1498" t="str">
        <f t="shared" si="362"/>
        <v>HK-14-2693</v>
      </c>
      <c r="BS1498" s="91">
        <f t="shared" si="363"/>
        <v>2015</v>
      </c>
      <c r="BT1498">
        <f t="shared" si="370"/>
        <v>42172</v>
      </c>
      <c r="BU1498" s="91">
        <f t="shared" si="370"/>
        <v>42178</v>
      </c>
      <c r="BW1498" t="str">
        <f t="shared" si="364"/>
        <v>Site : Windu Aji - SMG_02N080</v>
      </c>
      <c r="BX1498" t="str">
        <f t="shared" si="365"/>
        <v xml:space="preserve">Tipe Tower : </v>
      </c>
      <c r="BY1498">
        <f t="shared" si="366"/>
        <v>2100003587</v>
      </c>
      <c r="BZ1498" s="92" t="str">
        <f t="shared" si="366"/>
        <v>Strengthening Design Analys</v>
      </c>
      <c r="CD1498" s="531" t="s">
        <v>263</v>
      </c>
      <c r="CE1498" s="90">
        <v>6400000</v>
      </c>
    </row>
    <row r="1499" spans="2:83" ht="15" customHeight="1" x14ac:dyDescent="0.25">
      <c r="B1499" s="103">
        <f t="shared" si="369"/>
        <v>1350</v>
      </c>
      <c r="C1499" s="126" t="s">
        <v>14090</v>
      </c>
      <c r="D1499" s="126">
        <v>2100003587</v>
      </c>
      <c r="E1499" s="126" t="s">
        <v>334</v>
      </c>
      <c r="F1499" s="553">
        <v>7650000</v>
      </c>
      <c r="G1499" s="127" t="s">
        <v>335</v>
      </c>
      <c r="H1499" s="103">
        <v>2015</v>
      </c>
      <c r="I1499" s="128">
        <v>42150</v>
      </c>
      <c r="J1499" s="128">
        <v>42171</v>
      </c>
      <c r="K1499" s="127" t="s">
        <v>11658</v>
      </c>
      <c r="L1499" s="126" t="s">
        <v>153</v>
      </c>
      <c r="M1499" s="141" t="s">
        <v>154</v>
      </c>
      <c r="N1499" s="126" t="s">
        <v>153</v>
      </c>
      <c r="O1499" s="348"/>
      <c r="P1499" s="348"/>
      <c r="Q1499" s="592">
        <v>7650000</v>
      </c>
      <c r="R1499" s="348">
        <v>2014</v>
      </c>
      <c r="S1499" s="348" t="s">
        <v>8318</v>
      </c>
      <c r="T1499" s="348"/>
      <c r="U1499" s="556">
        <v>42003</v>
      </c>
      <c r="V1499" s="523">
        <f t="shared" si="368"/>
        <v>-147</v>
      </c>
      <c r="W1499" s="348" t="s">
        <v>155</v>
      </c>
      <c r="X1499" s="142" t="s">
        <v>14091</v>
      </c>
      <c r="Y1499" s="445" t="s">
        <v>14092</v>
      </c>
      <c r="Z1499" s="123"/>
      <c r="AA1499" s="348"/>
      <c r="AB1499" s="89"/>
      <c r="AC1499" s="348"/>
      <c r="AD1499" s="348"/>
      <c r="AE1499" s="348"/>
      <c r="AF1499" s="89"/>
      <c r="AG1499" s="89"/>
      <c r="AH1499" s="378"/>
      <c r="AI1499" s="378"/>
      <c r="AJ1499" s="89"/>
      <c r="AK1499" s="89"/>
      <c r="AL1499" s="89"/>
      <c r="AM1499" s="89"/>
      <c r="AN1499" s="556"/>
      <c r="AO1499" s="558"/>
      <c r="AP1499" s="89"/>
      <c r="AQ1499" s="557"/>
      <c r="AR1499" s="557"/>
      <c r="AS1499" s="89"/>
      <c r="AT1499" s="89"/>
      <c r="AU1499" s="558"/>
      <c r="AV1499" s="558"/>
      <c r="AX1499" s="89"/>
      <c r="AY1499" s="89"/>
      <c r="AZ1499" s="120">
        <v>42172</v>
      </c>
      <c r="BA1499" s="120">
        <v>42178</v>
      </c>
      <c r="BB1499" s="121"/>
      <c r="BC1499" s="522">
        <f>F1499</f>
        <v>7650000</v>
      </c>
      <c r="BD1499" s="121"/>
      <c r="BE1499" s="516"/>
      <c r="BF1499" s="122">
        <v>42178</v>
      </c>
      <c r="BG1499" s="141" t="s">
        <v>116</v>
      </c>
      <c r="BH1499" s="121" t="s">
        <v>340</v>
      </c>
      <c r="BI1499" s="122">
        <v>42179</v>
      </c>
      <c r="BJ1499" s="546">
        <v>42214</v>
      </c>
      <c r="BK1499" s="558"/>
      <c r="BL1499" s="692">
        <v>7650000</v>
      </c>
      <c r="BQ1499" t="str">
        <f t="shared" si="361"/>
        <v>IBS</v>
      </c>
      <c r="BR1499" t="str">
        <f t="shared" si="362"/>
        <v>HK-14-2694</v>
      </c>
      <c r="BS1499" s="91">
        <f t="shared" si="363"/>
        <v>2015</v>
      </c>
      <c r="BT1499">
        <f t="shared" si="370"/>
        <v>42172</v>
      </c>
      <c r="BU1499" s="91">
        <f t="shared" si="370"/>
        <v>42178</v>
      </c>
      <c r="BW1499" t="str">
        <f t="shared" si="364"/>
        <v>Site : Beji - SMG_03N104</v>
      </c>
      <c r="BX1499" t="str">
        <f t="shared" si="365"/>
        <v xml:space="preserve">Tipe Tower : </v>
      </c>
      <c r="BY1499">
        <f t="shared" si="366"/>
        <v>2100003587</v>
      </c>
      <c r="BZ1499" s="92" t="str">
        <f t="shared" si="366"/>
        <v>Strengthening Design Analys</v>
      </c>
      <c r="CD1499" s="531" t="s">
        <v>5547</v>
      </c>
      <c r="CE1499" s="90">
        <v>7650000</v>
      </c>
    </row>
    <row r="1500" spans="2:83" ht="15" customHeight="1" x14ac:dyDescent="0.25">
      <c r="B1500" s="103">
        <f t="shared" si="369"/>
        <v>1351</v>
      </c>
      <c r="C1500" s="126" t="s">
        <v>14093</v>
      </c>
      <c r="D1500" s="126">
        <v>2100003587</v>
      </c>
      <c r="E1500" s="126" t="s">
        <v>334</v>
      </c>
      <c r="F1500" s="553">
        <v>9650000</v>
      </c>
      <c r="G1500" s="127" t="s">
        <v>335</v>
      </c>
      <c r="H1500" s="103">
        <v>2015</v>
      </c>
      <c r="I1500" s="128">
        <v>42150</v>
      </c>
      <c r="J1500" s="128">
        <v>42171</v>
      </c>
      <c r="K1500" s="127" t="s">
        <v>11658</v>
      </c>
      <c r="L1500" s="126" t="s">
        <v>153</v>
      </c>
      <c r="M1500" s="141" t="s">
        <v>154</v>
      </c>
      <c r="N1500" s="126" t="s">
        <v>153</v>
      </c>
      <c r="O1500" s="348"/>
      <c r="P1500" s="348"/>
      <c r="Q1500" s="592">
        <v>9850000</v>
      </c>
      <c r="R1500" s="348">
        <v>2014</v>
      </c>
      <c r="S1500" s="348" t="s">
        <v>8318</v>
      </c>
      <c r="T1500" s="348"/>
      <c r="U1500" s="556">
        <v>42003</v>
      </c>
      <c r="V1500" s="523">
        <f t="shared" si="368"/>
        <v>-147</v>
      </c>
      <c r="W1500" s="348" t="s">
        <v>155</v>
      </c>
      <c r="X1500" s="142" t="s">
        <v>14094</v>
      </c>
      <c r="Y1500" s="445" t="s">
        <v>14095</v>
      </c>
      <c r="Z1500" s="123"/>
      <c r="AA1500" s="348"/>
      <c r="AB1500" s="89"/>
      <c r="AC1500" s="348"/>
      <c r="AD1500" s="348"/>
      <c r="AE1500" s="348"/>
      <c r="AF1500" s="89"/>
      <c r="AG1500" s="89"/>
      <c r="AH1500" s="378"/>
      <c r="AI1500" s="378"/>
      <c r="AJ1500" s="89"/>
      <c r="AK1500" s="89"/>
      <c r="AL1500" s="89"/>
      <c r="AM1500" s="89"/>
      <c r="AN1500" s="556"/>
      <c r="AO1500" s="558"/>
      <c r="AP1500" s="89"/>
      <c r="AQ1500" s="557"/>
      <c r="AR1500" s="557"/>
      <c r="AS1500" s="89"/>
      <c r="AT1500" s="89"/>
      <c r="AU1500" s="558"/>
      <c r="AV1500" s="558"/>
      <c r="AX1500" s="89"/>
      <c r="AY1500" s="89"/>
      <c r="AZ1500" s="120">
        <v>42172</v>
      </c>
      <c r="BA1500" s="120">
        <v>42178</v>
      </c>
      <c r="BB1500" s="121"/>
      <c r="BC1500" s="522">
        <f>F1500</f>
        <v>9650000</v>
      </c>
      <c r="BD1500" s="121"/>
      <c r="BE1500" s="516"/>
      <c r="BF1500" s="122">
        <v>42178</v>
      </c>
      <c r="BG1500" s="141" t="s">
        <v>116</v>
      </c>
      <c r="BH1500" s="121" t="s">
        <v>340</v>
      </c>
      <c r="BI1500" s="122">
        <v>42179</v>
      </c>
      <c r="BJ1500" s="546">
        <v>42214</v>
      </c>
      <c r="BK1500" s="558"/>
      <c r="BL1500" s="698">
        <v>9650000</v>
      </c>
      <c r="BQ1500" t="str">
        <f t="shared" si="361"/>
        <v>IBS</v>
      </c>
      <c r="BR1500" t="str">
        <f t="shared" si="362"/>
        <v>HK-14-2695</v>
      </c>
      <c r="BS1500" s="91">
        <f t="shared" si="363"/>
        <v>2015</v>
      </c>
      <c r="BT1500">
        <f t="shared" si="370"/>
        <v>42172</v>
      </c>
      <c r="BU1500" s="91">
        <f t="shared" si="370"/>
        <v>42178</v>
      </c>
      <c r="BW1500" t="str">
        <f t="shared" si="364"/>
        <v>Site : Trahan - SMG_04N144</v>
      </c>
      <c r="BX1500" t="str">
        <f t="shared" si="365"/>
        <v xml:space="preserve">Tipe Tower : </v>
      </c>
      <c r="BY1500">
        <f t="shared" si="366"/>
        <v>2100003587</v>
      </c>
      <c r="BZ1500" s="92" t="str">
        <f t="shared" si="366"/>
        <v>Strengthening Design Analys</v>
      </c>
      <c r="CD1500" s="531" t="s">
        <v>14096</v>
      </c>
      <c r="CE1500" s="90">
        <v>9850000</v>
      </c>
    </row>
    <row r="1501" spans="2:83" ht="15" customHeight="1" x14ac:dyDescent="0.25">
      <c r="B1501" s="103">
        <f t="shared" si="369"/>
        <v>1352</v>
      </c>
      <c r="C1501" s="126" t="s">
        <v>14097</v>
      </c>
      <c r="D1501" s="126">
        <v>2100003587</v>
      </c>
      <c r="E1501" s="126" t="s">
        <v>334</v>
      </c>
      <c r="F1501" s="553">
        <v>7650000</v>
      </c>
      <c r="G1501" s="127" t="s">
        <v>335</v>
      </c>
      <c r="H1501" s="103">
        <v>2015</v>
      </c>
      <c r="I1501" s="128">
        <v>42150</v>
      </c>
      <c r="J1501" s="128">
        <v>42171</v>
      </c>
      <c r="K1501" s="127" t="s">
        <v>11658</v>
      </c>
      <c r="L1501" s="126" t="s">
        <v>153</v>
      </c>
      <c r="M1501" s="141" t="s">
        <v>154</v>
      </c>
      <c r="N1501" s="126" t="s">
        <v>153</v>
      </c>
      <c r="O1501" s="348"/>
      <c r="P1501" s="348"/>
      <c r="Q1501" s="592">
        <v>7650000</v>
      </c>
      <c r="R1501" s="348">
        <v>2014</v>
      </c>
      <c r="S1501" s="348" t="s">
        <v>8318</v>
      </c>
      <c r="T1501" s="348"/>
      <c r="U1501" s="556">
        <v>42003</v>
      </c>
      <c r="V1501" s="523">
        <f t="shared" si="368"/>
        <v>-147</v>
      </c>
      <c r="W1501" s="348" t="s">
        <v>155</v>
      </c>
      <c r="X1501" s="142" t="s">
        <v>14098</v>
      </c>
      <c r="Y1501" s="445" t="s">
        <v>14099</v>
      </c>
      <c r="Z1501" s="123"/>
      <c r="AA1501" s="348"/>
      <c r="AB1501" s="89"/>
      <c r="AC1501" s="348"/>
      <c r="AD1501" s="348"/>
      <c r="AE1501" s="348"/>
      <c r="AF1501" s="89"/>
      <c r="AG1501" s="89"/>
      <c r="AH1501" s="378"/>
      <c r="AI1501" s="378"/>
      <c r="AJ1501" s="89"/>
      <c r="AK1501" s="89"/>
      <c r="AL1501" s="89"/>
      <c r="AM1501" s="89"/>
      <c r="AN1501" s="556"/>
      <c r="AO1501" s="558"/>
      <c r="AP1501" s="89"/>
      <c r="AQ1501" s="557"/>
      <c r="AR1501" s="557"/>
      <c r="AS1501" s="89"/>
      <c r="AT1501" s="89"/>
      <c r="AU1501" s="558"/>
      <c r="AV1501" s="558"/>
      <c r="AX1501" s="89"/>
      <c r="AY1501" s="89"/>
      <c r="AZ1501" s="120">
        <v>42172</v>
      </c>
      <c r="BA1501" s="120">
        <v>42178</v>
      </c>
      <c r="BB1501" s="121"/>
      <c r="BC1501" s="522">
        <f>F1501</f>
        <v>7650000</v>
      </c>
      <c r="BD1501" s="121"/>
      <c r="BE1501" s="516"/>
      <c r="BF1501" s="122">
        <v>42178</v>
      </c>
      <c r="BG1501" s="141" t="s">
        <v>116</v>
      </c>
      <c r="BH1501" s="121" t="s">
        <v>340</v>
      </c>
      <c r="BI1501" s="122">
        <v>42179</v>
      </c>
      <c r="BJ1501" s="546">
        <v>42214</v>
      </c>
      <c r="BK1501" s="558"/>
      <c r="BL1501" s="692">
        <v>7650000</v>
      </c>
      <c r="BQ1501" t="str">
        <f t="shared" si="361"/>
        <v>IBS</v>
      </c>
      <c r="BR1501" t="str">
        <f t="shared" si="362"/>
        <v>HK-14-2696</v>
      </c>
      <c r="BS1501" s="91">
        <f t="shared" si="363"/>
        <v>2015</v>
      </c>
      <c r="BT1501">
        <f t="shared" si="370"/>
        <v>42172</v>
      </c>
      <c r="BU1501" s="91">
        <f t="shared" si="370"/>
        <v>42178</v>
      </c>
      <c r="BW1501" t="str">
        <f t="shared" si="364"/>
        <v>Site : SUB HUB-Rembang - SMG_04N145</v>
      </c>
      <c r="BX1501" t="str">
        <f t="shared" si="365"/>
        <v xml:space="preserve">Tipe Tower : </v>
      </c>
      <c r="BY1501">
        <f t="shared" si="366"/>
        <v>2100003587</v>
      </c>
      <c r="BZ1501" s="92" t="str">
        <f t="shared" si="366"/>
        <v>Strengthening Design Analys</v>
      </c>
      <c r="CD1501" s="531" t="s">
        <v>5547</v>
      </c>
      <c r="CE1501" s="90">
        <v>7650000</v>
      </c>
    </row>
    <row r="1502" spans="2:83" ht="15" customHeight="1" x14ac:dyDescent="0.25">
      <c r="B1502" s="103">
        <f t="shared" si="369"/>
        <v>1353</v>
      </c>
      <c r="C1502" s="126" t="s">
        <v>14100</v>
      </c>
      <c r="D1502" s="89">
        <v>2100003387</v>
      </c>
      <c r="E1502" s="702" t="s">
        <v>150</v>
      </c>
      <c r="F1502" s="689">
        <v>900000</v>
      </c>
      <c r="G1502" s="127" t="s">
        <v>151</v>
      </c>
      <c r="H1502" s="127">
        <v>2015</v>
      </c>
      <c r="I1502" s="542">
        <v>42121</v>
      </c>
      <c r="J1502" s="542">
        <v>42124</v>
      </c>
      <c r="K1502" s="127" t="s">
        <v>11658</v>
      </c>
      <c r="L1502" s="126" t="s">
        <v>153</v>
      </c>
      <c r="M1502" s="141" t="s">
        <v>154</v>
      </c>
      <c r="N1502" s="126" t="s">
        <v>153</v>
      </c>
      <c r="O1502" s="348"/>
      <c r="P1502" s="348"/>
      <c r="Q1502" s="592">
        <v>900000</v>
      </c>
      <c r="R1502" s="348">
        <v>2014</v>
      </c>
      <c r="S1502" s="348" t="s">
        <v>8318</v>
      </c>
      <c r="T1502" s="348"/>
      <c r="U1502" s="556">
        <v>42003</v>
      </c>
      <c r="V1502" s="523">
        <f t="shared" si="368"/>
        <v>-118</v>
      </c>
      <c r="W1502" s="348" t="s">
        <v>155</v>
      </c>
      <c r="X1502" s="142" t="s">
        <v>14101</v>
      </c>
      <c r="Y1502" s="445" t="s">
        <v>14102</v>
      </c>
      <c r="Z1502" s="123"/>
      <c r="AA1502" s="348"/>
      <c r="AB1502" s="89"/>
      <c r="AC1502" s="348"/>
      <c r="AD1502" s="348"/>
      <c r="AE1502" s="348"/>
      <c r="AF1502" s="89"/>
      <c r="AG1502" s="89"/>
      <c r="AH1502" s="378"/>
      <c r="AI1502" s="378"/>
      <c r="AJ1502" s="89"/>
      <c r="AK1502" s="89"/>
      <c r="AL1502" s="89"/>
      <c r="AM1502" s="89"/>
      <c r="AN1502" s="556"/>
      <c r="AO1502" s="558"/>
      <c r="AP1502" s="89"/>
      <c r="AQ1502" s="557"/>
      <c r="AR1502" s="557"/>
      <c r="AS1502" s="89"/>
      <c r="AT1502" s="89"/>
      <c r="AU1502" s="558"/>
      <c r="AV1502" s="558"/>
      <c r="AX1502" s="89"/>
      <c r="AY1502" s="89"/>
      <c r="AZ1502" s="742">
        <v>42129</v>
      </c>
      <c r="BA1502" s="542">
        <v>42144</v>
      </c>
      <c r="BB1502" s="126">
        <v>5000013028</v>
      </c>
      <c r="BC1502" s="553"/>
      <c r="BD1502" s="89"/>
      <c r="BE1502" s="89"/>
      <c r="BF1502" s="544">
        <v>42144</v>
      </c>
      <c r="BG1502" s="141" t="s">
        <v>242</v>
      </c>
      <c r="BH1502" s="126" t="s">
        <v>243</v>
      </c>
      <c r="BI1502" s="544">
        <v>42151</v>
      </c>
      <c r="BJ1502" s="558"/>
      <c r="BK1502" s="558"/>
      <c r="BL1502" s="534">
        <f>F1502</f>
        <v>900000</v>
      </c>
      <c r="BQ1502" t="str">
        <f t="shared" si="361"/>
        <v>IBS</v>
      </c>
      <c r="BR1502" t="str">
        <f t="shared" si="362"/>
        <v>HK-14-2697</v>
      </c>
      <c r="BS1502" s="91">
        <f t="shared" si="363"/>
        <v>2015</v>
      </c>
      <c r="BT1502">
        <f t="shared" si="370"/>
        <v>42129</v>
      </c>
      <c r="BU1502" s="91">
        <f t="shared" si="370"/>
        <v>42144</v>
      </c>
      <c r="BW1502" t="str">
        <f t="shared" si="364"/>
        <v>Site : Purwodadi - SMG_04N704</v>
      </c>
      <c r="BX1502" t="str">
        <f t="shared" si="365"/>
        <v xml:space="preserve">Tipe Tower : </v>
      </c>
      <c r="BY1502">
        <f t="shared" si="366"/>
        <v>2100003387</v>
      </c>
      <c r="BZ1502" s="92" t="str">
        <f t="shared" si="366"/>
        <v>Tower OK Assesment</v>
      </c>
      <c r="CD1502" s="531"/>
      <c r="CE1502" s="90">
        <v>900000</v>
      </c>
    </row>
    <row r="1503" spans="2:83" ht="15" customHeight="1" x14ac:dyDescent="0.25">
      <c r="B1503" s="103">
        <f t="shared" si="369"/>
        <v>1354</v>
      </c>
      <c r="C1503" s="126" t="s">
        <v>14103</v>
      </c>
      <c r="D1503" s="126">
        <v>4800083168</v>
      </c>
      <c r="E1503" s="89" t="s">
        <v>627</v>
      </c>
      <c r="F1503" s="522">
        <v>250000</v>
      </c>
      <c r="G1503" s="127">
        <v>8</v>
      </c>
      <c r="H1503" s="127">
        <v>2014</v>
      </c>
      <c r="I1503" s="542">
        <v>41858</v>
      </c>
      <c r="J1503" s="542"/>
      <c r="K1503" s="127" t="s">
        <v>628</v>
      </c>
      <c r="L1503" s="126" t="s">
        <v>628</v>
      </c>
      <c r="M1503" s="141" t="s">
        <v>628</v>
      </c>
      <c r="N1503" s="142" t="s">
        <v>631</v>
      </c>
      <c r="O1503" s="127" t="s">
        <v>98</v>
      </c>
      <c r="P1503" s="127" t="s">
        <v>98</v>
      </c>
      <c r="Q1503" s="100">
        <f>(IF(AF1503='[1]Price List'!$B$1,VLOOKUP(N1503,'[1]Price List'!$A$1:$K$104,2,0),IF(AF1503='[1]Price List'!$C$1,VLOOKUP(N1503,'[1]Price List'!$A$1:$K$104,3,0),IF(AF1503='[1]Price List'!$D$1,VLOOKUP(N1503,'[1]Price List'!$A$1:$K$104,4,0),IF(AF1503='[1]Price List'!$E$1,VLOOKUP(N1503,'[1]Price List'!$A$1:$K$104,5,0),IF(AF1503='[1]Price List'!$F$1,VLOOKUP(N1503,'[1]Price List'!$A$1:$K$104,6,0),IF(AF1503='[1]Price List'!$G$1,VLOOKUP(N1503,'[1]Price List'!$A$1:$K$104,7,0),IF(AF1503='[1]Price List'!$H$1,VLOOKUP(N1503,'[1]Price List'!$A$1:$K$104,8,0),IF(AF1503='[1]Price List'!$I$1,VLOOKUP(N1503,'[1]Price List'!$A$1:$K$104,9,0),IF(AF1503='[1]Price List'!$J$1,VLOOKUP(N1503,'[1]Price List'!$A$1:$K$104,10,0),IF(AF1503='[1]Price List'!$K$1,VLOOKUP(N1503,'[1]Price List'!$A$1:$K$104,11,0))))))))))))+(IF(AF1503='[1]Price List'!$B$1,VLOOKUP(O1503,'[1]Price List'!$A$1:$K$104,2,0),IF(AF1503='[1]Price List'!$C$1,VLOOKUP(O1503,'[1]Price List'!$A$1:$K$104,3,0),IF(AF1503='[1]Price List'!$D$1,VLOOKUP(O1503,'[1]Price List'!$A$1:$K$104,4,0),IF(AF1503='[1]Price List'!$E$1,VLOOKUP(O1503,'[1]Price List'!$A$1:$K$104,5,0),IF(AF1503='[1]Price List'!$F$1,VLOOKUP(O1503,'[1]Price List'!$A$1:$K$104,6,0),IF(AF1503='[1]Price List'!$G$1,VLOOKUP(O1503,'[1]Price List'!$A$1:$K$104,7,0),IF(AF1503='[1]Price List'!$H$1,VLOOKUP(O1503,'[1]Price List'!$A$1:$K$104,8,0),IF(AF1503='[1]Price List'!$I$1,VLOOKUP(O1503,'[1]Price List'!$A$1:$K$104,9,0),IF(AF1503='[1]Price List'!$J$1,VLOOKUP(O1503,'[1]Price List'!$A$1:$K$104,10,0),IF(AF1503='[1]Price List'!$K$1,VLOOKUP(O1503,'[1]Price List'!$A$1:$K$104,11,0))))))))))))+(IF(AF1503='[1]Price List'!$B$1,VLOOKUP(P1503,'[1]Price List'!$A$1:$K$104,2,0),IF(AF1503='[1]Price List'!$C$1,VLOOKUP(P1503,'[1]Price List'!$A$1:$K$104,3,0),IF(AF1503='[1]Price List'!$D$1,VLOOKUP(P1503,'[1]Price List'!$A$1:$K$104,4,0),IF(AF1503='[1]Price List'!$E$1,VLOOKUP(P1503,'[1]Price List'!$A$1:$K$104,5,0),IF(AF1503='[1]Price List'!$F$1,VLOOKUP(P1503,'[1]Price List'!$A$1:$K$104,6,0),IF(AF1503='[1]Price List'!$G$1,VLOOKUP(P1503,'[1]Price List'!$A$1:$K$104,7,0),IF(AF1503='[1]Price List'!$H$1,VLOOKUP(P1503,'[1]Price List'!$A$1:$K$104,8,0),IF(AF1503='[1]Price List'!$I$1,VLOOKUP(P1503,'[1]Price List'!$A$1:$K$104,9,0),IF(AF1503='[1]Price List'!$J$1,VLOOKUP(P1503,'[1]Price List'!$A$1:$K$104,10,0),IF(AF1503='[1]Price List'!$K$1,VLOOKUP(P1503,'[1]Price List'!$A$1:$K$104,11,0))))))))))))</f>
        <v>250000</v>
      </c>
      <c r="R1503" s="348">
        <v>2014</v>
      </c>
      <c r="S1503" s="348"/>
      <c r="T1503" s="348"/>
      <c r="U1503" s="556">
        <v>41915</v>
      </c>
      <c r="V1503" s="557"/>
      <c r="W1503" s="348" t="s">
        <v>14104</v>
      </c>
      <c r="X1503" s="142" t="s">
        <v>3094</v>
      </c>
      <c r="Y1503" s="445" t="s">
        <v>14105</v>
      </c>
      <c r="Z1503" s="123" t="s">
        <v>627</v>
      </c>
      <c r="AA1503" s="348"/>
      <c r="AB1503" s="89"/>
      <c r="AC1503" s="348"/>
      <c r="AD1503" s="348"/>
      <c r="AE1503" s="348"/>
      <c r="AF1503" s="89" t="s">
        <v>477</v>
      </c>
      <c r="AG1503" s="89"/>
      <c r="AH1503" s="378"/>
      <c r="AI1503" s="378"/>
      <c r="AJ1503" s="89"/>
      <c r="AK1503" s="89"/>
      <c r="AL1503" s="89"/>
      <c r="AM1503" s="89"/>
      <c r="AN1503" s="556"/>
      <c r="AO1503" s="558"/>
      <c r="AP1503" s="89"/>
      <c r="AQ1503" s="557"/>
      <c r="AR1503" s="557"/>
      <c r="AS1503" s="89"/>
      <c r="AT1503" s="247" t="s">
        <v>10055</v>
      </c>
      <c r="AU1503" s="558">
        <v>42242</v>
      </c>
      <c r="AV1503" s="544">
        <v>42249</v>
      </c>
      <c r="AX1503" s="126" t="s">
        <v>10056</v>
      </c>
      <c r="AY1503" s="664"/>
      <c r="AZ1503" s="668">
        <v>42257</v>
      </c>
      <c r="BA1503" s="556"/>
      <c r="BB1503" s="89"/>
      <c r="BC1503" s="553"/>
      <c r="BD1503" s="89"/>
      <c r="BE1503" s="89"/>
      <c r="BF1503" s="558"/>
      <c r="BG1503" s="142"/>
      <c r="BH1503" s="89"/>
      <c r="BI1503" s="558"/>
      <c r="BJ1503" s="558"/>
      <c r="BK1503" s="558"/>
      <c r="BL1503" s="534">
        <f>F1503</f>
        <v>250000</v>
      </c>
      <c r="BM1503" t="s">
        <v>640</v>
      </c>
      <c r="BQ1503" t="str">
        <f t="shared" si="361"/>
        <v>Indosat</v>
      </c>
      <c r="BR1503" t="str">
        <f t="shared" si="362"/>
        <v>HK-14-2698</v>
      </c>
      <c r="BS1503" s="91">
        <f t="shared" si="363"/>
        <v>2014</v>
      </c>
      <c r="BT1503">
        <f t="shared" si="370"/>
        <v>42257</v>
      </c>
      <c r="BU1503" s="91">
        <f t="shared" si="370"/>
        <v>0</v>
      </c>
      <c r="BW1503" t="str">
        <f t="shared" si="364"/>
        <v>Site : PANJANG PENGUMBEN - 01JKS225</v>
      </c>
      <c r="BX1503" t="str">
        <f t="shared" si="365"/>
        <v xml:space="preserve">Tipe Tower : </v>
      </c>
      <c r="BY1503">
        <f t="shared" si="366"/>
        <v>4800083168</v>
      </c>
      <c r="BZ1503" s="92" t="str">
        <f t="shared" si="366"/>
        <v>BoQ Verification</v>
      </c>
      <c r="CD1503" s="531"/>
    </row>
    <row r="1504" spans="2:83" ht="15" customHeight="1" x14ac:dyDescent="0.25">
      <c r="B1504" s="103">
        <f t="shared" si="369"/>
        <v>1355</v>
      </c>
      <c r="C1504" s="126" t="s">
        <v>14106</v>
      </c>
      <c r="D1504" s="126">
        <v>4800083168</v>
      </c>
      <c r="E1504" s="89" t="s">
        <v>627</v>
      </c>
      <c r="F1504" s="522">
        <v>250000</v>
      </c>
      <c r="G1504" s="127">
        <v>8</v>
      </c>
      <c r="H1504" s="103">
        <v>2014</v>
      </c>
      <c r="I1504" s="128">
        <v>41858</v>
      </c>
      <c r="J1504" s="128"/>
      <c r="K1504" s="127" t="s">
        <v>628</v>
      </c>
      <c r="L1504" s="126" t="s">
        <v>628</v>
      </c>
      <c r="M1504" s="141" t="s">
        <v>628</v>
      </c>
      <c r="N1504" s="142" t="s">
        <v>631</v>
      </c>
      <c r="O1504" s="127" t="s">
        <v>98</v>
      </c>
      <c r="P1504" s="127" t="s">
        <v>98</v>
      </c>
      <c r="Q1504" s="100">
        <f>(IF(AF1504='[1]Price List'!$B$1,VLOOKUP(N1504,'[1]Price List'!$A$1:$K$104,2,0),IF(AF1504='[1]Price List'!$C$1,VLOOKUP(N1504,'[1]Price List'!$A$1:$K$104,3,0),IF(AF1504='[1]Price List'!$D$1,VLOOKUP(N1504,'[1]Price List'!$A$1:$K$104,4,0),IF(AF1504='[1]Price List'!$E$1,VLOOKUP(N1504,'[1]Price List'!$A$1:$K$104,5,0),IF(AF1504='[1]Price List'!$F$1,VLOOKUP(N1504,'[1]Price List'!$A$1:$K$104,6,0),IF(AF1504='[1]Price List'!$G$1,VLOOKUP(N1504,'[1]Price List'!$A$1:$K$104,7,0),IF(AF1504='[1]Price List'!$H$1,VLOOKUP(N1504,'[1]Price List'!$A$1:$K$104,8,0),IF(AF1504='[1]Price List'!$I$1,VLOOKUP(N1504,'[1]Price List'!$A$1:$K$104,9,0),IF(AF1504='[1]Price List'!$J$1,VLOOKUP(N1504,'[1]Price List'!$A$1:$K$104,10,0),IF(AF1504='[1]Price List'!$K$1,VLOOKUP(N1504,'[1]Price List'!$A$1:$K$104,11,0))))))))))))+(IF(AF1504='[1]Price List'!$B$1,VLOOKUP(O1504,'[1]Price List'!$A$1:$K$104,2,0),IF(AF1504='[1]Price List'!$C$1,VLOOKUP(O1504,'[1]Price List'!$A$1:$K$104,3,0),IF(AF1504='[1]Price List'!$D$1,VLOOKUP(O1504,'[1]Price List'!$A$1:$K$104,4,0),IF(AF1504='[1]Price List'!$E$1,VLOOKUP(O1504,'[1]Price List'!$A$1:$K$104,5,0),IF(AF1504='[1]Price List'!$F$1,VLOOKUP(O1504,'[1]Price List'!$A$1:$K$104,6,0),IF(AF1504='[1]Price List'!$G$1,VLOOKUP(O1504,'[1]Price List'!$A$1:$K$104,7,0),IF(AF1504='[1]Price List'!$H$1,VLOOKUP(O1504,'[1]Price List'!$A$1:$K$104,8,0),IF(AF1504='[1]Price List'!$I$1,VLOOKUP(O1504,'[1]Price List'!$A$1:$K$104,9,0),IF(AF1504='[1]Price List'!$J$1,VLOOKUP(O1504,'[1]Price List'!$A$1:$K$104,10,0),IF(AF1504='[1]Price List'!$K$1,VLOOKUP(O1504,'[1]Price List'!$A$1:$K$104,11,0))))))))))))+(IF(AF1504='[1]Price List'!$B$1,VLOOKUP(P1504,'[1]Price List'!$A$1:$K$104,2,0),IF(AF1504='[1]Price List'!$C$1,VLOOKUP(P1504,'[1]Price List'!$A$1:$K$104,3,0),IF(AF1504='[1]Price List'!$D$1,VLOOKUP(P1504,'[1]Price List'!$A$1:$K$104,4,0),IF(AF1504='[1]Price List'!$E$1,VLOOKUP(P1504,'[1]Price List'!$A$1:$K$104,5,0),IF(AF1504='[1]Price List'!$F$1,VLOOKUP(P1504,'[1]Price List'!$A$1:$K$104,6,0),IF(AF1504='[1]Price List'!$G$1,VLOOKUP(P1504,'[1]Price List'!$A$1:$K$104,7,0),IF(AF1504='[1]Price List'!$H$1,VLOOKUP(P1504,'[1]Price List'!$A$1:$K$104,8,0),IF(AF1504='[1]Price List'!$I$1,VLOOKUP(P1504,'[1]Price List'!$A$1:$K$104,9,0),IF(AF1504='[1]Price List'!$J$1,VLOOKUP(P1504,'[1]Price List'!$A$1:$K$104,10,0),IF(AF1504='[1]Price List'!$K$1,VLOOKUP(P1504,'[1]Price List'!$A$1:$K$104,11,0))))))))))))</f>
        <v>250000</v>
      </c>
      <c r="R1504" s="348">
        <v>2014</v>
      </c>
      <c r="S1504" s="348"/>
      <c r="T1504" s="348"/>
      <c r="U1504" s="556">
        <v>41941</v>
      </c>
      <c r="V1504" s="557"/>
      <c r="W1504" s="348" t="s">
        <v>14107</v>
      </c>
      <c r="X1504" s="142" t="s">
        <v>10931</v>
      </c>
      <c r="Y1504" s="424" t="s">
        <v>10932</v>
      </c>
      <c r="Z1504" s="123" t="s">
        <v>627</v>
      </c>
      <c r="AA1504" s="348"/>
      <c r="AB1504" s="89"/>
      <c r="AC1504" s="348"/>
      <c r="AD1504" s="348"/>
      <c r="AE1504" s="348"/>
      <c r="AF1504" s="89" t="s">
        <v>477</v>
      </c>
      <c r="AG1504" s="89"/>
      <c r="AH1504" s="378"/>
      <c r="AI1504" s="378"/>
      <c r="AJ1504" s="89"/>
      <c r="AK1504" s="89"/>
      <c r="AL1504" s="89"/>
      <c r="AM1504" s="89"/>
      <c r="AN1504" s="556"/>
      <c r="AO1504" s="558"/>
      <c r="AP1504" s="89"/>
      <c r="AQ1504" s="557"/>
      <c r="AR1504" s="557"/>
      <c r="AS1504" s="89"/>
      <c r="AT1504" s="247" t="s">
        <v>10883</v>
      </c>
      <c r="AU1504" s="558">
        <v>42226</v>
      </c>
      <c r="AV1504" s="544">
        <v>42249</v>
      </c>
      <c r="AX1504" s="126" t="s">
        <v>10884</v>
      </c>
      <c r="AY1504" s="126"/>
      <c r="AZ1504" s="542">
        <v>42251</v>
      </c>
      <c r="BA1504" s="120">
        <v>42268</v>
      </c>
      <c r="BB1504" s="121"/>
      <c r="BC1504" s="522">
        <f>F1504</f>
        <v>250000</v>
      </c>
      <c r="BD1504" s="121"/>
      <c r="BE1504" s="516">
        <f>+BC1504</f>
        <v>250000</v>
      </c>
      <c r="BF1504" s="122">
        <v>42269</v>
      </c>
      <c r="BG1504" s="141" t="s">
        <v>116</v>
      </c>
      <c r="BH1504" s="126" t="s">
        <v>14649</v>
      </c>
      <c r="BI1504" s="544">
        <v>42270</v>
      </c>
      <c r="BJ1504" s="546">
        <v>42292</v>
      </c>
      <c r="BK1504" s="558"/>
      <c r="BL1504" s="743" t="s">
        <v>14108</v>
      </c>
      <c r="BQ1504" t="str">
        <f t="shared" si="361"/>
        <v>Indosat</v>
      </c>
      <c r="BR1504" t="str">
        <f t="shared" si="362"/>
        <v>HK-14-2699</v>
      </c>
      <c r="BS1504" s="91">
        <f t="shared" si="363"/>
        <v>2014</v>
      </c>
      <c r="BT1504">
        <f t="shared" si="370"/>
        <v>42251</v>
      </c>
      <c r="BU1504" s="91">
        <f t="shared" si="370"/>
        <v>42268</v>
      </c>
      <c r="BW1504" t="str">
        <f t="shared" si="364"/>
        <v>Site : BATU CEPER 2 - 02TGR210</v>
      </c>
      <c r="BX1504" t="str">
        <f t="shared" si="365"/>
        <v xml:space="preserve">Tipe Tower : </v>
      </c>
      <c r="BY1504">
        <f t="shared" si="366"/>
        <v>4800083168</v>
      </c>
      <c r="BZ1504" s="92" t="str">
        <f t="shared" si="366"/>
        <v>BoQ Verification</v>
      </c>
      <c r="CD1504" s="531"/>
    </row>
    <row r="1505" spans="2:82" ht="15" customHeight="1" x14ac:dyDescent="0.25">
      <c r="B1505" s="103">
        <f t="shared" si="369"/>
        <v>1356</v>
      </c>
      <c r="C1505" s="126" t="s">
        <v>14109</v>
      </c>
      <c r="D1505" s="126">
        <v>4800083168</v>
      </c>
      <c r="E1505" s="89" t="s">
        <v>627</v>
      </c>
      <c r="F1505" s="522">
        <v>250000</v>
      </c>
      <c r="G1505" s="127">
        <v>8</v>
      </c>
      <c r="H1505" s="127">
        <v>2014</v>
      </c>
      <c r="I1505" s="542">
        <v>41858</v>
      </c>
      <c r="J1505" s="542"/>
      <c r="K1505" s="127" t="s">
        <v>628</v>
      </c>
      <c r="L1505" s="126" t="s">
        <v>628</v>
      </c>
      <c r="M1505" s="141" t="s">
        <v>628</v>
      </c>
      <c r="N1505" s="142" t="s">
        <v>631</v>
      </c>
      <c r="O1505" s="127" t="s">
        <v>98</v>
      </c>
      <c r="P1505" s="127" t="s">
        <v>98</v>
      </c>
      <c r="Q1505" s="100">
        <f>(IF(AF1505='[1]Price List'!$B$1,VLOOKUP(N1505,'[1]Price List'!$A$1:$K$104,2,0),IF(AF1505='[1]Price List'!$C$1,VLOOKUP(N1505,'[1]Price List'!$A$1:$K$104,3,0),IF(AF1505='[1]Price List'!$D$1,VLOOKUP(N1505,'[1]Price List'!$A$1:$K$104,4,0),IF(AF1505='[1]Price List'!$E$1,VLOOKUP(N1505,'[1]Price List'!$A$1:$K$104,5,0),IF(AF1505='[1]Price List'!$F$1,VLOOKUP(N1505,'[1]Price List'!$A$1:$K$104,6,0),IF(AF1505='[1]Price List'!$G$1,VLOOKUP(N1505,'[1]Price List'!$A$1:$K$104,7,0),IF(AF1505='[1]Price List'!$H$1,VLOOKUP(N1505,'[1]Price List'!$A$1:$K$104,8,0),IF(AF1505='[1]Price List'!$I$1,VLOOKUP(N1505,'[1]Price List'!$A$1:$K$104,9,0),IF(AF1505='[1]Price List'!$J$1,VLOOKUP(N1505,'[1]Price List'!$A$1:$K$104,10,0),IF(AF1505='[1]Price List'!$K$1,VLOOKUP(N1505,'[1]Price List'!$A$1:$K$104,11,0))))))))))))+(IF(AF1505='[1]Price List'!$B$1,VLOOKUP(O1505,'[1]Price List'!$A$1:$K$104,2,0),IF(AF1505='[1]Price List'!$C$1,VLOOKUP(O1505,'[1]Price List'!$A$1:$K$104,3,0),IF(AF1505='[1]Price List'!$D$1,VLOOKUP(O1505,'[1]Price List'!$A$1:$K$104,4,0),IF(AF1505='[1]Price List'!$E$1,VLOOKUP(O1505,'[1]Price List'!$A$1:$K$104,5,0),IF(AF1505='[1]Price List'!$F$1,VLOOKUP(O1505,'[1]Price List'!$A$1:$K$104,6,0),IF(AF1505='[1]Price List'!$G$1,VLOOKUP(O1505,'[1]Price List'!$A$1:$K$104,7,0),IF(AF1505='[1]Price List'!$H$1,VLOOKUP(O1505,'[1]Price List'!$A$1:$K$104,8,0),IF(AF1505='[1]Price List'!$I$1,VLOOKUP(O1505,'[1]Price List'!$A$1:$K$104,9,0),IF(AF1505='[1]Price List'!$J$1,VLOOKUP(O1505,'[1]Price List'!$A$1:$K$104,10,0),IF(AF1505='[1]Price List'!$K$1,VLOOKUP(O1505,'[1]Price List'!$A$1:$K$104,11,0))))))))))))+(IF(AF1505='[1]Price List'!$B$1,VLOOKUP(P1505,'[1]Price List'!$A$1:$K$104,2,0),IF(AF1505='[1]Price List'!$C$1,VLOOKUP(P1505,'[1]Price List'!$A$1:$K$104,3,0),IF(AF1505='[1]Price List'!$D$1,VLOOKUP(P1505,'[1]Price List'!$A$1:$K$104,4,0),IF(AF1505='[1]Price List'!$E$1,VLOOKUP(P1505,'[1]Price List'!$A$1:$K$104,5,0),IF(AF1505='[1]Price List'!$F$1,VLOOKUP(P1505,'[1]Price List'!$A$1:$K$104,6,0),IF(AF1505='[1]Price List'!$G$1,VLOOKUP(P1505,'[1]Price List'!$A$1:$K$104,7,0),IF(AF1505='[1]Price List'!$H$1,VLOOKUP(P1505,'[1]Price List'!$A$1:$K$104,8,0),IF(AF1505='[1]Price List'!$I$1,VLOOKUP(P1505,'[1]Price List'!$A$1:$K$104,9,0),IF(AF1505='[1]Price List'!$J$1,VLOOKUP(P1505,'[1]Price List'!$A$1:$K$104,10,0),IF(AF1505='[1]Price List'!$K$1,VLOOKUP(P1505,'[1]Price List'!$A$1:$K$104,11,0))))))))))))</f>
        <v>250000</v>
      </c>
      <c r="R1505" s="348">
        <v>2014</v>
      </c>
      <c r="S1505" s="348"/>
      <c r="T1505" s="348"/>
      <c r="U1505" s="556">
        <v>41990</v>
      </c>
      <c r="V1505" s="557"/>
      <c r="W1505" s="348" t="s">
        <v>14110</v>
      </c>
      <c r="X1505" s="142" t="s">
        <v>14111</v>
      </c>
      <c r="Y1505" s="445" t="s">
        <v>8591</v>
      </c>
      <c r="Z1505" s="123" t="s">
        <v>627</v>
      </c>
      <c r="AA1505" s="348"/>
      <c r="AB1505" s="89"/>
      <c r="AC1505" s="348"/>
      <c r="AD1505" s="348"/>
      <c r="AE1505" s="348"/>
      <c r="AF1505" s="89" t="s">
        <v>477</v>
      </c>
      <c r="AG1505" s="89"/>
      <c r="AH1505" s="378"/>
      <c r="AI1505" s="378"/>
      <c r="AJ1505" s="89"/>
      <c r="AK1505" s="89"/>
      <c r="AL1505" s="89"/>
      <c r="AM1505" s="89"/>
      <c r="AN1505" s="556"/>
      <c r="AO1505" s="558"/>
      <c r="AP1505" s="89"/>
      <c r="AQ1505" s="557"/>
      <c r="AR1505" s="557"/>
      <c r="AS1505" s="89"/>
      <c r="AT1505" s="89" t="s">
        <v>637</v>
      </c>
      <c r="AU1505" s="558">
        <v>42226</v>
      </c>
      <c r="AV1505" s="544">
        <v>42249</v>
      </c>
      <c r="AX1505" s="744" t="s">
        <v>638</v>
      </c>
      <c r="AY1505" s="89"/>
      <c r="AZ1505" s="742">
        <v>42251</v>
      </c>
      <c r="BA1505" s="120">
        <v>42268</v>
      </c>
      <c r="BB1505" s="121"/>
      <c r="BC1505" s="522">
        <f>F1505</f>
        <v>250000</v>
      </c>
      <c r="BD1505" s="121"/>
      <c r="BE1505" s="516">
        <f>+BC1505</f>
        <v>250000</v>
      </c>
      <c r="BF1505" s="122">
        <v>42269</v>
      </c>
      <c r="BG1505" s="141" t="s">
        <v>116</v>
      </c>
      <c r="BH1505" s="126" t="s">
        <v>14649</v>
      </c>
      <c r="BI1505" s="544">
        <v>42270</v>
      </c>
      <c r="BJ1505" s="546">
        <v>42292</v>
      </c>
      <c r="BK1505" s="558"/>
      <c r="BL1505" s="534">
        <f>F1505</f>
        <v>250000</v>
      </c>
      <c r="BM1505" t="s">
        <v>640</v>
      </c>
      <c r="BQ1505" t="str">
        <f t="shared" si="361"/>
        <v>Indosat</v>
      </c>
      <c r="BR1505" t="str">
        <f t="shared" si="362"/>
        <v>HK-14-2700</v>
      </c>
      <c r="BS1505" s="91">
        <f t="shared" si="363"/>
        <v>2014</v>
      </c>
      <c r="BT1505">
        <f t="shared" si="370"/>
        <v>42251</v>
      </c>
      <c r="BU1505" s="91">
        <f t="shared" si="370"/>
        <v>42268</v>
      </c>
      <c r="BW1505" t="str">
        <f t="shared" si="364"/>
        <v>Site : CIHANJAWAR - 03CBN181</v>
      </c>
      <c r="BX1505" t="str">
        <f t="shared" si="365"/>
        <v xml:space="preserve">Tipe Tower : </v>
      </c>
      <c r="BY1505">
        <f t="shared" si="366"/>
        <v>4800083168</v>
      </c>
      <c r="BZ1505" s="92" t="str">
        <f t="shared" si="366"/>
        <v>BoQ Verification</v>
      </c>
      <c r="CD1505" s="531"/>
    </row>
    <row r="1506" spans="2:82" ht="15" customHeight="1" x14ac:dyDescent="0.25">
      <c r="B1506" s="103">
        <f t="shared" si="369"/>
        <v>1357</v>
      </c>
      <c r="C1506" s="126" t="s">
        <v>14112</v>
      </c>
      <c r="D1506" s="126">
        <v>4800083168</v>
      </c>
      <c r="E1506" s="89" t="s">
        <v>627</v>
      </c>
      <c r="F1506" s="552" t="s">
        <v>2356</v>
      </c>
      <c r="G1506" s="127">
        <v>8</v>
      </c>
      <c r="H1506" s="103">
        <v>2014</v>
      </c>
      <c r="I1506" s="128">
        <v>41858</v>
      </c>
      <c r="J1506" s="128"/>
      <c r="K1506" s="127" t="s">
        <v>628</v>
      </c>
      <c r="L1506" s="126" t="s">
        <v>628</v>
      </c>
      <c r="M1506" s="141" t="s">
        <v>628</v>
      </c>
      <c r="N1506" s="142" t="s">
        <v>631</v>
      </c>
      <c r="O1506" s="127" t="s">
        <v>98</v>
      </c>
      <c r="P1506" s="127" t="s">
        <v>98</v>
      </c>
      <c r="Q1506" s="100">
        <f>(IF(AF1506='[1]Price List'!$B$1,VLOOKUP(N1506,'[1]Price List'!$A$1:$K$104,2,0),IF(AF1506='[1]Price List'!$C$1,VLOOKUP(N1506,'[1]Price List'!$A$1:$K$104,3,0),IF(AF1506='[1]Price List'!$D$1,VLOOKUP(N1506,'[1]Price List'!$A$1:$K$104,4,0),IF(AF1506='[1]Price List'!$E$1,VLOOKUP(N1506,'[1]Price List'!$A$1:$K$104,5,0),IF(AF1506='[1]Price List'!$F$1,VLOOKUP(N1506,'[1]Price List'!$A$1:$K$104,6,0),IF(AF1506='[1]Price List'!$G$1,VLOOKUP(N1506,'[1]Price List'!$A$1:$K$104,7,0),IF(AF1506='[1]Price List'!$H$1,VLOOKUP(N1506,'[1]Price List'!$A$1:$K$104,8,0),IF(AF1506='[1]Price List'!$I$1,VLOOKUP(N1506,'[1]Price List'!$A$1:$K$104,9,0),IF(AF1506='[1]Price List'!$J$1,VLOOKUP(N1506,'[1]Price List'!$A$1:$K$104,10,0),IF(AF1506='[1]Price List'!$K$1,VLOOKUP(N1506,'[1]Price List'!$A$1:$K$104,11,0))))))))))))+(IF(AF1506='[1]Price List'!$B$1,VLOOKUP(O1506,'[1]Price List'!$A$1:$K$104,2,0),IF(AF1506='[1]Price List'!$C$1,VLOOKUP(O1506,'[1]Price List'!$A$1:$K$104,3,0),IF(AF1506='[1]Price List'!$D$1,VLOOKUP(O1506,'[1]Price List'!$A$1:$K$104,4,0),IF(AF1506='[1]Price List'!$E$1,VLOOKUP(O1506,'[1]Price List'!$A$1:$K$104,5,0),IF(AF1506='[1]Price List'!$F$1,VLOOKUP(O1506,'[1]Price List'!$A$1:$K$104,6,0),IF(AF1506='[1]Price List'!$G$1,VLOOKUP(O1506,'[1]Price List'!$A$1:$K$104,7,0),IF(AF1506='[1]Price List'!$H$1,VLOOKUP(O1506,'[1]Price List'!$A$1:$K$104,8,0),IF(AF1506='[1]Price List'!$I$1,VLOOKUP(O1506,'[1]Price List'!$A$1:$K$104,9,0),IF(AF1506='[1]Price List'!$J$1,VLOOKUP(O1506,'[1]Price List'!$A$1:$K$104,10,0),IF(AF1506='[1]Price List'!$K$1,VLOOKUP(O1506,'[1]Price List'!$A$1:$K$104,11,0))))))))))))+(IF(AF1506='[1]Price List'!$B$1,VLOOKUP(P1506,'[1]Price List'!$A$1:$K$104,2,0),IF(AF1506='[1]Price List'!$C$1,VLOOKUP(P1506,'[1]Price List'!$A$1:$K$104,3,0),IF(AF1506='[1]Price List'!$D$1,VLOOKUP(P1506,'[1]Price List'!$A$1:$K$104,4,0),IF(AF1506='[1]Price List'!$E$1,VLOOKUP(P1506,'[1]Price List'!$A$1:$K$104,5,0),IF(AF1506='[1]Price List'!$F$1,VLOOKUP(P1506,'[1]Price List'!$A$1:$K$104,6,0),IF(AF1506='[1]Price List'!$G$1,VLOOKUP(P1506,'[1]Price List'!$A$1:$K$104,7,0),IF(AF1506='[1]Price List'!$H$1,VLOOKUP(P1506,'[1]Price List'!$A$1:$K$104,8,0),IF(AF1506='[1]Price List'!$I$1,VLOOKUP(P1506,'[1]Price List'!$A$1:$K$104,9,0),IF(AF1506='[1]Price List'!$J$1,VLOOKUP(P1506,'[1]Price List'!$A$1:$K$104,10,0),IF(AF1506='[1]Price List'!$K$1,VLOOKUP(P1506,'[1]Price List'!$A$1:$K$104,11,0))))))))))))</f>
        <v>250000</v>
      </c>
      <c r="R1506" s="348">
        <v>2014</v>
      </c>
      <c r="S1506" s="348"/>
      <c r="T1506" s="348"/>
      <c r="U1506" s="556">
        <v>41989</v>
      </c>
      <c r="V1506" s="557"/>
      <c r="W1506" s="348" t="s">
        <v>14107</v>
      </c>
      <c r="X1506" s="142" t="s">
        <v>13034</v>
      </c>
      <c r="Y1506" s="445" t="s">
        <v>13034</v>
      </c>
      <c r="Z1506" s="123" t="s">
        <v>627</v>
      </c>
      <c r="AA1506" s="348"/>
      <c r="AB1506" s="89"/>
      <c r="AC1506" s="348"/>
      <c r="AD1506" s="348"/>
      <c r="AE1506" s="348"/>
      <c r="AF1506" s="89" t="s">
        <v>477</v>
      </c>
      <c r="AG1506" s="89"/>
      <c r="AH1506" s="378"/>
      <c r="AI1506" s="378"/>
      <c r="AJ1506" s="89"/>
      <c r="AK1506" s="89"/>
      <c r="AL1506" s="89"/>
      <c r="AM1506" s="89"/>
      <c r="AN1506" s="556"/>
      <c r="AO1506" s="558"/>
      <c r="AP1506" s="89"/>
      <c r="AQ1506" s="557"/>
      <c r="AR1506" s="557"/>
      <c r="AS1506" s="89"/>
      <c r="AT1506" s="89"/>
      <c r="AU1506" s="558"/>
      <c r="AV1506" s="558"/>
      <c r="AX1506" s="89"/>
      <c r="AY1506" s="89"/>
      <c r="AZ1506" s="556"/>
      <c r="BA1506" s="556"/>
      <c r="BB1506" s="89"/>
      <c r="BC1506" s="553"/>
      <c r="BD1506" s="89"/>
      <c r="BE1506" s="89"/>
      <c r="BF1506" s="558"/>
      <c r="BG1506" s="142" t="s">
        <v>14108</v>
      </c>
      <c r="BH1506" s="89"/>
      <c r="BI1506" s="558"/>
      <c r="BJ1506" s="558"/>
      <c r="BK1506" s="558"/>
      <c r="BL1506" s="743" t="s">
        <v>14108</v>
      </c>
      <c r="BQ1506" t="str">
        <f t="shared" si="361"/>
        <v>Indosat</v>
      </c>
      <c r="BR1506" t="str">
        <f t="shared" si="362"/>
        <v>HK-14-2701</v>
      </c>
      <c r="BS1506" s="91">
        <f t="shared" si="363"/>
        <v>2014</v>
      </c>
      <c r="BT1506">
        <f t="shared" si="370"/>
        <v>0</v>
      </c>
      <c r="BU1506" s="91">
        <f t="shared" si="370"/>
        <v>0</v>
      </c>
      <c r="BW1506" t="str">
        <f t="shared" si="364"/>
        <v>Site : PLUIT_PERMAI - PLUIT_PERMAI</v>
      </c>
      <c r="BX1506" t="str">
        <f t="shared" si="365"/>
        <v xml:space="preserve">Tipe Tower : </v>
      </c>
      <c r="BY1506">
        <f t="shared" si="366"/>
        <v>4800083168</v>
      </c>
      <c r="BZ1506" s="92" t="str">
        <f t="shared" si="366"/>
        <v>BoQ Verification</v>
      </c>
      <c r="CD1506" s="531"/>
    </row>
    <row r="1507" spans="2:82" ht="15" customHeight="1" x14ac:dyDescent="0.25">
      <c r="B1507" s="103">
        <f t="shared" si="369"/>
        <v>1358</v>
      </c>
      <c r="C1507" s="126" t="s">
        <v>14113</v>
      </c>
      <c r="D1507" s="126">
        <v>4800083168</v>
      </c>
      <c r="E1507" s="89" t="s">
        <v>627</v>
      </c>
      <c r="F1507" s="745" t="s">
        <v>14114</v>
      </c>
      <c r="G1507" s="127">
        <v>8</v>
      </c>
      <c r="H1507" s="127">
        <v>2014</v>
      </c>
      <c r="I1507" s="542">
        <v>41858</v>
      </c>
      <c r="J1507" s="542"/>
      <c r="K1507" s="127" t="s">
        <v>628</v>
      </c>
      <c r="L1507" s="126" t="s">
        <v>628</v>
      </c>
      <c r="M1507" s="141" t="s">
        <v>628</v>
      </c>
      <c r="N1507" s="142" t="s">
        <v>631</v>
      </c>
      <c r="O1507" s="127" t="s">
        <v>98</v>
      </c>
      <c r="P1507" s="127" t="s">
        <v>98</v>
      </c>
      <c r="Q1507" s="100">
        <f>(IF(AF1507='[1]Price List'!$B$1,VLOOKUP(N1507,'[1]Price List'!$A$1:$K$104,2,0),IF(AF1507='[1]Price List'!$C$1,VLOOKUP(N1507,'[1]Price List'!$A$1:$K$104,3,0),IF(AF1507='[1]Price List'!$D$1,VLOOKUP(N1507,'[1]Price List'!$A$1:$K$104,4,0),IF(AF1507='[1]Price List'!$E$1,VLOOKUP(N1507,'[1]Price List'!$A$1:$K$104,5,0),IF(AF1507='[1]Price List'!$F$1,VLOOKUP(N1507,'[1]Price List'!$A$1:$K$104,6,0),IF(AF1507='[1]Price List'!$G$1,VLOOKUP(N1507,'[1]Price List'!$A$1:$K$104,7,0),IF(AF1507='[1]Price List'!$H$1,VLOOKUP(N1507,'[1]Price List'!$A$1:$K$104,8,0),IF(AF1507='[1]Price List'!$I$1,VLOOKUP(N1507,'[1]Price List'!$A$1:$K$104,9,0),IF(AF1507='[1]Price List'!$J$1,VLOOKUP(N1507,'[1]Price List'!$A$1:$K$104,10,0),IF(AF1507='[1]Price List'!$K$1,VLOOKUP(N1507,'[1]Price List'!$A$1:$K$104,11,0))))))))))))+(IF(AF1507='[1]Price List'!$B$1,VLOOKUP(O1507,'[1]Price List'!$A$1:$K$104,2,0),IF(AF1507='[1]Price List'!$C$1,VLOOKUP(O1507,'[1]Price List'!$A$1:$K$104,3,0),IF(AF1507='[1]Price List'!$D$1,VLOOKUP(O1507,'[1]Price List'!$A$1:$K$104,4,0),IF(AF1507='[1]Price List'!$E$1,VLOOKUP(O1507,'[1]Price List'!$A$1:$K$104,5,0),IF(AF1507='[1]Price List'!$F$1,VLOOKUP(O1507,'[1]Price List'!$A$1:$K$104,6,0),IF(AF1507='[1]Price List'!$G$1,VLOOKUP(O1507,'[1]Price List'!$A$1:$K$104,7,0),IF(AF1507='[1]Price List'!$H$1,VLOOKUP(O1507,'[1]Price List'!$A$1:$K$104,8,0),IF(AF1507='[1]Price List'!$I$1,VLOOKUP(O1507,'[1]Price List'!$A$1:$K$104,9,0),IF(AF1507='[1]Price List'!$J$1,VLOOKUP(O1507,'[1]Price List'!$A$1:$K$104,10,0),IF(AF1507='[1]Price List'!$K$1,VLOOKUP(O1507,'[1]Price List'!$A$1:$K$104,11,0))))))))))))+(IF(AF1507='[1]Price List'!$B$1,VLOOKUP(P1507,'[1]Price List'!$A$1:$K$104,2,0),IF(AF1507='[1]Price List'!$C$1,VLOOKUP(P1507,'[1]Price List'!$A$1:$K$104,3,0),IF(AF1507='[1]Price List'!$D$1,VLOOKUP(P1507,'[1]Price List'!$A$1:$K$104,4,0),IF(AF1507='[1]Price List'!$E$1,VLOOKUP(P1507,'[1]Price List'!$A$1:$K$104,5,0),IF(AF1507='[1]Price List'!$F$1,VLOOKUP(P1507,'[1]Price List'!$A$1:$K$104,6,0),IF(AF1507='[1]Price List'!$G$1,VLOOKUP(P1507,'[1]Price List'!$A$1:$K$104,7,0),IF(AF1507='[1]Price List'!$H$1,VLOOKUP(P1507,'[1]Price List'!$A$1:$K$104,8,0),IF(AF1507='[1]Price List'!$I$1,VLOOKUP(P1507,'[1]Price List'!$A$1:$K$104,9,0),IF(AF1507='[1]Price List'!$J$1,VLOOKUP(P1507,'[1]Price List'!$A$1:$K$104,10,0),IF(AF1507='[1]Price List'!$K$1,VLOOKUP(P1507,'[1]Price List'!$A$1:$K$104,11,0))))))))))))</f>
        <v>250000</v>
      </c>
      <c r="R1507" s="348">
        <v>2014</v>
      </c>
      <c r="S1507" s="348"/>
      <c r="T1507" s="348"/>
      <c r="U1507" s="556">
        <v>41892</v>
      </c>
      <c r="V1507" s="557"/>
      <c r="W1507" s="348" t="s">
        <v>8119</v>
      </c>
      <c r="X1507" s="142" t="s">
        <v>9433</v>
      </c>
      <c r="Y1507" s="445" t="s">
        <v>9434</v>
      </c>
      <c r="Z1507" s="89" t="s">
        <v>627</v>
      </c>
      <c r="AA1507" s="348"/>
      <c r="AB1507" s="89"/>
      <c r="AC1507" s="348"/>
      <c r="AD1507" s="348"/>
      <c r="AE1507" s="348"/>
      <c r="AF1507" s="89" t="s">
        <v>477</v>
      </c>
      <c r="AG1507" s="89"/>
      <c r="AH1507" s="378"/>
      <c r="AI1507" s="378"/>
      <c r="AJ1507" s="89"/>
      <c r="AK1507" s="89"/>
      <c r="AL1507" s="89"/>
      <c r="AM1507" s="89"/>
      <c r="AN1507" s="556"/>
      <c r="AO1507" s="558"/>
      <c r="AP1507" s="89"/>
      <c r="AQ1507" s="557"/>
      <c r="AR1507" s="557"/>
      <c r="AS1507" s="89"/>
      <c r="AT1507" s="247" t="s">
        <v>10257</v>
      </c>
      <c r="AU1507" s="558">
        <v>42235</v>
      </c>
      <c r="AV1507" s="544">
        <v>42249</v>
      </c>
      <c r="AX1507" s="744" t="s">
        <v>10258</v>
      </c>
      <c r="AY1507" s="126"/>
      <c r="AZ1507" s="542">
        <v>42251</v>
      </c>
      <c r="BA1507" s="556">
        <v>42268</v>
      </c>
      <c r="BB1507" s="121"/>
      <c r="BC1507" s="522" t="str">
        <f>F1507</f>
        <v>double dgn HK-14-0837</v>
      </c>
      <c r="BD1507" s="121"/>
      <c r="BE1507" s="516" t="str">
        <f>+BC1507</f>
        <v>double dgn HK-14-0837</v>
      </c>
      <c r="BF1507" s="122">
        <v>42269</v>
      </c>
      <c r="BG1507" s="141" t="s">
        <v>116</v>
      </c>
      <c r="BH1507" s="126" t="s">
        <v>14649</v>
      </c>
      <c r="BI1507" s="544">
        <v>42270</v>
      </c>
      <c r="BJ1507" s="190">
        <v>42292</v>
      </c>
      <c r="BK1507" s="558"/>
      <c r="BL1507" s="743" t="s">
        <v>14114</v>
      </c>
      <c r="BQ1507" t="str">
        <f t="shared" si="361"/>
        <v>Indosat</v>
      </c>
      <c r="BR1507" t="str">
        <f t="shared" si="362"/>
        <v>HK-14-2702</v>
      </c>
      <c r="BS1507" s="91">
        <f t="shared" si="363"/>
        <v>2014</v>
      </c>
      <c r="BT1507">
        <f t="shared" si="370"/>
        <v>42251</v>
      </c>
      <c r="BU1507" s="91">
        <f t="shared" si="370"/>
        <v>42268</v>
      </c>
      <c r="BW1507" t="str">
        <f t="shared" si="364"/>
        <v>Site : KEDOYA RAYA - 01JKB118</v>
      </c>
      <c r="BX1507" t="str">
        <f t="shared" si="365"/>
        <v xml:space="preserve">Tipe Tower : </v>
      </c>
      <c r="BY1507">
        <f t="shared" si="366"/>
        <v>4800083168</v>
      </c>
      <c r="BZ1507" s="92" t="str">
        <f t="shared" si="366"/>
        <v>BoQ Verification</v>
      </c>
      <c r="CD1507" s="531"/>
    </row>
    <row r="1508" spans="2:82" ht="15" customHeight="1" x14ac:dyDescent="0.25">
      <c r="B1508" s="103">
        <f t="shared" si="369"/>
        <v>1359</v>
      </c>
      <c r="C1508" s="126" t="s">
        <v>14115</v>
      </c>
      <c r="D1508" s="126">
        <v>4800083168</v>
      </c>
      <c r="E1508" s="89" t="s">
        <v>627</v>
      </c>
      <c r="F1508" s="559">
        <v>250000</v>
      </c>
      <c r="G1508" s="127">
        <v>8</v>
      </c>
      <c r="H1508" s="127">
        <v>2014</v>
      </c>
      <c r="I1508" s="542">
        <v>41858</v>
      </c>
      <c r="J1508" s="542"/>
      <c r="K1508" s="127" t="s">
        <v>628</v>
      </c>
      <c r="L1508" s="126" t="s">
        <v>628</v>
      </c>
      <c r="M1508" s="141" t="s">
        <v>628</v>
      </c>
      <c r="N1508" s="142" t="s">
        <v>631</v>
      </c>
      <c r="O1508" s="127" t="s">
        <v>98</v>
      </c>
      <c r="P1508" s="127" t="s">
        <v>98</v>
      </c>
      <c r="Q1508" s="100">
        <f>(IF(AF1508='[1]Price List'!$B$1,VLOOKUP(N1508,'[1]Price List'!$A$1:$K$104,2,0),IF(AF1508='[1]Price List'!$C$1,VLOOKUP(N1508,'[1]Price List'!$A$1:$K$104,3,0),IF(AF1508='[1]Price List'!$D$1,VLOOKUP(N1508,'[1]Price List'!$A$1:$K$104,4,0),IF(AF1508='[1]Price List'!$E$1,VLOOKUP(N1508,'[1]Price List'!$A$1:$K$104,5,0),IF(AF1508='[1]Price List'!$F$1,VLOOKUP(N1508,'[1]Price List'!$A$1:$K$104,6,0),IF(AF1508='[1]Price List'!$G$1,VLOOKUP(N1508,'[1]Price List'!$A$1:$K$104,7,0),IF(AF1508='[1]Price List'!$H$1,VLOOKUP(N1508,'[1]Price List'!$A$1:$K$104,8,0),IF(AF1508='[1]Price List'!$I$1,VLOOKUP(N1508,'[1]Price List'!$A$1:$K$104,9,0),IF(AF1508='[1]Price List'!$J$1,VLOOKUP(N1508,'[1]Price List'!$A$1:$K$104,10,0),IF(AF1508='[1]Price List'!$K$1,VLOOKUP(N1508,'[1]Price List'!$A$1:$K$104,11,0))))))))))))+(IF(AF1508='[1]Price List'!$B$1,VLOOKUP(O1508,'[1]Price List'!$A$1:$K$104,2,0),IF(AF1508='[1]Price List'!$C$1,VLOOKUP(O1508,'[1]Price List'!$A$1:$K$104,3,0),IF(AF1508='[1]Price List'!$D$1,VLOOKUP(O1508,'[1]Price List'!$A$1:$K$104,4,0),IF(AF1508='[1]Price List'!$E$1,VLOOKUP(O1508,'[1]Price List'!$A$1:$K$104,5,0),IF(AF1508='[1]Price List'!$F$1,VLOOKUP(O1508,'[1]Price List'!$A$1:$K$104,6,0),IF(AF1508='[1]Price List'!$G$1,VLOOKUP(O1508,'[1]Price List'!$A$1:$K$104,7,0),IF(AF1508='[1]Price List'!$H$1,VLOOKUP(O1508,'[1]Price List'!$A$1:$K$104,8,0),IF(AF1508='[1]Price List'!$I$1,VLOOKUP(O1508,'[1]Price List'!$A$1:$K$104,9,0),IF(AF1508='[1]Price List'!$J$1,VLOOKUP(O1508,'[1]Price List'!$A$1:$K$104,10,0),IF(AF1508='[1]Price List'!$K$1,VLOOKUP(O1508,'[1]Price List'!$A$1:$K$104,11,0))))))))))))+(IF(AF1508='[1]Price List'!$B$1,VLOOKUP(P1508,'[1]Price List'!$A$1:$K$104,2,0),IF(AF1508='[1]Price List'!$C$1,VLOOKUP(P1508,'[1]Price List'!$A$1:$K$104,3,0),IF(AF1508='[1]Price List'!$D$1,VLOOKUP(P1508,'[1]Price List'!$A$1:$K$104,4,0),IF(AF1508='[1]Price List'!$E$1,VLOOKUP(P1508,'[1]Price List'!$A$1:$K$104,5,0),IF(AF1508='[1]Price List'!$F$1,VLOOKUP(P1508,'[1]Price List'!$A$1:$K$104,6,0),IF(AF1508='[1]Price List'!$G$1,VLOOKUP(P1508,'[1]Price List'!$A$1:$K$104,7,0),IF(AF1508='[1]Price List'!$H$1,VLOOKUP(P1508,'[1]Price List'!$A$1:$K$104,8,0),IF(AF1508='[1]Price List'!$I$1,VLOOKUP(P1508,'[1]Price List'!$A$1:$K$104,9,0),IF(AF1508='[1]Price List'!$J$1,VLOOKUP(P1508,'[1]Price List'!$A$1:$K$104,10,0),IF(AF1508='[1]Price List'!$K$1,VLOOKUP(P1508,'[1]Price List'!$A$1:$K$104,11,0))))))))))))</f>
        <v>250000</v>
      </c>
      <c r="R1508" s="348">
        <v>2014</v>
      </c>
      <c r="S1508" s="348"/>
      <c r="T1508" s="348"/>
      <c r="U1508" s="556">
        <v>41904</v>
      </c>
      <c r="V1508" s="557"/>
      <c r="W1508" s="348" t="s">
        <v>14107</v>
      </c>
      <c r="X1508" s="142" t="s">
        <v>11099</v>
      </c>
      <c r="Y1508" s="445" t="s">
        <v>11100</v>
      </c>
      <c r="Z1508" s="89" t="s">
        <v>627</v>
      </c>
      <c r="AA1508" s="348"/>
      <c r="AB1508" s="89"/>
      <c r="AC1508" s="348"/>
      <c r="AD1508" s="348"/>
      <c r="AE1508" s="348"/>
      <c r="AF1508" s="89" t="s">
        <v>477</v>
      </c>
      <c r="AG1508" s="89"/>
      <c r="AH1508" s="378"/>
      <c r="AI1508" s="378"/>
      <c r="AJ1508" s="89"/>
      <c r="AK1508" s="89"/>
      <c r="AL1508" s="89"/>
      <c r="AM1508" s="89"/>
      <c r="AN1508" s="556"/>
      <c r="AO1508" s="558"/>
      <c r="AP1508" s="89"/>
      <c r="AQ1508" s="557"/>
      <c r="AR1508" s="557"/>
      <c r="AS1508" s="89"/>
      <c r="AT1508" s="89"/>
      <c r="AU1508" s="558"/>
      <c r="AV1508" s="558"/>
      <c r="AX1508" s="89"/>
      <c r="AY1508" s="89"/>
      <c r="AZ1508" s="556"/>
      <c r="BA1508" s="556"/>
      <c r="BB1508" s="89"/>
      <c r="BC1508" s="553"/>
      <c r="BD1508" s="89"/>
      <c r="BE1508" s="89"/>
      <c r="BF1508" s="558"/>
      <c r="BG1508" s="142" t="s">
        <v>14108</v>
      </c>
      <c r="BH1508" s="89"/>
      <c r="BI1508" s="558"/>
      <c r="BJ1508" s="558"/>
      <c r="BK1508" s="558"/>
      <c r="BL1508" s="534">
        <f t="shared" ref="BL1508:BL1517" si="371">F1508</f>
        <v>250000</v>
      </c>
      <c r="BQ1508" t="str">
        <f t="shared" si="361"/>
        <v>Indosat</v>
      </c>
      <c r="BR1508" t="str">
        <f t="shared" si="362"/>
        <v>HK-14-2703</v>
      </c>
      <c r="BS1508" s="91">
        <f t="shared" si="363"/>
        <v>2014</v>
      </c>
      <c r="BT1508">
        <f t="shared" si="370"/>
        <v>0</v>
      </c>
      <c r="BU1508" s="91">
        <f t="shared" si="370"/>
        <v>0</v>
      </c>
      <c r="BW1508" t="str">
        <f t="shared" si="364"/>
        <v>Site : CIDODOL - 01JKS025</v>
      </c>
      <c r="BX1508" t="str">
        <f t="shared" si="365"/>
        <v xml:space="preserve">Tipe Tower : </v>
      </c>
      <c r="BY1508">
        <f t="shared" si="366"/>
        <v>4800083168</v>
      </c>
      <c r="BZ1508" s="92" t="str">
        <f t="shared" si="366"/>
        <v>BoQ Verification</v>
      </c>
      <c r="CD1508" s="531"/>
    </row>
    <row r="1509" spans="2:82" ht="15" customHeight="1" x14ac:dyDescent="0.25">
      <c r="B1509" s="103">
        <f t="shared" si="369"/>
        <v>1360</v>
      </c>
      <c r="C1509" s="126" t="s">
        <v>14116</v>
      </c>
      <c r="D1509" s="126">
        <v>4800083168</v>
      </c>
      <c r="E1509" s="89" t="s">
        <v>627</v>
      </c>
      <c r="F1509" s="559">
        <v>250000</v>
      </c>
      <c r="G1509" s="127">
        <v>8</v>
      </c>
      <c r="H1509" s="127">
        <v>2014</v>
      </c>
      <c r="I1509" s="542">
        <v>41858</v>
      </c>
      <c r="J1509" s="542"/>
      <c r="K1509" s="127" t="s">
        <v>628</v>
      </c>
      <c r="L1509" s="126" t="s">
        <v>628</v>
      </c>
      <c r="M1509" s="141" t="s">
        <v>628</v>
      </c>
      <c r="N1509" s="142" t="s">
        <v>631</v>
      </c>
      <c r="O1509" s="127" t="s">
        <v>98</v>
      </c>
      <c r="P1509" s="127" t="s">
        <v>98</v>
      </c>
      <c r="Q1509" s="100">
        <f>(IF(AF1509='[1]Price List'!$B$1,VLOOKUP(N1509,'[1]Price List'!$A$1:$K$104,2,0),IF(AF1509='[1]Price List'!$C$1,VLOOKUP(N1509,'[1]Price List'!$A$1:$K$104,3,0),IF(AF1509='[1]Price List'!$D$1,VLOOKUP(N1509,'[1]Price List'!$A$1:$K$104,4,0),IF(AF1509='[1]Price List'!$E$1,VLOOKUP(N1509,'[1]Price List'!$A$1:$K$104,5,0),IF(AF1509='[1]Price List'!$F$1,VLOOKUP(N1509,'[1]Price List'!$A$1:$K$104,6,0),IF(AF1509='[1]Price List'!$G$1,VLOOKUP(N1509,'[1]Price List'!$A$1:$K$104,7,0),IF(AF1509='[1]Price List'!$H$1,VLOOKUP(N1509,'[1]Price List'!$A$1:$K$104,8,0),IF(AF1509='[1]Price List'!$I$1,VLOOKUP(N1509,'[1]Price List'!$A$1:$K$104,9,0),IF(AF1509='[1]Price List'!$J$1,VLOOKUP(N1509,'[1]Price List'!$A$1:$K$104,10,0),IF(AF1509='[1]Price List'!$K$1,VLOOKUP(N1509,'[1]Price List'!$A$1:$K$104,11,0))))))))))))+(IF(AF1509='[1]Price List'!$B$1,VLOOKUP(O1509,'[1]Price List'!$A$1:$K$104,2,0),IF(AF1509='[1]Price List'!$C$1,VLOOKUP(O1509,'[1]Price List'!$A$1:$K$104,3,0),IF(AF1509='[1]Price List'!$D$1,VLOOKUP(O1509,'[1]Price List'!$A$1:$K$104,4,0),IF(AF1509='[1]Price List'!$E$1,VLOOKUP(O1509,'[1]Price List'!$A$1:$K$104,5,0),IF(AF1509='[1]Price List'!$F$1,VLOOKUP(O1509,'[1]Price List'!$A$1:$K$104,6,0),IF(AF1509='[1]Price List'!$G$1,VLOOKUP(O1509,'[1]Price List'!$A$1:$K$104,7,0),IF(AF1509='[1]Price List'!$H$1,VLOOKUP(O1509,'[1]Price List'!$A$1:$K$104,8,0),IF(AF1509='[1]Price List'!$I$1,VLOOKUP(O1509,'[1]Price List'!$A$1:$K$104,9,0),IF(AF1509='[1]Price List'!$J$1,VLOOKUP(O1509,'[1]Price List'!$A$1:$K$104,10,0),IF(AF1509='[1]Price List'!$K$1,VLOOKUP(O1509,'[1]Price List'!$A$1:$K$104,11,0))))))))))))+(IF(AF1509='[1]Price List'!$B$1,VLOOKUP(P1509,'[1]Price List'!$A$1:$K$104,2,0),IF(AF1509='[1]Price List'!$C$1,VLOOKUP(P1509,'[1]Price List'!$A$1:$K$104,3,0),IF(AF1509='[1]Price List'!$D$1,VLOOKUP(P1509,'[1]Price List'!$A$1:$K$104,4,0),IF(AF1509='[1]Price List'!$E$1,VLOOKUP(P1509,'[1]Price List'!$A$1:$K$104,5,0),IF(AF1509='[1]Price List'!$F$1,VLOOKUP(P1509,'[1]Price List'!$A$1:$K$104,6,0),IF(AF1509='[1]Price List'!$G$1,VLOOKUP(P1509,'[1]Price List'!$A$1:$K$104,7,0),IF(AF1509='[1]Price List'!$H$1,VLOOKUP(P1509,'[1]Price List'!$A$1:$K$104,8,0),IF(AF1509='[1]Price List'!$I$1,VLOOKUP(P1509,'[1]Price List'!$A$1:$K$104,9,0),IF(AF1509='[1]Price List'!$J$1,VLOOKUP(P1509,'[1]Price List'!$A$1:$K$104,10,0),IF(AF1509='[1]Price List'!$K$1,VLOOKUP(P1509,'[1]Price List'!$A$1:$K$104,11,0))))))))))))</f>
        <v>250000</v>
      </c>
      <c r="R1509" s="348">
        <v>2014</v>
      </c>
      <c r="S1509" s="348"/>
      <c r="T1509" s="348"/>
      <c r="U1509" s="556">
        <v>41800</v>
      </c>
      <c r="V1509" s="557"/>
      <c r="W1509" s="348" t="s">
        <v>8119</v>
      </c>
      <c r="X1509" s="142" t="s">
        <v>10576</v>
      </c>
      <c r="Y1509" s="445" t="s">
        <v>10577</v>
      </c>
      <c r="Z1509" s="89" t="s">
        <v>627</v>
      </c>
      <c r="AA1509" s="348"/>
      <c r="AB1509" s="89"/>
      <c r="AC1509" s="348"/>
      <c r="AD1509" s="348"/>
      <c r="AE1509" s="348"/>
      <c r="AF1509" s="89" t="s">
        <v>477</v>
      </c>
      <c r="AG1509" s="89"/>
      <c r="AH1509" s="378"/>
      <c r="AI1509" s="378"/>
      <c r="AJ1509" s="89"/>
      <c r="AK1509" s="89"/>
      <c r="AL1509" s="89"/>
      <c r="AM1509" s="89"/>
      <c r="AN1509" s="556"/>
      <c r="AO1509" s="558"/>
      <c r="AP1509" s="89"/>
      <c r="AQ1509" s="557"/>
      <c r="AR1509" s="557"/>
      <c r="AS1509" s="89"/>
      <c r="AT1509" s="247" t="s">
        <v>10590</v>
      </c>
      <c r="AU1509" s="558">
        <v>42235</v>
      </c>
      <c r="AV1509" s="544">
        <v>42249</v>
      </c>
      <c r="AX1509" s="89" t="s">
        <v>10258</v>
      </c>
      <c r="AY1509" s="126"/>
      <c r="AZ1509" s="542">
        <v>42255</v>
      </c>
      <c r="BA1509" s="120">
        <v>42296</v>
      </c>
      <c r="BB1509" s="89"/>
      <c r="BC1509" s="553"/>
      <c r="BD1509" s="89"/>
      <c r="BE1509" s="89"/>
      <c r="BF1509" s="122">
        <v>42297</v>
      </c>
      <c r="BG1509" s="141" t="s">
        <v>242</v>
      </c>
      <c r="BH1509" s="126" t="s">
        <v>15143</v>
      </c>
      <c r="BI1509" s="544">
        <v>42297</v>
      </c>
      <c r="BJ1509" s="558"/>
      <c r="BK1509" s="558"/>
      <c r="BL1509" s="534">
        <f t="shared" si="371"/>
        <v>250000</v>
      </c>
      <c r="BM1509" t="s">
        <v>640</v>
      </c>
      <c r="BQ1509" t="str">
        <f t="shared" si="361"/>
        <v>Indosat</v>
      </c>
      <c r="BR1509" t="str">
        <f t="shared" si="362"/>
        <v>HK-14-2704</v>
      </c>
      <c r="BS1509" s="91">
        <f t="shared" si="363"/>
        <v>2014</v>
      </c>
      <c r="BT1509">
        <f t="shared" si="370"/>
        <v>42255</v>
      </c>
      <c r="BU1509" s="91">
        <f t="shared" si="370"/>
        <v>42296</v>
      </c>
      <c r="BW1509" t="str">
        <f t="shared" si="364"/>
        <v>Site : MARUNDA_BARU - 01JKU026</v>
      </c>
      <c r="BX1509" t="str">
        <f t="shared" si="365"/>
        <v xml:space="preserve">Tipe Tower : </v>
      </c>
      <c r="BY1509">
        <f t="shared" si="366"/>
        <v>4800083168</v>
      </c>
      <c r="BZ1509" s="92" t="str">
        <f t="shared" si="366"/>
        <v>BoQ Verification</v>
      </c>
      <c r="CD1509" s="531"/>
    </row>
    <row r="1510" spans="2:82" ht="15" customHeight="1" x14ac:dyDescent="0.25">
      <c r="B1510" s="103">
        <f t="shared" si="369"/>
        <v>1361</v>
      </c>
      <c r="C1510" s="126" t="s">
        <v>14117</v>
      </c>
      <c r="D1510" s="126">
        <v>4800083168</v>
      </c>
      <c r="E1510" s="89" t="s">
        <v>627</v>
      </c>
      <c r="F1510" s="559">
        <v>250000</v>
      </c>
      <c r="G1510" s="127">
        <v>8</v>
      </c>
      <c r="H1510" s="127">
        <v>2014</v>
      </c>
      <c r="I1510" s="542">
        <v>41858</v>
      </c>
      <c r="J1510" s="542"/>
      <c r="K1510" s="127" t="s">
        <v>628</v>
      </c>
      <c r="L1510" s="126" t="s">
        <v>628</v>
      </c>
      <c r="M1510" s="141" t="s">
        <v>628</v>
      </c>
      <c r="N1510" s="142" t="s">
        <v>631</v>
      </c>
      <c r="O1510" s="127" t="s">
        <v>98</v>
      </c>
      <c r="P1510" s="127" t="s">
        <v>98</v>
      </c>
      <c r="Q1510" s="100">
        <f>(IF(AF1510='[1]Price List'!$B$1,VLOOKUP(N1510,'[1]Price List'!$A$1:$K$104,2,0),IF(AF1510='[1]Price List'!$C$1,VLOOKUP(N1510,'[1]Price List'!$A$1:$K$104,3,0),IF(AF1510='[1]Price List'!$D$1,VLOOKUP(N1510,'[1]Price List'!$A$1:$K$104,4,0),IF(AF1510='[1]Price List'!$E$1,VLOOKUP(N1510,'[1]Price List'!$A$1:$K$104,5,0),IF(AF1510='[1]Price List'!$F$1,VLOOKUP(N1510,'[1]Price List'!$A$1:$K$104,6,0),IF(AF1510='[1]Price List'!$G$1,VLOOKUP(N1510,'[1]Price List'!$A$1:$K$104,7,0),IF(AF1510='[1]Price List'!$H$1,VLOOKUP(N1510,'[1]Price List'!$A$1:$K$104,8,0),IF(AF1510='[1]Price List'!$I$1,VLOOKUP(N1510,'[1]Price List'!$A$1:$K$104,9,0),IF(AF1510='[1]Price List'!$J$1,VLOOKUP(N1510,'[1]Price List'!$A$1:$K$104,10,0),IF(AF1510='[1]Price List'!$K$1,VLOOKUP(N1510,'[1]Price List'!$A$1:$K$104,11,0))))))))))))+(IF(AF1510='[1]Price List'!$B$1,VLOOKUP(O1510,'[1]Price List'!$A$1:$K$104,2,0),IF(AF1510='[1]Price List'!$C$1,VLOOKUP(O1510,'[1]Price List'!$A$1:$K$104,3,0),IF(AF1510='[1]Price List'!$D$1,VLOOKUP(O1510,'[1]Price List'!$A$1:$K$104,4,0),IF(AF1510='[1]Price List'!$E$1,VLOOKUP(O1510,'[1]Price List'!$A$1:$K$104,5,0),IF(AF1510='[1]Price List'!$F$1,VLOOKUP(O1510,'[1]Price List'!$A$1:$K$104,6,0),IF(AF1510='[1]Price List'!$G$1,VLOOKUP(O1510,'[1]Price List'!$A$1:$K$104,7,0),IF(AF1510='[1]Price List'!$H$1,VLOOKUP(O1510,'[1]Price List'!$A$1:$K$104,8,0),IF(AF1510='[1]Price List'!$I$1,VLOOKUP(O1510,'[1]Price List'!$A$1:$K$104,9,0),IF(AF1510='[1]Price List'!$J$1,VLOOKUP(O1510,'[1]Price List'!$A$1:$K$104,10,0),IF(AF1510='[1]Price List'!$K$1,VLOOKUP(O1510,'[1]Price List'!$A$1:$K$104,11,0))))))))))))+(IF(AF1510='[1]Price List'!$B$1,VLOOKUP(P1510,'[1]Price List'!$A$1:$K$104,2,0),IF(AF1510='[1]Price List'!$C$1,VLOOKUP(P1510,'[1]Price List'!$A$1:$K$104,3,0),IF(AF1510='[1]Price List'!$D$1,VLOOKUP(P1510,'[1]Price List'!$A$1:$K$104,4,0),IF(AF1510='[1]Price List'!$E$1,VLOOKUP(P1510,'[1]Price List'!$A$1:$K$104,5,0),IF(AF1510='[1]Price List'!$F$1,VLOOKUP(P1510,'[1]Price List'!$A$1:$K$104,6,0),IF(AF1510='[1]Price List'!$G$1,VLOOKUP(P1510,'[1]Price List'!$A$1:$K$104,7,0),IF(AF1510='[1]Price List'!$H$1,VLOOKUP(P1510,'[1]Price List'!$A$1:$K$104,8,0),IF(AF1510='[1]Price List'!$I$1,VLOOKUP(P1510,'[1]Price List'!$A$1:$K$104,9,0),IF(AF1510='[1]Price List'!$J$1,VLOOKUP(P1510,'[1]Price List'!$A$1:$K$104,10,0),IF(AF1510='[1]Price List'!$K$1,VLOOKUP(P1510,'[1]Price List'!$A$1:$K$104,11,0))))))))))))</f>
        <v>250000</v>
      </c>
      <c r="R1510" s="348">
        <v>2014</v>
      </c>
      <c r="S1510" s="348"/>
      <c r="T1510" s="348"/>
      <c r="U1510" s="556">
        <v>41892</v>
      </c>
      <c r="V1510" s="557"/>
      <c r="W1510" s="348" t="s">
        <v>8119</v>
      </c>
      <c r="X1510" s="142" t="s">
        <v>11367</v>
      </c>
      <c r="Y1510" s="445" t="s">
        <v>11368</v>
      </c>
      <c r="Z1510" s="89" t="s">
        <v>627</v>
      </c>
      <c r="AA1510" s="348"/>
      <c r="AB1510" s="89"/>
      <c r="AC1510" s="348"/>
      <c r="AD1510" s="348"/>
      <c r="AE1510" s="348"/>
      <c r="AF1510" s="89" t="s">
        <v>477</v>
      </c>
      <c r="AG1510" s="89"/>
      <c r="AH1510" s="378"/>
      <c r="AI1510" s="378"/>
      <c r="AJ1510" s="89"/>
      <c r="AK1510" s="89"/>
      <c r="AL1510" s="89"/>
      <c r="AM1510" s="89"/>
      <c r="AN1510" s="556"/>
      <c r="AO1510" s="558"/>
      <c r="AP1510" s="89"/>
      <c r="AQ1510" s="557"/>
      <c r="AR1510" s="557"/>
      <c r="AS1510" s="89"/>
      <c r="AT1510" s="89"/>
      <c r="AU1510" s="558"/>
      <c r="AV1510" s="558"/>
      <c r="AX1510" s="89"/>
      <c r="AY1510" s="89"/>
      <c r="AZ1510" s="556"/>
      <c r="BA1510" s="556"/>
      <c r="BB1510" s="89"/>
      <c r="BC1510" s="553"/>
      <c r="BD1510" s="89"/>
      <c r="BE1510" s="89"/>
      <c r="BF1510" s="558"/>
      <c r="BG1510" s="142" t="s">
        <v>14108</v>
      </c>
      <c r="BH1510" s="89"/>
      <c r="BI1510" s="558"/>
      <c r="BJ1510" s="558"/>
      <c r="BK1510" s="558"/>
      <c r="BL1510" s="534">
        <f t="shared" si="371"/>
        <v>250000</v>
      </c>
      <c r="BM1510" t="s">
        <v>640</v>
      </c>
      <c r="BQ1510" t="str">
        <f t="shared" si="361"/>
        <v>Indosat</v>
      </c>
      <c r="BR1510" t="str">
        <f t="shared" si="362"/>
        <v>HK-14-2705</v>
      </c>
      <c r="BS1510" s="91">
        <f t="shared" si="363"/>
        <v>2014</v>
      </c>
      <c r="BT1510">
        <f t="shared" si="370"/>
        <v>0</v>
      </c>
      <c r="BU1510" s="91">
        <f t="shared" si="370"/>
        <v>0</v>
      </c>
      <c r="BW1510" t="str">
        <f t="shared" si="364"/>
        <v>Site : CIKANDE - 02SRG002</v>
      </c>
      <c r="BX1510" t="str">
        <f t="shared" si="365"/>
        <v xml:space="preserve">Tipe Tower : </v>
      </c>
      <c r="BY1510">
        <f t="shared" si="366"/>
        <v>4800083168</v>
      </c>
      <c r="BZ1510" s="92" t="str">
        <f t="shared" si="366"/>
        <v>BoQ Verification</v>
      </c>
      <c r="CD1510" s="531"/>
    </row>
    <row r="1511" spans="2:82" ht="15" customHeight="1" x14ac:dyDescent="0.25">
      <c r="B1511" s="103">
        <f t="shared" si="369"/>
        <v>1362</v>
      </c>
      <c r="C1511" s="126" t="s">
        <v>14118</v>
      </c>
      <c r="D1511" s="126">
        <v>4800083168</v>
      </c>
      <c r="E1511" s="89" t="s">
        <v>627</v>
      </c>
      <c r="F1511" s="559">
        <v>250000</v>
      </c>
      <c r="G1511" s="127">
        <v>8</v>
      </c>
      <c r="H1511" s="127">
        <v>2014</v>
      </c>
      <c r="I1511" s="542">
        <v>41858</v>
      </c>
      <c r="J1511" s="542"/>
      <c r="K1511" s="127" t="s">
        <v>628</v>
      </c>
      <c r="L1511" s="126" t="s">
        <v>628</v>
      </c>
      <c r="M1511" s="141" t="s">
        <v>628</v>
      </c>
      <c r="N1511" s="142" t="s">
        <v>631</v>
      </c>
      <c r="O1511" s="127" t="s">
        <v>98</v>
      </c>
      <c r="P1511" s="127" t="s">
        <v>98</v>
      </c>
      <c r="Q1511" s="100">
        <f>(IF(AF1511='[1]Price List'!$B$1,VLOOKUP(N1511,'[1]Price List'!$A$1:$K$104,2,0),IF(AF1511='[1]Price List'!$C$1,VLOOKUP(N1511,'[1]Price List'!$A$1:$K$104,3,0),IF(AF1511='[1]Price List'!$D$1,VLOOKUP(N1511,'[1]Price List'!$A$1:$K$104,4,0),IF(AF1511='[1]Price List'!$E$1,VLOOKUP(N1511,'[1]Price List'!$A$1:$K$104,5,0),IF(AF1511='[1]Price List'!$F$1,VLOOKUP(N1511,'[1]Price List'!$A$1:$K$104,6,0),IF(AF1511='[1]Price List'!$G$1,VLOOKUP(N1511,'[1]Price List'!$A$1:$K$104,7,0),IF(AF1511='[1]Price List'!$H$1,VLOOKUP(N1511,'[1]Price List'!$A$1:$K$104,8,0),IF(AF1511='[1]Price List'!$I$1,VLOOKUP(N1511,'[1]Price List'!$A$1:$K$104,9,0),IF(AF1511='[1]Price List'!$J$1,VLOOKUP(N1511,'[1]Price List'!$A$1:$K$104,10,0),IF(AF1511='[1]Price List'!$K$1,VLOOKUP(N1511,'[1]Price List'!$A$1:$K$104,11,0))))))))))))+(IF(AF1511='[1]Price List'!$B$1,VLOOKUP(O1511,'[1]Price List'!$A$1:$K$104,2,0),IF(AF1511='[1]Price List'!$C$1,VLOOKUP(O1511,'[1]Price List'!$A$1:$K$104,3,0),IF(AF1511='[1]Price List'!$D$1,VLOOKUP(O1511,'[1]Price List'!$A$1:$K$104,4,0),IF(AF1511='[1]Price List'!$E$1,VLOOKUP(O1511,'[1]Price List'!$A$1:$K$104,5,0),IF(AF1511='[1]Price List'!$F$1,VLOOKUP(O1511,'[1]Price List'!$A$1:$K$104,6,0),IF(AF1511='[1]Price List'!$G$1,VLOOKUP(O1511,'[1]Price List'!$A$1:$K$104,7,0),IF(AF1511='[1]Price List'!$H$1,VLOOKUP(O1511,'[1]Price List'!$A$1:$K$104,8,0),IF(AF1511='[1]Price List'!$I$1,VLOOKUP(O1511,'[1]Price List'!$A$1:$K$104,9,0),IF(AF1511='[1]Price List'!$J$1,VLOOKUP(O1511,'[1]Price List'!$A$1:$K$104,10,0),IF(AF1511='[1]Price List'!$K$1,VLOOKUP(O1511,'[1]Price List'!$A$1:$K$104,11,0))))))))))))+(IF(AF1511='[1]Price List'!$B$1,VLOOKUP(P1511,'[1]Price List'!$A$1:$K$104,2,0),IF(AF1511='[1]Price List'!$C$1,VLOOKUP(P1511,'[1]Price List'!$A$1:$K$104,3,0),IF(AF1511='[1]Price List'!$D$1,VLOOKUP(P1511,'[1]Price List'!$A$1:$K$104,4,0),IF(AF1511='[1]Price List'!$E$1,VLOOKUP(P1511,'[1]Price List'!$A$1:$K$104,5,0),IF(AF1511='[1]Price List'!$F$1,VLOOKUP(P1511,'[1]Price List'!$A$1:$K$104,6,0),IF(AF1511='[1]Price List'!$G$1,VLOOKUP(P1511,'[1]Price List'!$A$1:$K$104,7,0),IF(AF1511='[1]Price List'!$H$1,VLOOKUP(P1511,'[1]Price List'!$A$1:$K$104,8,0),IF(AF1511='[1]Price List'!$I$1,VLOOKUP(P1511,'[1]Price List'!$A$1:$K$104,9,0),IF(AF1511='[1]Price List'!$J$1,VLOOKUP(P1511,'[1]Price List'!$A$1:$K$104,10,0),IF(AF1511='[1]Price List'!$K$1,VLOOKUP(P1511,'[1]Price List'!$A$1:$K$104,11,0))))))))))))</f>
        <v>250000</v>
      </c>
      <c r="R1511" s="348">
        <v>2014</v>
      </c>
      <c r="S1511" s="348"/>
      <c r="T1511" s="348"/>
      <c r="U1511" s="556">
        <v>41892</v>
      </c>
      <c r="V1511" s="557"/>
      <c r="W1511" s="348" t="s">
        <v>8119</v>
      </c>
      <c r="X1511" s="142" t="s">
        <v>10794</v>
      </c>
      <c r="Y1511" s="445" t="s">
        <v>10795</v>
      </c>
      <c r="Z1511" s="89" t="s">
        <v>627</v>
      </c>
      <c r="AA1511" s="348"/>
      <c r="AB1511" s="89"/>
      <c r="AC1511" s="348"/>
      <c r="AD1511" s="348"/>
      <c r="AE1511" s="348"/>
      <c r="AF1511" s="89" t="s">
        <v>477</v>
      </c>
      <c r="AG1511" s="89"/>
      <c r="AH1511" s="378"/>
      <c r="AI1511" s="378"/>
      <c r="AJ1511" s="89"/>
      <c r="AK1511" s="89"/>
      <c r="AL1511" s="89"/>
      <c r="AM1511" s="89"/>
      <c r="AN1511" s="556"/>
      <c r="AO1511" s="558"/>
      <c r="AP1511" s="89"/>
      <c r="AQ1511" s="557"/>
      <c r="AR1511" s="557"/>
      <c r="AS1511" s="89"/>
      <c r="AT1511" s="247" t="s">
        <v>10883</v>
      </c>
      <c r="AU1511" s="558">
        <v>42226</v>
      </c>
      <c r="AV1511" s="544">
        <v>42249</v>
      </c>
      <c r="AX1511" s="126" t="s">
        <v>10884</v>
      </c>
      <c r="AY1511" s="126"/>
      <c r="AZ1511" s="542">
        <v>42251</v>
      </c>
      <c r="BA1511" s="120">
        <v>42268</v>
      </c>
      <c r="BB1511" s="121"/>
      <c r="BC1511" s="522">
        <f t="shared" ref="BC1511:BC1516" si="372">F1511</f>
        <v>250000</v>
      </c>
      <c r="BD1511" s="121"/>
      <c r="BE1511" s="516">
        <f>+BC1511</f>
        <v>250000</v>
      </c>
      <c r="BF1511" s="122">
        <v>42269</v>
      </c>
      <c r="BG1511" s="141" t="s">
        <v>116</v>
      </c>
      <c r="BH1511" s="126" t="s">
        <v>14649</v>
      </c>
      <c r="BI1511" s="544">
        <v>42270</v>
      </c>
      <c r="BJ1511" s="546">
        <v>42292</v>
      </c>
      <c r="BK1511" s="558"/>
      <c r="BL1511" s="534">
        <f t="shared" si="371"/>
        <v>250000</v>
      </c>
      <c r="BQ1511" t="str">
        <f t="shared" si="361"/>
        <v>Indosat</v>
      </c>
      <c r="BR1511" t="str">
        <f t="shared" si="362"/>
        <v>HK-14-2706</v>
      </c>
      <c r="BS1511" s="91">
        <f t="shared" si="363"/>
        <v>2014</v>
      </c>
      <c r="BT1511">
        <f t="shared" si="370"/>
        <v>42251</v>
      </c>
      <c r="BU1511" s="91">
        <f t="shared" si="370"/>
        <v>42268</v>
      </c>
      <c r="BW1511" t="str">
        <f t="shared" si="364"/>
        <v>Site : SERPONG_ROAD - 02TGN033</v>
      </c>
      <c r="BX1511" t="str">
        <f t="shared" si="365"/>
        <v xml:space="preserve">Tipe Tower : </v>
      </c>
      <c r="BY1511">
        <f t="shared" si="366"/>
        <v>4800083168</v>
      </c>
      <c r="BZ1511" s="92" t="str">
        <f t="shared" si="366"/>
        <v>BoQ Verification</v>
      </c>
      <c r="CD1511" s="531"/>
    </row>
    <row r="1512" spans="2:82" ht="15" customHeight="1" x14ac:dyDescent="0.25">
      <c r="B1512" s="103">
        <f t="shared" si="369"/>
        <v>1363</v>
      </c>
      <c r="C1512" s="126" t="s">
        <v>14119</v>
      </c>
      <c r="D1512" s="126">
        <v>4800083168</v>
      </c>
      <c r="E1512" s="89" t="s">
        <v>627</v>
      </c>
      <c r="F1512" s="559">
        <v>250000</v>
      </c>
      <c r="G1512" s="127">
        <v>8</v>
      </c>
      <c r="H1512" s="127">
        <v>2014</v>
      </c>
      <c r="I1512" s="542">
        <v>41858</v>
      </c>
      <c r="J1512" s="542"/>
      <c r="K1512" s="127" t="s">
        <v>628</v>
      </c>
      <c r="L1512" s="126" t="s">
        <v>628</v>
      </c>
      <c r="M1512" s="141" t="s">
        <v>628</v>
      </c>
      <c r="N1512" s="142" t="s">
        <v>631</v>
      </c>
      <c r="O1512" s="127" t="s">
        <v>98</v>
      </c>
      <c r="P1512" s="127" t="s">
        <v>98</v>
      </c>
      <c r="Q1512" s="100">
        <f>(IF(AF1512='[1]Price List'!$B$1,VLOOKUP(N1512,'[1]Price List'!$A$1:$K$104,2,0),IF(AF1512='[1]Price List'!$C$1,VLOOKUP(N1512,'[1]Price List'!$A$1:$K$104,3,0),IF(AF1512='[1]Price List'!$D$1,VLOOKUP(N1512,'[1]Price List'!$A$1:$K$104,4,0),IF(AF1512='[1]Price List'!$E$1,VLOOKUP(N1512,'[1]Price List'!$A$1:$K$104,5,0),IF(AF1512='[1]Price List'!$F$1,VLOOKUP(N1512,'[1]Price List'!$A$1:$K$104,6,0),IF(AF1512='[1]Price List'!$G$1,VLOOKUP(N1512,'[1]Price List'!$A$1:$K$104,7,0),IF(AF1512='[1]Price List'!$H$1,VLOOKUP(N1512,'[1]Price List'!$A$1:$K$104,8,0),IF(AF1512='[1]Price List'!$I$1,VLOOKUP(N1512,'[1]Price List'!$A$1:$K$104,9,0),IF(AF1512='[1]Price List'!$J$1,VLOOKUP(N1512,'[1]Price List'!$A$1:$K$104,10,0),IF(AF1512='[1]Price List'!$K$1,VLOOKUP(N1512,'[1]Price List'!$A$1:$K$104,11,0))))))))))))+(IF(AF1512='[1]Price List'!$B$1,VLOOKUP(O1512,'[1]Price List'!$A$1:$K$104,2,0),IF(AF1512='[1]Price List'!$C$1,VLOOKUP(O1512,'[1]Price List'!$A$1:$K$104,3,0),IF(AF1512='[1]Price List'!$D$1,VLOOKUP(O1512,'[1]Price List'!$A$1:$K$104,4,0),IF(AF1512='[1]Price List'!$E$1,VLOOKUP(O1512,'[1]Price List'!$A$1:$K$104,5,0),IF(AF1512='[1]Price List'!$F$1,VLOOKUP(O1512,'[1]Price List'!$A$1:$K$104,6,0),IF(AF1512='[1]Price List'!$G$1,VLOOKUP(O1512,'[1]Price List'!$A$1:$K$104,7,0),IF(AF1512='[1]Price List'!$H$1,VLOOKUP(O1512,'[1]Price List'!$A$1:$K$104,8,0),IF(AF1512='[1]Price List'!$I$1,VLOOKUP(O1512,'[1]Price List'!$A$1:$K$104,9,0),IF(AF1512='[1]Price List'!$J$1,VLOOKUP(O1512,'[1]Price List'!$A$1:$K$104,10,0),IF(AF1512='[1]Price List'!$K$1,VLOOKUP(O1512,'[1]Price List'!$A$1:$K$104,11,0))))))))))))+(IF(AF1512='[1]Price List'!$B$1,VLOOKUP(P1512,'[1]Price List'!$A$1:$K$104,2,0),IF(AF1512='[1]Price List'!$C$1,VLOOKUP(P1512,'[1]Price List'!$A$1:$K$104,3,0),IF(AF1512='[1]Price List'!$D$1,VLOOKUP(P1512,'[1]Price List'!$A$1:$K$104,4,0),IF(AF1512='[1]Price List'!$E$1,VLOOKUP(P1512,'[1]Price List'!$A$1:$K$104,5,0),IF(AF1512='[1]Price List'!$F$1,VLOOKUP(P1512,'[1]Price List'!$A$1:$K$104,6,0),IF(AF1512='[1]Price List'!$G$1,VLOOKUP(P1512,'[1]Price List'!$A$1:$K$104,7,0),IF(AF1512='[1]Price List'!$H$1,VLOOKUP(P1512,'[1]Price List'!$A$1:$K$104,8,0),IF(AF1512='[1]Price List'!$I$1,VLOOKUP(P1512,'[1]Price List'!$A$1:$K$104,9,0),IF(AF1512='[1]Price List'!$J$1,VLOOKUP(P1512,'[1]Price List'!$A$1:$K$104,10,0),IF(AF1512='[1]Price List'!$K$1,VLOOKUP(P1512,'[1]Price List'!$A$1:$K$104,11,0))))))))))))</f>
        <v>250000</v>
      </c>
      <c r="R1512" s="348">
        <v>2014</v>
      </c>
      <c r="S1512" s="348"/>
      <c r="T1512" s="348"/>
      <c r="U1512" s="556">
        <v>41922</v>
      </c>
      <c r="V1512" s="557"/>
      <c r="W1512" s="348" t="s">
        <v>8119</v>
      </c>
      <c r="X1512" s="142" t="s">
        <v>10791</v>
      </c>
      <c r="Y1512" s="445" t="s">
        <v>10792</v>
      </c>
      <c r="Z1512" s="89" t="s">
        <v>627</v>
      </c>
      <c r="AA1512" s="348"/>
      <c r="AB1512" s="89"/>
      <c r="AC1512" s="348"/>
      <c r="AD1512" s="348"/>
      <c r="AE1512" s="348"/>
      <c r="AF1512" s="89" t="s">
        <v>477</v>
      </c>
      <c r="AG1512" s="89"/>
      <c r="AH1512" s="378"/>
      <c r="AI1512" s="378"/>
      <c r="AJ1512" s="89"/>
      <c r="AK1512" s="89"/>
      <c r="AL1512" s="89"/>
      <c r="AM1512" s="89"/>
      <c r="AN1512" s="556"/>
      <c r="AO1512" s="558"/>
      <c r="AP1512" s="89"/>
      <c r="AQ1512" s="557"/>
      <c r="AR1512" s="557"/>
      <c r="AS1512" s="89"/>
      <c r="AT1512" s="126" t="s">
        <v>10597</v>
      </c>
      <c r="AU1512" s="333">
        <v>42242</v>
      </c>
      <c r="AV1512" s="544">
        <v>42249</v>
      </c>
      <c r="AX1512" s="746" t="s">
        <v>10598</v>
      </c>
      <c r="AZ1512" s="664">
        <v>42257</v>
      </c>
      <c r="BA1512" s="556"/>
      <c r="BB1512" s="89"/>
      <c r="BC1512" s="522">
        <f t="shared" si="372"/>
        <v>250000</v>
      </c>
      <c r="BD1512" s="89"/>
      <c r="BE1512" s="89"/>
      <c r="BF1512" s="558"/>
      <c r="BG1512" s="142" t="s">
        <v>2352</v>
      </c>
      <c r="BH1512" s="89"/>
      <c r="BI1512" s="558"/>
      <c r="BJ1512" s="558"/>
      <c r="BK1512" s="558"/>
      <c r="BL1512" s="534">
        <f t="shared" si="371"/>
        <v>250000</v>
      </c>
      <c r="BM1512" t="s">
        <v>640</v>
      </c>
      <c r="BQ1512" t="str">
        <f t="shared" si="361"/>
        <v>Indosat</v>
      </c>
      <c r="BR1512" t="str">
        <f t="shared" si="362"/>
        <v>HK-14-2707</v>
      </c>
      <c r="BS1512" s="91">
        <f t="shared" si="363"/>
        <v>2014</v>
      </c>
      <c r="BT1512" t="e">
        <f>+#REF!</f>
        <v>#REF!</v>
      </c>
      <c r="BU1512" s="91">
        <f t="shared" ref="BU1512:BU1561" si="373">+BA1512</f>
        <v>0</v>
      </c>
      <c r="BW1512" t="str">
        <f t="shared" si="364"/>
        <v>Site : PASIR RAWI - 02TGN210</v>
      </c>
      <c r="BX1512" t="str">
        <f t="shared" si="365"/>
        <v xml:space="preserve">Tipe Tower : </v>
      </c>
      <c r="BY1512">
        <f t="shared" si="366"/>
        <v>4800083168</v>
      </c>
      <c r="BZ1512" s="92" t="str">
        <f t="shared" si="366"/>
        <v>BoQ Verification</v>
      </c>
      <c r="CD1512" s="531"/>
    </row>
    <row r="1513" spans="2:82" ht="15" customHeight="1" x14ac:dyDescent="0.25">
      <c r="B1513" s="103">
        <f t="shared" si="369"/>
        <v>1364</v>
      </c>
      <c r="C1513" s="126" t="s">
        <v>14120</v>
      </c>
      <c r="D1513" s="126">
        <v>4800083168</v>
      </c>
      <c r="E1513" s="89" t="s">
        <v>627</v>
      </c>
      <c r="F1513" s="559">
        <v>250000</v>
      </c>
      <c r="G1513" s="127">
        <v>8</v>
      </c>
      <c r="H1513" s="127">
        <v>2014</v>
      </c>
      <c r="I1513" s="542">
        <v>41858</v>
      </c>
      <c r="J1513" s="542"/>
      <c r="K1513" s="127" t="s">
        <v>628</v>
      </c>
      <c r="L1513" s="126" t="s">
        <v>628</v>
      </c>
      <c r="M1513" s="141" t="s">
        <v>628</v>
      </c>
      <c r="N1513" s="142" t="s">
        <v>631</v>
      </c>
      <c r="O1513" s="127" t="s">
        <v>98</v>
      </c>
      <c r="P1513" s="127" t="s">
        <v>98</v>
      </c>
      <c r="Q1513" s="100">
        <f>(IF(AF1513='[1]Price List'!$B$1,VLOOKUP(N1513,'[1]Price List'!$A$1:$K$104,2,0),IF(AF1513='[1]Price List'!$C$1,VLOOKUP(N1513,'[1]Price List'!$A$1:$K$104,3,0),IF(AF1513='[1]Price List'!$D$1,VLOOKUP(N1513,'[1]Price List'!$A$1:$K$104,4,0),IF(AF1513='[1]Price List'!$E$1,VLOOKUP(N1513,'[1]Price List'!$A$1:$K$104,5,0),IF(AF1513='[1]Price List'!$F$1,VLOOKUP(N1513,'[1]Price List'!$A$1:$K$104,6,0),IF(AF1513='[1]Price List'!$G$1,VLOOKUP(N1513,'[1]Price List'!$A$1:$K$104,7,0),IF(AF1513='[1]Price List'!$H$1,VLOOKUP(N1513,'[1]Price List'!$A$1:$K$104,8,0),IF(AF1513='[1]Price List'!$I$1,VLOOKUP(N1513,'[1]Price List'!$A$1:$K$104,9,0),IF(AF1513='[1]Price List'!$J$1,VLOOKUP(N1513,'[1]Price List'!$A$1:$K$104,10,0),IF(AF1513='[1]Price List'!$K$1,VLOOKUP(N1513,'[1]Price List'!$A$1:$K$104,11,0))))))))))))+(IF(AF1513='[1]Price List'!$B$1,VLOOKUP(O1513,'[1]Price List'!$A$1:$K$104,2,0),IF(AF1513='[1]Price List'!$C$1,VLOOKUP(O1513,'[1]Price List'!$A$1:$K$104,3,0),IF(AF1513='[1]Price List'!$D$1,VLOOKUP(O1513,'[1]Price List'!$A$1:$K$104,4,0),IF(AF1513='[1]Price List'!$E$1,VLOOKUP(O1513,'[1]Price List'!$A$1:$K$104,5,0),IF(AF1513='[1]Price List'!$F$1,VLOOKUP(O1513,'[1]Price List'!$A$1:$K$104,6,0),IF(AF1513='[1]Price List'!$G$1,VLOOKUP(O1513,'[1]Price List'!$A$1:$K$104,7,0),IF(AF1513='[1]Price List'!$H$1,VLOOKUP(O1513,'[1]Price List'!$A$1:$K$104,8,0),IF(AF1513='[1]Price List'!$I$1,VLOOKUP(O1513,'[1]Price List'!$A$1:$K$104,9,0),IF(AF1513='[1]Price List'!$J$1,VLOOKUP(O1513,'[1]Price List'!$A$1:$K$104,10,0),IF(AF1513='[1]Price List'!$K$1,VLOOKUP(O1513,'[1]Price List'!$A$1:$K$104,11,0))))))))))))+(IF(AF1513='[1]Price List'!$B$1,VLOOKUP(P1513,'[1]Price List'!$A$1:$K$104,2,0),IF(AF1513='[1]Price List'!$C$1,VLOOKUP(P1513,'[1]Price List'!$A$1:$K$104,3,0),IF(AF1513='[1]Price List'!$D$1,VLOOKUP(P1513,'[1]Price List'!$A$1:$K$104,4,0),IF(AF1513='[1]Price List'!$E$1,VLOOKUP(P1513,'[1]Price List'!$A$1:$K$104,5,0),IF(AF1513='[1]Price List'!$F$1,VLOOKUP(P1513,'[1]Price List'!$A$1:$K$104,6,0),IF(AF1513='[1]Price List'!$G$1,VLOOKUP(P1513,'[1]Price List'!$A$1:$K$104,7,0),IF(AF1513='[1]Price List'!$H$1,VLOOKUP(P1513,'[1]Price List'!$A$1:$K$104,8,0),IF(AF1513='[1]Price List'!$I$1,VLOOKUP(P1513,'[1]Price List'!$A$1:$K$104,9,0),IF(AF1513='[1]Price List'!$J$1,VLOOKUP(P1513,'[1]Price List'!$A$1:$K$104,10,0),IF(AF1513='[1]Price List'!$K$1,VLOOKUP(P1513,'[1]Price List'!$A$1:$K$104,11,0))))))))))))</f>
        <v>250000</v>
      </c>
      <c r="R1513" s="348">
        <v>2014</v>
      </c>
      <c r="S1513" s="348"/>
      <c r="T1513" s="348"/>
      <c r="U1513" s="556">
        <v>41892</v>
      </c>
      <c r="V1513" s="557"/>
      <c r="W1513" s="348" t="s">
        <v>8119</v>
      </c>
      <c r="X1513" s="142" t="s">
        <v>10228</v>
      </c>
      <c r="Y1513" s="445" t="s">
        <v>10229</v>
      </c>
      <c r="Z1513" s="89" t="s">
        <v>627</v>
      </c>
      <c r="AA1513" s="348"/>
      <c r="AB1513" s="89"/>
      <c r="AC1513" s="348"/>
      <c r="AD1513" s="348"/>
      <c r="AE1513" s="348"/>
      <c r="AF1513" s="89" t="s">
        <v>477</v>
      </c>
      <c r="AG1513" s="89"/>
      <c r="AH1513" s="378"/>
      <c r="AI1513" s="378"/>
      <c r="AJ1513" s="89"/>
      <c r="AK1513" s="89"/>
      <c r="AL1513" s="89"/>
      <c r="AM1513" s="89"/>
      <c r="AN1513" s="556"/>
      <c r="AO1513" s="558"/>
      <c r="AP1513" s="89"/>
      <c r="AQ1513" s="557"/>
      <c r="AR1513" s="557"/>
      <c r="AS1513" s="89"/>
      <c r="AT1513" s="247" t="s">
        <v>10068</v>
      </c>
      <c r="AU1513" s="558">
        <v>42226</v>
      </c>
      <c r="AV1513" s="544">
        <v>42249</v>
      </c>
      <c r="AX1513" s="89" t="s">
        <v>10069</v>
      </c>
      <c r="AY1513" s="126"/>
      <c r="AZ1513" s="542">
        <v>42251</v>
      </c>
      <c r="BA1513" s="120">
        <v>42268</v>
      </c>
      <c r="BB1513" s="121"/>
      <c r="BC1513" s="522">
        <f t="shared" si="372"/>
        <v>250000</v>
      </c>
      <c r="BD1513" s="121"/>
      <c r="BE1513" s="516">
        <f>+BC1513</f>
        <v>250000</v>
      </c>
      <c r="BF1513" s="122">
        <v>42269</v>
      </c>
      <c r="BG1513" s="141" t="s">
        <v>116</v>
      </c>
      <c r="BH1513" s="121" t="s">
        <v>14649</v>
      </c>
      <c r="BI1513" s="122">
        <v>42270</v>
      </c>
      <c r="BJ1513" s="546">
        <v>42292</v>
      </c>
      <c r="BK1513" s="558"/>
      <c r="BL1513" s="534">
        <f t="shared" si="371"/>
        <v>250000</v>
      </c>
      <c r="BQ1513" t="str">
        <f t="shared" si="361"/>
        <v>Indosat</v>
      </c>
      <c r="BR1513" t="str">
        <f t="shared" si="362"/>
        <v>HK-14-2708</v>
      </c>
      <c r="BS1513" s="91">
        <f t="shared" si="363"/>
        <v>2014</v>
      </c>
      <c r="BT1513">
        <f t="shared" ref="BT1513:BT1561" si="374">+AZ1513</f>
        <v>42251</v>
      </c>
      <c r="BU1513" s="91">
        <f t="shared" si="373"/>
        <v>42268</v>
      </c>
      <c r="BW1513" t="str">
        <f t="shared" si="364"/>
        <v>Site : BSD_TOLLGATE - 02TGR043</v>
      </c>
      <c r="BX1513" t="str">
        <f t="shared" si="365"/>
        <v xml:space="preserve">Tipe Tower : </v>
      </c>
      <c r="BY1513">
        <f t="shared" si="366"/>
        <v>4800083168</v>
      </c>
      <c r="BZ1513" s="92" t="str">
        <f t="shared" si="366"/>
        <v>BoQ Verification</v>
      </c>
      <c r="CD1513" s="531"/>
    </row>
    <row r="1514" spans="2:82" ht="15" customHeight="1" x14ac:dyDescent="0.25">
      <c r="B1514" s="103">
        <f t="shared" si="369"/>
        <v>1365</v>
      </c>
      <c r="C1514" s="126" t="s">
        <v>14121</v>
      </c>
      <c r="D1514" s="126">
        <v>4800083168</v>
      </c>
      <c r="E1514" s="89" t="s">
        <v>627</v>
      </c>
      <c r="F1514" s="559">
        <v>250000</v>
      </c>
      <c r="G1514" s="127">
        <v>8</v>
      </c>
      <c r="H1514" s="127">
        <v>2014</v>
      </c>
      <c r="I1514" s="542">
        <v>41858</v>
      </c>
      <c r="J1514" s="542"/>
      <c r="K1514" s="127" t="s">
        <v>628</v>
      </c>
      <c r="L1514" s="126" t="s">
        <v>628</v>
      </c>
      <c r="M1514" s="141" t="s">
        <v>628</v>
      </c>
      <c r="N1514" s="142" t="s">
        <v>631</v>
      </c>
      <c r="O1514" s="127" t="s">
        <v>98</v>
      </c>
      <c r="P1514" s="127" t="s">
        <v>98</v>
      </c>
      <c r="Q1514" s="100">
        <f>(IF(AF1514='[1]Price List'!$B$1,VLOOKUP(N1514,'[1]Price List'!$A$1:$K$104,2,0),IF(AF1514='[1]Price List'!$C$1,VLOOKUP(N1514,'[1]Price List'!$A$1:$K$104,3,0),IF(AF1514='[1]Price List'!$D$1,VLOOKUP(N1514,'[1]Price List'!$A$1:$K$104,4,0),IF(AF1514='[1]Price List'!$E$1,VLOOKUP(N1514,'[1]Price List'!$A$1:$K$104,5,0),IF(AF1514='[1]Price List'!$F$1,VLOOKUP(N1514,'[1]Price List'!$A$1:$K$104,6,0),IF(AF1514='[1]Price List'!$G$1,VLOOKUP(N1514,'[1]Price List'!$A$1:$K$104,7,0),IF(AF1514='[1]Price List'!$H$1,VLOOKUP(N1514,'[1]Price List'!$A$1:$K$104,8,0),IF(AF1514='[1]Price List'!$I$1,VLOOKUP(N1514,'[1]Price List'!$A$1:$K$104,9,0),IF(AF1514='[1]Price List'!$J$1,VLOOKUP(N1514,'[1]Price List'!$A$1:$K$104,10,0),IF(AF1514='[1]Price List'!$K$1,VLOOKUP(N1514,'[1]Price List'!$A$1:$K$104,11,0))))))))))))+(IF(AF1514='[1]Price List'!$B$1,VLOOKUP(O1514,'[1]Price List'!$A$1:$K$104,2,0),IF(AF1514='[1]Price List'!$C$1,VLOOKUP(O1514,'[1]Price List'!$A$1:$K$104,3,0),IF(AF1514='[1]Price List'!$D$1,VLOOKUP(O1514,'[1]Price List'!$A$1:$K$104,4,0),IF(AF1514='[1]Price List'!$E$1,VLOOKUP(O1514,'[1]Price List'!$A$1:$K$104,5,0),IF(AF1514='[1]Price List'!$F$1,VLOOKUP(O1514,'[1]Price List'!$A$1:$K$104,6,0),IF(AF1514='[1]Price List'!$G$1,VLOOKUP(O1514,'[1]Price List'!$A$1:$K$104,7,0),IF(AF1514='[1]Price List'!$H$1,VLOOKUP(O1514,'[1]Price List'!$A$1:$K$104,8,0),IF(AF1514='[1]Price List'!$I$1,VLOOKUP(O1514,'[1]Price List'!$A$1:$K$104,9,0),IF(AF1514='[1]Price List'!$J$1,VLOOKUP(O1514,'[1]Price List'!$A$1:$K$104,10,0),IF(AF1514='[1]Price List'!$K$1,VLOOKUP(O1514,'[1]Price List'!$A$1:$K$104,11,0))))))))))))+(IF(AF1514='[1]Price List'!$B$1,VLOOKUP(P1514,'[1]Price List'!$A$1:$K$104,2,0),IF(AF1514='[1]Price List'!$C$1,VLOOKUP(P1514,'[1]Price List'!$A$1:$K$104,3,0),IF(AF1514='[1]Price List'!$D$1,VLOOKUP(P1514,'[1]Price List'!$A$1:$K$104,4,0),IF(AF1514='[1]Price List'!$E$1,VLOOKUP(P1514,'[1]Price List'!$A$1:$K$104,5,0),IF(AF1514='[1]Price List'!$F$1,VLOOKUP(P1514,'[1]Price List'!$A$1:$K$104,6,0),IF(AF1514='[1]Price List'!$G$1,VLOOKUP(P1514,'[1]Price List'!$A$1:$K$104,7,0),IF(AF1514='[1]Price List'!$H$1,VLOOKUP(P1514,'[1]Price List'!$A$1:$K$104,8,0),IF(AF1514='[1]Price List'!$I$1,VLOOKUP(P1514,'[1]Price List'!$A$1:$K$104,9,0),IF(AF1514='[1]Price List'!$J$1,VLOOKUP(P1514,'[1]Price List'!$A$1:$K$104,10,0),IF(AF1514='[1]Price List'!$K$1,VLOOKUP(P1514,'[1]Price List'!$A$1:$K$104,11,0))))))))))))</f>
        <v>250000</v>
      </c>
      <c r="R1514" s="348">
        <v>2014</v>
      </c>
      <c r="S1514" s="348"/>
      <c r="T1514" s="348"/>
      <c r="U1514" s="556">
        <v>41907</v>
      </c>
      <c r="V1514" s="557"/>
      <c r="W1514" s="348" t="s">
        <v>8119</v>
      </c>
      <c r="X1514" s="142" t="s">
        <v>2326</v>
      </c>
      <c r="Y1514" s="445" t="s">
        <v>10603</v>
      </c>
      <c r="Z1514" s="89" t="s">
        <v>627</v>
      </c>
      <c r="AA1514" s="348"/>
      <c r="AB1514" s="89"/>
      <c r="AC1514" s="348"/>
      <c r="AD1514" s="348"/>
      <c r="AE1514" s="348"/>
      <c r="AF1514" s="89" t="s">
        <v>477</v>
      </c>
      <c r="AG1514" s="89"/>
      <c r="AH1514" s="378"/>
      <c r="AI1514" s="378"/>
      <c r="AJ1514" s="89"/>
      <c r="AK1514" s="89"/>
      <c r="AL1514" s="89"/>
      <c r="AM1514" s="89"/>
      <c r="AN1514" s="556"/>
      <c r="AO1514" s="558"/>
      <c r="AP1514" s="89"/>
      <c r="AQ1514" s="557"/>
      <c r="AR1514" s="557"/>
      <c r="AS1514" s="89"/>
      <c r="AT1514" s="247" t="s">
        <v>10535</v>
      </c>
      <c r="AU1514" s="558">
        <v>42226</v>
      </c>
      <c r="AV1514" s="544">
        <v>42249</v>
      </c>
      <c r="AX1514" s="126" t="s">
        <v>10536</v>
      </c>
      <c r="AY1514" s="126"/>
      <c r="AZ1514" s="542">
        <v>42251</v>
      </c>
      <c r="BA1514" s="120">
        <v>42268</v>
      </c>
      <c r="BB1514" s="121"/>
      <c r="BC1514" s="522">
        <f t="shared" si="372"/>
        <v>250000</v>
      </c>
      <c r="BD1514" s="121"/>
      <c r="BE1514" s="516">
        <f>+BC1514</f>
        <v>250000</v>
      </c>
      <c r="BF1514" s="122">
        <v>42269</v>
      </c>
      <c r="BG1514" s="141" t="s">
        <v>116</v>
      </c>
      <c r="BH1514" s="121" t="s">
        <v>14649</v>
      </c>
      <c r="BI1514" s="122">
        <v>42270</v>
      </c>
      <c r="BJ1514" s="546">
        <v>42292</v>
      </c>
      <c r="BK1514" s="558"/>
      <c r="BL1514" s="534">
        <f t="shared" si="371"/>
        <v>250000</v>
      </c>
      <c r="BQ1514" t="str">
        <f t="shared" si="361"/>
        <v>Indosat</v>
      </c>
      <c r="BR1514" t="str">
        <f t="shared" si="362"/>
        <v>HK-14-2709</v>
      </c>
      <c r="BS1514" s="91">
        <f t="shared" si="363"/>
        <v>2014</v>
      </c>
      <c r="BT1514">
        <f t="shared" si="374"/>
        <v>42251</v>
      </c>
      <c r="BU1514" s="91">
        <f t="shared" si="373"/>
        <v>42268</v>
      </c>
      <c r="BW1514" t="str">
        <f t="shared" si="364"/>
        <v>Site : JATI_SAMPURNA - 03BKS013</v>
      </c>
      <c r="BX1514" t="str">
        <f t="shared" si="365"/>
        <v xml:space="preserve">Tipe Tower : </v>
      </c>
      <c r="BY1514">
        <f t="shared" si="366"/>
        <v>4800083168</v>
      </c>
      <c r="BZ1514" s="92" t="str">
        <f t="shared" si="366"/>
        <v>BoQ Verification</v>
      </c>
      <c r="CD1514" s="531"/>
    </row>
    <row r="1515" spans="2:82" ht="15" customHeight="1" x14ac:dyDescent="0.25">
      <c r="B1515" s="103">
        <f t="shared" si="369"/>
        <v>1366</v>
      </c>
      <c r="C1515" s="126" t="s">
        <v>14122</v>
      </c>
      <c r="D1515" s="126">
        <v>4800083168</v>
      </c>
      <c r="E1515" s="89" t="s">
        <v>627</v>
      </c>
      <c r="F1515" s="559">
        <v>250000</v>
      </c>
      <c r="G1515" s="127">
        <v>8</v>
      </c>
      <c r="H1515" s="127">
        <v>2014</v>
      </c>
      <c r="I1515" s="542">
        <v>41858</v>
      </c>
      <c r="J1515" s="542"/>
      <c r="K1515" s="127" t="s">
        <v>628</v>
      </c>
      <c r="L1515" s="126" t="s">
        <v>628</v>
      </c>
      <c r="M1515" s="141" t="s">
        <v>628</v>
      </c>
      <c r="N1515" s="142" t="s">
        <v>631</v>
      </c>
      <c r="O1515" s="127" t="s">
        <v>98</v>
      </c>
      <c r="P1515" s="127" t="s">
        <v>98</v>
      </c>
      <c r="Q1515" s="100">
        <f>(IF(AF1515='[1]Price List'!$B$1,VLOOKUP(N1515,'[1]Price List'!$A$1:$K$104,2,0),IF(AF1515='[1]Price List'!$C$1,VLOOKUP(N1515,'[1]Price List'!$A$1:$K$104,3,0),IF(AF1515='[1]Price List'!$D$1,VLOOKUP(N1515,'[1]Price List'!$A$1:$K$104,4,0),IF(AF1515='[1]Price List'!$E$1,VLOOKUP(N1515,'[1]Price List'!$A$1:$K$104,5,0),IF(AF1515='[1]Price List'!$F$1,VLOOKUP(N1515,'[1]Price List'!$A$1:$K$104,6,0),IF(AF1515='[1]Price List'!$G$1,VLOOKUP(N1515,'[1]Price List'!$A$1:$K$104,7,0),IF(AF1515='[1]Price List'!$H$1,VLOOKUP(N1515,'[1]Price List'!$A$1:$K$104,8,0),IF(AF1515='[1]Price List'!$I$1,VLOOKUP(N1515,'[1]Price List'!$A$1:$K$104,9,0),IF(AF1515='[1]Price List'!$J$1,VLOOKUP(N1515,'[1]Price List'!$A$1:$K$104,10,0),IF(AF1515='[1]Price List'!$K$1,VLOOKUP(N1515,'[1]Price List'!$A$1:$K$104,11,0))))))))))))+(IF(AF1515='[1]Price List'!$B$1,VLOOKUP(O1515,'[1]Price List'!$A$1:$K$104,2,0),IF(AF1515='[1]Price List'!$C$1,VLOOKUP(O1515,'[1]Price List'!$A$1:$K$104,3,0),IF(AF1515='[1]Price List'!$D$1,VLOOKUP(O1515,'[1]Price List'!$A$1:$K$104,4,0),IF(AF1515='[1]Price List'!$E$1,VLOOKUP(O1515,'[1]Price List'!$A$1:$K$104,5,0),IF(AF1515='[1]Price List'!$F$1,VLOOKUP(O1515,'[1]Price List'!$A$1:$K$104,6,0),IF(AF1515='[1]Price List'!$G$1,VLOOKUP(O1515,'[1]Price List'!$A$1:$K$104,7,0),IF(AF1515='[1]Price List'!$H$1,VLOOKUP(O1515,'[1]Price List'!$A$1:$K$104,8,0),IF(AF1515='[1]Price List'!$I$1,VLOOKUP(O1515,'[1]Price List'!$A$1:$K$104,9,0),IF(AF1515='[1]Price List'!$J$1,VLOOKUP(O1515,'[1]Price List'!$A$1:$K$104,10,0),IF(AF1515='[1]Price List'!$K$1,VLOOKUP(O1515,'[1]Price List'!$A$1:$K$104,11,0))))))))))))+(IF(AF1515='[1]Price List'!$B$1,VLOOKUP(P1515,'[1]Price List'!$A$1:$K$104,2,0),IF(AF1515='[1]Price List'!$C$1,VLOOKUP(P1515,'[1]Price List'!$A$1:$K$104,3,0),IF(AF1515='[1]Price List'!$D$1,VLOOKUP(P1515,'[1]Price List'!$A$1:$K$104,4,0),IF(AF1515='[1]Price List'!$E$1,VLOOKUP(P1515,'[1]Price List'!$A$1:$K$104,5,0),IF(AF1515='[1]Price List'!$F$1,VLOOKUP(P1515,'[1]Price List'!$A$1:$K$104,6,0),IF(AF1515='[1]Price List'!$G$1,VLOOKUP(P1515,'[1]Price List'!$A$1:$K$104,7,0),IF(AF1515='[1]Price List'!$H$1,VLOOKUP(P1515,'[1]Price List'!$A$1:$K$104,8,0),IF(AF1515='[1]Price List'!$I$1,VLOOKUP(P1515,'[1]Price List'!$A$1:$K$104,9,0),IF(AF1515='[1]Price List'!$J$1,VLOOKUP(P1515,'[1]Price List'!$A$1:$K$104,10,0),IF(AF1515='[1]Price List'!$K$1,VLOOKUP(P1515,'[1]Price List'!$A$1:$K$104,11,0))))))))))))</f>
        <v>250000</v>
      </c>
      <c r="R1515" s="348">
        <v>2014</v>
      </c>
      <c r="S1515" s="348"/>
      <c r="T1515" s="348"/>
      <c r="U1515" s="556">
        <v>41904</v>
      </c>
      <c r="V1515" s="557"/>
      <c r="W1515" s="348" t="s">
        <v>8119</v>
      </c>
      <c r="X1515" s="142" t="s">
        <v>10052</v>
      </c>
      <c r="Y1515" s="445" t="s">
        <v>10053</v>
      </c>
      <c r="Z1515" s="89" t="s">
        <v>627</v>
      </c>
      <c r="AA1515" s="348"/>
      <c r="AB1515" s="89"/>
      <c r="AC1515" s="348"/>
      <c r="AD1515" s="348"/>
      <c r="AE1515" s="348"/>
      <c r="AF1515" s="89" t="s">
        <v>477</v>
      </c>
      <c r="AG1515" s="89"/>
      <c r="AH1515" s="378"/>
      <c r="AI1515" s="378"/>
      <c r="AJ1515" s="89"/>
      <c r="AK1515" s="89"/>
      <c r="AL1515" s="89"/>
      <c r="AM1515" s="89"/>
      <c r="AN1515" s="556"/>
      <c r="AO1515" s="558"/>
      <c r="AP1515" s="89"/>
      <c r="AQ1515" s="557"/>
      <c r="AR1515" s="557"/>
      <c r="AS1515" s="89"/>
      <c r="AT1515" s="247" t="s">
        <v>9568</v>
      </c>
      <c r="AU1515" s="558">
        <v>42226</v>
      </c>
      <c r="AV1515" s="544">
        <v>42249</v>
      </c>
      <c r="AX1515" s="126" t="s">
        <v>9569</v>
      </c>
      <c r="AY1515" s="126"/>
      <c r="AZ1515" s="542">
        <v>42251</v>
      </c>
      <c r="BA1515" s="120">
        <v>42268</v>
      </c>
      <c r="BB1515" s="121"/>
      <c r="BC1515" s="522">
        <f t="shared" si="372"/>
        <v>250000</v>
      </c>
      <c r="BD1515" s="121"/>
      <c r="BE1515" s="516">
        <f>+BC1515</f>
        <v>250000</v>
      </c>
      <c r="BF1515" s="122">
        <v>42269</v>
      </c>
      <c r="BG1515" s="141" t="s">
        <v>116</v>
      </c>
      <c r="BH1515" s="121" t="s">
        <v>14649</v>
      </c>
      <c r="BI1515" s="122">
        <v>42270</v>
      </c>
      <c r="BJ1515" s="546">
        <v>42292</v>
      </c>
      <c r="BK1515" s="558"/>
      <c r="BL1515" s="534">
        <f t="shared" si="371"/>
        <v>250000</v>
      </c>
      <c r="BQ1515" t="str">
        <f t="shared" si="361"/>
        <v>Indosat</v>
      </c>
      <c r="BR1515" t="str">
        <f t="shared" si="362"/>
        <v>HK-14-2710</v>
      </c>
      <c r="BS1515" s="91">
        <f t="shared" si="363"/>
        <v>2014</v>
      </c>
      <c r="BT1515">
        <f t="shared" si="374"/>
        <v>42251</v>
      </c>
      <c r="BU1515" s="91">
        <f t="shared" si="373"/>
        <v>42268</v>
      </c>
      <c r="BW1515" t="str">
        <f t="shared" si="364"/>
        <v>Site : D_PASAR_CIKAMPEK - 03KRW015</v>
      </c>
      <c r="BX1515" t="str">
        <f t="shared" si="365"/>
        <v xml:space="preserve">Tipe Tower : </v>
      </c>
      <c r="BY1515">
        <f t="shared" si="366"/>
        <v>4800083168</v>
      </c>
      <c r="BZ1515" s="92" t="str">
        <f t="shared" si="366"/>
        <v>BoQ Verification</v>
      </c>
      <c r="CD1515" s="531"/>
    </row>
    <row r="1516" spans="2:82" ht="15" customHeight="1" x14ac:dyDescent="0.25">
      <c r="B1516" s="103">
        <f t="shared" si="369"/>
        <v>1367</v>
      </c>
      <c r="C1516" s="126" t="s">
        <v>14123</v>
      </c>
      <c r="D1516" s="126">
        <v>4800083168</v>
      </c>
      <c r="E1516" s="89" t="s">
        <v>627</v>
      </c>
      <c r="F1516" s="559">
        <v>250000</v>
      </c>
      <c r="G1516" s="127">
        <v>8</v>
      </c>
      <c r="H1516" s="127">
        <v>2014</v>
      </c>
      <c r="I1516" s="542">
        <v>41858</v>
      </c>
      <c r="J1516" s="542"/>
      <c r="K1516" s="127" t="s">
        <v>628</v>
      </c>
      <c r="L1516" s="126" t="s">
        <v>628</v>
      </c>
      <c r="M1516" s="141" t="s">
        <v>628</v>
      </c>
      <c r="N1516" s="142" t="s">
        <v>631</v>
      </c>
      <c r="O1516" s="127" t="s">
        <v>98</v>
      </c>
      <c r="P1516" s="127" t="s">
        <v>98</v>
      </c>
      <c r="Q1516" s="100">
        <f>(IF(AF1516='[1]Price List'!$B$1,VLOOKUP(N1516,'[1]Price List'!$A$1:$K$104,2,0),IF(AF1516='[1]Price List'!$C$1,VLOOKUP(N1516,'[1]Price List'!$A$1:$K$104,3,0),IF(AF1516='[1]Price List'!$D$1,VLOOKUP(N1516,'[1]Price List'!$A$1:$K$104,4,0),IF(AF1516='[1]Price List'!$E$1,VLOOKUP(N1516,'[1]Price List'!$A$1:$K$104,5,0),IF(AF1516='[1]Price List'!$F$1,VLOOKUP(N1516,'[1]Price List'!$A$1:$K$104,6,0),IF(AF1516='[1]Price List'!$G$1,VLOOKUP(N1516,'[1]Price List'!$A$1:$K$104,7,0),IF(AF1516='[1]Price List'!$H$1,VLOOKUP(N1516,'[1]Price List'!$A$1:$K$104,8,0),IF(AF1516='[1]Price List'!$I$1,VLOOKUP(N1516,'[1]Price List'!$A$1:$K$104,9,0),IF(AF1516='[1]Price List'!$J$1,VLOOKUP(N1516,'[1]Price List'!$A$1:$K$104,10,0),IF(AF1516='[1]Price List'!$K$1,VLOOKUP(N1516,'[1]Price List'!$A$1:$K$104,11,0))))))))))))+(IF(AF1516='[1]Price List'!$B$1,VLOOKUP(O1516,'[1]Price List'!$A$1:$K$104,2,0),IF(AF1516='[1]Price List'!$C$1,VLOOKUP(O1516,'[1]Price List'!$A$1:$K$104,3,0),IF(AF1516='[1]Price List'!$D$1,VLOOKUP(O1516,'[1]Price List'!$A$1:$K$104,4,0),IF(AF1516='[1]Price List'!$E$1,VLOOKUP(O1516,'[1]Price List'!$A$1:$K$104,5,0),IF(AF1516='[1]Price List'!$F$1,VLOOKUP(O1516,'[1]Price List'!$A$1:$K$104,6,0),IF(AF1516='[1]Price List'!$G$1,VLOOKUP(O1516,'[1]Price List'!$A$1:$K$104,7,0),IF(AF1516='[1]Price List'!$H$1,VLOOKUP(O1516,'[1]Price List'!$A$1:$K$104,8,0),IF(AF1516='[1]Price List'!$I$1,VLOOKUP(O1516,'[1]Price List'!$A$1:$K$104,9,0),IF(AF1516='[1]Price List'!$J$1,VLOOKUP(O1516,'[1]Price List'!$A$1:$K$104,10,0),IF(AF1516='[1]Price List'!$K$1,VLOOKUP(O1516,'[1]Price List'!$A$1:$K$104,11,0))))))))))))+(IF(AF1516='[1]Price List'!$B$1,VLOOKUP(P1516,'[1]Price List'!$A$1:$K$104,2,0),IF(AF1516='[1]Price List'!$C$1,VLOOKUP(P1516,'[1]Price List'!$A$1:$K$104,3,0),IF(AF1516='[1]Price List'!$D$1,VLOOKUP(P1516,'[1]Price List'!$A$1:$K$104,4,0),IF(AF1516='[1]Price List'!$E$1,VLOOKUP(P1516,'[1]Price List'!$A$1:$K$104,5,0),IF(AF1516='[1]Price List'!$F$1,VLOOKUP(P1516,'[1]Price List'!$A$1:$K$104,6,0),IF(AF1516='[1]Price List'!$G$1,VLOOKUP(P1516,'[1]Price List'!$A$1:$K$104,7,0),IF(AF1516='[1]Price List'!$H$1,VLOOKUP(P1516,'[1]Price List'!$A$1:$K$104,8,0),IF(AF1516='[1]Price List'!$I$1,VLOOKUP(P1516,'[1]Price List'!$A$1:$K$104,9,0),IF(AF1516='[1]Price List'!$J$1,VLOOKUP(P1516,'[1]Price List'!$A$1:$K$104,10,0),IF(AF1516='[1]Price List'!$K$1,VLOOKUP(P1516,'[1]Price List'!$A$1:$K$104,11,0))))))))))))</f>
        <v>250000</v>
      </c>
      <c r="R1516" s="348">
        <v>2014</v>
      </c>
      <c r="S1516" s="348"/>
      <c r="T1516" s="348"/>
      <c r="U1516" s="556">
        <v>41904</v>
      </c>
      <c r="V1516" s="557"/>
      <c r="W1516" s="348" t="s">
        <v>8119</v>
      </c>
      <c r="X1516" s="142" t="s">
        <v>14124</v>
      </c>
      <c r="Y1516" s="445" t="s">
        <v>14125</v>
      </c>
      <c r="Z1516" s="89" t="s">
        <v>627</v>
      </c>
      <c r="AA1516" s="348"/>
      <c r="AB1516" s="89"/>
      <c r="AC1516" s="348"/>
      <c r="AD1516" s="348"/>
      <c r="AE1516" s="348"/>
      <c r="AF1516" s="89" t="s">
        <v>477</v>
      </c>
      <c r="AG1516" s="89"/>
      <c r="AH1516" s="378"/>
      <c r="AI1516" s="378"/>
      <c r="AJ1516" s="89"/>
      <c r="AK1516" s="89"/>
      <c r="AL1516" s="89"/>
      <c r="AM1516" s="89"/>
      <c r="AN1516" s="556"/>
      <c r="AO1516" s="558"/>
      <c r="AP1516" s="89"/>
      <c r="AQ1516" s="557"/>
      <c r="AR1516" s="525">
        <f ca="1">IF(AN1516="",TODAY()-AM1516,0)</f>
        <v>42347</v>
      </c>
      <c r="AS1516" s="89"/>
      <c r="AT1516" s="121" t="s">
        <v>11288</v>
      </c>
      <c r="AU1516" s="542">
        <v>42025</v>
      </c>
      <c r="AV1516" s="120">
        <v>42055</v>
      </c>
      <c r="AX1516" s="126" t="s">
        <v>11289</v>
      </c>
      <c r="AY1516" s="89"/>
      <c r="AZ1516" s="120">
        <v>42055</v>
      </c>
      <c r="BA1516" s="120">
        <v>42117</v>
      </c>
      <c r="BB1516" s="89"/>
      <c r="BC1516" s="522">
        <f t="shared" si="372"/>
        <v>250000</v>
      </c>
      <c r="BD1516" s="89"/>
      <c r="BE1516" s="89"/>
      <c r="BF1516" s="122">
        <v>42118</v>
      </c>
      <c r="BG1516" s="141" t="s">
        <v>116</v>
      </c>
      <c r="BH1516" s="89" t="s">
        <v>11290</v>
      </c>
      <c r="BI1516" s="558">
        <v>42118</v>
      </c>
      <c r="BJ1516" s="558">
        <v>42137</v>
      </c>
      <c r="BK1516" s="558"/>
      <c r="BL1516" s="534">
        <f t="shared" si="371"/>
        <v>250000</v>
      </c>
      <c r="BQ1516" t="str">
        <f t="shared" si="361"/>
        <v>Indosat</v>
      </c>
      <c r="BR1516" t="str">
        <f t="shared" si="362"/>
        <v>HK-14-2711</v>
      </c>
      <c r="BS1516" s="91">
        <f t="shared" si="363"/>
        <v>2014</v>
      </c>
      <c r="BT1516">
        <f t="shared" si="374"/>
        <v>42055</v>
      </c>
      <c r="BU1516" s="91">
        <f t="shared" si="373"/>
        <v>42117</v>
      </c>
      <c r="BW1516" t="str">
        <f t="shared" si="364"/>
        <v>Site : USTAD - 02TGN045</v>
      </c>
      <c r="BX1516" t="str">
        <f t="shared" si="365"/>
        <v xml:space="preserve">Tipe Tower : </v>
      </c>
      <c r="BY1516">
        <f t="shared" si="366"/>
        <v>4800083168</v>
      </c>
      <c r="BZ1516" s="92" t="str">
        <f t="shared" si="366"/>
        <v>BoQ Verification</v>
      </c>
      <c r="CD1516" s="531"/>
    </row>
    <row r="1517" spans="2:82" ht="15" customHeight="1" x14ac:dyDescent="0.25">
      <c r="B1517" s="103">
        <f t="shared" si="369"/>
        <v>1368</v>
      </c>
      <c r="C1517" s="126" t="s">
        <v>14126</v>
      </c>
      <c r="D1517" s="89">
        <v>4500015519</v>
      </c>
      <c r="E1517" s="89" t="s">
        <v>14127</v>
      </c>
      <c r="F1517" s="555">
        <v>10500000</v>
      </c>
      <c r="G1517" s="348"/>
      <c r="H1517" s="348"/>
      <c r="I1517" s="556"/>
      <c r="J1517" s="556"/>
      <c r="K1517" s="348" t="s">
        <v>94</v>
      </c>
      <c r="L1517" s="89" t="s">
        <v>95</v>
      </c>
      <c r="M1517" s="142" t="s">
        <v>96</v>
      </c>
      <c r="N1517" s="89"/>
      <c r="O1517" s="348"/>
      <c r="P1517" s="348"/>
      <c r="Q1517" s="89"/>
      <c r="R1517" s="348"/>
      <c r="S1517" s="348"/>
      <c r="T1517" s="348"/>
      <c r="U1517" s="556"/>
      <c r="V1517" s="557"/>
      <c r="W1517" s="348"/>
      <c r="X1517" s="142" t="s">
        <v>14128</v>
      </c>
      <c r="Y1517" s="445" t="s">
        <v>14129</v>
      </c>
      <c r="Z1517" s="89"/>
      <c r="AA1517" s="348"/>
      <c r="AB1517" s="89" t="s">
        <v>14130</v>
      </c>
      <c r="AC1517" s="348"/>
      <c r="AD1517" s="348"/>
      <c r="AE1517" s="348"/>
      <c r="AF1517" s="89"/>
      <c r="AG1517" s="89"/>
      <c r="AH1517" s="378"/>
      <c r="AI1517" s="378"/>
      <c r="AJ1517" s="89"/>
      <c r="AK1517" s="89"/>
      <c r="AL1517" s="89"/>
      <c r="AM1517" s="89"/>
      <c r="AN1517" s="556"/>
      <c r="AO1517" s="558"/>
      <c r="AP1517" s="89"/>
      <c r="AQ1517" s="557"/>
      <c r="AR1517" s="557"/>
      <c r="AS1517" s="89"/>
      <c r="AT1517" s="89"/>
      <c r="AU1517" s="558"/>
      <c r="AV1517" s="558"/>
      <c r="AX1517" s="89"/>
      <c r="AY1517" s="89" t="s">
        <v>14131</v>
      </c>
      <c r="AZ1517" s="556">
        <v>42024</v>
      </c>
      <c r="BA1517" s="556">
        <v>42024</v>
      </c>
      <c r="BB1517" s="89"/>
      <c r="BC1517" s="553">
        <v>10500000</v>
      </c>
      <c r="BD1517" s="89"/>
      <c r="BE1517" s="553">
        <v>10500000</v>
      </c>
      <c r="BF1517" s="558">
        <v>42055</v>
      </c>
      <c r="BG1517" s="434" t="s">
        <v>116</v>
      </c>
      <c r="BH1517" s="89" t="s">
        <v>14132</v>
      </c>
      <c r="BI1517" s="558">
        <v>42059</v>
      </c>
      <c r="BJ1517" s="558">
        <v>42066</v>
      </c>
      <c r="BK1517" s="558"/>
      <c r="BL1517" s="534">
        <f t="shared" si="371"/>
        <v>10500000</v>
      </c>
      <c r="BQ1517" t="str">
        <f t="shared" si="361"/>
        <v>Protelindo</v>
      </c>
      <c r="BR1517" t="str">
        <f t="shared" si="362"/>
        <v>HK-14-2712</v>
      </c>
      <c r="BS1517" s="91">
        <f t="shared" si="363"/>
        <v>0</v>
      </c>
      <c r="BT1517">
        <f t="shared" si="374"/>
        <v>42024</v>
      </c>
      <c r="BU1517" s="91">
        <f t="shared" si="373"/>
        <v>42024</v>
      </c>
      <c r="BW1517" t="str">
        <f t="shared" si="364"/>
        <v>Site : Yayasan Uswatun Hasanah - JAW-CCJ-0001-M-F</v>
      </c>
      <c r="BX1517" t="str">
        <f t="shared" si="365"/>
        <v>Tipe Tower : Wall Mounting On Minaret</v>
      </c>
      <c r="BY1517">
        <f t="shared" si="366"/>
        <v>4500015519</v>
      </c>
      <c r="BZ1517" s="92" t="str">
        <f t="shared" si="366"/>
        <v>RT - Minaret and Design Colo Apps Rev. 0</v>
      </c>
      <c r="CD1517" s="531"/>
    </row>
    <row r="1518" spans="2:82" ht="15" customHeight="1" x14ac:dyDescent="0.25">
      <c r="B1518" s="103">
        <f t="shared" si="369"/>
        <v>1369</v>
      </c>
      <c r="C1518" s="126" t="s">
        <v>14133</v>
      </c>
      <c r="D1518" s="89" t="s">
        <v>14134</v>
      </c>
      <c r="E1518" s="89" t="s">
        <v>14135</v>
      </c>
      <c r="F1518" s="835">
        <v>8000000</v>
      </c>
      <c r="G1518" s="348" t="s">
        <v>804</v>
      </c>
      <c r="H1518" s="348">
        <v>2015</v>
      </c>
      <c r="I1518" s="556">
        <v>42055</v>
      </c>
      <c r="J1518" s="556"/>
      <c r="K1518" s="127" t="s">
        <v>8275</v>
      </c>
      <c r="L1518" s="126" t="s">
        <v>8275</v>
      </c>
      <c r="M1518" s="141" t="s">
        <v>770</v>
      </c>
      <c r="N1518" s="89"/>
      <c r="O1518" s="348" t="s">
        <v>3821</v>
      </c>
      <c r="P1518" s="127" t="s">
        <v>98</v>
      </c>
      <c r="Q1518" s="345">
        <v>0</v>
      </c>
      <c r="R1518" s="348">
        <v>2014</v>
      </c>
      <c r="S1518" s="348"/>
      <c r="T1518" s="348"/>
      <c r="U1518" s="556">
        <v>41976</v>
      </c>
      <c r="V1518" s="557"/>
      <c r="W1518" s="348"/>
      <c r="X1518" s="142">
        <v>200192104</v>
      </c>
      <c r="Y1518" s="445" t="s">
        <v>14136</v>
      </c>
      <c r="Z1518" s="89" t="s">
        <v>14135</v>
      </c>
      <c r="AA1518" s="348"/>
      <c r="AB1518" s="89"/>
      <c r="AC1518" s="348" t="s">
        <v>2141</v>
      </c>
      <c r="AD1518" s="348"/>
      <c r="AE1518" s="348"/>
      <c r="AF1518" s="89" t="s">
        <v>4930</v>
      </c>
      <c r="AG1518" s="89" t="s">
        <v>14137</v>
      </c>
      <c r="AH1518" s="378">
        <v>9.9629999999999996E-2</v>
      </c>
      <c r="AI1518" s="378">
        <v>109.46834</v>
      </c>
      <c r="AJ1518" s="89"/>
      <c r="AK1518" s="89"/>
      <c r="AL1518" s="89"/>
      <c r="AM1518" s="89"/>
      <c r="AN1518" s="556"/>
      <c r="AO1518" s="558"/>
      <c r="AP1518" s="89"/>
      <c r="AQ1518" s="557"/>
      <c r="AR1518" s="557"/>
      <c r="AS1518" s="89"/>
      <c r="AT1518" s="89"/>
      <c r="AU1518" s="558"/>
      <c r="AV1518" s="558"/>
      <c r="AX1518" s="89"/>
      <c r="AY1518" s="89"/>
      <c r="AZ1518" s="556">
        <v>42317</v>
      </c>
      <c r="BA1518" s="556"/>
      <c r="BB1518" s="89"/>
      <c r="BC1518" s="553">
        <f>+F1518</f>
        <v>8000000</v>
      </c>
      <c r="BD1518" s="725">
        <f>+BC1518</f>
        <v>8000000</v>
      </c>
      <c r="BE1518" s="553"/>
      <c r="BF1518" s="558"/>
      <c r="BG1518" s="558" t="s">
        <v>776</v>
      </c>
      <c r="BH1518" s="89"/>
      <c r="BI1518" s="558"/>
      <c r="BJ1518" s="434"/>
      <c r="BK1518" s="558"/>
      <c r="BL1518" s="836">
        <f>+BC1518</f>
        <v>8000000</v>
      </c>
      <c r="BQ1518" t="str">
        <f t="shared" si="361"/>
        <v>TBG - SMI</v>
      </c>
      <c r="BR1518" t="str">
        <f t="shared" si="362"/>
        <v>HK-14-2713</v>
      </c>
      <c r="BS1518" s="91">
        <f t="shared" si="363"/>
        <v>2015</v>
      </c>
      <c r="BT1518">
        <f t="shared" si="374"/>
        <v>42317</v>
      </c>
      <c r="BU1518" s="91">
        <f t="shared" si="373"/>
        <v>0</v>
      </c>
      <c r="BW1518" t="str">
        <f t="shared" si="364"/>
        <v>Site : KUBU_PADI - 200192104</v>
      </c>
      <c r="BX1518" t="str">
        <f t="shared" si="365"/>
        <v xml:space="preserve">Tipe Tower : </v>
      </c>
      <c r="BY1518" t="str">
        <f t="shared" si="366"/>
        <v>PO/SMI/15/N000164</v>
      </c>
      <c r="BZ1518" s="92" t="str">
        <f t="shared" si="366"/>
        <v xml:space="preserve">Soil Test </v>
      </c>
      <c r="CD1518" s="531"/>
    </row>
    <row r="1519" spans="2:82" ht="15" customHeight="1" x14ac:dyDescent="0.25">
      <c r="B1519" s="103">
        <f t="shared" si="369"/>
        <v>1370</v>
      </c>
      <c r="C1519" s="126" t="s">
        <v>14138</v>
      </c>
      <c r="D1519" s="89" t="s">
        <v>14134</v>
      </c>
      <c r="E1519" s="89" t="s">
        <v>14135</v>
      </c>
      <c r="F1519" s="835">
        <v>8000000</v>
      </c>
      <c r="G1519" s="348" t="s">
        <v>804</v>
      </c>
      <c r="H1519" s="348">
        <v>2015</v>
      </c>
      <c r="I1519" s="556">
        <v>42055</v>
      </c>
      <c r="J1519" s="556"/>
      <c r="K1519" s="127" t="s">
        <v>8275</v>
      </c>
      <c r="L1519" s="126" t="s">
        <v>8275</v>
      </c>
      <c r="M1519" s="141" t="s">
        <v>770</v>
      </c>
      <c r="N1519" s="89"/>
      <c r="O1519" s="348" t="s">
        <v>3821</v>
      </c>
      <c r="P1519" s="127" t="s">
        <v>98</v>
      </c>
      <c r="Q1519" s="345">
        <v>0</v>
      </c>
      <c r="R1519" s="348">
        <v>2014</v>
      </c>
      <c r="S1519" s="348"/>
      <c r="T1519" s="348"/>
      <c r="U1519" s="556">
        <v>41976</v>
      </c>
      <c r="V1519" s="557"/>
      <c r="W1519" s="348"/>
      <c r="X1519" s="142">
        <v>200193104</v>
      </c>
      <c r="Y1519" s="445" t="s">
        <v>14139</v>
      </c>
      <c r="Z1519" s="89" t="s">
        <v>14135</v>
      </c>
      <c r="AA1519" s="348"/>
      <c r="AB1519" s="89"/>
      <c r="AC1519" s="348" t="s">
        <v>2141</v>
      </c>
      <c r="AD1519" s="348"/>
      <c r="AE1519" s="348"/>
      <c r="AF1519" s="89" t="s">
        <v>4930</v>
      </c>
      <c r="AG1519" s="89" t="s">
        <v>14140</v>
      </c>
      <c r="AH1519" s="378">
        <v>0.33450999999999997</v>
      </c>
      <c r="AI1519" s="378">
        <v>110.01117000000001</v>
      </c>
      <c r="AJ1519" s="89"/>
      <c r="AK1519" s="89"/>
      <c r="AL1519" s="89"/>
      <c r="AM1519" s="89"/>
      <c r="AN1519" s="556"/>
      <c r="AO1519" s="558"/>
      <c r="AP1519" s="89"/>
      <c r="AQ1519" s="557"/>
      <c r="AR1519" s="557"/>
      <c r="AS1519" s="89"/>
      <c r="AT1519" s="89"/>
      <c r="AU1519" s="558"/>
      <c r="AV1519" s="558"/>
      <c r="AX1519" s="89"/>
      <c r="AY1519" s="89"/>
      <c r="AZ1519" s="556">
        <v>42317</v>
      </c>
      <c r="BA1519" s="556"/>
      <c r="BB1519" s="89"/>
      <c r="BC1519" s="553">
        <f>+F1519</f>
        <v>8000000</v>
      </c>
      <c r="BD1519" s="725">
        <f>+BC1519</f>
        <v>8000000</v>
      </c>
      <c r="BE1519" s="553"/>
      <c r="BF1519" s="558"/>
      <c r="BG1519" s="558" t="s">
        <v>776</v>
      </c>
      <c r="BH1519" s="89"/>
      <c r="BI1519" s="558"/>
      <c r="BJ1519" s="558"/>
      <c r="BK1519" s="558"/>
      <c r="BL1519" s="836">
        <f>+BC1519</f>
        <v>8000000</v>
      </c>
      <c r="BQ1519" t="str">
        <f t="shared" si="361"/>
        <v>TBG - SMI</v>
      </c>
      <c r="BR1519" t="str">
        <f t="shared" si="362"/>
        <v>HK-14-2714</v>
      </c>
      <c r="BS1519" s="91">
        <f t="shared" si="363"/>
        <v>2015</v>
      </c>
      <c r="BT1519">
        <f t="shared" si="374"/>
        <v>42317</v>
      </c>
      <c r="BU1519" s="91">
        <f t="shared" si="373"/>
        <v>0</v>
      </c>
      <c r="BW1519" t="str">
        <f t="shared" si="364"/>
        <v>Site : NGABANG 4 (ARAH SANGGAU) - 200193104</v>
      </c>
      <c r="BX1519" t="str">
        <f t="shared" si="365"/>
        <v xml:space="preserve">Tipe Tower : </v>
      </c>
      <c r="BY1519" t="str">
        <f t="shared" si="366"/>
        <v>PO/SMI/15/N000164</v>
      </c>
      <c r="BZ1519" s="92" t="str">
        <f t="shared" si="366"/>
        <v xml:space="preserve">Soil Test </v>
      </c>
      <c r="CD1519" s="531"/>
    </row>
    <row r="1520" spans="2:82" ht="15" customHeight="1" x14ac:dyDescent="0.25">
      <c r="B1520" s="103">
        <f t="shared" si="369"/>
        <v>1371</v>
      </c>
      <c r="C1520" s="126" t="s">
        <v>14141</v>
      </c>
      <c r="D1520" s="89"/>
      <c r="E1520" s="121" t="s">
        <v>7348</v>
      </c>
      <c r="F1520" s="555"/>
      <c r="G1520" s="348"/>
      <c r="H1520" s="348"/>
      <c r="I1520" s="556"/>
      <c r="J1520" s="556"/>
      <c r="K1520" s="127" t="s">
        <v>8275</v>
      </c>
      <c r="L1520" s="126" t="s">
        <v>8275</v>
      </c>
      <c r="M1520" s="141" t="s">
        <v>770</v>
      </c>
      <c r="N1520" s="89"/>
      <c r="O1520" s="348" t="s">
        <v>3821</v>
      </c>
      <c r="P1520" s="127" t="s">
        <v>98</v>
      </c>
      <c r="Q1520" s="345">
        <v>0</v>
      </c>
      <c r="R1520" s="348">
        <v>2014</v>
      </c>
      <c r="S1520" s="348"/>
      <c r="T1520" s="348"/>
      <c r="U1520" s="556">
        <v>41976</v>
      </c>
      <c r="V1520" s="557"/>
      <c r="W1520" s="348"/>
      <c r="X1520" s="142">
        <v>220161104</v>
      </c>
      <c r="Y1520" s="445" t="s">
        <v>14142</v>
      </c>
      <c r="Z1520" s="89" t="s">
        <v>14135</v>
      </c>
      <c r="AA1520" s="348"/>
      <c r="AB1520" s="89"/>
      <c r="AC1520" s="348"/>
      <c r="AD1520" s="348"/>
      <c r="AE1520" s="348"/>
      <c r="AF1520" s="89" t="s">
        <v>4930</v>
      </c>
      <c r="AG1520" s="89" t="s">
        <v>14143</v>
      </c>
      <c r="AH1520" s="378">
        <v>-3.5229900000000001</v>
      </c>
      <c r="AI1520" s="378">
        <v>115.96481</v>
      </c>
      <c r="AJ1520" s="89"/>
      <c r="AK1520" s="89"/>
      <c r="AL1520" s="89"/>
      <c r="AM1520" s="89"/>
      <c r="AN1520" s="556"/>
      <c r="AO1520" s="558"/>
      <c r="AP1520" s="89"/>
      <c r="AQ1520" s="557"/>
      <c r="AR1520" s="557"/>
      <c r="AS1520" s="89"/>
      <c r="AT1520" s="89"/>
      <c r="AU1520" s="558"/>
      <c r="AV1520" s="558"/>
      <c r="AX1520" s="89"/>
      <c r="AY1520" s="89"/>
      <c r="AZ1520" s="556"/>
      <c r="BA1520" s="556"/>
      <c r="BB1520" s="89"/>
      <c r="BC1520" s="522">
        <f>F1520</f>
        <v>0</v>
      </c>
      <c r="BD1520" s="89"/>
      <c r="BE1520" s="553"/>
      <c r="BF1520" s="558"/>
      <c r="BG1520" s="434" t="s">
        <v>1641</v>
      </c>
      <c r="BH1520" s="89"/>
      <c r="BI1520" s="558"/>
      <c r="BJ1520" s="558"/>
      <c r="BK1520" s="558"/>
      <c r="BL1520" s="554" t="s">
        <v>1641</v>
      </c>
      <c r="BQ1520" t="str">
        <f t="shared" si="361"/>
        <v>TBG - SMI</v>
      </c>
      <c r="BR1520" t="str">
        <f t="shared" si="362"/>
        <v>HK-14-2715</v>
      </c>
      <c r="BS1520" s="91">
        <f t="shared" si="363"/>
        <v>0</v>
      </c>
      <c r="BT1520">
        <f t="shared" si="374"/>
        <v>0</v>
      </c>
      <c r="BU1520" s="91">
        <f t="shared" si="373"/>
        <v>0</v>
      </c>
      <c r="BW1520" t="str">
        <f t="shared" si="364"/>
        <v>Site : SEPUNGGUR (RD TO PAGATAN) - 220161104</v>
      </c>
      <c r="BX1520" t="str">
        <f t="shared" si="365"/>
        <v xml:space="preserve">Tipe Tower : </v>
      </c>
      <c r="BY1520">
        <f t="shared" si="366"/>
        <v>0</v>
      </c>
      <c r="BZ1520" s="92" t="str">
        <f t="shared" si="366"/>
        <v>SOIL TEST</v>
      </c>
      <c r="CD1520" s="531"/>
    </row>
    <row r="1521" spans="2:82" ht="15" customHeight="1" x14ac:dyDescent="0.25">
      <c r="B1521" s="103">
        <f t="shared" si="369"/>
        <v>1372</v>
      </c>
      <c r="C1521" s="126" t="s">
        <v>14144</v>
      </c>
      <c r="D1521" s="89"/>
      <c r="E1521" s="121" t="s">
        <v>7348</v>
      </c>
      <c r="F1521" s="555"/>
      <c r="G1521" s="348"/>
      <c r="H1521" s="348"/>
      <c r="I1521" s="556"/>
      <c r="J1521" s="556"/>
      <c r="K1521" s="127" t="s">
        <v>8275</v>
      </c>
      <c r="L1521" s="126" t="s">
        <v>8275</v>
      </c>
      <c r="M1521" s="141" t="s">
        <v>770</v>
      </c>
      <c r="N1521" s="89"/>
      <c r="O1521" s="348" t="s">
        <v>3821</v>
      </c>
      <c r="P1521" s="127" t="s">
        <v>98</v>
      </c>
      <c r="Q1521" s="345">
        <v>0</v>
      </c>
      <c r="R1521" s="348">
        <v>2014</v>
      </c>
      <c r="S1521" s="348"/>
      <c r="T1521" s="348"/>
      <c r="U1521" s="556">
        <v>41976</v>
      </c>
      <c r="V1521" s="557"/>
      <c r="W1521" s="348"/>
      <c r="X1521" s="142">
        <v>220165104</v>
      </c>
      <c r="Y1521" s="445" t="s">
        <v>14145</v>
      </c>
      <c r="Z1521" s="89" t="s">
        <v>14135</v>
      </c>
      <c r="AA1521" s="348"/>
      <c r="AB1521" s="89"/>
      <c r="AC1521" s="348"/>
      <c r="AD1521" s="348"/>
      <c r="AE1521" s="348"/>
      <c r="AF1521" s="89" t="s">
        <v>4930</v>
      </c>
      <c r="AG1521" s="89" t="s">
        <v>14146</v>
      </c>
      <c r="AH1521" s="378">
        <v>-2.6385299999999998</v>
      </c>
      <c r="AI1521" s="378">
        <v>115.4562</v>
      </c>
      <c r="AJ1521" s="89"/>
      <c r="AK1521" s="89"/>
      <c r="AL1521" s="89"/>
      <c r="AM1521" s="89"/>
      <c r="AN1521" s="556"/>
      <c r="AO1521" s="558"/>
      <c r="AP1521" s="89"/>
      <c r="AQ1521" s="557"/>
      <c r="AR1521" s="557"/>
      <c r="AS1521" s="89"/>
      <c r="AT1521" s="89"/>
      <c r="AU1521" s="558"/>
      <c r="AV1521" s="558"/>
      <c r="AX1521" s="89"/>
      <c r="AY1521" s="89"/>
      <c r="AZ1521" s="556"/>
      <c r="BA1521" s="556"/>
      <c r="BB1521" s="89"/>
      <c r="BC1521" s="522">
        <f>F1521</f>
        <v>0</v>
      </c>
      <c r="BD1521" s="89"/>
      <c r="BE1521" s="553"/>
      <c r="BF1521" s="558"/>
      <c r="BG1521" s="434" t="s">
        <v>1641</v>
      </c>
      <c r="BH1521" s="89"/>
      <c r="BI1521" s="558"/>
      <c r="BJ1521" s="558"/>
      <c r="BK1521" s="558"/>
      <c r="BL1521" s="554" t="s">
        <v>1641</v>
      </c>
      <c r="BQ1521" t="str">
        <f t="shared" si="361"/>
        <v>TBG - SMI</v>
      </c>
      <c r="BR1521" t="str">
        <f t="shared" si="362"/>
        <v>HK-14-2716</v>
      </c>
      <c r="BS1521" s="91">
        <f t="shared" si="363"/>
        <v>0</v>
      </c>
      <c r="BT1521">
        <f t="shared" si="374"/>
        <v>0</v>
      </c>
      <c r="BU1521" s="91">
        <f t="shared" si="373"/>
        <v>0</v>
      </c>
      <c r="BW1521" t="str">
        <f t="shared" si="364"/>
        <v>Site : HANTAKAN - 220165104</v>
      </c>
      <c r="BX1521" t="str">
        <f t="shared" si="365"/>
        <v xml:space="preserve">Tipe Tower : </v>
      </c>
      <c r="BY1521">
        <f t="shared" si="366"/>
        <v>0</v>
      </c>
      <c r="BZ1521" s="92" t="str">
        <f t="shared" si="366"/>
        <v>SOIL TEST</v>
      </c>
      <c r="CD1521" s="531"/>
    </row>
    <row r="1522" spans="2:82" ht="15" customHeight="1" x14ac:dyDescent="0.25">
      <c r="B1522" s="103">
        <f t="shared" si="369"/>
        <v>1373</v>
      </c>
      <c r="C1522" s="126" t="s">
        <v>14147</v>
      </c>
      <c r="D1522" s="89"/>
      <c r="E1522" s="121" t="s">
        <v>7348</v>
      </c>
      <c r="F1522" s="555"/>
      <c r="G1522" s="348"/>
      <c r="H1522" s="348"/>
      <c r="I1522" s="556"/>
      <c r="J1522" s="556"/>
      <c r="K1522" s="127" t="s">
        <v>8275</v>
      </c>
      <c r="L1522" s="126" t="s">
        <v>8275</v>
      </c>
      <c r="M1522" s="141" t="s">
        <v>770</v>
      </c>
      <c r="N1522" s="89"/>
      <c r="O1522" s="348" t="s">
        <v>3821</v>
      </c>
      <c r="P1522" s="127" t="s">
        <v>98</v>
      </c>
      <c r="Q1522" s="345">
        <v>0</v>
      </c>
      <c r="R1522" s="348">
        <v>2014</v>
      </c>
      <c r="S1522" s="348"/>
      <c r="T1522" s="348"/>
      <c r="U1522" s="556">
        <v>41976</v>
      </c>
      <c r="V1522" s="557"/>
      <c r="W1522" s="348"/>
      <c r="X1522" s="142">
        <v>220174104</v>
      </c>
      <c r="Y1522" s="445" t="s">
        <v>14148</v>
      </c>
      <c r="Z1522" s="89" t="s">
        <v>14135</v>
      </c>
      <c r="AA1522" s="348"/>
      <c r="AB1522" s="89"/>
      <c r="AC1522" s="348"/>
      <c r="AD1522" s="348"/>
      <c r="AE1522" s="348"/>
      <c r="AF1522" s="89" t="s">
        <v>4930</v>
      </c>
      <c r="AG1522" s="89" t="s">
        <v>14149</v>
      </c>
      <c r="AH1522" s="378">
        <v>-2.2944</v>
      </c>
      <c r="AI1522" s="378">
        <v>115.54079</v>
      </c>
      <c r="AJ1522" s="89"/>
      <c r="AK1522" s="89"/>
      <c r="AL1522" s="89"/>
      <c r="AM1522" s="89"/>
      <c r="AN1522" s="556"/>
      <c r="AO1522" s="558"/>
      <c r="AP1522" s="89"/>
      <c r="AQ1522" s="557"/>
      <c r="AR1522" s="557"/>
      <c r="AS1522" s="89"/>
      <c r="AT1522" s="89"/>
      <c r="AU1522" s="558"/>
      <c r="AV1522" s="558"/>
      <c r="AX1522" s="89"/>
      <c r="AY1522" s="89"/>
      <c r="AZ1522" s="556"/>
      <c r="BA1522" s="556"/>
      <c r="BB1522" s="89"/>
      <c r="BC1522" s="522">
        <f>F1522</f>
        <v>0</v>
      </c>
      <c r="BD1522" s="89"/>
      <c r="BE1522" s="553"/>
      <c r="BF1522" s="558"/>
      <c r="BG1522" s="434" t="s">
        <v>1641</v>
      </c>
      <c r="BH1522" s="89"/>
      <c r="BI1522" s="558"/>
      <c r="BJ1522" s="558"/>
      <c r="BK1522" s="558"/>
      <c r="BL1522" s="554" t="s">
        <v>1641</v>
      </c>
      <c r="BQ1522" t="str">
        <f t="shared" si="361"/>
        <v>TBG - SMI</v>
      </c>
      <c r="BR1522" t="str">
        <f t="shared" si="362"/>
        <v>HK-14-2717</v>
      </c>
      <c r="BS1522" s="91">
        <f t="shared" si="363"/>
        <v>0</v>
      </c>
      <c r="BT1522">
        <f t="shared" si="374"/>
        <v>0</v>
      </c>
      <c r="BU1522" s="91">
        <f t="shared" si="373"/>
        <v>0</v>
      </c>
      <c r="BW1522" t="str">
        <f t="shared" si="364"/>
        <v>Site : MARAMIS - 220174104</v>
      </c>
      <c r="BX1522" t="str">
        <f t="shared" si="365"/>
        <v xml:space="preserve">Tipe Tower : </v>
      </c>
      <c r="BY1522">
        <f t="shared" si="366"/>
        <v>0</v>
      </c>
      <c r="BZ1522" s="92" t="str">
        <f t="shared" si="366"/>
        <v>SOIL TEST</v>
      </c>
      <c r="CD1522" s="531"/>
    </row>
    <row r="1523" spans="2:82" ht="15" customHeight="1" x14ac:dyDescent="0.25">
      <c r="B1523" s="103">
        <f t="shared" si="369"/>
        <v>1374</v>
      </c>
      <c r="C1523" s="126" t="s">
        <v>14150</v>
      </c>
      <c r="D1523" s="89"/>
      <c r="E1523" s="121" t="s">
        <v>7348</v>
      </c>
      <c r="F1523" s="555"/>
      <c r="G1523" s="348"/>
      <c r="H1523" s="348"/>
      <c r="I1523" s="556"/>
      <c r="J1523" s="556"/>
      <c r="K1523" s="127" t="s">
        <v>8275</v>
      </c>
      <c r="L1523" s="126" t="s">
        <v>8275</v>
      </c>
      <c r="M1523" s="141" t="s">
        <v>770</v>
      </c>
      <c r="N1523" s="89"/>
      <c r="O1523" s="348" t="s">
        <v>3821</v>
      </c>
      <c r="P1523" s="127" t="s">
        <v>98</v>
      </c>
      <c r="Q1523" s="345">
        <v>0</v>
      </c>
      <c r="R1523" s="348">
        <v>2014</v>
      </c>
      <c r="S1523" s="348"/>
      <c r="T1523" s="348"/>
      <c r="U1523" s="556">
        <v>41976</v>
      </c>
      <c r="V1523" s="557"/>
      <c r="W1523" s="348"/>
      <c r="X1523" s="142">
        <v>220175104</v>
      </c>
      <c r="Y1523" s="445" t="s">
        <v>14151</v>
      </c>
      <c r="Z1523" s="89" t="s">
        <v>14135</v>
      </c>
      <c r="AA1523" s="348"/>
      <c r="AB1523" s="89"/>
      <c r="AC1523" s="348"/>
      <c r="AD1523" s="348"/>
      <c r="AE1523" s="348"/>
      <c r="AF1523" s="89" t="s">
        <v>4930</v>
      </c>
      <c r="AG1523" s="89" t="s">
        <v>14152</v>
      </c>
      <c r="AH1523" s="378">
        <v>-1.84511</v>
      </c>
      <c r="AI1523" s="378">
        <v>115.62486</v>
      </c>
      <c r="AJ1523" s="89"/>
      <c r="AK1523" s="89"/>
      <c r="AL1523" s="89"/>
      <c r="AM1523" s="89"/>
      <c r="AN1523" s="556"/>
      <c r="AO1523" s="558"/>
      <c r="AP1523" s="89"/>
      <c r="AQ1523" s="557"/>
      <c r="AR1523" s="557"/>
      <c r="AS1523" s="89"/>
      <c r="AT1523" s="89"/>
      <c r="AU1523" s="558"/>
      <c r="AV1523" s="558"/>
      <c r="AX1523" s="89"/>
      <c r="AY1523" s="89"/>
      <c r="AZ1523" s="556"/>
      <c r="BA1523" s="556"/>
      <c r="BB1523" s="89"/>
      <c r="BC1523" s="522">
        <f>F1523</f>
        <v>0</v>
      </c>
      <c r="BD1523" s="89"/>
      <c r="BE1523" s="553"/>
      <c r="BF1523" s="558"/>
      <c r="BG1523" s="434" t="s">
        <v>1641</v>
      </c>
      <c r="BH1523" s="89"/>
      <c r="BI1523" s="558"/>
      <c r="BJ1523" s="558"/>
      <c r="BK1523" s="558"/>
      <c r="BL1523" s="554" t="s">
        <v>1641</v>
      </c>
      <c r="BQ1523" t="str">
        <f t="shared" si="361"/>
        <v>TBG - SMI</v>
      </c>
      <c r="BR1523" t="str">
        <f t="shared" si="362"/>
        <v>HK-14-2718</v>
      </c>
      <c r="BS1523" s="91">
        <f t="shared" si="363"/>
        <v>0</v>
      </c>
      <c r="BT1523">
        <f t="shared" si="374"/>
        <v>0</v>
      </c>
      <c r="BU1523" s="91">
        <f t="shared" si="373"/>
        <v>0</v>
      </c>
      <c r="BW1523" t="str">
        <f t="shared" si="364"/>
        <v>Site : JARO - 220175104</v>
      </c>
      <c r="BX1523" t="str">
        <f t="shared" si="365"/>
        <v xml:space="preserve">Tipe Tower : </v>
      </c>
      <c r="BY1523">
        <f t="shared" si="366"/>
        <v>0</v>
      </c>
      <c r="BZ1523" s="92" t="str">
        <f t="shared" si="366"/>
        <v>SOIL TEST</v>
      </c>
      <c r="CD1523" s="531"/>
    </row>
    <row r="1524" spans="2:82" ht="15" customHeight="1" x14ac:dyDescent="0.25">
      <c r="B1524" s="103">
        <f t="shared" si="369"/>
        <v>1375</v>
      </c>
      <c r="C1524" s="126" t="s">
        <v>14153</v>
      </c>
      <c r="D1524" s="89"/>
      <c r="E1524" s="121" t="s">
        <v>7348</v>
      </c>
      <c r="F1524" s="555"/>
      <c r="G1524" s="348"/>
      <c r="H1524" s="348"/>
      <c r="I1524" s="556"/>
      <c r="J1524" s="556"/>
      <c r="K1524" s="127" t="s">
        <v>8275</v>
      </c>
      <c r="L1524" s="126" t="s">
        <v>8275</v>
      </c>
      <c r="M1524" s="141" t="s">
        <v>770</v>
      </c>
      <c r="N1524" s="89"/>
      <c r="O1524" s="348" t="s">
        <v>3821</v>
      </c>
      <c r="P1524" s="127" t="s">
        <v>98</v>
      </c>
      <c r="Q1524" s="345">
        <v>0</v>
      </c>
      <c r="R1524" s="348">
        <v>2014</v>
      </c>
      <c r="S1524" s="348"/>
      <c r="T1524" s="348"/>
      <c r="U1524" s="556">
        <v>41976</v>
      </c>
      <c r="V1524" s="557"/>
      <c r="W1524" s="348"/>
      <c r="X1524" s="142">
        <v>220176104</v>
      </c>
      <c r="Y1524" s="445" t="s">
        <v>14154</v>
      </c>
      <c r="Z1524" s="89" t="s">
        <v>14135</v>
      </c>
      <c r="AA1524" s="348"/>
      <c r="AB1524" s="89"/>
      <c r="AC1524" s="348"/>
      <c r="AD1524" s="348"/>
      <c r="AE1524" s="348"/>
      <c r="AF1524" s="89" t="s">
        <v>4930</v>
      </c>
      <c r="AG1524" s="89" t="s">
        <v>14155</v>
      </c>
      <c r="AH1524" s="378">
        <v>-2.0040399999999998</v>
      </c>
      <c r="AI1524" s="378">
        <v>115.59072999999999</v>
      </c>
      <c r="AJ1524" s="89"/>
      <c r="AK1524" s="89"/>
      <c r="AL1524" s="89"/>
      <c r="AM1524" s="89"/>
      <c r="AN1524" s="556"/>
      <c r="AO1524" s="558"/>
      <c r="AP1524" s="89"/>
      <c r="AQ1524" s="557"/>
      <c r="AR1524" s="557"/>
      <c r="AS1524" s="89"/>
      <c r="AT1524" s="89"/>
      <c r="AU1524" s="558"/>
      <c r="AV1524" s="558"/>
      <c r="AX1524" s="89"/>
      <c r="AY1524" s="89"/>
      <c r="AZ1524" s="556"/>
      <c r="BA1524" s="556"/>
      <c r="BB1524" s="89"/>
      <c r="BC1524" s="522">
        <f>F1524</f>
        <v>0</v>
      </c>
      <c r="BD1524" s="89"/>
      <c r="BE1524" s="553"/>
      <c r="BF1524" s="558"/>
      <c r="BG1524" s="434" t="s">
        <v>1641</v>
      </c>
      <c r="BH1524" s="89"/>
      <c r="BI1524" s="558"/>
      <c r="BJ1524" s="558"/>
      <c r="BK1524" s="558"/>
      <c r="BL1524" s="554" t="s">
        <v>1641</v>
      </c>
      <c r="BQ1524" t="str">
        <f t="shared" si="361"/>
        <v>TBG - SMI</v>
      </c>
      <c r="BR1524" t="str">
        <f t="shared" si="362"/>
        <v>HK-14-2719</v>
      </c>
      <c r="BS1524" s="91">
        <f t="shared" si="363"/>
        <v>0</v>
      </c>
      <c r="BT1524">
        <f t="shared" si="374"/>
        <v>0</v>
      </c>
      <c r="BU1524" s="91">
        <f t="shared" si="373"/>
        <v>0</v>
      </c>
      <c r="BW1524" t="str">
        <f t="shared" si="364"/>
        <v>Site : WIRANG - 220176104</v>
      </c>
      <c r="BX1524" t="str">
        <f t="shared" si="365"/>
        <v xml:space="preserve">Tipe Tower : </v>
      </c>
      <c r="BY1524">
        <f t="shared" si="366"/>
        <v>0</v>
      </c>
      <c r="BZ1524" s="92" t="str">
        <f t="shared" si="366"/>
        <v>SOIL TEST</v>
      </c>
      <c r="CD1524" s="531"/>
    </row>
    <row r="1525" spans="2:82" ht="15" customHeight="1" x14ac:dyDescent="0.25">
      <c r="B1525" s="103">
        <f t="shared" si="369"/>
        <v>1376</v>
      </c>
      <c r="C1525" s="126" t="s">
        <v>14156</v>
      </c>
      <c r="D1525" s="89" t="s">
        <v>14157</v>
      </c>
      <c r="E1525" s="89" t="s">
        <v>14135</v>
      </c>
      <c r="F1525" s="555">
        <v>8000000</v>
      </c>
      <c r="G1525" s="348" t="s">
        <v>804</v>
      </c>
      <c r="H1525" s="348">
        <v>2015</v>
      </c>
      <c r="I1525" s="556">
        <v>42055</v>
      </c>
      <c r="J1525" s="556"/>
      <c r="K1525" s="127" t="s">
        <v>8275</v>
      </c>
      <c r="L1525" s="126" t="s">
        <v>8275</v>
      </c>
      <c r="M1525" s="141" t="s">
        <v>770</v>
      </c>
      <c r="N1525" s="89"/>
      <c r="O1525" s="348" t="s">
        <v>3821</v>
      </c>
      <c r="P1525" s="127" t="s">
        <v>98</v>
      </c>
      <c r="Q1525" s="345">
        <v>0</v>
      </c>
      <c r="R1525" s="348">
        <v>2014</v>
      </c>
      <c r="S1525" s="348"/>
      <c r="T1525" s="348"/>
      <c r="U1525" s="556">
        <v>41976</v>
      </c>
      <c r="V1525" s="557"/>
      <c r="W1525" s="348"/>
      <c r="X1525" s="142">
        <v>210132104</v>
      </c>
      <c r="Y1525" s="445" t="s">
        <v>14158</v>
      </c>
      <c r="Z1525" s="89" t="s">
        <v>14135</v>
      </c>
      <c r="AA1525" s="348"/>
      <c r="AB1525" s="89"/>
      <c r="AC1525" s="348"/>
      <c r="AD1525" s="348"/>
      <c r="AE1525" s="348"/>
      <c r="AF1525" s="89" t="s">
        <v>4930</v>
      </c>
      <c r="AG1525" s="89" t="s">
        <v>14159</v>
      </c>
      <c r="AH1525" s="378">
        <v>-2.84598</v>
      </c>
      <c r="AI1525" s="378">
        <v>114.52315</v>
      </c>
      <c r="AJ1525" s="89"/>
      <c r="AK1525" s="89"/>
      <c r="AL1525" s="89"/>
      <c r="AM1525" s="89"/>
      <c r="AN1525" s="556"/>
      <c r="AO1525" s="558"/>
      <c r="AP1525" s="89"/>
      <c r="AQ1525" s="557"/>
      <c r="AR1525" s="557"/>
      <c r="AS1525" s="89"/>
      <c r="AT1525" s="89"/>
      <c r="AU1525" s="558"/>
      <c r="AV1525" s="558"/>
      <c r="AX1525" s="89" t="s">
        <v>14160</v>
      </c>
      <c r="AY1525" s="89"/>
      <c r="AZ1525" s="120">
        <v>42215</v>
      </c>
      <c r="BA1525" s="556">
        <v>42228</v>
      </c>
      <c r="BB1525" s="89"/>
      <c r="BC1525" s="553">
        <f>+F1525</f>
        <v>8000000</v>
      </c>
      <c r="BD1525" s="516">
        <f>+BC1525</f>
        <v>8000000</v>
      </c>
      <c r="BE1525" s="553"/>
      <c r="BF1525" s="556">
        <v>42228</v>
      </c>
      <c r="BG1525" s="141" t="s">
        <v>116</v>
      </c>
      <c r="BH1525" s="89" t="s">
        <v>14161</v>
      </c>
      <c r="BI1525" s="558">
        <v>42228</v>
      </c>
      <c r="BJ1525" s="558">
        <v>42243</v>
      </c>
      <c r="BK1525" s="558"/>
      <c r="BL1525" s="534">
        <f>F1525</f>
        <v>8000000</v>
      </c>
      <c r="BQ1525" t="str">
        <f t="shared" si="361"/>
        <v>TBG - SMI</v>
      </c>
      <c r="BR1525" t="str">
        <f t="shared" si="362"/>
        <v>HK-14-2720</v>
      </c>
      <c r="BS1525" s="91">
        <f t="shared" si="363"/>
        <v>2015</v>
      </c>
      <c r="BT1525">
        <f t="shared" si="374"/>
        <v>42215</v>
      </c>
      <c r="BU1525" s="91">
        <f t="shared" si="373"/>
        <v>42228</v>
      </c>
      <c r="BW1525" t="str">
        <f t="shared" si="364"/>
        <v>Site : PALINGKAU - 210132104</v>
      </c>
      <c r="BX1525" t="str">
        <f t="shared" si="365"/>
        <v xml:space="preserve">Tipe Tower : </v>
      </c>
      <c r="BY1525" t="str">
        <f t="shared" si="366"/>
        <v>PO/SMI/15/N000162</v>
      </c>
      <c r="BZ1525" s="92" t="str">
        <f t="shared" si="366"/>
        <v xml:space="preserve">Soil Test </v>
      </c>
      <c r="CD1525" s="531"/>
    </row>
    <row r="1526" spans="2:82" ht="15" customHeight="1" x14ac:dyDescent="0.25">
      <c r="B1526" s="103">
        <f t="shared" si="369"/>
        <v>1377</v>
      </c>
      <c r="C1526" s="126" t="s">
        <v>14162</v>
      </c>
      <c r="D1526" s="89" t="s">
        <v>14157</v>
      </c>
      <c r="E1526" s="89" t="s">
        <v>14135</v>
      </c>
      <c r="F1526" s="555">
        <v>8000000</v>
      </c>
      <c r="G1526" s="348" t="s">
        <v>804</v>
      </c>
      <c r="H1526" s="348">
        <v>2015</v>
      </c>
      <c r="I1526" s="556">
        <v>42055</v>
      </c>
      <c r="J1526" s="556"/>
      <c r="K1526" s="127" t="s">
        <v>8275</v>
      </c>
      <c r="L1526" s="126" t="s">
        <v>8275</v>
      </c>
      <c r="M1526" s="141" t="s">
        <v>770</v>
      </c>
      <c r="N1526" s="89"/>
      <c r="O1526" s="348" t="s">
        <v>3821</v>
      </c>
      <c r="P1526" s="127" t="s">
        <v>98</v>
      </c>
      <c r="Q1526" s="345">
        <v>0</v>
      </c>
      <c r="R1526" s="348">
        <v>2014</v>
      </c>
      <c r="S1526" s="348"/>
      <c r="T1526" s="348"/>
      <c r="U1526" s="556">
        <v>41976</v>
      </c>
      <c r="V1526" s="557"/>
      <c r="W1526" s="348"/>
      <c r="X1526" s="142">
        <v>210146104</v>
      </c>
      <c r="Y1526" s="445" t="s">
        <v>14163</v>
      </c>
      <c r="Z1526" s="89" t="s">
        <v>14135</v>
      </c>
      <c r="AA1526" s="348"/>
      <c r="AB1526" s="89"/>
      <c r="AC1526" s="348"/>
      <c r="AD1526" s="348"/>
      <c r="AE1526" s="348"/>
      <c r="AF1526" s="89" t="s">
        <v>4930</v>
      </c>
      <c r="AG1526" s="89" t="s">
        <v>14164</v>
      </c>
      <c r="AH1526" s="378">
        <v>-2.6811400000000001</v>
      </c>
      <c r="AI1526" s="378">
        <v>114.27619</v>
      </c>
      <c r="AJ1526" s="89"/>
      <c r="AK1526" s="89"/>
      <c r="AL1526" s="89"/>
      <c r="AM1526" s="89"/>
      <c r="AN1526" s="556"/>
      <c r="AO1526" s="558"/>
      <c r="AP1526" s="89"/>
      <c r="AQ1526" s="557"/>
      <c r="AR1526" s="557"/>
      <c r="AS1526" s="89"/>
      <c r="AT1526" s="89"/>
      <c r="AU1526" s="558"/>
      <c r="AV1526" s="558"/>
      <c r="AX1526" s="89" t="s">
        <v>14160</v>
      </c>
      <c r="AY1526" s="89"/>
      <c r="AZ1526" s="120">
        <v>42215</v>
      </c>
      <c r="BA1526" s="556">
        <v>42228</v>
      </c>
      <c r="BB1526" s="89"/>
      <c r="BC1526" s="553">
        <f>+F1526</f>
        <v>8000000</v>
      </c>
      <c r="BD1526" s="516">
        <f>+BC1526</f>
        <v>8000000</v>
      </c>
      <c r="BE1526" s="553"/>
      <c r="BF1526" s="556">
        <v>42228</v>
      </c>
      <c r="BG1526" s="141" t="s">
        <v>116</v>
      </c>
      <c r="BH1526" s="89" t="s">
        <v>14161</v>
      </c>
      <c r="BI1526" s="558">
        <v>42228</v>
      </c>
      <c r="BJ1526" s="558">
        <v>42243</v>
      </c>
      <c r="BK1526" s="558"/>
      <c r="BL1526" s="534">
        <f>F1526</f>
        <v>8000000</v>
      </c>
      <c r="BQ1526" t="str">
        <f t="shared" si="361"/>
        <v>TBG - SMI</v>
      </c>
      <c r="BR1526" t="str">
        <f t="shared" si="362"/>
        <v>HK-14-2721</v>
      </c>
      <c r="BS1526" s="91">
        <f t="shared" si="363"/>
        <v>2015</v>
      </c>
      <c r="BT1526">
        <f t="shared" si="374"/>
        <v>42215</v>
      </c>
      <c r="BU1526" s="91">
        <f t="shared" si="373"/>
        <v>42228</v>
      </c>
      <c r="BW1526" t="str">
        <f t="shared" si="364"/>
        <v>Site : SIMPANG TIGA PERTAMINA - 210146104</v>
      </c>
      <c r="BX1526" t="str">
        <f t="shared" si="365"/>
        <v xml:space="preserve">Tipe Tower : </v>
      </c>
      <c r="BY1526" t="str">
        <f t="shared" si="366"/>
        <v>PO/SMI/15/N000162</v>
      </c>
      <c r="BZ1526" s="92" t="str">
        <f t="shared" si="366"/>
        <v xml:space="preserve">Soil Test </v>
      </c>
      <c r="CD1526" s="531"/>
    </row>
    <row r="1527" spans="2:82" ht="15" customHeight="1" x14ac:dyDescent="0.25">
      <c r="B1527" s="103">
        <f t="shared" si="369"/>
        <v>1378</v>
      </c>
      <c r="C1527" s="126" t="s">
        <v>14165</v>
      </c>
      <c r="D1527" s="89"/>
      <c r="E1527" s="121" t="s">
        <v>7348</v>
      </c>
      <c r="F1527" s="555"/>
      <c r="G1527" s="348"/>
      <c r="H1527" s="348"/>
      <c r="I1527" s="556"/>
      <c r="J1527" s="556"/>
      <c r="K1527" s="127" t="s">
        <v>8275</v>
      </c>
      <c r="L1527" s="126" t="s">
        <v>8275</v>
      </c>
      <c r="M1527" s="141" t="s">
        <v>770</v>
      </c>
      <c r="N1527" s="89"/>
      <c r="O1527" s="348" t="s">
        <v>3821</v>
      </c>
      <c r="P1527" s="127" t="s">
        <v>98</v>
      </c>
      <c r="Q1527" s="345">
        <v>0</v>
      </c>
      <c r="R1527" s="348">
        <v>2014</v>
      </c>
      <c r="S1527" s="348"/>
      <c r="T1527" s="348"/>
      <c r="U1527" s="556">
        <v>41976</v>
      </c>
      <c r="V1527" s="557"/>
      <c r="W1527" s="348"/>
      <c r="X1527" s="142">
        <v>210156104</v>
      </c>
      <c r="Y1527" s="445" t="s">
        <v>14166</v>
      </c>
      <c r="Z1527" s="89" t="s">
        <v>14135</v>
      </c>
      <c r="AA1527" s="348"/>
      <c r="AB1527" s="89"/>
      <c r="AC1527" s="348"/>
      <c r="AD1527" s="348"/>
      <c r="AE1527" s="348"/>
      <c r="AF1527" s="89" t="s">
        <v>4930</v>
      </c>
      <c r="AG1527" s="89" t="s">
        <v>14167</v>
      </c>
      <c r="AH1527" s="378">
        <v>-1.9911380000000001</v>
      </c>
      <c r="AI1527" s="378">
        <v>113.06089</v>
      </c>
      <c r="AJ1527" s="89"/>
      <c r="AK1527" s="89"/>
      <c r="AL1527" s="89"/>
      <c r="AM1527" s="89"/>
      <c r="AN1527" s="556"/>
      <c r="AO1527" s="558"/>
      <c r="AP1527" s="89"/>
      <c r="AQ1527" s="557"/>
      <c r="AR1527" s="557"/>
      <c r="AS1527" s="89"/>
      <c r="AT1527" s="89"/>
      <c r="AU1527" s="558"/>
      <c r="AV1527" s="558"/>
      <c r="AX1527" s="89" t="s">
        <v>14160</v>
      </c>
      <c r="AY1527" s="89"/>
      <c r="AZ1527" s="556"/>
      <c r="BA1527" s="556"/>
      <c r="BB1527" s="89"/>
      <c r="BC1527" s="522">
        <f>F1527</f>
        <v>0</v>
      </c>
      <c r="BD1527" s="89"/>
      <c r="BE1527" s="553"/>
      <c r="BF1527" s="558"/>
      <c r="BG1527" s="434" t="s">
        <v>1641</v>
      </c>
      <c r="BH1527" s="89"/>
      <c r="BI1527" s="558"/>
      <c r="BJ1527" s="558"/>
      <c r="BK1527" s="558"/>
      <c r="BL1527" s="554" t="s">
        <v>1641</v>
      </c>
      <c r="BQ1527" t="str">
        <f t="shared" si="361"/>
        <v>TBG - SMI</v>
      </c>
      <c r="BR1527" t="str">
        <f t="shared" si="362"/>
        <v>HK-14-2722</v>
      </c>
      <c r="BS1527" s="91">
        <f t="shared" si="363"/>
        <v>0</v>
      </c>
      <c r="BT1527">
        <f t="shared" si="374"/>
        <v>0</v>
      </c>
      <c r="BU1527" s="91">
        <f t="shared" si="373"/>
        <v>0</v>
      </c>
      <c r="BW1527" t="str">
        <f t="shared" si="364"/>
        <v>Site : PT.WINDU NABATINDO LESTARI - 210156104</v>
      </c>
      <c r="BX1527" t="str">
        <f t="shared" si="365"/>
        <v xml:space="preserve">Tipe Tower : </v>
      </c>
      <c r="BY1527">
        <f t="shared" si="366"/>
        <v>0</v>
      </c>
      <c r="BZ1527" s="92" t="str">
        <f t="shared" si="366"/>
        <v>SOIL TEST</v>
      </c>
      <c r="CD1527" s="531"/>
    </row>
    <row r="1528" spans="2:82" ht="15" customHeight="1" x14ac:dyDescent="0.25">
      <c r="B1528" s="103">
        <f t="shared" si="369"/>
        <v>1379</v>
      </c>
      <c r="C1528" s="126" t="s">
        <v>14168</v>
      </c>
      <c r="D1528" s="89" t="s">
        <v>14157</v>
      </c>
      <c r="E1528" s="89" t="s">
        <v>14135</v>
      </c>
      <c r="F1528" s="555">
        <v>8000000</v>
      </c>
      <c r="G1528" s="348" t="s">
        <v>804</v>
      </c>
      <c r="H1528" s="348">
        <v>2015</v>
      </c>
      <c r="I1528" s="556">
        <v>42055</v>
      </c>
      <c r="J1528" s="556"/>
      <c r="K1528" s="127" t="s">
        <v>8275</v>
      </c>
      <c r="L1528" s="126" t="s">
        <v>8275</v>
      </c>
      <c r="M1528" s="141" t="s">
        <v>770</v>
      </c>
      <c r="N1528" s="89"/>
      <c r="O1528" s="348" t="s">
        <v>3821</v>
      </c>
      <c r="P1528" s="127" t="s">
        <v>98</v>
      </c>
      <c r="Q1528" s="345">
        <v>0</v>
      </c>
      <c r="R1528" s="348">
        <v>2014</v>
      </c>
      <c r="S1528" s="348"/>
      <c r="T1528" s="348"/>
      <c r="U1528" s="556">
        <v>41976</v>
      </c>
      <c r="V1528" s="557"/>
      <c r="W1528" s="348"/>
      <c r="X1528" s="142">
        <v>210180104</v>
      </c>
      <c r="Y1528" s="445" t="s">
        <v>14169</v>
      </c>
      <c r="Z1528" s="89" t="s">
        <v>14135</v>
      </c>
      <c r="AA1528" s="348"/>
      <c r="AB1528" s="89"/>
      <c r="AC1528" s="348"/>
      <c r="AD1528" s="348"/>
      <c r="AE1528" s="348"/>
      <c r="AF1528" s="89" t="s">
        <v>4930</v>
      </c>
      <c r="AG1528" s="89" t="s">
        <v>14170</v>
      </c>
      <c r="AH1528" s="378">
        <v>-2.5275099999999999</v>
      </c>
      <c r="AI1528" s="378">
        <v>114.19038</v>
      </c>
      <c r="AJ1528" s="89"/>
      <c r="AK1528" s="89"/>
      <c r="AL1528" s="89"/>
      <c r="AM1528" s="89"/>
      <c r="AN1528" s="556"/>
      <c r="AO1528" s="558"/>
      <c r="AP1528" s="89"/>
      <c r="AQ1528" s="557"/>
      <c r="AR1528" s="557"/>
      <c r="AS1528" s="89"/>
      <c r="AT1528" s="89"/>
      <c r="AU1528" s="558"/>
      <c r="AV1528" s="558"/>
      <c r="AX1528" s="89" t="s">
        <v>14160</v>
      </c>
      <c r="AY1528" s="89"/>
      <c r="AZ1528" s="120">
        <v>42215</v>
      </c>
      <c r="BA1528" s="556">
        <v>42228</v>
      </c>
      <c r="BB1528" s="89"/>
      <c r="BC1528" s="553">
        <f t="shared" ref="BC1528:BC1547" si="375">+F1528</f>
        <v>8000000</v>
      </c>
      <c r="BD1528" s="516">
        <f t="shared" ref="BD1528:BD1535" si="376">+BC1528</f>
        <v>8000000</v>
      </c>
      <c r="BE1528" s="553"/>
      <c r="BF1528" s="556">
        <v>42228</v>
      </c>
      <c r="BG1528" s="141" t="s">
        <v>116</v>
      </c>
      <c r="BH1528" s="89" t="s">
        <v>14161</v>
      </c>
      <c r="BI1528" s="558">
        <v>42228</v>
      </c>
      <c r="BJ1528" s="558">
        <v>42243</v>
      </c>
      <c r="BK1528" s="558"/>
      <c r="BL1528" s="534">
        <f t="shared" ref="BL1528:BL1547" si="377">F1528</f>
        <v>8000000</v>
      </c>
      <c r="BQ1528" t="str">
        <f t="shared" si="361"/>
        <v>TBG - SMI</v>
      </c>
      <c r="BR1528" t="str">
        <f t="shared" si="362"/>
        <v>HK-14-2723</v>
      </c>
      <c r="BS1528" s="91">
        <f t="shared" si="363"/>
        <v>2015</v>
      </c>
      <c r="BT1528">
        <f t="shared" si="374"/>
        <v>42215</v>
      </c>
      <c r="BU1528" s="91">
        <f t="shared" si="373"/>
        <v>42228</v>
      </c>
      <c r="BW1528" t="str">
        <f t="shared" si="364"/>
        <v>Site : JABIREN - 210180104</v>
      </c>
      <c r="BX1528" t="str">
        <f t="shared" si="365"/>
        <v xml:space="preserve">Tipe Tower : </v>
      </c>
      <c r="BY1528" t="str">
        <f t="shared" si="366"/>
        <v>PO/SMI/15/N000162</v>
      </c>
      <c r="BZ1528" s="92" t="str">
        <f t="shared" si="366"/>
        <v xml:space="preserve">Soil Test </v>
      </c>
      <c r="CD1528" s="531"/>
    </row>
    <row r="1529" spans="2:82" ht="15" customHeight="1" x14ac:dyDescent="0.25">
      <c r="B1529" s="103">
        <f t="shared" si="369"/>
        <v>1380</v>
      </c>
      <c r="C1529" s="126" t="s">
        <v>14171</v>
      </c>
      <c r="D1529" s="89" t="s">
        <v>14172</v>
      </c>
      <c r="E1529" s="89" t="s">
        <v>14135</v>
      </c>
      <c r="F1529" s="555">
        <v>8000000</v>
      </c>
      <c r="G1529" s="348" t="s">
        <v>804</v>
      </c>
      <c r="H1529" s="348">
        <v>2015</v>
      </c>
      <c r="I1529" s="556">
        <v>42055</v>
      </c>
      <c r="J1529" s="556"/>
      <c r="K1529" s="127" t="s">
        <v>8275</v>
      </c>
      <c r="L1529" s="126" t="s">
        <v>8275</v>
      </c>
      <c r="M1529" s="141" t="s">
        <v>770</v>
      </c>
      <c r="N1529" s="89"/>
      <c r="O1529" s="348" t="s">
        <v>3821</v>
      </c>
      <c r="P1529" s="127" t="s">
        <v>98</v>
      </c>
      <c r="Q1529" s="345">
        <v>0</v>
      </c>
      <c r="R1529" s="348">
        <v>2014</v>
      </c>
      <c r="S1529" s="348"/>
      <c r="T1529" s="348"/>
      <c r="U1529" s="556">
        <v>41976</v>
      </c>
      <c r="V1529" s="557"/>
      <c r="W1529" s="348"/>
      <c r="X1529" s="142">
        <v>230159104</v>
      </c>
      <c r="Y1529" s="445" t="s">
        <v>14173</v>
      </c>
      <c r="Z1529" s="89" t="s">
        <v>14135</v>
      </c>
      <c r="AA1529" s="348"/>
      <c r="AB1529" s="89"/>
      <c r="AC1529" s="348"/>
      <c r="AD1529" s="348"/>
      <c r="AE1529" s="348"/>
      <c r="AF1529" s="89" t="s">
        <v>4930</v>
      </c>
      <c r="AG1529" s="89" t="s">
        <v>14174</v>
      </c>
      <c r="AH1529" s="378">
        <v>-0.95059000000000005</v>
      </c>
      <c r="AI1529" s="378">
        <v>116.73851999999999</v>
      </c>
      <c r="AJ1529" s="89"/>
      <c r="AK1529" s="89"/>
      <c r="AL1529" s="89"/>
      <c r="AM1529" s="89"/>
      <c r="AN1529" s="556"/>
      <c r="AO1529" s="558"/>
      <c r="AP1529" s="89"/>
      <c r="AQ1529" s="557"/>
      <c r="AR1529" s="557"/>
      <c r="AS1529" s="89"/>
      <c r="AT1529" s="89"/>
      <c r="AU1529" s="558"/>
      <c r="AV1529" s="558"/>
      <c r="AX1529" s="89" t="s">
        <v>14175</v>
      </c>
      <c r="AY1529" s="89"/>
      <c r="AZ1529" s="120">
        <v>42215</v>
      </c>
      <c r="BA1529" s="556">
        <v>42228</v>
      </c>
      <c r="BB1529" s="89"/>
      <c r="BC1529" s="553">
        <f t="shared" si="375"/>
        <v>8000000</v>
      </c>
      <c r="BD1529" s="516">
        <f t="shared" si="376"/>
        <v>8000000</v>
      </c>
      <c r="BE1529" s="553"/>
      <c r="BF1529" s="556">
        <v>42228</v>
      </c>
      <c r="BG1529" s="141" t="s">
        <v>116</v>
      </c>
      <c r="BH1529" s="89" t="s">
        <v>14176</v>
      </c>
      <c r="BI1529" s="558">
        <v>42228</v>
      </c>
      <c r="BJ1529" s="558">
        <v>42243</v>
      </c>
      <c r="BK1529" s="558"/>
      <c r="BL1529" s="534">
        <f t="shared" si="377"/>
        <v>8000000</v>
      </c>
      <c r="BQ1529" t="str">
        <f t="shared" si="361"/>
        <v>TBG - SMI</v>
      </c>
      <c r="BR1529" t="str">
        <f t="shared" si="362"/>
        <v>HK-14-2724</v>
      </c>
      <c r="BS1529" s="91">
        <f t="shared" si="363"/>
        <v>2015</v>
      </c>
      <c r="BT1529">
        <f t="shared" si="374"/>
        <v>42215</v>
      </c>
      <c r="BU1529" s="91">
        <f t="shared" si="373"/>
        <v>42228</v>
      </c>
      <c r="BW1529" t="str">
        <f t="shared" si="364"/>
        <v>Site : SEPAKU 4 - 230159104</v>
      </c>
      <c r="BX1529" t="str">
        <f t="shared" si="365"/>
        <v xml:space="preserve">Tipe Tower : </v>
      </c>
      <c r="BY1529" t="str">
        <f t="shared" si="366"/>
        <v>PO/SMI/15/N000165</v>
      </c>
      <c r="BZ1529" s="92" t="str">
        <f t="shared" si="366"/>
        <v xml:space="preserve">Soil Test </v>
      </c>
      <c r="CD1529" s="531"/>
    </row>
    <row r="1530" spans="2:82" ht="15" customHeight="1" x14ac:dyDescent="0.25">
      <c r="B1530" s="103">
        <f t="shared" si="369"/>
        <v>1381</v>
      </c>
      <c r="C1530" s="126" t="s">
        <v>14177</v>
      </c>
      <c r="D1530" s="89" t="s">
        <v>14172</v>
      </c>
      <c r="E1530" s="89" t="s">
        <v>14135</v>
      </c>
      <c r="F1530" s="555">
        <v>8000000</v>
      </c>
      <c r="G1530" s="348" t="s">
        <v>804</v>
      </c>
      <c r="H1530" s="348">
        <v>2015</v>
      </c>
      <c r="I1530" s="556">
        <v>42055</v>
      </c>
      <c r="J1530" s="556"/>
      <c r="K1530" s="127" t="s">
        <v>8275</v>
      </c>
      <c r="L1530" s="126" t="s">
        <v>8275</v>
      </c>
      <c r="M1530" s="141" t="s">
        <v>770</v>
      </c>
      <c r="N1530" s="89"/>
      <c r="O1530" s="348" t="s">
        <v>3821</v>
      </c>
      <c r="P1530" s="127" t="s">
        <v>98</v>
      </c>
      <c r="Q1530" s="345">
        <v>0</v>
      </c>
      <c r="R1530" s="348">
        <v>2014</v>
      </c>
      <c r="S1530" s="348"/>
      <c r="T1530" s="348"/>
      <c r="U1530" s="556">
        <v>41976</v>
      </c>
      <c r="V1530" s="557"/>
      <c r="W1530" s="348"/>
      <c r="X1530" s="142">
        <v>230160104</v>
      </c>
      <c r="Y1530" s="445" t="s">
        <v>14178</v>
      </c>
      <c r="Z1530" s="89" t="s">
        <v>14135</v>
      </c>
      <c r="AA1530" s="348"/>
      <c r="AB1530" s="89"/>
      <c r="AC1530" s="348"/>
      <c r="AD1530" s="348"/>
      <c r="AE1530" s="348"/>
      <c r="AF1530" s="89" t="s">
        <v>4930</v>
      </c>
      <c r="AG1530" s="89" t="s">
        <v>14179</v>
      </c>
      <c r="AH1530" s="378">
        <v>-1.04467</v>
      </c>
      <c r="AI1530" s="378">
        <v>116.6626</v>
      </c>
      <c r="AJ1530" s="89"/>
      <c r="AK1530" s="89"/>
      <c r="AL1530" s="89"/>
      <c r="AM1530" s="89"/>
      <c r="AN1530" s="556"/>
      <c r="AO1530" s="558"/>
      <c r="AP1530" s="89"/>
      <c r="AQ1530" s="557"/>
      <c r="AR1530" s="557"/>
      <c r="AS1530" s="89"/>
      <c r="AT1530" s="89"/>
      <c r="AU1530" s="558"/>
      <c r="AV1530" s="558"/>
      <c r="AX1530" s="89" t="s">
        <v>14175</v>
      </c>
      <c r="AY1530" s="89"/>
      <c r="AZ1530" s="120">
        <v>42215</v>
      </c>
      <c r="BA1530" s="556">
        <v>42228</v>
      </c>
      <c r="BB1530" s="89"/>
      <c r="BC1530" s="553">
        <f t="shared" si="375"/>
        <v>8000000</v>
      </c>
      <c r="BD1530" s="516">
        <f t="shared" si="376"/>
        <v>8000000</v>
      </c>
      <c r="BE1530" s="553"/>
      <c r="BF1530" s="556">
        <v>42228</v>
      </c>
      <c r="BG1530" s="141" t="s">
        <v>116</v>
      </c>
      <c r="BH1530" s="89" t="s">
        <v>14176</v>
      </c>
      <c r="BI1530" s="558">
        <v>42228</v>
      </c>
      <c r="BJ1530" s="558">
        <v>42243</v>
      </c>
      <c r="BK1530" s="558"/>
      <c r="BL1530" s="534">
        <f t="shared" si="377"/>
        <v>8000000</v>
      </c>
      <c r="BQ1530" t="str">
        <f t="shared" si="361"/>
        <v>TBG - SMI</v>
      </c>
      <c r="BR1530" t="str">
        <f t="shared" si="362"/>
        <v>HK-14-2725</v>
      </c>
      <c r="BS1530" s="91">
        <f t="shared" si="363"/>
        <v>2015</v>
      </c>
      <c r="BT1530">
        <f t="shared" si="374"/>
        <v>42215</v>
      </c>
      <c r="BU1530" s="91">
        <f t="shared" si="373"/>
        <v>42228</v>
      </c>
      <c r="BW1530" t="str">
        <f t="shared" si="364"/>
        <v>Site : SIMPANG 4 ITCI - 230160104</v>
      </c>
      <c r="BX1530" t="str">
        <f t="shared" si="365"/>
        <v xml:space="preserve">Tipe Tower : </v>
      </c>
      <c r="BY1530" t="str">
        <f t="shared" si="366"/>
        <v>PO/SMI/15/N000165</v>
      </c>
      <c r="BZ1530" s="92" t="str">
        <f t="shared" si="366"/>
        <v xml:space="preserve">Soil Test </v>
      </c>
      <c r="CD1530" s="531"/>
    </row>
    <row r="1531" spans="2:82" ht="15" customHeight="1" x14ac:dyDescent="0.25">
      <c r="B1531" s="103">
        <f t="shared" si="369"/>
        <v>1382</v>
      </c>
      <c r="C1531" s="126" t="s">
        <v>14180</v>
      </c>
      <c r="D1531" s="89" t="s">
        <v>14181</v>
      </c>
      <c r="E1531" s="89" t="s">
        <v>14135</v>
      </c>
      <c r="F1531" s="555">
        <v>8000000</v>
      </c>
      <c r="G1531" s="348" t="s">
        <v>804</v>
      </c>
      <c r="H1531" s="348">
        <v>2015</v>
      </c>
      <c r="I1531" s="556">
        <v>42055</v>
      </c>
      <c r="J1531" s="556"/>
      <c r="K1531" s="127" t="s">
        <v>8275</v>
      </c>
      <c r="L1531" s="126" t="s">
        <v>8275</v>
      </c>
      <c r="M1531" s="141" t="s">
        <v>770</v>
      </c>
      <c r="N1531" s="89"/>
      <c r="O1531" s="348" t="s">
        <v>3821</v>
      </c>
      <c r="P1531" s="127" t="s">
        <v>98</v>
      </c>
      <c r="Q1531" s="345">
        <v>0</v>
      </c>
      <c r="R1531" s="348">
        <v>2014</v>
      </c>
      <c r="S1531" s="348"/>
      <c r="T1531" s="348"/>
      <c r="U1531" s="556">
        <v>41976</v>
      </c>
      <c r="V1531" s="557"/>
      <c r="W1531" s="348"/>
      <c r="X1531" s="142">
        <v>230188104</v>
      </c>
      <c r="Y1531" s="445" t="s">
        <v>14182</v>
      </c>
      <c r="Z1531" s="89" t="s">
        <v>14135</v>
      </c>
      <c r="AA1531" s="348"/>
      <c r="AB1531" s="89"/>
      <c r="AC1531" s="348"/>
      <c r="AD1531" s="348"/>
      <c r="AE1531" s="348"/>
      <c r="AF1531" s="89" t="s">
        <v>4930</v>
      </c>
      <c r="AG1531" s="89" t="s">
        <v>14183</v>
      </c>
      <c r="AH1531" s="378">
        <v>-2.2693500000000002</v>
      </c>
      <c r="AI1531" s="378">
        <v>116.05015</v>
      </c>
      <c r="AJ1531" s="89"/>
      <c r="AK1531" s="89"/>
      <c r="AL1531" s="89"/>
      <c r="AM1531" s="89"/>
      <c r="AN1531" s="556"/>
      <c r="AO1531" s="558"/>
      <c r="AP1531" s="89"/>
      <c r="AQ1531" s="557"/>
      <c r="AR1531" s="557"/>
      <c r="AS1531" s="89"/>
      <c r="AT1531" s="89"/>
      <c r="AU1531" s="558"/>
      <c r="AV1531" s="558"/>
      <c r="AX1531" s="89" t="s">
        <v>14184</v>
      </c>
      <c r="AY1531" s="89"/>
      <c r="AZ1531" s="556">
        <v>42198</v>
      </c>
      <c r="BA1531" s="556">
        <v>42228</v>
      </c>
      <c r="BB1531" s="89"/>
      <c r="BC1531" s="553">
        <f t="shared" si="375"/>
        <v>8000000</v>
      </c>
      <c r="BD1531" s="725">
        <f t="shared" si="376"/>
        <v>8000000</v>
      </c>
      <c r="BE1531" s="553"/>
      <c r="BF1531" s="556">
        <v>42228</v>
      </c>
      <c r="BG1531" s="558" t="s">
        <v>116</v>
      </c>
      <c r="BH1531" s="89" t="s">
        <v>14185</v>
      </c>
      <c r="BI1531" s="558">
        <v>42228</v>
      </c>
      <c r="BJ1531" s="558">
        <v>42243</v>
      </c>
      <c r="BK1531" s="558"/>
      <c r="BL1531" s="534">
        <f t="shared" si="377"/>
        <v>8000000</v>
      </c>
      <c r="BQ1531" t="str">
        <f t="shared" si="361"/>
        <v>TBG - SMI</v>
      </c>
      <c r="BR1531" t="str">
        <f t="shared" si="362"/>
        <v>HK-14-2726</v>
      </c>
      <c r="BS1531" s="91">
        <f t="shared" si="363"/>
        <v>2015</v>
      </c>
      <c r="BT1531">
        <f t="shared" si="374"/>
        <v>42198</v>
      </c>
      <c r="BU1531" s="91">
        <f t="shared" si="373"/>
        <v>42228</v>
      </c>
      <c r="BW1531" t="str">
        <f t="shared" si="364"/>
        <v>Site : KARANG - 230188104</v>
      </c>
      <c r="BX1531" t="str">
        <f t="shared" si="365"/>
        <v xml:space="preserve">Tipe Tower : </v>
      </c>
      <c r="BY1531" t="str">
        <f t="shared" si="366"/>
        <v>PO/SMI/15/N000163</v>
      </c>
      <c r="BZ1531" s="92" t="str">
        <f t="shared" si="366"/>
        <v xml:space="preserve">Soil Test </v>
      </c>
      <c r="CD1531" s="531"/>
    </row>
    <row r="1532" spans="2:82" ht="15" customHeight="1" x14ac:dyDescent="0.25">
      <c r="B1532" s="103">
        <f t="shared" si="369"/>
        <v>1383</v>
      </c>
      <c r="C1532" s="126" t="s">
        <v>14186</v>
      </c>
      <c r="D1532" s="89" t="s">
        <v>14181</v>
      </c>
      <c r="E1532" s="89" t="s">
        <v>14135</v>
      </c>
      <c r="F1532" s="555">
        <v>8000000</v>
      </c>
      <c r="G1532" s="348" t="s">
        <v>804</v>
      </c>
      <c r="H1532" s="348">
        <v>2015</v>
      </c>
      <c r="I1532" s="556">
        <v>42055</v>
      </c>
      <c r="J1532" s="556"/>
      <c r="K1532" s="127" t="s">
        <v>8275</v>
      </c>
      <c r="L1532" s="126" t="s">
        <v>8275</v>
      </c>
      <c r="M1532" s="141" t="s">
        <v>770</v>
      </c>
      <c r="N1532" s="89"/>
      <c r="O1532" s="348" t="s">
        <v>3821</v>
      </c>
      <c r="P1532" s="127" t="s">
        <v>98</v>
      </c>
      <c r="Q1532" s="345">
        <v>0</v>
      </c>
      <c r="R1532" s="348">
        <v>2014</v>
      </c>
      <c r="S1532" s="348"/>
      <c r="T1532" s="348"/>
      <c r="U1532" s="556">
        <v>41976</v>
      </c>
      <c r="V1532" s="557"/>
      <c r="W1532" s="348"/>
      <c r="X1532" s="142">
        <v>230190104</v>
      </c>
      <c r="Y1532" s="445" t="s">
        <v>14187</v>
      </c>
      <c r="Z1532" s="89" t="s">
        <v>14135</v>
      </c>
      <c r="AA1532" s="348"/>
      <c r="AB1532" s="89"/>
      <c r="AC1532" s="348"/>
      <c r="AD1532" s="348"/>
      <c r="AE1532" s="348"/>
      <c r="AF1532" s="89" t="s">
        <v>4930</v>
      </c>
      <c r="AG1532" s="89" t="s">
        <v>14188</v>
      </c>
      <c r="AH1532" s="378">
        <v>-1.7131099999999999</v>
      </c>
      <c r="AI1532" s="378">
        <v>116.135972</v>
      </c>
      <c r="AJ1532" s="89"/>
      <c r="AK1532" s="89"/>
      <c r="AL1532" s="89"/>
      <c r="AM1532" s="89"/>
      <c r="AN1532" s="556"/>
      <c r="AO1532" s="558"/>
      <c r="AP1532" s="89"/>
      <c r="AQ1532" s="557"/>
      <c r="AR1532" s="557"/>
      <c r="AS1532" s="89"/>
      <c r="AT1532" s="89"/>
      <c r="AU1532" s="558"/>
      <c r="AV1532" s="558"/>
      <c r="AX1532" s="89" t="s">
        <v>14184</v>
      </c>
      <c r="AY1532" s="89"/>
      <c r="AZ1532" s="556">
        <v>42198</v>
      </c>
      <c r="BA1532" s="556">
        <v>42228</v>
      </c>
      <c r="BB1532" s="89"/>
      <c r="BC1532" s="553">
        <f t="shared" si="375"/>
        <v>8000000</v>
      </c>
      <c r="BD1532" s="725">
        <f t="shared" si="376"/>
        <v>8000000</v>
      </c>
      <c r="BE1532" s="553"/>
      <c r="BF1532" s="556">
        <v>42228</v>
      </c>
      <c r="BG1532" s="558" t="s">
        <v>116</v>
      </c>
      <c r="BH1532" s="89" t="s">
        <v>14185</v>
      </c>
      <c r="BI1532" s="558">
        <v>42228</v>
      </c>
      <c r="BJ1532" s="558">
        <v>42243</v>
      </c>
      <c r="BK1532" s="558"/>
      <c r="BL1532" s="534">
        <f t="shared" si="377"/>
        <v>8000000</v>
      </c>
      <c r="BQ1532" t="str">
        <f t="shared" si="361"/>
        <v>TBG - SMI</v>
      </c>
      <c r="BR1532" t="str">
        <f t="shared" si="362"/>
        <v>HK-14-2727</v>
      </c>
      <c r="BS1532" s="91">
        <f t="shared" si="363"/>
        <v>2015</v>
      </c>
      <c r="BT1532">
        <f t="shared" si="374"/>
        <v>42198</v>
      </c>
      <c r="BU1532" s="91">
        <f t="shared" si="373"/>
        <v>42228</v>
      </c>
      <c r="BW1532" t="str">
        <f t="shared" si="364"/>
        <v>Site : MODANG - 230190104</v>
      </c>
      <c r="BX1532" t="str">
        <f t="shared" si="365"/>
        <v xml:space="preserve">Tipe Tower : </v>
      </c>
      <c r="BY1532" t="str">
        <f t="shared" si="366"/>
        <v>PO/SMI/15/N000163</v>
      </c>
      <c r="BZ1532" s="92" t="str">
        <f t="shared" si="366"/>
        <v xml:space="preserve">Soil Test </v>
      </c>
      <c r="CD1532" s="531"/>
    </row>
    <row r="1533" spans="2:82" ht="15" customHeight="1" x14ac:dyDescent="0.25">
      <c r="B1533" s="103">
        <f t="shared" si="369"/>
        <v>1384</v>
      </c>
      <c r="C1533" s="126" t="s">
        <v>14189</v>
      </c>
      <c r="D1533" s="89" t="s">
        <v>14181</v>
      </c>
      <c r="E1533" s="89" t="s">
        <v>14135</v>
      </c>
      <c r="F1533" s="555">
        <v>8000000</v>
      </c>
      <c r="G1533" s="348" t="s">
        <v>804</v>
      </c>
      <c r="H1533" s="348">
        <v>2015</v>
      </c>
      <c r="I1533" s="556">
        <v>42055</v>
      </c>
      <c r="J1533" s="556"/>
      <c r="K1533" s="127" t="s">
        <v>8275</v>
      </c>
      <c r="L1533" s="126" t="s">
        <v>8275</v>
      </c>
      <c r="M1533" s="141" t="s">
        <v>770</v>
      </c>
      <c r="N1533" s="89"/>
      <c r="O1533" s="348" t="s">
        <v>3821</v>
      </c>
      <c r="P1533" s="127" t="s">
        <v>98</v>
      </c>
      <c r="Q1533" s="345">
        <v>0</v>
      </c>
      <c r="R1533" s="348">
        <v>2014</v>
      </c>
      <c r="S1533" s="348"/>
      <c r="T1533" s="348"/>
      <c r="U1533" s="556">
        <v>41976</v>
      </c>
      <c r="V1533" s="557"/>
      <c r="W1533" s="348"/>
      <c r="X1533" s="142">
        <v>230191104</v>
      </c>
      <c r="Y1533" s="445" t="s">
        <v>14190</v>
      </c>
      <c r="Z1533" s="89" t="s">
        <v>14135</v>
      </c>
      <c r="AA1533" s="348"/>
      <c r="AB1533" s="89"/>
      <c r="AC1533" s="348"/>
      <c r="AD1533" s="348"/>
      <c r="AE1533" s="348"/>
      <c r="AF1533" s="89" t="s">
        <v>4930</v>
      </c>
      <c r="AG1533" s="89" t="s">
        <v>14191</v>
      </c>
      <c r="AH1533" s="378">
        <v>-1.6161799999999999</v>
      </c>
      <c r="AI1533" s="378">
        <v>116.24160000000001</v>
      </c>
      <c r="AJ1533" s="89"/>
      <c r="AK1533" s="89"/>
      <c r="AL1533" s="89"/>
      <c r="AM1533" s="89"/>
      <c r="AN1533" s="556"/>
      <c r="AO1533" s="558"/>
      <c r="AP1533" s="89"/>
      <c r="AQ1533" s="557"/>
      <c r="AR1533" s="557"/>
      <c r="AS1533" s="89"/>
      <c r="AT1533" s="89"/>
      <c r="AU1533" s="558"/>
      <c r="AV1533" s="558"/>
      <c r="AX1533" s="89" t="s">
        <v>14184</v>
      </c>
      <c r="AY1533" s="89"/>
      <c r="AZ1533" s="556">
        <v>42198</v>
      </c>
      <c r="BA1533" s="556">
        <v>42228</v>
      </c>
      <c r="BB1533" s="89"/>
      <c r="BC1533" s="553">
        <f t="shared" si="375"/>
        <v>8000000</v>
      </c>
      <c r="BD1533" s="725">
        <f t="shared" si="376"/>
        <v>8000000</v>
      </c>
      <c r="BE1533" s="553"/>
      <c r="BF1533" s="556">
        <v>42228</v>
      </c>
      <c r="BG1533" s="558" t="s">
        <v>116</v>
      </c>
      <c r="BH1533" s="89" t="s">
        <v>14185</v>
      </c>
      <c r="BI1533" s="558">
        <v>42228</v>
      </c>
      <c r="BJ1533" s="558">
        <v>42243</v>
      </c>
      <c r="BK1533" s="558"/>
      <c r="BL1533" s="534">
        <f t="shared" si="377"/>
        <v>8000000</v>
      </c>
      <c r="BQ1533" t="str">
        <f t="shared" si="361"/>
        <v>TBG - SMI</v>
      </c>
      <c r="BR1533" t="str">
        <f t="shared" si="362"/>
        <v>HK-14-2728</v>
      </c>
      <c r="BS1533" s="91">
        <f t="shared" si="363"/>
        <v>2015</v>
      </c>
      <c r="BT1533">
        <f t="shared" si="374"/>
        <v>42198</v>
      </c>
      <c r="BU1533" s="91">
        <f t="shared" si="373"/>
        <v>42228</v>
      </c>
      <c r="BW1533" t="str">
        <f t="shared" si="364"/>
        <v>Site : KRAYAN (KRAYAN BAHAGIA) - 230191104</v>
      </c>
      <c r="BX1533" t="str">
        <f t="shared" si="365"/>
        <v xml:space="preserve">Tipe Tower : </v>
      </c>
      <c r="BY1533" t="str">
        <f t="shared" si="366"/>
        <v>PO/SMI/15/N000163</v>
      </c>
      <c r="BZ1533" s="92" t="str">
        <f t="shared" si="366"/>
        <v xml:space="preserve">Soil Test </v>
      </c>
      <c r="CD1533" s="531"/>
    </row>
    <row r="1534" spans="2:82" ht="15" customHeight="1" x14ac:dyDescent="0.25">
      <c r="B1534" s="103">
        <f t="shared" si="369"/>
        <v>1385</v>
      </c>
      <c r="C1534" s="126" t="s">
        <v>14192</v>
      </c>
      <c r="D1534" s="89" t="s">
        <v>14181</v>
      </c>
      <c r="E1534" s="89" t="s">
        <v>14135</v>
      </c>
      <c r="F1534" s="555">
        <v>8000000</v>
      </c>
      <c r="G1534" s="348" t="s">
        <v>804</v>
      </c>
      <c r="H1534" s="348">
        <v>2015</v>
      </c>
      <c r="I1534" s="556">
        <v>42055</v>
      </c>
      <c r="J1534" s="556"/>
      <c r="K1534" s="127" t="s">
        <v>8275</v>
      </c>
      <c r="L1534" s="126" t="s">
        <v>8275</v>
      </c>
      <c r="M1534" s="141" t="s">
        <v>770</v>
      </c>
      <c r="N1534" s="89"/>
      <c r="O1534" s="348" t="s">
        <v>3821</v>
      </c>
      <c r="P1534" s="127" t="s">
        <v>98</v>
      </c>
      <c r="Q1534" s="345">
        <v>0</v>
      </c>
      <c r="R1534" s="348">
        <v>2014</v>
      </c>
      <c r="S1534" s="348"/>
      <c r="T1534" s="348"/>
      <c r="U1534" s="556">
        <v>41976</v>
      </c>
      <c r="V1534" s="557"/>
      <c r="W1534" s="348"/>
      <c r="X1534" s="142">
        <v>230194104</v>
      </c>
      <c r="Y1534" s="445" t="s">
        <v>14193</v>
      </c>
      <c r="Z1534" s="89" t="s">
        <v>14135</v>
      </c>
      <c r="AA1534" s="348"/>
      <c r="AB1534" s="89"/>
      <c r="AC1534" s="348"/>
      <c r="AD1534" s="348"/>
      <c r="AE1534" s="348"/>
      <c r="AF1534" s="89" t="s">
        <v>4930</v>
      </c>
      <c r="AG1534" s="89" t="s">
        <v>14194</v>
      </c>
      <c r="AH1534" s="378">
        <v>-2.2243200000000001</v>
      </c>
      <c r="AI1534" s="378">
        <v>116.07552</v>
      </c>
      <c r="AJ1534" s="89"/>
      <c r="AK1534" s="89"/>
      <c r="AL1534" s="89"/>
      <c r="AM1534" s="89"/>
      <c r="AN1534" s="556"/>
      <c r="AO1534" s="558"/>
      <c r="AP1534" s="89"/>
      <c r="AQ1534" s="557"/>
      <c r="AR1534" s="557"/>
      <c r="AS1534" s="89"/>
      <c r="AT1534" s="89"/>
      <c r="AU1534" s="558"/>
      <c r="AV1534" s="558"/>
      <c r="AX1534" s="89" t="s">
        <v>14184</v>
      </c>
      <c r="AY1534" s="89"/>
      <c r="AZ1534" s="556">
        <v>42198</v>
      </c>
      <c r="BA1534" s="556">
        <v>42228</v>
      </c>
      <c r="BB1534" s="89"/>
      <c r="BC1534" s="553">
        <f t="shared" si="375"/>
        <v>8000000</v>
      </c>
      <c r="BD1534" s="725">
        <f t="shared" si="376"/>
        <v>8000000</v>
      </c>
      <c r="BE1534" s="553"/>
      <c r="BF1534" s="556">
        <v>42228</v>
      </c>
      <c r="BG1534" s="558" t="s">
        <v>116</v>
      </c>
      <c r="BH1534" s="89" t="s">
        <v>14185</v>
      </c>
      <c r="BI1534" s="558">
        <v>42228</v>
      </c>
      <c r="BJ1534" s="558">
        <v>42243</v>
      </c>
      <c r="BK1534" s="558"/>
      <c r="BL1534" s="534">
        <f t="shared" si="377"/>
        <v>8000000</v>
      </c>
      <c r="BQ1534" t="str">
        <f t="shared" si="361"/>
        <v>TBG - SMI</v>
      </c>
      <c r="BR1534" t="str">
        <f t="shared" si="362"/>
        <v>HK-14-2729</v>
      </c>
      <c r="BS1534" s="91">
        <f t="shared" si="363"/>
        <v>2015</v>
      </c>
      <c r="BT1534">
        <f t="shared" si="374"/>
        <v>42198</v>
      </c>
      <c r="BU1534" s="91">
        <f t="shared" si="373"/>
        <v>42228</v>
      </c>
      <c r="BW1534" t="str">
        <f t="shared" si="364"/>
        <v>Site : BATU ENGAU (KECAMATAN BARU) - 230194104</v>
      </c>
      <c r="BX1534" t="str">
        <f t="shared" si="365"/>
        <v xml:space="preserve">Tipe Tower : </v>
      </c>
      <c r="BY1534" t="str">
        <f t="shared" si="366"/>
        <v>PO/SMI/15/N000163</v>
      </c>
      <c r="BZ1534" s="92" t="str">
        <f t="shared" si="366"/>
        <v xml:space="preserve">Soil Test </v>
      </c>
      <c r="CD1534" s="531"/>
    </row>
    <row r="1535" spans="2:82" ht="15" customHeight="1" x14ac:dyDescent="0.25">
      <c r="B1535" s="103">
        <f t="shared" si="369"/>
        <v>1386</v>
      </c>
      <c r="C1535" s="126" t="s">
        <v>14195</v>
      </c>
      <c r="D1535" s="89" t="s">
        <v>14181</v>
      </c>
      <c r="E1535" s="89" t="s">
        <v>14135</v>
      </c>
      <c r="F1535" s="555">
        <v>8000000</v>
      </c>
      <c r="G1535" s="348" t="s">
        <v>804</v>
      </c>
      <c r="H1535" s="348">
        <v>2015</v>
      </c>
      <c r="I1535" s="556">
        <v>42055</v>
      </c>
      <c r="J1535" s="556"/>
      <c r="K1535" s="127" t="s">
        <v>8275</v>
      </c>
      <c r="L1535" s="126" t="s">
        <v>8275</v>
      </c>
      <c r="M1535" s="141" t="s">
        <v>770</v>
      </c>
      <c r="N1535" s="89"/>
      <c r="O1535" s="348" t="s">
        <v>3821</v>
      </c>
      <c r="P1535" s="127" t="s">
        <v>98</v>
      </c>
      <c r="Q1535" s="345">
        <v>0</v>
      </c>
      <c r="R1535" s="348">
        <v>2014</v>
      </c>
      <c r="S1535" s="348"/>
      <c r="T1535" s="348"/>
      <c r="U1535" s="556">
        <v>41976</v>
      </c>
      <c r="V1535" s="557"/>
      <c r="W1535" s="348"/>
      <c r="X1535" s="142">
        <v>230215104</v>
      </c>
      <c r="Y1535" s="445" t="s">
        <v>14196</v>
      </c>
      <c r="Z1535" s="89" t="s">
        <v>14135</v>
      </c>
      <c r="AA1535" s="348"/>
      <c r="AB1535" s="89"/>
      <c r="AC1535" s="348"/>
      <c r="AD1535" s="348"/>
      <c r="AE1535" s="348"/>
      <c r="AF1535" s="89" t="s">
        <v>4930</v>
      </c>
      <c r="AG1535" s="89" t="s">
        <v>14197</v>
      </c>
      <c r="AH1535" s="378">
        <v>-1.8529199999999999</v>
      </c>
      <c r="AI1535" s="378">
        <v>116.15644</v>
      </c>
      <c r="AJ1535" s="89"/>
      <c r="AK1535" s="89"/>
      <c r="AL1535" s="89"/>
      <c r="AM1535" s="89"/>
      <c r="AN1535" s="556"/>
      <c r="AO1535" s="558"/>
      <c r="AP1535" s="89"/>
      <c r="AQ1535" s="557"/>
      <c r="AR1535" s="557"/>
      <c r="AS1535" s="89"/>
      <c r="AT1535" s="89"/>
      <c r="AU1535" s="558"/>
      <c r="AV1535" s="558"/>
      <c r="AX1535" s="89" t="s">
        <v>14184</v>
      </c>
      <c r="AY1535" s="89"/>
      <c r="AZ1535" s="556">
        <v>42198</v>
      </c>
      <c r="BA1535" s="556">
        <v>42228</v>
      </c>
      <c r="BB1535" s="89"/>
      <c r="BC1535" s="553">
        <f t="shared" si="375"/>
        <v>8000000</v>
      </c>
      <c r="BD1535" s="725">
        <f t="shared" si="376"/>
        <v>8000000</v>
      </c>
      <c r="BE1535" s="553"/>
      <c r="BF1535" s="556">
        <v>42228</v>
      </c>
      <c r="BG1535" s="558" t="s">
        <v>116</v>
      </c>
      <c r="BH1535" s="89" t="s">
        <v>14185</v>
      </c>
      <c r="BI1535" s="558">
        <v>42228</v>
      </c>
      <c r="BJ1535" s="558">
        <v>42243</v>
      </c>
      <c r="BK1535" s="558"/>
      <c r="BL1535" s="534">
        <f t="shared" si="377"/>
        <v>8000000</v>
      </c>
      <c r="BQ1535" t="str">
        <f t="shared" si="361"/>
        <v>TBG - SMI</v>
      </c>
      <c r="BR1535" t="str">
        <f t="shared" si="362"/>
        <v>HK-14-2730</v>
      </c>
      <c r="BS1535" s="91">
        <f t="shared" si="363"/>
        <v>2015</v>
      </c>
      <c r="BT1535">
        <f t="shared" si="374"/>
        <v>42198</v>
      </c>
      <c r="BU1535" s="91">
        <f t="shared" si="373"/>
        <v>42228</v>
      </c>
      <c r="BW1535" t="str">
        <f t="shared" si="364"/>
        <v>Site : TANAH MERAH - 230215104</v>
      </c>
      <c r="BX1535" t="str">
        <f t="shared" si="365"/>
        <v xml:space="preserve">Tipe Tower : </v>
      </c>
      <c r="BY1535" t="str">
        <f t="shared" si="366"/>
        <v>PO/SMI/15/N000163</v>
      </c>
      <c r="BZ1535" s="92" t="str">
        <f t="shared" si="366"/>
        <v xml:space="preserve">Soil Test </v>
      </c>
      <c r="CD1535" s="531"/>
    </row>
    <row r="1536" spans="2:82" ht="15" customHeight="1" x14ac:dyDescent="0.25">
      <c r="B1536" s="103">
        <f t="shared" si="369"/>
        <v>1387</v>
      </c>
      <c r="C1536" s="126" t="s">
        <v>14198</v>
      </c>
      <c r="D1536" s="89" t="s">
        <v>14199</v>
      </c>
      <c r="E1536" s="89" t="s">
        <v>10517</v>
      </c>
      <c r="F1536" s="555">
        <v>2000000</v>
      </c>
      <c r="G1536" s="348" t="s">
        <v>804</v>
      </c>
      <c r="H1536" s="348">
        <v>2015</v>
      </c>
      <c r="I1536" s="556">
        <v>42058</v>
      </c>
      <c r="J1536" s="556"/>
      <c r="K1536" s="127" t="s">
        <v>769</v>
      </c>
      <c r="L1536" s="126" t="s">
        <v>769</v>
      </c>
      <c r="M1536" s="141" t="s">
        <v>602</v>
      </c>
      <c r="N1536" s="126" t="s">
        <v>98</v>
      </c>
      <c r="O1536" s="127" t="s">
        <v>14200</v>
      </c>
      <c r="P1536" s="348" t="s">
        <v>98</v>
      </c>
      <c r="Q1536" s="89"/>
      <c r="R1536" s="348"/>
      <c r="S1536" s="348"/>
      <c r="T1536" s="348"/>
      <c r="U1536" s="556"/>
      <c r="V1536" s="557"/>
      <c r="W1536" s="348"/>
      <c r="X1536" s="142">
        <v>220382109</v>
      </c>
      <c r="Y1536" s="445" t="s">
        <v>11617</v>
      </c>
      <c r="Z1536" s="126" t="s">
        <v>13043</v>
      </c>
      <c r="AA1536" s="348"/>
      <c r="AB1536" s="89" t="s">
        <v>14201</v>
      </c>
      <c r="AC1536" s="348"/>
      <c r="AD1536" s="348"/>
      <c r="AE1536" s="348"/>
      <c r="AF1536" s="89" t="s">
        <v>4930</v>
      </c>
      <c r="AG1536" s="89" t="s">
        <v>14202</v>
      </c>
      <c r="AH1536" s="378"/>
      <c r="AI1536" s="378"/>
      <c r="AJ1536" s="89"/>
      <c r="AK1536" s="89"/>
      <c r="AL1536" s="89"/>
      <c r="AM1536" s="89"/>
      <c r="AN1536" s="556"/>
      <c r="AO1536" s="558"/>
      <c r="AP1536" s="89"/>
      <c r="AQ1536" s="557"/>
      <c r="AR1536" s="557"/>
      <c r="AS1536" s="89"/>
      <c r="AT1536" s="89"/>
      <c r="AU1536" s="558"/>
      <c r="AV1536" s="558"/>
      <c r="AX1536" s="126" t="s">
        <v>8261</v>
      </c>
      <c r="AY1536" s="89"/>
      <c r="AZ1536" s="556">
        <v>42061</v>
      </c>
      <c r="BA1536" s="556">
        <v>42079</v>
      </c>
      <c r="BB1536" s="89"/>
      <c r="BC1536" s="553">
        <f t="shared" si="375"/>
        <v>2000000</v>
      </c>
      <c r="BD1536" s="725">
        <v>0</v>
      </c>
      <c r="BE1536" s="553">
        <f t="shared" ref="BE1536:BE1547" si="378">+BC1536</f>
        <v>2000000</v>
      </c>
      <c r="BF1536" s="558">
        <v>42080</v>
      </c>
      <c r="BG1536" s="434" t="s">
        <v>116</v>
      </c>
      <c r="BH1536" s="89" t="s">
        <v>14203</v>
      </c>
      <c r="BI1536" s="558">
        <v>42081</v>
      </c>
      <c r="BJ1536" s="558">
        <v>42096</v>
      </c>
      <c r="BK1536" s="558"/>
      <c r="BL1536" s="534">
        <f t="shared" si="377"/>
        <v>2000000</v>
      </c>
      <c r="BQ1536" t="str">
        <f t="shared" si="361"/>
        <v>TBG - Asset</v>
      </c>
      <c r="BR1536" t="str">
        <f t="shared" si="362"/>
        <v>HK-14-2731</v>
      </c>
      <c r="BS1536" s="91">
        <f t="shared" si="363"/>
        <v>2015</v>
      </c>
      <c r="BT1536">
        <f t="shared" si="374"/>
        <v>42061</v>
      </c>
      <c r="BU1536" s="91">
        <f t="shared" si="373"/>
        <v>42079</v>
      </c>
      <c r="BW1536" t="str">
        <f t="shared" si="364"/>
        <v>Site : JL. MANGGIS - 220382109</v>
      </c>
      <c r="BX1536" t="str">
        <f t="shared" si="365"/>
        <v>Tipe Tower : Pole 16.5 M</v>
      </c>
      <c r="BY1536" t="str">
        <f t="shared" si="366"/>
        <v>PO/TB/15/N001412</v>
      </c>
      <c r="BZ1536" s="92" t="str">
        <f t="shared" si="366"/>
        <v>Desain Perkuatan Tower dan Gedung</v>
      </c>
      <c r="CD1536" s="531"/>
    </row>
    <row r="1537" spans="2:82" ht="15" customHeight="1" x14ac:dyDescent="0.25">
      <c r="B1537" s="103">
        <f t="shared" si="369"/>
        <v>1388</v>
      </c>
      <c r="C1537" s="126" t="s">
        <v>14204</v>
      </c>
      <c r="D1537" s="89">
        <v>4500029916</v>
      </c>
      <c r="E1537" s="89" t="s">
        <v>14205</v>
      </c>
      <c r="F1537" s="555">
        <v>6000000</v>
      </c>
      <c r="G1537" s="348"/>
      <c r="H1537" s="348"/>
      <c r="I1537" s="556"/>
      <c r="J1537" s="556"/>
      <c r="K1537" s="348" t="s">
        <v>94</v>
      </c>
      <c r="L1537" s="89" t="s">
        <v>95</v>
      </c>
      <c r="M1537" s="142" t="s">
        <v>96</v>
      </c>
      <c r="N1537" s="89"/>
      <c r="O1537" s="348"/>
      <c r="P1537" s="348"/>
      <c r="Q1537" s="89"/>
      <c r="R1537" s="348"/>
      <c r="S1537" s="348"/>
      <c r="T1537" s="348"/>
      <c r="U1537" s="556"/>
      <c r="V1537" s="557"/>
      <c r="W1537" s="348"/>
      <c r="X1537" s="142" t="s">
        <v>14206</v>
      </c>
      <c r="Y1537" s="445" t="s">
        <v>14207</v>
      </c>
      <c r="Z1537" s="89" t="str">
        <f t="shared" ref="Z1537:Z1546" si="379">+E1537</f>
        <v>RT - Pole And Building Analysis colo app Rev. 6</v>
      </c>
      <c r="AA1537" s="348"/>
      <c r="AB1537" s="89" t="s">
        <v>435</v>
      </c>
      <c r="AC1537" s="348" t="s">
        <v>1884</v>
      </c>
      <c r="AD1537" s="348" t="s">
        <v>1884</v>
      </c>
      <c r="AE1537" s="348" t="s">
        <v>1884</v>
      </c>
      <c r="AF1537" s="89"/>
      <c r="AG1537" s="89"/>
      <c r="AH1537" s="378"/>
      <c r="AI1537" s="378"/>
      <c r="AJ1537" s="89"/>
      <c r="AK1537" s="89"/>
      <c r="AL1537" s="89"/>
      <c r="AM1537" s="89"/>
      <c r="AN1537" s="556"/>
      <c r="AO1537" s="558"/>
      <c r="AP1537" s="89"/>
      <c r="AQ1537" s="557"/>
      <c r="AR1537" s="557"/>
      <c r="AS1537" s="89"/>
      <c r="AT1537" s="89"/>
      <c r="AU1537" s="558"/>
      <c r="AV1537" s="558"/>
      <c r="AX1537" s="89"/>
      <c r="AY1537" s="89" t="s">
        <v>12995</v>
      </c>
      <c r="AZ1537" s="556">
        <v>42055</v>
      </c>
      <c r="BA1537" s="556">
        <v>42061</v>
      </c>
      <c r="BB1537" s="89"/>
      <c r="BC1537" s="553">
        <f t="shared" si="375"/>
        <v>6000000</v>
      </c>
      <c r="BD1537" s="89"/>
      <c r="BE1537" s="553">
        <f t="shared" si="378"/>
        <v>6000000</v>
      </c>
      <c r="BF1537" s="558">
        <v>42061</v>
      </c>
      <c r="BG1537" s="141" t="s">
        <v>116</v>
      </c>
      <c r="BH1537" s="89" t="s">
        <v>14208</v>
      </c>
      <c r="BI1537" s="558">
        <v>42062</v>
      </c>
      <c r="BJ1537" s="558">
        <v>42075</v>
      </c>
      <c r="BK1537" s="558"/>
      <c r="BL1537" s="534">
        <f t="shared" si="377"/>
        <v>6000000</v>
      </c>
      <c r="BQ1537" t="str">
        <f t="shared" si="361"/>
        <v>Protelindo</v>
      </c>
      <c r="BR1537" t="str">
        <f t="shared" si="362"/>
        <v>HK-14-2732</v>
      </c>
      <c r="BS1537" s="91">
        <f t="shared" si="363"/>
        <v>0</v>
      </c>
      <c r="BT1537">
        <f t="shared" si="374"/>
        <v>42055</v>
      </c>
      <c r="BU1537" s="91">
        <f t="shared" si="373"/>
        <v>42061</v>
      </c>
      <c r="BW1537" t="str">
        <f t="shared" si="364"/>
        <v>Site : Tomang Raya Kepa - Tomang - JAW-CCJ-0370-H-P</v>
      </c>
      <c r="BX1537" t="str">
        <f t="shared" si="365"/>
        <v>Tipe Tower : 1-T-LD-02-15</v>
      </c>
      <c r="BY1537">
        <f t="shared" si="366"/>
        <v>4500029916</v>
      </c>
      <c r="BZ1537" s="92" t="str">
        <f t="shared" si="366"/>
        <v>RT - Pole And Building Analysis colo app Rev. 6</v>
      </c>
      <c r="CD1537" s="531"/>
    </row>
    <row r="1538" spans="2:82" ht="15" customHeight="1" x14ac:dyDescent="0.25">
      <c r="B1538" s="103">
        <f t="shared" si="369"/>
        <v>1389</v>
      </c>
      <c r="C1538" s="126" t="s">
        <v>14209</v>
      </c>
      <c r="D1538" s="89">
        <v>4500029898</v>
      </c>
      <c r="E1538" s="89" t="s">
        <v>14210</v>
      </c>
      <c r="F1538" s="555">
        <v>6000000</v>
      </c>
      <c r="G1538" s="348"/>
      <c r="H1538" s="348"/>
      <c r="I1538" s="556"/>
      <c r="J1538" s="556"/>
      <c r="K1538" s="348" t="s">
        <v>94</v>
      </c>
      <c r="L1538" s="89" t="s">
        <v>95</v>
      </c>
      <c r="M1538" s="142" t="s">
        <v>96</v>
      </c>
      <c r="N1538" s="89"/>
      <c r="O1538" s="348"/>
      <c r="P1538" s="348"/>
      <c r="Q1538" s="89"/>
      <c r="R1538" s="348"/>
      <c r="S1538" s="348"/>
      <c r="T1538" s="348"/>
      <c r="U1538" s="556"/>
      <c r="V1538" s="557"/>
      <c r="W1538" s="348"/>
      <c r="X1538" s="142" t="s">
        <v>14211</v>
      </c>
      <c r="Y1538" s="445" t="s">
        <v>14212</v>
      </c>
      <c r="Z1538" s="89" t="str">
        <f t="shared" si="379"/>
        <v>RT - Pole And Building Analysis colo app Rev. 2</v>
      </c>
      <c r="AA1538" s="348"/>
      <c r="AB1538" s="89" t="s">
        <v>7575</v>
      </c>
      <c r="AC1538" s="348" t="s">
        <v>1884</v>
      </c>
      <c r="AD1538" s="348" t="s">
        <v>1884</v>
      </c>
      <c r="AE1538" s="348" t="s">
        <v>1884</v>
      </c>
      <c r="AF1538" s="89"/>
      <c r="AG1538" s="89"/>
      <c r="AH1538" s="378"/>
      <c r="AI1538" s="378"/>
      <c r="AJ1538" s="89"/>
      <c r="AK1538" s="89"/>
      <c r="AL1538" s="89"/>
      <c r="AM1538" s="89"/>
      <c r="AN1538" s="556"/>
      <c r="AO1538" s="558"/>
      <c r="AP1538" s="89"/>
      <c r="AQ1538" s="557"/>
      <c r="AR1538" s="557"/>
      <c r="AS1538" s="89"/>
      <c r="AT1538" s="89"/>
      <c r="AU1538" s="558"/>
      <c r="AV1538" s="558"/>
      <c r="AX1538" s="89"/>
      <c r="AY1538" s="89" t="s">
        <v>12526</v>
      </c>
      <c r="AZ1538" s="556">
        <v>42055</v>
      </c>
      <c r="BA1538" s="556">
        <v>42061</v>
      </c>
      <c r="BB1538" s="89"/>
      <c r="BC1538" s="553">
        <f t="shared" si="375"/>
        <v>6000000</v>
      </c>
      <c r="BD1538" s="89"/>
      <c r="BE1538" s="553">
        <f t="shared" si="378"/>
        <v>6000000</v>
      </c>
      <c r="BF1538" s="558">
        <v>42061</v>
      </c>
      <c r="BG1538" s="141" t="s">
        <v>116</v>
      </c>
      <c r="BH1538" s="89" t="s">
        <v>14213</v>
      </c>
      <c r="BI1538" s="558">
        <v>42062</v>
      </c>
      <c r="BJ1538" s="558">
        <v>42075</v>
      </c>
      <c r="BK1538" s="558"/>
      <c r="BL1538" s="534">
        <f t="shared" si="377"/>
        <v>6000000</v>
      </c>
      <c r="BQ1538" t="str">
        <f t="shared" si="361"/>
        <v>Protelindo</v>
      </c>
      <c r="BR1538" t="str">
        <f t="shared" si="362"/>
        <v>HK-14-2733</v>
      </c>
      <c r="BS1538" s="91">
        <f t="shared" si="363"/>
        <v>0</v>
      </c>
      <c r="BT1538">
        <f t="shared" si="374"/>
        <v>42055</v>
      </c>
      <c r="BU1538" s="91">
        <f t="shared" si="373"/>
        <v>42061</v>
      </c>
      <c r="BW1538" t="str">
        <f t="shared" si="364"/>
        <v>Site : Karya Bakti - Rejosari - SUM-RIA-0070-H-P</v>
      </c>
      <c r="BX1538" t="str">
        <f t="shared" si="365"/>
        <v>Tipe Tower : 1-T-LD-01-12</v>
      </c>
      <c r="BY1538">
        <f t="shared" si="366"/>
        <v>4500029898</v>
      </c>
      <c r="BZ1538" s="92" t="str">
        <f t="shared" si="366"/>
        <v>RT - Pole And Building Analysis colo app Rev. 2</v>
      </c>
      <c r="CD1538" s="531"/>
    </row>
    <row r="1539" spans="2:82" ht="15" customHeight="1" x14ac:dyDescent="0.25">
      <c r="B1539" s="103">
        <f t="shared" si="369"/>
        <v>1390</v>
      </c>
      <c r="C1539" s="126" t="s">
        <v>14214</v>
      </c>
      <c r="D1539" s="89">
        <v>4500029896</v>
      </c>
      <c r="E1539" s="89" t="s">
        <v>14215</v>
      </c>
      <c r="F1539" s="555">
        <v>4375000</v>
      </c>
      <c r="G1539" s="348"/>
      <c r="H1539" s="348"/>
      <c r="I1539" s="556"/>
      <c r="J1539" s="556"/>
      <c r="K1539" s="348" t="s">
        <v>94</v>
      </c>
      <c r="L1539" s="89" t="s">
        <v>95</v>
      </c>
      <c r="M1539" s="142" t="s">
        <v>96</v>
      </c>
      <c r="N1539" s="89"/>
      <c r="O1539" s="348"/>
      <c r="P1539" s="348"/>
      <c r="Q1539" s="89"/>
      <c r="R1539" s="348"/>
      <c r="S1539" s="348"/>
      <c r="T1539" s="348"/>
      <c r="U1539" s="556"/>
      <c r="V1539" s="557"/>
      <c r="W1539" s="348"/>
      <c r="X1539" s="142" t="s">
        <v>5602</v>
      </c>
      <c r="Y1539" s="445" t="s">
        <v>5603</v>
      </c>
      <c r="Z1539" s="89" t="str">
        <f t="shared" si="379"/>
        <v>RT - Tower And Building Analysis colo app Rev. 8</v>
      </c>
      <c r="AA1539" s="348"/>
      <c r="AB1539" s="89" t="s">
        <v>10928</v>
      </c>
      <c r="AC1539" s="348" t="s">
        <v>1884</v>
      </c>
      <c r="AD1539" s="348" t="s">
        <v>1884</v>
      </c>
      <c r="AE1539" s="348" t="s">
        <v>1884</v>
      </c>
      <c r="AF1539" s="89"/>
      <c r="AG1539" s="89"/>
      <c r="AH1539" s="378"/>
      <c r="AI1539" s="378"/>
      <c r="AJ1539" s="89"/>
      <c r="AK1539" s="89"/>
      <c r="AL1539" s="89"/>
      <c r="AM1539" s="89"/>
      <c r="AN1539" s="556"/>
      <c r="AO1539" s="558"/>
      <c r="AP1539" s="89"/>
      <c r="AQ1539" s="557"/>
      <c r="AR1539" s="557"/>
      <c r="AS1539" s="89"/>
      <c r="AT1539" s="89"/>
      <c r="AU1539" s="558"/>
      <c r="AV1539" s="558"/>
      <c r="AX1539" s="89"/>
      <c r="AY1539" s="89" t="s">
        <v>13374</v>
      </c>
      <c r="AZ1539" s="556">
        <v>42055</v>
      </c>
      <c r="BA1539" s="556">
        <v>42061</v>
      </c>
      <c r="BB1539" s="89"/>
      <c r="BC1539" s="553">
        <f t="shared" si="375"/>
        <v>4375000</v>
      </c>
      <c r="BD1539" s="89"/>
      <c r="BE1539" s="553">
        <f t="shared" si="378"/>
        <v>4375000</v>
      </c>
      <c r="BF1539" s="558">
        <v>42061</v>
      </c>
      <c r="BG1539" s="141" t="s">
        <v>116</v>
      </c>
      <c r="BH1539" s="89" t="s">
        <v>14216</v>
      </c>
      <c r="BI1539" s="558">
        <v>42062</v>
      </c>
      <c r="BJ1539" s="558">
        <v>42075</v>
      </c>
      <c r="BK1539" s="558"/>
      <c r="BL1539" s="534">
        <f t="shared" si="377"/>
        <v>4375000</v>
      </c>
      <c r="BQ1539" t="str">
        <f t="shared" si="361"/>
        <v>Protelindo</v>
      </c>
      <c r="BR1539" t="str">
        <f t="shared" si="362"/>
        <v>HK-14-2734</v>
      </c>
      <c r="BS1539" s="91">
        <f t="shared" si="363"/>
        <v>0</v>
      </c>
      <c r="BT1539">
        <f t="shared" si="374"/>
        <v>42055</v>
      </c>
      <c r="BU1539" s="91">
        <f t="shared" si="373"/>
        <v>42061</v>
      </c>
      <c r="BW1539" t="str">
        <f t="shared" si="364"/>
        <v>Site : Mesin - Sariwangi - JAW-WJV-0333-H-P</v>
      </c>
      <c r="BX1539" t="str">
        <f t="shared" si="365"/>
        <v>Tipe Tower : 4-A-MD-01-20+3M</v>
      </c>
      <c r="BY1539">
        <f t="shared" si="366"/>
        <v>4500029896</v>
      </c>
      <c r="BZ1539" s="92" t="str">
        <f t="shared" si="366"/>
        <v>RT - Tower And Building Analysis colo app Rev. 8</v>
      </c>
      <c r="CD1539" s="531"/>
    </row>
    <row r="1540" spans="2:82" ht="15" customHeight="1" x14ac:dyDescent="0.25">
      <c r="B1540" s="103">
        <f t="shared" si="369"/>
        <v>1391</v>
      </c>
      <c r="C1540" s="126" t="s">
        <v>14217</v>
      </c>
      <c r="D1540" s="89">
        <v>4500029895</v>
      </c>
      <c r="E1540" s="89" t="s">
        <v>14218</v>
      </c>
      <c r="F1540" s="555">
        <v>6000000</v>
      </c>
      <c r="G1540" s="348"/>
      <c r="H1540" s="348"/>
      <c r="I1540" s="556"/>
      <c r="J1540" s="556"/>
      <c r="K1540" s="348" t="s">
        <v>94</v>
      </c>
      <c r="L1540" s="89" t="s">
        <v>95</v>
      </c>
      <c r="M1540" s="142" t="s">
        <v>96</v>
      </c>
      <c r="N1540" s="89"/>
      <c r="O1540" s="348"/>
      <c r="P1540" s="348"/>
      <c r="Q1540" s="89"/>
      <c r="R1540" s="348"/>
      <c r="S1540" s="348"/>
      <c r="T1540" s="348"/>
      <c r="U1540" s="556"/>
      <c r="V1540" s="557"/>
      <c r="W1540" s="348"/>
      <c r="X1540" s="142" t="s">
        <v>14219</v>
      </c>
      <c r="Y1540" s="445" t="s">
        <v>14220</v>
      </c>
      <c r="Z1540" s="89" t="str">
        <f t="shared" si="379"/>
        <v>RT - Pole And Building Analysis Colo App Rev. 4</v>
      </c>
      <c r="AA1540" s="348"/>
      <c r="AB1540" s="89" t="s">
        <v>7575</v>
      </c>
      <c r="AC1540" s="348" t="s">
        <v>1884</v>
      </c>
      <c r="AD1540" s="348" t="s">
        <v>1884</v>
      </c>
      <c r="AE1540" s="348" t="s">
        <v>1884</v>
      </c>
      <c r="AF1540" s="89"/>
      <c r="AG1540" s="89"/>
      <c r="AH1540" s="378"/>
      <c r="AI1540" s="378"/>
      <c r="AJ1540" s="89"/>
      <c r="AK1540" s="89"/>
      <c r="AL1540" s="89"/>
      <c r="AM1540" s="89"/>
      <c r="AN1540" s="556"/>
      <c r="AO1540" s="558"/>
      <c r="AP1540" s="89"/>
      <c r="AQ1540" s="557"/>
      <c r="AR1540" s="557"/>
      <c r="AS1540" s="89"/>
      <c r="AT1540" s="89"/>
      <c r="AU1540" s="558"/>
      <c r="AV1540" s="558"/>
      <c r="AX1540" s="89"/>
      <c r="AY1540" s="89" t="s">
        <v>14221</v>
      </c>
      <c r="AZ1540" s="556">
        <v>42055</v>
      </c>
      <c r="BA1540" s="556">
        <v>42061</v>
      </c>
      <c r="BB1540" s="89"/>
      <c r="BC1540" s="553">
        <f t="shared" si="375"/>
        <v>6000000</v>
      </c>
      <c r="BD1540" s="89"/>
      <c r="BE1540" s="553">
        <f t="shared" si="378"/>
        <v>6000000</v>
      </c>
      <c r="BF1540" s="558">
        <v>42061</v>
      </c>
      <c r="BG1540" s="141" t="s">
        <v>116</v>
      </c>
      <c r="BH1540" s="89" t="s">
        <v>14222</v>
      </c>
      <c r="BI1540" s="558">
        <v>42062</v>
      </c>
      <c r="BJ1540" s="558">
        <v>42075</v>
      </c>
      <c r="BK1540" s="558"/>
      <c r="BL1540" s="534">
        <f t="shared" si="377"/>
        <v>6000000</v>
      </c>
      <c r="BQ1540" t="str">
        <f t="shared" si="361"/>
        <v>Protelindo</v>
      </c>
      <c r="BR1540" t="str">
        <f t="shared" si="362"/>
        <v>HK-14-2735</v>
      </c>
      <c r="BS1540" s="91">
        <f t="shared" si="363"/>
        <v>0</v>
      </c>
      <c r="BT1540">
        <f t="shared" si="374"/>
        <v>42055</v>
      </c>
      <c r="BU1540" s="91">
        <f t="shared" si="373"/>
        <v>42061</v>
      </c>
      <c r="BW1540" t="str">
        <f t="shared" si="364"/>
        <v>Site : S. Parman - Medan Petisah - SUM-NSM-0284-H-P</v>
      </c>
      <c r="BX1540" t="str">
        <f t="shared" si="365"/>
        <v>Tipe Tower : 1-T-LD-01-12</v>
      </c>
      <c r="BY1540">
        <f t="shared" si="366"/>
        <v>4500029895</v>
      </c>
      <c r="BZ1540" s="92" t="str">
        <f t="shared" si="366"/>
        <v>RT - Pole And Building Analysis Colo App Rev. 4</v>
      </c>
      <c r="CD1540" s="531"/>
    </row>
    <row r="1541" spans="2:82" ht="15" customHeight="1" x14ac:dyDescent="0.25">
      <c r="B1541" s="103">
        <f t="shared" si="369"/>
        <v>1392</v>
      </c>
      <c r="C1541" s="126" t="s">
        <v>14223</v>
      </c>
      <c r="D1541" s="89">
        <v>4500029886</v>
      </c>
      <c r="E1541" s="89" t="s">
        <v>14224</v>
      </c>
      <c r="F1541" s="555">
        <v>6000000</v>
      </c>
      <c r="G1541" s="348"/>
      <c r="H1541" s="348"/>
      <c r="I1541" s="556"/>
      <c r="J1541" s="556"/>
      <c r="K1541" s="348" t="s">
        <v>94</v>
      </c>
      <c r="L1541" s="89" t="s">
        <v>95</v>
      </c>
      <c r="M1541" s="142" t="s">
        <v>96</v>
      </c>
      <c r="N1541" s="89"/>
      <c r="O1541" s="348"/>
      <c r="P1541" s="348"/>
      <c r="Q1541" s="89"/>
      <c r="R1541" s="348"/>
      <c r="S1541" s="348"/>
      <c r="T1541" s="348"/>
      <c r="U1541" s="556"/>
      <c r="V1541" s="557"/>
      <c r="W1541" s="348"/>
      <c r="X1541" s="142" t="s">
        <v>14225</v>
      </c>
      <c r="Y1541" s="445" t="s">
        <v>14226</v>
      </c>
      <c r="Z1541" s="89" t="str">
        <f t="shared" si="379"/>
        <v>RT - Pole And Building Analysis Colo App Rev. 5</v>
      </c>
      <c r="AA1541" s="348"/>
      <c r="AB1541" s="89" t="s">
        <v>7575</v>
      </c>
      <c r="AC1541" s="348" t="s">
        <v>1884</v>
      </c>
      <c r="AD1541" s="348" t="s">
        <v>1884</v>
      </c>
      <c r="AE1541" s="348" t="s">
        <v>1884</v>
      </c>
      <c r="AF1541" s="89"/>
      <c r="AG1541" s="89"/>
      <c r="AH1541" s="378"/>
      <c r="AI1541" s="378"/>
      <c r="AJ1541" s="89"/>
      <c r="AK1541" s="89"/>
      <c r="AL1541" s="89"/>
      <c r="AM1541" s="89"/>
      <c r="AN1541" s="556"/>
      <c r="AO1541" s="558"/>
      <c r="AP1541" s="89"/>
      <c r="AQ1541" s="557"/>
      <c r="AR1541" s="557"/>
      <c r="AS1541" s="89"/>
      <c r="AT1541" s="89"/>
      <c r="AU1541" s="558"/>
      <c r="AV1541" s="558"/>
      <c r="AX1541" s="89"/>
      <c r="AY1541" s="89" t="s">
        <v>14227</v>
      </c>
      <c r="AZ1541" s="556">
        <v>42055</v>
      </c>
      <c r="BA1541" s="556">
        <v>42061</v>
      </c>
      <c r="BB1541" s="89"/>
      <c r="BC1541" s="553">
        <f t="shared" si="375"/>
        <v>6000000</v>
      </c>
      <c r="BD1541" s="89"/>
      <c r="BE1541" s="553">
        <f t="shared" si="378"/>
        <v>6000000</v>
      </c>
      <c r="BF1541" s="558">
        <v>42061</v>
      </c>
      <c r="BG1541" s="141" t="s">
        <v>116</v>
      </c>
      <c r="BH1541" s="89" t="s">
        <v>14228</v>
      </c>
      <c r="BI1541" s="558">
        <v>42062</v>
      </c>
      <c r="BJ1541" s="558">
        <v>42075</v>
      </c>
      <c r="BK1541" s="558"/>
      <c r="BL1541" s="534">
        <f t="shared" si="377"/>
        <v>6000000</v>
      </c>
      <c r="BQ1541" t="str">
        <f t="shared" ref="BQ1541:BQ1561" si="380">+K1541</f>
        <v>Protelindo</v>
      </c>
      <c r="BR1541" t="str">
        <f t="shared" ref="BR1541:BR1561" si="381">+C1541</f>
        <v>HK-14-2736</v>
      </c>
      <c r="BS1541" s="91">
        <f t="shared" ref="BS1541:BS1561" si="382">+H1541</f>
        <v>0</v>
      </c>
      <c r="BT1541">
        <f t="shared" si="374"/>
        <v>42055</v>
      </c>
      <c r="BU1541" s="91">
        <f t="shared" si="373"/>
        <v>42061</v>
      </c>
      <c r="BW1541" t="str">
        <f t="shared" ref="BW1541:BW1561" si="383">"Site : "&amp;Y1541&amp;" - "&amp;X1541</f>
        <v>Site : Meruya Ilir - Meruya Utara - JAW-CCJ-0298-H-P</v>
      </c>
      <c r="BX1541" t="str">
        <f t="shared" ref="BX1541:BX1561" si="384">"Tipe Tower : "&amp;AB1541</f>
        <v>Tipe Tower : 1-T-LD-01-12</v>
      </c>
      <c r="BY1541">
        <f t="shared" ref="BY1541:BZ1561" si="385">+D1541</f>
        <v>4500029886</v>
      </c>
      <c r="BZ1541" s="92" t="str">
        <f t="shared" si="385"/>
        <v>RT - Pole And Building Analysis Colo App Rev. 5</v>
      </c>
      <c r="CD1541" s="531"/>
    </row>
    <row r="1542" spans="2:82" ht="15" customHeight="1" x14ac:dyDescent="0.25">
      <c r="B1542" s="103">
        <f t="shared" si="369"/>
        <v>1393</v>
      </c>
      <c r="C1542" s="126" t="s">
        <v>14229</v>
      </c>
      <c r="D1542" s="89">
        <v>4500029885</v>
      </c>
      <c r="E1542" s="89" t="s">
        <v>14230</v>
      </c>
      <c r="F1542" s="555">
        <v>3250000</v>
      </c>
      <c r="G1542" s="348"/>
      <c r="H1542" s="348"/>
      <c r="I1542" s="556"/>
      <c r="J1542" s="556"/>
      <c r="K1542" s="348" t="s">
        <v>94</v>
      </c>
      <c r="L1542" s="89" t="s">
        <v>95</v>
      </c>
      <c r="M1542" s="142" t="s">
        <v>96</v>
      </c>
      <c r="N1542" s="89"/>
      <c r="O1542" s="348"/>
      <c r="P1542" s="348"/>
      <c r="Q1542" s="89"/>
      <c r="R1542" s="348"/>
      <c r="S1542" s="348"/>
      <c r="T1542" s="348"/>
      <c r="U1542" s="556"/>
      <c r="V1542" s="557"/>
      <c r="W1542" s="348"/>
      <c r="X1542" s="142" t="s">
        <v>14231</v>
      </c>
      <c r="Y1542" s="445" t="s">
        <v>14232</v>
      </c>
      <c r="Z1542" s="89" t="str">
        <f t="shared" si="379"/>
        <v>GF - Tower And Foundation analysis colo app rev. 5</v>
      </c>
      <c r="AA1542" s="348"/>
      <c r="AB1542" s="89" t="s">
        <v>14233</v>
      </c>
      <c r="AC1542" s="348" t="s">
        <v>1884</v>
      </c>
      <c r="AD1542" s="348" t="s">
        <v>1884</v>
      </c>
      <c r="AE1542" s="348" t="s">
        <v>1884</v>
      </c>
      <c r="AF1542" s="89"/>
      <c r="AG1542" s="89"/>
      <c r="AH1542" s="378"/>
      <c r="AI1542" s="378"/>
      <c r="AJ1542" s="89"/>
      <c r="AK1542" s="89"/>
      <c r="AL1542" s="89"/>
      <c r="AM1542" s="89"/>
      <c r="AN1542" s="556"/>
      <c r="AO1542" s="558"/>
      <c r="AP1542" s="89"/>
      <c r="AQ1542" s="557"/>
      <c r="AR1542" s="557"/>
      <c r="AS1542" s="89"/>
      <c r="AT1542" s="89"/>
      <c r="AU1542" s="558"/>
      <c r="AV1542" s="558"/>
      <c r="AX1542" s="89"/>
      <c r="AY1542" s="89" t="s">
        <v>14234</v>
      </c>
      <c r="AZ1542" s="556">
        <v>42055</v>
      </c>
      <c r="BA1542" s="556">
        <v>42061</v>
      </c>
      <c r="BB1542" s="89"/>
      <c r="BC1542" s="553">
        <f t="shared" si="375"/>
        <v>3250000</v>
      </c>
      <c r="BD1542" s="89"/>
      <c r="BE1542" s="553">
        <f t="shared" si="378"/>
        <v>3250000</v>
      </c>
      <c r="BF1542" s="558">
        <v>42061</v>
      </c>
      <c r="BG1542" s="141" t="s">
        <v>116</v>
      </c>
      <c r="BH1542" s="89" t="s">
        <v>14235</v>
      </c>
      <c r="BI1542" s="558">
        <v>42062</v>
      </c>
      <c r="BJ1542" s="558">
        <v>42075</v>
      </c>
      <c r="BK1542" s="558"/>
      <c r="BL1542" s="534">
        <f t="shared" si="377"/>
        <v>3250000</v>
      </c>
      <c r="BQ1542" t="str">
        <f t="shared" si="380"/>
        <v>Protelindo</v>
      </c>
      <c r="BR1542" t="str">
        <f t="shared" si="381"/>
        <v>HK-14-2737</v>
      </c>
      <c r="BS1542" s="91">
        <f t="shared" si="382"/>
        <v>0</v>
      </c>
      <c r="BT1542">
        <f t="shared" si="374"/>
        <v>42055</v>
      </c>
      <c r="BU1542" s="91">
        <f t="shared" si="373"/>
        <v>42061</v>
      </c>
      <c r="BW1542" t="str">
        <f t="shared" si="383"/>
        <v>Site : Gajah Kumpul I - JAW-CJV-0079-H-P</v>
      </c>
      <c r="BX1542" t="str">
        <f t="shared" si="384"/>
        <v>Tipe Tower : 3-T-LD-03-65</v>
      </c>
      <c r="BY1542">
        <f t="shared" si="385"/>
        <v>4500029885</v>
      </c>
      <c r="BZ1542" s="92" t="str">
        <f t="shared" si="385"/>
        <v>GF - Tower And Foundation analysis colo app rev. 5</v>
      </c>
      <c r="CD1542" s="531"/>
    </row>
    <row r="1543" spans="2:82" ht="15" customHeight="1" x14ac:dyDescent="0.25">
      <c r="B1543" s="103">
        <f t="shared" si="369"/>
        <v>1394</v>
      </c>
      <c r="C1543" s="126" t="s">
        <v>14236</v>
      </c>
      <c r="D1543" s="89">
        <v>4500029884</v>
      </c>
      <c r="E1543" s="89" t="s">
        <v>14237</v>
      </c>
      <c r="F1543" s="555">
        <v>6000000</v>
      </c>
      <c r="G1543" s="348"/>
      <c r="H1543" s="348"/>
      <c r="I1543" s="556"/>
      <c r="J1543" s="556"/>
      <c r="K1543" s="348" t="s">
        <v>94</v>
      </c>
      <c r="L1543" s="89" t="s">
        <v>95</v>
      </c>
      <c r="M1543" s="142" t="s">
        <v>96</v>
      </c>
      <c r="N1543" s="89"/>
      <c r="O1543" s="348"/>
      <c r="P1543" s="348"/>
      <c r="Q1543" s="89"/>
      <c r="R1543" s="348"/>
      <c r="S1543" s="348"/>
      <c r="T1543" s="348"/>
      <c r="U1543" s="556"/>
      <c r="V1543" s="557"/>
      <c r="W1543" s="348"/>
      <c r="X1543" s="142" t="s">
        <v>14238</v>
      </c>
      <c r="Y1543" s="445" t="s">
        <v>14239</v>
      </c>
      <c r="Z1543" s="89" t="str">
        <f t="shared" si="379"/>
        <v>RT - Pole And Building Analysis Colo App Rev. 2</v>
      </c>
      <c r="AA1543" s="348"/>
      <c r="AB1543" s="89" t="s">
        <v>14240</v>
      </c>
      <c r="AC1543" s="348" t="s">
        <v>1884</v>
      </c>
      <c r="AD1543" s="348" t="s">
        <v>1884</v>
      </c>
      <c r="AE1543" s="348" t="s">
        <v>1884</v>
      </c>
      <c r="AF1543" s="89"/>
      <c r="AG1543" s="89"/>
      <c r="AH1543" s="378"/>
      <c r="AI1543" s="378"/>
      <c r="AJ1543" s="89"/>
      <c r="AK1543" s="89"/>
      <c r="AL1543" s="89"/>
      <c r="AM1543" s="89"/>
      <c r="AN1543" s="556"/>
      <c r="AO1543" s="558"/>
      <c r="AP1543" s="89"/>
      <c r="AQ1543" s="557"/>
      <c r="AR1543" s="557"/>
      <c r="AS1543" s="89"/>
      <c r="AT1543" s="89"/>
      <c r="AU1543" s="558"/>
      <c r="AV1543" s="558"/>
      <c r="AX1543" s="89"/>
      <c r="AY1543" s="89" t="s">
        <v>12526</v>
      </c>
      <c r="AZ1543" s="556">
        <v>42055</v>
      </c>
      <c r="BA1543" s="556">
        <v>42061</v>
      </c>
      <c r="BB1543" s="89"/>
      <c r="BC1543" s="553">
        <f t="shared" si="375"/>
        <v>6000000</v>
      </c>
      <c r="BD1543" s="89"/>
      <c r="BE1543" s="553">
        <f t="shared" si="378"/>
        <v>6000000</v>
      </c>
      <c r="BF1543" s="558">
        <v>42061</v>
      </c>
      <c r="BG1543" s="141" t="s">
        <v>116</v>
      </c>
      <c r="BH1543" s="89" t="s">
        <v>14241</v>
      </c>
      <c r="BI1543" s="558">
        <v>42062</v>
      </c>
      <c r="BJ1543" s="558">
        <v>42075</v>
      </c>
      <c r="BK1543" s="558"/>
      <c r="BL1543" s="534">
        <f t="shared" si="377"/>
        <v>6000000</v>
      </c>
      <c r="BQ1543" t="str">
        <f t="shared" si="380"/>
        <v>Protelindo</v>
      </c>
      <c r="BR1543" t="str">
        <f t="shared" si="381"/>
        <v>HK-14-2738</v>
      </c>
      <c r="BS1543" s="91">
        <f t="shared" si="382"/>
        <v>0</v>
      </c>
      <c r="BT1543">
        <f t="shared" si="374"/>
        <v>42055</v>
      </c>
      <c r="BU1543" s="91">
        <f t="shared" si="373"/>
        <v>42061</v>
      </c>
      <c r="BW1543" t="str">
        <f t="shared" si="383"/>
        <v>Site : Galur Selatan - JAW-CCJ-0012-H-P</v>
      </c>
      <c r="BX1543" t="str">
        <f t="shared" si="384"/>
        <v>Tipe Tower : Voyager Pole 9 M</v>
      </c>
      <c r="BY1543">
        <f t="shared" si="385"/>
        <v>4500029884</v>
      </c>
      <c r="BZ1543" s="92" t="str">
        <f t="shared" si="385"/>
        <v>RT - Pole And Building Analysis Colo App Rev. 2</v>
      </c>
      <c r="CD1543" s="531"/>
    </row>
    <row r="1544" spans="2:82" ht="15" customHeight="1" x14ac:dyDescent="0.25">
      <c r="B1544" s="103">
        <f t="shared" si="369"/>
        <v>1395</v>
      </c>
      <c r="C1544" s="126" t="s">
        <v>14242</v>
      </c>
      <c r="D1544" s="89">
        <v>4500029881</v>
      </c>
      <c r="E1544" s="89" t="s">
        <v>14243</v>
      </c>
      <c r="F1544" s="555">
        <v>3250000</v>
      </c>
      <c r="G1544" s="348"/>
      <c r="H1544" s="348"/>
      <c r="I1544" s="556"/>
      <c r="J1544" s="556"/>
      <c r="K1544" s="348" t="s">
        <v>94</v>
      </c>
      <c r="L1544" s="89" t="s">
        <v>95</v>
      </c>
      <c r="M1544" s="142" t="s">
        <v>96</v>
      </c>
      <c r="N1544" s="89"/>
      <c r="O1544" s="348"/>
      <c r="P1544" s="348"/>
      <c r="Q1544" s="89"/>
      <c r="R1544" s="348"/>
      <c r="S1544" s="348"/>
      <c r="T1544" s="348"/>
      <c r="U1544" s="556"/>
      <c r="V1544" s="557"/>
      <c r="W1544" s="348"/>
      <c r="X1544" s="142" t="s">
        <v>14244</v>
      </c>
      <c r="Y1544" s="445" t="s">
        <v>14245</v>
      </c>
      <c r="Z1544" s="89" t="str">
        <f t="shared" si="379"/>
        <v>GF - Tower And Foundation analysis colo app rev. 7</v>
      </c>
      <c r="AA1544" s="348"/>
      <c r="AB1544" s="89" t="s">
        <v>14246</v>
      </c>
      <c r="AC1544" s="348" t="s">
        <v>1884</v>
      </c>
      <c r="AD1544" s="348" t="s">
        <v>1884</v>
      </c>
      <c r="AE1544" s="348" t="s">
        <v>1884</v>
      </c>
      <c r="AF1544" s="89"/>
      <c r="AG1544" s="89"/>
      <c r="AH1544" s="378"/>
      <c r="AI1544" s="378"/>
      <c r="AJ1544" s="89"/>
      <c r="AK1544" s="89"/>
      <c r="AL1544" s="89"/>
      <c r="AM1544" s="89"/>
      <c r="AN1544" s="556"/>
      <c r="AO1544" s="558"/>
      <c r="AP1544" s="89"/>
      <c r="AQ1544" s="557"/>
      <c r="AR1544" s="557"/>
      <c r="AS1544" s="89"/>
      <c r="AT1544" s="89"/>
      <c r="AU1544" s="558"/>
      <c r="AV1544" s="558"/>
      <c r="AX1544" s="89"/>
      <c r="AY1544" s="89" t="s">
        <v>12989</v>
      </c>
      <c r="AZ1544" s="556">
        <v>42055</v>
      </c>
      <c r="BA1544" s="556">
        <v>42061</v>
      </c>
      <c r="BB1544" s="89"/>
      <c r="BC1544" s="553">
        <f t="shared" si="375"/>
        <v>3250000</v>
      </c>
      <c r="BD1544" s="89"/>
      <c r="BE1544" s="553">
        <f t="shared" si="378"/>
        <v>3250000</v>
      </c>
      <c r="BF1544" s="558">
        <v>42061</v>
      </c>
      <c r="BG1544" s="141" t="s">
        <v>116</v>
      </c>
      <c r="BH1544" s="89" t="s">
        <v>14247</v>
      </c>
      <c r="BI1544" s="558">
        <v>42062</v>
      </c>
      <c r="BJ1544" s="558">
        <v>42075</v>
      </c>
      <c r="BK1544" s="558"/>
      <c r="BL1544" s="534">
        <f t="shared" si="377"/>
        <v>3250000</v>
      </c>
      <c r="BQ1544" t="str">
        <f t="shared" si="380"/>
        <v>Protelindo</v>
      </c>
      <c r="BR1544" t="str">
        <f t="shared" si="381"/>
        <v>HK-14-2739</v>
      </c>
      <c r="BS1544" s="91">
        <f t="shared" si="382"/>
        <v>0</v>
      </c>
      <c r="BT1544">
        <f t="shared" si="374"/>
        <v>42055</v>
      </c>
      <c r="BU1544" s="91">
        <f t="shared" si="373"/>
        <v>42061</v>
      </c>
      <c r="BW1544" t="str">
        <f t="shared" si="383"/>
        <v>Site : Tanjung - Pandai Singkek - SUM-WSM-0058-H-P</v>
      </c>
      <c r="BX1544" t="str">
        <f t="shared" si="384"/>
        <v>Tipe Tower : 4-A-HD-02-72</v>
      </c>
      <c r="BY1544">
        <f t="shared" si="385"/>
        <v>4500029881</v>
      </c>
      <c r="BZ1544" s="92" t="str">
        <f t="shared" si="385"/>
        <v>GF - Tower And Foundation analysis colo app rev. 7</v>
      </c>
      <c r="CD1544" s="531"/>
    </row>
    <row r="1545" spans="2:82" ht="15" customHeight="1" x14ac:dyDescent="0.25">
      <c r="B1545" s="103">
        <f t="shared" si="369"/>
        <v>1396</v>
      </c>
      <c r="C1545" s="126" t="s">
        <v>14248</v>
      </c>
      <c r="D1545" s="89" t="s">
        <v>14249</v>
      </c>
      <c r="E1545" s="89" t="s">
        <v>14250</v>
      </c>
      <c r="F1545" s="555">
        <v>12250000</v>
      </c>
      <c r="G1545" s="348"/>
      <c r="H1545" s="348"/>
      <c r="I1545" s="556"/>
      <c r="J1545" s="556"/>
      <c r="K1545" s="348" t="s">
        <v>94</v>
      </c>
      <c r="L1545" s="89" t="s">
        <v>95</v>
      </c>
      <c r="M1545" s="142" t="s">
        <v>96</v>
      </c>
      <c r="N1545" s="89"/>
      <c r="O1545" s="348"/>
      <c r="P1545" s="348"/>
      <c r="Q1545" s="89"/>
      <c r="R1545" s="348"/>
      <c r="S1545" s="348"/>
      <c r="T1545" s="348"/>
      <c r="U1545" s="556"/>
      <c r="V1545" s="557"/>
      <c r="W1545" s="348"/>
      <c r="X1545" s="142" t="s">
        <v>14251</v>
      </c>
      <c r="Y1545" s="445" t="s">
        <v>14252</v>
      </c>
      <c r="Z1545" s="89" t="str">
        <f t="shared" si="379"/>
        <v>GF - Need Tower And Foundation Analysis + Foundation and Soiltest colo aps rev. 0</v>
      </c>
      <c r="AA1545" s="348"/>
      <c r="AB1545" s="89" t="s">
        <v>14253</v>
      </c>
      <c r="AC1545" s="348" t="s">
        <v>1884</v>
      </c>
      <c r="AD1545" s="348" t="s">
        <v>1884</v>
      </c>
      <c r="AE1545" s="348" t="s">
        <v>1884</v>
      </c>
      <c r="AF1545" s="89"/>
      <c r="AG1545" s="89"/>
      <c r="AH1545" s="378"/>
      <c r="AI1545" s="378"/>
      <c r="AJ1545" s="89"/>
      <c r="AK1545" s="89"/>
      <c r="AL1545" s="89"/>
      <c r="AM1545" s="89"/>
      <c r="AN1545" s="556"/>
      <c r="AO1545" s="558"/>
      <c r="AP1545" s="89"/>
      <c r="AQ1545" s="557"/>
      <c r="AR1545" s="557"/>
      <c r="AS1545" s="89"/>
      <c r="AT1545" s="89"/>
      <c r="AU1545" s="558"/>
      <c r="AV1545" s="558"/>
      <c r="AX1545" s="89"/>
      <c r="AY1545" s="89" t="s">
        <v>14254</v>
      </c>
      <c r="AZ1545" s="556">
        <v>42055</v>
      </c>
      <c r="BA1545" s="556">
        <v>42061</v>
      </c>
      <c r="BB1545" s="89"/>
      <c r="BC1545" s="553">
        <f t="shared" si="375"/>
        <v>12250000</v>
      </c>
      <c r="BD1545" s="89"/>
      <c r="BE1545" s="553">
        <f t="shared" si="378"/>
        <v>12250000</v>
      </c>
      <c r="BF1545" s="558">
        <v>42061</v>
      </c>
      <c r="BG1545" s="141" t="s">
        <v>116</v>
      </c>
      <c r="BH1545" s="89" t="s">
        <v>14255</v>
      </c>
      <c r="BI1545" s="558">
        <v>42062</v>
      </c>
      <c r="BJ1545" s="558">
        <v>42075</v>
      </c>
      <c r="BK1545" s="558"/>
      <c r="BL1545" s="534">
        <f t="shared" si="377"/>
        <v>12250000</v>
      </c>
      <c r="BQ1545" t="str">
        <f t="shared" si="380"/>
        <v>Protelindo</v>
      </c>
      <c r="BR1545" t="str">
        <f t="shared" si="381"/>
        <v>HK-14-2740</v>
      </c>
      <c r="BS1545" s="91">
        <f t="shared" si="382"/>
        <v>0</v>
      </c>
      <c r="BT1545">
        <f t="shared" si="374"/>
        <v>42055</v>
      </c>
      <c r="BU1545" s="91">
        <f t="shared" si="373"/>
        <v>42061</v>
      </c>
      <c r="BW1545" t="str">
        <f t="shared" si="383"/>
        <v>Site : Prabumulih - SUM-SSM-0140-H-P</v>
      </c>
      <c r="BX1545" t="str">
        <f t="shared" si="384"/>
        <v>Tipe Tower : SST GF 52 M</v>
      </c>
      <c r="BY1545" t="str">
        <f t="shared" si="385"/>
        <v>072351</v>
      </c>
      <c r="BZ1545" s="92" t="str">
        <f t="shared" si="385"/>
        <v>GF - Need Tower And Foundation Analysis + Foundation and Soiltest colo aps rev. 0</v>
      </c>
      <c r="CD1545" s="531"/>
    </row>
    <row r="1546" spans="2:82" ht="15" customHeight="1" x14ac:dyDescent="0.25">
      <c r="B1546" s="103">
        <f t="shared" si="369"/>
        <v>1397</v>
      </c>
      <c r="C1546" s="126" t="s">
        <v>14256</v>
      </c>
      <c r="D1546" s="89" t="s">
        <v>14257</v>
      </c>
      <c r="E1546" s="89" t="s">
        <v>14258</v>
      </c>
      <c r="F1546" s="555">
        <v>4375000</v>
      </c>
      <c r="G1546" s="348"/>
      <c r="H1546" s="348"/>
      <c r="I1546" s="556"/>
      <c r="J1546" s="556"/>
      <c r="K1546" s="348" t="s">
        <v>94</v>
      </c>
      <c r="L1546" s="89" t="s">
        <v>95</v>
      </c>
      <c r="M1546" s="142" t="s">
        <v>96</v>
      </c>
      <c r="N1546" s="89"/>
      <c r="O1546" s="348"/>
      <c r="P1546" s="348"/>
      <c r="Q1546" s="89"/>
      <c r="R1546" s="348"/>
      <c r="S1546" s="348"/>
      <c r="T1546" s="348"/>
      <c r="U1546" s="556"/>
      <c r="V1546" s="557"/>
      <c r="W1546" s="348"/>
      <c r="X1546" s="142" t="s">
        <v>450</v>
      </c>
      <c r="Y1546" s="445" t="s">
        <v>451</v>
      </c>
      <c r="Z1546" s="89" t="str">
        <f t="shared" si="379"/>
        <v>RT - Tower &amp; Building Analysis colo app Rev. 3</v>
      </c>
      <c r="AA1546" s="348"/>
      <c r="AB1546" s="89" t="s">
        <v>453</v>
      </c>
      <c r="AC1546" s="348" t="s">
        <v>1884</v>
      </c>
      <c r="AD1546" s="348" t="s">
        <v>1884</v>
      </c>
      <c r="AE1546" s="348" t="s">
        <v>1884</v>
      </c>
      <c r="AF1546" s="89"/>
      <c r="AG1546" s="89"/>
      <c r="AH1546" s="378"/>
      <c r="AI1546" s="378"/>
      <c r="AJ1546" s="89"/>
      <c r="AK1546" s="89"/>
      <c r="AL1546" s="89"/>
      <c r="AM1546" s="89"/>
      <c r="AN1546" s="556"/>
      <c r="AO1546" s="558"/>
      <c r="AP1546" s="89"/>
      <c r="AQ1546" s="557"/>
      <c r="AR1546" s="557"/>
      <c r="AS1546" s="89"/>
      <c r="AT1546" s="89"/>
      <c r="AU1546" s="558"/>
      <c r="AV1546" s="558"/>
      <c r="AX1546" s="89"/>
      <c r="AY1546" s="89" t="s">
        <v>14131</v>
      </c>
      <c r="AZ1546" s="556">
        <v>42055</v>
      </c>
      <c r="BA1546" s="556">
        <v>42061</v>
      </c>
      <c r="BB1546" s="89"/>
      <c r="BC1546" s="553">
        <f t="shared" si="375"/>
        <v>4375000</v>
      </c>
      <c r="BD1546" s="89"/>
      <c r="BE1546" s="553">
        <f t="shared" si="378"/>
        <v>4375000</v>
      </c>
      <c r="BF1546" s="558">
        <v>42061</v>
      </c>
      <c r="BG1546" s="141" t="s">
        <v>116</v>
      </c>
      <c r="BH1546" s="89" t="s">
        <v>14259</v>
      </c>
      <c r="BI1546" s="558">
        <v>42062</v>
      </c>
      <c r="BJ1546" s="558">
        <v>42075</v>
      </c>
      <c r="BK1546" s="558"/>
      <c r="BL1546" s="534">
        <f t="shared" si="377"/>
        <v>4375000</v>
      </c>
      <c r="BQ1546" t="str">
        <f t="shared" si="380"/>
        <v>Protelindo</v>
      </c>
      <c r="BR1546" t="str">
        <f t="shared" si="381"/>
        <v>HK-14-2741</v>
      </c>
      <c r="BS1546" s="91">
        <f t="shared" si="382"/>
        <v>0</v>
      </c>
      <c r="BT1546">
        <f t="shared" si="374"/>
        <v>42055</v>
      </c>
      <c r="BU1546" s="91">
        <f t="shared" si="373"/>
        <v>42061</v>
      </c>
      <c r="BW1546" t="str">
        <f t="shared" si="383"/>
        <v>Site : Lingk.Lame Payung - Kuningan - Kuningan - JAW-WJV-0668-H-P</v>
      </c>
      <c r="BX1546" t="str">
        <f t="shared" si="384"/>
        <v>Tipe Tower : 3-T-LD-01-25</v>
      </c>
      <c r="BY1546" t="str">
        <f t="shared" si="385"/>
        <v>074659</v>
      </c>
      <c r="BZ1546" s="92" t="str">
        <f t="shared" si="385"/>
        <v>RT - Tower &amp; Building Analysis colo app Rev. 3</v>
      </c>
      <c r="CD1546" s="531"/>
    </row>
    <row r="1547" spans="2:82" ht="15" customHeight="1" x14ac:dyDescent="0.25">
      <c r="B1547" s="103">
        <f t="shared" si="369"/>
        <v>1398</v>
      </c>
      <c r="C1547" s="126" t="s">
        <v>14260</v>
      </c>
      <c r="D1547" s="126" t="s">
        <v>14261</v>
      </c>
      <c r="E1547" s="126" t="s">
        <v>1755</v>
      </c>
      <c r="F1547" s="559">
        <v>2000000</v>
      </c>
      <c r="G1547" s="127" t="s">
        <v>804</v>
      </c>
      <c r="H1547" s="127">
        <v>2015</v>
      </c>
      <c r="I1547" s="733">
        <v>42059</v>
      </c>
      <c r="J1547" s="733"/>
      <c r="K1547" s="127" t="s">
        <v>769</v>
      </c>
      <c r="L1547" s="126" t="s">
        <v>769</v>
      </c>
      <c r="M1547" s="141" t="s">
        <v>818</v>
      </c>
      <c r="N1547" s="126" t="s">
        <v>98</v>
      </c>
      <c r="O1547" s="127" t="s">
        <v>98</v>
      </c>
      <c r="P1547" s="127" t="s">
        <v>98</v>
      </c>
      <c r="Q1547" s="345">
        <f>(IF(AF1547='[1]Price List'!$B$1,VLOOKUP(N1547,'[1]Price List'!$A$1:$K$104,2,0),IF(AF1547='[1]Price List'!$C$1,VLOOKUP(N1547,'[1]Price List'!$A$1:$K$104,3,0),IF(AF1547='[1]Price List'!$D$1,VLOOKUP(N1547,'[1]Price List'!$A$1:$K$104,4,0),IF(AF1547='[1]Price List'!$E$1,VLOOKUP(N1547,'[1]Price List'!$A$1:$K$104,5,0),IF(AF1547='[1]Price List'!$F$1,VLOOKUP(N1547,'[1]Price List'!$A$1:$K$104,6,0),IF(AF1547='[1]Price List'!$G$1,VLOOKUP(N1547,'[1]Price List'!$A$1:$K$104,7,0),IF(AF1547='[1]Price List'!$H$1,VLOOKUP(N1547,'[1]Price List'!$A$1:$K$104,8,0),IF(AF1547='[1]Price List'!$I$1,VLOOKUP(N1547,'[1]Price List'!$A$1:$K$104,9,0),IF(AF1547='[1]Price List'!$J$1,VLOOKUP(N1547,'[1]Price List'!$A$1:$K$104,10,0),IF(AF1547='[1]Price List'!$K$1,VLOOKUP(N1547,'[1]Price List'!$A$1:$K$104,11,0))))))))))))+(IF(AF1547='[1]Price List'!$B$1,VLOOKUP(O1547,'[1]Price List'!$A$1:$K$104,2,0),IF(AF1547='[1]Price List'!$C$1,VLOOKUP(O1547,'[1]Price List'!$A$1:$K$104,3,0),IF(AF1547='[1]Price List'!$D$1,VLOOKUP(O1547,'[1]Price List'!$A$1:$K$104,4,0),IF(AF1547='[1]Price List'!$E$1,VLOOKUP(O1547,'[1]Price List'!$A$1:$K$104,5,0),IF(AF1547='[1]Price List'!$F$1,VLOOKUP(O1547,'[1]Price List'!$A$1:$K$104,6,0),IF(AF1547='[1]Price List'!$G$1,VLOOKUP(O1547,'[1]Price List'!$A$1:$K$104,7,0),IF(AF1547='[1]Price List'!$H$1,VLOOKUP(O1547,'[1]Price List'!$A$1:$K$104,8,0),IF(AF1547='[1]Price List'!$I$1,VLOOKUP(O1547,'[1]Price List'!$A$1:$K$104,9,0),IF(AF1547='[1]Price List'!$J$1,VLOOKUP(O1547,'[1]Price List'!$A$1:$K$104,10,0),IF(AF1547='[1]Price List'!$K$1,VLOOKUP(O1547,'[1]Price List'!$A$1:$K$104,11,0))))))))))))+(IF(AF1547='[1]Price List'!$B$1,VLOOKUP(P1547,'[1]Price List'!$A$1:$K$104,2,0),IF(AF1547='[1]Price List'!$C$1,VLOOKUP(P1547,'[1]Price List'!$A$1:$K$104,3,0),IF(AF1547='[1]Price List'!$D$1,VLOOKUP(P1547,'[1]Price List'!$A$1:$K$104,4,0),IF(AF1547='[1]Price List'!$E$1,VLOOKUP(P1547,'[1]Price List'!$A$1:$K$104,5,0),IF(AF1547='[1]Price List'!$F$1,VLOOKUP(P1547,'[1]Price List'!$A$1:$K$104,6,0),IF(AF1547='[1]Price List'!$G$1,VLOOKUP(P1547,'[1]Price List'!$A$1:$K$104,7,0),IF(AF1547='[1]Price List'!$H$1,VLOOKUP(P1547,'[1]Price List'!$A$1:$K$104,8,0),IF(AF1547='[1]Price List'!$I$1,VLOOKUP(P1547,'[1]Price List'!$A$1:$K$104,9,0),IF(AF1547='[1]Price List'!$J$1,VLOOKUP(P1547,'[1]Price List'!$A$1:$K$104,10,0),IF(AF1547='[1]Price List'!$K$1,VLOOKUP(P1547,'[1]Price List'!$A$1:$K$104,11,0))))))))))))</f>
        <v>0</v>
      </c>
      <c r="R1547" s="127"/>
      <c r="S1547" s="127"/>
      <c r="T1547" s="127"/>
      <c r="U1547" s="542"/>
      <c r="V1547" s="525">
        <f>U1547-I1547</f>
        <v>-42059</v>
      </c>
      <c r="W1547" s="127"/>
      <c r="X1547" s="702" t="s">
        <v>13524</v>
      </c>
      <c r="Y1547" s="445" t="s">
        <v>14262</v>
      </c>
      <c r="Z1547" s="89" t="s">
        <v>1755</v>
      </c>
      <c r="AA1547" s="348"/>
      <c r="AB1547" s="126" t="s">
        <v>13526</v>
      </c>
      <c r="AC1547" s="348"/>
      <c r="AD1547" s="348"/>
      <c r="AE1547" s="348"/>
      <c r="AF1547" s="121" t="s">
        <v>384</v>
      </c>
      <c r="AG1547" s="126" t="s">
        <v>13527</v>
      </c>
      <c r="AH1547" s="524"/>
      <c r="AI1547" s="378"/>
      <c r="AJ1547" s="89"/>
      <c r="AK1547" s="89"/>
      <c r="AL1547" s="89"/>
      <c r="AM1547" s="89"/>
      <c r="AN1547" s="556"/>
      <c r="AO1547" s="558"/>
      <c r="AP1547" s="89"/>
      <c r="AQ1547" s="557"/>
      <c r="AR1547" s="557"/>
      <c r="AS1547" s="89"/>
      <c r="AT1547" s="89"/>
      <c r="AU1547" s="558"/>
      <c r="AV1547" s="558"/>
      <c r="AX1547" s="126" t="s">
        <v>8261</v>
      </c>
      <c r="AY1547" s="89"/>
      <c r="AZ1547" s="556">
        <v>42061</v>
      </c>
      <c r="BA1547" s="120">
        <v>42068</v>
      </c>
      <c r="BB1547" s="89"/>
      <c r="BC1547" s="553">
        <f t="shared" si="375"/>
        <v>2000000</v>
      </c>
      <c r="BD1547" s="725">
        <v>0</v>
      </c>
      <c r="BE1547" s="516">
        <f t="shared" si="378"/>
        <v>2000000</v>
      </c>
      <c r="BF1547" s="122">
        <v>42072</v>
      </c>
      <c r="BG1547" s="141" t="s">
        <v>116</v>
      </c>
      <c r="BH1547" s="89" t="s">
        <v>14263</v>
      </c>
      <c r="BI1547" s="558">
        <v>42073</v>
      </c>
      <c r="BJ1547" s="558">
        <v>42090</v>
      </c>
      <c r="BK1547" s="558"/>
      <c r="BL1547" s="534">
        <f t="shared" si="377"/>
        <v>2000000</v>
      </c>
      <c r="BQ1547" t="str">
        <f t="shared" si="380"/>
        <v>TBG - Asset</v>
      </c>
      <c r="BR1547" t="str">
        <f t="shared" si="381"/>
        <v>HK-14-2742</v>
      </c>
      <c r="BS1547" s="91">
        <f t="shared" si="382"/>
        <v>2015</v>
      </c>
      <c r="BT1547">
        <f t="shared" si="374"/>
        <v>42061</v>
      </c>
      <c r="BU1547" s="91">
        <f t="shared" si="373"/>
        <v>42068</v>
      </c>
      <c r="BW1547" t="str">
        <f t="shared" si="383"/>
        <v>Site : CIKAKAK - T000501</v>
      </c>
      <c r="BX1547" t="str">
        <f t="shared" si="384"/>
        <v xml:space="preserve">Tipe Tower : 3-T-SKP-01-51 </v>
      </c>
      <c r="BY1547" t="str">
        <f t="shared" si="385"/>
        <v>PO/SKP/15/N000858</v>
      </c>
      <c r="BZ1547" s="92" t="str">
        <f t="shared" si="385"/>
        <v>Desain Perkuatan Tower dan Pondasi</v>
      </c>
      <c r="CD1547" s="531"/>
    </row>
    <row r="1548" spans="2:82" ht="15" customHeight="1" x14ac:dyDescent="0.25">
      <c r="B1548" s="103">
        <f t="shared" si="369"/>
        <v>1399</v>
      </c>
      <c r="C1548" s="126" t="s">
        <v>14264</v>
      </c>
      <c r="D1548" s="126">
        <v>4800083168</v>
      </c>
      <c r="E1548" s="126" t="s">
        <v>627</v>
      </c>
      <c r="F1548" s="522">
        <v>250000</v>
      </c>
      <c r="G1548" s="103">
        <v>8</v>
      </c>
      <c r="H1548" s="103">
        <v>2014</v>
      </c>
      <c r="I1548" s="128">
        <v>41858</v>
      </c>
      <c r="J1548" s="556"/>
      <c r="K1548" s="348" t="s">
        <v>628</v>
      </c>
      <c r="L1548" s="89"/>
      <c r="M1548" s="348" t="s">
        <v>628</v>
      </c>
      <c r="N1548" s="89" t="s">
        <v>627</v>
      </c>
      <c r="O1548" s="127" t="s">
        <v>98</v>
      </c>
      <c r="P1548" s="127" t="s">
        <v>98</v>
      </c>
      <c r="Q1548" s="747">
        <v>250000</v>
      </c>
      <c r="R1548" s="127">
        <v>8</v>
      </c>
      <c r="S1548" s="332">
        <v>2014</v>
      </c>
      <c r="T1548" s="542">
        <v>41858</v>
      </c>
      <c r="U1548" s="127" t="s">
        <v>628</v>
      </c>
      <c r="V1548" s="424" t="s">
        <v>628</v>
      </c>
      <c r="W1548" s="748">
        <v>41921</v>
      </c>
      <c r="X1548" s="142" t="s">
        <v>14265</v>
      </c>
      <c r="Y1548" s="445" t="s">
        <v>14266</v>
      </c>
      <c r="Z1548" s="89" t="s">
        <v>627</v>
      </c>
      <c r="AA1548" s="348"/>
      <c r="AB1548" s="89"/>
      <c r="AC1548" s="348"/>
      <c r="AD1548" s="348"/>
      <c r="AE1548" s="348"/>
      <c r="AF1548" s="89"/>
      <c r="AG1548" s="89"/>
      <c r="AH1548" s="378"/>
      <c r="AI1548" s="378"/>
      <c r="AJ1548" s="89"/>
      <c r="AK1548" s="89"/>
      <c r="AL1548" s="89"/>
      <c r="AM1548" s="89"/>
      <c r="AN1548" s="556"/>
      <c r="AO1548" s="558"/>
      <c r="AP1548" s="89"/>
      <c r="AQ1548" s="557"/>
      <c r="AR1548" s="557"/>
      <c r="AS1548" s="89"/>
      <c r="AT1548" s="126" t="s">
        <v>11101</v>
      </c>
      <c r="AU1548" s="558">
        <v>42041</v>
      </c>
      <c r="AV1548" s="544">
        <v>42068</v>
      </c>
      <c r="AX1548" s="126" t="s">
        <v>11102</v>
      </c>
      <c r="AY1548" s="89"/>
      <c r="AZ1548" s="98">
        <v>42184</v>
      </c>
      <c r="BA1548" s="256">
        <v>42228</v>
      </c>
      <c r="BB1548" s="89"/>
      <c r="BC1548" s="522">
        <v>250000</v>
      </c>
      <c r="BD1548" s="89"/>
      <c r="BE1548" s="553"/>
      <c r="BF1548" s="256">
        <v>42228</v>
      </c>
      <c r="BG1548" s="141" t="s">
        <v>116</v>
      </c>
      <c r="BH1548" s="126" t="s">
        <v>11103</v>
      </c>
      <c r="BI1548" s="544">
        <v>42228</v>
      </c>
      <c r="BJ1548" s="546">
        <v>42250</v>
      </c>
      <c r="BK1548" s="558"/>
      <c r="BL1548" s="571">
        <v>250000</v>
      </c>
      <c r="BM1548" t="s">
        <v>640</v>
      </c>
      <c r="BQ1548" t="str">
        <f t="shared" si="380"/>
        <v>Indosat</v>
      </c>
      <c r="BR1548" t="str">
        <f t="shared" si="381"/>
        <v>HK-14-2743</v>
      </c>
      <c r="BS1548" s="91">
        <f t="shared" si="382"/>
        <v>2014</v>
      </c>
      <c r="BT1548">
        <f t="shared" si="374"/>
        <v>42184</v>
      </c>
      <c r="BU1548" s="91">
        <f t="shared" si="373"/>
        <v>42228</v>
      </c>
      <c r="BW1548" t="str">
        <f t="shared" si="383"/>
        <v>Site : Buaran - 01JKT014</v>
      </c>
      <c r="BX1548" t="str">
        <f t="shared" si="384"/>
        <v xml:space="preserve">Tipe Tower : </v>
      </c>
      <c r="BY1548">
        <f t="shared" si="385"/>
        <v>4800083168</v>
      </c>
      <c r="BZ1548" s="92" t="str">
        <f t="shared" si="385"/>
        <v>BoQ Verification</v>
      </c>
      <c r="CD1548" s="531"/>
    </row>
    <row r="1549" spans="2:82" ht="15" customHeight="1" x14ac:dyDescent="0.25">
      <c r="B1549" s="103">
        <f t="shared" si="369"/>
        <v>1400</v>
      </c>
      <c r="C1549" s="126" t="s">
        <v>14267</v>
      </c>
      <c r="D1549" s="89">
        <v>4500015171</v>
      </c>
      <c r="E1549" s="89" t="s">
        <v>14268</v>
      </c>
      <c r="F1549" s="555">
        <v>6000000</v>
      </c>
      <c r="G1549" s="348"/>
      <c r="H1549" s="348"/>
      <c r="I1549" s="556"/>
      <c r="J1549" s="556"/>
      <c r="K1549" s="348" t="s">
        <v>94</v>
      </c>
      <c r="L1549" s="89" t="s">
        <v>95</v>
      </c>
      <c r="M1549" s="142" t="s">
        <v>96</v>
      </c>
      <c r="N1549" s="89"/>
      <c r="O1549" s="348"/>
      <c r="P1549" s="348"/>
      <c r="Q1549" s="89"/>
      <c r="R1549" s="348"/>
      <c r="S1549" s="348"/>
      <c r="T1549" s="348"/>
      <c r="U1549" s="556"/>
      <c r="V1549" s="557"/>
      <c r="W1549" s="348"/>
      <c r="X1549" s="749" t="s">
        <v>2606</v>
      </c>
      <c r="Y1549" s="737" t="s">
        <v>2607</v>
      </c>
      <c r="Z1549" s="307" t="str">
        <f>+E1549</f>
        <v>RT - Pole And Building Analysis Colo App Rev. 1</v>
      </c>
      <c r="AA1549" s="348"/>
      <c r="AB1549" s="89" t="s">
        <v>833</v>
      </c>
      <c r="AC1549" s="348" t="s">
        <v>1884</v>
      </c>
      <c r="AD1549" s="348" t="s">
        <v>1884</v>
      </c>
      <c r="AE1549" s="348" t="s">
        <v>1884</v>
      </c>
      <c r="AF1549" s="89"/>
      <c r="AG1549" s="89"/>
      <c r="AH1549" s="378"/>
      <c r="AI1549" s="378"/>
      <c r="AJ1549" s="89"/>
      <c r="AK1549" s="89"/>
      <c r="AL1549" s="89"/>
      <c r="AM1549" s="89"/>
      <c r="AN1549" s="556"/>
      <c r="AO1549" s="558"/>
      <c r="AP1549" s="89"/>
      <c r="AQ1549" s="557"/>
      <c r="AR1549" s="557"/>
      <c r="AS1549" s="89"/>
      <c r="AT1549" s="89"/>
      <c r="AU1549" s="558"/>
      <c r="AV1549" s="558"/>
      <c r="AX1549" s="89"/>
      <c r="AY1549" s="89" t="s">
        <v>12942</v>
      </c>
      <c r="AZ1549" s="556">
        <v>42059</v>
      </c>
      <c r="BA1549" s="556">
        <v>42062</v>
      </c>
      <c r="BB1549" s="89"/>
      <c r="BC1549" s="553">
        <f t="shared" ref="BC1549:BC1560" si="386">+F1549</f>
        <v>6000000</v>
      </c>
      <c r="BD1549" s="89"/>
      <c r="BE1549" s="553">
        <f>+BC1549</f>
        <v>6000000</v>
      </c>
      <c r="BF1549" s="558">
        <v>42065</v>
      </c>
      <c r="BG1549" s="434" t="s">
        <v>116</v>
      </c>
      <c r="BH1549" s="89" t="s">
        <v>14269</v>
      </c>
      <c r="BI1549" s="558">
        <v>42066</v>
      </c>
      <c r="BJ1549" s="558">
        <v>42075</v>
      </c>
      <c r="BK1549" s="558"/>
      <c r="BL1549" s="534">
        <f>F1549</f>
        <v>6000000</v>
      </c>
      <c r="BQ1549" t="str">
        <f t="shared" si="380"/>
        <v>Protelindo</v>
      </c>
      <c r="BR1549" t="str">
        <f t="shared" si="381"/>
        <v>HK-14-2744</v>
      </c>
      <c r="BS1549" s="91">
        <f t="shared" si="382"/>
        <v>0</v>
      </c>
      <c r="BT1549">
        <f t="shared" si="374"/>
        <v>42059</v>
      </c>
      <c r="BU1549" s="91">
        <f t="shared" si="373"/>
        <v>42062</v>
      </c>
      <c r="BW1549" t="str">
        <f t="shared" si="383"/>
        <v>Site : Singosari Losari - JAW-EJV-0001-X-B</v>
      </c>
      <c r="BX1549" t="str">
        <f t="shared" si="384"/>
        <v>Tipe Tower : POLE 12 M</v>
      </c>
      <c r="BY1549">
        <f t="shared" si="385"/>
        <v>4500015171</v>
      </c>
      <c r="BZ1549" s="92" t="str">
        <f t="shared" si="385"/>
        <v>RT - Pole And Building Analysis Colo App Rev. 1</v>
      </c>
      <c r="CD1549" s="531"/>
    </row>
    <row r="1550" spans="2:82" ht="15" customHeight="1" x14ac:dyDescent="0.25">
      <c r="B1550" s="103">
        <f t="shared" si="369"/>
        <v>1401</v>
      </c>
      <c r="C1550" s="126" t="s">
        <v>14270</v>
      </c>
      <c r="D1550" s="89">
        <v>4500014951</v>
      </c>
      <c r="E1550" s="89" t="s">
        <v>14271</v>
      </c>
      <c r="F1550" s="555">
        <v>10500000</v>
      </c>
      <c r="G1550" s="348"/>
      <c r="H1550" s="348"/>
      <c r="I1550" s="556"/>
      <c r="J1550" s="556"/>
      <c r="K1550" s="348" t="s">
        <v>94</v>
      </c>
      <c r="L1550" s="89" t="s">
        <v>95</v>
      </c>
      <c r="M1550" s="142" t="s">
        <v>96</v>
      </c>
      <c r="N1550" s="89"/>
      <c r="O1550" s="348"/>
      <c r="P1550" s="348"/>
      <c r="Q1550" s="89"/>
      <c r="R1550" s="348"/>
      <c r="S1550" s="348"/>
      <c r="T1550" s="348"/>
      <c r="U1550" s="556"/>
      <c r="V1550" s="557"/>
      <c r="W1550" s="348"/>
      <c r="X1550" s="749" t="s">
        <v>14272</v>
      </c>
      <c r="Y1550" s="737" t="s">
        <v>14273</v>
      </c>
      <c r="Z1550" s="307" t="str">
        <f>+E1550</f>
        <v>RT - Tower &amp; Building Analysis colo app Rev. 0</v>
      </c>
      <c r="AA1550" s="348"/>
      <c r="AB1550" s="304" t="s">
        <v>14274</v>
      </c>
      <c r="AC1550" s="348" t="s">
        <v>1884</v>
      </c>
      <c r="AD1550" s="348" t="s">
        <v>1884</v>
      </c>
      <c r="AE1550" s="348" t="s">
        <v>1884</v>
      </c>
      <c r="AF1550" s="89"/>
      <c r="AG1550" s="89"/>
      <c r="AH1550" s="378"/>
      <c r="AI1550" s="378"/>
      <c r="AJ1550" s="89"/>
      <c r="AK1550" s="89"/>
      <c r="AL1550" s="89"/>
      <c r="AM1550" s="89"/>
      <c r="AN1550" s="556"/>
      <c r="AO1550" s="558"/>
      <c r="AP1550" s="89"/>
      <c r="AQ1550" s="557"/>
      <c r="AR1550" s="557"/>
      <c r="AS1550" s="89"/>
      <c r="AT1550" s="89"/>
      <c r="AU1550" s="558"/>
      <c r="AV1550" s="558"/>
      <c r="AX1550" s="89"/>
      <c r="AY1550" s="89" t="s">
        <v>2035</v>
      </c>
      <c r="AZ1550" s="556">
        <v>42059</v>
      </c>
      <c r="BA1550" s="556">
        <v>42062</v>
      </c>
      <c r="BB1550" s="89"/>
      <c r="BC1550" s="553">
        <f t="shared" si="386"/>
        <v>10500000</v>
      </c>
      <c r="BD1550" s="89"/>
      <c r="BE1550" s="725">
        <f>+BC1550</f>
        <v>10500000</v>
      </c>
      <c r="BF1550" s="558">
        <v>42065</v>
      </c>
      <c r="BG1550" s="750" t="s">
        <v>116</v>
      </c>
      <c r="BH1550" s="89" t="s">
        <v>14275</v>
      </c>
      <c r="BI1550" s="558">
        <v>42066</v>
      </c>
      <c r="BJ1550" s="558">
        <v>42075</v>
      </c>
      <c r="BK1550" s="558"/>
      <c r="BL1550" s="534">
        <f>F1550</f>
        <v>10500000</v>
      </c>
      <c r="BQ1550" t="str">
        <f t="shared" si="380"/>
        <v>Protelindo</v>
      </c>
      <c r="BR1550" t="str">
        <f t="shared" si="381"/>
        <v>HK-14-2745</v>
      </c>
      <c r="BS1550" s="91">
        <f t="shared" si="382"/>
        <v>0</v>
      </c>
      <c r="BT1550">
        <f t="shared" si="374"/>
        <v>42059</v>
      </c>
      <c r="BU1550" s="91">
        <f t="shared" si="373"/>
        <v>42062</v>
      </c>
      <c r="BW1550" t="str">
        <f t="shared" si="383"/>
        <v>Site : Tawakal - JAW-CCJ-0014-H-B</v>
      </c>
      <c r="BX1550" t="str">
        <f t="shared" si="384"/>
        <v>Tipe Tower : MT 20 M CITRAMAS</v>
      </c>
      <c r="BY1550">
        <f t="shared" si="385"/>
        <v>4500014951</v>
      </c>
      <c r="BZ1550" s="92" t="str">
        <f t="shared" si="385"/>
        <v>RT - Tower &amp; Building Analysis colo app Rev. 0</v>
      </c>
      <c r="CD1550" s="531"/>
    </row>
    <row r="1551" spans="2:82" ht="15" customHeight="1" x14ac:dyDescent="0.25">
      <c r="B1551" s="103">
        <f t="shared" si="369"/>
        <v>1402</v>
      </c>
      <c r="C1551" s="126" t="s">
        <v>14276</v>
      </c>
      <c r="D1551" s="89">
        <v>4500033423</v>
      </c>
      <c r="E1551" s="89" t="s">
        <v>14277</v>
      </c>
      <c r="F1551" s="555">
        <v>3250000</v>
      </c>
      <c r="G1551" s="348"/>
      <c r="H1551" s="348"/>
      <c r="I1551" s="556"/>
      <c r="J1551" s="556"/>
      <c r="K1551" s="348" t="s">
        <v>94</v>
      </c>
      <c r="L1551" s="89" t="s">
        <v>95</v>
      </c>
      <c r="M1551" s="142" t="s">
        <v>96</v>
      </c>
      <c r="N1551" s="89"/>
      <c r="O1551" s="348"/>
      <c r="P1551" s="348"/>
      <c r="Q1551" s="89"/>
      <c r="R1551" s="348"/>
      <c r="S1551" s="348"/>
      <c r="T1551" s="348"/>
      <c r="U1551" s="556"/>
      <c r="V1551" s="557"/>
      <c r="W1551" s="348"/>
      <c r="X1551" s="142" t="s">
        <v>14278</v>
      </c>
      <c r="Y1551" s="445" t="s">
        <v>14279</v>
      </c>
      <c r="Z1551" s="307" t="str">
        <f>+E1551</f>
        <v>GF - Tower And Foundation analysis colo app rev. 11</v>
      </c>
      <c r="AA1551" s="348"/>
      <c r="AB1551" s="89" t="s">
        <v>14280</v>
      </c>
      <c r="AC1551" s="348" t="s">
        <v>1884</v>
      </c>
      <c r="AD1551" s="348" t="s">
        <v>1884</v>
      </c>
      <c r="AE1551" s="348" t="s">
        <v>1884</v>
      </c>
      <c r="AF1551" s="89"/>
      <c r="AG1551" s="89"/>
      <c r="AH1551" s="378"/>
      <c r="AI1551" s="378"/>
      <c r="AJ1551" s="89"/>
      <c r="AK1551" s="89"/>
      <c r="AL1551" s="89"/>
      <c r="AM1551" s="89"/>
      <c r="AN1551" s="556"/>
      <c r="AO1551" s="558"/>
      <c r="AP1551" s="89"/>
      <c r="AQ1551" s="557"/>
      <c r="AR1551" s="557"/>
      <c r="AS1551" s="89"/>
      <c r="AT1551" s="89"/>
      <c r="AU1551" s="558"/>
      <c r="AV1551" s="558"/>
      <c r="AX1551" s="89"/>
      <c r="AY1551" s="89" t="s">
        <v>13290</v>
      </c>
      <c r="AZ1551" s="556">
        <v>42072</v>
      </c>
      <c r="BA1551" s="556">
        <v>42074</v>
      </c>
      <c r="BB1551" s="89"/>
      <c r="BC1551" s="553">
        <f t="shared" si="386"/>
        <v>3250000</v>
      </c>
      <c r="BD1551" s="725">
        <v>0</v>
      </c>
      <c r="BE1551" s="725">
        <f>+BC1551</f>
        <v>3250000</v>
      </c>
      <c r="BF1551" s="558">
        <v>42075</v>
      </c>
      <c r="BG1551" s="142" t="s">
        <v>116</v>
      </c>
      <c r="BH1551" s="89" t="s">
        <v>14281</v>
      </c>
      <c r="BI1551" s="558">
        <v>42075</v>
      </c>
      <c r="BJ1551" s="558">
        <v>42087</v>
      </c>
      <c r="BK1551" s="558"/>
      <c r="BL1551" s="534">
        <f>F1551</f>
        <v>3250000</v>
      </c>
      <c r="BQ1551" t="str">
        <f t="shared" si="380"/>
        <v>Protelindo</v>
      </c>
      <c r="BR1551" t="str">
        <f t="shared" si="381"/>
        <v>HK-14-2746</v>
      </c>
      <c r="BS1551" s="91">
        <f t="shared" si="382"/>
        <v>0</v>
      </c>
      <c r="BT1551">
        <f t="shared" si="374"/>
        <v>42072</v>
      </c>
      <c r="BU1551" s="91">
        <f t="shared" si="373"/>
        <v>42074</v>
      </c>
      <c r="BW1551" t="str">
        <f t="shared" si="383"/>
        <v>Site : Kp.Sugu Tamu - Bakti Jaya - JAW-WJV-0140-H-P</v>
      </c>
      <c r="BX1551" t="str">
        <f t="shared" si="384"/>
        <v>Tipe Tower : 72-01-SHD-A-4-HW</v>
      </c>
      <c r="BY1551">
        <f t="shared" si="385"/>
        <v>4500033423</v>
      </c>
      <c r="BZ1551" s="92" t="str">
        <f t="shared" si="385"/>
        <v>GF - Tower And Foundation analysis colo app rev. 11</v>
      </c>
      <c r="CD1551" s="531"/>
    </row>
    <row r="1552" spans="2:82" ht="15" customHeight="1" x14ac:dyDescent="0.25">
      <c r="B1552" s="103">
        <f t="shared" si="369"/>
        <v>1403</v>
      </c>
      <c r="C1552" s="126" t="s">
        <v>14282</v>
      </c>
      <c r="I1552" s="742"/>
      <c r="J1552" s="742"/>
      <c r="K1552" s="348" t="s">
        <v>94</v>
      </c>
      <c r="L1552" s="89" t="s">
        <v>95</v>
      </c>
      <c r="M1552" s="142" t="s">
        <v>96</v>
      </c>
      <c r="N1552" s="89"/>
      <c r="X1552" s="434" t="s">
        <v>10857</v>
      </c>
      <c r="Y1552" s="362" t="s">
        <v>14283</v>
      </c>
      <c r="Z1552" t="s">
        <v>14284</v>
      </c>
      <c r="BC1552" s="553">
        <f t="shared" si="386"/>
        <v>0</v>
      </c>
      <c r="BD1552" s="725">
        <v>0</v>
      </c>
      <c r="BE1552" s="725">
        <f>+BC1552</f>
        <v>0</v>
      </c>
      <c r="BG1552" s="141" t="s">
        <v>10839</v>
      </c>
      <c r="BK1552" s="752"/>
      <c r="BL1552" s="323" t="s">
        <v>10839</v>
      </c>
      <c r="BQ1552" t="str">
        <f t="shared" si="380"/>
        <v>Protelindo</v>
      </c>
      <c r="BR1552" t="str">
        <f t="shared" si="381"/>
        <v>HK-14-2747</v>
      </c>
      <c r="BS1552" s="91">
        <f t="shared" si="382"/>
        <v>0</v>
      </c>
      <c r="BT1552">
        <f t="shared" si="374"/>
        <v>0</v>
      </c>
      <c r="BU1552" s="91">
        <f t="shared" si="373"/>
        <v>0</v>
      </c>
      <c r="BW1552" t="str">
        <f t="shared" si="383"/>
        <v>Site : Monginsidi  - SUL-SSL-0040-M-B</v>
      </c>
      <c r="BX1552" t="str">
        <f t="shared" si="384"/>
        <v xml:space="preserve">Tipe Tower : </v>
      </c>
      <c r="BY1552">
        <f t="shared" si="385"/>
        <v>0</v>
      </c>
      <c r="BZ1552" s="92">
        <f t="shared" si="385"/>
        <v>0</v>
      </c>
      <c r="CD1552" s="531"/>
    </row>
    <row r="1553" spans="2:83" ht="15" customHeight="1" x14ac:dyDescent="0.25">
      <c r="B1553" s="103">
        <f t="shared" si="369"/>
        <v>1404</v>
      </c>
      <c r="C1553" s="126" t="s">
        <v>14285</v>
      </c>
      <c r="D1553" s="141">
        <v>4800083168</v>
      </c>
      <c r="E1553" s="88" t="s">
        <v>1634</v>
      </c>
      <c r="F1553" s="100">
        <v>3500000</v>
      </c>
      <c r="G1553" s="127">
        <v>8</v>
      </c>
      <c r="H1553" s="103">
        <v>2014</v>
      </c>
      <c r="I1553" s="128">
        <v>41858</v>
      </c>
      <c r="J1553" s="101"/>
      <c r="K1553" s="348" t="s">
        <v>628</v>
      </c>
      <c r="L1553" s="126" t="s">
        <v>628</v>
      </c>
      <c r="M1553" s="348" t="s">
        <v>628</v>
      </c>
      <c r="U1553" s="256">
        <v>41878</v>
      </c>
      <c r="W1553" s="141" t="s">
        <v>3344</v>
      </c>
      <c r="X1553" s="713" t="s">
        <v>14286</v>
      </c>
      <c r="Y1553" s="714" t="s">
        <v>14287</v>
      </c>
      <c r="Z1553" s="126" t="s">
        <v>3290</v>
      </c>
      <c r="AA1553" s="127"/>
      <c r="AB1553" s="713"/>
      <c r="AF1553" t="s">
        <v>741</v>
      </c>
      <c r="AG1553" t="s">
        <v>14288</v>
      </c>
      <c r="AH1553" s="93">
        <v>110.39424200000001</v>
      </c>
      <c r="AI1553" s="93">
        <v>-7.7825509999999998</v>
      </c>
      <c r="AT1553" t="s">
        <v>14289</v>
      </c>
      <c r="AU1553" s="558">
        <v>42108</v>
      </c>
      <c r="AV1553" s="91">
        <v>42193</v>
      </c>
      <c r="AW1553" t="s">
        <v>2704</v>
      </c>
      <c r="AZ1553" s="256">
        <v>42244</v>
      </c>
      <c r="BA1553" s="256">
        <v>42268</v>
      </c>
      <c r="BC1553" s="553">
        <f>+F1553</f>
        <v>3500000</v>
      </c>
      <c r="BD1553" s="725">
        <v>0</v>
      </c>
      <c r="BE1553" s="725">
        <f t="shared" ref="BE1553:BE1559" si="387">+BC1553</f>
        <v>3500000</v>
      </c>
      <c r="BF1553" s="91">
        <v>42269</v>
      </c>
      <c r="BG1553" s="88" t="s">
        <v>116</v>
      </c>
      <c r="BH1553" t="s">
        <v>14649</v>
      </c>
      <c r="BI1553" s="91">
        <v>42270</v>
      </c>
      <c r="BJ1553" s="546">
        <v>42292</v>
      </c>
      <c r="BK1553" s="752"/>
      <c r="BL1553" s="571">
        <v>1500000</v>
      </c>
      <c r="BM1553" t="s">
        <v>3300</v>
      </c>
      <c r="BQ1553" t="str">
        <f t="shared" si="380"/>
        <v>Indosat</v>
      </c>
      <c r="BR1553" t="str">
        <f t="shared" si="381"/>
        <v>HK-14-2748</v>
      </c>
      <c r="BS1553" s="91">
        <f t="shared" si="382"/>
        <v>2014</v>
      </c>
      <c r="BT1553">
        <f t="shared" si="374"/>
        <v>42244</v>
      </c>
      <c r="BU1553" s="91">
        <f t="shared" si="373"/>
        <v>42268</v>
      </c>
      <c r="BW1553" t="str">
        <f t="shared" si="383"/>
        <v>Site : TIMOHO - 15SMN006</v>
      </c>
      <c r="BX1553" t="str">
        <f t="shared" si="384"/>
        <v xml:space="preserve">Tipe Tower : </v>
      </c>
      <c r="BY1553">
        <f t="shared" si="385"/>
        <v>4800083168</v>
      </c>
      <c r="BZ1553" s="92" t="str">
        <f t="shared" si="385"/>
        <v>Engineering Services</v>
      </c>
      <c r="CD1553" s="531"/>
    </row>
    <row r="1554" spans="2:83" ht="15" customHeight="1" x14ac:dyDescent="0.25">
      <c r="B1554" s="103">
        <f t="shared" si="369"/>
        <v>1405</v>
      </c>
      <c r="C1554" s="126" t="s">
        <v>14290</v>
      </c>
      <c r="D1554" s="141">
        <v>4800083168</v>
      </c>
      <c r="E1554" s="88" t="s">
        <v>1634</v>
      </c>
      <c r="F1554" s="100">
        <v>3500000</v>
      </c>
      <c r="G1554" s="127">
        <v>8</v>
      </c>
      <c r="H1554" s="103">
        <v>2014</v>
      </c>
      <c r="I1554" s="128">
        <v>41858</v>
      </c>
      <c r="J1554" s="101"/>
      <c r="K1554" s="348" t="s">
        <v>628</v>
      </c>
      <c r="L1554" s="126" t="s">
        <v>628</v>
      </c>
      <c r="M1554" s="348" t="s">
        <v>628</v>
      </c>
      <c r="U1554" s="256">
        <v>41878</v>
      </c>
      <c r="W1554" s="141" t="s">
        <v>3344</v>
      </c>
      <c r="X1554" s="713" t="s">
        <v>14291</v>
      </c>
      <c r="Y1554" s="714" t="s">
        <v>14292</v>
      </c>
      <c r="Z1554" s="126" t="s">
        <v>3290</v>
      </c>
      <c r="AA1554" s="127"/>
      <c r="AB1554" s="713"/>
      <c r="AF1554" t="s">
        <v>741</v>
      </c>
      <c r="AG1554" t="s">
        <v>14293</v>
      </c>
      <c r="AH1554" s="93">
        <v>110.4324896</v>
      </c>
      <c r="AI1554" s="93">
        <v>-6.9948354400000001</v>
      </c>
      <c r="AT1554" s="89" t="s">
        <v>14294</v>
      </c>
      <c r="AU1554" s="558">
        <v>42108</v>
      </c>
      <c r="AV1554" s="122">
        <v>42193</v>
      </c>
      <c r="AW1554" t="s">
        <v>2704</v>
      </c>
      <c r="AZ1554" s="256">
        <v>42244</v>
      </c>
      <c r="BA1554" s="256">
        <v>42268</v>
      </c>
      <c r="BC1554" s="553">
        <f t="shared" si="386"/>
        <v>3500000</v>
      </c>
      <c r="BD1554" s="725">
        <v>0</v>
      </c>
      <c r="BE1554" s="725">
        <f t="shared" si="387"/>
        <v>3500000</v>
      </c>
      <c r="BF1554" s="91">
        <v>42269</v>
      </c>
      <c r="BG1554" s="88" t="s">
        <v>116</v>
      </c>
      <c r="BH1554" t="s">
        <v>14649</v>
      </c>
      <c r="BI1554" s="91">
        <v>42270</v>
      </c>
      <c r="BJ1554" s="546">
        <v>42292</v>
      </c>
      <c r="BK1554" s="752"/>
      <c r="BL1554" s="571">
        <v>1500000</v>
      </c>
      <c r="BM1554" t="s">
        <v>3300</v>
      </c>
      <c r="BQ1554" t="str">
        <f t="shared" si="380"/>
        <v>Indosat</v>
      </c>
      <c r="BR1554" t="str">
        <f t="shared" si="381"/>
        <v>HK-14-2749</v>
      </c>
      <c r="BS1554" s="91">
        <f t="shared" si="382"/>
        <v>2014</v>
      </c>
      <c r="BT1554">
        <f t="shared" si="374"/>
        <v>42244</v>
      </c>
      <c r="BU1554" s="91">
        <f t="shared" si="373"/>
        <v>42268</v>
      </c>
      <c r="BW1554" t="str">
        <f t="shared" si="383"/>
        <v>Site : BANGKONG - 14SMG022</v>
      </c>
      <c r="BX1554" t="str">
        <f t="shared" si="384"/>
        <v xml:space="preserve">Tipe Tower : </v>
      </c>
      <c r="BY1554">
        <f t="shared" si="385"/>
        <v>4800083168</v>
      </c>
      <c r="BZ1554" s="92" t="str">
        <f t="shared" si="385"/>
        <v>Engineering Services</v>
      </c>
      <c r="CD1554" s="531"/>
    </row>
    <row r="1555" spans="2:83" ht="15" customHeight="1" x14ac:dyDescent="0.25">
      <c r="B1555" s="103">
        <f t="shared" si="369"/>
        <v>1406</v>
      </c>
      <c r="C1555" s="126" t="s">
        <v>14295</v>
      </c>
      <c r="D1555" s="141">
        <v>4800083168</v>
      </c>
      <c r="E1555" s="88" t="s">
        <v>1634</v>
      </c>
      <c r="F1555" s="100">
        <v>3500000</v>
      </c>
      <c r="G1555" s="127">
        <v>8</v>
      </c>
      <c r="H1555" s="103">
        <v>2014</v>
      </c>
      <c r="I1555" s="128">
        <v>41858</v>
      </c>
      <c r="J1555" s="101"/>
      <c r="K1555" s="348" t="s">
        <v>628</v>
      </c>
      <c r="L1555" s="126" t="s">
        <v>628</v>
      </c>
      <c r="M1555" s="348" t="s">
        <v>628</v>
      </c>
      <c r="N1555" s="89"/>
      <c r="O1555" s="348"/>
      <c r="P1555" s="348"/>
      <c r="Q1555" s="89"/>
      <c r="R1555" s="348"/>
      <c r="S1555" s="348"/>
      <c r="T1555" s="348"/>
      <c r="U1555" s="556">
        <v>41709</v>
      </c>
      <c r="V1555" s="557"/>
      <c r="W1555" s="141" t="s">
        <v>14296</v>
      </c>
      <c r="X1555" s="713" t="s">
        <v>9542</v>
      </c>
      <c r="Y1555" s="714" t="s">
        <v>9543</v>
      </c>
      <c r="Z1555" s="126" t="s">
        <v>3290</v>
      </c>
      <c r="AA1555" s="127"/>
      <c r="AB1555" s="713"/>
      <c r="AC1555" s="348"/>
      <c r="AD1555" s="348"/>
      <c r="AE1555" s="348"/>
      <c r="AF1555" s="89" t="s">
        <v>477</v>
      </c>
      <c r="AG1555" s="89" t="s">
        <v>9544</v>
      </c>
      <c r="AH1555" s="378">
        <v>107.00280600000001</v>
      </c>
      <c r="AI1555" s="378">
        <v>-6.7124170000000003</v>
      </c>
      <c r="AJ1555" s="89"/>
      <c r="AK1555" s="89"/>
      <c r="AL1555" s="89"/>
      <c r="AM1555" s="89"/>
      <c r="AN1555" s="556"/>
      <c r="AO1555" s="558"/>
      <c r="AP1555" s="89"/>
      <c r="AQ1555" s="557"/>
      <c r="AR1555" s="557"/>
      <c r="AS1555" s="89"/>
      <c r="AT1555" t="s">
        <v>14297</v>
      </c>
      <c r="AU1555" s="91">
        <v>42191</v>
      </c>
      <c r="AV1555" s="122">
        <v>42219</v>
      </c>
      <c r="AX1555" s="89" t="s">
        <v>2704</v>
      </c>
      <c r="AY1555" s="89"/>
      <c r="AZ1555" s="256">
        <v>42244</v>
      </c>
      <c r="BA1555" s="256">
        <v>42268</v>
      </c>
      <c r="BB1555" s="89"/>
      <c r="BC1555" s="553">
        <f t="shared" si="386"/>
        <v>3500000</v>
      </c>
      <c r="BD1555" s="725">
        <v>0</v>
      </c>
      <c r="BE1555" s="725">
        <f t="shared" si="387"/>
        <v>3500000</v>
      </c>
      <c r="BF1555" s="91">
        <v>42269</v>
      </c>
      <c r="BG1555" s="88" t="s">
        <v>116</v>
      </c>
      <c r="BH1555" s="89" t="s">
        <v>14649</v>
      </c>
      <c r="BI1555" s="558">
        <v>42270</v>
      </c>
      <c r="BJ1555" s="546">
        <v>42292</v>
      </c>
      <c r="BK1555" s="558"/>
      <c r="BL1555" s="571">
        <v>1500000</v>
      </c>
      <c r="BQ1555" t="str">
        <f t="shared" si="380"/>
        <v>Indosat</v>
      </c>
      <c r="BR1555" t="str">
        <f t="shared" si="381"/>
        <v>HK-14-2750</v>
      </c>
      <c r="BS1555" s="91">
        <f t="shared" si="382"/>
        <v>2014</v>
      </c>
      <c r="BT1555">
        <f t="shared" si="374"/>
        <v>42244</v>
      </c>
      <c r="BU1555" s="91">
        <f t="shared" si="373"/>
        <v>42268</v>
      </c>
      <c r="BW1555" t="str">
        <f t="shared" si="383"/>
        <v>Site : CILOTO - 03CJR147</v>
      </c>
      <c r="BX1555" t="str">
        <f t="shared" si="384"/>
        <v xml:space="preserve">Tipe Tower : </v>
      </c>
      <c r="BY1555">
        <f t="shared" si="385"/>
        <v>4800083168</v>
      </c>
      <c r="BZ1555" s="92" t="str">
        <f t="shared" si="385"/>
        <v>Engineering Services</v>
      </c>
      <c r="CD1555" s="531"/>
    </row>
    <row r="1556" spans="2:83" ht="15" customHeight="1" x14ac:dyDescent="0.25">
      <c r="B1556" s="103">
        <f t="shared" si="369"/>
        <v>1407</v>
      </c>
      <c r="C1556" s="126" t="s">
        <v>14298</v>
      </c>
      <c r="D1556" s="141">
        <v>4800083168</v>
      </c>
      <c r="E1556" s="88" t="s">
        <v>1634</v>
      </c>
      <c r="F1556" s="100">
        <v>3500000</v>
      </c>
      <c r="G1556" s="127">
        <v>8</v>
      </c>
      <c r="H1556" s="103">
        <v>2014</v>
      </c>
      <c r="I1556" s="128">
        <v>41858</v>
      </c>
      <c r="J1556" s="101"/>
      <c r="K1556" s="348" t="s">
        <v>628</v>
      </c>
      <c r="L1556" s="126" t="s">
        <v>628</v>
      </c>
      <c r="M1556" s="348" t="s">
        <v>628</v>
      </c>
      <c r="N1556" s="89"/>
      <c r="O1556" s="348"/>
      <c r="P1556" s="348"/>
      <c r="Q1556" s="89"/>
      <c r="R1556" s="348"/>
      <c r="S1556" s="348"/>
      <c r="T1556" s="348"/>
      <c r="U1556" s="556">
        <v>41709</v>
      </c>
      <c r="V1556" s="557"/>
      <c r="W1556" s="141" t="s">
        <v>14296</v>
      </c>
      <c r="X1556" s="713" t="s">
        <v>9542</v>
      </c>
      <c r="Y1556" s="714" t="s">
        <v>9543</v>
      </c>
      <c r="Z1556" s="126" t="s">
        <v>3290</v>
      </c>
      <c r="AA1556" s="127"/>
      <c r="AB1556" s="713"/>
      <c r="AC1556" s="348"/>
      <c r="AD1556" s="348"/>
      <c r="AE1556" s="348"/>
      <c r="AF1556" s="89" t="s">
        <v>477</v>
      </c>
      <c r="AG1556" s="89" t="s">
        <v>9544</v>
      </c>
      <c r="AH1556" s="378">
        <v>107.00280600000001</v>
      </c>
      <c r="AI1556" s="378">
        <v>-6.7124170000000003</v>
      </c>
      <c r="AJ1556" s="89"/>
      <c r="AK1556" s="89"/>
      <c r="AL1556" s="89"/>
      <c r="AM1556" s="89"/>
      <c r="AN1556" s="556"/>
      <c r="AO1556" s="558"/>
      <c r="AP1556" s="89"/>
      <c r="AQ1556" s="557"/>
      <c r="AR1556" s="557"/>
      <c r="AS1556" s="89"/>
      <c r="AT1556" s="89" t="s">
        <v>14299</v>
      </c>
      <c r="AU1556" s="91">
        <v>42191</v>
      </c>
      <c r="AV1556" s="122">
        <v>42219</v>
      </c>
      <c r="AX1556" s="89" t="s">
        <v>2704</v>
      </c>
      <c r="AY1556" s="89"/>
      <c r="AZ1556" s="256">
        <v>42244</v>
      </c>
      <c r="BA1556" s="256">
        <v>42268</v>
      </c>
      <c r="BB1556" s="89"/>
      <c r="BC1556" s="553">
        <f>+F1556</f>
        <v>3500000</v>
      </c>
      <c r="BD1556" s="725">
        <v>0</v>
      </c>
      <c r="BE1556" s="725">
        <f t="shared" si="387"/>
        <v>3500000</v>
      </c>
      <c r="BF1556" s="91">
        <v>42269</v>
      </c>
      <c r="BG1556" s="88" t="s">
        <v>116</v>
      </c>
      <c r="BH1556" s="89" t="s">
        <v>14649</v>
      </c>
      <c r="BI1556" s="558">
        <v>42270</v>
      </c>
      <c r="BJ1556" s="546">
        <v>42292</v>
      </c>
      <c r="BK1556" s="558"/>
      <c r="BL1556" s="571">
        <v>1500000</v>
      </c>
      <c r="BQ1556" t="str">
        <f t="shared" si="380"/>
        <v>Indosat</v>
      </c>
      <c r="BR1556" t="str">
        <f t="shared" si="381"/>
        <v>HK-14-2751</v>
      </c>
      <c r="BS1556" s="91">
        <f t="shared" si="382"/>
        <v>2014</v>
      </c>
      <c r="BT1556">
        <f t="shared" si="374"/>
        <v>42244</v>
      </c>
      <c r="BU1556" s="91">
        <f t="shared" si="373"/>
        <v>42268</v>
      </c>
      <c r="BW1556" t="str">
        <f t="shared" si="383"/>
        <v>Site : CILOTO - 03CJR147</v>
      </c>
      <c r="BX1556" t="str">
        <f t="shared" si="384"/>
        <v xml:space="preserve">Tipe Tower : </v>
      </c>
      <c r="BY1556">
        <f t="shared" si="385"/>
        <v>4800083168</v>
      </c>
      <c r="BZ1556" s="92" t="str">
        <f t="shared" si="385"/>
        <v>Engineering Services</v>
      </c>
      <c r="CD1556" s="531"/>
    </row>
    <row r="1557" spans="2:83" ht="15" customHeight="1" x14ac:dyDescent="0.25">
      <c r="B1557" s="103">
        <f t="shared" si="369"/>
        <v>1408</v>
      </c>
      <c r="C1557" s="126" t="s">
        <v>14300</v>
      </c>
      <c r="D1557" s="141">
        <v>4800083168</v>
      </c>
      <c r="E1557" s="88" t="s">
        <v>1634</v>
      </c>
      <c r="F1557" s="100">
        <v>3500000</v>
      </c>
      <c r="G1557" s="127">
        <v>8</v>
      </c>
      <c r="H1557" s="103">
        <v>2014</v>
      </c>
      <c r="I1557" s="128">
        <v>41858</v>
      </c>
      <c r="J1557" s="101"/>
      <c r="K1557" s="348" t="s">
        <v>628</v>
      </c>
      <c r="L1557" s="126" t="s">
        <v>628</v>
      </c>
      <c r="M1557" s="348" t="s">
        <v>628</v>
      </c>
      <c r="N1557" s="89"/>
      <c r="O1557" s="348"/>
      <c r="P1557" s="348"/>
      <c r="Q1557" s="89"/>
      <c r="R1557" s="348"/>
      <c r="S1557" s="348"/>
      <c r="T1557" s="348"/>
      <c r="U1557" s="556">
        <v>41709</v>
      </c>
      <c r="V1557" s="557"/>
      <c r="W1557" s="141" t="s">
        <v>14296</v>
      </c>
      <c r="X1557" s="713" t="s">
        <v>9542</v>
      </c>
      <c r="Y1557" s="714" t="s">
        <v>9543</v>
      </c>
      <c r="Z1557" s="126" t="s">
        <v>3290</v>
      </c>
      <c r="AA1557" s="127"/>
      <c r="AB1557" s="713"/>
      <c r="AC1557" s="348"/>
      <c r="AD1557" s="348"/>
      <c r="AE1557" s="348"/>
      <c r="AF1557" s="89" t="s">
        <v>477</v>
      </c>
      <c r="AG1557" s="89" t="s">
        <v>9544</v>
      </c>
      <c r="AH1557" s="378">
        <v>107.00280600000001</v>
      </c>
      <c r="AI1557" s="378">
        <v>-6.7124170000000003</v>
      </c>
      <c r="AJ1557" s="89"/>
      <c r="AK1557" s="89"/>
      <c r="AL1557" s="89"/>
      <c r="AM1557" s="89"/>
      <c r="AN1557" s="556"/>
      <c r="AO1557" s="558"/>
      <c r="AP1557" s="89"/>
      <c r="AQ1557" s="557"/>
      <c r="AR1557" s="557"/>
      <c r="AS1557" s="89"/>
      <c r="AT1557" s="89" t="s">
        <v>14301</v>
      </c>
      <c r="AU1557" s="91">
        <v>42191</v>
      </c>
      <c r="AV1557" s="122">
        <v>42219</v>
      </c>
      <c r="AX1557" s="89" t="s">
        <v>2704</v>
      </c>
      <c r="AY1557" s="89"/>
      <c r="AZ1557" s="256">
        <v>42244</v>
      </c>
      <c r="BA1557" s="256">
        <v>42268</v>
      </c>
      <c r="BB1557" s="89"/>
      <c r="BC1557" s="553">
        <f>+F1557</f>
        <v>3500000</v>
      </c>
      <c r="BD1557" s="725">
        <v>0</v>
      </c>
      <c r="BE1557" s="725">
        <f t="shared" si="387"/>
        <v>3500000</v>
      </c>
      <c r="BF1557" s="91">
        <v>42269</v>
      </c>
      <c r="BG1557" s="88" t="s">
        <v>116</v>
      </c>
      <c r="BH1557" s="89" t="s">
        <v>14649</v>
      </c>
      <c r="BI1557" s="558">
        <v>42270</v>
      </c>
      <c r="BJ1557" s="546">
        <v>42292</v>
      </c>
      <c r="BK1557" s="558"/>
      <c r="BL1557" s="571">
        <v>1500000</v>
      </c>
      <c r="BQ1557" t="str">
        <f t="shared" si="380"/>
        <v>Indosat</v>
      </c>
      <c r="BR1557" t="str">
        <f t="shared" si="381"/>
        <v>HK-14-2752</v>
      </c>
      <c r="BS1557" s="91">
        <f t="shared" si="382"/>
        <v>2014</v>
      </c>
      <c r="BT1557">
        <f t="shared" si="374"/>
        <v>42244</v>
      </c>
      <c r="BU1557" s="91">
        <f t="shared" si="373"/>
        <v>42268</v>
      </c>
      <c r="BW1557" t="str">
        <f t="shared" si="383"/>
        <v>Site : CILOTO - 03CJR147</v>
      </c>
      <c r="BX1557" t="str">
        <f t="shared" si="384"/>
        <v xml:space="preserve">Tipe Tower : </v>
      </c>
      <c r="BY1557">
        <f t="shared" si="385"/>
        <v>4800083168</v>
      </c>
      <c r="BZ1557" s="92" t="str">
        <f t="shared" si="385"/>
        <v>Engineering Services</v>
      </c>
      <c r="CD1557" s="531"/>
    </row>
    <row r="1558" spans="2:83" ht="15" customHeight="1" x14ac:dyDescent="0.25">
      <c r="B1558" s="103">
        <f t="shared" si="369"/>
        <v>1409</v>
      </c>
      <c r="C1558" s="126" t="s">
        <v>14302</v>
      </c>
      <c r="D1558" s="141">
        <v>4800083168</v>
      </c>
      <c r="E1558" s="88" t="s">
        <v>1634</v>
      </c>
      <c r="F1558" s="100">
        <v>3500000</v>
      </c>
      <c r="G1558" s="127">
        <v>8</v>
      </c>
      <c r="H1558" s="103">
        <v>2014</v>
      </c>
      <c r="I1558" s="128">
        <v>41858</v>
      </c>
      <c r="J1558" s="101"/>
      <c r="K1558" s="348" t="s">
        <v>628</v>
      </c>
      <c r="L1558" s="126" t="s">
        <v>628</v>
      </c>
      <c r="M1558" s="348" t="s">
        <v>628</v>
      </c>
      <c r="N1558" s="89"/>
      <c r="O1558" s="348"/>
      <c r="P1558" s="348"/>
      <c r="Q1558" s="89"/>
      <c r="R1558" s="348"/>
      <c r="S1558" s="348"/>
      <c r="T1558" s="348"/>
      <c r="U1558" s="556">
        <v>41709</v>
      </c>
      <c r="V1558" s="557"/>
      <c r="W1558" s="141" t="s">
        <v>14296</v>
      </c>
      <c r="X1558" s="713" t="s">
        <v>9542</v>
      </c>
      <c r="Y1558" s="714" t="s">
        <v>9543</v>
      </c>
      <c r="Z1558" s="126" t="s">
        <v>3290</v>
      </c>
      <c r="AA1558" s="127"/>
      <c r="AB1558" s="713"/>
      <c r="AC1558" s="348"/>
      <c r="AD1558" s="348"/>
      <c r="AE1558" s="348"/>
      <c r="AF1558" s="89" t="s">
        <v>477</v>
      </c>
      <c r="AG1558" s="89" t="s">
        <v>9544</v>
      </c>
      <c r="AH1558" s="378">
        <v>107.00280600000001</v>
      </c>
      <c r="AI1558" s="378">
        <v>-6.7124170000000003</v>
      </c>
      <c r="AJ1558" s="89"/>
      <c r="AK1558" s="89"/>
      <c r="AL1558" s="89"/>
      <c r="AM1558" s="89"/>
      <c r="AN1558" s="556"/>
      <c r="AO1558" s="558"/>
      <c r="AP1558" s="89"/>
      <c r="AQ1558" s="557"/>
      <c r="AR1558" s="557"/>
      <c r="AS1558" s="89"/>
      <c r="AT1558" s="89" t="s">
        <v>14303</v>
      </c>
      <c r="AU1558" s="91">
        <v>42191</v>
      </c>
      <c r="AV1558" s="122">
        <v>42219</v>
      </c>
      <c r="AX1558" s="89" t="s">
        <v>2704</v>
      </c>
      <c r="AY1558" s="89"/>
      <c r="AZ1558" s="256">
        <v>42244</v>
      </c>
      <c r="BA1558" s="256">
        <v>42268</v>
      </c>
      <c r="BB1558" s="89"/>
      <c r="BC1558" s="553">
        <f>+F1558</f>
        <v>3500000</v>
      </c>
      <c r="BD1558" s="725">
        <v>0</v>
      </c>
      <c r="BE1558" s="725">
        <f t="shared" si="387"/>
        <v>3500000</v>
      </c>
      <c r="BF1558" s="91">
        <v>42269</v>
      </c>
      <c r="BG1558" s="88" t="s">
        <v>116</v>
      </c>
      <c r="BH1558" s="89" t="s">
        <v>14649</v>
      </c>
      <c r="BI1558" s="558">
        <v>42270</v>
      </c>
      <c r="BJ1558" s="546">
        <v>42292</v>
      </c>
      <c r="BK1558" s="558"/>
      <c r="BL1558" s="571">
        <v>1500000</v>
      </c>
      <c r="BQ1558" t="str">
        <f t="shared" si="380"/>
        <v>Indosat</v>
      </c>
      <c r="BR1558" t="str">
        <f t="shared" si="381"/>
        <v>HK-14-2753</v>
      </c>
      <c r="BS1558" s="91">
        <f t="shared" si="382"/>
        <v>2014</v>
      </c>
      <c r="BT1558">
        <f t="shared" si="374"/>
        <v>42244</v>
      </c>
      <c r="BU1558" s="91">
        <f t="shared" si="373"/>
        <v>42268</v>
      </c>
      <c r="BW1558" t="str">
        <f t="shared" si="383"/>
        <v>Site : CILOTO - 03CJR147</v>
      </c>
      <c r="BX1558" t="str">
        <f t="shared" si="384"/>
        <v xml:space="preserve">Tipe Tower : </v>
      </c>
      <c r="BY1558">
        <f t="shared" si="385"/>
        <v>4800083168</v>
      </c>
      <c r="BZ1558" s="92" t="str">
        <f t="shared" si="385"/>
        <v>Engineering Services</v>
      </c>
      <c r="CD1558" s="531"/>
    </row>
    <row r="1559" spans="2:83" ht="15" customHeight="1" x14ac:dyDescent="0.25">
      <c r="B1559" s="103">
        <f t="shared" ref="B1559:B1616" si="388">B1558+1</f>
        <v>1410</v>
      </c>
      <c r="C1559" s="126" t="s">
        <v>14304</v>
      </c>
      <c r="D1559" s="141">
        <v>4800083168</v>
      </c>
      <c r="E1559" s="88" t="s">
        <v>1634</v>
      </c>
      <c r="F1559" s="100">
        <v>3500000</v>
      </c>
      <c r="G1559" s="127">
        <v>8</v>
      </c>
      <c r="H1559" s="103">
        <v>2014</v>
      </c>
      <c r="I1559" s="128">
        <v>41858</v>
      </c>
      <c r="J1559" s="101"/>
      <c r="K1559" s="348" t="s">
        <v>628</v>
      </c>
      <c r="L1559" s="126" t="s">
        <v>628</v>
      </c>
      <c r="M1559" s="348" t="s">
        <v>628</v>
      </c>
      <c r="N1559" s="89"/>
      <c r="O1559" s="348"/>
      <c r="P1559" s="348"/>
      <c r="Q1559" s="89"/>
      <c r="R1559" s="348"/>
      <c r="S1559" s="348"/>
      <c r="T1559" s="348"/>
      <c r="U1559" s="556">
        <v>41996</v>
      </c>
      <c r="V1559" s="557"/>
      <c r="W1559" s="141" t="s">
        <v>3344</v>
      </c>
      <c r="X1559" s="713" t="s">
        <v>10088</v>
      </c>
      <c r="Y1559" s="714" t="s">
        <v>10089</v>
      </c>
      <c r="Z1559" s="126" t="s">
        <v>3290</v>
      </c>
      <c r="AA1559" s="127"/>
      <c r="AB1559" s="709"/>
      <c r="AC1559" s="348"/>
      <c r="AD1559" s="348"/>
      <c r="AE1559" s="348"/>
      <c r="AF1559" s="89" t="s">
        <v>477</v>
      </c>
      <c r="AG1559" s="89" t="s">
        <v>10090</v>
      </c>
      <c r="AH1559" s="378">
        <v>105.6134</v>
      </c>
      <c r="AI1559" s="378">
        <v>-6.8393499999999996</v>
      </c>
      <c r="AJ1559" s="89"/>
      <c r="AK1559" s="89"/>
      <c r="AL1559" s="89"/>
      <c r="AM1559" s="89"/>
      <c r="AN1559" s="556"/>
      <c r="AO1559" s="558"/>
      <c r="AP1559" s="89"/>
      <c r="AQ1559" s="557"/>
      <c r="AR1559" s="557"/>
      <c r="AS1559" s="89"/>
      <c r="AT1559" s="89" t="s">
        <v>14305</v>
      </c>
      <c r="AU1559" s="558">
        <v>42191</v>
      </c>
      <c r="AV1559" s="122">
        <v>42219</v>
      </c>
      <c r="AW1559" t="s">
        <v>2704</v>
      </c>
      <c r="AX1559" s="89"/>
      <c r="AY1559" s="89"/>
      <c r="AZ1559" s="256">
        <v>42244</v>
      </c>
      <c r="BA1559" s="256">
        <v>42268</v>
      </c>
      <c r="BB1559" s="89"/>
      <c r="BC1559" s="553">
        <f t="shared" si="386"/>
        <v>3500000</v>
      </c>
      <c r="BD1559" s="725">
        <v>0</v>
      </c>
      <c r="BE1559" s="725">
        <f t="shared" si="387"/>
        <v>3500000</v>
      </c>
      <c r="BF1559" s="91">
        <v>42269</v>
      </c>
      <c r="BG1559" s="88" t="s">
        <v>116</v>
      </c>
      <c r="BH1559" s="383" t="s">
        <v>14649</v>
      </c>
      <c r="BI1559" s="529">
        <v>42270</v>
      </c>
      <c r="BJ1559" s="546">
        <v>42292</v>
      </c>
      <c r="BK1559" s="558"/>
      <c r="BL1559" s="571">
        <v>1500000</v>
      </c>
      <c r="BM1559" t="s">
        <v>3300</v>
      </c>
      <c r="BQ1559" t="str">
        <f t="shared" si="380"/>
        <v>Indosat</v>
      </c>
      <c r="BR1559" t="str">
        <f t="shared" si="381"/>
        <v>HK-14-2754</v>
      </c>
      <c r="BS1559" s="91">
        <f t="shared" si="382"/>
        <v>2014</v>
      </c>
      <c r="BT1559">
        <f t="shared" si="374"/>
        <v>42244</v>
      </c>
      <c r="BU1559" s="91">
        <f t="shared" si="373"/>
        <v>42268</v>
      </c>
      <c r="BW1559" t="str">
        <f t="shared" si="383"/>
        <v>Site : MADUR - 02PDG076</v>
      </c>
      <c r="BX1559" t="str">
        <f t="shared" si="384"/>
        <v xml:space="preserve">Tipe Tower : </v>
      </c>
      <c r="BY1559">
        <f t="shared" si="385"/>
        <v>4800083168</v>
      </c>
      <c r="BZ1559" s="92" t="str">
        <f t="shared" si="385"/>
        <v>Engineering Services</v>
      </c>
      <c r="CD1559" s="531"/>
    </row>
    <row r="1560" spans="2:83" ht="15" customHeight="1" x14ac:dyDescent="0.25">
      <c r="B1560" s="103">
        <f t="shared" si="388"/>
        <v>1411</v>
      </c>
      <c r="C1560" s="753" t="s">
        <v>14306</v>
      </c>
      <c r="D1560" s="754">
        <v>4500067866</v>
      </c>
      <c r="E1560" s="753" t="s">
        <v>3410</v>
      </c>
      <c r="F1560" s="755">
        <v>13958000</v>
      </c>
      <c r="G1560" s="754" t="s">
        <v>189</v>
      </c>
      <c r="H1560" s="756">
        <v>2015</v>
      </c>
      <c r="I1560" s="690">
        <v>42073</v>
      </c>
      <c r="J1560" s="690"/>
      <c r="K1560" s="754" t="s">
        <v>94</v>
      </c>
      <c r="L1560" s="753" t="s">
        <v>3411</v>
      </c>
      <c r="M1560" s="757" t="s">
        <v>96</v>
      </c>
      <c r="N1560" s="757"/>
      <c r="O1560" s="758"/>
      <c r="P1560" s="754"/>
      <c r="Q1560" s="754"/>
      <c r="R1560" s="759"/>
      <c r="S1560" s="756"/>
      <c r="T1560" s="754"/>
      <c r="U1560" s="690"/>
      <c r="V1560" s="760"/>
      <c r="W1560" s="761"/>
      <c r="X1560" s="753" t="s">
        <v>3413</v>
      </c>
      <c r="Y1560" s="753" t="s">
        <v>3413</v>
      </c>
      <c r="Z1560" s="753" t="s">
        <v>3413</v>
      </c>
      <c r="AA1560" s="762" t="s">
        <v>3412</v>
      </c>
      <c r="AB1560" s="753"/>
      <c r="AC1560" s="754"/>
      <c r="AD1560" s="763"/>
      <c r="AE1560" s="760"/>
      <c r="AF1560" s="760"/>
      <c r="AG1560" s="760"/>
      <c r="AH1560" s="760"/>
      <c r="AI1560" s="760"/>
      <c r="AJ1560" s="764"/>
      <c r="AK1560" s="753"/>
      <c r="AL1560" s="765"/>
      <c r="AM1560" s="765"/>
      <c r="AN1560" s="741"/>
      <c r="AO1560" s="741"/>
      <c r="AP1560" s="741"/>
      <c r="AQ1560" s="766"/>
      <c r="AR1560" s="766"/>
      <c r="AS1560" s="767"/>
      <c r="AT1560" s="741"/>
      <c r="AU1560" s="768"/>
      <c r="AV1560" s="768"/>
      <c r="AX1560" s="741"/>
      <c r="AY1560" s="769"/>
      <c r="AZ1560" s="769"/>
      <c r="BA1560" s="764"/>
      <c r="BB1560" s="764"/>
      <c r="BC1560" s="770">
        <f t="shared" si="386"/>
        <v>13958000</v>
      </c>
      <c r="BD1560" s="771">
        <v>0</v>
      </c>
      <c r="BE1560" s="771">
        <f>+BC1560</f>
        <v>13958000</v>
      </c>
      <c r="BF1560" s="767" t="s">
        <v>14307</v>
      </c>
      <c r="BG1560" s="772" t="s">
        <v>116</v>
      </c>
      <c r="BH1560" s="773" t="s">
        <v>14308</v>
      </c>
      <c r="BI1560" s="769">
        <v>42082</v>
      </c>
      <c r="BJ1560" s="774">
        <v>42096</v>
      </c>
      <c r="BK1560" s="764"/>
      <c r="BL1560" s="534">
        <f>F1560</f>
        <v>13958000</v>
      </c>
      <c r="BM1560" s="122"/>
      <c r="BN1560" s="122"/>
      <c r="BO1560" s="122"/>
      <c r="BP1560" s="122"/>
      <c r="BQ1560" t="str">
        <f t="shared" si="380"/>
        <v>Protelindo</v>
      </c>
      <c r="BR1560" t="str">
        <f t="shared" si="381"/>
        <v>HK-14-2755</v>
      </c>
      <c r="BS1560" s="91">
        <f t="shared" si="382"/>
        <v>2015</v>
      </c>
      <c r="BT1560">
        <f t="shared" si="374"/>
        <v>0</v>
      </c>
      <c r="BU1560" s="91">
        <f t="shared" si="373"/>
        <v>0</v>
      </c>
      <c r="BW1560" t="str">
        <f t="shared" si="383"/>
        <v>Site : ENGR-EN3-JAW-0009 5 November 2014 - 4 December 2014 - ENGR-EN3-JAW-0009 5 November 2014 - 4 December 2014</v>
      </c>
      <c r="BX1560" t="str">
        <f t="shared" si="384"/>
        <v xml:space="preserve">Tipe Tower : </v>
      </c>
      <c r="BY1560">
        <f t="shared" si="385"/>
        <v>4500067866</v>
      </c>
      <c r="BZ1560" s="92" t="str">
        <f t="shared" si="385"/>
        <v>ENGR-EN3-JAW-0009 5 November 2014 - 4 December 2015</v>
      </c>
      <c r="CD1560" s="531"/>
    </row>
    <row r="1561" spans="2:83" ht="15" customHeight="1" x14ac:dyDescent="0.25">
      <c r="B1561" s="103">
        <f t="shared" si="388"/>
        <v>1412</v>
      </c>
      <c r="C1561" s="126" t="s">
        <v>14309</v>
      </c>
      <c r="D1561" s="126">
        <v>2100003387</v>
      </c>
      <c r="E1561" s="702" t="s">
        <v>150</v>
      </c>
      <c r="F1561" s="775">
        <v>900000</v>
      </c>
      <c r="G1561" s="127" t="s">
        <v>151</v>
      </c>
      <c r="H1561" s="127">
        <v>2015</v>
      </c>
      <c r="I1561" s="542">
        <v>42121</v>
      </c>
      <c r="J1561" s="542">
        <v>42124</v>
      </c>
      <c r="K1561" s="127" t="s">
        <v>11658</v>
      </c>
      <c r="L1561" s="126" t="s">
        <v>153</v>
      </c>
      <c r="M1561" s="141" t="s">
        <v>154</v>
      </c>
      <c r="N1561" s="126" t="s">
        <v>153</v>
      </c>
      <c r="O1561" s="127" t="s">
        <v>98</v>
      </c>
      <c r="P1561" s="127" t="s">
        <v>98</v>
      </c>
      <c r="Q1561" s="776">
        <v>6600000</v>
      </c>
      <c r="R1561" s="127"/>
      <c r="S1561" s="127"/>
      <c r="T1561" s="127"/>
      <c r="U1561" s="731">
        <v>42003</v>
      </c>
      <c r="V1561" s="525">
        <f>U1561-I1561</f>
        <v>-118</v>
      </c>
      <c r="W1561" s="127"/>
      <c r="X1561" s="141" t="s">
        <v>11700</v>
      </c>
      <c r="Y1561" s="424" t="s">
        <v>11701</v>
      </c>
      <c r="Z1561" s="89" t="s">
        <v>14310</v>
      </c>
      <c r="AA1561" s="127"/>
      <c r="AB1561" s="126" t="s">
        <v>635</v>
      </c>
      <c r="AC1561" s="127"/>
      <c r="AD1561" s="127"/>
      <c r="AE1561" s="127"/>
      <c r="AF1561" s="126" t="s">
        <v>741</v>
      </c>
      <c r="AG1561" s="126" t="s">
        <v>11702</v>
      </c>
      <c r="AH1561" s="543"/>
      <c r="AI1561" s="543"/>
      <c r="AJ1561" s="126"/>
      <c r="AK1561" s="126"/>
      <c r="AL1561" s="126"/>
      <c r="AM1561" s="333"/>
      <c r="AN1561" s="542"/>
      <c r="AO1561" s="333"/>
      <c r="AP1561" s="126"/>
      <c r="AQ1561" s="525"/>
      <c r="AR1561" s="525"/>
      <c r="AS1561" s="126"/>
      <c r="AT1561" s="126"/>
      <c r="AU1561" s="544"/>
      <c r="AV1561" s="544"/>
      <c r="AW1561" s="89"/>
      <c r="AX1561" s="126"/>
      <c r="AY1561" s="89"/>
      <c r="AZ1561" s="556">
        <v>42129</v>
      </c>
      <c r="BA1561" s="542">
        <v>42144</v>
      </c>
      <c r="BB1561" s="126">
        <v>5000013028</v>
      </c>
      <c r="BC1561" s="522"/>
      <c r="BD1561" s="345"/>
      <c r="BE1561" s="345"/>
      <c r="BF1561" s="544">
        <v>42144</v>
      </c>
      <c r="BG1561" s="141" t="s">
        <v>242</v>
      </c>
      <c r="BH1561" s="126" t="s">
        <v>243</v>
      </c>
      <c r="BI1561" s="544">
        <v>42151</v>
      </c>
      <c r="BJ1561" s="544"/>
      <c r="BK1561" s="544" t="s">
        <v>167</v>
      </c>
      <c r="BL1561" s="678">
        <v>900000</v>
      </c>
      <c r="BQ1561" t="str">
        <f t="shared" si="380"/>
        <v>IBS</v>
      </c>
      <c r="BR1561" t="str">
        <f t="shared" si="381"/>
        <v>HK-14-2756</v>
      </c>
      <c r="BS1561" s="91">
        <f t="shared" si="382"/>
        <v>2015</v>
      </c>
      <c r="BT1561">
        <f t="shared" si="374"/>
        <v>42129</v>
      </c>
      <c r="BU1561" s="91">
        <f t="shared" si="373"/>
        <v>42144</v>
      </c>
      <c r="BW1561" t="str">
        <f t="shared" si="383"/>
        <v>Site : Dukuh Seti - SMG_04N716</v>
      </c>
      <c r="BX1561" t="str">
        <f t="shared" si="384"/>
        <v>Tipe Tower : SST</v>
      </c>
      <c r="BY1561">
        <f t="shared" si="385"/>
        <v>2100003387</v>
      </c>
      <c r="BZ1561" s="92" t="str">
        <f t="shared" si="385"/>
        <v>Tower OK Assesment</v>
      </c>
      <c r="CD1561" s="531" t="s">
        <v>966</v>
      </c>
      <c r="CE1561" s="90">
        <v>6600000</v>
      </c>
    </row>
    <row r="1562" spans="2:83" ht="15" customHeight="1" x14ac:dyDescent="0.25">
      <c r="B1562" s="103">
        <f t="shared" si="388"/>
        <v>1413</v>
      </c>
      <c r="C1562" s="126" t="s">
        <v>14311</v>
      </c>
      <c r="D1562" s="89" t="s">
        <v>14312</v>
      </c>
      <c r="E1562" s="89" t="s">
        <v>14313</v>
      </c>
      <c r="F1562" s="555">
        <v>3750000</v>
      </c>
      <c r="G1562" s="348" t="s">
        <v>189</v>
      </c>
      <c r="H1562" s="348">
        <v>2015</v>
      </c>
      <c r="I1562" s="556">
        <v>42088</v>
      </c>
      <c r="J1562" s="556"/>
      <c r="K1562" s="348" t="s">
        <v>14314</v>
      </c>
      <c r="L1562" s="89" t="s">
        <v>2987</v>
      </c>
      <c r="M1562" s="142" t="s">
        <v>2987</v>
      </c>
      <c r="N1562" s="89" t="s">
        <v>14313</v>
      </c>
      <c r="O1562" s="348" t="s">
        <v>98</v>
      </c>
      <c r="P1562" s="348" t="s">
        <v>98</v>
      </c>
      <c r="Q1562" s="345">
        <v>0</v>
      </c>
      <c r="R1562" s="348">
        <v>2014</v>
      </c>
      <c r="S1562" s="348" t="s">
        <v>8318</v>
      </c>
      <c r="T1562" s="348"/>
      <c r="U1562" s="556">
        <v>41984</v>
      </c>
      <c r="V1562" s="557"/>
      <c r="W1562" s="348"/>
      <c r="X1562" s="142" t="s">
        <v>14315</v>
      </c>
      <c r="Y1562" s="142" t="s">
        <v>14316</v>
      </c>
      <c r="Z1562" s="89" t="s">
        <v>10193</v>
      </c>
      <c r="AA1562" s="348"/>
      <c r="AB1562" s="89"/>
      <c r="AC1562" s="348"/>
      <c r="AD1562" s="348"/>
      <c r="AE1562" s="348"/>
      <c r="AF1562" s="89" t="s">
        <v>741</v>
      </c>
      <c r="AG1562" s="89" t="s">
        <v>14317</v>
      </c>
      <c r="AH1562" s="378">
        <v>107.59520000000001</v>
      </c>
      <c r="AI1562" s="378">
        <v>-6.9666800000000002</v>
      </c>
      <c r="AJ1562" s="89"/>
      <c r="AK1562" s="89"/>
      <c r="AL1562" s="89"/>
      <c r="AM1562" s="89"/>
      <c r="AN1562" s="556"/>
      <c r="AO1562" s="558"/>
      <c r="AP1562" s="89"/>
      <c r="AQ1562" s="557"/>
      <c r="AR1562" s="557"/>
      <c r="AS1562" s="89"/>
      <c r="AT1562" s="89"/>
      <c r="AU1562" s="558"/>
      <c r="AV1562" s="558"/>
      <c r="AW1562" s="89"/>
      <c r="AX1562" s="89"/>
      <c r="AY1562" s="89"/>
      <c r="AZ1562" s="556">
        <v>42110</v>
      </c>
      <c r="BA1562" s="120">
        <v>42132</v>
      </c>
      <c r="BB1562" s="89"/>
      <c r="BC1562" s="553">
        <f t="shared" ref="BC1562:BC1567" si="389">+F1562</f>
        <v>3750000</v>
      </c>
      <c r="BD1562" s="725">
        <v>0</v>
      </c>
      <c r="BE1562" s="725">
        <f>+BC1562</f>
        <v>3750000</v>
      </c>
      <c r="BF1562" s="558">
        <v>42136</v>
      </c>
      <c r="BG1562" s="142" t="s">
        <v>116</v>
      </c>
      <c r="BH1562" s="89" t="s">
        <v>14318</v>
      </c>
      <c r="BI1562" s="558">
        <v>42139</v>
      </c>
      <c r="BJ1562" s="558">
        <v>42160</v>
      </c>
      <c r="BK1562" s="558"/>
      <c r="BL1562" s="388">
        <f>F1562</f>
        <v>3750000</v>
      </c>
      <c r="CD1562" s="531"/>
    </row>
    <row r="1563" spans="2:83" ht="15" customHeight="1" x14ac:dyDescent="0.25">
      <c r="B1563" s="103">
        <f t="shared" si="388"/>
        <v>1414</v>
      </c>
      <c r="C1563" s="126" t="s">
        <v>14319</v>
      </c>
      <c r="D1563" s="89"/>
      <c r="E1563" s="89"/>
      <c r="F1563" s="555"/>
      <c r="G1563" s="348"/>
      <c r="H1563" s="348"/>
      <c r="I1563" s="556"/>
      <c r="J1563" s="556"/>
      <c r="K1563" s="127" t="s">
        <v>11658</v>
      </c>
      <c r="L1563" s="126" t="s">
        <v>11659</v>
      </c>
      <c r="M1563" s="141" t="s">
        <v>154</v>
      </c>
      <c r="N1563" s="89" t="s">
        <v>11659</v>
      </c>
      <c r="O1563" s="348" t="s">
        <v>98</v>
      </c>
      <c r="P1563" s="348" t="s">
        <v>98</v>
      </c>
      <c r="Q1563" s="776">
        <v>2500000</v>
      </c>
      <c r="R1563" s="348">
        <v>2014</v>
      </c>
      <c r="S1563" s="348" t="s">
        <v>8318</v>
      </c>
      <c r="T1563" s="348"/>
      <c r="U1563" s="556">
        <v>42003</v>
      </c>
      <c r="V1563" s="557"/>
      <c r="W1563" s="348" t="s">
        <v>14320</v>
      </c>
      <c r="X1563" s="142" t="s">
        <v>14321</v>
      </c>
      <c r="Y1563" s="445" t="s">
        <v>14321</v>
      </c>
      <c r="Z1563" s="89" t="s">
        <v>4852</v>
      </c>
      <c r="AA1563" s="348"/>
      <c r="AB1563" s="89"/>
      <c r="AC1563" s="348"/>
      <c r="AD1563" s="348"/>
      <c r="AE1563" s="348"/>
      <c r="AF1563" s="89"/>
      <c r="AG1563" s="89"/>
      <c r="AH1563" s="378"/>
      <c r="AI1563" s="378"/>
      <c r="AJ1563" s="89"/>
      <c r="AK1563" s="89"/>
      <c r="AL1563" s="89"/>
      <c r="AM1563" s="89"/>
      <c r="AN1563" s="556"/>
      <c r="AO1563" s="558"/>
      <c r="AP1563" s="89"/>
      <c r="AQ1563" s="557"/>
      <c r="AR1563" s="557"/>
      <c r="AS1563" s="89"/>
      <c r="AT1563" s="89"/>
      <c r="AU1563" s="558"/>
      <c r="AV1563" s="558"/>
      <c r="AW1563" s="89"/>
      <c r="AX1563" s="89"/>
      <c r="AY1563" s="89"/>
      <c r="AZ1563" s="556"/>
      <c r="BA1563" s="556"/>
      <c r="BB1563" s="89"/>
      <c r="BC1563" s="553">
        <f t="shared" si="389"/>
        <v>0</v>
      </c>
      <c r="BD1563" s="553">
        <f>+G1563</f>
        <v>0</v>
      </c>
      <c r="BE1563" s="725">
        <f>+BC1563</f>
        <v>0</v>
      </c>
      <c r="BF1563" s="558"/>
      <c r="BG1563" s="142"/>
      <c r="BH1563" s="89"/>
      <c r="BI1563" s="558"/>
      <c r="BJ1563" s="558"/>
      <c r="BK1563" s="558"/>
      <c r="BL1563" s="777">
        <v>2500000</v>
      </c>
      <c r="CD1563" s="531" t="s">
        <v>11803</v>
      </c>
      <c r="CE1563" s="90">
        <v>2500000</v>
      </c>
    </row>
    <row r="1564" spans="2:83" ht="15" customHeight="1" x14ac:dyDescent="0.25">
      <c r="B1564" s="103">
        <f t="shared" si="388"/>
        <v>1415</v>
      </c>
      <c r="C1564" s="126" t="s">
        <v>14322</v>
      </c>
      <c r="D1564" s="89"/>
      <c r="E1564" s="89" t="s">
        <v>14323</v>
      </c>
      <c r="F1564" s="555"/>
      <c r="G1564" s="348"/>
      <c r="H1564" s="348"/>
      <c r="I1564" s="556"/>
      <c r="J1564" s="556"/>
      <c r="K1564" s="127" t="s">
        <v>769</v>
      </c>
      <c r="L1564" s="126" t="s">
        <v>769</v>
      </c>
      <c r="M1564" s="142" t="s">
        <v>602</v>
      </c>
      <c r="N1564" s="89"/>
      <c r="O1564" s="348"/>
      <c r="P1564" s="348"/>
      <c r="Q1564" s="345">
        <v>0</v>
      </c>
      <c r="R1564" s="348"/>
      <c r="S1564" s="348"/>
      <c r="T1564" s="348"/>
      <c r="U1564" s="556">
        <v>41771</v>
      </c>
      <c r="V1564" s="557"/>
      <c r="W1564" s="348" t="s">
        <v>14324</v>
      </c>
      <c r="X1564" s="142" t="s">
        <v>14325</v>
      </c>
      <c r="Y1564" s="445" t="s">
        <v>14326</v>
      </c>
      <c r="Z1564" s="89" t="s">
        <v>14323</v>
      </c>
      <c r="AA1564" s="348"/>
      <c r="AB1564" s="89"/>
      <c r="AC1564" s="348"/>
      <c r="AD1564" s="348"/>
      <c r="AE1564" s="348"/>
      <c r="AF1564" s="89"/>
      <c r="AG1564" s="89"/>
      <c r="AH1564" s="378"/>
      <c r="AI1564" s="378"/>
      <c r="AJ1564" s="89"/>
      <c r="AK1564" s="89"/>
      <c r="AL1564" s="89"/>
      <c r="AM1564" s="89"/>
      <c r="AN1564" s="556"/>
      <c r="AO1564" s="558"/>
      <c r="AP1564" s="89"/>
      <c r="AQ1564" s="557"/>
      <c r="AR1564" s="557"/>
      <c r="AS1564" s="89"/>
      <c r="AT1564" s="89"/>
      <c r="AU1564" s="558"/>
      <c r="AV1564" s="558"/>
      <c r="AW1564" s="89"/>
      <c r="AX1564" s="89"/>
      <c r="AY1564" s="89"/>
      <c r="AZ1564" s="556"/>
      <c r="BA1564" s="556"/>
      <c r="BB1564" s="89"/>
      <c r="BC1564" s="553">
        <f t="shared" si="389"/>
        <v>0</v>
      </c>
      <c r="BD1564" s="516">
        <f>+BC1564</f>
        <v>0</v>
      </c>
      <c r="BE1564" s="725">
        <f>+BC1564</f>
        <v>0</v>
      </c>
      <c r="BF1564" s="558"/>
      <c r="BG1564" s="141" t="s">
        <v>1641</v>
      </c>
      <c r="BH1564" s="89"/>
      <c r="BI1564" s="558"/>
      <c r="BJ1564" s="558"/>
      <c r="BK1564" s="558"/>
      <c r="BL1564" s="366">
        <v>7000000</v>
      </c>
      <c r="CD1564" s="531"/>
    </row>
    <row r="1565" spans="2:83" ht="15" customHeight="1" x14ac:dyDescent="0.25">
      <c r="B1565" s="103">
        <f t="shared" si="388"/>
        <v>1416</v>
      </c>
      <c r="C1565" s="126" t="s">
        <v>14327</v>
      </c>
      <c r="D1565" s="89"/>
      <c r="E1565" s="89"/>
      <c r="F1565" s="555"/>
      <c r="G1565" s="348"/>
      <c r="H1565" s="348"/>
      <c r="I1565" s="556"/>
      <c r="J1565" s="556"/>
      <c r="K1565" s="348" t="s">
        <v>94</v>
      </c>
      <c r="L1565" s="89" t="s">
        <v>95</v>
      </c>
      <c r="M1565" s="142"/>
      <c r="N1565" s="89"/>
      <c r="O1565" s="348"/>
      <c r="P1565" s="348"/>
      <c r="Q1565" s="345">
        <v>0</v>
      </c>
      <c r="R1565" s="348"/>
      <c r="S1565" s="348"/>
      <c r="T1565" s="348"/>
      <c r="U1565" s="556"/>
      <c r="V1565" s="557"/>
      <c r="W1565" s="348"/>
      <c r="X1565" s="142" t="s">
        <v>7151</v>
      </c>
      <c r="Y1565" s="445" t="s">
        <v>7150</v>
      </c>
      <c r="Z1565" s="89" t="s">
        <v>14328</v>
      </c>
      <c r="AA1565" s="348"/>
      <c r="AB1565" s="89"/>
      <c r="AC1565" s="348"/>
      <c r="AD1565" s="348"/>
      <c r="AE1565" s="348"/>
      <c r="AF1565" s="89"/>
      <c r="AG1565" s="89"/>
      <c r="AH1565" s="378"/>
      <c r="AI1565" s="378"/>
      <c r="AJ1565" s="89"/>
      <c r="AK1565" s="89"/>
      <c r="AL1565" s="89"/>
      <c r="AM1565" s="89"/>
      <c r="AN1565" s="556"/>
      <c r="AO1565" s="558"/>
      <c r="AP1565" s="89"/>
      <c r="AQ1565" s="557"/>
      <c r="AR1565" s="557"/>
      <c r="AS1565" s="89"/>
      <c r="AT1565" s="89"/>
      <c r="AU1565" s="558"/>
      <c r="AV1565" s="558"/>
      <c r="AW1565" s="89"/>
      <c r="AX1565" s="89"/>
      <c r="AY1565" s="89" t="s">
        <v>9507</v>
      </c>
      <c r="AZ1565" s="556"/>
      <c r="BA1565" s="556"/>
      <c r="BB1565" s="89"/>
      <c r="BC1565" s="553">
        <f t="shared" si="389"/>
        <v>0</v>
      </c>
      <c r="BD1565" s="553">
        <f>+G1565</f>
        <v>0</v>
      </c>
      <c r="BE1565" s="725">
        <f>+BC1565</f>
        <v>0</v>
      </c>
      <c r="BF1565" s="558"/>
      <c r="BG1565" s="142"/>
      <c r="BH1565" s="89"/>
      <c r="BI1565" s="558"/>
      <c r="BJ1565" s="558"/>
      <c r="BK1565" s="558"/>
      <c r="BL1565" s="366" t="s">
        <v>14328</v>
      </c>
      <c r="CD1565" s="531"/>
    </row>
    <row r="1566" spans="2:83" ht="15" customHeight="1" x14ac:dyDescent="0.25">
      <c r="B1566" s="103">
        <f t="shared" si="388"/>
        <v>1417</v>
      </c>
      <c r="C1566" s="126" t="s">
        <v>14329</v>
      </c>
      <c r="D1566" s="89"/>
      <c r="E1566" s="89"/>
      <c r="F1566" s="555"/>
      <c r="G1566" s="348"/>
      <c r="H1566" s="348"/>
      <c r="I1566" s="556"/>
      <c r="J1566" s="556"/>
      <c r="K1566" s="127" t="s">
        <v>11658</v>
      </c>
      <c r="L1566" s="126" t="s">
        <v>11659</v>
      </c>
      <c r="M1566" s="141" t="s">
        <v>154</v>
      </c>
      <c r="N1566" s="126" t="s">
        <v>11659</v>
      </c>
      <c r="O1566" s="127" t="s">
        <v>98</v>
      </c>
      <c r="P1566" s="127" t="s">
        <v>98</v>
      </c>
      <c r="Q1566" s="776">
        <v>900000</v>
      </c>
      <c r="R1566" s="348">
        <v>2014</v>
      </c>
      <c r="S1566" s="348" t="s">
        <v>8312</v>
      </c>
      <c r="T1566" s="348"/>
      <c r="U1566" s="556">
        <v>42313</v>
      </c>
      <c r="V1566" s="557"/>
      <c r="W1566" s="348"/>
      <c r="X1566" s="142" t="s">
        <v>12195</v>
      </c>
      <c r="Y1566" s="445" t="s">
        <v>12196</v>
      </c>
      <c r="Z1566" s="89" t="s">
        <v>14330</v>
      </c>
      <c r="AA1566" s="348"/>
      <c r="AB1566" s="89"/>
      <c r="AC1566" s="348"/>
      <c r="AD1566" s="348"/>
      <c r="AE1566" s="348"/>
      <c r="AF1566" s="89"/>
      <c r="AG1566" s="89" t="s">
        <v>14331</v>
      </c>
      <c r="AH1566" s="378">
        <v>110.45708500000001</v>
      </c>
      <c r="AI1566" s="378">
        <v>-7.2628890000000004</v>
      </c>
      <c r="AJ1566" s="89"/>
      <c r="AK1566" s="89"/>
      <c r="AL1566" s="89"/>
      <c r="AM1566" s="89"/>
      <c r="AN1566" s="556"/>
      <c r="AO1566" s="558"/>
      <c r="AP1566" s="89"/>
      <c r="AQ1566" s="557"/>
      <c r="AR1566" s="557"/>
      <c r="AS1566" s="89"/>
      <c r="AT1566" s="89"/>
      <c r="AU1566" s="558"/>
      <c r="AV1566" s="558"/>
      <c r="AW1566" s="89"/>
      <c r="AX1566" s="89"/>
      <c r="AY1566" s="89"/>
      <c r="AZ1566" s="556"/>
      <c r="BA1566" s="556"/>
      <c r="BB1566" s="89"/>
      <c r="BC1566" s="553">
        <f t="shared" si="389"/>
        <v>0</v>
      </c>
      <c r="BD1566" s="725">
        <v>0</v>
      </c>
      <c r="BE1566" s="725">
        <f>+BC1566</f>
        <v>0</v>
      </c>
      <c r="BF1566" s="558"/>
      <c r="BG1566" s="142"/>
      <c r="BH1566" s="89"/>
      <c r="BI1566" s="558"/>
      <c r="BJ1566" s="558"/>
      <c r="BK1566" s="558"/>
      <c r="BL1566" s="366">
        <v>900000</v>
      </c>
      <c r="CD1566" s="531"/>
      <c r="CE1566" s="90">
        <v>900000</v>
      </c>
    </row>
    <row r="1567" spans="2:83" ht="15" customHeight="1" x14ac:dyDescent="0.25">
      <c r="B1567" s="103">
        <f t="shared" si="388"/>
        <v>1418</v>
      </c>
      <c r="C1567" s="126" t="s">
        <v>14332</v>
      </c>
      <c r="D1567" s="89">
        <v>4500045806</v>
      </c>
      <c r="E1567" s="89" t="s">
        <v>14333</v>
      </c>
      <c r="F1567" s="555">
        <v>12689100</v>
      </c>
      <c r="G1567" s="348" t="s">
        <v>171</v>
      </c>
      <c r="H1567" s="348">
        <v>2014</v>
      </c>
      <c r="I1567" s="556">
        <v>41766</v>
      </c>
      <c r="J1567" s="556">
        <v>41766</v>
      </c>
      <c r="K1567" s="348" t="s">
        <v>94</v>
      </c>
      <c r="L1567" s="126" t="s">
        <v>3411</v>
      </c>
      <c r="M1567" s="141" t="s">
        <v>96</v>
      </c>
      <c r="N1567" s="89"/>
      <c r="O1567" s="348"/>
      <c r="P1567" s="348"/>
      <c r="Q1567" s="89"/>
      <c r="R1567" s="348"/>
      <c r="S1567" s="348"/>
      <c r="T1567" s="348"/>
      <c r="U1567" s="556"/>
      <c r="V1567" s="557"/>
      <c r="W1567" s="348"/>
      <c r="X1567" s="445" t="s">
        <v>14333</v>
      </c>
      <c r="Y1567" s="445" t="s">
        <v>14333</v>
      </c>
      <c r="Z1567" s="89"/>
      <c r="AA1567" s="713" t="s">
        <v>3412</v>
      </c>
      <c r="AB1567" s="89" t="s">
        <v>2</v>
      </c>
      <c r="AC1567" s="348"/>
      <c r="AD1567" s="348"/>
      <c r="AE1567" s="348"/>
      <c r="AF1567" s="89"/>
      <c r="AG1567" s="89"/>
      <c r="AH1567" s="378"/>
      <c r="AI1567" s="378"/>
      <c r="AJ1567" s="89"/>
      <c r="AK1567" s="89"/>
      <c r="AL1567" s="89"/>
      <c r="AM1567" s="89"/>
      <c r="AN1567" s="556"/>
      <c r="AO1567" s="558"/>
      <c r="AP1567" s="89"/>
      <c r="AQ1567" s="557"/>
      <c r="AR1567" s="557"/>
      <c r="AS1567" s="89"/>
      <c r="AT1567" s="89"/>
      <c r="AU1567" s="558"/>
      <c r="AV1567" s="558"/>
      <c r="AW1567" s="89"/>
      <c r="AX1567" s="89"/>
      <c r="AY1567" s="89"/>
      <c r="AZ1567" s="556">
        <v>42135</v>
      </c>
      <c r="BA1567" s="556">
        <v>42135</v>
      </c>
      <c r="BB1567" s="89"/>
      <c r="BC1567" s="553">
        <f t="shared" si="389"/>
        <v>12689100</v>
      </c>
      <c r="BD1567" s="725">
        <v>0</v>
      </c>
      <c r="BE1567" s="516">
        <f>+BC1567:BC1567</f>
        <v>12689100</v>
      </c>
      <c r="BF1567" s="558">
        <v>42135</v>
      </c>
      <c r="BG1567" s="141" t="s">
        <v>116</v>
      </c>
      <c r="BH1567" s="89" t="s">
        <v>14334</v>
      </c>
      <c r="BI1567" s="544">
        <v>42135</v>
      </c>
      <c r="BJ1567" s="558">
        <v>42150</v>
      </c>
      <c r="BK1567" s="558"/>
      <c r="BL1567" s="388">
        <f>F1567</f>
        <v>12689100</v>
      </c>
      <c r="BQ1567" t="str">
        <f>+K1567</f>
        <v>Protelindo</v>
      </c>
      <c r="BR1567" t="str">
        <f>+C1567</f>
        <v>HK-14-2761</v>
      </c>
      <c r="BS1567" s="91">
        <f>+H1567</f>
        <v>2014</v>
      </c>
      <c r="BT1567">
        <f>+AZ1567</f>
        <v>42135</v>
      </c>
      <c r="BU1567" s="91">
        <f>+BA1567</f>
        <v>42135</v>
      </c>
      <c r="BW1567" t="str">
        <f>"Site : "&amp;Y1567&amp;" - "&amp;X1567</f>
        <v>Site : ENGR-EN3-JAW-0005 19 Mar 2014 - 17 April 2014 - ENGR-EN3-JAW-0005 19 Mar 2014 - 17 April 2014</v>
      </c>
      <c r="BX1567" t="str">
        <f>"Tipe Tower : "&amp;AB1567</f>
        <v xml:space="preserve">Tipe Tower :  </v>
      </c>
      <c r="BY1567">
        <f>+D1567</f>
        <v>4500045806</v>
      </c>
      <c r="BZ1567" s="92" t="str">
        <f>+E1567</f>
        <v>ENGR-EN3-JAW-0005 19 Mar 2014 - 17 April 2014</v>
      </c>
      <c r="CD1567" s="531"/>
    </row>
    <row r="1568" spans="2:83" ht="15" customHeight="1" x14ac:dyDescent="0.25">
      <c r="B1568" s="103">
        <f t="shared" si="388"/>
        <v>1419</v>
      </c>
      <c r="C1568" s="126" t="s">
        <v>14335</v>
      </c>
      <c r="D1568" s="67" t="s">
        <v>14336</v>
      </c>
      <c r="E1568" s="67" t="s">
        <v>14337</v>
      </c>
      <c r="F1568" s="204">
        <v>3000000</v>
      </c>
      <c r="G1568" s="97" t="s">
        <v>979</v>
      </c>
      <c r="H1568" s="97">
        <v>2015</v>
      </c>
      <c r="I1568" s="101">
        <v>42234</v>
      </c>
      <c r="J1568" s="174">
        <v>42235</v>
      </c>
      <c r="K1568" s="348" t="s">
        <v>716</v>
      </c>
      <c r="L1568" s="89" t="s">
        <v>716</v>
      </c>
      <c r="M1568" s="142" t="s">
        <v>602</v>
      </c>
      <c r="N1568" s="89"/>
      <c r="O1568" s="348"/>
      <c r="P1568" s="348"/>
      <c r="Q1568" s="331">
        <v>5000000</v>
      </c>
      <c r="R1568" s="348"/>
      <c r="S1568" s="348"/>
      <c r="T1568" s="348"/>
      <c r="U1568" s="556">
        <v>41933</v>
      </c>
      <c r="V1568" s="557"/>
      <c r="W1568" s="348" t="s">
        <v>14338</v>
      </c>
      <c r="X1568" s="142" t="s">
        <v>14339</v>
      </c>
      <c r="Y1568" s="142" t="str">
        <f>+X1568</f>
        <v>pole 9m dengan penambahan beban RRU XL</v>
      </c>
      <c r="Z1568" s="142" t="s">
        <v>14340</v>
      </c>
      <c r="AA1568" s="348"/>
      <c r="AB1568" s="89"/>
      <c r="AC1568" s="348"/>
      <c r="AD1568" s="348"/>
      <c r="AE1568" s="348"/>
      <c r="AF1568" s="89"/>
      <c r="AG1568" s="89"/>
      <c r="AH1568" s="378"/>
      <c r="AI1568" s="378"/>
      <c r="AJ1568" s="89"/>
      <c r="AK1568" s="89"/>
      <c r="AL1568" s="89"/>
      <c r="AM1568" s="89"/>
      <c r="AN1568" s="556"/>
      <c r="AO1568" s="558"/>
      <c r="AP1568" s="89"/>
      <c r="AQ1568" s="557"/>
      <c r="AR1568" s="557"/>
      <c r="AS1568" s="89"/>
      <c r="AT1568" s="89"/>
      <c r="AU1568" s="558"/>
      <c r="AV1568" s="558"/>
      <c r="AW1568" s="89"/>
      <c r="AX1568" s="89" t="s">
        <v>14637</v>
      </c>
      <c r="AY1568" s="89"/>
      <c r="AZ1568" s="556">
        <v>42236</v>
      </c>
      <c r="BA1568" s="556">
        <v>42275</v>
      </c>
      <c r="BB1568" s="89"/>
      <c r="BC1568" s="522">
        <f>F1568</f>
        <v>3000000</v>
      </c>
      <c r="BD1568" s="725"/>
      <c r="BE1568" s="725">
        <f>+BC1568</f>
        <v>3000000</v>
      </c>
      <c r="BF1568" s="558">
        <v>42276</v>
      </c>
      <c r="BG1568" s="141" t="s">
        <v>116</v>
      </c>
      <c r="BH1568" s="89" t="s">
        <v>14652</v>
      </c>
      <c r="BI1568" s="558">
        <v>42277</v>
      </c>
      <c r="BJ1568" s="558">
        <v>42292</v>
      </c>
      <c r="BK1568" s="558"/>
      <c r="BL1568" s="331">
        <v>3000000</v>
      </c>
      <c r="CD1568" s="531"/>
    </row>
    <row r="1569" spans="2:82" s="163" customFormat="1" ht="15" customHeight="1" x14ac:dyDescent="0.25">
      <c r="B1569" s="103">
        <f t="shared" si="388"/>
        <v>1420</v>
      </c>
      <c r="C1569" s="95" t="s">
        <v>14341</v>
      </c>
      <c r="D1569" s="123"/>
      <c r="E1569" s="123" t="s">
        <v>5657</v>
      </c>
      <c r="F1569" s="778"/>
      <c r="G1569" s="348"/>
      <c r="H1569" s="348"/>
      <c r="I1569" s="556"/>
      <c r="J1569" s="556"/>
      <c r="K1569" s="348" t="s">
        <v>716</v>
      </c>
      <c r="L1569" s="123" t="s">
        <v>716</v>
      </c>
      <c r="M1569" s="142"/>
      <c r="N1569" s="89"/>
      <c r="O1569" s="348"/>
      <c r="P1569" s="348"/>
      <c r="Q1569" s="331">
        <v>9000000</v>
      </c>
      <c r="R1569" s="348"/>
      <c r="S1569" s="348"/>
      <c r="T1569" s="348"/>
      <c r="U1569" s="556"/>
      <c r="V1569" s="557"/>
      <c r="W1569" s="348"/>
      <c r="X1569" s="67" t="s">
        <v>5657</v>
      </c>
      <c r="Y1569" s="67" t="s">
        <v>14342</v>
      </c>
      <c r="Z1569" s="123"/>
      <c r="AA1569" s="348"/>
      <c r="AB1569" s="89"/>
      <c r="AC1569" s="348"/>
      <c r="AD1569" s="348"/>
      <c r="AE1569" s="348"/>
      <c r="AF1569" s="89"/>
      <c r="AG1569" s="89"/>
      <c r="AH1569" s="378"/>
      <c r="AI1569" s="378"/>
      <c r="AJ1569" s="89"/>
      <c r="AK1569" s="89"/>
      <c r="AL1569" s="89"/>
      <c r="AM1569" s="89"/>
      <c r="AN1569" s="556"/>
      <c r="AO1569" s="558"/>
      <c r="AP1569" s="89"/>
      <c r="AQ1569" s="557"/>
      <c r="AR1569" s="557"/>
      <c r="AS1569" s="89"/>
      <c r="AT1569" s="89"/>
      <c r="AU1569" s="558"/>
      <c r="AV1569" s="558"/>
      <c r="AW1569" s="123"/>
      <c r="AX1569" s="89"/>
      <c r="AY1569" s="89"/>
      <c r="AZ1569" s="556"/>
      <c r="BA1569" s="556"/>
      <c r="BB1569" s="89"/>
      <c r="BC1569" s="553"/>
      <c r="BD1569" s="725">
        <v>0</v>
      </c>
      <c r="BE1569" s="89"/>
      <c r="BF1569" s="558"/>
      <c r="BG1569" s="141" t="s">
        <v>14343</v>
      </c>
      <c r="BH1569" s="89"/>
      <c r="BI1569" s="558"/>
      <c r="BJ1569" s="558"/>
      <c r="BK1569" s="558"/>
      <c r="BL1569" s="204">
        <v>6000000</v>
      </c>
    </row>
    <row r="1570" spans="2:82" s="163" customFormat="1" ht="15" customHeight="1" x14ac:dyDescent="0.25">
      <c r="B1570" s="103">
        <f t="shared" si="388"/>
        <v>1421</v>
      </c>
      <c r="C1570" s="95" t="s">
        <v>14344</v>
      </c>
      <c r="D1570" s="123" t="s">
        <v>14575</v>
      </c>
      <c r="E1570" s="803" t="s">
        <v>14576</v>
      </c>
      <c r="F1570" s="778">
        <v>16000000</v>
      </c>
      <c r="G1570" s="348" t="s">
        <v>1455</v>
      </c>
      <c r="H1570" s="348">
        <v>2015</v>
      </c>
      <c r="I1570" s="556">
        <v>42270</v>
      </c>
      <c r="J1570" s="556">
        <v>42275</v>
      </c>
      <c r="K1570" s="348" t="s">
        <v>716</v>
      </c>
      <c r="L1570" s="123" t="s">
        <v>716</v>
      </c>
      <c r="M1570" s="141" t="s">
        <v>602</v>
      </c>
      <c r="N1570" s="89"/>
      <c r="O1570" s="127"/>
      <c r="P1570" s="348"/>
      <c r="Q1570" s="331">
        <v>8000000</v>
      </c>
      <c r="R1570" s="348"/>
      <c r="S1570" s="348"/>
      <c r="T1570" s="348"/>
      <c r="U1570" s="556"/>
      <c r="V1570" s="557"/>
      <c r="W1570" s="348"/>
      <c r="X1570" s="67" t="s">
        <v>14345</v>
      </c>
      <c r="Y1570" s="67" t="str">
        <f>+E1570</f>
        <v>Pekerjaan Analisa Strengthening Tower Penambahan Kamuflase (Include 
Analisa Existing, Tower + Kamuflase Tower, Outline Drawing dan Analisa 
Strengthen Tower, Drawing, BoQ Material) Regional JATENG Site Barat Kota 
Pekalongan</v>
      </c>
      <c r="Z1570" s="123"/>
      <c r="AA1570" s="348"/>
      <c r="AB1570" s="89"/>
      <c r="AC1570" s="348"/>
      <c r="AD1570" s="348"/>
      <c r="AE1570" s="348"/>
      <c r="AF1570" s="89"/>
      <c r="AG1570" s="89"/>
      <c r="AH1570" s="378"/>
      <c r="AI1570" s="378"/>
      <c r="AJ1570" s="89"/>
      <c r="AK1570" s="89"/>
      <c r="AL1570" s="89"/>
      <c r="AM1570" s="89"/>
      <c r="AN1570" s="556"/>
      <c r="AO1570" s="558"/>
      <c r="AP1570" s="89"/>
      <c r="AQ1570" s="557"/>
      <c r="AR1570" s="557"/>
      <c r="AS1570" s="89"/>
      <c r="AT1570" s="121"/>
      <c r="AU1570" s="558"/>
      <c r="AV1570" s="120"/>
      <c r="AW1570" s="123"/>
      <c r="AX1570" s="126"/>
      <c r="AY1570" s="89"/>
      <c r="AZ1570" s="556">
        <v>42276</v>
      </c>
      <c r="BA1570" s="556"/>
      <c r="BB1570" s="89"/>
      <c r="BC1570" s="522">
        <f t="shared" ref="BC1570:BC1577" si="390">F1570</f>
        <v>16000000</v>
      </c>
      <c r="BD1570" s="516">
        <f>+BC1570</f>
        <v>16000000</v>
      </c>
      <c r="BE1570" s="89"/>
      <c r="BF1570" s="544"/>
      <c r="BG1570" s="141" t="s">
        <v>776</v>
      </c>
      <c r="BH1570" s="89"/>
      <c r="BI1570" s="558"/>
      <c r="BJ1570" s="558"/>
      <c r="BK1570" s="558"/>
      <c r="BL1570" s="96">
        <v>7000000</v>
      </c>
    </row>
    <row r="1571" spans="2:82" s="163" customFormat="1" ht="15" customHeight="1" x14ac:dyDescent="0.25">
      <c r="B1571" s="103">
        <f t="shared" si="388"/>
        <v>1422</v>
      </c>
      <c r="C1571" s="95" t="s">
        <v>14346</v>
      </c>
      <c r="D1571" s="123" t="s">
        <v>14575</v>
      </c>
      <c r="E1571" s="803" t="s">
        <v>14576</v>
      </c>
      <c r="F1571" s="778">
        <v>16000000</v>
      </c>
      <c r="G1571" s="348" t="s">
        <v>1455</v>
      </c>
      <c r="H1571" s="348">
        <v>2015</v>
      </c>
      <c r="I1571" s="556">
        <v>42270</v>
      </c>
      <c r="J1571" s="556">
        <v>42275</v>
      </c>
      <c r="K1571" s="348" t="s">
        <v>716</v>
      </c>
      <c r="L1571" s="123" t="s">
        <v>716</v>
      </c>
      <c r="M1571" s="141" t="s">
        <v>602</v>
      </c>
      <c r="N1571" s="89"/>
      <c r="O1571" s="127"/>
      <c r="P1571" s="348"/>
      <c r="Q1571" s="331">
        <v>8000000</v>
      </c>
      <c r="R1571" s="348"/>
      <c r="S1571" s="348"/>
      <c r="T1571" s="348"/>
      <c r="U1571" s="556"/>
      <c r="V1571" s="557"/>
      <c r="W1571" s="348"/>
      <c r="X1571" s="408" t="s">
        <v>14345</v>
      </c>
      <c r="Y1571" s="67" t="str">
        <f>+E1571</f>
        <v>Pekerjaan Analisa Strengthening Tower Penambahan Kamuflase (Include 
Analisa Existing, Tower + Kamuflase Tower, Outline Drawing dan Analisa 
Strengthen Tower, Drawing, BoQ Material) Regional JATENG Site Barat Kota 
Pekalongan</v>
      </c>
      <c r="Z1571" s="123"/>
      <c r="AA1571" s="348"/>
      <c r="AB1571" s="89"/>
      <c r="AC1571" s="348"/>
      <c r="AD1571" s="348"/>
      <c r="AE1571" s="348"/>
      <c r="AF1571" s="89"/>
      <c r="AG1571" s="89"/>
      <c r="AH1571" s="378"/>
      <c r="AI1571" s="378"/>
      <c r="AJ1571" s="89"/>
      <c r="AK1571" s="89"/>
      <c r="AL1571" s="89"/>
      <c r="AM1571" s="89"/>
      <c r="AN1571" s="556"/>
      <c r="AO1571" s="558"/>
      <c r="AP1571" s="89"/>
      <c r="AQ1571" s="557"/>
      <c r="AR1571" s="557"/>
      <c r="AS1571" s="89"/>
      <c r="AT1571" s="89"/>
      <c r="AU1571" s="558"/>
      <c r="AV1571" s="558"/>
      <c r="AW1571" s="123"/>
      <c r="AX1571" s="89"/>
      <c r="AY1571" s="89"/>
      <c r="AZ1571" s="556">
        <v>42276</v>
      </c>
      <c r="BA1571" s="556"/>
      <c r="BB1571" s="89"/>
      <c r="BC1571" s="522">
        <f t="shared" si="390"/>
        <v>16000000</v>
      </c>
      <c r="BD1571" s="516">
        <f>+BC1571</f>
        <v>16000000</v>
      </c>
      <c r="BE1571" s="89"/>
      <c r="BF1571" s="558"/>
      <c r="BG1571" s="141" t="s">
        <v>776</v>
      </c>
      <c r="BH1571" s="89" t="s">
        <v>10627</v>
      </c>
      <c r="BI1571" s="558"/>
      <c r="BJ1571" s="558"/>
      <c r="BK1571" s="558"/>
      <c r="BL1571" s="96"/>
    </row>
    <row r="1572" spans="2:82" s="163" customFormat="1" ht="15" customHeight="1" x14ac:dyDescent="0.25">
      <c r="B1572" s="94">
        <f t="shared" si="388"/>
        <v>1423</v>
      </c>
      <c r="C1572" s="95" t="s">
        <v>14347</v>
      </c>
      <c r="D1572" s="95" t="s">
        <v>13530</v>
      </c>
      <c r="E1572" s="161" t="s">
        <v>14348</v>
      </c>
      <c r="F1572" s="574">
        <v>9000000</v>
      </c>
      <c r="G1572" s="127" t="s">
        <v>1455</v>
      </c>
      <c r="H1572" s="103">
        <v>2015</v>
      </c>
      <c r="I1572" s="128">
        <v>42257</v>
      </c>
      <c r="J1572" s="128">
        <v>42261</v>
      </c>
      <c r="K1572" s="127" t="s">
        <v>716</v>
      </c>
      <c r="L1572" s="95" t="s">
        <v>716</v>
      </c>
      <c r="M1572" s="141" t="s">
        <v>602</v>
      </c>
      <c r="N1572" s="126" t="s">
        <v>98</v>
      </c>
      <c r="O1572" s="127" t="s">
        <v>98</v>
      </c>
      <c r="P1572" s="127" t="s">
        <v>98</v>
      </c>
      <c r="Q1572" s="345">
        <v>80000000</v>
      </c>
      <c r="R1572" s="103"/>
      <c r="S1572" s="127"/>
      <c r="T1572" s="127"/>
      <c r="U1572" s="120">
        <v>41995</v>
      </c>
      <c r="V1572" s="523">
        <f t="shared" ref="V1572:V1578" si="391">U1572-I1572</f>
        <v>-262</v>
      </c>
      <c r="W1572" s="127"/>
      <c r="X1572" s="88"/>
      <c r="Y1572" s="104" t="s">
        <v>14349</v>
      </c>
      <c r="Z1572" s="95" t="s">
        <v>13533</v>
      </c>
      <c r="AA1572" s="103"/>
      <c r="AB1572" s="126"/>
      <c r="AC1572" s="103"/>
      <c r="AD1572" s="103"/>
      <c r="AE1572" s="103"/>
      <c r="AF1572" s="121"/>
      <c r="AG1572" s="126"/>
      <c r="AH1572" s="524"/>
      <c r="AI1572" s="524"/>
      <c r="AJ1572" s="121"/>
      <c r="AK1572" s="121"/>
      <c r="AL1572" s="121"/>
      <c r="AM1572" s="120"/>
      <c r="AN1572" s="120"/>
      <c r="AO1572" s="120"/>
      <c r="AP1572" s="121"/>
      <c r="AQ1572" s="525"/>
      <c r="AR1572" s="525">
        <f t="shared" ref="AR1572:AR1577" ca="1" si="392">IF(AN1572="",TODAY()-AM1572,0)</f>
        <v>42347</v>
      </c>
      <c r="AS1572" s="121"/>
      <c r="AT1572" s="121"/>
      <c r="AU1572" s="121">
        <v>0</v>
      </c>
      <c r="AV1572" s="122"/>
      <c r="AW1572" s="123"/>
      <c r="AX1572" s="121"/>
      <c r="AY1572" s="89"/>
      <c r="AZ1572" s="256">
        <v>42261</v>
      </c>
      <c r="BA1572" s="120"/>
      <c r="BB1572" s="121"/>
      <c r="BC1572" s="522">
        <f t="shared" si="390"/>
        <v>9000000</v>
      </c>
      <c r="BD1572" s="516">
        <f>+BC1572</f>
        <v>9000000</v>
      </c>
      <c r="BE1572" s="516"/>
      <c r="BF1572" s="122"/>
      <c r="BG1572" s="141" t="s">
        <v>776</v>
      </c>
      <c r="BH1572" s="121"/>
      <c r="BI1572" s="122"/>
      <c r="BJ1572" s="122"/>
      <c r="BK1572" s="122" t="s">
        <v>167</v>
      </c>
      <c r="BL1572" s="369">
        <v>9000000</v>
      </c>
      <c r="BQ1572" s="163" t="str">
        <f t="shared" ref="BQ1572:BQ1577" si="393">+K1572</f>
        <v>TBG - PDI</v>
      </c>
      <c r="BR1572" s="163" t="str">
        <f t="shared" ref="BR1572:BR1577" si="394">+C1572</f>
        <v>HK-14-2766</v>
      </c>
      <c r="BS1572" s="164">
        <f t="shared" ref="BS1572:BS1577" si="395">+H1572</f>
        <v>2015</v>
      </c>
      <c r="BT1572" s="163">
        <f t="shared" ref="BT1572:BU1577" si="396">+AZ1572</f>
        <v>42261</v>
      </c>
      <c r="BU1572" s="164">
        <f t="shared" si="396"/>
        <v>0</v>
      </c>
      <c r="BW1572" s="163" t="str">
        <f t="shared" ref="BW1572:BW1579" si="397">"Site : "&amp;Y1572&amp;" - "&amp;X1572</f>
        <v xml:space="preserve">Site : pole PLN 15m_kabel di luar (alternative) - </v>
      </c>
      <c r="BX1572" s="163" t="str">
        <f t="shared" ref="BX1572:BX1577" si="398">"Tipe Tower : "&amp;AB1572</f>
        <v xml:space="preserve">Tipe Tower : </v>
      </c>
      <c r="BY1572" s="163" t="str">
        <f t="shared" ref="BY1572:BZ1577" si="399">+D1572</f>
        <v>PO/TB/15/N009808</v>
      </c>
      <c r="BZ1572" s="165" t="str">
        <f t="shared" si="399"/>
        <v>Desain Pole PLN 15M – alternative 
kabel di luar</v>
      </c>
      <c r="CD1572" s="59"/>
    </row>
    <row r="1573" spans="2:82" s="163" customFormat="1" ht="15" customHeight="1" x14ac:dyDescent="0.25">
      <c r="B1573" s="94">
        <f t="shared" si="388"/>
        <v>1424</v>
      </c>
      <c r="C1573" s="95" t="s">
        <v>14350</v>
      </c>
      <c r="D1573" s="95" t="s">
        <v>14351</v>
      </c>
      <c r="E1573" s="95" t="s">
        <v>14352</v>
      </c>
      <c r="F1573" s="574">
        <v>9000000</v>
      </c>
      <c r="G1573" s="127" t="s">
        <v>14353</v>
      </c>
      <c r="H1573" s="103">
        <v>2015</v>
      </c>
      <c r="I1573" s="128">
        <v>42257</v>
      </c>
      <c r="J1573" s="128">
        <v>42257</v>
      </c>
      <c r="K1573" s="127" t="s">
        <v>716</v>
      </c>
      <c r="L1573" s="95" t="s">
        <v>716</v>
      </c>
      <c r="M1573" s="141" t="s">
        <v>602</v>
      </c>
      <c r="N1573" s="126" t="s">
        <v>98</v>
      </c>
      <c r="O1573" s="127" t="s">
        <v>98</v>
      </c>
      <c r="P1573" s="127" t="s">
        <v>98</v>
      </c>
      <c r="Q1573" s="345">
        <v>80000000</v>
      </c>
      <c r="R1573" s="103"/>
      <c r="S1573" s="127"/>
      <c r="T1573" s="127"/>
      <c r="U1573" s="120">
        <v>41995</v>
      </c>
      <c r="V1573" s="523">
        <f t="shared" si="391"/>
        <v>-262</v>
      </c>
      <c r="W1573" s="127"/>
      <c r="X1573" s="88"/>
      <c r="Y1573" s="104" t="s">
        <v>14354</v>
      </c>
      <c r="Z1573" s="95" t="s">
        <v>13533</v>
      </c>
      <c r="AA1573" s="103"/>
      <c r="AB1573" s="126"/>
      <c r="AC1573" s="103"/>
      <c r="AD1573" s="103"/>
      <c r="AE1573" s="103"/>
      <c r="AF1573" s="121"/>
      <c r="AG1573" s="126"/>
      <c r="AH1573" s="524"/>
      <c r="AI1573" s="524"/>
      <c r="AJ1573" s="121"/>
      <c r="AK1573" s="121"/>
      <c r="AL1573" s="121"/>
      <c r="AM1573" s="120"/>
      <c r="AN1573" s="120"/>
      <c r="AO1573" s="120"/>
      <c r="AP1573" s="121"/>
      <c r="AQ1573" s="525"/>
      <c r="AR1573" s="525">
        <f t="shared" ca="1" si="392"/>
        <v>42347</v>
      </c>
      <c r="AS1573" s="121"/>
      <c r="AT1573" s="121"/>
      <c r="AU1573" s="121">
        <v>0</v>
      </c>
      <c r="AV1573" s="122"/>
      <c r="AW1573" s="123"/>
      <c r="AX1573" s="121"/>
      <c r="AY1573" s="89"/>
      <c r="AZ1573" s="256">
        <v>42261</v>
      </c>
      <c r="BA1573" s="120"/>
      <c r="BB1573" s="121"/>
      <c r="BC1573" s="522">
        <f t="shared" si="390"/>
        <v>9000000</v>
      </c>
      <c r="BD1573" s="516">
        <f>+BC1573</f>
        <v>9000000</v>
      </c>
      <c r="BE1573" s="516"/>
      <c r="BF1573" s="122"/>
      <c r="BG1573" s="141" t="s">
        <v>776</v>
      </c>
      <c r="BH1573" s="121"/>
      <c r="BI1573" s="122"/>
      <c r="BJ1573" s="122"/>
      <c r="BK1573" s="122" t="s">
        <v>167</v>
      </c>
      <c r="BL1573" s="369">
        <v>9000000</v>
      </c>
      <c r="BQ1573" s="163" t="str">
        <f t="shared" si="393"/>
        <v>TBG - PDI</v>
      </c>
      <c r="BR1573" s="163" t="str">
        <f t="shared" si="394"/>
        <v>HK-14-2767</v>
      </c>
      <c r="BS1573" s="164">
        <f t="shared" si="395"/>
        <v>2015</v>
      </c>
      <c r="BT1573" s="163">
        <f t="shared" si="396"/>
        <v>42261</v>
      </c>
      <c r="BU1573" s="164">
        <f t="shared" si="396"/>
        <v>0</v>
      </c>
      <c r="BW1573" s="163" t="str">
        <f t="shared" si="397"/>
        <v xml:space="preserve">Site : pole PLN 15m+3m_kabel di dalam - </v>
      </c>
      <c r="BX1573" s="163" t="str">
        <f t="shared" si="398"/>
        <v xml:space="preserve">Tipe Tower : </v>
      </c>
      <c r="BY1573" s="163" t="str">
        <f t="shared" si="399"/>
        <v>PO/TB/15/N009806</v>
      </c>
      <c r="BZ1573" s="165" t="str">
        <f t="shared" si="399"/>
        <v>Desain Pole PLN 15M + 3 – kabel di dalam</v>
      </c>
      <c r="CD1573" s="59"/>
    </row>
    <row r="1574" spans="2:82" s="163" customFormat="1" ht="15" customHeight="1" x14ac:dyDescent="0.25">
      <c r="B1574" s="94">
        <f t="shared" si="388"/>
        <v>1425</v>
      </c>
      <c r="C1574" s="95" t="s">
        <v>14355</v>
      </c>
      <c r="D1574" s="95" t="s">
        <v>14351</v>
      </c>
      <c r="E1574" s="95" t="s">
        <v>14356</v>
      </c>
      <c r="F1574" s="574">
        <v>9000000</v>
      </c>
      <c r="G1574" s="127" t="s">
        <v>14353</v>
      </c>
      <c r="H1574" s="103">
        <v>2015</v>
      </c>
      <c r="I1574" s="128">
        <v>42257</v>
      </c>
      <c r="J1574" s="128">
        <v>42257</v>
      </c>
      <c r="K1574" s="127" t="s">
        <v>716</v>
      </c>
      <c r="L1574" s="95" t="s">
        <v>716</v>
      </c>
      <c r="M1574" s="141" t="s">
        <v>602</v>
      </c>
      <c r="N1574" s="126" t="s">
        <v>98</v>
      </c>
      <c r="O1574" s="127" t="s">
        <v>98</v>
      </c>
      <c r="P1574" s="127" t="s">
        <v>98</v>
      </c>
      <c r="Q1574" s="345">
        <v>80000000</v>
      </c>
      <c r="R1574" s="103"/>
      <c r="S1574" s="127"/>
      <c r="T1574" s="127"/>
      <c r="U1574" s="120">
        <v>41995</v>
      </c>
      <c r="V1574" s="523">
        <f t="shared" si="391"/>
        <v>-262</v>
      </c>
      <c r="W1574" s="127"/>
      <c r="X1574" s="88"/>
      <c r="Y1574" s="104" t="s">
        <v>14357</v>
      </c>
      <c r="Z1574" s="95" t="s">
        <v>13533</v>
      </c>
      <c r="AA1574" s="103"/>
      <c r="AB1574" s="126"/>
      <c r="AC1574" s="103"/>
      <c r="AD1574" s="103"/>
      <c r="AE1574" s="103"/>
      <c r="AF1574" s="121"/>
      <c r="AG1574" s="126"/>
      <c r="AH1574" s="524"/>
      <c r="AI1574" s="524"/>
      <c r="AJ1574" s="121"/>
      <c r="AK1574" s="121"/>
      <c r="AL1574" s="121"/>
      <c r="AM1574" s="120"/>
      <c r="AN1574" s="120"/>
      <c r="AO1574" s="120"/>
      <c r="AP1574" s="121"/>
      <c r="AQ1574" s="525"/>
      <c r="AR1574" s="525">
        <f t="shared" ca="1" si="392"/>
        <v>42347</v>
      </c>
      <c r="AS1574" s="121"/>
      <c r="AT1574" s="121"/>
      <c r="AU1574" s="121">
        <v>0</v>
      </c>
      <c r="AV1574" s="122"/>
      <c r="AW1574" s="123"/>
      <c r="AX1574" s="89"/>
      <c r="AY1574" s="89"/>
      <c r="AZ1574" s="256">
        <v>42261</v>
      </c>
      <c r="BA1574" s="120"/>
      <c r="BB1574" s="121"/>
      <c r="BC1574" s="522">
        <f t="shared" si="390"/>
        <v>9000000</v>
      </c>
      <c r="BD1574" s="516">
        <f>+BC1574</f>
        <v>9000000</v>
      </c>
      <c r="BE1574" s="516"/>
      <c r="BF1574" s="122"/>
      <c r="BG1574" s="141" t="s">
        <v>776</v>
      </c>
      <c r="BH1574" s="121"/>
      <c r="BI1574" s="122"/>
      <c r="BJ1574" s="122"/>
      <c r="BK1574" s="122" t="s">
        <v>167</v>
      </c>
      <c r="BL1574" s="369">
        <v>9000000</v>
      </c>
      <c r="BQ1574" s="163" t="str">
        <f t="shared" si="393"/>
        <v>TBG - PDI</v>
      </c>
      <c r="BR1574" s="163" t="str">
        <f t="shared" si="394"/>
        <v>HK-14-2768</v>
      </c>
      <c r="BS1574" s="164">
        <f t="shared" si="395"/>
        <v>2015</v>
      </c>
      <c r="BT1574" s="163">
        <f t="shared" si="396"/>
        <v>42261</v>
      </c>
      <c r="BU1574" s="164">
        <f t="shared" si="396"/>
        <v>0</v>
      </c>
      <c r="BW1574" s="163" t="str">
        <f t="shared" si="397"/>
        <v xml:space="preserve">Site : pole PLN 15m+3m_kabel di luar (alternative) - </v>
      </c>
      <c r="BX1574" s="163" t="str">
        <f t="shared" si="398"/>
        <v xml:space="preserve">Tipe Tower : </v>
      </c>
      <c r="BY1574" s="163" t="str">
        <f t="shared" si="399"/>
        <v>PO/TB/15/N009806</v>
      </c>
      <c r="BZ1574" s="165" t="str">
        <f t="shared" si="399"/>
        <v>Desain Pole PLN 15M + 3 – alternative kabel di luar</v>
      </c>
      <c r="CD1574" s="59"/>
    </row>
    <row r="1575" spans="2:82" s="163" customFormat="1" ht="15" customHeight="1" x14ac:dyDescent="0.25">
      <c r="B1575" s="94">
        <f t="shared" si="388"/>
        <v>1426</v>
      </c>
      <c r="C1575" s="95" t="s">
        <v>14358</v>
      </c>
      <c r="D1575" s="95"/>
      <c r="E1575" s="104" t="s">
        <v>14359</v>
      </c>
      <c r="F1575" s="574"/>
      <c r="G1575" s="127"/>
      <c r="H1575" s="103"/>
      <c r="I1575" s="128"/>
      <c r="J1575" s="128"/>
      <c r="K1575" s="127" t="s">
        <v>716</v>
      </c>
      <c r="L1575" s="95" t="s">
        <v>716</v>
      </c>
      <c r="M1575" s="141"/>
      <c r="N1575" s="126" t="s">
        <v>98</v>
      </c>
      <c r="O1575" s="127" t="s">
        <v>98</v>
      </c>
      <c r="P1575" s="127" t="s">
        <v>98</v>
      </c>
      <c r="Q1575" s="345">
        <v>80000000</v>
      </c>
      <c r="R1575" s="103"/>
      <c r="S1575" s="127"/>
      <c r="T1575" s="127"/>
      <c r="U1575" s="120">
        <v>41995</v>
      </c>
      <c r="V1575" s="523">
        <f t="shared" si="391"/>
        <v>41995</v>
      </c>
      <c r="W1575" s="127"/>
      <c r="X1575" s="88"/>
      <c r="Y1575" s="104" t="s">
        <v>14359</v>
      </c>
      <c r="Z1575" s="95" t="s">
        <v>13533</v>
      </c>
      <c r="AA1575" s="103"/>
      <c r="AB1575" s="126"/>
      <c r="AC1575" s="103"/>
      <c r="AD1575" s="103"/>
      <c r="AE1575" s="103"/>
      <c r="AF1575" s="121"/>
      <c r="AG1575" s="126"/>
      <c r="AH1575" s="524"/>
      <c r="AI1575" s="524"/>
      <c r="AJ1575" s="121"/>
      <c r="AK1575" s="121"/>
      <c r="AL1575" s="121"/>
      <c r="AM1575" s="120"/>
      <c r="AN1575" s="120"/>
      <c r="AO1575" s="120"/>
      <c r="AP1575" s="121"/>
      <c r="AQ1575" s="525"/>
      <c r="AR1575" s="525">
        <f t="shared" ca="1" si="392"/>
        <v>42347</v>
      </c>
      <c r="AS1575" s="121"/>
      <c r="AT1575" s="121"/>
      <c r="AU1575" s="121">
        <v>0</v>
      </c>
      <c r="AV1575" s="122"/>
      <c r="AW1575" s="123"/>
      <c r="AX1575" s="121"/>
      <c r="AY1575" s="89"/>
      <c r="AZ1575" s="556"/>
      <c r="BA1575" s="120"/>
      <c r="BB1575" s="121"/>
      <c r="BC1575" s="522">
        <f t="shared" si="390"/>
        <v>0</v>
      </c>
      <c r="BD1575" s="121"/>
      <c r="BE1575" s="516"/>
      <c r="BF1575" s="122"/>
      <c r="BG1575" s="141" t="s">
        <v>9511</v>
      </c>
      <c r="BH1575" s="121"/>
      <c r="BI1575" s="122"/>
      <c r="BJ1575" s="122"/>
      <c r="BK1575" s="122" t="s">
        <v>167</v>
      </c>
      <c r="BL1575" s="369">
        <v>7500000</v>
      </c>
      <c r="BQ1575" s="163" t="str">
        <f t="shared" si="393"/>
        <v>TBG - PDI</v>
      </c>
      <c r="BR1575" s="163" t="str">
        <f t="shared" si="394"/>
        <v>HK-14-2769</v>
      </c>
      <c r="BS1575" s="164">
        <f t="shared" si="395"/>
        <v>0</v>
      </c>
      <c r="BT1575" s="163">
        <f t="shared" si="396"/>
        <v>0</v>
      </c>
      <c r="BU1575" s="164">
        <f t="shared" si="396"/>
        <v>0</v>
      </c>
      <c r="BW1575" s="163" t="str">
        <f t="shared" si="397"/>
        <v xml:space="preserve">Site : pole PLN 18 Bali towerindo 1,2,3 Sistem - </v>
      </c>
      <c r="BX1575" s="163" t="str">
        <f t="shared" si="398"/>
        <v xml:space="preserve">Tipe Tower : </v>
      </c>
      <c r="BY1575" s="163">
        <f t="shared" si="399"/>
        <v>0</v>
      </c>
      <c r="BZ1575" s="165" t="str">
        <f t="shared" si="399"/>
        <v>pole PLN 18 Bali towerindo 1,2,3 Sistem</v>
      </c>
      <c r="CD1575" s="59"/>
    </row>
    <row r="1576" spans="2:82" s="163" customFormat="1" ht="15" customHeight="1" x14ac:dyDescent="0.25">
      <c r="B1576" s="94">
        <f t="shared" si="388"/>
        <v>1427</v>
      </c>
      <c r="C1576" s="95" t="s">
        <v>14360</v>
      </c>
      <c r="D1576" s="95"/>
      <c r="E1576" s="104" t="s">
        <v>14361</v>
      </c>
      <c r="F1576" s="574"/>
      <c r="G1576" s="127"/>
      <c r="H1576" s="103"/>
      <c r="I1576" s="128"/>
      <c r="J1576" s="128"/>
      <c r="K1576" s="127" t="s">
        <v>716</v>
      </c>
      <c r="L1576" s="95" t="s">
        <v>716</v>
      </c>
      <c r="M1576" s="141"/>
      <c r="N1576" s="126" t="s">
        <v>98</v>
      </c>
      <c r="O1576" s="127" t="s">
        <v>98</v>
      </c>
      <c r="P1576" s="127" t="s">
        <v>98</v>
      </c>
      <c r="Q1576" s="345">
        <v>80000000</v>
      </c>
      <c r="R1576" s="103"/>
      <c r="S1576" s="127"/>
      <c r="T1576" s="127"/>
      <c r="U1576" s="120">
        <v>41995</v>
      </c>
      <c r="V1576" s="523">
        <f t="shared" si="391"/>
        <v>41995</v>
      </c>
      <c r="W1576" s="127"/>
      <c r="X1576" s="88"/>
      <c r="Y1576" s="104" t="s">
        <v>14361</v>
      </c>
      <c r="Z1576" s="95" t="s">
        <v>13533</v>
      </c>
      <c r="AA1576" s="103"/>
      <c r="AB1576" s="126"/>
      <c r="AC1576" s="103"/>
      <c r="AD1576" s="103"/>
      <c r="AE1576" s="103"/>
      <c r="AF1576" s="121"/>
      <c r="AG1576" s="126"/>
      <c r="AH1576" s="524"/>
      <c r="AI1576" s="524"/>
      <c r="AJ1576" s="121"/>
      <c r="AK1576" s="121"/>
      <c r="AL1576" s="121"/>
      <c r="AM1576" s="120"/>
      <c r="AN1576" s="120"/>
      <c r="AO1576" s="120"/>
      <c r="AP1576" s="121"/>
      <c r="AQ1576" s="525"/>
      <c r="AR1576" s="525">
        <f t="shared" ca="1" si="392"/>
        <v>42347</v>
      </c>
      <c r="AS1576" s="121"/>
      <c r="AT1576" s="121"/>
      <c r="AU1576" s="121">
        <v>0</v>
      </c>
      <c r="AV1576" s="122"/>
      <c r="AW1576" s="123"/>
      <c r="AX1576" s="121"/>
      <c r="AY1576" s="89"/>
      <c r="AZ1576" s="556"/>
      <c r="BA1576" s="120"/>
      <c r="BB1576" s="121"/>
      <c r="BC1576" s="522">
        <f t="shared" si="390"/>
        <v>0</v>
      </c>
      <c r="BD1576" s="121"/>
      <c r="BE1576" s="516"/>
      <c r="BF1576" s="122"/>
      <c r="BG1576" s="141" t="s">
        <v>9511</v>
      </c>
      <c r="BH1576" s="121"/>
      <c r="BI1576" s="122"/>
      <c r="BJ1576" s="122"/>
      <c r="BK1576" s="122" t="s">
        <v>167</v>
      </c>
      <c r="BL1576" s="369">
        <v>9000000</v>
      </c>
      <c r="BQ1576" s="163" t="str">
        <f t="shared" si="393"/>
        <v>TBG - PDI</v>
      </c>
      <c r="BR1576" s="163" t="str">
        <f t="shared" si="394"/>
        <v>HK-14-2770</v>
      </c>
      <c r="BS1576" s="164">
        <f t="shared" si="395"/>
        <v>0</v>
      </c>
      <c r="BT1576" s="163">
        <f t="shared" si="396"/>
        <v>0</v>
      </c>
      <c r="BU1576" s="164">
        <f t="shared" si="396"/>
        <v>0</v>
      </c>
      <c r="BW1576" s="163" t="str">
        <f t="shared" si="397"/>
        <v xml:space="preserve">Site : pole PLN 13m+3m+2m kamuflase pohon (Pole Prestress/Trial Analisa) - </v>
      </c>
      <c r="BX1576" s="163" t="str">
        <f t="shared" si="398"/>
        <v xml:space="preserve">Tipe Tower : </v>
      </c>
      <c r="BY1576" s="163">
        <f t="shared" si="399"/>
        <v>0</v>
      </c>
      <c r="BZ1576" s="165" t="str">
        <f t="shared" si="399"/>
        <v>pole PLN 13m+3m+2m kamuflase pohon (Pole Prestress/Trial Analisa)</v>
      </c>
      <c r="CD1576" s="59"/>
    </row>
    <row r="1577" spans="2:82" s="163" customFormat="1" ht="15" customHeight="1" x14ac:dyDescent="0.25">
      <c r="B1577" s="94">
        <f t="shared" si="388"/>
        <v>1428</v>
      </c>
      <c r="C1577" s="95" t="s">
        <v>14362</v>
      </c>
      <c r="D1577" s="95"/>
      <c r="E1577" s="104" t="s">
        <v>14363</v>
      </c>
      <c r="F1577" s="574"/>
      <c r="G1577" s="127"/>
      <c r="H1577" s="103"/>
      <c r="I1577" s="128"/>
      <c r="J1577" s="128"/>
      <c r="K1577" s="127" t="s">
        <v>716</v>
      </c>
      <c r="L1577" s="95" t="s">
        <v>716</v>
      </c>
      <c r="M1577" s="141"/>
      <c r="N1577" s="126" t="s">
        <v>98</v>
      </c>
      <c r="O1577" s="127" t="s">
        <v>98</v>
      </c>
      <c r="P1577" s="127" t="s">
        <v>98</v>
      </c>
      <c r="Q1577" s="345">
        <v>80000000</v>
      </c>
      <c r="R1577" s="103"/>
      <c r="S1577" s="127"/>
      <c r="T1577" s="127"/>
      <c r="U1577" s="120">
        <v>41995</v>
      </c>
      <c r="V1577" s="523">
        <f t="shared" si="391"/>
        <v>41995</v>
      </c>
      <c r="W1577" s="127"/>
      <c r="X1577" s="88"/>
      <c r="Y1577" s="104" t="s">
        <v>14363</v>
      </c>
      <c r="Z1577" s="95" t="s">
        <v>13533</v>
      </c>
      <c r="AA1577" s="103"/>
      <c r="AB1577" s="126"/>
      <c r="AC1577" s="103"/>
      <c r="AD1577" s="103"/>
      <c r="AE1577" s="103"/>
      <c r="AF1577" s="121"/>
      <c r="AG1577" s="126"/>
      <c r="AH1577" s="524"/>
      <c r="AI1577" s="524"/>
      <c r="AJ1577" s="121"/>
      <c r="AK1577" s="121"/>
      <c r="AL1577" s="121"/>
      <c r="AM1577" s="120"/>
      <c r="AN1577" s="120"/>
      <c r="AO1577" s="120"/>
      <c r="AP1577" s="121"/>
      <c r="AQ1577" s="525"/>
      <c r="AR1577" s="525">
        <f t="shared" ca="1" si="392"/>
        <v>42347</v>
      </c>
      <c r="AS1577" s="121"/>
      <c r="AT1577" s="121"/>
      <c r="AU1577" s="121">
        <v>0</v>
      </c>
      <c r="AV1577" s="122"/>
      <c r="AW1577" s="123"/>
      <c r="AX1577" s="121"/>
      <c r="AY1577" s="89"/>
      <c r="AZ1577" s="556"/>
      <c r="BA1577" s="120"/>
      <c r="BB1577" s="121"/>
      <c r="BC1577" s="522">
        <f t="shared" si="390"/>
        <v>0</v>
      </c>
      <c r="BD1577" s="121"/>
      <c r="BE1577" s="516"/>
      <c r="BF1577" s="122"/>
      <c r="BG1577" s="141" t="s">
        <v>9511</v>
      </c>
      <c r="BH1577" s="121"/>
      <c r="BI1577" s="122"/>
      <c r="BJ1577" s="122"/>
      <c r="BK1577" s="122" t="s">
        <v>167</v>
      </c>
      <c r="BL1577" s="369">
        <v>6000000</v>
      </c>
      <c r="BQ1577" s="163" t="str">
        <f t="shared" si="393"/>
        <v>TBG - PDI</v>
      </c>
      <c r="BR1577" s="163" t="str">
        <f t="shared" si="394"/>
        <v>HK-14-2771</v>
      </c>
      <c r="BS1577" s="164">
        <f t="shared" si="395"/>
        <v>0</v>
      </c>
      <c r="BT1577" s="163">
        <f t="shared" si="396"/>
        <v>0</v>
      </c>
      <c r="BU1577" s="164">
        <f t="shared" si="396"/>
        <v>0</v>
      </c>
      <c r="BW1577" s="163" t="str">
        <f t="shared" si="397"/>
        <v xml:space="preserve">Site : pole PLN 15m+3m kamuflase pohon (Pole Prestress/Analisa &amp; Design),  - </v>
      </c>
      <c r="BX1577" s="163" t="str">
        <f t="shared" si="398"/>
        <v xml:space="preserve">Tipe Tower : </v>
      </c>
      <c r="BY1577" s="163">
        <f t="shared" si="399"/>
        <v>0</v>
      </c>
      <c r="BZ1577" s="165" t="str">
        <f t="shared" si="399"/>
        <v xml:space="preserve">pole PLN 15m+3m kamuflase pohon (Pole Prestress/Analisa &amp; Design), </v>
      </c>
      <c r="CD1577" s="59"/>
    </row>
    <row r="1578" spans="2:82" ht="15" customHeight="1" x14ac:dyDescent="0.25">
      <c r="B1578" s="94">
        <f t="shared" si="388"/>
        <v>1429</v>
      </c>
      <c r="C1578" s="95" t="s">
        <v>14364</v>
      </c>
      <c r="D1578" s="126"/>
      <c r="E1578" s="126"/>
      <c r="F1578" s="559"/>
      <c r="G1578" s="127"/>
      <c r="H1578" s="127"/>
      <c r="I1578" s="542"/>
      <c r="J1578" s="126"/>
      <c r="K1578" s="348" t="s">
        <v>152</v>
      </c>
      <c r="L1578" s="89" t="s">
        <v>7237</v>
      </c>
      <c r="M1578" s="142" t="s">
        <v>154</v>
      </c>
      <c r="N1578" s="332" t="s">
        <v>98</v>
      </c>
      <c r="O1578" s="127" t="s">
        <v>98</v>
      </c>
      <c r="P1578" s="127" t="s">
        <v>98</v>
      </c>
      <c r="Q1578" s="89"/>
      <c r="R1578" s="348">
        <v>2014</v>
      </c>
      <c r="S1578" s="348" t="s">
        <v>8318</v>
      </c>
      <c r="T1578" s="348"/>
      <c r="U1578" s="556">
        <v>42349</v>
      </c>
      <c r="V1578" s="557">
        <f t="shared" si="391"/>
        <v>42349</v>
      </c>
      <c r="W1578" s="348"/>
      <c r="X1578" s="142"/>
      <c r="Y1578" s="424" t="s">
        <v>14365</v>
      </c>
      <c r="Z1578" s="89"/>
      <c r="AA1578" s="348"/>
      <c r="AB1578" s="89"/>
      <c r="AC1578" s="348"/>
      <c r="AD1578" s="348"/>
      <c r="AE1578" s="348"/>
      <c r="AF1578" s="89"/>
      <c r="AG1578" s="89"/>
      <c r="AH1578" s="378"/>
      <c r="AI1578" s="378"/>
      <c r="AJ1578" s="89"/>
      <c r="AK1578" s="89"/>
      <c r="AL1578" s="89"/>
      <c r="AM1578" s="89"/>
      <c r="AN1578" s="556"/>
      <c r="AO1578" s="558"/>
      <c r="AP1578" s="89"/>
      <c r="AQ1578" s="557"/>
      <c r="AR1578" s="557"/>
      <c r="AS1578" s="89"/>
      <c r="AT1578" s="89"/>
      <c r="AU1578" s="558"/>
      <c r="AV1578" s="558"/>
      <c r="AW1578" s="89"/>
      <c r="AX1578" s="89"/>
      <c r="AY1578" s="89"/>
      <c r="AZ1578" s="556"/>
      <c r="BA1578" s="556"/>
      <c r="BB1578" s="89"/>
      <c r="BC1578" s="553"/>
      <c r="BD1578" s="89"/>
      <c r="BE1578" s="89"/>
      <c r="BF1578" s="558"/>
      <c r="BG1578" s="142"/>
      <c r="BH1578" s="89"/>
      <c r="BI1578" s="558"/>
      <c r="BJ1578" s="558"/>
      <c r="BK1578" s="558"/>
      <c r="BL1578" s="331">
        <v>1500000</v>
      </c>
      <c r="BW1578" t="str">
        <f t="shared" si="397"/>
        <v xml:space="preserve">Site : Modular Strengthening 42 KBI - </v>
      </c>
    </row>
    <row r="1579" spans="2:82" ht="15" customHeight="1" x14ac:dyDescent="0.25">
      <c r="B1579" s="94">
        <f t="shared" si="388"/>
        <v>1430</v>
      </c>
      <c r="C1579" s="95" t="s">
        <v>14366</v>
      </c>
      <c r="D1579" s="126"/>
      <c r="E1579" s="126"/>
      <c r="F1579" s="559"/>
      <c r="G1579" s="127"/>
      <c r="H1579" s="127"/>
      <c r="I1579" s="542"/>
      <c r="J1579" s="126"/>
      <c r="K1579" s="348" t="s">
        <v>152</v>
      </c>
      <c r="L1579" s="89" t="s">
        <v>7237</v>
      </c>
      <c r="M1579" s="142" t="s">
        <v>154</v>
      </c>
      <c r="N1579" s="332" t="s">
        <v>98</v>
      </c>
      <c r="O1579" s="127" t="s">
        <v>98</v>
      </c>
      <c r="P1579" s="127" t="s">
        <v>98</v>
      </c>
      <c r="Q1579" s="89"/>
      <c r="R1579" s="348">
        <v>2014</v>
      </c>
      <c r="S1579" s="348" t="s">
        <v>8318</v>
      </c>
      <c r="T1579" s="348"/>
      <c r="U1579" s="556">
        <v>42349</v>
      </c>
      <c r="V1579" s="557"/>
      <c r="W1579" s="348"/>
      <c r="X1579" s="142"/>
      <c r="Y1579" s="99" t="s">
        <v>14367</v>
      </c>
      <c r="Z1579" s="89"/>
      <c r="AA1579" s="348"/>
      <c r="AB1579" s="89"/>
      <c r="AC1579" s="348"/>
      <c r="AD1579" s="348"/>
      <c r="AE1579" s="348"/>
      <c r="AF1579" s="89"/>
      <c r="AG1579" s="89"/>
      <c r="AH1579" s="378"/>
      <c r="AI1579" s="378"/>
      <c r="AJ1579" s="89"/>
      <c r="AK1579" s="89"/>
      <c r="AL1579" s="89"/>
      <c r="AM1579" s="89"/>
      <c r="AN1579" s="556"/>
      <c r="AO1579" s="558"/>
      <c r="AP1579" s="89"/>
      <c r="AQ1579" s="557"/>
      <c r="AR1579" s="557"/>
      <c r="AS1579" s="89"/>
      <c r="AT1579" s="89"/>
      <c r="AU1579" s="558"/>
      <c r="AV1579" s="558"/>
      <c r="AW1579" s="89"/>
      <c r="AX1579" s="89"/>
      <c r="AY1579" s="89"/>
      <c r="AZ1579" s="556"/>
      <c r="BA1579" s="556"/>
      <c r="BB1579" s="89"/>
      <c r="BC1579" s="553"/>
      <c r="BD1579" s="89"/>
      <c r="BE1579" s="89"/>
      <c r="BF1579" s="558"/>
      <c r="BG1579" s="142"/>
      <c r="BH1579" s="89"/>
      <c r="BI1579" s="558"/>
      <c r="BJ1579" s="558"/>
      <c r="BK1579" s="558"/>
      <c r="BL1579" s="331">
        <v>1500000</v>
      </c>
      <c r="BW1579" t="str">
        <f t="shared" si="397"/>
        <v xml:space="preserve">Site : Modular Strengthening 52 Bukaka - </v>
      </c>
    </row>
    <row r="1580" spans="2:82" x14ac:dyDescent="0.25">
      <c r="B1580" s="94">
        <f t="shared" si="388"/>
        <v>1431</v>
      </c>
      <c r="C1580" s="95" t="s">
        <v>14368</v>
      </c>
      <c r="D1580" s="126">
        <v>4800083168</v>
      </c>
      <c r="E1580" s="126" t="s">
        <v>627</v>
      </c>
      <c r="F1580" s="559">
        <v>250000</v>
      </c>
      <c r="G1580" s="127">
        <v>8</v>
      </c>
      <c r="H1580" s="127">
        <v>2014</v>
      </c>
      <c r="I1580" s="542">
        <v>41858</v>
      </c>
      <c r="J1580" s="126"/>
      <c r="K1580" s="127" t="s">
        <v>628</v>
      </c>
      <c r="L1580" s="126" t="s">
        <v>628</v>
      </c>
      <c r="M1580" s="141" t="s">
        <v>628</v>
      </c>
      <c r="N1580" s="395" t="s">
        <v>631</v>
      </c>
      <c r="O1580" s="127" t="s">
        <v>98</v>
      </c>
      <c r="P1580" s="127" t="s">
        <v>98</v>
      </c>
      <c r="Q1580" s="345">
        <f>(IF(AF1580='[1]Price List'!$B$1,VLOOKUP(N1580,'[1]Price List'!$A$1:$K$104,2,0),IF(AF1580='[1]Price List'!$C$1,VLOOKUP(N1580,'[1]Price List'!$A$1:$K$104,3,0),IF(AF1580='[1]Price List'!$D$1,VLOOKUP(N1580,'[1]Price List'!$A$1:$K$104,4,0),IF(AF1580='[1]Price List'!$E$1,VLOOKUP(N1580,'[1]Price List'!$A$1:$K$104,5,0),IF(AF1580='[1]Price List'!$F$1,VLOOKUP(N1580,'[1]Price List'!$A$1:$K$104,6,0),IF(AF1580='[1]Price List'!$G$1,VLOOKUP(N1580,'[1]Price List'!$A$1:$K$104,7,0),IF(AF1580='[1]Price List'!$H$1,VLOOKUP(N1580,'[1]Price List'!$A$1:$K$104,8,0),IF(AF1580='[1]Price List'!$I$1,VLOOKUP(N1580,'[1]Price List'!$A$1:$K$104,9,0),IF(AF1580='[1]Price List'!$J$1,VLOOKUP(N1580,'[1]Price List'!$A$1:$K$104,10,0),IF(AF1580='[1]Price List'!$K$1,VLOOKUP(N1580,'[1]Price List'!$A$1:$K$104,11,0))))))))))))+(IF(AF1580='[1]Price List'!$B$1,VLOOKUP(O1580,'[1]Price List'!$A$1:$K$104,2,0),IF(AF1580='[1]Price List'!$C$1,VLOOKUP(O1580,'[1]Price List'!$A$1:$K$104,3,0),IF(AF1580='[1]Price List'!$D$1,VLOOKUP(O1580,'[1]Price List'!$A$1:$K$104,4,0),IF(AF1580='[1]Price List'!$E$1,VLOOKUP(O1580,'[1]Price List'!$A$1:$K$104,5,0),IF(AF1580='[1]Price List'!$F$1,VLOOKUP(O1580,'[1]Price List'!$A$1:$K$104,6,0),IF(AF1580='[1]Price List'!$G$1,VLOOKUP(O1580,'[1]Price List'!$A$1:$K$104,7,0),IF(AF1580='[1]Price List'!$H$1,VLOOKUP(O1580,'[1]Price List'!$A$1:$K$104,8,0),IF(AF1580='[1]Price List'!$I$1,VLOOKUP(O1580,'[1]Price List'!$A$1:$K$104,9,0),IF(AF1580='[1]Price List'!$J$1,VLOOKUP(O1580,'[1]Price List'!$A$1:$K$104,10,0),IF(AF1580='[1]Price List'!$K$1,VLOOKUP(O1580,'[1]Price List'!$A$1:$K$104,11,0))))))))))))+(IF(AF1580='[1]Price List'!$B$1,VLOOKUP(P1580,'[1]Price List'!$A$1:$K$104,2,0),IF(AF1580='[1]Price List'!$C$1,VLOOKUP(P1580,'[1]Price List'!$A$1:$K$104,3,0),IF(AF1580='[1]Price List'!$D$1,VLOOKUP(P1580,'[1]Price List'!$A$1:$K$104,4,0),IF(AF1580='[1]Price List'!$E$1,VLOOKUP(P1580,'[1]Price List'!$A$1:$K$104,5,0),IF(AF1580='[1]Price List'!$F$1,VLOOKUP(P1580,'[1]Price List'!$A$1:$K$104,6,0),IF(AF1580='[1]Price List'!$G$1,VLOOKUP(P1580,'[1]Price List'!$A$1:$K$104,7,0),IF(AF1580='[1]Price List'!$H$1,VLOOKUP(P1580,'[1]Price List'!$A$1:$K$104,8,0),IF(AF1580='[1]Price List'!$I$1,VLOOKUP(P1580,'[1]Price List'!$A$1:$K$104,9,0),IF(AF1580='[1]Price List'!$J$1,VLOOKUP(P1580,'[1]Price List'!$A$1:$K$104,10,0),IF(AF1580='[1]Price List'!$K$1,VLOOKUP(P1580,'[1]Price List'!$A$1:$K$104,11,0))))))))))))</f>
        <v>250000</v>
      </c>
      <c r="R1580" s="348">
        <v>2014</v>
      </c>
      <c r="S1580" s="348" t="s">
        <v>335</v>
      </c>
      <c r="T1580" s="348"/>
      <c r="U1580" s="556">
        <v>41796</v>
      </c>
      <c r="V1580" s="557"/>
      <c r="W1580" s="348" t="s">
        <v>7879</v>
      </c>
      <c r="X1580" s="142" t="s">
        <v>9409</v>
      </c>
      <c r="Y1580" s="445" t="s">
        <v>9410</v>
      </c>
      <c r="Z1580" s="89" t="s">
        <v>627</v>
      </c>
      <c r="AA1580" s="348" t="s">
        <v>14369</v>
      </c>
      <c r="AB1580" s="89"/>
      <c r="AC1580" s="348"/>
      <c r="AD1580" s="348"/>
      <c r="AE1580" s="348"/>
      <c r="AF1580" s="89" t="s">
        <v>5340</v>
      </c>
      <c r="AG1580" s="89"/>
      <c r="AH1580" s="378"/>
      <c r="AI1580" s="378"/>
      <c r="AJ1580" s="89"/>
      <c r="AK1580" s="89"/>
      <c r="AL1580" s="89"/>
      <c r="AM1580" s="89"/>
      <c r="AN1580" s="556"/>
      <c r="AO1580" s="558"/>
      <c r="AP1580" s="89"/>
      <c r="AQ1580" s="557"/>
      <c r="AR1580" s="557"/>
      <c r="AS1580" s="89"/>
      <c r="AT1580" s="779" t="s">
        <v>10257</v>
      </c>
      <c r="AU1580" s="544">
        <v>42237</v>
      </c>
      <c r="AV1580" s="544">
        <v>42249</v>
      </c>
      <c r="AW1580" s="89"/>
      <c r="AX1580" s="744" t="s">
        <v>10258</v>
      </c>
      <c r="AY1580" s="126"/>
      <c r="AZ1580" s="542">
        <v>42251</v>
      </c>
      <c r="BA1580" s="556">
        <v>42268</v>
      </c>
      <c r="BB1580" s="121"/>
      <c r="BC1580" s="522">
        <f>F1580</f>
        <v>250000</v>
      </c>
      <c r="BD1580" s="121"/>
      <c r="BE1580" s="516">
        <f t="shared" ref="BE1580:BE1589" si="400">+BC1580</f>
        <v>250000</v>
      </c>
      <c r="BF1580" s="122">
        <v>42269</v>
      </c>
      <c r="BG1580" s="141" t="s">
        <v>116</v>
      </c>
      <c r="BH1580" s="126" t="s">
        <v>14649</v>
      </c>
      <c r="BI1580" s="544">
        <v>42270</v>
      </c>
      <c r="BJ1580" s="546">
        <v>42292</v>
      </c>
      <c r="BK1580" s="558"/>
      <c r="BL1580" s="331">
        <v>250000</v>
      </c>
    </row>
    <row r="1581" spans="2:82" x14ac:dyDescent="0.25">
      <c r="B1581" s="94">
        <f t="shared" si="388"/>
        <v>1432</v>
      </c>
      <c r="C1581" s="95" t="s">
        <v>14370</v>
      </c>
      <c r="D1581" s="126">
        <v>4800083168</v>
      </c>
      <c r="E1581" s="126" t="s">
        <v>627</v>
      </c>
      <c r="F1581" s="559">
        <v>250000</v>
      </c>
      <c r="G1581" s="127">
        <v>8</v>
      </c>
      <c r="H1581" s="127">
        <v>2014</v>
      </c>
      <c r="I1581" s="542">
        <v>41858</v>
      </c>
      <c r="J1581" s="126"/>
      <c r="K1581" s="127" t="s">
        <v>628</v>
      </c>
      <c r="L1581" s="126" t="s">
        <v>628</v>
      </c>
      <c r="M1581" s="141" t="s">
        <v>628</v>
      </c>
      <c r="N1581" s="395" t="s">
        <v>631</v>
      </c>
      <c r="O1581" s="127" t="s">
        <v>98</v>
      </c>
      <c r="P1581" s="127" t="s">
        <v>98</v>
      </c>
      <c r="Q1581" s="345">
        <f>(IF(AF1581='[1]Price List'!$B$1,VLOOKUP(N1581,'[1]Price List'!$A$1:$K$104,2,0),IF(AF1581='[1]Price List'!$C$1,VLOOKUP(N1581,'[1]Price List'!$A$1:$K$104,3,0),IF(AF1581='[1]Price List'!$D$1,VLOOKUP(N1581,'[1]Price List'!$A$1:$K$104,4,0),IF(AF1581='[1]Price List'!$E$1,VLOOKUP(N1581,'[1]Price List'!$A$1:$K$104,5,0),IF(AF1581='[1]Price List'!$F$1,VLOOKUP(N1581,'[1]Price List'!$A$1:$K$104,6,0),IF(AF1581='[1]Price List'!$G$1,VLOOKUP(N1581,'[1]Price List'!$A$1:$K$104,7,0),IF(AF1581='[1]Price List'!$H$1,VLOOKUP(N1581,'[1]Price List'!$A$1:$K$104,8,0),IF(AF1581='[1]Price List'!$I$1,VLOOKUP(N1581,'[1]Price List'!$A$1:$K$104,9,0),IF(AF1581='[1]Price List'!$J$1,VLOOKUP(N1581,'[1]Price List'!$A$1:$K$104,10,0),IF(AF1581='[1]Price List'!$K$1,VLOOKUP(N1581,'[1]Price List'!$A$1:$K$104,11,0))))))))))))+(IF(AF1581='[1]Price List'!$B$1,VLOOKUP(O1581,'[1]Price List'!$A$1:$K$104,2,0),IF(AF1581='[1]Price List'!$C$1,VLOOKUP(O1581,'[1]Price List'!$A$1:$K$104,3,0),IF(AF1581='[1]Price List'!$D$1,VLOOKUP(O1581,'[1]Price List'!$A$1:$K$104,4,0),IF(AF1581='[1]Price List'!$E$1,VLOOKUP(O1581,'[1]Price List'!$A$1:$K$104,5,0),IF(AF1581='[1]Price List'!$F$1,VLOOKUP(O1581,'[1]Price List'!$A$1:$K$104,6,0),IF(AF1581='[1]Price List'!$G$1,VLOOKUP(O1581,'[1]Price List'!$A$1:$K$104,7,0),IF(AF1581='[1]Price List'!$H$1,VLOOKUP(O1581,'[1]Price List'!$A$1:$K$104,8,0),IF(AF1581='[1]Price List'!$I$1,VLOOKUP(O1581,'[1]Price List'!$A$1:$K$104,9,0),IF(AF1581='[1]Price List'!$J$1,VLOOKUP(O1581,'[1]Price List'!$A$1:$K$104,10,0),IF(AF1581='[1]Price List'!$K$1,VLOOKUP(O1581,'[1]Price List'!$A$1:$K$104,11,0))))))))))))+(IF(AF1581='[1]Price List'!$B$1,VLOOKUP(P1581,'[1]Price List'!$A$1:$K$104,2,0),IF(AF1581='[1]Price List'!$C$1,VLOOKUP(P1581,'[1]Price List'!$A$1:$K$104,3,0),IF(AF1581='[1]Price List'!$D$1,VLOOKUP(P1581,'[1]Price List'!$A$1:$K$104,4,0),IF(AF1581='[1]Price List'!$E$1,VLOOKUP(P1581,'[1]Price List'!$A$1:$K$104,5,0),IF(AF1581='[1]Price List'!$F$1,VLOOKUP(P1581,'[1]Price List'!$A$1:$K$104,6,0),IF(AF1581='[1]Price List'!$G$1,VLOOKUP(P1581,'[1]Price List'!$A$1:$K$104,7,0),IF(AF1581='[1]Price List'!$H$1,VLOOKUP(P1581,'[1]Price List'!$A$1:$K$104,8,0),IF(AF1581='[1]Price List'!$I$1,VLOOKUP(P1581,'[1]Price List'!$A$1:$K$104,9,0),IF(AF1581='[1]Price List'!$J$1,VLOOKUP(P1581,'[1]Price List'!$A$1:$K$104,10,0),IF(AF1581='[1]Price List'!$K$1,VLOOKUP(P1581,'[1]Price List'!$A$1:$K$104,11,0))))))))))))</f>
        <v>250000</v>
      </c>
      <c r="R1581" s="348">
        <v>2014</v>
      </c>
      <c r="S1581" s="348" t="s">
        <v>335</v>
      </c>
      <c r="T1581" s="348"/>
      <c r="U1581" s="556">
        <v>41800</v>
      </c>
      <c r="V1581" s="557"/>
      <c r="W1581" s="348" t="s">
        <v>1910</v>
      </c>
      <c r="X1581" s="142" t="s">
        <v>9516</v>
      </c>
      <c r="Y1581" s="445" t="s">
        <v>9517</v>
      </c>
      <c r="Z1581" s="89" t="s">
        <v>627</v>
      </c>
      <c r="AA1581" s="348" t="s">
        <v>14369</v>
      </c>
      <c r="AB1581" s="89"/>
      <c r="AC1581" s="348"/>
      <c r="AD1581" s="348"/>
      <c r="AE1581" s="348"/>
      <c r="AF1581" s="89" t="s">
        <v>5340</v>
      </c>
      <c r="AG1581" s="89"/>
      <c r="AH1581" s="378"/>
      <c r="AI1581" s="378"/>
      <c r="AJ1581" s="89"/>
      <c r="AK1581" s="89"/>
      <c r="AL1581" s="89"/>
      <c r="AM1581" s="89"/>
      <c r="AN1581" s="556"/>
      <c r="AO1581" s="558"/>
      <c r="AP1581" s="89"/>
      <c r="AQ1581" s="557"/>
      <c r="AR1581" s="557"/>
      <c r="AS1581" s="89"/>
      <c r="AT1581" s="779" t="s">
        <v>10257</v>
      </c>
      <c r="AU1581" s="544">
        <v>42237</v>
      </c>
      <c r="AV1581" s="544">
        <v>42249</v>
      </c>
      <c r="AW1581" s="89"/>
      <c r="AX1581" s="744" t="s">
        <v>10258</v>
      </c>
      <c r="AY1581" s="126"/>
      <c r="AZ1581" s="542">
        <v>42251</v>
      </c>
      <c r="BA1581" s="556">
        <v>42268</v>
      </c>
      <c r="BB1581" s="121"/>
      <c r="BC1581" s="522">
        <f>F1581</f>
        <v>250000</v>
      </c>
      <c r="BD1581" s="121"/>
      <c r="BE1581" s="516">
        <f t="shared" si="400"/>
        <v>250000</v>
      </c>
      <c r="BF1581" s="122">
        <v>42269</v>
      </c>
      <c r="BG1581" s="141" t="s">
        <v>116</v>
      </c>
      <c r="BH1581" s="126" t="s">
        <v>14649</v>
      </c>
      <c r="BI1581" s="544">
        <v>42270</v>
      </c>
      <c r="BJ1581" s="546">
        <v>42292</v>
      </c>
      <c r="BK1581" s="558"/>
      <c r="BL1581" s="331">
        <v>250000</v>
      </c>
    </row>
    <row r="1582" spans="2:82" x14ac:dyDescent="0.25">
      <c r="B1582" s="94">
        <f t="shared" si="388"/>
        <v>1433</v>
      </c>
      <c r="C1582" s="95" t="s">
        <v>14371</v>
      </c>
      <c r="D1582" s="126">
        <v>4800083168</v>
      </c>
      <c r="E1582" s="126" t="s">
        <v>627</v>
      </c>
      <c r="F1582" s="559">
        <v>250000</v>
      </c>
      <c r="G1582" s="127">
        <v>8</v>
      </c>
      <c r="H1582" s="127">
        <v>2014</v>
      </c>
      <c r="I1582" s="542">
        <v>41858</v>
      </c>
      <c r="J1582" s="126"/>
      <c r="K1582" s="127" t="s">
        <v>628</v>
      </c>
      <c r="L1582" s="126" t="s">
        <v>628</v>
      </c>
      <c r="M1582" s="141" t="s">
        <v>628</v>
      </c>
      <c r="N1582" s="395" t="s">
        <v>631</v>
      </c>
      <c r="O1582" s="127" t="s">
        <v>98</v>
      </c>
      <c r="P1582" s="127" t="s">
        <v>98</v>
      </c>
      <c r="Q1582" s="345">
        <f>(IF(AF1582='[1]Price List'!$B$1,VLOOKUP(N1582,'[1]Price List'!$A$1:$K$104,2,0),IF(AF1582='[1]Price List'!$C$1,VLOOKUP(N1582,'[1]Price List'!$A$1:$K$104,3,0),IF(AF1582='[1]Price List'!$D$1,VLOOKUP(N1582,'[1]Price List'!$A$1:$K$104,4,0),IF(AF1582='[1]Price List'!$E$1,VLOOKUP(N1582,'[1]Price List'!$A$1:$K$104,5,0),IF(AF1582='[1]Price List'!$F$1,VLOOKUP(N1582,'[1]Price List'!$A$1:$K$104,6,0),IF(AF1582='[1]Price List'!$G$1,VLOOKUP(N1582,'[1]Price List'!$A$1:$K$104,7,0),IF(AF1582='[1]Price List'!$H$1,VLOOKUP(N1582,'[1]Price List'!$A$1:$K$104,8,0),IF(AF1582='[1]Price List'!$I$1,VLOOKUP(N1582,'[1]Price List'!$A$1:$K$104,9,0),IF(AF1582='[1]Price List'!$J$1,VLOOKUP(N1582,'[1]Price List'!$A$1:$K$104,10,0),IF(AF1582='[1]Price List'!$K$1,VLOOKUP(N1582,'[1]Price List'!$A$1:$K$104,11,0))))))))))))+(IF(AF1582='[1]Price List'!$B$1,VLOOKUP(O1582,'[1]Price List'!$A$1:$K$104,2,0),IF(AF1582='[1]Price List'!$C$1,VLOOKUP(O1582,'[1]Price List'!$A$1:$K$104,3,0),IF(AF1582='[1]Price List'!$D$1,VLOOKUP(O1582,'[1]Price List'!$A$1:$K$104,4,0),IF(AF1582='[1]Price List'!$E$1,VLOOKUP(O1582,'[1]Price List'!$A$1:$K$104,5,0),IF(AF1582='[1]Price List'!$F$1,VLOOKUP(O1582,'[1]Price List'!$A$1:$K$104,6,0),IF(AF1582='[1]Price List'!$G$1,VLOOKUP(O1582,'[1]Price List'!$A$1:$K$104,7,0),IF(AF1582='[1]Price List'!$H$1,VLOOKUP(O1582,'[1]Price List'!$A$1:$K$104,8,0),IF(AF1582='[1]Price List'!$I$1,VLOOKUP(O1582,'[1]Price List'!$A$1:$K$104,9,0),IF(AF1582='[1]Price List'!$J$1,VLOOKUP(O1582,'[1]Price List'!$A$1:$K$104,10,0),IF(AF1582='[1]Price List'!$K$1,VLOOKUP(O1582,'[1]Price List'!$A$1:$K$104,11,0))))))))))))+(IF(AF1582='[1]Price List'!$B$1,VLOOKUP(P1582,'[1]Price List'!$A$1:$K$104,2,0),IF(AF1582='[1]Price List'!$C$1,VLOOKUP(P1582,'[1]Price List'!$A$1:$K$104,3,0),IF(AF1582='[1]Price List'!$D$1,VLOOKUP(P1582,'[1]Price List'!$A$1:$K$104,4,0),IF(AF1582='[1]Price List'!$E$1,VLOOKUP(P1582,'[1]Price List'!$A$1:$K$104,5,0),IF(AF1582='[1]Price List'!$F$1,VLOOKUP(P1582,'[1]Price List'!$A$1:$K$104,6,0),IF(AF1582='[1]Price List'!$G$1,VLOOKUP(P1582,'[1]Price List'!$A$1:$K$104,7,0),IF(AF1582='[1]Price List'!$H$1,VLOOKUP(P1582,'[1]Price List'!$A$1:$K$104,8,0),IF(AF1582='[1]Price List'!$I$1,VLOOKUP(P1582,'[1]Price List'!$A$1:$K$104,9,0),IF(AF1582='[1]Price List'!$J$1,VLOOKUP(P1582,'[1]Price List'!$A$1:$K$104,10,0),IF(AF1582='[1]Price List'!$K$1,VLOOKUP(P1582,'[1]Price List'!$A$1:$K$104,11,0))))))))))))</f>
        <v>250000</v>
      </c>
      <c r="R1582" s="348">
        <v>2014</v>
      </c>
      <c r="S1582" s="348" t="s">
        <v>4963</v>
      </c>
      <c r="T1582" s="348"/>
      <c r="U1582" s="556">
        <v>41828</v>
      </c>
      <c r="V1582" s="557"/>
      <c r="W1582" s="348" t="s">
        <v>1910</v>
      </c>
      <c r="X1582" s="142" t="s">
        <v>9577</v>
      </c>
      <c r="Y1582" s="445" t="s">
        <v>9578</v>
      </c>
      <c r="Z1582" s="89" t="s">
        <v>627</v>
      </c>
      <c r="AA1582" s="348" t="s">
        <v>14369</v>
      </c>
      <c r="AB1582" s="89"/>
      <c r="AC1582" s="348"/>
      <c r="AD1582" s="348"/>
      <c r="AE1582" s="348"/>
      <c r="AF1582" s="89" t="s">
        <v>5340</v>
      </c>
      <c r="AG1582" s="89"/>
      <c r="AH1582" s="378"/>
      <c r="AI1582" s="378"/>
      <c r="AJ1582" s="89"/>
      <c r="AK1582" s="89"/>
      <c r="AL1582" s="89"/>
      <c r="AM1582" s="89"/>
      <c r="AN1582" s="556"/>
      <c r="AO1582" s="558"/>
      <c r="AP1582" s="89"/>
      <c r="AQ1582" s="557"/>
      <c r="AR1582" s="557"/>
      <c r="AS1582" s="89"/>
      <c r="AT1582" s="779" t="s">
        <v>9568</v>
      </c>
      <c r="AU1582" s="544">
        <v>42226</v>
      </c>
      <c r="AV1582" s="544">
        <v>42249</v>
      </c>
      <c r="AW1582" s="89"/>
      <c r="AX1582" s="126" t="s">
        <v>9569</v>
      </c>
      <c r="AY1582" s="126"/>
      <c r="AZ1582" s="542">
        <v>42251</v>
      </c>
      <c r="BA1582" s="120">
        <v>42268</v>
      </c>
      <c r="BB1582" s="121"/>
      <c r="BC1582" s="522">
        <f t="shared" ref="BC1582:BC1588" si="401">F1582</f>
        <v>250000</v>
      </c>
      <c r="BD1582" s="121"/>
      <c r="BE1582" s="516">
        <f t="shared" si="400"/>
        <v>250000</v>
      </c>
      <c r="BF1582" s="122">
        <v>42269</v>
      </c>
      <c r="BG1582" s="141" t="s">
        <v>116</v>
      </c>
      <c r="BH1582" s="121" t="s">
        <v>14649</v>
      </c>
      <c r="BI1582" s="122">
        <v>42270</v>
      </c>
      <c r="BJ1582" s="546">
        <v>42292</v>
      </c>
      <c r="BK1582" s="558"/>
      <c r="BL1582" s="331">
        <v>250000</v>
      </c>
    </row>
    <row r="1583" spans="2:82" x14ac:dyDescent="0.25">
      <c r="B1583" s="94">
        <f t="shared" si="388"/>
        <v>1434</v>
      </c>
      <c r="C1583" s="95" t="s">
        <v>14372</v>
      </c>
      <c r="D1583" s="126">
        <v>4800083168</v>
      </c>
      <c r="E1583" s="126" t="s">
        <v>627</v>
      </c>
      <c r="F1583" s="559">
        <v>250000</v>
      </c>
      <c r="G1583" s="127">
        <v>8</v>
      </c>
      <c r="H1583" s="127">
        <v>2014</v>
      </c>
      <c r="I1583" s="542">
        <v>41858</v>
      </c>
      <c r="J1583" s="126"/>
      <c r="K1583" s="127" t="s">
        <v>628</v>
      </c>
      <c r="L1583" s="126" t="s">
        <v>628</v>
      </c>
      <c r="M1583" s="141" t="s">
        <v>628</v>
      </c>
      <c r="N1583" s="395" t="s">
        <v>631</v>
      </c>
      <c r="O1583" s="127" t="s">
        <v>98</v>
      </c>
      <c r="P1583" s="127" t="s">
        <v>98</v>
      </c>
      <c r="Q1583" s="345">
        <f>(IF(AF1583='[1]Price List'!$B$1,VLOOKUP(N1583,'[1]Price List'!$A$1:$K$104,2,0),IF(AF1583='[1]Price List'!$C$1,VLOOKUP(N1583,'[1]Price List'!$A$1:$K$104,3,0),IF(AF1583='[1]Price List'!$D$1,VLOOKUP(N1583,'[1]Price List'!$A$1:$K$104,4,0),IF(AF1583='[1]Price List'!$E$1,VLOOKUP(N1583,'[1]Price List'!$A$1:$K$104,5,0),IF(AF1583='[1]Price List'!$F$1,VLOOKUP(N1583,'[1]Price List'!$A$1:$K$104,6,0),IF(AF1583='[1]Price List'!$G$1,VLOOKUP(N1583,'[1]Price List'!$A$1:$K$104,7,0),IF(AF1583='[1]Price List'!$H$1,VLOOKUP(N1583,'[1]Price List'!$A$1:$K$104,8,0),IF(AF1583='[1]Price List'!$I$1,VLOOKUP(N1583,'[1]Price List'!$A$1:$K$104,9,0),IF(AF1583='[1]Price List'!$J$1,VLOOKUP(N1583,'[1]Price List'!$A$1:$K$104,10,0),IF(AF1583='[1]Price List'!$K$1,VLOOKUP(N1583,'[1]Price List'!$A$1:$K$104,11,0))))))))))))+(IF(AF1583='[1]Price List'!$B$1,VLOOKUP(O1583,'[1]Price List'!$A$1:$K$104,2,0),IF(AF1583='[1]Price List'!$C$1,VLOOKUP(O1583,'[1]Price List'!$A$1:$K$104,3,0),IF(AF1583='[1]Price List'!$D$1,VLOOKUP(O1583,'[1]Price List'!$A$1:$K$104,4,0),IF(AF1583='[1]Price List'!$E$1,VLOOKUP(O1583,'[1]Price List'!$A$1:$K$104,5,0),IF(AF1583='[1]Price List'!$F$1,VLOOKUP(O1583,'[1]Price List'!$A$1:$K$104,6,0),IF(AF1583='[1]Price List'!$G$1,VLOOKUP(O1583,'[1]Price List'!$A$1:$K$104,7,0),IF(AF1583='[1]Price List'!$H$1,VLOOKUP(O1583,'[1]Price List'!$A$1:$K$104,8,0),IF(AF1583='[1]Price List'!$I$1,VLOOKUP(O1583,'[1]Price List'!$A$1:$K$104,9,0),IF(AF1583='[1]Price List'!$J$1,VLOOKUP(O1583,'[1]Price List'!$A$1:$K$104,10,0),IF(AF1583='[1]Price List'!$K$1,VLOOKUP(O1583,'[1]Price List'!$A$1:$K$104,11,0))))))))))))+(IF(AF1583='[1]Price List'!$B$1,VLOOKUP(P1583,'[1]Price List'!$A$1:$K$104,2,0),IF(AF1583='[1]Price List'!$C$1,VLOOKUP(P1583,'[1]Price List'!$A$1:$K$104,3,0),IF(AF1583='[1]Price List'!$D$1,VLOOKUP(P1583,'[1]Price List'!$A$1:$K$104,4,0),IF(AF1583='[1]Price List'!$E$1,VLOOKUP(P1583,'[1]Price List'!$A$1:$K$104,5,0),IF(AF1583='[1]Price List'!$F$1,VLOOKUP(P1583,'[1]Price List'!$A$1:$K$104,6,0),IF(AF1583='[1]Price List'!$G$1,VLOOKUP(P1583,'[1]Price List'!$A$1:$K$104,7,0),IF(AF1583='[1]Price List'!$H$1,VLOOKUP(P1583,'[1]Price List'!$A$1:$K$104,8,0),IF(AF1583='[1]Price List'!$I$1,VLOOKUP(P1583,'[1]Price List'!$A$1:$K$104,9,0),IF(AF1583='[1]Price List'!$J$1,VLOOKUP(P1583,'[1]Price List'!$A$1:$K$104,10,0),IF(AF1583='[1]Price List'!$K$1,VLOOKUP(P1583,'[1]Price List'!$A$1:$K$104,11,0))))))))))))</f>
        <v>250000</v>
      </c>
      <c r="R1583" s="348">
        <v>2014</v>
      </c>
      <c r="S1583" s="348" t="s">
        <v>979</v>
      </c>
      <c r="T1583" s="348"/>
      <c r="U1583" s="556">
        <v>41871</v>
      </c>
      <c r="V1583" s="557"/>
      <c r="W1583" s="348" t="s">
        <v>1910</v>
      </c>
      <c r="X1583" s="142" t="s">
        <v>10047</v>
      </c>
      <c r="Y1583" s="445" t="s">
        <v>10048</v>
      </c>
      <c r="Z1583" s="89" t="s">
        <v>627</v>
      </c>
      <c r="AA1583" s="348" t="s">
        <v>14369</v>
      </c>
      <c r="AB1583" s="89"/>
      <c r="AC1583" s="348"/>
      <c r="AD1583" s="348"/>
      <c r="AE1583" s="348"/>
      <c r="AF1583" s="89" t="s">
        <v>5340</v>
      </c>
      <c r="AG1583" s="89"/>
      <c r="AH1583" s="378"/>
      <c r="AI1583" s="378"/>
      <c r="AJ1583" s="89"/>
      <c r="AK1583" s="89"/>
      <c r="AL1583" s="89"/>
      <c r="AM1583" s="89"/>
      <c r="AN1583" s="556"/>
      <c r="AO1583" s="558"/>
      <c r="AP1583" s="89"/>
      <c r="AQ1583" s="557"/>
      <c r="AR1583" s="557"/>
      <c r="AS1583" s="89"/>
      <c r="AT1583" s="779" t="s">
        <v>10068</v>
      </c>
      <c r="AU1583" s="544">
        <v>42226</v>
      </c>
      <c r="AV1583" s="544">
        <v>42249</v>
      </c>
      <c r="AW1583" s="89"/>
      <c r="AX1583" s="126" t="s">
        <v>10069</v>
      </c>
      <c r="AY1583" s="126"/>
      <c r="AZ1583" s="542">
        <v>42251</v>
      </c>
      <c r="BA1583" s="120">
        <v>42268</v>
      </c>
      <c r="BB1583" s="121"/>
      <c r="BC1583" s="522">
        <f t="shared" si="401"/>
        <v>250000</v>
      </c>
      <c r="BD1583" s="121"/>
      <c r="BE1583" s="516">
        <f t="shared" si="400"/>
        <v>250000</v>
      </c>
      <c r="BF1583" s="122">
        <v>42269</v>
      </c>
      <c r="BG1583" s="141" t="s">
        <v>116</v>
      </c>
      <c r="BH1583" s="121" t="s">
        <v>14649</v>
      </c>
      <c r="BI1583" s="122">
        <v>42270</v>
      </c>
      <c r="BJ1583" s="546">
        <v>42292</v>
      </c>
      <c r="BK1583" s="558"/>
      <c r="BL1583" s="331">
        <v>250000</v>
      </c>
    </row>
    <row r="1584" spans="2:82" x14ac:dyDescent="0.25">
      <c r="B1584" s="94">
        <f t="shared" si="388"/>
        <v>1435</v>
      </c>
      <c r="C1584" s="95" t="s">
        <v>14373</v>
      </c>
      <c r="D1584" s="126">
        <v>4800083168</v>
      </c>
      <c r="E1584" s="126" t="s">
        <v>627</v>
      </c>
      <c r="F1584" s="559">
        <v>250000</v>
      </c>
      <c r="G1584" s="127">
        <v>8</v>
      </c>
      <c r="H1584" s="127">
        <v>2014</v>
      </c>
      <c r="I1584" s="542">
        <v>41858</v>
      </c>
      <c r="J1584" s="126"/>
      <c r="K1584" s="127" t="s">
        <v>628</v>
      </c>
      <c r="L1584" s="126" t="s">
        <v>628</v>
      </c>
      <c r="M1584" s="141" t="s">
        <v>628</v>
      </c>
      <c r="N1584" s="395" t="s">
        <v>631</v>
      </c>
      <c r="O1584" s="127" t="s">
        <v>98</v>
      </c>
      <c r="P1584" s="127" t="s">
        <v>98</v>
      </c>
      <c r="Q1584" s="345">
        <f>(IF(AF1584='[1]Price List'!$B$1,VLOOKUP(N1584,'[1]Price List'!$A$1:$K$104,2,0),IF(AF1584='[1]Price List'!$C$1,VLOOKUP(N1584,'[1]Price List'!$A$1:$K$104,3,0),IF(AF1584='[1]Price List'!$D$1,VLOOKUP(N1584,'[1]Price List'!$A$1:$K$104,4,0),IF(AF1584='[1]Price List'!$E$1,VLOOKUP(N1584,'[1]Price List'!$A$1:$K$104,5,0),IF(AF1584='[1]Price List'!$F$1,VLOOKUP(N1584,'[1]Price List'!$A$1:$K$104,6,0),IF(AF1584='[1]Price List'!$G$1,VLOOKUP(N1584,'[1]Price List'!$A$1:$K$104,7,0),IF(AF1584='[1]Price List'!$H$1,VLOOKUP(N1584,'[1]Price List'!$A$1:$K$104,8,0),IF(AF1584='[1]Price List'!$I$1,VLOOKUP(N1584,'[1]Price List'!$A$1:$K$104,9,0),IF(AF1584='[1]Price List'!$J$1,VLOOKUP(N1584,'[1]Price List'!$A$1:$K$104,10,0),IF(AF1584='[1]Price List'!$K$1,VLOOKUP(N1584,'[1]Price List'!$A$1:$K$104,11,0))))))))))))+(IF(AF1584='[1]Price List'!$B$1,VLOOKUP(O1584,'[1]Price List'!$A$1:$K$104,2,0),IF(AF1584='[1]Price List'!$C$1,VLOOKUP(O1584,'[1]Price List'!$A$1:$K$104,3,0),IF(AF1584='[1]Price List'!$D$1,VLOOKUP(O1584,'[1]Price List'!$A$1:$K$104,4,0),IF(AF1584='[1]Price List'!$E$1,VLOOKUP(O1584,'[1]Price List'!$A$1:$K$104,5,0),IF(AF1584='[1]Price List'!$F$1,VLOOKUP(O1584,'[1]Price List'!$A$1:$K$104,6,0),IF(AF1584='[1]Price List'!$G$1,VLOOKUP(O1584,'[1]Price List'!$A$1:$K$104,7,0),IF(AF1584='[1]Price List'!$H$1,VLOOKUP(O1584,'[1]Price List'!$A$1:$K$104,8,0),IF(AF1584='[1]Price List'!$I$1,VLOOKUP(O1584,'[1]Price List'!$A$1:$K$104,9,0),IF(AF1584='[1]Price List'!$J$1,VLOOKUP(O1584,'[1]Price List'!$A$1:$K$104,10,0),IF(AF1584='[1]Price List'!$K$1,VLOOKUP(O1584,'[1]Price List'!$A$1:$K$104,11,0))))))))))))+(IF(AF1584='[1]Price List'!$B$1,VLOOKUP(P1584,'[1]Price List'!$A$1:$K$104,2,0),IF(AF1584='[1]Price List'!$C$1,VLOOKUP(P1584,'[1]Price List'!$A$1:$K$104,3,0),IF(AF1584='[1]Price List'!$D$1,VLOOKUP(P1584,'[1]Price List'!$A$1:$K$104,4,0),IF(AF1584='[1]Price List'!$E$1,VLOOKUP(P1584,'[1]Price List'!$A$1:$K$104,5,0),IF(AF1584='[1]Price List'!$F$1,VLOOKUP(P1584,'[1]Price List'!$A$1:$K$104,6,0),IF(AF1584='[1]Price List'!$G$1,VLOOKUP(P1584,'[1]Price List'!$A$1:$K$104,7,0),IF(AF1584='[1]Price List'!$H$1,VLOOKUP(P1584,'[1]Price List'!$A$1:$K$104,8,0),IF(AF1584='[1]Price List'!$I$1,VLOOKUP(P1584,'[1]Price List'!$A$1:$K$104,9,0),IF(AF1584='[1]Price List'!$J$1,VLOOKUP(P1584,'[1]Price List'!$A$1:$K$104,10,0),IF(AF1584='[1]Price List'!$K$1,VLOOKUP(P1584,'[1]Price List'!$A$1:$K$104,11,0))))))))))))</f>
        <v>250000</v>
      </c>
      <c r="R1584" s="348">
        <v>2014</v>
      </c>
      <c r="S1584" s="348" t="s">
        <v>979</v>
      </c>
      <c r="T1584" s="348"/>
      <c r="U1584" s="556">
        <v>41871</v>
      </c>
      <c r="V1584" s="557"/>
      <c r="W1584" s="348" t="s">
        <v>1910</v>
      </c>
      <c r="X1584" s="142" t="s">
        <v>10058</v>
      </c>
      <c r="Y1584" s="445" t="s">
        <v>10059</v>
      </c>
      <c r="Z1584" s="89" t="s">
        <v>627</v>
      </c>
      <c r="AA1584" s="348" t="s">
        <v>14369</v>
      </c>
      <c r="AB1584" s="89"/>
      <c r="AC1584" s="348"/>
      <c r="AD1584" s="348"/>
      <c r="AE1584" s="348"/>
      <c r="AF1584" s="89" t="s">
        <v>5340</v>
      </c>
      <c r="AG1584" s="89"/>
      <c r="AH1584" s="378"/>
      <c r="AI1584" s="378"/>
      <c r="AJ1584" s="89"/>
      <c r="AK1584" s="89"/>
      <c r="AL1584" s="89"/>
      <c r="AM1584" s="89"/>
      <c r="AN1584" s="556"/>
      <c r="AO1584" s="558"/>
      <c r="AP1584" s="89"/>
      <c r="AQ1584" s="557"/>
      <c r="AR1584" s="557"/>
      <c r="AS1584" s="89"/>
      <c r="AT1584" s="779" t="s">
        <v>10068</v>
      </c>
      <c r="AU1584" s="544">
        <v>42226</v>
      </c>
      <c r="AV1584" s="544">
        <v>42249</v>
      </c>
      <c r="AW1584" s="89"/>
      <c r="AX1584" s="95" t="s">
        <v>10069</v>
      </c>
      <c r="AY1584" s="126"/>
      <c r="AZ1584" s="542">
        <v>42251</v>
      </c>
      <c r="BA1584" s="120">
        <v>42268</v>
      </c>
      <c r="BB1584" s="121"/>
      <c r="BC1584" s="522">
        <f t="shared" si="401"/>
        <v>250000</v>
      </c>
      <c r="BD1584" s="121"/>
      <c r="BE1584" s="516">
        <f t="shared" si="400"/>
        <v>250000</v>
      </c>
      <c r="BF1584" s="122">
        <v>42269</v>
      </c>
      <c r="BG1584" s="141" t="s">
        <v>116</v>
      </c>
      <c r="BH1584" s="121" t="s">
        <v>14649</v>
      </c>
      <c r="BI1584" s="122">
        <v>42270</v>
      </c>
      <c r="BJ1584" s="546">
        <v>42292</v>
      </c>
      <c r="BK1584" s="558"/>
      <c r="BL1584" s="331">
        <v>250000</v>
      </c>
    </row>
    <row r="1585" spans="2:82" x14ac:dyDescent="0.25">
      <c r="B1585" s="94">
        <f t="shared" si="388"/>
        <v>1436</v>
      </c>
      <c r="C1585" s="95" t="s">
        <v>14374</v>
      </c>
      <c r="D1585" s="126">
        <v>4800083168</v>
      </c>
      <c r="E1585" s="126" t="s">
        <v>627</v>
      </c>
      <c r="F1585" s="559">
        <v>250000</v>
      </c>
      <c r="G1585" s="127">
        <v>8</v>
      </c>
      <c r="H1585" s="127">
        <v>2014</v>
      </c>
      <c r="I1585" s="542">
        <v>41858</v>
      </c>
      <c r="J1585" s="126"/>
      <c r="K1585" s="127" t="s">
        <v>628</v>
      </c>
      <c r="L1585" s="126" t="s">
        <v>628</v>
      </c>
      <c r="M1585" s="141" t="s">
        <v>628</v>
      </c>
      <c r="N1585" s="395" t="s">
        <v>631</v>
      </c>
      <c r="O1585" s="127" t="s">
        <v>98</v>
      </c>
      <c r="P1585" s="127" t="s">
        <v>98</v>
      </c>
      <c r="Q1585" s="345">
        <f>(IF(AF1585='[1]Price List'!$B$1,VLOOKUP(N1585,'[1]Price List'!$A$1:$K$104,2,0),IF(AF1585='[1]Price List'!$C$1,VLOOKUP(N1585,'[1]Price List'!$A$1:$K$104,3,0),IF(AF1585='[1]Price List'!$D$1,VLOOKUP(N1585,'[1]Price List'!$A$1:$K$104,4,0),IF(AF1585='[1]Price List'!$E$1,VLOOKUP(N1585,'[1]Price List'!$A$1:$K$104,5,0),IF(AF1585='[1]Price List'!$F$1,VLOOKUP(N1585,'[1]Price List'!$A$1:$K$104,6,0),IF(AF1585='[1]Price List'!$G$1,VLOOKUP(N1585,'[1]Price List'!$A$1:$K$104,7,0),IF(AF1585='[1]Price List'!$H$1,VLOOKUP(N1585,'[1]Price List'!$A$1:$K$104,8,0),IF(AF1585='[1]Price List'!$I$1,VLOOKUP(N1585,'[1]Price List'!$A$1:$K$104,9,0),IF(AF1585='[1]Price List'!$J$1,VLOOKUP(N1585,'[1]Price List'!$A$1:$K$104,10,0),IF(AF1585='[1]Price List'!$K$1,VLOOKUP(N1585,'[1]Price List'!$A$1:$K$104,11,0))))))))))))+(IF(AF1585='[1]Price List'!$B$1,VLOOKUP(O1585,'[1]Price List'!$A$1:$K$104,2,0),IF(AF1585='[1]Price List'!$C$1,VLOOKUP(O1585,'[1]Price List'!$A$1:$K$104,3,0),IF(AF1585='[1]Price List'!$D$1,VLOOKUP(O1585,'[1]Price List'!$A$1:$K$104,4,0),IF(AF1585='[1]Price List'!$E$1,VLOOKUP(O1585,'[1]Price List'!$A$1:$K$104,5,0),IF(AF1585='[1]Price List'!$F$1,VLOOKUP(O1585,'[1]Price List'!$A$1:$K$104,6,0),IF(AF1585='[1]Price List'!$G$1,VLOOKUP(O1585,'[1]Price List'!$A$1:$K$104,7,0),IF(AF1585='[1]Price List'!$H$1,VLOOKUP(O1585,'[1]Price List'!$A$1:$K$104,8,0),IF(AF1585='[1]Price List'!$I$1,VLOOKUP(O1585,'[1]Price List'!$A$1:$K$104,9,0),IF(AF1585='[1]Price List'!$J$1,VLOOKUP(O1585,'[1]Price List'!$A$1:$K$104,10,0),IF(AF1585='[1]Price List'!$K$1,VLOOKUP(O1585,'[1]Price List'!$A$1:$K$104,11,0))))))))))))+(IF(AF1585='[1]Price List'!$B$1,VLOOKUP(P1585,'[1]Price List'!$A$1:$K$104,2,0),IF(AF1585='[1]Price List'!$C$1,VLOOKUP(P1585,'[1]Price List'!$A$1:$K$104,3,0),IF(AF1585='[1]Price List'!$D$1,VLOOKUP(P1585,'[1]Price List'!$A$1:$K$104,4,0),IF(AF1585='[1]Price List'!$E$1,VLOOKUP(P1585,'[1]Price List'!$A$1:$K$104,5,0),IF(AF1585='[1]Price List'!$F$1,VLOOKUP(P1585,'[1]Price List'!$A$1:$K$104,6,0),IF(AF1585='[1]Price List'!$G$1,VLOOKUP(P1585,'[1]Price List'!$A$1:$K$104,7,0),IF(AF1585='[1]Price List'!$H$1,VLOOKUP(P1585,'[1]Price List'!$A$1:$K$104,8,0),IF(AF1585='[1]Price List'!$I$1,VLOOKUP(P1585,'[1]Price List'!$A$1:$K$104,9,0),IF(AF1585='[1]Price List'!$J$1,VLOOKUP(P1585,'[1]Price List'!$A$1:$K$104,10,0),IF(AF1585='[1]Price List'!$K$1,VLOOKUP(P1585,'[1]Price List'!$A$1:$K$104,11,0))))))))))))</f>
        <v>250000</v>
      </c>
      <c r="R1585" s="348">
        <v>2014</v>
      </c>
      <c r="S1585" s="348" t="s">
        <v>1455</v>
      </c>
      <c r="T1585" s="348"/>
      <c r="U1585" s="556">
        <v>41884</v>
      </c>
      <c r="V1585" s="557"/>
      <c r="W1585" s="348" t="s">
        <v>1910</v>
      </c>
      <c r="X1585" s="142" t="s">
        <v>10127</v>
      </c>
      <c r="Y1585" s="445" t="s">
        <v>10128</v>
      </c>
      <c r="Z1585" s="89" t="s">
        <v>627</v>
      </c>
      <c r="AA1585" s="348" t="s">
        <v>14369</v>
      </c>
      <c r="AB1585" s="89"/>
      <c r="AC1585" s="348"/>
      <c r="AD1585" s="348"/>
      <c r="AE1585" s="348"/>
      <c r="AF1585" s="89" t="s">
        <v>5340</v>
      </c>
      <c r="AG1585" s="89"/>
      <c r="AH1585" s="378"/>
      <c r="AI1585" s="378"/>
      <c r="AJ1585" s="89"/>
      <c r="AK1585" s="89"/>
      <c r="AL1585" s="89"/>
      <c r="AM1585" s="89"/>
      <c r="AN1585" s="556"/>
      <c r="AO1585" s="558"/>
      <c r="AP1585" s="89"/>
      <c r="AQ1585" s="557"/>
      <c r="AR1585" s="557"/>
      <c r="AS1585" s="89"/>
      <c r="AT1585" s="779" t="s">
        <v>10068</v>
      </c>
      <c r="AU1585" s="544">
        <v>42226</v>
      </c>
      <c r="AV1585" s="780">
        <v>42249</v>
      </c>
      <c r="AW1585" s="89"/>
      <c r="AX1585" s="89" t="s">
        <v>10069</v>
      </c>
      <c r="AY1585" s="126"/>
      <c r="AZ1585" s="542">
        <v>42251</v>
      </c>
      <c r="BA1585" s="120">
        <v>42268</v>
      </c>
      <c r="BB1585" s="121"/>
      <c r="BC1585" s="522">
        <f t="shared" si="401"/>
        <v>250000</v>
      </c>
      <c r="BD1585" s="121"/>
      <c r="BE1585" s="516">
        <f t="shared" si="400"/>
        <v>250000</v>
      </c>
      <c r="BF1585" s="122">
        <v>42269</v>
      </c>
      <c r="BG1585" s="141" t="s">
        <v>116</v>
      </c>
      <c r="BH1585" s="121" t="s">
        <v>14649</v>
      </c>
      <c r="BI1585" s="122">
        <v>42270</v>
      </c>
      <c r="BJ1585" s="546">
        <v>42292</v>
      </c>
      <c r="BK1585" s="558"/>
      <c r="BL1585" s="331">
        <v>250000</v>
      </c>
    </row>
    <row r="1586" spans="2:82" x14ac:dyDescent="0.25">
      <c r="B1586" s="94">
        <f t="shared" si="388"/>
        <v>1437</v>
      </c>
      <c r="C1586" s="95" t="s">
        <v>14375</v>
      </c>
      <c r="D1586" s="126">
        <v>4800083168</v>
      </c>
      <c r="E1586" s="126" t="s">
        <v>627</v>
      </c>
      <c r="F1586" s="559">
        <v>250000</v>
      </c>
      <c r="G1586" s="127">
        <v>8</v>
      </c>
      <c r="H1586" s="127">
        <v>2014</v>
      </c>
      <c r="I1586" s="542">
        <v>41858</v>
      </c>
      <c r="J1586" s="126"/>
      <c r="K1586" s="127" t="s">
        <v>628</v>
      </c>
      <c r="L1586" s="126" t="s">
        <v>628</v>
      </c>
      <c r="M1586" s="141" t="s">
        <v>628</v>
      </c>
      <c r="N1586" s="395" t="s">
        <v>631</v>
      </c>
      <c r="O1586" s="127" t="s">
        <v>98</v>
      </c>
      <c r="P1586" s="127" t="s">
        <v>98</v>
      </c>
      <c r="Q1586" s="345">
        <f>(IF(AF1586='[1]Price List'!$B$1,VLOOKUP(N1586,'[1]Price List'!$A$1:$K$104,2,0),IF(AF1586='[1]Price List'!$C$1,VLOOKUP(N1586,'[1]Price List'!$A$1:$K$104,3,0),IF(AF1586='[1]Price List'!$D$1,VLOOKUP(N1586,'[1]Price List'!$A$1:$K$104,4,0),IF(AF1586='[1]Price List'!$E$1,VLOOKUP(N1586,'[1]Price List'!$A$1:$K$104,5,0),IF(AF1586='[1]Price List'!$F$1,VLOOKUP(N1586,'[1]Price List'!$A$1:$K$104,6,0),IF(AF1586='[1]Price List'!$G$1,VLOOKUP(N1586,'[1]Price List'!$A$1:$K$104,7,0),IF(AF1586='[1]Price List'!$H$1,VLOOKUP(N1586,'[1]Price List'!$A$1:$K$104,8,0),IF(AF1586='[1]Price List'!$I$1,VLOOKUP(N1586,'[1]Price List'!$A$1:$K$104,9,0),IF(AF1586='[1]Price List'!$J$1,VLOOKUP(N1586,'[1]Price List'!$A$1:$K$104,10,0),IF(AF1586='[1]Price List'!$K$1,VLOOKUP(N1586,'[1]Price List'!$A$1:$K$104,11,0))))))))))))+(IF(AF1586='[1]Price List'!$B$1,VLOOKUP(O1586,'[1]Price List'!$A$1:$K$104,2,0),IF(AF1586='[1]Price List'!$C$1,VLOOKUP(O1586,'[1]Price List'!$A$1:$K$104,3,0),IF(AF1586='[1]Price List'!$D$1,VLOOKUP(O1586,'[1]Price List'!$A$1:$K$104,4,0),IF(AF1586='[1]Price List'!$E$1,VLOOKUP(O1586,'[1]Price List'!$A$1:$K$104,5,0),IF(AF1586='[1]Price List'!$F$1,VLOOKUP(O1586,'[1]Price List'!$A$1:$K$104,6,0),IF(AF1586='[1]Price List'!$G$1,VLOOKUP(O1586,'[1]Price List'!$A$1:$K$104,7,0),IF(AF1586='[1]Price List'!$H$1,VLOOKUP(O1586,'[1]Price List'!$A$1:$K$104,8,0),IF(AF1586='[1]Price List'!$I$1,VLOOKUP(O1586,'[1]Price List'!$A$1:$K$104,9,0),IF(AF1586='[1]Price List'!$J$1,VLOOKUP(O1586,'[1]Price List'!$A$1:$K$104,10,0),IF(AF1586='[1]Price List'!$K$1,VLOOKUP(O1586,'[1]Price List'!$A$1:$K$104,11,0))))))))))))+(IF(AF1586='[1]Price List'!$B$1,VLOOKUP(P1586,'[1]Price List'!$A$1:$K$104,2,0),IF(AF1586='[1]Price List'!$C$1,VLOOKUP(P1586,'[1]Price List'!$A$1:$K$104,3,0),IF(AF1586='[1]Price List'!$D$1,VLOOKUP(P1586,'[1]Price List'!$A$1:$K$104,4,0),IF(AF1586='[1]Price List'!$E$1,VLOOKUP(P1586,'[1]Price List'!$A$1:$K$104,5,0),IF(AF1586='[1]Price List'!$F$1,VLOOKUP(P1586,'[1]Price List'!$A$1:$K$104,6,0),IF(AF1586='[1]Price List'!$G$1,VLOOKUP(P1586,'[1]Price List'!$A$1:$K$104,7,0),IF(AF1586='[1]Price List'!$H$1,VLOOKUP(P1586,'[1]Price List'!$A$1:$K$104,8,0),IF(AF1586='[1]Price List'!$I$1,VLOOKUP(P1586,'[1]Price List'!$A$1:$K$104,9,0),IF(AF1586='[1]Price List'!$J$1,VLOOKUP(P1586,'[1]Price List'!$A$1:$K$104,10,0),IF(AF1586='[1]Price List'!$K$1,VLOOKUP(P1586,'[1]Price List'!$A$1:$K$104,11,0))))))))))))</f>
        <v>250000</v>
      </c>
      <c r="R1586" s="348">
        <v>2014</v>
      </c>
      <c r="S1586" s="348" t="s">
        <v>1455</v>
      </c>
      <c r="T1586" s="348"/>
      <c r="U1586" s="556">
        <v>41890</v>
      </c>
      <c r="V1586" s="557"/>
      <c r="W1586" s="348" t="s">
        <v>1910</v>
      </c>
      <c r="X1586" s="142" t="s">
        <v>10203</v>
      </c>
      <c r="Y1586" s="445" t="s">
        <v>10204</v>
      </c>
      <c r="Z1586" s="89" t="s">
        <v>627</v>
      </c>
      <c r="AA1586" s="348" t="s">
        <v>14369</v>
      </c>
      <c r="AB1586" s="89"/>
      <c r="AC1586" s="348"/>
      <c r="AD1586" s="348"/>
      <c r="AE1586" s="348"/>
      <c r="AF1586" s="89" t="s">
        <v>5340</v>
      </c>
      <c r="AG1586" s="89"/>
      <c r="AH1586" s="378"/>
      <c r="AI1586" s="378"/>
      <c r="AJ1586" s="89"/>
      <c r="AK1586" s="89"/>
      <c r="AL1586" s="89"/>
      <c r="AM1586" s="89"/>
      <c r="AN1586" s="556"/>
      <c r="AO1586" s="558"/>
      <c r="AP1586" s="89"/>
      <c r="AQ1586" s="557"/>
      <c r="AR1586" s="557"/>
      <c r="AS1586" s="89"/>
      <c r="AT1586" s="779" t="s">
        <v>10068</v>
      </c>
      <c r="AU1586" s="544">
        <v>42226</v>
      </c>
      <c r="AV1586" s="544">
        <v>42249</v>
      </c>
      <c r="AW1586" s="89"/>
      <c r="AX1586" s="89" t="s">
        <v>10069</v>
      </c>
      <c r="AY1586" s="126"/>
      <c r="AZ1586" s="542">
        <v>42251</v>
      </c>
      <c r="BA1586" s="120">
        <v>42268</v>
      </c>
      <c r="BB1586" s="121"/>
      <c r="BC1586" s="522">
        <f t="shared" si="401"/>
        <v>250000</v>
      </c>
      <c r="BD1586" s="121"/>
      <c r="BE1586" s="516">
        <f t="shared" si="400"/>
        <v>250000</v>
      </c>
      <c r="BF1586" s="122">
        <v>42269</v>
      </c>
      <c r="BG1586" s="141" t="s">
        <v>116</v>
      </c>
      <c r="BH1586" s="121" t="s">
        <v>14649</v>
      </c>
      <c r="BI1586" s="122">
        <v>42270</v>
      </c>
      <c r="BJ1586" s="546">
        <v>42292</v>
      </c>
      <c r="BK1586" s="558"/>
      <c r="BL1586" s="331">
        <v>250000</v>
      </c>
    </row>
    <row r="1587" spans="2:82" x14ac:dyDescent="0.25">
      <c r="B1587" s="94">
        <f t="shared" si="388"/>
        <v>1438</v>
      </c>
      <c r="C1587" s="95" t="s">
        <v>14376</v>
      </c>
      <c r="D1587" s="126">
        <v>4800083168</v>
      </c>
      <c r="E1587" s="126" t="s">
        <v>627</v>
      </c>
      <c r="F1587" s="559">
        <v>250000</v>
      </c>
      <c r="G1587" s="127">
        <v>8</v>
      </c>
      <c r="H1587" s="127">
        <v>2014</v>
      </c>
      <c r="I1587" s="542">
        <v>41858</v>
      </c>
      <c r="J1587" s="126"/>
      <c r="K1587" s="127" t="s">
        <v>628</v>
      </c>
      <c r="L1587" s="126" t="s">
        <v>628</v>
      </c>
      <c r="M1587" s="141" t="s">
        <v>628</v>
      </c>
      <c r="N1587" s="395" t="s">
        <v>631</v>
      </c>
      <c r="O1587" s="127" t="s">
        <v>98</v>
      </c>
      <c r="P1587" s="127" t="s">
        <v>98</v>
      </c>
      <c r="Q1587" s="345">
        <f>(IF(AF1587='[1]Price List'!$B$1,VLOOKUP(N1587,'[1]Price List'!$A$1:$K$104,2,0),IF(AF1587='[1]Price List'!$C$1,VLOOKUP(N1587,'[1]Price List'!$A$1:$K$104,3,0),IF(AF1587='[1]Price List'!$D$1,VLOOKUP(N1587,'[1]Price List'!$A$1:$K$104,4,0),IF(AF1587='[1]Price List'!$E$1,VLOOKUP(N1587,'[1]Price List'!$A$1:$K$104,5,0),IF(AF1587='[1]Price List'!$F$1,VLOOKUP(N1587,'[1]Price List'!$A$1:$K$104,6,0),IF(AF1587='[1]Price List'!$G$1,VLOOKUP(N1587,'[1]Price List'!$A$1:$K$104,7,0),IF(AF1587='[1]Price List'!$H$1,VLOOKUP(N1587,'[1]Price List'!$A$1:$K$104,8,0),IF(AF1587='[1]Price List'!$I$1,VLOOKUP(N1587,'[1]Price List'!$A$1:$K$104,9,0),IF(AF1587='[1]Price List'!$J$1,VLOOKUP(N1587,'[1]Price List'!$A$1:$K$104,10,0),IF(AF1587='[1]Price List'!$K$1,VLOOKUP(N1587,'[1]Price List'!$A$1:$K$104,11,0))))))))))))+(IF(AF1587='[1]Price List'!$B$1,VLOOKUP(O1587,'[1]Price List'!$A$1:$K$104,2,0),IF(AF1587='[1]Price List'!$C$1,VLOOKUP(O1587,'[1]Price List'!$A$1:$K$104,3,0),IF(AF1587='[1]Price List'!$D$1,VLOOKUP(O1587,'[1]Price List'!$A$1:$K$104,4,0),IF(AF1587='[1]Price List'!$E$1,VLOOKUP(O1587,'[1]Price List'!$A$1:$K$104,5,0),IF(AF1587='[1]Price List'!$F$1,VLOOKUP(O1587,'[1]Price List'!$A$1:$K$104,6,0),IF(AF1587='[1]Price List'!$G$1,VLOOKUP(O1587,'[1]Price List'!$A$1:$K$104,7,0),IF(AF1587='[1]Price List'!$H$1,VLOOKUP(O1587,'[1]Price List'!$A$1:$K$104,8,0),IF(AF1587='[1]Price List'!$I$1,VLOOKUP(O1587,'[1]Price List'!$A$1:$K$104,9,0),IF(AF1587='[1]Price List'!$J$1,VLOOKUP(O1587,'[1]Price List'!$A$1:$K$104,10,0),IF(AF1587='[1]Price List'!$K$1,VLOOKUP(O1587,'[1]Price List'!$A$1:$K$104,11,0))))))))))))+(IF(AF1587='[1]Price List'!$B$1,VLOOKUP(P1587,'[1]Price List'!$A$1:$K$104,2,0),IF(AF1587='[1]Price List'!$C$1,VLOOKUP(P1587,'[1]Price List'!$A$1:$K$104,3,0),IF(AF1587='[1]Price List'!$D$1,VLOOKUP(P1587,'[1]Price List'!$A$1:$K$104,4,0),IF(AF1587='[1]Price List'!$E$1,VLOOKUP(P1587,'[1]Price List'!$A$1:$K$104,5,0),IF(AF1587='[1]Price List'!$F$1,VLOOKUP(P1587,'[1]Price List'!$A$1:$K$104,6,0),IF(AF1587='[1]Price List'!$G$1,VLOOKUP(P1587,'[1]Price List'!$A$1:$K$104,7,0),IF(AF1587='[1]Price List'!$H$1,VLOOKUP(P1587,'[1]Price List'!$A$1:$K$104,8,0),IF(AF1587='[1]Price List'!$I$1,VLOOKUP(P1587,'[1]Price List'!$A$1:$K$104,9,0),IF(AF1587='[1]Price List'!$J$1,VLOOKUP(P1587,'[1]Price List'!$A$1:$K$104,10,0),IF(AF1587='[1]Price List'!$K$1,VLOOKUP(P1587,'[1]Price List'!$A$1:$K$104,11,0))))))))))))</f>
        <v>250000</v>
      </c>
      <c r="R1587" s="348">
        <v>2014</v>
      </c>
      <c r="S1587" s="348" t="s">
        <v>1455</v>
      </c>
      <c r="T1587" s="348"/>
      <c r="U1587" s="556">
        <v>41890</v>
      </c>
      <c r="V1587" s="557"/>
      <c r="W1587" s="348" t="s">
        <v>1910</v>
      </c>
      <c r="X1587" s="142" t="s">
        <v>10225</v>
      </c>
      <c r="Y1587" s="445" t="s">
        <v>10226</v>
      </c>
      <c r="Z1587" s="89" t="s">
        <v>627</v>
      </c>
      <c r="AA1587" s="348" t="s">
        <v>14369</v>
      </c>
      <c r="AB1587" s="89"/>
      <c r="AC1587" s="348"/>
      <c r="AD1587" s="348"/>
      <c r="AE1587" s="348"/>
      <c r="AF1587" s="89" t="s">
        <v>5340</v>
      </c>
      <c r="AG1587" s="89"/>
      <c r="AH1587" s="378"/>
      <c r="AI1587" s="378"/>
      <c r="AJ1587" s="89"/>
      <c r="AK1587" s="89"/>
      <c r="AL1587" s="89"/>
      <c r="AM1587" s="89"/>
      <c r="AN1587" s="556"/>
      <c r="AO1587" s="558"/>
      <c r="AP1587" s="89"/>
      <c r="AQ1587" s="557"/>
      <c r="AR1587" s="557"/>
      <c r="AS1587" s="89"/>
      <c r="AT1587" s="779" t="s">
        <v>10068</v>
      </c>
      <c r="AU1587" s="544">
        <v>42226</v>
      </c>
      <c r="AV1587" s="544">
        <v>42249</v>
      </c>
      <c r="AW1587" s="89"/>
      <c r="AX1587" s="89" t="s">
        <v>10069</v>
      </c>
      <c r="AY1587" s="126"/>
      <c r="AZ1587" s="542">
        <v>42251</v>
      </c>
      <c r="BA1587" s="120">
        <v>42268</v>
      </c>
      <c r="BB1587" s="121"/>
      <c r="BC1587" s="522">
        <f t="shared" si="401"/>
        <v>250000</v>
      </c>
      <c r="BD1587" s="121"/>
      <c r="BE1587" s="516">
        <f t="shared" si="400"/>
        <v>250000</v>
      </c>
      <c r="BF1587" s="122">
        <v>42269</v>
      </c>
      <c r="BG1587" s="141" t="s">
        <v>116</v>
      </c>
      <c r="BH1587" s="121" t="s">
        <v>14649</v>
      </c>
      <c r="BI1587" s="122">
        <v>42270</v>
      </c>
      <c r="BJ1587" s="546">
        <v>42292</v>
      </c>
      <c r="BK1587" s="558"/>
      <c r="BL1587" s="331">
        <v>250000</v>
      </c>
    </row>
    <row r="1588" spans="2:82" x14ac:dyDescent="0.25">
      <c r="B1588" s="94">
        <f t="shared" si="388"/>
        <v>1439</v>
      </c>
      <c r="C1588" s="95" t="s">
        <v>14377</v>
      </c>
      <c r="D1588" s="126">
        <v>4800083168</v>
      </c>
      <c r="E1588" s="126" t="s">
        <v>627</v>
      </c>
      <c r="F1588" s="559">
        <v>250000</v>
      </c>
      <c r="G1588" s="127">
        <v>8</v>
      </c>
      <c r="H1588" s="127">
        <v>2014</v>
      </c>
      <c r="I1588" s="542">
        <v>41858</v>
      </c>
      <c r="J1588" s="126"/>
      <c r="K1588" s="127" t="s">
        <v>628</v>
      </c>
      <c r="L1588" s="126" t="s">
        <v>628</v>
      </c>
      <c r="M1588" s="141" t="s">
        <v>628</v>
      </c>
      <c r="N1588" s="395" t="s">
        <v>631</v>
      </c>
      <c r="O1588" s="127" t="s">
        <v>98</v>
      </c>
      <c r="P1588" s="127" t="s">
        <v>98</v>
      </c>
      <c r="Q1588" s="345">
        <f>(IF(AF1588='[1]Price List'!$B$1,VLOOKUP(N1588,'[1]Price List'!$A$1:$K$104,2,0),IF(AF1588='[1]Price List'!$C$1,VLOOKUP(N1588,'[1]Price List'!$A$1:$K$104,3,0),IF(AF1588='[1]Price List'!$D$1,VLOOKUP(N1588,'[1]Price List'!$A$1:$K$104,4,0),IF(AF1588='[1]Price List'!$E$1,VLOOKUP(N1588,'[1]Price List'!$A$1:$K$104,5,0),IF(AF1588='[1]Price List'!$F$1,VLOOKUP(N1588,'[1]Price List'!$A$1:$K$104,6,0),IF(AF1588='[1]Price List'!$G$1,VLOOKUP(N1588,'[1]Price List'!$A$1:$K$104,7,0),IF(AF1588='[1]Price List'!$H$1,VLOOKUP(N1588,'[1]Price List'!$A$1:$K$104,8,0),IF(AF1588='[1]Price List'!$I$1,VLOOKUP(N1588,'[1]Price List'!$A$1:$K$104,9,0),IF(AF1588='[1]Price List'!$J$1,VLOOKUP(N1588,'[1]Price List'!$A$1:$K$104,10,0),IF(AF1588='[1]Price List'!$K$1,VLOOKUP(N1588,'[1]Price List'!$A$1:$K$104,11,0))))))))))))+(IF(AF1588='[1]Price List'!$B$1,VLOOKUP(O1588,'[1]Price List'!$A$1:$K$104,2,0),IF(AF1588='[1]Price List'!$C$1,VLOOKUP(O1588,'[1]Price List'!$A$1:$K$104,3,0),IF(AF1588='[1]Price List'!$D$1,VLOOKUP(O1588,'[1]Price List'!$A$1:$K$104,4,0),IF(AF1588='[1]Price List'!$E$1,VLOOKUP(O1588,'[1]Price List'!$A$1:$K$104,5,0),IF(AF1588='[1]Price List'!$F$1,VLOOKUP(O1588,'[1]Price List'!$A$1:$K$104,6,0),IF(AF1588='[1]Price List'!$G$1,VLOOKUP(O1588,'[1]Price List'!$A$1:$K$104,7,0),IF(AF1588='[1]Price List'!$H$1,VLOOKUP(O1588,'[1]Price List'!$A$1:$K$104,8,0),IF(AF1588='[1]Price List'!$I$1,VLOOKUP(O1588,'[1]Price List'!$A$1:$K$104,9,0),IF(AF1588='[1]Price List'!$J$1,VLOOKUP(O1588,'[1]Price List'!$A$1:$K$104,10,0),IF(AF1588='[1]Price List'!$K$1,VLOOKUP(O1588,'[1]Price List'!$A$1:$K$104,11,0))))))))))))+(IF(AF1588='[1]Price List'!$B$1,VLOOKUP(P1588,'[1]Price List'!$A$1:$K$104,2,0),IF(AF1588='[1]Price List'!$C$1,VLOOKUP(P1588,'[1]Price List'!$A$1:$K$104,3,0),IF(AF1588='[1]Price List'!$D$1,VLOOKUP(P1588,'[1]Price List'!$A$1:$K$104,4,0),IF(AF1588='[1]Price List'!$E$1,VLOOKUP(P1588,'[1]Price List'!$A$1:$K$104,5,0),IF(AF1588='[1]Price List'!$F$1,VLOOKUP(P1588,'[1]Price List'!$A$1:$K$104,6,0),IF(AF1588='[1]Price List'!$G$1,VLOOKUP(P1588,'[1]Price List'!$A$1:$K$104,7,0),IF(AF1588='[1]Price List'!$H$1,VLOOKUP(P1588,'[1]Price List'!$A$1:$K$104,8,0),IF(AF1588='[1]Price List'!$I$1,VLOOKUP(P1588,'[1]Price List'!$A$1:$K$104,9,0),IF(AF1588='[1]Price List'!$J$1,VLOOKUP(P1588,'[1]Price List'!$A$1:$K$104,10,0),IF(AF1588='[1]Price List'!$K$1,VLOOKUP(P1588,'[1]Price List'!$A$1:$K$104,11,0))))))))))))</f>
        <v>250000</v>
      </c>
      <c r="R1588" s="348">
        <v>2014</v>
      </c>
      <c r="S1588" s="348" t="s">
        <v>1455</v>
      </c>
      <c r="T1588" s="348"/>
      <c r="U1588" s="556">
        <v>41890</v>
      </c>
      <c r="V1588" s="557"/>
      <c r="W1588" s="348" t="s">
        <v>1910</v>
      </c>
      <c r="X1588" s="142" t="s">
        <v>10260</v>
      </c>
      <c r="Y1588" s="445" t="s">
        <v>10261</v>
      </c>
      <c r="Z1588" s="89" t="s">
        <v>627</v>
      </c>
      <c r="AA1588" s="348" t="s">
        <v>14369</v>
      </c>
      <c r="AB1588" s="89"/>
      <c r="AC1588" s="348"/>
      <c r="AD1588" s="348"/>
      <c r="AE1588" s="348"/>
      <c r="AF1588" s="89" t="s">
        <v>5340</v>
      </c>
      <c r="AG1588" s="89"/>
      <c r="AH1588" s="378"/>
      <c r="AI1588" s="378"/>
      <c r="AJ1588" s="89"/>
      <c r="AK1588" s="89"/>
      <c r="AL1588" s="89"/>
      <c r="AM1588" s="89"/>
      <c r="AN1588" s="556"/>
      <c r="AO1588" s="558"/>
      <c r="AP1588" s="89"/>
      <c r="AQ1588" s="557"/>
      <c r="AR1588" s="557"/>
      <c r="AS1588" s="89"/>
      <c r="AT1588" s="779" t="s">
        <v>10257</v>
      </c>
      <c r="AU1588" s="544">
        <v>42237</v>
      </c>
      <c r="AV1588" s="544">
        <v>42249</v>
      </c>
      <c r="AW1588" s="89"/>
      <c r="AX1588" s="744" t="s">
        <v>10258</v>
      </c>
      <c r="AY1588" s="126"/>
      <c r="AZ1588" s="542">
        <v>42251</v>
      </c>
      <c r="BA1588" s="556">
        <v>42268</v>
      </c>
      <c r="BB1588" s="121"/>
      <c r="BC1588" s="522">
        <f t="shared" si="401"/>
        <v>250000</v>
      </c>
      <c r="BD1588" s="121"/>
      <c r="BE1588" s="516">
        <f t="shared" si="400"/>
        <v>250000</v>
      </c>
      <c r="BF1588" s="122">
        <v>42269</v>
      </c>
      <c r="BG1588" s="141" t="s">
        <v>116</v>
      </c>
      <c r="BH1588" s="126" t="s">
        <v>14649</v>
      </c>
      <c r="BI1588" s="544">
        <v>42270</v>
      </c>
      <c r="BJ1588" s="546">
        <v>42292</v>
      </c>
      <c r="BK1588" s="558"/>
      <c r="BL1588" s="331">
        <v>250000</v>
      </c>
    </row>
    <row r="1589" spans="2:82" x14ac:dyDescent="0.25">
      <c r="B1589" s="94">
        <f t="shared" si="388"/>
        <v>1440</v>
      </c>
      <c r="C1589" s="95" t="s">
        <v>14378</v>
      </c>
      <c r="D1589" s="126">
        <v>4800083168</v>
      </c>
      <c r="E1589" s="126" t="s">
        <v>627</v>
      </c>
      <c r="F1589" s="559">
        <v>250000</v>
      </c>
      <c r="G1589" s="127">
        <v>8</v>
      </c>
      <c r="H1589" s="127">
        <v>2014</v>
      </c>
      <c r="I1589" s="542">
        <v>41858</v>
      </c>
      <c r="J1589" s="126"/>
      <c r="K1589" s="127" t="s">
        <v>628</v>
      </c>
      <c r="L1589" s="126" t="s">
        <v>628</v>
      </c>
      <c r="M1589" s="141" t="s">
        <v>628</v>
      </c>
      <c r="N1589" s="395" t="s">
        <v>631</v>
      </c>
      <c r="O1589" s="127" t="s">
        <v>98</v>
      </c>
      <c r="P1589" s="127" t="s">
        <v>98</v>
      </c>
      <c r="Q1589" s="345">
        <f>(IF(AF1589='[1]Price List'!$B$1,VLOOKUP(N1589,'[1]Price List'!$A$1:$K$104,2,0),IF(AF1589='[1]Price List'!$C$1,VLOOKUP(N1589,'[1]Price List'!$A$1:$K$104,3,0),IF(AF1589='[1]Price List'!$D$1,VLOOKUP(N1589,'[1]Price List'!$A$1:$K$104,4,0),IF(AF1589='[1]Price List'!$E$1,VLOOKUP(N1589,'[1]Price List'!$A$1:$K$104,5,0),IF(AF1589='[1]Price List'!$F$1,VLOOKUP(N1589,'[1]Price List'!$A$1:$K$104,6,0),IF(AF1589='[1]Price List'!$G$1,VLOOKUP(N1589,'[1]Price List'!$A$1:$K$104,7,0),IF(AF1589='[1]Price List'!$H$1,VLOOKUP(N1589,'[1]Price List'!$A$1:$K$104,8,0),IF(AF1589='[1]Price List'!$I$1,VLOOKUP(N1589,'[1]Price List'!$A$1:$K$104,9,0),IF(AF1589='[1]Price List'!$J$1,VLOOKUP(N1589,'[1]Price List'!$A$1:$K$104,10,0),IF(AF1589='[1]Price List'!$K$1,VLOOKUP(N1589,'[1]Price List'!$A$1:$K$104,11,0))))))))))))+(IF(AF1589='[1]Price List'!$B$1,VLOOKUP(O1589,'[1]Price List'!$A$1:$K$104,2,0),IF(AF1589='[1]Price List'!$C$1,VLOOKUP(O1589,'[1]Price List'!$A$1:$K$104,3,0),IF(AF1589='[1]Price List'!$D$1,VLOOKUP(O1589,'[1]Price List'!$A$1:$K$104,4,0),IF(AF1589='[1]Price List'!$E$1,VLOOKUP(O1589,'[1]Price List'!$A$1:$K$104,5,0),IF(AF1589='[1]Price List'!$F$1,VLOOKUP(O1589,'[1]Price List'!$A$1:$K$104,6,0),IF(AF1589='[1]Price List'!$G$1,VLOOKUP(O1589,'[1]Price List'!$A$1:$K$104,7,0),IF(AF1589='[1]Price List'!$H$1,VLOOKUP(O1589,'[1]Price List'!$A$1:$K$104,8,0),IF(AF1589='[1]Price List'!$I$1,VLOOKUP(O1589,'[1]Price List'!$A$1:$K$104,9,0),IF(AF1589='[1]Price List'!$J$1,VLOOKUP(O1589,'[1]Price List'!$A$1:$K$104,10,0),IF(AF1589='[1]Price List'!$K$1,VLOOKUP(O1589,'[1]Price List'!$A$1:$K$104,11,0))))))))))))+(IF(AF1589='[1]Price List'!$B$1,VLOOKUP(P1589,'[1]Price List'!$A$1:$K$104,2,0),IF(AF1589='[1]Price List'!$C$1,VLOOKUP(P1589,'[1]Price List'!$A$1:$K$104,3,0),IF(AF1589='[1]Price List'!$D$1,VLOOKUP(P1589,'[1]Price List'!$A$1:$K$104,4,0),IF(AF1589='[1]Price List'!$E$1,VLOOKUP(P1589,'[1]Price List'!$A$1:$K$104,5,0),IF(AF1589='[1]Price List'!$F$1,VLOOKUP(P1589,'[1]Price List'!$A$1:$K$104,6,0),IF(AF1589='[1]Price List'!$G$1,VLOOKUP(P1589,'[1]Price List'!$A$1:$K$104,7,0),IF(AF1589='[1]Price List'!$H$1,VLOOKUP(P1589,'[1]Price List'!$A$1:$K$104,8,0),IF(AF1589='[1]Price List'!$I$1,VLOOKUP(P1589,'[1]Price List'!$A$1:$K$104,9,0),IF(AF1589='[1]Price List'!$J$1,VLOOKUP(P1589,'[1]Price List'!$A$1:$K$104,10,0),IF(AF1589='[1]Price List'!$K$1,VLOOKUP(P1589,'[1]Price List'!$A$1:$K$104,11,0))))))))))))</f>
        <v>250000</v>
      </c>
      <c r="R1589" s="348">
        <v>2014</v>
      </c>
      <c r="S1589" s="348" t="s">
        <v>1455</v>
      </c>
      <c r="T1589" s="348"/>
      <c r="U1589" s="556">
        <v>41890</v>
      </c>
      <c r="V1589" s="557"/>
      <c r="W1589" s="348" t="s">
        <v>1910</v>
      </c>
      <c r="X1589" s="142" t="s">
        <v>10581</v>
      </c>
      <c r="Y1589" s="445" t="s">
        <v>10582</v>
      </c>
      <c r="Z1589" s="89" t="s">
        <v>627</v>
      </c>
      <c r="AA1589" s="348" t="s">
        <v>14369</v>
      </c>
      <c r="AB1589" s="89"/>
      <c r="AC1589" s="348"/>
      <c r="AD1589" s="348"/>
      <c r="AE1589" s="348"/>
      <c r="AF1589" s="89" t="s">
        <v>5340</v>
      </c>
      <c r="AG1589" s="89"/>
      <c r="AH1589" s="378"/>
      <c r="AI1589" s="378"/>
      <c r="AJ1589" s="89"/>
      <c r="AK1589" s="89"/>
      <c r="AL1589" s="89"/>
      <c r="AM1589" s="89"/>
      <c r="AN1589" s="556"/>
      <c r="AO1589" s="558"/>
      <c r="AP1589" s="89"/>
      <c r="AQ1589" s="557"/>
      <c r="AR1589" s="557"/>
      <c r="AS1589" s="89"/>
      <c r="AT1589" s="779" t="s">
        <v>10535</v>
      </c>
      <c r="AU1589" s="544">
        <v>42226</v>
      </c>
      <c r="AV1589" s="544">
        <v>42249</v>
      </c>
      <c r="AW1589" s="89"/>
      <c r="AX1589" s="126" t="s">
        <v>10536</v>
      </c>
      <c r="AY1589" s="126"/>
      <c r="AZ1589" s="542">
        <v>42251</v>
      </c>
      <c r="BA1589" s="120">
        <v>42268</v>
      </c>
      <c r="BB1589" s="121"/>
      <c r="BC1589" s="522">
        <f>F1589</f>
        <v>250000</v>
      </c>
      <c r="BD1589" s="121"/>
      <c r="BE1589" s="516">
        <f t="shared" si="400"/>
        <v>250000</v>
      </c>
      <c r="BF1589" s="122">
        <v>42269</v>
      </c>
      <c r="BG1589" s="141" t="s">
        <v>116</v>
      </c>
      <c r="BH1589" s="121" t="s">
        <v>14649</v>
      </c>
      <c r="BI1589" s="122">
        <v>42270</v>
      </c>
      <c r="BJ1589" s="546">
        <v>42292</v>
      </c>
      <c r="BK1589" s="558"/>
      <c r="BL1589" s="331">
        <v>250000</v>
      </c>
    </row>
    <row r="1590" spans="2:82" x14ac:dyDescent="0.25">
      <c r="B1590" s="94">
        <f t="shared" si="388"/>
        <v>1441</v>
      </c>
      <c r="C1590" s="95" t="s">
        <v>14379</v>
      </c>
      <c r="D1590" s="126">
        <v>4800083168</v>
      </c>
      <c r="E1590" s="126" t="s">
        <v>627</v>
      </c>
      <c r="F1590" s="559">
        <v>250000</v>
      </c>
      <c r="G1590" s="127">
        <v>8</v>
      </c>
      <c r="H1590" s="127">
        <v>2014</v>
      </c>
      <c r="I1590" s="542">
        <v>41858</v>
      </c>
      <c r="J1590" s="126"/>
      <c r="K1590" s="127" t="s">
        <v>628</v>
      </c>
      <c r="L1590" s="126" t="s">
        <v>628</v>
      </c>
      <c r="M1590" s="141" t="s">
        <v>628</v>
      </c>
      <c r="N1590" s="395" t="s">
        <v>631</v>
      </c>
      <c r="O1590" s="127" t="s">
        <v>98</v>
      </c>
      <c r="P1590" s="127" t="s">
        <v>98</v>
      </c>
      <c r="Q1590" s="345">
        <f>(IF(AF1590='[1]Price List'!$B$1,VLOOKUP(N1590,'[1]Price List'!$A$1:$K$104,2,0),IF(AF1590='[1]Price List'!$C$1,VLOOKUP(N1590,'[1]Price List'!$A$1:$K$104,3,0),IF(AF1590='[1]Price List'!$D$1,VLOOKUP(N1590,'[1]Price List'!$A$1:$K$104,4,0),IF(AF1590='[1]Price List'!$E$1,VLOOKUP(N1590,'[1]Price List'!$A$1:$K$104,5,0),IF(AF1590='[1]Price List'!$F$1,VLOOKUP(N1590,'[1]Price List'!$A$1:$K$104,6,0),IF(AF1590='[1]Price List'!$G$1,VLOOKUP(N1590,'[1]Price List'!$A$1:$K$104,7,0),IF(AF1590='[1]Price List'!$H$1,VLOOKUP(N1590,'[1]Price List'!$A$1:$K$104,8,0),IF(AF1590='[1]Price List'!$I$1,VLOOKUP(N1590,'[1]Price List'!$A$1:$K$104,9,0),IF(AF1590='[1]Price List'!$J$1,VLOOKUP(N1590,'[1]Price List'!$A$1:$K$104,10,0),IF(AF1590='[1]Price List'!$K$1,VLOOKUP(N1590,'[1]Price List'!$A$1:$K$104,11,0))))))))))))+(IF(AF1590='[1]Price List'!$B$1,VLOOKUP(O1590,'[1]Price List'!$A$1:$K$104,2,0),IF(AF1590='[1]Price List'!$C$1,VLOOKUP(O1590,'[1]Price List'!$A$1:$K$104,3,0),IF(AF1590='[1]Price List'!$D$1,VLOOKUP(O1590,'[1]Price List'!$A$1:$K$104,4,0),IF(AF1590='[1]Price List'!$E$1,VLOOKUP(O1590,'[1]Price List'!$A$1:$K$104,5,0),IF(AF1590='[1]Price List'!$F$1,VLOOKUP(O1590,'[1]Price List'!$A$1:$K$104,6,0),IF(AF1590='[1]Price List'!$G$1,VLOOKUP(O1590,'[1]Price List'!$A$1:$K$104,7,0),IF(AF1590='[1]Price List'!$H$1,VLOOKUP(O1590,'[1]Price List'!$A$1:$K$104,8,0),IF(AF1590='[1]Price List'!$I$1,VLOOKUP(O1590,'[1]Price List'!$A$1:$K$104,9,0),IF(AF1590='[1]Price List'!$J$1,VLOOKUP(O1590,'[1]Price List'!$A$1:$K$104,10,0),IF(AF1590='[1]Price List'!$K$1,VLOOKUP(O1590,'[1]Price List'!$A$1:$K$104,11,0))))))))))))+(IF(AF1590='[1]Price List'!$B$1,VLOOKUP(P1590,'[1]Price List'!$A$1:$K$104,2,0),IF(AF1590='[1]Price List'!$C$1,VLOOKUP(P1590,'[1]Price List'!$A$1:$K$104,3,0),IF(AF1590='[1]Price List'!$D$1,VLOOKUP(P1590,'[1]Price List'!$A$1:$K$104,4,0),IF(AF1590='[1]Price List'!$E$1,VLOOKUP(P1590,'[1]Price List'!$A$1:$K$104,5,0),IF(AF1590='[1]Price List'!$F$1,VLOOKUP(P1590,'[1]Price List'!$A$1:$K$104,6,0),IF(AF1590='[1]Price List'!$G$1,VLOOKUP(P1590,'[1]Price List'!$A$1:$K$104,7,0),IF(AF1590='[1]Price List'!$H$1,VLOOKUP(P1590,'[1]Price List'!$A$1:$K$104,8,0),IF(AF1590='[1]Price List'!$I$1,VLOOKUP(P1590,'[1]Price List'!$A$1:$K$104,9,0),IF(AF1590='[1]Price List'!$J$1,VLOOKUP(P1590,'[1]Price List'!$A$1:$K$104,10,0),IF(AF1590='[1]Price List'!$K$1,VLOOKUP(P1590,'[1]Price List'!$A$1:$K$104,11,0))))))))))))</f>
        <v>250000</v>
      </c>
      <c r="R1590" s="348">
        <v>2014</v>
      </c>
      <c r="S1590" s="348" t="s">
        <v>1455</v>
      </c>
      <c r="T1590" s="348"/>
      <c r="U1590" s="556">
        <v>41890</v>
      </c>
      <c r="V1590" s="557"/>
      <c r="W1590" s="348" t="s">
        <v>1910</v>
      </c>
      <c r="X1590" s="142" t="s">
        <v>10592</v>
      </c>
      <c r="Y1590" s="445" t="s">
        <v>10593</v>
      </c>
      <c r="Z1590" s="89" t="s">
        <v>627</v>
      </c>
      <c r="AA1590" s="348" t="s">
        <v>14369</v>
      </c>
      <c r="AB1590" s="89"/>
      <c r="AC1590" s="348"/>
      <c r="AD1590" s="348"/>
      <c r="AE1590" s="348"/>
      <c r="AF1590" s="89" t="s">
        <v>5340</v>
      </c>
      <c r="AG1590" s="89"/>
      <c r="AH1590" s="378"/>
      <c r="AI1590" s="378"/>
      <c r="AJ1590" s="89"/>
      <c r="AK1590" s="89"/>
      <c r="AL1590" s="89"/>
      <c r="AM1590" s="89"/>
      <c r="AN1590" s="556"/>
      <c r="AO1590" s="558"/>
      <c r="AP1590" s="89"/>
      <c r="AQ1590" s="557"/>
      <c r="AR1590" s="557"/>
      <c r="AS1590" s="89"/>
      <c r="AT1590" s="779" t="s">
        <v>10590</v>
      </c>
      <c r="AU1590" s="558">
        <v>42235</v>
      </c>
      <c r="AV1590" s="544">
        <v>42249</v>
      </c>
      <c r="AW1590" s="89"/>
      <c r="AX1590" s="126" t="s">
        <v>10258</v>
      </c>
      <c r="AY1590" s="126"/>
      <c r="AZ1590" s="542">
        <v>42255</v>
      </c>
      <c r="BA1590" s="120">
        <v>42296</v>
      </c>
      <c r="BB1590" s="89"/>
      <c r="BC1590" s="553"/>
      <c r="BD1590" s="89"/>
      <c r="BE1590" s="89"/>
      <c r="BF1590" s="122">
        <v>42297</v>
      </c>
      <c r="BG1590" s="141" t="s">
        <v>242</v>
      </c>
      <c r="BH1590" s="126" t="s">
        <v>15143</v>
      </c>
      <c r="BI1590" s="544">
        <v>42297</v>
      </c>
      <c r="BJ1590" s="558"/>
      <c r="BK1590" s="558"/>
      <c r="BL1590" s="331">
        <v>250000</v>
      </c>
    </row>
    <row r="1591" spans="2:82" x14ac:dyDescent="0.25">
      <c r="B1591" s="94">
        <f t="shared" si="388"/>
        <v>1442</v>
      </c>
      <c r="C1591" s="95" t="s">
        <v>14380</v>
      </c>
      <c r="D1591" s="126">
        <v>4800083168</v>
      </c>
      <c r="E1591" s="126" t="s">
        <v>627</v>
      </c>
      <c r="F1591" s="559">
        <v>250000</v>
      </c>
      <c r="G1591" s="127">
        <v>8</v>
      </c>
      <c r="H1591" s="127">
        <v>2014</v>
      </c>
      <c r="I1591" s="542">
        <v>41858</v>
      </c>
      <c r="J1591" s="126"/>
      <c r="K1591" s="127" t="s">
        <v>628</v>
      </c>
      <c r="L1591" s="126" t="s">
        <v>628</v>
      </c>
      <c r="M1591" s="141" t="s">
        <v>628</v>
      </c>
      <c r="N1591" s="395" t="s">
        <v>631</v>
      </c>
      <c r="O1591" s="127" t="s">
        <v>98</v>
      </c>
      <c r="P1591" s="127" t="s">
        <v>98</v>
      </c>
      <c r="Q1591" s="345">
        <f>(IF(AF1591='[1]Price List'!$B$1,VLOOKUP(N1591,'[1]Price List'!$A$1:$K$104,2,0),IF(AF1591='[1]Price List'!$C$1,VLOOKUP(N1591,'[1]Price List'!$A$1:$K$104,3,0),IF(AF1591='[1]Price List'!$D$1,VLOOKUP(N1591,'[1]Price List'!$A$1:$K$104,4,0),IF(AF1591='[1]Price List'!$E$1,VLOOKUP(N1591,'[1]Price List'!$A$1:$K$104,5,0),IF(AF1591='[1]Price List'!$F$1,VLOOKUP(N1591,'[1]Price List'!$A$1:$K$104,6,0),IF(AF1591='[1]Price List'!$G$1,VLOOKUP(N1591,'[1]Price List'!$A$1:$K$104,7,0),IF(AF1591='[1]Price List'!$H$1,VLOOKUP(N1591,'[1]Price List'!$A$1:$K$104,8,0),IF(AF1591='[1]Price List'!$I$1,VLOOKUP(N1591,'[1]Price List'!$A$1:$K$104,9,0),IF(AF1591='[1]Price List'!$J$1,VLOOKUP(N1591,'[1]Price List'!$A$1:$K$104,10,0),IF(AF1591='[1]Price List'!$K$1,VLOOKUP(N1591,'[1]Price List'!$A$1:$K$104,11,0))))))))))))+(IF(AF1591='[1]Price List'!$B$1,VLOOKUP(O1591,'[1]Price List'!$A$1:$K$104,2,0),IF(AF1591='[1]Price List'!$C$1,VLOOKUP(O1591,'[1]Price List'!$A$1:$K$104,3,0),IF(AF1591='[1]Price List'!$D$1,VLOOKUP(O1591,'[1]Price List'!$A$1:$K$104,4,0),IF(AF1591='[1]Price List'!$E$1,VLOOKUP(O1591,'[1]Price List'!$A$1:$K$104,5,0),IF(AF1591='[1]Price List'!$F$1,VLOOKUP(O1591,'[1]Price List'!$A$1:$K$104,6,0),IF(AF1591='[1]Price List'!$G$1,VLOOKUP(O1591,'[1]Price List'!$A$1:$K$104,7,0),IF(AF1591='[1]Price List'!$H$1,VLOOKUP(O1591,'[1]Price List'!$A$1:$K$104,8,0),IF(AF1591='[1]Price List'!$I$1,VLOOKUP(O1591,'[1]Price List'!$A$1:$K$104,9,0),IF(AF1591='[1]Price List'!$J$1,VLOOKUP(O1591,'[1]Price List'!$A$1:$K$104,10,0),IF(AF1591='[1]Price List'!$K$1,VLOOKUP(O1591,'[1]Price List'!$A$1:$K$104,11,0))))))))))))+(IF(AF1591='[1]Price List'!$B$1,VLOOKUP(P1591,'[1]Price List'!$A$1:$K$104,2,0),IF(AF1591='[1]Price List'!$C$1,VLOOKUP(P1591,'[1]Price List'!$A$1:$K$104,3,0),IF(AF1591='[1]Price List'!$D$1,VLOOKUP(P1591,'[1]Price List'!$A$1:$K$104,4,0),IF(AF1591='[1]Price List'!$E$1,VLOOKUP(P1591,'[1]Price List'!$A$1:$K$104,5,0),IF(AF1591='[1]Price List'!$F$1,VLOOKUP(P1591,'[1]Price List'!$A$1:$K$104,6,0),IF(AF1591='[1]Price List'!$G$1,VLOOKUP(P1591,'[1]Price List'!$A$1:$K$104,7,0),IF(AF1591='[1]Price List'!$H$1,VLOOKUP(P1591,'[1]Price List'!$A$1:$K$104,8,0),IF(AF1591='[1]Price List'!$I$1,VLOOKUP(P1591,'[1]Price List'!$A$1:$K$104,9,0),IF(AF1591='[1]Price List'!$J$1,VLOOKUP(P1591,'[1]Price List'!$A$1:$K$104,10,0),IF(AF1591='[1]Price List'!$K$1,VLOOKUP(P1591,'[1]Price List'!$A$1:$K$104,11,0))))))))))))</f>
        <v>250000</v>
      </c>
      <c r="R1591" s="348">
        <v>2014</v>
      </c>
      <c r="S1591" s="348" t="s">
        <v>1455</v>
      </c>
      <c r="T1591" s="348"/>
      <c r="U1591" s="556">
        <v>41890</v>
      </c>
      <c r="V1591" s="557"/>
      <c r="W1591" s="348" t="s">
        <v>1910</v>
      </c>
      <c r="X1591" s="142" t="s">
        <v>10799</v>
      </c>
      <c r="Y1591" s="445" t="s">
        <v>10799</v>
      </c>
      <c r="Z1591" s="89" t="s">
        <v>627</v>
      </c>
      <c r="AA1591" s="348" t="s">
        <v>14369</v>
      </c>
      <c r="AB1591" s="89"/>
      <c r="AC1591" s="348"/>
      <c r="AD1591" s="348"/>
      <c r="AE1591" s="348"/>
      <c r="AF1591" s="89" t="s">
        <v>5340</v>
      </c>
      <c r="AG1591" s="89"/>
      <c r="AH1591" s="378"/>
      <c r="AI1591" s="378"/>
      <c r="AJ1591" s="89"/>
      <c r="AK1591" s="89"/>
      <c r="AL1591" s="89"/>
      <c r="AM1591" s="89"/>
      <c r="AN1591" s="556"/>
      <c r="AO1591" s="558"/>
      <c r="AP1591" s="89"/>
      <c r="AQ1591" s="557"/>
      <c r="AR1591" s="557"/>
      <c r="AS1591" s="89"/>
      <c r="AT1591" s="779" t="s">
        <v>10590</v>
      </c>
      <c r="AU1591" s="558">
        <v>42235</v>
      </c>
      <c r="AV1591" s="544">
        <v>42249</v>
      </c>
      <c r="AW1591" s="89"/>
      <c r="AX1591" s="89" t="s">
        <v>10258</v>
      </c>
      <c r="AY1591" s="126"/>
      <c r="AZ1591" s="542">
        <v>42255</v>
      </c>
      <c r="BA1591" s="120">
        <v>42296</v>
      </c>
      <c r="BB1591" s="89"/>
      <c r="BC1591" s="553"/>
      <c r="BD1591" s="89"/>
      <c r="BE1591" s="89"/>
      <c r="BF1591" s="122">
        <v>42297</v>
      </c>
      <c r="BG1591" s="141" t="s">
        <v>242</v>
      </c>
      <c r="BH1591" s="126" t="s">
        <v>15143</v>
      </c>
      <c r="BI1591" s="544">
        <v>42297</v>
      </c>
      <c r="BJ1591" s="558"/>
      <c r="BK1591" s="558"/>
      <c r="BL1591" s="331">
        <v>250000</v>
      </c>
    </row>
    <row r="1592" spans="2:82" x14ac:dyDescent="0.25">
      <c r="B1592" s="94">
        <f t="shared" si="388"/>
        <v>1443</v>
      </c>
      <c r="C1592" s="95" t="s">
        <v>14381</v>
      </c>
      <c r="D1592" s="126">
        <v>4800083168</v>
      </c>
      <c r="E1592" s="126" t="s">
        <v>627</v>
      </c>
      <c r="F1592" s="559">
        <v>250000</v>
      </c>
      <c r="G1592" s="127">
        <v>8</v>
      </c>
      <c r="H1592" s="127">
        <v>2014</v>
      </c>
      <c r="I1592" s="542">
        <v>41858</v>
      </c>
      <c r="J1592" s="126"/>
      <c r="K1592" s="127" t="s">
        <v>628</v>
      </c>
      <c r="L1592" s="126" t="s">
        <v>628</v>
      </c>
      <c r="M1592" s="141" t="s">
        <v>628</v>
      </c>
      <c r="N1592" s="395" t="s">
        <v>631</v>
      </c>
      <c r="O1592" s="127" t="s">
        <v>98</v>
      </c>
      <c r="P1592" s="127" t="s">
        <v>98</v>
      </c>
      <c r="Q1592" s="345">
        <f>(IF(AF1592='[1]Price List'!$B$1,VLOOKUP(N1592,'[1]Price List'!$A$1:$K$104,2,0),IF(AF1592='[1]Price List'!$C$1,VLOOKUP(N1592,'[1]Price List'!$A$1:$K$104,3,0),IF(AF1592='[1]Price List'!$D$1,VLOOKUP(N1592,'[1]Price List'!$A$1:$K$104,4,0),IF(AF1592='[1]Price List'!$E$1,VLOOKUP(N1592,'[1]Price List'!$A$1:$K$104,5,0),IF(AF1592='[1]Price List'!$F$1,VLOOKUP(N1592,'[1]Price List'!$A$1:$K$104,6,0),IF(AF1592='[1]Price List'!$G$1,VLOOKUP(N1592,'[1]Price List'!$A$1:$K$104,7,0),IF(AF1592='[1]Price List'!$H$1,VLOOKUP(N1592,'[1]Price List'!$A$1:$K$104,8,0),IF(AF1592='[1]Price List'!$I$1,VLOOKUP(N1592,'[1]Price List'!$A$1:$K$104,9,0),IF(AF1592='[1]Price List'!$J$1,VLOOKUP(N1592,'[1]Price List'!$A$1:$K$104,10,0),IF(AF1592='[1]Price List'!$K$1,VLOOKUP(N1592,'[1]Price List'!$A$1:$K$104,11,0))))))))))))+(IF(AF1592='[1]Price List'!$B$1,VLOOKUP(O1592,'[1]Price List'!$A$1:$K$104,2,0),IF(AF1592='[1]Price List'!$C$1,VLOOKUP(O1592,'[1]Price List'!$A$1:$K$104,3,0),IF(AF1592='[1]Price List'!$D$1,VLOOKUP(O1592,'[1]Price List'!$A$1:$K$104,4,0),IF(AF1592='[1]Price List'!$E$1,VLOOKUP(O1592,'[1]Price List'!$A$1:$K$104,5,0),IF(AF1592='[1]Price List'!$F$1,VLOOKUP(O1592,'[1]Price List'!$A$1:$K$104,6,0),IF(AF1592='[1]Price List'!$G$1,VLOOKUP(O1592,'[1]Price List'!$A$1:$K$104,7,0),IF(AF1592='[1]Price List'!$H$1,VLOOKUP(O1592,'[1]Price List'!$A$1:$K$104,8,0),IF(AF1592='[1]Price List'!$I$1,VLOOKUP(O1592,'[1]Price List'!$A$1:$K$104,9,0),IF(AF1592='[1]Price List'!$J$1,VLOOKUP(O1592,'[1]Price List'!$A$1:$K$104,10,0),IF(AF1592='[1]Price List'!$K$1,VLOOKUP(O1592,'[1]Price List'!$A$1:$K$104,11,0))))))))))))+(IF(AF1592='[1]Price List'!$B$1,VLOOKUP(P1592,'[1]Price List'!$A$1:$K$104,2,0),IF(AF1592='[1]Price List'!$C$1,VLOOKUP(P1592,'[1]Price List'!$A$1:$K$104,3,0),IF(AF1592='[1]Price List'!$D$1,VLOOKUP(P1592,'[1]Price List'!$A$1:$K$104,4,0),IF(AF1592='[1]Price List'!$E$1,VLOOKUP(P1592,'[1]Price List'!$A$1:$K$104,5,0),IF(AF1592='[1]Price List'!$F$1,VLOOKUP(P1592,'[1]Price List'!$A$1:$K$104,6,0),IF(AF1592='[1]Price List'!$G$1,VLOOKUP(P1592,'[1]Price List'!$A$1:$K$104,7,0),IF(AF1592='[1]Price List'!$H$1,VLOOKUP(P1592,'[1]Price List'!$A$1:$K$104,8,0),IF(AF1592='[1]Price List'!$I$1,VLOOKUP(P1592,'[1]Price List'!$A$1:$K$104,9,0),IF(AF1592='[1]Price List'!$J$1,VLOOKUP(P1592,'[1]Price List'!$A$1:$K$104,10,0),IF(AF1592='[1]Price List'!$K$1,VLOOKUP(P1592,'[1]Price List'!$A$1:$K$104,11,0))))))))))))</f>
        <v>250000</v>
      </c>
      <c r="R1592" s="348">
        <v>2014</v>
      </c>
      <c r="S1592" s="348" t="s">
        <v>8312</v>
      </c>
      <c r="T1592" s="348"/>
      <c r="U1592" s="556">
        <v>41946</v>
      </c>
      <c r="V1592" s="557"/>
      <c r="W1592" s="348" t="s">
        <v>1910</v>
      </c>
      <c r="X1592" s="142" t="s">
        <v>11551</v>
      </c>
      <c r="Y1592" s="445" t="s">
        <v>11552</v>
      </c>
      <c r="Z1592" s="89" t="s">
        <v>627</v>
      </c>
      <c r="AA1592" s="348" t="s">
        <v>14369</v>
      </c>
      <c r="AB1592" s="89"/>
      <c r="AC1592" s="348"/>
      <c r="AD1592" s="348"/>
      <c r="AE1592" s="348"/>
      <c r="AF1592" s="89" t="s">
        <v>5340</v>
      </c>
      <c r="AG1592" s="89"/>
      <c r="AH1592" s="378"/>
      <c r="AI1592" s="378"/>
      <c r="AJ1592" s="89"/>
      <c r="AK1592" s="89"/>
      <c r="AL1592" s="89"/>
      <c r="AM1592" s="89"/>
      <c r="AN1592" s="556"/>
      <c r="AO1592" s="558"/>
      <c r="AP1592" s="89"/>
      <c r="AQ1592" s="557"/>
      <c r="AR1592" s="557"/>
      <c r="AS1592" s="89"/>
      <c r="AT1592" s="779" t="s">
        <v>10590</v>
      </c>
      <c r="AU1592" s="558">
        <v>42235</v>
      </c>
      <c r="AV1592" s="544">
        <v>42249</v>
      </c>
      <c r="AW1592" s="89"/>
      <c r="AX1592" s="89" t="s">
        <v>10258</v>
      </c>
      <c r="AY1592" s="126"/>
      <c r="AZ1592" s="542">
        <v>42255</v>
      </c>
      <c r="BA1592" s="120">
        <v>42296</v>
      </c>
      <c r="BB1592" s="89"/>
      <c r="BC1592" s="553"/>
      <c r="BD1592" s="89"/>
      <c r="BE1592" s="89"/>
      <c r="BF1592" s="122">
        <v>42297</v>
      </c>
      <c r="BG1592" s="141" t="s">
        <v>242</v>
      </c>
      <c r="BH1592" s="126" t="s">
        <v>15143</v>
      </c>
      <c r="BI1592" s="544">
        <v>42297</v>
      </c>
      <c r="BJ1592" s="558"/>
      <c r="BK1592" s="558"/>
      <c r="BL1592" s="331">
        <v>250000</v>
      </c>
    </row>
    <row r="1593" spans="2:82" x14ac:dyDescent="0.25">
      <c r="B1593" s="94">
        <f t="shared" si="388"/>
        <v>1444</v>
      </c>
      <c r="C1593" s="95" t="s">
        <v>14382</v>
      </c>
      <c r="D1593" s="126">
        <v>4800083168</v>
      </c>
      <c r="E1593" s="126" t="s">
        <v>627</v>
      </c>
      <c r="F1593" s="559">
        <v>250000</v>
      </c>
      <c r="G1593" s="127">
        <v>8</v>
      </c>
      <c r="H1593" s="127">
        <v>2014</v>
      </c>
      <c r="I1593" s="542">
        <v>41858</v>
      </c>
      <c r="J1593" s="126"/>
      <c r="K1593" s="127" t="s">
        <v>628</v>
      </c>
      <c r="L1593" s="126" t="s">
        <v>628</v>
      </c>
      <c r="M1593" s="141" t="s">
        <v>628</v>
      </c>
      <c r="N1593" s="395" t="s">
        <v>631</v>
      </c>
      <c r="O1593" s="127" t="s">
        <v>98</v>
      </c>
      <c r="P1593" s="127" t="s">
        <v>98</v>
      </c>
      <c r="Q1593" s="345">
        <f>(IF(AF1593='[1]Price List'!$B$1,VLOOKUP(N1593,'[1]Price List'!$A$1:$K$104,2,0),IF(AF1593='[1]Price List'!$C$1,VLOOKUP(N1593,'[1]Price List'!$A$1:$K$104,3,0),IF(AF1593='[1]Price List'!$D$1,VLOOKUP(N1593,'[1]Price List'!$A$1:$K$104,4,0),IF(AF1593='[1]Price List'!$E$1,VLOOKUP(N1593,'[1]Price List'!$A$1:$K$104,5,0),IF(AF1593='[1]Price List'!$F$1,VLOOKUP(N1593,'[1]Price List'!$A$1:$K$104,6,0),IF(AF1593='[1]Price List'!$G$1,VLOOKUP(N1593,'[1]Price List'!$A$1:$K$104,7,0),IF(AF1593='[1]Price List'!$H$1,VLOOKUP(N1593,'[1]Price List'!$A$1:$K$104,8,0),IF(AF1593='[1]Price List'!$I$1,VLOOKUP(N1593,'[1]Price List'!$A$1:$K$104,9,0),IF(AF1593='[1]Price List'!$J$1,VLOOKUP(N1593,'[1]Price List'!$A$1:$K$104,10,0),IF(AF1593='[1]Price List'!$K$1,VLOOKUP(N1593,'[1]Price List'!$A$1:$K$104,11,0))))))))))))+(IF(AF1593='[1]Price List'!$B$1,VLOOKUP(O1593,'[1]Price List'!$A$1:$K$104,2,0),IF(AF1593='[1]Price List'!$C$1,VLOOKUP(O1593,'[1]Price List'!$A$1:$K$104,3,0),IF(AF1593='[1]Price List'!$D$1,VLOOKUP(O1593,'[1]Price List'!$A$1:$K$104,4,0),IF(AF1593='[1]Price List'!$E$1,VLOOKUP(O1593,'[1]Price List'!$A$1:$K$104,5,0),IF(AF1593='[1]Price List'!$F$1,VLOOKUP(O1593,'[1]Price List'!$A$1:$K$104,6,0),IF(AF1593='[1]Price List'!$G$1,VLOOKUP(O1593,'[1]Price List'!$A$1:$K$104,7,0),IF(AF1593='[1]Price List'!$H$1,VLOOKUP(O1593,'[1]Price List'!$A$1:$K$104,8,0),IF(AF1593='[1]Price List'!$I$1,VLOOKUP(O1593,'[1]Price List'!$A$1:$K$104,9,0),IF(AF1593='[1]Price List'!$J$1,VLOOKUP(O1593,'[1]Price List'!$A$1:$K$104,10,0),IF(AF1593='[1]Price List'!$K$1,VLOOKUP(O1593,'[1]Price List'!$A$1:$K$104,11,0))))))))))))+(IF(AF1593='[1]Price List'!$B$1,VLOOKUP(P1593,'[1]Price List'!$A$1:$K$104,2,0),IF(AF1593='[1]Price List'!$C$1,VLOOKUP(P1593,'[1]Price List'!$A$1:$K$104,3,0),IF(AF1593='[1]Price List'!$D$1,VLOOKUP(P1593,'[1]Price List'!$A$1:$K$104,4,0),IF(AF1593='[1]Price List'!$E$1,VLOOKUP(P1593,'[1]Price List'!$A$1:$K$104,5,0),IF(AF1593='[1]Price List'!$F$1,VLOOKUP(P1593,'[1]Price List'!$A$1:$K$104,6,0),IF(AF1593='[1]Price List'!$G$1,VLOOKUP(P1593,'[1]Price List'!$A$1:$K$104,7,0),IF(AF1593='[1]Price List'!$H$1,VLOOKUP(P1593,'[1]Price List'!$A$1:$K$104,8,0),IF(AF1593='[1]Price List'!$I$1,VLOOKUP(P1593,'[1]Price List'!$A$1:$K$104,9,0),IF(AF1593='[1]Price List'!$J$1,VLOOKUP(P1593,'[1]Price List'!$A$1:$K$104,10,0),IF(AF1593='[1]Price List'!$K$1,VLOOKUP(P1593,'[1]Price List'!$A$1:$K$104,11,0))))))))))))</f>
        <v>250000</v>
      </c>
      <c r="R1593" s="348">
        <v>2014</v>
      </c>
      <c r="S1593" s="348" t="s">
        <v>8312</v>
      </c>
      <c r="T1593" s="348"/>
      <c r="U1593" s="556">
        <v>41946</v>
      </c>
      <c r="V1593" s="557"/>
      <c r="W1593" s="348" t="s">
        <v>1910</v>
      </c>
      <c r="X1593" s="142" t="s">
        <v>4613</v>
      </c>
      <c r="Y1593" s="445" t="s">
        <v>11557</v>
      </c>
      <c r="Z1593" s="89" t="s">
        <v>627</v>
      </c>
      <c r="AA1593" s="348" t="s">
        <v>14369</v>
      </c>
      <c r="AB1593" s="89"/>
      <c r="AC1593" s="348"/>
      <c r="AD1593" s="348"/>
      <c r="AE1593" s="348"/>
      <c r="AF1593" s="89" t="s">
        <v>5340</v>
      </c>
      <c r="AG1593" s="89"/>
      <c r="AH1593" s="378"/>
      <c r="AI1593" s="378"/>
      <c r="AJ1593" s="89"/>
      <c r="AK1593" s="89"/>
      <c r="AL1593" s="89"/>
      <c r="AM1593" s="89"/>
      <c r="AN1593" s="556"/>
      <c r="AO1593" s="558"/>
      <c r="AP1593" s="89"/>
      <c r="AQ1593" s="557"/>
      <c r="AR1593" s="557"/>
      <c r="AS1593" s="89"/>
      <c r="AT1593" s="779" t="s">
        <v>10257</v>
      </c>
      <c r="AU1593" s="544">
        <v>42237</v>
      </c>
      <c r="AV1593" s="544">
        <v>42249</v>
      </c>
      <c r="AW1593" s="89"/>
      <c r="AX1593" s="744" t="s">
        <v>10258</v>
      </c>
      <c r="AY1593" s="126"/>
      <c r="AZ1593" s="542">
        <v>42251</v>
      </c>
      <c r="BA1593" s="556">
        <v>42268</v>
      </c>
      <c r="BB1593" s="121"/>
      <c r="BC1593" s="522">
        <f>F1593</f>
        <v>250000</v>
      </c>
      <c r="BD1593" s="121"/>
      <c r="BE1593" s="516">
        <f>+BC1593</f>
        <v>250000</v>
      </c>
      <c r="BF1593" s="122">
        <v>42269</v>
      </c>
      <c r="BG1593" s="141" t="s">
        <v>116</v>
      </c>
      <c r="BH1593" s="126" t="s">
        <v>14649</v>
      </c>
      <c r="BI1593" s="544">
        <v>42270</v>
      </c>
      <c r="BJ1593" s="546">
        <v>42292</v>
      </c>
      <c r="BK1593" s="558"/>
      <c r="BL1593" s="331">
        <v>250000</v>
      </c>
    </row>
    <row r="1594" spans="2:82" x14ac:dyDescent="0.25">
      <c r="B1594" s="94">
        <f t="shared" si="388"/>
        <v>1445</v>
      </c>
      <c r="C1594" s="95" t="s">
        <v>14383</v>
      </c>
      <c r="D1594" s="126">
        <v>4800083168</v>
      </c>
      <c r="E1594" s="126" t="s">
        <v>627</v>
      </c>
      <c r="F1594" s="559">
        <v>250000</v>
      </c>
      <c r="G1594" s="127">
        <v>8</v>
      </c>
      <c r="H1594" s="127">
        <v>2014</v>
      </c>
      <c r="I1594" s="542">
        <v>41858</v>
      </c>
      <c r="J1594" s="126"/>
      <c r="K1594" s="127" t="s">
        <v>628</v>
      </c>
      <c r="L1594" s="126" t="s">
        <v>628</v>
      </c>
      <c r="M1594" s="141" t="s">
        <v>628</v>
      </c>
      <c r="N1594" s="395" t="s">
        <v>631</v>
      </c>
      <c r="O1594" s="127" t="s">
        <v>98</v>
      </c>
      <c r="P1594" s="127" t="s">
        <v>98</v>
      </c>
      <c r="Q1594" s="345">
        <f>(IF(AF1594='[1]Price List'!$B$1,VLOOKUP(N1594,'[1]Price List'!$A$1:$K$104,2,0),IF(AF1594='[1]Price List'!$C$1,VLOOKUP(N1594,'[1]Price List'!$A$1:$K$104,3,0),IF(AF1594='[1]Price List'!$D$1,VLOOKUP(N1594,'[1]Price List'!$A$1:$K$104,4,0),IF(AF1594='[1]Price List'!$E$1,VLOOKUP(N1594,'[1]Price List'!$A$1:$K$104,5,0),IF(AF1594='[1]Price List'!$F$1,VLOOKUP(N1594,'[1]Price List'!$A$1:$K$104,6,0),IF(AF1594='[1]Price List'!$G$1,VLOOKUP(N1594,'[1]Price List'!$A$1:$K$104,7,0),IF(AF1594='[1]Price List'!$H$1,VLOOKUP(N1594,'[1]Price List'!$A$1:$K$104,8,0),IF(AF1594='[1]Price List'!$I$1,VLOOKUP(N1594,'[1]Price List'!$A$1:$K$104,9,0),IF(AF1594='[1]Price List'!$J$1,VLOOKUP(N1594,'[1]Price List'!$A$1:$K$104,10,0),IF(AF1594='[1]Price List'!$K$1,VLOOKUP(N1594,'[1]Price List'!$A$1:$K$104,11,0))))))))))))+(IF(AF1594='[1]Price List'!$B$1,VLOOKUP(O1594,'[1]Price List'!$A$1:$K$104,2,0),IF(AF1594='[1]Price List'!$C$1,VLOOKUP(O1594,'[1]Price List'!$A$1:$K$104,3,0),IF(AF1594='[1]Price List'!$D$1,VLOOKUP(O1594,'[1]Price List'!$A$1:$K$104,4,0),IF(AF1594='[1]Price List'!$E$1,VLOOKUP(O1594,'[1]Price List'!$A$1:$K$104,5,0),IF(AF1594='[1]Price List'!$F$1,VLOOKUP(O1594,'[1]Price List'!$A$1:$K$104,6,0),IF(AF1594='[1]Price List'!$G$1,VLOOKUP(O1594,'[1]Price List'!$A$1:$K$104,7,0),IF(AF1594='[1]Price List'!$H$1,VLOOKUP(O1594,'[1]Price List'!$A$1:$K$104,8,0),IF(AF1594='[1]Price List'!$I$1,VLOOKUP(O1594,'[1]Price List'!$A$1:$K$104,9,0),IF(AF1594='[1]Price List'!$J$1,VLOOKUP(O1594,'[1]Price List'!$A$1:$K$104,10,0),IF(AF1594='[1]Price List'!$K$1,VLOOKUP(O1594,'[1]Price List'!$A$1:$K$104,11,0))))))))))))+(IF(AF1594='[1]Price List'!$B$1,VLOOKUP(P1594,'[1]Price List'!$A$1:$K$104,2,0),IF(AF1594='[1]Price List'!$C$1,VLOOKUP(P1594,'[1]Price List'!$A$1:$K$104,3,0),IF(AF1594='[1]Price List'!$D$1,VLOOKUP(P1594,'[1]Price List'!$A$1:$K$104,4,0),IF(AF1594='[1]Price List'!$E$1,VLOOKUP(P1594,'[1]Price List'!$A$1:$K$104,5,0),IF(AF1594='[1]Price List'!$F$1,VLOOKUP(P1594,'[1]Price List'!$A$1:$K$104,6,0),IF(AF1594='[1]Price List'!$G$1,VLOOKUP(P1594,'[1]Price List'!$A$1:$K$104,7,0),IF(AF1594='[1]Price List'!$H$1,VLOOKUP(P1594,'[1]Price List'!$A$1:$K$104,8,0),IF(AF1594='[1]Price List'!$I$1,VLOOKUP(P1594,'[1]Price List'!$A$1:$K$104,9,0),IF(AF1594='[1]Price List'!$J$1,VLOOKUP(P1594,'[1]Price List'!$A$1:$K$104,10,0),IF(AF1594='[1]Price List'!$K$1,VLOOKUP(P1594,'[1]Price List'!$A$1:$K$104,11,0))))))))))))</f>
        <v>250000</v>
      </c>
      <c r="R1594" s="348">
        <v>2014</v>
      </c>
      <c r="S1594" s="348" t="s">
        <v>8312</v>
      </c>
      <c r="T1594" s="348"/>
      <c r="U1594" s="556">
        <v>41946</v>
      </c>
      <c r="V1594" s="557"/>
      <c r="W1594" s="348" t="s">
        <v>1910</v>
      </c>
      <c r="X1594" s="142" t="s">
        <v>11559</v>
      </c>
      <c r="Y1594" s="445" t="s">
        <v>11560</v>
      </c>
      <c r="Z1594" s="89" t="s">
        <v>627</v>
      </c>
      <c r="AA1594" s="348" t="s">
        <v>14369</v>
      </c>
      <c r="AB1594" s="89"/>
      <c r="AC1594" s="348"/>
      <c r="AD1594" s="348"/>
      <c r="AE1594" s="348"/>
      <c r="AF1594" s="89" t="s">
        <v>5340</v>
      </c>
      <c r="AG1594" s="89"/>
      <c r="AH1594" s="378"/>
      <c r="AI1594" s="378"/>
      <c r="AJ1594" s="89"/>
      <c r="AK1594" s="89"/>
      <c r="AL1594" s="89"/>
      <c r="AM1594" s="89"/>
      <c r="AN1594" s="556"/>
      <c r="AO1594" s="558"/>
      <c r="AP1594" s="89"/>
      <c r="AQ1594" s="557"/>
      <c r="AR1594" s="557"/>
      <c r="AS1594" s="89"/>
      <c r="AT1594" s="779" t="s">
        <v>10590</v>
      </c>
      <c r="AU1594" s="558">
        <v>42235</v>
      </c>
      <c r="AV1594" s="544">
        <v>42249</v>
      </c>
      <c r="AW1594" s="89"/>
      <c r="AX1594" s="89" t="s">
        <v>10258</v>
      </c>
      <c r="AY1594" s="126"/>
      <c r="AZ1594" s="542">
        <v>42255</v>
      </c>
      <c r="BA1594" s="120">
        <v>42296</v>
      </c>
      <c r="BB1594" s="89"/>
      <c r="BC1594" s="553"/>
      <c r="BD1594" s="89"/>
      <c r="BE1594" s="89"/>
      <c r="BF1594" s="122">
        <v>42297</v>
      </c>
      <c r="BG1594" s="141" t="s">
        <v>242</v>
      </c>
      <c r="BH1594" s="126" t="s">
        <v>15143</v>
      </c>
      <c r="BI1594" s="544">
        <v>42297</v>
      </c>
      <c r="BJ1594" s="558"/>
      <c r="BK1594" s="558"/>
      <c r="BL1594" s="331">
        <v>250000</v>
      </c>
    </row>
    <row r="1595" spans="2:82" x14ac:dyDescent="0.25">
      <c r="B1595" s="94">
        <f t="shared" si="388"/>
        <v>1446</v>
      </c>
      <c r="C1595" s="95" t="s">
        <v>14384</v>
      </c>
      <c r="D1595" s="126">
        <v>4800083168</v>
      </c>
      <c r="E1595" s="126" t="s">
        <v>627</v>
      </c>
      <c r="F1595" s="559">
        <v>250000</v>
      </c>
      <c r="G1595" s="127">
        <v>8</v>
      </c>
      <c r="H1595" s="127">
        <v>2014</v>
      </c>
      <c r="I1595" s="542">
        <v>41858</v>
      </c>
      <c r="J1595" s="126"/>
      <c r="K1595" s="127" t="s">
        <v>628</v>
      </c>
      <c r="L1595" s="126" t="s">
        <v>628</v>
      </c>
      <c r="M1595" s="141" t="s">
        <v>628</v>
      </c>
      <c r="N1595" s="395" t="s">
        <v>631</v>
      </c>
      <c r="O1595" s="127" t="s">
        <v>98</v>
      </c>
      <c r="P1595" s="127" t="s">
        <v>98</v>
      </c>
      <c r="Q1595" s="345">
        <f>(IF(AF1595='[1]Price List'!$B$1,VLOOKUP(N1595,'[1]Price List'!$A$1:$K$104,2,0),IF(AF1595='[1]Price List'!$C$1,VLOOKUP(N1595,'[1]Price List'!$A$1:$K$104,3,0),IF(AF1595='[1]Price List'!$D$1,VLOOKUP(N1595,'[1]Price List'!$A$1:$K$104,4,0),IF(AF1595='[1]Price List'!$E$1,VLOOKUP(N1595,'[1]Price List'!$A$1:$K$104,5,0),IF(AF1595='[1]Price List'!$F$1,VLOOKUP(N1595,'[1]Price List'!$A$1:$K$104,6,0),IF(AF1595='[1]Price List'!$G$1,VLOOKUP(N1595,'[1]Price List'!$A$1:$K$104,7,0),IF(AF1595='[1]Price List'!$H$1,VLOOKUP(N1595,'[1]Price List'!$A$1:$K$104,8,0),IF(AF1595='[1]Price List'!$I$1,VLOOKUP(N1595,'[1]Price List'!$A$1:$K$104,9,0),IF(AF1595='[1]Price List'!$J$1,VLOOKUP(N1595,'[1]Price List'!$A$1:$K$104,10,0),IF(AF1595='[1]Price List'!$K$1,VLOOKUP(N1595,'[1]Price List'!$A$1:$K$104,11,0))))))))))))+(IF(AF1595='[1]Price List'!$B$1,VLOOKUP(O1595,'[1]Price List'!$A$1:$K$104,2,0),IF(AF1595='[1]Price List'!$C$1,VLOOKUP(O1595,'[1]Price List'!$A$1:$K$104,3,0),IF(AF1595='[1]Price List'!$D$1,VLOOKUP(O1595,'[1]Price List'!$A$1:$K$104,4,0),IF(AF1595='[1]Price List'!$E$1,VLOOKUP(O1595,'[1]Price List'!$A$1:$K$104,5,0),IF(AF1595='[1]Price List'!$F$1,VLOOKUP(O1595,'[1]Price List'!$A$1:$K$104,6,0),IF(AF1595='[1]Price List'!$G$1,VLOOKUP(O1595,'[1]Price List'!$A$1:$K$104,7,0),IF(AF1595='[1]Price List'!$H$1,VLOOKUP(O1595,'[1]Price List'!$A$1:$K$104,8,0),IF(AF1595='[1]Price List'!$I$1,VLOOKUP(O1595,'[1]Price List'!$A$1:$K$104,9,0),IF(AF1595='[1]Price List'!$J$1,VLOOKUP(O1595,'[1]Price List'!$A$1:$K$104,10,0),IF(AF1595='[1]Price List'!$K$1,VLOOKUP(O1595,'[1]Price List'!$A$1:$K$104,11,0))))))))))))+(IF(AF1595='[1]Price List'!$B$1,VLOOKUP(P1595,'[1]Price List'!$A$1:$K$104,2,0),IF(AF1595='[1]Price List'!$C$1,VLOOKUP(P1595,'[1]Price List'!$A$1:$K$104,3,0),IF(AF1595='[1]Price List'!$D$1,VLOOKUP(P1595,'[1]Price List'!$A$1:$K$104,4,0),IF(AF1595='[1]Price List'!$E$1,VLOOKUP(P1595,'[1]Price List'!$A$1:$K$104,5,0),IF(AF1595='[1]Price List'!$F$1,VLOOKUP(P1595,'[1]Price List'!$A$1:$K$104,6,0),IF(AF1595='[1]Price List'!$G$1,VLOOKUP(P1595,'[1]Price List'!$A$1:$K$104,7,0),IF(AF1595='[1]Price List'!$H$1,VLOOKUP(P1595,'[1]Price List'!$A$1:$K$104,8,0),IF(AF1595='[1]Price List'!$I$1,VLOOKUP(P1595,'[1]Price List'!$A$1:$K$104,9,0),IF(AF1595='[1]Price List'!$J$1,VLOOKUP(P1595,'[1]Price List'!$A$1:$K$104,10,0),IF(AF1595='[1]Price List'!$K$1,VLOOKUP(P1595,'[1]Price List'!$A$1:$K$104,11,0))))))))))))</f>
        <v>250000</v>
      </c>
      <c r="R1595" s="348">
        <v>2014</v>
      </c>
      <c r="S1595" s="348" t="s">
        <v>8318</v>
      </c>
      <c r="T1595" s="348"/>
      <c r="U1595" s="556">
        <v>41996</v>
      </c>
      <c r="V1595" s="557"/>
      <c r="W1595" s="348" t="s">
        <v>1910</v>
      </c>
      <c r="X1595" s="142" t="s">
        <v>3116</v>
      </c>
      <c r="Y1595" s="445" t="s">
        <v>13677</v>
      </c>
      <c r="Z1595" s="89" t="s">
        <v>627</v>
      </c>
      <c r="AA1595" s="348" t="s">
        <v>14369</v>
      </c>
      <c r="AB1595" s="89"/>
      <c r="AC1595" s="348"/>
      <c r="AD1595" s="348"/>
      <c r="AE1595" s="348"/>
      <c r="AF1595" s="89" t="s">
        <v>5340</v>
      </c>
      <c r="AG1595" s="89"/>
      <c r="AH1595" s="378"/>
      <c r="AI1595" s="378"/>
      <c r="AJ1595" s="89"/>
      <c r="AK1595" s="89"/>
      <c r="AL1595" s="89"/>
      <c r="AM1595" s="89"/>
      <c r="AN1595" s="556"/>
      <c r="AO1595" s="558"/>
      <c r="AP1595" s="89"/>
      <c r="AQ1595" s="557"/>
      <c r="AR1595" s="557"/>
      <c r="AS1595" s="89"/>
      <c r="AT1595" s="779" t="s">
        <v>2252</v>
      </c>
      <c r="AU1595" s="558">
        <v>42235</v>
      </c>
      <c r="AV1595" s="544">
        <v>42249</v>
      </c>
      <c r="AW1595" s="89"/>
      <c r="AX1595" s="126" t="s">
        <v>2253</v>
      </c>
      <c r="AY1595" s="89"/>
      <c r="AZ1595" s="556">
        <v>42255</v>
      </c>
      <c r="BA1595" s="101">
        <v>42296</v>
      </c>
      <c r="BB1595" s="89"/>
      <c r="BC1595" s="553"/>
      <c r="BD1595" s="89"/>
      <c r="BE1595" s="89"/>
      <c r="BF1595" s="122">
        <v>42297</v>
      </c>
      <c r="BG1595" s="141" t="s">
        <v>242</v>
      </c>
      <c r="BH1595" s="126" t="s">
        <v>15143</v>
      </c>
      <c r="BI1595" s="544">
        <v>42297</v>
      </c>
      <c r="BJ1595" s="558"/>
      <c r="BK1595" s="558"/>
      <c r="BL1595" s="331">
        <v>250000</v>
      </c>
    </row>
    <row r="1596" spans="2:82" x14ac:dyDescent="0.25">
      <c r="B1596" s="94">
        <f t="shared" si="388"/>
        <v>1447</v>
      </c>
      <c r="C1596" s="95" t="s">
        <v>14385</v>
      </c>
      <c r="D1596" s="126">
        <v>4800083168</v>
      </c>
      <c r="E1596" s="126" t="s">
        <v>627</v>
      </c>
      <c r="F1596" s="559">
        <v>250000</v>
      </c>
      <c r="G1596" s="127">
        <v>8</v>
      </c>
      <c r="H1596" s="127">
        <v>2014</v>
      </c>
      <c r="I1596" s="542">
        <v>41858</v>
      </c>
      <c r="J1596" s="126"/>
      <c r="K1596" s="127" t="s">
        <v>628</v>
      </c>
      <c r="L1596" s="126" t="s">
        <v>628</v>
      </c>
      <c r="M1596" s="141" t="s">
        <v>628</v>
      </c>
      <c r="N1596" s="395" t="s">
        <v>631</v>
      </c>
      <c r="O1596" s="127" t="s">
        <v>98</v>
      </c>
      <c r="P1596" s="127" t="s">
        <v>98</v>
      </c>
      <c r="Q1596" s="345">
        <f>(IF(AF1596='[1]Price List'!$B$1,VLOOKUP(N1596,'[1]Price List'!$A$1:$K$104,2,0),IF(AF1596='[1]Price List'!$C$1,VLOOKUP(N1596,'[1]Price List'!$A$1:$K$104,3,0),IF(AF1596='[1]Price List'!$D$1,VLOOKUP(N1596,'[1]Price List'!$A$1:$K$104,4,0),IF(AF1596='[1]Price List'!$E$1,VLOOKUP(N1596,'[1]Price List'!$A$1:$K$104,5,0),IF(AF1596='[1]Price List'!$F$1,VLOOKUP(N1596,'[1]Price List'!$A$1:$K$104,6,0),IF(AF1596='[1]Price List'!$G$1,VLOOKUP(N1596,'[1]Price List'!$A$1:$K$104,7,0),IF(AF1596='[1]Price List'!$H$1,VLOOKUP(N1596,'[1]Price List'!$A$1:$K$104,8,0),IF(AF1596='[1]Price List'!$I$1,VLOOKUP(N1596,'[1]Price List'!$A$1:$K$104,9,0),IF(AF1596='[1]Price List'!$J$1,VLOOKUP(N1596,'[1]Price List'!$A$1:$K$104,10,0),IF(AF1596='[1]Price List'!$K$1,VLOOKUP(N1596,'[1]Price List'!$A$1:$K$104,11,0))))))))))))+(IF(AF1596='[1]Price List'!$B$1,VLOOKUP(O1596,'[1]Price List'!$A$1:$K$104,2,0),IF(AF1596='[1]Price List'!$C$1,VLOOKUP(O1596,'[1]Price List'!$A$1:$K$104,3,0),IF(AF1596='[1]Price List'!$D$1,VLOOKUP(O1596,'[1]Price List'!$A$1:$K$104,4,0),IF(AF1596='[1]Price List'!$E$1,VLOOKUP(O1596,'[1]Price List'!$A$1:$K$104,5,0),IF(AF1596='[1]Price List'!$F$1,VLOOKUP(O1596,'[1]Price List'!$A$1:$K$104,6,0),IF(AF1596='[1]Price List'!$G$1,VLOOKUP(O1596,'[1]Price List'!$A$1:$K$104,7,0),IF(AF1596='[1]Price List'!$H$1,VLOOKUP(O1596,'[1]Price List'!$A$1:$K$104,8,0),IF(AF1596='[1]Price List'!$I$1,VLOOKUP(O1596,'[1]Price List'!$A$1:$K$104,9,0),IF(AF1596='[1]Price List'!$J$1,VLOOKUP(O1596,'[1]Price List'!$A$1:$K$104,10,0),IF(AF1596='[1]Price List'!$K$1,VLOOKUP(O1596,'[1]Price List'!$A$1:$K$104,11,0))))))))))))+(IF(AF1596='[1]Price List'!$B$1,VLOOKUP(P1596,'[1]Price List'!$A$1:$K$104,2,0),IF(AF1596='[1]Price List'!$C$1,VLOOKUP(P1596,'[1]Price List'!$A$1:$K$104,3,0),IF(AF1596='[1]Price List'!$D$1,VLOOKUP(P1596,'[1]Price List'!$A$1:$K$104,4,0),IF(AF1596='[1]Price List'!$E$1,VLOOKUP(P1596,'[1]Price List'!$A$1:$K$104,5,0),IF(AF1596='[1]Price List'!$F$1,VLOOKUP(P1596,'[1]Price List'!$A$1:$K$104,6,0),IF(AF1596='[1]Price List'!$G$1,VLOOKUP(P1596,'[1]Price List'!$A$1:$K$104,7,0),IF(AF1596='[1]Price List'!$H$1,VLOOKUP(P1596,'[1]Price List'!$A$1:$K$104,8,0),IF(AF1596='[1]Price List'!$I$1,VLOOKUP(P1596,'[1]Price List'!$A$1:$K$104,9,0),IF(AF1596='[1]Price List'!$J$1,VLOOKUP(P1596,'[1]Price List'!$A$1:$K$104,10,0),IF(AF1596='[1]Price List'!$K$1,VLOOKUP(P1596,'[1]Price List'!$A$1:$K$104,11,0))))))))))))</f>
        <v>250000</v>
      </c>
      <c r="R1596" s="348">
        <v>2014</v>
      </c>
      <c r="S1596" s="348" t="s">
        <v>1455</v>
      </c>
      <c r="T1596" s="348"/>
      <c r="U1596" s="556">
        <v>41890</v>
      </c>
      <c r="V1596" s="557"/>
      <c r="W1596" s="348" t="s">
        <v>1910</v>
      </c>
      <c r="X1596" s="142" t="s">
        <v>10263</v>
      </c>
      <c r="Y1596" s="445" t="s">
        <v>10801</v>
      </c>
      <c r="Z1596" s="89" t="s">
        <v>627</v>
      </c>
      <c r="AA1596" s="348" t="s">
        <v>14369</v>
      </c>
      <c r="AB1596" s="89"/>
      <c r="AC1596" s="348"/>
      <c r="AD1596" s="348"/>
      <c r="AE1596" s="348"/>
      <c r="AF1596" s="89" t="s">
        <v>5340</v>
      </c>
      <c r="AG1596" s="89"/>
      <c r="AH1596" s="378"/>
      <c r="AI1596" s="378"/>
      <c r="AJ1596" s="89"/>
      <c r="AK1596" s="89"/>
      <c r="AL1596" s="89"/>
      <c r="AM1596" s="89"/>
      <c r="AN1596" s="556"/>
      <c r="AO1596" s="558"/>
      <c r="AP1596" s="89"/>
      <c r="AQ1596" s="557"/>
      <c r="AR1596" s="557"/>
      <c r="AS1596" s="89"/>
      <c r="AT1596" s="89" t="s">
        <v>10590</v>
      </c>
      <c r="AU1596" s="558">
        <v>42235</v>
      </c>
      <c r="AV1596" s="544">
        <v>42249</v>
      </c>
      <c r="AW1596" s="89"/>
      <c r="AX1596" s="89" t="s">
        <v>10258</v>
      </c>
      <c r="AY1596" s="126"/>
      <c r="AZ1596" s="542">
        <v>42255</v>
      </c>
      <c r="BA1596" s="120">
        <v>42296</v>
      </c>
      <c r="BB1596" s="89"/>
      <c r="BC1596" s="553"/>
      <c r="BD1596" s="89"/>
      <c r="BE1596" s="89"/>
      <c r="BF1596" s="122">
        <v>42297</v>
      </c>
      <c r="BG1596" s="141" t="s">
        <v>242</v>
      </c>
      <c r="BH1596" s="126" t="s">
        <v>15143</v>
      </c>
      <c r="BI1596" s="544">
        <v>42297</v>
      </c>
      <c r="BJ1596" s="558"/>
      <c r="BK1596" s="558"/>
      <c r="BL1596" s="331">
        <v>250000</v>
      </c>
    </row>
    <row r="1597" spans="2:82" x14ac:dyDescent="0.25">
      <c r="B1597" s="127">
        <f t="shared" si="388"/>
        <v>1448</v>
      </c>
      <c r="C1597" s="95" t="s">
        <v>14386</v>
      </c>
      <c r="D1597" s="126">
        <v>4800083168</v>
      </c>
      <c r="E1597" s="126" t="s">
        <v>627</v>
      </c>
      <c r="F1597" s="559">
        <v>250000</v>
      </c>
      <c r="G1597" s="127">
        <v>8</v>
      </c>
      <c r="H1597" s="127">
        <v>2014</v>
      </c>
      <c r="I1597" s="542">
        <v>41858</v>
      </c>
      <c r="J1597" s="126"/>
      <c r="K1597" s="127" t="s">
        <v>628</v>
      </c>
      <c r="L1597" s="126" t="s">
        <v>628</v>
      </c>
      <c r="M1597" s="141" t="s">
        <v>628</v>
      </c>
      <c r="N1597" s="395" t="s">
        <v>631</v>
      </c>
      <c r="O1597" s="127" t="s">
        <v>98</v>
      </c>
      <c r="P1597" s="127" t="s">
        <v>98</v>
      </c>
      <c r="Q1597" s="345">
        <f>(IF(AF1597='[1]Price List'!$B$1,VLOOKUP(N1597,'[1]Price List'!$A$1:$K$104,2,0),IF(AF1597='[1]Price List'!$C$1,VLOOKUP(N1597,'[1]Price List'!$A$1:$K$104,3,0),IF(AF1597='[1]Price List'!$D$1,VLOOKUP(N1597,'[1]Price List'!$A$1:$K$104,4,0),IF(AF1597='[1]Price List'!$E$1,VLOOKUP(N1597,'[1]Price List'!$A$1:$K$104,5,0),IF(AF1597='[1]Price List'!$F$1,VLOOKUP(N1597,'[1]Price List'!$A$1:$K$104,6,0),IF(AF1597='[1]Price List'!$G$1,VLOOKUP(N1597,'[1]Price List'!$A$1:$K$104,7,0),IF(AF1597='[1]Price List'!$H$1,VLOOKUP(N1597,'[1]Price List'!$A$1:$K$104,8,0),IF(AF1597='[1]Price List'!$I$1,VLOOKUP(N1597,'[1]Price List'!$A$1:$K$104,9,0),IF(AF1597='[1]Price List'!$J$1,VLOOKUP(N1597,'[1]Price List'!$A$1:$K$104,10,0),IF(AF1597='[1]Price List'!$K$1,VLOOKUP(N1597,'[1]Price List'!$A$1:$K$104,11,0))))))))))))+(IF(AF1597='[1]Price List'!$B$1,VLOOKUP(O1597,'[1]Price List'!$A$1:$K$104,2,0),IF(AF1597='[1]Price List'!$C$1,VLOOKUP(O1597,'[1]Price List'!$A$1:$K$104,3,0),IF(AF1597='[1]Price List'!$D$1,VLOOKUP(O1597,'[1]Price List'!$A$1:$K$104,4,0),IF(AF1597='[1]Price List'!$E$1,VLOOKUP(O1597,'[1]Price List'!$A$1:$K$104,5,0),IF(AF1597='[1]Price List'!$F$1,VLOOKUP(O1597,'[1]Price List'!$A$1:$K$104,6,0),IF(AF1597='[1]Price List'!$G$1,VLOOKUP(O1597,'[1]Price List'!$A$1:$K$104,7,0),IF(AF1597='[1]Price List'!$H$1,VLOOKUP(O1597,'[1]Price List'!$A$1:$K$104,8,0),IF(AF1597='[1]Price List'!$I$1,VLOOKUP(O1597,'[1]Price List'!$A$1:$K$104,9,0),IF(AF1597='[1]Price List'!$J$1,VLOOKUP(O1597,'[1]Price List'!$A$1:$K$104,10,0),IF(AF1597='[1]Price List'!$K$1,VLOOKUP(O1597,'[1]Price List'!$A$1:$K$104,11,0))))))))))))+(IF(AF1597='[1]Price List'!$B$1,VLOOKUP(P1597,'[1]Price List'!$A$1:$K$104,2,0),IF(AF1597='[1]Price List'!$C$1,VLOOKUP(P1597,'[1]Price List'!$A$1:$K$104,3,0),IF(AF1597='[1]Price List'!$D$1,VLOOKUP(P1597,'[1]Price List'!$A$1:$K$104,4,0),IF(AF1597='[1]Price List'!$E$1,VLOOKUP(P1597,'[1]Price List'!$A$1:$K$104,5,0),IF(AF1597='[1]Price List'!$F$1,VLOOKUP(P1597,'[1]Price List'!$A$1:$K$104,6,0),IF(AF1597='[1]Price List'!$G$1,VLOOKUP(P1597,'[1]Price List'!$A$1:$K$104,7,0),IF(AF1597='[1]Price List'!$H$1,VLOOKUP(P1597,'[1]Price List'!$A$1:$K$104,8,0),IF(AF1597='[1]Price List'!$I$1,VLOOKUP(P1597,'[1]Price List'!$A$1:$K$104,9,0),IF(AF1597='[1]Price List'!$J$1,VLOOKUP(P1597,'[1]Price List'!$A$1:$K$104,10,0),IF(AF1597='[1]Price List'!$K$1,VLOOKUP(P1597,'[1]Price List'!$A$1:$K$104,11,0))))))))))))</f>
        <v>250000</v>
      </c>
      <c r="R1597" s="127"/>
      <c r="S1597" s="127"/>
      <c r="T1597" s="127"/>
      <c r="U1597" s="542"/>
      <c r="V1597" s="525">
        <f t="shared" ref="V1597:V1604" si="402">U1597-I1597</f>
        <v>-41858</v>
      </c>
      <c r="W1597" s="127"/>
      <c r="X1597" s="141" t="s">
        <v>11554</v>
      </c>
      <c r="Y1597" s="424" t="s">
        <v>11555</v>
      </c>
      <c r="Z1597" s="126" t="s">
        <v>627</v>
      </c>
      <c r="AA1597" s="127"/>
      <c r="AB1597" s="126" t="s">
        <v>635</v>
      </c>
      <c r="AC1597" s="127"/>
      <c r="AD1597" s="127"/>
      <c r="AE1597" s="127"/>
      <c r="AF1597" s="126" t="s">
        <v>477</v>
      </c>
      <c r="AG1597" s="126"/>
      <c r="AH1597" s="543"/>
      <c r="AI1597" s="543"/>
      <c r="AJ1597" s="126"/>
      <c r="AK1597" s="126"/>
      <c r="AL1597" s="126"/>
      <c r="AM1597" s="333"/>
      <c r="AN1597" s="542"/>
      <c r="AO1597" s="333"/>
      <c r="AP1597" s="126"/>
      <c r="AQ1597" s="525"/>
      <c r="AR1597" s="525">
        <f ca="1">IF(AN1597="",TODAY()-AM1597,0)</f>
        <v>42347</v>
      </c>
      <c r="AS1597" s="126"/>
      <c r="AT1597" s="779" t="s">
        <v>10055</v>
      </c>
      <c r="AU1597" s="561">
        <v>42242</v>
      </c>
      <c r="AV1597" s="541">
        <v>42249</v>
      </c>
      <c r="AW1597" s="89"/>
      <c r="AX1597" s="126" t="s">
        <v>10056</v>
      </c>
      <c r="AY1597" s="664"/>
      <c r="AZ1597" s="668">
        <v>42257</v>
      </c>
      <c r="BA1597" s="556"/>
      <c r="BB1597" s="126"/>
      <c r="BC1597" s="522">
        <f t="shared" ref="BC1597:BC1604" si="403">F1597</f>
        <v>250000</v>
      </c>
      <c r="BD1597" s="126"/>
      <c r="BE1597" s="545"/>
      <c r="BF1597" s="544"/>
      <c r="BG1597" s="141" t="s">
        <v>2352</v>
      </c>
      <c r="BH1597" s="126"/>
      <c r="BI1597" s="544"/>
      <c r="BJ1597" s="544"/>
      <c r="BK1597" s="544" t="s">
        <v>167</v>
      </c>
      <c r="BL1597" s="129">
        <f t="shared" ref="BL1597:BL1604" si="404">F1597</f>
        <v>250000</v>
      </c>
      <c r="BM1597" t="s">
        <v>640</v>
      </c>
      <c r="BQ1597" t="str">
        <f t="shared" ref="BQ1597:BQ1604" si="405">+K1597</f>
        <v>Indosat</v>
      </c>
      <c r="BR1597" t="str">
        <f t="shared" ref="BR1597:BR1604" si="406">+C1597</f>
        <v>HK-14-2791</v>
      </c>
      <c r="BS1597" s="91">
        <f t="shared" ref="BS1597:BS1604" si="407">+H1597</f>
        <v>2014</v>
      </c>
      <c r="BT1597">
        <f>+AZ1597</f>
        <v>42257</v>
      </c>
      <c r="BU1597" s="91">
        <f>+BA1597</f>
        <v>0</v>
      </c>
      <c r="BW1597" t="str">
        <f t="shared" ref="BW1597:BW1604" si="408">"Site : "&amp;Y1597&amp;" - "&amp;X1597</f>
        <v>Site : DUREN SAWIT/MAHROEP DURSA - 01JKT078</v>
      </c>
      <c r="BX1597" t="str">
        <f t="shared" ref="BX1597:BX1604" si="409">"Tipe Tower : "&amp;AB1597</f>
        <v>Tipe Tower : SST</v>
      </c>
      <c r="BY1597">
        <f t="shared" ref="BY1597:BZ1604" si="410">+D1597</f>
        <v>4800083168</v>
      </c>
      <c r="BZ1597" s="92" t="str">
        <f t="shared" si="410"/>
        <v>BoQ Verification</v>
      </c>
      <c r="CD1597" s="531"/>
    </row>
    <row r="1598" spans="2:82" x14ac:dyDescent="0.25">
      <c r="B1598" s="127">
        <f t="shared" si="388"/>
        <v>1449</v>
      </c>
      <c r="C1598" s="95" t="s">
        <v>14387</v>
      </c>
      <c r="D1598" s="126">
        <v>4800083168</v>
      </c>
      <c r="E1598" s="126" t="s">
        <v>627</v>
      </c>
      <c r="F1598" s="559">
        <v>250000</v>
      </c>
      <c r="G1598" s="127">
        <v>8</v>
      </c>
      <c r="H1598" s="127">
        <v>2014</v>
      </c>
      <c r="I1598" s="542">
        <v>41858</v>
      </c>
      <c r="J1598" s="126"/>
      <c r="K1598" s="127" t="s">
        <v>628</v>
      </c>
      <c r="L1598" s="126" t="s">
        <v>628</v>
      </c>
      <c r="M1598" s="141" t="s">
        <v>628</v>
      </c>
      <c r="N1598" s="126" t="s">
        <v>1636</v>
      </c>
      <c r="O1598" s="127" t="s">
        <v>2392</v>
      </c>
      <c r="P1598" s="127" t="s">
        <v>98</v>
      </c>
      <c r="Q1598" s="345">
        <f>(IF(AF1598='[1]Price List'!$B$1,VLOOKUP(N1598,'[1]Price List'!$A$1:$K$104,2,0),IF(AF1598='[1]Price List'!$C$1,VLOOKUP(N1598,'[1]Price List'!$A$1:$K$104,3,0),IF(AF1598='[1]Price List'!$D$1,VLOOKUP(N1598,'[1]Price List'!$A$1:$K$104,4,0),IF(AF1598='[1]Price List'!$E$1,VLOOKUP(N1598,'[1]Price List'!$A$1:$K$104,5,0),IF(AF1598='[1]Price List'!$F$1,VLOOKUP(N1598,'[1]Price List'!$A$1:$K$104,6,0),IF(AF1598='[1]Price List'!$G$1,VLOOKUP(N1598,'[1]Price List'!$A$1:$K$104,7,0),IF(AF1598='[1]Price List'!$H$1,VLOOKUP(N1598,'[1]Price List'!$A$1:$K$104,8,0),IF(AF1598='[1]Price List'!$I$1,VLOOKUP(N1598,'[1]Price List'!$A$1:$K$104,9,0),IF(AF1598='[1]Price List'!$J$1,VLOOKUP(N1598,'[1]Price List'!$A$1:$K$104,10,0),IF(AF1598='[1]Price List'!$K$1,VLOOKUP(N1598,'[1]Price List'!$A$1:$K$104,11,0))))))))))))+(IF(AF1598='[1]Price List'!$B$1,VLOOKUP(O1598,'[1]Price List'!$A$1:$K$104,2,0),IF(AF1598='[1]Price List'!$C$1,VLOOKUP(O1598,'[1]Price List'!$A$1:$K$104,3,0),IF(AF1598='[1]Price List'!$D$1,VLOOKUP(O1598,'[1]Price List'!$A$1:$K$104,4,0),IF(AF1598='[1]Price List'!$E$1,VLOOKUP(O1598,'[1]Price List'!$A$1:$K$104,5,0),IF(AF1598='[1]Price List'!$F$1,VLOOKUP(O1598,'[1]Price List'!$A$1:$K$104,6,0),IF(AF1598='[1]Price List'!$G$1,VLOOKUP(O1598,'[1]Price List'!$A$1:$K$104,7,0),IF(AF1598='[1]Price List'!$H$1,VLOOKUP(O1598,'[1]Price List'!$A$1:$K$104,8,0),IF(AF1598='[1]Price List'!$I$1,VLOOKUP(O1598,'[1]Price List'!$A$1:$K$104,9,0),IF(AF1598='[1]Price List'!$J$1,VLOOKUP(O1598,'[1]Price List'!$A$1:$K$104,10,0),IF(AF1598='[1]Price List'!$K$1,VLOOKUP(O1598,'[1]Price List'!$A$1:$K$104,11,0))))))))))))+(IF(AF1598='[1]Price List'!$B$1,VLOOKUP(P1598,'[1]Price List'!$A$1:$K$104,2,0),IF(AF1598='[1]Price List'!$C$1,VLOOKUP(P1598,'[1]Price List'!$A$1:$K$104,3,0),IF(AF1598='[1]Price List'!$D$1,VLOOKUP(P1598,'[1]Price List'!$A$1:$K$104,4,0),IF(AF1598='[1]Price List'!$E$1,VLOOKUP(P1598,'[1]Price List'!$A$1:$K$104,5,0),IF(AF1598='[1]Price List'!$F$1,VLOOKUP(P1598,'[1]Price List'!$A$1:$K$104,6,0),IF(AF1598='[1]Price List'!$G$1,VLOOKUP(P1598,'[1]Price List'!$A$1:$K$104,7,0),IF(AF1598='[1]Price List'!$H$1,VLOOKUP(P1598,'[1]Price List'!$A$1:$K$104,8,0),IF(AF1598='[1]Price List'!$I$1,VLOOKUP(P1598,'[1]Price List'!$A$1:$K$104,9,0),IF(AF1598='[1]Price List'!$J$1,VLOOKUP(P1598,'[1]Price List'!$A$1:$K$104,10,0),IF(AF1598='[1]Price List'!$K$1,VLOOKUP(P1598,'[1]Price List'!$A$1:$K$104,11,0))))))))))))</f>
        <v>5000000</v>
      </c>
      <c r="R1598" s="127"/>
      <c r="S1598" s="127"/>
      <c r="T1598" s="127"/>
      <c r="U1598" s="542"/>
      <c r="V1598" s="525">
        <f t="shared" si="402"/>
        <v>-41858</v>
      </c>
      <c r="W1598" s="127"/>
      <c r="X1598" s="141" t="s">
        <v>10177</v>
      </c>
      <c r="Y1598" s="424" t="s">
        <v>10178</v>
      </c>
      <c r="Z1598" s="126" t="s">
        <v>627</v>
      </c>
      <c r="AA1598" s="127"/>
      <c r="AB1598" s="126"/>
      <c r="AC1598" s="127"/>
      <c r="AD1598" s="127"/>
      <c r="AE1598" s="127"/>
      <c r="AF1598" s="126" t="s">
        <v>477</v>
      </c>
      <c r="AG1598" s="126" t="s">
        <v>5391</v>
      </c>
      <c r="AH1598" s="543"/>
      <c r="AI1598" s="543"/>
      <c r="AJ1598" s="126"/>
      <c r="AK1598" s="126"/>
      <c r="AL1598" s="126"/>
      <c r="AM1598" s="333"/>
      <c r="AN1598" s="542"/>
      <c r="AO1598" s="333"/>
      <c r="AP1598" s="126"/>
      <c r="AQ1598" s="525"/>
      <c r="AR1598" s="525">
        <f ca="1">IF(AN1598="",TODAY()-AM1598,0)</f>
        <v>42347</v>
      </c>
      <c r="AS1598" s="126"/>
      <c r="AU1598" s="781">
        <v>42242</v>
      </c>
      <c r="AV1598" s="544">
        <v>42249</v>
      </c>
      <c r="AW1598" s="89"/>
      <c r="BA1598" s="542"/>
      <c r="BB1598" s="126"/>
      <c r="BC1598" s="522">
        <f t="shared" si="403"/>
        <v>250000</v>
      </c>
      <c r="BD1598" s="126"/>
      <c r="BE1598" s="545"/>
      <c r="BF1598" s="544"/>
      <c r="BG1598" s="141" t="s">
        <v>6084</v>
      </c>
      <c r="BH1598" s="126"/>
      <c r="BI1598" s="544"/>
      <c r="BJ1598" s="544"/>
      <c r="BK1598" s="544" t="s">
        <v>167</v>
      </c>
      <c r="BL1598" s="129">
        <f t="shared" si="404"/>
        <v>250000</v>
      </c>
      <c r="BQ1598" t="str">
        <f t="shared" si="405"/>
        <v>Indosat</v>
      </c>
      <c r="BR1598" t="str">
        <f t="shared" si="406"/>
        <v>HK-14-2792</v>
      </c>
      <c r="BS1598" s="91">
        <f t="shared" si="407"/>
        <v>2014</v>
      </c>
      <c r="BT1598">
        <f>+AZ728</f>
        <v>42257</v>
      </c>
      <c r="BU1598" s="91">
        <f>+BA1598</f>
        <v>0</v>
      </c>
      <c r="BW1598" t="str">
        <f t="shared" si="408"/>
        <v>Site : CIOMAS - 03BGR026</v>
      </c>
      <c r="BX1598" t="str">
        <f t="shared" si="409"/>
        <v xml:space="preserve">Tipe Tower : </v>
      </c>
      <c r="BY1598">
        <f t="shared" si="410"/>
        <v>4800083168</v>
      </c>
      <c r="BZ1598" s="92" t="str">
        <f t="shared" si="410"/>
        <v>BoQ Verification</v>
      </c>
      <c r="CD1598" s="531"/>
    </row>
    <row r="1599" spans="2:82" x14ac:dyDescent="0.25">
      <c r="B1599" s="127">
        <f t="shared" si="388"/>
        <v>1450</v>
      </c>
      <c r="C1599" s="95" t="s">
        <v>14388</v>
      </c>
      <c r="D1599" s="126">
        <v>4800083168</v>
      </c>
      <c r="E1599" s="126" t="s">
        <v>627</v>
      </c>
      <c r="F1599" s="559">
        <v>250000</v>
      </c>
      <c r="G1599" s="127">
        <v>8</v>
      </c>
      <c r="H1599" s="127">
        <v>2014</v>
      </c>
      <c r="I1599" s="542">
        <v>41858</v>
      </c>
      <c r="J1599" s="126"/>
      <c r="K1599" s="127" t="s">
        <v>628</v>
      </c>
      <c r="L1599" s="126" t="s">
        <v>628</v>
      </c>
      <c r="M1599" s="141" t="s">
        <v>628</v>
      </c>
      <c r="N1599" s="395" t="s">
        <v>631</v>
      </c>
      <c r="O1599" s="127" t="s">
        <v>98</v>
      </c>
      <c r="P1599" s="127" t="s">
        <v>98</v>
      </c>
      <c r="Q1599" s="345">
        <f>(IF(AF1599='[1]Price List'!$B$1,VLOOKUP(N1599,'[1]Price List'!$A$1:$K$104,2,0),IF(AF1599='[1]Price List'!$C$1,VLOOKUP(N1599,'[1]Price List'!$A$1:$K$104,3,0),IF(AF1599='[1]Price List'!$D$1,VLOOKUP(N1599,'[1]Price List'!$A$1:$K$104,4,0),IF(AF1599='[1]Price List'!$E$1,VLOOKUP(N1599,'[1]Price List'!$A$1:$K$104,5,0),IF(AF1599='[1]Price List'!$F$1,VLOOKUP(N1599,'[1]Price List'!$A$1:$K$104,6,0),IF(AF1599='[1]Price List'!$G$1,VLOOKUP(N1599,'[1]Price List'!$A$1:$K$104,7,0),IF(AF1599='[1]Price List'!$H$1,VLOOKUP(N1599,'[1]Price List'!$A$1:$K$104,8,0),IF(AF1599='[1]Price List'!$I$1,VLOOKUP(N1599,'[1]Price List'!$A$1:$K$104,9,0),IF(AF1599='[1]Price List'!$J$1,VLOOKUP(N1599,'[1]Price List'!$A$1:$K$104,10,0),IF(AF1599='[1]Price List'!$K$1,VLOOKUP(N1599,'[1]Price List'!$A$1:$K$104,11,0))))))))))))+(IF(AF1599='[1]Price List'!$B$1,VLOOKUP(O1599,'[1]Price List'!$A$1:$K$104,2,0),IF(AF1599='[1]Price List'!$C$1,VLOOKUP(O1599,'[1]Price List'!$A$1:$K$104,3,0),IF(AF1599='[1]Price List'!$D$1,VLOOKUP(O1599,'[1]Price List'!$A$1:$K$104,4,0),IF(AF1599='[1]Price List'!$E$1,VLOOKUP(O1599,'[1]Price List'!$A$1:$K$104,5,0),IF(AF1599='[1]Price List'!$F$1,VLOOKUP(O1599,'[1]Price List'!$A$1:$K$104,6,0),IF(AF1599='[1]Price List'!$G$1,VLOOKUP(O1599,'[1]Price List'!$A$1:$K$104,7,0),IF(AF1599='[1]Price List'!$H$1,VLOOKUP(O1599,'[1]Price List'!$A$1:$K$104,8,0),IF(AF1599='[1]Price List'!$I$1,VLOOKUP(O1599,'[1]Price List'!$A$1:$K$104,9,0),IF(AF1599='[1]Price List'!$J$1,VLOOKUP(O1599,'[1]Price List'!$A$1:$K$104,10,0),IF(AF1599='[1]Price List'!$K$1,VLOOKUP(O1599,'[1]Price List'!$A$1:$K$104,11,0))))))))))))+(IF(AF1599='[1]Price List'!$B$1,VLOOKUP(P1599,'[1]Price List'!$A$1:$K$104,2,0),IF(AF1599='[1]Price List'!$C$1,VLOOKUP(P1599,'[1]Price List'!$A$1:$K$104,3,0),IF(AF1599='[1]Price List'!$D$1,VLOOKUP(P1599,'[1]Price List'!$A$1:$K$104,4,0),IF(AF1599='[1]Price List'!$E$1,VLOOKUP(P1599,'[1]Price List'!$A$1:$K$104,5,0),IF(AF1599='[1]Price List'!$F$1,VLOOKUP(P1599,'[1]Price List'!$A$1:$K$104,6,0),IF(AF1599='[1]Price List'!$G$1,VLOOKUP(P1599,'[1]Price List'!$A$1:$K$104,7,0),IF(AF1599='[1]Price List'!$H$1,VLOOKUP(P1599,'[1]Price List'!$A$1:$K$104,8,0),IF(AF1599='[1]Price List'!$I$1,VLOOKUP(P1599,'[1]Price List'!$A$1:$K$104,9,0),IF(AF1599='[1]Price List'!$J$1,VLOOKUP(P1599,'[1]Price List'!$A$1:$K$104,10,0),IF(AF1599='[1]Price List'!$K$1,VLOOKUP(P1599,'[1]Price List'!$A$1:$K$104,11,0))))))))))))</f>
        <v>250000</v>
      </c>
      <c r="R1599" s="127"/>
      <c r="S1599" s="127"/>
      <c r="T1599" s="127"/>
      <c r="U1599" s="542">
        <v>41904</v>
      </c>
      <c r="V1599" s="525">
        <f t="shared" si="402"/>
        <v>46</v>
      </c>
      <c r="W1599" s="127"/>
      <c r="X1599" s="141" t="s">
        <v>648</v>
      </c>
      <c r="Y1599" s="424" t="s">
        <v>649</v>
      </c>
      <c r="Z1599" s="126" t="s">
        <v>627</v>
      </c>
      <c r="AA1599" s="127"/>
      <c r="AB1599" s="126" t="s">
        <v>635</v>
      </c>
      <c r="AC1599" s="127"/>
      <c r="AD1599" s="127"/>
      <c r="AE1599" s="127"/>
      <c r="AF1599" s="126" t="s">
        <v>477</v>
      </c>
      <c r="AG1599" s="126"/>
      <c r="AH1599" s="543"/>
      <c r="AI1599" s="543"/>
      <c r="AJ1599" s="126"/>
      <c r="AK1599" s="126"/>
      <c r="AL1599" s="126"/>
      <c r="AM1599" s="333"/>
      <c r="AN1599" s="542"/>
      <c r="AO1599" s="333"/>
      <c r="AP1599" s="126"/>
      <c r="AQ1599" s="525"/>
      <c r="AR1599" s="525"/>
      <c r="AS1599" s="126"/>
      <c r="AT1599" s="779" t="s">
        <v>10597</v>
      </c>
      <c r="AU1599" s="561">
        <v>42242</v>
      </c>
      <c r="AV1599" s="544">
        <v>42249</v>
      </c>
      <c r="AW1599" s="89"/>
      <c r="AX1599" s="782" t="s">
        <v>10598</v>
      </c>
      <c r="AY1599" s="89"/>
      <c r="AZ1599" s="664">
        <v>42257</v>
      </c>
      <c r="BA1599" s="556"/>
      <c r="BB1599" s="89"/>
      <c r="BC1599" s="522">
        <f t="shared" si="403"/>
        <v>250000</v>
      </c>
      <c r="BD1599" s="126"/>
      <c r="BE1599" s="545"/>
      <c r="BF1599" s="544"/>
      <c r="BG1599" s="141" t="s">
        <v>2352</v>
      </c>
      <c r="BH1599" s="126"/>
      <c r="BI1599" s="544"/>
      <c r="BJ1599" s="544"/>
      <c r="BK1599" s="544" t="s">
        <v>167</v>
      </c>
      <c r="BL1599" s="129">
        <f t="shared" si="404"/>
        <v>250000</v>
      </c>
      <c r="BM1599" t="s">
        <v>640</v>
      </c>
      <c r="BQ1599" t="str">
        <f t="shared" si="405"/>
        <v>Indosat</v>
      </c>
      <c r="BR1599" t="str">
        <f t="shared" si="406"/>
        <v>HK-14-2793</v>
      </c>
      <c r="BS1599" s="91">
        <f t="shared" si="407"/>
        <v>2014</v>
      </c>
      <c r="BT1599" t="e">
        <f>+#REF!</f>
        <v>#REF!</v>
      </c>
      <c r="BU1599" s="91">
        <f t="shared" ref="BU1599:BU1604" si="411">+BA1599</f>
        <v>0</v>
      </c>
      <c r="BW1599" t="str">
        <f t="shared" si="408"/>
        <v>Site : JAMPANG - 03CBN006</v>
      </c>
      <c r="BX1599" t="str">
        <f t="shared" si="409"/>
        <v>Tipe Tower : SST</v>
      </c>
      <c r="BY1599">
        <f t="shared" si="410"/>
        <v>4800083168</v>
      </c>
      <c r="BZ1599" s="92" t="str">
        <f t="shared" si="410"/>
        <v>BoQ Verification</v>
      </c>
      <c r="CD1599" s="531"/>
    </row>
    <row r="1600" spans="2:82" x14ac:dyDescent="0.25">
      <c r="B1600" s="127">
        <f t="shared" si="388"/>
        <v>1451</v>
      </c>
      <c r="C1600" s="95" t="s">
        <v>14389</v>
      </c>
      <c r="D1600" s="126">
        <v>4800083168</v>
      </c>
      <c r="E1600" s="126" t="s">
        <v>627</v>
      </c>
      <c r="F1600" s="559">
        <v>250000</v>
      </c>
      <c r="G1600" s="127">
        <v>8</v>
      </c>
      <c r="H1600" s="127">
        <v>2014</v>
      </c>
      <c r="I1600" s="542">
        <v>41858</v>
      </c>
      <c r="J1600" s="126"/>
      <c r="K1600" s="127" t="s">
        <v>628</v>
      </c>
      <c r="L1600" s="126" t="s">
        <v>628</v>
      </c>
      <c r="M1600" s="141" t="s">
        <v>628</v>
      </c>
      <c r="N1600" s="395" t="s">
        <v>631</v>
      </c>
      <c r="O1600" s="127" t="s">
        <v>98</v>
      </c>
      <c r="P1600" s="127" t="s">
        <v>98</v>
      </c>
      <c r="Q1600" s="345">
        <f>(IF(AF1600='[1]Price List'!$B$1,VLOOKUP(N1600,'[1]Price List'!$A$1:$K$104,2,0),IF(AF1600='[1]Price List'!$C$1,VLOOKUP(N1600,'[1]Price List'!$A$1:$K$104,3,0),IF(AF1600='[1]Price List'!$D$1,VLOOKUP(N1600,'[1]Price List'!$A$1:$K$104,4,0),IF(AF1600='[1]Price List'!$E$1,VLOOKUP(N1600,'[1]Price List'!$A$1:$K$104,5,0),IF(AF1600='[1]Price List'!$F$1,VLOOKUP(N1600,'[1]Price List'!$A$1:$K$104,6,0),IF(AF1600='[1]Price List'!$G$1,VLOOKUP(N1600,'[1]Price List'!$A$1:$K$104,7,0),IF(AF1600='[1]Price List'!$H$1,VLOOKUP(N1600,'[1]Price List'!$A$1:$K$104,8,0),IF(AF1600='[1]Price List'!$I$1,VLOOKUP(N1600,'[1]Price List'!$A$1:$K$104,9,0),IF(AF1600='[1]Price List'!$J$1,VLOOKUP(N1600,'[1]Price List'!$A$1:$K$104,10,0),IF(AF1600='[1]Price List'!$K$1,VLOOKUP(N1600,'[1]Price List'!$A$1:$K$104,11,0))))))))))))+(IF(AF1600='[1]Price List'!$B$1,VLOOKUP(O1600,'[1]Price List'!$A$1:$K$104,2,0),IF(AF1600='[1]Price List'!$C$1,VLOOKUP(O1600,'[1]Price List'!$A$1:$K$104,3,0),IF(AF1600='[1]Price List'!$D$1,VLOOKUP(O1600,'[1]Price List'!$A$1:$K$104,4,0),IF(AF1600='[1]Price List'!$E$1,VLOOKUP(O1600,'[1]Price List'!$A$1:$K$104,5,0),IF(AF1600='[1]Price List'!$F$1,VLOOKUP(O1600,'[1]Price List'!$A$1:$K$104,6,0),IF(AF1600='[1]Price List'!$G$1,VLOOKUP(O1600,'[1]Price List'!$A$1:$K$104,7,0),IF(AF1600='[1]Price List'!$H$1,VLOOKUP(O1600,'[1]Price List'!$A$1:$K$104,8,0),IF(AF1600='[1]Price List'!$I$1,VLOOKUP(O1600,'[1]Price List'!$A$1:$K$104,9,0),IF(AF1600='[1]Price List'!$J$1,VLOOKUP(O1600,'[1]Price List'!$A$1:$K$104,10,0),IF(AF1600='[1]Price List'!$K$1,VLOOKUP(O1600,'[1]Price List'!$A$1:$K$104,11,0))))))))))))+(IF(AF1600='[1]Price List'!$B$1,VLOOKUP(P1600,'[1]Price List'!$A$1:$K$104,2,0),IF(AF1600='[1]Price List'!$C$1,VLOOKUP(P1600,'[1]Price List'!$A$1:$K$104,3,0),IF(AF1600='[1]Price List'!$D$1,VLOOKUP(P1600,'[1]Price List'!$A$1:$K$104,4,0),IF(AF1600='[1]Price List'!$E$1,VLOOKUP(P1600,'[1]Price List'!$A$1:$K$104,5,0),IF(AF1600='[1]Price List'!$F$1,VLOOKUP(P1600,'[1]Price List'!$A$1:$K$104,6,0),IF(AF1600='[1]Price List'!$G$1,VLOOKUP(P1600,'[1]Price List'!$A$1:$K$104,7,0),IF(AF1600='[1]Price List'!$H$1,VLOOKUP(P1600,'[1]Price List'!$A$1:$K$104,8,0),IF(AF1600='[1]Price List'!$I$1,VLOOKUP(P1600,'[1]Price List'!$A$1:$K$104,9,0),IF(AF1600='[1]Price List'!$J$1,VLOOKUP(P1600,'[1]Price List'!$A$1:$K$104,10,0),IF(AF1600='[1]Price List'!$K$1,VLOOKUP(P1600,'[1]Price List'!$A$1:$K$104,11,0))))))))))))</f>
        <v>250000</v>
      </c>
      <c r="R1600" s="127"/>
      <c r="S1600" s="127"/>
      <c r="T1600" s="127"/>
      <c r="U1600" s="542">
        <v>41794</v>
      </c>
      <c r="V1600" s="525">
        <f t="shared" si="402"/>
        <v>-64</v>
      </c>
      <c r="W1600" s="127"/>
      <c r="X1600" s="141" t="s">
        <v>9405</v>
      </c>
      <c r="Y1600" s="424" t="s">
        <v>9406</v>
      </c>
      <c r="Z1600" s="126" t="s">
        <v>627</v>
      </c>
      <c r="AA1600" s="127"/>
      <c r="AB1600" s="126" t="s">
        <v>9389</v>
      </c>
      <c r="AC1600" s="127"/>
      <c r="AD1600" s="127"/>
      <c r="AE1600" s="127"/>
      <c r="AF1600" s="126" t="s">
        <v>477</v>
      </c>
      <c r="AG1600" s="126" t="s">
        <v>5391</v>
      </c>
      <c r="AH1600" s="543"/>
      <c r="AI1600" s="543"/>
      <c r="AJ1600" s="126"/>
      <c r="AK1600" s="126"/>
      <c r="AL1600" s="126"/>
      <c r="AM1600" s="333"/>
      <c r="AN1600" s="542"/>
      <c r="AO1600" s="333"/>
      <c r="AP1600" s="126"/>
      <c r="AQ1600" s="525"/>
      <c r="AR1600" s="525"/>
      <c r="AS1600" s="126"/>
      <c r="AT1600" s="126" t="s">
        <v>10041</v>
      </c>
      <c r="AU1600" s="781">
        <v>42242</v>
      </c>
      <c r="AV1600" s="544">
        <v>42249</v>
      </c>
      <c r="AW1600" s="89"/>
      <c r="AX1600" s="126" t="s">
        <v>10042</v>
      </c>
      <c r="AY1600" s="664"/>
      <c r="AZ1600" s="668">
        <v>42257</v>
      </c>
      <c r="BA1600" s="542"/>
      <c r="BB1600" s="126"/>
      <c r="BC1600" s="522">
        <f t="shared" si="403"/>
        <v>250000</v>
      </c>
      <c r="BD1600" s="126"/>
      <c r="BE1600" s="545"/>
      <c r="BF1600" s="544"/>
      <c r="BG1600" s="141" t="s">
        <v>2352</v>
      </c>
      <c r="BH1600" s="126" t="s">
        <v>2064</v>
      </c>
      <c r="BI1600" s="544"/>
      <c r="BJ1600" s="544"/>
      <c r="BK1600" s="544" t="s">
        <v>167</v>
      </c>
      <c r="BL1600" s="129">
        <f t="shared" si="404"/>
        <v>250000</v>
      </c>
      <c r="BM1600" t="s">
        <v>2353</v>
      </c>
      <c r="BQ1600" t="str">
        <f t="shared" si="405"/>
        <v>Indosat</v>
      </c>
      <c r="BR1600" t="str">
        <f t="shared" si="406"/>
        <v>HK-14-2794</v>
      </c>
      <c r="BS1600" s="91">
        <f t="shared" si="407"/>
        <v>2014</v>
      </c>
      <c r="BT1600">
        <f>+AZ1600</f>
        <v>42257</v>
      </c>
      <c r="BU1600" s="91">
        <f t="shared" si="411"/>
        <v>0</v>
      </c>
      <c r="BW1600" t="str">
        <f t="shared" si="408"/>
        <v>Site : MARUNDA BARU_ANDREAS LAND - SPH MARUNDA BARU</v>
      </c>
      <c r="BX1600" t="str">
        <f t="shared" si="409"/>
        <v>Tipe Tower : GF-1 - GF - New</v>
      </c>
      <c r="BY1600">
        <f t="shared" si="410"/>
        <v>4800083168</v>
      </c>
      <c r="BZ1600" s="92" t="str">
        <f t="shared" si="410"/>
        <v>BoQ Verification</v>
      </c>
      <c r="CD1600" s="531"/>
    </row>
    <row r="1601" spans="2:82" x14ac:dyDescent="0.25">
      <c r="B1601" s="127">
        <f t="shared" si="388"/>
        <v>1452</v>
      </c>
      <c r="C1601" s="95" t="s">
        <v>14390</v>
      </c>
      <c r="D1601" s="126">
        <v>4800083168</v>
      </c>
      <c r="E1601" s="126" t="s">
        <v>627</v>
      </c>
      <c r="F1601" s="559">
        <v>250000</v>
      </c>
      <c r="G1601" s="127">
        <v>8</v>
      </c>
      <c r="H1601" s="127">
        <v>2014</v>
      </c>
      <c r="I1601" s="542">
        <v>41858</v>
      </c>
      <c r="J1601" s="542"/>
      <c r="K1601" s="127" t="s">
        <v>628</v>
      </c>
      <c r="L1601" s="126" t="s">
        <v>628</v>
      </c>
      <c r="M1601" s="141" t="s">
        <v>628</v>
      </c>
      <c r="N1601" s="395" t="s">
        <v>631</v>
      </c>
      <c r="O1601" s="127" t="s">
        <v>98</v>
      </c>
      <c r="P1601" s="127" t="s">
        <v>98</v>
      </c>
      <c r="Q1601" s="345">
        <f>(IF(AF1601='[1]Price List'!$B$1,VLOOKUP(N1601,'[1]Price List'!$A$1:$K$104,2,0),IF(AF1601='[1]Price List'!$C$1,VLOOKUP(N1601,'[1]Price List'!$A$1:$K$104,3,0),IF(AF1601='[1]Price List'!$D$1,VLOOKUP(N1601,'[1]Price List'!$A$1:$K$104,4,0),IF(AF1601='[1]Price List'!$E$1,VLOOKUP(N1601,'[1]Price List'!$A$1:$K$104,5,0),IF(AF1601='[1]Price List'!$F$1,VLOOKUP(N1601,'[1]Price List'!$A$1:$K$104,6,0),IF(AF1601='[1]Price List'!$G$1,VLOOKUP(N1601,'[1]Price List'!$A$1:$K$104,7,0),IF(AF1601='[1]Price List'!$H$1,VLOOKUP(N1601,'[1]Price List'!$A$1:$K$104,8,0),IF(AF1601='[1]Price List'!$I$1,VLOOKUP(N1601,'[1]Price List'!$A$1:$K$104,9,0),IF(AF1601='[1]Price List'!$J$1,VLOOKUP(N1601,'[1]Price List'!$A$1:$K$104,10,0),IF(AF1601='[1]Price List'!$K$1,VLOOKUP(N1601,'[1]Price List'!$A$1:$K$104,11,0))))))))))))+(IF(AF1601='[1]Price List'!$B$1,VLOOKUP(O1601,'[1]Price List'!$A$1:$K$104,2,0),IF(AF1601='[1]Price List'!$C$1,VLOOKUP(O1601,'[1]Price List'!$A$1:$K$104,3,0),IF(AF1601='[1]Price List'!$D$1,VLOOKUP(O1601,'[1]Price List'!$A$1:$K$104,4,0),IF(AF1601='[1]Price List'!$E$1,VLOOKUP(O1601,'[1]Price List'!$A$1:$K$104,5,0),IF(AF1601='[1]Price List'!$F$1,VLOOKUP(O1601,'[1]Price List'!$A$1:$K$104,6,0),IF(AF1601='[1]Price List'!$G$1,VLOOKUP(O1601,'[1]Price List'!$A$1:$K$104,7,0),IF(AF1601='[1]Price List'!$H$1,VLOOKUP(O1601,'[1]Price List'!$A$1:$K$104,8,0),IF(AF1601='[1]Price List'!$I$1,VLOOKUP(O1601,'[1]Price List'!$A$1:$K$104,9,0),IF(AF1601='[1]Price List'!$J$1,VLOOKUP(O1601,'[1]Price List'!$A$1:$K$104,10,0),IF(AF1601='[1]Price List'!$K$1,VLOOKUP(O1601,'[1]Price List'!$A$1:$K$104,11,0))))))))))))+(IF(AF1601='[1]Price List'!$B$1,VLOOKUP(P1601,'[1]Price List'!$A$1:$K$104,2,0),IF(AF1601='[1]Price List'!$C$1,VLOOKUP(P1601,'[1]Price List'!$A$1:$K$104,3,0),IF(AF1601='[1]Price List'!$D$1,VLOOKUP(P1601,'[1]Price List'!$A$1:$K$104,4,0),IF(AF1601='[1]Price List'!$E$1,VLOOKUP(P1601,'[1]Price List'!$A$1:$K$104,5,0),IF(AF1601='[1]Price List'!$F$1,VLOOKUP(P1601,'[1]Price List'!$A$1:$K$104,6,0),IF(AF1601='[1]Price List'!$G$1,VLOOKUP(P1601,'[1]Price List'!$A$1:$K$104,7,0),IF(AF1601='[1]Price List'!$H$1,VLOOKUP(P1601,'[1]Price List'!$A$1:$K$104,8,0),IF(AF1601='[1]Price List'!$I$1,VLOOKUP(P1601,'[1]Price List'!$A$1:$K$104,9,0),IF(AF1601='[1]Price List'!$J$1,VLOOKUP(P1601,'[1]Price List'!$A$1:$K$104,10,0),IF(AF1601='[1]Price List'!$K$1,VLOOKUP(P1601,'[1]Price List'!$A$1:$K$104,11,0))))))))))))</f>
        <v>250000</v>
      </c>
      <c r="R1601" s="127"/>
      <c r="S1601" s="127"/>
      <c r="T1601" s="127"/>
      <c r="U1601" s="542">
        <v>41918</v>
      </c>
      <c r="V1601" s="525">
        <f t="shared" si="402"/>
        <v>60</v>
      </c>
      <c r="W1601" s="127"/>
      <c r="X1601" s="141" t="s">
        <v>10576</v>
      </c>
      <c r="Y1601" s="424" t="s">
        <v>10577</v>
      </c>
      <c r="Z1601" s="126" t="s">
        <v>627</v>
      </c>
      <c r="AA1601" s="127"/>
      <c r="AB1601" s="126"/>
      <c r="AC1601" s="127"/>
      <c r="AD1601" s="127"/>
      <c r="AE1601" s="127"/>
      <c r="AF1601" s="126" t="s">
        <v>477</v>
      </c>
      <c r="AG1601" s="126"/>
      <c r="AH1601" s="543"/>
      <c r="AI1601" s="543"/>
      <c r="AJ1601" s="126"/>
      <c r="AK1601" s="126"/>
      <c r="AL1601" s="126"/>
      <c r="AM1601" s="333"/>
      <c r="AN1601" s="542"/>
      <c r="AO1601" s="333"/>
      <c r="AP1601" s="126"/>
      <c r="AQ1601" s="525"/>
      <c r="AR1601" s="525">
        <f ca="1">IF(AN1601="",TODAY()-AM1601,0)</f>
        <v>42347</v>
      </c>
      <c r="AS1601" s="126"/>
      <c r="AT1601" s="126" t="s">
        <v>10041</v>
      </c>
      <c r="AU1601" s="781">
        <v>42242</v>
      </c>
      <c r="AV1601" s="544">
        <v>42249</v>
      </c>
      <c r="AW1601" s="89"/>
      <c r="AX1601" s="126" t="s">
        <v>10042</v>
      </c>
      <c r="AY1601" s="664"/>
      <c r="AZ1601" s="668">
        <v>42257</v>
      </c>
      <c r="BA1601" s="542"/>
      <c r="BB1601" s="126"/>
      <c r="BC1601" s="522">
        <f t="shared" si="403"/>
        <v>250000</v>
      </c>
      <c r="BD1601" s="126"/>
      <c r="BE1601" s="545"/>
      <c r="BF1601" s="544"/>
      <c r="BG1601" s="141" t="s">
        <v>2352</v>
      </c>
      <c r="BH1601" s="126"/>
      <c r="BI1601" s="544"/>
      <c r="BJ1601" s="544"/>
      <c r="BK1601" s="544" t="s">
        <v>167</v>
      </c>
      <c r="BL1601" s="129">
        <f t="shared" si="404"/>
        <v>250000</v>
      </c>
      <c r="BM1601" t="s">
        <v>640</v>
      </c>
      <c r="BQ1601" t="str">
        <f t="shared" si="405"/>
        <v>Indosat</v>
      </c>
      <c r="BR1601" t="str">
        <f t="shared" si="406"/>
        <v>HK-14-2795</v>
      </c>
      <c r="BS1601" s="91">
        <f t="shared" si="407"/>
        <v>2014</v>
      </c>
      <c r="BT1601">
        <f>+AZ1601</f>
        <v>42257</v>
      </c>
      <c r="BU1601" s="91">
        <f t="shared" si="411"/>
        <v>0</v>
      </c>
      <c r="BW1601" t="str">
        <f t="shared" si="408"/>
        <v>Site : MARUNDA_BARU - 01JKU026</v>
      </c>
      <c r="BX1601" t="str">
        <f t="shared" si="409"/>
        <v xml:space="preserve">Tipe Tower : </v>
      </c>
      <c r="BY1601">
        <f t="shared" si="410"/>
        <v>4800083168</v>
      </c>
      <c r="BZ1601" s="92" t="str">
        <f t="shared" si="410"/>
        <v>BoQ Verification</v>
      </c>
      <c r="CD1601" s="531"/>
    </row>
    <row r="1602" spans="2:82" x14ac:dyDescent="0.25">
      <c r="B1602" s="127">
        <f t="shared" si="388"/>
        <v>1453</v>
      </c>
      <c r="C1602" s="95" t="s">
        <v>14391</v>
      </c>
      <c r="D1602" s="126">
        <v>4800083168</v>
      </c>
      <c r="E1602" s="126" t="s">
        <v>627</v>
      </c>
      <c r="F1602" s="559">
        <v>250000</v>
      </c>
      <c r="G1602" s="127">
        <v>8</v>
      </c>
      <c r="H1602" s="127">
        <v>2014</v>
      </c>
      <c r="I1602" s="542">
        <v>41858</v>
      </c>
      <c r="J1602" s="126"/>
      <c r="K1602" s="127" t="s">
        <v>628</v>
      </c>
      <c r="L1602" s="126" t="s">
        <v>628</v>
      </c>
      <c r="M1602" s="141" t="s">
        <v>628</v>
      </c>
      <c r="N1602" s="395" t="s">
        <v>631</v>
      </c>
      <c r="O1602" s="127" t="s">
        <v>98</v>
      </c>
      <c r="P1602" s="127" t="s">
        <v>98</v>
      </c>
      <c r="Q1602" s="345">
        <f>(IF(AF1602='[1]Price List'!$B$1,VLOOKUP(N1602,'[1]Price List'!$A$1:$K$104,2,0),IF(AF1602='[1]Price List'!$C$1,VLOOKUP(N1602,'[1]Price List'!$A$1:$K$104,3,0),IF(AF1602='[1]Price List'!$D$1,VLOOKUP(N1602,'[1]Price List'!$A$1:$K$104,4,0),IF(AF1602='[1]Price List'!$E$1,VLOOKUP(N1602,'[1]Price List'!$A$1:$K$104,5,0),IF(AF1602='[1]Price List'!$F$1,VLOOKUP(N1602,'[1]Price List'!$A$1:$K$104,6,0),IF(AF1602='[1]Price List'!$G$1,VLOOKUP(N1602,'[1]Price List'!$A$1:$K$104,7,0),IF(AF1602='[1]Price List'!$H$1,VLOOKUP(N1602,'[1]Price List'!$A$1:$K$104,8,0),IF(AF1602='[1]Price List'!$I$1,VLOOKUP(N1602,'[1]Price List'!$A$1:$K$104,9,0),IF(AF1602='[1]Price List'!$J$1,VLOOKUP(N1602,'[1]Price List'!$A$1:$K$104,10,0),IF(AF1602='[1]Price List'!$K$1,VLOOKUP(N1602,'[1]Price List'!$A$1:$K$104,11,0))))))))))))+(IF(AF1602='[1]Price List'!$B$1,VLOOKUP(O1602,'[1]Price List'!$A$1:$K$104,2,0),IF(AF1602='[1]Price List'!$C$1,VLOOKUP(O1602,'[1]Price List'!$A$1:$K$104,3,0),IF(AF1602='[1]Price List'!$D$1,VLOOKUP(O1602,'[1]Price List'!$A$1:$K$104,4,0),IF(AF1602='[1]Price List'!$E$1,VLOOKUP(O1602,'[1]Price List'!$A$1:$K$104,5,0),IF(AF1602='[1]Price List'!$F$1,VLOOKUP(O1602,'[1]Price List'!$A$1:$K$104,6,0),IF(AF1602='[1]Price List'!$G$1,VLOOKUP(O1602,'[1]Price List'!$A$1:$K$104,7,0),IF(AF1602='[1]Price List'!$H$1,VLOOKUP(O1602,'[1]Price List'!$A$1:$K$104,8,0),IF(AF1602='[1]Price List'!$I$1,VLOOKUP(O1602,'[1]Price List'!$A$1:$K$104,9,0),IF(AF1602='[1]Price List'!$J$1,VLOOKUP(O1602,'[1]Price List'!$A$1:$K$104,10,0),IF(AF1602='[1]Price List'!$K$1,VLOOKUP(O1602,'[1]Price List'!$A$1:$K$104,11,0))))))))))))+(IF(AF1602='[1]Price List'!$B$1,VLOOKUP(P1602,'[1]Price List'!$A$1:$K$104,2,0),IF(AF1602='[1]Price List'!$C$1,VLOOKUP(P1602,'[1]Price List'!$A$1:$K$104,3,0),IF(AF1602='[1]Price List'!$D$1,VLOOKUP(P1602,'[1]Price List'!$A$1:$K$104,4,0),IF(AF1602='[1]Price List'!$E$1,VLOOKUP(P1602,'[1]Price List'!$A$1:$K$104,5,0),IF(AF1602='[1]Price List'!$F$1,VLOOKUP(P1602,'[1]Price List'!$A$1:$K$104,6,0),IF(AF1602='[1]Price List'!$G$1,VLOOKUP(P1602,'[1]Price List'!$A$1:$K$104,7,0),IF(AF1602='[1]Price List'!$H$1,VLOOKUP(P1602,'[1]Price List'!$A$1:$K$104,8,0),IF(AF1602='[1]Price List'!$I$1,VLOOKUP(P1602,'[1]Price List'!$A$1:$K$104,9,0),IF(AF1602='[1]Price List'!$J$1,VLOOKUP(P1602,'[1]Price List'!$A$1:$K$104,10,0),IF(AF1602='[1]Price List'!$K$1,VLOOKUP(P1602,'[1]Price List'!$A$1:$K$104,11,0))))))))))))</f>
        <v>250000</v>
      </c>
      <c r="R1602" s="127"/>
      <c r="S1602" s="127"/>
      <c r="T1602" s="127"/>
      <c r="U1602" s="542">
        <v>41815</v>
      </c>
      <c r="V1602" s="525">
        <f t="shared" si="402"/>
        <v>-43</v>
      </c>
      <c r="W1602" s="127"/>
      <c r="X1602" s="141" t="s">
        <v>9526</v>
      </c>
      <c r="Y1602" s="424" t="s">
        <v>9527</v>
      </c>
      <c r="Z1602" s="126" t="s">
        <v>627</v>
      </c>
      <c r="AA1602" s="127"/>
      <c r="AB1602" s="126" t="s">
        <v>9518</v>
      </c>
      <c r="AC1602" s="127"/>
      <c r="AD1602" s="127"/>
      <c r="AE1602" s="127"/>
      <c r="AF1602" s="126" t="s">
        <v>477</v>
      </c>
      <c r="AG1602" s="126" t="s">
        <v>9528</v>
      </c>
      <c r="AH1602" s="543"/>
      <c r="AI1602" s="543"/>
      <c r="AJ1602" s="126"/>
      <c r="AK1602" s="126"/>
      <c r="AL1602" s="126"/>
      <c r="AM1602" s="333"/>
      <c r="AN1602" s="542"/>
      <c r="AO1602" s="333"/>
      <c r="AP1602" s="126"/>
      <c r="AQ1602" s="525"/>
      <c r="AR1602" s="525">
        <f ca="1">IF(AN1602="",TODAY()-AM1602,0)</f>
        <v>42347</v>
      </c>
      <c r="AS1602" s="126"/>
      <c r="AT1602" s="126" t="s">
        <v>10041</v>
      </c>
      <c r="AU1602" s="781">
        <v>42242</v>
      </c>
      <c r="AV1602" s="544">
        <v>42249</v>
      </c>
      <c r="AW1602" s="89"/>
      <c r="AX1602" s="126" t="s">
        <v>10042</v>
      </c>
      <c r="AY1602" s="664"/>
      <c r="AZ1602" s="668">
        <v>42257</v>
      </c>
      <c r="BA1602" s="542"/>
      <c r="BB1602" s="126"/>
      <c r="BC1602" s="522">
        <f t="shared" si="403"/>
        <v>250000</v>
      </c>
      <c r="BD1602" s="126"/>
      <c r="BE1602" s="545"/>
      <c r="BF1602" s="544"/>
      <c r="BG1602" s="141" t="s">
        <v>2352</v>
      </c>
      <c r="BH1602" s="126" t="s">
        <v>2064</v>
      </c>
      <c r="BI1602" s="544"/>
      <c r="BJ1602" s="544"/>
      <c r="BK1602" s="544" t="s">
        <v>167</v>
      </c>
      <c r="BL1602" s="129">
        <f t="shared" si="404"/>
        <v>250000</v>
      </c>
      <c r="BQ1602" t="str">
        <f t="shared" si="405"/>
        <v>Indosat</v>
      </c>
      <c r="BR1602" t="str">
        <f t="shared" si="406"/>
        <v>HK-14-2796</v>
      </c>
      <c r="BS1602" s="91">
        <f t="shared" si="407"/>
        <v>2014</v>
      </c>
      <c r="BT1602">
        <f>+AZ1602</f>
        <v>42257</v>
      </c>
      <c r="BU1602" s="91">
        <f t="shared" si="411"/>
        <v>0</v>
      </c>
      <c r="BW1602" t="str">
        <f t="shared" si="408"/>
        <v>Site : TAM KARAWANG - 03KRW011</v>
      </c>
      <c r="BX1602" t="str">
        <f t="shared" si="409"/>
        <v>Tipe Tower : New-GF-1-SST</v>
      </c>
      <c r="BY1602">
        <f t="shared" si="410"/>
        <v>4800083168</v>
      </c>
      <c r="BZ1602" s="92" t="str">
        <f t="shared" si="410"/>
        <v>BoQ Verification</v>
      </c>
      <c r="CD1602" s="531"/>
    </row>
    <row r="1603" spans="2:82" x14ac:dyDescent="0.25">
      <c r="B1603" s="127">
        <f t="shared" si="388"/>
        <v>1454</v>
      </c>
      <c r="C1603" s="95" t="s">
        <v>14392</v>
      </c>
      <c r="D1603" s="126">
        <v>4800083168</v>
      </c>
      <c r="E1603" s="126" t="s">
        <v>627</v>
      </c>
      <c r="F1603" s="559">
        <v>250000</v>
      </c>
      <c r="G1603" s="127">
        <v>8</v>
      </c>
      <c r="H1603" s="127">
        <v>2014</v>
      </c>
      <c r="I1603" s="542">
        <v>41858</v>
      </c>
      <c r="J1603" s="126"/>
      <c r="K1603" s="127" t="s">
        <v>628</v>
      </c>
      <c r="L1603" s="126" t="s">
        <v>628</v>
      </c>
      <c r="M1603" s="141" t="s">
        <v>628</v>
      </c>
      <c r="N1603" s="395" t="s">
        <v>631</v>
      </c>
      <c r="O1603" s="127" t="s">
        <v>98</v>
      </c>
      <c r="P1603" s="127" t="s">
        <v>98</v>
      </c>
      <c r="Q1603" s="345">
        <f>(IF(AF1603='[1]Price List'!$B$1,VLOOKUP(N1603,'[1]Price List'!$A$1:$K$104,2,0),IF(AF1603='[1]Price List'!$C$1,VLOOKUP(N1603,'[1]Price List'!$A$1:$K$104,3,0),IF(AF1603='[1]Price List'!$D$1,VLOOKUP(N1603,'[1]Price List'!$A$1:$K$104,4,0),IF(AF1603='[1]Price List'!$E$1,VLOOKUP(N1603,'[1]Price List'!$A$1:$K$104,5,0),IF(AF1603='[1]Price List'!$F$1,VLOOKUP(N1603,'[1]Price List'!$A$1:$K$104,6,0),IF(AF1603='[1]Price List'!$G$1,VLOOKUP(N1603,'[1]Price List'!$A$1:$K$104,7,0),IF(AF1603='[1]Price List'!$H$1,VLOOKUP(N1603,'[1]Price List'!$A$1:$K$104,8,0),IF(AF1603='[1]Price List'!$I$1,VLOOKUP(N1603,'[1]Price List'!$A$1:$K$104,9,0),IF(AF1603='[1]Price List'!$J$1,VLOOKUP(N1603,'[1]Price List'!$A$1:$K$104,10,0),IF(AF1603='[1]Price List'!$K$1,VLOOKUP(N1603,'[1]Price List'!$A$1:$K$104,11,0))))))))))))+(IF(AF1603='[1]Price List'!$B$1,VLOOKUP(O1603,'[1]Price List'!$A$1:$K$104,2,0),IF(AF1603='[1]Price List'!$C$1,VLOOKUP(O1603,'[1]Price List'!$A$1:$K$104,3,0),IF(AF1603='[1]Price List'!$D$1,VLOOKUP(O1603,'[1]Price List'!$A$1:$K$104,4,0),IF(AF1603='[1]Price List'!$E$1,VLOOKUP(O1603,'[1]Price List'!$A$1:$K$104,5,0),IF(AF1603='[1]Price List'!$F$1,VLOOKUP(O1603,'[1]Price List'!$A$1:$K$104,6,0),IF(AF1603='[1]Price List'!$G$1,VLOOKUP(O1603,'[1]Price List'!$A$1:$K$104,7,0),IF(AF1603='[1]Price List'!$H$1,VLOOKUP(O1603,'[1]Price List'!$A$1:$K$104,8,0),IF(AF1603='[1]Price List'!$I$1,VLOOKUP(O1603,'[1]Price List'!$A$1:$K$104,9,0),IF(AF1603='[1]Price List'!$J$1,VLOOKUP(O1603,'[1]Price List'!$A$1:$K$104,10,0),IF(AF1603='[1]Price List'!$K$1,VLOOKUP(O1603,'[1]Price List'!$A$1:$K$104,11,0))))))))))))+(IF(AF1603='[1]Price List'!$B$1,VLOOKUP(P1603,'[1]Price List'!$A$1:$K$104,2,0),IF(AF1603='[1]Price List'!$C$1,VLOOKUP(P1603,'[1]Price List'!$A$1:$K$104,3,0),IF(AF1603='[1]Price List'!$D$1,VLOOKUP(P1603,'[1]Price List'!$A$1:$K$104,4,0),IF(AF1603='[1]Price List'!$E$1,VLOOKUP(P1603,'[1]Price List'!$A$1:$K$104,5,0),IF(AF1603='[1]Price List'!$F$1,VLOOKUP(P1603,'[1]Price List'!$A$1:$K$104,6,0),IF(AF1603='[1]Price List'!$G$1,VLOOKUP(P1603,'[1]Price List'!$A$1:$K$104,7,0),IF(AF1603='[1]Price List'!$H$1,VLOOKUP(P1603,'[1]Price List'!$A$1:$K$104,8,0),IF(AF1603='[1]Price List'!$I$1,VLOOKUP(P1603,'[1]Price List'!$A$1:$K$104,9,0),IF(AF1603='[1]Price List'!$J$1,VLOOKUP(P1603,'[1]Price List'!$A$1:$K$104,10,0),IF(AF1603='[1]Price List'!$K$1,VLOOKUP(P1603,'[1]Price List'!$A$1:$K$104,11,0))))))))))))</f>
        <v>250000</v>
      </c>
      <c r="R1603" s="127"/>
      <c r="S1603" s="127"/>
      <c r="T1603" s="127"/>
      <c r="U1603" s="542">
        <v>41817</v>
      </c>
      <c r="V1603" s="525">
        <f t="shared" si="402"/>
        <v>-41</v>
      </c>
      <c r="W1603" s="127"/>
      <c r="X1603" s="141" t="s">
        <v>9530</v>
      </c>
      <c r="Y1603" s="424" t="s">
        <v>9531</v>
      </c>
      <c r="Z1603" s="126" t="s">
        <v>627</v>
      </c>
      <c r="AA1603" s="127"/>
      <c r="AB1603" s="126" t="s">
        <v>9518</v>
      </c>
      <c r="AC1603" s="127"/>
      <c r="AD1603" s="127"/>
      <c r="AE1603" s="127"/>
      <c r="AF1603" s="126" t="s">
        <v>477</v>
      </c>
      <c r="AG1603" s="126" t="s">
        <v>9532</v>
      </c>
      <c r="AH1603" s="543"/>
      <c r="AI1603" s="543"/>
      <c r="AJ1603" s="126"/>
      <c r="AK1603" s="126"/>
      <c r="AL1603" s="126"/>
      <c r="AM1603" s="333"/>
      <c r="AN1603" s="542"/>
      <c r="AO1603" s="333"/>
      <c r="AP1603" s="126"/>
      <c r="AQ1603" s="525"/>
      <c r="AR1603" s="525">
        <f ca="1">IF(AN1603="",TODAY()-AM1603,0)</f>
        <v>42347</v>
      </c>
      <c r="AS1603" s="126"/>
      <c r="AT1603" s="126" t="s">
        <v>10041</v>
      </c>
      <c r="AU1603" s="781">
        <v>42242</v>
      </c>
      <c r="AV1603" s="544">
        <v>42249</v>
      </c>
      <c r="AW1603" s="89"/>
      <c r="AX1603" s="126" t="s">
        <v>10042</v>
      </c>
      <c r="AY1603" s="664"/>
      <c r="AZ1603" s="668">
        <v>42257</v>
      </c>
      <c r="BA1603" s="542"/>
      <c r="BB1603" s="126"/>
      <c r="BC1603" s="522">
        <f t="shared" si="403"/>
        <v>250000</v>
      </c>
      <c r="BD1603" s="126"/>
      <c r="BE1603" s="545"/>
      <c r="BF1603" s="544"/>
      <c r="BG1603" s="141" t="s">
        <v>2352</v>
      </c>
      <c r="BH1603" s="126" t="s">
        <v>2064</v>
      </c>
      <c r="BI1603" s="544"/>
      <c r="BJ1603" s="544"/>
      <c r="BK1603" s="544" t="s">
        <v>167</v>
      </c>
      <c r="BL1603" s="129">
        <f t="shared" si="404"/>
        <v>250000</v>
      </c>
      <c r="BQ1603" t="str">
        <f t="shared" si="405"/>
        <v>Indosat</v>
      </c>
      <c r="BR1603" t="str">
        <f t="shared" si="406"/>
        <v>HK-14-2797</v>
      </c>
      <c r="BS1603" s="91">
        <f t="shared" si="407"/>
        <v>2014</v>
      </c>
      <c r="BT1603">
        <f>+AZ1603</f>
        <v>42257</v>
      </c>
      <c r="BU1603" s="91">
        <f t="shared" si="411"/>
        <v>0</v>
      </c>
      <c r="BW1603" t="str">
        <f t="shared" si="408"/>
        <v>Site : KEMANG PRATAMA 2 - 03BKS065</v>
      </c>
      <c r="BX1603" t="str">
        <f t="shared" si="409"/>
        <v>Tipe Tower : New-GF-1-SST</v>
      </c>
      <c r="BY1603">
        <f t="shared" si="410"/>
        <v>4800083168</v>
      </c>
      <c r="BZ1603" s="92" t="str">
        <f t="shared" si="410"/>
        <v>BoQ Verification</v>
      </c>
      <c r="CD1603" s="531"/>
    </row>
    <row r="1604" spans="2:82" x14ac:dyDescent="0.25">
      <c r="B1604" s="127">
        <f t="shared" si="388"/>
        <v>1455</v>
      </c>
      <c r="C1604" s="95" t="s">
        <v>14393</v>
      </c>
      <c r="D1604" s="126">
        <v>4800083168</v>
      </c>
      <c r="E1604" s="126" t="s">
        <v>627</v>
      </c>
      <c r="F1604" s="559">
        <v>250000</v>
      </c>
      <c r="G1604" s="127">
        <v>8</v>
      </c>
      <c r="H1604" s="127">
        <v>2014</v>
      </c>
      <c r="I1604" s="542">
        <v>41858</v>
      </c>
      <c r="J1604" s="126"/>
      <c r="K1604" s="127" t="s">
        <v>628</v>
      </c>
      <c r="L1604" s="126" t="s">
        <v>628</v>
      </c>
      <c r="M1604" s="141" t="s">
        <v>628</v>
      </c>
      <c r="N1604" s="395" t="s">
        <v>631</v>
      </c>
      <c r="O1604" s="127" t="s">
        <v>98</v>
      </c>
      <c r="P1604" s="127" t="s">
        <v>98</v>
      </c>
      <c r="Q1604" s="345">
        <f>(IF(AF1604='[1]Price List'!$B$1,VLOOKUP(N1604,'[1]Price List'!$A$1:$K$104,2,0),IF(AF1604='[1]Price List'!$C$1,VLOOKUP(N1604,'[1]Price List'!$A$1:$K$104,3,0),IF(AF1604='[1]Price List'!$D$1,VLOOKUP(N1604,'[1]Price List'!$A$1:$K$104,4,0),IF(AF1604='[1]Price List'!$E$1,VLOOKUP(N1604,'[1]Price List'!$A$1:$K$104,5,0),IF(AF1604='[1]Price List'!$F$1,VLOOKUP(N1604,'[1]Price List'!$A$1:$K$104,6,0),IF(AF1604='[1]Price List'!$G$1,VLOOKUP(N1604,'[1]Price List'!$A$1:$K$104,7,0),IF(AF1604='[1]Price List'!$H$1,VLOOKUP(N1604,'[1]Price List'!$A$1:$K$104,8,0),IF(AF1604='[1]Price List'!$I$1,VLOOKUP(N1604,'[1]Price List'!$A$1:$K$104,9,0),IF(AF1604='[1]Price List'!$J$1,VLOOKUP(N1604,'[1]Price List'!$A$1:$K$104,10,0),IF(AF1604='[1]Price List'!$K$1,VLOOKUP(N1604,'[1]Price List'!$A$1:$K$104,11,0))))))))))))+(IF(AF1604='[1]Price List'!$B$1,VLOOKUP(O1604,'[1]Price List'!$A$1:$K$104,2,0),IF(AF1604='[1]Price List'!$C$1,VLOOKUP(O1604,'[1]Price List'!$A$1:$K$104,3,0),IF(AF1604='[1]Price List'!$D$1,VLOOKUP(O1604,'[1]Price List'!$A$1:$K$104,4,0),IF(AF1604='[1]Price List'!$E$1,VLOOKUP(O1604,'[1]Price List'!$A$1:$K$104,5,0),IF(AF1604='[1]Price List'!$F$1,VLOOKUP(O1604,'[1]Price List'!$A$1:$K$104,6,0),IF(AF1604='[1]Price List'!$G$1,VLOOKUP(O1604,'[1]Price List'!$A$1:$K$104,7,0),IF(AF1604='[1]Price List'!$H$1,VLOOKUP(O1604,'[1]Price List'!$A$1:$K$104,8,0),IF(AF1604='[1]Price List'!$I$1,VLOOKUP(O1604,'[1]Price List'!$A$1:$K$104,9,0),IF(AF1604='[1]Price List'!$J$1,VLOOKUP(O1604,'[1]Price List'!$A$1:$K$104,10,0),IF(AF1604='[1]Price List'!$K$1,VLOOKUP(O1604,'[1]Price List'!$A$1:$K$104,11,0))))))))))))+(IF(AF1604='[1]Price List'!$B$1,VLOOKUP(P1604,'[1]Price List'!$A$1:$K$104,2,0),IF(AF1604='[1]Price List'!$C$1,VLOOKUP(P1604,'[1]Price List'!$A$1:$K$104,3,0),IF(AF1604='[1]Price List'!$D$1,VLOOKUP(P1604,'[1]Price List'!$A$1:$K$104,4,0),IF(AF1604='[1]Price List'!$E$1,VLOOKUP(P1604,'[1]Price List'!$A$1:$K$104,5,0),IF(AF1604='[1]Price List'!$F$1,VLOOKUP(P1604,'[1]Price List'!$A$1:$K$104,6,0),IF(AF1604='[1]Price List'!$G$1,VLOOKUP(P1604,'[1]Price List'!$A$1:$K$104,7,0),IF(AF1604='[1]Price List'!$H$1,VLOOKUP(P1604,'[1]Price List'!$A$1:$K$104,8,0),IF(AF1604='[1]Price List'!$I$1,VLOOKUP(P1604,'[1]Price List'!$A$1:$K$104,9,0),IF(AF1604='[1]Price List'!$J$1,VLOOKUP(P1604,'[1]Price List'!$A$1:$K$104,10,0),IF(AF1604='[1]Price List'!$K$1,VLOOKUP(P1604,'[1]Price List'!$A$1:$K$104,11,0))))))))))))</f>
        <v>250000</v>
      </c>
      <c r="R1604" s="127"/>
      <c r="S1604" s="127"/>
      <c r="T1604" s="127"/>
      <c r="U1604" s="542">
        <v>41817</v>
      </c>
      <c r="V1604" s="525">
        <f t="shared" si="402"/>
        <v>-41</v>
      </c>
      <c r="W1604" s="127"/>
      <c r="X1604" s="141" t="s">
        <v>9534</v>
      </c>
      <c r="Y1604" s="424" t="s">
        <v>9535</v>
      </c>
      <c r="Z1604" s="126" t="s">
        <v>627</v>
      </c>
      <c r="AA1604" s="127"/>
      <c r="AB1604" s="126" t="s">
        <v>9518</v>
      </c>
      <c r="AC1604" s="127"/>
      <c r="AD1604" s="127"/>
      <c r="AE1604" s="127"/>
      <c r="AF1604" s="126" t="s">
        <v>477</v>
      </c>
      <c r="AG1604" s="126" t="s">
        <v>5391</v>
      </c>
      <c r="AH1604" s="543"/>
      <c r="AI1604" s="543"/>
      <c r="AJ1604" s="126"/>
      <c r="AK1604" s="126"/>
      <c r="AL1604" s="126"/>
      <c r="AM1604" s="333"/>
      <c r="AN1604" s="542"/>
      <c r="AO1604" s="333"/>
      <c r="AP1604" s="126"/>
      <c r="AQ1604" s="525"/>
      <c r="AR1604" s="525">
        <f ca="1">IF(AN1604="",TODAY()-AM1604,0)</f>
        <v>42347</v>
      </c>
      <c r="AS1604" s="126"/>
      <c r="AT1604" s="126" t="s">
        <v>10041</v>
      </c>
      <c r="AU1604" s="781">
        <v>42242</v>
      </c>
      <c r="AV1604" s="544">
        <v>42249</v>
      </c>
      <c r="AW1604" s="89"/>
      <c r="AX1604" s="126" t="s">
        <v>10042</v>
      </c>
      <c r="AY1604" s="664"/>
      <c r="AZ1604" s="668">
        <v>42257</v>
      </c>
      <c r="BA1604" s="542"/>
      <c r="BB1604" s="126"/>
      <c r="BC1604" s="522">
        <f t="shared" si="403"/>
        <v>250000</v>
      </c>
      <c r="BD1604" s="126"/>
      <c r="BE1604" s="545"/>
      <c r="BF1604" s="544"/>
      <c r="BG1604" s="141" t="s">
        <v>2352</v>
      </c>
      <c r="BH1604" s="126" t="s">
        <v>2064</v>
      </c>
      <c r="BI1604" s="544"/>
      <c r="BJ1604" s="544"/>
      <c r="BK1604" s="544" t="s">
        <v>167</v>
      </c>
      <c r="BL1604" s="129">
        <f t="shared" si="404"/>
        <v>250000</v>
      </c>
      <c r="BQ1604" t="str">
        <f t="shared" si="405"/>
        <v>Indosat</v>
      </c>
      <c r="BR1604" t="str">
        <f t="shared" si="406"/>
        <v>HK-14-2798</v>
      </c>
      <c r="BS1604" s="91">
        <f t="shared" si="407"/>
        <v>2014</v>
      </c>
      <c r="BT1604">
        <f>+AZ1604</f>
        <v>42257</v>
      </c>
      <c r="BU1604" s="91">
        <f t="shared" si="411"/>
        <v>0</v>
      </c>
      <c r="BW1604" t="str">
        <f t="shared" si="408"/>
        <v>Site : KERTASARI - 03KRW118</v>
      </c>
      <c r="BX1604" t="str">
        <f t="shared" si="409"/>
        <v>Tipe Tower : New-GF-1-SST</v>
      </c>
      <c r="BY1604">
        <f t="shared" si="410"/>
        <v>4800083168</v>
      </c>
      <c r="BZ1604" s="92" t="str">
        <f t="shared" si="410"/>
        <v>BoQ Verification</v>
      </c>
      <c r="CD1604" s="531"/>
    </row>
    <row r="1605" spans="2:82" x14ac:dyDescent="0.25">
      <c r="B1605" s="127">
        <f t="shared" si="388"/>
        <v>1456</v>
      </c>
      <c r="C1605" s="95" t="s">
        <v>14394</v>
      </c>
      <c r="D1605" s="126">
        <v>4800083168</v>
      </c>
      <c r="E1605" s="126" t="s">
        <v>627</v>
      </c>
      <c r="F1605" s="559">
        <v>250000</v>
      </c>
      <c r="G1605" s="127">
        <v>8</v>
      </c>
      <c r="H1605" s="127">
        <v>2014</v>
      </c>
      <c r="I1605" s="542">
        <v>41858</v>
      </c>
      <c r="J1605" s="126"/>
      <c r="K1605" s="127" t="s">
        <v>628</v>
      </c>
      <c r="L1605" s="126" t="s">
        <v>628</v>
      </c>
      <c r="M1605" s="141" t="s">
        <v>628</v>
      </c>
      <c r="N1605" s="395" t="s">
        <v>631</v>
      </c>
      <c r="O1605" s="127" t="s">
        <v>98</v>
      </c>
      <c r="P1605" s="127" t="s">
        <v>98</v>
      </c>
      <c r="Q1605" s="345">
        <f>(IF(AF1605='[1]Price List'!$B$1,VLOOKUP(N1605,'[1]Price List'!$A$1:$K$104,2,0),IF(AF1605='[1]Price List'!$C$1,VLOOKUP(N1605,'[1]Price List'!$A$1:$K$104,3,0),IF(AF1605='[1]Price List'!$D$1,VLOOKUP(N1605,'[1]Price List'!$A$1:$K$104,4,0),IF(AF1605='[1]Price List'!$E$1,VLOOKUP(N1605,'[1]Price List'!$A$1:$K$104,5,0),IF(AF1605='[1]Price List'!$F$1,VLOOKUP(N1605,'[1]Price List'!$A$1:$K$104,6,0),IF(AF1605='[1]Price List'!$G$1,VLOOKUP(N1605,'[1]Price List'!$A$1:$K$104,7,0),IF(AF1605='[1]Price List'!$H$1,VLOOKUP(N1605,'[1]Price List'!$A$1:$K$104,8,0),IF(AF1605='[1]Price List'!$I$1,VLOOKUP(N1605,'[1]Price List'!$A$1:$K$104,9,0),IF(AF1605='[1]Price List'!$J$1,VLOOKUP(N1605,'[1]Price List'!$A$1:$K$104,10,0),IF(AF1605='[1]Price List'!$K$1,VLOOKUP(N1605,'[1]Price List'!$A$1:$K$104,11,0))))))))))))+(IF(AF1605='[1]Price List'!$B$1,VLOOKUP(O1605,'[1]Price List'!$A$1:$K$104,2,0),IF(AF1605='[1]Price List'!$C$1,VLOOKUP(O1605,'[1]Price List'!$A$1:$K$104,3,0),IF(AF1605='[1]Price List'!$D$1,VLOOKUP(O1605,'[1]Price List'!$A$1:$K$104,4,0),IF(AF1605='[1]Price List'!$E$1,VLOOKUP(O1605,'[1]Price List'!$A$1:$K$104,5,0),IF(AF1605='[1]Price List'!$F$1,VLOOKUP(O1605,'[1]Price List'!$A$1:$K$104,6,0),IF(AF1605='[1]Price List'!$G$1,VLOOKUP(O1605,'[1]Price List'!$A$1:$K$104,7,0),IF(AF1605='[1]Price List'!$H$1,VLOOKUP(O1605,'[1]Price List'!$A$1:$K$104,8,0),IF(AF1605='[1]Price List'!$I$1,VLOOKUP(O1605,'[1]Price List'!$A$1:$K$104,9,0),IF(AF1605='[1]Price List'!$J$1,VLOOKUP(O1605,'[1]Price List'!$A$1:$K$104,10,0),IF(AF1605='[1]Price List'!$K$1,VLOOKUP(O1605,'[1]Price List'!$A$1:$K$104,11,0))))))))))))+(IF(AF1605='[1]Price List'!$B$1,VLOOKUP(P1605,'[1]Price List'!$A$1:$K$104,2,0),IF(AF1605='[1]Price List'!$C$1,VLOOKUP(P1605,'[1]Price List'!$A$1:$K$104,3,0),IF(AF1605='[1]Price List'!$D$1,VLOOKUP(P1605,'[1]Price List'!$A$1:$K$104,4,0),IF(AF1605='[1]Price List'!$E$1,VLOOKUP(P1605,'[1]Price List'!$A$1:$K$104,5,0),IF(AF1605='[1]Price List'!$F$1,VLOOKUP(P1605,'[1]Price List'!$A$1:$K$104,6,0),IF(AF1605='[1]Price List'!$G$1,VLOOKUP(P1605,'[1]Price List'!$A$1:$K$104,7,0),IF(AF1605='[1]Price List'!$H$1,VLOOKUP(P1605,'[1]Price List'!$A$1:$K$104,8,0),IF(AF1605='[1]Price List'!$I$1,VLOOKUP(P1605,'[1]Price List'!$A$1:$K$104,9,0),IF(AF1605='[1]Price List'!$J$1,VLOOKUP(P1605,'[1]Price List'!$A$1:$K$104,10,0),IF(AF1605='[1]Price List'!$K$1,VLOOKUP(P1605,'[1]Price List'!$A$1:$K$104,11,0))))))))))))</f>
        <v>250000</v>
      </c>
      <c r="R1605" s="348">
        <v>2014</v>
      </c>
      <c r="S1605" s="348"/>
      <c r="T1605" s="348"/>
      <c r="U1605" s="556">
        <v>41932</v>
      </c>
      <c r="V1605" s="557"/>
      <c r="W1605" s="348" t="s">
        <v>1910</v>
      </c>
      <c r="X1605" s="142" t="s">
        <v>10233</v>
      </c>
      <c r="Y1605" s="89" t="s">
        <v>10234</v>
      </c>
      <c r="Z1605" s="89" t="s">
        <v>627</v>
      </c>
      <c r="AA1605" s="348"/>
      <c r="AB1605" s="89" t="s">
        <v>14369</v>
      </c>
      <c r="AC1605" s="348"/>
      <c r="AD1605" s="348"/>
      <c r="AE1605" s="348"/>
      <c r="AF1605" s="126" t="s">
        <v>477</v>
      </c>
      <c r="AG1605" s="89"/>
      <c r="AH1605" s="378"/>
      <c r="AI1605" s="378"/>
      <c r="AJ1605" s="89"/>
      <c r="AK1605" s="89"/>
      <c r="AL1605" s="89"/>
      <c r="AM1605" s="89"/>
      <c r="AN1605" s="556"/>
      <c r="AO1605" s="558"/>
      <c r="AP1605" s="89"/>
      <c r="AQ1605" s="557"/>
      <c r="AR1605" s="557"/>
      <c r="AS1605" s="89"/>
      <c r="AT1605" s="89" t="s">
        <v>14395</v>
      </c>
      <c r="AU1605" s="558">
        <v>42263</v>
      </c>
      <c r="AV1605" s="558">
        <v>42297</v>
      </c>
      <c r="AW1605" s="89"/>
      <c r="AX1605" s="89" t="s">
        <v>15094</v>
      </c>
      <c r="AY1605" s="89"/>
      <c r="AZ1605" s="556">
        <v>42297</v>
      </c>
      <c r="BA1605" s="556"/>
      <c r="BB1605" s="89"/>
      <c r="BC1605" s="553"/>
      <c r="BD1605" s="89"/>
      <c r="BE1605" s="89"/>
      <c r="BF1605" s="558"/>
      <c r="BG1605" s="141" t="s">
        <v>9400</v>
      </c>
      <c r="BH1605" s="89"/>
      <c r="BI1605" s="558"/>
      <c r="BJ1605" s="558"/>
      <c r="BK1605" s="558"/>
      <c r="BL1605" s="331"/>
      <c r="BM1605" t="s">
        <v>15075</v>
      </c>
    </row>
    <row r="1606" spans="2:82" x14ac:dyDescent="0.25">
      <c r="B1606" s="127">
        <f t="shared" si="388"/>
        <v>1457</v>
      </c>
      <c r="C1606" s="95" t="s">
        <v>14396</v>
      </c>
      <c r="D1606" s="126">
        <v>4800083168</v>
      </c>
      <c r="E1606" s="126" t="s">
        <v>627</v>
      </c>
      <c r="F1606" s="559">
        <v>250000</v>
      </c>
      <c r="G1606" s="127">
        <v>8</v>
      </c>
      <c r="H1606" s="127">
        <v>2014</v>
      </c>
      <c r="I1606" s="542">
        <v>41858</v>
      </c>
      <c r="J1606" s="126"/>
      <c r="K1606" s="127" t="s">
        <v>628</v>
      </c>
      <c r="L1606" s="126" t="s">
        <v>628</v>
      </c>
      <c r="M1606" s="141" t="s">
        <v>628</v>
      </c>
      <c r="N1606" s="395" t="s">
        <v>631</v>
      </c>
      <c r="O1606" s="127" t="s">
        <v>98</v>
      </c>
      <c r="P1606" s="127" t="s">
        <v>98</v>
      </c>
      <c r="Q1606" s="345">
        <f>(IF(AF1606='[1]Price List'!$B$1,VLOOKUP(N1606,'[1]Price List'!$A$1:$K$104,2,0),IF(AF1606='[1]Price List'!$C$1,VLOOKUP(N1606,'[1]Price List'!$A$1:$K$104,3,0),IF(AF1606='[1]Price List'!$D$1,VLOOKUP(N1606,'[1]Price List'!$A$1:$K$104,4,0),IF(AF1606='[1]Price List'!$E$1,VLOOKUP(N1606,'[1]Price List'!$A$1:$K$104,5,0),IF(AF1606='[1]Price List'!$F$1,VLOOKUP(N1606,'[1]Price List'!$A$1:$K$104,6,0),IF(AF1606='[1]Price List'!$G$1,VLOOKUP(N1606,'[1]Price List'!$A$1:$K$104,7,0),IF(AF1606='[1]Price List'!$H$1,VLOOKUP(N1606,'[1]Price List'!$A$1:$K$104,8,0),IF(AF1606='[1]Price List'!$I$1,VLOOKUP(N1606,'[1]Price List'!$A$1:$K$104,9,0),IF(AF1606='[1]Price List'!$J$1,VLOOKUP(N1606,'[1]Price List'!$A$1:$K$104,10,0),IF(AF1606='[1]Price List'!$K$1,VLOOKUP(N1606,'[1]Price List'!$A$1:$K$104,11,0))))))))))))+(IF(AF1606='[1]Price List'!$B$1,VLOOKUP(O1606,'[1]Price List'!$A$1:$K$104,2,0),IF(AF1606='[1]Price List'!$C$1,VLOOKUP(O1606,'[1]Price List'!$A$1:$K$104,3,0),IF(AF1606='[1]Price List'!$D$1,VLOOKUP(O1606,'[1]Price List'!$A$1:$K$104,4,0),IF(AF1606='[1]Price List'!$E$1,VLOOKUP(O1606,'[1]Price List'!$A$1:$K$104,5,0),IF(AF1606='[1]Price List'!$F$1,VLOOKUP(O1606,'[1]Price List'!$A$1:$K$104,6,0),IF(AF1606='[1]Price List'!$G$1,VLOOKUP(O1606,'[1]Price List'!$A$1:$K$104,7,0),IF(AF1606='[1]Price List'!$H$1,VLOOKUP(O1606,'[1]Price List'!$A$1:$K$104,8,0),IF(AF1606='[1]Price List'!$I$1,VLOOKUP(O1606,'[1]Price List'!$A$1:$K$104,9,0),IF(AF1606='[1]Price List'!$J$1,VLOOKUP(O1606,'[1]Price List'!$A$1:$K$104,10,0),IF(AF1606='[1]Price List'!$K$1,VLOOKUP(O1606,'[1]Price List'!$A$1:$K$104,11,0))))))))))))+(IF(AF1606='[1]Price List'!$B$1,VLOOKUP(P1606,'[1]Price List'!$A$1:$K$104,2,0),IF(AF1606='[1]Price List'!$C$1,VLOOKUP(P1606,'[1]Price List'!$A$1:$K$104,3,0),IF(AF1606='[1]Price List'!$D$1,VLOOKUP(P1606,'[1]Price List'!$A$1:$K$104,4,0),IF(AF1606='[1]Price List'!$E$1,VLOOKUP(P1606,'[1]Price List'!$A$1:$K$104,5,0),IF(AF1606='[1]Price List'!$F$1,VLOOKUP(P1606,'[1]Price List'!$A$1:$K$104,6,0),IF(AF1606='[1]Price List'!$G$1,VLOOKUP(P1606,'[1]Price List'!$A$1:$K$104,7,0),IF(AF1606='[1]Price List'!$H$1,VLOOKUP(P1606,'[1]Price List'!$A$1:$K$104,8,0),IF(AF1606='[1]Price List'!$I$1,VLOOKUP(P1606,'[1]Price List'!$A$1:$K$104,9,0),IF(AF1606='[1]Price List'!$J$1,VLOOKUP(P1606,'[1]Price List'!$A$1:$K$104,10,0),IF(AF1606='[1]Price List'!$K$1,VLOOKUP(P1606,'[1]Price List'!$A$1:$K$104,11,0))))))))))))</f>
        <v>250000</v>
      </c>
      <c r="R1606" s="348">
        <v>2014</v>
      </c>
      <c r="S1606" s="348"/>
      <c r="T1606" s="348"/>
      <c r="U1606" s="556">
        <v>41884</v>
      </c>
      <c r="V1606" s="557"/>
      <c r="W1606" s="348" t="s">
        <v>1910</v>
      </c>
      <c r="X1606" s="142" t="s">
        <v>14397</v>
      </c>
      <c r="Y1606" s="89" t="s">
        <v>14398</v>
      </c>
      <c r="Z1606" s="89" t="s">
        <v>627</v>
      </c>
      <c r="AA1606" s="348"/>
      <c r="AB1606" s="89" t="s">
        <v>14369</v>
      </c>
      <c r="AC1606" s="348"/>
      <c r="AD1606" s="348"/>
      <c r="AE1606" s="348"/>
      <c r="AF1606" s="126" t="s">
        <v>477</v>
      </c>
      <c r="AG1606" s="89"/>
      <c r="AH1606" s="378"/>
      <c r="AI1606" s="378"/>
      <c r="AJ1606" s="89"/>
      <c r="AK1606" s="89"/>
      <c r="AL1606" s="89"/>
      <c r="AM1606" s="89"/>
      <c r="AN1606" s="556"/>
      <c r="AO1606" s="558"/>
      <c r="AP1606" s="89"/>
      <c r="AQ1606" s="557"/>
      <c r="AR1606" s="557"/>
      <c r="AS1606" s="89"/>
      <c r="AT1606" s="89" t="s">
        <v>14395</v>
      </c>
      <c r="AU1606" s="558">
        <v>42263</v>
      </c>
      <c r="AV1606" s="558">
        <v>42297</v>
      </c>
      <c r="AW1606" s="89"/>
      <c r="AX1606" s="89" t="s">
        <v>15094</v>
      </c>
      <c r="AY1606" s="89"/>
      <c r="AZ1606" s="556">
        <v>42297</v>
      </c>
      <c r="BA1606" s="556"/>
      <c r="BB1606" s="89"/>
      <c r="BC1606" s="553"/>
      <c r="BD1606" s="89"/>
      <c r="BE1606" s="89"/>
      <c r="BF1606" s="558"/>
      <c r="BG1606" s="141" t="s">
        <v>9400</v>
      </c>
      <c r="BH1606" s="89"/>
      <c r="BI1606" s="558"/>
      <c r="BJ1606" s="558"/>
      <c r="BK1606" s="558"/>
      <c r="BL1606" s="331"/>
      <c r="BM1606" t="s">
        <v>15075</v>
      </c>
    </row>
    <row r="1607" spans="2:82" x14ac:dyDescent="0.25">
      <c r="B1607" s="127">
        <f t="shared" si="388"/>
        <v>1458</v>
      </c>
      <c r="C1607" s="95" t="s">
        <v>14399</v>
      </c>
      <c r="D1607" s="126">
        <v>4800083168</v>
      </c>
      <c r="E1607" s="126" t="s">
        <v>627</v>
      </c>
      <c r="F1607" s="559">
        <v>250000</v>
      </c>
      <c r="G1607" s="127">
        <v>8</v>
      </c>
      <c r="H1607" s="127">
        <v>2014</v>
      </c>
      <c r="I1607" s="542">
        <v>41858</v>
      </c>
      <c r="J1607" s="126"/>
      <c r="K1607" s="127" t="s">
        <v>628</v>
      </c>
      <c r="L1607" s="126" t="s">
        <v>628</v>
      </c>
      <c r="M1607" s="141" t="s">
        <v>628</v>
      </c>
      <c r="N1607" s="395" t="s">
        <v>631</v>
      </c>
      <c r="O1607" s="127" t="s">
        <v>98</v>
      </c>
      <c r="P1607" s="127" t="s">
        <v>98</v>
      </c>
      <c r="Q1607" s="345">
        <f>(IF(AF1607='[1]Price List'!$B$1,VLOOKUP(N1607,'[1]Price List'!$A$1:$K$104,2,0),IF(AF1607='[1]Price List'!$C$1,VLOOKUP(N1607,'[1]Price List'!$A$1:$K$104,3,0),IF(AF1607='[1]Price List'!$D$1,VLOOKUP(N1607,'[1]Price List'!$A$1:$K$104,4,0),IF(AF1607='[1]Price List'!$E$1,VLOOKUP(N1607,'[1]Price List'!$A$1:$K$104,5,0),IF(AF1607='[1]Price List'!$F$1,VLOOKUP(N1607,'[1]Price List'!$A$1:$K$104,6,0),IF(AF1607='[1]Price List'!$G$1,VLOOKUP(N1607,'[1]Price List'!$A$1:$K$104,7,0),IF(AF1607='[1]Price List'!$H$1,VLOOKUP(N1607,'[1]Price List'!$A$1:$K$104,8,0),IF(AF1607='[1]Price List'!$I$1,VLOOKUP(N1607,'[1]Price List'!$A$1:$K$104,9,0),IF(AF1607='[1]Price List'!$J$1,VLOOKUP(N1607,'[1]Price List'!$A$1:$K$104,10,0),IF(AF1607='[1]Price List'!$K$1,VLOOKUP(N1607,'[1]Price List'!$A$1:$K$104,11,0))))))))))))+(IF(AF1607='[1]Price List'!$B$1,VLOOKUP(O1607,'[1]Price List'!$A$1:$K$104,2,0),IF(AF1607='[1]Price List'!$C$1,VLOOKUP(O1607,'[1]Price List'!$A$1:$K$104,3,0),IF(AF1607='[1]Price List'!$D$1,VLOOKUP(O1607,'[1]Price List'!$A$1:$K$104,4,0),IF(AF1607='[1]Price List'!$E$1,VLOOKUP(O1607,'[1]Price List'!$A$1:$K$104,5,0),IF(AF1607='[1]Price List'!$F$1,VLOOKUP(O1607,'[1]Price List'!$A$1:$K$104,6,0),IF(AF1607='[1]Price List'!$G$1,VLOOKUP(O1607,'[1]Price List'!$A$1:$K$104,7,0),IF(AF1607='[1]Price List'!$H$1,VLOOKUP(O1607,'[1]Price List'!$A$1:$K$104,8,0),IF(AF1607='[1]Price List'!$I$1,VLOOKUP(O1607,'[1]Price List'!$A$1:$K$104,9,0),IF(AF1607='[1]Price List'!$J$1,VLOOKUP(O1607,'[1]Price List'!$A$1:$K$104,10,0),IF(AF1607='[1]Price List'!$K$1,VLOOKUP(O1607,'[1]Price List'!$A$1:$K$104,11,0))))))))))))+(IF(AF1607='[1]Price List'!$B$1,VLOOKUP(P1607,'[1]Price List'!$A$1:$K$104,2,0),IF(AF1607='[1]Price List'!$C$1,VLOOKUP(P1607,'[1]Price List'!$A$1:$K$104,3,0),IF(AF1607='[1]Price List'!$D$1,VLOOKUP(P1607,'[1]Price List'!$A$1:$K$104,4,0),IF(AF1607='[1]Price List'!$E$1,VLOOKUP(P1607,'[1]Price List'!$A$1:$K$104,5,0),IF(AF1607='[1]Price List'!$F$1,VLOOKUP(P1607,'[1]Price List'!$A$1:$K$104,6,0),IF(AF1607='[1]Price List'!$G$1,VLOOKUP(P1607,'[1]Price List'!$A$1:$K$104,7,0),IF(AF1607='[1]Price List'!$H$1,VLOOKUP(P1607,'[1]Price List'!$A$1:$K$104,8,0),IF(AF1607='[1]Price List'!$I$1,VLOOKUP(P1607,'[1]Price List'!$A$1:$K$104,9,0),IF(AF1607='[1]Price List'!$J$1,VLOOKUP(P1607,'[1]Price List'!$A$1:$K$104,10,0),IF(AF1607='[1]Price List'!$K$1,VLOOKUP(P1607,'[1]Price List'!$A$1:$K$104,11,0))))))))))))</f>
        <v>250000</v>
      </c>
      <c r="R1607" s="348">
        <v>2014</v>
      </c>
      <c r="S1607" s="348"/>
      <c r="T1607" s="348"/>
      <c r="U1607" s="556">
        <v>41988</v>
      </c>
      <c r="V1607" s="557"/>
      <c r="W1607" s="348" t="s">
        <v>1910</v>
      </c>
      <c r="X1607" s="142" t="s">
        <v>14400</v>
      </c>
      <c r="Y1607" s="89" t="s">
        <v>14401</v>
      </c>
      <c r="Z1607" s="89" t="s">
        <v>627</v>
      </c>
      <c r="AA1607" s="348"/>
      <c r="AB1607" s="89" t="s">
        <v>14369</v>
      </c>
      <c r="AC1607" s="348"/>
      <c r="AD1607" s="348"/>
      <c r="AE1607" s="348"/>
      <c r="AF1607" s="126" t="s">
        <v>477</v>
      </c>
      <c r="AG1607" s="89"/>
      <c r="AH1607" s="378"/>
      <c r="AI1607" s="378"/>
      <c r="AJ1607" s="89"/>
      <c r="AK1607" s="89"/>
      <c r="AL1607" s="89"/>
      <c r="AM1607" s="89"/>
      <c r="AN1607" s="556"/>
      <c r="AO1607" s="558"/>
      <c r="AP1607" s="89"/>
      <c r="AQ1607" s="557"/>
      <c r="AR1607" s="557"/>
      <c r="AS1607" s="89"/>
      <c r="AT1607" s="89" t="s">
        <v>14395</v>
      </c>
      <c r="AU1607" s="558">
        <v>42263</v>
      </c>
      <c r="AV1607" s="558">
        <v>42297</v>
      </c>
      <c r="AW1607" s="89"/>
      <c r="AX1607" s="89" t="s">
        <v>15094</v>
      </c>
      <c r="AY1607" s="89"/>
      <c r="AZ1607" s="556">
        <v>42297</v>
      </c>
      <c r="BA1607" s="556"/>
      <c r="BB1607" s="89"/>
      <c r="BC1607" s="553"/>
      <c r="BD1607" s="89"/>
      <c r="BE1607" s="89"/>
      <c r="BF1607" s="558"/>
      <c r="BG1607" s="141" t="s">
        <v>9400</v>
      </c>
      <c r="BH1607" s="89"/>
      <c r="BI1607" s="558"/>
      <c r="BJ1607" s="558"/>
      <c r="BK1607" s="558"/>
      <c r="BL1607" s="331"/>
      <c r="BM1607" t="s">
        <v>15075</v>
      </c>
    </row>
    <row r="1608" spans="2:82" x14ac:dyDescent="0.25">
      <c r="B1608" s="127">
        <f t="shared" si="388"/>
        <v>1459</v>
      </c>
      <c r="C1608" s="95" t="s">
        <v>14402</v>
      </c>
      <c r="D1608" s="126">
        <v>4800083168</v>
      </c>
      <c r="E1608" s="126" t="s">
        <v>627</v>
      </c>
      <c r="F1608" s="559">
        <v>250000</v>
      </c>
      <c r="G1608" s="127">
        <v>8</v>
      </c>
      <c r="H1608" s="127">
        <v>2014</v>
      </c>
      <c r="I1608" s="542">
        <v>41858</v>
      </c>
      <c r="J1608" s="126"/>
      <c r="K1608" s="127" t="s">
        <v>628</v>
      </c>
      <c r="L1608" s="126" t="s">
        <v>628</v>
      </c>
      <c r="M1608" s="141" t="s">
        <v>628</v>
      </c>
      <c r="N1608" s="395" t="s">
        <v>631</v>
      </c>
      <c r="O1608" s="127" t="s">
        <v>98</v>
      </c>
      <c r="P1608" s="127" t="s">
        <v>98</v>
      </c>
      <c r="Q1608" s="345">
        <f>(IF(AF1608='[1]Price List'!$B$1,VLOOKUP(N1608,'[1]Price List'!$A$1:$K$104,2,0),IF(AF1608='[1]Price List'!$C$1,VLOOKUP(N1608,'[1]Price List'!$A$1:$K$104,3,0),IF(AF1608='[1]Price List'!$D$1,VLOOKUP(N1608,'[1]Price List'!$A$1:$K$104,4,0),IF(AF1608='[1]Price List'!$E$1,VLOOKUP(N1608,'[1]Price List'!$A$1:$K$104,5,0),IF(AF1608='[1]Price List'!$F$1,VLOOKUP(N1608,'[1]Price List'!$A$1:$K$104,6,0),IF(AF1608='[1]Price List'!$G$1,VLOOKUP(N1608,'[1]Price List'!$A$1:$K$104,7,0),IF(AF1608='[1]Price List'!$H$1,VLOOKUP(N1608,'[1]Price List'!$A$1:$K$104,8,0),IF(AF1608='[1]Price List'!$I$1,VLOOKUP(N1608,'[1]Price List'!$A$1:$K$104,9,0),IF(AF1608='[1]Price List'!$J$1,VLOOKUP(N1608,'[1]Price List'!$A$1:$K$104,10,0),IF(AF1608='[1]Price List'!$K$1,VLOOKUP(N1608,'[1]Price List'!$A$1:$K$104,11,0))))))))))))+(IF(AF1608='[1]Price List'!$B$1,VLOOKUP(O1608,'[1]Price List'!$A$1:$K$104,2,0),IF(AF1608='[1]Price List'!$C$1,VLOOKUP(O1608,'[1]Price List'!$A$1:$K$104,3,0),IF(AF1608='[1]Price List'!$D$1,VLOOKUP(O1608,'[1]Price List'!$A$1:$K$104,4,0),IF(AF1608='[1]Price List'!$E$1,VLOOKUP(O1608,'[1]Price List'!$A$1:$K$104,5,0),IF(AF1608='[1]Price List'!$F$1,VLOOKUP(O1608,'[1]Price List'!$A$1:$K$104,6,0),IF(AF1608='[1]Price List'!$G$1,VLOOKUP(O1608,'[1]Price List'!$A$1:$K$104,7,0),IF(AF1608='[1]Price List'!$H$1,VLOOKUP(O1608,'[1]Price List'!$A$1:$K$104,8,0),IF(AF1608='[1]Price List'!$I$1,VLOOKUP(O1608,'[1]Price List'!$A$1:$K$104,9,0),IF(AF1608='[1]Price List'!$J$1,VLOOKUP(O1608,'[1]Price List'!$A$1:$K$104,10,0),IF(AF1608='[1]Price List'!$K$1,VLOOKUP(O1608,'[1]Price List'!$A$1:$K$104,11,0))))))))))))+(IF(AF1608='[1]Price List'!$B$1,VLOOKUP(P1608,'[1]Price List'!$A$1:$K$104,2,0),IF(AF1608='[1]Price List'!$C$1,VLOOKUP(P1608,'[1]Price List'!$A$1:$K$104,3,0),IF(AF1608='[1]Price List'!$D$1,VLOOKUP(P1608,'[1]Price List'!$A$1:$K$104,4,0),IF(AF1608='[1]Price List'!$E$1,VLOOKUP(P1608,'[1]Price List'!$A$1:$K$104,5,0),IF(AF1608='[1]Price List'!$F$1,VLOOKUP(P1608,'[1]Price List'!$A$1:$K$104,6,0),IF(AF1608='[1]Price List'!$G$1,VLOOKUP(P1608,'[1]Price List'!$A$1:$K$104,7,0),IF(AF1608='[1]Price List'!$H$1,VLOOKUP(P1608,'[1]Price List'!$A$1:$K$104,8,0),IF(AF1608='[1]Price List'!$I$1,VLOOKUP(P1608,'[1]Price List'!$A$1:$K$104,9,0),IF(AF1608='[1]Price List'!$J$1,VLOOKUP(P1608,'[1]Price List'!$A$1:$K$104,10,0),IF(AF1608='[1]Price List'!$K$1,VLOOKUP(P1608,'[1]Price List'!$A$1:$K$104,11,0))))))))))))</f>
        <v>250000</v>
      </c>
      <c r="R1608" s="348">
        <v>2014</v>
      </c>
      <c r="S1608" s="348"/>
      <c r="T1608" s="348"/>
      <c r="U1608" s="556">
        <v>41894</v>
      </c>
      <c r="V1608" s="557"/>
      <c r="W1608" s="348" t="s">
        <v>1910</v>
      </c>
      <c r="X1608" s="142" t="s">
        <v>10027</v>
      </c>
      <c r="Y1608" s="89" t="s">
        <v>10028</v>
      </c>
      <c r="Z1608" s="89" t="s">
        <v>627</v>
      </c>
      <c r="AA1608" s="348"/>
      <c r="AB1608" s="89" t="s">
        <v>14369</v>
      </c>
      <c r="AC1608" s="348"/>
      <c r="AD1608" s="348"/>
      <c r="AE1608" s="348"/>
      <c r="AF1608" s="126" t="s">
        <v>477</v>
      </c>
      <c r="AG1608" s="89"/>
      <c r="AH1608" s="378"/>
      <c r="AI1608" s="378"/>
      <c r="AJ1608" s="89"/>
      <c r="AK1608" s="89"/>
      <c r="AL1608" s="89"/>
      <c r="AM1608" s="89"/>
      <c r="AN1608" s="556"/>
      <c r="AO1608" s="558"/>
      <c r="AP1608" s="89"/>
      <c r="AQ1608" s="557"/>
      <c r="AR1608" s="557"/>
      <c r="AS1608" s="89"/>
      <c r="AT1608" s="89"/>
      <c r="AU1608" s="558"/>
      <c r="AV1608" s="558"/>
      <c r="AW1608" s="89"/>
      <c r="AX1608" s="89"/>
      <c r="AY1608" s="89"/>
      <c r="AZ1608" s="556"/>
      <c r="BA1608" s="556"/>
      <c r="BB1608" s="89"/>
      <c r="BC1608" s="553"/>
      <c r="BD1608" s="89"/>
      <c r="BE1608" s="89"/>
      <c r="BF1608" s="558"/>
      <c r="BG1608" s="142" t="s">
        <v>14403</v>
      </c>
      <c r="BH1608" s="89"/>
      <c r="BI1608" s="558"/>
      <c r="BJ1608" s="558"/>
      <c r="BK1608" s="558"/>
      <c r="BL1608" s="331"/>
    </row>
    <row r="1609" spans="2:82" x14ac:dyDescent="0.25">
      <c r="B1609" s="127">
        <f t="shared" si="388"/>
        <v>1460</v>
      </c>
      <c r="C1609" s="95" t="s">
        <v>14404</v>
      </c>
      <c r="D1609" s="126">
        <v>4800083168</v>
      </c>
      <c r="E1609" s="126" t="s">
        <v>627</v>
      </c>
      <c r="F1609" s="559">
        <v>250000</v>
      </c>
      <c r="G1609" s="127">
        <v>8</v>
      </c>
      <c r="H1609" s="127">
        <v>2014</v>
      </c>
      <c r="I1609" s="542">
        <v>41858</v>
      </c>
      <c r="J1609" s="126"/>
      <c r="K1609" s="127" t="s">
        <v>628</v>
      </c>
      <c r="L1609" s="126" t="s">
        <v>628</v>
      </c>
      <c r="M1609" s="141" t="s">
        <v>628</v>
      </c>
      <c r="N1609" s="395" t="s">
        <v>631</v>
      </c>
      <c r="O1609" s="127" t="s">
        <v>98</v>
      </c>
      <c r="P1609" s="127" t="s">
        <v>98</v>
      </c>
      <c r="Q1609" s="345">
        <f>(IF(AF1609='[1]Price List'!$B$1,VLOOKUP(N1609,'[1]Price List'!$A$1:$K$104,2,0),IF(AF1609='[1]Price List'!$C$1,VLOOKUP(N1609,'[1]Price List'!$A$1:$K$104,3,0),IF(AF1609='[1]Price List'!$D$1,VLOOKUP(N1609,'[1]Price List'!$A$1:$K$104,4,0),IF(AF1609='[1]Price List'!$E$1,VLOOKUP(N1609,'[1]Price List'!$A$1:$K$104,5,0),IF(AF1609='[1]Price List'!$F$1,VLOOKUP(N1609,'[1]Price List'!$A$1:$K$104,6,0),IF(AF1609='[1]Price List'!$G$1,VLOOKUP(N1609,'[1]Price List'!$A$1:$K$104,7,0),IF(AF1609='[1]Price List'!$H$1,VLOOKUP(N1609,'[1]Price List'!$A$1:$K$104,8,0),IF(AF1609='[1]Price List'!$I$1,VLOOKUP(N1609,'[1]Price List'!$A$1:$K$104,9,0),IF(AF1609='[1]Price List'!$J$1,VLOOKUP(N1609,'[1]Price List'!$A$1:$K$104,10,0),IF(AF1609='[1]Price List'!$K$1,VLOOKUP(N1609,'[1]Price List'!$A$1:$K$104,11,0))))))))))))+(IF(AF1609='[1]Price List'!$B$1,VLOOKUP(O1609,'[1]Price List'!$A$1:$K$104,2,0),IF(AF1609='[1]Price List'!$C$1,VLOOKUP(O1609,'[1]Price List'!$A$1:$K$104,3,0),IF(AF1609='[1]Price List'!$D$1,VLOOKUP(O1609,'[1]Price List'!$A$1:$K$104,4,0),IF(AF1609='[1]Price List'!$E$1,VLOOKUP(O1609,'[1]Price List'!$A$1:$K$104,5,0),IF(AF1609='[1]Price List'!$F$1,VLOOKUP(O1609,'[1]Price List'!$A$1:$K$104,6,0),IF(AF1609='[1]Price List'!$G$1,VLOOKUP(O1609,'[1]Price List'!$A$1:$K$104,7,0),IF(AF1609='[1]Price List'!$H$1,VLOOKUP(O1609,'[1]Price List'!$A$1:$K$104,8,0),IF(AF1609='[1]Price List'!$I$1,VLOOKUP(O1609,'[1]Price List'!$A$1:$K$104,9,0),IF(AF1609='[1]Price List'!$J$1,VLOOKUP(O1609,'[1]Price List'!$A$1:$K$104,10,0),IF(AF1609='[1]Price List'!$K$1,VLOOKUP(O1609,'[1]Price List'!$A$1:$K$104,11,0))))))))))))+(IF(AF1609='[1]Price List'!$B$1,VLOOKUP(P1609,'[1]Price List'!$A$1:$K$104,2,0),IF(AF1609='[1]Price List'!$C$1,VLOOKUP(P1609,'[1]Price List'!$A$1:$K$104,3,0),IF(AF1609='[1]Price List'!$D$1,VLOOKUP(P1609,'[1]Price List'!$A$1:$K$104,4,0),IF(AF1609='[1]Price List'!$E$1,VLOOKUP(P1609,'[1]Price List'!$A$1:$K$104,5,0),IF(AF1609='[1]Price List'!$F$1,VLOOKUP(P1609,'[1]Price List'!$A$1:$K$104,6,0),IF(AF1609='[1]Price List'!$G$1,VLOOKUP(P1609,'[1]Price List'!$A$1:$K$104,7,0),IF(AF1609='[1]Price List'!$H$1,VLOOKUP(P1609,'[1]Price List'!$A$1:$K$104,8,0),IF(AF1609='[1]Price List'!$I$1,VLOOKUP(P1609,'[1]Price List'!$A$1:$K$104,9,0),IF(AF1609='[1]Price List'!$J$1,VLOOKUP(P1609,'[1]Price List'!$A$1:$K$104,10,0),IF(AF1609='[1]Price List'!$K$1,VLOOKUP(P1609,'[1]Price List'!$A$1:$K$104,11,0))))))))))))</f>
        <v>250000</v>
      </c>
      <c r="R1609" s="348">
        <v>2014</v>
      </c>
      <c r="S1609" s="348"/>
      <c r="T1609" s="348"/>
      <c r="U1609" s="556">
        <v>41872</v>
      </c>
      <c r="V1609" s="557"/>
      <c r="W1609" s="348" t="s">
        <v>1910</v>
      </c>
      <c r="X1609" s="142" t="s">
        <v>10062</v>
      </c>
      <c r="Y1609" s="89" t="s">
        <v>10063</v>
      </c>
      <c r="Z1609" s="89" t="s">
        <v>627</v>
      </c>
      <c r="AA1609" s="348"/>
      <c r="AB1609" s="89" t="s">
        <v>14369</v>
      </c>
      <c r="AC1609" s="348"/>
      <c r="AD1609" s="348"/>
      <c r="AE1609" s="348"/>
      <c r="AF1609" s="126" t="s">
        <v>477</v>
      </c>
      <c r="AG1609" s="89"/>
      <c r="AH1609" s="378"/>
      <c r="AI1609" s="378"/>
      <c r="AJ1609" s="89"/>
      <c r="AK1609" s="89"/>
      <c r="AL1609" s="89"/>
      <c r="AM1609" s="89"/>
      <c r="AN1609" s="556"/>
      <c r="AO1609" s="558"/>
      <c r="AP1609" s="89"/>
      <c r="AQ1609" s="557"/>
      <c r="AR1609" s="557"/>
      <c r="AS1609" s="89"/>
      <c r="AT1609" s="89"/>
      <c r="AU1609" s="558"/>
      <c r="AV1609" s="558"/>
      <c r="AW1609" s="89"/>
      <c r="AX1609" s="89"/>
      <c r="AY1609" s="89"/>
      <c r="AZ1609" s="556"/>
      <c r="BA1609" s="556"/>
      <c r="BB1609" s="89"/>
      <c r="BC1609" s="553"/>
      <c r="BD1609" s="89"/>
      <c r="BE1609" s="89"/>
      <c r="BF1609" s="558"/>
      <c r="BG1609" s="142" t="s">
        <v>14403</v>
      </c>
      <c r="BH1609" s="89"/>
      <c r="BI1609" s="558"/>
      <c r="BJ1609" s="558"/>
      <c r="BK1609" s="558"/>
      <c r="BL1609" s="331"/>
    </row>
    <row r="1610" spans="2:82" x14ac:dyDescent="0.25">
      <c r="B1610" s="127">
        <f t="shared" si="388"/>
        <v>1461</v>
      </c>
      <c r="C1610" s="95" t="s">
        <v>14405</v>
      </c>
      <c r="D1610" s="126">
        <v>4800083168</v>
      </c>
      <c r="E1610" s="126" t="s">
        <v>627</v>
      </c>
      <c r="F1610" s="559">
        <v>250000</v>
      </c>
      <c r="G1610" s="127">
        <v>8</v>
      </c>
      <c r="H1610" s="127">
        <v>2014</v>
      </c>
      <c r="I1610" s="542">
        <v>41858</v>
      </c>
      <c r="J1610" s="126"/>
      <c r="K1610" s="127" t="s">
        <v>628</v>
      </c>
      <c r="L1610" s="126" t="s">
        <v>628</v>
      </c>
      <c r="M1610" s="141" t="s">
        <v>628</v>
      </c>
      <c r="N1610" s="395" t="s">
        <v>631</v>
      </c>
      <c r="O1610" s="127" t="s">
        <v>98</v>
      </c>
      <c r="P1610" s="127" t="s">
        <v>98</v>
      </c>
      <c r="Q1610" s="345">
        <f>(IF(AF1610='[1]Price List'!$B$1,VLOOKUP(N1610,'[1]Price List'!$A$1:$K$104,2,0),IF(AF1610='[1]Price List'!$C$1,VLOOKUP(N1610,'[1]Price List'!$A$1:$K$104,3,0),IF(AF1610='[1]Price List'!$D$1,VLOOKUP(N1610,'[1]Price List'!$A$1:$K$104,4,0),IF(AF1610='[1]Price List'!$E$1,VLOOKUP(N1610,'[1]Price List'!$A$1:$K$104,5,0),IF(AF1610='[1]Price List'!$F$1,VLOOKUP(N1610,'[1]Price List'!$A$1:$K$104,6,0),IF(AF1610='[1]Price List'!$G$1,VLOOKUP(N1610,'[1]Price List'!$A$1:$K$104,7,0),IF(AF1610='[1]Price List'!$H$1,VLOOKUP(N1610,'[1]Price List'!$A$1:$K$104,8,0),IF(AF1610='[1]Price List'!$I$1,VLOOKUP(N1610,'[1]Price List'!$A$1:$K$104,9,0),IF(AF1610='[1]Price List'!$J$1,VLOOKUP(N1610,'[1]Price List'!$A$1:$K$104,10,0),IF(AF1610='[1]Price List'!$K$1,VLOOKUP(N1610,'[1]Price List'!$A$1:$K$104,11,0))))))))))))+(IF(AF1610='[1]Price List'!$B$1,VLOOKUP(O1610,'[1]Price List'!$A$1:$K$104,2,0),IF(AF1610='[1]Price List'!$C$1,VLOOKUP(O1610,'[1]Price List'!$A$1:$K$104,3,0),IF(AF1610='[1]Price List'!$D$1,VLOOKUP(O1610,'[1]Price List'!$A$1:$K$104,4,0),IF(AF1610='[1]Price List'!$E$1,VLOOKUP(O1610,'[1]Price List'!$A$1:$K$104,5,0),IF(AF1610='[1]Price List'!$F$1,VLOOKUP(O1610,'[1]Price List'!$A$1:$K$104,6,0),IF(AF1610='[1]Price List'!$G$1,VLOOKUP(O1610,'[1]Price List'!$A$1:$K$104,7,0),IF(AF1610='[1]Price List'!$H$1,VLOOKUP(O1610,'[1]Price List'!$A$1:$K$104,8,0),IF(AF1610='[1]Price List'!$I$1,VLOOKUP(O1610,'[1]Price List'!$A$1:$K$104,9,0),IF(AF1610='[1]Price List'!$J$1,VLOOKUP(O1610,'[1]Price List'!$A$1:$K$104,10,0),IF(AF1610='[1]Price List'!$K$1,VLOOKUP(O1610,'[1]Price List'!$A$1:$K$104,11,0))))))))))))+(IF(AF1610='[1]Price List'!$B$1,VLOOKUP(P1610,'[1]Price List'!$A$1:$K$104,2,0),IF(AF1610='[1]Price List'!$C$1,VLOOKUP(P1610,'[1]Price List'!$A$1:$K$104,3,0),IF(AF1610='[1]Price List'!$D$1,VLOOKUP(P1610,'[1]Price List'!$A$1:$K$104,4,0),IF(AF1610='[1]Price List'!$E$1,VLOOKUP(P1610,'[1]Price List'!$A$1:$K$104,5,0),IF(AF1610='[1]Price List'!$F$1,VLOOKUP(P1610,'[1]Price List'!$A$1:$K$104,6,0),IF(AF1610='[1]Price List'!$G$1,VLOOKUP(P1610,'[1]Price List'!$A$1:$K$104,7,0),IF(AF1610='[1]Price List'!$H$1,VLOOKUP(P1610,'[1]Price List'!$A$1:$K$104,8,0),IF(AF1610='[1]Price List'!$I$1,VLOOKUP(P1610,'[1]Price List'!$A$1:$K$104,9,0),IF(AF1610='[1]Price List'!$J$1,VLOOKUP(P1610,'[1]Price List'!$A$1:$K$104,10,0),IF(AF1610='[1]Price List'!$K$1,VLOOKUP(P1610,'[1]Price List'!$A$1:$K$104,11,0))))))))))))</f>
        <v>250000</v>
      </c>
      <c r="R1610" s="348">
        <v>2014</v>
      </c>
      <c r="S1610" s="348"/>
      <c r="T1610" s="348"/>
      <c r="U1610" s="556">
        <v>41889</v>
      </c>
      <c r="V1610" s="557"/>
      <c r="W1610" s="348" t="s">
        <v>1910</v>
      </c>
      <c r="X1610" s="783" t="s">
        <v>2064</v>
      </c>
      <c r="Y1610" s="89" t="s">
        <v>14406</v>
      </c>
      <c r="Z1610" s="89" t="s">
        <v>627</v>
      </c>
      <c r="AA1610" s="348"/>
      <c r="AB1610" s="89" t="s">
        <v>14369</v>
      </c>
      <c r="AC1610" s="348"/>
      <c r="AD1610" s="348"/>
      <c r="AE1610" s="348"/>
      <c r="AF1610" s="126" t="s">
        <v>477</v>
      </c>
      <c r="AG1610" s="89"/>
      <c r="AH1610" s="378"/>
      <c r="AI1610" s="378"/>
      <c r="AJ1610" s="89"/>
      <c r="AK1610" s="89"/>
      <c r="AL1610" s="89"/>
      <c r="AM1610" s="89"/>
      <c r="AN1610" s="556"/>
      <c r="AO1610" s="558"/>
      <c r="AP1610" s="89"/>
      <c r="AQ1610" s="557"/>
      <c r="AR1610" s="557"/>
      <c r="AS1610" s="89"/>
      <c r="AT1610" s="89" t="s">
        <v>14395</v>
      </c>
      <c r="AU1610" s="558">
        <v>42263</v>
      </c>
      <c r="AV1610" s="558">
        <v>42297</v>
      </c>
      <c r="AW1610" s="89"/>
      <c r="AX1610" s="89" t="s">
        <v>15094</v>
      </c>
      <c r="AY1610" s="89"/>
      <c r="AZ1610" s="556">
        <v>42297</v>
      </c>
      <c r="BA1610" s="556"/>
      <c r="BB1610" s="89"/>
      <c r="BC1610" s="553"/>
      <c r="BD1610" s="89"/>
      <c r="BE1610" s="89"/>
      <c r="BF1610" s="558"/>
      <c r="BG1610" s="141" t="s">
        <v>9400</v>
      </c>
      <c r="BH1610" s="89"/>
      <c r="BI1610" s="558"/>
      <c r="BJ1610" s="558"/>
      <c r="BK1610" s="558"/>
      <c r="BL1610" s="331"/>
      <c r="BM1610" t="s">
        <v>15075</v>
      </c>
    </row>
    <row r="1611" spans="2:82" x14ac:dyDescent="0.25">
      <c r="B1611" s="127">
        <f t="shared" si="388"/>
        <v>1462</v>
      </c>
      <c r="C1611" s="95" t="s">
        <v>14407</v>
      </c>
      <c r="D1611" s="126">
        <v>4800083168</v>
      </c>
      <c r="E1611" s="126" t="s">
        <v>627</v>
      </c>
      <c r="F1611" s="559">
        <v>250000</v>
      </c>
      <c r="G1611" s="127">
        <v>8</v>
      </c>
      <c r="H1611" s="127">
        <v>2014</v>
      </c>
      <c r="I1611" s="542">
        <v>41858</v>
      </c>
      <c r="J1611" s="126"/>
      <c r="K1611" s="127" t="s">
        <v>628</v>
      </c>
      <c r="L1611" s="126" t="s">
        <v>628</v>
      </c>
      <c r="M1611" s="141" t="s">
        <v>628</v>
      </c>
      <c r="N1611" s="395" t="s">
        <v>631</v>
      </c>
      <c r="O1611" s="127" t="s">
        <v>98</v>
      </c>
      <c r="P1611" s="127" t="s">
        <v>98</v>
      </c>
      <c r="Q1611" s="345">
        <f>(IF(AF1611='[1]Price List'!$B$1,VLOOKUP(N1611,'[1]Price List'!$A$1:$K$104,2,0),IF(AF1611='[1]Price List'!$C$1,VLOOKUP(N1611,'[1]Price List'!$A$1:$K$104,3,0),IF(AF1611='[1]Price List'!$D$1,VLOOKUP(N1611,'[1]Price List'!$A$1:$K$104,4,0),IF(AF1611='[1]Price List'!$E$1,VLOOKUP(N1611,'[1]Price List'!$A$1:$K$104,5,0),IF(AF1611='[1]Price List'!$F$1,VLOOKUP(N1611,'[1]Price List'!$A$1:$K$104,6,0),IF(AF1611='[1]Price List'!$G$1,VLOOKUP(N1611,'[1]Price List'!$A$1:$K$104,7,0),IF(AF1611='[1]Price List'!$H$1,VLOOKUP(N1611,'[1]Price List'!$A$1:$K$104,8,0),IF(AF1611='[1]Price List'!$I$1,VLOOKUP(N1611,'[1]Price List'!$A$1:$K$104,9,0),IF(AF1611='[1]Price List'!$J$1,VLOOKUP(N1611,'[1]Price List'!$A$1:$K$104,10,0),IF(AF1611='[1]Price List'!$K$1,VLOOKUP(N1611,'[1]Price List'!$A$1:$K$104,11,0))))))))))))+(IF(AF1611='[1]Price List'!$B$1,VLOOKUP(O1611,'[1]Price List'!$A$1:$K$104,2,0),IF(AF1611='[1]Price List'!$C$1,VLOOKUP(O1611,'[1]Price List'!$A$1:$K$104,3,0),IF(AF1611='[1]Price List'!$D$1,VLOOKUP(O1611,'[1]Price List'!$A$1:$K$104,4,0),IF(AF1611='[1]Price List'!$E$1,VLOOKUP(O1611,'[1]Price List'!$A$1:$K$104,5,0),IF(AF1611='[1]Price List'!$F$1,VLOOKUP(O1611,'[1]Price List'!$A$1:$K$104,6,0),IF(AF1611='[1]Price List'!$G$1,VLOOKUP(O1611,'[1]Price List'!$A$1:$K$104,7,0),IF(AF1611='[1]Price List'!$H$1,VLOOKUP(O1611,'[1]Price List'!$A$1:$K$104,8,0),IF(AF1611='[1]Price List'!$I$1,VLOOKUP(O1611,'[1]Price List'!$A$1:$K$104,9,0),IF(AF1611='[1]Price List'!$J$1,VLOOKUP(O1611,'[1]Price List'!$A$1:$K$104,10,0),IF(AF1611='[1]Price List'!$K$1,VLOOKUP(O1611,'[1]Price List'!$A$1:$K$104,11,0))))))))))))+(IF(AF1611='[1]Price List'!$B$1,VLOOKUP(P1611,'[1]Price List'!$A$1:$K$104,2,0),IF(AF1611='[1]Price List'!$C$1,VLOOKUP(P1611,'[1]Price List'!$A$1:$K$104,3,0),IF(AF1611='[1]Price List'!$D$1,VLOOKUP(P1611,'[1]Price List'!$A$1:$K$104,4,0),IF(AF1611='[1]Price List'!$E$1,VLOOKUP(P1611,'[1]Price List'!$A$1:$K$104,5,0),IF(AF1611='[1]Price List'!$F$1,VLOOKUP(P1611,'[1]Price List'!$A$1:$K$104,6,0),IF(AF1611='[1]Price List'!$G$1,VLOOKUP(P1611,'[1]Price List'!$A$1:$K$104,7,0),IF(AF1611='[1]Price List'!$H$1,VLOOKUP(P1611,'[1]Price List'!$A$1:$K$104,8,0),IF(AF1611='[1]Price List'!$I$1,VLOOKUP(P1611,'[1]Price List'!$A$1:$K$104,9,0),IF(AF1611='[1]Price List'!$J$1,VLOOKUP(P1611,'[1]Price List'!$A$1:$K$104,10,0),IF(AF1611='[1]Price List'!$K$1,VLOOKUP(P1611,'[1]Price List'!$A$1:$K$104,11,0))))))))))))</f>
        <v>250000</v>
      </c>
      <c r="R1611" s="348">
        <v>2014</v>
      </c>
      <c r="S1611" s="348"/>
      <c r="T1611" s="348"/>
      <c r="U1611" s="556">
        <v>41966</v>
      </c>
      <c r="V1611" s="557"/>
      <c r="W1611" s="348" t="s">
        <v>1910</v>
      </c>
      <c r="X1611" s="142" t="s">
        <v>14408</v>
      </c>
      <c r="Y1611" s="89" t="s">
        <v>14409</v>
      </c>
      <c r="Z1611" s="89" t="s">
        <v>627</v>
      </c>
      <c r="AA1611" s="348"/>
      <c r="AB1611" s="89" t="s">
        <v>14369</v>
      </c>
      <c r="AC1611" s="348"/>
      <c r="AD1611" s="348"/>
      <c r="AE1611" s="348"/>
      <c r="AF1611" s="126" t="s">
        <v>477</v>
      </c>
      <c r="AG1611" s="89"/>
      <c r="AH1611" s="378"/>
      <c r="AI1611" s="378"/>
      <c r="AJ1611" s="89"/>
      <c r="AK1611" s="89"/>
      <c r="AL1611" s="89"/>
      <c r="AM1611" s="89"/>
      <c r="AN1611" s="556"/>
      <c r="AO1611" s="558"/>
      <c r="AP1611" s="89"/>
      <c r="AQ1611" s="557"/>
      <c r="AR1611" s="557"/>
      <c r="AS1611" s="89"/>
      <c r="AT1611" s="89" t="s">
        <v>14395</v>
      </c>
      <c r="AU1611" s="558">
        <v>42263</v>
      </c>
      <c r="AV1611" s="558">
        <v>42297</v>
      </c>
      <c r="AW1611" s="89"/>
      <c r="AX1611" s="89" t="s">
        <v>15094</v>
      </c>
      <c r="AY1611" s="89"/>
      <c r="AZ1611" s="556">
        <v>42297</v>
      </c>
      <c r="BA1611" s="556"/>
      <c r="BB1611" s="89"/>
      <c r="BC1611" s="553"/>
      <c r="BD1611" s="89"/>
      <c r="BE1611" s="89"/>
      <c r="BF1611" s="558"/>
      <c r="BG1611" s="141" t="s">
        <v>9400</v>
      </c>
      <c r="BH1611" s="89"/>
      <c r="BI1611" s="558"/>
      <c r="BJ1611" s="558"/>
      <c r="BK1611" s="558"/>
      <c r="BL1611" s="331"/>
      <c r="BM1611" t="s">
        <v>15075</v>
      </c>
    </row>
    <row r="1612" spans="2:82" ht="15" customHeight="1" x14ac:dyDescent="0.25">
      <c r="B1612" s="103">
        <f t="shared" si="388"/>
        <v>1463</v>
      </c>
      <c r="C1612" s="95" t="s">
        <v>14410</v>
      </c>
      <c r="D1612" s="126">
        <v>4800083168</v>
      </c>
      <c r="E1612" s="121" t="s">
        <v>627</v>
      </c>
      <c r="F1612" s="522">
        <v>250000</v>
      </c>
      <c r="G1612" s="127">
        <v>8</v>
      </c>
      <c r="H1612" s="103">
        <v>2014</v>
      </c>
      <c r="I1612" s="128">
        <v>41858</v>
      </c>
      <c r="J1612" s="128"/>
      <c r="K1612" s="127" t="s">
        <v>628</v>
      </c>
      <c r="L1612" s="126" t="s">
        <v>628</v>
      </c>
      <c r="M1612" s="141" t="s">
        <v>628</v>
      </c>
      <c r="N1612" s="142" t="s">
        <v>631</v>
      </c>
      <c r="O1612" s="127" t="s">
        <v>98</v>
      </c>
      <c r="P1612" s="127" t="s">
        <v>98</v>
      </c>
      <c r="Q1612" s="100">
        <f>(IF(AF1612='[1]Price List'!$B$1,VLOOKUP(N1612,'[1]Price List'!$A$1:$K$104,2,0),IF(AF1612='[1]Price List'!$C$1,VLOOKUP(N1612,'[1]Price List'!$A$1:$K$104,3,0),IF(AF1612='[1]Price List'!$D$1,VLOOKUP(N1612,'[1]Price List'!$A$1:$K$104,4,0),IF(AF1612='[1]Price List'!$E$1,VLOOKUP(N1612,'[1]Price List'!$A$1:$K$104,5,0),IF(AF1612='[1]Price List'!$F$1,VLOOKUP(N1612,'[1]Price List'!$A$1:$K$104,6,0),IF(AF1612='[1]Price List'!$G$1,VLOOKUP(N1612,'[1]Price List'!$A$1:$K$104,7,0),IF(AF1612='[1]Price List'!$H$1,VLOOKUP(N1612,'[1]Price List'!$A$1:$K$104,8,0),IF(AF1612='[1]Price List'!$I$1,VLOOKUP(N1612,'[1]Price List'!$A$1:$K$104,9,0),IF(AF1612='[1]Price List'!$J$1,VLOOKUP(N1612,'[1]Price List'!$A$1:$K$104,10,0),IF(AF1612='[1]Price List'!$K$1,VLOOKUP(N1612,'[1]Price List'!$A$1:$K$104,11,0))))))))))))+(IF(AF1612='[1]Price List'!$B$1,VLOOKUP(O1612,'[1]Price List'!$A$1:$K$104,2,0),IF(AF1612='[1]Price List'!$C$1,VLOOKUP(O1612,'[1]Price List'!$A$1:$K$104,3,0),IF(AF1612='[1]Price List'!$D$1,VLOOKUP(O1612,'[1]Price List'!$A$1:$K$104,4,0),IF(AF1612='[1]Price List'!$E$1,VLOOKUP(O1612,'[1]Price List'!$A$1:$K$104,5,0),IF(AF1612='[1]Price List'!$F$1,VLOOKUP(O1612,'[1]Price List'!$A$1:$K$104,6,0),IF(AF1612='[1]Price List'!$G$1,VLOOKUP(O1612,'[1]Price List'!$A$1:$K$104,7,0),IF(AF1612='[1]Price List'!$H$1,VLOOKUP(O1612,'[1]Price List'!$A$1:$K$104,8,0),IF(AF1612='[1]Price List'!$I$1,VLOOKUP(O1612,'[1]Price List'!$A$1:$K$104,9,0),IF(AF1612='[1]Price List'!$J$1,VLOOKUP(O1612,'[1]Price List'!$A$1:$K$104,10,0),IF(AF1612='[1]Price List'!$K$1,VLOOKUP(O1612,'[1]Price List'!$A$1:$K$104,11,0))))))))))))+(IF(AF1612='[1]Price List'!$B$1,VLOOKUP(P1612,'[1]Price List'!$A$1:$K$104,2,0),IF(AF1612='[1]Price List'!$C$1,VLOOKUP(P1612,'[1]Price List'!$A$1:$K$104,3,0),IF(AF1612='[1]Price List'!$D$1,VLOOKUP(P1612,'[1]Price List'!$A$1:$K$104,4,0),IF(AF1612='[1]Price List'!$E$1,VLOOKUP(P1612,'[1]Price List'!$A$1:$K$104,5,0),IF(AF1612='[1]Price List'!$F$1,VLOOKUP(P1612,'[1]Price List'!$A$1:$K$104,6,0),IF(AF1612='[1]Price List'!$G$1,VLOOKUP(P1612,'[1]Price List'!$A$1:$K$104,7,0),IF(AF1612='[1]Price List'!$H$1,VLOOKUP(P1612,'[1]Price List'!$A$1:$K$104,8,0),IF(AF1612='[1]Price List'!$I$1,VLOOKUP(P1612,'[1]Price List'!$A$1:$K$104,9,0),IF(AF1612='[1]Price List'!$J$1,VLOOKUP(P1612,'[1]Price List'!$A$1:$K$104,10,0),IF(AF1612='[1]Price List'!$K$1,VLOOKUP(P1612,'[1]Price List'!$A$1:$K$104,11,0))))))))))))</f>
        <v>250000</v>
      </c>
      <c r="R1612" s="103"/>
      <c r="S1612" s="127"/>
      <c r="T1612" s="127"/>
      <c r="U1612" s="120">
        <v>41892</v>
      </c>
      <c r="V1612" s="523">
        <f>U1612-I1612</f>
        <v>34</v>
      </c>
      <c r="W1612" s="127"/>
      <c r="X1612" s="141" t="s">
        <v>11155</v>
      </c>
      <c r="Y1612" s="424" t="s">
        <v>11156</v>
      </c>
      <c r="Z1612" s="126" t="s">
        <v>627</v>
      </c>
      <c r="AA1612" s="103"/>
      <c r="AB1612" s="126" t="s">
        <v>635</v>
      </c>
      <c r="AC1612" s="103"/>
      <c r="AD1612" s="103"/>
      <c r="AE1612" s="103"/>
      <c r="AF1612" s="121" t="s">
        <v>477</v>
      </c>
      <c r="AG1612" s="126"/>
      <c r="AH1612" s="524"/>
      <c r="AI1612" s="524"/>
      <c r="AJ1612" s="121"/>
      <c r="AK1612" s="121"/>
      <c r="AL1612" s="121"/>
      <c r="AM1612" s="120"/>
      <c r="AN1612" s="120"/>
      <c r="AO1612" s="120"/>
      <c r="AP1612" s="121"/>
      <c r="AQ1612" s="525"/>
      <c r="AR1612" s="525"/>
      <c r="AS1612" s="121"/>
      <c r="AT1612" s="779" t="s">
        <v>11172</v>
      </c>
      <c r="AU1612" s="594">
        <v>42041</v>
      </c>
      <c r="AV1612" s="120">
        <v>42257</v>
      </c>
      <c r="AW1612" s="121"/>
      <c r="AX1612" s="121"/>
      <c r="AY1612" s="126"/>
      <c r="AZ1612" s="542"/>
      <c r="BA1612" s="120"/>
      <c r="BB1612" s="121"/>
      <c r="BC1612" s="522">
        <f>F1612</f>
        <v>250000</v>
      </c>
      <c r="BD1612" s="121"/>
      <c r="BE1612" s="516"/>
      <c r="BF1612" s="122"/>
      <c r="BG1612" s="141" t="s">
        <v>14403</v>
      </c>
      <c r="BH1612" s="121"/>
      <c r="BI1612" s="122"/>
      <c r="BJ1612" s="122"/>
      <c r="BK1612" s="122" t="s">
        <v>167</v>
      </c>
      <c r="BL1612" s="388">
        <f>F1612</f>
        <v>250000</v>
      </c>
      <c r="BQ1612" t="str">
        <f>+K1612</f>
        <v>Indosat</v>
      </c>
      <c r="BR1612" t="str">
        <f>+C1612</f>
        <v>HK-14-2806</v>
      </c>
      <c r="BS1612" s="91">
        <f>+H1612</f>
        <v>2014</v>
      </c>
      <c r="BT1612">
        <f>+AZ1612</f>
        <v>0</v>
      </c>
      <c r="BU1612" s="91">
        <f>+BA1612</f>
        <v>0</v>
      </c>
      <c r="BW1612" t="str">
        <f>"Site : "&amp;Y1612&amp;" - "&amp;X1612</f>
        <v>Site : KAMPUNG SAWAH SRENGSENG - 01JKS483</v>
      </c>
      <c r="BX1612" t="str">
        <f>"Tipe Tower : "&amp;AB1612</f>
        <v>Tipe Tower : SST</v>
      </c>
      <c r="BY1612">
        <f t="shared" ref="BY1612:BZ1616" si="412">+D1612</f>
        <v>4800083168</v>
      </c>
      <c r="BZ1612" s="92" t="str">
        <f t="shared" si="412"/>
        <v>BoQ Verification</v>
      </c>
      <c r="CD1612" s="531"/>
    </row>
    <row r="1613" spans="2:82" ht="15" customHeight="1" x14ac:dyDescent="0.25">
      <c r="B1613" s="103">
        <f t="shared" si="388"/>
        <v>1464</v>
      </c>
      <c r="C1613" s="95" t="s">
        <v>14411</v>
      </c>
      <c r="D1613" s="126">
        <v>4800083168</v>
      </c>
      <c r="E1613" s="121" t="s">
        <v>627</v>
      </c>
      <c r="F1613" s="522">
        <v>250000</v>
      </c>
      <c r="G1613" s="127">
        <v>8</v>
      </c>
      <c r="H1613" s="103">
        <v>2014</v>
      </c>
      <c r="I1613" s="128">
        <v>41858</v>
      </c>
      <c r="J1613" s="128"/>
      <c r="K1613" s="127" t="s">
        <v>628</v>
      </c>
      <c r="L1613" s="126" t="s">
        <v>628</v>
      </c>
      <c r="M1613" s="141" t="s">
        <v>628</v>
      </c>
      <c r="N1613" s="142" t="s">
        <v>631</v>
      </c>
      <c r="O1613" s="127" t="s">
        <v>98</v>
      </c>
      <c r="P1613" s="127" t="s">
        <v>98</v>
      </c>
      <c r="Q1613" s="100">
        <f>(IF(AF1613='[1]Price List'!$B$1,VLOOKUP(N1613,'[1]Price List'!$A$1:$K$104,2,0),IF(AF1613='[1]Price List'!$C$1,VLOOKUP(N1613,'[1]Price List'!$A$1:$K$104,3,0),IF(AF1613='[1]Price List'!$D$1,VLOOKUP(N1613,'[1]Price List'!$A$1:$K$104,4,0),IF(AF1613='[1]Price List'!$E$1,VLOOKUP(N1613,'[1]Price List'!$A$1:$K$104,5,0),IF(AF1613='[1]Price List'!$F$1,VLOOKUP(N1613,'[1]Price List'!$A$1:$K$104,6,0),IF(AF1613='[1]Price List'!$G$1,VLOOKUP(N1613,'[1]Price List'!$A$1:$K$104,7,0),IF(AF1613='[1]Price List'!$H$1,VLOOKUP(N1613,'[1]Price List'!$A$1:$K$104,8,0),IF(AF1613='[1]Price List'!$I$1,VLOOKUP(N1613,'[1]Price List'!$A$1:$K$104,9,0),IF(AF1613='[1]Price List'!$J$1,VLOOKUP(N1613,'[1]Price List'!$A$1:$K$104,10,0),IF(AF1613='[1]Price List'!$K$1,VLOOKUP(N1613,'[1]Price List'!$A$1:$K$104,11,0))))))))))))+(IF(AF1613='[1]Price List'!$B$1,VLOOKUP(O1613,'[1]Price List'!$A$1:$K$104,2,0),IF(AF1613='[1]Price List'!$C$1,VLOOKUP(O1613,'[1]Price List'!$A$1:$K$104,3,0),IF(AF1613='[1]Price List'!$D$1,VLOOKUP(O1613,'[1]Price List'!$A$1:$K$104,4,0),IF(AF1613='[1]Price List'!$E$1,VLOOKUP(O1613,'[1]Price List'!$A$1:$K$104,5,0),IF(AF1613='[1]Price List'!$F$1,VLOOKUP(O1613,'[1]Price List'!$A$1:$K$104,6,0),IF(AF1613='[1]Price List'!$G$1,VLOOKUP(O1613,'[1]Price List'!$A$1:$K$104,7,0),IF(AF1613='[1]Price List'!$H$1,VLOOKUP(O1613,'[1]Price List'!$A$1:$K$104,8,0),IF(AF1613='[1]Price List'!$I$1,VLOOKUP(O1613,'[1]Price List'!$A$1:$K$104,9,0),IF(AF1613='[1]Price List'!$J$1,VLOOKUP(O1613,'[1]Price List'!$A$1:$K$104,10,0),IF(AF1613='[1]Price List'!$K$1,VLOOKUP(O1613,'[1]Price List'!$A$1:$K$104,11,0))))))))))))+(IF(AF1613='[1]Price List'!$B$1,VLOOKUP(P1613,'[1]Price List'!$A$1:$K$104,2,0),IF(AF1613='[1]Price List'!$C$1,VLOOKUP(P1613,'[1]Price List'!$A$1:$K$104,3,0),IF(AF1613='[1]Price List'!$D$1,VLOOKUP(P1613,'[1]Price List'!$A$1:$K$104,4,0),IF(AF1613='[1]Price List'!$E$1,VLOOKUP(P1613,'[1]Price List'!$A$1:$K$104,5,0),IF(AF1613='[1]Price List'!$F$1,VLOOKUP(P1613,'[1]Price List'!$A$1:$K$104,6,0),IF(AF1613='[1]Price List'!$G$1,VLOOKUP(P1613,'[1]Price List'!$A$1:$K$104,7,0),IF(AF1613='[1]Price List'!$H$1,VLOOKUP(P1613,'[1]Price List'!$A$1:$K$104,8,0),IF(AF1613='[1]Price List'!$I$1,VLOOKUP(P1613,'[1]Price List'!$A$1:$K$104,9,0),IF(AF1613='[1]Price List'!$J$1,VLOOKUP(P1613,'[1]Price List'!$A$1:$K$104,10,0),IF(AF1613='[1]Price List'!$K$1,VLOOKUP(P1613,'[1]Price List'!$A$1:$K$104,11,0))))))))))))</f>
        <v>250000</v>
      </c>
      <c r="R1613" s="103"/>
      <c r="S1613" s="127"/>
      <c r="T1613" s="127"/>
      <c r="U1613" s="120">
        <v>41892</v>
      </c>
      <c r="V1613" s="523">
        <f>U1613-I1613</f>
        <v>34</v>
      </c>
      <c r="W1613" s="127"/>
      <c r="X1613" s="141" t="s">
        <v>11114</v>
      </c>
      <c r="Y1613" s="424" t="s">
        <v>11115</v>
      </c>
      <c r="Z1613" s="126" t="s">
        <v>627</v>
      </c>
      <c r="AA1613" s="103"/>
      <c r="AB1613" s="126" t="s">
        <v>635</v>
      </c>
      <c r="AC1613" s="103"/>
      <c r="AD1613" s="103"/>
      <c r="AE1613" s="103"/>
      <c r="AF1613" s="121" t="s">
        <v>477</v>
      </c>
      <c r="AG1613" s="126"/>
      <c r="AH1613" s="524"/>
      <c r="AI1613" s="524"/>
      <c r="AJ1613" s="121"/>
      <c r="AK1613" s="121"/>
      <c r="AL1613" s="121"/>
      <c r="AM1613" s="120"/>
      <c r="AN1613" s="120"/>
      <c r="AO1613" s="120"/>
      <c r="AP1613" s="121"/>
      <c r="AQ1613" s="525"/>
      <c r="AR1613" s="525">
        <f ca="1">IF(AN1613="",TODAY()-AM1613,0)</f>
        <v>42347</v>
      </c>
      <c r="AS1613" s="121"/>
      <c r="AT1613" s="779" t="s">
        <v>11172</v>
      </c>
      <c r="AU1613" s="594">
        <v>42041</v>
      </c>
      <c r="AV1613" s="120">
        <v>42257</v>
      </c>
      <c r="AW1613" s="121"/>
      <c r="AX1613" s="121"/>
      <c r="AY1613" s="126"/>
      <c r="AZ1613" s="542"/>
      <c r="BA1613" s="122"/>
      <c r="BB1613" s="121"/>
      <c r="BC1613" s="522">
        <f>F1613</f>
        <v>250000</v>
      </c>
      <c r="BD1613" s="121"/>
      <c r="BE1613" s="516"/>
      <c r="BF1613" s="122"/>
      <c r="BG1613" s="141" t="s">
        <v>1355</v>
      </c>
      <c r="BH1613" s="121"/>
      <c r="BI1613" s="122"/>
      <c r="BJ1613" s="122"/>
      <c r="BK1613" s="122" t="s">
        <v>167</v>
      </c>
      <c r="BL1613" s="388">
        <f>F1613</f>
        <v>250000</v>
      </c>
      <c r="BQ1613" t="str">
        <f>+K1613</f>
        <v>Indosat</v>
      </c>
      <c r="BR1613" t="str">
        <f>+C1613</f>
        <v>HK-14-2807</v>
      </c>
      <c r="BS1613" s="91">
        <f>+H1613</f>
        <v>2014</v>
      </c>
      <c r="BT1613">
        <f>+AZ1613</f>
        <v>0</v>
      </c>
      <c r="BU1613" s="91">
        <f>+BA1613</f>
        <v>0</v>
      </c>
      <c r="BW1613" t="str">
        <f>"Site : "&amp;Y1613&amp;" - "&amp;X1613</f>
        <v>Site : KEBON PALA - 01JKT032</v>
      </c>
      <c r="BX1613" t="str">
        <f>"Tipe Tower : "&amp;AB1613</f>
        <v>Tipe Tower : SST</v>
      </c>
      <c r="BY1613">
        <f t="shared" si="412"/>
        <v>4800083168</v>
      </c>
      <c r="BZ1613" s="92" t="str">
        <f t="shared" si="412"/>
        <v>BoQ Verification</v>
      </c>
      <c r="CD1613" s="531"/>
    </row>
    <row r="1614" spans="2:82" x14ac:dyDescent="0.25">
      <c r="B1614" s="127">
        <f t="shared" si="388"/>
        <v>1465</v>
      </c>
      <c r="C1614" s="95" t="s">
        <v>14412</v>
      </c>
      <c r="D1614" s="126">
        <v>4800083168</v>
      </c>
      <c r="E1614" s="126" t="s">
        <v>627</v>
      </c>
      <c r="F1614" s="559">
        <v>250000</v>
      </c>
      <c r="G1614" s="127">
        <v>8</v>
      </c>
      <c r="H1614" s="127">
        <v>2014</v>
      </c>
      <c r="I1614" s="542">
        <v>41858</v>
      </c>
      <c r="J1614" s="126"/>
      <c r="K1614" s="127" t="s">
        <v>628</v>
      </c>
      <c r="L1614" s="126" t="s">
        <v>628</v>
      </c>
      <c r="M1614" s="141" t="s">
        <v>628</v>
      </c>
      <c r="N1614" s="395" t="s">
        <v>631</v>
      </c>
      <c r="O1614" s="127" t="s">
        <v>98</v>
      </c>
      <c r="P1614" s="127" t="s">
        <v>98</v>
      </c>
      <c r="Q1614" s="345">
        <f>(IF(AF1614='[1]Price List'!$B$1,VLOOKUP(N1614,'[1]Price List'!$A$1:$K$104,2,0),IF(AF1614='[1]Price List'!$C$1,VLOOKUP(N1614,'[1]Price List'!$A$1:$K$104,3,0),IF(AF1614='[1]Price List'!$D$1,VLOOKUP(N1614,'[1]Price List'!$A$1:$K$104,4,0),IF(AF1614='[1]Price List'!$E$1,VLOOKUP(N1614,'[1]Price List'!$A$1:$K$104,5,0),IF(AF1614='[1]Price List'!$F$1,VLOOKUP(N1614,'[1]Price List'!$A$1:$K$104,6,0),IF(AF1614='[1]Price List'!$G$1,VLOOKUP(N1614,'[1]Price List'!$A$1:$K$104,7,0),IF(AF1614='[1]Price List'!$H$1,VLOOKUP(N1614,'[1]Price List'!$A$1:$K$104,8,0),IF(AF1614='[1]Price List'!$I$1,VLOOKUP(N1614,'[1]Price List'!$A$1:$K$104,9,0),IF(AF1614='[1]Price List'!$J$1,VLOOKUP(N1614,'[1]Price List'!$A$1:$K$104,10,0),IF(AF1614='[1]Price List'!$K$1,VLOOKUP(N1614,'[1]Price List'!$A$1:$K$104,11,0))))))))))))+(IF(AF1614='[1]Price List'!$B$1,VLOOKUP(O1614,'[1]Price List'!$A$1:$K$104,2,0),IF(AF1614='[1]Price List'!$C$1,VLOOKUP(O1614,'[1]Price List'!$A$1:$K$104,3,0),IF(AF1614='[1]Price List'!$D$1,VLOOKUP(O1614,'[1]Price List'!$A$1:$K$104,4,0),IF(AF1614='[1]Price List'!$E$1,VLOOKUP(O1614,'[1]Price List'!$A$1:$K$104,5,0),IF(AF1614='[1]Price List'!$F$1,VLOOKUP(O1614,'[1]Price List'!$A$1:$K$104,6,0),IF(AF1614='[1]Price List'!$G$1,VLOOKUP(O1614,'[1]Price List'!$A$1:$K$104,7,0),IF(AF1614='[1]Price List'!$H$1,VLOOKUP(O1614,'[1]Price List'!$A$1:$K$104,8,0),IF(AF1614='[1]Price List'!$I$1,VLOOKUP(O1614,'[1]Price List'!$A$1:$K$104,9,0),IF(AF1614='[1]Price List'!$J$1,VLOOKUP(O1614,'[1]Price List'!$A$1:$K$104,10,0),IF(AF1614='[1]Price List'!$K$1,VLOOKUP(O1614,'[1]Price List'!$A$1:$K$104,11,0))))))))))))+(IF(AF1614='[1]Price List'!$B$1,VLOOKUP(P1614,'[1]Price List'!$A$1:$K$104,2,0),IF(AF1614='[1]Price List'!$C$1,VLOOKUP(P1614,'[1]Price List'!$A$1:$K$104,3,0),IF(AF1614='[1]Price List'!$D$1,VLOOKUP(P1614,'[1]Price List'!$A$1:$K$104,4,0),IF(AF1614='[1]Price List'!$E$1,VLOOKUP(P1614,'[1]Price List'!$A$1:$K$104,5,0),IF(AF1614='[1]Price List'!$F$1,VLOOKUP(P1614,'[1]Price List'!$A$1:$K$104,6,0),IF(AF1614='[1]Price List'!$G$1,VLOOKUP(P1614,'[1]Price List'!$A$1:$K$104,7,0),IF(AF1614='[1]Price List'!$H$1,VLOOKUP(P1614,'[1]Price List'!$A$1:$K$104,8,0),IF(AF1614='[1]Price List'!$I$1,VLOOKUP(P1614,'[1]Price List'!$A$1:$K$104,9,0),IF(AF1614='[1]Price List'!$J$1,VLOOKUP(P1614,'[1]Price List'!$A$1:$K$104,10,0),IF(AF1614='[1]Price List'!$K$1,VLOOKUP(P1614,'[1]Price List'!$A$1:$K$104,11,0))))))))))))</f>
        <v>250000</v>
      </c>
      <c r="R1614" s="127"/>
      <c r="S1614" s="127"/>
      <c r="T1614" s="127"/>
      <c r="U1614" s="542">
        <v>41817</v>
      </c>
      <c r="V1614" s="525">
        <f>U1614-I1614</f>
        <v>-41</v>
      </c>
      <c r="W1614" s="127"/>
      <c r="X1614" s="141" t="s">
        <v>9537</v>
      </c>
      <c r="Y1614" s="424" t="s">
        <v>9538</v>
      </c>
      <c r="Z1614" s="126" t="s">
        <v>627</v>
      </c>
      <c r="AA1614" s="127"/>
      <c r="AB1614" s="126" t="s">
        <v>9518</v>
      </c>
      <c r="AC1614" s="127"/>
      <c r="AD1614" s="127"/>
      <c r="AE1614" s="127"/>
      <c r="AF1614" s="126" t="s">
        <v>477</v>
      </c>
      <c r="AG1614" s="126" t="s">
        <v>9539</v>
      </c>
      <c r="AH1614" s="543"/>
      <c r="AI1614" s="543"/>
      <c r="AJ1614" s="126"/>
      <c r="AK1614" s="126"/>
      <c r="AL1614" s="126"/>
      <c r="AM1614" s="333"/>
      <c r="AN1614" s="542"/>
      <c r="AO1614" s="333"/>
      <c r="AP1614" s="126"/>
      <c r="AQ1614" s="525"/>
      <c r="AR1614" s="525">
        <f ca="1">IF(AN1614="",TODAY()-AM1614,0)</f>
        <v>42347</v>
      </c>
      <c r="AS1614" s="126"/>
      <c r="AT1614" s="646" t="s">
        <v>10041</v>
      </c>
      <c r="AU1614" s="544">
        <v>42242</v>
      </c>
      <c r="AV1614" s="544">
        <v>42249</v>
      </c>
      <c r="AW1614" s="126"/>
      <c r="AX1614" s="126" t="s">
        <v>10042</v>
      </c>
      <c r="AY1614" s="542"/>
      <c r="AZ1614" s="784">
        <v>42257</v>
      </c>
      <c r="BA1614" s="542"/>
      <c r="BB1614" s="126"/>
      <c r="BC1614" s="522">
        <f>F1614</f>
        <v>250000</v>
      </c>
      <c r="BD1614" s="126"/>
      <c r="BE1614" s="545"/>
      <c r="BF1614" s="544"/>
      <c r="BG1614" s="141" t="s">
        <v>9329</v>
      </c>
      <c r="BH1614" s="126" t="s">
        <v>2064</v>
      </c>
      <c r="BI1614" s="544"/>
      <c r="BJ1614" s="544"/>
      <c r="BK1614" s="544" t="s">
        <v>167</v>
      </c>
      <c r="BL1614" s="129">
        <f>F1614</f>
        <v>250000</v>
      </c>
      <c r="BQ1614" t="str">
        <f>+K1614</f>
        <v>Indosat</v>
      </c>
      <c r="BR1614" t="str">
        <f>+C1614</f>
        <v>HK-14-2808</v>
      </c>
      <c r="BS1614" s="91">
        <f>+H1614</f>
        <v>2014</v>
      </c>
      <c r="BT1614">
        <f>+AY1614</f>
        <v>0</v>
      </c>
      <c r="BU1614" s="91">
        <f>+BA1614</f>
        <v>0</v>
      </c>
      <c r="BW1614" t="str">
        <f>"Site : "&amp;Y1614&amp;" - "&amp;X1614</f>
        <v>Site : TELUK JAMBE - 03KRW014</v>
      </c>
      <c r="BX1614" t="str">
        <f>"Tipe Tower : "&amp;AB1614</f>
        <v>Tipe Tower : New-GF-1-SST</v>
      </c>
      <c r="BY1614">
        <f t="shared" si="412"/>
        <v>4800083168</v>
      </c>
      <c r="BZ1614" s="92" t="str">
        <f t="shared" si="412"/>
        <v>BoQ Verification</v>
      </c>
      <c r="CD1614" s="785"/>
    </row>
    <row r="1615" spans="2:82" x14ac:dyDescent="0.25">
      <c r="B1615" s="127">
        <f t="shared" si="388"/>
        <v>1466</v>
      </c>
      <c r="C1615" s="95" t="s">
        <v>14413</v>
      </c>
      <c r="D1615" s="126">
        <v>4800083168</v>
      </c>
      <c r="E1615" s="126" t="s">
        <v>627</v>
      </c>
      <c r="F1615" s="559">
        <v>250000</v>
      </c>
      <c r="G1615" s="127">
        <v>8</v>
      </c>
      <c r="H1615" s="127">
        <v>2014</v>
      </c>
      <c r="I1615" s="542">
        <v>41858</v>
      </c>
      <c r="J1615" s="126"/>
      <c r="K1615" s="127" t="s">
        <v>628</v>
      </c>
      <c r="L1615" s="126" t="s">
        <v>628</v>
      </c>
      <c r="M1615" s="141" t="s">
        <v>628</v>
      </c>
      <c r="N1615" s="395" t="s">
        <v>631</v>
      </c>
      <c r="O1615" s="127" t="s">
        <v>98</v>
      </c>
      <c r="P1615" s="127" t="s">
        <v>98</v>
      </c>
      <c r="Q1615" s="345">
        <f>(IF(AF1615='[1]Price List'!$B$1,VLOOKUP(N1615,'[1]Price List'!$A$1:$K$104,2,0),IF(AF1615='[1]Price List'!$C$1,VLOOKUP(N1615,'[1]Price List'!$A$1:$K$104,3,0),IF(AF1615='[1]Price List'!$D$1,VLOOKUP(N1615,'[1]Price List'!$A$1:$K$104,4,0),IF(AF1615='[1]Price List'!$E$1,VLOOKUP(N1615,'[1]Price List'!$A$1:$K$104,5,0),IF(AF1615='[1]Price List'!$F$1,VLOOKUP(N1615,'[1]Price List'!$A$1:$K$104,6,0),IF(AF1615='[1]Price List'!$G$1,VLOOKUP(N1615,'[1]Price List'!$A$1:$K$104,7,0),IF(AF1615='[1]Price List'!$H$1,VLOOKUP(N1615,'[1]Price List'!$A$1:$K$104,8,0),IF(AF1615='[1]Price List'!$I$1,VLOOKUP(N1615,'[1]Price List'!$A$1:$K$104,9,0),IF(AF1615='[1]Price List'!$J$1,VLOOKUP(N1615,'[1]Price List'!$A$1:$K$104,10,0),IF(AF1615='[1]Price List'!$K$1,VLOOKUP(N1615,'[1]Price List'!$A$1:$K$104,11,0))))))))))))+(IF(AF1615='[1]Price List'!$B$1,VLOOKUP(O1615,'[1]Price List'!$A$1:$K$104,2,0),IF(AF1615='[1]Price List'!$C$1,VLOOKUP(O1615,'[1]Price List'!$A$1:$K$104,3,0),IF(AF1615='[1]Price List'!$D$1,VLOOKUP(O1615,'[1]Price List'!$A$1:$K$104,4,0),IF(AF1615='[1]Price List'!$E$1,VLOOKUP(O1615,'[1]Price List'!$A$1:$K$104,5,0),IF(AF1615='[1]Price List'!$F$1,VLOOKUP(O1615,'[1]Price List'!$A$1:$K$104,6,0),IF(AF1615='[1]Price List'!$G$1,VLOOKUP(O1615,'[1]Price List'!$A$1:$K$104,7,0),IF(AF1615='[1]Price List'!$H$1,VLOOKUP(O1615,'[1]Price List'!$A$1:$K$104,8,0),IF(AF1615='[1]Price List'!$I$1,VLOOKUP(O1615,'[1]Price List'!$A$1:$K$104,9,0),IF(AF1615='[1]Price List'!$J$1,VLOOKUP(O1615,'[1]Price List'!$A$1:$K$104,10,0),IF(AF1615='[1]Price List'!$K$1,VLOOKUP(O1615,'[1]Price List'!$A$1:$K$104,11,0))))))))))))+(IF(AF1615='[1]Price List'!$B$1,VLOOKUP(P1615,'[1]Price List'!$A$1:$K$104,2,0),IF(AF1615='[1]Price List'!$C$1,VLOOKUP(P1615,'[1]Price List'!$A$1:$K$104,3,0),IF(AF1615='[1]Price List'!$D$1,VLOOKUP(P1615,'[1]Price List'!$A$1:$K$104,4,0),IF(AF1615='[1]Price List'!$E$1,VLOOKUP(P1615,'[1]Price List'!$A$1:$K$104,5,0),IF(AF1615='[1]Price List'!$F$1,VLOOKUP(P1615,'[1]Price List'!$A$1:$K$104,6,0),IF(AF1615='[1]Price List'!$G$1,VLOOKUP(P1615,'[1]Price List'!$A$1:$K$104,7,0),IF(AF1615='[1]Price List'!$H$1,VLOOKUP(P1615,'[1]Price List'!$A$1:$K$104,8,0),IF(AF1615='[1]Price List'!$I$1,VLOOKUP(P1615,'[1]Price List'!$A$1:$K$104,9,0),IF(AF1615='[1]Price List'!$J$1,VLOOKUP(P1615,'[1]Price List'!$A$1:$K$104,10,0),IF(AF1615='[1]Price List'!$K$1,VLOOKUP(P1615,'[1]Price List'!$A$1:$K$104,11,0))))))))))))</f>
        <v>250000</v>
      </c>
      <c r="R1615" s="127"/>
      <c r="S1615" s="127"/>
      <c r="T1615" s="127"/>
      <c r="U1615" s="542">
        <v>41866</v>
      </c>
      <c r="V1615" s="525">
        <f>U1615-I1615</f>
        <v>8</v>
      </c>
      <c r="W1615" s="127"/>
      <c r="X1615" s="141" t="s">
        <v>10024</v>
      </c>
      <c r="Y1615" s="424" t="s">
        <v>10025</v>
      </c>
      <c r="Z1615" s="126" t="s">
        <v>627</v>
      </c>
      <c r="AA1615" s="127"/>
      <c r="AB1615" s="126"/>
      <c r="AC1615" s="127"/>
      <c r="AD1615" s="127"/>
      <c r="AE1615" s="127"/>
      <c r="AF1615" s="126" t="s">
        <v>477</v>
      </c>
      <c r="AG1615" s="126" t="s">
        <v>5391</v>
      </c>
      <c r="AH1615" s="543"/>
      <c r="AI1615" s="543"/>
      <c r="AJ1615" s="126"/>
      <c r="AK1615" s="126"/>
      <c r="AL1615" s="126"/>
      <c r="AM1615" s="333"/>
      <c r="AN1615" s="542"/>
      <c r="AO1615" s="333"/>
      <c r="AP1615" s="126"/>
      <c r="AQ1615" s="525"/>
      <c r="AR1615" s="525">
        <f ca="1">IF(AN1615="",TODAY()-AM1615,0)</f>
        <v>42347</v>
      </c>
      <c r="AS1615" s="126"/>
      <c r="AT1615" s="646" t="s">
        <v>10041</v>
      </c>
      <c r="AU1615" s="544">
        <v>42242</v>
      </c>
      <c r="AV1615" s="544">
        <v>42249</v>
      </c>
      <c r="AW1615" s="126"/>
      <c r="AX1615" s="126" t="s">
        <v>10042</v>
      </c>
      <c r="AY1615" s="542"/>
      <c r="AZ1615" s="784">
        <v>42257</v>
      </c>
      <c r="BA1615" s="542"/>
      <c r="BB1615" s="126"/>
      <c r="BC1615" s="522">
        <f>F1615</f>
        <v>250000</v>
      </c>
      <c r="BD1615" s="126"/>
      <c r="BE1615" s="545"/>
      <c r="BF1615" s="544"/>
      <c r="BG1615" s="141" t="s">
        <v>2352</v>
      </c>
      <c r="BH1615" s="126"/>
      <c r="BI1615" s="544"/>
      <c r="BJ1615" s="544"/>
      <c r="BK1615" s="544" t="s">
        <v>167</v>
      </c>
      <c r="BL1615" s="129">
        <f>F1615</f>
        <v>250000</v>
      </c>
      <c r="BQ1615" t="str">
        <f>+K1615</f>
        <v>Indosat</v>
      </c>
      <c r="BR1615" t="str">
        <f>+C1615</f>
        <v>HK-14-2809</v>
      </c>
      <c r="BS1615" s="91">
        <f>+H1615</f>
        <v>2014</v>
      </c>
      <c r="BT1615">
        <f>+AY1615</f>
        <v>0</v>
      </c>
      <c r="BU1615" s="91">
        <f>+BA1615</f>
        <v>0</v>
      </c>
      <c r="BW1615" t="str">
        <f>"Site : "&amp;Y1615&amp;" - "&amp;X1615</f>
        <v>Site : BUNUT - 03CKR116</v>
      </c>
      <c r="BX1615" t="str">
        <f>"Tipe Tower : "&amp;AB1615</f>
        <v xml:space="preserve">Tipe Tower : </v>
      </c>
      <c r="BY1615">
        <f t="shared" si="412"/>
        <v>4800083168</v>
      </c>
      <c r="BZ1615" s="92" t="str">
        <f t="shared" si="412"/>
        <v>BoQ Verification</v>
      </c>
      <c r="CD1615" s="785"/>
    </row>
    <row r="1616" spans="2:82" x14ac:dyDescent="0.25">
      <c r="B1616" s="127">
        <f t="shared" si="388"/>
        <v>1467</v>
      </c>
      <c r="C1616" s="95" t="s">
        <v>14414</v>
      </c>
      <c r="D1616" s="126">
        <v>4800083168</v>
      </c>
      <c r="E1616" s="126" t="s">
        <v>627</v>
      </c>
      <c r="F1616" s="559">
        <v>250000</v>
      </c>
      <c r="G1616" s="127">
        <v>8</v>
      </c>
      <c r="H1616" s="127">
        <v>2014</v>
      </c>
      <c r="I1616" s="542">
        <v>41858</v>
      </c>
      <c r="J1616" s="126"/>
      <c r="K1616" s="127" t="s">
        <v>628</v>
      </c>
      <c r="L1616" s="126" t="s">
        <v>628</v>
      </c>
      <c r="M1616" s="141" t="s">
        <v>628</v>
      </c>
      <c r="N1616" s="395" t="s">
        <v>631</v>
      </c>
      <c r="O1616" s="127" t="s">
        <v>98</v>
      </c>
      <c r="P1616" s="127" t="s">
        <v>98</v>
      </c>
      <c r="Q1616" s="345">
        <f>(IF(AF1616='[1]Price List'!$B$1,VLOOKUP(N1616,'[1]Price List'!$A$1:$K$104,2,0),IF(AF1616='[1]Price List'!$C$1,VLOOKUP(N1616,'[1]Price List'!$A$1:$K$104,3,0),IF(AF1616='[1]Price List'!$D$1,VLOOKUP(N1616,'[1]Price List'!$A$1:$K$104,4,0),IF(AF1616='[1]Price List'!$E$1,VLOOKUP(N1616,'[1]Price List'!$A$1:$K$104,5,0),IF(AF1616='[1]Price List'!$F$1,VLOOKUP(N1616,'[1]Price List'!$A$1:$K$104,6,0),IF(AF1616='[1]Price List'!$G$1,VLOOKUP(N1616,'[1]Price List'!$A$1:$K$104,7,0),IF(AF1616='[1]Price List'!$H$1,VLOOKUP(N1616,'[1]Price List'!$A$1:$K$104,8,0),IF(AF1616='[1]Price List'!$I$1,VLOOKUP(N1616,'[1]Price List'!$A$1:$K$104,9,0),IF(AF1616='[1]Price List'!$J$1,VLOOKUP(N1616,'[1]Price List'!$A$1:$K$104,10,0),IF(AF1616='[1]Price List'!$K$1,VLOOKUP(N1616,'[1]Price List'!$A$1:$K$104,11,0))))))))))))+(IF(AF1616='[1]Price List'!$B$1,VLOOKUP(O1616,'[1]Price List'!$A$1:$K$104,2,0),IF(AF1616='[1]Price List'!$C$1,VLOOKUP(O1616,'[1]Price List'!$A$1:$K$104,3,0),IF(AF1616='[1]Price List'!$D$1,VLOOKUP(O1616,'[1]Price List'!$A$1:$K$104,4,0),IF(AF1616='[1]Price List'!$E$1,VLOOKUP(O1616,'[1]Price List'!$A$1:$K$104,5,0),IF(AF1616='[1]Price List'!$F$1,VLOOKUP(O1616,'[1]Price List'!$A$1:$K$104,6,0),IF(AF1616='[1]Price List'!$G$1,VLOOKUP(O1616,'[1]Price List'!$A$1:$K$104,7,0),IF(AF1616='[1]Price List'!$H$1,VLOOKUP(O1616,'[1]Price List'!$A$1:$K$104,8,0),IF(AF1616='[1]Price List'!$I$1,VLOOKUP(O1616,'[1]Price List'!$A$1:$K$104,9,0),IF(AF1616='[1]Price List'!$J$1,VLOOKUP(O1616,'[1]Price List'!$A$1:$K$104,10,0),IF(AF1616='[1]Price List'!$K$1,VLOOKUP(O1616,'[1]Price List'!$A$1:$K$104,11,0))))))))))))+(IF(AF1616='[1]Price List'!$B$1,VLOOKUP(P1616,'[1]Price List'!$A$1:$K$104,2,0),IF(AF1616='[1]Price List'!$C$1,VLOOKUP(P1616,'[1]Price List'!$A$1:$K$104,3,0),IF(AF1616='[1]Price List'!$D$1,VLOOKUP(P1616,'[1]Price List'!$A$1:$K$104,4,0),IF(AF1616='[1]Price List'!$E$1,VLOOKUP(P1616,'[1]Price List'!$A$1:$K$104,5,0),IF(AF1616='[1]Price List'!$F$1,VLOOKUP(P1616,'[1]Price List'!$A$1:$K$104,6,0),IF(AF1616='[1]Price List'!$G$1,VLOOKUP(P1616,'[1]Price List'!$A$1:$K$104,7,0),IF(AF1616='[1]Price List'!$H$1,VLOOKUP(P1616,'[1]Price List'!$A$1:$K$104,8,0),IF(AF1616='[1]Price List'!$I$1,VLOOKUP(P1616,'[1]Price List'!$A$1:$K$104,9,0),IF(AF1616='[1]Price List'!$J$1,VLOOKUP(P1616,'[1]Price List'!$A$1:$K$104,10,0),IF(AF1616='[1]Price List'!$K$1,VLOOKUP(P1616,'[1]Price List'!$A$1:$K$104,11,0))))))))))))</f>
        <v>250000</v>
      </c>
      <c r="R1616" s="127"/>
      <c r="S1616" s="127"/>
      <c r="T1616" s="127"/>
      <c r="U1616" s="542">
        <v>41852</v>
      </c>
      <c r="V1616" s="525">
        <f>U1616-I1616</f>
        <v>-6</v>
      </c>
      <c r="W1616" s="127"/>
      <c r="X1616" s="141" t="s">
        <v>9710</v>
      </c>
      <c r="Y1616" s="424" t="s">
        <v>9711</v>
      </c>
      <c r="Z1616" s="126" t="s">
        <v>627</v>
      </c>
      <c r="AA1616" s="127"/>
      <c r="AB1616" s="126" t="s">
        <v>9518</v>
      </c>
      <c r="AC1616" s="127"/>
      <c r="AD1616" s="127"/>
      <c r="AE1616" s="127"/>
      <c r="AF1616" s="126" t="s">
        <v>477</v>
      </c>
      <c r="AG1616" s="126" t="s">
        <v>5391</v>
      </c>
      <c r="AH1616" s="543"/>
      <c r="AI1616" s="543"/>
      <c r="AJ1616" s="126"/>
      <c r="AK1616" s="126"/>
      <c r="AL1616" s="126"/>
      <c r="AM1616" s="333"/>
      <c r="AN1616" s="542"/>
      <c r="AO1616" s="333"/>
      <c r="AP1616" s="126"/>
      <c r="AQ1616" s="525"/>
      <c r="AR1616" s="525">
        <f ca="1">IF(AN1616="",TODAY()-AM1616,0)</f>
        <v>42347</v>
      </c>
      <c r="AS1616" s="126"/>
      <c r="AT1616" s="646" t="s">
        <v>10041</v>
      </c>
      <c r="AU1616" s="544">
        <v>42242</v>
      </c>
      <c r="AV1616" s="544">
        <v>42249</v>
      </c>
      <c r="AW1616" s="126"/>
      <c r="AX1616" s="126" t="s">
        <v>10042</v>
      </c>
      <c r="AY1616" s="542"/>
      <c r="AZ1616" s="784">
        <v>42257</v>
      </c>
      <c r="BA1616" s="542"/>
      <c r="BB1616" s="126"/>
      <c r="BC1616" s="522">
        <f>F1616</f>
        <v>250000</v>
      </c>
      <c r="BD1616" s="545">
        <v>3500000</v>
      </c>
      <c r="BE1616" s="545"/>
      <c r="BF1616" s="544"/>
      <c r="BG1616" s="141" t="s">
        <v>2352</v>
      </c>
      <c r="BH1616" s="126" t="s">
        <v>2064</v>
      </c>
      <c r="BI1616" s="544"/>
      <c r="BJ1616" s="544"/>
      <c r="BK1616" s="544" t="s">
        <v>167</v>
      </c>
      <c r="BL1616" s="129">
        <f>F1616</f>
        <v>250000</v>
      </c>
      <c r="BQ1616" t="str">
        <f>+K1616</f>
        <v>Indosat</v>
      </c>
      <c r="BR1616" t="str">
        <f>+C1616</f>
        <v>HK-14-2810</v>
      </c>
      <c r="BS1616" s="91">
        <f>+H1616</f>
        <v>2014</v>
      </c>
      <c r="BT1616">
        <f>+AY1616</f>
        <v>0</v>
      </c>
      <c r="BU1616" s="91">
        <f>+BA1616</f>
        <v>0</v>
      </c>
      <c r="BW1616" t="str">
        <f>"Site : "&amp;Y1616&amp;" - "&amp;X1616</f>
        <v>Site : JATIKARYA - 03BKS182</v>
      </c>
      <c r="BX1616" t="str">
        <f>"Tipe Tower : "&amp;AB1616</f>
        <v>Tipe Tower : New-GF-1-SST</v>
      </c>
      <c r="BY1616">
        <f t="shared" si="412"/>
        <v>4800083168</v>
      </c>
      <c r="BZ1616" s="92" t="str">
        <f t="shared" si="412"/>
        <v>BoQ Verification</v>
      </c>
      <c r="CD1616" s="785"/>
    </row>
    <row r="1617" spans="2:64" x14ac:dyDescent="0.25">
      <c r="B1617" s="348"/>
      <c r="C1617" s="89"/>
      <c r="D1617" s="89"/>
      <c r="E1617" s="89"/>
      <c r="F1617" s="555"/>
      <c r="G1617" s="348"/>
      <c r="H1617" s="348"/>
      <c r="I1617" s="556"/>
      <c r="J1617" s="556"/>
      <c r="K1617" s="348"/>
      <c r="L1617" s="89"/>
      <c r="M1617" s="142"/>
      <c r="N1617" s="89"/>
      <c r="O1617" s="348"/>
      <c r="P1617" s="348"/>
      <c r="Q1617" s="89"/>
      <c r="R1617" s="348"/>
      <c r="S1617" s="348"/>
      <c r="T1617" s="348"/>
      <c r="U1617" s="556"/>
      <c r="V1617" s="557"/>
      <c r="W1617" s="348"/>
      <c r="X1617" s="142"/>
      <c r="Y1617" s="445"/>
      <c r="Z1617" s="89"/>
      <c r="AA1617" s="348"/>
      <c r="AB1617" s="89"/>
      <c r="AC1617" s="348"/>
      <c r="AD1617" s="348"/>
      <c r="AE1617" s="348"/>
      <c r="AF1617" s="89"/>
      <c r="AG1617" s="89"/>
      <c r="AH1617" s="378"/>
      <c r="AI1617" s="378"/>
      <c r="AJ1617" s="89"/>
      <c r="AK1617" s="89"/>
      <c r="AL1617" s="89"/>
      <c r="AM1617" s="89"/>
      <c r="AN1617" s="556"/>
      <c r="AO1617" s="558"/>
      <c r="AP1617" s="89"/>
      <c r="AQ1617" s="557"/>
      <c r="AR1617" s="557"/>
      <c r="AS1617" s="89"/>
      <c r="AT1617" s="89"/>
      <c r="AU1617" s="558"/>
      <c r="AV1617" s="558"/>
      <c r="AW1617" s="89"/>
      <c r="AX1617" s="89"/>
      <c r="AY1617" s="89"/>
      <c r="AZ1617" s="668"/>
      <c r="BA1617" s="556"/>
      <c r="BB1617" s="89"/>
      <c r="BC1617" s="553"/>
      <c r="BD1617" s="89"/>
      <c r="BE1617" s="89"/>
      <c r="BF1617" s="558"/>
      <c r="BG1617" s="142"/>
      <c r="BH1617" s="89"/>
      <c r="BI1617" s="558"/>
      <c r="BJ1617" s="558"/>
      <c r="BK1617" s="558"/>
      <c r="BL1617" s="331"/>
    </row>
    <row r="1618" spans="2:64" x14ac:dyDescent="0.25">
      <c r="B1618" s="348"/>
      <c r="C1618" s="89"/>
      <c r="D1618" s="89"/>
      <c r="E1618" s="89"/>
      <c r="F1618" s="555"/>
      <c r="G1618" s="348"/>
      <c r="H1618" s="348"/>
      <c r="I1618" s="556"/>
      <c r="J1618" s="556"/>
      <c r="K1618" s="348"/>
      <c r="L1618" s="89"/>
      <c r="M1618" s="142"/>
      <c r="N1618" s="89"/>
      <c r="O1618" s="348"/>
      <c r="P1618" s="348"/>
      <c r="Q1618" s="89"/>
      <c r="R1618" s="348"/>
      <c r="S1618" s="348"/>
      <c r="T1618" s="348"/>
      <c r="U1618" s="556"/>
      <c r="V1618" s="557"/>
      <c r="W1618" s="348"/>
      <c r="X1618" s="142"/>
      <c r="Y1618" s="445"/>
      <c r="Z1618" s="89"/>
      <c r="AA1618" s="348"/>
      <c r="AB1618" s="89"/>
      <c r="AC1618" s="348"/>
      <c r="AD1618" s="348"/>
      <c r="AE1618" s="348"/>
      <c r="AF1618" s="89"/>
      <c r="AG1618" s="89"/>
      <c r="AH1618" s="378"/>
      <c r="AI1618" s="378"/>
      <c r="AJ1618" s="89"/>
      <c r="AK1618" s="89"/>
      <c r="AL1618" s="89"/>
      <c r="AM1618" s="89"/>
      <c r="AN1618" s="556"/>
      <c r="AO1618" s="558"/>
      <c r="AP1618" s="89"/>
      <c r="AQ1618" s="557"/>
      <c r="AR1618" s="557"/>
      <c r="AS1618" s="89"/>
      <c r="AT1618" s="89"/>
      <c r="AU1618" s="558"/>
      <c r="AV1618" s="558"/>
      <c r="AW1618" s="89"/>
      <c r="AX1618" s="89"/>
      <c r="AY1618" s="89"/>
      <c r="AZ1618" s="556"/>
      <c r="BA1618" s="556"/>
      <c r="BB1618" s="89"/>
      <c r="BC1618" s="553"/>
      <c r="BD1618" s="89"/>
      <c r="BE1618" s="89"/>
      <c r="BF1618" s="558"/>
      <c r="BG1618" s="142"/>
      <c r="BH1618" s="89"/>
      <c r="BI1618" s="558"/>
      <c r="BJ1618" s="558"/>
      <c r="BK1618" s="558"/>
      <c r="BL1618" s="331"/>
    </row>
    <row r="1619" spans="2:64" x14ac:dyDescent="0.25">
      <c r="B1619" s="348"/>
      <c r="C1619" s="89"/>
      <c r="D1619" s="89"/>
      <c r="E1619" s="89"/>
      <c r="F1619" s="555"/>
      <c r="G1619" s="348"/>
      <c r="H1619" s="348"/>
      <c r="I1619" s="556"/>
      <c r="J1619" s="556"/>
      <c r="K1619" s="348"/>
      <c r="L1619" s="89"/>
      <c r="M1619" s="142"/>
      <c r="N1619" s="89"/>
      <c r="O1619" s="348"/>
      <c r="P1619" s="348"/>
      <c r="Q1619" s="89"/>
      <c r="R1619" s="348"/>
      <c r="S1619" s="348"/>
      <c r="T1619" s="348"/>
      <c r="U1619" s="556"/>
      <c r="V1619" s="557"/>
      <c r="W1619" s="348"/>
      <c r="X1619" s="142"/>
      <c r="Y1619" s="445"/>
      <c r="Z1619" s="89"/>
      <c r="AA1619" s="348"/>
      <c r="AB1619" s="89"/>
      <c r="AC1619" s="348"/>
      <c r="AD1619" s="348"/>
      <c r="AE1619" s="348"/>
      <c r="AF1619" s="89"/>
      <c r="AG1619" s="89"/>
      <c r="AH1619" s="378"/>
      <c r="AI1619" s="378"/>
      <c r="AJ1619" s="89"/>
      <c r="AK1619" s="89"/>
      <c r="AL1619" s="89"/>
      <c r="AM1619" s="89"/>
      <c r="AN1619" s="556"/>
      <c r="AO1619" s="558"/>
      <c r="AP1619" s="89"/>
      <c r="AQ1619" s="557"/>
      <c r="AR1619" s="557"/>
      <c r="AS1619" s="89"/>
      <c r="AT1619" s="89"/>
      <c r="AU1619" s="558"/>
      <c r="AV1619" s="558"/>
      <c r="AW1619" s="89"/>
      <c r="AX1619" s="89"/>
      <c r="AY1619" s="89"/>
      <c r="AZ1619" s="556"/>
      <c r="BA1619" s="556"/>
      <c r="BB1619" s="89"/>
      <c r="BC1619" s="553"/>
      <c r="BD1619" s="89"/>
      <c r="BE1619" s="89"/>
      <c r="BF1619" s="558"/>
      <c r="BG1619" s="142"/>
      <c r="BH1619" s="89"/>
      <c r="BI1619" s="558"/>
      <c r="BJ1619" s="558"/>
      <c r="BK1619" s="558"/>
      <c r="BL1619" s="331"/>
    </row>
    <row r="1620" spans="2:64" x14ac:dyDescent="0.25">
      <c r="B1620" s="348"/>
      <c r="C1620" s="89"/>
      <c r="D1620" s="89"/>
      <c r="E1620" s="89"/>
      <c r="F1620" s="555"/>
      <c r="G1620" s="348"/>
      <c r="H1620" s="348"/>
      <c r="I1620" s="556"/>
      <c r="J1620" s="556"/>
      <c r="K1620" s="348"/>
      <c r="L1620" s="89"/>
      <c r="M1620" s="142"/>
      <c r="N1620" s="89"/>
      <c r="O1620" s="348"/>
      <c r="P1620" s="348"/>
      <c r="Q1620" s="89"/>
      <c r="R1620" s="348"/>
      <c r="S1620" s="348"/>
      <c r="T1620" s="348"/>
      <c r="U1620" s="556"/>
      <c r="V1620" s="557"/>
      <c r="W1620" s="348"/>
      <c r="X1620" s="142"/>
      <c r="Y1620" s="445"/>
      <c r="Z1620" s="89"/>
      <c r="AA1620" s="348"/>
      <c r="AB1620" s="89"/>
      <c r="AC1620" s="348"/>
      <c r="AD1620" s="348"/>
      <c r="AE1620" s="348"/>
      <c r="AF1620" s="89"/>
      <c r="AG1620" s="89"/>
      <c r="AH1620" s="378"/>
      <c r="AI1620" s="378"/>
      <c r="AJ1620" s="89"/>
      <c r="AK1620" s="89"/>
      <c r="AL1620" s="89"/>
      <c r="AM1620" s="89"/>
      <c r="AN1620" s="556"/>
      <c r="AO1620" s="558"/>
      <c r="AP1620" s="89"/>
      <c r="AQ1620" s="557"/>
      <c r="AR1620" s="557"/>
      <c r="AS1620" s="89"/>
      <c r="AT1620" s="89"/>
      <c r="AU1620" s="558"/>
      <c r="AV1620" s="558"/>
      <c r="AW1620" s="89"/>
      <c r="AX1620" s="89"/>
      <c r="AY1620" s="89"/>
      <c r="AZ1620" s="556"/>
      <c r="BA1620" s="556"/>
      <c r="BB1620" s="89"/>
      <c r="BC1620" s="553"/>
      <c r="BD1620" s="89"/>
      <c r="BE1620" s="89"/>
      <c r="BF1620" s="558"/>
      <c r="BG1620" s="142"/>
      <c r="BH1620" s="89"/>
      <c r="BI1620" s="558"/>
      <c r="BJ1620" s="558"/>
      <c r="BK1620" s="558"/>
      <c r="BL1620" s="331"/>
    </row>
    <row r="1621" spans="2:64" x14ac:dyDescent="0.25">
      <c r="B1621" s="348"/>
      <c r="C1621" s="89"/>
      <c r="D1621" s="89"/>
      <c r="E1621" s="89"/>
      <c r="F1621" s="555"/>
      <c r="G1621" s="348"/>
      <c r="H1621" s="348"/>
      <c r="I1621" s="556"/>
      <c r="J1621" s="556"/>
      <c r="K1621" s="348"/>
      <c r="L1621" s="89"/>
      <c r="M1621" s="142"/>
      <c r="N1621" s="89"/>
      <c r="O1621" s="348"/>
      <c r="P1621" s="348"/>
      <c r="Q1621" s="89"/>
      <c r="R1621" s="348"/>
      <c r="S1621" s="348"/>
      <c r="T1621" s="348"/>
      <c r="U1621" s="556"/>
      <c r="V1621" s="557"/>
      <c r="W1621" s="348"/>
      <c r="X1621" s="142"/>
      <c r="Y1621" s="445"/>
      <c r="Z1621" s="89"/>
      <c r="AA1621" s="348"/>
      <c r="AB1621" s="89"/>
      <c r="AC1621" s="348"/>
      <c r="AD1621" s="348"/>
      <c r="AE1621" s="348"/>
      <c r="AF1621" s="89"/>
      <c r="AG1621" s="89"/>
      <c r="AH1621" s="378"/>
      <c r="AI1621" s="378"/>
      <c r="AJ1621" s="89"/>
      <c r="AK1621" s="89"/>
      <c r="AL1621" s="89"/>
      <c r="AM1621" s="89"/>
      <c r="AN1621" s="556"/>
      <c r="AO1621" s="558"/>
      <c r="AP1621" s="89"/>
      <c r="AQ1621" s="557"/>
      <c r="AR1621" s="557"/>
      <c r="AS1621" s="89"/>
      <c r="AT1621" s="89"/>
      <c r="AU1621" s="558"/>
      <c r="AV1621" s="558"/>
      <c r="AW1621" s="89"/>
      <c r="AX1621" s="89"/>
      <c r="AY1621" s="89"/>
      <c r="AZ1621" s="556"/>
      <c r="BA1621" s="556"/>
      <c r="BB1621" s="89"/>
      <c r="BC1621" s="553"/>
      <c r="BD1621" s="89"/>
      <c r="BE1621" s="89"/>
      <c r="BF1621" s="558"/>
      <c r="BG1621" s="142"/>
      <c r="BH1621" s="89"/>
      <c r="BI1621" s="558"/>
      <c r="BJ1621" s="558"/>
      <c r="BK1621" s="558"/>
      <c r="BL1621" s="331"/>
    </row>
    <row r="1622" spans="2:64" x14ac:dyDescent="0.25">
      <c r="B1622" s="348"/>
      <c r="C1622" s="89"/>
      <c r="D1622" s="89"/>
      <c r="E1622" s="89"/>
      <c r="F1622" s="555"/>
      <c r="G1622" s="348"/>
      <c r="H1622" s="348"/>
      <c r="I1622" s="556"/>
      <c r="J1622" s="556"/>
      <c r="K1622" s="348"/>
      <c r="L1622" s="89"/>
      <c r="M1622" s="142"/>
      <c r="N1622" s="89"/>
      <c r="O1622" s="348"/>
      <c r="P1622" s="348"/>
      <c r="Q1622" s="89"/>
      <c r="R1622" s="348"/>
      <c r="S1622" s="348"/>
      <c r="T1622" s="348"/>
      <c r="U1622" s="556"/>
      <c r="V1622" s="557"/>
      <c r="W1622" s="348"/>
      <c r="X1622" s="142"/>
      <c r="Y1622" s="445"/>
      <c r="Z1622" s="89"/>
      <c r="AA1622" s="348"/>
      <c r="AB1622" s="89"/>
      <c r="AC1622" s="348"/>
      <c r="AD1622" s="348"/>
      <c r="AE1622" s="348"/>
      <c r="AF1622" s="89"/>
      <c r="AG1622" s="89"/>
      <c r="AH1622" s="378"/>
      <c r="AI1622" s="378"/>
      <c r="AJ1622" s="89"/>
      <c r="AK1622" s="89"/>
      <c r="AL1622" s="89"/>
      <c r="AM1622" s="89"/>
      <c r="AN1622" s="556"/>
      <c r="AO1622" s="558"/>
      <c r="AP1622" s="89"/>
      <c r="AQ1622" s="557"/>
      <c r="AR1622" s="557"/>
      <c r="AS1622" s="89"/>
      <c r="AT1622" s="89"/>
      <c r="AU1622" s="558"/>
      <c r="AV1622" s="558"/>
      <c r="AW1622" s="89"/>
      <c r="AX1622" s="89"/>
      <c r="AY1622" s="89"/>
      <c r="AZ1622" s="556"/>
      <c r="BA1622" s="556"/>
      <c r="BB1622" s="89"/>
      <c r="BC1622" s="553"/>
      <c r="BD1622" s="89"/>
      <c r="BE1622" s="89"/>
      <c r="BF1622" s="558"/>
      <c r="BG1622" s="142"/>
      <c r="BH1622" s="89"/>
      <c r="BI1622" s="558"/>
      <c r="BJ1622" s="558"/>
      <c r="BK1622" s="558"/>
      <c r="BL1622" s="331"/>
    </row>
    <row r="1623" spans="2:64" x14ac:dyDescent="0.25">
      <c r="B1623" s="348"/>
      <c r="C1623" s="89"/>
      <c r="D1623" s="89"/>
      <c r="E1623" s="89"/>
      <c r="F1623" s="555"/>
      <c r="G1623" s="348"/>
      <c r="H1623" s="348"/>
      <c r="I1623" s="556"/>
      <c r="J1623" s="556"/>
      <c r="K1623" s="348"/>
      <c r="L1623" s="89"/>
      <c r="M1623" s="142"/>
      <c r="N1623" s="89"/>
      <c r="O1623" s="348"/>
      <c r="P1623" s="348"/>
      <c r="Q1623" s="89"/>
      <c r="R1623" s="348"/>
      <c r="S1623" s="348"/>
      <c r="T1623" s="348"/>
      <c r="U1623" s="556"/>
      <c r="V1623" s="557"/>
      <c r="W1623" s="348"/>
      <c r="X1623" s="142"/>
      <c r="Y1623" s="445"/>
      <c r="Z1623" s="89"/>
      <c r="AA1623" s="348"/>
      <c r="AB1623" s="89"/>
      <c r="AC1623" s="348"/>
      <c r="AD1623" s="348"/>
      <c r="AE1623" s="348"/>
      <c r="AF1623" s="89"/>
      <c r="AG1623" s="89"/>
      <c r="AH1623" s="378"/>
      <c r="AI1623" s="378"/>
      <c r="AJ1623" s="89"/>
      <c r="AK1623" s="89"/>
      <c r="AL1623" s="89"/>
      <c r="AM1623" s="89"/>
      <c r="AN1623" s="556"/>
      <c r="AO1623" s="558"/>
      <c r="AP1623" s="89"/>
      <c r="AQ1623" s="557"/>
      <c r="AR1623" s="557"/>
      <c r="AS1623" s="89"/>
      <c r="AT1623" s="89"/>
      <c r="AU1623" s="558"/>
      <c r="AV1623" s="558"/>
      <c r="AW1623" s="89"/>
      <c r="AX1623" s="89"/>
      <c r="AY1623" s="89"/>
      <c r="AZ1623" s="556"/>
      <c r="BA1623" s="556"/>
      <c r="BB1623" s="89"/>
      <c r="BC1623" s="553"/>
      <c r="BD1623" s="89"/>
      <c r="BE1623" s="89"/>
      <c r="BF1623" s="558"/>
      <c r="BG1623" s="142"/>
      <c r="BH1623" s="89"/>
      <c r="BI1623" s="558"/>
      <c r="BJ1623" s="558"/>
      <c r="BK1623" s="558"/>
      <c r="BL1623" s="331"/>
    </row>
    <row r="1624" spans="2:64" x14ac:dyDescent="0.25">
      <c r="B1624" s="348"/>
      <c r="C1624" s="89"/>
      <c r="D1624" s="89"/>
      <c r="E1624" s="89"/>
      <c r="F1624" s="555"/>
      <c r="G1624" s="348"/>
      <c r="H1624" s="348"/>
      <c r="I1624" s="556"/>
      <c r="J1624" s="556"/>
      <c r="K1624" s="348"/>
      <c r="L1624" s="89"/>
      <c r="M1624" s="142"/>
      <c r="N1624" s="89"/>
      <c r="O1624" s="348"/>
      <c r="P1624" s="348"/>
      <c r="Q1624" s="89"/>
      <c r="R1624" s="348"/>
      <c r="S1624" s="348"/>
      <c r="T1624" s="348"/>
      <c r="U1624" s="556"/>
      <c r="V1624" s="557"/>
      <c r="W1624" s="348"/>
      <c r="X1624" s="142"/>
      <c r="Y1624" s="445"/>
      <c r="Z1624" s="89"/>
      <c r="AA1624" s="348"/>
      <c r="AB1624" s="89"/>
      <c r="AC1624" s="348"/>
      <c r="AD1624" s="348"/>
      <c r="AE1624" s="348"/>
      <c r="AF1624" s="89"/>
      <c r="AG1624" s="89"/>
      <c r="AH1624" s="378"/>
      <c r="AI1624" s="378"/>
      <c r="AJ1624" s="89"/>
      <c r="AK1624" s="89"/>
      <c r="AL1624" s="89"/>
      <c r="AM1624" s="89"/>
      <c r="AN1624" s="556"/>
      <c r="AO1624" s="558"/>
      <c r="AP1624" s="89"/>
      <c r="AQ1624" s="557"/>
      <c r="AR1624" s="557"/>
      <c r="AS1624" s="89"/>
      <c r="AT1624" s="89"/>
      <c r="AU1624" s="558"/>
      <c r="AV1624" s="558"/>
      <c r="AW1624" s="89"/>
      <c r="AX1624" s="89"/>
      <c r="AY1624" s="89"/>
      <c r="AZ1624" s="556"/>
      <c r="BA1624" s="556"/>
      <c r="BB1624" s="89"/>
      <c r="BC1624" s="553"/>
      <c r="BD1624" s="89"/>
      <c r="BE1624" s="89"/>
      <c r="BF1624" s="558"/>
      <c r="BG1624" s="142"/>
      <c r="BH1624" s="89"/>
      <c r="BI1624" s="558"/>
      <c r="BJ1624" s="558"/>
      <c r="BK1624" s="558"/>
      <c r="BL1624" s="331"/>
    </row>
    <row r="1625" spans="2:64" x14ac:dyDescent="0.25">
      <c r="B1625" s="348"/>
      <c r="C1625" s="89"/>
      <c r="D1625" s="89"/>
      <c r="E1625" s="89"/>
      <c r="F1625" s="555"/>
      <c r="G1625" s="348"/>
      <c r="H1625" s="348"/>
      <c r="I1625" s="556"/>
      <c r="J1625" s="556"/>
      <c r="K1625" s="348"/>
      <c r="L1625" s="89"/>
      <c r="M1625" s="142"/>
      <c r="N1625" s="89"/>
      <c r="O1625" s="348"/>
      <c r="P1625" s="348"/>
      <c r="Q1625" s="89"/>
      <c r="R1625" s="348"/>
      <c r="S1625" s="348"/>
      <c r="T1625" s="348"/>
      <c r="U1625" s="556"/>
      <c r="V1625" s="557"/>
      <c r="W1625" s="348"/>
      <c r="X1625" s="142"/>
      <c r="Y1625" s="445"/>
      <c r="Z1625" s="89"/>
      <c r="AA1625" s="348"/>
      <c r="AB1625" s="89"/>
      <c r="AC1625" s="348"/>
      <c r="AD1625" s="348"/>
      <c r="AE1625" s="348"/>
      <c r="AF1625" s="89"/>
      <c r="AG1625" s="89"/>
      <c r="AH1625" s="378"/>
      <c r="AI1625" s="378"/>
      <c r="AJ1625" s="89"/>
      <c r="AK1625" s="89"/>
      <c r="AL1625" s="89"/>
      <c r="AM1625" s="89"/>
      <c r="AN1625" s="556"/>
      <c r="AO1625" s="558"/>
      <c r="AP1625" s="89"/>
      <c r="AQ1625" s="557"/>
      <c r="AR1625" s="557"/>
      <c r="AS1625" s="89"/>
      <c r="AT1625" s="89"/>
      <c r="AU1625" s="558"/>
      <c r="AV1625" s="558"/>
      <c r="AW1625" s="89"/>
      <c r="AX1625" s="89"/>
      <c r="AY1625" s="89"/>
      <c r="AZ1625" s="556"/>
      <c r="BA1625" s="556"/>
      <c r="BB1625" s="89"/>
      <c r="BC1625" s="553"/>
      <c r="BD1625" s="89"/>
      <c r="BE1625" s="89"/>
      <c r="BF1625" s="558"/>
      <c r="BG1625" s="142"/>
      <c r="BH1625" s="89"/>
      <c r="BI1625" s="558"/>
      <c r="BJ1625" s="558"/>
      <c r="BK1625" s="558"/>
      <c r="BL1625" s="331"/>
    </row>
    <row r="1626" spans="2:64" x14ac:dyDescent="0.25">
      <c r="B1626" s="348"/>
      <c r="C1626" s="89"/>
      <c r="D1626" s="89"/>
      <c r="E1626" s="89"/>
      <c r="F1626" s="555"/>
      <c r="G1626" s="348"/>
      <c r="H1626" s="348"/>
      <c r="I1626" s="556"/>
      <c r="J1626" s="556"/>
      <c r="K1626" s="348"/>
      <c r="L1626" s="89"/>
      <c r="M1626" s="142"/>
      <c r="N1626" s="89"/>
      <c r="O1626" s="348"/>
      <c r="P1626" s="348"/>
      <c r="Q1626" s="89"/>
      <c r="R1626" s="348"/>
      <c r="S1626" s="348"/>
      <c r="T1626" s="348"/>
      <c r="U1626" s="556"/>
      <c r="V1626" s="557"/>
      <c r="W1626" s="348"/>
      <c r="X1626" s="142"/>
      <c r="Y1626" s="445"/>
      <c r="Z1626" s="89"/>
      <c r="AA1626" s="348"/>
      <c r="AB1626" s="89"/>
      <c r="AC1626" s="348"/>
      <c r="AD1626" s="348"/>
      <c r="AE1626" s="348"/>
      <c r="AF1626" s="89"/>
      <c r="AG1626" s="89"/>
      <c r="AH1626" s="378"/>
      <c r="AI1626" s="378"/>
      <c r="AJ1626" s="89"/>
      <c r="AK1626" s="89"/>
      <c r="AL1626" s="89"/>
      <c r="AM1626" s="89"/>
      <c r="AN1626" s="556"/>
      <c r="AO1626" s="558"/>
      <c r="AP1626" s="89"/>
      <c r="AQ1626" s="557"/>
      <c r="AR1626" s="557"/>
      <c r="AS1626" s="89"/>
      <c r="AT1626" s="89"/>
      <c r="AU1626" s="558"/>
      <c r="AV1626" s="558"/>
      <c r="AW1626" s="89"/>
      <c r="AX1626" s="89"/>
      <c r="AY1626" s="89"/>
      <c r="AZ1626" s="556"/>
      <c r="BA1626" s="556"/>
      <c r="BB1626" s="89"/>
      <c r="BC1626" s="553"/>
      <c r="BD1626" s="89"/>
      <c r="BE1626" s="89"/>
      <c r="BF1626" s="558"/>
      <c r="BG1626" s="142"/>
      <c r="BH1626" s="89"/>
      <c r="BI1626" s="558"/>
      <c r="BJ1626" s="558"/>
      <c r="BK1626" s="558"/>
      <c r="BL1626" s="331"/>
    </row>
    <row r="1627" spans="2:64" x14ac:dyDescent="0.25">
      <c r="B1627" s="348"/>
      <c r="C1627" s="89"/>
      <c r="D1627" s="89"/>
      <c r="E1627" s="89"/>
      <c r="F1627" s="555"/>
      <c r="G1627" s="348"/>
      <c r="H1627" s="348"/>
      <c r="I1627" s="556"/>
      <c r="J1627" s="556"/>
      <c r="K1627" s="348"/>
      <c r="L1627" s="89"/>
      <c r="M1627" s="142"/>
      <c r="N1627" s="89"/>
      <c r="O1627" s="348"/>
      <c r="P1627" s="348"/>
      <c r="Q1627" s="89"/>
      <c r="R1627" s="348"/>
      <c r="S1627" s="348"/>
      <c r="T1627" s="348"/>
      <c r="U1627" s="556"/>
      <c r="V1627" s="557"/>
      <c r="W1627" s="348"/>
      <c r="X1627" s="142"/>
      <c r="Y1627" s="445"/>
      <c r="Z1627" s="89"/>
      <c r="AA1627" s="348"/>
      <c r="AB1627" s="89"/>
      <c r="AC1627" s="348"/>
      <c r="AD1627" s="348"/>
      <c r="AE1627" s="348"/>
      <c r="AF1627" s="89"/>
      <c r="AG1627" s="89"/>
      <c r="AH1627" s="378"/>
      <c r="AI1627" s="378"/>
      <c r="AJ1627" s="89"/>
      <c r="AK1627" s="89"/>
      <c r="AL1627" s="89"/>
      <c r="AM1627" s="89"/>
      <c r="AN1627" s="556"/>
      <c r="AO1627" s="558"/>
      <c r="AP1627" s="89"/>
      <c r="AQ1627" s="557"/>
      <c r="AR1627" s="557"/>
      <c r="AS1627" s="89"/>
      <c r="AT1627" s="89"/>
      <c r="AU1627" s="558"/>
      <c r="AV1627" s="558"/>
      <c r="AW1627" s="89"/>
      <c r="AX1627" s="89"/>
      <c r="AY1627" s="89"/>
      <c r="AZ1627" s="556"/>
      <c r="BA1627" s="556"/>
      <c r="BB1627" s="89"/>
      <c r="BC1627" s="553"/>
      <c r="BD1627" s="89"/>
      <c r="BE1627" s="89"/>
      <c r="BF1627" s="558"/>
      <c r="BG1627" s="142"/>
      <c r="BH1627" s="89"/>
      <c r="BI1627" s="558"/>
      <c r="BJ1627" s="558"/>
      <c r="BK1627" s="558"/>
      <c r="BL1627" s="331"/>
    </row>
    <row r="1628" spans="2:64" x14ac:dyDescent="0.25">
      <c r="B1628" s="348"/>
      <c r="C1628" s="89"/>
      <c r="D1628" s="89"/>
      <c r="E1628" s="89"/>
      <c r="F1628" s="555"/>
      <c r="G1628" s="348"/>
      <c r="H1628" s="348"/>
      <c r="I1628" s="556"/>
      <c r="J1628" s="556"/>
      <c r="K1628" s="348"/>
      <c r="L1628" s="89"/>
      <c r="M1628" s="142"/>
      <c r="N1628" s="89"/>
      <c r="O1628" s="348"/>
      <c r="P1628" s="348"/>
      <c r="Q1628" s="89"/>
      <c r="R1628" s="348"/>
      <c r="S1628" s="348"/>
      <c r="T1628" s="348"/>
      <c r="U1628" s="556"/>
      <c r="V1628" s="557"/>
      <c r="W1628" s="348"/>
      <c r="X1628" s="142"/>
      <c r="Y1628" s="445"/>
      <c r="Z1628" s="89"/>
      <c r="AA1628" s="348"/>
      <c r="AB1628" s="89"/>
      <c r="AC1628" s="348"/>
      <c r="AD1628" s="348"/>
      <c r="AE1628" s="348"/>
      <c r="AF1628" s="89"/>
      <c r="AG1628" s="89"/>
      <c r="AH1628" s="378"/>
      <c r="AI1628" s="378"/>
      <c r="AJ1628" s="89"/>
      <c r="AK1628" s="89"/>
      <c r="AL1628" s="89"/>
      <c r="AM1628" s="89"/>
      <c r="AN1628" s="556"/>
      <c r="AO1628" s="558"/>
      <c r="AP1628" s="89"/>
      <c r="AQ1628" s="557"/>
      <c r="AR1628" s="557"/>
      <c r="AS1628" s="89"/>
      <c r="AT1628" s="89"/>
      <c r="AU1628" s="558"/>
      <c r="AV1628" s="558"/>
      <c r="AW1628" s="89"/>
      <c r="AX1628" s="89"/>
      <c r="AY1628" s="89"/>
      <c r="AZ1628" s="556"/>
      <c r="BA1628" s="556"/>
      <c r="BB1628" s="89"/>
      <c r="BC1628" s="553"/>
      <c r="BD1628" s="89"/>
      <c r="BE1628" s="89"/>
      <c r="BF1628" s="558"/>
      <c r="BG1628" s="142"/>
      <c r="BH1628" s="89"/>
      <c r="BI1628" s="558"/>
      <c r="BJ1628" s="558"/>
      <c r="BK1628" s="558"/>
      <c r="BL1628" s="331"/>
    </row>
    <row r="1629" spans="2:64" x14ac:dyDescent="0.25">
      <c r="B1629" s="348"/>
      <c r="C1629" s="89"/>
      <c r="D1629" s="89"/>
      <c r="E1629" s="89"/>
      <c r="F1629" s="555"/>
      <c r="G1629" s="348"/>
      <c r="H1629" s="348"/>
      <c r="I1629" s="556"/>
      <c r="J1629" s="556"/>
      <c r="K1629" s="348"/>
      <c r="L1629" s="89"/>
      <c r="M1629" s="142"/>
      <c r="N1629" s="89"/>
      <c r="O1629" s="348"/>
      <c r="P1629" s="348"/>
      <c r="Q1629" s="89"/>
      <c r="R1629" s="348"/>
      <c r="S1629" s="348"/>
      <c r="T1629" s="348"/>
      <c r="U1629" s="556"/>
      <c r="V1629" s="557"/>
      <c r="W1629" s="348"/>
      <c r="X1629" s="142"/>
      <c r="Y1629" s="445"/>
      <c r="Z1629" s="89"/>
      <c r="AA1629" s="348"/>
      <c r="AB1629" s="89"/>
      <c r="AC1629" s="348"/>
      <c r="AD1629" s="348"/>
      <c r="AE1629" s="348"/>
      <c r="AF1629" s="89"/>
      <c r="AG1629" s="89"/>
      <c r="AH1629" s="378"/>
      <c r="AI1629" s="378"/>
      <c r="AJ1629" s="89"/>
      <c r="AK1629" s="89"/>
      <c r="AL1629" s="89"/>
      <c r="AM1629" s="89"/>
      <c r="AN1629" s="556"/>
      <c r="AO1629" s="558"/>
      <c r="AP1629" s="89"/>
      <c r="AQ1629" s="557"/>
      <c r="AR1629" s="557"/>
      <c r="AS1629" s="89"/>
      <c r="AT1629" s="89"/>
      <c r="AU1629" s="558"/>
      <c r="AV1629" s="558"/>
      <c r="AW1629" s="89"/>
      <c r="AX1629" s="89"/>
      <c r="AY1629" s="89"/>
      <c r="AZ1629" s="556"/>
      <c r="BA1629" s="556"/>
      <c r="BB1629" s="89"/>
      <c r="BC1629" s="553"/>
      <c r="BD1629" s="89"/>
      <c r="BE1629" s="89"/>
      <c r="BF1629" s="558"/>
      <c r="BG1629" s="142"/>
      <c r="BH1629" s="89"/>
      <c r="BI1629" s="558"/>
      <c r="BJ1629" s="558"/>
      <c r="BK1629" s="558"/>
      <c r="BL1629" s="331"/>
    </row>
    <row r="1630" spans="2:64" x14ac:dyDescent="0.25">
      <c r="B1630" s="348"/>
      <c r="C1630" s="89"/>
      <c r="D1630" s="89"/>
      <c r="E1630" s="89"/>
      <c r="F1630" s="555"/>
      <c r="G1630" s="348"/>
      <c r="H1630" s="348"/>
      <c r="I1630" s="556"/>
      <c r="J1630" s="556"/>
      <c r="K1630" s="348"/>
      <c r="L1630" s="89"/>
      <c r="M1630" s="142"/>
      <c r="N1630" s="89"/>
      <c r="O1630" s="348"/>
      <c r="P1630" s="348"/>
      <c r="Q1630" s="89"/>
      <c r="R1630" s="348"/>
      <c r="S1630" s="348"/>
      <c r="T1630" s="348"/>
      <c r="U1630" s="556"/>
      <c r="V1630" s="557"/>
      <c r="W1630" s="348"/>
      <c r="X1630" s="142"/>
      <c r="Y1630" s="445"/>
      <c r="Z1630" s="89"/>
      <c r="AA1630" s="348"/>
      <c r="AB1630" s="89"/>
      <c r="AC1630" s="348"/>
      <c r="AD1630" s="348"/>
      <c r="AE1630" s="348"/>
      <c r="AF1630" s="89"/>
      <c r="AG1630" s="89"/>
      <c r="AH1630" s="378"/>
      <c r="AI1630" s="378"/>
      <c r="AJ1630" s="89"/>
      <c r="AK1630" s="89"/>
      <c r="AL1630" s="89"/>
      <c r="AM1630" s="89"/>
      <c r="AN1630" s="556"/>
      <c r="AO1630" s="558"/>
      <c r="AP1630" s="89"/>
      <c r="AQ1630" s="557"/>
      <c r="AR1630" s="557"/>
      <c r="AS1630" s="89"/>
      <c r="AT1630" s="89"/>
      <c r="AU1630" s="558"/>
      <c r="AV1630" s="558"/>
      <c r="AW1630" s="89"/>
      <c r="AX1630" s="89"/>
      <c r="AY1630" s="89"/>
      <c r="AZ1630" s="556"/>
      <c r="BA1630" s="556"/>
      <c r="BB1630" s="89"/>
      <c r="BC1630" s="553"/>
      <c r="BD1630" s="89"/>
      <c r="BE1630" s="89"/>
      <c r="BF1630" s="558"/>
      <c r="BG1630" s="142"/>
      <c r="BH1630" s="89"/>
      <c r="BI1630" s="558"/>
      <c r="BJ1630" s="558"/>
      <c r="BK1630" s="558"/>
      <c r="BL1630" s="331"/>
    </row>
    <row r="1631" spans="2:64" x14ac:dyDescent="0.25">
      <c r="B1631" s="348"/>
      <c r="C1631" s="89"/>
      <c r="D1631" s="89"/>
      <c r="E1631" s="89"/>
      <c r="F1631" s="555"/>
      <c r="G1631" s="348"/>
      <c r="H1631" s="348"/>
      <c r="I1631" s="556"/>
      <c r="J1631" s="556"/>
      <c r="K1631" s="348"/>
      <c r="L1631" s="89"/>
      <c r="M1631" s="142"/>
      <c r="N1631" s="89"/>
      <c r="O1631" s="348"/>
      <c r="P1631" s="348"/>
      <c r="Q1631" s="89"/>
      <c r="R1631" s="348"/>
      <c r="S1631" s="348"/>
      <c r="T1631" s="348"/>
      <c r="U1631" s="556"/>
      <c r="V1631" s="557"/>
      <c r="W1631" s="348"/>
      <c r="X1631" s="142"/>
      <c r="Y1631" s="445"/>
      <c r="Z1631" s="89"/>
      <c r="AA1631" s="348"/>
      <c r="AB1631" s="89"/>
      <c r="AC1631" s="348"/>
      <c r="AD1631" s="348"/>
      <c r="AE1631" s="348"/>
      <c r="AF1631" s="89"/>
      <c r="AG1631" s="89"/>
      <c r="AH1631" s="378"/>
      <c r="AI1631" s="378"/>
      <c r="AJ1631" s="89"/>
      <c r="AK1631" s="89"/>
      <c r="AL1631" s="89"/>
      <c r="AM1631" s="89"/>
      <c r="AN1631" s="556"/>
      <c r="AO1631" s="558"/>
      <c r="AP1631" s="89"/>
      <c r="AQ1631" s="557"/>
      <c r="AR1631" s="557"/>
      <c r="AS1631" s="89"/>
      <c r="AT1631" s="89"/>
      <c r="AU1631" s="558"/>
      <c r="AV1631" s="558"/>
      <c r="AW1631" s="89"/>
      <c r="AX1631" s="89"/>
      <c r="AY1631" s="89"/>
      <c r="AZ1631" s="556"/>
      <c r="BA1631" s="556"/>
      <c r="BB1631" s="89"/>
      <c r="BC1631" s="553"/>
      <c r="BD1631" s="89"/>
      <c r="BE1631" s="89"/>
      <c r="BF1631" s="558"/>
      <c r="BG1631" s="142"/>
      <c r="BH1631" s="89"/>
      <c r="BI1631" s="558"/>
      <c r="BJ1631" s="558"/>
      <c r="BK1631" s="558"/>
      <c r="BL1631" s="331"/>
    </row>
    <row r="1632" spans="2:64" x14ac:dyDescent="0.25">
      <c r="B1632" s="348"/>
      <c r="C1632" s="89"/>
      <c r="D1632" s="89"/>
      <c r="E1632" s="89"/>
      <c r="F1632" s="555"/>
      <c r="G1632" s="348"/>
      <c r="H1632" s="348"/>
      <c r="I1632" s="556"/>
      <c r="J1632" s="556"/>
      <c r="K1632" s="348"/>
      <c r="L1632" s="89"/>
      <c r="M1632" s="142"/>
      <c r="N1632" s="89"/>
      <c r="O1632" s="348"/>
      <c r="P1632" s="348"/>
      <c r="Q1632" s="89"/>
      <c r="R1632" s="348"/>
      <c r="S1632" s="348"/>
      <c r="T1632" s="348"/>
      <c r="U1632" s="556"/>
      <c r="V1632" s="557"/>
      <c r="W1632" s="348"/>
      <c r="X1632" s="142"/>
      <c r="Y1632" s="445"/>
      <c r="Z1632" s="89"/>
      <c r="AA1632" s="348"/>
      <c r="AB1632" s="89"/>
      <c r="AC1632" s="348"/>
      <c r="AD1632" s="348"/>
      <c r="AE1632" s="348"/>
      <c r="AF1632" s="89"/>
      <c r="AG1632" s="89"/>
      <c r="AH1632" s="378"/>
      <c r="AI1632" s="378"/>
      <c r="AJ1632" s="89"/>
      <c r="AK1632" s="89"/>
      <c r="AL1632" s="89"/>
      <c r="AM1632" s="89"/>
      <c r="AN1632" s="556"/>
      <c r="AO1632" s="558"/>
      <c r="AP1632" s="89"/>
      <c r="AQ1632" s="557"/>
      <c r="AR1632" s="557"/>
      <c r="AS1632" s="89"/>
      <c r="AT1632" s="89"/>
      <c r="AU1632" s="558"/>
      <c r="AV1632" s="558"/>
      <c r="AW1632" s="89"/>
      <c r="AX1632" s="89"/>
      <c r="AY1632" s="89"/>
      <c r="AZ1632" s="556"/>
      <c r="BA1632" s="556"/>
      <c r="BB1632" s="89"/>
      <c r="BC1632" s="553"/>
      <c r="BD1632" s="89"/>
      <c r="BE1632" s="89"/>
      <c r="BF1632" s="558"/>
      <c r="BG1632" s="142"/>
      <c r="BH1632" s="89"/>
      <c r="BI1632" s="558"/>
      <c r="BJ1632" s="558"/>
      <c r="BK1632" s="558"/>
      <c r="BL1632" s="331"/>
    </row>
    <row r="1633" spans="2:64" x14ac:dyDescent="0.25">
      <c r="B1633" s="348"/>
      <c r="C1633" s="89"/>
      <c r="D1633" s="89"/>
      <c r="E1633" s="89"/>
      <c r="F1633" s="555"/>
      <c r="G1633" s="348"/>
      <c r="H1633" s="348"/>
      <c r="I1633" s="556"/>
      <c r="J1633" s="556"/>
      <c r="K1633" s="348"/>
      <c r="L1633" s="89"/>
      <c r="M1633" s="142"/>
      <c r="N1633" s="89"/>
      <c r="O1633" s="348"/>
      <c r="P1633" s="348"/>
      <c r="Q1633" s="89"/>
      <c r="R1633" s="348"/>
      <c r="S1633" s="348"/>
      <c r="T1633" s="348"/>
      <c r="U1633" s="556"/>
      <c r="V1633" s="557"/>
      <c r="W1633" s="348"/>
      <c r="X1633" s="142"/>
      <c r="Y1633" s="445"/>
      <c r="Z1633" s="89"/>
      <c r="AA1633" s="348"/>
      <c r="AB1633" s="89"/>
      <c r="AC1633" s="348"/>
      <c r="AD1633" s="348"/>
      <c r="AE1633" s="348"/>
      <c r="AF1633" s="89"/>
      <c r="AG1633" s="89"/>
      <c r="AH1633" s="378"/>
      <c r="AI1633" s="378"/>
      <c r="AJ1633" s="89"/>
      <c r="AK1633" s="89"/>
      <c r="AL1633" s="89"/>
      <c r="AM1633" s="89"/>
      <c r="AN1633" s="556"/>
      <c r="AO1633" s="558"/>
      <c r="AP1633" s="89"/>
      <c r="AQ1633" s="557"/>
      <c r="AR1633" s="557"/>
      <c r="AS1633" s="89"/>
      <c r="AT1633" s="89"/>
      <c r="AU1633" s="558"/>
      <c r="AV1633" s="558"/>
      <c r="AW1633" s="89"/>
      <c r="AX1633" s="89"/>
      <c r="AY1633" s="89"/>
      <c r="AZ1633" s="556"/>
      <c r="BA1633" s="556"/>
      <c r="BB1633" s="89"/>
      <c r="BC1633" s="553"/>
      <c r="BD1633" s="89"/>
      <c r="BE1633" s="89"/>
      <c r="BF1633" s="558"/>
      <c r="BG1633" s="142"/>
      <c r="BH1633" s="89"/>
      <c r="BI1633" s="558"/>
      <c r="BJ1633" s="558"/>
      <c r="BK1633" s="558"/>
      <c r="BL1633" s="331"/>
    </row>
    <row r="1634" spans="2:64" x14ac:dyDescent="0.25">
      <c r="B1634" s="348"/>
      <c r="C1634" s="89"/>
      <c r="D1634" s="89"/>
      <c r="E1634" s="89"/>
      <c r="F1634" s="555"/>
      <c r="G1634" s="348"/>
      <c r="H1634" s="348"/>
      <c r="I1634" s="556"/>
      <c r="J1634" s="556"/>
      <c r="K1634" s="348"/>
      <c r="L1634" s="89"/>
      <c r="M1634" s="142"/>
      <c r="N1634" s="89"/>
      <c r="O1634" s="348"/>
      <c r="P1634" s="348"/>
      <c r="Q1634" s="89"/>
      <c r="R1634" s="348"/>
      <c r="S1634" s="348"/>
      <c r="T1634" s="348"/>
      <c r="U1634" s="556"/>
      <c r="V1634" s="557"/>
      <c r="W1634" s="348"/>
      <c r="X1634" s="142"/>
      <c r="Y1634" s="445"/>
      <c r="Z1634" s="89"/>
      <c r="AA1634" s="348"/>
      <c r="AB1634" s="89"/>
      <c r="AC1634" s="348"/>
      <c r="AD1634" s="348"/>
      <c r="AE1634" s="348"/>
      <c r="AF1634" s="89"/>
      <c r="AG1634" s="89"/>
      <c r="AH1634" s="378"/>
      <c r="AI1634" s="378"/>
      <c r="AJ1634" s="89"/>
      <c r="AK1634" s="89"/>
      <c r="AL1634" s="89"/>
      <c r="AM1634" s="89"/>
      <c r="AN1634" s="556"/>
      <c r="AO1634" s="558"/>
      <c r="AP1634" s="89"/>
      <c r="AQ1634" s="557"/>
      <c r="AR1634" s="557"/>
      <c r="AS1634" s="89"/>
      <c r="AT1634" s="89"/>
      <c r="AU1634" s="558"/>
      <c r="AV1634" s="558"/>
      <c r="AW1634" s="89"/>
      <c r="AX1634" s="89"/>
      <c r="AY1634" s="89"/>
      <c r="AZ1634" s="556"/>
      <c r="BA1634" s="556"/>
      <c r="BB1634" s="89"/>
      <c r="BC1634" s="553"/>
      <c r="BD1634" s="89"/>
      <c r="BE1634" s="89"/>
      <c r="BF1634" s="558"/>
      <c r="BG1634" s="142"/>
      <c r="BH1634" s="89"/>
      <c r="BI1634" s="558"/>
      <c r="BJ1634" s="558"/>
      <c r="BK1634" s="558"/>
      <c r="BL1634" s="331"/>
    </row>
    <row r="1635" spans="2:64" x14ac:dyDescent="0.25">
      <c r="B1635" s="348"/>
      <c r="C1635" s="89"/>
      <c r="D1635" s="89"/>
      <c r="E1635" s="89"/>
      <c r="F1635" s="555"/>
      <c r="G1635" s="348"/>
      <c r="H1635" s="348"/>
      <c r="I1635" s="556"/>
      <c r="J1635" s="556"/>
      <c r="K1635" s="348"/>
      <c r="L1635" s="89"/>
      <c r="M1635" s="142"/>
      <c r="N1635" s="89"/>
      <c r="O1635" s="348"/>
      <c r="P1635" s="348"/>
      <c r="Q1635" s="89"/>
      <c r="R1635" s="348"/>
      <c r="S1635" s="348"/>
      <c r="T1635" s="348"/>
      <c r="U1635" s="556"/>
      <c r="V1635" s="557"/>
      <c r="W1635" s="348"/>
      <c r="X1635" s="142"/>
      <c r="Y1635" s="445"/>
      <c r="Z1635" s="89"/>
      <c r="AA1635" s="348"/>
      <c r="AB1635" s="89"/>
      <c r="AC1635" s="348"/>
      <c r="AD1635" s="348"/>
      <c r="AE1635" s="348"/>
      <c r="AF1635" s="89"/>
      <c r="AG1635" s="89"/>
      <c r="AH1635" s="378"/>
      <c r="AI1635" s="378"/>
      <c r="AJ1635" s="89"/>
      <c r="AK1635" s="89"/>
      <c r="AL1635" s="89"/>
      <c r="AM1635" s="89"/>
      <c r="AN1635" s="556"/>
      <c r="AO1635" s="558"/>
      <c r="AP1635" s="89"/>
      <c r="AQ1635" s="557"/>
      <c r="AR1635" s="557"/>
      <c r="AS1635" s="89"/>
      <c r="AT1635" s="89"/>
      <c r="AU1635" s="558"/>
      <c r="AV1635" s="558"/>
      <c r="AW1635" s="89"/>
      <c r="AX1635" s="89"/>
      <c r="AY1635" s="89"/>
      <c r="AZ1635" s="556"/>
      <c r="BA1635" s="556"/>
      <c r="BB1635" s="89"/>
      <c r="BC1635" s="553"/>
      <c r="BD1635" s="89"/>
      <c r="BE1635" s="89"/>
      <c r="BF1635" s="558"/>
      <c r="BG1635" s="142"/>
      <c r="BH1635" s="89"/>
      <c r="BI1635" s="558"/>
      <c r="BJ1635" s="558"/>
      <c r="BK1635" s="558"/>
      <c r="BL1635" s="331"/>
    </row>
    <row r="1636" spans="2:64" x14ac:dyDescent="0.25">
      <c r="B1636" s="348"/>
      <c r="C1636" s="89"/>
      <c r="D1636" s="89"/>
      <c r="E1636" s="89"/>
      <c r="F1636" s="555"/>
      <c r="G1636" s="348"/>
      <c r="H1636" s="348"/>
      <c r="I1636" s="556"/>
      <c r="J1636" s="556"/>
      <c r="K1636" s="348"/>
      <c r="L1636" s="89"/>
      <c r="M1636" s="142"/>
      <c r="N1636" s="89"/>
      <c r="O1636" s="348"/>
      <c r="P1636" s="348"/>
      <c r="Q1636" s="89"/>
      <c r="R1636" s="348"/>
      <c r="S1636" s="348"/>
      <c r="T1636" s="348"/>
      <c r="U1636" s="556"/>
      <c r="V1636" s="557"/>
      <c r="W1636" s="348"/>
      <c r="X1636" s="142"/>
      <c r="Y1636" s="445"/>
      <c r="Z1636" s="89"/>
      <c r="AA1636" s="348"/>
      <c r="AB1636" s="89"/>
      <c r="AC1636" s="348"/>
      <c r="AD1636" s="348"/>
      <c r="AE1636" s="348"/>
      <c r="AF1636" s="89"/>
      <c r="AG1636" s="89"/>
      <c r="AH1636" s="378"/>
      <c r="AI1636" s="378"/>
      <c r="AJ1636" s="89"/>
      <c r="AK1636" s="89"/>
      <c r="AL1636" s="89"/>
      <c r="AM1636" s="89"/>
      <c r="AN1636" s="556"/>
      <c r="AO1636" s="558"/>
      <c r="AP1636" s="89"/>
      <c r="AQ1636" s="557"/>
      <c r="AR1636" s="557"/>
      <c r="AS1636" s="89"/>
      <c r="AT1636" s="89"/>
      <c r="AU1636" s="558"/>
      <c r="AV1636" s="558"/>
      <c r="AW1636" s="89"/>
      <c r="AX1636" s="89"/>
      <c r="AY1636" s="89"/>
      <c r="AZ1636" s="556"/>
      <c r="BA1636" s="556"/>
      <c r="BB1636" s="89"/>
      <c r="BC1636" s="553"/>
      <c r="BD1636" s="89"/>
      <c r="BE1636" s="89"/>
      <c r="BF1636" s="558"/>
      <c r="BG1636" s="142"/>
      <c r="BH1636" s="89"/>
      <c r="BI1636" s="558"/>
      <c r="BJ1636" s="558"/>
      <c r="BK1636" s="558"/>
      <c r="BL1636" s="331"/>
    </row>
    <row r="1637" spans="2:64" x14ac:dyDescent="0.25">
      <c r="B1637" s="348"/>
      <c r="C1637" s="89"/>
      <c r="D1637" s="89"/>
      <c r="E1637" s="89"/>
      <c r="F1637" s="555"/>
      <c r="G1637" s="348"/>
      <c r="H1637" s="348"/>
      <c r="I1637" s="556"/>
      <c r="J1637" s="556"/>
      <c r="K1637" s="348"/>
      <c r="L1637" s="89"/>
      <c r="M1637" s="142"/>
      <c r="N1637" s="89"/>
      <c r="O1637" s="348"/>
      <c r="P1637" s="348"/>
      <c r="Q1637" s="89"/>
      <c r="R1637" s="348"/>
      <c r="S1637" s="348"/>
      <c r="T1637" s="348"/>
      <c r="U1637" s="556"/>
      <c r="V1637" s="557"/>
      <c r="W1637" s="348"/>
      <c r="X1637" s="142"/>
      <c r="Y1637" s="445"/>
      <c r="Z1637" s="89"/>
      <c r="AA1637" s="348"/>
      <c r="AB1637" s="89"/>
      <c r="AC1637" s="348"/>
      <c r="AD1637" s="348"/>
      <c r="AE1637" s="348"/>
      <c r="AF1637" s="89"/>
      <c r="AG1637" s="89"/>
      <c r="AH1637" s="378"/>
      <c r="AI1637" s="378"/>
      <c r="AJ1637" s="89"/>
      <c r="AK1637" s="89"/>
      <c r="AL1637" s="89"/>
      <c r="AM1637" s="89"/>
      <c r="AN1637" s="556"/>
      <c r="AO1637" s="558"/>
      <c r="AP1637" s="89"/>
      <c r="AQ1637" s="557"/>
      <c r="AR1637" s="557"/>
      <c r="AS1637" s="89"/>
      <c r="AT1637" s="89"/>
      <c r="AU1637" s="558"/>
      <c r="AV1637" s="558"/>
      <c r="AW1637" s="89"/>
      <c r="AX1637" s="89"/>
      <c r="AY1637" s="89"/>
      <c r="AZ1637" s="556"/>
      <c r="BA1637" s="556"/>
      <c r="BB1637" s="89"/>
      <c r="BC1637" s="553"/>
      <c r="BD1637" s="89"/>
      <c r="BE1637" s="89"/>
      <c r="BF1637" s="558"/>
      <c r="BG1637" s="142"/>
      <c r="BH1637" s="89"/>
      <c r="BI1637" s="558"/>
      <c r="BJ1637" s="558"/>
      <c r="BK1637" s="558"/>
      <c r="BL1637" s="331"/>
    </row>
    <row r="1638" spans="2:64" x14ac:dyDescent="0.25">
      <c r="B1638" s="348"/>
      <c r="C1638" s="89"/>
      <c r="D1638" s="89"/>
      <c r="E1638" s="89"/>
      <c r="F1638" s="555"/>
      <c r="G1638" s="348"/>
      <c r="H1638" s="348"/>
      <c r="I1638" s="556"/>
      <c r="J1638" s="556"/>
      <c r="K1638" s="348"/>
      <c r="L1638" s="89"/>
      <c r="M1638" s="142"/>
      <c r="N1638" s="89"/>
      <c r="O1638" s="348"/>
      <c r="P1638" s="348"/>
      <c r="Q1638" s="89"/>
      <c r="R1638" s="348"/>
      <c r="S1638" s="348"/>
      <c r="T1638" s="348"/>
      <c r="U1638" s="556"/>
      <c r="V1638" s="557"/>
      <c r="W1638" s="348"/>
      <c r="X1638" s="142"/>
      <c r="Y1638" s="445"/>
      <c r="Z1638" s="89"/>
      <c r="AA1638" s="348"/>
      <c r="AB1638" s="89"/>
      <c r="AC1638" s="348"/>
      <c r="AD1638" s="348"/>
      <c r="AE1638" s="348"/>
      <c r="AF1638" s="89"/>
      <c r="AG1638" s="89"/>
      <c r="AH1638" s="378"/>
      <c r="AI1638" s="378"/>
      <c r="AJ1638" s="89"/>
      <c r="AK1638" s="89"/>
      <c r="AL1638" s="89"/>
      <c r="AM1638" s="89"/>
      <c r="AN1638" s="556"/>
      <c r="AO1638" s="558"/>
      <c r="AP1638" s="89"/>
      <c r="AQ1638" s="557"/>
      <c r="AR1638" s="557"/>
      <c r="AS1638" s="89"/>
      <c r="AT1638" s="89"/>
      <c r="AU1638" s="558"/>
      <c r="AV1638" s="558"/>
      <c r="AW1638" s="89"/>
      <c r="AX1638" s="89"/>
      <c r="AY1638" s="89"/>
      <c r="AZ1638" s="556"/>
      <c r="BA1638" s="556"/>
      <c r="BB1638" s="89"/>
      <c r="BC1638" s="553"/>
      <c r="BD1638" s="89"/>
      <c r="BE1638" s="89"/>
      <c r="BF1638" s="558"/>
      <c r="BG1638" s="142"/>
      <c r="BH1638" s="89"/>
      <c r="BI1638" s="558"/>
      <c r="BJ1638" s="558"/>
      <c r="BK1638" s="558"/>
      <c r="BL1638" s="331"/>
    </row>
    <row r="1639" spans="2:64" x14ac:dyDescent="0.25">
      <c r="B1639" s="348"/>
      <c r="C1639" s="89"/>
      <c r="D1639" s="89"/>
      <c r="E1639" s="89"/>
      <c r="F1639" s="555"/>
      <c r="G1639" s="348"/>
      <c r="H1639" s="348"/>
      <c r="I1639" s="556"/>
      <c r="J1639" s="556"/>
      <c r="K1639" s="348"/>
      <c r="L1639" s="89"/>
      <c r="M1639" s="142"/>
      <c r="N1639" s="89"/>
      <c r="O1639" s="348"/>
      <c r="P1639" s="348"/>
      <c r="Q1639" s="89"/>
      <c r="R1639" s="348"/>
      <c r="S1639" s="348"/>
      <c r="T1639" s="348"/>
      <c r="U1639" s="556"/>
      <c r="V1639" s="557"/>
      <c r="W1639" s="348"/>
      <c r="X1639" s="142"/>
      <c r="Y1639" s="445"/>
      <c r="Z1639" s="89"/>
      <c r="AA1639" s="348"/>
      <c r="AB1639" s="89"/>
      <c r="AC1639" s="348"/>
      <c r="AD1639" s="348"/>
      <c r="AE1639" s="348"/>
      <c r="AF1639" s="89"/>
      <c r="AG1639" s="89"/>
      <c r="AH1639" s="378"/>
      <c r="AI1639" s="378"/>
      <c r="AJ1639" s="89"/>
      <c r="AK1639" s="89"/>
      <c r="AL1639" s="89"/>
      <c r="AM1639" s="89"/>
      <c r="AN1639" s="556"/>
      <c r="AO1639" s="558"/>
      <c r="AP1639" s="89"/>
      <c r="AQ1639" s="557"/>
      <c r="AR1639" s="557"/>
      <c r="AS1639" s="89"/>
      <c r="AT1639" s="89"/>
      <c r="AU1639" s="558"/>
      <c r="AV1639" s="558"/>
      <c r="AW1639" s="89"/>
      <c r="AX1639" s="89"/>
      <c r="AY1639" s="89"/>
      <c r="AZ1639" s="556"/>
      <c r="BA1639" s="556"/>
      <c r="BB1639" s="89"/>
      <c r="BC1639" s="553"/>
      <c r="BD1639" s="89"/>
      <c r="BE1639" s="89"/>
      <c r="BF1639" s="558"/>
      <c r="BG1639" s="142"/>
      <c r="BH1639" s="89"/>
      <c r="BI1639" s="558"/>
      <c r="BJ1639" s="558"/>
      <c r="BK1639" s="558"/>
      <c r="BL1639" s="331"/>
    </row>
    <row r="1640" spans="2:64" x14ac:dyDescent="0.25">
      <c r="B1640" s="348"/>
      <c r="C1640" s="89"/>
      <c r="D1640" s="89"/>
      <c r="E1640" s="89"/>
      <c r="F1640" s="555"/>
      <c r="G1640" s="348"/>
      <c r="H1640" s="348"/>
      <c r="I1640" s="556"/>
      <c r="J1640" s="556"/>
      <c r="K1640" s="348"/>
      <c r="L1640" s="89"/>
      <c r="M1640" s="142"/>
      <c r="N1640" s="89"/>
      <c r="O1640" s="348"/>
      <c r="P1640" s="348"/>
      <c r="Q1640" s="89"/>
      <c r="R1640" s="348"/>
      <c r="S1640" s="348"/>
      <c r="T1640" s="348"/>
      <c r="U1640" s="556"/>
      <c r="V1640" s="557"/>
      <c r="W1640" s="348"/>
      <c r="X1640" s="142"/>
      <c r="Y1640" s="445"/>
      <c r="Z1640" s="89"/>
      <c r="AA1640" s="348"/>
      <c r="AB1640" s="89"/>
      <c r="AC1640" s="348"/>
      <c r="AD1640" s="348"/>
      <c r="AE1640" s="348"/>
      <c r="AF1640" s="89"/>
      <c r="AG1640" s="89"/>
      <c r="AH1640" s="378"/>
      <c r="AI1640" s="378"/>
      <c r="AJ1640" s="89"/>
      <c r="AK1640" s="89"/>
      <c r="AL1640" s="89"/>
      <c r="AM1640" s="89"/>
      <c r="AN1640" s="556"/>
      <c r="AO1640" s="558"/>
      <c r="AP1640" s="89"/>
      <c r="AQ1640" s="557"/>
      <c r="AR1640" s="557"/>
      <c r="AS1640" s="89"/>
      <c r="AT1640" s="89"/>
      <c r="AU1640" s="558"/>
      <c r="AV1640" s="558"/>
      <c r="AW1640" s="89"/>
      <c r="AX1640" s="89"/>
      <c r="AY1640" s="89"/>
      <c r="AZ1640" s="556"/>
      <c r="BA1640" s="556"/>
      <c r="BB1640" s="89"/>
      <c r="BC1640" s="553"/>
      <c r="BD1640" s="89"/>
      <c r="BE1640" s="89"/>
      <c r="BF1640" s="558"/>
      <c r="BG1640" s="142"/>
      <c r="BH1640" s="89"/>
      <c r="BI1640" s="558"/>
      <c r="BJ1640" s="558"/>
      <c r="BK1640" s="558"/>
      <c r="BL1640" s="331"/>
    </row>
    <row r="1641" spans="2:64" x14ac:dyDescent="0.25">
      <c r="B1641" s="348"/>
      <c r="C1641" s="89"/>
      <c r="D1641" s="89"/>
      <c r="E1641" s="89"/>
      <c r="F1641" s="555"/>
      <c r="G1641" s="348"/>
      <c r="H1641" s="348"/>
      <c r="I1641" s="556"/>
      <c r="J1641" s="556"/>
      <c r="K1641" s="348"/>
      <c r="L1641" s="89"/>
      <c r="M1641" s="142"/>
      <c r="N1641" s="89"/>
      <c r="O1641" s="348"/>
      <c r="P1641" s="348"/>
      <c r="Q1641" s="89"/>
      <c r="R1641" s="348"/>
      <c r="S1641" s="348"/>
      <c r="T1641" s="348"/>
      <c r="U1641" s="556"/>
      <c r="V1641" s="557"/>
      <c r="W1641" s="348"/>
      <c r="X1641" s="142"/>
      <c r="Y1641" s="445"/>
      <c r="Z1641" s="89"/>
      <c r="AA1641" s="348"/>
      <c r="AB1641" s="89"/>
      <c r="AC1641" s="348"/>
      <c r="AD1641" s="348"/>
      <c r="AE1641" s="348"/>
      <c r="AF1641" s="89"/>
      <c r="AG1641" s="89"/>
      <c r="AH1641" s="378"/>
      <c r="AI1641" s="378"/>
      <c r="AJ1641" s="89"/>
      <c r="AK1641" s="89"/>
      <c r="AL1641" s="89"/>
      <c r="AM1641" s="89"/>
      <c r="AN1641" s="556"/>
      <c r="AO1641" s="558"/>
      <c r="AP1641" s="89"/>
      <c r="AQ1641" s="557"/>
      <c r="AR1641" s="557"/>
      <c r="AS1641" s="89"/>
      <c r="AT1641" s="89"/>
      <c r="AU1641" s="558"/>
      <c r="AV1641" s="558"/>
      <c r="AW1641" s="89"/>
      <c r="AX1641" s="89"/>
      <c r="AY1641" s="89"/>
      <c r="AZ1641" s="556"/>
      <c r="BA1641" s="556"/>
      <c r="BB1641" s="89"/>
      <c r="BC1641" s="553"/>
      <c r="BD1641" s="89"/>
      <c r="BE1641" s="89"/>
      <c r="BF1641" s="558"/>
      <c r="BG1641" s="142"/>
      <c r="BH1641" s="89"/>
      <c r="BI1641" s="558"/>
      <c r="BJ1641" s="558"/>
      <c r="BK1641" s="558"/>
      <c r="BL1641" s="331"/>
    </row>
    <row r="1642" spans="2:64" x14ac:dyDescent="0.25">
      <c r="B1642" s="348"/>
      <c r="C1642" s="89"/>
      <c r="D1642" s="89"/>
      <c r="E1642" s="89"/>
      <c r="F1642" s="555"/>
      <c r="G1642" s="348"/>
      <c r="H1642" s="348"/>
      <c r="I1642" s="556"/>
      <c r="J1642" s="556"/>
      <c r="K1642" s="348"/>
      <c r="L1642" s="89"/>
      <c r="M1642" s="142"/>
      <c r="N1642" s="89"/>
      <c r="O1642" s="348"/>
      <c r="P1642" s="348"/>
      <c r="Q1642" s="89"/>
      <c r="R1642" s="348"/>
      <c r="S1642" s="348"/>
      <c r="T1642" s="348"/>
      <c r="U1642" s="556"/>
      <c r="V1642" s="557"/>
      <c r="W1642" s="348"/>
      <c r="X1642" s="142"/>
      <c r="Y1642" s="445"/>
      <c r="Z1642" s="89"/>
      <c r="AA1642" s="348"/>
      <c r="AB1642" s="89"/>
      <c r="AC1642" s="348"/>
      <c r="AD1642" s="348"/>
      <c r="AE1642" s="348"/>
      <c r="AF1642" s="89"/>
      <c r="AG1642" s="89"/>
      <c r="AH1642" s="378"/>
      <c r="AI1642" s="378"/>
      <c r="AJ1642" s="89"/>
      <c r="AK1642" s="89"/>
      <c r="AL1642" s="89"/>
      <c r="AM1642" s="89"/>
      <c r="AN1642" s="556"/>
      <c r="AO1642" s="558"/>
      <c r="AP1642" s="89"/>
      <c r="AQ1642" s="557"/>
      <c r="AR1642" s="557"/>
      <c r="AS1642" s="89"/>
      <c r="AT1642" s="89"/>
      <c r="AU1642" s="558"/>
      <c r="AV1642" s="558"/>
      <c r="AW1642" s="89"/>
      <c r="AX1642" s="89"/>
      <c r="AY1642" s="89"/>
      <c r="AZ1642" s="556"/>
      <c r="BA1642" s="556"/>
      <c r="BB1642" s="89"/>
      <c r="BC1642" s="553"/>
      <c r="BD1642" s="89"/>
      <c r="BE1642" s="89"/>
      <c r="BF1642" s="558"/>
      <c r="BG1642" s="142"/>
      <c r="BH1642" s="89"/>
      <c r="BI1642" s="558"/>
      <c r="BJ1642" s="558"/>
      <c r="BK1642" s="558"/>
      <c r="BL1642" s="331"/>
    </row>
    <row r="1643" spans="2:64" x14ac:dyDescent="0.25">
      <c r="B1643" s="348"/>
      <c r="C1643" s="89"/>
      <c r="D1643" s="89"/>
      <c r="E1643" s="89"/>
      <c r="F1643" s="555"/>
      <c r="G1643" s="348"/>
      <c r="H1643" s="348"/>
      <c r="I1643" s="556"/>
      <c r="J1643" s="556"/>
      <c r="K1643" s="348"/>
      <c r="L1643" s="89"/>
      <c r="M1643" s="142"/>
      <c r="N1643" s="89"/>
      <c r="O1643" s="348"/>
      <c r="P1643" s="348"/>
      <c r="Q1643" s="89"/>
      <c r="R1643" s="348"/>
      <c r="S1643" s="348"/>
      <c r="T1643" s="348"/>
      <c r="U1643" s="556"/>
      <c r="V1643" s="557"/>
      <c r="W1643" s="348"/>
      <c r="X1643" s="142"/>
      <c r="Y1643" s="445"/>
      <c r="Z1643" s="89"/>
      <c r="AA1643" s="348"/>
      <c r="AB1643" s="89"/>
      <c r="AC1643" s="348"/>
      <c r="AD1643" s="348"/>
      <c r="AE1643" s="348"/>
      <c r="AF1643" s="89"/>
      <c r="AG1643" s="89"/>
      <c r="AH1643" s="378"/>
      <c r="AI1643" s="378"/>
      <c r="AJ1643" s="89"/>
      <c r="AK1643" s="89"/>
      <c r="AL1643" s="89"/>
      <c r="AM1643" s="89"/>
      <c r="AN1643" s="556"/>
      <c r="AO1643" s="558"/>
      <c r="AP1643" s="89"/>
      <c r="AQ1643" s="557"/>
      <c r="AR1643" s="557"/>
      <c r="AS1643" s="89"/>
      <c r="AT1643" s="89"/>
      <c r="AU1643" s="558"/>
      <c r="AV1643" s="558"/>
      <c r="AW1643" s="89"/>
      <c r="AX1643" s="89"/>
      <c r="AY1643" s="89"/>
      <c r="AZ1643" s="556"/>
      <c r="BA1643" s="556"/>
      <c r="BB1643" s="89"/>
      <c r="BC1643" s="553"/>
      <c r="BD1643" s="89"/>
      <c r="BE1643" s="89"/>
      <c r="BF1643" s="558"/>
      <c r="BG1643" s="142"/>
      <c r="BH1643" s="89"/>
      <c r="BI1643" s="558"/>
      <c r="BJ1643" s="558"/>
      <c r="BK1643" s="558"/>
      <c r="BL1643" s="331"/>
    </row>
    <row r="1644" spans="2:64" x14ac:dyDescent="0.25">
      <c r="B1644" s="348"/>
      <c r="C1644" s="89"/>
      <c r="D1644" s="89"/>
      <c r="E1644" s="89"/>
      <c r="F1644" s="555"/>
      <c r="G1644" s="348"/>
      <c r="H1644" s="348"/>
      <c r="I1644" s="556"/>
      <c r="J1644" s="556"/>
      <c r="K1644" s="348"/>
      <c r="L1644" s="89"/>
      <c r="M1644" s="142"/>
      <c r="N1644" s="89"/>
      <c r="O1644" s="348"/>
      <c r="P1644" s="348"/>
      <c r="Q1644" s="89"/>
      <c r="R1644" s="348"/>
      <c r="S1644" s="348"/>
      <c r="T1644" s="348"/>
      <c r="U1644" s="556"/>
      <c r="V1644" s="557"/>
      <c r="W1644" s="348"/>
      <c r="X1644" s="142"/>
      <c r="Y1644" s="445"/>
      <c r="Z1644" s="89"/>
      <c r="AA1644" s="348"/>
      <c r="AB1644" s="89"/>
      <c r="AC1644" s="348"/>
      <c r="AD1644" s="348"/>
      <c r="AE1644" s="348"/>
      <c r="AF1644" s="89"/>
      <c r="AG1644" s="89"/>
      <c r="AH1644" s="378"/>
      <c r="AI1644" s="378"/>
      <c r="AJ1644" s="89"/>
      <c r="AK1644" s="89"/>
      <c r="AL1644" s="89"/>
      <c r="AM1644" s="89"/>
      <c r="AN1644" s="556"/>
      <c r="AO1644" s="558"/>
      <c r="AP1644" s="89"/>
      <c r="AQ1644" s="557"/>
      <c r="AR1644" s="557"/>
      <c r="AS1644" s="89"/>
      <c r="AT1644" s="89"/>
      <c r="AU1644" s="558"/>
      <c r="AV1644" s="558"/>
      <c r="AW1644" s="89"/>
      <c r="AX1644" s="89"/>
      <c r="AY1644" s="89"/>
      <c r="AZ1644" s="556"/>
      <c r="BA1644" s="556"/>
      <c r="BB1644" s="89"/>
      <c r="BC1644" s="553"/>
      <c r="BD1644" s="89"/>
      <c r="BE1644" s="89"/>
      <c r="BF1644" s="558"/>
      <c r="BG1644" s="142"/>
      <c r="BH1644" s="89"/>
      <c r="BI1644" s="558"/>
      <c r="BJ1644" s="558"/>
      <c r="BK1644" s="558"/>
      <c r="BL1644" s="331"/>
    </row>
    <row r="1645" spans="2:64" x14ac:dyDescent="0.25">
      <c r="B1645" s="348"/>
      <c r="C1645" s="89"/>
      <c r="D1645" s="89"/>
      <c r="E1645" s="89"/>
      <c r="F1645" s="555"/>
      <c r="G1645" s="348"/>
      <c r="H1645" s="348"/>
      <c r="I1645" s="556"/>
      <c r="J1645" s="556"/>
      <c r="K1645" s="348"/>
      <c r="L1645" s="89"/>
      <c r="M1645" s="142"/>
      <c r="N1645" s="89"/>
      <c r="O1645" s="348"/>
      <c r="P1645" s="348"/>
      <c r="Q1645" s="89"/>
      <c r="R1645" s="348"/>
      <c r="S1645" s="348"/>
      <c r="T1645" s="348"/>
      <c r="U1645" s="556"/>
      <c r="V1645" s="557"/>
      <c r="W1645" s="348"/>
      <c r="X1645" s="142"/>
      <c r="Y1645" s="445"/>
      <c r="Z1645" s="89"/>
      <c r="AA1645" s="348"/>
      <c r="AB1645" s="89"/>
      <c r="AC1645" s="348"/>
      <c r="AD1645" s="348"/>
      <c r="AE1645" s="348"/>
      <c r="AF1645" s="89"/>
      <c r="AG1645" s="89"/>
      <c r="AH1645" s="378"/>
      <c r="AI1645" s="378"/>
      <c r="AJ1645" s="89"/>
      <c r="AK1645" s="89"/>
      <c r="AL1645" s="89"/>
      <c r="AM1645" s="89"/>
      <c r="AN1645" s="556"/>
      <c r="AO1645" s="558"/>
      <c r="AP1645" s="89"/>
      <c r="AQ1645" s="557"/>
      <c r="AR1645" s="557"/>
      <c r="AS1645" s="89"/>
      <c r="AT1645" s="89"/>
      <c r="AU1645" s="558"/>
      <c r="AV1645" s="558"/>
      <c r="AW1645" s="89"/>
      <c r="AX1645" s="89"/>
      <c r="AY1645" s="89"/>
      <c r="AZ1645" s="556"/>
      <c r="BA1645" s="556"/>
      <c r="BB1645" s="89"/>
      <c r="BC1645" s="553"/>
      <c r="BD1645" s="89"/>
      <c r="BE1645" s="89"/>
      <c r="BF1645" s="558"/>
      <c r="BG1645" s="142"/>
      <c r="BH1645" s="89"/>
      <c r="BI1645" s="558"/>
      <c r="BJ1645" s="558"/>
      <c r="BK1645" s="558"/>
      <c r="BL1645" s="331"/>
    </row>
    <row r="1646" spans="2:64" x14ac:dyDescent="0.25">
      <c r="B1646" s="348"/>
      <c r="C1646" s="89"/>
      <c r="D1646" s="89"/>
      <c r="E1646" s="89"/>
      <c r="F1646" s="555"/>
      <c r="G1646" s="348"/>
      <c r="H1646" s="348"/>
      <c r="I1646" s="556"/>
      <c r="J1646" s="556"/>
      <c r="K1646" s="348"/>
      <c r="L1646" s="89"/>
      <c r="M1646" s="142"/>
      <c r="N1646" s="89"/>
      <c r="O1646" s="348"/>
      <c r="P1646" s="348"/>
      <c r="Q1646" s="89"/>
      <c r="R1646" s="348"/>
      <c r="S1646" s="348"/>
      <c r="T1646" s="348"/>
      <c r="U1646" s="556"/>
      <c r="V1646" s="557"/>
      <c r="W1646" s="348"/>
      <c r="X1646" s="142"/>
      <c r="Y1646" s="445"/>
      <c r="Z1646" s="89"/>
      <c r="AA1646" s="348"/>
      <c r="AB1646" s="89"/>
      <c r="AC1646" s="348"/>
      <c r="AD1646" s="348"/>
      <c r="AE1646" s="348"/>
      <c r="AF1646" s="89"/>
      <c r="AG1646" s="89"/>
      <c r="AH1646" s="378"/>
      <c r="AI1646" s="378"/>
      <c r="AJ1646" s="89"/>
      <c r="AK1646" s="89"/>
      <c r="AL1646" s="89"/>
      <c r="AM1646" s="89"/>
      <c r="AN1646" s="556"/>
      <c r="AO1646" s="558"/>
      <c r="AP1646" s="89"/>
      <c r="AQ1646" s="557"/>
      <c r="AR1646" s="557"/>
      <c r="AS1646" s="89"/>
      <c r="AT1646" s="89"/>
      <c r="AU1646" s="558"/>
      <c r="AV1646" s="558"/>
      <c r="AW1646" s="89"/>
      <c r="AX1646" s="89"/>
      <c r="AY1646" s="89"/>
      <c r="AZ1646" s="556"/>
      <c r="BA1646" s="556"/>
      <c r="BB1646" s="89"/>
      <c r="BC1646" s="553"/>
      <c r="BD1646" s="89"/>
      <c r="BE1646" s="89"/>
      <c r="BF1646" s="558"/>
      <c r="BG1646" s="142"/>
      <c r="BH1646" s="89"/>
      <c r="BI1646" s="558"/>
      <c r="BJ1646" s="558"/>
      <c r="BK1646" s="558"/>
      <c r="BL1646" s="331"/>
    </row>
    <row r="1647" spans="2:64" x14ac:dyDescent="0.25">
      <c r="B1647" s="348"/>
      <c r="C1647" s="89"/>
      <c r="D1647" s="89"/>
      <c r="E1647" s="89"/>
      <c r="F1647" s="555"/>
      <c r="G1647" s="348"/>
      <c r="H1647" s="348"/>
      <c r="I1647" s="556"/>
      <c r="J1647" s="556"/>
      <c r="K1647" s="348"/>
      <c r="L1647" s="89"/>
      <c r="M1647" s="142"/>
      <c r="N1647" s="89"/>
      <c r="O1647" s="348"/>
      <c r="P1647" s="348"/>
      <c r="Q1647" s="89"/>
      <c r="R1647" s="348"/>
      <c r="S1647" s="348"/>
      <c r="T1647" s="348"/>
      <c r="U1647" s="556"/>
      <c r="V1647" s="557"/>
      <c r="W1647" s="348"/>
      <c r="X1647" s="142"/>
      <c r="Y1647" s="445"/>
      <c r="Z1647" s="89"/>
      <c r="AA1647" s="348"/>
      <c r="AB1647" s="89"/>
      <c r="AC1647" s="348"/>
      <c r="AD1647" s="348"/>
      <c r="AE1647" s="348"/>
      <c r="AF1647" s="89"/>
      <c r="AG1647" s="89"/>
      <c r="AH1647" s="378"/>
      <c r="AI1647" s="378"/>
      <c r="AJ1647" s="89"/>
      <c r="AK1647" s="89"/>
      <c r="AL1647" s="89"/>
      <c r="AM1647" s="89"/>
      <c r="AN1647" s="556"/>
      <c r="AO1647" s="558"/>
      <c r="AP1647" s="89"/>
      <c r="AQ1647" s="557"/>
      <c r="AR1647" s="557"/>
      <c r="AS1647" s="89"/>
      <c r="AT1647" s="89"/>
      <c r="AU1647" s="558"/>
      <c r="AV1647" s="558"/>
      <c r="AW1647" s="89"/>
      <c r="AX1647" s="89"/>
      <c r="AY1647" s="89"/>
      <c r="AZ1647" s="556"/>
      <c r="BA1647" s="556"/>
      <c r="BB1647" s="89"/>
      <c r="BC1647" s="553"/>
      <c r="BD1647" s="89"/>
      <c r="BE1647" s="89"/>
      <c r="BF1647" s="558"/>
      <c r="BG1647" s="142"/>
      <c r="BH1647" s="89"/>
      <c r="BI1647" s="558"/>
      <c r="BJ1647" s="558"/>
      <c r="BK1647" s="558"/>
      <c r="BL1647" s="331"/>
    </row>
    <row r="1648" spans="2:64" x14ac:dyDescent="0.25">
      <c r="B1648" s="348"/>
      <c r="C1648" s="89"/>
      <c r="D1648" s="89"/>
      <c r="E1648" s="89"/>
      <c r="F1648" s="555"/>
      <c r="G1648" s="348"/>
      <c r="H1648" s="348"/>
      <c r="I1648" s="556"/>
      <c r="J1648" s="556"/>
      <c r="K1648" s="348"/>
      <c r="L1648" s="89"/>
      <c r="M1648" s="142"/>
      <c r="N1648" s="89"/>
      <c r="O1648" s="348"/>
      <c r="P1648" s="348"/>
      <c r="Q1648" s="89"/>
      <c r="R1648" s="348"/>
      <c r="S1648" s="348"/>
      <c r="T1648" s="348"/>
      <c r="U1648" s="556"/>
      <c r="V1648" s="557"/>
      <c r="W1648" s="348"/>
      <c r="X1648" s="142"/>
      <c r="Y1648" s="445"/>
      <c r="Z1648" s="89"/>
      <c r="AA1648" s="348"/>
      <c r="AB1648" s="89"/>
      <c r="AC1648" s="348"/>
      <c r="AD1648" s="348"/>
      <c r="AE1648" s="348"/>
      <c r="AF1648" s="89"/>
      <c r="AG1648" s="89"/>
      <c r="AH1648" s="378"/>
      <c r="AI1648" s="378"/>
      <c r="AJ1648" s="89"/>
      <c r="AK1648" s="89"/>
      <c r="AL1648" s="89"/>
      <c r="AM1648" s="89"/>
      <c r="AN1648" s="556"/>
      <c r="AO1648" s="558"/>
      <c r="AP1648" s="89"/>
      <c r="AQ1648" s="557"/>
      <c r="AR1648" s="557"/>
      <c r="AS1648" s="89"/>
      <c r="AT1648" s="89"/>
      <c r="AU1648" s="558"/>
      <c r="AV1648" s="558"/>
      <c r="AW1648" s="89"/>
      <c r="AX1648" s="89"/>
      <c r="AY1648" s="89"/>
      <c r="AZ1648" s="556"/>
      <c r="BA1648" s="556"/>
      <c r="BB1648" s="89"/>
      <c r="BC1648" s="553"/>
      <c r="BD1648" s="89"/>
      <c r="BE1648" s="89"/>
      <c r="BF1648" s="558"/>
      <c r="BG1648" s="142"/>
      <c r="BH1648" s="89"/>
      <c r="BI1648" s="558"/>
      <c r="BJ1648" s="558"/>
      <c r="BK1648" s="558"/>
      <c r="BL1648" s="331"/>
    </row>
    <row r="1649" spans="2:64" x14ac:dyDescent="0.25">
      <c r="B1649" s="348"/>
      <c r="C1649" s="89"/>
      <c r="D1649" s="89"/>
      <c r="E1649" s="89"/>
      <c r="F1649" s="555"/>
      <c r="G1649" s="348"/>
      <c r="H1649" s="348"/>
      <c r="I1649" s="556"/>
      <c r="J1649" s="556"/>
      <c r="K1649" s="348"/>
      <c r="L1649" s="89"/>
      <c r="M1649" s="142"/>
      <c r="N1649" s="89"/>
      <c r="O1649" s="348"/>
      <c r="P1649" s="348"/>
      <c r="Q1649" s="89"/>
      <c r="R1649" s="348"/>
      <c r="S1649" s="348"/>
      <c r="T1649" s="348"/>
      <c r="U1649" s="556"/>
      <c r="V1649" s="557"/>
      <c r="W1649" s="348"/>
      <c r="X1649" s="142"/>
      <c r="Y1649" s="445"/>
      <c r="Z1649" s="89"/>
      <c r="AA1649" s="348"/>
      <c r="AB1649" s="89"/>
      <c r="AC1649" s="348"/>
      <c r="AD1649" s="348"/>
      <c r="AE1649" s="348"/>
      <c r="AF1649" s="89"/>
      <c r="AG1649" s="89"/>
      <c r="AH1649" s="378"/>
      <c r="AI1649" s="378"/>
      <c r="AJ1649" s="89"/>
      <c r="AK1649" s="89"/>
      <c r="AL1649" s="89"/>
      <c r="AM1649" s="89"/>
      <c r="AN1649" s="556"/>
      <c r="AO1649" s="558"/>
      <c r="AP1649" s="89"/>
      <c r="AQ1649" s="557"/>
      <c r="AR1649" s="557"/>
      <c r="AS1649" s="89"/>
      <c r="AT1649" s="89"/>
      <c r="AU1649" s="558"/>
      <c r="AV1649" s="558"/>
      <c r="AW1649" s="89"/>
      <c r="AX1649" s="89"/>
      <c r="AY1649" s="89"/>
      <c r="AZ1649" s="556"/>
      <c r="BA1649" s="556"/>
      <c r="BB1649" s="89"/>
      <c r="BC1649" s="553"/>
      <c r="BD1649" s="89"/>
      <c r="BE1649" s="89"/>
      <c r="BF1649" s="558"/>
      <c r="BG1649" s="142"/>
      <c r="BH1649" s="89"/>
      <c r="BI1649" s="558"/>
      <c r="BJ1649" s="558"/>
      <c r="BK1649" s="558"/>
      <c r="BL1649" s="331"/>
    </row>
    <row r="1650" spans="2:64" x14ac:dyDescent="0.25">
      <c r="B1650" s="348"/>
      <c r="C1650" s="89"/>
      <c r="D1650" s="89"/>
      <c r="E1650" s="89"/>
      <c r="F1650" s="555"/>
      <c r="G1650" s="348"/>
      <c r="H1650" s="348"/>
      <c r="I1650" s="556"/>
      <c r="J1650" s="556"/>
      <c r="K1650" s="348"/>
      <c r="L1650" s="89"/>
      <c r="M1650" s="142"/>
      <c r="N1650" s="89"/>
      <c r="O1650" s="348"/>
      <c r="P1650" s="348"/>
      <c r="Q1650" s="89"/>
      <c r="R1650" s="348"/>
      <c r="S1650" s="348"/>
      <c r="T1650" s="348"/>
      <c r="U1650" s="556"/>
      <c r="V1650" s="557"/>
      <c r="W1650" s="348"/>
      <c r="X1650" s="142"/>
      <c r="Y1650" s="445"/>
      <c r="Z1650" s="89"/>
      <c r="AA1650" s="348"/>
      <c r="AB1650" s="89"/>
      <c r="AC1650" s="348"/>
      <c r="AD1650" s="348"/>
      <c r="AE1650" s="348"/>
      <c r="AF1650" s="89"/>
      <c r="AG1650" s="89"/>
      <c r="AH1650" s="378"/>
      <c r="AI1650" s="378"/>
      <c r="AJ1650" s="89"/>
      <c r="AK1650" s="89"/>
      <c r="AL1650" s="89"/>
      <c r="AM1650" s="89"/>
      <c r="AN1650" s="556"/>
      <c r="AO1650" s="558"/>
      <c r="AP1650" s="89"/>
      <c r="AQ1650" s="557"/>
      <c r="AR1650" s="557"/>
      <c r="AS1650" s="89"/>
      <c r="AT1650" s="89"/>
      <c r="AU1650" s="558"/>
      <c r="AV1650" s="558"/>
      <c r="AW1650" s="89"/>
      <c r="AX1650" s="89"/>
      <c r="AY1650" s="89"/>
      <c r="AZ1650" s="556"/>
      <c r="BA1650" s="556"/>
      <c r="BB1650" s="89"/>
      <c r="BC1650" s="553"/>
      <c r="BD1650" s="89"/>
      <c r="BE1650" s="89"/>
      <c r="BF1650" s="558"/>
      <c r="BG1650" s="142"/>
      <c r="BH1650" s="89"/>
      <c r="BI1650" s="558"/>
      <c r="BJ1650" s="558"/>
      <c r="BK1650" s="558"/>
      <c r="BL1650" s="331"/>
    </row>
    <row r="1651" spans="2:64" x14ac:dyDescent="0.25">
      <c r="B1651" s="348"/>
      <c r="C1651" s="89"/>
      <c r="D1651" s="89"/>
      <c r="E1651" s="89"/>
      <c r="F1651" s="555"/>
      <c r="G1651" s="348"/>
      <c r="H1651" s="348"/>
      <c r="I1651" s="556"/>
      <c r="J1651" s="556"/>
      <c r="K1651" s="348"/>
      <c r="L1651" s="89"/>
      <c r="M1651" s="142"/>
      <c r="N1651" s="89"/>
      <c r="O1651" s="348"/>
      <c r="P1651" s="348"/>
      <c r="Q1651" s="89"/>
      <c r="R1651" s="348"/>
      <c r="S1651" s="348"/>
      <c r="T1651" s="348"/>
      <c r="U1651" s="556"/>
      <c r="V1651" s="557"/>
      <c r="W1651" s="348"/>
      <c r="X1651" s="142"/>
      <c r="Y1651" s="445"/>
      <c r="Z1651" s="89"/>
      <c r="AA1651" s="348"/>
      <c r="AB1651" s="89"/>
      <c r="AC1651" s="348"/>
      <c r="AD1651" s="348"/>
      <c r="AE1651" s="348"/>
      <c r="AF1651" s="89"/>
      <c r="AG1651" s="89"/>
      <c r="AH1651" s="378"/>
      <c r="AI1651" s="378"/>
      <c r="AJ1651" s="89"/>
      <c r="AK1651" s="89"/>
      <c r="AL1651" s="89"/>
      <c r="AM1651" s="89"/>
      <c r="AN1651" s="556"/>
      <c r="AO1651" s="558"/>
      <c r="AP1651" s="89"/>
      <c r="AQ1651" s="557"/>
      <c r="AR1651" s="557"/>
      <c r="AS1651" s="89"/>
      <c r="AT1651" s="89"/>
      <c r="AU1651" s="558"/>
      <c r="AV1651" s="558"/>
      <c r="AW1651" s="89"/>
      <c r="AX1651" s="89"/>
      <c r="AY1651" s="89"/>
      <c r="AZ1651" s="556"/>
      <c r="BA1651" s="556"/>
      <c r="BB1651" s="89"/>
      <c r="BC1651" s="553"/>
      <c r="BD1651" s="89"/>
      <c r="BE1651" s="89"/>
      <c r="BF1651" s="558"/>
      <c r="BG1651" s="142"/>
      <c r="BH1651" s="89"/>
      <c r="BI1651" s="558"/>
      <c r="BJ1651" s="558"/>
      <c r="BK1651" s="558"/>
      <c r="BL1651" s="331"/>
    </row>
    <row r="1652" spans="2:64" x14ac:dyDescent="0.25">
      <c r="B1652" s="786"/>
      <c r="BL1652" s="788"/>
    </row>
    <row r="1653" spans="2:64" x14ac:dyDescent="0.25">
      <c r="B1653" s="786"/>
      <c r="BL1653" s="788"/>
    </row>
    <row r="1654" spans="2:64" x14ac:dyDescent="0.25">
      <c r="B1654" s="786"/>
      <c r="BL1654" s="788"/>
    </row>
    <row r="1655" spans="2:64" x14ac:dyDescent="0.25">
      <c r="B1655" s="786"/>
      <c r="BL1655" s="788"/>
    </row>
    <row r="1656" spans="2:64" x14ac:dyDescent="0.25">
      <c r="B1656" s="786"/>
      <c r="BL1656" s="788"/>
    </row>
    <row r="1657" spans="2:64" x14ac:dyDescent="0.25">
      <c r="B1657" s="786"/>
      <c r="BL1657" s="788"/>
    </row>
    <row r="1658" spans="2:64" x14ac:dyDescent="0.25">
      <c r="B1658" s="786"/>
      <c r="BL1658" s="788"/>
    </row>
    <row r="1659" spans="2:64" x14ac:dyDescent="0.25">
      <c r="B1659" s="786"/>
      <c r="BL1659" s="788"/>
    </row>
    <row r="1660" spans="2:64" x14ac:dyDescent="0.25">
      <c r="B1660" s="786"/>
      <c r="BL1660" s="788"/>
    </row>
    <row r="1661" spans="2:64" x14ac:dyDescent="0.25">
      <c r="B1661" s="786"/>
      <c r="BL1661" s="788"/>
    </row>
    <row r="1662" spans="2:64" x14ac:dyDescent="0.25">
      <c r="B1662" s="786"/>
      <c r="BL1662" s="788"/>
    </row>
    <row r="1663" spans="2:64" x14ac:dyDescent="0.25">
      <c r="B1663" s="786"/>
      <c r="BL1663" s="788"/>
    </row>
    <row r="1664" spans="2:64" x14ac:dyDescent="0.25">
      <c r="B1664" s="786"/>
      <c r="BL1664" s="788"/>
    </row>
    <row r="1665" spans="2:64" x14ac:dyDescent="0.25">
      <c r="B1665" s="786"/>
      <c r="BL1665" s="788"/>
    </row>
    <row r="1666" spans="2:64" x14ac:dyDescent="0.25">
      <c r="B1666" s="786"/>
      <c r="BL1666" s="788"/>
    </row>
    <row r="1667" spans="2:64" x14ac:dyDescent="0.25">
      <c r="B1667" s="789"/>
      <c r="C1667" s="790"/>
      <c r="D1667" s="790"/>
      <c r="E1667" s="790"/>
      <c r="F1667" s="791"/>
      <c r="G1667" s="792"/>
      <c r="H1667" s="792"/>
      <c r="I1667" s="793"/>
      <c r="J1667" s="793"/>
      <c r="K1667" s="792"/>
      <c r="L1667" s="790"/>
      <c r="M1667" s="794"/>
      <c r="N1667" s="790"/>
      <c r="O1667" s="792"/>
      <c r="P1667" s="792"/>
      <c r="Q1667" s="790"/>
      <c r="R1667" s="792"/>
      <c r="S1667" s="792"/>
      <c r="T1667" s="792"/>
      <c r="U1667" s="793"/>
      <c r="V1667" s="795"/>
      <c r="W1667" s="792"/>
      <c r="X1667" s="794"/>
      <c r="Y1667" s="796"/>
      <c r="Z1667" s="790"/>
      <c r="AA1667" s="792"/>
      <c r="AB1667" s="790"/>
      <c r="AC1667" s="792"/>
      <c r="AD1667" s="792"/>
      <c r="AE1667" s="792"/>
      <c r="AF1667" s="790"/>
      <c r="AG1667" s="790"/>
      <c r="AH1667" s="797"/>
      <c r="AI1667" s="797"/>
      <c r="AJ1667" s="790"/>
      <c r="AK1667" s="790"/>
      <c r="AL1667" s="790"/>
      <c r="AM1667" s="790"/>
      <c r="AN1667" s="793"/>
      <c r="AO1667" s="798"/>
      <c r="AP1667" s="790"/>
      <c r="AQ1667" s="795"/>
      <c r="AR1667" s="795"/>
      <c r="AS1667" s="790"/>
      <c r="AT1667" s="790"/>
      <c r="AU1667" s="798"/>
      <c r="AV1667" s="798"/>
      <c r="AW1667" s="790"/>
      <c r="AX1667" s="790"/>
      <c r="AY1667" s="790"/>
      <c r="AZ1667" s="793"/>
      <c r="BA1667" s="793"/>
      <c r="BB1667" s="790"/>
      <c r="BC1667" s="799"/>
      <c r="BD1667" s="790"/>
      <c r="BE1667" s="790"/>
      <c r="BF1667" s="798"/>
      <c r="BG1667" s="794"/>
      <c r="BH1667" s="790"/>
      <c r="BI1667" s="798"/>
      <c r="BJ1667" s="798"/>
      <c r="BK1667" s="798"/>
      <c r="BL1667" s="800"/>
    </row>
    <row r="1048575" spans="2:64" x14ac:dyDescent="0.25">
      <c r="B1048575"/>
      <c r="F1048575"/>
      <c r="G1048575"/>
      <c r="H1048575"/>
      <c r="I1048575"/>
      <c r="J1048575"/>
      <c r="K1048575"/>
      <c r="M1048575"/>
      <c r="O1048575"/>
      <c r="P1048575"/>
      <c r="R1048575"/>
      <c r="S1048575"/>
      <c r="T1048575"/>
      <c r="U1048575"/>
      <c r="V1048575"/>
      <c r="W1048575"/>
      <c r="X1048575"/>
      <c r="Y1048575"/>
      <c r="AA1048575"/>
      <c r="AC1048575"/>
      <c r="AD1048575"/>
      <c r="AE1048575"/>
      <c r="AH1048575"/>
      <c r="AI1048575"/>
      <c r="AN1048575"/>
      <c r="AO1048575"/>
      <c r="AQ1048575"/>
      <c r="AR1048575"/>
      <c r="AU1048575"/>
      <c r="AV1048575"/>
      <c r="AZ1048575"/>
      <c r="BA1048575" s="542"/>
      <c r="BD1048575" s="516">
        <f>BC1048575</f>
        <v>0</v>
      </c>
      <c r="BF1048575" s="544"/>
      <c r="BG1048575" s="141"/>
      <c r="BI1048575"/>
      <c r="BJ1048575"/>
      <c r="BK1048575"/>
      <c r="BL1048575"/>
    </row>
    <row r="1048576" spans="2:64" x14ac:dyDescent="0.25">
      <c r="BG1048576" s="141"/>
    </row>
  </sheetData>
  <autoFilter ref="B4:CE1616"/>
  <customSheetViews>
    <customSheetView guid="{2A780DAE-C380-4D8C-AD18-ABE11088944D}" scale="85" showAutoFilter="1" topLeftCell="A128">
      <selection activeCell="D146" sqref="D146"/>
      <pageMargins left="0.7" right="0.7" top="0.75" bottom="0.75" header="0.3" footer="0.3"/>
      <pageSetup orientation="portrait" horizontalDpi="4294967293" verticalDpi="4294967293" r:id="rId1"/>
      <autoFilter ref="B4:CE1616"/>
    </customSheetView>
    <customSheetView guid="{B64A13FF-11AC-41EA-BF5D-653BD59524F3}" scale="85" showAutoFilter="1">
      <pane xSplit="2" ySplit="6" topLeftCell="C1606" activePane="bottomRight" state="frozen"/>
      <selection pane="bottomRight" activeCell="J1620" sqref="J1620"/>
      <pageMargins left="0.7" right="0.7" top="0.75" bottom="0.75" header="0.3" footer="0.3"/>
      <pageSetup orientation="portrait" horizontalDpi="4294967293" verticalDpi="4294967293" r:id="rId2"/>
      <autoFilter ref="A4:CD1616"/>
    </customSheetView>
    <customSheetView guid="{7288B02A-BDC2-4832-92C6-19C1613D2D94}" scale="85" showPageBreaks="1" showAutoFilter="1" hiddenColumns="1">
      <pane xSplit="3" ySplit="4" topLeftCell="AW14" activePane="bottomRight" state="frozen"/>
      <selection pane="bottomRight" activeCell="BA20" sqref="BA20"/>
      <pageMargins left="0.7" right="0.7" top="0.75" bottom="0.75" header="0.3" footer="0.3"/>
      <pageSetup orientation="portrait" r:id="rId3"/>
      <autoFilter ref="A4:CD1616"/>
    </customSheetView>
    <customSheetView guid="{0B1FC4B1-5069-4271-A7E9-C8805571D5A2}" scale="85" filter="1" showAutoFilter="1">
      <selection activeCell="D1621" sqref="D1621"/>
      <pageMargins left="0.7" right="0.7" top="0.75" bottom="0.75" header="0.3" footer="0.3"/>
      <autoFilter ref="A4:CD1616">
        <filterColumn colId="23">
          <filters>
            <filter val="Batu Merah"/>
          </filters>
        </filterColumn>
      </autoFilter>
    </customSheetView>
    <customSheetView guid="{BE7F4884-3EC0-414E-BD96-6E68F9EF45E2}" scale="85" filter="1" showAutoFilter="1" hiddenColumns="1" topLeftCell="K1">
      <selection activeCell="BE1620" sqref="BE1620"/>
      <pageMargins left="0.7" right="0.7" top="0.75" bottom="0.75" header="0.3" footer="0.3"/>
      <autoFilter ref="A4:CD1616">
        <filterColumn colId="2">
          <filters>
            <filter val="4500070401"/>
          </filters>
        </filterColumn>
      </autoFilter>
    </customSheetView>
    <customSheetView guid="{17D9AD10-A91D-4BA5-BB6B-536CCC76F3AE}" scale="85" filter="1" showAutoFilter="1">
      <selection activeCell="A59" sqref="A59"/>
      <pageMargins left="0.7" right="0.7" top="0.75" bottom="0.75" header="0.3" footer="0.3"/>
      <autoFilter ref="A4:CD1616">
        <filterColumn colId="23">
          <filters>
            <filter val="PULAU BANYAK"/>
          </filters>
        </filterColumn>
      </autoFilter>
    </customSheetView>
    <customSheetView guid="{2C536967-5B4C-45AD-B02D-B2F898C00F37}" scale="85" showAutoFilter="1" hiddenColumns="1">
      <pane xSplit="3" ySplit="252" topLeftCell="BB255" activePane="bottomRight" state="frozen"/>
      <selection pane="bottomRight" activeCell="BC17" sqref="BC17"/>
      <pageMargins left="0.7" right="0.7" top="0.75" bottom="0.75" header="0.3" footer="0.3"/>
      <autoFilter ref="A4:CD1616"/>
    </customSheetView>
    <customSheetView guid="{D555994A-D91C-4D60-87AA-0FF4194EE3F6}" scale="85" showPageBreaks="1" showAutoFilter="1" hiddenColumns="1" topLeftCell="C1">
      <pane xSplit="1" ySplit="4" topLeftCell="D229" activePane="bottomRight" state="frozen"/>
      <selection pane="bottomRight" activeCell="J245" sqref="J245"/>
      <pageMargins left="0.7" right="0.7" top="0.75" bottom="0.75" header="0.3" footer="0.3"/>
      <pageSetup orientation="portrait" r:id="rId4"/>
      <autoFilter ref="A4:CD1616"/>
    </customSheetView>
    <customSheetView guid="{A6B86D91-09DA-4E33-BEBE-73F259FF0B0D}" scale="85" showPageBreaks="1" showAutoFilter="1" hiddenColumns="1" topLeftCell="AU1">
      <selection activeCell="AW1624" sqref="AW1624"/>
      <pageMargins left="0.7" right="0.7" top="0.75" bottom="0.75" header="0.3" footer="0.3"/>
      <pageSetup orientation="portrait" horizontalDpi="4294967293" verticalDpi="4294967293" r:id="rId5"/>
      <autoFilter ref="A4:CD1616"/>
    </customSheetView>
  </customSheetViews>
  <conditionalFormatting sqref="X1423">
    <cfRule type="duplicateValues" dxfId="8" priority="4"/>
  </conditionalFormatting>
  <conditionalFormatting sqref="Y1423">
    <cfRule type="duplicateValues" dxfId="7" priority="3"/>
  </conditionalFormatting>
  <conditionalFormatting sqref="X1555:X1558 X1424:X1552 X1 X3:X1422 X1560:X1048576">
    <cfRule type="duplicateValues" dxfId="6" priority="5"/>
  </conditionalFormatting>
  <conditionalFormatting sqref="Y1555:Y1558 Y1424:Y1552 Y1 Y3:Y1422 Y1560:Y1048576">
    <cfRule type="duplicateValues" dxfId="5" priority="6"/>
  </conditionalFormatting>
  <conditionalFormatting sqref="X1559">
    <cfRule type="duplicateValues" dxfId="4" priority="1"/>
  </conditionalFormatting>
  <conditionalFormatting sqref="Y1559">
    <cfRule type="duplicateValues" dxfId="3" priority="2"/>
  </conditionalFormatting>
  <pageMargins left="0.7" right="0.7" top="0.75" bottom="0.75" header="0.3" footer="0.3"/>
  <pageSetup orientation="portrait" horizontalDpi="4294967293" verticalDpi="4294967293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C13"/>
  <sheetViews>
    <sheetView workbookViewId="0">
      <selection activeCell="B13" sqref="B13"/>
    </sheetView>
  </sheetViews>
  <sheetFormatPr defaultRowHeight="15" x14ac:dyDescent="0.25"/>
  <cols>
    <col min="1" max="1" width="20" customWidth="1"/>
    <col min="2" max="2" width="24.42578125" customWidth="1"/>
    <col min="3" max="3" width="11" bestFit="1" customWidth="1"/>
  </cols>
  <sheetData>
    <row r="6" spans="1:3" x14ac:dyDescent="0.25">
      <c r="B6" t="s">
        <v>15518</v>
      </c>
      <c r="C6" t="s">
        <v>15519</v>
      </c>
    </row>
    <row r="7" spans="1:3" x14ac:dyDescent="0.25">
      <c r="B7" t="s">
        <v>15513</v>
      </c>
      <c r="C7">
        <v>1200000001</v>
      </c>
    </row>
    <row r="8" spans="1:3" x14ac:dyDescent="0.25">
      <c r="B8" t="s">
        <v>15514</v>
      </c>
      <c r="C8" t="s">
        <v>15515</v>
      </c>
    </row>
    <row r="9" spans="1:3" x14ac:dyDescent="0.25">
      <c r="B9" t="s">
        <v>15516</v>
      </c>
      <c r="C9" t="s">
        <v>15517</v>
      </c>
    </row>
    <row r="10" spans="1:3" x14ac:dyDescent="0.25">
      <c r="B10" t="s">
        <v>15520</v>
      </c>
      <c r="C10" t="s">
        <v>15521</v>
      </c>
    </row>
    <row r="11" spans="1:3" x14ac:dyDescent="0.25">
      <c r="A11" t="s">
        <v>15523</v>
      </c>
      <c r="B11" t="s">
        <v>15522</v>
      </c>
      <c r="C11" t="s">
        <v>15524</v>
      </c>
    </row>
    <row r="12" spans="1:3" x14ac:dyDescent="0.25">
      <c r="A12" t="s">
        <v>15526</v>
      </c>
      <c r="B12" t="s">
        <v>15525</v>
      </c>
      <c r="C12" t="s">
        <v>15527</v>
      </c>
    </row>
    <row r="13" spans="1:3" x14ac:dyDescent="0.25">
      <c r="A13" t="s">
        <v>15529</v>
      </c>
      <c r="B13" t="s">
        <v>15528</v>
      </c>
      <c r="C13" t="s">
        <v>15530</v>
      </c>
    </row>
  </sheetData>
  <customSheetViews>
    <customSheetView guid="{2A780DAE-C380-4D8C-AD18-ABE11088944D}">
      <selection activeCell="B13" sqref="B1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A1048576"/>
  <sheetViews>
    <sheetView zoomScale="80" zoomScaleNormal="80" workbookViewId="0">
      <pane xSplit="2" ySplit="5" topLeftCell="C1587" activePane="bottomRight" state="frozen"/>
      <selection pane="topRight" activeCell="C1" sqref="C1"/>
      <selection pane="bottomLeft" activeCell="A6" sqref="A6"/>
      <selection pane="bottomRight" activeCell="E1599" sqref="E1599"/>
    </sheetView>
  </sheetViews>
  <sheetFormatPr defaultRowHeight="15" outlineLevelCol="1" x14ac:dyDescent="0.25"/>
  <cols>
    <col min="1" max="1" width="6.7109375" style="386" customWidth="1"/>
    <col min="2" max="2" width="14" style="163" customWidth="1"/>
    <col min="3" max="3" width="13.85546875" style="385" customWidth="1" outlineLevel="1"/>
    <col min="4" max="4" width="34.42578125" style="385" customWidth="1" outlineLevel="1"/>
    <col min="5" max="5" width="17.28515625" style="165" customWidth="1" outlineLevel="1"/>
    <col min="6" max="7" width="11.5703125" style="386" customWidth="1" outlineLevel="1"/>
    <col min="8" max="8" width="13.42578125" style="387" customWidth="1" outlineLevel="1"/>
    <col min="9" max="9" width="17.42578125" style="387" customWidth="1" outlineLevel="1"/>
    <col min="10" max="10" width="13.85546875" style="386" customWidth="1"/>
    <col min="11" max="11" width="14.42578125" style="163" customWidth="1" outlineLevel="1"/>
    <col min="12" max="12" width="16" style="385" customWidth="1" outlineLevel="1"/>
    <col min="13" max="13" width="23.5703125" style="385" customWidth="1" outlineLevel="1"/>
    <col min="14" max="14" width="23.28515625" style="385" customWidth="1" outlineLevel="1"/>
    <col min="15" max="15" width="23.140625" style="386" customWidth="1"/>
    <col min="16" max="16" width="15.28515625" style="163" customWidth="1" outlineLevel="1"/>
    <col min="17" max="17" width="8.7109375" style="386" customWidth="1"/>
    <col min="18" max="18" width="9.28515625" style="386" customWidth="1" outlineLevel="1"/>
    <col min="19" max="19" width="18" style="423" customWidth="1" outlineLevel="1"/>
    <col min="20" max="20" width="12.42578125" style="386" customWidth="1" outlineLevel="1"/>
    <col min="21" max="21" width="16.28515625" style="447" customWidth="1" outlineLevel="1"/>
    <col min="22" max="22" width="16.28515625" style="448" customWidth="1" outlineLevel="1"/>
    <col min="23" max="23" width="16.42578125" style="385" customWidth="1"/>
    <col min="24" max="24" width="20.85546875" style="386" customWidth="1"/>
    <col min="25" max="25" width="31.85546875" style="385" customWidth="1"/>
    <col min="26" max="26" width="17.42578125" style="163" customWidth="1"/>
    <col min="27" max="27" width="10.5703125" style="386" customWidth="1"/>
    <col min="28" max="28" width="23" style="385" customWidth="1"/>
    <col min="29" max="29" width="16.5703125" customWidth="1" outlineLevel="1"/>
    <col min="30" max="30" width="10.7109375" style="386" customWidth="1" outlineLevel="1"/>
    <col min="31" max="31" width="12.42578125" style="386" customWidth="1" outlineLevel="1"/>
    <col min="32" max="32" width="12.7109375" style="386" customWidth="1" outlineLevel="1"/>
    <col min="33" max="33" width="13" style="386" customWidth="1" outlineLevel="1"/>
    <col min="34" max="34" width="11.140625" style="163" customWidth="1"/>
    <col min="35" max="35" width="40.42578125" style="163" customWidth="1"/>
    <col min="36" max="37" width="16.140625" style="166" customWidth="1"/>
    <col min="38" max="38" width="18" style="163" customWidth="1" outlineLevel="1"/>
    <col min="39" max="39" width="18.28515625" style="163" customWidth="1" outlineLevel="1"/>
    <col min="40" max="40" width="16.140625" style="163" customWidth="1" outlineLevel="1"/>
    <col min="41" max="41" width="17.140625" style="387" customWidth="1" outlineLevel="1"/>
    <col min="42" max="42" width="18.85546875" style="387" customWidth="1" outlineLevel="1"/>
    <col min="43" max="43" width="18.28515625" style="387" customWidth="1" outlineLevel="1"/>
    <col min="44" max="44" width="18.140625" style="163" customWidth="1" outlineLevel="1"/>
    <col min="45" max="45" width="26.140625" style="447" customWidth="1" outlineLevel="1"/>
    <col min="46" max="46" width="16.5703125" style="447" customWidth="1" outlineLevel="1"/>
    <col min="47" max="47" width="23.28515625" style="163" customWidth="1" outlineLevel="1"/>
    <col min="48" max="48" width="24.5703125" style="385" customWidth="1"/>
    <col min="49" max="49" width="12.42578125" style="164" customWidth="1"/>
    <col min="50" max="50" width="11.85546875" style="449" customWidth="1"/>
    <col min="51" max="51" width="9.85546875" style="163" customWidth="1"/>
    <col min="52" max="52" width="17" style="163" customWidth="1"/>
    <col min="53" max="53" width="13.7109375" style="387" customWidth="1"/>
    <col min="54" max="54" width="13.140625" style="387" customWidth="1"/>
    <col min="55" max="55" width="14.28515625" style="163" customWidth="1"/>
    <col min="56" max="56" width="20.140625" style="450" customWidth="1" outlineLevel="1"/>
    <col min="57" max="57" width="18.28515625" style="450" customWidth="1" outlineLevel="1"/>
    <col min="58" max="58" width="19.5703125" style="450" customWidth="1" outlineLevel="1"/>
    <col min="59" max="59" width="13" style="164" customWidth="1"/>
    <col min="60" max="60" width="28.140625" style="385" customWidth="1"/>
    <col min="61" max="61" width="24.7109375" style="163" customWidth="1" outlineLevel="1"/>
    <col min="62" max="62" width="14.7109375" style="164" customWidth="1" outlineLevel="1"/>
    <col min="63" max="63" width="14.7109375" style="451" customWidth="1" outlineLevel="1"/>
    <col min="64" max="64" width="17.7109375" style="451" customWidth="1" outlineLevel="1"/>
    <col min="65" max="65" width="17.7109375" style="164" customWidth="1"/>
    <col min="66" max="66" width="16.28515625" customWidth="1"/>
    <col min="67" max="67" width="19" customWidth="1"/>
    <col min="68" max="68" width="9.140625" customWidth="1"/>
    <col min="69" max="69" width="18" style="20" bestFit="1" customWidth="1"/>
    <col min="70" max="70" width="17.85546875" customWidth="1"/>
    <col min="71" max="71" width="15.7109375" customWidth="1"/>
    <col min="72" max="72" width="19.140625" bestFit="1" customWidth="1"/>
    <col min="73" max="79" width="15.7109375" customWidth="1"/>
  </cols>
  <sheetData>
    <row r="1" spans="1:83" x14ac:dyDescent="0.25">
      <c r="A1" s="1" t="s">
        <v>0</v>
      </c>
      <c r="B1" s="2" t="s">
        <v>1</v>
      </c>
      <c r="C1" s="3" t="s">
        <v>1</v>
      </c>
      <c r="D1" s="3" t="s">
        <v>1</v>
      </c>
      <c r="E1" s="4" t="s">
        <v>2</v>
      </c>
      <c r="F1" s="2" t="s">
        <v>1</v>
      </c>
      <c r="G1" s="2" t="s">
        <v>1</v>
      </c>
      <c r="H1" s="2" t="s">
        <v>1</v>
      </c>
      <c r="I1" s="5" t="s">
        <v>1</v>
      </c>
      <c r="J1" s="2" t="s">
        <v>1</v>
      </c>
      <c r="K1" s="2" t="s">
        <v>1</v>
      </c>
      <c r="L1" s="2" t="s">
        <v>1</v>
      </c>
      <c r="M1" s="3" t="s">
        <v>1</v>
      </c>
      <c r="N1" s="3" t="s">
        <v>1</v>
      </c>
      <c r="O1" s="2" t="s">
        <v>1</v>
      </c>
      <c r="P1" s="2" t="s">
        <v>1</v>
      </c>
      <c r="Q1" s="2" t="s">
        <v>1</v>
      </c>
      <c r="R1" s="2" t="s">
        <v>1</v>
      </c>
      <c r="S1" s="6" t="s">
        <v>1</v>
      </c>
      <c r="T1" s="7" t="s">
        <v>3</v>
      </c>
      <c r="U1" s="8"/>
      <c r="V1" s="9"/>
      <c r="W1" s="3" t="s">
        <v>1</v>
      </c>
      <c r="X1" s="2" t="s">
        <v>1</v>
      </c>
      <c r="Y1" s="2" t="s">
        <v>1</v>
      </c>
      <c r="Z1" s="2" t="s">
        <v>1</v>
      </c>
      <c r="AA1" s="2" t="s">
        <v>1</v>
      </c>
      <c r="AB1" s="2" t="s">
        <v>1</v>
      </c>
      <c r="AC1" s="7" t="s">
        <v>3</v>
      </c>
      <c r="AD1" s="7" t="s">
        <v>3</v>
      </c>
      <c r="AE1" s="7" t="s">
        <v>3</v>
      </c>
      <c r="AF1" s="7" t="s">
        <v>3</v>
      </c>
      <c r="AG1" s="7" t="s">
        <v>3</v>
      </c>
      <c r="AH1" s="2" t="s">
        <v>1</v>
      </c>
      <c r="AI1" s="2" t="s">
        <v>1</v>
      </c>
      <c r="AJ1" s="2" t="s">
        <v>1</v>
      </c>
      <c r="AK1" s="2" t="s">
        <v>1</v>
      </c>
      <c r="AL1" s="7" t="s">
        <v>3</v>
      </c>
      <c r="AM1" s="7" t="s">
        <v>3</v>
      </c>
      <c r="AN1" s="7" t="s">
        <v>3</v>
      </c>
      <c r="AO1" s="10" t="s">
        <v>3</v>
      </c>
      <c r="AP1" s="7" t="s">
        <v>3</v>
      </c>
      <c r="AQ1" s="7" t="s">
        <v>3</v>
      </c>
      <c r="AR1" s="7" t="s">
        <v>3</v>
      </c>
      <c r="AS1" s="7" t="s">
        <v>3</v>
      </c>
      <c r="AT1" s="7" t="s">
        <v>3</v>
      </c>
      <c r="AU1" s="7" t="s">
        <v>3</v>
      </c>
      <c r="AV1" s="11" t="s">
        <v>4</v>
      </c>
      <c r="AW1" s="12" t="s">
        <v>4</v>
      </c>
      <c r="AX1" s="12" t="s">
        <v>4</v>
      </c>
      <c r="AY1" s="12" t="s">
        <v>4</v>
      </c>
      <c r="AZ1" s="12" t="s">
        <v>4</v>
      </c>
      <c r="BA1" s="13" t="s">
        <v>5</v>
      </c>
      <c r="BB1" s="14" t="s">
        <v>5</v>
      </c>
      <c r="BC1" s="12" t="s">
        <v>4</v>
      </c>
      <c r="BD1" s="15" t="s">
        <v>1</v>
      </c>
      <c r="BE1" s="15" t="s">
        <v>4</v>
      </c>
      <c r="BF1" s="15" t="s">
        <v>4</v>
      </c>
      <c r="BG1" s="16" t="s">
        <v>4</v>
      </c>
      <c r="BH1" s="3" t="s">
        <v>6</v>
      </c>
      <c r="BI1" s="17" t="s">
        <v>7</v>
      </c>
      <c r="BJ1" s="17" t="s">
        <v>7</v>
      </c>
      <c r="BK1" s="18" t="s">
        <v>7</v>
      </c>
      <c r="BL1" s="18" t="s">
        <v>7</v>
      </c>
      <c r="BM1" s="19" t="s">
        <v>8</v>
      </c>
      <c r="BS1" s="21">
        <v>4500063378</v>
      </c>
      <c r="BT1" s="22">
        <v>41984</v>
      </c>
      <c r="BU1" s="23" t="s">
        <v>9</v>
      </c>
      <c r="BV1" s="24">
        <v>41992</v>
      </c>
      <c r="BW1" s="23"/>
      <c r="BX1" s="23" t="s">
        <v>10</v>
      </c>
      <c r="BY1" s="23" t="s">
        <v>11</v>
      </c>
      <c r="BZ1" s="23" t="s">
        <v>12</v>
      </c>
      <c r="CA1" s="25">
        <v>4375000</v>
      </c>
    </row>
    <row r="2" spans="1:83" s="1" customFormat="1" x14ac:dyDescent="0.25">
      <c r="A2" s="26">
        <v>1431</v>
      </c>
      <c r="B2" s="26">
        <v>1432</v>
      </c>
      <c r="C2" s="26">
        <v>1171</v>
      </c>
      <c r="D2" s="26">
        <v>1168</v>
      </c>
      <c r="E2" s="27">
        <v>6759302289</v>
      </c>
      <c r="F2" s="26">
        <v>1166</v>
      </c>
      <c r="G2" s="26">
        <v>1166</v>
      </c>
      <c r="H2" s="26">
        <v>1166</v>
      </c>
      <c r="I2" s="28">
        <v>844</v>
      </c>
      <c r="J2" s="26">
        <v>1428</v>
      </c>
      <c r="K2" s="26">
        <v>1126</v>
      </c>
      <c r="L2" s="26">
        <v>1370</v>
      </c>
      <c r="M2" s="26">
        <v>1405</v>
      </c>
      <c r="N2" s="26">
        <v>1404</v>
      </c>
      <c r="O2" s="26">
        <v>1399</v>
      </c>
      <c r="P2" s="27" t="e">
        <v>#N/A</v>
      </c>
      <c r="Q2" s="26">
        <v>1389</v>
      </c>
      <c r="R2" s="26">
        <v>1428</v>
      </c>
      <c r="S2" s="26">
        <v>1415</v>
      </c>
      <c r="T2" s="26">
        <v>885</v>
      </c>
      <c r="U2" s="26">
        <v>941</v>
      </c>
      <c r="V2" s="26">
        <v>940</v>
      </c>
      <c r="W2" s="26">
        <v>1111</v>
      </c>
      <c r="X2" s="26">
        <v>1377</v>
      </c>
      <c r="Y2" s="26">
        <v>1426</v>
      </c>
      <c r="Z2" s="26">
        <v>1376</v>
      </c>
      <c r="AA2" s="26">
        <v>473</v>
      </c>
      <c r="AB2" s="26">
        <v>584</v>
      </c>
      <c r="AC2" s="26">
        <v>605</v>
      </c>
      <c r="AD2" s="26">
        <v>235</v>
      </c>
      <c r="AE2" s="26">
        <v>264</v>
      </c>
      <c r="AF2" s="26">
        <v>260</v>
      </c>
      <c r="AG2" s="26">
        <v>343</v>
      </c>
      <c r="AH2" s="26">
        <v>1103</v>
      </c>
      <c r="AI2" s="26">
        <v>574</v>
      </c>
      <c r="AJ2" s="26">
        <v>620</v>
      </c>
      <c r="AK2" s="26">
        <v>621</v>
      </c>
      <c r="AL2" s="26">
        <v>662</v>
      </c>
      <c r="AM2" s="26">
        <v>615</v>
      </c>
      <c r="AN2" s="26">
        <v>369</v>
      </c>
      <c r="AO2" s="26">
        <v>329</v>
      </c>
      <c r="AP2" s="26">
        <v>229</v>
      </c>
      <c r="AQ2" s="26">
        <v>198</v>
      </c>
      <c r="AR2" s="26">
        <v>509</v>
      </c>
      <c r="AS2" s="26">
        <v>604</v>
      </c>
      <c r="AT2" s="26">
        <v>604</v>
      </c>
      <c r="AU2" s="26">
        <v>24</v>
      </c>
      <c r="AV2" s="26">
        <v>379</v>
      </c>
      <c r="AW2" s="26">
        <v>298</v>
      </c>
      <c r="AX2" s="26">
        <v>247</v>
      </c>
      <c r="AY2" s="26">
        <v>0</v>
      </c>
      <c r="AZ2" s="26">
        <v>778</v>
      </c>
      <c r="BA2" s="29">
        <v>887</v>
      </c>
      <c r="BB2" s="26">
        <v>687</v>
      </c>
      <c r="BC2" s="26">
        <v>116</v>
      </c>
      <c r="BD2" s="27">
        <v>3726643012</v>
      </c>
      <c r="BE2" s="27">
        <v>795441462</v>
      </c>
      <c r="BF2" s="27">
        <v>2688819012</v>
      </c>
      <c r="BG2" s="26">
        <v>692</v>
      </c>
      <c r="BH2" s="30">
        <v>1067</v>
      </c>
      <c r="BI2" s="26">
        <v>688</v>
      </c>
      <c r="BJ2" s="26">
        <v>688</v>
      </c>
      <c r="BK2" s="26">
        <v>681</v>
      </c>
      <c r="BL2" s="26">
        <v>448</v>
      </c>
      <c r="BM2" s="26">
        <v>128</v>
      </c>
      <c r="BQ2" s="31">
        <f>SUBTOTAL(9,BQ4:BQ2000)</f>
        <v>8404443877</v>
      </c>
      <c r="BS2" s="32" t="s">
        <v>13</v>
      </c>
      <c r="BT2" s="33"/>
      <c r="BU2" s="33" t="s">
        <v>14</v>
      </c>
      <c r="BV2" s="33"/>
      <c r="BW2" s="34" t="s">
        <v>15</v>
      </c>
      <c r="BX2" s="34"/>
      <c r="BY2" s="34" t="s">
        <v>16</v>
      </c>
      <c r="BZ2" s="33" t="s">
        <v>17</v>
      </c>
      <c r="CA2" s="35"/>
    </row>
    <row r="3" spans="1:83" s="59" customFormat="1" ht="45" x14ac:dyDescent="0.25">
      <c r="A3" s="36" t="s">
        <v>18</v>
      </c>
      <c r="B3" s="37" t="s">
        <v>19</v>
      </c>
      <c r="C3" s="38" t="s">
        <v>20</v>
      </c>
      <c r="D3" s="39" t="s">
        <v>21</v>
      </c>
      <c r="E3" s="40" t="s">
        <v>22</v>
      </c>
      <c r="F3" s="41" t="s">
        <v>23</v>
      </c>
      <c r="G3" s="41" t="s">
        <v>24</v>
      </c>
      <c r="H3" s="42" t="s">
        <v>25</v>
      </c>
      <c r="I3" s="43" t="s">
        <v>26</v>
      </c>
      <c r="J3" s="37" t="s">
        <v>27</v>
      </c>
      <c r="K3" s="44" t="s">
        <v>28</v>
      </c>
      <c r="L3" s="45" t="s">
        <v>29</v>
      </c>
      <c r="M3" s="37" t="s">
        <v>30</v>
      </c>
      <c r="N3" s="37" t="s">
        <v>31</v>
      </c>
      <c r="O3" s="37" t="s">
        <v>32</v>
      </c>
      <c r="P3" s="37" t="s">
        <v>33</v>
      </c>
      <c r="Q3" s="37" t="s">
        <v>34</v>
      </c>
      <c r="R3" s="37" t="s">
        <v>35</v>
      </c>
      <c r="S3" s="46" t="s">
        <v>36</v>
      </c>
      <c r="T3" s="37" t="s">
        <v>37</v>
      </c>
      <c r="U3" s="47" t="s">
        <v>38</v>
      </c>
      <c r="V3" s="48" t="s">
        <v>39</v>
      </c>
      <c r="W3" s="49" t="s">
        <v>40</v>
      </c>
      <c r="X3" s="44" t="s">
        <v>41</v>
      </c>
      <c r="Y3" s="45" t="s">
        <v>42</v>
      </c>
      <c r="Z3" s="37" t="s">
        <v>43</v>
      </c>
      <c r="AA3" s="37" t="s">
        <v>44</v>
      </c>
      <c r="AB3" s="36" t="s">
        <v>45</v>
      </c>
      <c r="AC3" s="37" t="s">
        <v>46</v>
      </c>
      <c r="AD3" s="37" t="s">
        <v>47</v>
      </c>
      <c r="AE3" s="37" t="s">
        <v>48</v>
      </c>
      <c r="AF3" s="37" t="s">
        <v>49</v>
      </c>
      <c r="AG3" s="37" t="s">
        <v>50</v>
      </c>
      <c r="AH3" s="44" t="s">
        <v>51</v>
      </c>
      <c r="AI3" s="44" t="s">
        <v>52</v>
      </c>
      <c r="AJ3" s="44" t="s">
        <v>53</v>
      </c>
      <c r="AK3" s="44" t="s">
        <v>54</v>
      </c>
      <c r="AL3" s="44" t="s">
        <v>55</v>
      </c>
      <c r="AM3" s="44" t="s">
        <v>56</v>
      </c>
      <c r="AN3" s="44" t="s">
        <v>57</v>
      </c>
      <c r="AO3" s="50" t="s">
        <v>58</v>
      </c>
      <c r="AP3" s="51" t="s">
        <v>59</v>
      </c>
      <c r="AQ3" s="51" t="s">
        <v>60</v>
      </c>
      <c r="AR3" s="48" t="s">
        <v>61</v>
      </c>
      <c r="AS3" s="47" t="s">
        <v>62</v>
      </c>
      <c r="AT3" s="47" t="s">
        <v>63</v>
      </c>
      <c r="AU3" s="48" t="s">
        <v>64</v>
      </c>
      <c r="AV3" s="37" t="s">
        <v>15081</v>
      </c>
      <c r="AW3" s="51" t="s">
        <v>66</v>
      </c>
      <c r="AX3" s="51" t="s">
        <v>67</v>
      </c>
      <c r="AY3" s="51" t="s">
        <v>68</v>
      </c>
      <c r="AZ3" s="52" t="s">
        <v>69</v>
      </c>
      <c r="BA3" s="51" t="s">
        <v>15082</v>
      </c>
      <c r="BB3" s="51" t="s">
        <v>15128</v>
      </c>
      <c r="BC3" s="51" t="s">
        <v>71</v>
      </c>
      <c r="BD3" s="53" t="s">
        <v>22</v>
      </c>
      <c r="BE3" s="54" t="s">
        <v>72</v>
      </c>
      <c r="BF3" s="54" t="s">
        <v>73</v>
      </c>
      <c r="BG3" s="51" t="s">
        <v>74</v>
      </c>
      <c r="BH3" s="55" t="s">
        <v>75</v>
      </c>
      <c r="BI3" s="44" t="s">
        <v>76</v>
      </c>
      <c r="BJ3" s="50" t="s">
        <v>77</v>
      </c>
      <c r="BK3" s="56" t="s">
        <v>78</v>
      </c>
      <c r="BL3" s="57" t="s">
        <v>79</v>
      </c>
      <c r="BM3" s="51" t="s">
        <v>80</v>
      </c>
      <c r="BN3" s="58" t="s">
        <v>81</v>
      </c>
      <c r="BO3" s="59" t="s">
        <v>82</v>
      </c>
      <c r="BQ3" s="60" t="s">
        <v>83</v>
      </c>
      <c r="BS3" s="32" t="s">
        <v>18</v>
      </c>
      <c r="BT3" s="61" t="s">
        <v>84</v>
      </c>
      <c r="BU3" s="33" t="s">
        <v>18</v>
      </c>
      <c r="BV3" s="33" t="s">
        <v>84</v>
      </c>
      <c r="BW3" s="62" t="s">
        <v>85</v>
      </c>
      <c r="BX3" s="34" t="s">
        <v>86</v>
      </c>
      <c r="BY3" s="34"/>
      <c r="BZ3" s="33" t="s">
        <v>87</v>
      </c>
      <c r="CA3" s="63" t="s">
        <v>88</v>
      </c>
      <c r="CD3" s="59" t="s">
        <v>89</v>
      </c>
      <c r="CE3" s="59" t="s">
        <v>90</v>
      </c>
    </row>
    <row r="4" spans="1:83" x14ac:dyDescent="0.25">
      <c r="A4" s="64">
        <v>1</v>
      </c>
      <c r="B4" s="65" t="s">
        <v>91</v>
      </c>
      <c r="C4" s="66">
        <v>4500064707</v>
      </c>
      <c r="D4" s="67" t="s">
        <v>92</v>
      </c>
      <c r="E4" s="68">
        <v>8250000</v>
      </c>
      <c r="F4" s="69" t="s">
        <v>93</v>
      </c>
      <c r="G4" s="64">
        <v>2015</v>
      </c>
      <c r="H4" s="70">
        <v>42013</v>
      </c>
      <c r="I4" s="70">
        <v>42020</v>
      </c>
      <c r="J4" s="64" t="s">
        <v>94</v>
      </c>
      <c r="K4" s="65" t="s">
        <v>95</v>
      </c>
      <c r="L4" s="66" t="s">
        <v>96</v>
      </c>
      <c r="M4" s="71" t="s">
        <v>97</v>
      </c>
      <c r="N4" s="97" t="s">
        <v>98</v>
      </c>
      <c r="O4" s="97" t="s">
        <v>98</v>
      </c>
      <c r="P4" s="68">
        <v>8249999.9999999991</v>
      </c>
      <c r="Q4" s="64">
        <v>2015</v>
      </c>
      <c r="R4" s="64" t="s">
        <v>93</v>
      </c>
      <c r="S4" s="70">
        <v>42010</v>
      </c>
      <c r="T4" s="70">
        <v>42010</v>
      </c>
      <c r="U4" s="72">
        <v>3</v>
      </c>
      <c r="V4" s="73">
        <v>3</v>
      </c>
      <c r="W4" s="66" t="s">
        <v>99</v>
      </c>
      <c r="X4" s="65" t="s">
        <v>100</v>
      </c>
      <c r="Y4" s="66" t="s">
        <v>101</v>
      </c>
      <c r="Z4" s="65" t="s">
        <v>102</v>
      </c>
      <c r="AA4" s="64" t="s">
        <v>103</v>
      </c>
      <c r="AB4" s="66" t="s">
        <v>104</v>
      </c>
      <c r="AC4" s="74" t="s">
        <v>105</v>
      </c>
      <c r="AD4" s="75" t="s">
        <v>106</v>
      </c>
      <c r="AE4" s="75" t="s">
        <v>18</v>
      </c>
      <c r="AF4" s="75" t="s">
        <v>107</v>
      </c>
      <c r="AG4" s="75" t="s">
        <v>18</v>
      </c>
      <c r="AH4" s="65" t="s">
        <v>108</v>
      </c>
      <c r="AI4" s="65" t="s">
        <v>109</v>
      </c>
      <c r="AJ4" s="76" t="s">
        <v>110</v>
      </c>
      <c r="AK4" s="77">
        <v>131.31912</v>
      </c>
      <c r="AL4" s="78" t="s">
        <v>111</v>
      </c>
      <c r="AM4" s="78" t="s">
        <v>112</v>
      </c>
      <c r="AN4" s="79" t="s">
        <v>113</v>
      </c>
      <c r="AO4" s="80">
        <v>42010</v>
      </c>
      <c r="AP4" s="81">
        <v>42016</v>
      </c>
      <c r="AQ4" s="81">
        <v>42016</v>
      </c>
      <c r="AR4" s="79" t="s">
        <v>114</v>
      </c>
      <c r="AS4" s="72">
        <f>AP4-AO4</f>
        <v>6</v>
      </c>
      <c r="AT4" s="82">
        <f ca="1">IF(AP4="",TODAY()-AO4,0)</f>
        <v>0</v>
      </c>
      <c r="AU4" s="83"/>
      <c r="AV4" s="65"/>
      <c r="AW4" s="84"/>
      <c r="AX4" s="84"/>
      <c r="AY4" s="65"/>
      <c r="AZ4" s="85" t="s">
        <v>115</v>
      </c>
      <c r="BA4" s="70">
        <v>42023</v>
      </c>
      <c r="BB4" s="70">
        <v>42026</v>
      </c>
      <c r="BC4" s="65"/>
      <c r="BD4" s="86">
        <v>8250000</v>
      </c>
      <c r="BE4" s="86">
        <v>0</v>
      </c>
      <c r="BF4" s="86">
        <v>8250000</v>
      </c>
      <c r="BG4" s="87">
        <v>42026</v>
      </c>
      <c r="BH4" s="88" t="s">
        <v>116</v>
      </c>
      <c r="BI4" s="65" t="s">
        <v>117</v>
      </c>
      <c r="BJ4" s="84">
        <v>42031</v>
      </c>
      <c r="BK4" s="84">
        <v>42048</v>
      </c>
      <c r="BL4" s="84">
        <v>42045</v>
      </c>
      <c r="BM4" s="84" t="s">
        <v>118</v>
      </c>
      <c r="BN4" s="89"/>
      <c r="BQ4" s="90">
        <v>8249999.9999999991</v>
      </c>
      <c r="BR4" t="s">
        <v>95</v>
      </c>
      <c r="BS4">
        <v>4500064707</v>
      </c>
      <c r="BT4" s="91">
        <v>42013</v>
      </c>
      <c r="BU4" t="s">
        <v>115</v>
      </c>
      <c r="BV4" s="91">
        <v>42023</v>
      </c>
      <c r="BX4" t="s">
        <v>119</v>
      </c>
      <c r="BY4" t="s">
        <v>120</v>
      </c>
      <c r="BZ4" t="s">
        <v>92</v>
      </c>
      <c r="CA4" s="92">
        <v>8250000</v>
      </c>
      <c r="CD4" s="93"/>
    </row>
    <row r="5" spans="1:83" x14ac:dyDescent="0.25">
      <c r="A5" s="94">
        <v>2</v>
      </c>
      <c r="B5" s="95" t="s">
        <v>121</v>
      </c>
      <c r="C5" s="88">
        <v>4500064775</v>
      </c>
      <c r="D5" s="88" t="s">
        <v>122</v>
      </c>
      <c r="E5" s="96">
        <v>4375000</v>
      </c>
      <c r="F5" s="97" t="s">
        <v>93</v>
      </c>
      <c r="G5" s="94">
        <v>2015</v>
      </c>
      <c r="H5" s="98">
        <v>42016</v>
      </c>
      <c r="I5" s="70">
        <v>42020</v>
      </c>
      <c r="J5" s="97" t="s">
        <v>94</v>
      </c>
      <c r="K5" s="95" t="s">
        <v>95</v>
      </c>
      <c r="L5" s="88" t="s">
        <v>96</v>
      </c>
      <c r="M5" s="99" t="s">
        <v>123</v>
      </c>
      <c r="N5" s="97" t="s">
        <v>98</v>
      </c>
      <c r="O5" s="97" t="s">
        <v>98</v>
      </c>
      <c r="P5" s="100">
        <v>4375000</v>
      </c>
      <c r="Q5" s="94">
        <v>2015</v>
      </c>
      <c r="R5" s="97" t="s">
        <v>93</v>
      </c>
      <c r="S5" s="98">
        <v>42012</v>
      </c>
      <c r="T5" s="101">
        <v>42012</v>
      </c>
      <c r="U5" s="82">
        <v>4</v>
      </c>
      <c r="V5" s="82">
        <v>4</v>
      </c>
      <c r="W5" s="88" t="s">
        <v>124</v>
      </c>
      <c r="X5" s="95" t="s">
        <v>125</v>
      </c>
      <c r="Y5" s="88" t="s">
        <v>126</v>
      </c>
      <c r="Z5" s="95" t="s">
        <v>127</v>
      </c>
      <c r="AA5" s="94" t="s">
        <v>128</v>
      </c>
      <c r="AB5" s="88" t="s">
        <v>129</v>
      </c>
      <c r="AC5" s="102" t="s">
        <v>130</v>
      </c>
      <c r="AD5" s="103" t="s">
        <v>18</v>
      </c>
      <c r="AE5" s="75" t="s">
        <v>107</v>
      </c>
      <c r="AF5" s="103" t="s">
        <v>18</v>
      </c>
      <c r="AG5" s="75" t="s">
        <v>18</v>
      </c>
      <c r="AH5" s="104" t="s">
        <v>131</v>
      </c>
      <c r="AI5" s="95" t="s">
        <v>132</v>
      </c>
      <c r="AJ5" s="105">
        <v>3.6056300000000001</v>
      </c>
      <c r="AK5" s="105">
        <v>98.488309999999998</v>
      </c>
      <c r="AL5" s="106" t="s">
        <v>107</v>
      </c>
      <c r="AM5" s="106" t="s">
        <v>133</v>
      </c>
      <c r="AN5" s="107" t="s">
        <v>107</v>
      </c>
      <c r="AO5" s="108">
        <v>42012</v>
      </c>
      <c r="AP5" s="109">
        <v>42012</v>
      </c>
      <c r="AQ5" s="109">
        <v>42012</v>
      </c>
      <c r="AR5" s="107" t="s">
        <v>114</v>
      </c>
      <c r="AS5" s="110">
        <v>0</v>
      </c>
      <c r="AT5" s="110">
        <v>0</v>
      </c>
      <c r="AU5" s="111"/>
      <c r="AV5" s="104"/>
      <c r="AW5" s="87"/>
      <c r="AX5" s="87"/>
      <c r="AY5" s="104"/>
      <c r="AZ5" s="112" t="s">
        <v>134</v>
      </c>
      <c r="BA5" s="98">
        <v>42023</v>
      </c>
      <c r="BB5" s="98">
        <v>42026</v>
      </c>
      <c r="BC5" s="104"/>
      <c r="BD5" s="113">
        <v>4375000</v>
      </c>
      <c r="BE5" s="113">
        <v>0</v>
      </c>
      <c r="BF5" s="113">
        <v>4375000</v>
      </c>
      <c r="BG5" s="87">
        <v>42026</v>
      </c>
      <c r="BH5" s="88" t="s">
        <v>116</v>
      </c>
      <c r="BI5" s="104" t="s">
        <v>135</v>
      </c>
      <c r="BJ5" s="87">
        <v>42031</v>
      </c>
      <c r="BK5" s="114">
        <v>42048</v>
      </c>
      <c r="BL5" s="87">
        <v>42045</v>
      </c>
      <c r="BM5" s="87" t="s">
        <v>118</v>
      </c>
      <c r="BN5" s="89"/>
      <c r="BQ5" s="115">
        <v>4375000</v>
      </c>
      <c r="BR5" t="s">
        <v>95</v>
      </c>
      <c r="BS5">
        <v>4500064775</v>
      </c>
      <c r="BT5" s="91">
        <v>42016</v>
      </c>
      <c r="BU5" t="s">
        <v>134</v>
      </c>
      <c r="BV5" s="91">
        <v>42023</v>
      </c>
      <c r="BX5" t="s">
        <v>136</v>
      </c>
      <c r="BY5" t="s">
        <v>137</v>
      </c>
      <c r="BZ5" t="s">
        <v>122</v>
      </c>
      <c r="CA5" s="92">
        <v>4375000</v>
      </c>
      <c r="CD5" s="93"/>
    </row>
    <row r="6" spans="1:83" x14ac:dyDescent="0.25">
      <c r="A6" s="94">
        <v>3</v>
      </c>
      <c r="B6" s="95" t="s">
        <v>138</v>
      </c>
      <c r="C6" s="88">
        <v>4500064773</v>
      </c>
      <c r="D6" s="88" t="s">
        <v>122</v>
      </c>
      <c r="E6" s="96">
        <v>4375000</v>
      </c>
      <c r="F6" s="97" t="s">
        <v>93</v>
      </c>
      <c r="G6" s="94">
        <v>2015</v>
      </c>
      <c r="H6" s="98">
        <v>42016</v>
      </c>
      <c r="I6" s="70">
        <v>42020</v>
      </c>
      <c r="J6" s="97" t="s">
        <v>94</v>
      </c>
      <c r="K6" s="95" t="s">
        <v>95</v>
      </c>
      <c r="L6" s="88" t="s">
        <v>96</v>
      </c>
      <c r="M6" s="99" t="s">
        <v>123</v>
      </c>
      <c r="N6" s="97" t="s">
        <v>98</v>
      </c>
      <c r="O6" s="97" t="s">
        <v>98</v>
      </c>
      <c r="P6" s="100">
        <v>4375000</v>
      </c>
      <c r="Q6" s="94">
        <v>2015</v>
      </c>
      <c r="R6" s="97" t="s">
        <v>93</v>
      </c>
      <c r="S6" s="98">
        <v>42012</v>
      </c>
      <c r="T6" s="101">
        <v>42012</v>
      </c>
      <c r="U6" s="82">
        <v>4</v>
      </c>
      <c r="V6" s="82">
        <v>4</v>
      </c>
      <c r="W6" s="88" t="s">
        <v>124</v>
      </c>
      <c r="X6" s="95" t="s">
        <v>139</v>
      </c>
      <c r="Y6" s="88" t="s">
        <v>140</v>
      </c>
      <c r="Z6" s="95" t="s">
        <v>127</v>
      </c>
      <c r="AA6" s="94" t="s">
        <v>128</v>
      </c>
      <c r="AB6" s="88" t="s">
        <v>141</v>
      </c>
      <c r="AC6" s="102" t="s">
        <v>142</v>
      </c>
      <c r="AD6" s="103" t="s">
        <v>18</v>
      </c>
      <c r="AE6" s="75" t="s">
        <v>107</v>
      </c>
      <c r="AF6" s="103" t="s">
        <v>18</v>
      </c>
      <c r="AG6" s="75" t="s">
        <v>18</v>
      </c>
      <c r="AH6" s="104" t="s">
        <v>131</v>
      </c>
      <c r="AI6" s="95" t="s">
        <v>143</v>
      </c>
      <c r="AJ6" s="105">
        <v>3.5761099999999999</v>
      </c>
      <c r="AK6" s="105">
        <v>98.680139999999994</v>
      </c>
      <c r="AL6" s="106" t="s">
        <v>107</v>
      </c>
      <c r="AM6" s="106" t="s">
        <v>144</v>
      </c>
      <c r="AN6" s="107" t="s">
        <v>107</v>
      </c>
      <c r="AO6" s="108">
        <v>42012</v>
      </c>
      <c r="AP6" s="109">
        <v>42012</v>
      </c>
      <c r="AQ6" s="109">
        <v>42012</v>
      </c>
      <c r="AR6" s="107" t="s">
        <v>114</v>
      </c>
      <c r="AS6" s="110">
        <v>0</v>
      </c>
      <c r="AT6" s="110">
        <v>0</v>
      </c>
      <c r="AU6" s="111"/>
      <c r="AV6" s="104"/>
      <c r="AW6" s="87"/>
      <c r="AX6" s="87"/>
      <c r="AY6" s="104"/>
      <c r="AZ6" s="112" t="s">
        <v>145</v>
      </c>
      <c r="BA6" s="98">
        <v>42023</v>
      </c>
      <c r="BB6" s="98">
        <v>42026</v>
      </c>
      <c r="BC6" s="104"/>
      <c r="BD6" s="113">
        <v>4375000</v>
      </c>
      <c r="BE6" s="113">
        <v>0</v>
      </c>
      <c r="BF6" s="113">
        <v>4375000</v>
      </c>
      <c r="BG6" s="87">
        <v>42026</v>
      </c>
      <c r="BH6" s="88" t="s">
        <v>116</v>
      </c>
      <c r="BI6" s="104" t="s">
        <v>146</v>
      </c>
      <c r="BJ6" s="87">
        <v>42031</v>
      </c>
      <c r="BK6" s="114">
        <v>42048</v>
      </c>
      <c r="BL6" s="87">
        <v>42045</v>
      </c>
      <c r="BM6" s="87" t="s">
        <v>118</v>
      </c>
      <c r="BN6" s="89"/>
      <c r="BQ6" s="115">
        <v>4375000</v>
      </c>
      <c r="BR6" t="s">
        <v>95</v>
      </c>
      <c r="BS6">
        <v>4500064773</v>
      </c>
      <c r="BT6" s="91">
        <v>42016</v>
      </c>
      <c r="BU6" t="s">
        <v>145</v>
      </c>
      <c r="BV6" s="91">
        <v>42023</v>
      </c>
      <c r="BX6" t="s">
        <v>147</v>
      </c>
      <c r="BY6" t="s">
        <v>148</v>
      </c>
      <c r="BZ6" t="s">
        <v>122</v>
      </c>
      <c r="CA6" s="92">
        <v>4375000</v>
      </c>
      <c r="CD6" s="93"/>
    </row>
    <row r="7" spans="1:83" x14ac:dyDescent="0.25">
      <c r="A7" s="94">
        <v>4</v>
      </c>
      <c r="B7" s="95" t="s">
        <v>149</v>
      </c>
      <c r="C7" s="88">
        <v>2100003387</v>
      </c>
      <c r="D7" s="116" t="s">
        <v>150</v>
      </c>
      <c r="E7" s="96">
        <v>900000</v>
      </c>
      <c r="F7" s="97" t="s">
        <v>151</v>
      </c>
      <c r="G7" s="94">
        <v>2015</v>
      </c>
      <c r="H7" s="98">
        <v>42121</v>
      </c>
      <c r="I7" s="98">
        <v>42124</v>
      </c>
      <c r="J7" s="97" t="s">
        <v>152</v>
      </c>
      <c r="K7" s="95" t="s">
        <v>153</v>
      </c>
      <c r="L7" s="88" t="s">
        <v>154</v>
      </c>
      <c r="M7" s="99" t="s">
        <v>153</v>
      </c>
      <c r="N7" s="97" t="s">
        <v>98</v>
      </c>
      <c r="O7" s="97" t="s">
        <v>98</v>
      </c>
      <c r="P7" s="100">
        <v>900000</v>
      </c>
      <c r="Q7" s="94">
        <v>2015</v>
      </c>
      <c r="R7" s="97" t="s">
        <v>93</v>
      </c>
      <c r="S7" s="117">
        <v>42009</v>
      </c>
      <c r="T7" s="101">
        <v>41647</v>
      </c>
      <c r="U7" s="82">
        <v>112</v>
      </c>
      <c r="V7" s="82">
        <v>474</v>
      </c>
      <c r="W7" s="88" t="s">
        <v>155</v>
      </c>
      <c r="X7" s="95" t="s">
        <v>156</v>
      </c>
      <c r="Y7" s="88" t="s">
        <v>157</v>
      </c>
      <c r="Z7" s="95" t="s">
        <v>158</v>
      </c>
      <c r="AA7" s="94" t="s">
        <v>103</v>
      </c>
      <c r="AB7" s="88" t="s">
        <v>159</v>
      </c>
      <c r="AC7" s="102" t="s">
        <v>160</v>
      </c>
      <c r="AD7" s="103"/>
      <c r="AE7" s="75" t="s">
        <v>107</v>
      </c>
      <c r="AF7" s="103" t="s">
        <v>107</v>
      </c>
      <c r="AG7" s="75" t="s">
        <v>107</v>
      </c>
      <c r="AH7" s="104" t="s">
        <v>161</v>
      </c>
      <c r="AI7" s="95" t="s">
        <v>162</v>
      </c>
      <c r="AJ7" s="105">
        <v>112.1914</v>
      </c>
      <c r="AK7" s="105">
        <v>-7.6746999999999996</v>
      </c>
      <c r="AL7" s="106" t="s">
        <v>107</v>
      </c>
      <c r="AM7" s="106" t="s">
        <v>163</v>
      </c>
      <c r="AN7" s="107" t="s">
        <v>107</v>
      </c>
      <c r="AO7" s="118">
        <v>42009</v>
      </c>
      <c r="AP7" s="109"/>
      <c r="AQ7" s="109"/>
      <c r="AR7" s="107" t="s">
        <v>164</v>
      </c>
      <c r="AS7" s="110">
        <v>-42009</v>
      </c>
      <c r="AT7" s="110">
        <v>259</v>
      </c>
      <c r="AU7" s="111"/>
      <c r="AV7" s="104"/>
      <c r="AW7" s="87"/>
      <c r="AX7" s="87"/>
      <c r="AY7" s="104"/>
      <c r="AZ7" s="89" t="s">
        <v>165</v>
      </c>
      <c r="BA7" s="98">
        <v>42130</v>
      </c>
      <c r="BB7" s="98">
        <v>42143</v>
      </c>
      <c r="BC7" s="104">
        <v>5000012961</v>
      </c>
      <c r="BD7" s="113">
        <v>900000</v>
      </c>
      <c r="BE7" s="113">
        <v>900000</v>
      </c>
      <c r="BF7" s="113">
        <v>900000</v>
      </c>
      <c r="BG7" s="87">
        <v>42144</v>
      </c>
      <c r="BH7" s="88" t="s">
        <v>116</v>
      </c>
      <c r="BI7" s="104" t="s">
        <v>166</v>
      </c>
      <c r="BJ7" s="87">
        <v>42144</v>
      </c>
      <c r="BK7" s="87">
        <v>42165</v>
      </c>
      <c r="BL7" s="87">
        <v>42170</v>
      </c>
      <c r="BM7" s="87" t="s">
        <v>167</v>
      </c>
      <c r="BN7" s="89"/>
      <c r="BQ7" s="90">
        <v>900000</v>
      </c>
      <c r="BR7" t="s">
        <v>153</v>
      </c>
      <c r="BS7">
        <v>2100003387</v>
      </c>
      <c r="BT7" s="91">
        <v>42121</v>
      </c>
      <c r="BU7" t="s">
        <v>165</v>
      </c>
      <c r="BV7" s="91">
        <v>42130</v>
      </c>
      <c r="BX7" t="s">
        <v>168</v>
      </c>
      <c r="BY7" t="s">
        <v>169</v>
      </c>
      <c r="BZ7" t="s">
        <v>150</v>
      </c>
      <c r="CA7" s="92">
        <v>900000</v>
      </c>
      <c r="CD7" s="93">
        <v>13</v>
      </c>
      <c r="CE7">
        <v>900000</v>
      </c>
    </row>
    <row r="8" spans="1:83" x14ac:dyDescent="0.25">
      <c r="A8" s="94">
        <v>5</v>
      </c>
      <c r="B8" s="95" t="s">
        <v>170</v>
      </c>
      <c r="C8" s="88">
        <v>2100003543</v>
      </c>
      <c r="D8" s="116" t="s">
        <v>150</v>
      </c>
      <c r="E8" s="119">
        <v>900000</v>
      </c>
      <c r="F8" s="97" t="s">
        <v>171</v>
      </c>
      <c r="G8" s="94">
        <v>2015</v>
      </c>
      <c r="H8" s="98">
        <v>42144</v>
      </c>
      <c r="I8" s="98">
        <v>42150</v>
      </c>
      <c r="J8" s="97" t="s">
        <v>152</v>
      </c>
      <c r="K8" s="95" t="s">
        <v>153</v>
      </c>
      <c r="L8" s="88" t="s">
        <v>154</v>
      </c>
      <c r="M8" s="99" t="s">
        <v>153</v>
      </c>
      <c r="N8" s="97" t="s">
        <v>98</v>
      </c>
      <c r="O8" s="97" t="s">
        <v>98</v>
      </c>
      <c r="P8" s="100">
        <v>900000</v>
      </c>
      <c r="Q8" s="94">
        <v>2015</v>
      </c>
      <c r="R8" s="97" t="s">
        <v>93</v>
      </c>
      <c r="S8" s="117">
        <v>42009</v>
      </c>
      <c r="T8" s="101">
        <v>42013</v>
      </c>
      <c r="U8" s="82">
        <v>135</v>
      </c>
      <c r="V8" s="82">
        <v>131</v>
      </c>
      <c r="W8" s="88" t="s">
        <v>155</v>
      </c>
      <c r="X8" s="95" t="s">
        <v>172</v>
      </c>
      <c r="Y8" s="88" t="s">
        <v>173</v>
      </c>
      <c r="Z8" s="95" t="s">
        <v>158</v>
      </c>
      <c r="AA8" s="94" t="s">
        <v>103</v>
      </c>
      <c r="AB8" s="88" t="s">
        <v>174</v>
      </c>
      <c r="AC8" s="102" t="s">
        <v>160</v>
      </c>
      <c r="AD8" s="103" t="s">
        <v>18</v>
      </c>
      <c r="AE8" s="75" t="s">
        <v>18</v>
      </c>
      <c r="AF8" s="103" t="s">
        <v>107</v>
      </c>
      <c r="AG8" s="75" t="s">
        <v>107</v>
      </c>
      <c r="AH8" s="104" t="s">
        <v>161</v>
      </c>
      <c r="AI8" s="95" t="s">
        <v>175</v>
      </c>
      <c r="AJ8" s="105">
        <v>112.764</v>
      </c>
      <c r="AK8" s="105">
        <v>-7.37</v>
      </c>
      <c r="AL8" s="106" t="s">
        <v>107</v>
      </c>
      <c r="AM8" s="106" t="s">
        <v>176</v>
      </c>
      <c r="AN8" s="107" t="s">
        <v>107</v>
      </c>
      <c r="AO8" s="108">
        <v>42027</v>
      </c>
      <c r="AP8" s="109"/>
      <c r="AQ8" s="109"/>
      <c r="AR8" s="107" t="s">
        <v>164</v>
      </c>
      <c r="AS8" s="110">
        <v>-42027</v>
      </c>
      <c r="AT8" s="110">
        <v>241</v>
      </c>
      <c r="AU8" s="111"/>
      <c r="AV8" s="104"/>
      <c r="AW8" s="87"/>
      <c r="AX8" s="87"/>
      <c r="AY8" s="104"/>
      <c r="AZ8" s="95" t="s">
        <v>177</v>
      </c>
      <c r="BA8" s="120">
        <v>42151</v>
      </c>
      <c r="BB8" s="120">
        <v>42173</v>
      </c>
      <c r="BC8" s="121">
        <v>5000013861</v>
      </c>
      <c r="BD8" s="113">
        <v>900000</v>
      </c>
      <c r="BE8" s="113"/>
      <c r="BF8" s="113"/>
      <c r="BG8" s="122">
        <v>42177</v>
      </c>
      <c r="BH8" s="88" t="s">
        <v>116</v>
      </c>
      <c r="BI8" s="95" t="s">
        <v>178</v>
      </c>
      <c r="BJ8" s="87">
        <v>42179</v>
      </c>
      <c r="BK8" s="87">
        <v>42200</v>
      </c>
      <c r="BL8" s="87">
        <v>42199</v>
      </c>
      <c r="BM8" s="87" t="s">
        <v>167</v>
      </c>
      <c r="BN8" s="89"/>
      <c r="BQ8" s="90">
        <v>900000</v>
      </c>
      <c r="BR8" t="s">
        <v>153</v>
      </c>
      <c r="BS8">
        <v>2100003543</v>
      </c>
      <c r="BT8" s="91">
        <v>42144</v>
      </c>
      <c r="BU8" t="s">
        <v>177</v>
      </c>
      <c r="BV8" s="91">
        <v>42151</v>
      </c>
      <c r="BX8" t="s">
        <v>179</v>
      </c>
      <c r="BY8" t="s">
        <v>180</v>
      </c>
      <c r="BZ8" t="s">
        <v>150</v>
      </c>
      <c r="CA8" s="92">
        <v>900000</v>
      </c>
      <c r="CD8" s="93">
        <v>13</v>
      </c>
      <c r="CE8">
        <v>900000</v>
      </c>
    </row>
    <row r="9" spans="1:83" x14ac:dyDescent="0.25">
      <c r="A9" s="94">
        <v>6</v>
      </c>
      <c r="B9" s="95" t="s">
        <v>181</v>
      </c>
      <c r="C9" s="88">
        <v>2100003543</v>
      </c>
      <c r="D9" s="116" t="s">
        <v>150</v>
      </c>
      <c r="E9" s="96">
        <v>900000</v>
      </c>
      <c r="F9" s="97" t="s">
        <v>171</v>
      </c>
      <c r="G9" s="94">
        <v>2015</v>
      </c>
      <c r="H9" s="98">
        <v>42144</v>
      </c>
      <c r="I9" s="98">
        <v>42150</v>
      </c>
      <c r="J9" s="97" t="s">
        <v>152</v>
      </c>
      <c r="K9" s="95" t="s">
        <v>153</v>
      </c>
      <c r="L9" s="88" t="s">
        <v>154</v>
      </c>
      <c r="M9" s="99" t="s">
        <v>153</v>
      </c>
      <c r="N9" s="97" t="s">
        <v>98</v>
      </c>
      <c r="O9" s="97" t="s">
        <v>98</v>
      </c>
      <c r="P9" s="100">
        <v>900000</v>
      </c>
      <c r="Q9" s="94">
        <v>2015</v>
      </c>
      <c r="R9" s="97" t="s">
        <v>93</v>
      </c>
      <c r="S9" s="117">
        <v>42009</v>
      </c>
      <c r="T9" s="101">
        <v>42016</v>
      </c>
      <c r="U9" s="82">
        <v>135</v>
      </c>
      <c r="V9" s="82">
        <v>128</v>
      </c>
      <c r="W9" s="88" t="s">
        <v>155</v>
      </c>
      <c r="X9" s="95" t="s">
        <v>182</v>
      </c>
      <c r="Y9" s="88" t="s">
        <v>183</v>
      </c>
      <c r="Z9" s="95" t="s">
        <v>158</v>
      </c>
      <c r="AA9" s="94" t="s">
        <v>103</v>
      </c>
      <c r="AB9" s="88" t="s">
        <v>184</v>
      </c>
      <c r="AC9" s="102" t="s">
        <v>160</v>
      </c>
      <c r="AD9" s="103"/>
      <c r="AE9" s="75" t="s">
        <v>107</v>
      </c>
      <c r="AF9" s="103" t="s">
        <v>107</v>
      </c>
      <c r="AG9" s="75" t="s">
        <v>107</v>
      </c>
      <c r="AH9" s="104" t="s">
        <v>161</v>
      </c>
      <c r="AI9" s="95" t="s">
        <v>175</v>
      </c>
      <c r="AJ9" s="105">
        <v>112.75709999999999</v>
      </c>
      <c r="AK9" s="105">
        <v>-7.3879999999999999</v>
      </c>
      <c r="AL9" s="106" t="s">
        <v>107</v>
      </c>
      <c r="AM9" s="106" t="s">
        <v>163</v>
      </c>
      <c r="AN9" s="107" t="s">
        <v>107</v>
      </c>
      <c r="AO9" s="118">
        <v>42009</v>
      </c>
      <c r="AP9" s="109"/>
      <c r="AQ9" s="109"/>
      <c r="AR9" s="107" t="s">
        <v>164</v>
      </c>
      <c r="AS9" s="110">
        <v>-42009</v>
      </c>
      <c r="AT9" s="110">
        <v>259</v>
      </c>
      <c r="AU9" s="111"/>
      <c r="AV9" s="104"/>
      <c r="AW9" s="87"/>
      <c r="AX9" s="87"/>
      <c r="AY9" s="104"/>
      <c r="AZ9" s="95" t="s">
        <v>177</v>
      </c>
      <c r="BA9" s="120">
        <v>42151</v>
      </c>
      <c r="BB9" s="120">
        <v>42173</v>
      </c>
      <c r="BC9" s="121">
        <v>5000013861</v>
      </c>
      <c r="BD9" s="113">
        <v>900000</v>
      </c>
      <c r="BE9" s="113"/>
      <c r="BF9" s="113"/>
      <c r="BG9" s="122">
        <v>42177</v>
      </c>
      <c r="BH9" s="88" t="s">
        <v>116</v>
      </c>
      <c r="BI9" s="104" t="s">
        <v>178</v>
      </c>
      <c r="BJ9" s="87">
        <v>42179</v>
      </c>
      <c r="BK9" s="87">
        <v>42200</v>
      </c>
      <c r="BL9" s="87">
        <v>42199</v>
      </c>
      <c r="BM9" s="87" t="s">
        <v>167</v>
      </c>
      <c r="BN9" s="89"/>
      <c r="BQ9" s="90">
        <v>900000</v>
      </c>
      <c r="BR9" t="s">
        <v>153</v>
      </c>
      <c r="BS9">
        <v>2100003543</v>
      </c>
      <c r="BT9" s="91">
        <v>42144</v>
      </c>
      <c r="BU9" t="s">
        <v>177</v>
      </c>
      <c r="BV9" s="91">
        <v>42151</v>
      </c>
      <c r="BX9" t="s">
        <v>185</v>
      </c>
      <c r="BY9" t="s">
        <v>186</v>
      </c>
      <c r="BZ9" t="s">
        <v>150</v>
      </c>
      <c r="CA9" s="92">
        <v>900000</v>
      </c>
      <c r="CD9" s="93">
        <v>13</v>
      </c>
      <c r="CE9">
        <v>900000</v>
      </c>
    </row>
    <row r="10" spans="1:83" x14ac:dyDescent="0.25">
      <c r="A10" s="94">
        <v>7</v>
      </c>
      <c r="B10" s="95" t="s">
        <v>187</v>
      </c>
      <c r="C10" s="88">
        <v>2100003101</v>
      </c>
      <c r="D10" s="116" t="s">
        <v>150</v>
      </c>
      <c r="E10" s="96">
        <v>4400000</v>
      </c>
      <c r="F10" s="97" t="s">
        <v>189</v>
      </c>
      <c r="G10" s="94">
        <v>2015</v>
      </c>
      <c r="H10" s="98">
        <v>42079</v>
      </c>
      <c r="I10" s="98">
        <v>42083</v>
      </c>
      <c r="J10" s="97" t="s">
        <v>152</v>
      </c>
      <c r="K10" s="95" t="s">
        <v>153</v>
      </c>
      <c r="L10" s="88" t="s">
        <v>154</v>
      </c>
      <c r="M10" s="99" t="s">
        <v>153</v>
      </c>
      <c r="N10" s="97" t="s">
        <v>98</v>
      </c>
      <c r="O10" s="97" t="s">
        <v>98</v>
      </c>
      <c r="P10" s="100">
        <v>4400000</v>
      </c>
      <c r="Q10" s="94">
        <v>2015</v>
      </c>
      <c r="R10" s="97" t="s">
        <v>93</v>
      </c>
      <c r="S10" s="117">
        <v>42009</v>
      </c>
      <c r="T10" s="101">
        <v>42016</v>
      </c>
      <c r="U10" s="82">
        <v>70</v>
      </c>
      <c r="V10" s="82">
        <v>63</v>
      </c>
      <c r="W10" s="88" t="s">
        <v>155</v>
      </c>
      <c r="X10" s="95" t="s">
        <v>190</v>
      </c>
      <c r="Y10" s="88" t="s">
        <v>191</v>
      </c>
      <c r="Z10" s="95" t="s">
        <v>158</v>
      </c>
      <c r="AA10" s="94" t="s">
        <v>103</v>
      </c>
      <c r="AB10" s="88" t="s">
        <v>192</v>
      </c>
      <c r="AC10" s="102" t="s">
        <v>160</v>
      </c>
      <c r="AD10" s="103" t="s">
        <v>106</v>
      </c>
      <c r="AE10" s="75"/>
      <c r="AF10" s="103" t="s">
        <v>107</v>
      </c>
      <c r="AG10" s="75" t="s">
        <v>107</v>
      </c>
      <c r="AH10" s="104" t="s">
        <v>161</v>
      </c>
      <c r="AI10" s="95" t="s">
        <v>193</v>
      </c>
      <c r="AJ10" s="105">
        <v>112.67659999999999</v>
      </c>
      <c r="AK10" s="105">
        <v>-7.2259000000000002</v>
      </c>
      <c r="AL10" s="106" t="s">
        <v>107</v>
      </c>
      <c r="AM10" s="106" t="s">
        <v>163</v>
      </c>
      <c r="AN10" s="107" t="s">
        <v>107</v>
      </c>
      <c r="AO10" s="108">
        <v>42011</v>
      </c>
      <c r="AP10" s="109"/>
      <c r="AQ10" s="109"/>
      <c r="AR10" s="107" t="s">
        <v>164</v>
      </c>
      <c r="AS10" s="110">
        <v>-42011</v>
      </c>
      <c r="AT10" s="110">
        <v>257</v>
      </c>
      <c r="AU10" s="111"/>
      <c r="AV10" s="104"/>
      <c r="AW10" s="87"/>
      <c r="AX10" s="87"/>
      <c r="AY10" s="104"/>
      <c r="AZ10" s="104" t="s">
        <v>194</v>
      </c>
      <c r="BA10" s="98">
        <v>42178</v>
      </c>
      <c r="BB10" s="120">
        <v>42178</v>
      </c>
      <c r="BC10" s="123"/>
      <c r="BD10" s="113">
        <v>4400000</v>
      </c>
      <c r="BE10" s="124"/>
      <c r="BF10" s="113"/>
      <c r="BG10" s="87">
        <v>42178</v>
      </c>
      <c r="BH10" s="88" t="s">
        <v>116</v>
      </c>
      <c r="BI10" s="104" t="s">
        <v>195</v>
      </c>
      <c r="BJ10" s="87">
        <v>42179</v>
      </c>
      <c r="BK10" s="87">
        <v>42209</v>
      </c>
      <c r="BL10" s="87">
        <v>42223</v>
      </c>
      <c r="BM10" s="87" t="s">
        <v>167</v>
      </c>
      <c r="BN10" s="89"/>
      <c r="BQ10" s="96">
        <v>4400000</v>
      </c>
      <c r="BR10" t="s">
        <v>153</v>
      </c>
      <c r="BS10">
        <v>2100003101</v>
      </c>
      <c r="BT10" s="91">
        <v>42079</v>
      </c>
      <c r="BU10" t="s">
        <v>194</v>
      </c>
      <c r="BV10" s="91">
        <v>42178</v>
      </c>
      <c r="BX10" t="s">
        <v>196</v>
      </c>
      <c r="BY10" t="s">
        <v>197</v>
      </c>
      <c r="BZ10" t="s">
        <v>188</v>
      </c>
      <c r="CA10" s="92">
        <v>4400000</v>
      </c>
      <c r="CD10" s="93" t="s">
        <v>198</v>
      </c>
      <c r="CE10">
        <v>6800000</v>
      </c>
    </row>
    <row r="11" spans="1:83" x14ac:dyDescent="0.25">
      <c r="A11" s="94">
        <v>8</v>
      </c>
      <c r="B11" s="95" t="s">
        <v>199</v>
      </c>
      <c r="C11" s="88">
        <v>2100003543</v>
      </c>
      <c r="D11" s="116" t="s">
        <v>150</v>
      </c>
      <c r="E11" s="119">
        <v>900000</v>
      </c>
      <c r="F11" s="97" t="s">
        <v>171</v>
      </c>
      <c r="G11" s="94">
        <v>2015</v>
      </c>
      <c r="H11" s="98">
        <v>42144</v>
      </c>
      <c r="I11" s="98">
        <v>42150</v>
      </c>
      <c r="J11" s="97" t="s">
        <v>152</v>
      </c>
      <c r="K11" s="95" t="s">
        <v>153</v>
      </c>
      <c r="L11" s="88" t="s">
        <v>154</v>
      </c>
      <c r="M11" s="99" t="s">
        <v>153</v>
      </c>
      <c r="N11" s="97" t="s">
        <v>98</v>
      </c>
      <c r="O11" s="97" t="s">
        <v>98</v>
      </c>
      <c r="P11" s="100">
        <v>900000</v>
      </c>
      <c r="Q11" s="94">
        <v>2015</v>
      </c>
      <c r="R11" s="97" t="s">
        <v>93</v>
      </c>
      <c r="S11" s="117">
        <v>42009</v>
      </c>
      <c r="T11" s="101">
        <v>42016</v>
      </c>
      <c r="U11" s="82">
        <v>135</v>
      </c>
      <c r="V11" s="82">
        <v>128</v>
      </c>
      <c r="W11" s="88" t="s">
        <v>155</v>
      </c>
      <c r="X11" s="95" t="s">
        <v>200</v>
      </c>
      <c r="Y11" s="88" t="s">
        <v>201</v>
      </c>
      <c r="Z11" s="95" t="s">
        <v>158</v>
      </c>
      <c r="AA11" s="94" t="s">
        <v>103</v>
      </c>
      <c r="AB11" s="88" t="s">
        <v>202</v>
      </c>
      <c r="AC11" s="102" t="s">
        <v>160</v>
      </c>
      <c r="AD11" s="103" t="s">
        <v>18</v>
      </c>
      <c r="AE11" s="75" t="s">
        <v>18</v>
      </c>
      <c r="AF11" s="103" t="s">
        <v>107</v>
      </c>
      <c r="AG11" s="75" t="s">
        <v>107</v>
      </c>
      <c r="AH11" s="104" t="s">
        <v>161</v>
      </c>
      <c r="AI11" s="95" t="s">
        <v>193</v>
      </c>
      <c r="AJ11" s="105">
        <v>112.6626</v>
      </c>
      <c r="AK11" s="105">
        <v>-7.3476999999999997</v>
      </c>
      <c r="AL11" s="106" t="s">
        <v>107</v>
      </c>
      <c r="AM11" s="106" t="s">
        <v>203</v>
      </c>
      <c r="AN11" s="107" t="s">
        <v>107</v>
      </c>
      <c r="AO11" s="108">
        <v>42009</v>
      </c>
      <c r="AP11" s="109"/>
      <c r="AQ11" s="109"/>
      <c r="AR11" s="107" t="s">
        <v>164</v>
      </c>
      <c r="AS11" s="110">
        <v>-42009</v>
      </c>
      <c r="AT11" s="110">
        <v>259</v>
      </c>
      <c r="AU11" s="111"/>
      <c r="AV11" s="104"/>
      <c r="AW11" s="87"/>
      <c r="AX11" s="87"/>
      <c r="AY11" s="104"/>
      <c r="AZ11" s="95" t="s">
        <v>177</v>
      </c>
      <c r="BA11" s="120">
        <v>42151</v>
      </c>
      <c r="BB11" s="120">
        <v>42173</v>
      </c>
      <c r="BC11" s="121">
        <v>5000013861</v>
      </c>
      <c r="BD11" s="113">
        <v>900000</v>
      </c>
      <c r="BE11" s="113"/>
      <c r="BF11" s="113"/>
      <c r="BG11" s="122">
        <v>42177</v>
      </c>
      <c r="BH11" s="88" t="s">
        <v>116</v>
      </c>
      <c r="BI11" s="104" t="s">
        <v>178</v>
      </c>
      <c r="BJ11" s="87">
        <v>42179</v>
      </c>
      <c r="BK11" s="87">
        <v>42200</v>
      </c>
      <c r="BL11" s="87">
        <v>42199</v>
      </c>
      <c r="BM11" s="87" t="s">
        <v>167</v>
      </c>
      <c r="BN11" s="89"/>
      <c r="BQ11" s="90">
        <v>900000</v>
      </c>
      <c r="BR11" t="s">
        <v>153</v>
      </c>
      <c r="BS11">
        <v>2100003543</v>
      </c>
      <c r="BT11" s="91">
        <v>42144</v>
      </c>
      <c r="BU11" t="s">
        <v>177</v>
      </c>
      <c r="BV11" s="91">
        <v>42151</v>
      </c>
      <c r="BX11" t="s">
        <v>204</v>
      </c>
      <c r="BY11" t="s">
        <v>205</v>
      </c>
      <c r="BZ11" t="s">
        <v>150</v>
      </c>
      <c r="CA11" s="92">
        <v>900000</v>
      </c>
      <c r="CD11" s="93">
        <v>13</v>
      </c>
      <c r="CE11">
        <v>900000</v>
      </c>
    </row>
    <row r="12" spans="1:83" x14ac:dyDescent="0.25">
      <c r="A12" s="94">
        <v>9</v>
      </c>
      <c r="B12" s="95" t="s">
        <v>206</v>
      </c>
      <c r="C12" s="88">
        <v>2100003543</v>
      </c>
      <c r="D12" s="116" t="s">
        <v>150</v>
      </c>
      <c r="E12" s="119">
        <v>900000</v>
      </c>
      <c r="F12" s="97" t="s">
        <v>171</v>
      </c>
      <c r="G12" s="94">
        <v>2015</v>
      </c>
      <c r="H12" s="98">
        <v>42144</v>
      </c>
      <c r="I12" s="98">
        <v>42150</v>
      </c>
      <c r="J12" s="97" t="s">
        <v>152</v>
      </c>
      <c r="K12" s="95" t="s">
        <v>153</v>
      </c>
      <c r="L12" s="88" t="s">
        <v>154</v>
      </c>
      <c r="M12" s="99" t="s">
        <v>153</v>
      </c>
      <c r="N12" s="97" t="s">
        <v>98</v>
      </c>
      <c r="O12" s="97" t="s">
        <v>98</v>
      </c>
      <c r="P12" s="100">
        <v>900000</v>
      </c>
      <c r="Q12" s="94">
        <v>2015</v>
      </c>
      <c r="R12" s="97" t="s">
        <v>93</v>
      </c>
      <c r="S12" s="117">
        <v>42009</v>
      </c>
      <c r="T12" s="101">
        <v>42017</v>
      </c>
      <c r="U12" s="82">
        <v>135</v>
      </c>
      <c r="V12" s="82">
        <v>127</v>
      </c>
      <c r="W12" s="88" t="s">
        <v>155</v>
      </c>
      <c r="X12" s="95" t="s">
        <v>207</v>
      </c>
      <c r="Y12" s="88" t="s">
        <v>208</v>
      </c>
      <c r="Z12" s="95" t="s">
        <v>158</v>
      </c>
      <c r="AA12" s="94" t="s">
        <v>103</v>
      </c>
      <c r="AB12" s="88" t="s">
        <v>209</v>
      </c>
      <c r="AC12" s="102" t="s">
        <v>160</v>
      </c>
      <c r="AD12" s="103" t="s">
        <v>18</v>
      </c>
      <c r="AE12" s="75" t="s">
        <v>18</v>
      </c>
      <c r="AF12" s="103" t="s">
        <v>107</v>
      </c>
      <c r="AG12" s="75" t="s">
        <v>107</v>
      </c>
      <c r="AH12" s="104" t="s">
        <v>161</v>
      </c>
      <c r="AI12" s="95" t="s">
        <v>210</v>
      </c>
      <c r="AJ12" s="105">
        <v>112.613</v>
      </c>
      <c r="AK12" s="105">
        <v>-7.1342999999999996</v>
      </c>
      <c r="AL12" s="106" t="s">
        <v>107</v>
      </c>
      <c r="AM12" s="106" t="s">
        <v>211</v>
      </c>
      <c r="AN12" s="107" t="s">
        <v>107</v>
      </c>
      <c r="AO12" s="108">
        <v>42009</v>
      </c>
      <c r="AP12" s="109"/>
      <c r="AQ12" s="109"/>
      <c r="AR12" s="107" t="s">
        <v>164</v>
      </c>
      <c r="AS12" s="110">
        <v>-42009</v>
      </c>
      <c r="AT12" s="110">
        <v>259</v>
      </c>
      <c r="AU12" s="111"/>
      <c r="AV12" s="104"/>
      <c r="AW12" s="87"/>
      <c r="AX12" s="87"/>
      <c r="AY12" s="104"/>
      <c r="AZ12" s="95" t="s">
        <v>177</v>
      </c>
      <c r="BA12" s="120">
        <v>42151</v>
      </c>
      <c r="BB12" s="120">
        <v>42173</v>
      </c>
      <c r="BC12" s="121">
        <v>5000013861</v>
      </c>
      <c r="BD12" s="113">
        <v>900000</v>
      </c>
      <c r="BE12" s="113"/>
      <c r="BF12" s="113"/>
      <c r="BG12" s="122">
        <v>42177</v>
      </c>
      <c r="BH12" s="88" t="s">
        <v>116</v>
      </c>
      <c r="BI12" s="104" t="s">
        <v>178</v>
      </c>
      <c r="BJ12" s="87">
        <v>42179</v>
      </c>
      <c r="BK12" s="87">
        <v>42200</v>
      </c>
      <c r="BL12" s="87">
        <v>42199</v>
      </c>
      <c r="BM12" s="87" t="s">
        <v>167</v>
      </c>
      <c r="BN12" s="89"/>
      <c r="BQ12" s="90">
        <v>900000</v>
      </c>
      <c r="BR12" t="s">
        <v>153</v>
      </c>
      <c r="BS12">
        <v>2100003543</v>
      </c>
      <c r="BT12" s="91">
        <v>42144</v>
      </c>
      <c r="BU12" t="s">
        <v>177</v>
      </c>
      <c r="BV12" s="91">
        <v>42151</v>
      </c>
      <c r="BX12" t="s">
        <v>212</v>
      </c>
      <c r="BY12" t="s">
        <v>213</v>
      </c>
      <c r="BZ12" t="s">
        <v>150</v>
      </c>
      <c r="CA12" s="92">
        <v>900000</v>
      </c>
      <c r="CD12" s="93">
        <v>13</v>
      </c>
      <c r="CE12">
        <v>900000</v>
      </c>
    </row>
    <row r="13" spans="1:83" x14ac:dyDescent="0.25">
      <c r="A13" s="94">
        <v>10</v>
      </c>
      <c r="B13" s="95" t="s">
        <v>214</v>
      </c>
      <c r="C13" s="125">
        <v>2100003101</v>
      </c>
      <c r="D13" s="116" t="s">
        <v>215</v>
      </c>
      <c r="E13" s="96">
        <v>6400000</v>
      </c>
      <c r="F13" s="97" t="s">
        <v>189</v>
      </c>
      <c r="G13" s="94">
        <v>2015</v>
      </c>
      <c r="H13" s="98">
        <v>42079</v>
      </c>
      <c r="I13" s="98">
        <v>42083</v>
      </c>
      <c r="J13" s="97" t="s">
        <v>152</v>
      </c>
      <c r="K13" s="95" t="s">
        <v>153</v>
      </c>
      <c r="L13" s="88" t="s">
        <v>154</v>
      </c>
      <c r="M13" s="99" t="s">
        <v>153</v>
      </c>
      <c r="N13" s="97" t="s">
        <v>98</v>
      </c>
      <c r="O13" s="97" t="s">
        <v>98</v>
      </c>
      <c r="P13" s="100">
        <v>6400000</v>
      </c>
      <c r="Q13" s="94">
        <v>2015</v>
      </c>
      <c r="R13" s="97" t="s">
        <v>93</v>
      </c>
      <c r="S13" s="117">
        <v>42009</v>
      </c>
      <c r="T13" s="101">
        <v>42017</v>
      </c>
      <c r="U13" s="82">
        <v>70</v>
      </c>
      <c r="V13" s="82">
        <v>62</v>
      </c>
      <c r="W13" s="88" t="s">
        <v>155</v>
      </c>
      <c r="X13" s="95" t="s">
        <v>216</v>
      </c>
      <c r="Y13" s="88" t="s">
        <v>217</v>
      </c>
      <c r="Z13" s="95" t="s">
        <v>158</v>
      </c>
      <c r="AA13" s="94" t="s">
        <v>103</v>
      </c>
      <c r="AB13" s="88" t="s">
        <v>202</v>
      </c>
      <c r="AC13" s="102" t="s">
        <v>160</v>
      </c>
      <c r="AD13" s="103" t="s">
        <v>106</v>
      </c>
      <c r="AE13" s="75"/>
      <c r="AF13" s="103" t="s">
        <v>107</v>
      </c>
      <c r="AG13" s="75" t="s">
        <v>107</v>
      </c>
      <c r="AH13" s="104" t="s">
        <v>161</v>
      </c>
      <c r="AI13" s="95" t="s">
        <v>218</v>
      </c>
      <c r="AJ13" s="105">
        <v>112.43689999999999</v>
      </c>
      <c r="AK13" s="105">
        <v>-7.4764999999999997</v>
      </c>
      <c r="AL13" s="106" t="s">
        <v>107</v>
      </c>
      <c r="AM13" s="106" t="s">
        <v>203</v>
      </c>
      <c r="AN13" s="107" t="s">
        <v>107</v>
      </c>
      <c r="AO13" s="108">
        <v>42011</v>
      </c>
      <c r="AP13" s="109"/>
      <c r="AQ13" s="109"/>
      <c r="AR13" s="107" t="s">
        <v>164</v>
      </c>
      <c r="AS13" s="110">
        <v>-42011</v>
      </c>
      <c r="AT13" s="110">
        <v>257</v>
      </c>
      <c r="AU13" s="111"/>
      <c r="AV13" s="104"/>
      <c r="AW13" s="87"/>
      <c r="AX13" s="87"/>
      <c r="AY13" s="104"/>
      <c r="AZ13" s="104" t="s">
        <v>194</v>
      </c>
      <c r="BA13" s="98">
        <v>42178</v>
      </c>
      <c r="BB13" s="120">
        <v>42178</v>
      </c>
      <c r="BC13" s="104"/>
      <c r="BD13" s="113">
        <v>6400000</v>
      </c>
      <c r="BE13" s="124"/>
      <c r="BF13" s="113"/>
      <c r="BG13" s="87">
        <v>42178</v>
      </c>
      <c r="BH13" s="88" t="s">
        <v>116</v>
      </c>
      <c r="BI13" s="104" t="s">
        <v>195</v>
      </c>
      <c r="BJ13" s="87">
        <v>42179</v>
      </c>
      <c r="BK13" s="87">
        <v>42209</v>
      </c>
      <c r="BL13" s="87">
        <v>42223</v>
      </c>
      <c r="BM13" s="87" t="s">
        <v>167</v>
      </c>
      <c r="BN13" s="89"/>
      <c r="BQ13" s="115">
        <v>6400000</v>
      </c>
      <c r="BR13" t="s">
        <v>153</v>
      </c>
      <c r="BS13">
        <v>2100003101</v>
      </c>
      <c r="BT13" s="91">
        <v>42079</v>
      </c>
      <c r="BU13" t="s">
        <v>194</v>
      </c>
      <c r="BV13" s="91">
        <v>42178</v>
      </c>
      <c r="BX13" t="s">
        <v>219</v>
      </c>
      <c r="BY13" t="s">
        <v>205</v>
      </c>
      <c r="BZ13" t="s">
        <v>215</v>
      </c>
      <c r="CA13" s="92">
        <v>6400000</v>
      </c>
      <c r="CD13" s="93" t="s">
        <v>220</v>
      </c>
      <c r="CE13">
        <v>9000000</v>
      </c>
    </row>
    <row r="14" spans="1:83" x14ac:dyDescent="0.25">
      <c r="A14" s="94">
        <v>11</v>
      </c>
      <c r="B14" s="95" t="s">
        <v>221</v>
      </c>
      <c r="C14" s="88">
        <v>2100003101</v>
      </c>
      <c r="D14" s="116" t="s">
        <v>222</v>
      </c>
      <c r="E14" s="96">
        <v>6400000</v>
      </c>
      <c r="F14" s="97" t="s">
        <v>189</v>
      </c>
      <c r="G14" s="94">
        <v>2015</v>
      </c>
      <c r="H14" s="98">
        <v>42079</v>
      </c>
      <c r="I14" s="98">
        <v>42083</v>
      </c>
      <c r="J14" s="97" t="s">
        <v>152</v>
      </c>
      <c r="K14" s="95" t="s">
        <v>153</v>
      </c>
      <c r="L14" s="88" t="s">
        <v>154</v>
      </c>
      <c r="M14" s="99" t="s">
        <v>153</v>
      </c>
      <c r="N14" s="97" t="s">
        <v>98</v>
      </c>
      <c r="O14" s="97" t="s">
        <v>98</v>
      </c>
      <c r="P14" s="100">
        <v>6400000</v>
      </c>
      <c r="Q14" s="94">
        <v>2015</v>
      </c>
      <c r="R14" s="97" t="s">
        <v>93</v>
      </c>
      <c r="S14" s="117">
        <v>42009</v>
      </c>
      <c r="T14" s="101">
        <v>42017</v>
      </c>
      <c r="U14" s="82">
        <v>70</v>
      </c>
      <c r="V14" s="82">
        <v>62</v>
      </c>
      <c r="W14" s="88" t="s">
        <v>155</v>
      </c>
      <c r="X14" s="95" t="s">
        <v>223</v>
      </c>
      <c r="Y14" s="88" t="s">
        <v>224</v>
      </c>
      <c r="Z14" s="95" t="s">
        <v>158</v>
      </c>
      <c r="AA14" s="94" t="s">
        <v>103</v>
      </c>
      <c r="AB14" s="88" t="s">
        <v>202</v>
      </c>
      <c r="AC14" s="102" t="s">
        <v>160</v>
      </c>
      <c r="AD14" s="103" t="s">
        <v>106</v>
      </c>
      <c r="AE14" s="75"/>
      <c r="AF14" s="103" t="s">
        <v>107</v>
      </c>
      <c r="AG14" s="75" t="s">
        <v>107</v>
      </c>
      <c r="AH14" s="104" t="s">
        <v>161</v>
      </c>
      <c r="AI14" s="95" t="s">
        <v>218</v>
      </c>
      <c r="AJ14" s="105">
        <v>112.4252</v>
      </c>
      <c r="AK14" s="105">
        <v>-7.4798999999999998</v>
      </c>
      <c r="AL14" s="106" t="s">
        <v>107</v>
      </c>
      <c r="AM14" s="106" t="s">
        <v>203</v>
      </c>
      <c r="AN14" s="107" t="s">
        <v>107</v>
      </c>
      <c r="AO14" s="108">
        <v>42011</v>
      </c>
      <c r="AP14" s="109"/>
      <c r="AQ14" s="109"/>
      <c r="AR14" s="107" t="s">
        <v>164</v>
      </c>
      <c r="AS14" s="110">
        <v>-42011</v>
      </c>
      <c r="AT14" s="110">
        <v>257</v>
      </c>
      <c r="AU14" s="111"/>
      <c r="AV14" s="104"/>
      <c r="AW14" s="87"/>
      <c r="AX14" s="87"/>
      <c r="AY14" s="104"/>
      <c r="AZ14" s="104" t="s">
        <v>194</v>
      </c>
      <c r="BA14" s="98">
        <v>42178</v>
      </c>
      <c r="BB14" s="120">
        <v>42178</v>
      </c>
      <c r="BC14" s="104"/>
      <c r="BD14" s="113">
        <v>6400000</v>
      </c>
      <c r="BE14" s="124"/>
      <c r="BF14" s="113"/>
      <c r="BG14" s="87">
        <v>42178</v>
      </c>
      <c r="BH14" s="88" t="s">
        <v>116</v>
      </c>
      <c r="BI14" s="104" t="s">
        <v>195</v>
      </c>
      <c r="BJ14" s="87">
        <v>42179</v>
      </c>
      <c r="BK14" s="87">
        <v>42209</v>
      </c>
      <c r="BL14" s="87">
        <v>42223</v>
      </c>
      <c r="BM14" s="87" t="s">
        <v>167</v>
      </c>
      <c r="BN14" s="89"/>
      <c r="BQ14" s="115">
        <v>6400000</v>
      </c>
      <c r="BR14" t="s">
        <v>153</v>
      </c>
      <c r="BS14">
        <v>2100003101</v>
      </c>
      <c r="BT14" s="91">
        <v>42079</v>
      </c>
      <c r="BU14" t="s">
        <v>194</v>
      </c>
      <c r="BV14" s="91">
        <v>42178</v>
      </c>
      <c r="BX14" t="s">
        <v>225</v>
      </c>
      <c r="BY14" t="s">
        <v>205</v>
      </c>
      <c r="BZ14" t="s">
        <v>222</v>
      </c>
      <c r="CA14" s="92">
        <v>6400000</v>
      </c>
      <c r="CD14" s="93" t="s">
        <v>220</v>
      </c>
      <c r="CE14">
        <v>9000000</v>
      </c>
    </row>
    <row r="15" spans="1:83" x14ac:dyDescent="0.25">
      <c r="A15" s="94">
        <v>12</v>
      </c>
      <c r="B15" s="95" t="s">
        <v>226</v>
      </c>
      <c r="C15" s="88">
        <v>2100003543</v>
      </c>
      <c r="D15" s="116" t="s">
        <v>150</v>
      </c>
      <c r="E15" s="119">
        <v>900000</v>
      </c>
      <c r="F15" s="97" t="s">
        <v>171</v>
      </c>
      <c r="G15" s="94">
        <v>2015</v>
      </c>
      <c r="H15" s="98">
        <v>42144</v>
      </c>
      <c r="I15" s="98">
        <v>42150</v>
      </c>
      <c r="J15" s="97" t="s">
        <v>152</v>
      </c>
      <c r="K15" s="95" t="s">
        <v>153</v>
      </c>
      <c r="L15" s="88" t="s">
        <v>154</v>
      </c>
      <c r="M15" s="99" t="s">
        <v>153</v>
      </c>
      <c r="N15" s="97" t="s">
        <v>98</v>
      </c>
      <c r="O15" s="97" t="s">
        <v>98</v>
      </c>
      <c r="P15" s="100">
        <v>900000</v>
      </c>
      <c r="Q15" s="94">
        <v>2015</v>
      </c>
      <c r="R15" s="97" t="s">
        <v>93</v>
      </c>
      <c r="S15" s="117">
        <v>42009</v>
      </c>
      <c r="T15" s="101">
        <v>42017</v>
      </c>
      <c r="U15" s="82">
        <v>135</v>
      </c>
      <c r="V15" s="82">
        <v>127</v>
      </c>
      <c r="W15" s="88" t="s">
        <v>155</v>
      </c>
      <c r="X15" s="95" t="s">
        <v>227</v>
      </c>
      <c r="Y15" s="88" t="s">
        <v>228</v>
      </c>
      <c r="Z15" s="95" t="s">
        <v>158</v>
      </c>
      <c r="AA15" s="94" t="s">
        <v>103</v>
      </c>
      <c r="AB15" s="88" t="s">
        <v>229</v>
      </c>
      <c r="AC15" s="102" t="s">
        <v>160</v>
      </c>
      <c r="AD15" s="103"/>
      <c r="AE15" s="75" t="s">
        <v>107</v>
      </c>
      <c r="AF15" s="103" t="s">
        <v>107</v>
      </c>
      <c r="AG15" s="75" t="s">
        <v>107</v>
      </c>
      <c r="AH15" s="104" t="s">
        <v>161</v>
      </c>
      <c r="AI15" s="95" t="s">
        <v>175</v>
      </c>
      <c r="AJ15" s="105">
        <v>112.7158</v>
      </c>
      <c r="AK15" s="105">
        <v>-7.4596</v>
      </c>
      <c r="AL15" s="106" t="s">
        <v>107</v>
      </c>
      <c r="AM15" s="106" t="s">
        <v>230</v>
      </c>
      <c r="AN15" s="107" t="s">
        <v>107</v>
      </c>
      <c r="AO15" s="118">
        <v>42009</v>
      </c>
      <c r="AP15" s="109"/>
      <c r="AQ15" s="109"/>
      <c r="AR15" s="107" t="s">
        <v>164</v>
      </c>
      <c r="AS15" s="110">
        <v>-42009</v>
      </c>
      <c r="AT15" s="110">
        <v>259</v>
      </c>
      <c r="AU15" s="111"/>
      <c r="AV15" s="104"/>
      <c r="AW15" s="87"/>
      <c r="AX15" s="87"/>
      <c r="AY15" s="104"/>
      <c r="AZ15" s="95" t="s">
        <v>177</v>
      </c>
      <c r="BA15" s="120">
        <v>42151</v>
      </c>
      <c r="BB15" s="120">
        <v>42173</v>
      </c>
      <c r="BC15" s="121">
        <v>5000013861</v>
      </c>
      <c r="BD15" s="113">
        <v>900000</v>
      </c>
      <c r="BE15" s="113"/>
      <c r="BF15" s="113"/>
      <c r="BG15" s="122">
        <v>42177</v>
      </c>
      <c r="BH15" s="88" t="s">
        <v>116</v>
      </c>
      <c r="BI15" s="104" t="s">
        <v>178</v>
      </c>
      <c r="BJ15" s="87">
        <v>42179</v>
      </c>
      <c r="BK15" s="87">
        <v>42200</v>
      </c>
      <c r="BL15" s="87">
        <v>42199</v>
      </c>
      <c r="BM15" s="87" t="s">
        <v>167</v>
      </c>
      <c r="BN15" s="89"/>
      <c r="BQ15" s="90">
        <v>900000</v>
      </c>
      <c r="BR15" t="s">
        <v>153</v>
      </c>
      <c r="BS15">
        <v>2100003543</v>
      </c>
      <c r="BT15" s="91">
        <v>42144</v>
      </c>
      <c r="BU15" t="s">
        <v>177</v>
      </c>
      <c r="BV15" s="91">
        <v>42151</v>
      </c>
      <c r="BX15" t="s">
        <v>231</v>
      </c>
      <c r="BY15" t="s">
        <v>232</v>
      </c>
      <c r="BZ15" t="s">
        <v>150</v>
      </c>
      <c r="CA15" s="92">
        <v>900000</v>
      </c>
      <c r="CD15" s="93">
        <v>13</v>
      </c>
      <c r="CE15">
        <v>900000</v>
      </c>
    </row>
    <row r="16" spans="1:83" x14ac:dyDescent="0.25">
      <c r="A16" s="94">
        <v>13</v>
      </c>
      <c r="B16" s="95" t="s">
        <v>233</v>
      </c>
      <c r="C16" s="88">
        <v>2100003543</v>
      </c>
      <c r="D16" s="116" t="s">
        <v>150</v>
      </c>
      <c r="E16" s="96">
        <v>900000</v>
      </c>
      <c r="F16" s="97" t="s">
        <v>171</v>
      </c>
      <c r="G16" s="94">
        <v>2015</v>
      </c>
      <c r="H16" s="98">
        <v>42144</v>
      </c>
      <c r="I16" s="98">
        <v>42150</v>
      </c>
      <c r="J16" s="97" t="s">
        <v>152</v>
      </c>
      <c r="K16" s="95" t="s">
        <v>153</v>
      </c>
      <c r="L16" s="88" t="s">
        <v>154</v>
      </c>
      <c r="M16" s="99" t="s">
        <v>153</v>
      </c>
      <c r="N16" s="97" t="s">
        <v>98</v>
      </c>
      <c r="O16" s="97" t="s">
        <v>98</v>
      </c>
      <c r="P16" s="100">
        <v>900000</v>
      </c>
      <c r="Q16" s="94">
        <v>2015</v>
      </c>
      <c r="R16" s="97" t="s">
        <v>93</v>
      </c>
      <c r="S16" s="117">
        <v>42009</v>
      </c>
      <c r="T16" s="101">
        <v>42017</v>
      </c>
      <c r="U16" s="82">
        <v>135</v>
      </c>
      <c r="V16" s="82">
        <v>127</v>
      </c>
      <c r="W16" s="88" t="s">
        <v>155</v>
      </c>
      <c r="X16" s="95" t="s">
        <v>234</v>
      </c>
      <c r="Y16" s="88" t="s">
        <v>235</v>
      </c>
      <c r="Z16" s="95" t="s">
        <v>158</v>
      </c>
      <c r="AA16" s="94" t="s">
        <v>103</v>
      </c>
      <c r="AB16" s="88" t="s">
        <v>209</v>
      </c>
      <c r="AC16" s="102" t="s">
        <v>160</v>
      </c>
      <c r="AD16" s="103" t="s">
        <v>18</v>
      </c>
      <c r="AE16" s="75" t="s">
        <v>18</v>
      </c>
      <c r="AF16" s="103" t="s">
        <v>107</v>
      </c>
      <c r="AG16" s="75" t="s">
        <v>107</v>
      </c>
      <c r="AH16" s="104" t="s">
        <v>161</v>
      </c>
      <c r="AI16" s="95" t="s">
        <v>210</v>
      </c>
      <c r="AJ16" s="105">
        <v>112.6313</v>
      </c>
      <c r="AK16" s="105">
        <v>-7.1856</v>
      </c>
      <c r="AL16" s="106" t="s">
        <v>107</v>
      </c>
      <c r="AM16" s="106" t="s">
        <v>211</v>
      </c>
      <c r="AN16" s="107" t="s">
        <v>107</v>
      </c>
      <c r="AO16" s="108">
        <v>42009</v>
      </c>
      <c r="AP16" s="109"/>
      <c r="AQ16" s="109"/>
      <c r="AR16" s="107" t="s">
        <v>164</v>
      </c>
      <c r="AS16" s="110">
        <v>-42009</v>
      </c>
      <c r="AT16" s="110">
        <v>259</v>
      </c>
      <c r="AU16" s="111"/>
      <c r="AV16" s="104"/>
      <c r="AW16" s="87"/>
      <c r="AX16" s="87"/>
      <c r="AY16" s="104"/>
      <c r="AZ16" s="95" t="s">
        <v>177</v>
      </c>
      <c r="BA16" s="120">
        <v>42151</v>
      </c>
      <c r="BB16" s="120">
        <v>42173</v>
      </c>
      <c r="BC16" s="121">
        <v>5000013861</v>
      </c>
      <c r="BD16" s="113">
        <v>900000</v>
      </c>
      <c r="BE16" s="113"/>
      <c r="BF16" s="113"/>
      <c r="BG16" s="122">
        <v>42177</v>
      </c>
      <c r="BH16" s="88" t="s">
        <v>116</v>
      </c>
      <c r="BI16" s="104" t="s">
        <v>178</v>
      </c>
      <c r="BJ16" s="87">
        <v>42179</v>
      </c>
      <c r="BK16" s="87">
        <v>42200</v>
      </c>
      <c r="BL16" s="87">
        <v>42199</v>
      </c>
      <c r="BM16" s="87" t="s">
        <v>167</v>
      </c>
      <c r="BN16" s="89"/>
      <c r="BQ16" s="90">
        <v>900000</v>
      </c>
      <c r="BR16" t="s">
        <v>153</v>
      </c>
      <c r="BS16">
        <v>2100003543</v>
      </c>
      <c r="BT16" s="91">
        <v>42144</v>
      </c>
      <c r="BU16" t="s">
        <v>177</v>
      </c>
      <c r="BV16" s="91">
        <v>42151</v>
      </c>
      <c r="BX16" t="s">
        <v>236</v>
      </c>
      <c r="BY16" t="s">
        <v>213</v>
      </c>
      <c r="BZ16" t="s">
        <v>150</v>
      </c>
      <c r="CA16" s="92">
        <v>900000</v>
      </c>
      <c r="CD16" s="93">
        <v>13</v>
      </c>
      <c r="CE16">
        <v>900000</v>
      </c>
    </row>
    <row r="17" spans="1:83" x14ac:dyDescent="0.25">
      <c r="A17" s="94">
        <v>14</v>
      </c>
      <c r="B17" s="95" t="s">
        <v>237</v>
      </c>
      <c r="C17" s="88">
        <v>2100003387</v>
      </c>
      <c r="D17" s="116" t="s">
        <v>150</v>
      </c>
      <c r="E17" s="96">
        <v>900000</v>
      </c>
      <c r="F17" s="97" t="s">
        <v>151</v>
      </c>
      <c r="G17" s="94">
        <v>2015</v>
      </c>
      <c r="H17" s="98">
        <v>42121</v>
      </c>
      <c r="I17" s="98">
        <v>42124</v>
      </c>
      <c r="J17" s="97" t="s">
        <v>152</v>
      </c>
      <c r="K17" s="95" t="s">
        <v>153</v>
      </c>
      <c r="L17" s="88" t="s">
        <v>154</v>
      </c>
      <c r="M17" s="99" t="s">
        <v>153</v>
      </c>
      <c r="N17" s="97" t="s">
        <v>98</v>
      </c>
      <c r="O17" s="97" t="s">
        <v>98</v>
      </c>
      <c r="P17" s="100">
        <v>900000</v>
      </c>
      <c r="Q17" s="94">
        <v>2015</v>
      </c>
      <c r="R17" s="97" t="s">
        <v>93</v>
      </c>
      <c r="S17" s="117">
        <v>42009</v>
      </c>
      <c r="T17" s="101">
        <v>42017</v>
      </c>
      <c r="U17" s="82">
        <v>112</v>
      </c>
      <c r="V17" s="82">
        <v>104</v>
      </c>
      <c r="W17" s="88" t="s">
        <v>155</v>
      </c>
      <c r="X17" s="95" t="s">
        <v>238</v>
      </c>
      <c r="Y17" s="88" t="s">
        <v>239</v>
      </c>
      <c r="Z17" s="95" t="s">
        <v>158</v>
      </c>
      <c r="AA17" s="94" t="s">
        <v>103</v>
      </c>
      <c r="AB17" s="88" t="s">
        <v>240</v>
      </c>
      <c r="AC17" s="102" t="s">
        <v>160</v>
      </c>
      <c r="AD17" s="103"/>
      <c r="AE17" s="75" t="s">
        <v>107</v>
      </c>
      <c r="AF17" s="103" t="s">
        <v>107</v>
      </c>
      <c r="AG17" s="75" t="s">
        <v>107</v>
      </c>
      <c r="AH17" s="104" t="s">
        <v>161</v>
      </c>
      <c r="AI17" s="95" t="s">
        <v>210</v>
      </c>
      <c r="AJ17" s="105">
        <v>112.5804</v>
      </c>
      <c r="AK17" s="105">
        <v>-7.1768000000000001</v>
      </c>
      <c r="AL17" s="106" t="s">
        <v>107</v>
      </c>
      <c r="AM17" s="106" t="s">
        <v>203</v>
      </c>
      <c r="AN17" s="107" t="s">
        <v>107</v>
      </c>
      <c r="AO17" s="118">
        <v>42011</v>
      </c>
      <c r="AP17" s="109"/>
      <c r="AQ17" s="109"/>
      <c r="AR17" s="107" t="s">
        <v>164</v>
      </c>
      <c r="AS17" s="110">
        <v>-42011</v>
      </c>
      <c r="AT17" s="110">
        <v>257</v>
      </c>
      <c r="AU17" s="111"/>
      <c r="AV17" s="104"/>
      <c r="AW17" s="87"/>
      <c r="AX17" s="87"/>
      <c r="AY17" s="104"/>
      <c r="AZ17" s="104" t="s">
        <v>241</v>
      </c>
      <c r="BA17" s="98">
        <v>42129</v>
      </c>
      <c r="BB17" s="98">
        <v>42144</v>
      </c>
      <c r="BC17" s="104">
        <v>500013028</v>
      </c>
      <c r="BD17" s="113">
        <v>900000</v>
      </c>
      <c r="BE17" s="113"/>
      <c r="BF17" s="113"/>
      <c r="BG17" s="87">
        <v>42144</v>
      </c>
      <c r="BH17" s="88" t="s">
        <v>116</v>
      </c>
      <c r="BI17" s="104" t="s">
        <v>243</v>
      </c>
      <c r="BJ17" s="87">
        <v>42151</v>
      </c>
      <c r="BK17" s="87">
        <v>42173</v>
      </c>
      <c r="BL17" s="87">
        <v>42172</v>
      </c>
      <c r="BM17" s="87" t="s">
        <v>167</v>
      </c>
      <c r="BN17" s="89"/>
      <c r="BQ17" s="90">
        <v>900000</v>
      </c>
      <c r="BR17" t="s">
        <v>153</v>
      </c>
      <c r="BS17">
        <v>2100003387</v>
      </c>
      <c r="BT17" s="91">
        <v>42121</v>
      </c>
      <c r="BU17" t="s">
        <v>241</v>
      </c>
      <c r="BV17" s="91">
        <v>42129</v>
      </c>
      <c r="BX17" t="s">
        <v>244</v>
      </c>
      <c r="BY17" t="s">
        <v>245</v>
      </c>
      <c r="BZ17" t="s">
        <v>150</v>
      </c>
      <c r="CA17" s="92">
        <v>900000</v>
      </c>
      <c r="CD17" s="93">
        <v>13</v>
      </c>
      <c r="CE17">
        <v>900000</v>
      </c>
    </row>
    <row r="18" spans="1:83" x14ac:dyDescent="0.25">
      <c r="A18" s="94">
        <v>15</v>
      </c>
      <c r="B18" s="95" t="s">
        <v>246</v>
      </c>
      <c r="C18" s="88">
        <v>2100003543</v>
      </c>
      <c r="D18" s="116" t="s">
        <v>150</v>
      </c>
      <c r="E18" s="96">
        <v>900000</v>
      </c>
      <c r="F18" s="97" t="s">
        <v>171</v>
      </c>
      <c r="G18" s="94">
        <v>2015</v>
      </c>
      <c r="H18" s="98">
        <v>42144</v>
      </c>
      <c r="I18" s="98">
        <v>42150</v>
      </c>
      <c r="J18" s="97" t="s">
        <v>152</v>
      </c>
      <c r="K18" s="95" t="s">
        <v>153</v>
      </c>
      <c r="L18" s="88" t="s">
        <v>154</v>
      </c>
      <c r="M18" s="99" t="s">
        <v>153</v>
      </c>
      <c r="N18" s="97" t="s">
        <v>98</v>
      </c>
      <c r="O18" s="97" t="s">
        <v>98</v>
      </c>
      <c r="P18" s="100">
        <v>900000</v>
      </c>
      <c r="Q18" s="94">
        <v>2015</v>
      </c>
      <c r="R18" s="97" t="s">
        <v>93</v>
      </c>
      <c r="S18" s="117">
        <v>42009</v>
      </c>
      <c r="T18" s="101">
        <v>42017</v>
      </c>
      <c r="U18" s="82">
        <v>135</v>
      </c>
      <c r="V18" s="82">
        <v>127</v>
      </c>
      <c r="W18" s="88" t="s">
        <v>155</v>
      </c>
      <c r="X18" s="95" t="s">
        <v>247</v>
      </c>
      <c r="Y18" s="88" t="s">
        <v>248</v>
      </c>
      <c r="Z18" s="95" t="s">
        <v>158</v>
      </c>
      <c r="AA18" s="94" t="s">
        <v>103</v>
      </c>
      <c r="AB18" s="88" t="s">
        <v>174</v>
      </c>
      <c r="AC18" s="102" t="s">
        <v>160</v>
      </c>
      <c r="AD18" s="103" t="s">
        <v>18</v>
      </c>
      <c r="AE18" s="75" t="s">
        <v>18</v>
      </c>
      <c r="AF18" s="103" t="s">
        <v>107</v>
      </c>
      <c r="AG18" s="75" t="s">
        <v>107</v>
      </c>
      <c r="AH18" s="104" t="s">
        <v>161</v>
      </c>
      <c r="AI18" s="95" t="s">
        <v>175</v>
      </c>
      <c r="AJ18" s="105">
        <v>112.783</v>
      </c>
      <c r="AK18" s="105">
        <v>-7.3954000000000004</v>
      </c>
      <c r="AL18" s="106" t="s">
        <v>107</v>
      </c>
      <c r="AM18" s="106" t="s">
        <v>176</v>
      </c>
      <c r="AN18" s="107" t="s">
        <v>107</v>
      </c>
      <c r="AO18" s="108">
        <v>42027</v>
      </c>
      <c r="AP18" s="109"/>
      <c r="AQ18" s="109"/>
      <c r="AR18" s="107" t="s">
        <v>164</v>
      </c>
      <c r="AS18" s="110">
        <v>-42027</v>
      </c>
      <c r="AT18" s="110">
        <v>241</v>
      </c>
      <c r="AU18" s="111"/>
      <c r="AV18" s="104"/>
      <c r="AW18" s="87"/>
      <c r="AX18" s="87"/>
      <c r="AY18" s="104"/>
      <c r="AZ18" s="95" t="s">
        <v>177</v>
      </c>
      <c r="BA18" s="120">
        <v>42151</v>
      </c>
      <c r="BB18" s="120">
        <v>42173</v>
      </c>
      <c r="BC18" s="121">
        <v>5000013861</v>
      </c>
      <c r="BD18" s="113">
        <v>900000</v>
      </c>
      <c r="BE18" s="113"/>
      <c r="BF18" s="113"/>
      <c r="BG18" s="122">
        <v>42177</v>
      </c>
      <c r="BH18" s="88" t="s">
        <v>116</v>
      </c>
      <c r="BI18" s="104" t="s">
        <v>178</v>
      </c>
      <c r="BJ18" s="87">
        <v>42179</v>
      </c>
      <c r="BK18" s="87">
        <v>42200</v>
      </c>
      <c r="BL18" s="87">
        <v>42199</v>
      </c>
      <c r="BM18" s="87" t="s">
        <v>167</v>
      </c>
      <c r="BN18" s="89"/>
      <c r="BQ18" s="90">
        <v>900000</v>
      </c>
      <c r="BR18" t="s">
        <v>153</v>
      </c>
      <c r="BS18">
        <v>2100003543</v>
      </c>
      <c r="BT18" s="91">
        <v>42144</v>
      </c>
      <c r="BU18" t="s">
        <v>177</v>
      </c>
      <c r="BV18" s="91">
        <v>42151</v>
      </c>
      <c r="BX18" t="s">
        <v>249</v>
      </c>
      <c r="BY18" t="s">
        <v>180</v>
      </c>
      <c r="BZ18" t="s">
        <v>150</v>
      </c>
      <c r="CA18" s="92">
        <v>900000</v>
      </c>
      <c r="CD18" s="93">
        <v>13</v>
      </c>
      <c r="CE18">
        <v>900000</v>
      </c>
    </row>
    <row r="19" spans="1:83" x14ac:dyDescent="0.25">
      <c r="A19" s="94">
        <v>16</v>
      </c>
      <c r="B19" s="95" t="s">
        <v>250</v>
      </c>
      <c r="C19" s="88">
        <v>2100003543</v>
      </c>
      <c r="D19" s="116" t="s">
        <v>150</v>
      </c>
      <c r="E19" s="119">
        <v>900000</v>
      </c>
      <c r="F19" s="97" t="s">
        <v>171</v>
      </c>
      <c r="G19" s="94">
        <v>2015</v>
      </c>
      <c r="H19" s="98">
        <v>42144</v>
      </c>
      <c r="I19" s="98">
        <v>42150</v>
      </c>
      <c r="J19" s="97" t="s">
        <v>152</v>
      </c>
      <c r="K19" s="95" t="s">
        <v>153</v>
      </c>
      <c r="L19" s="88" t="s">
        <v>154</v>
      </c>
      <c r="M19" s="99" t="s">
        <v>153</v>
      </c>
      <c r="N19" s="97" t="s">
        <v>98</v>
      </c>
      <c r="O19" s="97" t="s">
        <v>98</v>
      </c>
      <c r="P19" s="100">
        <v>900000</v>
      </c>
      <c r="Q19" s="94">
        <v>2015</v>
      </c>
      <c r="R19" s="97" t="s">
        <v>93</v>
      </c>
      <c r="S19" s="117">
        <v>42009</v>
      </c>
      <c r="T19" s="101">
        <v>42018</v>
      </c>
      <c r="U19" s="82">
        <v>135</v>
      </c>
      <c r="V19" s="82">
        <v>126</v>
      </c>
      <c r="W19" s="88" t="s">
        <v>155</v>
      </c>
      <c r="X19" s="95" t="s">
        <v>251</v>
      </c>
      <c r="Y19" s="88" t="s">
        <v>252</v>
      </c>
      <c r="Z19" s="95" t="s">
        <v>158</v>
      </c>
      <c r="AA19" s="94" t="s">
        <v>103</v>
      </c>
      <c r="AB19" s="88" t="s">
        <v>240</v>
      </c>
      <c r="AC19" s="102" t="s">
        <v>160</v>
      </c>
      <c r="AD19" s="103" t="s">
        <v>106</v>
      </c>
      <c r="AE19" s="75"/>
      <c r="AF19" s="103" t="s">
        <v>107</v>
      </c>
      <c r="AG19" s="75" t="s">
        <v>107</v>
      </c>
      <c r="AH19" s="104" t="s">
        <v>161</v>
      </c>
      <c r="AI19" s="95" t="s">
        <v>175</v>
      </c>
      <c r="AJ19" s="105">
        <v>112.483</v>
      </c>
      <c r="AK19" s="105">
        <v>-7.431</v>
      </c>
      <c r="AL19" s="106" t="s">
        <v>107</v>
      </c>
      <c r="AM19" s="106" t="s">
        <v>203</v>
      </c>
      <c r="AN19" s="107" t="s">
        <v>107</v>
      </c>
      <c r="AO19" s="108">
        <v>42011</v>
      </c>
      <c r="AP19" s="109"/>
      <c r="AQ19" s="109"/>
      <c r="AR19" s="107" t="s">
        <v>164</v>
      </c>
      <c r="AS19" s="110">
        <v>-42011</v>
      </c>
      <c r="AT19" s="110">
        <v>257</v>
      </c>
      <c r="AU19" s="111"/>
      <c r="AV19" s="104"/>
      <c r="AW19" s="87"/>
      <c r="AX19" s="87"/>
      <c r="AY19" s="104"/>
      <c r="AZ19" s="95" t="s">
        <v>177</v>
      </c>
      <c r="BA19" s="120">
        <v>42151</v>
      </c>
      <c r="BB19" s="120">
        <v>42173</v>
      </c>
      <c r="BC19" s="121">
        <v>5000013861</v>
      </c>
      <c r="BD19" s="113">
        <v>900000</v>
      </c>
      <c r="BE19" s="113"/>
      <c r="BF19" s="113"/>
      <c r="BG19" s="122">
        <v>42177</v>
      </c>
      <c r="BH19" s="88" t="s">
        <v>116</v>
      </c>
      <c r="BI19" s="104" t="s">
        <v>178</v>
      </c>
      <c r="BJ19" s="87">
        <v>42179</v>
      </c>
      <c r="BK19" s="87">
        <v>42200</v>
      </c>
      <c r="BL19" s="87">
        <v>42199</v>
      </c>
      <c r="BM19" s="87" t="s">
        <v>167</v>
      </c>
      <c r="BN19" s="89"/>
      <c r="BQ19" s="90">
        <v>900000</v>
      </c>
      <c r="BR19" t="s">
        <v>153</v>
      </c>
      <c r="BS19">
        <v>2100003543</v>
      </c>
      <c r="BT19" s="91">
        <v>42144</v>
      </c>
      <c r="BU19" t="s">
        <v>177</v>
      </c>
      <c r="BV19" s="91">
        <v>42151</v>
      </c>
      <c r="BX19" t="s">
        <v>253</v>
      </c>
      <c r="BY19" t="s">
        <v>245</v>
      </c>
      <c r="BZ19" t="s">
        <v>150</v>
      </c>
      <c r="CA19" s="92">
        <v>900000</v>
      </c>
      <c r="CD19" s="93">
        <v>13</v>
      </c>
      <c r="CE19">
        <v>900000</v>
      </c>
    </row>
    <row r="20" spans="1:83" x14ac:dyDescent="0.25">
      <c r="A20" s="94">
        <v>17</v>
      </c>
      <c r="B20" s="95" t="s">
        <v>254</v>
      </c>
      <c r="C20" s="88">
        <v>2100003387</v>
      </c>
      <c r="D20" s="116" t="s">
        <v>150</v>
      </c>
      <c r="E20" s="96">
        <v>900000</v>
      </c>
      <c r="F20" s="97" t="s">
        <v>151</v>
      </c>
      <c r="G20" s="94">
        <v>2015</v>
      </c>
      <c r="H20" s="98">
        <v>42121</v>
      </c>
      <c r="I20" s="98">
        <v>42124</v>
      </c>
      <c r="J20" s="97" t="s">
        <v>152</v>
      </c>
      <c r="K20" s="95" t="s">
        <v>153</v>
      </c>
      <c r="L20" s="88" t="s">
        <v>154</v>
      </c>
      <c r="M20" s="99" t="s">
        <v>153</v>
      </c>
      <c r="N20" s="97" t="s">
        <v>98</v>
      </c>
      <c r="O20" s="97" t="s">
        <v>98</v>
      </c>
      <c r="P20" s="100">
        <v>900000</v>
      </c>
      <c r="Q20" s="94">
        <v>2015</v>
      </c>
      <c r="R20" s="97" t="s">
        <v>93</v>
      </c>
      <c r="S20" s="117">
        <v>42009</v>
      </c>
      <c r="T20" s="101">
        <v>42018</v>
      </c>
      <c r="U20" s="82">
        <v>112</v>
      </c>
      <c r="V20" s="82">
        <v>103</v>
      </c>
      <c r="W20" s="88" t="s">
        <v>155</v>
      </c>
      <c r="X20" s="95" t="s">
        <v>255</v>
      </c>
      <c r="Y20" s="88" t="s">
        <v>256</v>
      </c>
      <c r="Z20" s="95" t="s">
        <v>158</v>
      </c>
      <c r="AA20" s="94" t="s">
        <v>103</v>
      </c>
      <c r="AB20" s="88" t="s">
        <v>257</v>
      </c>
      <c r="AC20" s="102" t="s">
        <v>160</v>
      </c>
      <c r="AD20" s="103"/>
      <c r="AE20" s="75" t="s">
        <v>107</v>
      </c>
      <c r="AF20" s="103" t="s">
        <v>107</v>
      </c>
      <c r="AG20" s="75" t="s">
        <v>107</v>
      </c>
      <c r="AH20" s="104" t="s">
        <v>161</v>
      </c>
      <c r="AI20" s="95" t="s">
        <v>258</v>
      </c>
      <c r="AJ20" s="105">
        <v>113.4426</v>
      </c>
      <c r="AK20" s="105">
        <v>-7.2022000000000004</v>
      </c>
      <c r="AL20" s="106" t="s">
        <v>107</v>
      </c>
      <c r="AM20" s="106"/>
      <c r="AN20" s="107" t="s">
        <v>107</v>
      </c>
      <c r="AO20" s="118">
        <v>42011</v>
      </c>
      <c r="AP20" s="109"/>
      <c r="AQ20" s="109"/>
      <c r="AR20" s="107" t="s">
        <v>164</v>
      </c>
      <c r="AS20" s="110">
        <v>-42011</v>
      </c>
      <c r="AT20" s="110">
        <v>257</v>
      </c>
      <c r="AU20" s="111"/>
      <c r="AV20" s="104"/>
      <c r="AW20" s="87"/>
      <c r="AX20" s="87"/>
      <c r="AY20" s="104"/>
      <c r="AZ20" s="89" t="s">
        <v>259</v>
      </c>
      <c r="BA20" s="98">
        <v>42131</v>
      </c>
      <c r="BB20" s="98">
        <v>42152</v>
      </c>
      <c r="BC20" s="104">
        <v>5000013114</v>
      </c>
      <c r="BD20" s="113">
        <v>900000</v>
      </c>
      <c r="BE20" s="113">
        <v>900000</v>
      </c>
      <c r="BF20" s="113">
        <v>900000</v>
      </c>
      <c r="BG20" s="87">
        <v>42153</v>
      </c>
      <c r="BH20" s="88" t="s">
        <v>116</v>
      </c>
      <c r="BI20" s="104" t="s">
        <v>260</v>
      </c>
      <c r="BJ20" s="87">
        <v>42158</v>
      </c>
      <c r="BK20" s="87">
        <v>42179</v>
      </c>
      <c r="BL20" s="87">
        <v>42178</v>
      </c>
      <c r="BM20" s="87" t="s">
        <v>167</v>
      </c>
      <c r="BN20" s="89"/>
      <c r="BQ20" s="90">
        <v>900000</v>
      </c>
      <c r="BR20" t="s">
        <v>153</v>
      </c>
      <c r="BS20">
        <v>2100003387</v>
      </c>
      <c r="BT20" s="91">
        <v>42121</v>
      </c>
      <c r="BU20" t="s">
        <v>259</v>
      </c>
      <c r="BV20" s="91">
        <v>42131</v>
      </c>
      <c r="BX20" t="s">
        <v>261</v>
      </c>
      <c r="BY20" t="s">
        <v>262</v>
      </c>
      <c r="BZ20" t="s">
        <v>150</v>
      </c>
      <c r="CA20" s="92">
        <v>900000</v>
      </c>
      <c r="CD20" s="93" t="s">
        <v>263</v>
      </c>
      <c r="CE20">
        <v>6400000</v>
      </c>
    </row>
    <row r="21" spans="1:83" x14ac:dyDescent="0.25">
      <c r="A21" s="94">
        <v>18</v>
      </c>
      <c r="B21" s="95" t="s">
        <v>264</v>
      </c>
      <c r="C21" s="88">
        <v>2100003387</v>
      </c>
      <c r="D21" s="116" t="s">
        <v>150</v>
      </c>
      <c r="E21" s="96">
        <v>900000</v>
      </c>
      <c r="F21" s="97" t="s">
        <v>151</v>
      </c>
      <c r="G21" s="94">
        <v>2015</v>
      </c>
      <c r="H21" s="98">
        <v>42121</v>
      </c>
      <c r="I21" s="98">
        <v>42124</v>
      </c>
      <c r="J21" s="97" t="s">
        <v>152</v>
      </c>
      <c r="K21" s="95" t="s">
        <v>153</v>
      </c>
      <c r="L21" s="88" t="s">
        <v>154</v>
      </c>
      <c r="M21" s="99" t="s">
        <v>153</v>
      </c>
      <c r="N21" s="97" t="s">
        <v>98</v>
      </c>
      <c r="O21" s="97" t="s">
        <v>98</v>
      </c>
      <c r="P21" s="100">
        <v>900000</v>
      </c>
      <c r="Q21" s="94">
        <v>2015</v>
      </c>
      <c r="R21" s="97" t="s">
        <v>93</v>
      </c>
      <c r="S21" s="117">
        <v>42009</v>
      </c>
      <c r="T21" s="101">
        <v>42018</v>
      </c>
      <c r="U21" s="82">
        <v>112</v>
      </c>
      <c r="V21" s="82">
        <v>103</v>
      </c>
      <c r="W21" s="88" t="s">
        <v>155</v>
      </c>
      <c r="X21" s="95" t="s">
        <v>265</v>
      </c>
      <c r="Y21" s="88" t="s">
        <v>266</v>
      </c>
      <c r="Z21" s="95" t="s">
        <v>158</v>
      </c>
      <c r="AA21" s="94" t="s">
        <v>103</v>
      </c>
      <c r="AB21" s="88" t="s">
        <v>257</v>
      </c>
      <c r="AC21" s="102" t="s">
        <v>160</v>
      </c>
      <c r="AD21" s="103"/>
      <c r="AE21" s="75" t="s">
        <v>107</v>
      </c>
      <c r="AF21" s="103" t="s">
        <v>107</v>
      </c>
      <c r="AG21" s="75" t="s">
        <v>107</v>
      </c>
      <c r="AH21" s="104" t="s">
        <v>161</v>
      </c>
      <c r="AI21" s="95" t="s">
        <v>267</v>
      </c>
      <c r="AJ21" s="105">
        <v>113.852</v>
      </c>
      <c r="AK21" s="105">
        <v>-7.0082000000000004</v>
      </c>
      <c r="AL21" s="106" t="s">
        <v>107</v>
      </c>
      <c r="AM21" s="106" t="s">
        <v>268</v>
      </c>
      <c r="AN21" s="107" t="s">
        <v>107</v>
      </c>
      <c r="AO21" s="108"/>
      <c r="AP21" s="109"/>
      <c r="AQ21" s="109"/>
      <c r="AR21" s="107" t="s">
        <v>164</v>
      </c>
      <c r="AS21" s="110">
        <v>0</v>
      </c>
      <c r="AT21" s="110">
        <v>42268</v>
      </c>
      <c r="AU21" s="111"/>
      <c r="AV21" s="104"/>
      <c r="AW21" s="87"/>
      <c r="AX21" s="87"/>
      <c r="AY21" s="104"/>
      <c r="AZ21" s="89" t="s">
        <v>259</v>
      </c>
      <c r="BA21" s="98">
        <v>42130</v>
      </c>
      <c r="BB21" s="98">
        <v>42143</v>
      </c>
      <c r="BC21" s="104">
        <v>5000012961</v>
      </c>
      <c r="BD21" s="113">
        <v>900000</v>
      </c>
      <c r="BE21" s="113">
        <v>900000</v>
      </c>
      <c r="BF21" s="113">
        <v>900000</v>
      </c>
      <c r="BG21" s="87">
        <v>42144</v>
      </c>
      <c r="BH21" s="88" t="s">
        <v>116</v>
      </c>
      <c r="BI21" s="104" t="s">
        <v>166</v>
      </c>
      <c r="BJ21" s="87">
        <v>42144</v>
      </c>
      <c r="BK21" s="87">
        <v>42165</v>
      </c>
      <c r="BL21" s="87">
        <v>42170</v>
      </c>
      <c r="BM21" s="87" t="s">
        <v>167</v>
      </c>
      <c r="BN21" s="89"/>
      <c r="BQ21" s="90">
        <v>900000</v>
      </c>
      <c r="BR21" t="s">
        <v>153</v>
      </c>
      <c r="BS21">
        <v>2100003387</v>
      </c>
      <c r="BT21" s="91">
        <v>42121</v>
      </c>
      <c r="BU21" t="s">
        <v>259</v>
      </c>
      <c r="BV21" s="91">
        <v>42130</v>
      </c>
      <c r="BX21" t="s">
        <v>269</v>
      </c>
      <c r="BY21" t="s">
        <v>262</v>
      </c>
      <c r="BZ21" t="s">
        <v>150</v>
      </c>
      <c r="CA21" s="92">
        <v>900000</v>
      </c>
      <c r="CD21" s="93">
        <v>13</v>
      </c>
      <c r="CE21">
        <v>900000</v>
      </c>
    </row>
    <row r="22" spans="1:83" x14ac:dyDescent="0.25">
      <c r="A22" s="94">
        <v>19</v>
      </c>
      <c r="B22" s="95" t="s">
        <v>270</v>
      </c>
      <c r="C22" s="88">
        <v>2100003543</v>
      </c>
      <c r="D22" s="116" t="s">
        <v>150</v>
      </c>
      <c r="E22" s="119">
        <v>900000</v>
      </c>
      <c r="F22" s="97" t="s">
        <v>171</v>
      </c>
      <c r="G22" s="94">
        <v>2015</v>
      </c>
      <c r="H22" s="98">
        <v>42144</v>
      </c>
      <c r="I22" s="98">
        <v>42150</v>
      </c>
      <c r="J22" s="97" t="s">
        <v>152</v>
      </c>
      <c r="K22" s="95" t="s">
        <v>153</v>
      </c>
      <c r="L22" s="88" t="s">
        <v>154</v>
      </c>
      <c r="M22" s="99" t="s">
        <v>153</v>
      </c>
      <c r="N22" s="97" t="s">
        <v>98</v>
      </c>
      <c r="O22" s="97" t="s">
        <v>98</v>
      </c>
      <c r="P22" s="100">
        <v>900000</v>
      </c>
      <c r="Q22" s="94">
        <v>2015</v>
      </c>
      <c r="R22" s="97" t="s">
        <v>93</v>
      </c>
      <c r="S22" s="117">
        <v>42009</v>
      </c>
      <c r="T22" s="101">
        <v>42018</v>
      </c>
      <c r="U22" s="82">
        <v>135</v>
      </c>
      <c r="V22" s="82">
        <v>126</v>
      </c>
      <c r="W22" s="88" t="s">
        <v>155</v>
      </c>
      <c r="X22" s="95" t="s">
        <v>271</v>
      </c>
      <c r="Y22" s="88" t="s">
        <v>272</v>
      </c>
      <c r="Z22" s="95" t="s">
        <v>158</v>
      </c>
      <c r="AA22" s="94" t="s">
        <v>103</v>
      </c>
      <c r="AB22" s="88" t="s">
        <v>257</v>
      </c>
      <c r="AC22" s="102" t="s">
        <v>160</v>
      </c>
      <c r="AD22" s="103"/>
      <c r="AE22" s="75" t="s">
        <v>107</v>
      </c>
      <c r="AF22" s="103" t="s">
        <v>107</v>
      </c>
      <c r="AG22" s="75" t="s">
        <v>107</v>
      </c>
      <c r="AH22" s="104" t="s">
        <v>161</v>
      </c>
      <c r="AI22" s="95" t="s">
        <v>273</v>
      </c>
      <c r="AJ22" s="105">
        <v>113.4006</v>
      </c>
      <c r="AK22" s="105">
        <v>-7.7610000000000001</v>
      </c>
      <c r="AL22" s="106" t="s">
        <v>107</v>
      </c>
      <c r="AM22" s="106" t="s">
        <v>274</v>
      </c>
      <c r="AN22" s="107" t="s">
        <v>107</v>
      </c>
      <c r="AO22" s="118">
        <v>42011</v>
      </c>
      <c r="AP22" s="109"/>
      <c r="AQ22" s="109"/>
      <c r="AR22" s="107" t="s">
        <v>164</v>
      </c>
      <c r="AS22" s="110">
        <v>-42011</v>
      </c>
      <c r="AT22" s="110">
        <v>257</v>
      </c>
      <c r="AU22" s="111"/>
      <c r="AV22" s="104"/>
      <c r="AW22" s="87"/>
      <c r="AX22" s="87"/>
      <c r="AY22" s="104"/>
      <c r="AZ22" s="95" t="s">
        <v>177</v>
      </c>
      <c r="BA22" s="120">
        <v>42151</v>
      </c>
      <c r="BB22" s="120">
        <v>42173</v>
      </c>
      <c r="BC22" s="121">
        <v>5000013861</v>
      </c>
      <c r="BD22" s="113">
        <v>900000</v>
      </c>
      <c r="BE22" s="113"/>
      <c r="BF22" s="113"/>
      <c r="BG22" s="122">
        <v>42177</v>
      </c>
      <c r="BH22" s="88" t="s">
        <v>116</v>
      </c>
      <c r="BI22" s="104" t="s">
        <v>178</v>
      </c>
      <c r="BJ22" s="87">
        <v>42179</v>
      </c>
      <c r="BK22" s="87">
        <v>42200</v>
      </c>
      <c r="BL22" s="87">
        <v>42199</v>
      </c>
      <c r="BM22" s="87" t="s">
        <v>167</v>
      </c>
      <c r="BN22" s="89"/>
      <c r="BQ22" s="90">
        <v>900000</v>
      </c>
      <c r="BR22" t="s">
        <v>153</v>
      </c>
      <c r="BS22">
        <v>2100003543</v>
      </c>
      <c r="BT22" s="91">
        <v>42144</v>
      </c>
      <c r="BU22" t="s">
        <v>177</v>
      </c>
      <c r="BV22" s="91">
        <v>42151</v>
      </c>
      <c r="BX22" t="s">
        <v>275</v>
      </c>
      <c r="BY22" t="s">
        <v>262</v>
      </c>
      <c r="BZ22" t="s">
        <v>150</v>
      </c>
      <c r="CA22" s="92">
        <v>900000</v>
      </c>
      <c r="CD22" s="93">
        <v>13</v>
      </c>
      <c r="CE22">
        <v>900000</v>
      </c>
    </row>
    <row r="23" spans="1:83" x14ac:dyDescent="0.25">
      <c r="A23" s="94">
        <v>20</v>
      </c>
      <c r="B23" s="95" t="s">
        <v>276</v>
      </c>
      <c r="C23" s="88">
        <v>2100003387</v>
      </c>
      <c r="D23" s="116" t="s">
        <v>150</v>
      </c>
      <c r="E23" s="96">
        <v>900000</v>
      </c>
      <c r="F23" s="97" t="s">
        <v>151</v>
      </c>
      <c r="G23" s="94">
        <v>2015</v>
      </c>
      <c r="H23" s="98">
        <v>42121</v>
      </c>
      <c r="I23" s="98">
        <v>42124</v>
      </c>
      <c r="J23" s="97" t="s">
        <v>152</v>
      </c>
      <c r="K23" s="95" t="s">
        <v>153</v>
      </c>
      <c r="L23" s="88" t="s">
        <v>154</v>
      </c>
      <c r="M23" s="99" t="s">
        <v>153</v>
      </c>
      <c r="N23" s="97" t="s">
        <v>98</v>
      </c>
      <c r="O23" s="97" t="s">
        <v>98</v>
      </c>
      <c r="P23" s="100">
        <v>900000</v>
      </c>
      <c r="Q23" s="94">
        <v>2015</v>
      </c>
      <c r="R23" s="97" t="s">
        <v>93</v>
      </c>
      <c r="S23" s="117">
        <v>42009</v>
      </c>
      <c r="T23" s="101">
        <v>42018</v>
      </c>
      <c r="U23" s="82">
        <v>112</v>
      </c>
      <c r="V23" s="82">
        <v>103</v>
      </c>
      <c r="W23" s="88" t="s">
        <v>155</v>
      </c>
      <c r="X23" s="95" t="s">
        <v>277</v>
      </c>
      <c r="Y23" s="88" t="s">
        <v>278</v>
      </c>
      <c r="Z23" s="95" t="s">
        <v>158</v>
      </c>
      <c r="AA23" s="94" t="s">
        <v>103</v>
      </c>
      <c r="AB23" s="88" t="s">
        <v>279</v>
      </c>
      <c r="AC23" s="102" t="s">
        <v>160</v>
      </c>
      <c r="AD23" s="103"/>
      <c r="AE23" s="75" t="s">
        <v>107</v>
      </c>
      <c r="AF23" s="103" t="s">
        <v>107</v>
      </c>
      <c r="AG23" s="75" t="s">
        <v>107</v>
      </c>
      <c r="AH23" s="104" t="s">
        <v>161</v>
      </c>
      <c r="AI23" s="95" t="s">
        <v>280</v>
      </c>
      <c r="AJ23" s="105">
        <v>113.8004</v>
      </c>
      <c r="AK23" s="105">
        <v>-7.7243000000000004</v>
      </c>
      <c r="AL23" s="106" t="s">
        <v>107</v>
      </c>
      <c r="AM23" s="106" t="s">
        <v>274</v>
      </c>
      <c r="AN23" s="107" t="s">
        <v>107</v>
      </c>
      <c r="AO23" s="118">
        <v>42011</v>
      </c>
      <c r="AP23" s="109"/>
      <c r="AQ23" s="109"/>
      <c r="AR23" s="107" t="s">
        <v>164</v>
      </c>
      <c r="AS23" s="110">
        <v>-42011</v>
      </c>
      <c r="AT23" s="110">
        <v>257</v>
      </c>
      <c r="AU23" s="111"/>
      <c r="AV23" s="104"/>
      <c r="AW23" s="87"/>
      <c r="AX23" s="87"/>
      <c r="AY23" s="104"/>
      <c r="AZ23" s="95" t="s">
        <v>281</v>
      </c>
      <c r="BA23" s="98">
        <v>42132</v>
      </c>
      <c r="BB23" s="98">
        <v>42152</v>
      </c>
      <c r="BC23" s="104">
        <v>5000013113</v>
      </c>
      <c r="BD23" s="113">
        <v>900000</v>
      </c>
      <c r="BE23" s="113">
        <v>900000</v>
      </c>
      <c r="BF23" s="113">
        <v>900000</v>
      </c>
      <c r="BG23" s="87">
        <v>42153</v>
      </c>
      <c r="BH23" s="88" t="s">
        <v>116</v>
      </c>
      <c r="BI23" s="104" t="s">
        <v>282</v>
      </c>
      <c r="BJ23" s="87">
        <v>42158</v>
      </c>
      <c r="BK23" s="87">
        <v>42179</v>
      </c>
      <c r="BL23" s="87">
        <v>42178</v>
      </c>
      <c r="BM23" s="87" t="s">
        <v>167</v>
      </c>
      <c r="BN23" s="89"/>
      <c r="BQ23" s="90">
        <v>900000</v>
      </c>
      <c r="BR23" t="s">
        <v>153</v>
      </c>
      <c r="BS23">
        <v>2100003387</v>
      </c>
      <c r="BT23" s="91">
        <v>42121</v>
      </c>
      <c r="BU23" t="s">
        <v>281</v>
      </c>
      <c r="BV23" s="91">
        <v>42132</v>
      </c>
      <c r="BX23" t="s">
        <v>283</v>
      </c>
      <c r="BY23" t="s">
        <v>284</v>
      </c>
      <c r="BZ23" t="s">
        <v>150</v>
      </c>
      <c r="CA23" s="92">
        <v>900000</v>
      </c>
      <c r="CD23" s="93">
        <v>13</v>
      </c>
      <c r="CE23">
        <v>900000</v>
      </c>
    </row>
    <row r="24" spans="1:83" x14ac:dyDescent="0.25">
      <c r="A24" s="94">
        <v>21</v>
      </c>
      <c r="B24" s="95" t="s">
        <v>285</v>
      </c>
      <c r="C24" s="88">
        <v>2100003543</v>
      </c>
      <c r="D24" s="116" t="s">
        <v>150</v>
      </c>
      <c r="E24" s="119">
        <v>900000</v>
      </c>
      <c r="F24" s="97" t="s">
        <v>171</v>
      </c>
      <c r="G24" s="94">
        <v>2015</v>
      </c>
      <c r="H24" s="98">
        <v>42144</v>
      </c>
      <c r="I24" s="98">
        <v>42150</v>
      </c>
      <c r="J24" s="97" t="s">
        <v>152</v>
      </c>
      <c r="K24" s="95" t="s">
        <v>153</v>
      </c>
      <c r="L24" s="88" t="s">
        <v>154</v>
      </c>
      <c r="M24" s="99" t="s">
        <v>153</v>
      </c>
      <c r="N24" s="97" t="s">
        <v>98</v>
      </c>
      <c r="O24" s="97" t="s">
        <v>98</v>
      </c>
      <c r="P24" s="100">
        <v>900000</v>
      </c>
      <c r="Q24" s="94">
        <v>2015</v>
      </c>
      <c r="R24" s="97" t="s">
        <v>93</v>
      </c>
      <c r="S24" s="117">
        <v>42009</v>
      </c>
      <c r="T24" s="101">
        <v>42018</v>
      </c>
      <c r="U24" s="82">
        <v>135</v>
      </c>
      <c r="V24" s="82">
        <v>126</v>
      </c>
      <c r="W24" s="88" t="s">
        <v>155</v>
      </c>
      <c r="X24" s="95" t="s">
        <v>286</v>
      </c>
      <c r="Y24" s="88" t="s">
        <v>287</v>
      </c>
      <c r="Z24" s="95" t="s">
        <v>158</v>
      </c>
      <c r="AA24" s="94" t="s">
        <v>103</v>
      </c>
      <c r="AB24" s="88" t="s">
        <v>279</v>
      </c>
      <c r="AC24" s="102" t="s">
        <v>160</v>
      </c>
      <c r="AD24" s="103"/>
      <c r="AE24" s="75" t="s">
        <v>107</v>
      </c>
      <c r="AF24" s="103" t="s">
        <v>107</v>
      </c>
      <c r="AG24" s="75" t="s">
        <v>107</v>
      </c>
      <c r="AH24" s="104" t="s">
        <v>161</v>
      </c>
      <c r="AI24" s="95" t="s">
        <v>280</v>
      </c>
      <c r="AJ24" s="105">
        <v>113.9218</v>
      </c>
      <c r="AK24" s="105">
        <v>-7.7034000000000002</v>
      </c>
      <c r="AL24" s="106" t="s">
        <v>107</v>
      </c>
      <c r="AM24" s="106" t="s">
        <v>274</v>
      </c>
      <c r="AN24" s="107" t="s">
        <v>107</v>
      </c>
      <c r="AO24" s="118">
        <v>42011</v>
      </c>
      <c r="AP24" s="109"/>
      <c r="AQ24" s="109"/>
      <c r="AR24" s="107" t="s">
        <v>164</v>
      </c>
      <c r="AS24" s="110">
        <v>-42011</v>
      </c>
      <c r="AT24" s="110">
        <v>257</v>
      </c>
      <c r="AU24" s="111"/>
      <c r="AV24" s="104"/>
      <c r="AW24" s="87"/>
      <c r="AX24" s="87"/>
      <c r="AY24" s="104"/>
      <c r="AZ24" s="95" t="s">
        <v>177</v>
      </c>
      <c r="BA24" s="120">
        <v>42151</v>
      </c>
      <c r="BB24" s="120">
        <v>42173</v>
      </c>
      <c r="BC24" s="121">
        <v>5000013861</v>
      </c>
      <c r="BD24" s="113">
        <v>900000</v>
      </c>
      <c r="BE24" s="113"/>
      <c r="BF24" s="113"/>
      <c r="BG24" s="122">
        <v>42177</v>
      </c>
      <c r="BH24" s="88" t="s">
        <v>116</v>
      </c>
      <c r="BI24" s="104" t="s">
        <v>178</v>
      </c>
      <c r="BJ24" s="87">
        <v>42179</v>
      </c>
      <c r="BK24" s="87">
        <v>42200</v>
      </c>
      <c r="BL24" s="87">
        <v>42199</v>
      </c>
      <c r="BM24" s="87" t="s">
        <v>167</v>
      </c>
      <c r="BN24" s="89"/>
      <c r="BQ24" s="90">
        <v>900000</v>
      </c>
      <c r="BR24" t="s">
        <v>153</v>
      </c>
      <c r="BS24">
        <v>2100003543</v>
      </c>
      <c r="BT24" s="91">
        <v>42144</v>
      </c>
      <c r="BU24" t="s">
        <v>177</v>
      </c>
      <c r="BV24" s="91">
        <v>42151</v>
      </c>
      <c r="BX24" t="s">
        <v>288</v>
      </c>
      <c r="BY24" t="s">
        <v>284</v>
      </c>
      <c r="BZ24" t="s">
        <v>150</v>
      </c>
      <c r="CA24" s="92">
        <v>900000</v>
      </c>
      <c r="CD24" s="93">
        <v>13</v>
      </c>
      <c r="CE24">
        <v>900000</v>
      </c>
    </row>
    <row r="25" spans="1:83" x14ac:dyDescent="0.25">
      <c r="A25" s="94">
        <v>22</v>
      </c>
      <c r="B25" s="95" t="s">
        <v>289</v>
      </c>
      <c r="C25" s="88">
        <v>2100003387</v>
      </c>
      <c r="D25" s="116" t="s">
        <v>150</v>
      </c>
      <c r="E25" s="96">
        <v>900000</v>
      </c>
      <c r="F25" s="97" t="s">
        <v>151</v>
      </c>
      <c r="G25" s="94">
        <v>2015</v>
      </c>
      <c r="H25" s="98">
        <v>42121</v>
      </c>
      <c r="I25" s="98">
        <v>42124</v>
      </c>
      <c r="J25" s="97" t="s">
        <v>152</v>
      </c>
      <c r="K25" s="95" t="s">
        <v>153</v>
      </c>
      <c r="L25" s="88" t="s">
        <v>154</v>
      </c>
      <c r="M25" s="99" t="s">
        <v>153</v>
      </c>
      <c r="N25" s="97" t="s">
        <v>98</v>
      </c>
      <c r="O25" s="97" t="s">
        <v>98</v>
      </c>
      <c r="P25" s="100">
        <v>900000</v>
      </c>
      <c r="Q25" s="94">
        <v>2015</v>
      </c>
      <c r="R25" s="97" t="s">
        <v>93</v>
      </c>
      <c r="S25" s="117">
        <v>42009</v>
      </c>
      <c r="T25" s="101">
        <v>42018</v>
      </c>
      <c r="U25" s="82">
        <v>112</v>
      </c>
      <c r="V25" s="82">
        <v>103</v>
      </c>
      <c r="W25" s="88" t="s">
        <v>155</v>
      </c>
      <c r="X25" s="95" t="s">
        <v>290</v>
      </c>
      <c r="Y25" s="88" t="s">
        <v>291</v>
      </c>
      <c r="Z25" s="95" t="s">
        <v>158</v>
      </c>
      <c r="AA25" s="94" t="s">
        <v>103</v>
      </c>
      <c r="AB25" s="88" t="s">
        <v>292</v>
      </c>
      <c r="AC25" s="102" t="s">
        <v>160</v>
      </c>
      <c r="AD25" s="103"/>
      <c r="AE25" s="75" t="s">
        <v>107</v>
      </c>
      <c r="AF25" s="103" t="s">
        <v>107</v>
      </c>
      <c r="AG25" s="75" t="s">
        <v>107</v>
      </c>
      <c r="AH25" s="104" t="s">
        <v>161</v>
      </c>
      <c r="AI25" s="95" t="s">
        <v>293</v>
      </c>
      <c r="AJ25" s="105">
        <v>112.55327</v>
      </c>
      <c r="AK25" s="105">
        <v>-8.19008</v>
      </c>
      <c r="AL25" s="106" t="s">
        <v>107</v>
      </c>
      <c r="AM25" s="106" t="s">
        <v>230</v>
      </c>
      <c r="AN25" s="107" t="s">
        <v>107</v>
      </c>
      <c r="AO25" s="108"/>
      <c r="AP25" s="109"/>
      <c r="AQ25" s="109"/>
      <c r="AR25" s="107" t="s">
        <v>164</v>
      </c>
      <c r="AS25" s="110">
        <v>0</v>
      </c>
      <c r="AT25" s="110">
        <v>42268</v>
      </c>
      <c r="AU25" s="111"/>
      <c r="AV25" s="104"/>
      <c r="AW25" s="87"/>
      <c r="AX25" s="87"/>
      <c r="AY25" s="104"/>
      <c r="AZ25" s="104" t="s">
        <v>241</v>
      </c>
      <c r="BA25" s="98">
        <v>42129</v>
      </c>
      <c r="BB25" s="98">
        <v>42144</v>
      </c>
      <c r="BC25" s="104">
        <v>500013028</v>
      </c>
      <c r="BD25" s="113">
        <v>900000</v>
      </c>
      <c r="BE25" s="113"/>
      <c r="BF25" s="113"/>
      <c r="BG25" s="87">
        <v>42144</v>
      </c>
      <c r="BH25" s="88" t="s">
        <v>116</v>
      </c>
      <c r="BI25" s="104" t="s">
        <v>243</v>
      </c>
      <c r="BJ25" s="87">
        <v>42151</v>
      </c>
      <c r="BK25" s="87">
        <v>42173</v>
      </c>
      <c r="BL25" s="87">
        <v>42172</v>
      </c>
      <c r="BM25" s="87" t="s">
        <v>167</v>
      </c>
      <c r="BN25" s="89"/>
      <c r="BQ25" s="90">
        <v>900000</v>
      </c>
      <c r="BR25" t="s">
        <v>153</v>
      </c>
      <c r="BS25">
        <v>2100003387</v>
      </c>
      <c r="BT25" s="91">
        <v>42121</v>
      </c>
      <c r="BU25" t="s">
        <v>241</v>
      </c>
      <c r="BV25" s="91">
        <v>42129</v>
      </c>
      <c r="BX25" t="s">
        <v>294</v>
      </c>
      <c r="BY25" t="s">
        <v>295</v>
      </c>
      <c r="BZ25" t="s">
        <v>150</v>
      </c>
      <c r="CA25" s="92">
        <v>900000</v>
      </c>
      <c r="CD25" s="93">
        <v>13</v>
      </c>
      <c r="CE25">
        <v>900000</v>
      </c>
    </row>
    <row r="26" spans="1:83" x14ac:dyDescent="0.25">
      <c r="A26" s="94">
        <v>23</v>
      </c>
      <c r="B26" s="95" t="s">
        <v>296</v>
      </c>
      <c r="C26" s="88">
        <v>2100003543</v>
      </c>
      <c r="D26" s="116" t="s">
        <v>150</v>
      </c>
      <c r="E26" s="119">
        <v>900000</v>
      </c>
      <c r="F26" s="97" t="s">
        <v>171</v>
      </c>
      <c r="G26" s="94">
        <v>2015</v>
      </c>
      <c r="H26" s="98">
        <v>42144</v>
      </c>
      <c r="I26" s="98">
        <v>42150</v>
      </c>
      <c r="J26" s="97" t="s">
        <v>152</v>
      </c>
      <c r="K26" s="95" t="s">
        <v>153</v>
      </c>
      <c r="L26" s="88" t="s">
        <v>154</v>
      </c>
      <c r="M26" s="99" t="s">
        <v>153</v>
      </c>
      <c r="N26" s="97" t="s">
        <v>98</v>
      </c>
      <c r="O26" s="97" t="s">
        <v>98</v>
      </c>
      <c r="P26" s="100">
        <v>900000</v>
      </c>
      <c r="Q26" s="94">
        <v>2015</v>
      </c>
      <c r="R26" s="97" t="s">
        <v>93</v>
      </c>
      <c r="S26" s="117">
        <v>42009</v>
      </c>
      <c r="T26" s="101">
        <v>42019</v>
      </c>
      <c r="U26" s="82">
        <v>135</v>
      </c>
      <c r="V26" s="82">
        <v>125</v>
      </c>
      <c r="W26" s="88" t="s">
        <v>155</v>
      </c>
      <c r="X26" s="95" t="s">
        <v>297</v>
      </c>
      <c r="Y26" s="88" t="s">
        <v>298</v>
      </c>
      <c r="Z26" s="95" t="s">
        <v>158</v>
      </c>
      <c r="AA26" s="94" t="s">
        <v>103</v>
      </c>
      <c r="AB26" s="88" t="s">
        <v>279</v>
      </c>
      <c r="AC26" s="102" t="s">
        <v>160</v>
      </c>
      <c r="AD26" s="103"/>
      <c r="AE26" s="75" t="s">
        <v>107</v>
      </c>
      <c r="AF26" s="103" t="s">
        <v>107</v>
      </c>
      <c r="AG26" s="75" t="s">
        <v>107</v>
      </c>
      <c r="AH26" s="104" t="s">
        <v>161</v>
      </c>
      <c r="AI26" s="95" t="s">
        <v>299</v>
      </c>
      <c r="AJ26" s="105">
        <v>114.4166</v>
      </c>
      <c r="AK26" s="105">
        <v>-8.0294000000000008</v>
      </c>
      <c r="AL26" s="106" t="s">
        <v>107</v>
      </c>
      <c r="AM26" s="106" t="s">
        <v>274</v>
      </c>
      <c r="AN26" s="107" t="s">
        <v>107</v>
      </c>
      <c r="AO26" s="118">
        <v>42011</v>
      </c>
      <c r="AP26" s="109"/>
      <c r="AQ26" s="109"/>
      <c r="AR26" s="107" t="s">
        <v>164</v>
      </c>
      <c r="AS26" s="110">
        <v>-42011</v>
      </c>
      <c r="AT26" s="110">
        <v>257</v>
      </c>
      <c r="AU26" s="111"/>
      <c r="AV26" s="104"/>
      <c r="AW26" s="87"/>
      <c r="AX26" s="87"/>
      <c r="AY26" s="104"/>
      <c r="AZ26" s="95" t="s">
        <v>177</v>
      </c>
      <c r="BA26" s="120">
        <v>42151</v>
      </c>
      <c r="BB26" s="120">
        <v>42173</v>
      </c>
      <c r="BC26" s="121">
        <v>5000013861</v>
      </c>
      <c r="BD26" s="113">
        <v>900000</v>
      </c>
      <c r="BE26" s="113"/>
      <c r="BF26" s="113"/>
      <c r="BG26" s="122">
        <v>42177</v>
      </c>
      <c r="BH26" s="88" t="s">
        <v>116</v>
      </c>
      <c r="BI26" s="104" t="s">
        <v>178</v>
      </c>
      <c r="BJ26" s="87">
        <v>42179</v>
      </c>
      <c r="BK26" s="87">
        <v>42200</v>
      </c>
      <c r="BL26" s="87">
        <v>42199</v>
      </c>
      <c r="BM26" s="87" t="s">
        <v>167</v>
      </c>
      <c r="BN26" s="89"/>
      <c r="BQ26" s="90">
        <v>900000</v>
      </c>
      <c r="BR26" t="s">
        <v>153</v>
      </c>
      <c r="BS26">
        <v>2100003543</v>
      </c>
      <c r="BT26" s="91">
        <v>42144</v>
      </c>
      <c r="BU26" t="s">
        <v>177</v>
      </c>
      <c r="BV26" s="91">
        <v>42151</v>
      </c>
      <c r="BX26" t="s">
        <v>300</v>
      </c>
      <c r="BY26" t="s">
        <v>284</v>
      </c>
      <c r="BZ26" t="s">
        <v>150</v>
      </c>
      <c r="CA26" s="92">
        <v>900000</v>
      </c>
      <c r="CD26" s="93">
        <v>13</v>
      </c>
      <c r="CE26">
        <v>900000</v>
      </c>
    </row>
    <row r="27" spans="1:83" x14ac:dyDescent="0.25">
      <c r="A27" s="94">
        <v>24</v>
      </c>
      <c r="B27" s="95" t="s">
        <v>301</v>
      </c>
      <c r="C27" s="88">
        <v>2100003387</v>
      </c>
      <c r="D27" s="116" t="s">
        <v>150</v>
      </c>
      <c r="E27" s="96">
        <v>900000</v>
      </c>
      <c r="F27" s="97" t="s">
        <v>151</v>
      </c>
      <c r="G27" s="94">
        <v>2015</v>
      </c>
      <c r="H27" s="98">
        <v>42121</v>
      </c>
      <c r="I27" s="98">
        <v>42124</v>
      </c>
      <c r="J27" s="97" t="s">
        <v>152</v>
      </c>
      <c r="K27" s="95" t="s">
        <v>153</v>
      </c>
      <c r="L27" s="88" t="s">
        <v>154</v>
      </c>
      <c r="M27" s="99" t="s">
        <v>153</v>
      </c>
      <c r="N27" s="97" t="s">
        <v>98</v>
      </c>
      <c r="O27" s="97" t="s">
        <v>98</v>
      </c>
      <c r="P27" s="100">
        <v>900000</v>
      </c>
      <c r="Q27" s="94">
        <v>2015</v>
      </c>
      <c r="R27" s="97" t="s">
        <v>93</v>
      </c>
      <c r="S27" s="117">
        <v>42009</v>
      </c>
      <c r="T27" s="101">
        <v>42019</v>
      </c>
      <c r="U27" s="82">
        <v>112</v>
      </c>
      <c r="V27" s="82">
        <v>102</v>
      </c>
      <c r="W27" s="88" t="s">
        <v>155</v>
      </c>
      <c r="X27" s="95" t="s">
        <v>302</v>
      </c>
      <c r="Y27" s="88" t="s">
        <v>303</v>
      </c>
      <c r="Z27" s="95" t="s">
        <v>158</v>
      </c>
      <c r="AA27" s="94" t="s">
        <v>103</v>
      </c>
      <c r="AB27" s="88" t="s">
        <v>304</v>
      </c>
      <c r="AC27" s="102" t="s">
        <v>160</v>
      </c>
      <c r="AD27" s="103"/>
      <c r="AE27" s="75" t="s">
        <v>107</v>
      </c>
      <c r="AF27" s="103" t="s">
        <v>107</v>
      </c>
      <c r="AG27" s="75" t="s">
        <v>107</v>
      </c>
      <c r="AH27" s="104" t="s">
        <v>161</v>
      </c>
      <c r="AI27" s="95" t="s">
        <v>305</v>
      </c>
      <c r="AJ27" s="105">
        <v>113.9657</v>
      </c>
      <c r="AK27" s="105">
        <v>-7.8178000000000001</v>
      </c>
      <c r="AL27" s="106" t="s">
        <v>107</v>
      </c>
      <c r="AM27" s="106" t="s">
        <v>163</v>
      </c>
      <c r="AN27" s="107" t="s">
        <v>107</v>
      </c>
      <c r="AO27" s="118">
        <v>42009</v>
      </c>
      <c r="AP27" s="109"/>
      <c r="AQ27" s="109"/>
      <c r="AR27" s="107" t="s">
        <v>164</v>
      </c>
      <c r="AS27" s="110">
        <v>-42009</v>
      </c>
      <c r="AT27" s="110">
        <v>259</v>
      </c>
      <c r="AU27" s="111"/>
      <c r="AV27" s="104"/>
      <c r="AW27" s="87"/>
      <c r="AX27" s="87"/>
      <c r="AY27" s="104"/>
      <c r="AZ27" s="95" t="s">
        <v>281</v>
      </c>
      <c r="BA27" s="98">
        <v>42132</v>
      </c>
      <c r="BB27" s="98">
        <v>42152</v>
      </c>
      <c r="BC27" s="104">
        <v>5000013113</v>
      </c>
      <c r="BD27" s="113">
        <v>900000</v>
      </c>
      <c r="BE27" s="113">
        <v>900000</v>
      </c>
      <c r="BF27" s="113">
        <v>900000</v>
      </c>
      <c r="BG27" s="87">
        <v>42153</v>
      </c>
      <c r="BH27" s="88" t="s">
        <v>116</v>
      </c>
      <c r="BI27" s="104" t="s">
        <v>282</v>
      </c>
      <c r="BJ27" s="87">
        <v>42158</v>
      </c>
      <c r="BK27" s="87">
        <v>42179</v>
      </c>
      <c r="BL27" s="87">
        <v>42178</v>
      </c>
      <c r="BM27" s="87" t="s">
        <v>167</v>
      </c>
      <c r="BN27" s="89"/>
      <c r="BQ27" s="90">
        <v>900000</v>
      </c>
      <c r="BR27" t="s">
        <v>153</v>
      </c>
      <c r="BS27">
        <v>2100003387</v>
      </c>
      <c r="BT27" s="91">
        <v>42121</v>
      </c>
      <c r="BU27" t="s">
        <v>281</v>
      </c>
      <c r="BV27" s="91">
        <v>42132</v>
      </c>
      <c r="BX27" t="s">
        <v>306</v>
      </c>
      <c r="BY27" t="s">
        <v>307</v>
      </c>
      <c r="BZ27" t="s">
        <v>150</v>
      </c>
      <c r="CA27" s="92">
        <v>900000</v>
      </c>
      <c r="CD27" s="93" t="s">
        <v>263</v>
      </c>
      <c r="CE27">
        <v>6400000</v>
      </c>
    </row>
    <row r="28" spans="1:83" x14ac:dyDescent="0.25">
      <c r="A28" s="94">
        <v>25</v>
      </c>
      <c r="B28" s="95" t="s">
        <v>308</v>
      </c>
      <c r="C28" s="88">
        <v>2100003387</v>
      </c>
      <c r="D28" s="116" t="s">
        <v>150</v>
      </c>
      <c r="E28" s="96">
        <v>900000</v>
      </c>
      <c r="F28" s="97" t="s">
        <v>151</v>
      </c>
      <c r="G28" s="94">
        <v>2015</v>
      </c>
      <c r="H28" s="98">
        <v>42121</v>
      </c>
      <c r="I28" s="98">
        <v>42124</v>
      </c>
      <c r="J28" s="97" t="s">
        <v>152</v>
      </c>
      <c r="K28" s="95" t="s">
        <v>153</v>
      </c>
      <c r="L28" s="88" t="s">
        <v>154</v>
      </c>
      <c r="M28" s="99" t="s">
        <v>153</v>
      </c>
      <c r="N28" s="97" t="s">
        <v>98</v>
      </c>
      <c r="O28" s="97" t="s">
        <v>98</v>
      </c>
      <c r="P28" s="100">
        <v>900000</v>
      </c>
      <c r="Q28" s="94">
        <v>2015</v>
      </c>
      <c r="R28" s="97" t="s">
        <v>93</v>
      </c>
      <c r="S28" s="117">
        <v>42009</v>
      </c>
      <c r="T28" s="101">
        <v>42020</v>
      </c>
      <c r="U28" s="82">
        <v>112</v>
      </c>
      <c r="V28" s="82">
        <v>101</v>
      </c>
      <c r="W28" s="88" t="s">
        <v>155</v>
      </c>
      <c r="X28" s="95" t="s">
        <v>309</v>
      </c>
      <c r="Y28" s="88" t="s">
        <v>310</v>
      </c>
      <c r="Z28" s="95" t="s">
        <v>158</v>
      </c>
      <c r="AA28" s="94" t="s">
        <v>103</v>
      </c>
      <c r="AB28" s="88" t="s">
        <v>159</v>
      </c>
      <c r="AC28" s="102" t="s">
        <v>160</v>
      </c>
      <c r="AD28" s="103"/>
      <c r="AE28" s="75" t="s">
        <v>107</v>
      </c>
      <c r="AF28" s="103" t="s">
        <v>107</v>
      </c>
      <c r="AG28" s="75" t="s">
        <v>107</v>
      </c>
      <c r="AH28" s="104" t="s">
        <v>161</v>
      </c>
      <c r="AI28" s="95" t="s">
        <v>311</v>
      </c>
      <c r="AJ28" s="105">
        <v>112.15300000000001</v>
      </c>
      <c r="AK28" s="105">
        <v>-6.9088000000000003</v>
      </c>
      <c r="AL28" s="106" t="s">
        <v>107</v>
      </c>
      <c r="AM28" s="106" t="s">
        <v>163</v>
      </c>
      <c r="AN28" s="107" t="s">
        <v>107</v>
      </c>
      <c r="AO28" s="118">
        <v>42009</v>
      </c>
      <c r="AP28" s="109"/>
      <c r="AQ28" s="109"/>
      <c r="AR28" s="107" t="s">
        <v>164</v>
      </c>
      <c r="AS28" s="110">
        <v>-42009</v>
      </c>
      <c r="AT28" s="110">
        <v>259</v>
      </c>
      <c r="AU28" s="111"/>
      <c r="AV28" s="104"/>
      <c r="AW28" s="87"/>
      <c r="AX28" s="87"/>
      <c r="AY28" s="104"/>
      <c r="AZ28" s="89" t="s">
        <v>165</v>
      </c>
      <c r="BA28" s="98">
        <v>42130</v>
      </c>
      <c r="BB28" s="98">
        <v>42143</v>
      </c>
      <c r="BC28" s="104">
        <v>5000012961</v>
      </c>
      <c r="BD28" s="113">
        <v>900000</v>
      </c>
      <c r="BE28" s="113">
        <v>900000</v>
      </c>
      <c r="BF28" s="113">
        <v>900000</v>
      </c>
      <c r="BG28" s="87">
        <v>42144</v>
      </c>
      <c r="BH28" s="88" t="s">
        <v>116</v>
      </c>
      <c r="BI28" s="104" t="s">
        <v>312</v>
      </c>
      <c r="BJ28" s="87">
        <v>42144</v>
      </c>
      <c r="BK28" s="87">
        <v>42165</v>
      </c>
      <c r="BL28" s="87">
        <v>42167</v>
      </c>
      <c r="BM28" s="87" t="s">
        <v>167</v>
      </c>
      <c r="BN28" s="89"/>
      <c r="BQ28" s="90">
        <v>900000</v>
      </c>
      <c r="BR28" t="s">
        <v>153</v>
      </c>
      <c r="BS28">
        <v>2100003387</v>
      </c>
      <c r="BT28" s="91">
        <v>42121</v>
      </c>
      <c r="BU28" t="s">
        <v>165</v>
      </c>
      <c r="BV28" s="91">
        <v>42130</v>
      </c>
      <c r="BX28" t="s">
        <v>313</v>
      </c>
      <c r="BY28" t="s">
        <v>169</v>
      </c>
      <c r="BZ28" t="s">
        <v>150</v>
      </c>
      <c r="CA28" s="92">
        <v>900000</v>
      </c>
      <c r="CD28" s="93">
        <v>13</v>
      </c>
      <c r="CE28">
        <v>900000</v>
      </c>
    </row>
    <row r="29" spans="1:83" x14ac:dyDescent="0.25">
      <c r="A29" s="94">
        <v>26</v>
      </c>
      <c r="B29" s="95" t="s">
        <v>314</v>
      </c>
      <c r="C29" s="88">
        <v>2100003387</v>
      </c>
      <c r="D29" s="116" t="s">
        <v>150</v>
      </c>
      <c r="E29" s="96">
        <v>900000</v>
      </c>
      <c r="F29" s="97" t="s">
        <v>151</v>
      </c>
      <c r="G29" s="94">
        <v>2015</v>
      </c>
      <c r="H29" s="98">
        <v>42121</v>
      </c>
      <c r="I29" s="98">
        <v>42124</v>
      </c>
      <c r="J29" s="97" t="s">
        <v>152</v>
      </c>
      <c r="K29" s="95" t="s">
        <v>153</v>
      </c>
      <c r="L29" s="88" t="s">
        <v>154</v>
      </c>
      <c r="M29" s="99" t="s">
        <v>153</v>
      </c>
      <c r="N29" s="97" t="s">
        <v>98</v>
      </c>
      <c r="O29" s="97" t="s">
        <v>98</v>
      </c>
      <c r="P29" s="100">
        <v>900000</v>
      </c>
      <c r="Q29" s="94">
        <v>2015</v>
      </c>
      <c r="R29" s="97" t="s">
        <v>93</v>
      </c>
      <c r="S29" s="117">
        <v>42009</v>
      </c>
      <c r="T29" s="101">
        <v>42020</v>
      </c>
      <c r="U29" s="82">
        <v>112</v>
      </c>
      <c r="V29" s="82">
        <v>101</v>
      </c>
      <c r="W29" s="88" t="s">
        <v>155</v>
      </c>
      <c r="X29" s="95" t="s">
        <v>315</v>
      </c>
      <c r="Y29" s="88" t="s">
        <v>316</v>
      </c>
      <c r="Z29" s="95" t="s">
        <v>158</v>
      </c>
      <c r="AA29" s="94" t="s">
        <v>103</v>
      </c>
      <c r="AB29" s="88" t="s">
        <v>257</v>
      </c>
      <c r="AC29" s="102" t="s">
        <v>160</v>
      </c>
      <c r="AD29" s="103"/>
      <c r="AE29" s="75" t="s">
        <v>107</v>
      </c>
      <c r="AF29" s="103" t="s">
        <v>107</v>
      </c>
      <c r="AG29" s="75" t="s">
        <v>107</v>
      </c>
      <c r="AH29" s="104" t="s">
        <v>161</v>
      </c>
      <c r="AI29" s="95" t="s">
        <v>311</v>
      </c>
      <c r="AJ29" s="105">
        <v>111.8077</v>
      </c>
      <c r="AK29" s="105">
        <v>-7.0342000000000002</v>
      </c>
      <c r="AL29" s="106" t="s">
        <v>107</v>
      </c>
      <c r="AM29" s="106" t="s">
        <v>274</v>
      </c>
      <c r="AN29" s="107" t="s">
        <v>107</v>
      </c>
      <c r="AO29" s="118">
        <v>42011</v>
      </c>
      <c r="AP29" s="109"/>
      <c r="AQ29" s="109"/>
      <c r="AR29" s="107" t="s">
        <v>164</v>
      </c>
      <c r="AS29" s="110">
        <v>-42011</v>
      </c>
      <c r="AT29" s="110">
        <v>257</v>
      </c>
      <c r="AU29" s="111"/>
      <c r="AV29" s="104"/>
      <c r="AW29" s="87"/>
      <c r="AX29" s="87"/>
      <c r="AY29" s="104"/>
      <c r="AZ29" s="104" t="s">
        <v>241</v>
      </c>
      <c r="BA29" s="98">
        <v>42129</v>
      </c>
      <c r="BB29" s="98">
        <v>42144</v>
      </c>
      <c r="BC29" s="104">
        <v>500013028</v>
      </c>
      <c r="BD29" s="113">
        <v>900000</v>
      </c>
      <c r="BE29" s="113"/>
      <c r="BF29" s="113"/>
      <c r="BG29" s="87">
        <v>42144</v>
      </c>
      <c r="BH29" s="88" t="s">
        <v>116</v>
      </c>
      <c r="BI29" s="104" t="s">
        <v>243</v>
      </c>
      <c r="BJ29" s="87">
        <v>42151</v>
      </c>
      <c r="BK29" s="87">
        <v>42173</v>
      </c>
      <c r="BL29" s="87">
        <v>42172</v>
      </c>
      <c r="BM29" s="87" t="s">
        <v>167</v>
      </c>
      <c r="BN29" s="89"/>
      <c r="BQ29" s="90">
        <v>900000</v>
      </c>
      <c r="BR29" t="s">
        <v>153</v>
      </c>
      <c r="BS29">
        <v>2100003387</v>
      </c>
      <c r="BT29" s="91">
        <v>42121</v>
      </c>
      <c r="BU29" t="s">
        <v>241</v>
      </c>
      <c r="BV29" s="91">
        <v>42129</v>
      </c>
      <c r="BX29" t="s">
        <v>317</v>
      </c>
      <c r="BY29" t="s">
        <v>262</v>
      </c>
      <c r="BZ29" t="s">
        <v>150</v>
      </c>
      <c r="CA29" s="92">
        <v>900000</v>
      </c>
      <c r="CD29" s="93">
        <v>13</v>
      </c>
      <c r="CE29">
        <v>900000</v>
      </c>
    </row>
    <row r="30" spans="1:83" x14ac:dyDescent="0.25">
      <c r="A30" s="94">
        <v>27</v>
      </c>
      <c r="B30" s="95" t="s">
        <v>318</v>
      </c>
      <c r="C30" s="88">
        <v>2100003101</v>
      </c>
      <c r="D30" s="116" t="s">
        <v>319</v>
      </c>
      <c r="E30" s="96">
        <v>4400000</v>
      </c>
      <c r="F30" s="97" t="s">
        <v>189</v>
      </c>
      <c r="G30" s="94">
        <v>2015</v>
      </c>
      <c r="H30" s="98">
        <v>42079</v>
      </c>
      <c r="I30" s="98">
        <v>42083</v>
      </c>
      <c r="J30" s="97" t="s">
        <v>152</v>
      </c>
      <c r="K30" s="95" t="s">
        <v>153</v>
      </c>
      <c r="L30" s="88" t="s">
        <v>154</v>
      </c>
      <c r="M30" s="99" t="s">
        <v>153</v>
      </c>
      <c r="N30" s="97" t="s">
        <v>98</v>
      </c>
      <c r="O30" s="97" t="s">
        <v>98</v>
      </c>
      <c r="P30" s="100">
        <v>4400000</v>
      </c>
      <c r="Q30" s="94">
        <v>2015</v>
      </c>
      <c r="R30" s="97" t="s">
        <v>93</v>
      </c>
      <c r="S30" s="117">
        <v>42009</v>
      </c>
      <c r="T30" s="101">
        <v>42020</v>
      </c>
      <c r="U30" s="82">
        <v>70</v>
      </c>
      <c r="V30" s="82">
        <v>59</v>
      </c>
      <c r="W30" s="88" t="s">
        <v>155</v>
      </c>
      <c r="X30" s="95" t="s">
        <v>320</v>
      </c>
      <c r="Y30" s="88" t="s">
        <v>321</v>
      </c>
      <c r="Z30" s="95" t="s">
        <v>158</v>
      </c>
      <c r="AA30" s="94" t="s">
        <v>103</v>
      </c>
      <c r="AB30" s="88" t="s">
        <v>192</v>
      </c>
      <c r="AC30" s="102" t="s">
        <v>160</v>
      </c>
      <c r="AD30" s="103"/>
      <c r="AE30" s="75" t="s">
        <v>107</v>
      </c>
      <c r="AF30" s="103" t="s">
        <v>107</v>
      </c>
      <c r="AG30" s="75" t="s">
        <v>107</v>
      </c>
      <c r="AH30" s="104" t="s">
        <v>161</v>
      </c>
      <c r="AI30" s="95" t="s">
        <v>322</v>
      </c>
      <c r="AJ30" s="105">
        <v>110.8527</v>
      </c>
      <c r="AK30" s="105">
        <v>-7.5777999999999999</v>
      </c>
      <c r="AL30" s="106" t="s">
        <v>107</v>
      </c>
      <c r="AM30" s="106" t="s">
        <v>323</v>
      </c>
      <c r="AN30" s="107" t="s">
        <v>324</v>
      </c>
      <c r="AO30" s="108"/>
      <c r="AP30" s="109"/>
      <c r="AQ30" s="109"/>
      <c r="AR30" s="107" t="s">
        <v>164</v>
      </c>
      <c r="AS30" s="110">
        <v>0</v>
      </c>
      <c r="AT30" s="110">
        <v>42268</v>
      </c>
      <c r="AU30" s="111"/>
      <c r="AV30" s="104"/>
      <c r="AW30" s="87"/>
      <c r="AX30" s="87"/>
      <c r="AY30" s="104"/>
      <c r="AZ30" s="104" t="s">
        <v>194</v>
      </c>
      <c r="BA30" s="98">
        <v>42178</v>
      </c>
      <c r="BB30" s="120">
        <v>42178</v>
      </c>
      <c r="BC30" s="104"/>
      <c r="BD30" s="113">
        <v>4400000</v>
      </c>
      <c r="BE30" s="124"/>
      <c r="BF30" s="113"/>
      <c r="BG30" s="87">
        <v>42178</v>
      </c>
      <c r="BH30" s="88" t="s">
        <v>116</v>
      </c>
      <c r="BI30" s="104" t="s">
        <v>195</v>
      </c>
      <c r="BJ30" s="87">
        <v>42179</v>
      </c>
      <c r="BK30" s="87">
        <v>42209</v>
      </c>
      <c r="BL30" s="87">
        <v>42223</v>
      </c>
      <c r="BM30" s="87" t="s">
        <v>167</v>
      </c>
      <c r="BN30" s="89"/>
      <c r="BQ30" s="96">
        <v>4400000</v>
      </c>
      <c r="BR30" t="s">
        <v>153</v>
      </c>
      <c r="BS30">
        <v>2100003101</v>
      </c>
      <c r="BT30" s="91">
        <v>42079</v>
      </c>
      <c r="BU30" t="s">
        <v>194</v>
      </c>
      <c r="BV30" s="91">
        <v>42178</v>
      </c>
      <c r="BX30" t="s">
        <v>325</v>
      </c>
      <c r="BY30" t="s">
        <v>197</v>
      </c>
      <c r="BZ30" t="s">
        <v>319</v>
      </c>
      <c r="CA30" s="92">
        <v>4400000</v>
      </c>
      <c r="CD30" s="93" t="s">
        <v>198</v>
      </c>
      <c r="CE30">
        <v>6800000</v>
      </c>
    </row>
    <row r="31" spans="1:83" x14ac:dyDescent="0.25">
      <c r="A31" s="94">
        <v>28</v>
      </c>
      <c r="B31" s="95" t="s">
        <v>326</v>
      </c>
      <c r="C31" s="88">
        <v>2100003387</v>
      </c>
      <c r="D31" s="116" t="s">
        <v>150</v>
      </c>
      <c r="E31" s="96">
        <v>900000</v>
      </c>
      <c r="F31" s="97" t="s">
        <v>151</v>
      </c>
      <c r="G31" s="94">
        <v>2015</v>
      </c>
      <c r="H31" s="98">
        <v>42121</v>
      </c>
      <c r="I31" s="98">
        <v>42124</v>
      </c>
      <c r="J31" s="97" t="s">
        <v>152</v>
      </c>
      <c r="K31" s="95" t="s">
        <v>153</v>
      </c>
      <c r="L31" s="88" t="s">
        <v>154</v>
      </c>
      <c r="M31" s="99" t="s">
        <v>153</v>
      </c>
      <c r="N31" s="97" t="s">
        <v>98</v>
      </c>
      <c r="O31" s="97" t="s">
        <v>98</v>
      </c>
      <c r="P31" s="100">
        <v>900000</v>
      </c>
      <c r="Q31" s="94">
        <v>2015</v>
      </c>
      <c r="R31" s="97" t="s">
        <v>93</v>
      </c>
      <c r="S31" s="117">
        <v>42009</v>
      </c>
      <c r="T31" s="101">
        <v>42023</v>
      </c>
      <c r="U31" s="82">
        <v>112</v>
      </c>
      <c r="V31" s="82">
        <v>98</v>
      </c>
      <c r="W31" s="88" t="s">
        <v>155</v>
      </c>
      <c r="X31" s="95" t="s">
        <v>327</v>
      </c>
      <c r="Y31" s="88" t="s">
        <v>328</v>
      </c>
      <c r="Z31" s="95" t="s">
        <v>158</v>
      </c>
      <c r="AA31" s="94" t="s">
        <v>103</v>
      </c>
      <c r="AB31" s="88" t="s">
        <v>329</v>
      </c>
      <c r="AC31" s="102" t="s">
        <v>160</v>
      </c>
      <c r="AD31" s="103"/>
      <c r="AE31" s="75" t="s">
        <v>107</v>
      </c>
      <c r="AF31" s="103" t="s">
        <v>107</v>
      </c>
      <c r="AG31" s="75" t="s">
        <v>107</v>
      </c>
      <c r="AH31" s="104" t="s">
        <v>161</v>
      </c>
      <c r="AI31" s="95" t="s">
        <v>330</v>
      </c>
      <c r="AJ31" s="105">
        <v>110.6285</v>
      </c>
      <c r="AK31" s="105">
        <v>-7.6913999999999998</v>
      </c>
      <c r="AL31" s="106" t="s">
        <v>107</v>
      </c>
      <c r="AM31" s="106" t="s">
        <v>163</v>
      </c>
      <c r="AN31" s="107" t="s">
        <v>107</v>
      </c>
      <c r="AO31" s="118">
        <v>42009</v>
      </c>
      <c r="AP31" s="109"/>
      <c r="AQ31" s="109"/>
      <c r="AR31" s="107" t="s">
        <v>164</v>
      </c>
      <c r="AS31" s="110">
        <v>-42009</v>
      </c>
      <c r="AT31" s="110">
        <v>259</v>
      </c>
      <c r="AU31" s="111"/>
      <c r="AV31" s="104"/>
      <c r="AW31" s="87"/>
      <c r="AX31" s="87"/>
      <c r="AY31" s="104"/>
      <c r="AZ31" s="89" t="s">
        <v>165</v>
      </c>
      <c r="BA31" s="98">
        <v>42130</v>
      </c>
      <c r="BB31" s="98">
        <v>42143</v>
      </c>
      <c r="BC31" s="104">
        <v>5000012961</v>
      </c>
      <c r="BD31" s="113">
        <v>900000</v>
      </c>
      <c r="BE31" s="113">
        <v>900000</v>
      </c>
      <c r="BF31" s="113">
        <v>900000</v>
      </c>
      <c r="BG31" s="87">
        <v>42144</v>
      </c>
      <c r="BH31" s="88" t="s">
        <v>116</v>
      </c>
      <c r="BI31" s="104" t="s">
        <v>166</v>
      </c>
      <c r="BJ31" s="87">
        <v>42144</v>
      </c>
      <c r="BK31" s="87">
        <v>42165</v>
      </c>
      <c r="BL31" s="87">
        <v>42170</v>
      </c>
      <c r="BM31" s="87" t="s">
        <v>167</v>
      </c>
      <c r="BN31" s="89"/>
      <c r="BQ31" s="90">
        <v>900000</v>
      </c>
      <c r="BR31" t="s">
        <v>153</v>
      </c>
      <c r="BS31">
        <v>2100003387</v>
      </c>
      <c r="BT31" s="91">
        <v>42121</v>
      </c>
      <c r="BU31" t="s">
        <v>165</v>
      </c>
      <c r="BV31" s="91">
        <v>42130</v>
      </c>
      <c r="BX31" t="s">
        <v>331</v>
      </c>
      <c r="BY31" t="s">
        <v>332</v>
      </c>
      <c r="BZ31" t="s">
        <v>150</v>
      </c>
      <c r="CA31" s="92">
        <v>900000</v>
      </c>
      <c r="CD31" s="93">
        <v>13</v>
      </c>
      <c r="CE31">
        <v>900000</v>
      </c>
    </row>
    <row r="32" spans="1:83" x14ac:dyDescent="0.25">
      <c r="A32" s="94">
        <v>29</v>
      </c>
      <c r="B32" s="95" t="s">
        <v>333</v>
      </c>
      <c r="C32" s="141">
        <v>2100003587</v>
      </c>
      <c r="D32" s="126" t="s">
        <v>334</v>
      </c>
      <c r="E32" s="96">
        <v>7650000</v>
      </c>
      <c r="F32" s="127" t="s">
        <v>335</v>
      </c>
      <c r="G32" s="103">
        <v>2015</v>
      </c>
      <c r="H32" s="128">
        <v>42150</v>
      </c>
      <c r="I32" s="128">
        <v>42171</v>
      </c>
      <c r="J32" s="97" t="s">
        <v>152</v>
      </c>
      <c r="K32" s="95" t="s">
        <v>153</v>
      </c>
      <c r="L32" s="88" t="s">
        <v>154</v>
      </c>
      <c r="M32" s="99" t="s">
        <v>153</v>
      </c>
      <c r="N32" s="97" t="s">
        <v>98</v>
      </c>
      <c r="O32" s="97" t="s">
        <v>98</v>
      </c>
      <c r="P32" s="100">
        <v>7650000</v>
      </c>
      <c r="Q32" s="94">
        <v>2015</v>
      </c>
      <c r="R32" s="97" t="s">
        <v>93</v>
      </c>
      <c r="S32" s="117">
        <v>42009</v>
      </c>
      <c r="T32" s="101">
        <v>42024</v>
      </c>
      <c r="U32" s="82">
        <v>141</v>
      </c>
      <c r="V32" s="82">
        <v>126</v>
      </c>
      <c r="W32" s="88" t="s">
        <v>155</v>
      </c>
      <c r="X32" s="95" t="s">
        <v>336</v>
      </c>
      <c r="Y32" s="88" t="s">
        <v>337</v>
      </c>
      <c r="Z32" s="95" t="s">
        <v>158</v>
      </c>
      <c r="AA32" s="94" t="s">
        <v>103</v>
      </c>
      <c r="AB32" s="88" t="s">
        <v>192</v>
      </c>
      <c r="AC32" s="102" t="s">
        <v>160</v>
      </c>
      <c r="AD32" s="103"/>
      <c r="AE32" s="75" t="s">
        <v>107</v>
      </c>
      <c r="AF32" s="103" t="s">
        <v>107</v>
      </c>
      <c r="AG32" s="75" t="s">
        <v>107</v>
      </c>
      <c r="AH32" s="104" t="s">
        <v>161</v>
      </c>
      <c r="AI32" s="95" t="s">
        <v>338</v>
      </c>
      <c r="AJ32" s="105">
        <v>109.1379</v>
      </c>
      <c r="AK32" s="105">
        <v>-6.9974999999999996</v>
      </c>
      <c r="AL32" s="106" t="s">
        <v>107</v>
      </c>
      <c r="AM32" s="106" t="s">
        <v>323</v>
      </c>
      <c r="AN32" s="107" t="s">
        <v>107</v>
      </c>
      <c r="AO32" s="118">
        <v>42011</v>
      </c>
      <c r="AP32" s="109"/>
      <c r="AQ32" s="109"/>
      <c r="AR32" s="107" t="s">
        <v>164</v>
      </c>
      <c r="AS32" s="110">
        <v>-42011</v>
      </c>
      <c r="AT32" s="110">
        <v>257</v>
      </c>
      <c r="AU32" s="111"/>
      <c r="AV32" s="104"/>
      <c r="AW32" s="87"/>
      <c r="AX32" s="87"/>
      <c r="AY32" s="104"/>
      <c r="AZ32" s="95" t="s">
        <v>339</v>
      </c>
      <c r="BA32" s="120">
        <v>42172</v>
      </c>
      <c r="BB32" s="98">
        <v>42178</v>
      </c>
      <c r="BC32" s="104"/>
      <c r="BD32" s="113">
        <v>7650000</v>
      </c>
      <c r="BE32" s="113"/>
      <c r="BF32" s="113"/>
      <c r="BG32" s="87">
        <v>42178</v>
      </c>
      <c r="BH32" s="88" t="s">
        <v>116</v>
      </c>
      <c r="BI32" s="104" t="s">
        <v>340</v>
      </c>
      <c r="BJ32" s="87">
        <v>42179</v>
      </c>
      <c r="BK32" s="87">
        <v>42209</v>
      </c>
      <c r="BL32" s="87">
        <v>42214</v>
      </c>
      <c r="BM32" s="87" t="s">
        <v>167</v>
      </c>
      <c r="BN32" s="89"/>
      <c r="BQ32" s="129">
        <v>7650000</v>
      </c>
      <c r="BR32" t="s">
        <v>153</v>
      </c>
      <c r="BS32">
        <v>2100003587</v>
      </c>
      <c r="BT32" s="91">
        <v>42150</v>
      </c>
      <c r="BU32">
        <v>42172</v>
      </c>
      <c r="BV32" s="91" t="e">
        <v>#REF!</v>
      </c>
      <c r="BX32" t="s">
        <v>341</v>
      </c>
      <c r="BY32" t="s">
        <v>197</v>
      </c>
      <c r="BZ32" t="s">
        <v>334</v>
      </c>
      <c r="CA32" s="92">
        <v>7650000</v>
      </c>
      <c r="CD32" s="93" t="s">
        <v>198</v>
      </c>
      <c r="CE32">
        <v>6800000</v>
      </c>
    </row>
    <row r="33" spans="1:83" x14ac:dyDescent="0.25">
      <c r="A33" s="94">
        <v>30</v>
      </c>
      <c r="B33" s="95" t="s">
        <v>342</v>
      </c>
      <c r="C33" s="88">
        <v>2100003387</v>
      </c>
      <c r="D33" s="116" t="s">
        <v>150</v>
      </c>
      <c r="E33" s="96">
        <v>900000</v>
      </c>
      <c r="F33" s="97" t="s">
        <v>151</v>
      </c>
      <c r="G33" s="94">
        <v>2015</v>
      </c>
      <c r="H33" s="98">
        <v>42121</v>
      </c>
      <c r="I33" s="98">
        <v>42124</v>
      </c>
      <c r="J33" s="97" t="s">
        <v>152</v>
      </c>
      <c r="K33" s="95" t="s">
        <v>153</v>
      </c>
      <c r="L33" s="88" t="s">
        <v>154</v>
      </c>
      <c r="M33" s="99" t="s">
        <v>153</v>
      </c>
      <c r="N33" s="97" t="s">
        <v>98</v>
      </c>
      <c r="O33" s="97" t="s">
        <v>98</v>
      </c>
      <c r="P33" s="100">
        <v>900000</v>
      </c>
      <c r="Q33" s="94">
        <v>2015</v>
      </c>
      <c r="R33" s="97" t="s">
        <v>93</v>
      </c>
      <c r="S33" s="117">
        <v>42009</v>
      </c>
      <c r="T33" s="101">
        <v>42024</v>
      </c>
      <c r="U33" s="82">
        <v>112</v>
      </c>
      <c r="V33" s="82">
        <v>97</v>
      </c>
      <c r="W33" s="88" t="s">
        <v>155</v>
      </c>
      <c r="X33" s="95" t="s">
        <v>343</v>
      </c>
      <c r="Y33" s="88" t="s">
        <v>344</v>
      </c>
      <c r="Z33" s="95" t="s">
        <v>158</v>
      </c>
      <c r="AA33" s="94" t="s">
        <v>103</v>
      </c>
      <c r="AB33" s="88" t="s">
        <v>202</v>
      </c>
      <c r="AC33" s="102" t="s">
        <v>160</v>
      </c>
      <c r="AD33" s="103"/>
      <c r="AE33" s="75" t="s">
        <v>107</v>
      </c>
      <c r="AF33" s="103" t="s">
        <v>107</v>
      </c>
      <c r="AG33" s="75" t="s">
        <v>107</v>
      </c>
      <c r="AH33" s="104" t="s">
        <v>161</v>
      </c>
      <c r="AI33" s="95" t="s">
        <v>345</v>
      </c>
      <c r="AJ33" s="105">
        <v>109.4251</v>
      </c>
      <c r="AK33" s="105">
        <v>-7.4814999999999996</v>
      </c>
      <c r="AL33" s="106" t="s">
        <v>107</v>
      </c>
      <c r="AM33" s="106" t="s">
        <v>230</v>
      </c>
      <c r="AN33" s="107" t="s">
        <v>107</v>
      </c>
      <c r="AO33" s="118">
        <v>42009</v>
      </c>
      <c r="AP33" s="109"/>
      <c r="AQ33" s="109"/>
      <c r="AR33" s="107" t="s">
        <v>164</v>
      </c>
      <c r="AS33" s="110">
        <v>-42009</v>
      </c>
      <c r="AT33" s="110">
        <v>259</v>
      </c>
      <c r="AU33" s="111"/>
      <c r="AV33" s="104"/>
      <c r="AW33" s="87"/>
      <c r="AX33" s="87"/>
      <c r="AY33" s="104"/>
      <c r="AZ33" s="104" t="s">
        <v>241</v>
      </c>
      <c r="BA33" s="98">
        <v>42129</v>
      </c>
      <c r="BB33" s="98">
        <v>42144</v>
      </c>
      <c r="BC33" s="104">
        <v>500013028</v>
      </c>
      <c r="BD33" s="113">
        <v>900000</v>
      </c>
      <c r="BE33" s="113"/>
      <c r="BF33" s="113"/>
      <c r="BG33" s="87">
        <v>42144</v>
      </c>
      <c r="BH33" s="88" t="s">
        <v>116</v>
      </c>
      <c r="BI33" s="104" t="s">
        <v>243</v>
      </c>
      <c r="BJ33" s="87">
        <v>42151</v>
      </c>
      <c r="BK33" s="87">
        <v>42173</v>
      </c>
      <c r="BL33" s="87">
        <v>42172</v>
      </c>
      <c r="BM33" s="87" t="s">
        <v>167</v>
      </c>
      <c r="BN33" s="89"/>
      <c r="BQ33" s="90">
        <v>900000</v>
      </c>
      <c r="BR33" t="s">
        <v>153</v>
      </c>
      <c r="BS33">
        <v>2100003387</v>
      </c>
      <c r="BT33" s="91">
        <v>42121</v>
      </c>
      <c r="BU33" t="s">
        <v>241</v>
      </c>
      <c r="BV33" s="91">
        <v>42129</v>
      </c>
      <c r="BX33" t="s">
        <v>346</v>
      </c>
      <c r="BY33" t="s">
        <v>205</v>
      </c>
      <c r="BZ33" t="s">
        <v>150</v>
      </c>
      <c r="CA33" s="92">
        <v>900000</v>
      </c>
      <c r="CD33" s="93">
        <v>13</v>
      </c>
      <c r="CE33">
        <v>900000</v>
      </c>
    </row>
    <row r="34" spans="1:83" x14ac:dyDescent="0.25">
      <c r="A34" s="94">
        <v>31</v>
      </c>
      <c r="B34" s="95" t="s">
        <v>347</v>
      </c>
      <c r="C34" s="88">
        <v>2100003387</v>
      </c>
      <c r="D34" s="116" t="s">
        <v>150</v>
      </c>
      <c r="E34" s="96">
        <v>900000</v>
      </c>
      <c r="F34" s="97" t="s">
        <v>151</v>
      </c>
      <c r="G34" s="94">
        <v>2015</v>
      </c>
      <c r="H34" s="98">
        <v>42121</v>
      </c>
      <c r="I34" s="98">
        <v>42124</v>
      </c>
      <c r="J34" s="97" t="s">
        <v>152</v>
      </c>
      <c r="K34" s="95" t="s">
        <v>153</v>
      </c>
      <c r="L34" s="88" t="s">
        <v>154</v>
      </c>
      <c r="M34" s="99" t="s">
        <v>153</v>
      </c>
      <c r="N34" s="97" t="s">
        <v>98</v>
      </c>
      <c r="O34" s="97" t="s">
        <v>98</v>
      </c>
      <c r="P34" s="100">
        <v>900000</v>
      </c>
      <c r="Q34" s="94">
        <v>2015</v>
      </c>
      <c r="R34" s="97" t="s">
        <v>93</v>
      </c>
      <c r="S34" s="117">
        <v>42009</v>
      </c>
      <c r="T34" s="101">
        <v>42024</v>
      </c>
      <c r="U34" s="82">
        <v>112</v>
      </c>
      <c r="V34" s="82">
        <v>97</v>
      </c>
      <c r="W34" s="88" t="s">
        <v>155</v>
      </c>
      <c r="X34" s="95" t="s">
        <v>348</v>
      </c>
      <c r="Y34" s="88" t="s">
        <v>349</v>
      </c>
      <c r="Z34" s="95" t="s">
        <v>158</v>
      </c>
      <c r="AA34" s="94" t="s">
        <v>103</v>
      </c>
      <c r="AB34" s="88" t="s">
        <v>279</v>
      </c>
      <c r="AC34" s="102" t="s">
        <v>160</v>
      </c>
      <c r="AD34" s="103"/>
      <c r="AE34" s="75" t="s">
        <v>107</v>
      </c>
      <c r="AF34" s="103" t="s">
        <v>107</v>
      </c>
      <c r="AG34" s="75" t="s">
        <v>107</v>
      </c>
      <c r="AH34" s="104" t="s">
        <v>161</v>
      </c>
      <c r="AI34" s="95" t="s">
        <v>345</v>
      </c>
      <c r="AJ34" s="105">
        <v>109.5489</v>
      </c>
      <c r="AK34" s="105">
        <v>-7.4416000000000002</v>
      </c>
      <c r="AL34" s="106" t="s">
        <v>107</v>
      </c>
      <c r="AM34" s="106" t="s">
        <v>274</v>
      </c>
      <c r="AN34" s="107" t="s">
        <v>107</v>
      </c>
      <c r="AO34" s="118">
        <v>42011</v>
      </c>
      <c r="AP34" s="109"/>
      <c r="AQ34" s="109"/>
      <c r="AR34" s="107" t="s">
        <v>164</v>
      </c>
      <c r="AS34" s="110">
        <v>-42011</v>
      </c>
      <c r="AT34" s="110">
        <v>257</v>
      </c>
      <c r="AU34" s="111"/>
      <c r="AV34" s="104"/>
      <c r="AW34" s="87"/>
      <c r="AX34" s="87"/>
      <c r="AY34" s="104"/>
      <c r="AZ34" s="104" t="s">
        <v>241</v>
      </c>
      <c r="BA34" s="98">
        <v>42129</v>
      </c>
      <c r="BB34" s="98">
        <v>42144</v>
      </c>
      <c r="BC34" s="104">
        <v>500013028</v>
      </c>
      <c r="BD34" s="113">
        <v>900000</v>
      </c>
      <c r="BE34" s="113"/>
      <c r="BF34" s="113"/>
      <c r="BG34" s="87">
        <v>42144</v>
      </c>
      <c r="BH34" s="88" t="s">
        <v>116</v>
      </c>
      <c r="BI34" s="104" t="s">
        <v>243</v>
      </c>
      <c r="BJ34" s="87">
        <v>42151</v>
      </c>
      <c r="BK34" s="87">
        <v>42173</v>
      </c>
      <c r="BL34" s="87">
        <v>42172</v>
      </c>
      <c r="BM34" s="87" t="s">
        <v>167</v>
      </c>
      <c r="BN34" s="89"/>
      <c r="BQ34" s="90">
        <v>900000</v>
      </c>
      <c r="BR34" t="s">
        <v>153</v>
      </c>
      <c r="BS34">
        <v>2100003387</v>
      </c>
      <c r="BT34" s="91">
        <v>42121</v>
      </c>
      <c r="BU34" t="s">
        <v>241</v>
      </c>
      <c r="BV34" s="91">
        <v>42129</v>
      </c>
      <c r="BX34" t="s">
        <v>350</v>
      </c>
      <c r="BY34" t="s">
        <v>284</v>
      </c>
      <c r="BZ34" t="s">
        <v>150</v>
      </c>
      <c r="CA34" s="92">
        <v>900000</v>
      </c>
      <c r="CD34" s="93">
        <v>13</v>
      </c>
      <c r="CE34">
        <v>900000</v>
      </c>
    </row>
    <row r="35" spans="1:83" x14ac:dyDescent="0.25">
      <c r="A35" s="94">
        <v>32</v>
      </c>
      <c r="B35" s="95" t="s">
        <v>351</v>
      </c>
      <c r="C35" s="88">
        <v>2100003387</v>
      </c>
      <c r="D35" s="116" t="s">
        <v>150</v>
      </c>
      <c r="E35" s="96">
        <v>900000</v>
      </c>
      <c r="F35" s="97" t="s">
        <v>151</v>
      </c>
      <c r="G35" s="94">
        <v>2015</v>
      </c>
      <c r="H35" s="98">
        <v>42121</v>
      </c>
      <c r="I35" s="98">
        <v>42124</v>
      </c>
      <c r="J35" s="97" t="s">
        <v>152</v>
      </c>
      <c r="K35" s="95" t="s">
        <v>153</v>
      </c>
      <c r="L35" s="88" t="s">
        <v>154</v>
      </c>
      <c r="M35" s="99" t="s">
        <v>153</v>
      </c>
      <c r="N35" s="97" t="s">
        <v>98</v>
      </c>
      <c r="O35" s="97" t="s">
        <v>98</v>
      </c>
      <c r="P35" s="100">
        <v>900000</v>
      </c>
      <c r="Q35" s="94">
        <v>2015</v>
      </c>
      <c r="R35" s="97" t="s">
        <v>93</v>
      </c>
      <c r="S35" s="117">
        <v>42009</v>
      </c>
      <c r="T35" s="101">
        <v>42024</v>
      </c>
      <c r="U35" s="82">
        <v>112</v>
      </c>
      <c r="V35" s="82">
        <v>97</v>
      </c>
      <c r="W35" s="88" t="s">
        <v>155</v>
      </c>
      <c r="X35" s="95" t="s">
        <v>352</v>
      </c>
      <c r="Y35" s="88" t="s">
        <v>353</v>
      </c>
      <c r="Z35" s="95" t="s">
        <v>158</v>
      </c>
      <c r="AA35" s="94" t="s">
        <v>103</v>
      </c>
      <c r="AB35" s="88" t="s">
        <v>257</v>
      </c>
      <c r="AC35" s="102" t="s">
        <v>160</v>
      </c>
      <c r="AD35" s="103"/>
      <c r="AE35" s="75" t="s">
        <v>107</v>
      </c>
      <c r="AF35" s="103" t="s">
        <v>107</v>
      </c>
      <c r="AG35" s="75" t="s">
        <v>107</v>
      </c>
      <c r="AH35" s="104" t="s">
        <v>161</v>
      </c>
      <c r="AI35" s="95" t="s">
        <v>354</v>
      </c>
      <c r="AJ35" s="105">
        <v>110.1113</v>
      </c>
      <c r="AK35" s="105">
        <v>-7.2789999999999999</v>
      </c>
      <c r="AL35" s="106" t="s">
        <v>107</v>
      </c>
      <c r="AM35" s="106" t="s">
        <v>274</v>
      </c>
      <c r="AN35" s="107" t="s">
        <v>107</v>
      </c>
      <c r="AO35" s="118">
        <v>42011</v>
      </c>
      <c r="AP35" s="109"/>
      <c r="AQ35" s="109"/>
      <c r="AR35" s="107" t="s">
        <v>164</v>
      </c>
      <c r="AS35" s="110">
        <v>-42011</v>
      </c>
      <c r="AT35" s="110">
        <v>257</v>
      </c>
      <c r="AU35" s="111"/>
      <c r="AV35" s="104"/>
      <c r="AW35" s="87"/>
      <c r="AX35" s="87"/>
      <c r="AY35" s="104"/>
      <c r="AZ35" s="89" t="s">
        <v>355</v>
      </c>
      <c r="BA35" s="98">
        <v>42129</v>
      </c>
      <c r="BB35" s="98">
        <v>42143</v>
      </c>
      <c r="BC35" s="104">
        <v>5000012963</v>
      </c>
      <c r="BD35" s="113">
        <v>900000</v>
      </c>
      <c r="BE35" s="113">
        <v>900000</v>
      </c>
      <c r="BF35" s="113">
        <v>900000</v>
      </c>
      <c r="BG35" s="87">
        <v>42144</v>
      </c>
      <c r="BH35" s="88" t="s">
        <v>116</v>
      </c>
      <c r="BI35" s="104" t="s">
        <v>166</v>
      </c>
      <c r="BJ35" s="87">
        <v>42144</v>
      </c>
      <c r="BK35" s="87">
        <v>42165</v>
      </c>
      <c r="BL35" s="87">
        <v>42170</v>
      </c>
      <c r="BM35" s="87" t="s">
        <v>167</v>
      </c>
      <c r="BN35" s="89"/>
      <c r="BQ35" s="90">
        <v>900000</v>
      </c>
      <c r="BR35" t="s">
        <v>153</v>
      </c>
      <c r="BS35">
        <v>2100003387</v>
      </c>
      <c r="BT35" s="91">
        <v>42121</v>
      </c>
      <c r="BU35" t="s">
        <v>355</v>
      </c>
      <c r="BV35" s="91">
        <v>42129</v>
      </c>
      <c r="BX35" t="s">
        <v>356</v>
      </c>
      <c r="BY35" t="s">
        <v>262</v>
      </c>
      <c r="BZ35" t="s">
        <v>150</v>
      </c>
      <c r="CA35" s="92">
        <v>900000</v>
      </c>
      <c r="CD35" s="93">
        <v>13</v>
      </c>
      <c r="CE35">
        <v>900000</v>
      </c>
    </row>
    <row r="36" spans="1:83" x14ac:dyDescent="0.25">
      <c r="A36" s="94">
        <v>33</v>
      </c>
      <c r="B36" s="95" t="s">
        <v>357</v>
      </c>
      <c r="C36" s="88">
        <v>2100003387</v>
      </c>
      <c r="D36" s="116" t="s">
        <v>150</v>
      </c>
      <c r="E36" s="96">
        <v>900000</v>
      </c>
      <c r="F36" s="97" t="s">
        <v>151</v>
      </c>
      <c r="G36" s="94">
        <v>2015</v>
      </c>
      <c r="H36" s="98">
        <v>42121</v>
      </c>
      <c r="I36" s="98">
        <v>42124</v>
      </c>
      <c r="J36" s="97" t="s">
        <v>152</v>
      </c>
      <c r="K36" s="95" t="s">
        <v>153</v>
      </c>
      <c r="L36" s="88" t="s">
        <v>154</v>
      </c>
      <c r="M36" s="99" t="s">
        <v>153</v>
      </c>
      <c r="N36" s="97" t="s">
        <v>98</v>
      </c>
      <c r="O36" s="97" t="s">
        <v>98</v>
      </c>
      <c r="P36" s="100">
        <v>900000</v>
      </c>
      <c r="Q36" s="94">
        <v>2015</v>
      </c>
      <c r="R36" s="97" t="s">
        <v>93</v>
      </c>
      <c r="S36" s="117">
        <v>42009</v>
      </c>
      <c r="T36" s="101">
        <v>42024</v>
      </c>
      <c r="U36" s="82">
        <v>112</v>
      </c>
      <c r="V36" s="82">
        <v>97</v>
      </c>
      <c r="W36" s="88" t="s">
        <v>155</v>
      </c>
      <c r="X36" s="95" t="s">
        <v>358</v>
      </c>
      <c r="Y36" s="88" t="s">
        <v>359</v>
      </c>
      <c r="Z36" s="95" t="s">
        <v>158</v>
      </c>
      <c r="AA36" s="94" t="s">
        <v>103</v>
      </c>
      <c r="AB36" s="88" t="s">
        <v>240</v>
      </c>
      <c r="AC36" s="102" t="s">
        <v>160</v>
      </c>
      <c r="AD36" s="103"/>
      <c r="AE36" s="75" t="s">
        <v>107</v>
      </c>
      <c r="AF36" s="103" t="s">
        <v>107</v>
      </c>
      <c r="AG36" s="75" t="s">
        <v>107</v>
      </c>
      <c r="AH36" s="104" t="s">
        <v>161</v>
      </c>
      <c r="AI36" s="95" t="s">
        <v>360</v>
      </c>
      <c r="AJ36" s="105">
        <v>109.24079999999999</v>
      </c>
      <c r="AK36" s="105">
        <v>-7.3307000000000002</v>
      </c>
      <c r="AL36" s="106" t="s">
        <v>107</v>
      </c>
      <c r="AM36" s="106" t="s">
        <v>203</v>
      </c>
      <c r="AN36" s="107" t="s">
        <v>107</v>
      </c>
      <c r="AO36" s="108"/>
      <c r="AP36" s="109"/>
      <c r="AQ36" s="109"/>
      <c r="AR36" s="107" t="s">
        <v>164</v>
      </c>
      <c r="AS36" s="110">
        <v>0</v>
      </c>
      <c r="AT36" s="110">
        <v>42268</v>
      </c>
      <c r="AU36" s="111"/>
      <c r="AV36" s="104"/>
      <c r="AW36" s="87"/>
      <c r="AX36" s="87"/>
      <c r="AY36" s="104"/>
      <c r="AZ36" s="89" t="s">
        <v>165</v>
      </c>
      <c r="BA36" s="98">
        <v>42130</v>
      </c>
      <c r="BB36" s="98">
        <v>42143</v>
      </c>
      <c r="BC36" s="104">
        <v>5000012961</v>
      </c>
      <c r="BD36" s="113">
        <v>900000</v>
      </c>
      <c r="BE36" s="113">
        <v>900000</v>
      </c>
      <c r="BF36" s="113">
        <v>900000</v>
      </c>
      <c r="BG36" s="87">
        <v>42144</v>
      </c>
      <c r="BH36" s="88" t="s">
        <v>116</v>
      </c>
      <c r="BI36" s="104" t="s">
        <v>166</v>
      </c>
      <c r="BJ36" s="87">
        <v>42144</v>
      </c>
      <c r="BK36" s="87">
        <v>42165</v>
      </c>
      <c r="BL36" s="87">
        <v>42170</v>
      </c>
      <c r="BM36" s="87" t="s">
        <v>167</v>
      </c>
      <c r="BN36" s="89"/>
      <c r="BQ36" s="90">
        <v>900000</v>
      </c>
      <c r="BR36" t="s">
        <v>153</v>
      </c>
      <c r="BS36">
        <v>2100003387</v>
      </c>
      <c r="BT36" s="91">
        <v>42121</v>
      </c>
      <c r="BU36" t="s">
        <v>165</v>
      </c>
      <c r="BV36" s="91">
        <v>42130</v>
      </c>
      <c r="BX36" t="s">
        <v>361</v>
      </c>
      <c r="BY36" t="s">
        <v>245</v>
      </c>
      <c r="BZ36" t="s">
        <v>150</v>
      </c>
      <c r="CA36" s="92">
        <v>900000</v>
      </c>
      <c r="CD36" s="93">
        <v>13</v>
      </c>
      <c r="CE36">
        <v>900000</v>
      </c>
    </row>
    <row r="37" spans="1:83" x14ac:dyDescent="0.25">
      <c r="A37" s="94">
        <v>34</v>
      </c>
      <c r="B37" s="95" t="s">
        <v>362</v>
      </c>
      <c r="C37" s="88">
        <v>2100003387</v>
      </c>
      <c r="D37" s="116" t="s">
        <v>150</v>
      </c>
      <c r="E37" s="96">
        <v>900000</v>
      </c>
      <c r="F37" s="97" t="s">
        <v>151</v>
      </c>
      <c r="G37" s="94">
        <v>2015</v>
      </c>
      <c r="H37" s="98">
        <v>42121</v>
      </c>
      <c r="I37" s="98">
        <v>42124</v>
      </c>
      <c r="J37" s="97" t="s">
        <v>152</v>
      </c>
      <c r="K37" s="95" t="s">
        <v>153</v>
      </c>
      <c r="L37" s="88" t="s">
        <v>154</v>
      </c>
      <c r="M37" s="99" t="s">
        <v>153</v>
      </c>
      <c r="N37" s="97" t="s">
        <v>98</v>
      </c>
      <c r="O37" s="97" t="s">
        <v>98</v>
      </c>
      <c r="P37" s="100">
        <v>900000</v>
      </c>
      <c r="Q37" s="94">
        <v>2015</v>
      </c>
      <c r="R37" s="97" t="s">
        <v>93</v>
      </c>
      <c r="S37" s="117">
        <v>42009</v>
      </c>
      <c r="T37" s="101">
        <v>42024</v>
      </c>
      <c r="U37" s="82">
        <v>112</v>
      </c>
      <c r="V37" s="82">
        <v>97</v>
      </c>
      <c r="W37" s="88" t="s">
        <v>155</v>
      </c>
      <c r="X37" s="95" t="s">
        <v>363</v>
      </c>
      <c r="Y37" s="88" t="s">
        <v>364</v>
      </c>
      <c r="Z37" s="95" t="s">
        <v>158</v>
      </c>
      <c r="AA37" s="94" t="s">
        <v>103</v>
      </c>
      <c r="AB37" s="88" t="s">
        <v>279</v>
      </c>
      <c r="AC37" s="102" t="s">
        <v>160</v>
      </c>
      <c r="AD37" s="103"/>
      <c r="AE37" s="75" t="s">
        <v>107</v>
      </c>
      <c r="AF37" s="103" t="s">
        <v>107</v>
      </c>
      <c r="AG37" s="75" t="s">
        <v>107</v>
      </c>
      <c r="AH37" s="104" t="s">
        <v>161</v>
      </c>
      <c r="AI37" s="95" t="s">
        <v>365</v>
      </c>
      <c r="AJ37" s="105">
        <v>108.7773</v>
      </c>
      <c r="AK37" s="105">
        <v>-7.2996999999999996</v>
      </c>
      <c r="AL37" s="106" t="s">
        <v>107</v>
      </c>
      <c r="AM37" s="106" t="s">
        <v>274</v>
      </c>
      <c r="AN37" s="107" t="s">
        <v>107</v>
      </c>
      <c r="AO37" s="118">
        <v>42011</v>
      </c>
      <c r="AP37" s="109"/>
      <c r="AQ37" s="109"/>
      <c r="AR37" s="107" t="s">
        <v>164</v>
      </c>
      <c r="AS37" s="110">
        <v>-42011</v>
      </c>
      <c r="AT37" s="110">
        <v>257</v>
      </c>
      <c r="AU37" s="111"/>
      <c r="AV37" s="104"/>
      <c r="AW37" s="87"/>
      <c r="AX37" s="87"/>
      <c r="AY37" s="104"/>
      <c r="AZ37" s="89" t="s">
        <v>165</v>
      </c>
      <c r="BA37" s="98">
        <v>42130</v>
      </c>
      <c r="BB37" s="98">
        <v>42143</v>
      </c>
      <c r="BC37" s="104">
        <v>5000012961</v>
      </c>
      <c r="BD37" s="113">
        <v>900000</v>
      </c>
      <c r="BE37" s="113">
        <v>900000</v>
      </c>
      <c r="BF37" s="113">
        <v>900000</v>
      </c>
      <c r="BG37" s="87">
        <v>42144</v>
      </c>
      <c r="BH37" s="88" t="s">
        <v>116</v>
      </c>
      <c r="BI37" s="104" t="s">
        <v>166</v>
      </c>
      <c r="BJ37" s="87">
        <v>42144</v>
      </c>
      <c r="BK37" s="87">
        <v>42165</v>
      </c>
      <c r="BL37" s="87">
        <v>42170</v>
      </c>
      <c r="BM37" s="87" t="s">
        <v>167</v>
      </c>
      <c r="BN37" s="89"/>
      <c r="BQ37" s="90">
        <v>900000</v>
      </c>
      <c r="BR37" t="s">
        <v>153</v>
      </c>
      <c r="BS37">
        <v>2100003387</v>
      </c>
      <c r="BT37" s="91">
        <v>42121</v>
      </c>
      <c r="BU37" t="s">
        <v>165</v>
      </c>
      <c r="BV37" s="91">
        <v>42130</v>
      </c>
      <c r="BX37" t="s">
        <v>366</v>
      </c>
      <c r="BY37" t="s">
        <v>284</v>
      </c>
      <c r="BZ37" t="s">
        <v>150</v>
      </c>
      <c r="CA37" s="92">
        <v>900000</v>
      </c>
      <c r="CD37" s="93">
        <v>13</v>
      </c>
      <c r="CE37">
        <v>900000</v>
      </c>
    </row>
    <row r="38" spans="1:83" x14ac:dyDescent="0.25">
      <c r="A38" s="94">
        <v>35</v>
      </c>
      <c r="B38" s="95" t="s">
        <v>367</v>
      </c>
      <c r="C38" s="88">
        <v>2100003387</v>
      </c>
      <c r="D38" s="116" t="s">
        <v>150</v>
      </c>
      <c r="E38" s="96">
        <v>900000</v>
      </c>
      <c r="F38" s="97" t="s">
        <v>151</v>
      </c>
      <c r="G38" s="94">
        <v>2015</v>
      </c>
      <c r="H38" s="98">
        <v>42121</v>
      </c>
      <c r="I38" s="98">
        <v>42124</v>
      </c>
      <c r="J38" s="97" t="s">
        <v>152</v>
      </c>
      <c r="K38" s="95" t="s">
        <v>153</v>
      </c>
      <c r="L38" s="88" t="s">
        <v>154</v>
      </c>
      <c r="M38" s="99" t="s">
        <v>153</v>
      </c>
      <c r="N38" s="97" t="s">
        <v>98</v>
      </c>
      <c r="O38" s="97" t="s">
        <v>98</v>
      </c>
      <c r="P38" s="100">
        <v>900000</v>
      </c>
      <c r="Q38" s="94">
        <v>2015</v>
      </c>
      <c r="R38" s="97" t="s">
        <v>93</v>
      </c>
      <c r="S38" s="117">
        <v>42009</v>
      </c>
      <c r="T38" s="101">
        <v>42024</v>
      </c>
      <c r="U38" s="82">
        <v>112</v>
      </c>
      <c r="V38" s="82">
        <v>97</v>
      </c>
      <c r="W38" s="88" t="s">
        <v>155</v>
      </c>
      <c r="X38" s="95" t="s">
        <v>368</v>
      </c>
      <c r="Y38" s="88" t="s">
        <v>369</v>
      </c>
      <c r="Z38" s="95" t="s">
        <v>158</v>
      </c>
      <c r="AA38" s="94" t="s">
        <v>103</v>
      </c>
      <c r="AB38" s="88" t="s">
        <v>279</v>
      </c>
      <c r="AC38" s="102" t="s">
        <v>160</v>
      </c>
      <c r="AD38" s="103"/>
      <c r="AE38" s="75" t="s">
        <v>107</v>
      </c>
      <c r="AF38" s="103" t="s">
        <v>107</v>
      </c>
      <c r="AG38" s="75" t="s">
        <v>107</v>
      </c>
      <c r="AH38" s="104" t="s">
        <v>161</v>
      </c>
      <c r="AI38" s="95" t="s">
        <v>365</v>
      </c>
      <c r="AJ38" s="105">
        <v>109.11579999999999</v>
      </c>
      <c r="AK38" s="105">
        <v>-7.6463999999999999</v>
      </c>
      <c r="AL38" s="106" t="s">
        <v>107</v>
      </c>
      <c r="AM38" s="106" t="s">
        <v>274</v>
      </c>
      <c r="AN38" s="107" t="s">
        <v>107</v>
      </c>
      <c r="AO38" s="118">
        <v>42011</v>
      </c>
      <c r="AP38" s="109"/>
      <c r="AQ38" s="109"/>
      <c r="AR38" s="107" t="s">
        <v>164</v>
      </c>
      <c r="AS38" s="110">
        <v>-42011</v>
      </c>
      <c r="AT38" s="110">
        <v>257</v>
      </c>
      <c r="AU38" s="111"/>
      <c r="AV38" s="104"/>
      <c r="AW38" s="87"/>
      <c r="AX38" s="87"/>
      <c r="AY38" s="104"/>
      <c r="AZ38" s="89" t="s">
        <v>259</v>
      </c>
      <c r="BA38" s="98">
        <v>42131</v>
      </c>
      <c r="BB38" s="98">
        <v>42152</v>
      </c>
      <c r="BC38" s="104">
        <v>5000013114</v>
      </c>
      <c r="BD38" s="113">
        <v>900000</v>
      </c>
      <c r="BE38" s="113">
        <v>900000</v>
      </c>
      <c r="BF38" s="113">
        <v>900000</v>
      </c>
      <c r="BG38" s="87">
        <v>42153</v>
      </c>
      <c r="BH38" s="88" t="s">
        <v>116</v>
      </c>
      <c r="BI38" s="104" t="s">
        <v>260</v>
      </c>
      <c r="BJ38" s="87">
        <v>42158</v>
      </c>
      <c r="BK38" s="87">
        <v>42179</v>
      </c>
      <c r="BL38" s="87">
        <v>42178</v>
      </c>
      <c r="BM38" s="87" t="s">
        <v>167</v>
      </c>
      <c r="BN38" s="89"/>
      <c r="BQ38" s="90">
        <v>900000</v>
      </c>
      <c r="BR38" t="s">
        <v>153</v>
      </c>
      <c r="BS38">
        <v>2100003387</v>
      </c>
      <c r="BT38" s="91">
        <v>42121</v>
      </c>
      <c r="BU38" t="s">
        <v>259</v>
      </c>
      <c r="BV38" s="91">
        <v>42131</v>
      </c>
      <c r="BX38" t="s">
        <v>370</v>
      </c>
      <c r="BY38" t="s">
        <v>284</v>
      </c>
      <c r="BZ38" t="s">
        <v>150</v>
      </c>
      <c r="CA38" s="92">
        <v>900000</v>
      </c>
      <c r="CD38" s="93">
        <v>13</v>
      </c>
      <c r="CE38">
        <v>900000</v>
      </c>
    </row>
    <row r="39" spans="1:83" x14ac:dyDescent="0.25">
      <c r="A39" s="94">
        <v>36</v>
      </c>
      <c r="B39" s="95" t="s">
        <v>371</v>
      </c>
      <c r="C39" s="88">
        <v>2100003387</v>
      </c>
      <c r="D39" s="116" t="s">
        <v>150</v>
      </c>
      <c r="E39" s="96">
        <v>900000</v>
      </c>
      <c r="F39" s="97" t="s">
        <v>151</v>
      </c>
      <c r="G39" s="94">
        <v>2015</v>
      </c>
      <c r="H39" s="98">
        <v>42121</v>
      </c>
      <c r="I39" s="98">
        <v>42124</v>
      </c>
      <c r="J39" s="97" t="s">
        <v>152</v>
      </c>
      <c r="K39" s="95" t="s">
        <v>153</v>
      </c>
      <c r="L39" s="88" t="s">
        <v>154</v>
      </c>
      <c r="M39" s="99" t="s">
        <v>153</v>
      </c>
      <c r="N39" s="97" t="s">
        <v>98</v>
      </c>
      <c r="O39" s="97" t="s">
        <v>98</v>
      </c>
      <c r="P39" s="100">
        <v>900000</v>
      </c>
      <c r="Q39" s="94">
        <v>2015</v>
      </c>
      <c r="R39" s="97" t="s">
        <v>93</v>
      </c>
      <c r="S39" s="117">
        <v>42009</v>
      </c>
      <c r="T39" s="101">
        <v>42024</v>
      </c>
      <c r="U39" s="82">
        <v>112</v>
      </c>
      <c r="V39" s="82">
        <v>97</v>
      </c>
      <c r="W39" s="88" t="s">
        <v>155</v>
      </c>
      <c r="X39" s="95" t="s">
        <v>372</v>
      </c>
      <c r="Y39" s="88" t="s">
        <v>373</v>
      </c>
      <c r="Z39" s="95" t="s">
        <v>158</v>
      </c>
      <c r="AA39" s="94" t="s">
        <v>103</v>
      </c>
      <c r="AB39" s="88" t="s">
        <v>279</v>
      </c>
      <c r="AC39" s="102" t="s">
        <v>160</v>
      </c>
      <c r="AD39" s="103"/>
      <c r="AE39" s="75" t="s">
        <v>107</v>
      </c>
      <c r="AF39" s="103" t="s">
        <v>107</v>
      </c>
      <c r="AG39" s="75" t="s">
        <v>107</v>
      </c>
      <c r="AH39" s="104" t="s">
        <v>161</v>
      </c>
      <c r="AI39" s="95" t="s">
        <v>365</v>
      </c>
      <c r="AJ39" s="105">
        <v>109.2342</v>
      </c>
      <c r="AK39" s="105">
        <v>-7.5789999999999997</v>
      </c>
      <c r="AL39" s="106" t="s">
        <v>107</v>
      </c>
      <c r="AM39" s="106" t="s">
        <v>274</v>
      </c>
      <c r="AN39" s="107" t="s">
        <v>107</v>
      </c>
      <c r="AO39" s="118">
        <v>42011</v>
      </c>
      <c r="AP39" s="109"/>
      <c r="AQ39" s="109"/>
      <c r="AR39" s="107" t="s">
        <v>164</v>
      </c>
      <c r="AS39" s="110">
        <v>-42011</v>
      </c>
      <c r="AT39" s="110">
        <v>257</v>
      </c>
      <c r="AU39" s="111"/>
      <c r="AV39" s="104"/>
      <c r="AW39" s="87"/>
      <c r="AX39" s="87"/>
      <c r="AY39" s="104"/>
      <c r="AZ39" s="89" t="s">
        <v>259</v>
      </c>
      <c r="BA39" s="98">
        <v>42129</v>
      </c>
      <c r="BB39" s="98">
        <v>42144</v>
      </c>
      <c r="BC39" s="104">
        <v>500013028</v>
      </c>
      <c r="BD39" s="113">
        <v>900000</v>
      </c>
      <c r="BE39" s="113"/>
      <c r="BF39" s="113"/>
      <c r="BG39" s="87">
        <v>42144</v>
      </c>
      <c r="BH39" s="88" t="s">
        <v>116</v>
      </c>
      <c r="BI39" s="104" t="s">
        <v>243</v>
      </c>
      <c r="BJ39" s="87">
        <v>42151</v>
      </c>
      <c r="BK39" s="87">
        <v>42173</v>
      </c>
      <c r="BL39" s="87">
        <v>42172</v>
      </c>
      <c r="BM39" s="87" t="s">
        <v>167</v>
      </c>
      <c r="BN39" s="89"/>
      <c r="BQ39" s="90">
        <v>900000</v>
      </c>
      <c r="BR39" t="s">
        <v>153</v>
      </c>
      <c r="BS39">
        <v>2100003387</v>
      </c>
      <c r="BT39" s="91">
        <v>42121</v>
      </c>
      <c r="BU39" t="s">
        <v>259</v>
      </c>
      <c r="BV39" s="91">
        <v>42129</v>
      </c>
      <c r="BX39" t="s">
        <v>374</v>
      </c>
      <c r="BY39" t="s">
        <v>284</v>
      </c>
      <c r="BZ39" t="s">
        <v>150</v>
      </c>
      <c r="CA39" s="92">
        <v>900000</v>
      </c>
      <c r="CD39" s="93">
        <v>13</v>
      </c>
      <c r="CE39">
        <v>900000</v>
      </c>
    </row>
    <row r="40" spans="1:83" x14ac:dyDescent="0.25">
      <c r="A40" s="94">
        <v>37</v>
      </c>
      <c r="B40" s="95" t="s">
        <v>375</v>
      </c>
      <c r="C40" s="88">
        <v>4500065063</v>
      </c>
      <c r="D40" s="88" t="s">
        <v>376</v>
      </c>
      <c r="E40" s="96">
        <v>6000000</v>
      </c>
      <c r="F40" s="97" t="s">
        <v>93</v>
      </c>
      <c r="G40" s="94">
        <v>2015</v>
      </c>
      <c r="H40" s="98">
        <v>42020</v>
      </c>
      <c r="I40" s="98">
        <v>42027</v>
      </c>
      <c r="J40" s="97" t="s">
        <v>94</v>
      </c>
      <c r="K40" s="95" t="s">
        <v>95</v>
      </c>
      <c r="L40" s="88" t="s">
        <v>96</v>
      </c>
      <c r="M40" s="99" t="s">
        <v>377</v>
      </c>
      <c r="N40" s="97" t="s">
        <v>98</v>
      </c>
      <c r="O40" s="97" t="s">
        <v>98</v>
      </c>
      <c r="P40" s="100">
        <v>6000000</v>
      </c>
      <c r="Q40" s="94">
        <v>2015</v>
      </c>
      <c r="R40" s="97" t="s">
        <v>93</v>
      </c>
      <c r="S40" s="98">
        <v>41647</v>
      </c>
      <c r="T40" s="101">
        <v>41647</v>
      </c>
      <c r="U40" s="82">
        <v>373</v>
      </c>
      <c r="V40" s="82">
        <v>373</v>
      </c>
      <c r="W40" s="88" t="s">
        <v>378</v>
      </c>
      <c r="X40" s="88" t="s">
        <v>379</v>
      </c>
      <c r="Y40" s="88" t="s">
        <v>380</v>
      </c>
      <c r="Z40" s="95" t="s">
        <v>381</v>
      </c>
      <c r="AA40" s="94" t="s">
        <v>128</v>
      </c>
      <c r="AB40" s="88" t="s">
        <v>382</v>
      </c>
      <c r="AC40" s="102" t="s">
        <v>383</v>
      </c>
      <c r="AD40" s="94" t="s">
        <v>106</v>
      </c>
      <c r="AE40" s="64" t="s">
        <v>107</v>
      </c>
      <c r="AF40" s="94" t="s">
        <v>18</v>
      </c>
      <c r="AG40" s="64" t="s">
        <v>18</v>
      </c>
      <c r="AH40" s="104" t="s">
        <v>384</v>
      </c>
      <c r="AI40" s="95" t="s">
        <v>385</v>
      </c>
      <c r="AJ40" s="105">
        <v>108.56802</v>
      </c>
      <c r="AK40" s="105" t="s">
        <v>386</v>
      </c>
      <c r="AL40" s="106" t="s">
        <v>107</v>
      </c>
      <c r="AM40" s="106" t="s">
        <v>387</v>
      </c>
      <c r="AN40" s="107" t="s">
        <v>388</v>
      </c>
      <c r="AO40" s="108">
        <v>42012</v>
      </c>
      <c r="AP40" s="109">
        <v>42016</v>
      </c>
      <c r="AQ40" s="109">
        <v>42016</v>
      </c>
      <c r="AR40" s="107" t="s">
        <v>114</v>
      </c>
      <c r="AS40" s="110">
        <v>4</v>
      </c>
      <c r="AT40" s="110">
        <v>0</v>
      </c>
      <c r="AU40" s="111"/>
      <c r="AV40" s="104"/>
      <c r="AW40" s="87"/>
      <c r="AX40" s="87"/>
      <c r="AY40" s="104"/>
      <c r="AZ40" s="104" t="s">
        <v>389</v>
      </c>
      <c r="BA40" s="98">
        <v>42030</v>
      </c>
      <c r="BB40" s="98">
        <v>42038</v>
      </c>
      <c r="BC40" s="104"/>
      <c r="BD40" s="113">
        <v>6000000</v>
      </c>
      <c r="BE40" s="113">
        <v>0</v>
      </c>
      <c r="BF40" s="113">
        <v>6000000</v>
      </c>
      <c r="BG40" s="87">
        <v>42052</v>
      </c>
      <c r="BH40" s="88" t="s">
        <v>116</v>
      </c>
      <c r="BI40" s="104" t="s">
        <v>390</v>
      </c>
      <c r="BJ40" s="87">
        <v>42053</v>
      </c>
      <c r="BK40" s="87">
        <v>42073</v>
      </c>
      <c r="BL40" s="87">
        <v>42066</v>
      </c>
      <c r="BM40" s="87" t="s">
        <v>118</v>
      </c>
      <c r="BN40" s="89"/>
      <c r="BQ40" s="90">
        <v>6000000</v>
      </c>
      <c r="BR40" t="s">
        <v>95</v>
      </c>
      <c r="BS40">
        <v>4500065063</v>
      </c>
      <c r="BT40" s="91">
        <v>42020</v>
      </c>
      <c r="BU40" t="s">
        <v>389</v>
      </c>
      <c r="BV40" s="91">
        <v>42030</v>
      </c>
      <c r="BX40" t="s">
        <v>391</v>
      </c>
      <c r="BY40" t="s">
        <v>392</v>
      </c>
      <c r="BZ40" t="s">
        <v>376</v>
      </c>
      <c r="CA40" s="92">
        <v>6000000</v>
      </c>
      <c r="CD40" s="93"/>
    </row>
    <row r="41" spans="1:83" x14ac:dyDescent="0.25">
      <c r="A41" s="94">
        <v>38</v>
      </c>
      <c r="B41" s="95" t="s">
        <v>393</v>
      </c>
      <c r="C41" s="88">
        <v>4500065010</v>
      </c>
      <c r="D41" s="88" t="s">
        <v>394</v>
      </c>
      <c r="E41" s="96">
        <v>3250000</v>
      </c>
      <c r="F41" s="97" t="s">
        <v>93</v>
      </c>
      <c r="G41" s="94">
        <v>2015</v>
      </c>
      <c r="H41" s="98">
        <v>42019</v>
      </c>
      <c r="I41" s="98">
        <v>42027</v>
      </c>
      <c r="J41" s="97" t="s">
        <v>94</v>
      </c>
      <c r="K41" s="95" t="s">
        <v>95</v>
      </c>
      <c r="L41" s="88" t="s">
        <v>96</v>
      </c>
      <c r="M41" s="99" t="s">
        <v>395</v>
      </c>
      <c r="N41" s="97" t="s">
        <v>98</v>
      </c>
      <c r="O41" s="97" t="s">
        <v>98</v>
      </c>
      <c r="P41" s="100">
        <v>3250000</v>
      </c>
      <c r="Q41" s="94">
        <v>2015</v>
      </c>
      <c r="R41" s="97" t="s">
        <v>93</v>
      </c>
      <c r="S41" s="98">
        <v>42013</v>
      </c>
      <c r="T41" s="101">
        <v>42013</v>
      </c>
      <c r="U41" s="82">
        <v>6</v>
      </c>
      <c r="V41" s="82">
        <v>6</v>
      </c>
      <c r="W41" s="88" t="s">
        <v>378</v>
      </c>
      <c r="X41" s="88" t="s">
        <v>396</v>
      </c>
      <c r="Y41" s="88" t="s">
        <v>397</v>
      </c>
      <c r="Z41" s="95" t="s">
        <v>398</v>
      </c>
      <c r="AA41" s="94" t="s">
        <v>103</v>
      </c>
      <c r="AB41" s="88" t="s">
        <v>399</v>
      </c>
      <c r="AC41" s="102" t="s">
        <v>400</v>
      </c>
      <c r="AD41" s="103" t="s">
        <v>18</v>
      </c>
      <c r="AE41" s="75" t="s">
        <v>18</v>
      </c>
      <c r="AF41" s="103" t="s">
        <v>107</v>
      </c>
      <c r="AG41" s="75" t="s">
        <v>18</v>
      </c>
      <c r="AH41" s="104" t="s">
        <v>384</v>
      </c>
      <c r="AI41" s="95" t="s">
        <v>401</v>
      </c>
      <c r="AJ41" s="105">
        <v>107.59396</v>
      </c>
      <c r="AK41" s="105" t="s">
        <v>402</v>
      </c>
      <c r="AL41" s="106" t="s">
        <v>107</v>
      </c>
      <c r="AM41" s="106" t="s">
        <v>112</v>
      </c>
      <c r="AN41" s="107" t="s">
        <v>107</v>
      </c>
      <c r="AO41" s="108">
        <v>42016</v>
      </c>
      <c r="AP41" s="109">
        <v>42017</v>
      </c>
      <c r="AQ41" s="109">
        <v>42017</v>
      </c>
      <c r="AR41" s="107" t="s">
        <v>114</v>
      </c>
      <c r="AS41" s="110">
        <v>1</v>
      </c>
      <c r="AT41" s="110">
        <v>0</v>
      </c>
      <c r="AU41" s="111"/>
      <c r="AV41" s="104"/>
      <c r="AW41" s="87"/>
      <c r="AX41" s="87"/>
      <c r="AY41" s="104"/>
      <c r="AZ41" s="104" t="s">
        <v>403</v>
      </c>
      <c r="BA41" s="98">
        <v>42030</v>
      </c>
      <c r="BB41" s="98">
        <v>42034</v>
      </c>
      <c r="BC41" s="104"/>
      <c r="BD41" s="113">
        <v>3250000</v>
      </c>
      <c r="BE41" s="113">
        <v>0</v>
      </c>
      <c r="BF41" s="113">
        <v>3250000</v>
      </c>
      <c r="BG41" s="98">
        <v>42034</v>
      </c>
      <c r="BH41" s="88" t="s">
        <v>116</v>
      </c>
      <c r="BI41" s="104" t="s">
        <v>404</v>
      </c>
      <c r="BJ41" s="87">
        <v>42039</v>
      </c>
      <c r="BK41" s="87">
        <v>42058</v>
      </c>
      <c r="BL41" s="87">
        <v>42052</v>
      </c>
      <c r="BM41" s="87" t="s">
        <v>118</v>
      </c>
      <c r="BN41" s="89"/>
      <c r="BQ41" s="90">
        <v>3250000</v>
      </c>
      <c r="BR41" t="s">
        <v>95</v>
      </c>
      <c r="BS41">
        <v>4500065010</v>
      </c>
      <c r="BT41" s="91">
        <v>42019</v>
      </c>
      <c r="BU41" t="s">
        <v>403</v>
      </c>
      <c r="BV41" s="91">
        <v>42030</v>
      </c>
      <c r="BX41" t="s">
        <v>405</v>
      </c>
      <c r="BY41" t="s">
        <v>406</v>
      </c>
      <c r="BZ41" t="s">
        <v>394</v>
      </c>
      <c r="CA41" s="92">
        <v>3250000</v>
      </c>
      <c r="CD41" s="93"/>
    </row>
    <row r="42" spans="1:83" x14ac:dyDescent="0.25">
      <c r="A42" s="94">
        <v>39</v>
      </c>
      <c r="B42" s="95" t="s">
        <v>407</v>
      </c>
      <c r="C42" s="88">
        <v>4500065018</v>
      </c>
      <c r="D42" s="88" t="s">
        <v>408</v>
      </c>
      <c r="E42" s="96">
        <v>3250000</v>
      </c>
      <c r="F42" s="97" t="s">
        <v>93</v>
      </c>
      <c r="G42" s="94">
        <v>2015</v>
      </c>
      <c r="H42" s="98">
        <v>42020</v>
      </c>
      <c r="I42" s="98">
        <v>42032</v>
      </c>
      <c r="J42" s="97" t="s">
        <v>94</v>
      </c>
      <c r="K42" s="95" t="s">
        <v>95</v>
      </c>
      <c r="L42" s="88" t="s">
        <v>96</v>
      </c>
      <c r="M42" s="99" t="s">
        <v>395</v>
      </c>
      <c r="N42" s="97" t="s">
        <v>98</v>
      </c>
      <c r="O42" s="97" t="s">
        <v>98</v>
      </c>
      <c r="P42" s="100">
        <v>3250000</v>
      </c>
      <c r="Q42" s="94">
        <v>2015</v>
      </c>
      <c r="R42" s="97" t="s">
        <v>93</v>
      </c>
      <c r="S42" s="98">
        <v>42016</v>
      </c>
      <c r="T42" s="101">
        <v>42016</v>
      </c>
      <c r="U42" s="82">
        <v>4</v>
      </c>
      <c r="V42" s="82">
        <v>4</v>
      </c>
      <c r="W42" s="88" t="s">
        <v>378</v>
      </c>
      <c r="X42" s="88" t="s">
        <v>409</v>
      </c>
      <c r="Y42" s="88" t="s">
        <v>410</v>
      </c>
      <c r="Z42" s="95" t="s">
        <v>398</v>
      </c>
      <c r="AA42" s="94" t="s">
        <v>103</v>
      </c>
      <c r="AB42" s="88" t="s">
        <v>411</v>
      </c>
      <c r="AC42" s="102" t="s">
        <v>412</v>
      </c>
      <c r="AD42" s="103" t="s">
        <v>18</v>
      </c>
      <c r="AE42" s="75" t="s">
        <v>18</v>
      </c>
      <c r="AF42" s="103" t="s">
        <v>107</v>
      </c>
      <c r="AG42" s="75" t="s">
        <v>18</v>
      </c>
      <c r="AH42" s="104" t="s">
        <v>384</v>
      </c>
      <c r="AI42" s="95" t="s">
        <v>413</v>
      </c>
      <c r="AJ42" s="105">
        <v>107.43604999999999</v>
      </c>
      <c r="AK42" s="105" t="s">
        <v>414</v>
      </c>
      <c r="AL42" s="106" t="s">
        <v>107</v>
      </c>
      <c r="AM42" s="106" t="s">
        <v>133</v>
      </c>
      <c r="AN42" s="107" t="s">
        <v>107</v>
      </c>
      <c r="AO42" s="108">
        <v>42016</v>
      </c>
      <c r="AP42" s="109">
        <v>42016</v>
      </c>
      <c r="AQ42" s="109">
        <v>42016</v>
      </c>
      <c r="AR42" s="107" t="s">
        <v>114</v>
      </c>
      <c r="AS42" s="110">
        <v>0</v>
      </c>
      <c r="AT42" s="110">
        <v>0</v>
      </c>
      <c r="AU42" s="111"/>
      <c r="AV42" s="104"/>
      <c r="AW42" s="87"/>
      <c r="AX42" s="87"/>
      <c r="AY42" s="104"/>
      <c r="AZ42" s="104" t="s">
        <v>415</v>
      </c>
      <c r="BA42" s="98">
        <v>42032</v>
      </c>
      <c r="BB42" s="98">
        <v>42038</v>
      </c>
      <c r="BC42" s="104"/>
      <c r="BD42" s="113">
        <v>3250000</v>
      </c>
      <c r="BE42" s="113">
        <v>0</v>
      </c>
      <c r="BF42" s="113">
        <v>3250000</v>
      </c>
      <c r="BG42" s="87">
        <v>42052</v>
      </c>
      <c r="BH42" s="88" t="s">
        <v>116</v>
      </c>
      <c r="BI42" s="104" t="s">
        <v>416</v>
      </c>
      <c r="BJ42" s="87">
        <v>42053</v>
      </c>
      <c r="BK42" s="87">
        <v>42073</v>
      </c>
      <c r="BL42" s="87">
        <v>42066</v>
      </c>
      <c r="BM42" s="87" t="s">
        <v>118</v>
      </c>
      <c r="BN42" s="89"/>
      <c r="BQ42" s="90">
        <v>3250000</v>
      </c>
      <c r="BR42" t="s">
        <v>95</v>
      </c>
      <c r="BS42">
        <v>4500065018</v>
      </c>
      <c r="BT42" s="91">
        <v>42020</v>
      </c>
      <c r="BU42" t="s">
        <v>415</v>
      </c>
      <c r="BV42" s="91">
        <v>42032</v>
      </c>
      <c r="BX42" t="s">
        <v>417</v>
      </c>
      <c r="BY42" t="s">
        <v>418</v>
      </c>
      <c r="BZ42" t="s">
        <v>408</v>
      </c>
      <c r="CA42" s="92">
        <v>3250000</v>
      </c>
      <c r="CD42" s="93"/>
    </row>
    <row r="43" spans="1:83" x14ac:dyDescent="0.25">
      <c r="A43" s="94">
        <v>40</v>
      </c>
      <c r="B43" s="95" t="s">
        <v>419</v>
      </c>
      <c r="C43" s="88">
        <v>4500065019</v>
      </c>
      <c r="D43" s="88" t="s">
        <v>420</v>
      </c>
      <c r="E43" s="96">
        <v>4375000</v>
      </c>
      <c r="F43" s="97" t="s">
        <v>93</v>
      </c>
      <c r="G43" s="94">
        <v>2015</v>
      </c>
      <c r="H43" s="98">
        <v>42020</v>
      </c>
      <c r="I43" s="98">
        <v>42027</v>
      </c>
      <c r="J43" s="97" t="s">
        <v>94</v>
      </c>
      <c r="K43" s="95" t="s">
        <v>95</v>
      </c>
      <c r="L43" s="88" t="s">
        <v>96</v>
      </c>
      <c r="M43" s="99" t="s">
        <v>123</v>
      </c>
      <c r="N43" s="97" t="s">
        <v>98</v>
      </c>
      <c r="O43" s="97" t="s">
        <v>98</v>
      </c>
      <c r="P43" s="100">
        <v>4375000</v>
      </c>
      <c r="Q43" s="94">
        <v>2015</v>
      </c>
      <c r="R43" s="97" t="s">
        <v>93</v>
      </c>
      <c r="S43" s="98">
        <v>42016</v>
      </c>
      <c r="T43" s="101">
        <v>42016</v>
      </c>
      <c r="U43" s="82">
        <v>4</v>
      </c>
      <c r="V43" s="82">
        <v>4</v>
      </c>
      <c r="W43" s="88" t="s">
        <v>124</v>
      </c>
      <c r="X43" s="88" t="s">
        <v>421</v>
      </c>
      <c r="Y43" s="88" t="s">
        <v>422</v>
      </c>
      <c r="Z43" s="95" t="s">
        <v>127</v>
      </c>
      <c r="AA43" s="94" t="s">
        <v>128</v>
      </c>
      <c r="AB43" s="88" t="s">
        <v>129</v>
      </c>
      <c r="AC43" s="102" t="s">
        <v>400</v>
      </c>
      <c r="AD43" s="103" t="s">
        <v>18</v>
      </c>
      <c r="AE43" s="75" t="s">
        <v>107</v>
      </c>
      <c r="AF43" s="103" t="s">
        <v>18</v>
      </c>
      <c r="AG43" s="75" t="s">
        <v>18</v>
      </c>
      <c r="AH43" s="104" t="s">
        <v>131</v>
      </c>
      <c r="AI43" s="95" t="s">
        <v>423</v>
      </c>
      <c r="AJ43" s="105">
        <v>101.44775</v>
      </c>
      <c r="AK43" s="105">
        <v>0.53718999999999995</v>
      </c>
      <c r="AL43" s="106" t="s">
        <v>107</v>
      </c>
      <c r="AM43" s="106" t="s">
        <v>144</v>
      </c>
      <c r="AN43" s="107" t="s">
        <v>107</v>
      </c>
      <c r="AO43" s="108">
        <v>42016</v>
      </c>
      <c r="AP43" s="109">
        <v>42017</v>
      </c>
      <c r="AQ43" s="109">
        <v>42017</v>
      </c>
      <c r="AR43" s="107" t="s">
        <v>114</v>
      </c>
      <c r="AS43" s="110">
        <v>1</v>
      </c>
      <c r="AT43" s="110">
        <v>0</v>
      </c>
      <c r="AU43" s="111"/>
      <c r="AV43" s="104"/>
      <c r="AW43" s="87"/>
      <c r="AX43" s="87"/>
      <c r="AY43" s="104"/>
      <c r="AZ43" s="104" t="s">
        <v>424</v>
      </c>
      <c r="BA43" s="98">
        <v>42030</v>
      </c>
      <c r="BB43" s="98">
        <v>42034</v>
      </c>
      <c r="BC43" s="104"/>
      <c r="BD43" s="113">
        <v>4375000</v>
      </c>
      <c r="BE43" s="113">
        <v>0</v>
      </c>
      <c r="BF43" s="113">
        <v>4375000</v>
      </c>
      <c r="BG43" s="98">
        <v>42034</v>
      </c>
      <c r="BH43" s="88" t="s">
        <v>116</v>
      </c>
      <c r="BI43" s="104" t="s">
        <v>425</v>
      </c>
      <c r="BJ43" s="87">
        <v>42039</v>
      </c>
      <c r="BK43" s="87">
        <v>42058</v>
      </c>
      <c r="BL43" s="87">
        <v>42052</v>
      </c>
      <c r="BM43" s="87" t="s">
        <v>118</v>
      </c>
      <c r="BN43" s="89"/>
      <c r="BQ43" s="115">
        <v>4375000</v>
      </c>
      <c r="BR43" t="s">
        <v>95</v>
      </c>
      <c r="BS43">
        <v>4500065019</v>
      </c>
      <c r="BT43" s="91">
        <v>42020</v>
      </c>
      <c r="BU43" t="s">
        <v>424</v>
      </c>
      <c r="BV43" s="91">
        <v>42030</v>
      </c>
      <c r="BX43" t="s">
        <v>426</v>
      </c>
      <c r="BY43" t="s">
        <v>137</v>
      </c>
      <c r="BZ43" t="s">
        <v>420</v>
      </c>
      <c r="CA43" s="92">
        <v>4375000</v>
      </c>
      <c r="CD43" s="93"/>
    </row>
    <row r="44" spans="1:83" x14ac:dyDescent="0.25">
      <c r="A44" s="94">
        <v>41</v>
      </c>
      <c r="B44" s="95" t="s">
        <v>427</v>
      </c>
      <c r="C44" s="88">
        <v>4500067610</v>
      </c>
      <c r="D44" s="116" t="s">
        <v>428</v>
      </c>
      <c r="E44" s="96">
        <v>6000000</v>
      </c>
      <c r="F44" s="97" t="s">
        <v>189</v>
      </c>
      <c r="G44" s="94">
        <v>2015</v>
      </c>
      <c r="H44" s="98">
        <v>42067</v>
      </c>
      <c r="I44" s="98">
        <v>42073</v>
      </c>
      <c r="J44" s="97" t="s">
        <v>94</v>
      </c>
      <c r="K44" s="95" t="s">
        <v>429</v>
      </c>
      <c r="L44" s="88" t="s">
        <v>96</v>
      </c>
      <c r="M44" s="99" t="s">
        <v>430</v>
      </c>
      <c r="N44" s="97" t="s">
        <v>98</v>
      </c>
      <c r="O44" s="97" t="s">
        <v>98</v>
      </c>
      <c r="P44" s="100">
        <v>6000000</v>
      </c>
      <c r="Q44" s="94">
        <v>2015</v>
      </c>
      <c r="R44" s="97" t="s">
        <v>93</v>
      </c>
      <c r="S44" s="98">
        <v>42016</v>
      </c>
      <c r="T44" s="101">
        <v>42016</v>
      </c>
      <c r="U44" s="82">
        <v>51</v>
      </c>
      <c r="V44" s="82">
        <v>51</v>
      </c>
      <c r="W44" s="88" t="s">
        <v>431</v>
      </c>
      <c r="X44" s="95" t="s">
        <v>432</v>
      </c>
      <c r="Y44" s="88" t="s">
        <v>433</v>
      </c>
      <c r="Z44" s="95" t="s">
        <v>434</v>
      </c>
      <c r="AA44" s="94" t="s">
        <v>128</v>
      </c>
      <c r="AB44" s="88" t="s">
        <v>435</v>
      </c>
      <c r="AC44" s="102" t="s">
        <v>436</v>
      </c>
      <c r="AD44" s="75" t="s">
        <v>18</v>
      </c>
      <c r="AE44" s="75" t="s">
        <v>18</v>
      </c>
      <c r="AF44" s="75" t="s">
        <v>18</v>
      </c>
      <c r="AG44" s="75" t="s">
        <v>18</v>
      </c>
      <c r="AH44" s="104" t="s">
        <v>437</v>
      </c>
      <c r="AI44" s="95" t="s">
        <v>438</v>
      </c>
      <c r="AJ44" s="105">
        <v>103.62717000000001</v>
      </c>
      <c r="AK44" s="105" t="s">
        <v>439</v>
      </c>
      <c r="AL44" s="106" t="s">
        <v>440</v>
      </c>
      <c r="AM44" s="106" t="s">
        <v>441</v>
      </c>
      <c r="AN44" s="107" t="s">
        <v>442</v>
      </c>
      <c r="AO44" s="108">
        <v>42020</v>
      </c>
      <c r="AP44" s="109">
        <v>42023</v>
      </c>
      <c r="AQ44" s="109">
        <v>42023</v>
      </c>
      <c r="AR44" s="107" t="s">
        <v>114</v>
      </c>
      <c r="AS44" s="110">
        <v>3</v>
      </c>
      <c r="AT44" s="110">
        <v>0</v>
      </c>
      <c r="AU44" s="111" t="s">
        <v>443</v>
      </c>
      <c r="AV44" s="104"/>
      <c r="AW44" s="87"/>
      <c r="AX44" s="87"/>
      <c r="AY44" s="104"/>
      <c r="AZ44" s="104" t="s">
        <v>444</v>
      </c>
      <c r="BA44" s="98">
        <v>42075</v>
      </c>
      <c r="BB44" s="98">
        <v>42081</v>
      </c>
      <c r="BC44" s="104"/>
      <c r="BD44" s="113">
        <v>6000000</v>
      </c>
      <c r="BE44" s="113">
        <v>0</v>
      </c>
      <c r="BF44" s="113">
        <v>6000000</v>
      </c>
      <c r="BG44" s="87">
        <v>42081</v>
      </c>
      <c r="BH44" s="88" t="s">
        <v>116</v>
      </c>
      <c r="BI44" s="104" t="s">
        <v>445</v>
      </c>
      <c r="BJ44" s="87">
        <v>42082</v>
      </c>
      <c r="BK44" s="87">
        <v>42101</v>
      </c>
      <c r="BL44" s="87">
        <v>42096</v>
      </c>
      <c r="BM44" s="87" t="s">
        <v>167</v>
      </c>
      <c r="BN44" s="89"/>
      <c r="BQ44" s="115">
        <v>6000000</v>
      </c>
      <c r="BR44" t="s">
        <v>429</v>
      </c>
      <c r="BS44">
        <v>4500067610</v>
      </c>
      <c r="BT44" s="91">
        <v>42067</v>
      </c>
      <c r="BU44" t="s">
        <v>444</v>
      </c>
      <c r="BV44" s="91">
        <v>42075</v>
      </c>
      <c r="BX44" t="s">
        <v>446</v>
      </c>
      <c r="BY44" t="s">
        <v>447</v>
      </c>
      <c r="BZ44" t="s">
        <v>428</v>
      </c>
      <c r="CA44" s="92">
        <v>6000000</v>
      </c>
      <c r="CD44" s="93"/>
    </row>
    <row r="45" spans="1:83" x14ac:dyDescent="0.25">
      <c r="A45" s="94">
        <v>42</v>
      </c>
      <c r="B45" s="95" t="s">
        <v>448</v>
      </c>
      <c r="C45" s="88">
        <v>4500064952</v>
      </c>
      <c r="D45" s="88" t="s">
        <v>449</v>
      </c>
      <c r="E45" s="96">
        <v>4375000</v>
      </c>
      <c r="F45" s="97" t="s">
        <v>93</v>
      </c>
      <c r="G45" s="94">
        <v>2015</v>
      </c>
      <c r="H45" s="98">
        <v>42019</v>
      </c>
      <c r="I45" s="98">
        <v>42027</v>
      </c>
      <c r="J45" s="97" t="s">
        <v>94</v>
      </c>
      <c r="K45" s="95" t="s">
        <v>95</v>
      </c>
      <c r="L45" s="88" t="s">
        <v>96</v>
      </c>
      <c r="M45" s="99" t="s">
        <v>123</v>
      </c>
      <c r="N45" s="97" t="s">
        <v>98</v>
      </c>
      <c r="O45" s="97" t="s">
        <v>98</v>
      </c>
      <c r="P45" s="100">
        <v>4375000</v>
      </c>
      <c r="Q45" s="94">
        <v>2015</v>
      </c>
      <c r="R45" s="97" t="s">
        <v>93</v>
      </c>
      <c r="S45" s="98">
        <v>42017</v>
      </c>
      <c r="T45" s="101">
        <v>42017</v>
      </c>
      <c r="U45" s="82">
        <v>2</v>
      </c>
      <c r="V45" s="82">
        <v>2</v>
      </c>
      <c r="W45" s="88" t="s">
        <v>124</v>
      </c>
      <c r="X45" s="88" t="s">
        <v>450</v>
      </c>
      <c r="Y45" s="88" t="s">
        <v>451</v>
      </c>
      <c r="Z45" s="95" t="s">
        <v>452</v>
      </c>
      <c r="AA45" s="94" t="s">
        <v>128</v>
      </c>
      <c r="AB45" s="88" t="s">
        <v>453</v>
      </c>
      <c r="AC45" s="102" t="s">
        <v>454</v>
      </c>
      <c r="AD45" s="103" t="s">
        <v>18</v>
      </c>
      <c r="AE45" s="75" t="s">
        <v>107</v>
      </c>
      <c r="AF45" s="103" t="s">
        <v>18</v>
      </c>
      <c r="AG45" s="75" t="s">
        <v>18</v>
      </c>
      <c r="AH45" s="104" t="s">
        <v>384</v>
      </c>
      <c r="AI45" s="95" t="s">
        <v>455</v>
      </c>
      <c r="AJ45" s="105">
        <v>108.47738</v>
      </c>
      <c r="AK45" s="105" t="s">
        <v>456</v>
      </c>
      <c r="AL45" s="106" t="s">
        <v>107</v>
      </c>
      <c r="AM45" s="106" t="s">
        <v>144</v>
      </c>
      <c r="AN45" s="107" t="s">
        <v>107</v>
      </c>
      <c r="AO45" s="108">
        <v>42017</v>
      </c>
      <c r="AP45" s="109">
        <v>42018</v>
      </c>
      <c r="AQ45" s="109">
        <v>42018</v>
      </c>
      <c r="AR45" s="107" t="s">
        <v>114</v>
      </c>
      <c r="AS45" s="110">
        <v>1</v>
      </c>
      <c r="AT45" s="110">
        <v>0</v>
      </c>
      <c r="AU45" s="111"/>
      <c r="AV45" s="104"/>
      <c r="AW45" s="87"/>
      <c r="AX45" s="87"/>
      <c r="AY45" s="104"/>
      <c r="AZ45" s="104" t="s">
        <v>457</v>
      </c>
      <c r="BA45" s="98">
        <v>42030</v>
      </c>
      <c r="BB45" s="98">
        <v>42034</v>
      </c>
      <c r="BC45" s="104"/>
      <c r="BD45" s="113">
        <v>4375000</v>
      </c>
      <c r="BE45" s="113">
        <v>0</v>
      </c>
      <c r="BF45" s="113">
        <v>4375000</v>
      </c>
      <c r="BG45" s="98">
        <v>42034</v>
      </c>
      <c r="BH45" s="88" t="s">
        <v>116</v>
      </c>
      <c r="BI45" s="104" t="s">
        <v>458</v>
      </c>
      <c r="BJ45" s="87">
        <v>42039</v>
      </c>
      <c r="BK45" s="87">
        <v>42058</v>
      </c>
      <c r="BL45" s="87">
        <v>42052</v>
      </c>
      <c r="BM45" s="87" t="s">
        <v>118</v>
      </c>
      <c r="BN45" s="89"/>
      <c r="BQ45" s="115">
        <v>4375000</v>
      </c>
      <c r="BR45" t="s">
        <v>95</v>
      </c>
      <c r="BS45">
        <v>4500064952</v>
      </c>
      <c r="BT45" s="91">
        <v>42019</v>
      </c>
      <c r="BU45" t="s">
        <v>457</v>
      </c>
      <c r="BV45" s="91">
        <v>42030</v>
      </c>
      <c r="BX45" t="s">
        <v>459</v>
      </c>
      <c r="BY45" t="s">
        <v>460</v>
      </c>
      <c r="BZ45" t="s">
        <v>449</v>
      </c>
      <c r="CA45" s="92">
        <v>4375000</v>
      </c>
      <c r="CD45" s="93"/>
    </row>
    <row r="46" spans="1:83" x14ac:dyDescent="0.25">
      <c r="A46" s="94">
        <v>43</v>
      </c>
      <c r="B46" s="95" t="s">
        <v>461</v>
      </c>
      <c r="C46" s="88">
        <v>4500065009</v>
      </c>
      <c r="D46" s="88" t="s">
        <v>462</v>
      </c>
      <c r="E46" s="96">
        <v>6000000</v>
      </c>
      <c r="F46" s="97" t="s">
        <v>93</v>
      </c>
      <c r="G46" s="94">
        <v>2015</v>
      </c>
      <c r="H46" s="98">
        <v>42019</v>
      </c>
      <c r="I46" s="98">
        <v>42027</v>
      </c>
      <c r="J46" s="97" t="s">
        <v>94</v>
      </c>
      <c r="K46" s="95" t="s">
        <v>95</v>
      </c>
      <c r="L46" s="88" t="s">
        <v>96</v>
      </c>
      <c r="M46" s="99" t="s">
        <v>377</v>
      </c>
      <c r="N46" s="97" t="s">
        <v>98</v>
      </c>
      <c r="O46" s="97" t="s">
        <v>98</v>
      </c>
      <c r="P46" s="100">
        <v>6000000</v>
      </c>
      <c r="Q46" s="94">
        <v>2015</v>
      </c>
      <c r="R46" s="97" t="s">
        <v>93</v>
      </c>
      <c r="S46" s="98">
        <v>42017</v>
      </c>
      <c r="T46" s="101">
        <v>42017</v>
      </c>
      <c r="U46" s="82">
        <v>2</v>
      </c>
      <c r="V46" s="82">
        <v>2</v>
      </c>
      <c r="W46" s="88" t="s">
        <v>124</v>
      </c>
      <c r="X46" s="88" t="s">
        <v>463</v>
      </c>
      <c r="Y46" s="88" t="s">
        <v>464</v>
      </c>
      <c r="Z46" s="95" t="s">
        <v>465</v>
      </c>
      <c r="AA46" s="94" t="s">
        <v>128</v>
      </c>
      <c r="AB46" s="88" t="s">
        <v>435</v>
      </c>
      <c r="AC46" s="102" t="s">
        <v>412</v>
      </c>
      <c r="AD46" s="103" t="s">
        <v>18</v>
      </c>
      <c r="AE46" s="75" t="s">
        <v>107</v>
      </c>
      <c r="AF46" s="103" t="s">
        <v>18</v>
      </c>
      <c r="AG46" s="75" t="s">
        <v>18</v>
      </c>
      <c r="AH46" s="104" t="s">
        <v>437</v>
      </c>
      <c r="AI46" s="95" t="s">
        <v>466</v>
      </c>
      <c r="AJ46" s="105">
        <v>104.78291</v>
      </c>
      <c r="AK46" s="105">
        <v>-2.94977</v>
      </c>
      <c r="AL46" s="106" t="s">
        <v>107</v>
      </c>
      <c r="AM46" s="106" t="s">
        <v>133</v>
      </c>
      <c r="AN46" s="107" t="s">
        <v>107</v>
      </c>
      <c r="AO46" s="108">
        <v>42017</v>
      </c>
      <c r="AP46" s="109">
        <v>42018</v>
      </c>
      <c r="AQ46" s="109">
        <v>42018</v>
      </c>
      <c r="AR46" s="107" t="s">
        <v>114</v>
      </c>
      <c r="AS46" s="110">
        <v>1</v>
      </c>
      <c r="AT46" s="110">
        <v>0</v>
      </c>
      <c r="AU46" s="111"/>
      <c r="AV46" s="104"/>
      <c r="AW46" s="87"/>
      <c r="AX46" s="87"/>
      <c r="AY46" s="104"/>
      <c r="AZ46" s="104" t="s">
        <v>467</v>
      </c>
      <c r="BA46" s="98">
        <v>42030</v>
      </c>
      <c r="BB46" s="98">
        <v>42034</v>
      </c>
      <c r="BC46" s="104"/>
      <c r="BD46" s="113">
        <v>6000000</v>
      </c>
      <c r="BE46" s="113">
        <v>0</v>
      </c>
      <c r="BF46" s="113">
        <v>6000000</v>
      </c>
      <c r="BG46" s="98">
        <v>42034</v>
      </c>
      <c r="BH46" s="88" t="s">
        <v>116</v>
      </c>
      <c r="BI46" s="104" t="s">
        <v>468</v>
      </c>
      <c r="BJ46" s="87">
        <v>42039</v>
      </c>
      <c r="BK46" s="87">
        <v>42058</v>
      </c>
      <c r="BL46" s="87">
        <v>42052</v>
      </c>
      <c r="BM46" s="87" t="s">
        <v>118</v>
      </c>
      <c r="BN46" s="89"/>
      <c r="BQ46" s="90">
        <v>6000000</v>
      </c>
      <c r="BR46" t="s">
        <v>95</v>
      </c>
      <c r="BS46">
        <v>4500065009</v>
      </c>
      <c r="BT46" s="91">
        <v>42019</v>
      </c>
      <c r="BU46" t="s">
        <v>467</v>
      </c>
      <c r="BV46" s="91">
        <v>42030</v>
      </c>
      <c r="BX46" t="s">
        <v>469</v>
      </c>
      <c r="BY46" t="s">
        <v>447</v>
      </c>
      <c r="BZ46" t="s">
        <v>462</v>
      </c>
      <c r="CA46" s="92">
        <v>6000000</v>
      </c>
      <c r="CD46" s="93"/>
    </row>
    <row r="47" spans="1:83" x14ac:dyDescent="0.25">
      <c r="A47" s="94">
        <v>44</v>
      </c>
      <c r="B47" s="95" t="s">
        <v>470</v>
      </c>
      <c r="C47" s="88">
        <v>4500065463</v>
      </c>
      <c r="D47" s="116" t="s">
        <v>471</v>
      </c>
      <c r="E47" s="96">
        <v>6000000</v>
      </c>
      <c r="F47" s="97" t="s">
        <v>93</v>
      </c>
      <c r="G47" s="94">
        <v>2015</v>
      </c>
      <c r="H47" s="98">
        <v>42027</v>
      </c>
      <c r="I47" s="98">
        <v>42033</v>
      </c>
      <c r="J47" s="97" t="s">
        <v>94</v>
      </c>
      <c r="K47" s="95" t="s">
        <v>95</v>
      </c>
      <c r="L47" s="88" t="s">
        <v>96</v>
      </c>
      <c r="M47" s="99" t="s">
        <v>377</v>
      </c>
      <c r="N47" s="97" t="s">
        <v>98</v>
      </c>
      <c r="O47" s="97" t="s">
        <v>98</v>
      </c>
      <c r="P47" s="100">
        <v>6000000</v>
      </c>
      <c r="Q47" s="94">
        <v>2015</v>
      </c>
      <c r="R47" s="97" t="s">
        <v>93</v>
      </c>
      <c r="S47" s="98">
        <v>42017</v>
      </c>
      <c r="T47" s="101">
        <v>42017</v>
      </c>
      <c r="U47" s="82">
        <v>10</v>
      </c>
      <c r="V47" s="82">
        <v>10</v>
      </c>
      <c r="W47" s="88" t="s">
        <v>124</v>
      </c>
      <c r="X47" s="88" t="s">
        <v>472</v>
      </c>
      <c r="Y47" s="88" t="s">
        <v>473</v>
      </c>
      <c r="Z47" s="95" t="s">
        <v>474</v>
      </c>
      <c r="AA47" s="94" t="s">
        <v>128</v>
      </c>
      <c r="AB47" s="88" t="s">
        <v>475</v>
      </c>
      <c r="AC47" s="102" t="s">
        <v>476</v>
      </c>
      <c r="AD47" s="103" t="s">
        <v>18</v>
      </c>
      <c r="AE47" s="75" t="s">
        <v>107</v>
      </c>
      <c r="AF47" s="103" t="s">
        <v>18</v>
      </c>
      <c r="AG47" s="75" t="s">
        <v>18</v>
      </c>
      <c r="AH47" s="104" t="s">
        <v>477</v>
      </c>
      <c r="AI47" s="95" t="s">
        <v>478</v>
      </c>
      <c r="AJ47" s="105">
        <v>106.80134</v>
      </c>
      <c r="AK47" s="105">
        <v>-6.2527699999999999</v>
      </c>
      <c r="AL47" s="106" t="s">
        <v>479</v>
      </c>
      <c r="AM47" s="106" t="s">
        <v>387</v>
      </c>
      <c r="AN47" s="107" t="s">
        <v>442</v>
      </c>
      <c r="AO47" s="108">
        <v>42020</v>
      </c>
      <c r="AP47" s="109">
        <v>42020</v>
      </c>
      <c r="AQ47" s="109">
        <v>42020</v>
      </c>
      <c r="AR47" s="107" t="s">
        <v>114</v>
      </c>
      <c r="AS47" s="110">
        <v>0</v>
      </c>
      <c r="AT47" s="110">
        <v>0</v>
      </c>
      <c r="AU47" s="111"/>
      <c r="AV47" s="104"/>
      <c r="AW47" s="87"/>
      <c r="AX47" s="87"/>
      <c r="AY47" s="104"/>
      <c r="AZ47" s="95" t="s">
        <v>480</v>
      </c>
      <c r="BA47" s="98">
        <v>42034</v>
      </c>
      <c r="BB47" s="98">
        <v>42041</v>
      </c>
      <c r="BC47" s="104"/>
      <c r="BD47" s="113">
        <v>6000000</v>
      </c>
      <c r="BE47" s="113">
        <v>0</v>
      </c>
      <c r="BF47" s="113">
        <v>6000000</v>
      </c>
      <c r="BG47" s="87">
        <v>42044</v>
      </c>
      <c r="BH47" s="88" t="s">
        <v>116</v>
      </c>
      <c r="BI47" s="104" t="s">
        <v>481</v>
      </c>
      <c r="BJ47" s="87">
        <v>42044</v>
      </c>
      <c r="BK47" s="87">
        <v>42061</v>
      </c>
      <c r="BL47" s="87">
        <v>42061</v>
      </c>
      <c r="BM47" s="87" t="s">
        <v>118</v>
      </c>
      <c r="BN47" s="89"/>
      <c r="BQ47" s="90">
        <v>6000000</v>
      </c>
      <c r="BR47" t="s">
        <v>95</v>
      </c>
      <c r="BS47">
        <v>4500065463</v>
      </c>
      <c r="BT47" s="91">
        <v>42027</v>
      </c>
      <c r="BU47" t="s">
        <v>480</v>
      </c>
      <c r="BV47" s="91">
        <v>42034</v>
      </c>
      <c r="BX47" t="s">
        <v>482</v>
      </c>
      <c r="BY47" t="s">
        <v>483</v>
      </c>
      <c r="BZ47" t="s">
        <v>471</v>
      </c>
      <c r="CA47" s="92">
        <v>6000000</v>
      </c>
      <c r="CD47" s="93"/>
    </row>
    <row r="48" spans="1:83" x14ac:dyDescent="0.25">
      <c r="A48" s="94">
        <v>45</v>
      </c>
      <c r="B48" s="95" t="s">
        <v>484</v>
      </c>
      <c r="C48" s="88">
        <v>4500065204</v>
      </c>
      <c r="D48" s="88" t="s">
        <v>485</v>
      </c>
      <c r="E48" s="96">
        <v>6000000</v>
      </c>
      <c r="F48" s="97" t="s">
        <v>93</v>
      </c>
      <c r="G48" s="94">
        <v>2015</v>
      </c>
      <c r="H48" s="98">
        <v>42024</v>
      </c>
      <c r="I48" s="98">
        <v>42027</v>
      </c>
      <c r="J48" s="97" t="s">
        <v>94</v>
      </c>
      <c r="K48" s="95" t="s">
        <v>95</v>
      </c>
      <c r="L48" s="88" t="s">
        <v>96</v>
      </c>
      <c r="M48" s="99" t="s">
        <v>377</v>
      </c>
      <c r="N48" s="97" t="s">
        <v>98</v>
      </c>
      <c r="O48" s="97" t="s">
        <v>98</v>
      </c>
      <c r="P48" s="100">
        <v>6000000</v>
      </c>
      <c r="Q48" s="94">
        <v>2015</v>
      </c>
      <c r="R48" s="97" t="s">
        <v>93</v>
      </c>
      <c r="S48" s="98">
        <v>42017</v>
      </c>
      <c r="T48" s="101">
        <v>42017</v>
      </c>
      <c r="U48" s="82">
        <v>7</v>
      </c>
      <c r="V48" s="82">
        <v>7</v>
      </c>
      <c r="W48" s="88" t="s">
        <v>431</v>
      </c>
      <c r="X48" s="88" t="s">
        <v>486</v>
      </c>
      <c r="Y48" s="88" t="s">
        <v>487</v>
      </c>
      <c r="Z48" s="95" t="s">
        <v>488</v>
      </c>
      <c r="AA48" s="94" t="s">
        <v>128</v>
      </c>
      <c r="AB48" s="88" t="s">
        <v>489</v>
      </c>
      <c r="AC48" s="102" t="s">
        <v>490</v>
      </c>
      <c r="AD48" s="103" t="s">
        <v>18</v>
      </c>
      <c r="AE48" s="75" t="s">
        <v>107</v>
      </c>
      <c r="AF48" s="103" t="s">
        <v>18</v>
      </c>
      <c r="AG48" s="75" t="s">
        <v>18</v>
      </c>
      <c r="AH48" s="104" t="s">
        <v>477</v>
      </c>
      <c r="AI48" s="95" t="s">
        <v>491</v>
      </c>
      <c r="AJ48" s="105">
        <v>106.85865</v>
      </c>
      <c r="AK48" s="105">
        <v>-6.1955200000000001</v>
      </c>
      <c r="AL48" s="106" t="s">
        <v>107</v>
      </c>
      <c r="AM48" s="106" t="s">
        <v>441</v>
      </c>
      <c r="AN48" s="107" t="s">
        <v>107</v>
      </c>
      <c r="AO48" s="108">
        <v>42017</v>
      </c>
      <c r="AP48" s="109">
        <v>42017</v>
      </c>
      <c r="AQ48" s="109">
        <v>42017</v>
      </c>
      <c r="AR48" s="107" t="s">
        <v>114</v>
      </c>
      <c r="AS48" s="110">
        <v>0</v>
      </c>
      <c r="AT48" s="110">
        <v>0</v>
      </c>
      <c r="AU48" s="111"/>
      <c r="AV48" s="104"/>
      <c r="AW48" s="87"/>
      <c r="AX48" s="87"/>
      <c r="AY48" s="104"/>
      <c r="AZ48" s="104" t="s">
        <v>492</v>
      </c>
      <c r="BA48" s="98">
        <v>42030</v>
      </c>
      <c r="BB48" s="98">
        <v>42034</v>
      </c>
      <c r="BC48" s="104"/>
      <c r="BD48" s="113">
        <v>6000000</v>
      </c>
      <c r="BE48" s="113">
        <v>0</v>
      </c>
      <c r="BF48" s="113">
        <v>6000000</v>
      </c>
      <c r="BG48" s="98">
        <v>42034</v>
      </c>
      <c r="BH48" s="88" t="s">
        <v>116</v>
      </c>
      <c r="BI48" s="104" t="s">
        <v>493</v>
      </c>
      <c r="BJ48" s="87">
        <v>42039</v>
      </c>
      <c r="BK48" s="87">
        <v>42058</v>
      </c>
      <c r="BL48" s="87">
        <v>42052</v>
      </c>
      <c r="BM48" s="87" t="s">
        <v>118</v>
      </c>
      <c r="BN48" s="89"/>
      <c r="BQ48" s="90">
        <v>6000000</v>
      </c>
      <c r="BR48" t="s">
        <v>95</v>
      </c>
      <c r="BS48">
        <v>4500065204</v>
      </c>
      <c r="BT48" s="91">
        <v>42024</v>
      </c>
      <c r="BU48" t="s">
        <v>492</v>
      </c>
      <c r="BV48" s="91">
        <v>42030</v>
      </c>
      <c r="BX48" t="s">
        <v>494</v>
      </c>
      <c r="BY48" t="s">
        <v>495</v>
      </c>
      <c r="BZ48" t="s">
        <v>485</v>
      </c>
      <c r="CA48" s="92">
        <v>6000000</v>
      </c>
      <c r="CD48" s="93"/>
    </row>
    <row r="49" spans="1:82" x14ac:dyDescent="0.25">
      <c r="A49" s="94">
        <v>46</v>
      </c>
      <c r="B49" s="95" t="s">
        <v>496</v>
      </c>
      <c r="C49" s="88">
        <v>4500065213</v>
      </c>
      <c r="D49" s="88" t="s">
        <v>497</v>
      </c>
      <c r="E49" s="96">
        <v>4375000</v>
      </c>
      <c r="F49" s="97" t="s">
        <v>93</v>
      </c>
      <c r="G49" s="94">
        <v>2015</v>
      </c>
      <c r="H49" s="98">
        <v>42024</v>
      </c>
      <c r="I49" s="98">
        <v>42027</v>
      </c>
      <c r="J49" s="97" t="s">
        <v>94</v>
      </c>
      <c r="K49" s="95" t="s">
        <v>95</v>
      </c>
      <c r="L49" s="88" t="s">
        <v>96</v>
      </c>
      <c r="M49" s="99" t="s">
        <v>123</v>
      </c>
      <c r="N49" s="97" t="s">
        <v>98</v>
      </c>
      <c r="O49" s="97" t="s">
        <v>98</v>
      </c>
      <c r="P49" s="100">
        <v>4375000</v>
      </c>
      <c r="Q49" s="94">
        <v>2015</v>
      </c>
      <c r="R49" s="97" t="s">
        <v>93</v>
      </c>
      <c r="S49" s="98">
        <v>42017</v>
      </c>
      <c r="T49" s="101">
        <v>42017</v>
      </c>
      <c r="U49" s="82">
        <v>7</v>
      </c>
      <c r="V49" s="82">
        <v>7</v>
      </c>
      <c r="W49" s="88" t="s">
        <v>431</v>
      </c>
      <c r="X49" s="88" t="s">
        <v>498</v>
      </c>
      <c r="Y49" s="88" t="s">
        <v>499</v>
      </c>
      <c r="Z49" s="95" t="s">
        <v>500</v>
      </c>
      <c r="AA49" s="94" t="s">
        <v>128</v>
      </c>
      <c r="AB49" s="88" t="s">
        <v>501</v>
      </c>
      <c r="AC49" s="102" t="s">
        <v>400</v>
      </c>
      <c r="AD49" s="103" t="s">
        <v>18</v>
      </c>
      <c r="AE49" s="75" t="s">
        <v>107</v>
      </c>
      <c r="AF49" s="103" t="s">
        <v>18</v>
      </c>
      <c r="AG49" s="75" t="s">
        <v>18</v>
      </c>
      <c r="AH49" s="104" t="s">
        <v>161</v>
      </c>
      <c r="AI49" s="95" t="s">
        <v>502</v>
      </c>
      <c r="AJ49" s="105">
        <v>112.74776</v>
      </c>
      <c r="AK49" s="105">
        <v>-7.2443499999999998</v>
      </c>
      <c r="AL49" s="106" t="s">
        <v>107</v>
      </c>
      <c r="AM49" s="106" t="s">
        <v>133</v>
      </c>
      <c r="AN49" s="107" t="s">
        <v>107</v>
      </c>
      <c r="AO49" s="108">
        <v>42017</v>
      </c>
      <c r="AP49" s="109">
        <v>42018</v>
      </c>
      <c r="AQ49" s="109">
        <v>42018</v>
      </c>
      <c r="AR49" s="107" t="s">
        <v>114</v>
      </c>
      <c r="AS49" s="110">
        <v>1</v>
      </c>
      <c r="AT49" s="110">
        <v>0</v>
      </c>
      <c r="AU49" s="111"/>
      <c r="AV49" s="104"/>
      <c r="AW49" s="87"/>
      <c r="AX49" s="87"/>
      <c r="AY49" s="104"/>
      <c r="AZ49" s="104" t="s">
        <v>503</v>
      </c>
      <c r="BA49" s="98">
        <v>42030</v>
      </c>
      <c r="BB49" s="98">
        <v>42034</v>
      </c>
      <c r="BC49" s="104"/>
      <c r="BD49" s="113">
        <v>4375000</v>
      </c>
      <c r="BE49" s="113">
        <v>0</v>
      </c>
      <c r="BF49" s="113">
        <v>4375000</v>
      </c>
      <c r="BG49" s="98">
        <v>42034</v>
      </c>
      <c r="BH49" s="88" t="s">
        <v>116</v>
      </c>
      <c r="BI49" s="104" t="s">
        <v>504</v>
      </c>
      <c r="BJ49" s="87">
        <v>42039</v>
      </c>
      <c r="BK49" s="87">
        <v>42058</v>
      </c>
      <c r="BL49" s="87">
        <v>42052</v>
      </c>
      <c r="BM49" s="87" t="s">
        <v>118</v>
      </c>
      <c r="BN49" s="89"/>
      <c r="BQ49" s="115">
        <v>4375000</v>
      </c>
      <c r="BR49" t="s">
        <v>95</v>
      </c>
      <c r="BS49">
        <v>4500065213</v>
      </c>
      <c r="BT49" s="91">
        <v>42024</v>
      </c>
      <c r="BU49" t="s">
        <v>503</v>
      </c>
      <c r="BV49" s="91">
        <v>42030</v>
      </c>
      <c r="BX49" t="s">
        <v>505</v>
      </c>
      <c r="BY49" t="s">
        <v>506</v>
      </c>
      <c r="BZ49" t="s">
        <v>497</v>
      </c>
      <c r="CA49" s="92">
        <v>4375000</v>
      </c>
      <c r="CD49" s="93"/>
    </row>
    <row r="50" spans="1:82" x14ac:dyDescent="0.25">
      <c r="A50" s="94">
        <v>47</v>
      </c>
      <c r="B50" s="95" t="s">
        <v>507</v>
      </c>
      <c r="C50" s="88">
        <v>4500065214</v>
      </c>
      <c r="D50" s="88" t="s">
        <v>508</v>
      </c>
      <c r="E50" s="96">
        <v>4375000</v>
      </c>
      <c r="F50" s="97" t="s">
        <v>93</v>
      </c>
      <c r="G50" s="94">
        <v>2015</v>
      </c>
      <c r="H50" s="98">
        <v>42024</v>
      </c>
      <c r="I50" s="98">
        <v>42027</v>
      </c>
      <c r="J50" s="97" t="s">
        <v>94</v>
      </c>
      <c r="K50" s="95" t="s">
        <v>95</v>
      </c>
      <c r="L50" s="88" t="s">
        <v>96</v>
      </c>
      <c r="M50" s="99" t="s">
        <v>123</v>
      </c>
      <c r="N50" s="97" t="s">
        <v>98</v>
      </c>
      <c r="O50" s="97" t="s">
        <v>98</v>
      </c>
      <c r="P50" s="100">
        <v>4375000</v>
      </c>
      <c r="Q50" s="94">
        <v>2015</v>
      </c>
      <c r="R50" s="97" t="s">
        <v>93</v>
      </c>
      <c r="S50" s="98">
        <v>42017</v>
      </c>
      <c r="T50" s="101">
        <v>42017</v>
      </c>
      <c r="U50" s="82">
        <v>7</v>
      </c>
      <c r="V50" s="82">
        <v>7</v>
      </c>
      <c r="W50" s="88" t="s">
        <v>431</v>
      </c>
      <c r="X50" s="88" t="s">
        <v>509</v>
      </c>
      <c r="Y50" s="88" t="s">
        <v>510</v>
      </c>
      <c r="Z50" s="95" t="s">
        <v>500</v>
      </c>
      <c r="AA50" s="94" t="s">
        <v>128</v>
      </c>
      <c r="AB50" s="88" t="s">
        <v>511</v>
      </c>
      <c r="AC50" s="102" t="s">
        <v>412</v>
      </c>
      <c r="AD50" s="103" t="s">
        <v>18</v>
      </c>
      <c r="AE50" s="75" t="s">
        <v>107</v>
      </c>
      <c r="AF50" s="103" t="s">
        <v>18</v>
      </c>
      <c r="AG50" s="75" t="s">
        <v>18</v>
      </c>
      <c r="AH50" s="104" t="s">
        <v>161</v>
      </c>
      <c r="AI50" s="95" t="s">
        <v>512</v>
      </c>
      <c r="AJ50" s="105">
        <v>112.73701</v>
      </c>
      <c r="AK50" s="105">
        <v>-7.3038499999999997</v>
      </c>
      <c r="AL50" s="106" t="s">
        <v>107</v>
      </c>
      <c r="AM50" s="106" t="s">
        <v>112</v>
      </c>
      <c r="AN50" s="107" t="s">
        <v>107</v>
      </c>
      <c r="AO50" s="108">
        <v>42017</v>
      </c>
      <c r="AP50" s="109">
        <v>42017</v>
      </c>
      <c r="AQ50" s="109">
        <v>42017</v>
      </c>
      <c r="AR50" s="107" t="s">
        <v>114</v>
      </c>
      <c r="AS50" s="110">
        <v>0</v>
      </c>
      <c r="AT50" s="110">
        <v>0</v>
      </c>
      <c r="AU50" s="111"/>
      <c r="AV50" s="104"/>
      <c r="AW50" s="87"/>
      <c r="AX50" s="87"/>
      <c r="AY50" s="104"/>
      <c r="AZ50" s="104" t="s">
        <v>513</v>
      </c>
      <c r="BA50" s="98">
        <v>42030</v>
      </c>
      <c r="BB50" s="98">
        <v>42034</v>
      </c>
      <c r="BC50" s="104"/>
      <c r="BD50" s="113">
        <v>4375000</v>
      </c>
      <c r="BE50" s="113">
        <v>0</v>
      </c>
      <c r="BF50" s="113">
        <v>4375000</v>
      </c>
      <c r="BG50" s="98">
        <v>42034</v>
      </c>
      <c r="BH50" s="88" t="s">
        <v>116</v>
      </c>
      <c r="BI50" s="104" t="s">
        <v>514</v>
      </c>
      <c r="BJ50" s="87">
        <v>42039</v>
      </c>
      <c r="BK50" s="87">
        <v>42058</v>
      </c>
      <c r="BL50" s="87">
        <v>42052</v>
      </c>
      <c r="BM50" s="87" t="s">
        <v>118</v>
      </c>
      <c r="BN50" s="89"/>
      <c r="BQ50" s="115">
        <v>4375000</v>
      </c>
      <c r="BR50" t="s">
        <v>95</v>
      </c>
      <c r="BS50">
        <v>4500065214</v>
      </c>
      <c r="BT50" s="91">
        <v>42024</v>
      </c>
      <c r="BU50" t="s">
        <v>513</v>
      </c>
      <c r="BV50" s="91">
        <v>42030</v>
      </c>
      <c r="BX50" t="s">
        <v>515</v>
      </c>
      <c r="BY50" t="s">
        <v>516</v>
      </c>
      <c r="BZ50" t="s">
        <v>508</v>
      </c>
      <c r="CA50" s="92">
        <v>4375000</v>
      </c>
      <c r="CD50" s="93"/>
    </row>
    <row r="51" spans="1:82" x14ac:dyDescent="0.25">
      <c r="A51" s="94">
        <v>48</v>
      </c>
      <c r="B51" s="95" t="s">
        <v>517</v>
      </c>
      <c r="C51" s="88">
        <v>4500065215</v>
      </c>
      <c r="D51" s="88" t="s">
        <v>518</v>
      </c>
      <c r="E51" s="96">
        <v>3250000</v>
      </c>
      <c r="F51" s="97" t="s">
        <v>93</v>
      </c>
      <c r="G51" s="94">
        <v>2015</v>
      </c>
      <c r="H51" s="98">
        <v>42024</v>
      </c>
      <c r="I51" s="98">
        <v>42027</v>
      </c>
      <c r="J51" s="97" t="s">
        <v>94</v>
      </c>
      <c r="K51" s="95" t="s">
        <v>95</v>
      </c>
      <c r="L51" s="88" t="s">
        <v>96</v>
      </c>
      <c r="M51" s="99" t="s">
        <v>395</v>
      </c>
      <c r="N51" s="97" t="s">
        <v>98</v>
      </c>
      <c r="O51" s="97" t="s">
        <v>98</v>
      </c>
      <c r="P51" s="100">
        <v>3250000</v>
      </c>
      <c r="Q51" s="94">
        <v>2015</v>
      </c>
      <c r="R51" s="97" t="s">
        <v>93</v>
      </c>
      <c r="S51" s="98">
        <v>42017</v>
      </c>
      <c r="T51" s="101">
        <v>42017</v>
      </c>
      <c r="U51" s="82">
        <v>7</v>
      </c>
      <c r="V51" s="82">
        <v>7</v>
      </c>
      <c r="W51" s="88" t="s">
        <v>431</v>
      </c>
      <c r="X51" s="88" t="s">
        <v>519</v>
      </c>
      <c r="Y51" s="88" t="s">
        <v>520</v>
      </c>
      <c r="Z51" s="95" t="s">
        <v>398</v>
      </c>
      <c r="AA51" s="94" t="s">
        <v>103</v>
      </c>
      <c r="AB51" s="88" t="s">
        <v>521</v>
      </c>
      <c r="AC51" s="102" t="s">
        <v>522</v>
      </c>
      <c r="AD51" s="103" t="s">
        <v>18</v>
      </c>
      <c r="AE51" s="75" t="s">
        <v>18</v>
      </c>
      <c r="AF51" s="103" t="s">
        <v>107</v>
      </c>
      <c r="AG51" s="75" t="s">
        <v>18</v>
      </c>
      <c r="AH51" s="104" t="s">
        <v>477</v>
      </c>
      <c r="AI51" s="95" t="s">
        <v>523</v>
      </c>
      <c r="AJ51" s="105">
        <v>106.88597</v>
      </c>
      <c r="AK51" s="105">
        <v>-6.1295900000000003</v>
      </c>
      <c r="AL51" s="106" t="s">
        <v>107</v>
      </c>
      <c r="AM51" s="106" t="s">
        <v>387</v>
      </c>
      <c r="AN51" s="107" t="s">
        <v>107</v>
      </c>
      <c r="AO51" s="108">
        <v>42017</v>
      </c>
      <c r="AP51" s="109">
        <v>42018</v>
      </c>
      <c r="AQ51" s="109">
        <v>42018</v>
      </c>
      <c r="AR51" s="107" t="s">
        <v>114</v>
      </c>
      <c r="AS51" s="110">
        <v>1</v>
      </c>
      <c r="AT51" s="110">
        <v>0</v>
      </c>
      <c r="AU51" s="111"/>
      <c r="AV51" s="104"/>
      <c r="AW51" s="87"/>
      <c r="AX51" s="87"/>
      <c r="AY51" s="104"/>
      <c r="AZ51" s="104" t="s">
        <v>524</v>
      </c>
      <c r="BA51" s="98">
        <v>42030</v>
      </c>
      <c r="BB51" s="98">
        <v>42034</v>
      </c>
      <c r="BC51" s="104"/>
      <c r="BD51" s="113">
        <v>3250000</v>
      </c>
      <c r="BE51" s="113">
        <v>0</v>
      </c>
      <c r="BF51" s="113">
        <v>3250000</v>
      </c>
      <c r="BG51" s="98">
        <v>42034</v>
      </c>
      <c r="BH51" s="88" t="s">
        <v>116</v>
      </c>
      <c r="BI51" s="104" t="s">
        <v>525</v>
      </c>
      <c r="BJ51" s="87">
        <v>42038</v>
      </c>
      <c r="BK51" s="87">
        <v>42055</v>
      </c>
      <c r="BL51" s="87">
        <v>42052</v>
      </c>
      <c r="BM51" s="87" t="s">
        <v>118</v>
      </c>
      <c r="BN51" s="89"/>
      <c r="BQ51" s="90">
        <v>3250000</v>
      </c>
      <c r="BR51" t="s">
        <v>95</v>
      </c>
      <c r="BS51">
        <v>4500065215</v>
      </c>
      <c r="BT51" s="91">
        <v>42024</v>
      </c>
      <c r="BU51" t="s">
        <v>524</v>
      </c>
      <c r="BV51" s="91">
        <v>42030</v>
      </c>
      <c r="BX51" t="s">
        <v>526</v>
      </c>
      <c r="BY51" t="s">
        <v>527</v>
      </c>
      <c r="BZ51" t="s">
        <v>518</v>
      </c>
      <c r="CA51" s="92">
        <v>3250000</v>
      </c>
      <c r="CD51" s="93"/>
    </row>
    <row r="52" spans="1:82" x14ac:dyDescent="0.25">
      <c r="A52" s="94">
        <v>49</v>
      </c>
      <c r="B52" s="95" t="s">
        <v>528</v>
      </c>
      <c r="C52" s="88">
        <v>4500065206</v>
      </c>
      <c r="D52" s="88" t="s">
        <v>508</v>
      </c>
      <c r="E52" s="96">
        <v>4375000</v>
      </c>
      <c r="F52" s="97" t="s">
        <v>93</v>
      </c>
      <c r="G52" s="94">
        <v>2015</v>
      </c>
      <c r="H52" s="98">
        <v>42024</v>
      </c>
      <c r="I52" s="98">
        <v>42027</v>
      </c>
      <c r="J52" s="97" t="s">
        <v>94</v>
      </c>
      <c r="K52" s="95" t="s">
        <v>95</v>
      </c>
      <c r="L52" s="88" t="s">
        <v>96</v>
      </c>
      <c r="M52" s="99" t="s">
        <v>123</v>
      </c>
      <c r="N52" s="97" t="s">
        <v>98</v>
      </c>
      <c r="O52" s="97" t="s">
        <v>98</v>
      </c>
      <c r="P52" s="100">
        <v>4375000</v>
      </c>
      <c r="Q52" s="94">
        <v>2015</v>
      </c>
      <c r="R52" s="97" t="s">
        <v>93</v>
      </c>
      <c r="S52" s="98">
        <v>42018</v>
      </c>
      <c r="T52" s="101">
        <v>42018</v>
      </c>
      <c r="U52" s="82">
        <v>6</v>
      </c>
      <c r="V52" s="82">
        <v>6</v>
      </c>
      <c r="W52" s="88" t="s">
        <v>378</v>
      </c>
      <c r="X52" s="88" t="s">
        <v>529</v>
      </c>
      <c r="Y52" s="88" t="s">
        <v>530</v>
      </c>
      <c r="Z52" s="95" t="s">
        <v>500</v>
      </c>
      <c r="AA52" s="94" t="s">
        <v>128</v>
      </c>
      <c r="AB52" s="88" t="s">
        <v>531</v>
      </c>
      <c r="AC52" s="102" t="s">
        <v>400</v>
      </c>
      <c r="AD52" s="103" t="s">
        <v>18</v>
      </c>
      <c r="AE52" s="75" t="s">
        <v>107</v>
      </c>
      <c r="AF52" s="103" t="s">
        <v>18</v>
      </c>
      <c r="AG52" s="75" t="s">
        <v>18</v>
      </c>
      <c r="AH52" s="104" t="s">
        <v>477</v>
      </c>
      <c r="AI52" s="95" t="s">
        <v>532</v>
      </c>
      <c r="AJ52" s="105">
        <v>106.60889</v>
      </c>
      <c r="AK52" s="105">
        <v>-6.20946</v>
      </c>
      <c r="AL52" s="106" t="s">
        <v>107</v>
      </c>
      <c r="AM52" s="106" t="s">
        <v>144</v>
      </c>
      <c r="AN52" s="107" t="s">
        <v>107</v>
      </c>
      <c r="AO52" s="108">
        <v>42018</v>
      </c>
      <c r="AP52" s="109">
        <v>42019</v>
      </c>
      <c r="AQ52" s="109">
        <v>42019</v>
      </c>
      <c r="AR52" s="107" t="s">
        <v>114</v>
      </c>
      <c r="AS52" s="110">
        <v>1</v>
      </c>
      <c r="AT52" s="110">
        <v>0</v>
      </c>
      <c r="AU52" s="111"/>
      <c r="AV52" s="104"/>
      <c r="AW52" s="87"/>
      <c r="AX52" s="87"/>
      <c r="AY52" s="104"/>
      <c r="AZ52" s="104" t="s">
        <v>533</v>
      </c>
      <c r="BA52" s="98">
        <v>42030</v>
      </c>
      <c r="BB52" s="98">
        <v>42034</v>
      </c>
      <c r="BC52" s="104"/>
      <c r="BD52" s="113">
        <v>4375000</v>
      </c>
      <c r="BE52" s="113">
        <v>0</v>
      </c>
      <c r="BF52" s="113">
        <v>4375000</v>
      </c>
      <c r="BG52" s="98">
        <v>42034</v>
      </c>
      <c r="BH52" s="88" t="s">
        <v>116</v>
      </c>
      <c r="BI52" s="104" t="s">
        <v>534</v>
      </c>
      <c r="BJ52" s="87">
        <v>42038</v>
      </c>
      <c r="BK52" s="87">
        <v>42055</v>
      </c>
      <c r="BL52" s="87">
        <v>42052</v>
      </c>
      <c r="BM52" s="87" t="s">
        <v>118</v>
      </c>
      <c r="BN52" s="89"/>
      <c r="BQ52" s="115">
        <v>4375000</v>
      </c>
      <c r="BR52" t="s">
        <v>95</v>
      </c>
      <c r="BS52">
        <v>4500065206</v>
      </c>
      <c r="BT52" s="91">
        <v>42024</v>
      </c>
      <c r="BU52" t="s">
        <v>533</v>
      </c>
      <c r="BV52" s="91">
        <v>42030</v>
      </c>
      <c r="BX52" t="s">
        <v>535</v>
      </c>
      <c r="BY52" t="s">
        <v>536</v>
      </c>
      <c r="BZ52" t="s">
        <v>508</v>
      </c>
      <c r="CA52" s="92">
        <v>4375000</v>
      </c>
      <c r="CD52" s="93"/>
    </row>
    <row r="53" spans="1:82" x14ac:dyDescent="0.25">
      <c r="A53" s="94">
        <v>50</v>
      </c>
      <c r="B53" s="95" t="s">
        <v>537</v>
      </c>
      <c r="C53" s="88">
        <v>4500065207</v>
      </c>
      <c r="D53" s="88" t="s">
        <v>538</v>
      </c>
      <c r="E53" s="100">
        <v>3250000</v>
      </c>
      <c r="F53" s="97" t="s">
        <v>93</v>
      </c>
      <c r="G53" s="94">
        <v>2015</v>
      </c>
      <c r="H53" s="98">
        <v>42024</v>
      </c>
      <c r="I53" s="98">
        <v>42027</v>
      </c>
      <c r="J53" s="97" t="s">
        <v>94</v>
      </c>
      <c r="K53" s="95" t="s">
        <v>95</v>
      </c>
      <c r="L53" s="88" t="s">
        <v>96</v>
      </c>
      <c r="M53" s="99" t="s">
        <v>395</v>
      </c>
      <c r="N53" s="97" t="s">
        <v>98</v>
      </c>
      <c r="O53" s="97" t="s">
        <v>98</v>
      </c>
      <c r="P53" s="100">
        <v>3250000</v>
      </c>
      <c r="Q53" s="94">
        <v>2015</v>
      </c>
      <c r="R53" s="97" t="s">
        <v>93</v>
      </c>
      <c r="S53" s="98">
        <v>42018</v>
      </c>
      <c r="T53" s="101">
        <v>42018</v>
      </c>
      <c r="U53" s="82">
        <v>6</v>
      </c>
      <c r="V53" s="82">
        <v>6</v>
      </c>
      <c r="W53" s="88" t="s">
        <v>378</v>
      </c>
      <c r="X53" s="88" t="s">
        <v>539</v>
      </c>
      <c r="Y53" s="88" t="s">
        <v>540</v>
      </c>
      <c r="Z53" s="95" t="s">
        <v>398</v>
      </c>
      <c r="AA53" s="94" t="s">
        <v>103</v>
      </c>
      <c r="AB53" s="88" t="s">
        <v>541</v>
      </c>
      <c r="AC53" s="102" t="s">
        <v>400</v>
      </c>
      <c r="AD53" s="103" t="s">
        <v>18</v>
      </c>
      <c r="AE53" s="75" t="s">
        <v>18</v>
      </c>
      <c r="AF53" s="103" t="s">
        <v>107</v>
      </c>
      <c r="AG53" s="75" t="s">
        <v>18</v>
      </c>
      <c r="AH53" s="104" t="s">
        <v>384</v>
      </c>
      <c r="AI53" s="95" t="s">
        <v>542</v>
      </c>
      <c r="AJ53" s="105">
        <v>107.62519</v>
      </c>
      <c r="AK53" s="105">
        <v>-6.9676900000000002</v>
      </c>
      <c r="AL53" s="106" t="s">
        <v>107</v>
      </c>
      <c r="AM53" s="106" t="s">
        <v>112</v>
      </c>
      <c r="AN53" s="107" t="s">
        <v>107</v>
      </c>
      <c r="AO53" s="108">
        <v>42018</v>
      </c>
      <c r="AP53" s="109">
        <v>42019</v>
      </c>
      <c r="AQ53" s="109">
        <v>42019</v>
      </c>
      <c r="AR53" s="107" t="s">
        <v>114</v>
      </c>
      <c r="AS53" s="110">
        <v>1</v>
      </c>
      <c r="AT53" s="110">
        <v>0</v>
      </c>
      <c r="AU53" s="111"/>
      <c r="AV53" s="104"/>
      <c r="AW53" s="87"/>
      <c r="AX53" s="87"/>
      <c r="AY53" s="104"/>
      <c r="AZ53" s="104" t="s">
        <v>543</v>
      </c>
      <c r="BA53" s="98">
        <v>42030</v>
      </c>
      <c r="BB53" s="98">
        <v>42034</v>
      </c>
      <c r="BC53" s="104"/>
      <c r="BD53" s="113">
        <v>3250000</v>
      </c>
      <c r="BE53" s="113">
        <v>0</v>
      </c>
      <c r="BF53" s="113">
        <v>3250000</v>
      </c>
      <c r="BG53" s="98">
        <v>42034</v>
      </c>
      <c r="BH53" s="88" t="s">
        <v>116</v>
      </c>
      <c r="BI53" s="104" t="s">
        <v>544</v>
      </c>
      <c r="BJ53" s="87">
        <v>42038</v>
      </c>
      <c r="BK53" s="87">
        <v>42055</v>
      </c>
      <c r="BL53" s="87">
        <v>42052</v>
      </c>
      <c r="BM53" s="87" t="s">
        <v>118</v>
      </c>
      <c r="BN53" s="89"/>
      <c r="BQ53" s="90">
        <v>3250000</v>
      </c>
      <c r="BR53" t="s">
        <v>95</v>
      </c>
      <c r="BS53">
        <v>4500065207</v>
      </c>
      <c r="BT53" s="91">
        <v>42024</v>
      </c>
      <c r="BU53" t="s">
        <v>543</v>
      </c>
      <c r="BV53" s="91">
        <v>42030</v>
      </c>
      <c r="BX53" t="s">
        <v>545</v>
      </c>
      <c r="BY53" t="s">
        <v>546</v>
      </c>
      <c r="BZ53" t="s">
        <v>538</v>
      </c>
      <c r="CA53" s="92">
        <v>3250000</v>
      </c>
      <c r="CD53" s="93"/>
    </row>
    <row r="54" spans="1:82" x14ac:dyDescent="0.25">
      <c r="A54" s="94">
        <v>51</v>
      </c>
      <c r="B54" s="95" t="s">
        <v>547</v>
      </c>
      <c r="C54" s="88">
        <v>4500065208</v>
      </c>
      <c r="D54" s="88" t="s">
        <v>497</v>
      </c>
      <c r="E54" s="96">
        <v>4375000</v>
      </c>
      <c r="F54" s="97" t="s">
        <v>93</v>
      </c>
      <c r="G54" s="94">
        <v>2015</v>
      </c>
      <c r="H54" s="98">
        <v>42024</v>
      </c>
      <c r="I54" s="98">
        <v>42027</v>
      </c>
      <c r="J54" s="97" t="s">
        <v>94</v>
      </c>
      <c r="K54" s="95" t="s">
        <v>95</v>
      </c>
      <c r="L54" s="88" t="s">
        <v>96</v>
      </c>
      <c r="M54" s="99" t="s">
        <v>123</v>
      </c>
      <c r="N54" s="97" t="s">
        <v>98</v>
      </c>
      <c r="O54" s="97" t="s">
        <v>98</v>
      </c>
      <c r="P54" s="100">
        <v>4375000</v>
      </c>
      <c r="Q54" s="94">
        <v>2015</v>
      </c>
      <c r="R54" s="97" t="s">
        <v>93</v>
      </c>
      <c r="S54" s="98">
        <v>42018</v>
      </c>
      <c r="T54" s="101">
        <v>42018</v>
      </c>
      <c r="U54" s="82">
        <v>6</v>
      </c>
      <c r="V54" s="82">
        <v>6</v>
      </c>
      <c r="W54" s="88" t="s">
        <v>99</v>
      </c>
      <c r="X54" s="88" t="s">
        <v>548</v>
      </c>
      <c r="Y54" s="88" t="s">
        <v>549</v>
      </c>
      <c r="Z54" s="95" t="s">
        <v>550</v>
      </c>
      <c r="AA54" s="94" t="s">
        <v>128</v>
      </c>
      <c r="AB54" s="88" t="s">
        <v>551</v>
      </c>
      <c r="AC54" s="102" t="s">
        <v>400</v>
      </c>
      <c r="AD54" s="103" t="s">
        <v>18</v>
      </c>
      <c r="AE54" s="75" t="s">
        <v>107</v>
      </c>
      <c r="AF54" s="103" t="s">
        <v>106</v>
      </c>
      <c r="AG54" s="75" t="s">
        <v>18</v>
      </c>
      <c r="AH54" s="104" t="s">
        <v>384</v>
      </c>
      <c r="AI54" s="95" t="s">
        <v>552</v>
      </c>
      <c r="AJ54" s="105">
        <v>107.59363999999999</v>
      </c>
      <c r="AK54" s="105">
        <v>-6.9396399999999998</v>
      </c>
      <c r="AL54" s="106" t="s">
        <v>107</v>
      </c>
      <c r="AM54" s="106" t="s">
        <v>387</v>
      </c>
      <c r="AN54" s="107" t="s">
        <v>388</v>
      </c>
      <c r="AO54" s="108">
        <v>42018</v>
      </c>
      <c r="AP54" s="109">
        <v>42019</v>
      </c>
      <c r="AQ54" s="109">
        <v>42019</v>
      </c>
      <c r="AR54" s="107" t="s">
        <v>114</v>
      </c>
      <c r="AS54" s="110">
        <v>1</v>
      </c>
      <c r="AT54" s="110">
        <v>0</v>
      </c>
      <c r="AU54" s="111"/>
      <c r="AV54" s="104"/>
      <c r="AW54" s="87"/>
      <c r="AX54" s="87"/>
      <c r="AY54" s="104"/>
      <c r="AZ54" s="104" t="s">
        <v>553</v>
      </c>
      <c r="BA54" s="98">
        <v>42030</v>
      </c>
      <c r="BB54" s="98">
        <v>42034</v>
      </c>
      <c r="BC54" s="104"/>
      <c r="BD54" s="113">
        <v>4375000</v>
      </c>
      <c r="BE54" s="113">
        <v>0</v>
      </c>
      <c r="BF54" s="113">
        <v>4375000</v>
      </c>
      <c r="BG54" s="98">
        <v>42034</v>
      </c>
      <c r="BH54" s="88" t="s">
        <v>116</v>
      </c>
      <c r="BI54" s="104" t="s">
        <v>554</v>
      </c>
      <c r="BJ54" s="87">
        <v>42038</v>
      </c>
      <c r="BK54" s="87">
        <v>42055</v>
      </c>
      <c r="BL54" s="87">
        <v>42052</v>
      </c>
      <c r="BM54" s="87" t="s">
        <v>118</v>
      </c>
      <c r="BN54" s="89"/>
      <c r="BQ54" s="115">
        <v>4375000</v>
      </c>
      <c r="BR54" t="s">
        <v>95</v>
      </c>
      <c r="BS54">
        <v>4500065208</v>
      </c>
      <c r="BT54" s="91">
        <v>42024</v>
      </c>
      <c r="BU54" t="s">
        <v>553</v>
      </c>
      <c r="BV54" s="91">
        <v>42030</v>
      </c>
      <c r="BX54" t="s">
        <v>555</v>
      </c>
      <c r="BY54" t="s">
        <v>556</v>
      </c>
      <c r="BZ54" t="s">
        <v>497</v>
      </c>
      <c r="CA54" s="92">
        <v>4375000</v>
      </c>
      <c r="CD54" s="93"/>
    </row>
    <row r="55" spans="1:82" x14ac:dyDescent="0.25">
      <c r="A55" s="94">
        <v>52</v>
      </c>
      <c r="B55" s="95" t="s">
        <v>557</v>
      </c>
      <c r="C55" s="88">
        <v>4500065205</v>
      </c>
      <c r="D55" s="88" t="s">
        <v>558</v>
      </c>
      <c r="E55" s="96">
        <v>6000000</v>
      </c>
      <c r="F55" s="97" t="s">
        <v>93</v>
      </c>
      <c r="G55" s="94">
        <v>2015</v>
      </c>
      <c r="H55" s="98">
        <v>42024</v>
      </c>
      <c r="I55" s="98">
        <v>42027</v>
      </c>
      <c r="J55" s="97" t="s">
        <v>94</v>
      </c>
      <c r="K55" s="95" t="s">
        <v>95</v>
      </c>
      <c r="L55" s="88" t="s">
        <v>96</v>
      </c>
      <c r="M55" s="99" t="s">
        <v>377</v>
      </c>
      <c r="N55" s="97" t="s">
        <v>98</v>
      </c>
      <c r="O55" s="97" t="s">
        <v>98</v>
      </c>
      <c r="P55" s="100">
        <v>6000000</v>
      </c>
      <c r="Q55" s="94">
        <v>2015</v>
      </c>
      <c r="R55" s="97" t="s">
        <v>93</v>
      </c>
      <c r="S55" s="98">
        <v>42018</v>
      </c>
      <c r="T55" s="101">
        <v>42018</v>
      </c>
      <c r="U55" s="82">
        <v>6</v>
      </c>
      <c r="V55" s="82">
        <v>6</v>
      </c>
      <c r="W55" s="88" t="s">
        <v>559</v>
      </c>
      <c r="X55" s="88" t="s">
        <v>560</v>
      </c>
      <c r="Y55" s="88" t="s">
        <v>561</v>
      </c>
      <c r="Z55" s="95" t="s">
        <v>562</v>
      </c>
      <c r="AA55" s="94" t="s">
        <v>128</v>
      </c>
      <c r="AB55" s="88" t="s">
        <v>435</v>
      </c>
      <c r="AC55" s="102" t="s">
        <v>522</v>
      </c>
      <c r="AD55" s="103" t="s">
        <v>18</v>
      </c>
      <c r="AE55" s="75" t="s">
        <v>107</v>
      </c>
      <c r="AF55" s="103" t="s">
        <v>18</v>
      </c>
      <c r="AG55" s="75" t="s">
        <v>18</v>
      </c>
      <c r="AH55" s="104" t="s">
        <v>384</v>
      </c>
      <c r="AI55" s="95" t="s">
        <v>563</v>
      </c>
      <c r="AJ55" s="105">
        <v>107.90783999999999</v>
      </c>
      <c r="AK55" s="105">
        <v>-7.2115099999999996</v>
      </c>
      <c r="AL55" s="106" t="s">
        <v>107</v>
      </c>
      <c r="AM55" s="106" t="s">
        <v>144</v>
      </c>
      <c r="AN55" s="107" t="s">
        <v>107</v>
      </c>
      <c r="AO55" s="108">
        <v>42018</v>
      </c>
      <c r="AP55" s="109">
        <v>42019</v>
      </c>
      <c r="AQ55" s="109">
        <v>42019</v>
      </c>
      <c r="AR55" s="107" t="s">
        <v>114</v>
      </c>
      <c r="AS55" s="110">
        <v>1</v>
      </c>
      <c r="AT55" s="110">
        <v>0</v>
      </c>
      <c r="AU55" s="111"/>
      <c r="AV55" s="104"/>
      <c r="AW55" s="87"/>
      <c r="AX55" s="87"/>
      <c r="AY55" s="104"/>
      <c r="AZ55" s="104" t="s">
        <v>564</v>
      </c>
      <c r="BA55" s="98">
        <v>42030</v>
      </c>
      <c r="BB55" s="98">
        <v>42034</v>
      </c>
      <c r="BC55" s="104"/>
      <c r="BD55" s="113">
        <v>6000000</v>
      </c>
      <c r="BE55" s="113">
        <v>0</v>
      </c>
      <c r="BF55" s="113">
        <v>6000000</v>
      </c>
      <c r="BG55" s="98">
        <v>42034</v>
      </c>
      <c r="BH55" s="88" t="s">
        <v>116</v>
      </c>
      <c r="BI55" s="104" t="s">
        <v>565</v>
      </c>
      <c r="BJ55" s="87">
        <v>42038</v>
      </c>
      <c r="BK55" s="87">
        <v>42055</v>
      </c>
      <c r="BL55" s="87">
        <v>42052</v>
      </c>
      <c r="BM55" s="87" t="s">
        <v>118</v>
      </c>
      <c r="BN55" s="89"/>
      <c r="BQ55" s="90">
        <v>6000000</v>
      </c>
      <c r="BR55" t="s">
        <v>95</v>
      </c>
      <c r="BS55">
        <v>4500065205</v>
      </c>
      <c r="BT55" s="91">
        <v>42024</v>
      </c>
      <c r="BU55" t="s">
        <v>564</v>
      </c>
      <c r="BV55" s="91">
        <v>42030</v>
      </c>
      <c r="BX55" t="s">
        <v>566</v>
      </c>
      <c r="BY55" t="s">
        <v>447</v>
      </c>
      <c r="BZ55" t="s">
        <v>558</v>
      </c>
      <c r="CA55" s="92">
        <v>6000000</v>
      </c>
      <c r="CD55" s="93"/>
    </row>
    <row r="56" spans="1:82" x14ac:dyDescent="0.25">
      <c r="A56" s="94">
        <v>53</v>
      </c>
      <c r="B56" s="95" t="s">
        <v>567</v>
      </c>
      <c r="C56" s="88">
        <v>4500065212</v>
      </c>
      <c r="D56" s="88" t="s">
        <v>538</v>
      </c>
      <c r="E56" s="96">
        <v>3250000</v>
      </c>
      <c r="F56" s="97" t="s">
        <v>93</v>
      </c>
      <c r="G56" s="94">
        <v>2015</v>
      </c>
      <c r="H56" s="98">
        <v>42024</v>
      </c>
      <c r="I56" s="98">
        <v>42027</v>
      </c>
      <c r="J56" s="97" t="s">
        <v>94</v>
      </c>
      <c r="K56" s="95" t="s">
        <v>95</v>
      </c>
      <c r="L56" s="88" t="s">
        <v>96</v>
      </c>
      <c r="M56" s="99" t="s">
        <v>395</v>
      </c>
      <c r="N56" s="97" t="s">
        <v>98</v>
      </c>
      <c r="O56" s="97" t="s">
        <v>98</v>
      </c>
      <c r="P56" s="100">
        <v>3250000</v>
      </c>
      <c r="Q56" s="94">
        <v>2015</v>
      </c>
      <c r="R56" s="97" t="s">
        <v>93</v>
      </c>
      <c r="S56" s="98">
        <v>42018</v>
      </c>
      <c r="T56" s="101">
        <v>42018</v>
      </c>
      <c r="U56" s="82">
        <v>6</v>
      </c>
      <c r="V56" s="82">
        <v>6</v>
      </c>
      <c r="W56" s="88" t="s">
        <v>124</v>
      </c>
      <c r="X56" s="88" t="s">
        <v>568</v>
      </c>
      <c r="Y56" s="88" t="s">
        <v>569</v>
      </c>
      <c r="Z56" s="95" t="s">
        <v>398</v>
      </c>
      <c r="AA56" s="94" t="s">
        <v>103</v>
      </c>
      <c r="AB56" s="88" t="s">
        <v>570</v>
      </c>
      <c r="AC56" s="102" t="s">
        <v>400</v>
      </c>
      <c r="AD56" s="103" t="s">
        <v>18</v>
      </c>
      <c r="AE56" s="75" t="s">
        <v>18</v>
      </c>
      <c r="AF56" s="103" t="s">
        <v>107</v>
      </c>
      <c r="AG56" s="75" t="s">
        <v>18</v>
      </c>
      <c r="AH56" s="104" t="s">
        <v>384</v>
      </c>
      <c r="AI56" s="95" t="s">
        <v>571</v>
      </c>
      <c r="AJ56" s="105">
        <v>106.92422000000001</v>
      </c>
      <c r="AK56" s="105">
        <v>-6.2788199999999996</v>
      </c>
      <c r="AL56" s="106" t="s">
        <v>107</v>
      </c>
      <c r="AM56" s="106" t="s">
        <v>133</v>
      </c>
      <c r="AN56" s="107" t="s">
        <v>107</v>
      </c>
      <c r="AO56" s="108">
        <v>42018</v>
      </c>
      <c r="AP56" s="109">
        <v>42020</v>
      </c>
      <c r="AQ56" s="109">
        <v>42020</v>
      </c>
      <c r="AR56" s="107" t="s">
        <v>114</v>
      </c>
      <c r="AS56" s="110">
        <v>2</v>
      </c>
      <c r="AT56" s="110">
        <v>0</v>
      </c>
      <c r="AU56" s="111"/>
      <c r="AV56" s="104"/>
      <c r="AW56" s="87"/>
      <c r="AX56" s="87"/>
      <c r="AY56" s="104"/>
      <c r="AZ56" s="104" t="s">
        <v>572</v>
      </c>
      <c r="BA56" s="98">
        <v>42030</v>
      </c>
      <c r="BB56" s="98">
        <v>42034</v>
      </c>
      <c r="BC56" s="104"/>
      <c r="BD56" s="113">
        <v>3250000</v>
      </c>
      <c r="BE56" s="113">
        <v>0</v>
      </c>
      <c r="BF56" s="113">
        <v>3250000</v>
      </c>
      <c r="BG56" s="98">
        <v>42034</v>
      </c>
      <c r="BH56" s="88" t="s">
        <v>116</v>
      </c>
      <c r="BI56" s="104" t="s">
        <v>573</v>
      </c>
      <c r="BJ56" s="87">
        <v>42038</v>
      </c>
      <c r="BK56" s="87">
        <v>42055</v>
      </c>
      <c r="BL56" s="87">
        <v>42052</v>
      </c>
      <c r="BM56" s="87" t="s">
        <v>118</v>
      </c>
      <c r="BN56" s="89"/>
      <c r="BQ56" s="90">
        <v>3250000</v>
      </c>
      <c r="BR56" t="s">
        <v>95</v>
      </c>
      <c r="BS56">
        <v>4500065212</v>
      </c>
      <c r="BT56" s="91">
        <v>42024</v>
      </c>
      <c r="BU56" t="s">
        <v>572</v>
      </c>
      <c r="BV56" s="91">
        <v>42030</v>
      </c>
      <c r="BX56" t="s">
        <v>574</v>
      </c>
      <c r="BY56" t="s">
        <v>575</v>
      </c>
      <c r="BZ56" t="s">
        <v>538</v>
      </c>
      <c r="CA56" s="92">
        <v>3250000</v>
      </c>
      <c r="CD56" s="93"/>
    </row>
    <row r="57" spans="1:82" x14ac:dyDescent="0.25">
      <c r="A57" s="94">
        <v>54</v>
      </c>
      <c r="B57" s="95" t="s">
        <v>576</v>
      </c>
      <c r="C57" s="88">
        <v>4500065210</v>
      </c>
      <c r="D57" s="88" t="s">
        <v>518</v>
      </c>
      <c r="E57" s="96">
        <v>3250000</v>
      </c>
      <c r="F57" s="97" t="s">
        <v>93</v>
      </c>
      <c r="G57" s="94">
        <v>2015</v>
      </c>
      <c r="H57" s="98">
        <v>42024</v>
      </c>
      <c r="I57" s="98">
        <v>42027</v>
      </c>
      <c r="J57" s="97" t="s">
        <v>94</v>
      </c>
      <c r="K57" s="95" t="s">
        <v>95</v>
      </c>
      <c r="L57" s="88" t="s">
        <v>96</v>
      </c>
      <c r="M57" s="99" t="s">
        <v>395</v>
      </c>
      <c r="N57" s="97" t="s">
        <v>98</v>
      </c>
      <c r="O57" s="97" t="s">
        <v>98</v>
      </c>
      <c r="P57" s="100">
        <v>3250000</v>
      </c>
      <c r="Q57" s="94">
        <v>2015</v>
      </c>
      <c r="R57" s="97" t="s">
        <v>93</v>
      </c>
      <c r="S57" s="98">
        <v>42018</v>
      </c>
      <c r="T57" s="101">
        <v>42018</v>
      </c>
      <c r="U57" s="82">
        <v>6</v>
      </c>
      <c r="V57" s="82">
        <v>6</v>
      </c>
      <c r="W57" s="88" t="s">
        <v>99</v>
      </c>
      <c r="X57" s="88" t="s">
        <v>577</v>
      </c>
      <c r="Y57" s="88" t="s">
        <v>578</v>
      </c>
      <c r="Z57" s="95" t="s">
        <v>579</v>
      </c>
      <c r="AA57" s="94" t="s">
        <v>103</v>
      </c>
      <c r="AB57" s="88" t="s">
        <v>580</v>
      </c>
      <c r="AC57" s="102" t="s">
        <v>522</v>
      </c>
      <c r="AD57" s="103" t="s">
        <v>106</v>
      </c>
      <c r="AE57" s="75" t="s">
        <v>18</v>
      </c>
      <c r="AF57" s="103" t="s">
        <v>107</v>
      </c>
      <c r="AG57" s="75" t="s">
        <v>18</v>
      </c>
      <c r="AH57" s="104" t="s">
        <v>477</v>
      </c>
      <c r="AI57" s="95" t="s">
        <v>581</v>
      </c>
      <c r="AJ57" s="105">
        <v>106.73375299999999</v>
      </c>
      <c r="AK57" s="105">
        <v>-6.2448329999999999</v>
      </c>
      <c r="AL57" s="106" t="s">
        <v>582</v>
      </c>
      <c r="AM57" s="106" t="s">
        <v>583</v>
      </c>
      <c r="AN57" s="107" t="s">
        <v>113</v>
      </c>
      <c r="AO57" s="108">
        <v>42020</v>
      </c>
      <c r="AP57" s="109">
        <v>42023</v>
      </c>
      <c r="AQ57" s="109">
        <v>42023</v>
      </c>
      <c r="AR57" s="107" t="s">
        <v>114</v>
      </c>
      <c r="AS57" s="110">
        <v>3</v>
      </c>
      <c r="AT57" s="110">
        <v>0</v>
      </c>
      <c r="AU57" s="111"/>
      <c r="AV57" s="104"/>
      <c r="AW57" s="87"/>
      <c r="AX57" s="87"/>
      <c r="AY57" s="104"/>
      <c r="AZ57" s="104" t="s">
        <v>584</v>
      </c>
      <c r="BA57" s="98">
        <v>42030</v>
      </c>
      <c r="BB57" s="98">
        <v>42034</v>
      </c>
      <c r="BC57" s="104"/>
      <c r="BD57" s="113">
        <v>3250000</v>
      </c>
      <c r="BE57" s="113">
        <v>0</v>
      </c>
      <c r="BF57" s="113">
        <v>3250000</v>
      </c>
      <c r="BG57" s="98">
        <v>42034</v>
      </c>
      <c r="BH57" s="88" t="s">
        <v>116</v>
      </c>
      <c r="BI57" s="104" t="s">
        <v>585</v>
      </c>
      <c r="BJ57" s="87">
        <v>42038</v>
      </c>
      <c r="BK57" s="87">
        <v>42055</v>
      </c>
      <c r="BL57" s="87">
        <v>42052</v>
      </c>
      <c r="BM57" s="87" t="s">
        <v>118</v>
      </c>
      <c r="BN57" s="89"/>
      <c r="BQ57" s="90">
        <v>3250000</v>
      </c>
      <c r="BR57" t="s">
        <v>95</v>
      </c>
      <c r="BS57">
        <v>4500065210</v>
      </c>
      <c r="BT57" s="91">
        <v>42024</v>
      </c>
      <c r="BU57" t="s">
        <v>584</v>
      </c>
      <c r="BV57" s="91">
        <v>42030</v>
      </c>
      <c r="BX57" t="s">
        <v>586</v>
      </c>
      <c r="BY57" t="s">
        <v>587</v>
      </c>
      <c r="BZ57" t="s">
        <v>518</v>
      </c>
      <c r="CA57" s="92">
        <v>3250000</v>
      </c>
      <c r="CD57" s="93"/>
    </row>
    <row r="58" spans="1:82" x14ac:dyDescent="0.25">
      <c r="A58" s="94">
        <v>55</v>
      </c>
      <c r="B58" s="95" t="s">
        <v>588</v>
      </c>
      <c r="C58" s="88">
        <v>4500065211</v>
      </c>
      <c r="D58" s="88" t="s">
        <v>508</v>
      </c>
      <c r="E58" s="96">
        <v>4375000</v>
      </c>
      <c r="F58" s="97" t="s">
        <v>93</v>
      </c>
      <c r="G58" s="94">
        <v>2015</v>
      </c>
      <c r="H58" s="98">
        <v>42024</v>
      </c>
      <c r="I58" s="98">
        <v>42027</v>
      </c>
      <c r="J58" s="97" t="s">
        <v>94</v>
      </c>
      <c r="K58" s="95" t="s">
        <v>95</v>
      </c>
      <c r="L58" s="88" t="s">
        <v>96</v>
      </c>
      <c r="M58" s="99" t="s">
        <v>123</v>
      </c>
      <c r="N58" s="97" t="s">
        <v>98</v>
      </c>
      <c r="O58" s="97" t="s">
        <v>98</v>
      </c>
      <c r="P58" s="100">
        <v>4375000</v>
      </c>
      <c r="Q58" s="94">
        <v>2015</v>
      </c>
      <c r="R58" s="97" t="s">
        <v>93</v>
      </c>
      <c r="S58" s="98">
        <v>42018</v>
      </c>
      <c r="T58" s="101">
        <v>42018</v>
      </c>
      <c r="U58" s="82">
        <v>6</v>
      </c>
      <c r="V58" s="82">
        <v>6</v>
      </c>
      <c r="W58" s="88" t="s">
        <v>559</v>
      </c>
      <c r="X58" s="88" t="s">
        <v>589</v>
      </c>
      <c r="Y58" s="88" t="s">
        <v>590</v>
      </c>
      <c r="Z58" s="95" t="s">
        <v>500</v>
      </c>
      <c r="AA58" s="94" t="s">
        <v>128</v>
      </c>
      <c r="AB58" s="88" t="s">
        <v>129</v>
      </c>
      <c r="AC58" s="102" t="s">
        <v>400</v>
      </c>
      <c r="AD58" s="103" t="s">
        <v>18</v>
      </c>
      <c r="AE58" s="75" t="s">
        <v>107</v>
      </c>
      <c r="AF58" s="103" t="s">
        <v>18</v>
      </c>
      <c r="AG58" s="75" t="s">
        <v>18</v>
      </c>
      <c r="AH58" s="104" t="s">
        <v>591</v>
      </c>
      <c r="AI58" s="95" t="s">
        <v>592</v>
      </c>
      <c r="AJ58" s="105">
        <v>101.43433</v>
      </c>
      <c r="AK58" s="105">
        <v>0.53527000000000002</v>
      </c>
      <c r="AL58" s="106" t="s">
        <v>107</v>
      </c>
      <c r="AM58" s="106" t="s">
        <v>593</v>
      </c>
      <c r="AN58" s="107" t="s">
        <v>107</v>
      </c>
      <c r="AO58" s="108">
        <v>42018</v>
      </c>
      <c r="AP58" s="109">
        <v>42019</v>
      </c>
      <c r="AQ58" s="109">
        <v>42019</v>
      </c>
      <c r="AR58" s="107" t="s">
        <v>114</v>
      </c>
      <c r="AS58" s="110">
        <v>1</v>
      </c>
      <c r="AT58" s="110">
        <v>0</v>
      </c>
      <c r="AU58" s="111"/>
      <c r="AV58" s="104"/>
      <c r="AW58" s="87"/>
      <c r="AX58" s="87"/>
      <c r="AY58" s="104"/>
      <c r="AZ58" s="104" t="s">
        <v>594</v>
      </c>
      <c r="BA58" s="98">
        <v>42030</v>
      </c>
      <c r="BB58" s="98">
        <v>42034</v>
      </c>
      <c r="BC58" s="104"/>
      <c r="BD58" s="113">
        <v>4375000</v>
      </c>
      <c r="BE58" s="113">
        <v>0</v>
      </c>
      <c r="BF58" s="113">
        <v>4375000</v>
      </c>
      <c r="BG58" s="98">
        <v>42034</v>
      </c>
      <c r="BH58" s="88" t="s">
        <v>116</v>
      </c>
      <c r="BI58" s="104" t="s">
        <v>595</v>
      </c>
      <c r="BJ58" s="87">
        <v>42038</v>
      </c>
      <c r="BK58" s="87">
        <v>42055</v>
      </c>
      <c r="BL58" s="87">
        <v>42052</v>
      </c>
      <c r="BM58" s="87" t="s">
        <v>118</v>
      </c>
      <c r="BN58" s="89"/>
      <c r="BQ58" s="115">
        <v>4375000</v>
      </c>
      <c r="BR58" t="s">
        <v>95</v>
      </c>
      <c r="BS58">
        <v>4500065211</v>
      </c>
      <c r="BT58" s="91">
        <v>42024</v>
      </c>
      <c r="BU58" t="s">
        <v>594</v>
      </c>
      <c r="BV58" s="91">
        <v>42030</v>
      </c>
      <c r="BX58" t="s">
        <v>596</v>
      </c>
      <c r="BY58" t="s">
        <v>137</v>
      </c>
      <c r="BZ58" t="s">
        <v>508</v>
      </c>
      <c r="CA58" s="92">
        <v>4375000</v>
      </c>
      <c r="CD58" s="93"/>
    </row>
    <row r="59" spans="1:82" x14ac:dyDescent="0.25">
      <c r="A59" s="94">
        <v>56</v>
      </c>
      <c r="B59" s="95" t="s">
        <v>597</v>
      </c>
      <c r="C59" s="88" t="s">
        <v>598</v>
      </c>
      <c r="D59" s="116" t="s">
        <v>599</v>
      </c>
      <c r="E59" s="96">
        <v>2000000</v>
      </c>
      <c r="F59" s="97" t="s">
        <v>93</v>
      </c>
      <c r="G59" s="94">
        <v>2015</v>
      </c>
      <c r="H59" s="98">
        <v>42019</v>
      </c>
      <c r="I59" s="98"/>
      <c r="J59" s="97" t="s">
        <v>600</v>
      </c>
      <c r="K59" s="95" t="s">
        <v>601</v>
      </c>
      <c r="L59" s="88" t="s">
        <v>602</v>
      </c>
      <c r="M59" s="99" t="s">
        <v>603</v>
      </c>
      <c r="N59" s="97" t="s">
        <v>98</v>
      </c>
      <c r="O59" s="97" t="s">
        <v>98</v>
      </c>
      <c r="P59" s="100">
        <v>2000000</v>
      </c>
      <c r="Q59" s="94">
        <v>2015</v>
      </c>
      <c r="R59" s="97" t="s">
        <v>93</v>
      </c>
      <c r="S59" s="98">
        <v>42017</v>
      </c>
      <c r="T59" s="101">
        <v>42021</v>
      </c>
      <c r="U59" s="82">
        <v>2</v>
      </c>
      <c r="V59" s="82">
        <v>-2</v>
      </c>
      <c r="W59" s="88" t="s">
        <v>604</v>
      </c>
      <c r="X59" s="130">
        <v>123426110</v>
      </c>
      <c r="Y59" s="88" t="s">
        <v>605</v>
      </c>
      <c r="Z59" s="95" t="s">
        <v>606</v>
      </c>
      <c r="AA59" s="97" t="s">
        <v>103</v>
      </c>
      <c r="AB59" s="131" t="s">
        <v>607</v>
      </c>
      <c r="AC59" s="132"/>
      <c r="AD59" s="103"/>
      <c r="AE59" s="75"/>
      <c r="AF59" s="103"/>
      <c r="AG59" s="75"/>
      <c r="AH59" s="104" t="s">
        <v>384</v>
      </c>
      <c r="AI59" s="95"/>
      <c r="AJ59" s="105"/>
      <c r="AK59" s="105"/>
      <c r="AL59" s="106" t="s">
        <v>107</v>
      </c>
      <c r="AM59" s="75" t="s">
        <v>211</v>
      </c>
      <c r="AN59" s="107"/>
      <c r="AO59" s="133">
        <v>42016</v>
      </c>
      <c r="AP59" s="134">
        <v>42016</v>
      </c>
      <c r="AQ59" s="135">
        <v>42017</v>
      </c>
      <c r="AR59" s="107" t="s">
        <v>114</v>
      </c>
      <c r="AS59" s="110">
        <v>0</v>
      </c>
      <c r="AT59" s="110">
        <v>0</v>
      </c>
      <c r="AU59" s="111"/>
      <c r="AV59" s="104"/>
      <c r="AW59" s="87"/>
      <c r="AX59" s="87"/>
      <c r="AY59" s="104"/>
      <c r="AZ59" s="104" t="s">
        <v>608</v>
      </c>
      <c r="BA59" s="98">
        <v>42020</v>
      </c>
      <c r="BB59" s="98">
        <v>42062</v>
      </c>
      <c r="BC59" s="104"/>
      <c r="BD59" s="113">
        <v>2000000</v>
      </c>
      <c r="BE59" s="113">
        <v>0</v>
      </c>
      <c r="BF59" s="113">
        <v>2000000</v>
      </c>
      <c r="BG59" s="87">
        <v>42066</v>
      </c>
      <c r="BH59" s="88" t="s">
        <v>116</v>
      </c>
      <c r="BI59" s="104" t="s">
        <v>609</v>
      </c>
      <c r="BJ59" s="87">
        <v>42068</v>
      </c>
      <c r="BK59" s="87">
        <v>42087</v>
      </c>
      <c r="BL59" s="87">
        <v>42082</v>
      </c>
      <c r="BM59" s="87" t="s">
        <v>167</v>
      </c>
      <c r="BN59" s="89"/>
      <c r="BQ59" s="90">
        <v>2000000</v>
      </c>
      <c r="BR59" t="s">
        <v>601</v>
      </c>
      <c r="BS59" t="s">
        <v>598</v>
      </c>
      <c r="BT59" s="91">
        <v>42019</v>
      </c>
      <c r="BU59" t="s">
        <v>608</v>
      </c>
      <c r="BV59" s="91">
        <v>42020</v>
      </c>
      <c r="BX59" t="s">
        <v>610</v>
      </c>
      <c r="BY59" t="s">
        <v>611</v>
      </c>
      <c r="BZ59" t="s">
        <v>599</v>
      </c>
      <c r="CA59" s="92">
        <v>2000000</v>
      </c>
      <c r="CD59" s="93"/>
    </row>
    <row r="60" spans="1:82" x14ac:dyDescent="0.25">
      <c r="A60" s="94">
        <v>57</v>
      </c>
      <c r="B60" s="95" t="s">
        <v>612</v>
      </c>
      <c r="C60" s="88"/>
      <c r="D60" s="116"/>
      <c r="E60" s="96"/>
      <c r="F60" s="97"/>
      <c r="G60" s="94"/>
      <c r="H60" s="98"/>
      <c r="I60" s="98"/>
      <c r="J60" s="97" t="s">
        <v>613</v>
      </c>
      <c r="K60" s="95" t="s">
        <v>614</v>
      </c>
      <c r="L60" s="88" t="s">
        <v>615</v>
      </c>
      <c r="M60" s="99" t="s">
        <v>614</v>
      </c>
      <c r="N60" s="97" t="s">
        <v>98</v>
      </c>
      <c r="O60" s="97" t="s">
        <v>98</v>
      </c>
      <c r="P60" s="100">
        <v>7000000</v>
      </c>
      <c r="Q60" s="94">
        <v>2015</v>
      </c>
      <c r="R60" s="97" t="s">
        <v>93</v>
      </c>
      <c r="S60" s="98">
        <v>42008</v>
      </c>
      <c r="T60" s="97"/>
      <c r="U60" s="82">
        <v>-42008</v>
      </c>
      <c r="V60" s="82">
        <v>0</v>
      </c>
      <c r="W60" s="88" t="s">
        <v>616</v>
      </c>
      <c r="X60" s="136" t="s">
        <v>617</v>
      </c>
      <c r="Y60" s="137" t="s">
        <v>618</v>
      </c>
      <c r="Z60" s="138" t="s">
        <v>619</v>
      </c>
      <c r="AA60" s="97" t="s">
        <v>103</v>
      </c>
      <c r="AB60" s="139" t="s">
        <v>620</v>
      </c>
      <c r="AC60" s="140" t="s">
        <v>160</v>
      </c>
      <c r="AD60" s="103" t="s">
        <v>18</v>
      </c>
      <c r="AE60" s="75" t="s">
        <v>107</v>
      </c>
      <c r="AF60" s="103" t="s">
        <v>107</v>
      </c>
      <c r="AG60" s="75" t="s">
        <v>18</v>
      </c>
      <c r="AH60" s="104" t="s">
        <v>591</v>
      </c>
      <c r="AI60" s="95"/>
      <c r="AJ60" s="105"/>
      <c r="AK60" s="105"/>
      <c r="AL60" s="106" t="s">
        <v>621</v>
      </c>
      <c r="AM60" s="106" t="s">
        <v>622</v>
      </c>
      <c r="AN60" s="107" t="s">
        <v>107</v>
      </c>
      <c r="AO60" s="108">
        <v>42017</v>
      </c>
      <c r="AP60" s="109">
        <v>42018</v>
      </c>
      <c r="AQ60" s="109">
        <v>42024</v>
      </c>
      <c r="AR60" s="107" t="s">
        <v>114</v>
      </c>
      <c r="AS60" s="110">
        <v>1</v>
      </c>
      <c r="AT60" s="110">
        <v>0</v>
      </c>
      <c r="AU60" s="111"/>
      <c r="AV60" s="104"/>
      <c r="AW60" s="87"/>
      <c r="AX60" s="87"/>
      <c r="AY60" s="104"/>
      <c r="AZ60" s="104"/>
      <c r="BA60" s="98"/>
      <c r="BB60" s="98"/>
      <c r="BC60" s="104"/>
      <c r="BD60" s="113"/>
      <c r="BE60" s="113"/>
      <c r="BF60" s="113"/>
      <c r="BG60" s="87"/>
      <c r="BH60" s="88" t="s">
        <v>623</v>
      </c>
      <c r="BI60" s="104"/>
      <c r="BJ60" s="87"/>
      <c r="BK60" s="87"/>
      <c r="BL60" s="87"/>
      <c r="BM60" s="87" t="s">
        <v>167</v>
      </c>
      <c r="BN60" s="89"/>
      <c r="BQ60" s="323" t="s">
        <v>623</v>
      </c>
      <c r="BR60" t="s">
        <v>614</v>
      </c>
      <c r="BS60">
        <v>0</v>
      </c>
      <c r="BT60" s="91">
        <v>0</v>
      </c>
      <c r="BU60">
        <v>0</v>
      </c>
      <c r="BV60" s="91">
        <v>0</v>
      </c>
      <c r="BX60" t="s">
        <v>624</v>
      </c>
      <c r="BY60" t="s">
        <v>625</v>
      </c>
      <c r="BZ60">
        <v>0</v>
      </c>
      <c r="CA60" s="92">
        <v>0</v>
      </c>
      <c r="CD60" s="93"/>
    </row>
    <row r="61" spans="1:82" x14ac:dyDescent="0.25">
      <c r="A61" s="94">
        <v>58</v>
      </c>
      <c r="B61" s="95" t="s">
        <v>626</v>
      </c>
      <c r="C61" s="141">
        <v>4800083168</v>
      </c>
      <c r="D61" s="88" t="s">
        <v>627</v>
      </c>
      <c r="E61" s="96">
        <v>250000</v>
      </c>
      <c r="F61" s="127">
        <v>8</v>
      </c>
      <c r="G61" s="103">
        <v>2014</v>
      </c>
      <c r="H61" s="128">
        <v>41858</v>
      </c>
      <c r="I61" s="98"/>
      <c r="J61" s="97" t="s">
        <v>628</v>
      </c>
      <c r="K61" s="95" t="s">
        <v>629</v>
      </c>
      <c r="L61" s="88" t="s">
        <v>630</v>
      </c>
      <c r="M61" s="142" t="s">
        <v>631</v>
      </c>
      <c r="N61" s="97" t="s">
        <v>98</v>
      </c>
      <c r="O61" s="97" t="s">
        <v>98</v>
      </c>
      <c r="P61" s="100">
        <v>250000</v>
      </c>
      <c r="Q61" s="94">
        <v>2015</v>
      </c>
      <c r="R61" s="97" t="s">
        <v>93</v>
      </c>
      <c r="S61" s="98">
        <v>42013</v>
      </c>
      <c r="T61" s="98">
        <v>42013</v>
      </c>
      <c r="U61" s="82">
        <v>-155</v>
      </c>
      <c r="V61" s="82">
        <v>-155</v>
      </c>
      <c r="W61" s="88" t="s">
        <v>632</v>
      </c>
      <c r="X61" s="143" t="s">
        <v>633</v>
      </c>
      <c r="Y61" s="144" t="s">
        <v>634</v>
      </c>
      <c r="Z61" s="95" t="s">
        <v>627</v>
      </c>
      <c r="AA61" s="97" t="s">
        <v>103</v>
      </c>
      <c r="AB61" s="137" t="s">
        <v>635</v>
      </c>
      <c r="AC61" s="140"/>
      <c r="AD61" s="103"/>
      <c r="AE61" s="75"/>
      <c r="AF61" s="103"/>
      <c r="AG61" s="75"/>
      <c r="AH61" s="104" t="s">
        <v>477</v>
      </c>
      <c r="AI61" s="95"/>
      <c r="AJ61" s="105"/>
      <c r="AK61" s="105"/>
      <c r="AL61" s="106" t="s">
        <v>107</v>
      </c>
      <c r="AM61" s="78" t="s">
        <v>636</v>
      </c>
      <c r="AN61" s="145" t="s">
        <v>107</v>
      </c>
      <c r="AO61" s="80">
        <v>42013</v>
      </c>
      <c r="AP61" s="109"/>
      <c r="AQ61" s="109"/>
      <c r="AR61" s="107" t="s">
        <v>164</v>
      </c>
      <c r="AS61" s="110">
        <v>-42013</v>
      </c>
      <c r="AT61" s="110">
        <v>255</v>
      </c>
      <c r="AU61" s="111"/>
      <c r="AV61" s="95" t="s">
        <v>637</v>
      </c>
      <c r="AW61" s="146">
        <v>42226</v>
      </c>
      <c r="AX61" s="147">
        <v>42249</v>
      </c>
      <c r="AY61" s="104"/>
      <c r="AZ61" s="104" t="s">
        <v>638</v>
      </c>
      <c r="BA61" s="98">
        <v>42251</v>
      </c>
      <c r="BB61" s="98">
        <v>42268</v>
      </c>
      <c r="BC61" s="104"/>
      <c r="BD61" s="113">
        <f>+E61</f>
        <v>250000</v>
      </c>
      <c r="BE61" s="113"/>
      <c r="BF61" s="113">
        <f>+BD61</f>
        <v>250000</v>
      </c>
      <c r="BG61" s="87">
        <v>42269</v>
      </c>
      <c r="BH61" s="88" t="s">
        <v>116</v>
      </c>
      <c r="BI61" s="805" t="s">
        <v>14649</v>
      </c>
      <c r="BJ61" s="87">
        <v>42270</v>
      </c>
      <c r="BK61" s="87">
        <v>42291</v>
      </c>
      <c r="BL61" s="87">
        <v>42292</v>
      </c>
      <c r="BM61" s="87" t="s">
        <v>167</v>
      </c>
      <c r="BN61" s="89"/>
      <c r="BO61" t="s">
        <v>640</v>
      </c>
      <c r="BQ61" s="90">
        <v>250000</v>
      </c>
      <c r="BR61" t="s">
        <v>629</v>
      </c>
      <c r="BS61">
        <v>4800083168</v>
      </c>
      <c r="BT61" s="91">
        <v>41858</v>
      </c>
      <c r="BU61" t="s">
        <v>638</v>
      </c>
      <c r="BV61" s="91">
        <v>42251</v>
      </c>
      <c r="BX61" t="s">
        <v>641</v>
      </c>
      <c r="BY61" t="s">
        <v>642</v>
      </c>
      <c r="BZ61" t="s">
        <v>627</v>
      </c>
      <c r="CA61" s="92">
        <v>250000</v>
      </c>
      <c r="CD61" s="93"/>
    </row>
    <row r="62" spans="1:82" x14ac:dyDescent="0.25">
      <c r="A62" s="94">
        <v>59</v>
      </c>
      <c r="B62" s="95" t="s">
        <v>643</v>
      </c>
      <c r="C62" s="141">
        <v>4800083168</v>
      </c>
      <c r="D62" s="88" t="s">
        <v>627</v>
      </c>
      <c r="E62" s="96">
        <v>250000</v>
      </c>
      <c r="F62" s="127">
        <v>8</v>
      </c>
      <c r="G62" s="103">
        <v>2014</v>
      </c>
      <c r="H62" s="128">
        <v>41858</v>
      </c>
      <c r="I62" s="98"/>
      <c r="J62" s="97" t="s">
        <v>628</v>
      </c>
      <c r="K62" s="95" t="s">
        <v>629</v>
      </c>
      <c r="L62" s="88" t="s">
        <v>630</v>
      </c>
      <c r="M62" s="142" t="s">
        <v>631</v>
      </c>
      <c r="N62" s="97" t="s">
        <v>98</v>
      </c>
      <c r="O62" s="97" t="s">
        <v>98</v>
      </c>
      <c r="P62" s="100">
        <v>250000</v>
      </c>
      <c r="Q62" s="94">
        <v>2015</v>
      </c>
      <c r="R62" s="97" t="s">
        <v>93</v>
      </c>
      <c r="S62" s="98">
        <v>42013</v>
      </c>
      <c r="T62" s="98">
        <v>42013</v>
      </c>
      <c r="U62" s="82">
        <v>-155</v>
      </c>
      <c r="V62" s="82">
        <v>-155</v>
      </c>
      <c r="W62" s="88" t="s">
        <v>632</v>
      </c>
      <c r="X62" s="143" t="s">
        <v>644</v>
      </c>
      <c r="Y62" s="144" t="s">
        <v>645</v>
      </c>
      <c r="Z62" s="95" t="s">
        <v>627</v>
      </c>
      <c r="AA62" s="97" t="s">
        <v>103</v>
      </c>
      <c r="AB62" s="137" t="s">
        <v>635</v>
      </c>
      <c r="AC62" s="140"/>
      <c r="AD62" s="103"/>
      <c r="AE62" s="75"/>
      <c r="AF62" s="103"/>
      <c r="AG62" s="75"/>
      <c r="AH62" s="104" t="s">
        <v>477</v>
      </c>
      <c r="AI62" s="95"/>
      <c r="AJ62" s="105"/>
      <c r="AK62" s="105"/>
      <c r="AL62" s="106" t="s">
        <v>107</v>
      </c>
      <c r="AM62" s="78" t="s">
        <v>636</v>
      </c>
      <c r="AN62" s="145" t="s">
        <v>107</v>
      </c>
      <c r="AO62" s="80">
        <v>42013</v>
      </c>
      <c r="AP62" s="109"/>
      <c r="AQ62" s="109"/>
      <c r="AR62" s="107" t="s">
        <v>164</v>
      </c>
      <c r="AS62" s="110">
        <v>-42013</v>
      </c>
      <c r="AT62" s="110">
        <v>255</v>
      </c>
      <c r="AU62" s="111"/>
      <c r="AV62" s="95" t="s">
        <v>637</v>
      </c>
      <c r="AW62" s="146">
        <v>42226</v>
      </c>
      <c r="AX62" s="147">
        <v>42249</v>
      </c>
      <c r="AY62" s="104"/>
      <c r="AZ62" s="104" t="s">
        <v>638</v>
      </c>
      <c r="BA62" s="98">
        <v>42251</v>
      </c>
      <c r="BB62" s="98">
        <v>42268</v>
      </c>
      <c r="BC62" s="104"/>
      <c r="BD62" s="113">
        <f>+E62</f>
        <v>250000</v>
      </c>
      <c r="BE62" s="113"/>
      <c r="BF62" s="113">
        <f>+BD62</f>
        <v>250000</v>
      </c>
      <c r="BG62" s="87">
        <v>42269</v>
      </c>
      <c r="BH62" s="88" t="s">
        <v>116</v>
      </c>
      <c r="BI62" s="808" t="s">
        <v>14649</v>
      </c>
      <c r="BJ62" s="87">
        <v>42270</v>
      </c>
      <c r="BK62" s="87">
        <v>42291</v>
      </c>
      <c r="BL62" s="87">
        <v>42292</v>
      </c>
      <c r="BM62" s="87" t="s">
        <v>167</v>
      </c>
      <c r="BN62" s="89"/>
      <c r="BO62" t="s">
        <v>640</v>
      </c>
      <c r="BQ62" s="90">
        <v>250000</v>
      </c>
      <c r="BR62" t="s">
        <v>629</v>
      </c>
      <c r="BS62">
        <v>4800083168</v>
      </c>
      <c r="BT62" s="91">
        <v>41858</v>
      </c>
      <c r="BU62" t="s">
        <v>638</v>
      </c>
      <c r="BV62" s="91">
        <v>42251</v>
      </c>
      <c r="BX62" t="s">
        <v>646</v>
      </c>
      <c r="BY62" t="s">
        <v>642</v>
      </c>
      <c r="BZ62" t="s">
        <v>627</v>
      </c>
      <c r="CA62" s="92">
        <v>250000</v>
      </c>
      <c r="CD62" s="93"/>
    </row>
    <row r="63" spans="1:82" x14ac:dyDescent="0.25">
      <c r="A63" s="94">
        <v>60</v>
      </c>
      <c r="B63" s="95" t="s">
        <v>647</v>
      </c>
      <c r="C63" s="141">
        <v>4800083168</v>
      </c>
      <c r="D63" s="88" t="s">
        <v>627</v>
      </c>
      <c r="E63" s="96">
        <v>250000</v>
      </c>
      <c r="F63" s="127">
        <v>8</v>
      </c>
      <c r="G63" s="103">
        <v>2014</v>
      </c>
      <c r="H63" s="128">
        <v>41858</v>
      </c>
      <c r="I63" s="101"/>
      <c r="J63" s="97" t="s">
        <v>628</v>
      </c>
      <c r="K63" s="95" t="s">
        <v>629</v>
      </c>
      <c r="L63" s="88" t="s">
        <v>630</v>
      </c>
      <c r="M63" s="142" t="s">
        <v>631</v>
      </c>
      <c r="N63" s="97" t="s">
        <v>98</v>
      </c>
      <c r="O63" s="97" t="s">
        <v>98</v>
      </c>
      <c r="P63" s="100">
        <v>250000</v>
      </c>
      <c r="Q63" s="94">
        <v>2015</v>
      </c>
      <c r="R63" s="97" t="s">
        <v>93</v>
      </c>
      <c r="S63" s="98">
        <v>42018</v>
      </c>
      <c r="T63" s="98">
        <v>42018</v>
      </c>
      <c r="U63" s="82">
        <v>-160</v>
      </c>
      <c r="V63" s="82">
        <v>-160</v>
      </c>
      <c r="W63" s="88" t="s">
        <v>632</v>
      </c>
      <c r="X63" s="143" t="s">
        <v>648</v>
      </c>
      <c r="Y63" s="144" t="s">
        <v>649</v>
      </c>
      <c r="Z63" s="95" t="s">
        <v>627</v>
      </c>
      <c r="AA63" s="97" t="s">
        <v>103</v>
      </c>
      <c r="AB63" s="137" t="s">
        <v>635</v>
      </c>
      <c r="AC63" s="140"/>
      <c r="AD63" s="103"/>
      <c r="AE63" s="75"/>
      <c r="AF63" s="103"/>
      <c r="AG63" s="75"/>
      <c r="AH63" s="104" t="s">
        <v>477</v>
      </c>
      <c r="AI63" s="95"/>
      <c r="AJ63" s="148"/>
      <c r="AK63" s="148"/>
      <c r="AL63" s="106" t="s">
        <v>107</v>
      </c>
      <c r="AM63" s="78" t="s">
        <v>636</v>
      </c>
      <c r="AN63" s="145" t="s">
        <v>107</v>
      </c>
      <c r="AO63" s="80">
        <v>42018</v>
      </c>
      <c r="AP63" s="109"/>
      <c r="AQ63" s="149"/>
      <c r="AR63" s="107" t="s">
        <v>164</v>
      </c>
      <c r="AS63" s="110">
        <v>-42018</v>
      </c>
      <c r="AT63" s="110">
        <v>250</v>
      </c>
      <c r="AU63" s="111"/>
      <c r="AV63" s="95"/>
      <c r="AW63" s="146"/>
      <c r="AX63" s="146"/>
      <c r="AY63" s="95"/>
      <c r="AZ63" s="95"/>
      <c r="BA63" s="101"/>
      <c r="BB63" s="101"/>
      <c r="BC63" s="95"/>
      <c r="BD63" s="113"/>
      <c r="BE63" s="113"/>
      <c r="BF63" s="113"/>
      <c r="BG63" s="146"/>
      <c r="BH63" s="88" t="s">
        <v>639</v>
      </c>
      <c r="BI63" s="95"/>
      <c r="BJ63" s="146"/>
      <c r="BK63" s="146"/>
      <c r="BL63" s="146"/>
      <c r="BM63" s="87" t="s">
        <v>167</v>
      </c>
      <c r="BN63" s="89"/>
      <c r="BO63" t="s">
        <v>640</v>
      </c>
      <c r="BQ63" s="90">
        <v>250000</v>
      </c>
      <c r="BR63" t="s">
        <v>629</v>
      </c>
      <c r="BS63">
        <v>4800083168</v>
      </c>
      <c r="BT63" s="91">
        <v>41858</v>
      </c>
      <c r="BU63">
        <v>0</v>
      </c>
      <c r="BV63" s="91">
        <v>0</v>
      </c>
      <c r="BX63" t="s">
        <v>650</v>
      </c>
      <c r="BY63" t="s">
        <v>642</v>
      </c>
      <c r="BZ63" t="s">
        <v>627</v>
      </c>
      <c r="CA63" s="92">
        <v>250000</v>
      </c>
      <c r="CD63" s="93"/>
    </row>
    <row r="64" spans="1:82" x14ac:dyDescent="0.25">
      <c r="A64" s="94">
        <v>61</v>
      </c>
      <c r="B64" s="95" t="s">
        <v>651</v>
      </c>
      <c r="C64" s="88">
        <v>4500065638</v>
      </c>
      <c r="D64" s="88" t="s">
        <v>652</v>
      </c>
      <c r="E64" s="100">
        <v>3250000</v>
      </c>
      <c r="F64" s="94" t="s">
        <v>93</v>
      </c>
      <c r="G64" s="94">
        <v>2015</v>
      </c>
      <c r="H64" s="101">
        <v>42032</v>
      </c>
      <c r="I64" s="101">
        <v>42039</v>
      </c>
      <c r="J64" s="97" t="s">
        <v>94</v>
      </c>
      <c r="K64" s="95" t="s">
        <v>95</v>
      </c>
      <c r="L64" s="88" t="s">
        <v>96</v>
      </c>
      <c r="M64" s="99" t="s">
        <v>395</v>
      </c>
      <c r="N64" s="97" t="s">
        <v>98</v>
      </c>
      <c r="O64" s="97" t="s">
        <v>98</v>
      </c>
      <c r="P64" s="100">
        <v>3250000</v>
      </c>
      <c r="Q64" s="94">
        <v>2015</v>
      </c>
      <c r="R64" s="97" t="s">
        <v>93</v>
      </c>
      <c r="S64" s="98">
        <v>42019</v>
      </c>
      <c r="T64" s="101">
        <v>42019</v>
      </c>
      <c r="U64" s="82">
        <v>13</v>
      </c>
      <c r="V64" s="82">
        <v>13</v>
      </c>
      <c r="W64" s="88" t="s">
        <v>653</v>
      </c>
      <c r="X64" s="136" t="s">
        <v>654</v>
      </c>
      <c r="Y64" s="137" t="s">
        <v>655</v>
      </c>
      <c r="Z64" s="95" t="s">
        <v>656</v>
      </c>
      <c r="AA64" s="97" t="s">
        <v>103</v>
      </c>
      <c r="AB64" s="137" t="s">
        <v>580</v>
      </c>
      <c r="AC64" s="102" t="s">
        <v>412</v>
      </c>
      <c r="AD64" s="103" t="s">
        <v>18</v>
      </c>
      <c r="AE64" s="75" t="s">
        <v>18</v>
      </c>
      <c r="AF64" s="103" t="s">
        <v>107</v>
      </c>
      <c r="AG64" s="75" t="s">
        <v>18</v>
      </c>
      <c r="AH64" s="104" t="s">
        <v>477</v>
      </c>
      <c r="AI64" s="95" t="s">
        <v>657</v>
      </c>
      <c r="AJ64" s="148">
        <v>106.65822</v>
      </c>
      <c r="AK64" s="148">
        <v>-6.0503900000000002</v>
      </c>
      <c r="AL64" s="106" t="s">
        <v>658</v>
      </c>
      <c r="AM64" s="106" t="s">
        <v>441</v>
      </c>
      <c r="AN64" s="107" t="s">
        <v>107</v>
      </c>
      <c r="AO64" s="150">
        <v>42025</v>
      </c>
      <c r="AP64" s="109">
        <v>42026</v>
      </c>
      <c r="AQ64" s="151">
        <v>42026</v>
      </c>
      <c r="AR64" s="107" t="s">
        <v>114</v>
      </c>
      <c r="AS64" s="110">
        <v>1</v>
      </c>
      <c r="AT64" s="110">
        <v>0</v>
      </c>
      <c r="AU64" s="111"/>
      <c r="AV64" s="95"/>
      <c r="AW64" s="146"/>
      <c r="AX64" s="146"/>
      <c r="AY64" s="95"/>
      <c r="AZ64" s="104" t="s">
        <v>659</v>
      </c>
      <c r="BA64" s="101">
        <v>42040</v>
      </c>
      <c r="BB64" s="101">
        <v>42048</v>
      </c>
      <c r="BC64" s="95"/>
      <c r="BD64" s="113">
        <v>3250000</v>
      </c>
      <c r="BE64" s="113">
        <v>0</v>
      </c>
      <c r="BF64" s="113">
        <v>3250000</v>
      </c>
      <c r="BG64" s="146">
        <v>42051</v>
      </c>
      <c r="BH64" s="88" t="s">
        <v>116</v>
      </c>
      <c r="BI64" s="95" t="s">
        <v>660</v>
      </c>
      <c r="BJ64" s="146">
        <v>42053</v>
      </c>
      <c r="BK64" s="146">
        <v>42073</v>
      </c>
      <c r="BL64" s="146">
        <v>42066</v>
      </c>
      <c r="BM64" s="87" t="s">
        <v>118</v>
      </c>
      <c r="BN64" s="89"/>
      <c r="BQ64" s="90">
        <v>3250000</v>
      </c>
      <c r="BR64" t="s">
        <v>95</v>
      </c>
      <c r="BS64">
        <v>4500065638</v>
      </c>
      <c r="BT64" s="91">
        <v>42032</v>
      </c>
      <c r="BU64" t="s">
        <v>659</v>
      </c>
      <c r="BV64" s="91">
        <v>42040</v>
      </c>
      <c r="BX64" t="s">
        <v>661</v>
      </c>
      <c r="BY64" t="s">
        <v>587</v>
      </c>
      <c r="BZ64" t="s">
        <v>652</v>
      </c>
      <c r="CA64" s="92">
        <v>3250000</v>
      </c>
      <c r="CD64" s="93"/>
    </row>
    <row r="65" spans="1:82" x14ac:dyDescent="0.25">
      <c r="A65" s="94">
        <v>62</v>
      </c>
      <c r="B65" s="95" t="s">
        <v>662</v>
      </c>
      <c r="C65" s="88">
        <v>4500065209</v>
      </c>
      <c r="D65" s="88" t="s">
        <v>663</v>
      </c>
      <c r="E65" s="100">
        <v>6000000</v>
      </c>
      <c r="F65" s="97" t="s">
        <v>93</v>
      </c>
      <c r="G65" s="94">
        <v>2015</v>
      </c>
      <c r="H65" s="98">
        <v>42024</v>
      </c>
      <c r="I65" s="98">
        <v>42027</v>
      </c>
      <c r="J65" s="97" t="s">
        <v>94</v>
      </c>
      <c r="K65" s="95" t="s">
        <v>95</v>
      </c>
      <c r="L65" s="88" t="s">
        <v>96</v>
      </c>
      <c r="M65" s="99" t="s">
        <v>377</v>
      </c>
      <c r="N65" s="97" t="s">
        <v>98</v>
      </c>
      <c r="O65" s="97" t="s">
        <v>98</v>
      </c>
      <c r="P65" s="100">
        <v>6000000</v>
      </c>
      <c r="Q65" s="94">
        <v>2015</v>
      </c>
      <c r="R65" s="97" t="s">
        <v>93</v>
      </c>
      <c r="S65" s="98">
        <v>42019</v>
      </c>
      <c r="T65" s="101">
        <v>42019</v>
      </c>
      <c r="U65" s="82">
        <v>5</v>
      </c>
      <c r="V65" s="82">
        <v>5</v>
      </c>
      <c r="W65" s="88" t="s">
        <v>653</v>
      </c>
      <c r="X65" s="137" t="s">
        <v>664</v>
      </c>
      <c r="Y65" s="137" t="s">
        <v>665</v>
      </c>
      <c r="Z65" s="95" t="s">
        <v>666</v>
      </c>
      <c r="AA65" s="97" t="s">
        <v>128</v>
      </c>
      <c r="AB65" s="137" t="s">
        <v>667</v>
      </c>
      <c r="AC65" s="140" t="s">
        <v>668</v>
      </c>
      <c r="AD65" s="103" t="s">
        <v>18</v>
      </c>
      <c r="AE65" s="75" t="s">
        <v>107</v>
      </c>
      <c r="AF65" s="103" t="s">
        <v>18</v>
      </c>
      <c r="AG65" s="75" t="s">
        <v>18</v>
      </c>
      <c r="AH65" s="95" t="s">
        <v>591</v>
      </c>
      <c r="AI65" s="95" t="s">
        <v>669</v>
      </c>
      <c r="AJ65" s="148">
        <v>101.4241</v>
      </c>
      <c r="AK65" s="148">
        <v>0.51729000000000003</v>
      </c>
      <c r="AL65" s="106" t="s">
        <v>107</v>
      </c>
      <c r="AM65" s="106" t="s">
        <v>583</v>
      </c>
      <c r="AN65" s="107" t="s">
        <v>107</v>
      </c>
      <c r="AO65" s="108">
        <v>42019</v>
      </c>
      <c r="AP65" s="109">
        <v>42019</v>
      </c>
      <c r="AQ65" s="109">
        <v>42019</v>
      </c>
      <c r="AR65" s="107" t="s">
        <v>114</v>
      </c>
      <c r="AS65" s="110">
        <v>0</v>
      </c>
      <c r="AT65" s="110">
        <v>0</v>
      </c>
      <c r="AU65" s="111"/>
      <c r="AV65" s="95"/>
      <c r="AW65" s="146"/>
      <c r="AX65" s="146"/>
      <c r="AY65" s="95"/>
      <c r="AZ65" s="95" t="s">
        <v>670</v>
      </c>
      <c r="BA65" s="98">
        <v>42030</v>
      </c>
      <c r="BB65" s="98">
        <v>42034</v>
      </c>
      <c r="BC65" s="95"/>
      <c r="BD65" s="113">
        <v>6000000</v>
      </c>
      <c r="BE65" s="113">
        <v>0</v>
      </c>
      <c r="BF65" s="113">
        <v>6000000</v>
      </c>
      <c r="BG65" s="98">
        <v>42034</v>
      </c>
      <c r="BH65" s="88" t="s">
        <v>116</v>
      </c>
      <c r="BI65" s="95" t="s">
        <v>671</v>
      </c>
      <c r="BJ65" s="87">
        <v>42038</v>
      </c>
      <c r="BK65" s="87">
        <v>42055</v>
      </c>
      <c r="BL65" s="146">
        <v>42052</v>
      </c>
      <c r="BM65" s="87" t="s">
        <v>118</v>
      </c>
      <c r="BN65" s="89"/>
      <c r="BQ65" s="90">
        <v>6000000</v>
      </c>
      <c r="BR65" t="s">
        <v>95</v>
      </c>
      <c r="BS65">
        <v>4500065209</v>
      </c>
      <c r="BT65" s="91">
        <v>42024</v>
      </c>
      <c r="BU65" t="s">
        <v>670</v>
      </c>
      <c r="BV65" s="91">
        <v>42030</v>
      </c>
      <c r="BX65" t="s">
        <v>672</v>
      </c>
      <c r="BY65" t="s">
        <v>673</v>
      </c>
      <c r="BZ65" t="s">
        <v>663</v>
      </c>
      <c r="CA65" s="92">
        <v>6000000</v>
      </c>
      <c r="CD65" s="93"/>
    </row>
    <row r="66" spans="1:82" x14ac:dyDescent="0.25">
      <c r="A66" s="94">
        <v>63</v>
      </c>
      <c r="B66" s="95" t="s">
        <v>674</v>
      </c>
      <c r="C66" s="88">
        <v>4500065461</v>
      </c>
      <c r="D66" s="88" t="s">
        <v>675</v>
      </c>
      <c r="E66" s="100">
        <v>4375000</v>
      </c>
      <c r="F66" s="94" t="s">
        <v>93</v>
      </c>
      <c r="G66" s="94">
        <v>2015</v>
      </c>
      <c r="H66" s="101">
        <v>42027</v>
      </c>
      <c r="I66" s="101">
        <v>42033</v>
      </c>
      <c r="J66" s="97" t="s">
        <v>94</v>
      </c>
      <c r="K66" s="95" t="s">
        <v>95</v>
      </c>
      <c r="L66" s="88" t="s">
        <v>96</v>
      </c>
      <c r="M66" s="99" t="s">
        <v>123</v>
      </c>
      <c r="N66" s="97" t="s">
        <v>98</v>
      </c>
      <c r="O66" s="97" t="s">
        <v>98</v>
      </c>
      <c r="P66" s="100">
        <v>4375000</v>
      </c>
      <c r="Q66" s="94">
        <v>2015</v>
      </c>
      <c r="R66" s="97" t="s">
        <v>93</v>
      </c>
      <c r="S66" s="98">
        <v>42020</v>
      </c>
      <c r="T66" s="101">
        <v>42020</v>
      </c>
      <c r="U66" s="82">
        <v>7</v>
      </c>
      <c r="V66" s="82">
        <v>7</v>
      </c>
      <c r="W66" s="88" t="s">
        <v>124</v>
      </c>
      <c r="X66" s="137" t="s">
        <v>676</v>
      </c>
      <c r="Y66" s="137" t="s">
        <v>677</v>
      </c>
      <c r="Z66" s="95" t="s">
        <v>452</v>
      </c>
      <c r="AA66" s="97" t="s">
        <v>128</v>
      </c>
      <c r="AB66" s="137" t="s">
        <v>678</v>
      </c>
      <c r="AC66" s="140" t="s">
        <v>679</v>
      </c>
      <c r="AD66" s="103" t="s">
        <v>18</v>
      </c>
      <c r="AE66" s="75" t="s">
        <v>107</v>
      </c>
      <c r="AF66" s="103" t="s">
        <v>18</v>
      </c>
      <c r="AG66" s="75" t="s">
        <v>18</v>
      </c>
      <c r="AH66" s="95" t="s">
        <v>131</v>
      </c>
      <c r="AI66" s="95" t="s">
        <v>680</v>
      </c>
      <c r="AJ66" s="148">
        <v>98.670540000000003</v>
      </c>
      <c r="AK66" s="148">
        <v>3.6217999999999999</v>
      </c>
      <c r="AL66" s="106" t="s">
        <v>107</v>
      </c>
      <c r="AM66" s="106" t="s">
        <v>441</v>
      </c>
      <c r="AN66" s="107" t="s">
        <v>107</v>
      </c>
      <c r="AO66" s="150">
        <v>42020</v>
      </c>
      <c r="AP66" s="109">
        <v>42023</v>
      </c>
      <c r="AQ66" s="151">
        <v>42023</v>
      </c>
      <c r="AR66" s="107" t="s">
        <v>114</v>
      </c>
      <c r="AS66" s="110">
        <v>3</v>
      </c>
      <c r="AT66" s="110">
        <v>0</v>
      </c>
      <c r="AU66" s="111"/>
      <c r="AV66" s="95"/>
      <c r="AW66" s="146"/>
      <c r="AX66" s="146"/>
      <c r="AY66" s="95"/>
      <c r="AZ66" s="95" t="s">
        <v>681</v>
      </c>
      <c r="BA66" s="101">
        <v>42034</v>
      </c>
      <c r="BB66" s="101">
        <v>42041</v>
      </c>
      <c r="BC66" s="95"/>
      <c r="BD66" s="113">
        <v>4375000</v>
      </c>
      <c r="BE66" s="113">
        <v>0</v>
      </c>
      <c r="BF66" s="113">
        <v>4375000</v>
      </c>
      <c r="BG66" s="146">
        <v>42044</v>
      </c>
      <c r="BH66" s="88" t="s">
        <v>116</v>
      </c>
      <c r="BI66" s="95" t="s">
        <v>682</v>
      </c>
      <c r="BJ66" s="146">
        <v>42044</v>
      </c>
      <c r="BK66" s="146">
        <v>42061</v>
      </c>
      <c r="BL66" s="146">
        <v>42061</v>
      </c>
      <c r="BM66" s="87" t="s">
        <v>118</v>
      </c>
      <c r="BN66" s="89"/>
      <c r="BQ66" s="152">
        <v>4375000</v>
      </c>
      <c r="BR66" t="s">
        <v>95</v>
      </c>
      <c r="BS66">
        <v>4500065461</v>
      </c>
      <c r="BT66" s="91">
        <v>42027</v>
      </c>
      <c r="BU66" t="s">
        <v>681</v>
      </c>
      <c r="BV66" s="91">
        <v>42034</v>
      </c>
      <c r="BX66" t="s">
        <v>683</v>
      </c>
      <c r="BY66" t="s">
        <v>684</v>
      </c>
      <c r="BZ66" t="s">
        <v>675</v>
      </c>
      <c r="CA66" s="92">
        <v>4375000</v>
      </c>
      <c r="CD66" s="93"/>
    </row>
    <row r="67" spans="1:82" x14ac:dyDescent="0.25">
      <c r="A67" s="94">
        <v>64</v>
      </c>
      <c r="B67" s="95" t="s">
        <v>685</v>
      </c>
      <c r="C67" s="88">
        <v>4500065462</v>
      </c>
      <c r="D67" s="88" t="s">
        <v>686</v>
      </c>
      <c r="E67" s="100">
        <v>8250000</v>
      </c>
      <c r="F67" s="94" t="s">
        <v>93</v>
      </c>
      <c r="G67" s="94">
        <v>2015</v>
      </c>
      <c r="H67" s="101">
        <v>42027</v>
      </c>
      <c r="I67" s="101">
        <v>42033</v>
      </c>
      <c r="J67" s="97" t="s">
        <v>94</v>
      </c>
      <c r="K67" s="95" t="s">
        <v>95</v>
      </c>
      <c r="L67" s="88" t="s">
        <v>96</v>
      </c>
      <c r="M67" s="99" t="s">
        <v>97</v>
      </c>
      <c r="N67" s="97" t="s">
        <v>98</v>
      </c>
      <c r="O67" s="97" t="s">
        <v>98</v>
      </c>
      <c r="P67" s="100">
        <v>8249999.9999999991</v>
      </c>
      <c r="Q67" s="94">
        <v>2015</v>
      </c>
      <c r="R67" s="97" t="s">
        <v>93</v>
      </c>
      <c r="S67" s="98">
        <v>42020</v>
      </c>
      <c r="T67" s="101">
        <v>42020</v>
      </c>
      <c r="U67" s="82">
        <v>7</v>
      </c>
      <c r="V67" s="82">
        <v>7</v>
      </c>
      <c r="W67" s="88" t="s">
        <v>99</v>
      </c>
      <c r="X67" s="137" t="s">
        <v>687</v>
      </c>
      <c r="Y67" s="137" t="s">
        <v>688</v>
      </c>
      <c r="Z67" s="95" t="s">
        <v>656</v>
      </c>
      <c r="AA67" s="97" t="s">
        <v>103</v>
      </c>
      <c r="AB67" s="137" t="s">
        <v>104</v>
      </c>
      <c r="AC67" s="140" t="s">
        <v>105</v>
      </c>
      <c r="AD67" s="103" t="s">
        <v>106</v>
      </c>
      <c r="AE67" s="75" t="s">
        <v>18</v>
      </c>
      <c r="AF67" s="103" t="s">
        <v>107</v>
      </c>
      <c r="AG67" s="75" t="s">
        <v>18</v>
      </c>
      <c r="AH67" s="95" t="s">
        <v>108</v>
      </c>
      <c r="AI67" s="95" t="s">
        <v>689</v>
      </c>
      <c r="AJ67" s="148">
        <v>131.31747999999999</v>
      </c>
      <c r="AK67" s="148">
        <v>-0.95816999999999997</v>
      </c>
      <c r="AL67" s="106" t="s">
        <v>111</v>
      </c>
      <c r="AM67" s="106" t="s">
        <v>112</v>
      </c>
      <c r="AN67" s="107" t="s">
        <v>113</v>
      </c>
      <c r="AO67" s="150">
        <v>42024</v>
      </c>
      <c r="AP67" s="109">
        <v>42027</v>
      </c>
      <c r="AQ67" s="151">
        <v>42027</v>
      </c>
      <c r="AR67" s="107" t="s">
        <v>114</v>
      </c>
      <c r="AS67" s="110">
        <v>3</v>
      </c>
      <c r="AT67" s="110">
        <v>0</v>
      </c>
      <c r="AU67" s="111"/>
      <c r="AV67" s="95"/>
      <c r="AW67" s="146"/>
      <c r="AX67" s="146"/>
      <c r="AY67" s="95"/>
      <c r="AZ67" s="95" t="s">
        <v>690</v>
      </c>
      <c r="BA67" s="101">
        <v>42034</v>
      </c>
      <c r="BB67" s="101">
        <v>42041</v>
      </c>
      <c r="BC67" s="95"/>
      <c r="BD67" s="113">
        <v>8250000</v>
      </c>
      <c r="BE67" s="113">
        <v>0</v>
      </c>
      <c r="BF67" s="113">
        <v>8250000</v>
      </c>
      <c r="BG67" s="146">
        <v>42044</v>
      </c>
      <c r="BH67" s="88" t="s">
        <v>116</v>
      </c>
      <c r="BI67" s="95" t="s">
        <v>691</v>
      </c>
      <c r="BJ67" s="146">
        <v>42044</v>
      </c>
      <c r="BK67" s="146">
        <v>42061</v>
      </c>
      <c r="BL67" s="146">
        <v>42061</v>
      </c>
      <c r="BM67" s="87" t="s">
        <v>118</v>
      </c>
      <c r="BN67" s="89"/>
      <c r="BQ67" s="90">
        <v>8249999.9999999991</v>
      </c>
      <c r="BR67" t="s">
        <v>95</v>
      </c>
      <c r="BS67">
        <v>4500065462</v>
      </c>
      <c r="BT67" s="91">
        <v>42027</v>
      </c>
      <c r="BU67" t="s">
        <v>690</v>
      </c>
      <c r="BV67" s="91">
        <v>42034</v>
      </c>
      <c r="BX67" t="s">
        <v>692</v>
      </c>
      <c r="BY67" t="s">
        <v>120</v>
      </c>
      <c r="BZ67" t="s">
        <v>686</v>
      </c>
      <c r="CA67" s="92">
        <v>8250000</v>
      </c>
      <c r="CD67" s="93"/>
    </row>
    <row r="68" spans="1:82" x14ac:dyDescent="0.25">
      <c r="A68" s="94">
        <v>65</v>
      </c>
      <c r="B68" s="95" t="s">
        <v>693</v>
      </c>
      <c r="C68" s="88">
        <v>4500065637</v>
      </c>
      <c r="D68" s="88" t="s">
        <v>694</v>
      </c>
      <c r="E68" s="100">
        <v>3250000</v>
      </c>
      <c r="F68" s="94" t="s">
        <v>93</v>
      </c>
      <c r="G68" s="94">
        <v>2015</v>
      </c>
      <c r="H68" s="101">
        <v>42032</v>
      </c>
      <c r="I68" s="101">
        <v>42039</v>
      </c>
      <c r="J68" s="97" t="s">
        <v>94</v>
      </c>
      <c r="K68" s="95" t="s">
        <v>95</v>
      </c>
      <c r="L68" s="88" t="s">
        <v>96</v>
      </c>
      <c r="M68" s="99" t="s">
        <v>395</v>
      </c>
      <c r="N68" s="97" t="s">
        <v>98</v>
      </c>
      <c r="O68" s="97" t="s">
        <v>98</v>
      </c>
      <c r="P68" s="100">
        <v>3250000</v>
      </c>
      <c r="Q68" s="94">
        <v>2015</v>
      </c>
      <c r="R68" s="97" t="s">
        <v>93</v>
      </c>
      <c r="S68" s="98">
        <v>42020</v>
      </c>
      <c r="T68" s="101">
        <v>42020</v>
      </c>
      <c r="U68" s="82">
        <v>12</v>
      </c>
      <c r="V68" s="82">
        <v>12</v>
      </c>
      <c r="W68" s="88" t="s">
        <v>378</v>
      </c>
      <c r="X68" s="153" t="s">
        <v>695</v>
      </c>
      <c r="Y68" s="139" t="s">
        <v>696</v>
      </c>
      <c r="Z68" s="95" t="s">
        <v>398</v>
      </c>
      <c r="AA68" s="97" t="s">
        <v>103</v>
      </c>
      <c r="AB68" s="139" t="s">
        <v>697</v>
      </c>
      <c r="AC68" s="102" t="s">
        <v>412</v>
      </c>
      <c r="AD68" s="103" t="s">
        <v>18</v>
      </c>
      <c r="AE68" s="75" t="s">
        <v>18</v>
      </c>
      <c r="AF68" s="103" t="s">
        <v>107</v>
      </c>
      <c r="AG68" s="75" t="s">
        <v>18</v>
      </c>
      <c r="AH68" s="95" t="s">
        <v>384</v>
      </c>
      <c r="AI68" s="95" t="s">
        <v>698</v>
      </c>
      <c r="AJ68" s="148">
        <v>106.92171999999999</v>
      </c>
      <c r="AK68" s="148">
        <v>-6.3319599999999996</v>
      </c>
      <c r="AL68" s="106" t="s">
        <v>107</v>
      </c>
      <c r="AM68" s="106" t="s">
        <v>144</v>
      </c>
      <c r="AN68" s="107" t="s">
        <v>107</v>
      </c>
      <c r="AO68" s="150">
        <v>42020</v>
      </c>
      <c r="AP68" s="109">
        <v>42024</v>
      </c>
      <c r="AQ68" s="151">
        <v>42024</v>
      </c>
      <c r="AR68" s="107" t="s">
        <v>699</v>
      </c>
      <c r="AS68" s="110">
        <v>4</v>
      </c>
      <c r="AT68" s="110">
        <v>0</v>
      </c>
      <c r="AU68" s="111"/>
      <c r="AV68" s="95"/>
      <c r="AW68" s="146"/>
      <c r="AX68" s="146"/>
      <c r="AY68" s="95"/>
      <c r="AZ68" s="104" t="s">
        <v>700</v>
      </c>
      <c r="BA68" s="101">
        <v>42040</v>
      </c>
      <c r="BB68" s="101">
        <v>42048</v>
      </c>
      <c r="BC68" s="95"/>
      <c r="BD68" s="113">
        <v>3250000</v>
      </c>
      <c r="BE68" s="113">
        <v>0</v>
      </c>
      <c r="BF68" s="113">
        <v>3250000</v>
      </c>
      <c r="BG68" s="146">
        <v>42051</v>
      </c>
      <c r="BH68" s="88" t="s">
        <v>116</v>
      </c>
      <c r="BI68" s="95" t="s">
        <v>701</v>
      </c>
      <c r="BJ68" s="146">
        <v>42053</v>
      </c>
      <c r="BK68" s="146">
        <v>42073</v>
      </c>
      <c r="BL68" s="146">
        <v>42066</v>
      </c>
      <c r="BM68" s="87" t="s">
        <v>118</v>
      </c>
      <c r="BN68" s="89"/>
      <c r="BQ68" s="90">
        <v>3250000</v>
      </c>
      <c r="BR68" t="s">
        <v>95</v>
      </c>
      <c r="BS68">
        <v>4500065637</v>
      </c>
      <c r="BT68" s="91">
        <v>42032</v>
      </c>
      <c r="BU68" t="s">
        <v>700</v>
      </c>
      <c r="BV68" s="91">
        <v>42040</v>
      </c>
      <c r="BX68" t="s">
        <v>702</v>
      </c>
      <c r="BY68" t="s">
        <v>703</v>
      </c>
      <c r="BZ68" t="s">
        <v>694</v>
      </c>
      <c r="CA68" s="92">
        <v>3250000</v>
      </c>
      <c r="CD68" s="93"/>
    </row>
    <row r="69" spans="1:82" x14ac:dyDescent="0.25">
      <c r="A69" s="94">
        <v>66</v>
      </c>
      <c r="B69" s="95" t="s">
        <v>704</v>
      </c>
      <c r="C69" s="88" t="s">
        <v>705</v>
      </c>
      <c r="D69" s="88" t="s">
        <v>706</v>
      </c>
      <c r="E69" s="100">
        <v>2000000</v>
      </c>
      <c r="F69" s="97" t="s">
        <v>93</v>
      </c>
      <c r="G69" s="94">
        <v>2015</v>
      </c>
      <c r="H69" s="101">
        <v>42027</v>
      </c>
      <c r="I69" s="101">
        <v>42030</v>
      </c>
      <c r="J69" s="97" t="s">
        <v>600</v>
      </c>
      <c r="K69" s="95" t="s">
        <v>601</v>
      </c>
      <c r="L69" s="88" t="s">
        <v>602</v>
      </c>
      <c r="M69" s="99" t="s">
        <v>603</v>
      </c>
      <c r="N69" s="97" t="s">
        <v>98</v>
      </c>
      <c r="O69" s="97" t="s">
        <v>98</v>
      </c>
      <c r="P69" s="100">
        <v>2000000</v>
      </c>
      <c r="Q69" s="94">
        <v>2015</v>
      </c>
      <c r="R69" s="97" t="s">
        <v>93</v>
      </c>
      <c r="S69" s="98">
        <v>42020</v>
      </c>
      <c r="T69" s="101">
        <v>42023</v>
      </c>
      <c r="U69" s="82">
        <v>7</v>
      </c>
      <c r="V69" s="82">
        <v>4</v>
      </c>
      <c r="W69" s="88" t="s">
        <v>604</v>
      </c>
      <c r="X69" s="153">
        <v>123425110</v>
      </c>
      <c r="Y69" s="139" t="s">
        <v>707</v>
      </c>
      <c r="Z69" s="154" t="s">
        <v>708</v>
      </c>
      <c r="AA69" s="97" t="s">
        <v>103</v>
      </c>
      <c r="AB69" s="66" t="s">
        <v>709</v>
      </c>
      <c r="AC69" s="74"/>
      <c r="AD69" s="103"/>
      <c r="AE69" s="75"/>
      <c r="AF69" s="103"/>
      <c r="AG69" s="75"/>
      <c r="AH69" s="95" t="s">
        <v>384</v>
      </c>
      <c r="AI69" s="154" t="s">
        <v>710</v>
      </c>
      <c r="AJ69" s="148"/>
      <c r="AK69" s="148"/>
      <c r="AL69" s="106" t="s">
        <v>107</v>
      </c>
      <c r="AM69" s="102" t="s">
        <v>323</v>
      </c>
      <c r="AN69" s="107"/>
      <c r="AO69" s="133">
        <v>42020</v>
      </c>
      <c r="AP69" s="134">
        <v>42020</v>
      </c>
      <c r="AQ69" s="155">
        <v>42020</v>
      </c>
      <c r="AR69" s="107" t="s">
        <v>164</v>
      </c>
      <c r="AS69" s="110">
        <v>0</v>
      </c>
      <c r="AT69" s="110">
        <v>0</v>
      </c>
      <c r="AU69" s="111"/>
      <c r="AV69" s="95"/>
      <c r="AW69" s="146"/>
      <c r="AX69" s="146"/>
      <c r="AY69" s="95"/>
      <c r="AZ69" s="95" t="s">
        <v>711</v>
      </c>
      <c r="BA69" s="101">
        <v>42031</v>
      </c>
      <c r="BB69" s="101">
        <v>42062</v>
      </c>
      <c r="BC69" s="95"/>
      <c r="BD69" s="113">
        <v>2000000</v>
      </c>
      <c r="BE69" s="113">
        <v>0</v>
      </c>
      <c r="BF69" s="113">
        <v>2000000</v>
      </c>
      <c r="BG69" s="87">
        <v>42066</v>
      </c>
      <c r="BH69" s="88" t="s">
        <v>116</v>
      </c>
      <c r="BI69" s="95" t="s">
        <v>712</v>
      </c>
      <c r="BJ69" s="146">
        <v>42068</v>
      </c>
      <c r="BK69" s="146">
        <v>42087</v>
      </c>
      <c r="BL69" s="146">
        <v>42082</v>
      </c>
      <c r="BM69" s="87" t="s">
        <v>167</v>
      </c>
      <c r="BN69" s="89"/>
      <c r="BQ69" s="90">
        <v>2000000</v>
      </c>
      <c r="BR69" t="s">
        <v>601</v>
      </c>
      <c r="BS69" t="s">
        <v>705</v>
      </c>
      <c r="BT69" s="91">
        <v>42027</v>
      </c>
      <c r="BU69" t="s">
        <v>711</v>
      </c>
      <c r="BV69" s="91">
        <v>42031</v>
      </c>
      <c r="BX69" t="s">
        <v>713</v>
      </c>
      <c r="BY69" t="s">
        <v>714</v>
      </c>
      <c r="BZ69" t="s">
        <v>706</v>
      </c>
      <c r="CA69" s="92">
        <v>2000000</v>
      </c>
      <c r="CD69" s="93"/>
    </row>
    <row r="70" spans="1:82" x14ac:dyDescent="0.25">
      <c r="A70" s="94">
        <v>67</v>
      </c>
      <c r="B70" s="95" t="s">
        <v>715</v>
      </c>
      <c r="C70" s="88"/>
      <c r="D70" s="88"/>
      <c r="E70" s="100"/>
      <c r="F70" s="94"/>
      <c r="G70" s="94"/>
      <c r="H70" s="101"/>
      <c r="I70" s="101"/>
      <c r="J70" s="97" t="s">
        <v>600</v>
      </c>
      <c r="K70" s="95" t="s">
        <v>716</v>
      </c>
      <c r="L70" s="88" t="s">
        <v>602</v>
      </c>
      <c r="M70" s="99" t="s">
        <v>717</v>
      </c>
      <c r="N70" s="97" t="s">
        <v>98</v>
      </c>
      <c r="O70" s="97" t="s">
        <v>98</v>
      </c>
      <c r="P70" s="100">
        <v>6000000</v>
      </c>
      <c r="Q70" s="94">
        <v>2015</v>
      </c>
      <c r="R70" s="97" t="s">
        <v>93</v>
      </c>
      <c r="S70" s="98">
        <v>42170</v>
      </c>
      <c r="T70" s="101">
        <v>42024</v>
      </c>
      <c r="U70" s="82">
        <v>-42170</v>
      </c>
      <c r="V70" s="82">
        <v>-42024</v>
      </c>
      <c r="W70" s="88"/>
      <c r="X70" s="153"/>
      <c r="Y70" s="139" t="s">
        <v>718</v>
      </c>
      <c r="Z70" s="95" t="s">
        <v>719</v>
      </c>
      <c r="AA70" s="97"/>
      <c r="AB70" s="139"/>
      <c r="AC70" s="140"/>
      <c r="AD70" s="103"/>
      <c r="AE70" s="75"/>
      <c r="AF70" s="103"/>
      <c r="AG70" s="75"/>
      <c r="AH70" s="95"/>
      <c r="AI70" s="95"/>
      <c r="AJ70" s="148"/>
      <c r="AK70" s="148"/>
      <c r="AL70" s="106" t="s">
        <v>107</v>
      </c>
      <c r="AM70" s="102" t="s">
        <v>323</v>
      </c>
      <c r="AN70" s="107"/>
      <c r="AO70" s="133">
        <v>42020</v>
      </c>
      <c r="AP70" s="134">
        <v>42020</v>
      </c>
      <c r="AQ70" s="155">
        <v>42020</v>
      </c>
      <c r="AR70" s="107" t="s">
        <v>164</v>
      </c>
      <c r="AS70" s="110">
        <v>0</v>
      </c>
      <c r="AT70" s="110">
        <v>0</v>
      </c>
      <c r="AU70" s="111"/>
      <c r="AV70" s="95"/>
      <c r="AW70" s="146"/>
      <c r="AX70" s="146"/>
      <c r="AY70" s="95"/>
      <c r="AZ70" s="95"/>
      <c r="BA70" s="101"/>
      <c r="BB70" s="101"/>
      <c r="BC70" s="95"/>
      <c r="BD70" s="113">
        <v>0</v>
      </c>
      <c r="BE70" s="113"/>
      <c r="BF70" s="113"/>
      <c r="BG70" s="146"/>
      <c r="BH70" s="88" t="s">
        <v>720</v>
      </c>
      <c r="BI70" s="95"/>
      <c r="BJ70" s="146"/>
      <c r="BK70" s="146"/>
      <c r="BL70" s="146"/>
      <c r="BM70" s="87" t="s">
        <v>167</v>
      </c>
      <c r="BN70" s="89"/>
      <c r="BQ70" s="90">
        <v>6000000</v>
      </c>
      <c r="BR70" t="s">
        <v>716</v>
      </c>
      <c r="BS70">
        <v>0</v>
      </c>
      <c r="BT70" s="91">
        <v>0</v>
      </c>
      <c r="BU70">
        <v>0</v>
      </c>
      <c r="BV70" s="91">
        <v>0</v>
      </c>
      <c r="BX70" t="s">
        <v>721</v>
      </c>
      <c r="BY70" t="s">
        <v>722</v>
      </c>
      <c r="BZ70">
        <v>0</v>
      </c>
      <c r="CA70" s="92">
        <v>0</v>
      </c>
      <c r="CD70" s="93"/>
    </row>
    <row r="71" spans="1:82" x14ac:dyDescent="0.25">
      <c r="A71" s="94">
        <v>68</v>
      </c>
      <c r="B71" s="95" t="s">
        <v>723</v>
      </c>
      <c r="C71" s="88">
        <v>4500065639</v>
      </c>
      <c r="D71" s="88" t="s">
        <v>724</v>
      </c>
      <c r="E71" s="100">
        <v>3250000</v>
      </c>
      <c r="F71" s="94" t="s">
        <v>93</v>
      </c>
      <c r="G71" s="94">
        <v>2015</v>
      </c>
      <c r="H71" s="101">
        <v>42032</v>
      </c>
      <c r="I71" s="101">
        <v>42039</v>
      </c>
      <c r="J71" s="97" t="s">
        <v>94</v>
      </c>
      <c r="K71" s="95" t="s">
        <v>95</v>
      </c>
      <c r="L71" s="88" t="s">
        <v>96</v>
      </c>
      <c r="M71" s="99" t="s">
        <v>395</v>
      </c>
      <c r="N71" s="97" t="s">
        <v>98</v>
      </c>
      <c r="O71" s="97" t="s">
        <v>98</v>
      </c>
      <c r="P71" s="100">
        <v>3250000</v>
      </c>
      <c r="Q71" s="94">
        <v>2015</v>
      </c>
      <c r="R71" s="97" t="s">
        <v>93</v>
      </c>
      <c r="S71" s="98">
        <v>42023</v>
      </c>
      <c r="T71" s="101">
        <v>42023</v>
      </c>
      <c r="U71" s="82">
        <v>9</v>
      </c>
      <c r="V71" s="82">
        <v>9</v>
      </c>
      <c r="W71" s="88" t="s">
        <v>378</v>
      </c>
      <c r="X71" s="136" t="s">
        <v>725</v>
      </c>
      <c r="Y71" s="137" t="s">
        <v>726</v>
      </c>
      <c r="Z71" s="95" t="s">
        <v>727</v>
      </c>
      <c r="AA71" s="97" t="s">
        <v>103</v>
      </c>
      <c r="AB71" s="137" t="s">
        <v>728</v>
      </c>
      <c r="AC71" s="102" t="s">
        <v>400</v>
      </c>
      <c r="AD71" s="103" t="s">
        <v>18</v>
      </c>
      <c r="AE71" s="75" t="s">
        <v>18</v>
      </c>
      <c r="AF71" s="103" t="s">
        <v>107</v>
      </c>
      <c r="AG71" s="75" t="s">
        <v>18</v>
      </c>
      <c r="AH71" s="95" t="s">
        <v>437</v>
      </c>
      <c r="AI71" s="95" t="s">
        <v>729</v>
      </c>
      <c r="AJ71" s="148">
        <v>105.30766</v>
      </c>
      <c r="AK71" s="148">
        <v>-5.45045</v>
      </c>
      <c r="AL71" s="106" t="s">
        <v>107</v>
      </c>
      <c r="AM71" s="106" t="s">
        <v>387</v>
      </c>
      <c r="AN71" s="107" t="s">
        <v>107</v>
      </c>
      <c r="AO71" s="150">
        <v>42023</v>
      </c>
      <c r="AP71" s="109">
        <v>42024</v>
      </c>
      <c r="AQ71" s="151">
        <v>42024</v>
      </c>
      <c r="AR71" s="107" t="s">
        <v>114</v>
      </c>
      <c r="AS71" s="110">
        <v>1</v>
      </c>
      <c r="AT71" s="110">
        <v>0</v>
      </c>
      <c r="AU71" s="111"/>
      <c r="AV71" s="95"/>
      <c r="AW71" s="146"/>
      <c r="AX71" s="146"/>
      <c r="AY71" s="95"/>
      <c r="AZ71" s="104" t="s">
        <v>730</v>
      </c>
      <c r="BA71" s="101">
        <v>42040</v>
      </c>
      <c r="BB71" s="101">
        <v>42048</v>
      </c>
      <c r="BC71" s="95"/>
      <c r="BD71" s="113">
        <v>3250000</v>
      </c>
      <c r="BE71" s="113">
        <v>0</v>
      </c>
      <c r="BF71" s="113">
        <v>3250000</v>
      </c>
      <c r="BG71" s="146">
        <v>42051</v>
      </c>
      <c r="BH71" s="88" t="s">
        <v>116</v>
      </c>
      <c r="BI71" s="95" t="s">
        <v>731</v>
      </c>
      <c r="BJ71" s="146">
        <v>42053</v>
      </c>
      <c r="BK71" s="146">
        <v>42073</v>
      </c>
      <c r="BL71" s="146">
        <v>42066</v>
      </c>
      <c r="BM71" s="87" t="s">
        <v>118</v>
      </c>
      <c r="BN71" s="89"/>
      <c r="BQ71" s="90">
        <v>3250000</v>
      </c>
      <c r="BR71" t="s">
        <v>95</v>
      </c>
      <c r="BS71">
        <v>4500065639</v>
      </c>
      <c r="BT71" s="91">
        <v>42032</v>
      </c>
      <c r="BU71" t="s">
        <v>730</v>
      </c>
      <c r="BV71" s="91">
        <v>42040</v>
      </c>
      <c r="BX71" t="s">
        <v>732</v>
      </c>
      <c r="BY71" t="s">
        <v>733</v>
      </c>
      <c r="BZ71" t="s">
        <v>724</v>
      </c>
      <c r="CA71" s="92">
        <v>3250000</v>
      </c>
      <c r="CD71" s="93"/>
    </row>
    <row r="72" spans="1:82" x14ac:dyDescent="0.25">
      <c r="A72" s="94">
        <v>69</v>
      </c>
      <c r="B72" s="95" t="s">
        <v>734</v>
      </c>
      <c r="C72" s="88">
        <v>4500065466</v>
      </c>
      <c r="D72" s="88" t="s">
        <v>735</v>
      </c>
      <c r="E72" s="100">
        <v>3250000</v>
      </c>
      <c r="F72" s="94" t="s">
        <v>93</v>
      </c>
      <c r="G72" s="94">
        <v>2015</v>
      </c>
      <c r="H72" s="101">
        <v>42027</v>
      </c>
      <c r="I72" s="101">
        <v>42033</v>
      </c>
      <c r="J72" s="97" t="s">
        <v>94</v>
      </c>
      <c r="K72" s="95" t="s">
        <v>95</v>
      </c>
      <c r="L72" s="88" t="s">
        <v>96</v>
      </c>
      <c r="M72" s="99" t="s">
        <v>395</v>
      </c>
      <c r="N72" s="97" t="s">
        <v>98</v>
      </c>
      <c r="O72" s="97" t="s">
        <v>98</v>
      </c>
      <c r="P72" s="100">
        <v>3250000</v>
      </c>
      <c r="Q72" s="94">
        <v>2015</v>
      </c>
      <c r="R72" s="97" t="s">
        <v>93</v>
      </c>
      <c r="S72" s="98">
        <v>42024</v>
      </c>
      <c r="T72" s="101">
        <v>42024</v>
      </c>
      <c r="U72" s="82">
        <v>3</v>
      </c>
      <c r="V72" s="82">
        <v>3</v>
      </c>
      <c r="W72" s="88" t="s">
        <v>124</v>
      </c>
      <c r="X72" s="139" t="s">
        <v>736</v>
      </c>
      <c r="Y72" s="139" t="s">
        <v>737</v>
      </c>
      <c r="Z72" s="95" t="s">
        <v>738</v>
      </c>
      <c r="AA72" s="97" t="s">
        <v>103</v>
      </c>
      <c r="AB72" s="139" t="s">
        <v>739</v>
      </c>
      <c r="AC72" s="140" t="s">
        <v>740</v>
      </c>
      <c r="AD72" s="103" t="s">
        <v>106</v>
      </c>
      <c r="AE72" s="75" t="s">
        <v>18</v>
      </c>
      <c r="AF72" s="103" t="s">
        <v>107</v>
      </c>
      <c r="AG72" s="75" t="s">
        <v>18</v>
      </c>
      <c r="AH72" s="95" t="s">
        <v>741</v>
      </c>
      <c r="AI72" s="95" t="s">
        <v>742</v>
      </c>
      <c r="AJ72" s="148">
        <v>109.74247</v>
      </c>
      <c r="AK72" s="148">
        <v>-6.9100299999999999</v>
      </c>
      <c r="AL72" s="106" t="s">
        <v>107</v>
      </c>
      <c r="AM72" s="106" t="s">
        <v>144</v>
      </c>
      <c r="AN72" s="107" t="s">
        <v>388</v>
      </c>
      <c r="AO72" s="150">
        <v>42024</v>
      </c>
      <c r="AP72" s="109">
        <v>42026</v>
      </c>
      <c r="AQ72" s="109">
        <v>42026</v>
      </c>
      <c r="AR72" s="107" t="s">
        <v>114</v>
      </c>
      <c r="AS72" s="110">
        <v>2</v>
      </c>
      <c r="AT72" s="110">
        <v>0</v>
      </c>
      <c r="AU72" s="111"/>
      <c r="AV72" s="95"/>
      <c r="AW72" s="146"/>
      <c r="AX72" s="146"/>
      <c r="AY72" s="95"/>
      <c r="AZ72" s="95" t="s">
        <v>743</v>
      </c>
      <c r="BA72" s="101">
        <v>42034</v>
      </c>
      <c r="BB72" s="101">
        <v>42041</v>
      </c>
      <c r="BC72" s="95"/>
      <c r="BD72" s="113">
        <v>3250000</v>
      </c>
      <c r="BE72" s="113">
        <v>0</v>
      </c>
      <c r="BF72" s="113">
        <v>3250000</v>
      </c>
      <c r="BG72" s="146">
        <v>42044</v>
      </c>
      <c r="BH72" s="88" t="s">
        <v>116</v>
      </c>
      <c r="BI72" s="95" t="s">
        <v>744</v>
      </c>
      <c r="BJ72" s="146">
        <v>42044</v>
      </c>
      <c r="BK72" s="146">
        <v>42061</v>
      </c>
      <c r="BL72" s="146">
        <v>42061</v>
      </c>
      <c r="BM72" s="87" t="s">
        <v>118</v>
      </c>
      <c r="BN72" s="89"/>
      <c r="BQ72" s="90">
        <v>3250000</v>
      </c>
      <c r="BR72" t="s">
        <v>95</v>
      </c>
      <c r="BS72">
        <v>4500065466</v>
      </c>
      <c r="BT72" s="91">
        <v>42027</v>
      </c>
      <c r="BU72" t="s">
        <v>743</v>
      </c>
      <c r="BV72" s="91">
        <v>42034</v>
      </c>
      <c r="BX72" t="s">
        <v>745</v>
      </c>
      <c r="BY72" t="s">
        <v>746</v>
      </c>
      <c r="BZ72" t="s">
        <v>735</v>
      </c>
      <c r="CA72" s="92">
        <v>3250000</v>
      </c>
      <c r="CD72" s="93"/>
    </row>
    <row r="73" spans="1:82" x14ac:dyDescent="0.25">
      <c r="A73" s="94">
        <v>70</v>
      </c>
      <c r="B73" s="95" t="s">
        <v>747</v>
      </c>
      <c r="C73" s="88">
        <v>4500065464</v>
      </c>
      <c r="D73" s="88" t="s">
        <v>735</v>
      </c>
      <c r="E73" s="100">
        <v>3250000</v>
      </c>
      <c r="F73" s="97" t="s">
        <v>93</v>
      </c>
      <c r="G73" s="94">
        <v>2015</v>
      </c>
      <c r="H73" s="101">
        <v>42027</v>
      </c>
      <c r="I73" s="101">
        <v>42040</v>
      </c>
      <c r="J73" s="97" t="s">
        <v>94</v>
      </c>
      <c r="K73" s="95" t="s">
        <v>95</v>
      </c>
      <c r="L73" s="88" t="s">
        <v>96</v>
      </c>
      <c r="M73" s="99" t="s">
        <v>395</v>
      </c>
      <c r="N73" s="97" t="s">
        <v>98</v>
      </c>
      <c r="O73" s="97" t="s">
        <v>98</v>
      </c>
      <c r="P73" s="100">
        <v>3250000</v>
      </c>
      <c r="Q73" s="94">
        <v>2015</v>
      </c>
      <c r="R73" s="97" t="s">
        <v>93</v>
      </c>
      <c r="S73" s="98">
        <v>42024</v>
      </c>
      <c r="T73" s="101">
        <v>42024</v>
      </c>
      <c r="U73" s="82">
        <v>3</v>
      </c>
      <c r="V73" s="82">
        <v>3</v>
      </c>
      <c r="W73" s="88" t="s">
        <v>124</v>
      </c>
      <c r="X73" s="153" t="s">
        <v>748</v>
      </c>
      <c r="Y73" s="139" t="s">
        <v>749</v>
      </c>
      <c r="Z73" s="95" t="s">
        <v>738</v>
      </c>
      <c r="AA73" s="97" t="s">
        <v>103</v>
      </c>
      <c r="AB73" s="139" t="s">
        <v>750</v>
      </c>
      <c r="AC73" s="140" t="s">
        <v>740</v>
      </c>
      <c r="AD73" s="103" t="s">
        <v>106</v>
      </c>
      <c r="AE73" s="75" t="s">
        <v>18</v>
      </c>
      <c r="AF73" s="103" t="s">
        <v>107</v>
      </c>
      <c r="AG73" s="75" t="s">
        <v>18</v>
      </c>
      <c r="AH73" s="95" t="s">
        <v>741</v>
      </c>
      <c r="AI73" s="95" t="s">
        <v>751</v>
      </c>
      <c r="AJ73" s="148">
        <v>110.85208</v>
      </c>
      <c r="AK73" s="148">
        <v>-6.8157399999999999</v>
      </c>
      <c r="AL73" s="106" t="s">
        <v>658</v>
      </c>
      <c r="AM73" s="106" t="s">
        <v>583</v>
      </c>
      <c r="AN73" s="107" t="s">
        <v>388</v>
      </c>
      <c r="AO73" s="150">
        <v>42029</v>
      </c>
      <c r="AP73" s="109">
        <v>42030</v>
      </c>
      <c r="AQ73" s="109">
        <v>42030</v>
      </c>
      <c r="AR73" s="107" t="s">
        <v>114</v>
      </c>
      <c r="AS73" s="110">
        <v>1</v>
      </c>
      <c r="AT73" s="110">
        <v>0</v>
      </c>
      <c r="AU73" s="111"/>
      <c r="AV73" s="95"/>
      <c r="AW73" s="146"/>
      <c r="AX73" s="146"/>
      <c r="AY73" s="95"/>
      <c r="AZ73" s="95" t="s">
        <v>752</v>
      </c>
      <c r="BA73" s="101">
        <v>42041</v>
      </c>
      <c r="BB73" s="101">
        <v>42048</v>
      </c>
      <c r="BC73" s="95"/>
      <c r="BD73" s="113">
        <v>3250000</v>
      </c>
      <c r="BE73" s="113">
        <v>0</v>
      </c>
      <c r="BF73" s="113">
        <v>3250000</v>
      </c>
      <c r="BG73" s="146">
        <v>42051</v>
      </c>
      <c r="BH73" s="88" t="s">
        <v>116</v>
      </c>
      <c r="BI73" s="95" t="s">
        <v>753</v>
      </c>
      <c r="BJ73" s="146">
        <v>42053</v>
      </c>
      <c r="BK73" s="146">
        <v>42073</v>
      </c>
      <c r="BL73" s="146">
        <v>42066</v>
      </c>
      <c r="BM73" s="87" t="s">
        <v>118</v>
      </c>
      <c r="BN73" s="89"/>
      <c r="BQ73" s="90">
        <v>3250000</v>
      </c>
      <c r="BR73" t="s">
        <v>95</v>
      </c>
      <c r="BS73">
        <v>4500065464</v>
      </c>
      <c r="BT73" s="91">
        <v>42027</v>
      </c>
      <c r="BU73" t="s">
        <v>752</v>
      </c>
      <c r="BV73" s="91">
        <v>42041</v>
      </c>
      <c r="BX73" t="s">
        <v>754</v>
      </c>
      <c r="BY73" t="s">
        <v>755</v>
      </c>
      <c r="BZ73" t="s">
        <v>735</v>
      </c>
      <c r="CA73" s="92">
        <v>3250000</v>
      </c>
      <c r="CD73" s="93"/>
    </row>
    <row r="74" spans="1:82" x14ac:dyDescent="0.25">
      <c r="A74" s="94">
        <v>71</v>
      </c>
      <c r="B74" s="95" t="s">
        <v>756</v>
      </c>
      <c r="C74" s="88">
        <v>4500065465</v>
      </c>
      <c r="D74" s="88" t="s">
        <v>471</v>
      </c>
      <c r="E74" s="100">
        <v>6000000</v>
      </c>
      <c r="F74" s="94" t="s">
        <v>93</v>
      </c>
      <c r="G74" s="94">
        <v>2015</v>
      </c>
      <c r="H74" s="101">
        <v>42027</v>
      </c>
      <c r="I74" s="101">
        <v>42033</v>
      </c>
      <c r="J74" s="97" t="s">
        <v>94</v>
      </c>
      <c r="K74" s="95" t="s">
        <v>95</v>
      </c>
      <c r="L74" s="88" t="s">
        <v>96</v>
      </c>
      <c r="M74" s="99" t="s">
        <v>123</v>
      </c>
      <c r="N74" s="97" t="s">
        <v>98</v>
      </c>
      <c r="O74" s="97" t="s">
        <v>98</v>
      </c>
      <c r="P74" s="100">
        <v>6000000</v>
      </c>
      <c r="Q74" s="94">
        <v>2015</v>
      </c>
      <c r="R74" s="97" t="s">
        <v>93</v>
      </c>
      <c r="S74" s="98">
        <v>42024</v>
      </c>
      <c r="T74" s="101">
        <v>42024</v>
      </c>
      <c r="U74" s="82">
        <v>3</v>
      </c>
      <c r="V74" s="82">
        <v>3</v>
      </c>
      <c r="W74" s="88" t="s">
        <v>124</v>
      </c>
      <c r="X74" s="139" t="s">
        <v>757</v>
      </c>
      <c r="Y74" s="139" t="s">
        <v>758</v>
      </c>
      <c r="Z74" s="95" t="s">
        <v>759</v>
      </c>
      <c r="AA74" s="97" t="s">
        <v>128</v>
      </c>
      <c r="AB74" s="139" t="s">
        <v>760</v>
      </c>
      <c r="AC74" s="140" t="s">
        <v>740</v>
      </c>
      <c r="AD74" s="103" t="s">
        <v>18</v>
      </c>
      <c r="AE74" s="75" t="s">
        <v>107</v>
      </c>
      <c r="AF74" s="103" t="s">
        <v>18</v>
      </c>
      <c r="AG74" s="75" t="s">
        <v>18</v>
      </c>
      <c r="AH74" s="95" t="s">
        <v>384</v>
      </c>
      <c r="AI74" s="95" t="s">
        <v>761</v>
      </c>
      <c r="AJ74" s="148">
        <v>108.23545</v>
      </c>
      <c r="AK74" s="148">
        <v>-7.3349200000000003</v>
      </c>
      <c r="AL74" s="106" t="s">
        <v>107</v>
      </c>
      <c r="AM74" s="106" t="s">
        <v>112</v>
      </c>
      <c r="AN74" s="107" t="s">
        <v>113</v>
      </c>
      <c r="AO74" s="150">
        <v>42024</v>
      </c>
      <c r="AP74" s="109">
        <v>42027</v>
      </c>
      <c r="AQ74" s="151">
        <v>42027</v>
      </c>
      <c r="AR74" s="107" t="s">
        <v>114</v>
      </c>
      <c r="AS74" s="110">
        <v>3</v>
      </c>
      <c r="AT74" s="110">
        <v>0</v>
      </c>
      <c r="AU74" s="111"/>
      <c r="AV74" s="95"/>
      <c r="AW74" s="146"/>
      <c r="AX74" s="146"/>
      <c r="AY74" s="95"/>
      <c r="AZ74" s="95" t="s">
        <v>762</v>
      </c>
      <c r="BA74" s="101">
        <v>42034</v>
      </c>
      <c r="BB74" s="101">
        <v>42041</v>
      </c>
      <c r="BC74" s="95"/>
      <c r="BD74" s="113">
        <v>6000000</v>
      </c>
      <c r="BE74" s="113">
        <v>0</v>
      </c>
      <c r="BF74" s="113">
        <v>6000000</v>
      </c>
      <c r="BG74" s="146">
        <v>42044</v>
      </c>
      <c r="BH74" s="88" t="s">
        <v>116</v>
      </c>
      <c r="BI74" s="95" t="s">
        <v>763</v>
      </c>
      <c r="BJ74" s="146">
        <v>42044</v>
      </c>
      <c r="BK74" s="146">
        <v>42061</v>
      </c>
      <c r="BL74" s="146">
        <v>42061</v>
      </c>
      <c r="BM74" s="87" t="s">
        <v>118</v>
      </c>
      <c r="BN74" s="89"/>
      <c r="BQ74" s="152">
        <v>6000000</v>
      </c>
      <c r="BR74" t="s">
        <v>95</v>
      </c>
      <c r="BS74">
        <v>4500065465</v>
      </c>
      <c r="BT74" s="91">
        <v>42027</v>
      </c>
      <c r="BU74" t="s">
        <v>762</v>
      </c>
      <c r="BV74" s="91">
        <v>42034</v>
      </c>
      <c r="BX74" t="s">
        <v>764</v>
      </c>
      <c r="BY74" t="s">
        <v>765</v>
      </c>
      <c r="BZ74" t="s">
        <v>471</v>
      </c>
      <c r="CA74" s="92">
        <v>6000000</v>
      </c>
      <c r="CD74" s="93"/>
    </row>
    <row r="75" spans="1:82" x14ac:dyDescent="0.25">
      <c r="A75" s="94">
        <v>72</v>
      </c>
      <c r="B75" s="95" t="s">
        <v>766</v>
      </c>
      <c r="C75" s="88" t="s">
        <v>767</v>
      </c>
      <c r="D75" s="88" t="s">
        <v>768</v>
      </c>
      <c r="E75" s="100">
        <v>4000000</v>
      </c>
      <c r="F75" s="97" t="s">
        <v>189</v>
      </c>
      <c r="G75" s="94">
        <v>2015</v>
      </c>
      <c r="H75" s="101">
        <v>42068</v>
      </c>
      <c r="I75" s="101">
        <v>42110</v>
      </c>
      <c r="J75" s="97" t="s">
        <v>600</v>
      </c>
      <c r="K75" s="95" t="s">
        <v>769</v>
      </c>
      <c r="L75" s="88" t="s">
        <v>770</v>
      </c>
      <c r="M75" s="156" t="s">
        <v>98</v>
      </c>
      <c r="N75" s="97" t="s">
        <v>98</v>
      </c>
      <c r="O75" s="97" t="s">
        <v>98</v>
      </c>
      <c r="P75" s="100">
        <v>4000000</v>
      </c>
      <c r="Q75" s="94">
        <v>2015</v>
      </c>
      <c r="R75" s="97" t="s">
        <v>93</v>
      </c>
      <c r="S75" s="98">
        <v>42025</v>
      </c>
      <c r="T75" s="101">
        <v>42029</v>
      </c>
      <c r="U75" s="82">
        <v>43</v>
      </c>
      <c r="V75" s="82">
        <v>39</v>
      </c>
      <c r="W75" s="88" t="s">
        <v>771</v>
      </c>
      <c r="X75" s="139">
        <v>80173104</v>
      </c>
      <c r="Y75" s="139" t="s">
        <v>772</v>
      </c>
      <c r="Z75" s="95" t="s">
        <v>773</v>
      </c>
      <c r="AA75" s="97" t="s">
        <v>103</v>
      </c>
      <c r="AB75" s="139" t="s">
        <v>774</v>
      </c>
      <c r="AC75" s="140"/>
      <c r="AD75" s="103" t="s">
        <v>107</v>
      </c>
      <c r="AE75" s="157" t="s">
        <v>107</v>
      </c>
      <c r="AF75" s="103" t="s">
        <v>107</v>
      </c>
      <c r="AG75" s="75"/>
      <c r="AH75" s="95" t="s">
        <v>161</v>
      </c>
      <c r="AI75" s="95" t="s">
        <v>775</v>
      </c>
      <c r="AJ75" s="148">
        <v>114.32662000000001</v>
      </c>
      <c r="AK75" s="148">
        <v>-8.4371899999999993</v>
      </c>
      <c r="AL75" s="106" t="s">
        <v>107</v>
      </c>
      <c r="AM75" s="78" t="s">
        <v>107</v>
      </c>
      <c r="AN75" s="107"/>
      <c r="AO75" s="158"/>
      <c r="AP75" s="109"/>
      <c r="AQ75" s="149"/>
      <c r="AR75" s="107" t="s">
        <v>164</v>
      </c>
      <c r="AS75" s="110">
        <v>0</v>
      </c>
      <c r="AT75" s="110">
        <v>42268</v>
      </c>
      <c r="AU75" s="111"/>
      <c r="AV75" s="95"/>
      <c r="AW75" s="146"/>
      <c r="AX75" s="146"/>
      <c r="AY75" s="95"/>
      <c r="AZ75" s="104" t="s">
        <v>15088</v>
      </c>
      <c r="BA75" s="101">
        <v>42254</v>
      </c>
      <c r="BB75" s="98">
        <v>42296</v>
      </c>
      <c r="BC75" s="95"/>
      <c r="BD75" s="113">
        <v>4000000</v>
      </c>
      <c r="BE75" s="113">
        <v>0</v>
      </c>
      <c r="BF75" s="113">
        <f>+BD75</f>
        <v>4000000</v>
      </c>
      <c r="BG75" s="87">
        <v>42297</v>
      </c>
      <c r="BH75" s="88" t="s">
        <v>116</v>
      </c>
      <c r="BI75" s="95" t="s">
        <v>15150</v>
      </c>
      <c r="BJ75" s="146">
        <v>42299</v>
      </c>
      <c r="BK75" s="146">
        <v>42320</v>
      </c>
      <c r="BL75" s="146">
        <v>42313</v>
      </c>
      <c r="BM75" s="87" t="s">
        <v>167</v>
      </c>
      <c r="BN75" s="89"/>
      <c r="BQ75" s="90">
        <v>4000000</v>
      </c>
      <c r="BR75" t="s">
        <v>769</v>
      </c>
      <c r="BS75" t="s">
        <v>767</v>
      </c>
      <c r="BT75" s="91">
        <v>42068</v>
      </c>
      <c r="BU75">
        <v>0</v>
      </c>
      <c r="BV75" s="91">
        <v>42254</v>
      </c>
      <c r="BX75" t="s">
        <v>777</v>
      </c>
      <c r="BY75" t="s">
        <v>778</v>
      </c>
      <c r="BZ75" t="s">
        <v>768</v>
      </c>
      <c r="CA75" s="92">
        <v>4000000</v>
      </c>
      <c r="CD75" s="93"/>
    </row>
    <row r="76" spans="1:82" x14ac:dyDescent="0.25">
      <c r="A76" s="94">
        <v>73</v>
      </c>
      <c r="B76" s="95" t="s">
        <v>779</v>
      </c>
      <c r="C76" s="88" t="s">
        <v>767</v>
      </c>
      <c r="D76" s="88" t="s">
        <v>768</v>
      </c>
      <c r="E76" s="100">
        <v>4000000</v>
      </c>
      <c r="F76" s="94" t="s">
        <v>189</v>
      </c>
      <c r="G76" s="94">
        <v>2015</v>
      </c>
      <c r="H76" s="101">
        <v>42068</v>
      </c>
      <c r="I76" s="101">
        <v>42110</v>
      </c>
      <c r="J76" s="97" t="s">
        <v>600</v>
      </c>
      <c r="K76" s="95" t="s">
        <v>769</v>
      </c>
      <c r="L76" s="88" t="s">
        <v>770</v>
      </c>
      <c r="M76" s="159" t="s">
        <v>98</v>
      </c>
      <c r="N76" s="97" t="s">
        <v>98</v>
      </c>
      <c r="O76" s="97" t="s">
        <v>98</v>
      </c>
      <c r="P76" s="100">
        <v>4000000</v>
      </c>
      <c r="Q76" s="94">
        <v>2015</v>
      </c>
      <c r="R76" s="97" t="s">
        <v>93</v>
      </c>
      <c r="S76" s="98">
        <v>42025</v>
      </c>
      <c r="T76" s="101">
        <v>42029</v>
      </c>
      <c r="U76" s="82">
        <v>43</v>
      </c>
      <c r="V76" s="82">
        <v>39</v>
      </c>
      <c r="W76" s="88" t="s">
        <v>771</v>
      </c>
      <c r="X76" s="139">
        <v>160720104</v>
      </c>
      <c r="Y76" s="139" t="s">
        <v>780</v>
      </c>
      <c r="Z76" s="95" t="s">
        <v>773</v>
      </c>
      <c r="AA76" s="97" t="s">
        <v>103</v>
      </c>
      <c r="AB76" s="139" t="s">
        <v>781</v>
      </c>
      <c r="AC76" s="140"/>
      <c r="AD76" s="103" t="s">
        <v>107</v>
      </c>
      <c r="AE76" s="157" t="s">
        <v>107</v>
      </c>
      <c r="AF76" s="103" t="s">
        <v>107</v>
      </c>
      <c r="AG76" s="75"/>
      <c r="AH76" s="95" t="s">
        <v>161</v>
      </c>
      <c r="AI76" s="95" t="s">
        <v>782</v>
      </c>
      <c r="AJ76" s="148">
        <v>113.72289000000001</v>
      </c>
      <c r="AK76" s="148">
        <v>-8.1875300000000006</v>
      </c>
      <c r="AL76" s="106" t="s">
        <v>107</v>
      </c>
      <c r="AM76" s="78" t="s">
        <v>107</v>
      </c>
      <c r="AN76" s="107"/>
      <c r="AO76" s="158"/>
      <c r="AP76" s="109"/>
      <c r="AQ76" s="149"/>
      <c r="AR76" s="107" t="s">
        <v>164</v>
      </c>
      <c r="AS76" s="110">
        <v>0</v>
      </c>
      <c r="AT76" s="110">
        <v>42268</v>
      </c>
      <c r="AU76" s="111"/>
      <c r="AV76" s="95"/>
      <c r="AW76" s="146"/>
      <c r="AX76" s="146"/>
      <c r="AY76" s="95"/>
      <c r="AZ76" s="104" t="s">
        <v>15088</v>
      </c>
      <c r="BA76" s="101">
        <v>42254</v>
      </c>
      <c r="BB76" s="98">
        <v>42296</v>
      </c>
      <c r="BC76" s="95"/>
      <c r="BD76" s="113">
        <v>4000000</v>
      </c>
      <c r="BE76" s="113">
        <v>0</v>
      </c>
      <c r="BF76" s="113">
        <f>+BD76</f>
        <v>4000000</v>
      </c>
      <c r="BG76" s="87">
        <v>42297</v>
      </c>
      <c r="BH76" s="88" t="s">
        <v>116</v>
      </c>
      <c r="BI76" s="95" t="s">
        <v>15150</v>
      </c>
      <c r="BJ76" s="146">
        <v>42299</v>
      </c>
      <c r="BK76" s="146">
        <v>42320</v>
      </c>
      <c r="BL76" s="146">
        <v>42313</v>
      </c>
      <c r="BM76" s="87" t="s">
        <v>167</v>
      </c>
      <c r="BN76" s="89"/>
      <c r="BQ76" s="90">
        <v>4000000</v>
      </c>
      <c r="BR76" t="s">
        <v>769</v>
      </c>
      <c r="BS76" t="s">
        <v>767</v>
      </c>
      <c r="BT76" s="91">
        <v>42068</v>
      </c>
      <c r="BU76">
        <v>0</v>
      </c>
      <c r="BV76" s="91">
        <v>42254</v>
      </c>
      <c r="BX76" t="s">
        <v>783</v>
      </c>
      <c r="BY76" t="s">
        <v>784</v>
      </c>
      <c r="BZ76" t="s">
        <v>768</v>
      </c>
      <c r="CA76" s="92">
        <v>4000000</v>
      </c>
      <c r="CD76" s="93"/>
    </row>
    <row r="77" spans="1:82" x14ac:dyDescent="0.25">
      <c r="A77" s="94">
        <v>74</v>
      </c>
      <c r="B77" s="95" t="s">
        <v>785</v>
      </c>
      <c r="C77" s="160" t="s">
        <v>767</v>
      </c>
      <c r="D77" s="88" t="s">
        <v>786</v>
      </c>
      <c r="E77" s="100">
        <v>5100000</v>
      </c>
      <c r="F77" s="94" t="s">
        <v>189</v>
      </c>
      <c r="G77" s="94">
        <v>2015</v>
      </c>
      <c r="H77" s="101">
        <v>42068</v>
      </c>
      <c r="I77" s="101">
        <v>42110</v>
      </c>
      <c r="J77" s="97" t="s">
        <v>600</v>
      </c>
      <c r="K77" s="95" t="s">
        <v>769</v>
      </c>
      <c r="L77" s="88" t="s">
        <v>770</v>
      </c>
      <c r="M77" s="159" t="s">
        <v>98</v>
      </c>
      <c r="N77" s="97" t="s">
        <v>98</v>
      </c>
      <c r="O77" s="97" t="s">
        <v>98</v>
      </c>
      <c r="P77" s="100">
        <v>5100000</v>
      </c>
      <c r="Q77" s="94">
        <v>2015</v>
      </c>
      <c r="R77" s="97" t="s">
        <v>93</v>
      </c>
      <c r="S77" s="98">
        <v>42025</v>
      </c>
      <c r="T77" s="101">
        <v>42029</v>
      </c>
      <c r="U77" s="82">
        <v>43</v>
      </c>
      <c r="V77" s="82">
        <v>39</v>
      </c>
      <c r="W77" s="88" t="s">
        <v>771</v>
      </c>
      <c r="X77" s="139">
        <v>160721104</v>
      </c>
      <c r="Y77" s="139" t="s">
        <v>787</v>
      </c>
      <c r="Z77" s="95" t="s">
        <v>788</v>
      </c>
      <c r="AA77" s="97" t="s">
        <v>103</v>
      </c>
      <c r="AB77" s="139" t="s">
        <v>789</v>
      </c>
      <c r="AC77" s="140"/>
      <c r="AD77" s="103" t="s">
        <v>107</v>
      </c>
      <c r="AE77" s="157" t="s">
        <v>107</v>
      </c>
      <c r="AF77" s="103" t="s">
        <v>107</v>
      </c>
      <c r="AG77" s="75"/>
      <c r="AH77" s="95" t="s">
        <v>161</v>
      </c>
      <c r="AI77" s="95" t="s">
        <v>790</v>
      </c>
      <c r="AJ77" s="148">
        <v>113.68818</v>
      </c>
      <c r="AK77" s="148">
        <v>-8.1872299999999996</v>
      </c>
      <c r="AL77" s="106" t="s">
        <v>107</v>
      </c>
      <c r="AM77" s="78" t="s">
        <v>107</v>
      </c>
      <c r="AN77" s="107"/>
      <c r="AO77" s="158"/>
      <c r="AP77" s="109"/>
      <c r="AQ77" s="149"/>
      <c r="AR77" s="107" t="s">
        <v>164</v>
      </c>
      <c r="AS77" s="110">
        <v>0</v>
      </c>
      <c r="AT77" s="110">
        <v>42268</v>
      </c>
      <c r="AU77" s="111"/>
      <c r="AV77" s="95"/>
      <c r="AW77" s="146"/>
      <c r="AX77" s="146"/>
      <c r="AY77" s="95"/>
      <c r="AZ77" s="104" t="s">
        <v>15088</v>
      </c>
      <c r="BA77" s="101">
        <v>42254</v>
      </c>
      <c r="BB77" s="98">
        <v>42296</v>
      </c>
      <c r="BC77" s="95"/>
      <c r="BD77" s="113">
        <v>5100000</v>
      </c>
      <c r="BE77" s="113">
        <v>0</v>
      </c>
      <c r="BF77" s="113">
        <f>+BD77</f>
        <v>5100000</v>
      </c>
      <c r="BG77" s="87">
        <v>42297</v>
      </c>
      <c r="BH77" s="88" t="s">
        <v>116</v>
      </c>
      <c r="BI77" s="95" t="s">
        <v>15150</v>
      </c>
      <c r="BJ77" s="146">
        <v>42299</v>
      </c>
      <c r="BK77" s="146">
        <v>42320</v>
      </c>
      <c r="BL77" s="146">
        <v>42313</v>
      </c>
      <c r="BM77" s="87" t="s">
        <v>167</v>
      </c>
      <c r="BN77" s="89"/>
      <c r="BQ77" s="90">
        <v>5100000</v>
      </c>
      <c r="BR77" t="s">
        <v>769</v>
      </c>
      <c r="BS77" t="s">
        <v>767</v>
      </c>
      <c r="BT77" s="91">
        <v>42068</v>
      </c>
      <c r="BU77">
        <v>0</v>
      </c>
      <c r="BV77" s="91">
        <v>42254</v>
      </c>
      <c r="BX77" t="s">
        <v>791</v>
      </c>
      <c r="BY77" t="s">
        <v>792</v>
      </c>
      <c r="BZ77" t="s">
        <v>786</v>
      </c>
      <c r="CA77" s="92">
        <v>5100000</v>
      </c>
      <c r="CD77" s="93"/>
    </row>
    <row r="78" spans="1:82" x14ac:dyDescent="0.25">
      <c r="A78" s="94">
        <v>75</v>
      </c>
      <c r="B78" s="95" t="s">
        <v>793</v>
      </c>
      <c r="C78" s="88" t="s">
        <v>15045</v>
      </c>
      <c r="D78" s="88" t="s">
        <v>15185</v>
      </c>
      <c r="E78" s="100">
        <v>12000000</v>
      </c>
      <c r="F78" s="94" t="s">
        <v>8305</v>
      </c>
      <c r="G78" s="94">
        <v>2015</v>
      </c>
      <c r="H78" s="101">
        <v>42292</v>
      </c>
      <c r="I78" s="101">
        <v>42293</v>
      </c>
      <c r="J78" s="97" t="s">
        <v>600</v>
      </c>
      <c r="K78" s="95" t="s">
        <v>769</v>
      </c>
      <c r="L78" s="88" t="s">
        <v>5001</v>
      </c>
      <c r="M78" s="159" t="s">
        <v>98</v>
      </c>
      <c r="N78" s="97" t="s">
        <v>98</v>
      </c>
      <c r="O78" s="97" t="s">
        <v>98</v>
      </c>
      <c r="P78" s="100" t="s">
        <v>720</v>
      </c>
      <c r="Q78" s="94">
        <v>2015</v>
      </c>
      <c r="R78" s="97" t="s">
        <v>93</v>
      </c>
      <c r="S78" s="98">
        <v>42023</v>
      </c>
      <c r="T78" s="101">
        <v>42027</v>
      </c>
      <c r="U78" s="82">
        <v>-42023</v>
      </c>
      <c r="V78" s="82">
        <v>-42027</v>
      </c>
      <c r="W78" s="88" t="s">
        <v>794</v>
      </c>
      <c r="X78" s="136" t="s">
        <v>795</v>
      </c>
      <c r="Y78" s="137" t="s">
        <v>796</v>
      </c>
      <c r="Z78" s="95" t="s">
        <v>797</v>
      </c>
      <c r="AA78" s="97"/>
      <c r="AB78" s="139"/>
      <c r="AC78" s="140"/>
      <c r="AD78" s="103" t="s">
        <v>107</v>
      </c>
      <c r="AE78" s="157" t="s">
        <v>107</v>
      </c>
      <c r="AF78" s="103" t="s">
        <v>107</v>
      </c>
      <c r="AG78" s="75"/>
      <c r="AH78" s="95" t="s">
        <v>161</v>
      </c>
      <c r="AI78" s="95" t="s">
        <v>798</v>
      </c>
      <c r="AJ78" s="148">
        <v>112.76988</v>
      </c>
      <c r="AK78" s="148">
        <v>-7.3097300000000001</v>
      </c>
      <c r="AL78" s="106" t="s">
        <v>107</v>
      </c>
      <c r="AM78" s="78" t="s">
        <v>799</v>
      </c>
      <c r="AN78" s="107"/>
      <c r="AO78" s="158"/>
      <c r="AP78" s="109"/>
      <c r="AQ78" s="149"/>
      <c r="AR78" s="107" t="s">
        <v>164</v>
      </c>
      <c r="AS78" s="110">
        <v>0</v>
      </c>
      <c r="AT78" s="110">
        <v>42268</v>
      </c>
      <c r="AU78" s="111"/>
      <c r="AV78" s="95" t="s">
        <v>15462</v>
      </c>
      <c r="AW78" s="146"/>
      <c r="AX78" s="146"/>
      <c r="AY78" s="95"/>
      <c r="AZ78" s="95" t="s">
        <v>15461</v>
      </c>
      <c r="BA78" s="101">
        <v>42310</v>
      </c>
      <c r="BB78" s="101">
        <v>42317</v>
      </c>
      <c r="BC78" s="95"/>
      <c r="BD78" s="113">
        <f>+E78</f>
        <v>12000000</v>
      </c>
      <c r="BE78" s="86">
        <v>0</v>
      </c>
      <c r="BF78" s="113">
        <f>+BD78</f>
        <v>12000000</v>
      </c>
      <c r="BG78" s="146">
        <v>42318</v>
      </c>
      <c r="BH78" s="88" t="s">
        <v>242</v>
      </c>
      <c r="BI78" s="95" t="s">
        <v>15491</v>
      </c>
      <c r="BJ78" s="146">
        <v>42319</v>
      </c>
      <c r="BK78" s="146">
        <v>42340</v>
      </c>
      <c r="BL78" s="146"/>
      <c r="BM78" s="87" t="s">
        <v>167</v>
      </c>
      <c r="BN78" s="89"/>
      <c r="BQ78" s="837">
        <f>+BD78</f>
        <v>12000000</v>
      </c>
      <c r="BR78" t="s">
        <v>769</v>
      </c>
      <c r="BS78">
        <v>0</v>
      </c>
      <c r="BT78" s="91">
        <v>0</v>
      </c>
      <c r="BU78">
        <v>0</v>
      </c>
      <c r="BV78" s="91">
        <v>0</v>
      </c>
      <c r="BX78" t="s">
        <v>800</v>
      </c>
      <c r="BY78" t="s">
        <v>722</v>
      </c>
      <c r="BZ78">
        <v>0</v>
      </c>
      <c r="CA78" s="92">
        <v>0</v>
      </c>
      <c r="CD78" s="93"/>
    </row>
    <row r="79" spans="1:82" x14ac:dyDescent="0.25">
      <c r="A79" s="94">
        <v>76</v>
      </c>
      <c r="B79" s="95" t="s">
        <v>801</v>
      </c>
      <c r="C79" s="88" t="s">
        <v>802</v>
      </c>
      <c r="D79" s="88" t="s">
        <v>803</v>
      </c>
      <c r="E79" s="100">
        <v>1750000</v>
      </c>
      <c r="F79" s="94" t="s">
        <v>804</v>
      </c>
      <c r="G79" s="94">
        <v>2015</v>
      </c>
      <c r="H79" s="101">
        <v>42037</v>
      </c>
      <c r="I79" s="101">
        <v>42037</v>
      </c>
      <c r="J79" s="97" t="s">
        <v>600</v>
      </c>
      <c r="K79" s="95" t="s">
        <v>769</v>
      </c>
      <c r="L79" s="88" t="s">
        <v>805</v>
      </c>
      <c r="M79" s="99" t="s">
        <v>806</v>
      </c>
      <c r="N79" s="97" t="s">
        <v>98</v>
      </c>
      <c r="O79" s="97" t="s">
        <v>98</v>
      </c>
      <c r="P79" s="100">
        <v>1750000</v>
      </c>
      <c r="Q79" s="94">
        <v>2015</v>
      </c>
      <c r="R79" s="97" t="s">
        <v>93</v>
      </c>
      <c r="S79" s="98">
        <v>42030</v>
      </c>
      <c r="T79" s="101">
        <v>42034</v>
      </c>
      <c r="U79" s="82">
        <v>7</v>
      </c>
      <c r="V79" s="82">
        <v>3</v>
      </c>
      <c r="W79" s="88" t="s">
        <v>807</v>
      </c>
      <c r="X79" s="139">
        <v>130006102</v>
      </c>
      <c r="Y79" s="137" t="s">
        <v>808</v>
      </c>
      <c r="Z79" s="95" t="s">
        <v>809</v>
      </c>
      <c r="AA79" s="97" t="s">
        <v>103</v>
      </c>
      <c r="AB79" s="137" t="s">
        <v>810</v>
      </c>
      <c r="AC79" s="140"/>
      <c r="AD79" s="103"/>
      <c r="AE79" s="75"/>
      <c r="AF79" s="103"/>
      <c r="AG79" s="75"/>
      <c r="AH79" s="95" t="s">
        <v>477</v>
      </c>
      <c r="AI79" s="99" t="s">
        <v>15186</v>
      </c>
      <c r="AJ79" s="148"/>
      <c r="AK79" s="148"/>
      <c r="AL79" s="106" t="s">
        <v>107</v>
      </c>
      <c r="AM79" s="78" t="s">
        <v>811</v>
      </c>
      <c r="AN79" s="107"/>
      <c r="AO79" s="158"/>
      <c r="AP79" s="109"/>
      <c r="AQ79" s="149"/>
      <c r="AR79" s="107" t="s">
        <v>164</v>
      </c>
      <c r="AS79" s="110">
        <v>0</v>
      </c>
      <c r="AT79" s="110">
        <v>42268</v>
      </c>
      <c r="AU79" s="111"/>
      <c r="AV79" s="95"/>
      <c r="AW79" s="146"/>
      <c r="AX79" s="146"/>
      <c r="AY79" s="95"/>
      <c r="AZ79" s="104" t="s">
        <v>812</v>
      </c>
      <c r="BA79" s="101">
        <v>42075</v>
      </c>
      <c r="BB79" s="101">
        <v>42086</v>
      </c>
      <c r="BC79" s="95"/>
      <c r="BD79" s="113">
        <v>1750000</v>
      </c>
      <c r="BE79" s="113">
        <v>0</v>
      </c>
      <c r="BF79" s="113">
        <v>1750000</v>
      </c>
      <c r="BG79" s="146">
        <v>42086</v>
      </c>
      <c r="BH79" s="88" t="s">
        <v>116</v>
      </c>
      <c r="BI79" s="95" t="s">
        <v>813</v>
      </c>
      <c r="BJ79" s="146">
        <v>42087</v>
      </c>
      <c r="BK79" s="146">
        <v>42104</v>
      </c>
      <c r="BL79" s="146">
        <v>42103</v>
      </c>
      <c r="BM79" s="87" t="s">
        <v>167</v>
      </c>
      <c r="BN79" s="89"/>
      <c r="BQ79" s="90">
        <v>1750000</v>
      </c>
      <c r="BR79" t="s">
        <v>769</v>
      </c>
      <c r="BS79" t="s">
        <v>802</v>
      </c>
      <c r="BT79" s="91">
        <v>42037</v>
      </c>
      <c r="BU79" t="s">
        <v>812</v>
      </c>
      <c r="BV79" s="91">
        <v>42075</v>
      </c>
      <c r="BX79" t="s">
        <v>814</v>
      </c>
      <c r="BY79" t="s">
        <v>815</v>
      </c>
      <c r="BZ79" t="s">
        <v>803</v>
      </c>
      <c r="CA79" s="92">
        <v>1750000</v>
      </c>
      <c r="CD79" s="93"/>
    </row>
    <row r="80" spans="1:82" x14ac:dyDescent="0.25">
      <c r="A80" s="94">
        <v>77</v>
      </c>
      <c r="B80" s="95" t="s">
        <v>816</v>
      </c>
      <c r="C80" s="88" t="s">
        <v>817</v>
      </c>
      <c r="D80" s="88" t="s">
        <v>803</v>
      </c>
      <c r="E80" s="100">
        <v>1750000</v>
      </c>
      <c r="F80" s="94" t="s">
        <v>804</v>
      </c>
      <c r="G80" s="94">
        <v>2015</v>
      </c>
      <c r="H80" s="101">
        <v>42037</v>
      </c>
      <c r="I80" s="101">
        <v>42037</v>
      </c>
      <c r="J80" s="97" t="s">
        <v>600</v>
      </c>
      <c r="K80" s="95" t="s">
        <v>769</v>
      </c>
      <c r="L80" s="88" t="s">
        <v>818</v>
      </c>
      <c r="M80" s="99" t="s">
        <v>806</v>
      </c>
      <c r="N80" s="97" t="s">
        <v>98</v>
      </c>
      <c r="O80" s="97" t="s">
        <v>98</v>
      </c>
      <c r="P80" s="100">
        <v>1750000</v>
      </c>
      <c r="Q80" s="94">
        <v>2015</v>
      </c>
      <c r="R80" s="97" t="s">
        <v>93</v>
      </c>
      <c r="S80" s="98">
        <v>42030</v>
      </c>
      <c r="T80" s="101">
        <v>42034</v>
      </c>
      <c r="U80" s="82">
        <v>7</v>
      </c>
      <c r="V80" s="82">
        <v>3</v>
      </c>
      <c r="W80" s="88" t="s">
        <v>807</v>
      </c>
      <c r="X80" s="139" t="s">
        <v>819</v>
      </c>
      <c r="Y80" s="137" t="s">
        <v>820</v>
      </c>
      <c r="Z80" s="95" t="s">
        <v>809</v>
      </c>
      <c r="AA80" s="97" t="s">
        <v>103</v>
      </c>
      <c r="AB80" s="137" t="s">
        <v>810</v>
      </c>
      <c r="AC80" s="140"/>
      <c r="AD80" s="103"/>
      <c r="AE80" s="75"/>
      <c r="AF80" s="103"/>
      <c r="AG80" s="75"/>
      <c r="AH80" s="95" t="s">
        <v>477</v>
      </c>
      <c r="AI80" s="95" t="s">
        <v>821</v>
      </c>
      <c r="AJ80" s="148"/>
      <c r="AK80" s="148"/>
      <c r="AL80" s="106" t="s">
        <v>107</v>
      </c>
      <c r="AM80" s="78" t="s">
        <v>822</v>
      </c>
      <c r="AN80" s="107"/>
      <c r="AO80" s="158"/>
      <c r="AP80" s="109"/>
      <c r="AQ80" s="149"/>
      <c r="AR80" s="107" t="s">
        <v>164</v>
      </c>
      <c r="AS80" s="110">
        <v>0</v>
      </c>
      <c r="AT80" s="110">
        <v>42268</v>
      </c>
      <c r="AU80" s="111"/>
      <c r="AV80" s="95"/>
      <c r="AW80" s="146"/>
      <c r="AX80" s="146"/>
      <c r="AY80" s="95"/>
      <c r="AZ80" s="95" t="s">
        <v>823</v>
      </c>
      <c r="BA80" s="101">
        <v>42080</v>
      </c>
      <c r="BB80" s="101">
        <v>42093</v>
      </c>
      <c r="BC80" s="95"/>
      <c r="BD80" s="113">
        <v>1750000</v>
      </c>
      <c r="BE80" s="113">
        <v>0</v>
      </c>
      <c r="BF80" s="113">
        <v>1750000</v>
      </c>
      <c r="BG80" s="146">
        <v>42096</v>
      </c>
      <c r="BH80" s="88" t="s">
        <v>116</v>
      </c>
      <c r="BI80" s="95" t="s">
        <v>824</v>
      </c>
      <c r="BJ80" s="146">
        <v>42101</v>
      </c>
      <c r="BK80" s="146">
        <v>42118</v>
      </c>
      <c r="BL80" s="146">
        <v>42117</v>
      </c>
      <c r="BM80" s="87" t="s">
        <v>167</v>
      </c>
      <c r="BN80" s="89"/>
      <c r="BQ80" s="90">
        <v>1750000</v>
      </c>
      <c r="BR80" t="s">
        <v>769</v>
      </c>
      <c r="BS80" t="s">
        <v>817</v>
      </c>
      <c r="BT80" s="91">
        <v>42037</v>
      </c>
      <c r="BU80" t="s">
        <v>823</v>
      </c>
      <c r="BV80" s="91">
        <v>42080</v>
      </c>
      <c r="BX80" t="s">
        <v>825</v>
      </c>
      <c r="BY80" t="s">
        <v>815</v>
      </c>
      <c r="BZ80" t="s">
        <v>803</v>
      </c>
      <c r="CA80" s="92">
        <v>1750000</v>
      </c>
      <c r="CD80" s="93"/>
    </row>
    <row r="81" spans="1:83" x14ac:dyDescent="0.25">
      <c r="A81" s="94">
        <v>78</v>
      </c>
      <c r="B81" s="95" t="s">
        <v>826</v>
      </c>
      <c r="C81" s="88" t="s">
        <v>827</v>
      </c>
      <c r="D81" s="88" t="s">
        <v>828</v>
      </c>
      <c r="E81" s="100">
        <v>2000000</v>
      </c>
      <c r="F81" s="94" t="s">
        <v>804</v>
      </c>
      <c r="G81" s="94">
        <v>2015</v>
      </c>
      <c r="H81" s="101">
        <v>42048</v>
      </c>
      <c r="I81" s="101">
        <v>42048</v>
      </c>
      <c r="J81" s="97" t="s">
        <v>600</v>
      </c>
      <c r="K81" s="95" t="s">
        <v>769</v>
      </c>
      <c r="L81" s="88" t="s">
        <v>602</v>
      </c>
      <c r="M81" s="99" t="s">
        <v>829</v>
      </c>
      <c r="N81" s="97" t="s">
        <v>98</v>
      </c>
      <c r="O81" s="97" t="s">
        <v>98</v>
      </c>
      <c r="P81" s="100">
        <v>2000000</v>
      </c>
      <c r="Q81" s="94">
        <v>2015</v>
      </c>
      <c r="R81" s="97" t="s">
        <v>93</v>
      </c>
      <c r="S81" s="98">
        <v>42030</v>
      </c>
      <c r="T81" s="101">
        <v>42034</v>
      </c>
      <c r="U81" s="82">
        <v>18</v>
      </c>
      <c r="V81" s="82">
        <v>14</v>
      </c>
      <c r="W81" s="88" t="s">
        <v>807</v>
      </c>
      <c r="X81" s="162" t="s">
        <v>830</v>
      </c>
      <c r="Y81" s="137" t="s">
        <v>831</v>
      </c>
      <c r="Z81" s="95" t="s">
        <v>832</v>
      </c>
      <c r="AA81" s="97" t="s">
        <v>128</v>
      </c>
      <c r="AB81" s="137" t="s">
        <v>833</v>
      </c>
      <c r="AC81" s="140"/>
      <c r="AD81" s="103"/>
      <c r="AE81" s="75"/>
      <c r="AF81" s="103"/>
      <c r="AG81" s="75"/>
      <c r="AH81" s="95" t="s">
        <v>131</v>
      </c>
      <c r="AI81" s="95" t="s">
        <v>834</v>
      </c>
      <c r="AJ81" s="148">
        <v>98.721119999999999</v>
      </c>
      <c r="AK81" s="148">
        <v>3.5872099999999998</v>
      </c>
      <c r="AL81" s="106" t="s">
        <v>107</v>
      </c>
      <c r="AM81" s="78" t="s">
        <v>822</v>
      </c>
      <c r="AN81" s="107"/>
      <c r="AO81" s="118">
        <v>42027</v>
      </c>
      <c r="AP81" s="109"/>
      <c r="AQ81" s="149"/>
      <c r="AR81" s="107" t="s">
        <v>164</v>
      </c>
      <c r="AS81" s="110">
        <v>-42027</v>
      </c>
      <c r="AT81" s="110">
        <v>241</v>
      </c>
      <c r="AU81" s="111"/>
      <c r="AV81" s="95"/>
      <c r="AW81" s="146"/>
      <c r="AX81" s="146"/>
      <c r="AY81" s="95"/>
      <c r="AZ81" s="104" t="s">
        <v>835</v>
      </c>
      <c r="BA81" s="101">
        <v>42075</v>
      </c>
      <c r="BB81" s="101">
        <v>42086</v>
      </c>
      <c r="BC81" s="95"/>
      <c r="BD81" s="113">
        <v>2000000</v>
      </c>
      <c r="BE81" s="113">
        <v>0</v>
      </c>
      <c r="BF81" s="113">
        <v>2000000</v>
      </c>
      <c r="BG81" s="146">
        <v>42086</v>
      </c>
      <c r="BH81" s="88" t="s">
        <v>116</v>
      </c>
      <c r="BI81" s="95" t="s">
        <v>836</v>
      </c>
      <c r="BJ81" s="146">
        <v>42087</v>
      </c>
      <c r="BK81" s="146">
        <v>42104</v>
      </c>
      <c r="BL81" s="146">
        <v>42103</v>
      </c>
      <c r="BM81" s="87" t="s">
        <v>167</v>
      </c>
      <c r="BN81" s="89"/>
      <c r="BQ81" s="90">
        <v>2000000</v>
      </c>
      <c r="BR81" t="s">
        <v>769</v>
      </c>
      <c r="BS81" t="s">
        <v>827</v>
      </c>
      <c r="BT81" s="91">
        <v>42048</v>
      </c>
      <c r="BU81" t="s">
        <v>835</v>
      </c>
      <c r="BV81" s="91">
        <v>42075</v>
      </c>
      <c r="BX81" t="s">
        <v>837</v>
      </c>
      <c r="BY81" t="s">
        <v>838</v>
      </c>
      <c r="BZ81" t="s">
        <v>828</v>
      </c>
      <c r="CA81" s="92">
        <v>2000000</v>
      </c>
      <c r="CD81" s="93"/>
    </row>
    <row r="82" spans="1:83" x14ac:dyDescent="0.25">
      <c r="A82" s="94">
        <v>79</v>
      </c>
      <c r="B82" s="95" t="s">
        <v>839</v>
      </c>
      <c r="C82" s="88">
        <v>4500065641</v>
      </c>
      <c r="D82" s="88" t="s">
        <v>840</v>
      </c>
      <c r="E82" s="100">
        <v>6000000</v>
      </c>
      <c r="F82" s="94" t="s">
        <v>93</v>
      </c>
      <c r="G82" s="94">
        <v>2015</v>
      </c>
      <c r="H82" s="101">
        <v>42032</v>
      </c>
      <c r="I82" s="101">
        <v>42039</v>
      </c>
      <c r="J82" s="97" t="s">
        <v>94</v>
      </c>
      <c r="K82" s="95" t="s">
        <v>95</v>
      </c>
      <c r="L82" s="88" t="s">
        <v>96</v>
      </c>
      <c r="M82" s="99" t="s">
        <v>377</v>
      </c>
      <c r="N82" s="97" t="s">
        <v>98</v>
      </c>
      <c r="O82" s="97" t="s">
        <v>98</v>
      </c>
      <c r="P82" s="100">
        <v>6000000</v>
      </c>
      <c r="Q82" s="94">
        <v>2015</v>
      </c>
      <c r="R82" s="97" t="s">
        <v>93</v>
      </c>
      <c r="S82" s="98">
        <v>42026</v>
      </c>
      <c r="T82" s="101">
        <v>42026</v>
      </c>
      <c r="U82" s="82">
        <v>6</v>
      </c>
      <c r="V82" s="82">
        <v>6</v>
      </c>
      <c r="W82" s="88" t="s">
        <v>841</v>
      </c>
      <c r="X82" s="136" t="s">
        <v>842</v>
      </c>
      <c r="Y82" s="137" t="s">
        <v>843</v>
      </c>
      <c r="Z82" s="95" t="s">
        <v>844</v>
      </c>
      <c r="AA82" s="97" t="s">
        <v>128</v>
      </c>
      <c r="AB82" s="137" t="s">
        <v>845</v>
      </c>
      <c r="AC82" s="140" t="s">
        <v>846</v>
      </c>
      <c r="AD82" s="103" t="s">
        <v>18</v>
      </c>
      <c r="AE82" s="75" t="s">
        <v>107</v>
      </c>
      <c r="AF82" s="103" t="s">
        <v>18</v>
      </c>
      <c r="AG82" s="75" t="s">
        <v>18</v>
      </c>
      <c r="AH82" s="95" t="s">
        <v>477</v>
      </c>
      <c r="AI82" s="95" t="s">
        <v>847</v>
      </c>
      <c r="AJ82" s="148">
        <v>106.85550000000001</v>
      </c>
      <c r="AK82" s="148">
        <v>-6.13619</v>
      </c>
      <c r="AL82" s="106" t="s">
        <v>107</v>
      </c>
      <c r="AM82" s="78" t="s">
        <v>387</v>
      </c>
      <c r="AN82" s="107" t="s">
        <v>107</v>
      </c>
      <c r="AO82" s="150">
        <v>42026</v>
      </c>
      <c r="AP82" s="109">
        <v>42031</v>
      </c>
      <c r="AQ82" s="109">
        <v>42031</v>
      </c>
      <c r="AR82" s="107" t="s">
        <v>114</v>
      </c>
      <c r="AS82" s="110">
        <v>5</v>
      </c>
      <c r="AT82" s="110">
        <v>0</v>
      </c>
      <c r="AU82" s="111"/>
      <c r="AV82" s="95"/>
      <c r="AW82" s="146"/>
      <c r="AX82" s="146"/>
      <c r="AY82" s="95"/>
      <c r="AZ82" s="104" t="s">
        <v>848</v>
      </c>
      <c r="BA82" s="101">
        <v>42040</v>
      </c>
      <c r="BB82" s="101">
        <v>42048</v>
      </c>
      <c r="BC82" s="95"/>
      <c r="BD82" s="113">
        <v>6000000</v>
      </c>
      <c r="BE82" s="113">
        <v>0</v>
      </c>
      <c r="BF82" s="113">
        <v>6000000</v>
      </c>
      <c r="BG82" s="146">
        <v>42051</v>
      </c>
      <c r="BH82" s="88" t="s">
        <v>116</v>
      </c>
      <c r="BI82" s="95" t="s">
        <v>849</v>
      </c>
      <c r="BJ82" s="146">
        <v>42053</v>
      </c>
      <c r="BK82" s="146">
        <v>42073</v>
      </c>
      <c r="BL82" s="146">
        <v>42066</v>
      </c>
      <c r="BM82" s="87" t="s">
        <v>118</v>
      </c>
      <c r="BN82" s="89"/>
      <c r="BQ82" s="90">
        <v>6000000</v>
      </c>
      <c r="BR82" t="s">
        <v>95</v>
      </c>
      <c r="BS82">
        <v>4500065641</v>
      </c>
      <c r="BT82" s="91">
        <v>42032</v>
      </c>
      <c r="BU82" t="s">
        <v>848</v>
      </c>
      <c r="BV82" s="91">
        <v>42040</v>
      </c>
      <c r="BX82" t="s">
        <v>850</v>
      </c>
      <c r="BY82" t="s">
        <v>851</v>
      </c>
      <c r="BZ82" t="s">
        <v>840</v>
      </c>
      <c r="CA82" s="92">
        <v>6000000</v>
      </c>
      <c r="CD82" s="93"/>
    </row>
    <row r="83" spans="1:83" x14ac:dyDescent="0.25">
      <c r="A83" s="94">
        <v>80</v>
      </c>
      <c r="B83" s="95" t="s">
        <v>852</v>
      </c>
      <c r="C83" s="88">
        <v>4500067611</v>
      </c>
      <c r="D83" s="88" t="s">
        <v>853</v>
      </c>
      <c r="E83" s="100">
        <v>6000000</v>
      </c>
      <c r="F83" s="94" t="s">
        <v>189</v>
      </c>
      <c r="G83" s="94">
        <v>2015</v>
      </c>
      <c r="H83" s="101">
        <v>42067</v>
      </c>
      <c r="I83" s="101">
        <v>42073</v>
      </c>
      <c r="J83" s="97" t="s">
        <v>94</v>
      </c>
      <c r="K83" s="95" t="s">
        <v>429</v>
      </c>
      <c r="L83" s="88" t="s">
        <v>96</v>
      </c>
      <c r="M83" s="99" t="s">
        <v>430</v>
      </c>
      <c r="N83" s="97" t="s">
        <v>98</v>
      </c>
      <c r="O83" s="97" t="s">
        <v>98</v>
      </c>
      <c r="P83" s="100">
        <v>6000000</v>
      </c>
      <c r="Q83" s="94">
        <v>2015</v>
      </c>
      <c r="R83" s="97" t="s">
        <v>93</v>
      </c>
      <c r="S83" s="98">
        <v>42030</v>
      </c>
      <c r="T83" s="101">
        <v>42030</v>
      </c>
      <c r="U83" s="82">
        <v>37</v>
      </c>
      <c r="V83" s="82">
        <v>37</v>
      </c>
      <c r="W83" s="88" t="s">
        <v>431</v>
      </c>
      <c r="X83" s="136" t="s">
        <v>854</v>
      </c>
      <c r="Y83" s="137" t="s">
        <v>855</v>
      </c>
      <c r="Z83" s="95" t="s">
        <v>856</v>
      </c>
      <c r="AA83" s="97" t="s">
        <v>128</v>
      </c>
      <c r="AB83" s="137" t="s">
        <v>857</v>
      </c>
      <c r="AC83" s="140" t="s">
        <v>436</v>
      </c>
      <c r="AD83" s="103" t="s">
        <v>18</v>
      </c>
      <c r="AE83" s="75" t="s">
        <v>18</v>
      </c>
      <c r="AF83" s="103" t="s">
        <v>18</v>
      </c>
      <c r="AG83" s="75" t="s">
        <v>18</v>
      </c>
      <c r="AH83" s="95" t="s">
        <v>108</v>
      </c>
      <c r="AI83" s="95"/>
      <c r="AJ83" s="148"/>
      <c r="AK83" s="148"/>
      <c r="AL83" s="106" t="s">
        <v>658</v>
      </c>
      <c r="AM83" s="78" t="s">
        <v>112</v>
      </c>
      <c r="AN83" s="107" t="s">
        <v>442</v>
      </c>
      <c r="AO83" s="108">
        <v>42032</v>
      </c>
      <c r="AP83" s="109">
        <v>42034</v>
      </c>
      <c r="AQ83" s="109">
        <v>42034</v>
      </c>
      <c r="AR83" s="107" t="s">
        <v>114</v>
      </c>
      <c r="AS83" s="110">
        <v>2</v>
      </c>
      <c r="AT83" s="110">
        <v>0</v>
      </c>
      <c r="AU83" s="111"/>
      <c r="AV83" s="95"/>
      <c r="AW83" s="146"/>
      <c r="AX83" s="146"/>
      <c r="AY83" s="95"/>
      <c r="AZ83" s="104" t="s">
        <v>858</v>
      </c>
      <c r="BA83" s="101">
        <v>42075</v>
      </c>
      <c r="BB83" s="98">
        <v>42081</v>
      </c>
      <c r="BC83" s="95"/>
      <c r="BD83" s="113">
        <v>6000000</v>
      </c>
      <c r="BE83" s="113">
        <v>0</v>
      </c>
      <c r="BF83" s="113">
        <v>6000000</v>
      </c>
      <c r="BG83" s="87">
        <v>42081</v>
      </c>
      <c r="BH83" s="88" t="s">
        <v>116</v>
      </c>
      <c r="BI83" s="95" t="s">
        <v>859</v>
      </c>
      <c r="BJ83" s="146">
        <v>42082</v>
      </c>
      <c r="BK83" s="146">
        <v>42101</v>
      </c>
      <c r="BL83" s="146">
        <v>42096</v>
      </c>
      <c r="BM83" s="87" t="s">
        <v>167</v>
      </c>
      <c r="BN83" s="89"/>
      <c r="BQ83" s="152">
        <v>6000000</v>
      </c>
      <c r="BR83" t="s">
        <v>429</v>
      </c>
      <c r="BS83">
        <v>4500067611</v>
      </c>
      <c r="BT83" s="91">
        <v>42067</v>
      </c>
      <c r="BU83" t="s">
        <v>858</v>
      </c>
      <c r="BV83" s="91">
        <v>42075</v>
      </c>
      <c r="BX83" t="s">
        <v>860</v>
      </c>
      <c r="BY83" t="s">
        <v>861</v>
      </c>
      <c r="BZ83" t="s">
        <v>853</v>
      </c>
      <c r="CA83" s="92">
        <v>6000000</v>
      </c>
      <c r="CD83" s="93"/>
    </row>
    <row r="84" spans="1:83" x14ac:dyDescent="0.25">
      <c r="A84" s="94">
        <v>81</v>
      </c>
      <c r="B84" s="95" t="s">
        <v>862</v>
      </c>
      <c r="C84" s="88">
        <v>4500065851</v>
      </c>
      <c r="D84" s="88" t="s">
        <v>863</v>
      </c>
      <c r="E84" s="100">
        <v>4375000</v>
      </c>
      <c r="F84" s="97" t="s">
        <v>93</v>
      </c>
      <c r="G84" s="94">
        <v>2015</v>
      </c>
      <c r="H84" s="101">
        <v>42034</v>
      </c>
      <c r="I84" s="101">
        <v>42040</v>
      </c>
      <c r="J84" s="97" t="s">
        <v>94</v>
      </c>
      <c r="K84" s="95" t="s">
        <v>95</v>
      </c>
      <c r="L84" s="88" t="s">
        <v>96</v>
      </c>
      <c r="M84" s="99" t="s">
        <v>123</v>
      </c>
      <c r="N84" s="97" t="s">
        <v>98</v>
      </c>
      <c r="O84" s="97" t="s">
        <v>98</v>
      </c>
      <c r="P84" s="100">
        <v>4375000</v>
      </c>
      <c r="Q84" s="94">
        <v>2015</v>
      </c>
      <c r="R84" s="97" t="s">
        <v>93</v>
      </c>
      <c r="S84" s="98">
        <v>42030</v>
      </c>
      <c r="T84" s="101">
        <v>42030</v>
      </c>
      <c r="U84" s="82">
        <v>4</v>
      </c>
      <c r="V84" s="82">
        <v>4</v>
      </c>
      <c r="W84" s="88" t="s">
        <v>864</v>
      </c>
      <c r="X84" s="136" t="s">
        <v>865</v>
      </c>
      <c r="Y84" s="137" t="s">
        <v>866</v>
      </c>
      <c r="Z84" s="95" t="s">
        <v>867</v>
      </c>
      <c r="AA84" s="97" t="s">
        <v>128</v>
      </c>
      <c r="AB84" s="137" t="s">
        <v>453</v>
      </c>
      <c r="AC84" s="140" t="s">
        <v>400</v>
      </c>
      <c r="AD84" s="103" t="s">
        <v>18</v>
      </c>
      <c r="AE84" s="75" t="s">
        <v>107</v>
      </c>
      <c r="AF84" s="103" t="s">
        <v>18</v>
      </c>
      <c r="AG84" s="75" t="s">
        <v>18</v>
      </c>
      <c r="AH84" s="95" t="s">
        <v>741</v>
      </c>
      <c r="AI84" s="95" t="s">
        <v>868</v>
      </c>
      <c r="AJ84" s="148">
        <v>110.36864199999999</v>
      </c>
      <c r="AK84" s="148">
        <v>-7.8115579999999998</v>
      </c>
      <c r="AL84" s="106" t="s">
        <v>107</v>
      </c>
      <c r="AM84" s="78" t="s">
        <v>144</v>
      </c>
      <c r="AN84" s="107" t="s">
        <v>107</v>
      </c>
      <c r="AO84" s="108">
        <v>42031</v>
      </c>
      <c r="AP84" s="109">
        <v>42033</v>
      </c>
      <c r="AQ84" s="109">
        <v>42033</v>
      </c>
      <c r="AR84" s="107" t="s">
        <v>114</v>
      </c>
      <c r="AS84" s="110">
        <v>2</v>
      </c>
      <c r="AT84" s="110">
        <v>0</v>
      </c>
      <c r="AU84" s="111"/>
      <c r="AV84" s="95"/>
      <c r="AW84" s="146"/>
      <c r="AX84" s="146"/>
      <c r="AY84" s="95"/>
      <c r="AZ84" s="95" t="s">
        <v>869</v>
      </c>
      <c r="BA84" s="101">
        <v>42041</v>
      </c>
      <c r="BB84" s="101">
        <v>42048</v>
      </c>
      <c r="BC84" s="95"/>
      <c r="BD84" s="113">
        <v>4375000</v>
      </c>
      <c r="BE84" s="113">
        <v>0</v>
      </c>
      <c r="BF84" s="113">
        <v>4375000</v>
      </c>
      <c r="BG84" s="146">
        <v>42051</v>
      </c>
      <c r="BH84" s="88" t="s">
        <v>116</v>
      </c>
      <c r="BI84" s="95" t="s">
        <v>870</v>
      </c>
      <c r="BJ84" s="146">
        <v>42053</v>
      </c>
      <c r="BK84" s="146">
        <v>42073</v>
      </c>
      <c r="BL84" s="146">
        <v>42066</v>
      </c>
      <c r="BM84" s="87" t="s">
        <v>118</v>
      </c>
      <c r="BN84" s="89"/>
      <c r="BQ84" s="152">
        <v>4375000</v>
      </c>
      <c r="BR84" t="s">
        <v>95</v>
      </c>
      <c r="BS84">
        <v>4500065851</v>
      </c>
      <c r="BT84" s="91">
        <v>42034</v>
      </c>
      <c r="BU84" t="s">
        <v>869</v>
      </c>
      <c r="BV84" s="91">
        <v>42041</v>
      </c>
      <c r="BX84" t="s">
        <v>871</v>
      </c>
      <c r="BY84" t="s">
        <v>460</v>
      </c>
      <c r="BZ84" t="s">
        <v>863</v>
      </c>
      <c r="CA84" s="92">
        <v>4375000</v>
      </c>
      <c r="CD84" s="93"/>
    </row>
    <row r="85" spans="1:83" x14ac:dyDescent="0.25">
      <c r="A85" s="94">
        <v>82</v>
      </c>
      <c r="B85" s="95" t="s">
        <v>872</v>
      </c>
      <c r="C85" s="88">
        <v>4500065939</v>
      </c>
      <c r="D85" s="88" t="s">
        <v>873</v>
      </c>
      <c r="E85" s="100">
        <v>4375000</v>
      </c>
      <c r="F85" s="97" t="s">
        <v>93</v>
      </c>
      <c r="G85" s="94">
        <v>2015</v>
      </c>
      <c r="H85" s="101">
        <v>42034</v>
      </c>
      <c r="I85" s="101">
        <v>42040</v>
      </c>
      <c r="J85" s="97" t="s">
        <v>94</v>
      </c>
      <c r="K85" s="95" t="s">
        <v>95</v>
      </c>
      <c r="L85" s="88" t="s">
        <v>96</v>
      </c>
      <c r="M85" s="99" t="s">
        <v>123</v>
      </c>
      <c r="N85" s="97" t="s">
        <v>98</v>
      </c>
      <c r="O85" s="97" t="s">
        <v>98</v>
      </c>
      <c r="P85" s="100">
        <v>4375000</v>
      </c>
      <c r="Q85" s="94">
        <v>2015</v>
      </c>
      <c r="R85" s="97" t="s">
        <v>93</v>
      </c>
      <c r="S85" s="98">
        <v>42030</v>
      </c>
      <c r="T85" s="101">
        <v>42030</v>
      </c>
      <c r="U85" s="82">
        <v>4</v>
      </c>
      <c r="V85" s="82">
        <v>4</v>
      </c>
      <c r="W85" s="88" t="s">
        <v>841</v>
      </c>
      <c r="X85" s="136" t="s">
        <v>874</v>
      </c>
      <c r="Y85" s="137" t="s">
        <v>875</v>
      </c>
      <c r="Z85" s="95" t="s">
        <v>876</v>
      </c>
      <c r="AA85" s="97" t="s">
        <v>128</v>
      </c>
      <c r="AB85" s="137" t="s">
        <v>877</v>
      </c>
      <c r="AC85" s="102" t="s">
        <v>522</v>
      </c>
      <c r="AD85" s="103" t="s">
        <v>18</v>
      </c>
      <c r="AE85" s="75" t="s">
        <v>107</v>
      </c>
      <c r="AF85" s="103" t="s">
        <v>18</v>
      </c>
      <c r="AG85" s="75" t="s">
        <v>18</v>
      </c>
      <c r="AH85" s="95" t="s">
        <v>741</v>
      </c>
      <c r="AI85" s="95" t="s">
        <v>878</v>
      </c>
      <c r="AJ85" s="148">
        <v>109.13417</v>
      </c>
      <c r="AK85" s="148">
        <v>-6.86972</v>
      </c>
      <c r="AL85" s="106" t="s">
        <v>107</v>
      </c>
      <c r="AM85" s="78" t="s">
        <v>144</v>
      </c>
      <c r="AN85" s="107" t="s">
        <v>107</v>
      </c>
      <c r="AO85" s="108">
        <v>42031</v>
      </c>
      <c r="AP85" s="109">
        <v>42036</v>
      </c>
      <c r="AQ85" s="109">
        <v>42036</v>
      </c>
      <c r="AR85" s="107" t="s">
        <v>114</v>
      </c>
      <c r="AS85" s="110">
        <v>5</v>
      </c>
      <c r="AT85" s="110">
        <v>0</v>
      </c>
      <c r="AU85" s="111"/>
      <c r="AV85" s="95"/>
      <c r="AW85" s="146"/>
      <c r="AX85" s="146"/>
      <c r="AY85" s="95"/>
      <c r="AZ85" s="95" t="s">
        <v>879</v>
      </c>
      <c r="BA85" s="101">
        <v>42041</v>
      </c>
      <c r="BB85" s="101">
        <v>42048</v>
      </c>
      <c r="BC85" s="95"/>
      <c r="BD85" s="113">
        <v>4375000</v>
      </c>
      <c r="BE85" s="113">
        <v>0</v>
      </c>
      <c r="BF85" s="113">
        <v>4375000</v>
      </c>
      <c r="BG85" s="146">
        <v>42051</v>
      </c>
      <c r="BH85" s="88" t="s">
        <v>116</v>
      </c>
      <c r="BI85" s="95" t="s">
        <v>880</v>
      </c>
      <c r="BJ85" s="146">
        <v>42053</v>
      </c>
      <c r="BK85" s="146">
        <v>42073</v>
      </c>
      <c r="BL85" s="146">
        <v>42066</v>
      </c>
      <c r="BM85" s="87" t="s">
        <v>118</v>
      </c>
      <c r="BN85" s="89"/>
      <c r="BQ85" s="152">
        <v>4375000</v>
      </c>
      <c r="BR85" t="s">
        <v>95</v>
      </c>
      <c r="BS85">
        <v>4500065939</v>
      </c>
      <c r="BT85" s="91">
        <v>42034</v>
      </c>
      <c r="BU85" t="s">
        <v>879</v>
      </c>
      <c r="BV85" s="91">
        <v>42041</v>
      </c>
      <c r="BX85" t="s">
        <v>881</v>
      </c>
      <c r="BY85" t="s">
        <v>882</v>
      </c>
      <c r="BZ85" t="s">
        <v>873</v>
      </c>
      <c r="CA85" s="92">
        <v>4375000</v>
      </c>
      <c r="CD85" s="93"/>
    </row>
    <row r="86" spans="1:83" x14ac:dyDescent="0.25">
      <c r="A86" s="94">
        <v>83</v>
      </c>
      <c r="B86" s="95" t="s">
        <v>883</v>
      </c>
      <c r="C86" s="88">
        <v>4500065850</v>
      </c>
      <c r="D86" s="88" t="s">
        <v>884</v>
      </c>
      <c r="E86" s="100">
        <v>4375000</v>
      </c>
      <c r="F86" s="97" t="s">
        <v>93</v>
      </c>
      <c r="G86" s="94">
        <v>2015</v>
      </c>
      <c r="H86" s="101">
        <v>42034</v>
      </c>
      <c r="I86" s="101">
        <v>42040</v>
      </c>
      <c r="J86" s="97" t="s">
        <v>94</v>
      </c>
      <c r="K86" s="95" t="s">
        <v>95</v>
      </c>
      <c r="L86" s="88" t="s">
        <v>96</v>
      </c>
      <c r="M86" s="99" t="s">
        <v>123</v>
      </c>
      <c r="N86" s="97" t="s">
        <v>98</v>
      </c>
      <c r="O86" s="97" t="s">
        <v>98</v>
      </c>
      <c r="P86" s="100">
        <v>4375000</v>
      </c>
      <c r="Q86" s="94">
        <v>2015</v>
      </c>
      <c r="R86" s="97" t="s">
        <v>93</v>
      </c>
      <c r="S86" s="98">
        <v>42030</v>
      </c>
      <c r="T86" s="101">
        <v>42030</v>
      </c>
      <c r="U86" s="82">
        <v>4</v>
      </c>
      <c r="V86" s="82">
        <v>4</v>
      </c>
      <c r="W86" s="88" t="s">
        <v>885</v>
      </c>
      <c r="X86" s="136" t="s">
        <v>886</v>
      </c>
      <c r="Y86" s="137" t="s">
        <v>887</v>
      </c>
      <c r="Z86" s="95" t="s">
        <v>452</v>
      </c>
      <c r="AA86" s="97" t="s">
        <v>128</v>
      </c>
      <c r="AB86" s="137" t="s">
        <v>888</v>
      </c>
      <c r="AC86" s="140" t="s">
        <v>400</v>
      </c>
      <c r="AD86" s="103" t="s">
        <v>18</v>
      </c>
      <c r="AE86" s="75" t="s">
        <v>107</v>
      </c>
      <c r="AF86" s="103" t="s">
        <v>18</v>
      </c>
      <c r="AG86" s="75" t="s">
        <v>18</v>
      </c>
      <c r="AH86" s="95" t="s">
        <v>889</v>
      </c>
      <c r="AI86" s="95" t="s">
        <v>890</v>
      </c>
      <c r="AJ86" s="148">
        <v>114.59363999999999</v>
      </c>
      <c r="AK86" s="148">
        <v>-3.3178899999999998</v>
      </c>
      <c r="AL86" s="106" t="s">
        <v>107</v>
      </c>
      <c r="AM86" s="78" t="s">
        <v>441</v>
      </c>
      <c r="AN86" s="107" t="s">
        <v>107</v>
      </c>
      <c r="AO86" s="108">
        <v>42031</v>
      </c>
      <c r="AP86" s="109">
        <v>42031</v>
      </c>
      <c r="AQ86" s="109">
        <v>42031</v>
      </c>
      <c r="AR86" s="107" t="s">
        <v>114</v>
      </c>
      <c r="AS86" s="110">
        <v>0</v>
      </c>
      <c r="AT86" s="110">
        <v>0</v>
      </c>
      <c r="AU86" s="111"/>
      <c r="AV86" s="95"/>
      <c r="AW86" s="146"/>
      <c r="AX86" s="146"/>
      <c r="AY86" s="95"/>
      <c r="AZ86" s="95" t="s">
        <v>891</v>
      </c>
      <c r="BA86" s="101">
        <v>42041</v>
      </c>
      <c r="BB86" s="101">
        <v>42048</v>
      </c>
      <c r="BC86" s="95"/>
      <c r="BD86" s="113">
        <v>4375000</v>
      </c>
      <c r="BE86" s="113">
        <v>0</v>
      </c>
      <c r="BF86" s="113">
        <v>4375000</v>
      </c>
      <c r="BG86" s="146">
        <v>42051</v>
      </c>
      <c r="BH86" s="88" t="s">
        <v>116</v>
      </c>
      <c r="BI86" s="95" t="s">
        <v>892</v>
      </c>
      <c r="BJ86" s="146">
        <v>42053</v>
      </c>
      <c r="BK86" s="146">
        <v>42073</v>
      </c>
      <c r="BL86" s="146">
        <v>42066</v>
      </c>
      <c r="BM86" s="87" t="s">
        <v>118</v>
      </c>
      <c r="BN86" s="89"/>
      <c r="BQ86" s="152">
        <v>4375000</v>
      </c>
      <c r="BR86" t="s">
        <v>95</v>
      </c>
      <c r="BS86">
        <v>4500065850</v>
      </c>
      <c r="BT86" s="91">
        <v>42034</v>
      </c>
      <c r="BU86" t="s">
        <v>891</v>
      </c>
      <c r="BV86" s="91">
        <v>42041</v>
      </c>
      <c r="BX86" t="s">
        <v>893</v>
      </c>
      <c r="BY86" t="s">
        <v>894</v>
      </c>
      <c r="BZ86" t="s">
        <v>884</v>
      </c>
      <c r="CA86" s="92">
        <v>4375000</v>
      </c>
      <c r="CD86" s="93"/>
    </row>
    <row r="87" spans="1:83" x14ac:dyDescent="0.25">
      <c r="A87" s="94">
        <v>84</v>
      </c>
      <c r="B87" s="95" t="s">
        <v>895</v>
      </c>
      <c r="C87" s="88">
        <v>4500065849</v>
      </c>
      <c r="D87" s="88" t="s">
        <v>896</v>
      </c>
      <c r="E87" s="100">
        <v>6000000</v>
      </c>
      <c r="F87" s="97" t="s">
        <v>93</v>
      </c>
      <c r="G87" s="94">
        <v>2015</v>
      </c>
      <c r="H87" s="101">
        <v>42034</v>
      </c>
      <c r="I87" s="101">
        <v>42040</v>
      </c>
      <c r="J87" s="97" t="s">
        <v>94</v>
      </c>
      <c r="K87" s="95" t="s">
        <v>95</v>
      </c>
      <c r="L87" s="88" t="s">
        <v>96</v>
      </c>
      <c r="M87" s="99" t="s">
        <v>377</v>
      </c>
      <c r="N87" s="97" t="s">
        <v>98</v>
      </c>
      <c r="O87" s="97" t="s">
        <v>98</v>
      </c>
      <c r="P87" s="100">
        <v>6000000</v>
      </c>
      <c r="Q87" s="94">
        <v>2015</v>
      </c>
      <c r="R87" s="97" t="s">
        <v>93</v>
      </c>
      <c r="S87" s="98">
        <v>42030</v>
      </c>
      <c r="T87" s="101">
        <v>42030</v>
      </c>
      <c r="U87" s="82">
        <v>4</v>
      </c>
      <c r="V87" s="82">
        <v>4</v>
      </c>
      <c r="W87" s="88" t="s">
        <v>897</v>
      </c>
      <c r="X87" s="136" t="s">
        <v>898</v>
      </c>
      <c r="Y87" s="137" t="s">
        <v>899</v>
      </c>
      <c r="Z87" s="95" t="s">
        <v>900</v>
      </c>
      <c r="AA87" s="97" t="s">
        <v>128</v>
      </c>
      <c r="AB87" s="137" t="s">
        <v>845</v>
      </c>
      <c r="AC87" s="102" t="s">
        <v>412</v>
      </c>
      <c r="AD87" s="103" t="s">
        <v>18</v>
      </c>
      <c r="AE87" s="75" t="s">
        <v>107</v>
      </c>
      <c r="AF87" s="103" t="s">
        <v>18</v>
      </c>
      <c r="AG87" s="75" t="s">
        <v>18</v>
      </c>
      <c r="AH87" s="95" t="s">
        <v>741</v>
      </c>
      <c r="AI87" s="95" t="s">
        <v>901</v>
      </c>
      <c r="AJ87" s="148">
        <v>110.47035</v>
      </c>
      <c r="AK87" s="148">
        <v>-7.0042400000000002</v>
      </c>
      <c r="AL87" s="106" t="s">
        <v>107</v>
      </c>
      <c r="AM87" s="78" t="s">
        <v>441</v>
      </c>
      <c r="AN87" s="107" t="s">
        <v>107</v>
      </c>
      <c r="AO87" s="108">
        <v>42031</v>
      </c>
      <c r="AP87" s="109">
        <v>42033</v>
      </c>
      <c r="AQ87" s="109">
        <v>42033</v>
      </c>
      <c r="AR87" s="107" t="s">
        <v>114</v>
      </c>
      <c r="AS87" s="110">
        <v>2</v>
      </c>
      <c r="AT87" s="110">
        <v>0</v>
      </c>
      <c r="AU87" s="111"/>
      <c r="AV87" s="95"/>
      <c r="AW87" s="146"/>
      <c r="AX87" s="146"/>
      <c r="AY87" s="95"/>
      <c r="AZ87" s="95" t="s">
        <v>902</v>
      </c>
      <c r="BA87" s="101">
        <v>42041</v>
      </c>
      <c r="BB87" s="101">
        <v>42048</v>
      </c>
      <c r="BC87" s="95"/>
      <c r="BD87" s="113">
        <v>6000000</v>
      </c>
      <c r="BE87" s="113">
        <v>0</v>
      </c>
      <c r="BF87" s="113">
        <v>6000000</v>
      </c>
      <c r="BG87" s="146">
        <v>42051</v>
      </c>
      <c r="BH87" s="88" t="s">
        <v>116</v>
      </c>
      <c r="BI87" s="95" t="s">
        <v>903</v>
      </c>
      <c r="BJ87" s="146">
        <v>42053</v>
      </c>
      <c r="BK87" s="146">
        <v>42073</v>
      </c>
      <c r="BL87" s="146">
        <v>42066</v>
      </c>
      <c r="BM87" s="87" t="s">
        <v>118</v>
      </c>
      <c r="BN87" s="89"/>
      <c r="BQ87" s="90">
        <v>6000000</v>
      </c>
      <c r="BR87" t="s">
        <v>95</v>
      </c>
      <c r="BS87">
        <v>4500065849</v>
      </c>
      <c r="BT87" s="91">
        <v>42034</v>
      </c>
      <c r="BU87" t="s">
        <v>902</v>
      </c>
      <c r="BV87" s="91">
        <v>42041</v>
      </c>
      <c r="BX87" t="s">
        <v>904</v>
      </c>
      <c r="BY87" t="s">
        <v>851</v>
      </c>
      <c r="BZ87" t="s">
        <v>896</v>
      </c>
      <c r="CA87" s="92">
        <v>6000000</v>
      </c>
      <c r="CD87" s="93"/>
    </row>
    <row r="88" spans="1:83" x14ac:dyDescent="0.25">
      <c r="A88" s="94">
        <v>85</v>
      </c>
      <c r="B88" s="95" t="s">
        <v>905</v>
      </c>
      <c r="C88" s="88">
        <v>4500066038</v>
      </c>
      <c r="D88" s="88" t="s">
        <v>906</v>
      </c>
      <c r="E88" s="100">
        <v>4375000</v>
      </c>
      <c r="F88" s="97" t="s">
        <v>804</v>
      </c>
      <c r="G88" s="94">
        <v>2015</v>
      </c>
      <c r="H88" s="101">
        <v>42037</v>
      </c>
      <c r="I88" s="101">
        <v>42041</v>
      </c>
      <c r="J88" s="97" t="s">
        <v>94</v>
      </c>
      <c r="K88" s="95" t="s">
        <v>95</v>
      </c>
      <c r="L88" s="88" t="s">
        <v>96</v>
      </c>
      <c r="M88" s="99" t="s">
        <v>123</v>
      </c>
      <c r="N88" s="97" t="s">
        <v>98</v>
      </c>
      <c r="O88" s="97" t="s">
        <v>98</v>
      </c>
      <c r="P88" s="100">
        <v>4375000</v>
      </c>
      <c r="Q88" s="94">
        <v>2015</v>
      </c>
      <c r="R88" s="97" t="s">
        <v>93</v>
      </c>
      <c r="S88" s="98">
        <v>42030</v>
      </c>
      <c r="T88" s="101">
        <v>42030</v>
      </c>
      <c r="U88" s="82">
        <v>7</v>
      </c>
      <c r="V88" s="82">
        <v>7</v>
      </c>
      <c r="W88" s="88" t="s">
        <v>897</v>
      </c>
      <c r="X88" s="136" t="s">
        <v>907</v>
      </c>
      <c r="Y88" s="137" t="s">
        <v>908</v>
      </c>
      <c r="Z88" s="95" t="s">
        <v>909</v>
      </c>
      <c r="AA88" s="97" t="s">
        <v>128</v>
      </c>
      <c r="AB88" s="137" t="s">
        <v>453</v>
      </c>
      <c r="AC88" s="102" t="s">
        <v>412</v>
      </c>
      <c r="AD88" s="103" t="s">
        <v>106</v>
      </c>
      <c r="AE88" s="75" t="s">
        <v>107</v>
      </c>
      <c r="AF88" s="103" t="s">
        <v>106</v>
      </c>
      <c r="AG88" s="75" t="s">
        <v>18</v>
      </c>
      <c r="AH88" s="95" t="s">
        <v>161</v>
      </c>
      <c r="AI88" s="95" t="s">
        <v>910</v>
      </c>
      <c r="AJ88" s="148">
        <v>112.69606</v>
      </c>
      <c r="AK88" s="148">
        <v>-7.2789299999999999</v>
      </c>
      <c r="AL88" s="106" t="s">
        <v>107</v>
      </c>
      <c r="AM88" s="78" t="s">
        <v>112</v>
      </c>
      <c r="AN88" s="107" t="s">
        <v>388</v>
      </c>
      <c r="AO88" s="108">
        <v>42031</v>
      </c>
      <c r="AP88" s="109">
        <v>42037</v>
      </c>
      <c r="AQ88" s="109">
        <v>42037</v>
      </c>
      <c r="AR88" s="107" t="s">
        <v>114</v>
      </c>
      <c r="AS88" s="110">
        <v>6</v>
      </c>
      <c r="AT88" s="110">
        <v>0</v>
      </c>
      <c r="AU88" s="111"/>
      <c r="AV88" s="95"/>
      <c r="AW88" s="146"/>
      <c r="AX88" s="146"/>
      <c r="AY88" s="95"/>
      <c r="AZ88" s="95" t="s">
        <v>911</v>
      </c>
      <c r="BA88" s="101">
        <v>42044</v>
      </c>
      <c r="BB88" s="101">
        <v>42055</v>
      </c>
      <c r="BC88" s="95"/>
      <c r="BD88" s="113">
        <v>4375000</v>
      </c>
      <c r="BE88" s="113">
        <v>0</v>
      </c>
      <c r="BF88" s="113">
        <v>4375000</v>
      </c>
      <c r="BG88" s="146">
        <v>42055</v>
      </c>
      <c r="BH88" s="88" t="s">
        <v>116</v>
      </c>
      <c r="BI88" s="95" t="s">
        <v>912</v>
      </c>
      <c r="BJ88" s="146">
        <v>42059</v>
      </c>
      <c r="BK88" s="146">
        <v>42076</v>
      </c>
      <c r="BL88" s="146">
        <v>42066</v>
      </c>
      <c r="BM88" s="87" t="s">
        <v>118</v>
      </c>
      <c r="BN88" s="89"/>
      <c r="BQ88" s="152">
        <v>4375000</v>
      </c>
      <c r="BR88" t="s">
        <v>95</v>
      </c>
      <c r="BS88">
        <v>4500066038</v>
      </c>
      <c r="BT88" s="91">
        <v>42037</v>
      </c>
      <c r="BU88" t="s">
        <v>911</v>
      </c>
      <c r="BV88" s="91">
        <v>42044</v>
      </c>
      <c r="BX88" t="s">
        <v>913</v>
      </c>
      <c r="BY88" t="s">
        <v>460</v>
      </c>
      <c r="BZ88" t="s">
        <v>906</v>
      </c>
      <c r="CA88" s="92">
        <v>4375000</v>
      </c>
      <c r="CD88" s="93"/>
    </row>
    <row r="89" spans="1:83" x14ac:dyDescent="0.25">
      <c r="A89" s="94">
        <v>86</v>
      </c>
      <c r="B89" s="95" t="s">
        <v>914</v>
      </c>
      <c r="C89" s="88">
        <v>4500066089</v>
      </c>
      <c r="D89" s="88" t="s">
        <v>915</v>
      </c>
      <c r="E89" s="100">
        <v>4375000</v>
      </c>
      <c r="F89" s="97" t="s">
        <v>804</v>
      </c>
      <c r="G89" s="94">
        <v>2015</v>
      </c>
      <c r="H89" s="101">
        <v>42038</v>
      </c>
      <c r="I89" s="101">
        <v>42044</v>
      </c>
      <c r="J89" s="97" t="s">
        <v>94</v>
      </c>
      <c r="K89" s="95" t="s">
        <v>95</v>
      </c>
      <c r="L89" s="88" t="s">
        <v>96</v>
      </c>
      <c r="M89" s="99" t="s">
        <v>123</v>
      </c>
      <c r="N89" s="97" t="s">
        <v>98</v>
      </c>
      <c r="O89" s="97" t="s">
        <v>98</v>
      </c>
      <c r="P89" s="100">
        <v>4375000</v>
      </c>
      <c r="Q89" s="94">
        <v>2015</v>
      </c>
      <c r="R89" s="97" t="s">
        <v>93</v>
      </c>
      <c r="S89" s="98">
        <v>42030</v>
      </c>
      <c r="T89" s="101">
        <v>42030</v>
      </c>
      <c r="U89" s="82">
        <v>8</v>
      </c>
      <c r="V89" s="82">
        <v>8</v>
      </c>
      <c r="W89" s="88" t="s">
        <v>897</v>
      </c>
      <c r="X89" s="136" t="s">
        <v>916</v>
      </c>
      <c r="Y89" s="137" t="s">
        <v>917</v>
      </c>
      <c r="Z89" s="95" t="s">
        <v>909</v>
      </c>
      <c r="AA89" s="97" t="s">
        <v>128</v>
      </c>
      <c r="AB89" s="137" t="s">
        <v>918</v>
      </c>
      <c r="AC89" s="102" t="s">
        <v>412</v>
      </c>
      <c r="AD89" s="103" t="s">
        <v>18</v>
      </c>
      <c r="AE89" s="75" t="s">
        <v>107</v>
      </c>
      <c r="AF89" s="103" t="s">
        <v>18</v>
      </c>
      <c r="AG89" s="75" t="s">
        <v>18</v>
      </c>
      <c r="AH89" s="95" t="s">
        <v>161</v>
      </c>
      <c r="AI89" s="95" t="s">
        <v>919</v>
      </c>
      <c r="AJ89" s="148">
        <v>112.78916</v>
      </c>
      <c r="AK89" s="148">
        <v>-7.3185500000000001</v>
      </c>
      <c r="AL89" s="106" t="s">
        <v>107</v>
      </c>
      <c r="AM89" s="78" t="s">
        <v>133</v>
      </c>
      <c r="AN89" s="107" t="s">
        <v>107</v>
      </c>
      <c r="AO89" s="108">
        <v>42031</v>
      </c>
      <c r="AP89" s="109">
        <v>42033</v>
      </c>
      <c r="AQ89" s="109">
        <v>42033</v>
      </c>
      <c r="AR89" s="107" t="s">
        <v>114</v>
      </c>
      <c r="AS89" s="110">
        <v>2</v>
      </c>
      <c r="AT89" s="110">
        <v>0</v>
      </c>
      <c r="AU89" s="111"/>
      <c r="AV89" s="95"/>
      <c r="AW89" s="146"/>
      <c r="AX89" s="146"/>
      <c r="AY89" s="95"/>
      <c r="AZ89" s="95" t="s">
        <v>920</v>
      </c>
      <c r="BA89" s="101">
        <v>42045</v>
      </c>
      <c r="BB89" s="101">
        <v>42055</v>
      </c>
      <c r="BC89" s="95"/>
      <c r="BD89" s="113">
        <v>4375000</v>
      </c>
      <c r="BE89" s="113">
        <v>0</v>
      </c>
      <c r="BF89" s="113">
        <v>4375000</v>
      </c>
      <c r="BG89" s="146">
        <v>42055</v>
      </c>
      <c r="BH89" s="88" t="s">
        <v>116</v>
      </c>
      <c r="BI89" s="95" t="s">
        <v>921</v>
      </c>
      <c r="BJ89" s="146">
        <v>42059</v>
      </c>
      <c r="BK89" s="146">
        <v>42076</v>
      </c>
      <c r="BL89" s="146">
        <v>42066</v>
      </c>
      <c r="BM89" s="87" t="s">
        <v>118</v>
      </c>
      <c r="BN89" s="89"/>
      <c r="BQ89" s="152">
        <v>4375000</v>
      </c>
      <c r="BR89" t="s">
        <v>95</v>
      </c>
      <c r="BS89">
        <v>4500066089</v>
      </c>
      <c r="BT89" s="91">
        <v>42038</v>
      </c>
      <c r="BU89" t="s">
        <v>920</v>
      </c>
      <c r="BV89" s="91">
        <v>42045</v>
      </c>
      <c r="BX89" t="s">
        <v>922</v>
      </c>
      <c r="BY89" t="s">
        <v>923</v>
      </c>
      <c r="BZ89" t="s">
        <v>915</v>
      </c>
      <c r="CA89" s="92">
        <v>4375000</v>
      </c>
      <c r="CD89" s="93"/>
    </row>
    <row r="90" spans="1:83" s="163" customFormat="1" x14ac:dyDescent="0.25">
      <c r="A90" s="94">
        <v>87</v>
      </c>
      <c r="B90" s="95" t="s">
        <v>924</v>
      </c>
      <c r="C90" s="88">
        <v>4500065998</v>
      </c>
      <c r="D90" s="88" t="s">
        <v>906</v>
      </c>
      <c r="E90" s="100">
        <v>4375000</v>
      </c>
      <c r="F90" s="97" t="s">
        <v>804</v>
      </c>
      <c r="G90" s="94">
        <v>2015</v>
      </c>
      <c r="H90" s="101">
        <v>42037</v>
      </c>
      <c r="I90" s="101">
        <v>42041</v>
      </c>
      <c r="J90" s="97" t="s">
        <v>94</v>
      </c>
      <c r="K90" s="95" t="s">
        <v>95</v>
      </c>
      <c r="L90" s="88" t="s">
        <v>96</v>
      </c>
      <c r="M90" s="99" t="s">
        <v>123</v>
      </c>
      <c r="N90" s="97" t="s">
        <v>98</v>
      </c>
      <c r="O90" s="97" t="s">
        <v>98</v>
      </c>
      <c r="P90" s="100">
        <v>4375000</v>
      </c>
      <c r="Q90" s="94">
        <v>2015</v>
      </c>
      <c r="R90" s="97" t="s">
        <v>93</v>
      </c>
      <c r="S90" s="98">
        <v>42030</v>
      </c>
      <c r="T90" s="101">
        <v>42030</v>
      </c>
      <c r="U90" s="82">
        <v>7</v>
      </c>
      <c r="V90" s="82">
        <v>7</v>
      </c>
      <c r="W90" s="88" t="s">
        <v>897</v>
      </c>
      <c r="X90" s="136" t="s">
        <v>925</v>
      </c>
      <c r="Y90" s="137" t="s">
        <v>926</v>
      </c>
      <c r="Z90" s="95" t="s">
        <v>909</v>
      </c>
      <c r="AA90" s="97" t="s">
        <v>128</v>
      </c>
      <c r="AB90" s="137" t="s">
        <v>453</v>
      </c>
      <c r="AC90" s="102" t="s">
        <v>412</v>
      </c>
      <c r="AD90" s="103" t="s">
        <v>18</v>
      </c>
      <c r="AE90" s="75" t="s">
        <v>107</v>
      </c>
      <c r="AF90" s="103" t="s">
        <v>18</v>
      </c>
      <c r="AG90" s="75" t="s">
        <v>18</v>
      </c>
      <c r="AH90" s="95" t="s">
        <v>741</v>
      </c>
      <c r="AI90" s="95" t="s">
        <v>927</v>
      </c>
      <c r="AJ90" s="148">
        <v>110.42367</v>
      </c>
      <c r="AK90" s="148">
        <v>-6.9789399999999997</v>
      </c>
      <c r="AL90" s="106" t="s">
        <v>107</v>
      </c>
      <c r="AM90" s="78" t="s">
        <v>387</v>
      </c>
      <c r="AN90" s="107" t="s">
        <v>107</v>
      </c>
      <c r="AO90" s="108">
        <v>42031</v>
      </c>
      <c r="AP90" s="109">
        <v>42032</v>
      </c>
      <c r="AQ90" s="109">
        <v>42032</v>
      </c>
      <c r="AR90" s="107" t="s">
        <v>114</v>
      </c>
      <c r="AS90" s="110">
        <v>1</v>
      </c>
      <c r="AT90" s="110">
        <v>0</v>
      </c>
      <c r="AU90" s="111"/>
      <c r="AV90" s="95"/>
      <c r="AW90" s="146"/>
      <c r="AX90" s="146"/>
      <c r="AY90" s="95"/>
      <c r="AZ90" s="95" t="s">
        <v>928</v>
      </c>
      <c r="BA90" s="101">
        <v>42044</v>
      </c>
      <c r="BB90" s="101">
        <v>42055</v>
      </c>
      <c r="BC90" s="95"/>
      <c r="BD90" s="113">
        <v>4375000</v>
      </c>
      <c r="BE90" s="113">
        <v>0</v>
      </c>
      <c r="BF90" s="113">
        <v>4375000</v>
      </c>
      <c r="BG90" s="146">
        <v>42055</v>
      </c>
      <c r="BH90" s="88" t="s">
        <v>116</v>
      </c>
      <c r="BI90" s="95" t="s">
        <v>929</v>
      </c>
      <c r="BJ90" s="146">
        <v>42059</v>
      </c>
      <c r="BK90" s="146">
        <v>42076</v>
      </c>
      <c r="BL90" s="146">
        <v>42066</v>
      </c>
      <c r="BM90" s="87" t="s">
        <v>118</v>
      </c>
      <c r="BN90" s="123"/>
      <c r="BQ90" s="152">
        <v>4375000</v>
      </c>
      <c r="BR90" s="163" t="s">
        <v>95</v>
      </c>
      <c r="BS90" s="163">
        <v>4500065998</v>
      </c>
      <c r="BT90" s="164">
        <v>42037</v>
      </c>
      <c r="BU90" s="163" t="s">
        <v>928</v>
      </c>
      <c r="BV90" s="164">
        <v>42044</v>
      </c>
      <c r="BX90" s="163" t="s">
        <v>930</v>
      </c>
      <c r="BY90" s="163" t="s">
        <v>460</v>
      </c>
      <c r="BZ90" s="163" t="s">
        <v>906</v>
      </c>
      <c r="CA90" s="165">
        <v>4375000</v>
      </c>
      <c r="CD90" s="166"/>
    </row>
    <row r="91" spans="1:83" x14ac:dyDescent="0.25">
      <c r="A91" s="94">
        <v>88</v>
      </c>
      <c r="B91" s="95" t="s">
        <v>931</v>
      </c>
      <c r="C91" s="88">
        <v>4500066036</v>
      </c>
      <c r="D91" s="88" t="s">
        <v>896</v>
      </c>
      <c r="E91" s="100">
        <v>6000000</v>
      </c>
      <c r="F91" s="97" t="s">
        <v>804</v>
      </c>
      <c r="G91" s="94">
        <v>2015</v>
      </c>
      <c r="H91" s="101">
        <v>42037</v>
      </c>
      <c r="I91" s="101">
        <v>42041</v>
      </c>
      <c r="J91" s="97" t="s">
        <v>94</v>
      </c>
      <c r="K91" s="95" t="s">
        <v>95</v>
      </c>
      <c r="L91" s="88" t="s">
        <v>96</v>
      </c>
      <c r="M91" s="99" t="s">
        <v>377</v>
      </c>
      <c r="N91" s="97" t="s">
        <v>98</v>
      </c>
      <c r="O91" s="97" t="s">
        <v>98</v>
      </c>
      <c r="P91" s="100">
        <v>6000000</v>
      </c>
      <c r="Q91" s="94">
        <v>2015</v>
      </c>
      <c r="R91" s="97" t="s">
        <v>93</v>
      </c>
      <c r="S91" s="98">
        <v>42030</v>
      </c>
      <c r="T91" s="101">
        <v>42030</v>
      </c>
      <c r="U91" s="82">
        <v>7</v>
      </c>
      <c r="V91" s="82">
        <v>7</v>
      </c>
      <c r="W91" s="88" t="s">
        <v>897</v>
      </c>
      <c r="X91" s="136" t="s">
        <v>932</v>
      </c>
      <c r="Y91" s="137" t="s">
        <v>933</v>
      </c>
      <c r="Z91" s="95" t="s">
        <v>900</v>
      </c>
      <c r="AA91" s="97" t="s">
        <v>128</v>
      </c>
      <c r="AB91" s="137" t="s">
        <v>845</v>
      </c>
      <c r="AC91" s="102" t="s">
        <v>412</v>
      </c>
      <c r="AD91" s="103" t="s">
        <v>18</v>
      </c>
      <c r="AE91" s="75" t="s">
        <v>107</v>
      </c>
      <c r="AF91" s="103" t="s">
        <v>18</v>
      </c>
      <c r="AG91" s="75" t="s">
        <v>18</v>
      </c>
      <c r="AH91" s="95" t="s">
        <v>741</v>
      </c>
      <c r="AI91" s="95" t="s">
        <v>934</v>
      </c>
      <c r="AJ91" s="148">
        <v>110.43069</v>
      </c>
      <c r="AK91" s="148">
        <v>-6.9840600000000004</v>
      </c>
      <c r="AL91" s="106" t="s">
        <v>107</v>
      </c>
      <c r="AM91" s="78" t="s">
        <v>133</v>
      </c>
      <c r="AN91" s="107" t="s">
        <v>107</v>
      </c>
      <c r="AO91" s="108">
        <v>42031</v>
      </c>
      <c r="AP91" s="109">
        <v>42032</v>
      </c>
      <c r="AQ91" s="109">
        <v>42032</v>
      </c>
      <c r="AR91" s="107" t="s">
        <v>114</v>
      </c>
      <c r="AS91" s="110">
        <v>1</v>
      </c>
      <c r="AT91" s="110">
        <v>0</v>
      </c>
      <c r="AU91" s="111"/>
      <c r="AV91" s="95"/>
      <c r="AW91" s="146"/>
      <c r="AX91" s="146"/>
      <c r="AY91" s="95"/>
      <c r="AZ91" s="95" t="s">
        <v>935</v>
      </c>
      <c r="BA91" s="101">
        <v>42044</v>
      </c>
      <c r="BB91" s="101">
        <v>42055</v>
      </c>
      <c r="BC91" s="95"/>
      <c r="BD91" s="113">
        <v>6000000</v>
      </c>
      <c r="BE91" s="113">
        <v>0</v>
      </c>
      <c r="BF91" s="113">
        <v>6000000</v>
      </c>
      <c r="BG91" s="146">
        <v>42055</v>
      </c>
      <c r="BH91" s="88" t="s">
        <v>116</v>
      </c>
      <c r="BI91" s="95" t="s">
        <v>936</v>
      </c>
      <c r="BJ91" s="146">
        <v>42059</v>
      </c>
      <c r="BK91" s="146">
        <v>42076</v>
      </c>
      <c r="BL91" s="146">
        <v>42073</v>
      </c>
      <c r="BM91" s="87" t="s">
        <v>118</v>
      </c>
      <c r="BN91" s="89"/>
      <c r="BQ91" s="90">
        <v>6000000</v>
      </c>
      <c r="BR91" t="s">
        <v>95</v>
      </c>
      <c r="BS91">
        <v>4500066036</v>
      </c>
      <c r="BT91" s="91">
        <v>42037</v>
      </c>
      <c r="BU91" t="s">
        <v>935</v>
      </c>
      <c r="BV91" s="91">
        <v>42044</v>
      </c>
      <c r="BX91" t="s">
        <v>937</v>
      </c>
      <c r="BY91" t="s">
        <v>851</v>
      </c>
      <c r="BZ91" t="s">
        <v>896</v>
      </c>
      <c r="CA91" s="92">
        <v>6000000</v>
      </c>
      <c r="CD91" s="93"/>
    </row>
    <row r="92" spans="1:83" x14ac:dyDescent="0.25">
      <c r="A92" s="94">
        <v>89</v>
      </c>
      <c r="B92" s="95" t="s">
        <v>938</v>
      </c>
      <c r="C92" s="88">
        <v>4500066031</v>
      </c>
      <c r="D92" s="88" t="s">
        <v>939</v>
      </c>
      <c r="E92" s="100">
        <v>4375000</v>
      </c>
      <c r="F92" s="97" t="s">
        <v>804</v>
      </c>
      <c r="G92" s="94">
        <v>2015</v>
      </c>
      <c r="H92" s="101">
        <v>42037</v>
      </c>
      <c r="I92" s="101">
        <v>42041</v>
      </c>
      <c r="J92" s="97" t="s">
        <v>94</v>
      </c>
      <c r="K92" s="95" t="s">
        <v>95</v>
      </c>
      <c r="L92" s="88" t="s">
        <v>96</v>
      </c>
      <c r="M92" s="99" t="s">
        <v>123</v>
      </c>
      <c r="N92" s="97" t="s">
        <v>98</v>
      </c>
      <c r="O92" s="97" t="s">
        <v>98</v>
      </c>
      <c r="P92" s="100">
        <v>4375000</v>
      </c>
      <c r="Q92" s="94">
        <v>2015</v>
      </c>
      <c r="R92" s="97" t="s">
        <v>93</v>
      </c>
      <c r="S92" s="98">
        <v>42031</v>
      </c>
      <c r="T92" s="101">
        <v>42031</v>
      </c>
      <c r="U92" s="82">
        <v>6</v>
      </c>
      <c r="V92" s="82">
        <v>6</v>
      </c>
      <c r="W92" s="88" t="s">
        <v>940</v>
      </c>
      <c r="X92" s="136" t="s">
        <v>874</v>
      </c>
      <c r="Y92" s="137" t="s">
        <v>875</v>
      </c>
      <c r="Z92" s="95" t="s">
        <v>550</v>
      </c>
      <c r="AA92" s="97" t="s">
        <v>128</v>
      </c>
      <c r="AB92" s="137" t="s">
        <v>877</v>
      </c>
      <c r="AC92" s="140" t="s">
        <v>941</v>
      </c>
      <c r="AD92" s="103" t="s">
        <v>18</v>
      </c>
      <c r="AE92" s="75" t="s">
        <v>107</v>
      </c>
      <c r="AF92" s="103" t="s">
        <v>18</v>
      </c>
      <c r="AG92" s="75" t="s">
        <v>18</v>
      </c>
      <c r="AH92" s="95" t="s">
        <v>741</v>
      </c>
      <c r="AI92" s="95" t="s">
        <v>878</v>
      </c>
      <c r="AJ92" s="148">
        <v>109.13417</v>
      </c>
      <c r="AK92" s="148">
        <v>-6.86972</v>
      </c>
      <c r="AL92" s="106" t="s">
        <v>107</v>
      </c>
      <c r="AM92" s="78" t="s">
        <v>144</v>
      </c>
      <c r="AN92" s="107" t="s">
        <v>107</v>
      </c>
      <c r="AO92" s="108">
        <v>42031</v>
      </c>
      <c r="AP92" s="109">
        <v>42036</v>
      </c>
      <c r="AQ92" s="109">
        <v>42036</v>
      </c>
      <c r="AR92" s="107" t="s">
        <v>114</v>
      </c>
      <c r="AS92" s="110">
        <v>5</v>
      </c>
      <c r="AT92" s="110">
        <v>0</v>
      </c>
      <c r="AU92" s="111"/>
      <c r="AV92" s="95"/>
      <c r="AW92" s="146"/>
      <c r="AX92" s="146"/>
      <c r="AY92" s="95"/>
      <c r="AZ92" s="95" t="s">
        <v>942</v>
      </c>
      <c r="BA92" s="101">
        <v>42044</v>
      </c>
      <c r="BB92" s="101">
        <v>42048</v>
      </c>
      <c r="BC92" s="95"/>
      <c r="BD92" s="113">
        <v>4375000</v>
      </c>
      <c r="BE92" s="113">
        <v>0</v>
      </c>
      <c r="BF92" s="113">
        <v>4375000</v>
      </c>
      <c r="BG92" s="146">
        <v>42051</v>
      </c>
      <c r="BH92" s="88" t="s">
        <v>116</v>
      </c>
      <c r="BI92" s="95" t="s">
        <v>943</v>
      </c>
      <c r="BJ92" s="146">
        <v>42053</v>
      </c>
      <c r="BK92" s="146">
        <v>42073</v>
      </c>
      <c r="BL92" s="146">
        <v>42066</v>
      </c>
      <c r="BM92" s="87" t="s">
        <v>118</v>
      </c>
      <c r="BN92" s="89"/>
      <c r="BQ92" s="152">
        <v>4375000</v>
      </c>
      <c r="BR92" t="s">
        <v>95</v>
      </c>
      <c r="BS92">
        <v>4500066031</v>
      </c>
      <c r="BT92" s="91">
        <v>42037</v>
      </c>
      <c r="BU92" t="s">
        <v>942</v>
      </c>
      <c r="BV92" s="91">
        <v>42044</v>
      </c>
      <c r="BX92" t="s">
        <v>881</v>
      </c>
      <c r="BY92" t="s">
        <v>882</v>
      </c>
      <c r="BZ92" t="s">
        <v>939</v>
      </c>
      <c r="CA92" s="92">
        <v>4375000</v>
      </c>
      <c r="CD92" s="93"/>
    </row>
    <row r="93" spans="1:83" x14ac:dyDescent="0.25">
      <c r="A93" s="94">
        <v>90</v>
      </c>
      <c r="B93" s="95" t="s">
        <v>944</v>
      </c>
      <c r="C93" s="88">
        <v>4500066037</v>
      </c>
      <c r="D93" s="88" t="s">
        <v>945</v>
      </c>
      <c r="E93" s="100">
        <v>6000000</v>
      </c>
      <c r="F93" s="97" t="s">
        <v>804</v>
      </c>
      <c r="G93" s="94">
        <v>2015</v>
      </c>
      <c r="H93" s="101">
        <v>42037</v>
      </c>
      <c r="I93" s="101">
        <v>42041</v>
      </c>
      <c r="J93" s="97" t="s">
        <v>94</v>
      </c>
      <c r="K93" s="95" t="s">
        <v>95</v>
      </c>
      <c r="L93" s="88" t="s">
        <v>96</v>
      </c>
      <c r="M93" s="99" t="s">
        <v>377</v>
      </c>
      <c r="N93" s="97" t="s">
        <v>98</v>
      </c>
      <c r="O93" s="97" t="s">
        <v>98</v>
      </c>
      <c r="P93" s="100">
        <v>6000000</v>
      </c>
      <c r="Q93" s="94">
        <v>2015</v>
      </c>
      <c r="R93" s="97" t="s">
        <v>93</v>
      </c>
      <c r="S93" s="98">
        <v>42031</v>
      </c>
      <c r="T93" s="101">
        <v>42031</v>
      </c>
      <c r="U93" s="82">
        <v>6</v>
      </c>
      <c r="V93" s="82">
        <v>6</v>
      </c>
      <c r="W93" s="88" t="s">
        <v>841</v>
      </c>
      <c r="X93" s="136" t="s">
        <v>946</v>
      </c>
      <c r="Y93" s="137" t="s">
        <v>947</v>
      </c>
      <c r="Z93" s="95" t="s">
        <v>844</v>
      </c>
      <c r="AA93" s="97" t="s">
        <v>128</v>
      </c>
      <c r="AB93" s="137" t="s">
        <v>667</v>
      </c>
      <c r="AC93" s="140" t="s">
        <v>948</v>
      </c>
      <c r="AD93" s="103" t="s">
        <v>18</v>
      </c>
      <c r="AE93" s="75" t="s">
        <v>107</v>
      </c>
      <c r="AF93" s="103" t="s">
        <v>18</v>
      </c>
      <c r="AG93" s="75" t="s">
        <v>18</v>
      </c>
      <c r="AH93" s="95" t="s">
        <v>889</v>
      </c>
      <c r="AI93" s="95" t="s">
        <v>949</v>
      </c>
      <c r="AJ93" s="148">
        <v>117.48392</v>
      </c>
      <c r="AK93" s="148">
        <v>0.12715000000000001</v>
      </c>
      <c r="AL93" s="106" t="s">
        <v>107</v>
      </c>
      <c r="AM93" s="78" t="s">
        <v>441</v>
      </c>
      <c r="AN93" s="107" t="s">
        <v>107</v>
      </c>
      <c r="AO93" s="108">
        <v>42031</v>
      </c>
      <c r="AP93" s="109">
        <v>42035</v>
      </c>
      <c r="AQ93" s="109">
        <v>42035</v>
      </c>
      <c r="AR93" s="107" t="s">
        <v>114</v>
      </c>
      <c r="AS93" s="110">
        <v>4</v>
      </c>
      <c r="AT93" s="110">
        <v>0</v>
      </c>
      <c r="AU93" s="111"/>
      <c r="AV93" s="95"/>
      <c r="AW93" s="146"/>
      <c r="AX93" s="146"/>
      <c r="AY93" s="95"/>
      <c r="AZ93" s="95" t="s">
        <v>950</v>
      </c>
      <c r="BA93" s="101">
        <v>42044</v>
      </c>
      <c r="BB93" s="101">
        <v>42055</v>
      </c>
      <c r="BC93" s="95"/>
      <c r="BD93" s="113">
        <v>6000000</v>
      </c>
      <c r="BE93" s="113">
        <v>0</v>
      </c>
      <c r="BF93" s="113">
        <v>6000000</v>
      </c>
      <c r="BG93" s="146">
        <v>42055</v>
      </c>
      <c r="BH93" s="88" t="s">
        <v>116</v>
      </c>
      <c r="BI93" s="95" t="s">
        <v>951</v>
      </c>
      <c r="BJ93" s="146">
        <v>42059</v>
      </c>
      <c r="BK93" s="146">
        <v>42076</v>
      </c>
      <c r="BL93" s="146">
        <v>42066</v>
      </c>
      <c r="BM93" s="87" t="s">
        <v>118</v>
      </c>
      <c r="BN93" s="89"/>
      <c r="BQ93" s="90">
        <v>6000000</v>
      </c>
      <c r="BR93" t="s">
        <v>95</v>
      </c>
      <c r="BS93">
        <v>4500066037</v>
      </c>
      <c r="BT93" s="91">
        <v>42037</v>
      </c>
      <c r="BU93" t="s">
        <v>950</v>
      </c>
      <c r="BV93" s="91">
        <v>42044</v>
      </c>
      <c r="BX93" t="s">
        <v>952</v>
      </c>
      <c r="BY93" t="s">
        <v>673</v>
      </c>
      <c r="BZ93" t="s">
        <v>945</v>
      </c>
      <c r="CA93" s="92">
        <v>6000000</v>
      </c>
      <c r="CD93" s="93"/>
    </row>
    <row r="94" spans="1:83" x14ac:dyDescent="0.25">
      <c r="A94" s="94">
        <v>91</v>
      </c>
      <c r="B94" s="95" t="s">
        <v>953</v>
      </c>
      <c r="C94" s="88">
        <v>2100003071</v>
      </c>
      <c r="D94" s="88" t="s">
        <v>954</v>
      </c>
      <c r="E94" s="100">
        <v>5750000</v>
      </c>
      <c r="F94" s="94" t="s">
        <v>189</v>
      </c>
      <c r="G94" s="94">
        <v>2015</v>
      </c>
      <c r="H94" s="101">
        <v>42074</v>
      </c>
      <c r="I94" s="101">
        <v>42083</v>
      </c>
      <c r="J94" s="97" t="s">
        <v>152</v>
      </c>
      <c r="K94" s="95" t="s">
        <v>955</v>
      </c>
      <c r="L94" s="88" t="s">
        <v>154</v>
      </c>
      <c r="M94" s="99" t="s">
        <v>98</v>
      </c>
      <c r="N94" s="97" t="s">
        <v>98</v>
      </c>
      <c r="O94" s="97" t="s">
        <v>98</v>
      </c>
      <c r="P94" s="100">
        <v>5750000</v>
      </c>
      <c r="Q94" s="94">
        <v>2015</v>
      </c>
      <c r="R94" s="97" t="s">
        <v>93</v>
      </c>
      <c r="S94" s="167">
        <v>42031</v>
      </c>
      <c r="T94" s="101">
        <v>42046</v>
      </c>
      <c r="U94" s="82">
        <v>43</v>
      </c>
      <c r="V94" s="82">
        <v>28</v>
      </c>
      <c r="W94" s="88" t="s">
        <v>956</v>
      </c>
      <c r="X94" s="123" t="s">
        <v>957</v>
      </c>
      <c r="Y94" s="67" t="s">
        <v>958</v>
      </c>
      <c r="Z94" s="154" t="s">
        <v>959</v>
      </c>
      <c r="AA94" s="97"/>
      <c r="AB94" s="67" t="s">
        <v>960</v>
      </c>
      <c r="AC94" s="168" t="s">
        <v>160</v>
      </c>
      <c r="AD94" s="103"/>
      <c r="AE94" s="75"/>
      <c r="AF94" s="103"/>
      <c r="AG94" s="75" t="s">
        <v>107</v>
      </c>
      <c r="AH94" s="95" t="s">
        <v>477</v>
      </c>
      <c r="AI94" s="95" t="s">
        <v>961</v>
      </c>
      <c r="AJ94" s="123">
        <v>106.8896</v>
      </c>
      <c r="AK94" s="123">
        <v>-6.2896999999999998</v>
      </c>
      <c r="AL94" s="169" t="s">
        <v>658</v>
      </c>
      <c r="AM94" s="78" t="s">
        <v>133</v>
      </c>
      <c r="AN94" s="107"/>
      <c r="AO94" s="158"/>
      <c r="AP94" s="109"/>
      <c r="AQ94" s="109">
        <v>42034</v>
      </c>
      <c r="AR94" s="107" t="s">
        <v>60</v>
      </c>
      <c r="AS94" s="110">
        <v>0</v>
      </c>
      <c r="AT94" s="110">
        <v>42268</v>
      </c>
      <c r="AU94" s="111"/>
      <c r="AV94" s="95"/>
      <c r="AW94" s="146"/>
      <c r="AX94" s="146"/>
      <c r="AY94" s="95"/>
      <c r="AZ94" s="95" t="s">
        <v>962</v>
      </c>
      <c r="BA94" s="101">
        <v>42182</v>
      </c>
      <c r="BB94" s="101">
        <v>42191</v>
      </c>
      <c r="BC94" s="104">
        <v>5000014346</v>
      </c>
      <c r="BD94" s="113">
        <v>5750000</v>
      </c>
      <c r="BE94" s="113">
        <v>0</v>
      </c>
      <c r="BF94" s="113">
        <v>5750000</v>
      </c>
      <c r="BG94" s="146">
        <v>42192</v>
      </c>
      <c r="BH94" s="88" t="s">
        <v>116</v>
      </c>
      <c r="BI94" s="95" t="s">
        <v>963</v>
      </c>
      <c r="BJ94" s="146">
        <v>42193</v>
      </c>
      <c r="BK94" s="146">
        <v>42214</v>
      </c>
      <c r="BL94" s="146">
        <v>42221</v>
      </c>
      <c r="BM94" s="146"/>
      <c r="BN94" s="89" t="s">
        <v>128</v>
      </c>
      <c r="BQ94" s="152">
        <v>5750000</v>
      </c>
      <c r="BR94" t="s">
        <v>955</v>
      </c>
      <c r="BS94">
        <v>2100003071</v>
      </c>
      <c r="BT94" s="91">
        <v>42074</v>
      </c>
      <c r="BU94" t="s">
        <v>962</v>
      </c>
      <c r="BV94" s="91">
        <v>42182</v>
      </c>
      <c r="BX94" t="s">
        <v>964</v>
      </c>
      <c r="BY94" t="s">
        <v>965</v>
      </c>
      <c r="BZ94" t="s">
        <v>954</v>
      </c>
      <c r="CA94" s="92">
        <v>5750000</v>
      </c>
      <c r="CD94" s="93" t="s">
        <v>966</v>
      </c>
      <c r="CE94">
        <v>5750000</v>
      </c>
    </row>
    <row r="95" spans="1:83" x14ac:dyDescent="0.25">
      <c r="A95" s="94">
        <v>92</v>
      </c>
      <c r="B95" s="95" t="s">
        <v>967</v>
      </c>
      <c r="C95" s="88">
        <v>2100003071</v>
      </c>
      <c r="D95" s="88" t="s">
        <v>968</v>
      </c>
      <c r="E95" s="100">
        <v>9125000</v>
      </c>
      <c r="F95" s="94" t="s">
        <v>189</v>
      </c>
      <c r="G95" s="94">
        <v>2015</v>
      </c>
      <c r="H95" s="101">
        <v>42074</v>
      </c>
      <c r="I95" s="101">
        <v>42083</v>
      </c>
      <c r="J95" s="97" t="s">
        <v>152</v>
      </c>
      <c r="K95" s="95" t="s">
        <v>955</v>
      </c>
      <c r="L95" s="88" t="s">
        <v>154</v>
      </c>
      <c r="M95" s="99" t="s">
        <v>98</v>
      </c>
      <c r="N95" s="97" t="s">
        <v>98</v>
      </c>
      <c r="O95" s="97" t="s">
        <v>98</v>
      </c>
      <c r="P95" s="100">
        <v>9125000</v>
      </c>
      <c r="Q95" s="94">
        <v>2015</v>
      </c>
      <c r="R95" s="97" t="s">
        <v>93</v>
      </c>
      <c r="S95" s="167">
        <v>42031</v>
      </c>
      <c r="T95" s="101">
        <v>42046</v>
      </c>
      <c r="U95" s="82">
        <v>43</v>
      </c>
      <c r="V95" s="82">
        <v>28</v>
      </c>
      <c r="W95" s="88" t="s">
        <v>956</v>
      </c>
      <c r="X95" s="123" t="s">
        <v>969</v>
      </c>
      <c r="Y95" s="67" t="s">
        <v>970</v>
      </c>
      <c r="Z95" s="154" t="s">
        <v>959</v>
      </c>
      <c r="AA95" s="97"/>
      <c r="AB95" s="67" t="s">
        <v>960</v>
      </c>
      <c r="AC95" s="102" t="s">
        <v>160</v>
      </c>
      <c r="AD95" s="103"/>
      <c r="AE95" s="75"/>
      <c r="AF95" s="103"/>
      <c r="AG95" s="75" t="s">
        <v>107</v>
      </c>
      <c r="AH95" s="95" t="s">
        <v>477</v>
      </c>
      <c r="AI95" s="95" t="s">
        <v>971</v>
      </c>
      <c r="AJ95" s="123">
        <v>106.90009999999999</v>
      </c>
      <c r="AK95" s="123">
        <v>-6.2156000000000002</v>
      </c>
      <c r="AL95" s="169" t="s">
        <v>440</v>
      </c>
      <c r="AM95" s="78" t="s">
        <v>972</v>
      </c>
      <c r="AN95" s="170" t="s">
        <v>973</v>
      </c>
      <c r="AO95" s="158"/>
      <c r="AP95" s="109"/>
      <c r="AQ95" s="109">
        <v>42033</v>
      </c>
      <c r="AR95" s="107" t="s">
        <v>60</v>
      </c>
      <c r="AS95" s="110">
        <v>0</v>
      </c>
      <c r="AT95" s="110">
        <v>42268</v>
      </c>
      <c r="AU95" s="111"/>
      <c r="AV95" s="95"/>
      <c r="AW95" s="146"/>
      <c r="AX95" s="146"/>
      <c r="AY95" s="95"/>
      <c r="AZ95" s="95" t="s">
        <v>974</v>
      </c>
      <c r="BA95" s="101">
        <v>42128</v>
      </c>
      <c r="BB95" s="101">
        <v>42136</v>
      </c>
      <c r="BC95" s="95"/>
      <c r="BD95" s="113">
        <v>9125000</v>
      </c>
      <c r="BE95" s="113"/>
      <c r="BF95" s="113">
        <v>9125000</v>
      </c>
      <c r="BG95" s="146">
        <v>42136</v>
      </c>
      <c r="BH95" s="88" t="s">
        <v>116</v>
      </c>
      <c r="BI95" s="95" t="s">
        <v>975</v>
      </c>
      <c r="BJ95" s="146">
        <v>42137</v>
      </c>
      <c r="BK95" s="146">
        <v>42159</v>
      </c>
      <c r="BL95" s="146">
        <v>42167</v>
      </c>
      <c r="BM95" s="146"/>
      <c r="BN95" s="89" t="s">
        <v>128</v>
      </c>
      <c r="BQ95" s="152">
        <v>9125000</v>
      </c>
      <c r="BR95" t="s">
        <v>955</v>
      </c>
      <c r="BS95">
        <v>2100003071</v>
      </c>
      <c r="BT95" s="91">
        <v>42074</v>
      </c>
      <c r="BU95" t="s">
        <v>974</v>
      </c>
      <c r="BV95" s="91">
        <v>42128</v>
      </c>
      <c r="BX95" t="s">
        <v>976</v>
      </c>
      <c r="BY95" t="s">
        <v>965</v>
      </c>
      <c r="BZ95" t="s">
        <v>968</v>
      </c>
      <c r="CA95" s="92">
        <v>9125000</v>
      </c>
      <c r="CD95" s="93" t="s">
        <v>966</v>
      </c>
      <c r="CE95">
        <v>9125000</v>
      </c>
    </row>
    <row r="96" spans="1:83" x14ac:dyDescent="0.25">
      <c r="A96" s="94">
        <v>93</v>
      </c>
      <c r="B96" s="95" t="s">
        <v>977</v>
      </c>
      <c r="C96" s="88">
        <v>2100004193</v>
      </c>
      <c r="D96" s="88" t="s">
        <v>978</v>
      </c>
      <c r="E96" s="100">
        <v>10625000</v>
      </c>
      <c r="F96" s="94" t="s">
        <v>979</v>
      </c>
      <c r="G96" s="94">
        <v>2015</v>
      </c>
      <c r="H96" s="101">
        <v>42229</v>
      </c>
      <c r="I96" s="101">
        <v>42235</v>
      </c>
      <c r="J96" s="97" t="s">
        <v>152</v>
      </c>
      <c r="K96" s="95" t="s">
        <v>955</v>
      </c>
      <c r="L96" s="88" t="s">
        <v>154</v>
      </c>
      <c r="M96" s="99" t="s">
        <v>98</v>
      </c>
      <c r="N96" s="97" t="s">
        <v>98</v>
      </c>
      <c r="O96" s="97" t="s">
        <v>98</v>
      </c>
      <c r="P96" s="100">
        <v>10650000</v>
      </c>
      <c r="Q96" s="94">
        <v>2015</v>
      </c>
      <c r="R96" s="97" t="s">
        <v>93</v>
      </c>
      <c r="S96" s="167">
        <v>42031</v>
      </c>
      <c r="T96" s="101">
        <v>42046</v>
      </c>
      <c r="U96" s="82">
        <v>198</v>
      </c>
      <c r="V96" s="82">
        <v>183</v>
      </c>
      <c r="W96" s="88" t="s">
        <v>956</v>
      </c>
      <c r="X96" s="123" t="s">
        <v>980</v>
      </c>
      <c r="Y96" s="67" t="s">
        <v>981</v>
      </c>
      <c r="Z96" s="154" t="s">
        <v>959</v>
      </c>
      <c r="AA96" s="97"/>
      <c r="AB96" s="67" t="s">
        <v>960</v>
      </c>
      <c r="AC96" s="102" t="s">
        <v>160</v>
      </c>
      <c r="AD96" s="103"/>
      <c r="AE96" s="75"/>
      <c r="AF96" s="103"/>
      <c r="AG96" s="75" t="s">
        <v>107</v>
      </c>
      <c r="AH96" s="95" t="s">
        <v>477</v>
      </c>
      <c r="AI96" s="95" t="s">
        <v>982</v>
      </c>
      <c r="AJ96" s="123">
        <v>107.02119999999999</v>
      </c>
      <c r="AK96" s="123">
        <v>-6.2586000000000004</v>
      </c>
      <c r="AL96" s="169" t="s">
        <v>983</v>
      </c>
      <c r="AM96" s="78" t="s">
        <v>984</v>
      </c>
      <c r="AN96" s="107"/>
      <c r="AO96" s="158"/>
      <c r="AP96" s="109"/>
      <c r="AQ96" s="109">
        <v>42034</v>
      </c>
      <c r="AR96" s="107" t="s">
        <v>60</v>
      </c>
      <c r="AS96" s="110">
        <v>0</v>
      </c>
      <c r="AT96" s="110">
        <v>42268</v>
      </c>
      <c r="AU96" s="111"/>
      <c r="AV96" s="95"/>
      <c r="AW96" s="146"/>
      <c r="AX96" s="146"/>
      <c r="AY96" s="95"/>
      <c r="AZ96" s="95" t="s">
        <v>985</v>
      </c>
      <c r="BA96" s="171">
        <v>42236</v>
      </c>
      <c r="BB96" s="101">
        <v>42256</v>
      </c>
      <c r="BC96" s="95">
        <v>5000015942</v>
      </c>
      <c r="BD96" s="113"/>
      <c r="BE96" s="113"/>
      <c r="BF96" s="113"/>
      <c r="BG96" s="146">
        <v>42257</v>
      </c>
      <c r="BH96" s="88" t="s">
        <v>116</v>
      </c>
      <c r="BI96" s="95" t="s">
        <v>986</v>
      </c>
      <c r="BJ96" s="146">
        <v>42262</v>
      </c>
      <c r="BK96" s="146">
        <v>42283</v>
      </c>
      <c r="BL96" s="146">
        <v>42293</v>
      </c>
      <c r="BM96" s="146"/>
      <c r="BN96" s="89" t="s">
        <v>128</v>
      </c>
      <c r="BQ96" s="90">
        <v>10650000</v>
      </c>
      <c r="BR96" t="s">
        <v>955</v>
      </c>
      <c r="BS96">
        <v>2100004193</v>
      </c>
      <c r="BT96" s="91">
        <v>42229</v>
      </c>
      <c r="BU96" t="s">
        <v>985</v>
      </c>
      <c r="BV96" s="91">
        <v>42236</v>
      </c>
      <c r="BX96" t="s">
        <v>987</v>
      </c>
      <c r="BY96" t="s">
        <v>965</v>
      </c>
      <c r="BZ96" t="s">
        <v>978</v>
      </c>
      <c r="CA96" s="92">
        <v>10625000</v>
      </c>
      <c r="CD96" s="93" t="s">
        <v>988</v>
      </c>
      <c r="CE96">
        <v>10650000</v>
      </c>
    </row>
    <row r="97" spans="1:83" x14ac:dyDescent="0.25">
      <c r="A97" s="94">
        <v>94</v>
      </c>
      <c r="B97" s="95" t="s">
        <v>989</v>
      </c>
      <c r="C97" s="88">
        <v>2100003071</v>
      </c>
      <c r="D97" s="88" t="s">
        <v>990</v>
      </c>
      <c r="E97" s="100">
        <v>9125000</v>
      </c>
      <c r="F97" s="94" t="s">
        <v>189</v>
      </c>
      <c r="G97" s="94">
        <v>2015</v>
      </c>
      <c r="H97" s="101">
        <v>42074</v>
      </c>
      <c r="I97" s="101">
        <v>42083</v>
      </c>
      <c r="J97" s="97" t="s">
        <v>152</v>
      </c>
      <c r="K97" s="95" t="s">
        <v>955</v>
      </c>
      <c r="L97" s="88" t="s">
        <v>154</v>
      </c>
      <c r="M97" s="99" t="s">
        <v>98</v>
      </c>
      <c r="N97" s="97" t="s">
        <v>98</v>
      </c>
      <c r="O97" s="97" t="s">
        <v>98</v>
      </c>
      <c r="P97" s="100">
        <v>9125000</v>
      </c>
      <c r="Q97" s="94">
        <v>2015</v>
      </c>
      <c r="R97" s="97" t="s">
        <v>93</v>
      </c>
      <c r="S97" s="167">
        <v>42031</v>
      </c>
      <c r="T97" s="101">
        <v>42046</v>
      </c>
      <c r="U97" s="82">
        <v>43</v>
      </c>
      <c r="V97" s="82">
        <v>28</v>
      </c>
      <c r="W97" s="88" t="s">
        <v>956</v>
      </c>
      <c r="X97" s="123" t="s">
        <v>991</v>
      </c>
      <c r="Y97" s="67" t="s">
        <v>992</v>
      </c>
      <c r="Z97" s="154" t="s">
        <v>959</v>
      </c>
      <c r="AA97" s="97"/>
      <c r="AB97" s="67" t="s">
        <v>960</v>
      </c>
      <c r="AC97" s="102" t="s">
        <v>160</v>
      </c>
      <c r="AD97" s="103"/>
      <c r="AE97" s="75"/>
      <c r="AF97" s="103"/>
      <c r="AG97" s="75" t="s">
        <v>107</v>
      </c>
      <c r="AH97" s="95" t="s">
        <v>477</v>
      </c>
      <c r="AI97" s="95" t="s">
        <v>993</v>
      </c>
      <c r="AJ97" s="123">
        <v>106.9516</v>
      </c>
      <c r="AK97" s="123">
        <v>-6.2503000000000002</v>
      </c>
      <c r="AL97" s="106" t="s">
        <v>107</v>
      </c>
      <c r="AM97" s="78" t="s">
        <v>994</v>
      </c>
      <c r="AN97" s="107"/>
      <c r="AO97" s="158"/>
      <c r="AP97" s="109"/>
      <c r="AQ97" s="109">
        <v>42037</v>
      </c>
      <c r="AR97" s="107" t="s">
        <v>60</v>
      </c>
      <c r="AS97" s="110">
        <v>0</v>
      </c>
      <c r="AT97" s="110">
        <v>42268</v>
      </c>
      <c r="AU97" s="111"/>
      <c r="AV97" s="95"/>
      <c r="AW97" s="146"/>
      <c r="AX97" s="146"/>
      <c r="AY97" s="95"/>
      <c r="AZ97" s="95" t="s">
        <v>974</v>
      </c>
      <c r="BA97" s="101">
        <v>42128</v>
      </c>
      <c r="BB97" s="101">
        <v>42136</v>
      </c>
      <c r="BC97" s="95"/>
      <c r="BD97" s="113">
        <v>9125000</v>
      </c>
      <c r="BE97" s="113"/>
      <c r="BF97" s="113">
        <v>9125000</v>
      </c>
      <c r="BG97" s="146">
        <v>42136</v>
      </c>
      <c r="BH97" s="88" t="s">
        <v>116</v>
      </c>
      <c r="BI97" s="95" t="s">
        <v>975</v>
      </c>
      <c r="BJ97" s="146">
        <v>42137</v>
      </c>
      <c r="BK97" s="146">
        <v>42159</v>
      </c>
      <c r="BL97" s="146">
        <v>42167</v>
      </c>
      <c r="BM97" s="146"/>
      <c r="BN97" s="89" t="s">
        <v>128</v>
      </c>
      <c r="BQ97" s="152">
        <v>9125000</v>
      </c>
      <c r="BR97" t="s">
        <v>955</v>
      </c>
      <c r="BS97">
        <v>2100003071</v>
      </c>
      <c r="BT97" s="91">
        <v>42074</v>
      </c>
      <c r="BU97" t="s">
        <v>974</v>
      </c>
      <c r="BV97" s="91">
        <v>42128</v>
      </c>
      <c r="BX97" t="s">
        <v>995</v>
      </c>
      <c r="BY97" t="s">
        <v>965</v>
      </c>
      <c r="BZ97" t="s">
        <v>990</v>
      </c>
      <c r="CA97" s="92">
        <v>9125000</v>
      </c>
      <c r="CD97" s="93" t="s">
        <v>966</v>
      </c>
      <c r="CE97">
        <v>9125000</v>
      </c>
    </row>
    <row r="98" spans="1:83" x14ac:dyDescent="0.25">
      <c r="A98" s="94">
        <v>95</v>
      </c>
      <c r="B98" s="95" t="s">
        <v>996</v>
      </c>
      <c r="C98" s="88">
        <v>2100003071</v>
      </c>
      <c r="D98" s="88" t="s">
        <v>997</v>
      </c>
      <c r="E98" s="100">
        <v>9125000</v>
      </c>
      <c r="F98" s="94" t="s">
        <v>189</v>
      </c>
      <c r="G98" s="94">
        <v>2015</v>
      </c>
      <c r="H98" s="101">
        <v>42074</v>
      </c>
      <c r="I98" s="101">
        <v>42083</v>
      </c>
      <c r="J98" s="97" t="s">
        <v>152</v>
      </c>
      <c r="K98" s="95" t="s">
        <v>955</v>
      </c>
      <c r="L98" s="88" t="s">
        <v>154</v>
      </c>
      <c r="M98" s="99" t="s">
        <v>98</v>
      </c>
      <c r="N98" s="97" t="s">
        <v>98</v>
      </c>
      <c r="O98" s="97" t="s">
        <v>98</v>
      </c>
      <c r="P98" s="100">
        <v>9125000</v>
      </c>
      <c r="Q98" s="94">
        <v>2015</v>
      </c>
      <c r="R98" s="97" t="s">
        <v>93</v>
      </c>
      <c r="S98" s="167">
        <v>42031</v>
      </c>
      <c r="T98" s="101">
        <v>42046</v>
      </c>
      <c r="U98" s="82">
        <v>43</v>
      </c>
      <c r="V98" s="82">
        <v>28</v>
      </c>
      <c r="W98" s="88" t="s">
        <v>956</v>
      </c>
      <c r="X98" s="123" t="s">
        <v>998</v>
      </c>
      <c r="Y98" s="67" t="s">
        <v>999</v>
      </c>
      <c r="Z98" s="154" t="s">
        <v>959</v>
      </c>
      <c r="AA98" s="97"/>
      <c r="AB98" s="67" t="s">
        <v>960</v>
      </c>
      <c r="AC98" s="102" t="s">
        <v>160</v>
      </c>
      <c r="AD98" s="103"/>
      <c r="AE98" s="75"/>
      <c r="AF98" s="103"/>
      <c r="AG98" s="75" t="s">
        <v>107</v>
      </c>
      <c r="AH98" s="95" t="s">
        <v>477</v>
      </c>
      <c r="AI98" s="95" t="s">
        <v>1000</v>
      </c>
      <c r="AJ98" s="123">
        <v>106.9007</v>
      </c>
      <c r="AK98" s="123">
        <v>-6.2398999999999996</v>
      </c>
      <c r="AL98" s="169" t="s">
        <v>1001</v>
      </c>
      <c r="AM98" s="78" t="s">
        <v>1002</v>
      </c>
      <c r="AN98" s="107"/>
      <c r="AO98" s="158"/>
      <c r="AP98" s="109"/>
      <c r="AQ98" s="149"/>
      <c r="AR98" s="107" t="s">
        <v>164</v>
      </c>
      <c r="AS98" s="110">
        <v>0</v>
      </c>
      <c r="AT98" s="110">
        <v>42268</v>
      </c>
      <c r="AU98" s="111"/>
      <c r="AV98" s="95"/>
      <c r="AW98" s="146"/>
      <c r="AX98" s="146"/>
      <c r="AY98" s="95"/>
      <c r="AZ98" s="95" t="s">
        <v>974</v>
      </c>
      <c r="BA98" s="101">
        <v>42128</v>
      </c>
      <c r="BB98" s="101">
        <v>42136</v>
      </c>
      <c r="BC98" s="95"/>
      <c r="BD98" s="113">
        <v>9125000</v>
      </c>
      <c r="BE98" s="113"/>
      <c r="BF98" s="113">
        <v>9125000</v>
      </c>
      <c r="BG98" s="146">
        <v>42136</v>
      </c>
      <c r="BH98" s="88" t="s">
        <v>116</v>
      </c>
      <c r="BI98" s="95" t="s">
        <v>975</v>
      </c>
      <c r="BJ98" s="146">
        <v>42137</v>
      </c>
      <c r="BK98" s="146">
        <v>42159</v>
      </c>
      <c r="BL98" s="146">
        <v>42167</v>
      </c>
      <c r="BM98" s="146"/>
      <c r="BN98" s="89" t="s">
        <v>128</v>
      </c>
      <c r="BQ98" s="152">
        <v>9125000</v>
      </c>
      <c r="BR98" t="s">
        <v>955</v>
      </c>
      <c r="BS98">
        <v>2100003071</v>
      </c>
      <c r="BT98" s="91">
        <v>42074</v>
      </c>
      <c r="BU98" t="s">
        <v>974</v>
      </c>
      <c r="BV98" s="91">
        <v>42128</v>
      </c>
      <c r="BX98" t="s">
        <v>1003</v>
      </c>
      <c r="BY98" t="s">
        <v>965</v>
      </c>
      <c r="BZ98" t="s">
        <v>997</v>
      </c>
      <c r="CA98" s="92">
        <v>9125000</v>
      </c>
      <c r="CD98" s="93" t="s">
        <v>966</v>
      </c>
      <c r="CE98">
        <v>9125000</v>
      </c>
    </row>
    <row r="99" spans="1:83" x14ac:dyDescent="0.25">
      <c r="A99" s="94">
        <v>96</v>
      </c>
      <c r="B99" s="95" t="s">
        <v>1004</v>
      </c>
      <c r="C99" s="88">
        <v>2100003071</v>
      </c>
      <c r="D99" s="88" t="s">
        <v>1005</v>
      </c>
      <c r="E99" s="100">
        <v>9125000</v>
      </c>
      <c r="F99" s="94" t="s">
        <v>189</v>
      </c>
      <c r="G99" s="94">
        <v>2015</v>
      </c>
      <c r="H99" s="101">
        <v>42074</v>
      </c>
      <c r="I99" s="101">
        <v>42083</v>
      </c>
      <c r="J99" s="97" t="s">
        <v>152</v>
      </c>
      <c r="K99" s="95" t="s">
        <v>955</v>
      </c>
      <c r="L99" s="88" t="s">
        <v>154</v>
      </c>
      <c r="M99" s="99" t="s">
        <v>98</v>
      </c>
      <c r="N99" s="97" t="s">
        <v>98</v>
      </c>
      <c r="O99" s="97" t="s">
        <v>98</v>
      </c>
      <c r="P99" s="100">
        <v>9125000</v>
      </c>
      <c r="Q99" s="94">
        <v>2015</v>
      </c>
      <c r="R99" s="97" t="s">
        <v>93</v>
      </c>
      <c r="S99" s="167">
        <v>42031</v>
      </c>
      <c r="T99" s="101">
        <v>42046</v>
      </c>
      <c r="U99" s="82">
        <v>43</v>
      </c>
      <c r="V99" s="82">
        <v>28</v>
      </c>
      <c r="W99" s="88" t="s">
        <v>956</v>
      </c>
      <c r="X99" s="123" t="s">
        <v>1006</v>
      </c>
      <c r="Y99" s="67" t="s">
        <v>1007</v>
      </c>
      <c r="Z99" s="154" t="s">
        <v>959</v>
      </c>
      <c r="AA99" s="97"/>
      <c r="AB99" s="67" t="s">
        <v>960</v>
      </c>
      <c r="AC99" s="102" t="s">
        <v>160</v>
      </c>
      <c r="AD99" s="103"/>
      <c r="AE99" s="75"/>
      <c r="AF99" s="103"/>
      <c r="AG99" s="75" t="s">
        <v>107</v>
      </c>
      <c r="AH99" s="95" t="s">
        <v>477</v>
      </c>
      <c r="AI99" s="95" t="s">
        <v>1008</v>
      </c>
      <c r="AJ99" s="123">
        <v>106.881</v>
      </c>
      <c r="AK99" s="123">
        <v>-6.2657999999999996</v>
      </c>
      <c r="AL99" s="169" t="s">
        <v>1009</v>
      </c>
      <c r="AM99" s="78" t="s">
        <v>994</v>
      </c>
      <c r="AN99" s="107"/>
      <c r="AO99" s="158"/>
      <c r="AP99" s="109"/>
      <c r="AQ99" s="149"/>
      <c r="AR99" s="107" t="s">
        <v>164</v>
      </c>
      <c r="AS99" s="110">
        <v>0</v>
      </c>
      <c r="AT99" s="110">
        <v>42268</v>
      </c>
      <c r="AU99" s="111"/>
      <c r="AV99" s="95"/>
      <c r="AW99" s="146"/>
      <c r="AX99" s="146"/>
      <c r="AY99" s="95"/>
      <c r="AZ99" s="95" t="s">
        <v>974</v>
      </c>
      <c r="BA99" s="101">
        <v>42128</v>
      </c>
      <c r="BB99" s="101">
        <v>42136</v>
      </c>
      <c r="BC99" s="95"/>
      <c r="BD99" s="113">
        <v>9125000</v>
      </c>
      <c r="BE99" s="113"/>
      <c r="BF99" s="113">
        <v>9125000</v>
      </c>
      <c r="BG99" s="146">
        <v>42136</v>
      </c>
      <c r="BH99" s="88" t="s">
        <v>116</v>
      </c>
      <c r="BI99" s="95" t="s">
        <v>975</v>
      </c>
      <c r="BJ99" s="146">
        <v>42137</v>
      </c>
      <c r="BK99" s="146">
        <v>42159</v>
      </c>
      <c r="BL99" s="146">
        <v>42167</v>
      </c>
      <c r="BM99" s="146"/>
      <c r="BN99" s="89" t="s">
        <v>128</v>
      </c>
      <c r="BQ99" s="152">
        <v>9125000</v>
      </c>
      <c r="BR99" t="s">
        <v>955</v>
      </c>
      <c r="BS99">
        <v>2100003071</v>
      </c>
      <c r="BT99" s="91">
        <v>42074</v>
      </c>
      <c r="BU99" t="s">
        <v>974</v>
      </c>
      <c r="BV99" s="91">
        <v>42128</v>
      </c>
      <c r="BX99" t="s">
        <v>1010</v>
      </c>
      <c r="BY99" t="s">
        <v>965</v>
      </c>
      <c r="BZ99" t="s">
        <v>1005</v>
      </c>
      <c r="CA99" s="92">
        <v>9125000</v>
      </c>
      <c r="CD99" s="93" t="s">
        <v>966</v>
      </c>
      <c r="CE99">
        <v>9125000</v>
      </c>
    </row>
    <row r="100" spans="1:83" x14ac:dyDescent="0.25">
      <c r="A100" s="94">
        <v>97</v>
      </c>
      <c r="B100" s="95" t="s">
        <v>1011</v>
      </c>
      <c r="C100" s="88">
        <v>2100003071</v>
      </c>
      <c r="D100" s="88" t="s">
        <v>1012</v>
      </c>
      <c r="E100" s="100">
        <v>9125000</v>
      </c>
      <c r="F100" s="94" t="s">
        <v>189</v>
      </c>
      <c r="G100" s="94">
        <v>2015</v>
      </c>
      <c r="H100" s="101">
        <v>42074</v>
      </c>
      <c r="I100" s="101">
        <v>42083</v>
      </c>
      <c r="J100" s="97" t="s">
        <v>152</v>
      </c>
      <c r="K100" s="95" t="s">
        <v>955</v>
      </c>
      <c r="L100" s="88" t="s">
        <v>154</v>
      </c>
      <c r="M100" s="99" t="s">
        <v>98</v>
      </c>
      <c r="N100" s="97" t="s">
        <v>98</v>
      </c>
      <c r="O100" s="97" t="s">
        <v>98</v>
      </c>
      <c r="P100" s="100">
        <v>9125000</v>
      </c>
      <c r="Q100" s="94">
        <v>2015</v>
      </c>
      <c r="R100" s="97" t="s">
        <v>93</v>
      </c>
      <c r="S100" s="167">
        <v>42031</v>
      </c>
      <c r="T100" s="101">
        <v>42046</v>
      </c>
      <c r="U100" s="82">
        <v>43</v>
      </c>
      <c r="V100" s="82">
        <v>28</v>
      </c>
      <c r="W100" s="88" t="s">
        <v>956</v>
      </c>
      <c r="X100" s="123" t="s">
        <v>1013</v>
      </c>
      <c r="Y100" s="67" t="s">
        <v>1014</v>
      </c>
      <c r="Z100" s="154" t="s">
        <v>959</v>
      </c>
      <c r="AA100" s="97"/>
      <c r="AB100" s="67" t="s">
        <v>960</v>
      </c>
      <c r="AC100" s="102" t="s">
        <v>160</v>
      </c>
      <c r="AD100" s="103"/>
      <c r="AE100" s="75"/>
      <c r="AF100" s="103"/>
      <c r="AG100" s="75" t="s">
        <v>107</v>
      </c>
      <c r="AH100" s="95" t="s">
        <v>477</v>
      </c>
      <c r="AI100" s="95" t="s">
        <v>1015</v>
      </c>
      <c r="AJ100" s="123">
        <v>106.9084</v>
      </c>
      <c r="AK100" s="123">
        <v>-6.1753999999999998</v>
      </c>
      <c r="AL100" s="169" t="s">
        <v>479</v>
      </c>
      <c r="AM100" s="78" t="s">
        <v>1016</v>
      </c>
      <c r="AN100" s="107"/>
      <c r="AO100" s="158"/>
      <c r="AP100" s="109"/>
      <c r="AQ100" s="149"/>
      <c r="AR100" s="107" t="s">
        <v>164</v>
      </c>
      <c r="AS100" s="110">
        <v>0</v>
      </c>
      <c r="AT100" s="110">
        <v>42268</v>
      </c>
      <c r="AU100" s="111"/>
      <c r="AV100" s="95"/>
      <c r="AW100" s="146"/>
      <c r="AX100" s="146"/>
      <c r="AY100" s="95"/>
      <c r="AZ100" s="95" t="s">
        <v>974</v>
      </c>
      <c r="BA100" s="101">
        <v>42128</v>
      </c>
      <c r="BB100" s="101">
        <v>42136</v>
      </c>
      <c r="BC100" s="95"/>
      <c r="BD100" s="113">
        <v>9125000</v>
      </c>
      <c r="BE100" s="113"/>
      <c r="BF100" s="113">
        <v>9125000</v>
      </c>
      <c r="BG100" s="146">
        <v>42136</v>
      </c>
      <c r="BH100" s="88" t="s">
        <v>116</v>
      </c>
      <c r="BI100" s="95" t="s">
        <v>975</v>
      </c>
      <c r="BJ100" s="146">
        <v>42137</v>
      </c>
      <c r="BK100" s="146">
        <v>42159</v>
      </c>
      <c r="BL100" s="146">
        <v>42167</v>
      </c>
      <c r="BM100" s="146"/>
      <c r="BN100" s="89" t="s">
        <v>128</v>
      </c>
      <c r="BQ100" s="152">
        <v>9125000</v>
      </c>
      <c r="BR100" t="s">
        <v>955</v>
      </c>
      <c r="BS100">
        <v>2100003071</v>
      </c>
      <c r="BT100" s="91">
        <v>42074</v>
      </c>
      <c r="BU100" t="s">
        <v>974</v>
      </c>
      <c r="BV100" s="91">
        <v>42128</v>
      </c>
      <c r="BX100" t="s">
        <v>1017</v>
      </c>
      <c r="BY100" t="s">
        <v>965</v>
      </c>
      <c r="BZ100" t="s">
        <v>1012</v>
      </c>
      <c r="CA100" s="92">
        <v>9125000</v>
      </c>
      <c r="CD100" s="93" t="s">
        <v>966</v>
      </c>
      <c r="CE100">
        <v>9125000</v>
      </c>
    </row>
    <row r="101" spans="1:83" x14ac:dyDescent="0.25">
      <c r="A101" s="94">
        <v>98</v>
      </c>
      <c r="B101" s="95" t="s">
        <v>1018</v>
      </c>
      <c r="C101" s="88">
        <v>2100003071</v>
      </c>
      <c r="D101" s="88" t="s">
        <v>1019</v>
      </c>
      <c r="E101" s="100">
        <v>9125000</v>
      </c>
      <c r="F101" s="94" t="s">
        <v>189</v>
      </c>
      <c r="G101" s="94">
        <v>2015</v>
      </c>
      <c r="H101" s="101">
        <v>42074</v>
      </c>
      <c r="I101" s="101">
        <v>42083</v>
      </c>
      <c r="J101" s="97" t="s">
        <v>152</v>
      </c>
      <c r="K101" s="95" t="s">
        <v>955</v>
      </c>
      <c r="L101" s="88" t="s">
        <v>154</v>
      </c>
      <c r="M101" s="99" t="s">
        <v>98</v>
      </c>
      <c r="N101" s="97" t="s">
        <v>98</v>
      </c>
      <c r="O101" s="97" t="s">
        <v>98</v>
      </c>
      <c r="P101" s="100">
        <v>9125000</v>
      </c>
      <c r="Q101" s="94">
        <v>2015</v>
      </c>
      <c r="R101" s="97" t="s">
        <v>93</v>
      </c>
      <c r="S101" s="167">
        <v>42031</v>
      </c>
      <c r="T101" s="101">
        <v>42046</v>
      </c>
      <c r="U101" s="82">
        <v>43</v>
      </c>
      <c r="V101" s="82">
        <v>28</v>
      </c>
      <c r="W101" s="88" t="s">
        <v>956</v>
      </c>
      <c r="X101" s="123" t="s">
        <v>1020</v>
      </c>
      <c r="Y101" s="67" t="s">
        <v>1021</v>
      </c>
      <c r="Z101" s="154" t="s">
        <v>959</v>
      </c>
      <c r="AA101" s="97"/>
      <c r="AB101" s="67" t="s">
        <v>960</v>
      </c>
      <c r="AC101" s="102" t="s">
        <v>160</v>
      </c>
      <c r="AD101" s="103"/>
      <c r="AE101" s="75"/>
      <c r="AF101" s="103"/>
      <c r="AG101" s="75" t="s">
        <v>107</v>
      </c>
      <c r="AH101" s="95" t="s">
        <v>477</v>
      </c>
      <c r="AI101" s="95" t="s">
        <v>1022</v>
      </c>
      <c r="AJ101" s="123">
        <v>106.9076</v>
      </c>
      <c r="AK101" s="123">
        <v>-6.1563999999999997</v>
      </c>
      <c r="AL101" s="169" t="s">
        <v>440</v>
      </c>
      <c r="AM101" s="78" t="s">
        <v>1023</v>
      </c>
      <c r="AN101" s="107"/>
      <c r="AO101" s="158"/>
      <c r="AP101" s="109"/>
      <c r="AQ101" s="149"/>
      <c r="AR101" s="107" t="s">
        <v>164</v>
      </c>
      <c r="AS101" s="110">
        <v>0</v>
      </c>
      <c r="AT101" s="110">
        <v>42268</v>
      </c>
      <c r="AU101" s="111"/>
      <c r="AV101" s="95"/>
      <c r="AW101" s="146"/>
      <c r="AX101" s="146"/>
      <c r="AY101" s="95"/>
      <c r="AZ101" s="95" t="s">
        <v>974</v>
      </c>
      <c r="BA101" s="101">
        <v>42128</v>
      </c>
      <c r="BB101" s="101">
        <v>42136</v>
      </c>
      <c r="BC101" s="95"/>
      <c r="BD101" s="113">
        <v>9125000</v>
      </c>
      <c r="BE101" s="113"/>
      <c r="BF101" s="113">
        <v>9125000</v>
      </c>
      <c r="BG101" s="146">
        <v>42136</v>
      </c>
      <c r="BH101" s="88" t="s">
        <v>116</v>
      </c>
      <c r="BI101" s="95" t="s">
        <v>975</v>
      </c>
      <c r="BJ101" s="146">
        <v>42137</v>
      </c>
      <c r="BK101" s="146">
        <v>42159</v>
      </c>
      <c r="BL101" s="146">
        <v>42167</v>
      </c>
      <c r="BM101" s="146"/>
      <c r="BN101" s="89" t="s">
        <v>128</v>
      </c>
      <c r="BQ101" s="152">
        <v>9125000</v>
      </c>
      <c r="BR101" t="s">
        <v>955</v>
      </c>
      <c r="BS101">
        <v>2100003071</v>
      </c>
      <c r="BT101" s="91">
        <v>42074</v>
      </c>
      <c r="BU101" t="s">
        <v>974</v>
      </c>
      <c r="BV101" s="91">
        <v>42128</v>
      </c>
      <c r="BX101" t="s">
        <v>1024</v>
      </c>
      <c r="BY101" t="s">
        <v>965</v>
      </c>
      <c r="BZ101" t="s">
        <v>1019</v>
      </c>
      <c r="CA101" s="92">
        <v>9125000</v>
      </c>
      <c r="CD101" s="93" t="s">
        <v>966</v>
      </c>
      <c r="CE101">
        <v>9125000</v>
      </c>
    </row>
    <row r="102" spans="1:83" x14ac:dyDescent="0.25">
      <c r="A102" s="94">
        <v>99</v>
      </c>
      <c r="B102" s="95" t="s">
        <v>1025</v>
      </c>
      <c r="C102" s="88">
        <v>2100004193</v>
      </c>
      <c r="D102" s="88" t="s">
        <v>978</v>
      </c>
      <c r="E102" s="100">
        <v>7125000</v>
      </c>
      <c r="F102" s="94" t="s">
        <v>979</v>
      </c>
      <c r="G102" s="94">
        <v>2015</v>
      </c>
      <c r="H102" s="101">
        <v>42229</v>
      </c>
      <c r="I102" s="101">
        <v>42235</v>
      </c>
      <c r="J102" s="97" t="s">
        <v>152</v>
      </c>
      <c r="K102" s="95" t="s">
        <v>955</v>
      </c>
      <c r="L102" s="88" t="s">
        <v>154</v>
      </c>
      <c r="M102" s="99" t="s">
        <v>98</v>
      </c>
      <c r="N102" s="97" t="s">
        <v>98</v>
      </c>
      <c r="O102" s="97" t="s">
        <v>98</v>
      </c>
      <c r="P102" s="100">
        <v>7125000</v>
      </c>
      <c r="Q102" s="94">
        <v>2015</v>
      </c>
      <c r="R102" s="97" t="s">
        <v>93</v>
      </c>
      <c r="S102" s="167">
        <v>42031</v>
      </c>
      <c r="T102" s="101">
        <v>42046</v>
      </c>
      <c r="U102" s="82">
        <v>198</v>
      </c>
      <c r="V102" s="82">
        <v>183</v>
      </c>
      <c r="W102" s="88" t="s">
        <v>956</v>
      </c>
      <c r="X102" s="123" t="s">
        <v>1026</v>
      </c>
      <c r="Y102" s="67" t="s">
        <v>1027</v>
      </c>
      <c r="Z102" s="154" t="s">
        <v>959</v>
      </c>
      <c r="AA102" s="97"/>
      <c r="AB102" s="67" t="s">
        <v>960</v>
      </c>
      <c r="AC102" s="102" t="s">
        <v>160</v>
      </c>
      <c r="AD102" s="103"/>
      <c r="AE102" s="75"/>
      <c r="AF102" s="103"/>
      <c r="AG102" s="75" t="s">
        <v>107</v>
      </c>
      <c r="AH102" s="95" t="s">
        <v>477</v>
      </c>
      <c r="AI102" s="95" t="s">
        <v>1028</v>
      </c>
      <c r="AJ102" s="123">
        <v>106.91030000000001</v>
      </c>
      <c r="AK102" s="123">
        <v>-6.2622999999999998</v>
      </c>
      <c r="AL102" s="169" t="s">
        <v>658</v>
      </c>
      <c r="AM102" s="78" t="s">
        <v>1029</v>
      </c>
      <c r="AN102" s="107"/>
      <c r="AO102" s="158"/>
      <c r="AP102" s="109"/>
      <c r="AQ102" s="149"/>
      <c r="AR102" s="107" t="s">
        <v>164</v>
      </c>
      <c r="AS102" s="110">
        <v>0</v>
      </c>
      <c r="AT102" s="110">
        <v>42268</v>
      </c>
      <c r="AU102" s="111"/>
      <c r="AV102" s="95"/>
      <c r="AW102" s="146"/>
      <c r="AX102" s="146"/>
      <c r="AY102" s="95"/>
      <c r="AZ102" s="95" t="s">
        <v>985</v>
      </c>
      <c r="BA102" s="171">
        <v>42236</v>
      </c>
      <c r="BB102" s="101">
        <v>42256</v>
      </c>
      <c r="BC102" s="95">
        <v>5000015942</v>
      </c>
      <c r="BD102" s="113"/>
      <c r="BE102" s="113"/>
      <c r="BF102" s="113"/>
      <c r="BG102" s="146">
        <v>42257</v>
      </c>
      <c r="BH102" s="88" t="s">
        <v>116</v>
      </c>
      <c r="BI102" s="95" t="s">
        <v>986</v>
      </c>
      <c r="BJ102" s="146">
        <v>42262</v>
      </c>
      <c r="BK102" s="146">
        <v>42283</v>
      </c>
      <c r="BL102" s="146">
        <v>42293</v>
      </c>
      <c r="BM102" s="146"/>
      <c r="BN102" s="89" t="s">
        <v>128</v>
      </c>
      <c r="BQ102" s="90">
        <v>7125000</v>
      </c>
      <c r="BR102" t="s">
        <v>955</v>
      </c>
      <c r="BS102">
        <v>2100004193</v>
      </c>
      <c r="BT102" s="91">
        <v>42229</v>
      </c>
      <c r="BU102" t="s">
        <v>985</v>
      </c>
      <c r="BV102" s="91">
        <v>42236</v>
      </c>
      <c r="BX102" t="s">
        <v>1030</v>
      </c>
      <c r="BY102" t="s">
        <v>965</v>
      </c>
      <c r="BZ102" t="s">
        <v>978</v>
      </c>
      <c r="CA102" s="92">
        <v>7125000</v>
      </c>
      <c r="CD102" s="93" t="s">
        <v>1031</v>
      </c>
      <c r="CE102">
        <v>5450000</v>
      </c>
    </row>
    <row r="103" spans="1:83" x14ac:dyDescent="0.25">
      <c r="A103" s="94">
        <v>100</v>
      </c>
      <c r="B103" s="95" t="s">
        <v>1032</v>
      </c>
      <c r="C103" s="88">
        <v>2100004193</v>
      </c>
      <c r="D103" s="88" t="s">
        <v>978</v>
      </c>
      <c r="E103" s="100">
        <v>9125000</v>
      </c>
      <c r="F103" s="94" t="s">
        <v>979</v>
      </c>
      <c r="G103" s="94">
        <v>2015</v>
      </c>
      <c r="H103" s="101">
        <v>42229</v>
      </c>
      <c r="I103" s="101">
        <v>42235</v>
      </c>
      <c r="J103" s="97" t="s">
        <v>152</v>
      </c>
      <c r="K103" s="95" t="s">
        <v>955</v>
      </c>
      <c r="L103" s="88" t="s">
        <v>154</v>
      </c>
      <c r="M103" s="99" t="s">
        <v>98</v>
      </c>
      <c r="N103" s="97" t="s">
        <v>98</v>
      </c>
      <c r="O103" s="97" t="s">
        <v>98</v>
      </c>
      <c r="P103" s="100">
        <v>9125000</v>
      </c>
      <c r="Q103" s="94">
        <v>2015</v>
      </c>
      <c r="R103" s="97" t="s">
        <v>93</v>
      </c>
      <c r="S103" s="167">
        <v>42031</v>
      </c>
      <c r="T103" s="101">
        <v>42046</v>
      </c>
      <c r="U103" s="82">
        <v>198</v>
      </c>
      <c r="V103" s="82">
        <v>183</v>
      </c>
      <c r="W103" s="88" t="s">
        <v>956</v>
      </c>
      <c r="X103" s="123" t="s">
        <v>1033</v>
      </c>
      <c r="Y103" s="67" t="s">
        <v>1034</v>
      </c>
      <c r="Z103" s="154" t="s">
        <v>959</v>
      </c>
      <c r="AA103" s="97"/>
      <c r="AB103" s="67" t="s">
        <v>960</v>
      </c>
      <c r="AC103" s="102" t="s">
        <v>160</v>
      </c>
      <c r="AD103" s="103"/>
      <c r="AE103" s="75"/>
      <c r="AF103" s="103"/>
      <c r="AG103" s="75" t="s">
        <v>107</v>
      </c>
      <c r="AH103" s="95" t="s">
        <v>477</v>
      </c>
      <c r="AI103" s="95" t="s">
        <v>1035</v>
      </c>
      <c r="AJ103" s="123">
        <v>106.9054</v>
      </c>
      <c r="AK103" s="123">
        <v>-6.1879999999999997</v>
      </c>
      <c r="AL103" s="106" t="s">
        <v>107</v>
      </c>
      <c r="AM103" s="78" t="s">
        <v>1016</v>
      </c>
      <c r="AN103" s="107"/>
      <c r="AO103" s="158"/>
      <c r="AP103" s="109"/>
      <c r="AQ103" s="149"/>
      <c r="AR103" s="107" t="s">
        <v>164</v>
      </c>
      <c r="AS103" s="110">
        <v>0</v>
      </c>
      <c r="AT103" s="110">
        <v>42268</v>
      </c>
      <c r="AU103" s="111"/>
      <c r="AV103" s="95"/>
      <c r="AW103" s="146"/>
      <c r="AX103" s="146"/>
      <c r="AY103" s="95"/>
      <c r="AZ103" s="95" t="s">
        <v>985</v>
      </c>
      <c r="BA103" s="171">
        <v>42236</v>
      </c>
      <c r="BB103" s="101">
        <v>42256</v>
      </c>
      <c r="BC103" s="95">
        <v>5000015942</v>
      </c>
      <c r="BD103" s="113"/>
      <c r="BE103" s="113"/>
      <c r="BF103" s="113"/>
      <c r="BG103" s="146">
        <v>42257</v>
      </c>
      <c r="BH103" s="88" t="s">
        <v>116</v>
      </c>
      <c r="BI103" s="95" t="s">
        <v>986</v>
      </c>
      <c r="BJ103" s="146">
        <v>42262</v>
      </c>
      <c r="BK103" s="146">
        <v>42283</v>
      </c>
      <c r="BL103" s="146">
        <v>42293</v>
      </c>
      <c r="BM103" s="146"/>
      <c r="BN103" s="89" t="s">
        <v>128</v>
      </c>
      <c r="BQ103" s="90">
        <v>9125000</v>
      </c>
      <c r="BR103" t="s">
        <v>955</v>
      </c>
      <c r="BS103">
        <v>2100004193</v>
      </c>
      <c r="BT103" s="91">
        <v>42229</v>
      </c>
      <c r="BU103" t="s">
        <v>985</v>
      </c>
      <c r="BV103" s="91">
        <v>42236</v>
      </c>
      <c r="BX103" t="s">
        <v>1036</v>
      </c>
      <c r="BY103" t="s">
        <v>965</v>
      </c>
      <c r="BZ103" t="s">
        <v>978</v>
      </c>
      <c r="CA103" s="92">
        <v>9125000</v>
      </c>
      <c r="CD103" s="93" t="s">
        <v>1037</v>
      </c>
      <c r="CE103">
        <v>8950000</v>
      </c>
    </row>
    <row r="104" spans="1:83" x14ac:dyDescent="0.25">
      <c r="A104" s="94">
        <v>101</v>
      </c>
      <c r="B104" s="95" t="s">
        <v>1038</v>
      </c>
      <c r="C104" s="88">
        <v>2100003071</v>
      </c>
      <c r="D104" s="88" t="s">
        <v>1039</v>
      </c>
      <c r="E104" s="100">
        <v>9125000</v>
      </c>
      <c r="F104" s="94" t="s">
        <v>189</v>
      </c>
      <c r="G104" s="94">
        <v>2015</v>
      </c>
      <c r="H104" s="101">
        <v>42074</v>
      </c>
      <c r="I104" s="101">
        <v>42083</v>
      </c>
      <c r="J104" s="97" t="s">
        <v>152</v>
      </c>
      <c r="K104" s="95" t="s">
        <v>955</v>
      </c>
      <c r="L104" s="88" t="s">
        <v>154</v>
      </c>
      <c r="M104" s="99" t="s">
        <v>98</v>
      </c>
      <c r="N104" s="97" t="s">
        <v>98</v>
      </c>
      <c r="O104" s="97" t="s">
        <v>98</v>
      </c>
      <c r="P104" s="100">
        <v>9125000</v>
      </c>
      <c r="Q104" s="94">
        <v>2015</v>
      </c>
      <c r="R104" s="97" t="s">
        <v>93</v>
      </c>
      <c r="S104" s="167">
        <v>42031</v>
      </c>
      <c r="T104" s="101">
        <v>42046</v>
      </c>
      <c r="U104" s="82">
        <v>43</v>
      </c>
      <c r="V104" s="82">
        <v>28</v>
      </c>
      <c r="W104" s="88" t="s">
        <v>956</v>
      </c>
      <c r="X104" s="123" t="s">
        <v>1040</v>
      </c>
      <c r="Y104" s="67" t="s">
        <v>1041</v>
      </c>
      <c r="Z104" s="154" t="s">
        <v>959</v>
      </c>
      <c r="AA104" s="97"/>
      <c r="AB104" s="67" t="s">
        <v>960</v>
      </c>
      <c r="AC104" s="102" t="s">
        <v>160</v>
      </c>
      <c r="AD104" s="103"/>
      <c r="AE104" s="75"/>
      <c r="AF104" s="103"/>
      <c r="AG104" s="75" t="s">
        <v>107</v>
      </c>
      <c r="AH104" s="95" t="s">
        <v>477</v>
      </c>
      <c r="AI104" s="95" t="s">
        <v>1042</v>
      </c>
      <c r="AJ104" s="123">
        <v>106.9164</v>
      </c>
      <c r="AK104" s="123">
        <v>-6.17</v>
      </c>
      <c r="AL104" s="169" t="s">
        <v>1001</v>
      </c>
      <c r="AM104" s="78" t="s">
        <v>1029</v>
      </c>
      <c r="AN104" s="107"/>
      <c r="AO104" s="158"/>
      <c r="AP104" s="109"/>
      <c r="AQ104" s="149"/>
      <c r="AR104" s="107" t="s">
        <v>164</v>
      </c>
      <c r="AS104" s="110">
        <v>0</v>
      </c>
      <c r="AT104" s="110">
        <v>42268</v>
      </c>
      <c r="AU104" s="111"/>
      <c r="AV104" s="95"/>
      <c r="AW104" s="146"/>
      <c r="AX104" s="146"/>
      <c r="AY104" s="95"/>
      <c r="AZ104" s="95" t="s">
        <v>974</v>
      </c>
      <c r="BA104" s="101">
        <v>42128</v>
      </c>
      <c r="BB104" s="101">
        <v>42136</v>
      </c>
      <c r="BC104" s="95"/>
      <c r="BD104" s="113">
        <v>9125000</v>
      </c>
      <c r="BE104" s="113"/>
      <c r="BF104" s="113">
        <v>9125000</v>
      </c>
      <c r="BG104" s="146">
        <v>42136</v>
      </c>
      <c r="BH104" s="88" t="s">
        <v>116</v>
      </c>
      <c r="BI104" s="95" t="s">
        <v>975</v>
      </c>
      <c r="BJ104" s="146">
        <v>42137</v>
      </c>
      <c r="BK104" s="146">
        <v>42159</v>
      </c>
      <c r="BL104" s="146">
        <v>42167</v>
      </c>
      <c r="BM104" s="146"/>
      <c r="BN104" s="89" t="s">
        <v>128</v>
      </c>
      <c r="BQ104" s="152">
        <v>9125000</v>
      </c>
      <c r="BR104" t="s">
        <v>955</v>
      </c>
      <c r="BS104">
        <v>2100003071</v>
      </c>
      <c r="BT104" s="91">
        <v>42074</v>
      </c>
      <c r="BU104" t="s">
        <v>974</v>
      </c>
      <c r="BV104" s="91">
        <v>42128</v>
      </c>
      <c r="BX104" t="s">
        <v>1043</v>
      </c>
      <c r="BY104" t="s">
        <v>965</v>
      </c>
      <c r="BZ104" t="s">
        <v>1039</v>
      </c>
      <c r="CA104" s="92">
        <v>9125000</v>
      </c>
      <c r="CD104" s="93" t="s">
        <v>966</v>
      </c>
      <c r="CE104">
        <v>9125000</v>
      </c>
    </row>
    <row r="105" spans="1:83" x14ac:dyDescent="0.25">
      <c r="A105" s="94">
        <v>102</v>
      </c>
      <c r="B105" s="95" t="s">
        <v>1044</v>
      </c>
      <c r="C105" s="88">
        <v>2100003071</v>
      </c>
      <c r="D105" s="88" t="s">
        <v>1045</v>
      </c>
      <c r="E105" s="100">
        <v>7125000</v>
      </c>
      <c r="F105" s="94" t="s">
        <v>189</v>
      </c>
      <c r="G105" s="94">
        <v>2015</v>
      </c>
      <c r="H105" s="101">
        <v>42074</v>
      </c>
      <c r="I105" s="101">
        <v>42083</v>
      </c>
      <c r="J105" s="97" t="s">
        <v>152</v>
      </c>
      <c r="K105" s="95" t="s">
        <v>955</v>
      </c>
      <c r="L105" s="88" t="s">
        <v>154</v>
      </c>
      <c r="M105" s="99" t="s">
        <v>98</v>
      </c>
      <c r="N105" s="97" t="s">
        <v>98</v>
      </c>
      <c r="O105" s="97" t="s">
        <v>98</v>
      </c>
      <c r="P105" s="100">
        <v>7125000</v>
      </c>
      <c r="Q105" s="94">
        <v>2015</v>
      </c>
      <c r="R105" s="97" t="s">
        <v>93</v>
      </c>
      <c r="S105" s="167">
        <v>42031</v>
      </c>
      <c r="T105" s="101">
        <v>42046</v>
      </c>
      <c r="U105" s="82">
        <v>43</v>
      </c>
      <c r="V105" s="82">
        <v>28</v>
      </c>
      <c r="W105" s="88" t="s">
        <v>956</v>
      </c>
      <c r="X105" s="123" t="s">
        <v>1046</v>
      </c>
      <c r="Y105" s="67" t="s">
        <v>1047</v>
      </c>
      <c r="Z105" s="154" t="s">
        <v>959</v>
      </c>
      <c r="AA105" s="97"/>
      <c r="AB105" s="67" t="s">
        <v>960</v>
      </c>
      <c r="AC105" s="102" t="s">
        <v>160</v>
      </c>
      <c r="AD105" s="103"/>
      <c r="AE105" s="75"/>
      <c r="AF105" s="103"/>
      <c r="AG105" s="75" t="s">
        <v>107</v>
      </c>
      <c r="AH105" s="95" t="s">
        <v>477</v>
      </c>
      <c r="AI105" s="95" t="s">
        <v>1048</v>
      </c>
      <c r="AJ105" s="123">
        <v>106.9191</v>
      </c>
      <c r="AK105" s="123">
        <v>-6.1414</v>
      </c>
      <c r="AL105" s="106" t="s">
        <v>107</v>
      </c>
      <c r="AM105" s="78" t="s">
        <v>1002</v>
      </c>
      <c r="AN105" s="107"/>
      <c r="AO105" s="158"/>
      <c r="AP105" s="109"/>
      <c r="AQ105" s="149"/>
      <c r="AR105" s="107" t="s">
        <v>164</v>
      </c>
      <c r="AS105" s="110">
        <v>0</v>
      </c>
      <c r="AT105" s="110">
        <v>42268</v>
      </c>
      <c r="AU105" s="111"/>
      <c r="AV105" s="95"/>
      <c r="AW105" s="146"/>
      <c r="AX105" s="146"/>
      <c r="AY105" s="95"/>
      <c r="AZ105" s="95" t="s">
        <v>962</v>
      </c>
      <c r="BA105" s="101">
        <v>42182</v>
      </c>
      <c r="BB105" s="101">
        <v>42191</v>
      </c>
      <c r="BC105" s="104">
        <v>5000014346</v>
      </c>
      <c r="BD105" s="113">
        <v>7125000</v>
      </c>
      <c r="BE105" s="113">
        <v>0</v>
      </c>
      <c r="BF105" s="113">
        <v>7125000</v>
      </c>
      <c r="BG105" s="146">
        <v>42192</v>
      </c>
      <c r="BH105" s="88" t="s">
        <v>116</v>
      </c>
      <c r="BI105" s="95" t="s">
        <v>963</v>
      </c>
      <c r="BJ105" s="146">
        <v>42193</v>
      </c>
      <c r="BK105" s="146">
        <v>42214</v>
      </c>
      <c r="BL105" s="146">
        <v>42221</v>
      </c>
      <c r="BM105" s="146"/>
      <c r="BN105" s="89" t="s">
        <v>128</v>
      </c>
      <c r="BQ105" s="90">
        <v>7125000</v>
      </c>
      <c r="BR105" t="s">
        <v>955</v>
      </c>
      <c r="BS105">
        <v>2100003071</v>
      </c>
      <c r="BT105" s="91">
        <v>42074</v>
      </c>
      <c r="BU105" t="s">
        <v>962</v>
      </c>
      <c r="BV105" s="91">
        <v>42182</v>
      </c>
      <c r="BX105" t="s">
        <v>1049</v>
      </c>
      <c r="BY105" t="s">
        <v>965</v>
      </c>
      <c r="BZ105" t="s">
        <v>1045</v>
      </c>
      <c r="CA105" s="92">
        <v>7125000</v>
      </c>
      <c r="CD105" s="93" t="s">
        <v>1050</v>
      </c>
      <c r="CE105">
        <v>7450000</v>
      </c>
    </row>
    <row r="106" spans="1:83" x14ac:dyDescent="0.25">
      <c r="A106" s="94">
        <v>103</v>
      </c>
      <c r="B106" s="95" t="s">
        <v>1051</v>
      </c>
      <c r="C106" s="88">
        <v>2100003071</v>
      </c>
      <c r="D106" s="88" t="s">
        <v>1052</v>
      </c>
      <c r="E106" s="100">
        <v>9125000</v>
      </c>
      <c r="F106" s="94" t="s">
        <v>189</v>
      </c>
      <c r="G106" s="94">
        <v>2015</v>
      </c>
      <c r="H106" s="101">
        <v>42074</v>
      </c>
      <c r="I106" s="101">
        <v>42083</v>
      </c>
      <c r="J106" s="97" t="s">
        <v>152</v>
      </c>
      <c r="K106" s="95" t="s">
        <v>955</v>
      </c>
      <c r="L106" s="88" t="s">
        <v>154</v>
      </c>
      <c r="M106" s="99" t="s">
        <v>98</v>
      </c>
      <c r="N106" s="97" t="s">
        <v>98</v>
      </c>
      <c r="O106" s="97" t="s">
        <v>98</v>
      </c>
      <c r="P106" s="100">
        <v>9125000</v>
      </c>
      <c r="Q106" s="94">
        <v>2015</v>
      </c>
      <c r="R106" s="97" t="s">
        <v>93</v>
      </c>
      <c r="S106" s="167">
        <v>42031</v>
      </c>
      <c r="T106" s="101">
        <v>42046</v>
      </c>
      <c r="U106" s="82">
        <v>43</v>
      </c>
      <c r="V106" s="82">
        <v>28</v>
      </c>
      <c r="W106" s="88" t="s">
        <v>956</v>
      </c>
      <c r="X106" s="123" t="s">
        <v>1053</v>
      </c>
      <c r="Y106" s="67" t="s">
        <v>1054</v>
      </c>
      <c r="Z106" s="154" t="s">
        <v>959</v>
      </c>
      <c r="AA106" s="97"/>
      <c r="AB106" s="67" t="s">
        <v>960</v>
      </c>
      <c r="AC106" s="102" t="s">
        <v>160</v>
      </c>
      <c r="AD106" s="103"/>
      <c r="AE106" s="75"/>
      <c r="AF106" s="103"/>
      <c r="AG106" s="75" t="s">
        <v>107</v>
      </c>
      <c r="AH106" s="95" t="s">
        <v>477</v>
      </c>
      <c r="AI106" s="95" t="s">
        <v>1055</v>
      </c>
      <c r="AJ106" s="123">
        <v>106.91719999999999</v>
      </c>
      <c r="AK106" s="123">
        <v>-6.1256000000000004</v>
      </c>
      <c r="AL106" s="169" t="s">
        <v>1001</v>
      </c>
      <c r="AM106" s="78" t="s">
        <v>984</v>
      </c>
      <c r="AN106" s="107"/>
      <c r="AO106" s="158"/>
      <c r="AP106" s="109"/>
      <c r="AQ106" s="149"/>
      <c r="AR106" s="107" t="s">
        <v>164</v>
      </c>
      <c r="AS106" s="110">
        <v>0</v>
      </c>
      <c r="AT106" s="110">
        <v>42268</v>
      </c>
      <c r="AU106" s="111"/>
      <c r="AV106" s="95"/>
      <c r="AW106" s="146"/>
      <c r="AX106" s="146"/>
      <c r="AY106" s="95"/>
      <c r="AZ106" s="95" t="s">
        <v>962</v>
      </c>
      <c r="BA106" s="101">
        <v>42182</v>
      </c>
      <c r="BB106" s="101">
        <v>42191</v>
      </c>
      <c r="BC106" s="104">
        <v>5000014346</v>
      </c>
      <c r="BD106" s="113">
        <v>9125000</v>
      </c>
      <c r="BE106" s="113">
        <v>0</v>
      </c>
      <c r="BF106" s="113">
        <v>9125000</v>
      </c>
      <c r="BG106" s="146">
        <v>42192</v>
      </c>
      <c r="BH106" s="88" t="s">
        <v>116</v>
      </c>
      <c r="BI106" s="95" t="s">
        <v>963</v>
      </c>
      <c r="BJ106" s="146">
        <v>42193</v>
      </c>
      <c r="BK106" s="146">
        <v>42214</v>
      </c>
      <c r="BL106" s="146">
        <v>42221</v>
      </c>
      <c r="BM106" s="146"/>
      <c r="BN106" s="89" t="s">
        <v>128</v>
      </c>
      <c r="BQ106" s="152">
        <v>9125000</v>
      </c>
      <c r="BR106" t="s">
        <v>955</v>
      </c>
      <c r="BS106">
        <v>2100003071</v>
      </c>
      <c r="BT106" s="91">
        <v>42074</v>
      </c>
      <c r="BU106" t="s">
        <v>962</v>
      </c>
      <c r="BV106" s="91">
        <v>42182</v>
      </c>
      <c r="BX106" t="s">
        <v>1056</v>
      </c>
      <c r="BY106" t="s">
        <v>965</v>
      </c>
      <c r="BZ106" t="s">
        <v>1052</v>
      </c>
      <c r="CA106" s="92">
        <v>9125000</v>
      </c>
      <c r="CD106" s="93" t="s">
        <v>1057</v>
      </c>
      <c r="CE106">
        <v>9125000</v>
      </c>
    </row>
    <row r="107" spans="1:83" x14ac:dyDescent="0.25">
      <c r="A107" s="94">
        <v>104</v>
      </c>
      <c r="B107" s="95" t="s">
        <v>1058</v>
      </c>
      <c r="C107" s="88">
        <v>2100003228</v>
      </c>
      <c r="D107" s="88" t="s">
        <v>1059</v>
      </c>
      <c r="E107" s="100">
        <v>9125000</v>
      </c>
      <c r="F107" s="94" t="s">
        <v>151</v>
      </c>
      <c r="G107" s="94">
        <v>2015</v>
      </c>
      <c r="H107" s="101">
        <v>42096</v>
      </c>
      <c r="I107" s="101">
        <v>42102</v>
      </c>
      <c r="J107" s="97" t="s">
        <v>152</v>
      </c>
      <c r="K107" s="95" t="s">
        <v>955</v>
      </c>
      <c r="L107" s="88" t="s">
        <v>154</v>
      </c>
      <c r="M107" s="99" t="s">
        <v>98</v>
      </c>
      <c r="N107" s="97" t="s">
        <v>98</v>
      </c>
      <c r="O107" s="97" t="s">
        <v>98</v>
      </c>
      <c r="P107" s="100">
        <v>9125000</v>
      </c>
      <c r="Q107" s="94">
        <v>2015</v>
      </c>
      <c r="R107" s="97" t="s">
        <v>93</v>
      </c>
      <c r="S107" s="167">
        <v>42031</v>
      </c>
      <c r="T107" s="101">
        <v>42046</v>
      </c>
      <c r="U107" s="82">
        <v>65</v>
      </c>
      <c r="V107" s="82">
        <v>50</v>
      </c>
      <c r="W107" s="88" t="s">
        <v>956</v>
      </c>
      <c r="X107" s="123" t="s">
        <v>1060</v>
      </c>
      <c r="Y107" s="67" t="s">
        <v>1061</v>
      </c>
      <c r="Z107" s="154" t="s">
        <v>959</v>
      </c>
      <c r="AA107" s="97"/>
      <c r="AB107" s="67" t="s">
        <v>960</v>
      </c>
      <c r="AC107" s="102" t="s">
        <v>160</v>
      </c>
      <c r="AD107" s="103"/>
      <c r="AE107" s="75"/>
      <c r="AF107" s="103"/>
      <c r="AG107" s="75" t="s">
        <v>107</v>
      </c>
      <c r="AH107" s="95" t="s">
        <v>477</v>
      </c>
      <c r="AI107" s="95" t="s">
        <v>1062</v>
      </c>
      <c r="AJ107" s="123">
        <v>106.90940000000001</v>
      </c>
      <c r="AK107" s="123">
        <v>-6.1447000000000003</v>
      </c>
      <c r="AL107" s="169" t="s">
        <v>1009</v>
      </c>
      <c r="AM107" s="78" t="s">
        <v>984</v>
      </c>
      <c r="AN107" s="107"/>
      <c r="AO107" s="158"/>
      <c r="AP107" s="109"/>
      <c r="AQ107" s="149"/>
      <c r="AR107" s="107" t="s">
        <v>164</v>
      </c>
      <c r="AS107" s="110">
        <v>0</v>
      </c>
      <c r="AT107" s="110">
        <v>42268</v>
      </c>
      <c r="AU107" s="111"/>
      <c r="AV107" s="95"/>
      <c r="AW107" s="146"/>
      <c r="AX107" s="146"/>
      <c r="AY107" s="95"/>
      <c r="AZ107" s="95" t="s">
        <v>1063</v>
      </c>
      <c r="BA107" s="101">
        <v>42132</v>
      </c>
      <c r="BB107" s="101">
        <v>42143</v>
      </c>
      <c r="BC107" s="95">
        <v>5000012888</v>
      </c>
      <c r="BD107" s="113">
        <v>9125000</v>
      </c>
      <c r="BE107" s="113">
        <v>9125000</v>
      </c>
      <c r="BF107" s="113">
        <v>9125000</v>
      </c>
      <c r="BG107" s="146">
        <v>42144</v>
      </c>
      <c r="BH107" s="88" t="s">
        <v>116</v>
      </c>
      <c r="BI107" s="95" t="s">
        <v>1064</v>
      </c>
      <c r="BJ107" s="146">
        <v>42144</v>
      </c>
      <c r="BK107" s="146">
        <v>42165</v>
      </c>
      <c r="BL107" s="146">
        <v>42167</v>
      </c>
      <c r="BM107" s="146"/>
      <c r="BN107" s="89" t="s">
        <v>128</v>
      </c>
      <c r="BQ107" s="152">
        <v>9125000</v>
      </c>
      <c r="BR107" t="s">
        <v>955</v>
      </c>
      <c r="BS107">
        <v>2100003228</v>
      </c>
      <c r="BT107" s="91">
        <v>42096</v>
      </c>
      <c r="BU107" t="s">
        <v>1063</v>
      </c>
      <c r="BV107" s="91">
        <v>42132</v>
      </c>
      <c r="BX107" t="s">
        <v>1065</v>
      </c>
      <c r="BY107" t="s">
        <v>965</v>
      </c>
      <c r="BZ107" t="s">
        <v>1059</v>
      </c>
      <c r="CA107" s="92">
        <v>9125000</v>
      </c>
      <c r="CD107" s="93" t="s">
        <v>966</v>
      </c>
      <c r="CE107">
        <v>9125000</v>
      </c>
    </row>
    <row r="108" spans="1:83" x14ac:dyDescent="0.25">
      <c r="A108" s="94">
        <v>105</v>
      </c>
      <c r="B108" s="95" t="s">
        <v>1066</v>
      </c>
      <c r="C108" s="88">
        <v>2100003071</v>
      </c>
      <c r="D108" s="88" t="s">
        <v>1067</v>
      </c>
      <c r="E108" s="100">
        <v>9125000</v>
      </c>
      <c r="F108" s="94" t="s">
        <v>189</v>
      </c>
      <c r="G108" s="94">
        <v>2015</v>
      </c>
      <c r="H108" s="101">
        <v>42074</v>
      </c>
      <c r="I108" s="101">
        <v>42083</v>
      </c>
      <c r="J108" s="97" t="s">
        <v>152</v>
      </c>
      <c r="K108" s="95" t="s">
        <v>955</v>
      </c>
      <c r="L108" s="88" t="s">
        <v>154</v>
      </c>
      <c r="M108" s="99" t="s">
        <v>98</v>
      </c>
      <c r="N108" s="97" t="s">
        <v>98</v>
      </c>
      <c r="O108" s="97" t="s">
        <v>98</v>
      </c>
      <c r="P108" s="100">
        <v>9125000</v>
      </c>
      <c r="Q108" s="94">
        <v>2015</v>
      </c>
      <c r="R108" s="97" t="s">
        <v>93</v>
      </c>
      <c r="S108" s="167">
        <v>42031</v>
      </c>
      <c r="T108" s="101">
        <v>42046</v>
      </c>
      <c r="U108" s="82">
        <v>43</v>
      </c>
      <c r="V108" s="82">
        <v>28</v>
      </c>
      <c r="W108" s="88" t="s">
        <v>956</v>
      </c>
      <c r="X108" s="123" t="s">
        <v>1068</v>
      </c>
      <c r="Y108" s="67" t="s">
        <v>1069</v>
      </c>
      <c r="Z108" s="154" t="s">
        <v>959</v>
      </c>
      <c r="AA108" s="97"/>
      <c r="AB108" s="67" t="s">
        <v>960</v>
      </c>
      <c r="AC108" s="102" t="s">
        <v>160</v>
      </c>
      <c r="AD108" s="103"/>
      <c r="AE108" s="75"/>
      <c r="AF108" s="103"/>
      <c r="AG108" s="75" t="s">
        <v>107</v>
      </c>
      <c r="AH108" s="95" t="s">
        <v>477</v>
      </c>
      <c r="AI108" s="95" t="s">
        <v>1070</v>
      </c>
      <c r="AJ108" s="123">
        <v>106.917</v>
      </c>
      <c r="AK108" s="123">
        <v>-6.1086</v>
      </c>
      <c r="AL108" s="169" t="s">
        <v>1001</v>
      </c>
      <c r="AM108" s="78" t="s">
        <v>1016</v>
      </c>
      <c r="AN108" s="107"/>
      <c r="AO108" s="158"/>
      <c r="AP108" s="109"/>
      <c r="AQ108" s="149"/>
      <c r="AR108" s="107" t="s">
        <v>164</v>
      </c>
      <c r="AS108" s="110">
        <v>0</v>
      </c>
      <c r="AT108" s="110">
        <v>42268</v>
      </c>
      <c r="AU108" s="111"/>
      <c r="AV108" s="95"/>
      <c r="AW108" s="146"/>
      <c r="AX108" s="146"/>
      <c r="AY108" s="95"/>
      <c r="AZ108" s="95" t="s">
        <v>974</v>
      </c>
      <c r="BA108" s="101">
        <v>42128</v>
      </c>
      <c r="BB108" s="101">
        <v>42136</v>
      </c>
      <c r="BC108" s="95"/>
      <c r="BD108" s="113">
        <v>9125000</v>
      </c>
      <c r="BE108" s="113"/>
      <c r="BF108" s="113">
        <v>9125000</v>
      </c>
      <c r="BG108" s="146">
        <v>42136</v>
      </c>
      <c r="BH108" s="88" t="s">
        <v>116</v>
      </c>
      <c r="BI108" s="95" t="s">
        <v>975</v>
      </c>
      <c r="BJ108" s="146">
        <v>42137</v>
      </c>
      <c r="BK108" s="146">
        <v>42159</v>
      </c>
      <c r="BL108" s="146">
        <v>42167</v>
      </c>
      <c r="BM108" s="146"/>
      <c r="BN108" s="89" t="s">
        <v>128</v>
      </c>
      <c r="BQ108" s="152">
        <v>9125000</v>
      </c>
      <c r="BR108" t="s">
        <v>955</v>
      </c>
      <c r="BS108">
        <v>2100003071</v>
      </c>
      <c r="BT108" s="91">
        <v>42074</v>
      </c>
      <c r="BU108" t="s">
        <v>974</v>
      </c>
      <c r="BV108" s="91">
        <v>42128</v>
      </c>
      <c r="BX108" t="s">
        <v>1071</v>
      </c>
      <c r="BY108" t="s">
        <v>965</v>
      </c>
      <c r="BZ108" t="s">
        <v>1067</v>
      </c>
      <c r="CA108" s="92">
        <v>9125000</v>
      </c>
      <c r="CD108" s="93" t="s">
        <v>966</v>
      </c>
      <c r="CE108">
        <v>9125000</v>
      </c>
    </row>
    <row r="109" spans="1:83" x14ac:dyDescent="0.25">
      <c r="A109" s="94">
        <v>106</v>
      </c>
      <c r="B109" s="95" t="s">
        <v>1072</v>
      </c>
      <c r="C109" s="88">
        <v>2100003071</v>
      </c>
      <c r="D109" s="88" t="s">
        <v>1073</v>
      </c>
      <c r="E109" s="100">
        <v>7125000</v>
      </c>
      <c r="F109" s="94" t="s">
        <v>189</v>
      </c>
      <c r="G109" s="94">
        <v>2015</v>
      </c>
      <c r="H109" s="101">
        <v>42074</v>
      </c>
      <c r="I109" s="101">
        <v>42083</v>
      </c>
      <c r="J109" s="97" t="s">
        <v>152</v>
      </c>
      <c r="K109" s="95" t="s">
        <v>955</v>
      </c>
      <c r="L109" s="88" t="s">
        <v>154</v>
      </c>
      <c r="M109" s="99" t="s">
        <v>98</v>
      </c>
      <c r="N109" s="97" t="s">
        <v>98</v>
      </c>
      <c r="O109" s="97" t="s">
        <v>98</v>
      </c>
      <c r="P109" s="100">
        <v>7125000</v>
      </c>
      <c r="Q109" s="94">
        <v>2015</v>
      </c>
      <c r="R109" s="97" t="s">
        <v>93</v>
      </c>
      <c r="S109" s="167">
        <v>42031</v>
      </c>
      <c r="T109" s="101">
        <v>42046</v>
      </c>
      <c r="U109" s="82">
        <v>43</v>
      </c>
      <c r="V109" s="82">
        <v>28</v>
      </c>
      <c r="W109" s="88" t="s">
        <v>956</v>
      </c>
      <c r="X109" s="123" t="s">
        <v>1074</v>
      </c>
      <c r="Y109" s="67" t="s">
        <v>1075</v>
      </c>
      <c r="Z109" s="154" t="s">
        <v>959</v>
      </c>
      <c r="AA109" s="97"/>
      <c r="AB109" s="67" t="s">
        <v>960</v>
      </c>
      <c r="AC109" s="102" t="s">
        <v>160</v>
      </c>
      <c r="AD109" s="103"/>
      <c r="AE109" s="75"/>
      <c r="AF109" s="103"/>
      <c r="AG109" s="75" t="s">
        <v>107</v>
      </c>
      <c r="AH109" s="95" t="s">
        <v>477</v>
      </c>
      <c r="AI109" s="95" t="s">
        <v>1076</v>
      </c>
      <c r="AJ109" s="123">
        <v>106.91679999999999</v>
      </c>
      <c r="AK109" s="123">
        <v>-6.1166</v>
      </c>
      <c r="AL109" s="169" t="s">
        <v>440</v>
      </c>
      <c r="AM109" s="78" t="s">
        <v>1016</v>
      </c>
      <c r="AN109" s="107"/>
      <c r="AO109" s="158"/>
      <c r="AP109" s="109"/>
      <c r="AQ109" s="149"/>
      <c r="AR109" s="107" t="s">
        <v>164</v>
      </c>
      <c r="AS109" s="110">
        <v>0</v>
      </c>
      <c r="AT109" s="110">
        <v>42268</v>
      </c>
      <c r="AU109" s="111"/>
      <c r="AV109" s="95"/>
      <c r="AW109" s="146"/>
      <c r="AX109" s="146"/>
      <c r="AY109" s="95"/>
      <c r="AZ109" s="95" t="s">
        <v>962</v>
      </c>
      <c r="BA109" s="101">
        <v>42182</v>
      </c>
      <c r="BB109" s="101">
        <v>42191</v>
      </c>
      <c r="BC109" s="104">
        <v>5000014346</v>
      </c>
      <c r="BD109" s="113">
        <v>7125000</v>
      </c>
      <c r="BE109" s="113">
        <v>0</v>
      </c>
      <c r="BF109" s="113">
        <v>7125000</v>
      </c>
      <c r="BG109" s="146">
        <v>42192</v>
      </c>
      <c r="BH109" s="88" t="s">
        <v>116</v>
      </c>
      <c r="BI109" s="95" t="s">
        <v>963</v>
      </c>
      <c r="BJ109" s="146">
        <v>42193</v>
      </c>
      <c r="BK109" s="146">
        <v>42214</v>
      </c>
      <c r="BL109" s="146">
        <v>42221</v>
      </c>
      <c r="BM109" s="146"/>
      <c r="BN109" s="89" t="s">
        <v>128</v>
      </c>
      <c r="BQ109" s="90">
        <v>7125000</v>
      </c>
      <c r="BR109" t="s">
        <v>955</v>
      </c>
      <c r="BS109">
        <v>2100003071</v>
      </c>
      <c r="BT109" s="91">
        <v>42074</v>
      </c>
      <c r="BU109" t="s">
        <v>962</v>
      </c>
      <c r="BV109" s="91">
        <v>42182</v>
      </c>
      <c r="BX109" t="s">
        <v>1077</v>
      </c>
      <c r="BY109" t="s">
        <v>965</v>
      </c>
      <c r="BZ109" t="s">
        <v>1073</v>
      </c>
      <c r="CA109" s="92">
        <v>7125000</v>
      </c>
      <c r="CD109" s="93" t="s">
        <v>1050</v>
      </c>
      <c r="CE109">
        <v>7450000</v>
      </c>
    </row>
    <row r="110" spans="1:83" x14ac:dyDescent="0.25">
      <c r="A110" s="94">
        <v>107</v>
      </c>
      <c r="B110" s="95" t="s">
        <v>1078</v>
      </c>
      <c r="C110" s="88">
        <v>2100003071</v>
      </c>
      <c r="D110" s="88" t="s">
        <v>1079</v>
      </c>
      <c r="E110" s="100">
        <v>9125000</v>
      </c>
      <c r="F110" s="94" t="s">
        <v>189</v>
      </c>
      <c r="G110" s="94">
        <v>2015</v>
      </c>
      <c r="H110" s="101">
        <v>42074</v>
      </c>
      <c r="I110" s="101">
        <v>42083</v>
      </c>
      <c r="J110" s="97" t="s">
        <v>152</v>
      </c>
      <c r="K110" s="95" t="s">
        <v>955</v>
      </c>
      <c r="L110" s="88" t="s">
        <v>154</v>
      </c>
      <c r="M110" s="99" t="s">
        <v>98</v>
      </c>
      <c r="N110" s="97" t="s">
        <v>98</v>
      </c>
      <c r="O110" s="97" t="s">
        <v>98</v>
      </c>
      <c r="P110" s="100">
        <v>9125000</v>
      </c>
      <c r="Q110" s="94">
        <v>2015</v>
      </c>
      <c r="R110" s="97" t="s">
        <v>93</v>
      </c>
      <c r="S110" s="167">
        <v>42031</v>
      </c>
      <c r="T110" s="101">
        <v>42046</v>
      </c>
      <c r="U110" s="82">
        <v>43</v>
      </c>
      <c r="V110" s="82">
        <v>28</v>
      </c>
      <c r="W110" s="88" t="s">
        <v>956</v>
      </c>
      <c r="X110" s="123" t="s">
        <v>1080</v>
      </c>
      <c r="Y110" s="67" t="s">
        <v>1081</v>
      </c>
      <c r="Z110" s="154" t="s">
        <v>959</v>
      </c>
      <c r="AA110" s="97"/>
      <c r="AB110" s="67" t="s">
        <v>960</v>
      </c>
      <c r="AC110" s="102" t="s">
        <v>160</v>
      </c>
      <c r="AD110" s="103"/>
      <c r="AE110" s="75"/>
      <c r="AF110" s="103"/>
      <c r="AG110" s="75" t="s">
        <v>107</v>
      </c>
      <c r="AH110" s="95" t="s">
        <v>477</v>
      </c>
      <c r="AI110" s="95" t="s">
        <v>1082</v>
      </c>
      <c r="AJ110" s="123">
        <v>106.905</v>
      </c>
      <c r="AK110" s="123">
        <v>-6.2035</v>
      </c>
      <c r="AL110" s="106" t="s">
        <v>107</v>
      </c>
      <c r="AM110" s="78" t="s">
        <v>984</v>
      </c>
      <c r="AN110" s="107"/>
      <c r="AO110" s="158"/>
      <c r="AP110" s="109"/>
      <c r="AQ110" s="149"/>
      <c r="AR110" s="107" t="s">
        <v>164</v>
      </c>
      <c r="AS110" s="110">
        <v>0</v>
      </c>
      <c r="AT110" s="110">
        <v>42268</v>
      </c>
      <c r="AU110" s="111"/>
      <c r="AV110" s="95"/>
      <c r="AW110" s="146"/>
      <c r="AX110" s="146"/>
      <c r="AY110" s="95"/>
      <c r="AZ110" s="95" t="s">
        <v>974</v>
      </c>
      <c r="BA110" s="101">
        <v>42128</v>
      </c>
      <c r="BB110" s="101">
        <v>42136</v>
      </c>
      <c r="BC110" s="95"/>
      <c r="BD110" s="113">
        <v>9125000</v>
      </c>
      <c r="BE110" s="113"/>
      <c r="BF110" s="113">
        <v>9125000</v>
      </c>
      <c r="BG110" s="146">
        <v>42136</v>
      </c>
      <c r="BH110" s="88" t="s">
        <v>116</v>
      </c>
      <c r="BI110" s="95" t="s">
        <v>975</v>
      </c>
      <c r="BJ110" s="146">
        <v>42137</v>
      </c>
      <c r="BK110" s="146">
        <v>42159</v>
      </c>
      <c r="BL110" s="146">
        <v>42167</v>
      </c>
      <c r="BM110" s="146"/>
      <c r="BN110" s="89" t="s">
        <v>128</v>
      </c>
      <c r="BQ110" s="152">
        <v>9125000</v>
      </c>
      <c r="BR110" t="s">
        <v>955</v>
      </c>
      <c r="BS110">
        <v>2100003071</v>
      </c>
      <c r="BT110" s="91">
        <v>42074</v>
      </c>
      <c r="BU110" t="s">
        <v>974</v>
      </c>
      <c r="BV110" s="91">
        <v>42128</v>
      </c>
      <c r="BX110" t="s">
        <v>1083</v>
      </c>
      <c r="BY110" t="s">
        <v>965</v>
      </c>
      <c r="BZ110" t="s">
        <v>1079</v>
      </c>
      <c r="CA110" s="92">
        <v>9125000</v>
      </c>
      <c r="CD110" s="93" t="s">
        <v>966</v>
      </c>
      <c r="CE110">
        <v>9125000</v>
      </c>
    </row>
    <row r="111" spans="1:83" x14ac:dyDescent="0.25">
      <c r="A111" s="94">
        <v>108</v>
      </c>
      <c r="B111" s="95" t="s">
        <v>1084</v>
      </c>
      <c r="C111" s="88">
        <v>2100003071</v>
      </c>
      <c r="D111" s="88" t="s">
        <v>1085</v>
      </c>
      <c r="E111" s="100">
        <v>9125000</v>
      </c>
      <c r="F111" s="94" t="s">
        <v>189</v>
      </c>
      <c r="G111" s="94">
        <v>2015</v>
      </c>
      <c r="H111" s="101">
        <v>42074</v>
      </c>
      <c r="I111" s="101">
        <v>42083</v>
      </c>
      <c r="J111" s="97" t="s">
        <v>152</v>
      </c>
      <c r="K111" s="95" t="s">
        <v>955</v>
      </c>
      <c r="L111" s="88" t="s">
        <v>154</v>
      </c>
      <c r="M111" s="99" t="s">
        <v>98</v>
      </c>
      <c r="N111" s="97" t="s">
        <v>98</v>
      </c>
      <c r="O111" s="97" t="s">
        <v>98</v>
      </c>
      <c r="P111" s="100">
        <v>9125000</v>
      </c>
      <c r="Q111" s="94">
        <v>2015</v>
      </c>
      <c r="R111" s="97" t="s">
        <v>93</v>
      </c>
      <c r="S111" s="167">
        <v>42031</v>
      </c>
      <c r="T111" s="101">
        <v>42046</v>
      </c>
      <c r="U111" s="82">
        <v>43</v>
      </c>
      <c r="V111" s="82">
        <v>28</v>
      </c>
      <c r="W111" s="88" t="s">
        <v>956</v>
      </c>
      <c r="X111" s="123" t="s">
        <v>1086</v>
      </c>
      <c r="Y111" s="67" t="s">
        <v>1087</v>
      </c>
      <c r="Z111" s="154" t="s">
        <v>959</v>
      </c>
      <c r="AA111" s="97"/>
      <c r="AB111" s="67" t="s">
        <v>960</v>
      </c>
      <c r="AC111" s="102" t="s">
        <v>160</v>
      </c>
      <c r="AD111" s="103"/>
      <c r="AE111" s="75"/>
      <c r="AF111" s="103"/>
      <c r="AG111" s="75" t="s">
        <v>107</v>
      </c>
      <c r="AH111" s="95" t="s">
        <v>477</v>
      </c>
      <c r="AI111" s="95" t="s">
        <v>1088</v>
      </c>
      <c r="AJ111" s="123">
        <v>106.93729999999999</v>
      </c>
      <c r="AK111" s="123">
        <v>-6.1906999999999996</v>
      </c>
      <c r="AL111" s="169" t="s">
        <v>582</v>
      </c>
      <c r="AM111" s="78" t="s">
        <v>1016</v>
      </c>
      <c r="AN111" s="107"/>
      <c r="AO111" s="158"/>
      <c r="AP111" s="109"/>
      <c r="AQ111" s="149"/>
      <c r="AR111" s="107" t="s">
        <v>164</v>
      </c>
      <c r="AS111" s="110">
        <v>0</v>
      </c>
      <c r="AT111" s="110">
        <v>42268</v>
      </c>
      <c r="AU111" s="111"/>
      <c r="AV111" s="95"/>
      <c r="AW111" s="146"/>
      <c r="AX111" s="146"/>
      <c r="AY111" s="95"/>
      <c r="AZ111" s="95" t="s">
        <v>974</v>
      </c>
      <c r="BA111" s="101">
        <v>42128</v>
      </c>
      <c r="BB111" s="101">
        <v>42136</v>
      </c>
      <c r="BC111" s="95"/>
      <c r="BD111" s="113">
        <v>9125000</v>
      </c>
      <c r="BE111" s="113"/>
      <c r="BF111" s="113">
        <v>9125000</v>
      </c>
      <c r="BG111" s="146">
        <v>42136</v>
      </c>
      <c r="BH111" s="88" t="s">
        <v>116</v>
      </c>
      <c r="BI111" s="95" t="s">
        <v>975</v>
      </c>
      <c r="BJ111" s="146">
        <v>42137</v>
      </c>
      <c r="BK111" s="146">
        <v>42159</v>
      </c>
      <c r="BL111" s="146">
        <v>42167</v>
      </c>
      <c r="BM111" s="146"/>
      <c r="BN111" s="89" t="s">
        <v>128</v>
      </c>
      <c r="BQ111" s="152">
        <v>9125000</v>
      </c>
      <c r="BR111" t="s">
        <v>955</v>
      </c>
      <c r="BS111">
        <v>2100003071</v>
      </c>
      <c r="BT111" s="91">
        <v>42074</v>
      </c>
      <c r="BU111" t="s">
        <v>974</v>
      </c>
      <c r="BV111" s="91">
        <v>42128</v>
      </c>
      <c r="BX111" t="s">
        <v>1089</v>
      </c>
      <c r="BY111" t="s">
        <v>965</v>
      </c>
      <c r="BZ111" t="s">
        <v>1085</v>
      </c>
      <c r="CA111" s="92">
        <v>9125000</v>
      </c>
      <c r="CD111" s="93" t="s">
        <v>966</v>
      </c>
      <c r="CE111">
        <v>9125000</v>
      </c>
    </row>
    <row r="112" spans="1:83" x14ac:dyDescent="0.25">
      <c r="A112" s="94">
        <v>109</v>
      </c>
      <c r="B112" s="95" t="s">
        <v>1090</v>
      </c>
      <c r="C112" s="88">
        <v>2100003071</v>
      </c>
      <c r="D112" s="88" t="s">
        <v>1091</v>
      </c>
      <c r="E112" s="100">
        <v>9125000</v>
      </c>
      <c r="F112" s="94" t="s">
        <v>189</v>
      </c>
      <c r="G112" s="94">
        <v>2015</v>
      </c>
      <c r="H112" s="101">
        <v>42074</v>
      </c>
      <c r="I112" s="101">
        <v>42083</v>
      </c>
      <c r="J112" s="97" t="s">
        <v>152</v>
      </c>
      <c r="K112" s="95" t="s">
        <v>955</v>
      </c>
      <c r="L112" s="88" t="s">
        <v>154</v>
      </c>
      <c r="M112" s="99" t="s">
        <v>98</v>
      </c>
      <c r="N112" s="97" t="s">
        <v>98</v>
      </c>
      <c r="O112" s="97" t="s">
        <v>98</v>
      </c>
      <c r="P112" s="100">
        <v>9125000</v>
      </c>
      <c r="Q112" s="94">
        <v>2015</v>
      </c>
      <c r="R112" s="97" t="s">
        <v>93</v>
      </c>
      <c r="S112" s="167">
        <v>42031</v>
      </c>
      <c r="T112" s="101">
        <v>42046</v>
      </c>
      <c r="U112" s="82">
        <v>43</v>
      </c>
      <c r="V112" s="82">
        <v>28</v>
      </c>
      <c r="W112" s="88" t="s">
        <v>956</v>
      </c>
      <c r="X112" s="123" t="s">
        <v>1092</v>
      </c>
      <c r="Y112" s="67" t="s">
        <v>1093</v>
      </c>
      <c r="Z112" s="154" t="s">
        <v>959</v>
      </c>
      <c r="AA112" s="97"/>
      <c r="AB112" s="67" t="s">
        <v>960</v>
      </c>
      <c r="AC112" s="102" t="s">
        <v>160</v>
      </c>
      <c r="AD112" s="103"/>
      <c r="AE112" s="75"/>
      <c r="AF112" s="103"/>
      <c r="AG112" s="75" t="s">
        <v>107</v>
      </c>
      <c r="AH112" s="95" t="s">
        <v>477</v>
      </c>
      <c r="AI112" s="95" t="s">
        <v>1094</v>
      </c>
      <c r="AJ112" s="123">
        <v>106.8758</v>
      </c>
      <c r="AK112" s="123">
        <v>-6.2153</v>
      </c>
      <c r="AL112" s="169" t="s">
        <v>440</v>
      </c>
      <c r="AM112" s="78" t="s">
        <v>1095</v>
      </c>
      <c r="AN112" s="107"/>
      <c r="AO112" s="158"/>
      <c r="AP112" s="109"/>
      <c r="AQ112" s="149"/>
      <c r="AR112" s="107" t="s">
        <v>164</v>
      </c>
      <c r="AS112" s="110">
        <v>0</v>
      </c>
      <c r="AT112" s="110">
        <v>42268</v>
      </c>
      <c r="AU112" s="111"/>
      <c r="AV112" s="95"/>
      <c r="AW112" s="146"/>
      <c r="AX112" s="146"/>
      <c r="AY112" s="95"/>
      <c r="AZ112" s="95" t="s">
        <v>974</v>
      </c>
      <c r="BA112" s="101">
        <v>42128</v>
      </c>
      <c r="BB112" s="101">
        <v>42136</v>
      </c>
      <c r="BC112" s="95"/>
      <c r="BD112" s="113">
        <v>9125000</v>
      </c>
      <c r="BE112" s="113"/>
      <c r="BF112" s="113">
        <v>9125000</v>
      </c>
      <c r="BG112" s="146">
        <v>42136</v>
      </c>
      <c r="BH112" s="88" t="s">
        <v>116</v>
      </c>
      <c r="BI112" s="95" t="s">
        <v>975</v>
      </c>
      <c r="BJ112" s="146">
        <v>42137</v>
      </c>
      <c r="BK112" s="146">
        <v>42159</v>
      </c>
      <c r="BL112" s="146">
        <v>42167</v>
      </c>
      <c r="BM112" s="146"/>
      <c r="BN112" s="89" t="s">
        <v>128</v>
      </c>
      <c r="BQ112" s="152">
        <v>9125000</v>
      </c>
      <c r="BR112" t="s">
        <v>955</v>
      </c>
      <c r="BS112">
        <v>2100003071</v>
      </c>
      <c r="BT112" s="91">
        <v>42074</v>
      </c>
      <c r="BU112" t="s">
        <v>974</v>
      </c>
      <c r="BV112" s="91">
        <v>42128</v>
      </c>
      <c r="BX112" t="s">
        <v>1096</v>
      </c>
      <c r="BY112" t="s">
        <v>965</v>
      </c>
      <c r="BZ112" t="s">
        <v>1091</v>
      </c>
      <c r="CA112" s="92">
        <v>9125000</v>
      </c>
      <c r="CD112" s="93" t="s">
        <v>966</v>
      </c>
      <c r="CE112">
        <v>9125000</v>
      </c>
    </row>
    <row r="113" spans="1:83" x14ac:dyDescent="0.25">
      <c r="A113" s="94">
        <v>110</v>
      </c>
      <c r="B113" s="95" t="s">
        <v>1097</v>
      </c>
      <c r="C113" s="88">
        <v>2100003071</v>
      </c>
      <c r="D113" s="88" t="s">
        <v>1098</v>
      </c>
      <c r="E113" s="100">
        <v>8625000</v>
      </c>
      <c r="F113" s="94" t="s">
        <v>189</v>
      </c>
      <c r="G113" s="94">
        <v>2015</v>
      </c>
      <c r="H113" s="101">
        <v>42074</v>
      </c>
      <c r="I113" s="101">
        <v>42083</v>
      </c>
      <c r="J113" s="97" t="s">
        <v>152</v>
      </c>
      <c r="K113" s="95" t="s">
        <v>955</v>
      </c>
      <c r="L113" s="88" t="s">
        <v>154</v>
      </c>
      <c r="M113" s="99" t="s">
        <v>98</v>
      </c>
      <c r="N113" s="97" t="s">
        <v>98</v>
      </c>
      <c r="O113" s="97" t="s">
        <v>98</v>
      </c>
      <c r="P113" s="100">
        <v>8625000</v>
      </c>
      <c r="Q113" s="94">
        <v>2015</v>
      </c>
      <c r="R113" s="97" t="s">
        <v>93</v>
      </c>
      <c r="S113" s="167">
        <v>42031</v>
      </c>
      <c r="T113" s="101">
        <v>42046</v>
      </c>
      <c r="U113" s="82">
        <v>43</v>
      </c>
      <c r="V113" s="82">
        <v>28</v>
      </c>
      <c r="W113" s="88" t="s">
        <v>956</v>
      </c>
      <c r="X113" s="123" t="s">
        <v>1099</v>
      </c>
      <c r="Y113" s="67" t="s">
        <v>1100</v>
      </c>
      <c r="Z113" s="154" t="s">
        <v>959</v>
      </c>
      <c r="AA113" s="97"/>
      <c r="AB113" s="67" t="s">
        <v>960</v>
      </c>
      <c r="AC113" s="102" t="s">
        <v>2</v>
      </c>
      <c r="AD113" s="103"/>
      <c r="AE113" s="75"/>
      <c r="AF113" s="103"/>
      <c r="AG113" s="75" t="s">
        <v>107</v>
      </c>
      <c r="AH113" s="95" t="s">
        <v>477</v>
      </c>
      <c r="AI113" s="95" t="s">
        <v>1101</v>
      </c>
      <c r="AJ113" s="123">
        <v>106.89960000000001</v>
      </c>
      <c r="AK113" s="123">
        <v>-6.2262000000000004</v>
      </c>
      <c r="AL113" s="169" t="s">
        <v>1001</v>
      </c>
      <c r="AM113" s="78" t="s">
        <v>323</v>
      </c>
      <c r="AN113" s="107"/>
      <c r="AO113" s="158"/>
      <c r="AP113" s="109"/>
      <c r="AQ113" s="149"/>
      <c r="AR113" s="107" t="s">
        <v>164</v>
      </c>
      <c r="AS113" s="110">
        <v>0</v>
      </c>
      <c r="AT113" s="110">
        <v>42268</v>
      </c>
      <c r="AU113" s="111"/>
      <c r="AV113" s="95"/>
      <c r="AW113" s="146"/>
      <c r="AX113" s="146"/>
      <c r="AY113" s="95"/>
      <c r="AZ113" s="95" t="s">
        <v>962</v>
      </c>
      <c r="BA113" s="101">
        <v>42182</v>
      </c>
      <c r="BB113" s="101">
        <v>42191</v>
      </c>
      <c r="BC113" s="104">
        <v>5000014346</v>
      </c>
      <c r="BD113" s="113">
        <v>8625000</v>
      </c>
      <c r="BE113" s="113">
        <v>0</v>
      </c>
      <c r="BF113" s="113">
        <v>8625000</v>
      </c>
      <c r="BG113" s="146">
        <v>42192</v>
      </c>
      <c r="BH113" s="88" t="s">
        <v>116</v>
      </c>
      <c r="BI113" s="95" t="s">
        <v>963</v>
      </c>
      <c r="BJ113" s="146">
        <v>42193</v>
      </c>
      <c r="BK113" s="146">
        <v>42214</v>
      </c>
      <c r="BL113" s="146">
        <v>42221</v>
      </c>
      <c r="BM113" s="146"/>
      <c r="BN113" s="89" t="s">
        <v>128</v>
      </c>
      <c r="BQ113" s="152">
        <v>8625000</v>
      </c>
      <c r="BR113" t="s">
        <v>955</v>
      </c>
      <c r="BS113">
        <v>2100003071</v>
      </c>
      <c r="BT113" s="91">
        <v>42074</v>
      </c>
      <c r="BU113" t="s">
        <v>962</v>
      </c>
      <c r="BV113" s="91">
        <v>42182</v>
      </c>
      <c r="BX113" t="s">
        <v>1102</v>
      </c>
      <c r="BY113" t="s">
        <v>965</v>
      </c>
      <c r="BZ113" t="s">
        <v>1098</v>
      </c>
      <c r="CA113" s="92">
        <v>8625000</v>
      </c>
      <c r="CD113" s="93" t="s">
        <v>1103</v>
      </c>
      <c r="CE113">
        <v>9150000</v>
      </c>
    </row>
    <row r="114" spans="1:83" x14ac:dyDescent="0.25">
      <c r="A114" s="94">
        <v>111</v>
      </c>
      <c r="B114" s="95" t="s">
        <v>1104</v>
      </c>
      <c r="C114" s="88">
        <v>2100003071</v>
      </c>
      <c r="D114" s="88" t="s">
        <v>1105</v>
      </c>
      <c r="E114" s="100">
        <v>9125000</v>
      </c>
      <c r="F114" s="94" t="s">
        <v>189</v>
      </c>
      <c r="G114" s="94">
        <v>2015</v>
      </c>
      <c r="H114" s="101">
        <v>42074</v>
      </c>
      <c r="I114" s="101">
        <v>42083</v>
      </c>
      <c r="J114" s="97" t="s">
        <v>152</v>
      </c>
      <c r="K114" s="95" t="s">
        <v>955</v>
      </c>
      <c r="L114" s="88" t="s">
        <v>154</v>
      </c>
      <c r="M114" s="99" t="s">
        <v>98</v>
      </c>
      <c r="N114" s="97" t="s">
        <v>98</v>
      </c>
      <c r="O114" s="97" t="s">
        <v>98</v>
      </c>
      <c r="P114" s="100">
        <v>9125000</v>
      </c>
      <c r="Q114" s="94">
        <v>2015</v>
      </c>
      <c r="R114" s="97" t="s">
        <v>93</v>
      </c>
      <c r="S114" s="167">
        <v>42031</v>
      </c>
      <c r="T114" s="101">
        <v>42046</v>
      </c>
      <c r="U114" s="82">
        <v>43</v>
      </c>
      <c r="V114" s="82">
        <v>28</v>
      </c>
      <c r="W114" s="88" t="s">
        <v>956</v>
      </c>
      <c r="X114" s="123" t="s">
        <v>1106</v>
      </c>
      <c r="Y114" s="67" t="s">
        <v>1107</v>
      </c>
      <c r="Z114" s="154" t="s">
        <v>959</v>
      </c>
      <c r="AA114" s="97"/>
      <c r="AB114" s="67" t="s">
        <v>960</v>
      </c>
      <c r="AC114" s="102" t="s">
        <v>160</v>
      </c>
      <c r="AD114" s="103"/>
      <c r="AE114" s="75"/>
      <c r="AF114" s="103"/>
      <c r="AG114" s="75" t="s">
        <v>107</v>
      </c>
      <c r="AH114" s="95" t="s">
        <v>477</v>
      </c>
      <c r="AI114" s="95" t="s">
        <v>1108</v>
      </c>
      <c r="AJ114" s="123">
        <v>106.88160000000001</v>
      </c>
      <c r="AK114" s="123">
        <v>-6.2267000000000001</v>
      </c>
      <c r="AL114" s="169" t="s">
        <v>1009</v>
      </c>
      <c r="AM114" s="78" t="s">
        <v>323</v>
      </c>
      <c r="AN114" s="107"/>
      <c r="AO114" s="158"/>
      <c r="AP114" s="109"/>
      <c r="AQ114" s="149"/>
      <c r="AR114" s="107" t="s">
        <v>164</v>
      </c>
      <c r="AS114" s="110">
        <v>0</v>
      </c>
      <c r="AT114" s="110">
        <v>42268</v>
      </c>
      <c r="AU114" s="111"/>
      <c r="AV114" s="95"/>
      <c r="AW114" s="146"/>
      <c r="AX114" s="146"/>
      <c r="AY114" s="95"/>
      <c r="AZ114" s="95" t="s">
        <v>974</v>
      </c>
      <c r="BA114" s="101">
        <v>42128</v>
      </c>
      <c r="BB114" s="101">
        <v>42136</v>
      </c>
      <c r="BC114" s="95"/>
      <c r="BD114" s="113">
        <v>9125000</v>
      </c>
      <c r="BE114" s="113"/>
      <c r="BF114" s="113">
        <v>9125000</v>
      </c>
      <c r="BG114" s="146">
        <v>42136</v>
      </c>
      <c r="BH114" s="88" t="s">
        <v>116</v>
      </c>
      <c r="BI114" s="95" t="s">
        <v>975</v>
      </c>
      <c r="BJ114" s="146">
        <v>42137</v>
      </c>
      <c r="BK114" s="146">
        <v>42159</v>
      </c>
      <c r="BL114" s="146">
        <v>42167</v>
      </c>
      <c r="BM114" s="146"/>
      <c r="BN114" s="89" t="s">
        <v>128</v>
      </c>
      <c r="BQ114" s="152">
        <v>9125000</v>
      </c>
      <c r="BR114" t="s">
        <v>955</v>
      </c>
      <c r="BS114">
        <v>2100003071</v>
      </c>
      <c r="BT114" s="91">
        <v>42074</v>
      </c>
      <c r="BU114" t="s">
        <v>974</v>
      </c>
      <c r="BV114" s="91">
        <v>42128</v>
      </c>
      <c r="BX114" t="s">
        <v>1109</v>
      </c>
      <c r="BY114" t="s">
        <v>965</v>
      </c>
      <c r="BZ114" t="s">
        <v>1105</v>
      </c>
      <c r="CA114" s="92">
        <v>9125000</v>
      </c>
      <c r="CD114" s="93" t="s">
        <v>966</v>
      </c>
      <c r="CE114">
        <v>9125000</v>
      </c>
    </row>
    <row r="115" spans="1:83" x14ac:dyDescent="0.25">
      <c r="A115" s="94">
        <v>112</v>
      </c>
      <c r="B115" s="95" t="s">
        <v>1110</v>
      </c>
      <c r="C115" s="88">
        <v>2100003071</v>
      </c>
      <c r="D115" s="88" t="s">
        <v>1111</v>
      </c>
      <c r="E115" s="100">
        <v>9125000</v>
      </c>
      <c r="F115" s="94" t="s">
        <v>189</v>
      </c>
      <c r="G115" s="94">
        <v>2015</v>
      </c>
      <c r="H115" s="101">
        <v>42074</v>
      </c>
      <c r="I115" s="101">
        <v>42083</v>
      </c>
      <c r="J115" s="97" t="s">
        <v>152</v>
      </c>
      <c r="K115" s="95" t="s">
        <v>955</v>
      </c>
      <c r="L115" s="88" t="s">
        <v>154</v>
      </c>
      <c r="M115" s="99" t="s">
        <v>98</v>
      </c>
      <c r="N115" s="97" t="s">
        <v>98</v>
      </c>
      <c r="O115" s="97" t="s">
        <v>98</v>
      </c>
      <c r="P115" s="100">
        <v>9125000</v>
      </c>
      <c r="Q115" s="94">
        <v>2015</v>
      </c>
      <c r="R115" s="97" t="s">
        <v>93</v>
      </c>
      <c r="S115" s="167">
        <v>42031</v>
      </c>
      <c r="T115" s="101">
        <v>42046</v>
      </c>
      <c r="U115" s="82">
        <v>43</v>
      </c>
      <c r="V115" s="82">
        <v>28</v>
      </c>
      <c r="W115" s="88" t="s">
        <v>956</v>
      </c>
      <c r="X115" s="123" t="s">
        <v>1112</v>
      </c>
      <c r="Y115" s="67" t="s">
        <v>1113</v>
      </c>
      <c r="Z115" s="154" t="s">
        <v>959</v>
      </c>
      <c r="AA115" s="97"/>
      <c r="AB115" s="67" t="s">
        <v>960</v>
      </c>
      <c r="AC115" s="102" t="s">
        <v>160</v>
      </c>
      <c r="AD115" s="103"/>
      <c r="AE115" s="75"/>
      <c r="AF115" s="103"/>
      <c r="AG115" s="75" t="s">
        <v>107</v>
      </c>
      <c r="AH115" s="95" t="s">
        <v>477</v>
      </c>
      <c r="AI115" s="95" t="s">
        <v>1114</v>
      </c>
      <c r="AJ115" s="123">
        <v>106.9198</v>
      </c>
      <c r="AK115" s="123">
        <v>-6.2066999999999997</v>
      </c>
      <c r="AL115" s="106" t="s">
        <v>107</v>
      </c>
      <c r="AM115" s="78" t="s">
        <v>822</v>
      </c>
      <c r="AN115" s="107"/>
      <c r="AO115" s="158"/>
      <c r="AP115" s="109"/>
      <c r="AQ115" s="149"/>
      <c r="AR115" s="107" t="s">
        <v>164</v>
      </c>
      <c r="AS115" s="110">
        <v>0</v>
      </c>
      <c r="AT115" s="110">
        <v>42268</v>
      </c>
      <c r="AU115" s="111"/>
      <c r="AV115" s="95"/>
      <c r="AW115" s="146"/>
      <c r="AX115" s="146"/>
      <c r="AY115" s="95"/>
      <c r="AZ115" s="95" t="s">
        <v>974</v>
      </c>
      <c r="BA115" s="101">
        <v>42128</v>
      </c>
      <c r="BB115" s="101">
        <v>42136</v>
      </c>
      <c r="BC115" s="95"/>
      <c r="BD115" s="113">
        <v>9125000</v>
      </c>
      <c r="BE115" s="113"/>
      <c r="BF115" s="113">
        <v>9125000</v>
      </c>
      <c r="BG115" s="146">
        <v>42136</v>
      </c>
      <c r="BH115" s="88" t="s">
        <v>116</v>
      </c>
      <c r="BI115" s="95" t="s">
        <v>975</v>
      </c>
      <c r="BJ115" s="146">
        <v>42137</v>
      </c>
      <c r="BK115" s="146">
        <v>42159</v>
      </c>
      <c r="BL115" s="146">
        <v>42167</v>
      </c>
      <c r="BM115" s="146"/>
      <c r="BN115" s="89" t="s">
        <v>128</v>
      </c>
      <c r="BQ115" s="152">
        <v>9125000</v>
      </c>
      <c r="BR115" t="s">
        <v>955</v>
      </c>
      <c r="BS115">
        <v>2100003071</v>
      </c>
      <c r="BT115" s="91">
        <v>42074</v>
      </c>
      <c r="BU115" t="s">
        <v>974</v>
      </c>
      <c r="BV115" s="91">
        <v>42128</v>
      </c>
      <c r="BX115" t="s">
        <v>1115</v>
      </c>
      <c r="BY115" t="s">
        <v>965</v>
      </c>
      <c r="BZ115" t="s">
        <v>1111</v>
      </c>
      <c r="CA115" s="92">
        <v>9125000</v>
      </c>
      <c r="CD115" s="93" t="s">
        <v>966</v>
      </c>
      <c r="CE115">
        <v>9125000</v>
      </c>
    </row>
    <row r="116" spans="1:83" x14ac:dyDescent="0.25">
      <c r="A116" s="94">
        <v>113</v>
      </c>
      <c r="B116" s="95" t="s">
        <v>1116</v>
      </c>
      <c r="C116" s="88">
        <v>2100003071</v>
      </c>
      <c r="D116" s="88" t="s">
        <v>1117</v>
      </c>
      <c r="E116" s="100">
        <v>5750000</v>
      </c>
      <c r="F116" s="94" t="s">
        <v>189</v>
      </c>
      <c r="G116" s="94">
        <v>2015</v>
      </c>
      <c r="H116" s="101">
        <v>42074</v>
      </c>
      <c r="I116" s="101">
        <v>42083</v>
      </c>
      <c r="J116" s="97" t="s">
        <v>152</v>
      </c>
      <c r="K116" s="95" t="s">
        <v>955</v>
      </c>
      <c r="L116" s="88" t="s">
        <v>154</v>
      </c>
      <c r="M116" s="99" t="s">
        <v>98</v>
      </c>
      <c r="N116" s="97" t="s">
        <v>98</v>
      </c>
      <c r="O116" s="97" t="s">
        <v>98</v>
      </c>
      <c r="P116" s="100">
        <v>5750000</v>
      </c>
      <c r="Q116" s="94">
        <v>2015</v>
      </c>
      <c r="R116" s="97" t="s">
        <v>93</v>
      </c>
      <c r="S116" s="167">
        <v>42031</v>
      </c>
      <c r="T116" s="101">
        <v>42046</v>
      </c>
      <c r="U116" s="82">
        <v>43</v>
      </c>
      <c r="V116" s="82">
        <v>28</v>
      </c>
      <c r="W116" s="88" t="s">
        <v>956</v>
      </c>
      <c r="X116" s="123" t="s">
        <v>1118</v>
      </c>
      <c r="Y116" s="67" t="s">
        <v>1119</v>
      </c>
      <c r="Z116" s="154" t="s">
        <v>959</v>
      </c>
      <c r="AA116" s="97"/>
      <c r="AB116" s="67" t="s">
        <v>960</v>
      </c>
      <c r="AC116" s="102" t="s">
        <v>160</v>
      </c>
      <c r="AD116" s="103"/>
      <c r="AE116" s="75"/>
      <c r="AF116" s="103"/>
      <c r="AG116" s="75" t="s">
        <v>107</v>
      </c>
      <c r="AH116" s="95" t="s">
        <v>477</v>
      </c>
      <c r="AI116" s="95" t="s">
        <v>1120</v>
      </c>
      <c r="AJ116" s="123">
        <v>106.96040000000001</v>
      </c>
      <c r="AK116" s="123">
        <v>-6.1883999999999997</v>
      </c>
      <c r="AL116" s="169" t="s">
        <v>479</v>
      </c>
      <c r="AM116" s="78" t="s">
        <v>822</v>
      </c>
      <c r="AN116" s="107"/>
      <c r="AO116" s="158"/>
      <c r="AP116" s="109"/>
      <c r="AQ116" s="149"/>
      <c r="AR116" s="107" t="s">
        <v>164</v>
      </c>
      <c r="AS116" s="110">
        <v>0</v>
      </c>
      <c r="AT116" s="110">
        <v>42268</v>
      </c>
      <c r="AU116" s="111"/>
      <c r="AV116" s="95"/>
      <c r="AW116" s="146"/>
      <c r="AX116" s="146"/>
      <c r="AY116" s="95"/>
      <c r="AZ116" s="95" t="s">
        <v>974</v>
      </c>
      <c r="BA116" s="101">
        <v>42128</v>
      </c>
      <c r="BB116" s="101">
        <v>42136</v>
      </c>
      <c r="BC116" s="95"/>
      <c r="BD116" s="113">
        <v>5750000</v>
      </c>
      <c r="BE116" s="113"/>
      <c r="BF116" s="113">
        <v>5750000</v>
      </c>
      <c r="BG116" s="146">
        <v>42136</v>
      </c>
      <c r="BH116" s="88" t="s">
        <v>116</v>
      </c>
      <c r="BI116" s="95" t="s">
        <v>975</v>
      </c>
      <c r="BJ116" s="146">
        <v>42137</v>
      </c>
      <c r="BK116" s="146">
        <v>42159</v>
      </c>
      <c r="BL116" s="146">
        <v>42167</v>
      </c>
      <c r="BM116" s="146"/>
      <c r="BN116" s="89" t="s">
        <v>128</v>
      </c>
      <c r="BQ116" s="152">
        <v>5750000</v>
      </c>
      <c r="BR116" t="s">
        <v>955</v>
      </c>
      <c r="BS116">
        <v>2100003071</v>
      </c>
      <c r="BT116" s="91">
        <v>42074</v>
      </c>
      <c r="BU116" t="s">
        <v>974</v>
      </c>
      <c r="BV116" s="91">
        <v>42128</v>
      </c>
      <c r="BX116" t="s">
        <v>1121</v>
      </c>
      <c r="BY116" t="s">
        <v>965</v>
      </c>
      <c r="BZ116" t="s">
        <v>1117</v>
      </c>
      <c r="CA116" s="92">
        <v>5750000</v>
      </c>
      <c r="CD116" s="93" t="s">
        <v>966</v>
      </c>
      <c r="CE116">
        <v>5750000</v>
      </c>
    </row>
    <row r="117" spans="1:83" x14ac:dyDescent="0.25">
      <c r="A117" s="94">
        <v>114</v>
      </c>
      <c r="B117" s="95" t="s">
        <v>1122</v>
      </c>
      <c r="C117" s="88">
        <v>2100004193</v>
      </c>
      <c r="D117" s="88" t="s">
        <v>978</v>
      </c>
      <c r="E117" s="100">
        <v>9125000</v>
      </c>
      <c r="F117" s="94" t="s">
        <v>979</v>
      </c>
      <c r="G117" s="94">
        <v>2015</v>
      </c>
      <c r="H117" s="101">
        <v>42229</v>
      </c>
      <c r="I117" s="101">
        <v>42235</v>
      </c>
      <c r="J117" s="97" t="s">
        <v>152</v>
      </c>
      <c r="K117" s="95" t="s">
        <v>955</v>
      </c>
      <c r="L117" s="88" t="s">
        <v>154</v>
      </c>
      <c r="M117" s="99" t="s">
        <v>98</v>
      </c>
      <c r="N117" s="97" t="s">
        <v>98</v>
      </c>
      <c r="O117" s="97" t="s">
        <v>98</v>
      </c>
      <c r="P117" s="100">
        <v>9125000</v>
      </c>
      <c r="Q117" s="94">
        <v>2015</v>
      </c>
      <c r="R117" s="97" t="s">
        <v>93</v>
      </c>
      <c r="S117" s="167">
        <v>42031</v>
      </c>
      <c r="T117" s="101">
        <v>42046</v>
      </c>
      <c r="U117" s="82">
        <v>198</v>
      </c>
      <c r="V117" s="82">
        <v>183</v>
      </c>
      <c r="W117" s="88" t="s">
        <v>956</v>
      </c>
      <c r="X117" s="123" t="s">
        <v>1123</v>
      </c>
      <c r="Y117" s="67" t="s">
        <v>1124</v>
      </c>
      <c r="Z117" s="154" t="s">
        <v>959</v>
      </c>
      <c r="AA117" s="97"/>
      <c r="AB117" s="67" t="s">
        <v>1125</v>
      </c>
      <c r="AC117" s="102" t="s">
        <v>160</v>
      </c>
      <c r="AD117" s="103"/>
      <c r="AE117" s="75"/>
      <c r="AF117" s="103"/>
      <c r="AG117" s="75" t="s">
        <v>107</v>
      </c>
      <c r="AH117" s="95" t="s">
        <v>477</v>
      </c>
      <c r="AI117" s="95" t="s">
        <v>1126</v>
      </c>
      <c r="AJ117" s="123">
        <v>107.0562</v>
      </c>
      <c r="AK117" s="123">
        <v>-6.26</v>
      </c>
      <c r="AL117" s="169" t="s">
        <v>983</v>
      </c>
      <c r="AM117" s="78" t="s">
        <v>107</v>
      </c>
      <c r="AN117" s="107"/>
      <c r="AO117" s="158"/>
      <c r="AP117" s="109"/>
      <c r="AQ117" s="149"/>
      <c r="AR117" s="107" t="s">
        <v>164</v>
      </c>
      <c r="AS117" s="110">
        <v>0</v>
      </c>
      <c r="AT117" s="110">
        <v>42268</v>
      </c>
      <c r="AU117" s="111"/>
      <c r="AV117" s="95"/>
      <c r="AW117" s="146"/>
      <c r="AX117" s="146"/>
      <c r="AY117" s="95"/>
      <c r="AZ117" s="95" t="s">
        <v>985</v>
      </c>
      <c r="BA117" s="171">
        <v>42236</v>
      </c>
      <c r="BB117" s="101">
        <v>42256</v>
      </c>
      <c r="BC117" s="95">
        <v>5000015942</v>
      </c>
      <c r="BD117" s="113"/>
      <c r="BE117" s="113"/>
      <c r="BF117" s="113"/>
      <c r="BG117" s="146">
        <v>42257</v>
      </c>
      <c r="BH117" s="88" t="s">
        <v>116</v>
      </c>
      <c r="BI117" s="95" t="s">
        <v>986</v>
      </c>
      <c r="BJ117" s="146">
        <v>42262</v>
      </c>
      <c r="BK117" s="146">
        <v>42283</v>
      </c>
      <c r="BL117" s="146">
        <v>42293</v>
      </c>
      <c r="BM117" s="146"/>
      <c r="BN117" s="89" t="s">
        <v>128</v>
      </c>
      <c r="BQ117" s="90">
        <v>9125000</v>
      </c>
      <c r="BR117" t="s">
        <v>955</v>
      </c>
      <c r="BS117">
        <v>2100004193</v>
      </c>
      <c r="BT117" s="91">
        <v>42229</v>
      </c>
      <c r="BU117" t="s">
        <v>985</v>
      </c>
      <c r="BV117" s="91">
        <v>42236</v>
      </c>
      <c r="BX117" t="s">
        <v>1127</v>
      </c>
      <c r="BY117" t="s">
        <v>1128</v>
      </c>
      <c r="BZ117" t="s">
        <v>978</v>
      </c>
      <c r="CA117" s="92">
        <v>9125000</v>
      </c>
      <c r="CD117" s="93" t="s">
        <v>1037</v>
      </c>
      <c r="CE117">
        <v>8950000</v>
      </c>
    </row>
    <row r="118" spans="1:83" x14ac:dyDescent="0.25">
      <c r="A118" s="94">
        <v>115</v>
      </c>
      <c r="B118" s="95" t="s">
        <v>1129</v>
      </c>
      <c r="C118" s="88">
        <v>2100003071</v>
      </c>
      <c r="D118" s="88" t="s">
        <v>1130</v>
      </c>
      <c r="E118" s="100">
        <v>10625000</v>
      </c>
      <c r="F118" s="94" t="s">
        <v>189</v>
      </c>
      <c r="G118" s="94">
        <v>2015</v>
      </c>
      <c r="H118" s="101">
        <v>42074</v>
      </c>
      <c r="I118" s="101">
        <v>42083</v>
      </c>
      <c r="J118" s="97" t="s">
        <v>152</v>
      </c>
      <c r="K118" s="95" t="s">
        <v>955</v>
      </c>
      <c r="L118" s="88" t="s">
        <v>154</v>
      </c>
      <c r="M118" s="99" t="s">
        <v>98</v>
      </c>
      <c r="N118" s="97" t="s">
        <v>98</v>
      </c>
      <c r="O118" s="97" t="s">
        <v>98</v>
      </c>
      <c r="P118" s="100">
        <v>10625000</v>
      </c>
      <c r="Q118" s="94">
        <v>2015</v>
      </c>
      <c r="R118" s="97" t="s">
        <v>93</v>
      </c>
      <c r="S118" s="167">
        <v>42031</v>
      </c>
      <c r="T118" s="101">
        <v>42046</v>
      </c>
      <c r="U118" s="82">
        <v>43</v>
      </c>
      <c r="V118" s="82">
        <v>28</v>
      </c>
      <c r="W118" s="88" t="s">
        <v>956</v>
      </c>
      <c r="X118" s="123" t="s">
        <v>1131</v>
      </c>
      <c r="Y118" s="67" t="s">
        <v>1132</v>
      </c>
      <c r="Z118" s="154" t="s">
        <v>959</v>
      </c>
      <c r="AA118" s="97"/>
      <c r="AB118" s="67" t="s">
        <v>1125</v>
      </c>
      <c r="AC118" s="102" t="s">
        <v>160</v>
      </c>
      <c r="AD118" s="103"/>
      <c r="AE118" s="75"/>
      <c r="AF118" s="103"/>
      <c r="AG118" s="75" t="s">
        <v>107</v>
      </c>
      <c r="AH118" s="95" t="s">
        <v>477</v>
      </c>
      <c r="AI118" s="95" t="s">
        <v>1133</v>
      </c>
      <c r="AJ118" s="123">
        <v>106.9126</v>
      </c>
      <c r="AK118" s="123">
        <v>-6.2476000000000003</v>
      </c>
      <c r="AL118" s="106" t="s">
        <v>107</v>
      </c>
      <c r="AM118" s="78" t="s">
        <v>107</v>
      </c>
      <c r="AN118" s="107"/>
      <c r="AO118" s="158"/>
      <c r="AP118" s="109"/>
      <c r="AQ118" s="149"/>
      <c r="AR118" s="107" t="s">
        <v>164</v>
      </c>
      <c r="AS118" s="110">
        <v>0</v>
      </c>
      <c r="AT118" s="110">
        <v>42268</v>
      </c>
      <c r="AU118" s="111"/>
      <c r="AV118" s="95"/>
      <c r="AW118" s="146"/>
      <c r="AX118" s="146"/>
      <c r="AY118" s="95"/>
      <c r="AZ118" s="95" t="s">
        <v>974</v>
      </c>
      <c r="BA118" s="101">
        <v>42128</v>
      </c>
      <c r="BB118" s="101">
        <v>42136</v>
      </c>
      <c r="BC118" s="95"/>
      <c r="BD118" s="113">
        <v>10625000</v>
      </c>
      <c r="BE118" s="113"/>
      <c r="BF118" s="113">
        <v>10625000</v>
      </c>
      <c r="BG118" s="146">
        <v>42136</v>
      </c>
      <c r="BH118" s="88" t="s">
        <v>116</v>
      </c>
      <c r="BI118" s="95" t="s">
        <v>975</v>
      </c>
      <c r="BJ118" s="146">
        <v>42137</v>
      </c>
      <c r="BK118" s="146">
        <v>42159</v>
      </c>
      <c r="BL118" s="146">
        <v>42167</v>
      </c>
      <c r="BM118" s="146"/>
      <c r="BN118" s="89" t="s">
        <v>128</v>
      </c>
      <c r="BQ118" s="152">
        <v>10625000</v>
      </c>
      <c r="BR118" t="s">
        <v>955</v>
      </c>
      <c r="BS118">
        <v>2100003071</v>
      </c>
      <c r="BT118" s="91">
        <v>42074</v>
      </c>
      <c r="BU118" t="s">
        <v>974</v>
      </c>
      <c r="BV118" s="91">
        <v>42128</v>
      </c>
      <c r="BX118" t="s">
        <v>1134</v>
      </c>
      <c r="BY118" t="s">
        <v>1128</v>
      </c>
      <c r="BZ118" t="s">
        <v>1130</v>
      </c>
      <c r="CA118" s="92">
        <v>10625000</v>
      </c>
      <c r="CD118" s="93" t="s">
        <v>966</v>
      </c>
      <c r="CE118">
        <v>10625000</v>
      </c>
    </row>
    <row r="119" spans="1:83" x14ac:dyDescent="0.25">
      <c r="A119" s="94">
        <v>116</v>
      </c>
      <c r="B119" s="95" t="s">
        <v>1135</v>
      </c>
      <c r="C119" s="88">
        <v>2100003071</v>
      </c>
      <c r="D119" s="88" t="s">
        <v>1136</v>
      </c>
      <c r="E119" s="100">
        <v>7125000</v>
      </c>
      <c r="F119" s="94" t="s">
        <v>189</v>
      </c>
      <c r="G119" s="94">
        <v>2015</v>
      </c>
      <c r="H119" s="101">
        <v>42074</v>
      </c>
      <c r="I119" s="101">
        <v>42083</v>
      </c>
      <c r="J119" s="97" t="s">
        <v>152</v>
      </c>
      <c r="K119" s="95" t="s">
        <v>955</v>
      </c>
      <c r="L119" s="88" t="s">
        <v>154</v>
      </c>
      <c r="M119" s="99" t="s">
        <v>98</v>
      </c>
      <c r="N119" s="97" t="s">
        <v>98</v>
      </c>
      <c r="O119" s="97" t="s">
        <v>98</v>
      </c>
      <c r="P119" s="100">
        <v>7125000</v>
      </c>
      <c r="Q119" s="94">
        <v>2015</v>
      </c>
      <c r="R119" s="97" t="s">
        <v>93</v>
      </c>
      <c r="S119" s="167">
        <v>42031</v>
      </c>
      <c r="T119" s="101">
        <v>42046</v>
      </c>
      <c r="U119" s="82">
        <v>43</v>
      </c>
      <c r="V119" s="82">
        <v>28</v>
      </c>
      <c r="W119" s="88" t="s">
        <v>956</v>
      </c>
      <c r="X119" s="123" t="s">
        <v>1137</v>
      </c>
      <c r="Y119" s="67" t="s">
        <v>1138</v>
      </c>
      <c r="Z119" s="154" t="s">
        <v>959</v>
      </c>
      <c r="AA119" s="97"/>
      <c r="AB119" s="67" t="s">
        <v>1125</v>
      </c>
      <c r="AC119" s="102" t="s">
        <v>160</v>
      </c>
      <c r="AD119" s="103"/>
      <c r="AE119" s="75"/>
      <c r="AF119" s="103"/>
      <c r="AG119" s="75" t="s">
        <v>107</v>
      </c>
      <c r="AH119" s="95" t="s">
        <v>477</v>
      </c>
      <c r="AI119" s="95" t="s">
        <v>1139</v>
      </c>
      <c r="AJ119" s="123">
        <v>107.0016</v>
      </c>
      <c r="AK119" s="123">
        <v>-6.2877999999999998</v>
      </c>
      <c r="AL119" s="106" t="s">
        <v>107</v>
      </c>
      <c r="AM119" s="78" t="s">
        <v>1095</v>
      </c>
      <c r="AN119" s="107"/>
      <c r="AO119" s="158"/>
      <c r="AP119" s="109"/>
      <c r="AQ119" s="149"/>
      <c r="AR119" s="107" t="s">
        <v>164</v>
      </c>
      <c r="AS119" s="110">
        <v>0</v>
      </c>
      <c r="AT119" s="110">
        <v>42268</v>
      </c>
      <c r="AU119" s="111"/>
      <c r="AV119" s="95"/>
      <c r="AW119" s="146"/>
      <c r="AX119" s="146"/>
      <c r="AY119" s="95"/>
      <c r="AZ119" s="95" t="s">
        <v>974</v>
      </c>
      <c r="BA119" s="101">
        <v>42128</v>
      </c>
      <c r="BB119" s="101">
        <v>42136</v>
      </c>
      <c r="BC119" s="95"/>
      <c r="BD119" s="113">
        <v>7125000</v>
      </c>
      <c r="BE119" s="113"/>
      <c r="BF119" s="113">
        <v>7125000</v>
      </c>
      <c r="BG119" s="146">
        <v>42136</v>
      </c>
      <c r="BH119" s="88" t="s">
        <v>116</v>
      </c>
      <c r="BI119" s="95" t="s">
        <v>975</v>
      </c>
      <c r="BJ119" s="146">
        <v>42137</v>
      </c>
      <c r="BK119" s="146">
        <v>42159</v>
      </c>
      <c r="BL119" s="146">
        <v>42167</v>
      </c>
      <c r="BM119" s="146"/>
      <c r="BN119" s="89" t="s">
        <v>128</v>
      </c>
      <c r="BQ119" s="152">
        <v>7125000</v>
      </c>
      <c r="BR119" t="s">
        <v>955</v>
      </c>
      <c r="BS119">
        <v>2100003071</v>
      </c>
      <c r="BT119" s="91">
        <v>42074</v>
      </c>
      <c r="BU119" t="s">
        <v>974</v>
      </c>
      <c r="BV119" s="91">
        <v>42128</v>
      </c>
      <c r="BX119" t="s">
        <v>1140</v>
      </c>
      <c r="BY119" t="s">
        <v>1128</v>
      </c>
      <c r="BZ119" t="s">
        <v>1136</v>
      </c>
      <c r="CA119" s="92">
        <v>7125000</v>
      </c>
      <c r="CD119" s="93" t="s">
        <v>966</v>
      </c>
      <c r="CE119">
        <v>7125000</v>
      </c>
    </row>
    <row r="120" spans="1:83" x14ac:dyDescent="0.25">
      <c r="A120" s="94">
        <v>117</v>
      </c>
      <c r="B120" s="95" t="s">
        <v>1141</v>
      </c>
      <c r="C120" s="88">
        <v>2100003071</v>
      </c>
      <c r="D120" s="88" t="s">
        <v>1142</v>
      </c>
      <c r="E120" s="100">
        <v>9125000</v>
      </c>
      <c r="F120" s="94" t="s">
        <v>189</v>
      </c>
      <c r="G120" s="94">
        <v>2015</v>
      </c>
      <c r="H120" s="101">
        <v>42074</v>
      </c>
      <c r="I120" s="101">
        <v>42083</v>
      </c>
      <c r="J120" s="97" t="s">
        <v>152</v>
      </c>
      <c r="K120" s="95" t="s">
        <v>955</v>
      </c>
      <c r="L120" s="88" t="s">
        <v>154</v>
      </c>
      <c r="M120" s="99" t="s">
        <v>98</v>
      </c>
      <c r="N120" s="97" t="s">
        <v>98</v>
      </c>
      <c r="O120" s="97" t="s">
        <v>98</v>
      </c>
      <c r="P120" s="100">
        <v>9125000</v>
      </c>
      <c r="Q120" s="94">
        <v>2015</v>
      </c>
      <c r="R120" s="97" t="s">
        <v>93</v>
      </c>
      <c r="S120" s="167">
        <v>42031</v>
      </c>
      <c r="T120" s="101">
        <v>42046</v>
      </c>
      <c r="U120" s="82">
        <v>43</v>
      </c>
      <c r="V120" s="82">
        <v>28</v>
      </c>
      <c r="W120" s="88" t="s">
        <v>956</v>
      </c>
      <c r="X120" s="123" t="s">
        <v>1143</v>
      </c>
      <c r="Y120" s="67" t="s">
        <v>1144</v>
      </c>
      <c r="Z120" s="154" t="s">
        <v>959</v>
      </c>
      <c r="AA120" s="97"/>
      <c r="AB120" s="67" t="s">
        <v>1125</v>
      </c>
      <c r="AC120" s="102" t="s">
        <v>160</v>
      </c>
      <c r="AD120" s="103"/>
      <c r="AE120" s="75"/>
      <c r="AF120" s="103"/>
      <c r="AG120" s="75" t="s">
        <v>107</v>
      </c>
      <c r="AH120" s="95" t="s">
        <v>477</v>
      </c>
      <c r="AI120" s="95" t="s">
        <v>1145</v>
      </c>
      <c r="AJ120" s="123">
        <v>106.9144</v>
      </c>
      <c r="AK120" s="123">
        <v>-6.2877999999999998</v>
      </c>
      <c r="AL120" s="169" t="s">
        <v>111</v>
      </c>
      <c r="AM120" s="78" t="s">
        <v>1146</v>
      </c>
      <c r="AN120" s="107"/>
      <c r="AO120" s="158"/>
      <c r="AP120" s="109"/>
      <c r="AQ120" s="149"/>
      <c r="AR120" s="107" t="s">
        <v>164</v>
      </c>
      <c r="AS120" s="110">
        <v>0</v>
      </c>
      <c r="AT120" s="110">
        <v>42268</v>
      </c>
      <c r="AU120" s="111"/>
      <c r="AV120" s="95"/>
      <c r="AW120" s="146"/>
      <c r="AX120" s="146"/>
      <c r="AY120" s="95"/>
      <c r="AZ120" s="95" t="s">
        <v>974</v>
      </c>
      <c r="BA120" s="101">
        <v>42128</v>
      </c>
      <c r="BB120" s="101">
        <v>42136</v>
      </c>
      <c r="BC120" s="95"/>
      <c r="BD120" s="113">
        <v>9125000</v>
      </c>
      <c r="BE120" s="113"/>
      <c r="BF120" s="113">
        <v>9125000</v>
      </c>
      <c r="BG120" s="146">
        <v>42136</v>
      </c>
      <c r="BH120" s="88" t="s">
        <v>116</v>
      </c>
      <c r="BI120" s="95" t="s">
        <v>975</v>
      </c>
      <c r="BJ120" s="146">
        <v>42137</v>
      </c>
      <c r="BK120" s="146">
        <v>42159</v>
      </c>
      <c r="BL120" s="146">
        <v>42167</v>
      </c>
      <c r="BM120" s="146"/>
      <c r="BN120" s="89" t="s">
        <v>128</v>
      </c>
      <c r="BQ120" s="152">
        <v>9125000</v>
      </c>
      <c r="BR120" t="s">
        <v>955</v>
      </c>
      <c r="BS120">
        <v>2100003071</v>
      </c>
      <c r="BT120" s="91">
        <v>42074</v>
      </c>
      <c r="BU120" t="s">
        <v>974</v>
      </c>
      <c r="BV120" s="91">
        <v>42128</v>
      </c>
      <c r="BX120" t="s">
        <v>1147</v>
      </c>
      <c r="BY120" t="s">
        <v>1128</v>
      </c>
      <c r="BZ120" t="s">
        <v>1142</v>
      </c>
      <c r="CA120" s="92">
        <v>9125000</v>
      </c>
      <c r="CD120" s="93" t="s">
        <v>966</v>
      </c>
      <c r="CE120">
        <v>9125000</v>
      </c>
    </row>
    <row r="121" spans="1:83" x14ac:dyDescent="0.25">
      <c r="A121" s="94">
        <v>118</v>
      </c>
      <c r="B121" s="95" t="s">
        <v>1148</v>
      </c>
      <c r="C121" s="88">
        <v>2100003071</v>
      </c>
      <c r="D121" s="88" t="s">
        <v>1149</v>
      </c>
      <c r="E121" s="100">
        <v>9125000</v>
      </c>
      <c r="F121" s="94" t="s">
        <v>189</v>
      </c>
      <c r="G121" s="94">
        <v>2015</v>
      </c>
      <c r="H121" s="101">
        <v>42074</v>
      </c>
      <c r="I121" s="101">
        <v>42083</v>
      </c>
      <c r="J121" s="97" t="s">
        <v>152</v>
      </c>
      <c r="K121" s="95" t="s">
        <v>955</v>
      </c>
      <c r="L121" s="88" t="s">
        <v>154</v>
      </c>
      <c r="M121" s="99" t="s">
        <v>98</v>
      </c>
      <c r="N121" s="97" t="s">
        <v>98</v>
      </c>
      <c r="O121" s="97" t="s">
        <v>98</v>
      </c>
      <c r="P121" s="100">
        <v>9125000</v>
      </c>
      <c r="Q121" s="94">
        <v>2015</v>
      </c>
      <c r="R121" s="97" t="s">
        <v>93</v>
      </c>
      <c r="S121" s="167">
        <v>42031</v>
      </c>
      <c r="T121" s="101">
        <v>42046</v>
      </c>
      <c r="U121" s="82">
        <v>43</v>
      </c>
      <c r="V121" s="82">
        <v>28</v>
      </c>
      <c r="W121" s="88" t="s">
        <v>956</v>
      </c>
      <c r="X121" s="123" t="s">
        <v>1150</v>
      </c>
      <c r="Y121" s="67" t="s">
        <v>1151</v>
      </c>
      <c r="Z121" s="154" t="s">
        <v>959</v>
      </c>
      <c r="AA121" s="97"/>
      <c r="AB121" s="67" t="s">
        <v>1125</v>
      </c>
      <c r="AC121" s="102" t="s">
        <v>160</v>
      </c>
      <c r="AD121" s="103"/>
      <c r="AE121" s="75"/>
      <c r="AF121" s="103"/>
      <c r="AG121" s="75" t="s">
        <v>107</v>
      </c>
      <c r="AH121" s="95" t="s">
        <v>477</v>
      </c>
      <c r="AI121" s="95" t="s">
        <v>1152</v>
      </c>
      <c r="AJ121" s="123">
        <v>106.9341</v>
      </c>
      <c r="AK121" s="123">
        <v>-6.2367999999999997</v>
      </c>
      <c r="AL121" s="169" t="s">
        <v>440</v>
      </c>
      <c r="AM121" s="78" t="s">
        <v>1146</v>
      </c>
      <c r="AN121" s="107"/>
      <c r="AO121" s="158"/>
      <c r="AP121" s="109"/>
      <c r="AQ121" s="149"/>
      <c r="AR121" s="107" t="s">
        <v>164</v>
      </c>
      <c r="AS121" s="110">
        <v>0</v>
      </c>
      <c r="AT121" s="110">
        <v>42268</v>
      </c>
      <c r="AU121" s="111"/>
      <c r="AV121" s="95"/>
      <c r="AW121" s="146"/>
      <c r="AX121" s="146"/>
      <c r="AY121" s="95"/>
      <c r="AZ121" s="95" t="s">
        <v>974</v>
      </c>
      <c r="BA121" s="101">
        <v>42128</v>
      </c>
      <c r="BB121" s="101">
        <v>42136</v>
      </c>
      <c r="BC121" s="95"/>
      <c r="BD121" s="113">
        <v>9125000</v>
      </c>
      <c r="BE121" s="113"/>
      <c r="BF121" s="113">
        <v>9125000</v>
      </c>
      <c r="BG121" s="146">
        <v>42136</v>
      </c>
      <c r="BH121" s="88" t="s">
        <v>116</v>
      </c>
      <c r="BI121" s="95" t="s">
        <v>975</v>
      </c>
      <c r="BJ121" s="146">
        <v>42137</v>
      </c>
      <c r="BK121" s="146">
        <v>42159</v>
      </c>
      <c r="BL121" s="146">
        <v>42167</v>
      </c>
      <c r="BM121" s="146"/>
      <c r="BN121" s="89" t="s">
        <v>128</v>
      </c>
      <c r="BQ121" s="152">
        <v>9125000</v>
      </c>
      <c r="BR121" t="s">
        <v>955</v>
      </c>
      <c r="BS121">
        <v>2100003071</v>
      </c>
      <c r="BT121" s="91">
        <v>42074</v>
      </c>
      <c r="BU121" t="s">
        <v>974</v>
      </c>
      <c r="BV121" s="91">
        <v>42128</v>
      </c>
      <c r="BX121" t="s">
        <v>1153</v>
      </c>
      <c r="BY121" t="s">
        <v>1128</v>
      </c>
      <c r="BZ121" t="s">
        <v>1149</v>
      </c>
      <c r="CA121" s="92">
        <v>9125000</v>
      </c>
      <c r="CD121" s="93" t="s">
        <v>966</v>
      </c>
      <c r="CE121">
        <v>9125000</v>
      </c>
    </row>
    <row r="122" spans="1:83" x14ac:dyDescent="0.25">
      <c r="A122" s="94">
        <v>119</v>
      </c>
      <c r="B122" s="95" t="s">
        <v>1154</v>
      </c>
      <c r="C122" s="88">
        <v>2100003071</v>
      </c>
      <c r="D122" s="88" t="s">
        <v>1155</v>
      </c>
      <c r="E122" s="100">
        <v>9125000</v>
      </c>
      <c r="F122" s="94" t="s">
        <v>189</v>
      </c>
      <c r="G122" s="94">
        <v>2015</v>
      </c>
      <c r="H122" s="101">
        <v>42074</v>
      </c>
      <c r="I122" s="101">
        <v>42083</v>
      </c>
      <c r="J122" s="97" t="s">
        <v>152</v>
      </c>
      <c r="K122" s="95" t="s">
        <v>955</v>
      </c>
      <c r="L122" s="88" t="s">
        <v>154</v>
      </c>
      <c r="M122" s="99" t="s">
        <v>98</v>
      </c>
      <c r="N122" s="97" t="s">
        <v>98</v>
      </c>
      <c r="O122" s="97" t="s">
        <v>98</v>
      </c>
      <c r="P122" s="100">
        <v>9125000</v>
      </c>
      <c r="Q122" s="94">
        <v>2015</v>
      </c>
      <c r="R122" s="97" t="s">
        <v>93</v>
      </c>
      <c r="S122" s="167">
        <v>42031</v>
      </c>
      <c r="T122" s="101">
        <v>42046</v>
      </c>
      <c r="U122" s="82">
        <v>43</v>
      </c>
      <c r="V122" s="82">
        <v>28</v>
      </c>
      <c r="W122" s="88" t="s">
        <v>956</v>
      </c>
      <c r="X122" s="123" t="s">
        <v>1156</v>
      </c>
      <c r="Y122" s="67" t="s">
        <v>1157</v>
      </c>
      <c r="Z122" s="154" t="s">
        <v>959</v>
      </c>
      <c r="AA122" s="97"/>
      <c r="AB122" s="67" t="s">
        <v>1125</v>
      </c>
      <c r="AC122" s="102" t="s">
        <v>160</v>
      </c>
      <c r="AD122" s="103"/>
      <c r="AE122" s="75"/>
      <c r="AF122" s="103"/>
      <c r="AG122" s="75" t="s">
        <v>107</v>
      </c>
      <c r="AH122" s="95" t="s">
        <v>477</v>
      </c>
      <c r="AI122" s="95" t="s">
        <v>1158</v>
      </c>
      <c r="AJ122" s="123">
        <v>107.1431</v>
      </c>
      <c r="AK122" s="123">
        <v>-6.3324999999999996</v>
      </c>
      <c r="AL122" s="106" t="s">
        <v>107</v>
      </c>
      <c r="AM122" s="106" t="s">
        <v>176</v>
      </c>
      <c r="AN122" s="107"/>
      <c r="AO122" s="158"/>
      <c r="AP122" s="109"/>
      <c r="AQ122" s="149"/>
      <c r="AR122" s="107" t="s">
        <v>164</v>
      </c>
      <c r="AS122" s="110">
        <v>0</v>
      </c>
      <c r="AT122" s="110">
        <v>42268</v>
      </c>
      <c r="AU122" s="111"/>
      <c r="AV122" s="95"/>
      <c r="AW122" s="146"/>
      <c r="AX122" s="146"/>
      <c r="AY122" s="95"/>
      <c r="AZ122" s="95" t="s">
        <v>974</v>
      </c>
      <c r="BA122" s="101">
        <v>42128</v>
      </c>
      <c r="BB122" s="101">
        <v>42136</v>
      </c>
      <c r="BC122" s="95"/>
      <c r="BD122" s="113">
        <v>9125000</v>
      </c>
      <c r="BE122" s="113"/>
      <c r="BF122" s="113">
        <v>9125000</v>
      </c>
      <c r="BG122" s="146">
        <v>42136</v>
      </c>
      <c r="BH122" s="88" t="s">
        <v>116</v>
      </c>
      <c r="BI122" s="95" t="s">
        <v>975</v>
      </c>
      <c r="BJ122" s="146">
        <v>42137</v>
      </c>
      <c r="BK122" s="146">
        <v>42159</v>
      </c>
      <c r="BL122" s="146">
        <v>42167</v>
      </c>
      <c r="BM122" s="146"/>
      <c r="BN122" s="89" t="s">
        <v>128</v>
      </c>
      <c r="BQ122" s="152">
        <v>9125000</v>
      </c>
      <c r="BR122" t="s">
        <v>955</v>
      </c>
      <c r="BS122">
        <v>2100003071</v>
      </c>
      <c r="BT122" s="91">
        <v>42074</v>
      </c>
      <c r="BU122" t="s">
        <v>974</v>
      </c>
      <c r="BV122" s="91">
        <v>42128</v>
      </c>
      <c r="BX122" t="s">
        <v>1159</v>
      </c>
      <c r="BY122" t="s">
        <v>1128</v>
      </c>
      <c r="BZ122" t="s">
        <v>1155</v>
      </c>
      <c r="CA122" s="92">
        <v>9125000</v>
      </c>
      <c r="CD122" s="93" t="s">
        <v>966</v>
      </c>
      <c r="CE122">
        <v>9125000</v>
      </c>
    </row>
    <row r="123" spans="1:83" x14ac:dyDescent="0.25">
      <c r="A123" s="94">
        <v>120</v>
      </c>
      <c r="B123" s="95" t="s">
        <v>1160</v>
      </c>
      <c r="C123" s="88">
        <v>2100003071</v>
      </c>
      <c r="D123" s="88" t="s">
        <v>1161</v>
      </c>
      <c r="E123" s="100">
        <v>9125000</v>
      </c>
      <c r="F123" s="94" t="s">
        <v>189</v>
      </c>
      <c r="G123" s="94">
        <v>2015</v>
      </c>
      <c r="H123" s="101">
        <v>42074</v>
      </c>
      <c r="I123" s="101">
        <v>42083</v>
      </c>
      <c r="J123" s="97" t="s">
        <v>152</v>
      </c>
      <c r="K123" s="95" t="s">
        <v>955</v>
      </c>
      <c r="L123" s="88" t="s">
        <v>154</v>
      </c>
      <c r="M123" s="99" t="s">
        <v>98</v>
      </c>
      <c r="N123" s="97" t="s">
        <v>98</v>
      </c>
      <c r="O123" s="97" t="s">
        <v>98</v>
      </c>
      <c r="P123" s="100">
        <v>9125000</v>
      </c>
      <c r="Q123" s="94">
        <v>2015</v>
      </c>
      <c r="R123" s="97" t="s">
        <v>93</v>
      </c>
      <c r="S123" s="167">
        <v>42031</v>
      </c>
      <c r="T123" s="101">
        <v>42046</v>
      </c>
      <c r="U123" s="82">
        <v>43</v>
      </c>
      <c r="V123" s="82">
        <v>28</v>
      </c>
      <c r="W123" s="88" t="s">
        <v>956</v>
      </c>
      <c r="X123" s="123" t="s">
        <v>1162</v>
      </c>
      <c r="Y123" s="67" t="s">
        <v>1163</v>
      </c>
      <c r="Z123" s="154" t="s">
        <v>959</v>
      </c>
      <c r="AA123" s="97"/>
      <c r="AB123" s="67" t="s">
        <v>1125</v>
      </c>
      <c r="AC123" s="102" t="s">
        <v>160</v>
      </c>
      <c r="AD123" s="103"/>
      <c r="AE123" s="75"/>
      <c r="AF123" s="103"/>
      <c r="AG123" s="75" t="s">
        <v>107</v>
      </c>
      <c r="AH123" s="95" t="s">
        <v>477</v>
      </c>
      <c r="AI123" s="95" t="s">
        <v>1164</v>
      </c>
      <c r="AJ123" s="123">
        <v>106.9551</v>
      </c>
      <c r="AK123" s="123">
        <v>-6.1318000000000001</v>
      </c>
      <c r="AL123" s="169" t="s">
        <v>1001</v>
      </c>
      <c r="AM123" s="106" t="s">
        <v>1095</v>
      </c>
      <c r="AN123" s="107"/>
      <c r="AO123" s="158"/>
      <c r="AP123" s="109"/>
      <c r="AQ123" s="149"/>
      <c r="AR123" s="107" t="s">
        <v>164</v>
      </c>
      <c r="AS123" s="110">
        <v>0</v>
      </c>
      <c r="AT123" s="110">
        <v>42268</v>
      </c>
      <c r="AU123" s="111"/>
      <c r="AV123" s="95"/>
      <c r="AW123" s="146"/>
      <c r="AX123" s="146"/>
      <c r="AY123" s="95"/>
      <c r="AZ123" s="95" t="s">
        <v>974</v>
      </c>
      <c r="BA123" s="101">
        <v>42128</v>
      </c>
      <c r="BB123" s="101">
        <v>42136</v>
      </c>
      <c r="BC123" s="95"/>
      <c r="BD123" s="113">
        <v>9125000</v>
      </c>
      <c r="BE123" s="113"/>
      <c r="BF123" s="113">
        <v>9125000</v>
      </c>
      <c r="BG123" s="146">
        <v>42136</v>
      </c>
      <c r="BH123" s="88" t="s">
        <v>116</v>
      </c>
      <c r="BI123" s="95" t="s">
        <v>975</v>
      </c>
      <c r="BJ123" s="146">
        <v>42137</v>
      </c>
      <c r="BK123" s="146">
        <v>42159</v>
      </c>
      <c r="BL123" s="146">
        <v>42167</v>
      </c>
      <c r="BM123" s="146"/>
      <c r="BN123" s="89" t="s">
        <v>128</v>
      </c>
      <c r="BQ123" s="152">
        <v>9125000</v>
      </c>
      <c r="BR123" t="s">
        <v>955</v>
      </c>
      <c r="BS123">
        <v>2100003071</v>
      </c>
      <c r="BT123" s="91">
        <v>42074</v>
      </c>
      <c r="BU123" t="s">
        <v>974</v>
      </c>
      <c r="BV123" s="91">
        <v>42128</v>
      </c>
      <c r="BX123" t="s">
        <v>1165</v>
      </c>
      <c r="BY123" t="s">
        <v>1128</v>
      </c>
      <c r="BZ123" t="s">
        <v>1161</v>
      </c>
      <c r="CA123" s="92">
        <v>9125000</v>
      </c>
      <c r="CD123" s="93" t="s">
        <v>966</v>
      </c>
      <c r="CE123">
        <v>9125000</v>
      </c>
    </row>
    <row r="124" spans="1:83" x14ac:dyDescent="0.25">
      <c r="A124" s="94">
        <v>121</v>
      </c>
      <c r="B124" s="95" t="s">
        <v>1166</v>
      </c>
      <c r="C124" s="88">
        <v>2100003071</v>
      </c>
      <c r="D124" s="88" t="s">
        <v>1167</v>
      </c>
      <c r="E124" s="100">
        <v>9125000</v>
      </c>
      <c r="F124" s="94" t="s">
        <v>189</v>
      </c>
      <c r="G124" s="94">
        <v>2015</v>
      </c>
      <c r="H124" s="101">
        <v>42074</v>
      </c>
      <c r="I124" s="101">
        <v>42083</v>
      </c>
      <c r="J124" s="97" t="s">
        <v>152</v>
      </c>
      <c r="K124" s="95" t="s">
        <v>955</v>
      </c>
      <c r="L124" s="88" t="s">
        <v>154</v>
      </c>
      <c r="M124" s="99" t="s">
        <v>98</v>
      </c>
      <c r="N124" s="97" t="s">
        <v>98</v>
      </c>
      <c r="O124" s="97" t="s">
        <v>98</v>
      </c>
      <c r="P124" s="100">
        <v>9125000</v>
      </c>
      <c r="Q124" s="94">
        <v>2015</v>
      </c>
      <c r="R124" s="97" t="s">
        <v>93</v>
      </c>
      <c r="S124" s="167">
        <v>42031</v>
      </c>
      <c r="T124" s="101">
        <v>42046</v>
      </c>
      <c r="U124" s="82">
        <v>43</v>
      </c>
      <c r="V124" s="82">
        <v>28</v>
      </c>
      <c r="W124" s="88" t="s">
        <v>956</v>
      </c>
      <c r="X124" s="123" t="s">
        <v>1168</v>
      </c>
      <c r="Y124" s="67" t="s">
        <v>1169</v>
      </c>
      <c r="Z124" s="154" t="s">
        <v>959</v>
      </c>
      <c r="AA124" s="97"/>
      <c r="AB124" s="67" t="s">
        <v>1125</v>
      </c>
      <c r="AC124" s="102" t="s">
        <v>160</v>
      </c>
      <c r="AD124" s="103"/>
      <c r="AE124" s="75"/>
      <c r="AF124" s="103"/>
      <c r="AG124" s="75" t="s">
        <v>107</v>
      </c>
      <c r="AH124" s="95" t="s">
        <v>477</v>
      </c>
      <c r="AI124" s="95" t="s">
        <v>1170</v>
      </c>
      <c r="AJ124" s="123">
        <v>106.9278</v>
      </c>
      <c r="AK124" s="123">
        <v>-6.1262999999999996</v>
      </c>
      <c r="AL124" s="169" t="s">
        <v>582</v>
      </c>
      <c r="AM124" s="106" t="s">
        <v>1171</v>
      </c>
      <c r="AN124" s="107"/>
      <c r="AO124" s="158"/>
      <c r="AP124" s="109"/>
      <c r="AQ124" s="149"/>
      <c r="AR124" s="107" t="s">
        <v>164</v>
      </c>
      <c r="AS124" s="110">
        <v>0</v>
      </c>
      <c r="AT124" s="110">
        <v>42268</v>
      </c>
      <c r="AU124" s="111"/>
      <c r="AV124" s="95"/>
      <c r="AW124" s="146"/>
      <c r="AX124" s="146"/>
      <c r="AY124" s="95"/>
      <c r="AZ124" s="95" t="s">
        <v>974</v>
      </c>
      <c r="BA124" s="101">
        <v>42128</v>
      </c>
      <c r="BB124" s="101">
        <v>42136</v>
      </c>
      <c r="BC124" s="95"/>
      <c r="BD124" s="113">
        <v>9125000</v>
      </c>
      <c r="BE124" s="113"/>
      <c r="BF124" s="113">
        <v>9125000</v>
      </c>
      <c r="BG124" s="146">
        <v>42136</v>
      </c>
      <c r="BH124" s="88" t="s">
        <v>116</v>
      </c>
      <c r="BI124" s="95" t="s">
        <v>975</v>
      </c>
      <c r="BJ124" s="146">
        <v>42137</v>
      </c>
      <c r="BK124" s="146">
        <v>42159</v>
      </c>
      <c r="BL124" s="146">
        <v>42167</v>
      </c>
      <c r="BM124" s="146"/>
      <c r="BN124" s="89" t="s">
        <v>128</v>
      </c>
      <c r="BQ124" s="152">
        <v>9125000</v>
      </c>
      <c r="BR124" t="s">
        <v>955</v>
      </c>
      <c r="BS124">
        <v>2100003071</v>
      </c>
      <c r="BT124" s="91">
        <v>42074</v>
      </c>
      <c r="BU124" t="s">
        <v>974</v>
      </c>
      <c r="BV124" s="91">
        <v>42128</v>
      </c>
      <c r="BX124" t="s">
        <v>1172</v>
      </c>
      <c r="BY124" t="s">
        <v>1128</v>
      </c>
      <c r="BZ124" t="s">
        <v>1167</v>
      </c>
      <c r="CA124" s="92">
        <v>9125000</v>
      </c>
      <c r="CD124" s="93" t="s">
        <v>966</v>
      </c>
      <c r="CE124">
        <v>9125000</v>
      </c>
    </row>
    <row r="125" spans="1:83" x14ac:dyDescent="0.25">
      <c r="A125" s="94">
        <v>122</v>
      </c>
      <c r="B125" s="95" t="s">
        <v>1173</v>
      </c>
      <c r="C125" s="88">
        <v>2100003071</v>
      </c>
      <c r="D125" s="88" t="s">
        <v>1174</v>
      </c>
      <c r="E125" s="100">
        <v>9125000</v>
      </c>
      <c r="F125" s="94" t="s">
        <v>189</v>
      </c>
      <c r="G125" s="94">
        <v>2015</v>
      </c>
      <c r="H125" s="101">
        <v>42074</v>
      </c>
      <c r="I125" s="101">
        <v>42083</v>
      </c>
      <c r="J125" s="97" t="s">
        <v>152</v>
      </c>
      <c r="K125" s="95" t="s">
        <v>955</v>
      </c>
      <c r="L125" s="88" t="s">
        <v>154</v>
      </c>
      <c r="M125" s="99" t="s">
        <v>98</v>
      </c>
      <c r="N125" s="97" t="s">
        <v>98</v>
      </c>
      <c r="O125" s="97" t="s">
        <v>98</v>
      </c>
      <c r="P125" s="100">
        <v>9125000</v>
      </c>
      <c r="Q125" s="94">
        <v>2015</v>
      </c>
      <c r="R125" s="97" t="s">
        <v>93</v>
      </c>
      <c r="S125" s="167">
        <v>42031</v>
      </c>
      <c r="T125" s="101">
        <v>42046</v>
      </c>
      <c r="U125" s="82">
        <v>43</v>
      </c>
      <c r="V125" s="82">
        <v>28</v>
      </c>
      <c r="W125" s="88" t="s">
        <v>956</v>
      </c>
      <c r="X125" s="123" t="s">
        <v>1175</v>
      </c>
      <c r="Y125" s="67" t="s">
        <v>1176</v>
      </c>
      <c r="Z125" s="154" t="s">
        <v>959</v>
      </c>
      <c r="AA125" s="97"/>
      <c r="AB125" s="67" t="s">
        <v>1125</v>
      </c>
      <c r="AC125" s="102" t="s">
        <v>160</v>
      </c>
      <c r="AD125" s="103"/>
      <c r="AE125" s="75"/>
      <c r="AF125" s="103"/>
      <c r="AG125" s="75" t="s">
        <v>107</v>
      </c>
      <c r="AH125" s="95" t="s">
        <v>477</v>
      </c>
      <c r="AI125" s="95" t="s">
        <v>1177</v>
      </c>
      <c r="AJ125" s="123">
        <v>106.923</v>
      </c>
      <c r="AK125" s="123">
        <v>-6.1901999999999999</v>
      </c>
      <c r="AL125" s="169" t="s">
        <v>1001</v>
      </c>
      <c r="AM125" s="106" t="s">
        <v>1171</v>
      </c>
      <c r="AN125" s="107"/>
      <c r="AO125" s="158"/>
      <c r="AP125" s="109"/>
      <c r="AQ125" s="149"/>
      <c r="AR125" s="107" t="s">
        <v>164</v>
      </c>
      <c r="AS125" s="110">
        <v>0</v>
      </c>
      <c r="AT125" s="110">
        <v>42268</v>
      </c>
      <c r="AU125" s="111"/>
      <c r="AV125" s="95"/>
      <c r="AW125" s="146"/>
      <c r="AX125" s="146"/>
      <c r="AY125" s="95"/>
      <c r="AZ125" s="95" t="s">
        <v>974</v>
      </c>
      <c r="BA125" s="101">
        <v>42128</v>
      </c>
      <c r="BB125" s="101">
        <v>42136</v>
      </c>
      <c r="BC125" s="95"/>
      <c r="BD125" s="113">
        <v>9125000</v>
      </c>
      <c r="BE125" s="113"/>
      <c r="BF125" s="113">
        <v>9125000</v>
      </c>
      <c r="BG125" s="146">
        <v>42136</v>
      </c>
      <c r="BH125" s="88" t="s">
        <v>116</v>
      </c>
      <c r="BI125" s="95" t="s">
        <v>975</v>
      </c>
      <c r="BJ125" s="146">
        <v>42137</v>
      </c>
      <c r="BK125" s="146">
        <v>42159</v>
      </c>
      <c r="BL125" s="146">
        <v>42167</v>
      </c>
      <c r="BM125" s="146"/>
      <c r="BN125" s="89" t="s">
        <v>128</v>
      </c>
      <c r="BQ125" s="152">
        <v>9125000</v>
      </c>
      <c r="BR125" t="s">
        <v>955</v>
      </c>
      <c r="BS125">
        <v>2100003071</v>
      </c>
      <c r="BT125" s="91">
        <v>42074</v>
      </c>
      <c r="BU125" t="s">
        <v>974</v>
      </c>
      <c r="BV125" s="91">
        <v>42128</v>
      </c>
      <c r="BX125" t="s">
        <v>1178</v>
      </c>
      <c r="BY125" t="s">
        <v>1128</v>
      </c>
      <c r="BZ125" t="s">
        <v>1174</v>
      </c>
      <c r="CA125" s="92">
        <v>9125000</v>
      </c>
      <c r="CD125" s="93" t="s">
        <v>966</v>
      </c>
      <c r="CE125">
        <v>9125000</v>
      </c>
    </row>
    <row r="126" spans="1:83" x14ac:dyDescent="0.25">
      <c r="A126" s="94">
        <v>123</v>
      </c>
      <c r="B126" s="95" t="s">
        <v>1179</v>
      </c>
      <c r="C126" s="88">
        <v>2100004193</v>
      </c>
      <c r="D126" s="88" t="s">
        <v>978</v>
      </c>
      <c r="E126" s="100">
        <v>7125000</v>
      </c>
      <c r="F126" s="94" t="s">
        <v>979</v>
      </c>
      <c r="G126" s="94">
        <v>2015</v>
      </c>
      <c r="H126" s="101">
        <v>42229</v>
      </c>
      <c r="I126" s="101">
        <v>42235</v>
      </c>
      <c r="J126" s="97" t="s">
        <v>152</v>
      </c>
      <c r="K126" s="95" t="s">
        <v>955</v>
      </c>
      <c r="L126" s="88" t="s">
        <v>154</v>
      </c>
      <c r="M126" s="99" t="s">
        <v>98</v>
      </c>
      <c r="N126" s="97" t="s">
        <v>98</v>
      </c>
      <c r="O126" s="97" t="s">
        <v>98</v>
      </c>
      <c r="P126" s="100">
        <v>7125000</v>
      </c>
      <c r="Q126" s="94">
        <v>2015</v>
      </c>
      <c r="R126" s="97" t="s">
        <v>93</v>
      </c>
      <c r="S126" s="167">
        <v>42031</v>
      </c>
      <c r="T126" s="101">
        <v>42046</v>
      </c>
      <c r="U126" s="82">
        <v>198</v>
      </c>
      <c r="V126" s="82">
        <v>183</v>
      </c>
      <c r="W126" s="88" t="s">
        <v>956</v>
      </c>
      <c r="X126" s="123" t="s">
        <v>1180</v>
      </c>
      <c r="Y126" s="67" t="s">
        <v>1181</v>
      </c>
      <c r="Z126" s="154" t="s">
        <v>959</v>
      </c>
      <c r="AA126" s="97"/>
      <c r="AB126" s="67" t="s">
        <v>960</v>
      </c>
      <c r="AC126" s="102" t="s">
        <v>160</v>
      </c>
      <c r="AD126" s="103"/>
      <c r="AE126" s="75"/>
      <c r="AF126" s="103"/>
      <c r="AG126" s="75" t="s">
        <v>107</v>
      </c>
      <c r="AH126" s="95" t="s">
        <v>477</v>
      </c>
      <c r="AI126" s="95" t="s">
        <v>1182</v>
      </c>
      <c r="AJ126" s="123">
        <v>106.87520000000001</v>
      </c>
      <c r="AK126" s="123">
        <v>-6.1515000000000004</v>
      </c>
      <c r="AL126" s="106" t="s">
        <v>479</v>
      </c>
      <c r="AM126" s="106" t="s">
        <v>1183</v>
      </c>
      <c r="AN126" s="107"/>
      <c r="AO126" s="158"/>
      <c r="AP126" s="109"/>
      <c r="AQ126" s="149"/>
      <c r="AR126" s="107" t="s">
        <v>164</v>
      </c>
      <c r="AS126" s="110">
        <v>0</v>
      </c>
      <c r="AT126" s="110">
        <v>42268</v>
      </c>
      <c r="AU126" s="111"/>
      <c r="AV126" s="95"/>
      <c r="AW126" s="146"/>
      <c r="AX126" s="146"/>
      <c r="AY126" s="95"/>
      <c r="AZ126" s="95" t="s">
        <v>985</v>
      </c>
      <c r="BA126" s="171">
        <v>42236</v>
      </c>
      <c r="BB126" s="101">
        <v>42256</v>
      </c>
      <c r="BC126" s="95">
        <v>5000015942</v>
      </c>
      <c r="BD126" s="113"/>
      <c r="BE126" s="113"/>
      <c r="BF126" s="113"/>
      <c r="BG126" s="146">
        <v>42257</v>
      </c>
      <c r="BH126" s="88" t="s">
        <v>116</v>
      </c>
      <c r="BI126" s="95" t="s">
        <v>986</v>
      </c>
      <c r="BJ126" s="146">
        <v>42262</v>
      </c>
      <c r="BK126" s="146">
        <v>42283</v>
      </c>
      <c r="BL126" s="146">
        <v>42293</v>
      </c>
      <c r="BM126" s="146"/>
      <c r="BN126" s="89" t="s">
        <v>128</v>
      </c>
      <c r="BQ126" s="90">
        <v>7125000</v>
      </c>
      <c r="BR126" t="s">
        <v>955</v>
      </c>
      <c r="BS126">
        <v>2100004193</v>
      </c>
      <c r="BT126" s="91">
        <v>42229</v>
      </c>
      <c r="BU126" t="s">
        <v>985</v>
      </c>
      <c r="BV126" s="91">
        <v>42236</v>
      </c>
      <c r="BX126" t="s">
        <v>1184</v>
      </c>
      <c r="BY126" t="s">
        <v>965</v>
      </c>
      <c r="BZ126" t="s">
        <v>978</v>
      </c>
      <c r="CA126" s="92">
        <v>7125000</v>
      </c>
      <c r="CD126" s="93" t="s">
        <v>1185</v>
      </c>
      <c r="CE126">
        <v>1500000</v>
      </c>
    </row>
    <row r="127" spans="1:83" x14ac:dyDescent="0.25">
      <c r="A127" s="94">
        <v>124</v>
      </c>
      <c r="B127" s="95" t="s">
        <v>1186</v>
      </c>
      <c r="C127" s="88">
        <v>2100003228</v>
      </c>
      <c r="D127" s="88" t="s">
        <v>1187</v>
      </c>
      <c r="E127" s="100">
        <v>9125000</v>
      </c>
      <c r="F127" s="97" t="s">
        <v>151</v>
      </c>
      <c r="G127" s="94">
        <v>2015</v>
      </c>
      <c r="H127" s="101">
        <v>42096</v>
      </c>
      <c r="I127" s="101">
        <v>42102</v>
      </c>
      <c r="J127" s="97" t="s">
        <v>152</v>
      </c>
      <c r="K127" s="95" t="s">
        <v>955</v>
      </c>
      <c r="L127" s="88" t="s">
        <v>154</v>
      </c>
      <c r="M127" s="99" t="s">
        <v>98</v>
      </c>
      <c r="N127" s="97" t="s">
        <v>98</v>
      </c>
      <c r="O127" s="97" t="s">
        <v>98</v>
      </c>
      <c r="P127" s="100">
        <v>9125000</v>
      </c>
      <c r="Q127" s="94">
        <v>2015</v>
      </c>
      <c r="R127" s="97" t="s">
        <v>93</v>
      </c>
      <c r="S127" s="167">
        <v>42031</v>
      </c>
      <c r="T127" s="101">
        <v>42046</v>
      </c>
      <c r="U127" s="82">
        <v>65</v>
      </c>
      <c r="V127" s="82">
        <v>50</v>
      </c>
      <c r="W127" s="88" t="s">
        <v>956</v>
      </c>
      <c r="X127" s="123" t="s">
        <v>1188</v>
      </c>
      <c r="Y127" s="67" t="s">
        <v>1189</v>
      </c>
      <c r="Z127" s="154" t="s">
        <v>959</v>
      </c>
      <c r="AA127" s="97"/>
      <c r="AB127" s="67" t="s">
        <v>960</v>
      </c>
      <c r="AC127" s="102" t="s">
        <v>160</v>
      </c>
      <c r="AD127" s="103"/>
      <c r="AE127" s="75"/>
      <c r="AF127" s="103"/>
      <c r="AG127" s="75" t="s">
        <v>107</v>
      </c>
      <c r="AH127" s="95" t="s">
        <v>477</v>
      </c>
      <c r="AI127" s="95" t="s">
        <v>1190</v>
      </c>
      <c r="AJ127" s="123">
        <v>106.9012</v>
      </c>
      <c r="AK127" s="123">
        <v>-6.1298000000000004</v>
      </c>
      <c r="AL127" s="106" t="s">
        <v>107</v>
      </c>
      <c r="AM127" s="106" t="s">
        <v>1191</v>
      </c>
      <c r="AN127" s="107"/>
      <c r="AO127" s="158"/>
      <c r="AP127" s="109"/>
      <c r="AQ127" s="149"/>
      <c r="AR127" s="107" t="s">
        <v>164</v>
      </c>
      <c r="AS127" s="110">
        <v>0</v>
      </c>
      <c r="AT127" s="110">
        <v>42268</v>
      </c>
      <c r="AU127" s="111"/>
      <c r="AV127" s="95"/>
      <c r="AW127" s="146"/>
      <c r="AX127" s="146"/>
      <c r="AY127" s="95"/>
      <c r="AZ127" s="95" t="s">
        <v>1063</v>
      </c>
      <c r="BA127" s="101">
        <v>42132</v>
      </c>
      <c r="BB127" s="101">
        <v>42143</v>
      </c>
      <c r="BC127" s="95">
        <v>5000012888</v>
      </c>
      <c r="BD127" s="113">
        <v>9125000</v>
      </c>
      <c r="BE127" s="113">
        <v>9125000</v>
      </c>
      <c r="BF127" s="113">
        <v>9125000</v>
      </c>
      <c r="BG127" s="146">
        <v>42144</v>
      </c>
      <c r="BH127" s="88" t="s">
        <v>116</v>
      </c>
      <c r="BI127" s="95" t="s">
        <v>1064</v>
      </c>
      <c r="BJ127" s="146">
        <v>42144</v>
      </c>
      <c r="BK127" s="146">
        <v>42165</v>
      </c>
      <c r="BL127" s="146">
        <v>42167</v>
      </c>
      <c r="BM127" s="146"/>
      <c r="BN127" s="89" t="s">
        <v>128</v>
      </c>
      <c r="BQ127" s="152">
        <v>9125000</v>
      </c>
      <c r="BR127" t="s">
        <v>955</v>
      </c>
      <c r="BS127">
        <v>2100003228</v>
      </c>
      <c r="BT127" s="91">
        <v>42096</v>
      </c>
      <c r="BU127" t="s">
        <v>1063</v>
      </c>
      <c r="BV127" s="91">
        <v>42132</v>
      </c>
      <c r="BX127" t="s">
        <v>1192</v>
      </c>
      <c r="BY127" t="s">
        <v>965</v>
      </c>
      <c r="BZ127" t="s">
        <v>1187</v>
      </c>
      <c r="CA127" s="92">
        <v>9125000</v>
      </c>
      <c r="CD127" s="93" t="s">
        <v>966</v>
      </c>
      <c r="CE127">
        <v>9125000</v>
      </c>
    </row>
    <row r="128" spans="1:83" x14ac:dyDescent="0.25">
      <c r="A128" s="94">
        <v>125</v>
      </c>
      <c r="B128" s="95" t="s">
        <v>1193</v>
      </c>
      <c r="C128" s="88">
        <v>2100003228</v>
      </c>
      <c r="D128" s="88" t="s">
        <v>1194</v>
      </c>
      <c r="E128" s="100">
        <v>7125000</v>
      </c>
      <c r="F128" s="97" t="s">
        <v>151</v>
      </c>
      <c r="G128" s="94">
        <v>2015</v>
      </c>
      <c r="H128" s="101">
        <v>42096</v>
      </c>
      <c r="I128" s="101">
        <v>42102</v>
      </c>
      <c r="J128" s="97" t="s">
        <v>152</v>
      </c>
      <c r="K128" s="95" t="s">
        <v>955</v>
      </c>
      <c r="L128" s="88" t="s">
        <v>154</v>
      </c>
      <c r="M128" s="99" t="s">
        <v>98</v>
      </c>
      <c r="N128" s="97" t="s">
        <v>98</v>
      </c>
      <c r="O128" s="97" t="s">
        <v>98</v>
      </c>
      <c r="P128" s="100">
        <v>7125000</v>
      </c>
      <c r="Q128" s="94">
        <v>2015</v>
      </c>
      <c r="R128" s="97" t="s">
        <v>93</v>
      </c>
      <c r="S128" s="167">
        <v>42031</v>
      </c>
      <c r="T128" s="101">
        <v>42046</v>
      </c>
      <c r="U128" s="82">
        <v>65</v>
      </c>
      <c r="V128" s="82">
        <v>50</v>
      </c>
      <c r="W128" s="88" t="s">
        <v>956</v>
      </c>
      <c r="X128" s="123" t="s">
        <v>1195</v>
      </c>
      <c r="Y128" s="67" t="s">
        <v>1196</v>
      </c>
      <c r="Z128" s="154" t="s">
        <v>959</v>
      </c>
      <c r="AA128" s="97"/>
      <c r="AB128" s="67" t="s">
        <v>960</v>
      </c>
      <c r="AC128" s="102" t="s">
        <v>160</v>
      </c>
      <c r="AD128" s="103"/>
      <c r="AE128" s="75"/>
      <c r="AF128" s="103"/>
      <c r="AG128" s="75" t="s">
        <v>107</v>
      </c>
      <c r="AH128" s="95" t="s">
        <v>477</v>
      </c>
      <c r="AI128" s="95" t="s">
        <v>1197</v>
      </c>
      <c r="AJ128" s="123">
        <v>106.89919999999999</v>
      </c>
      <c r="AK128" s="123">
        <v>-6.1106999999999996</v>
      </c>
      <c r="AL128" s="106" t="s">
        <v>107</v>
      </c>
      <c r="AM128" s="106" t="s">
        <v>1198</v>
      </c>
      <c r="AN128" s="107"/>
      <c r="AO128" s="158"/>
      <c r="AP128" s="109"/>
      <c r="AQ128" s="149"/>
      <c r="AR128" s="107" t="s">
        <v>164</v>
      </c>
      <c r="AS128" s="110">
        <v>0</v>
      </c>
      <c r="AT128" s="110">
        <v>42268</v>
      </c>
      <c r="AU128" s="111"/>
      <c r="AV128" s="95"/>
      <c r="AW128" s="146"/>
      <c r="AX128" s="146"/>
      <c r="AY128" s="95"/>
      <c r="AZ128" s="95" t="s">
        <v>1063</v>
      </c>
      <c r="BA128" s="101">
        <v>42132</v>
      </c>
      <c r="BB128" s="101">
        <v>42143</v>
      </c>
      <c r="BC128" s="95">
        <v>5000012888</v>
      </c>
      <c r="BD128" s="113">
        <v>7125000</v>
      </c>
      <c r="BE128" s="113">
        <v>7125000</v>
      </c>
      <c r="BF128" s="113">
        <v>7125000</v>
      </c>
      <c r="BG128" s="146">
        <v>42144</v>
      </c>
      <c r="BH128" s="88" t="s">
        <v>116</v>
      </c>
      <c r="BI128" s="95" t="s">
        <v>1064</v>
      </c>
      <c r="BJ128" s="146">
        <v>42144</v>
      </c>
      <c r="BK128" s="146">
        <v>42165</v>
      </c>
      <c r="BL128" s="146">
        <v>42167</v>
      </c>
      <c r="BM128" s="146"/>
      <c r="BN128" s="89" t="s">
        <v>128</v>
      </c>
      <c r="BQ128" s="152">
        <v>7125000</v>
      </c>
      <c r="BR128" t="s">
        <v>955</v>
      </c>
      <c r="BS128">
        <v>2100003228</v>
      </c>
      <c r="BT128" s="91">
        <v>42096</v>
      </c>
      <c r="BU128" t="s">
        <v>1063</v>
      </c>
      <c r="BV128" s="91">
        <v>42132</v>
      </c>
      <c r="BX128" t="s">
        <v>1199</v>
      </c>
      <c r="BY128" t="s">
        <v>965</v>
      </c>
      <c r="BZ128" t="s">
        <v>1194</v>
      </c>
      <c r="CA128" s="92">
        <v>7125000</v>
      </c>
      <c r="CD128" s="93" t="s">
        <v>966</v>
      </c>
      <c r="CE128">
        <v>7125000</v>
      </c>
    </row>
    <row r="129" spans="1:83" x14ac:dyDescent="0.25">
      <c r="A129" s="94">
        <v>126</v>
      </c>
      <c r="B129" s="95" t="s">
        <v>1200</v>
      </c>
      <c r="C129" s="88">
        <v>2100003071</v>
      </c>
      <c r="D129" s="88" t="s">
        <v>1201</v>
      </c>
      <c r="E129" s="100">
        <v>9125000</v>
      </c>
      <c r="F129" s="94" t="s">
        <v>189</v>
      </c>
      <c r="G129" s="94">
        <v>2015</v>
      </c>
      <c r="H129" s="101">
        <v>42074</v>
      </c>
      <c r="I129" s="101">
        <v>42083</v>
      </c>
      <c r="J129" s="97" t="s">
        <v>152</v>
      </c>
      <c r="K129" s="95" t="s">
        <v>955</v>
      </c>
      <c r="L129" s="88" t="s">
        <v>154</v>
      </c>
      <c r="M129" s="99" t="s">
        <v>98</v>
      </c>
      <c r="N129" s="97" t="s">
        <v>98</v>
      </c>
      <c r="O129" s="97" t="s">
        <v>98</v>
      </c>
      <c r="P129" s="100">
        <v>9125000</v>
      </c>
      <c r="Q129" s="94">
        <v>2015</v>
      </c>
      <c r="R129" s="97" t="s">
        <v>93</v>
      </c>
      <c r="S129" s="167">
        <v>42031</v>
      </c>
      <c r="T129" s="101">
        <v>42046</v>
      </c>
      <c r="U129" s="82">
        <v>43</v>
      </c>
      <c r="V129" s="82">
        <v>28</v>
      </c>
      <c r="W129" s="88" t="s">
        <v>956</v>
      </c>
      <c r="X129" s="123" t="s">
        <v>1202</v>
      </c>
      <c r="Y129" s="67" t="s">
        <v>1203</v>
      </c>
      <c r="Z129" s="154" t="s">
        <v>959</v>
      </c>
      <c r="AA129" s="97"/>
      <c r="AB129" s="67" t="s">
        <v>960</v>
      </c>
      <c r="AC129" s="102" t="s">
        <v>160</v>
      </c>
      <c r="AD129" s="103"/>
      <c r="AE129" s="75"/>
      <c r="AF129" s="103"/>
      <c r="AG129" s="75" t="s">
        <v>107</v>
      </c>
      <c r="AH129" s="95" t="s">
        <v>477</v>
      </c>
      <c r="AI129" s="95" t="s">
        <v>1204</v>
      </c>
      <c r="AJ129" s="123">
        <v>106.88500000000001</v>
      </c>
      <c r="AK129" s="123">
        <v>-6.1421000000000001</v>
      </c>
      <c r="AL129" s="106" t="s">
        <v>107</v>
      </c>
      <c r="AM129" s="106" t="s">
        <v>163</v>
      </c>
      <c r="AN129" s="107"/>
      <c r="AO129" s="158"/>
      <c r="AP129" s="109"/>
      <c r="AQ129" s="149"/>
      <c r="AR129" s="107" t="s">
        <v>164</v>
      </c>
      <c r="AS129" s="110">
        <v>0</v>
      </c>
      <c r="AT129" s="110">
        <v>42268</v>
      </c>
      <c r="AU129" s="111"/>
      <c r="AV129" s="95"/>
      <c r="AW129" s="146"/>
      <c r="AX129" s="146"/>
      <c r="AY129" s="95"/>
      <c r="AZ129" s="95" t="s">
        <v>974</v>
      </c>
      <c r="BA129" s="101">
        <v>42128</v>
      </c>
      <c r="BB129" s="101">
        <v>42136</v>
      </c>
      <c r="BC129" s="95"/>
      <c r="BD129" s="113">
        <v>9125000</v>
      </c>
      <c r="BE129" s="113"/>
      <c r="BF129" s="113">
        <v>9125000</v>
      </c>
      <c r="BG129" s="146">
        <v>42136</v>
      </c>
      <c r="BH129" s="88" t="s">
        <v>116</v>
      </c>
      <c r="BI129" s="95" t="s">
        <v>975</v>
      </c>
      <c r="BJ129" s="146">
        <v>42137</v>
      </c>
      <c r="BK129" s="146">
        <v>42159</v>
      </c>
      <c r="BL129" s="146">
        <v>42167</v>
      </c>
      <c r="BM129" s="146"/>
      <c r="BN129" s="89" t="s">
        <v>128</v>
      </c>
      <c r="BQ129" s="152">
        <v>9125000</v>
      </c>
      <c r="BR129" t="s">
        <v>955</v>
      </c>
      <c r="BS129">
        <v>2100003071</v>
      </c>
      <c r="BT129" s="91">
        <v>42074</v>
      </c>
      <c r="BU129" t="s">
        <v>974</v>
      </c>
      <c r="BV129" s="91">
        <v>42128</v>
      </c>
      <c r="BX129" t="s">
        <v>1205</v>
      </c>
      <c r="BY129" t="s">
        <v>965</v>
      </c>
      <c r="BZ129" t="s">
        <v>1201</v>
      </c>
      <c r="CA129" s="92">
        <v>9125000</v>
      </c>
      <c r="CD129" s="93" t="s">
        <v>966</v>
      </c>
      <c r="CE129">
        <v>9125000</v>
      </c>
    </row>
    <row r="130" spans="1:83" x14ac:dyDescent="0.25">
      <c r="A130" s="94">
        <v>127</v>
      </c>
      <c r="B130" s="95" t="s">
        <v>1206</v>
      </c>
      <c r="C130" s="88">
        <v>2100003071</v>
      </c>
      <c r="D130" s="88" t="s">
        <v>1207</v>
      </c>
      <c r="E130" s="100">
        <v>9125000</v>
      </c>
      <c r="F130" s="94" t="s">
        <v>189</v>
      </c>
      <c r="G130" s="94">
        <v>2015</v>
      </c>
      <c r="H130" s="101">
        <v>42074</v>
      </c>
      <c r="I130" s="101">
        <v>42083</v>
      </c>
      <c r="J130" s="97" t="s">
        <v>152</v>
      </c>
      <c r="K130" s="95" t="s">
        <v>955</v>
      </c>
      <c r="L130" s="88" t="s">
        <v>154</v>
      </c>
      <c r="M130" s="99" t="s">
        <v>98</v>
      </c>
      <c r="N130" s="97" t="s">
        <v>98</v>
      </c>
      <c r="O130" s="97" t="s">
        <v>98</v>
      </c>
      <c r="P130" s="100">
        <v>9125000</v>
      </c>
      <c r="Q130" s="94">
        <v>2015</v>
      </c>
      <c r="R130" s="97" t="s">
        <v>93</v>
      </c>
      <c r="S130" s="167">
        <v>42031</v>
      </c>
      <c r="T130" s="101">
        <v>42046</v>
      </c>
      <c r="U130" s="82">
        <v>43</v>
      </c>
      <c r="V130" s="82">
        <v>28</v>
      </c>
      <c r="W130" s="88" t="s">
        <v>956</v>
      </c>
      <c r="X130" s="123" t="s">
        <v>1208</v>
      </c>
      <c r="Y130" s="67" t="s">
        <v>1209</v>
      </c>
      <c r="Z130" s="154" t="s">
        <v>959</v>
      </c>
      <c r="AA130" s="97"/>
      <c r="AB130" s="67" t="s">
        <v>960</v>
      </c>
      <c r="AC130" s="102" t="s">
        <v>160</v>
      </c>
      <c r="AD130" s="103"/>
      <c r="AE130" s="75"/>
      <c r="AF130" s="103"/>
      <c r="AG130" s="75" t="s">
        <v>107</v>
      </c>
      <c r="AH130" s="95" t="s">
        <v>477</v>
      </c>
      <c r="AI130" s="95" t="s">
        <v>1210</v>
      </c>
      <c r="AJ130" s="123">
        <v>106.893</v>
      </c>
      <c r="AK130" s="123">
        <v>-6.1162000000000001</v>
      </c>
      <c r="AL130" s="106" t="s">
        <v>107</v>
      </c>
      <c r="AM130" s="106" t="s">
        <v>1211</v>
      </c>
      <c r="AN130" s="107"/>
      <c r="AO130" s="158"/>
      <c r="AP130" s="109"/>
      <c r="AQ130" s="149"/>
      <c r="AR130" s="107" t="s">
        <v>164</v>
      </c>
      <c r="AS130" s="110">
        <v>0</v>
      </c>
      <c r="AT130" s="110">
        <v>42268</v>
      </c>
      <c r="AU130" s="111"/>
      <c r="AV130" s="95"/>
      <c r="AW130" s="146"/>
      <c r="AX130" s="146"/>
      <c r="AY130" s="95"/>
      <c r="AZ130" s="95" t="s">
        <v>974</v>
      </c>
      <c r="BA130" s="101">
        <v>42128</v>
      </c>
      <c r="BB130" s="101">
        <v>42136</v>
      </c>
      <c r="BC130" s="95"/>
      <c r="BD130" s="113">
        <v>9125000</v>
      </c>
      <c r="BE130" s="113"/>
      <c r="BF130" s="113">
        <v>9125000</v>
      </c>
      <c r="BG130" s="146">
        <v>42136</v>
      </c>
      <c r="BH130" s="88" t="s">
        <v>116</v>
      </c>
      <c r="BI130" s="95" t="s">
        <v>975</v>
      </c>
      <c r="BJ130" s="146">
        <v>42137</v>
      </c>
      <c r="BK130" s="146">
        <v>42159</v>
      </c>
      <c r="BL130" s="146">
        <v>42167</v>
      </c>
      <c r="BM130" s="146"/>
      <c r="BN130" s="89" t="s">
        <v>128</v>
      </c>
      <c r="BQ130" s="152">
        <v>9125000</v>
      </c>
      <c r="BR130" t="s">
        <v>955</v>
      </c>
      <c r="BS130">
        <v>2100003071</v>
      </c>
      <c r="BT130" s="91">
        <v>42074</v>
      </c>
      <c r="BU130" t="s">
        <v>974</v>
      </c>
      <c r="BV130" s="91">
        <v>42128</v>
      </c>
      <c r="BX130" t="s">
        <v>1212</v>
      </c>
      <c r="BY130" t="s">
        <v>965</v>
      </c>
      <c r="BZ130" t="s">
        <v>1207</v>
      </c>
      <c r="CA130" s="92">
        <v>9125000</v>
      </c>
      <c r="CD130" s="93" t="s">
        <v>966</v>
      </c>
      <c r="CE130">
        <v>9125000</v>
      </c>
    </row>
    <row r="131" spans="1:83" x14ac:dyDescent="0.25">
      <c r="A131" s="94">
        <v>128</v>
      </c>
      <c r="B131" s="95" t="s">
        <v>1213</v>
      </c>
      <c r="C131" s="88">
        <v>2100003228</v>
      </c>
      <c r="D131" s="88" t="s">
        <v>1214</v>
      </c>
      <c r="E131" s="100">
        <v>9125000</v>
      </c>
      <c r="F131" s="97" t="s">
        <v>151</v>
      </c>
      <c r="G131" s="94">
        <v>2015</v>
      </c>
      <c r="H131" s="101">
        <v>42096</v>
      </c>
      <c r="I131" s="101">
        <v>42102</v>
      </c>
      <c r="J131" s="97" t="s">
        <v>152</v>
      </c>
      <c r="K131" s="95" t="s">
        <v>955</v>
      </c>
      <c r="L131" s="88" t="s">
        <v>154</v>
      </c>
      <c r="M131" s="99" t="s">
        <v>98</v>
      </c>
      <c r="N131" s="97" t="s">
        <v>98</v>
      </c>
      <c r="O131" s="97" t="s">
        <v>98</v>
      </c>
      <c r="P131" s="100">
        <v>9125000</v>
      </c>
      <c r="Q131" s="94">
        <v>2015</v>
      </c>
      <c r="R131" s="97" t="s">
        <v>93</v>
      </c>
      <c r="S131" s="167">
        <v>42031</v>
      </c>
      <c r="T131" s="101">
        <v>42046</v>
      </c>
      <c r="U131" s="82">
        <v>65</v>
      </c>
      <c r="V131" s="82">
        <v>50</v>
      </c>
      <c r="W131" s="88" t="s">
        <v>956</v>
      </c>
      <c r="X131" s="123" t="s">
        <v>1215</v>
      </c>
      <c r="Y131" s="67" t="s">
        <v>1216</v>
      </c>
      <c r="Z131" s="154" t="s">
        <v>959</v>
      </c>
      <c r="AA131" s="97"/>
      <c r="AB131" s="67" t="s">
        <v>960</v>
      </c>
      <c r="AC131" s="102" t="s">
        <v>160</v>
      </c>
      <c r="AD131" s="103"/>
      <c r="AE131" s="75"/>
      <c r="AF131" s="103"/>
      <c r="AG131" s="75" t="s">
        <v>107</v>
      </c>
      <c r="AH131" s="95" t="s">
        <v>477</v>
      </c>
      <c r="AI131" s="95" t="s">
        <v>1217</v>
      </c>
      <c r="AJ131" s="123">
        <v>106.8704</v>
      </c>
      <c r="AK131" s="123">
        <v>-6.1589999999999998</v>
      </c>
      <c r="AL131" s="106" t="s">
        <v>107</v>
      </c>
      <c r="AM131" s="106" t="s">
        <v>1218</v>
      </c>
      <c r="AN131" s="107"/>
      <c r="AO131" s="158"/>
      <c r="AP131" s="109"/>
      <c r="AQ131" s="149"/>
      <c r="AR131" s="107" t="s">
        <v>164</v>
      </c>
      <c r="AS131" s="110">
        <v>0</v>
      </c>
      <c r="AT131" s="110">
        <v>42268</v>
      </c>
      <c r="AU131" s="111"/>
      <c r="AV131" s="95"/>
      <c r="AW131" s="146"/>
      <c r="AX131" s="146"/>
      <c r="AY131" s="95"/>
      <c r="AZ131" s="95" t="s">
        <v>1063</v>
      </c>
      <c r="BA131" s="101">
        <v>42132</v>
      </c>
      <c r="BB131" s="101">
        <v>42143</v>
      </c>
      <c r="BC131" s="95">
        <v>5000012888</v>
      </c>
      <c r="BD131" s="113">
        <v>9125000</v>
      </c>
      <c r="BE131" s="113">
        <v>9125000</v>
      </c>
      <c r="BF131" s="113">
        <v>9125000</v>
      </c>
      <c r="BG131" s="146">
        <v>42144</v>
      </c>
      <c r="BH131" s="88" t="s">
        <v>116</v>
      </c>
      <c r="BI131" s="95" t="s">
        <v>1064</v>
      </c>
      <c r="BJ131" s="146">
        <v>42144</v>
      </c>
      <c r="BK131" s="146">
        <v>42165</v>
      </c>
      <c r="BL131" s="146">
        <v>42167</v>
      </c>
      <c r="BM131" s="146"/>
      <c r="BN131" s="89" t="s">
        <v>128</v>
      </c>
      <c r="BQ131" s="152">
        <v>9125000</v>
      </c>
      <c r="BR131" t="s">
        <v>955</v>
      </c>
      <c r="BS131">
        <v>2100003228</v>
      </c>
      <c r="BT131" s="91">
        <v>42096</v>
      </c>
      <c r="BU131" t="s">
        <v>1063</v>
      </c>
      <c r="BV131" s="91">
        <v>42132</v>
      </c>
      <c r="BX131" t="s">
        <v>1219</v>
      </c>
      <c r="BY131" t="s">
        <v>965</v>
      </c>
      <c r="BZ131" t="s">
        <v>1214</v>
      </c>
      <c r="CA131" s="92">
        <v>9125000</v>
      </c>
      <c r="CD131" s="93" t="s">
        <v>966</v>
      </c>
      <c r="CE131">
        <v>9125000</v>
      </c>
    </row>
    <row r="132" spans="1:83" x14ac:dyDescent="0.25">
      <c r="A132" s="94">
        <v>129</v>
      </c>
      <c r="B132" s="95" t="s">
        <v>1220</v>
      </c>
      <c r="C132" s="88">
        <v>2100003228</v>
      </c>
      <c r="D132" s="88" t="s">
        <v>1221</v>
      </c>
      <c r="E132" s="100">
        <v>9125000</v>
      </c>
      <c r="F132" s="97" t="s">
        <v>151</v>
      </c>
      <c r="G132" s="94">
        <v>2015</v>
      </c>
      <c r="H132" s="101">
        <v>42096</v>
      </c>
      <c r="I132" s="101">
        <v>42102</v>
      </c>
      <c r="J132" s="97" t="s">
        <v>152</v>
      </c>
      <c r="K132" s="95" t="s">
        <v>955</v>
      </c>
      <c r="L132" s="88" t="s">
        <v>154</v>
      </c>
      <c r="M132" s="99" t="s">
        <v>98</v>
      </c>
      <c r="N132" s="97" t="s">
        <v>98</v>
      </c>
      <c r="O132" s="97" t="s">
        <v>98</v>
      </c>
      <c r="P132" s="100">
        <v>9125000</v>
      </c>
      <c r="Q132" s="94">
        <v>2015</v>
      </c>
      <c r="R132" s="97" t="s">
        <v>93</v>
      </c>
      <c r="S132" s="167">
        <v>42031</v>
      </c>
      <c r="T132" s="101">
        <v>42046</v>
      </c>
      <c r="U132" s="82">
        <v>65</v>
      </c>
      <c r="V132" s="82">
        <v>50</v>
      </c>
      <c r="W132" s="88" t="s">
        <v>956</v>
      </c>
      <c r="X132" s="123" t="s">
        <v>1222</v>
      </c>
      <c r="Y132" s="67" t="s">
        <v>1223</v>
      </c>
      <c r="Z132" s="154" t="s">
        <v>959</v>
      </c>
      <c r="AA132" s="97"/>
      <c r="AB132" s="67" t="s">
        <v>960</v>
      </c>
      <c r="AC132" s="102" t="s">
        <v>160</v>
      </c>
      <c r="AD132" s="103"/>
      <c r="AE132" s="75"/>
      <c r="AF132" s="103"/>
      <c r="AG132" s="75" t="s">
        <v>107</v>
      </c>
      <c r="AH132" s="95" t="s">
        <v>477</v>
      </c>
      <c r="AI132" s="95" t="s">
        <v>1224</v>
      </c>
      <c r="AJ132" s="123">
        <v>106.8742</v>
      </c>
      <c r="AK132" s="123">
        <v>-6.2313999999999998</v>
      </c>
      <c r="AL132" s="106" t="s">
        <v>107</v>
      </c>
      <c r="AM132" s="106" t="s">
        <v>1171</v>
      </c>
      <c r="AN132" s="107"/>
      <c r="AO132" s="158"/>
      <c r="AP132" s="109"/>
      <c r="AQ132" s="149"/>
      <c r="AR132" s="107" t="s">
        <v>164</v>
      </c>
      <c r="AS132" s="110">
        <v>0</v>
      </c>
      <c r="AT132" s="110">
        <v>42268</v>
      </c>
      <c r="AU132" s="111"/>
      <c r="AV132" s="95"/>
      <c r="AW132" s="146"/>
      <c r="AX132" s="146"/>
      <c r="AY132" s="95"/>
      <c r="AZ132" s="95" t="s">
        <v>1063</v>
      </c>
      <c r="BA132" s="101">
        <v>42132</v>
      </c>
      <c r="BB132" s="101">
        <v>42143</v>
      </c>
      <c r="BC132" s="95">
        <v>5000012888</v>
      </c>
      <c r="BD132" s="113">
        <v>9125000</v>
      </c>
      <c r="BE132" s="113">
        <v>9125000</v>
      </c>
      <c r="BF132" s="113">
        <v>9125000</v>
      </c>
      <c r="BG132" s="146">
        <v>42144</v>
      </c>
      <c r="BH132" s="88" t="s">
        <v>116</v>
      </c>
      <c r="BI132" s="95" t="s">
        <v>1064</v>
      </c>
      <c r="BJ132" s="146">
        <v>42144</v>
      </c>
      <c r="BK132" s="146">
        <v>42165</v>
      </c>
      <c r="BL132" s="146">
        <v>42167</v>
      </c>
      <c r="BM132" s="146"/>
      <c r="BN132" s="89" t="s">
        <v>128</v>
      </c>
      <c r="BQ132" s="152">
        <v>9125000</v>
      </c>
      <c r="BR132" t="s">
        <v>955</v>
      </c>
      <c r="BS132">
        <v>2100003228</v>
      </c>
      <c r="BT132" s="91">
        <v>42096</v>
      </c>
      <c r="BU132" t="s">
        <v>1063</v>
      </c>
      <c r="BV132" s="91">
        <v>42132</v>
      </c>
      <c r="BX132" t="s">
        <v>1225</v>
      </c>
      <c r="BY132" t="s">
        <v>965</v>
      </c>
      <c r="BZ132" t="s">
        <v>1221</v>
      </c>
      <c r="CA132" s="92">
        <v>9125000</v>
      </c>
      <c r="CD132" s="93" t="s">
        <v>966</v>
      </c>
      <c r="CE132">
        <v>9125000</v>
      </c>
    </row>
    <row r="133" spans="1:83" x14ac:dyDescent="0.25">
      <c r="A133" s="94">
        <v>130</v>
      </c>
      <c r="B133" s="95" t="s">
        <v>1226</v>
      </c>
      <c r="C133" s="88">
        <v>2100003071</v>
      </c>
      <c r="D133" s="88" t="s">
        <v>1227</v>
      </c>
      <c r="E133" s="100">
        <v>9125000</v>
      </c>
      <c r="F133" s="94" t="s">
        <v>189</v>
      </c>
      <c r="G133" s="94">
        <v>2015</v>
      </c>
      <c r="H133" s="101">
        <v>42074</v>
      </c>
      <c r="I133" s="101">
        <v>42083</v>
      </c>
      <c r="J133" s="97" t="s">
        <v>152</v>
      </c>
      <c r="K133" s="95" t="s">
        <v>955</v>
      </c>
      <c r="L133" s="88" t="s">
        <v>154</v>
      </c>
      <c r="M133" s="99" t="s">
        <v>98</v>
      </c>
      <c r="N133" s="97" t="s">
        <v>98</v>
      </c>
      <c r="O133" s="97" t="s">
        <v>98</v>
      </c>
      <c r="P133" s="100">
        <v>9125000</v>
      </c>
      <c r="Q133" s="94">
        <v>2015</v>
      </c>
      <c r="R133" s="97" t="s">
        <v>93</v>
      </c>
      <c r="S133" s="167">
        <v>42031</v>
      </c>
      <c r="T133" s="101">
        <v>42046</v>
      </c>
      <c r="U133" s="82">
        <v>43</v>
      </c>
      <c r="V133" s="82">
        <v>28</v>
      </c>
      <c r="W133" s="88" t="s">
        <v>956</v>
      </c>
      <c r="X133" s="123" t="s">
        <v>1228</v>
      </c>
      <c r="Y133" s="67" t="s">
        <v>1229</v>
      </c>
      <c r="Z133" s="154" t="s">
        <v>959</v>
      </c>
      <c r="AA133" s="97"/>
      <c r="AB133" s="67" t="s">
        <v>960</v>
      </c>
      <c r="AC133" s="102" t="s">
        <v>160</v>
      </c>
      <c r="AD133" s="103"/>
      <c r="AE133" s="75"/>
      <c r="AF133" s="103"/>
      <c r="AG133" s="75" t="s">
        <v>107</v>
      </c>
      <c r="AH133" s="95" t="s">
        <v>477</v>
      </c>
      <c r="AI133" s="95" t="s">
        <v>1230</v>
      </c>
      <c r="AJ133" s="123">
        <v>106.8946</v>
      </c>
      <c r="AK133" s="123">
        <v>-6.1816000000000004</v>
      </c>
      <c r="AL133" s="106" t="s">
        <v>107</v>
      </c>
      <c r="AM133" s="106" t="s">
        <v>1231</v>
      </c>
      <c r="AN133" s="107"/>
      <c r="AO133" s="158"/>
      <c r="AP133" s="109"/>
      <c r="AQ133" s="149"/>
      <c r="AR133" s="107" t="s">
        <v>164</v>
      </c>
      <c r="AS133" s="110">
        <v>0</v>
      </c>
      <c r="AT133" s="110">
        <v>42268</v>
      </c>
      <c r="AU133" s="111"/>
      <c r="AV133" s="95"/>
      <c r="AW133" s="146"/>
      <c r="AX133" s="146"/>
      <c r="AY133" s="95"/>
      <c r="AZ133" s="95" t="s">
        <v>974</v>
      </c>
      <c r="BA133" s="101">
        <v>42128</v>
      </c>
      <c r="BB133" s="101">
        <v>42136</v>
      </c>
      <c r="BC133" s="95"/>
      <c r="BD133" s="113">
        <v>9125000</v>
      </c>
      <c r="BE133" s="113"/>
      <c r="BF133" s="113">
        <v>9125000</v>
      </c>
      <c r="BG133" s="146">
        <v>42136</v>
      </c>
      <c r="BH133" s="88" t="s">
        <v>116</v>
      </c>
      <c r="BI133" s="95" t="s">
        <v>975</v>
      </c>
      <c r="BJ133" s="146">
        <v>42137</v>
      </c>
      <c r="BK133" s="146">
        <v>42159</v>
      </c>
      <c r="BL133" s="146">
        <v>42167</v>
      </c>
      <c r="BM133" s="146"/>
      <c r="BN133" s="89" t="s">
        <v>128</v>
      </c>
      <c r="BQ133" s="152">
        <v>9125000</v>
      </c>
      <c r="BR133" t="s">
        <v>955</v>
      </c>
      <c r="BS133">
        <v>2100003071</v>
      </c>
      <c r="BT133" s="91">
        <v>42074</v>
      </c>
      <c r="BU133" t="s">
        <v>974</v>
      </c>
      <c r="BV133" s="91">
        <v>42128</v>
      </c>
      <c r="BX133" t="s">
        <v>1232</v>
      </c>
      <c r="BY133" t="s">
        <v>965</v>
      </c>
      <c r="BZ133" t="s">
        <v>1227</v>
      </c>
      <c r="CA133" s="92">
        <v>9125000</v>
      </c>
      <c r="CD133" s="93" t="s">
        <v>966</v>
      </c>
      <c r="CE133">
        <v>9125000</v>
      </c>
    </row>
    <row r="134" spans="1:83" x14ac:dyDescent="0.25">
      <c r="A134" s="94">
        <v>131</v>
      </c>
      <c r="B134" s="95" t="s">
        <v>1233</v>
      </c>
      <c r="C134" s="88">
        <v>2100003281</v>
      </c>
      <c r="D134" s="88" t="s">
        <v>1234</v>
      </c>
      <c r="E134" s="100">
        <v>9125000</v>
      </c>
      <c r="F134" s="97" t="s">
        <v>151</v>
      </c>
      <c r="G134" s="94">
        <v>2015</v>
      </c>
      <c r="H134" s="101">
        <v>42103</v>
      </c>
      <c r="I134" s="101">
        <v>42237</v>
      </c>
      <c r="J134" s="97" t="s">
        <v>152</v>
      </c>
      <c r="K134" s="95" t="s">
        <v>955</v>
      </c>
      <c r="L134" s="88" t="s">
        <v>154</v>
      </c>
      <c r="M134" s="99" t="s">
        <v>98</v>
      </c>
      <c r="N134" s="97" t="s">
        <v>98</v>
      </c>
      <c r="O134" s="97" t="s">
        <v>98</v>
      </c>
      <c r="P134" s="100">
        <v>9125000</v>
      </c>
      <c r="Q134" s="94">
        <v>2015</v>
      </c>
      <c r="R134" s="97" t="s">
        <v>93</v>
      </c>
      <c r="S134" s="167">
        <v>42031</v>
      </c>
      <c r="T134" s="101">
        <v>42046</v>
      </c>
      <c r="U134" s="82">
        <v>72</v>
      </c>
      <c r="V134" s="82">
        <v>57</v>
      </c>
      <c r="W134" s="88" t="s">
        <v>956</v>
      </c>
      <c r="X134" s="123" t="s">
        <v>1235</v>
      </c>
      <c r="Y134" s="67" t="s">
        <v>1236</v>
      </c>
      <c r="Z134" s="154" t="s">
        <v>959</v>
      </c>
      <c r="AA134" s="97"/>
      <c r="AB134" s="67" t="s">
        <v>1125</v>
      </c>
      <c r="AC134" s="102" t="s">
        <v>160</v>
      </c>
      <c r="AD134" s="103"/>
      <c r="AE134" s="75"/>
      <c r="AF134" s="103"/>
      <c r="AG134" s="75" t="s">
        <v>107</v>
      </c>
      <c r="AH134" s="95" t="s">
        <v>477</v>
      </c>
      <c r="AI134" s="95" t="s">
        <v>1237</v>
      </c>
      <c r="AJ134" s="123">
        <v>106.8729</v>
      </c>
      <c r="AK134" s="123">
        <v>-6.2038000000000002</v>
      </c>
      <c r="AL134" s="106" t="s">
        <v>107</v>
      </c>
      <c r="AM134" s="106" t="s">
        <v>1238</v>
      </c>
      <c r="AN134" s="107"/>
      <c r="AO134" s="158"/>
      <c r="AP134" s="109"/>
      <c r="AQ134" s="149"/>
      <c r="AR134" s="107" t="s">
        <v>164</v>
      </c>
      <c r="AS134" s="110">
        <v>0</v>
      </c>
      <c r="AT134" s="110">
        <v>42268</v>
      </c>
      <c r="AU134" s="111"/>
      <c r="AV134" s="95"/>
      <c r="AW134" s="146"/>
      <c r="AX134" s="146"/>
      <c r="AY134" s="95"/>
      <c r="AZ134" s="95" t="s">
        <v>1239</v>
      </c>
      <c r="BA134" s="101">
        <v>42241</v>
      </c>
      <c r="BB134" s="101">
        <v>42256</v>
      </c>
      <c r="BC134" s="95">
        <v>5000015945</v>
      </c>
      <c r="BD134" s="113"/>
      <c r="BE134" s="113"/>
      <c r="BF134" s="113"/>
      <c r="BG134" s="146">
        <v>42257</v>
      </c>
      <c r="BH134" s="88" t="s">
        <v>116</v>
      </c>
      <c r="BI134" s="95" t="s">
        <v>1240</v>
      </c>
      <c r="BJ134" s="146">
        <v>42262</v>
      </c>
      <c r="BK134" s="146">
        <v>42283</v>
      </c>
      <c r="BL134" s="146">
        <v>42293</v>
      </c>
      <c r="BM134" s="146"/>
      <c r="BN134" s="89" t="s">
        <v>128</v>
      </c>
      <c r="BQ134" s="90">
        <v>9125000</v>
      </c>
      <c r="BR134" t="s">
        <v>955</v>
      </c>
      <c r="BS134">
        <v>2100003281</v>
      </c>
      <c r="BT134" s="91">
        <v>42103</v>
      </c>
      <c r="BU134" t="s">
        <v>1239</v>
      </c>
      <c r="BV134" s="91">
        <v>42241</v>
      </c>
      <c r="BX134" t="s">
        <v>1241</v>
      </c>
      <c r="BY134" t="s">
        <v>1128</v>
      </c>
      <c r="BZ134" t="s">
        <v>1234</v>
      </c>
      <c r="CA134" s="92">
        <v>9125000</v>
      </c>
      <c r="CD134" s="93" t="s">
        <v>1037</v>
      </c>
      <c r="CE134">
        <v>8950000</v>
      </c>
    </row>
    <row r="135" spans="1:83" x14ac:dyDescent="0.25">
      <c r="A135" s="94">
        <v>132</v>
      </c>
      <c r="B135" s="95" t="s">
        <v>1242</v>
      </c>
      <c r="C135" s="88">
        <v>2100003543</v>
      </c>
      <c r="D135" s="88" t="s">
        <v>150</v>
      </c>
      <c r="E135" s="172">
        <v>900000</v>
      </c>
      <c r="F135" s="94" t="s">
        <v>171</v>
      </c>
      <c r="G135" s="94">
        <v>2015</v>
      </c>
      <c r="H135" s="101">
        <v>42144</v>
      </c>
      <c r="I135" s="101">
        <v>42150</v>
      </c>
      <c r="J135" s="97" t="s">
        <v>152</v>
      </c>
      <c r="K135" s="95" t="s">
        <v>153</v>
      </c>
      <c r="L135" s="88" t="s">
        <v>154</v>
      </c>
      <c r="M135" s="99" t="s">
        <v>153</v>
      </c>
      <c r="N135" s="97" t="s">
        <v>98</v>
      </c>
      <c r="O135" s="97" t="s">
        <v>98</v>
      </c>
      <c r="P135" s="100">
        <v>900000</v>
      </c>
      <c r="Q135" s="94">
        <v>2015</v>
      </c>
      <c r="R135" s="97" t="s">
        <v>93</v>
      </c>
      <c r="S135" s="117">
        <v>42027</v>
      </c>
      <c r="T135" s="101">
        <v>42042</v>
      </c>
      <c r="U135" s="82">
        <v>117</v>
      </c>
      <c r="V135" s="82">
        <v>102</v>
      </c>
      <c r="W135" s="67" t="s">
        <v>155</v>
      </c>
      <c r="X135" s="139" t="s">
        <v>1243</v>
      </c>
      <c r="Y135" s="139" t="s">
        <v>1244</v>
      </c>
      <c r="Z135" s="95" t="s">
        <v>1245</v>
      </c>
      <c r="AA135" s="97" t="s">
        <v>103</v>
      </c>
      <c r="AB135" s="139" t="s">
        <v>1246</v>
      </c>
      <c r="AC135" s="102" t="s">
        <v>160</v>
      </c>
      <c r="AD135" s="103"/>
      <c r="AE135" s="75"/>
      <c r="AF135" s="103"/>
      <c r="AG135" s="75" t="s">
        <v>107</v>
      </c>
      <c r="AH135" s="95"/>
      <c r="AI135" s="95"/>
      <c r="AJ135" s="148"/>
      <c r="AK135" s="148"/>
      <c r="AL135" s="106" t="s">
        <v>107</v>
      </c>
      <c r="AM135" s="106" t="s">
        <v>1191</v>
      </c>
      <c r="AN135" s="107" t="s">
        <v>107</v>
      </c>
      <c r="AO135" s="118">
        <v>42027</v>
      </c>
      <c r="AP135" s="109"/>
      <c r="AQ135" s="149"/>
      <c r="AR135" s="107" t="s">
        <v>164</v>
      </c>
      <c r="AS135" s="110">
        <v>-42027</v>
      </c>
      <c r="AT135" s="110">
        <v>241</v>
      </c>
      <c r="AU135" s="111"/>
      <c r="AV135" s="95"/>
      <c r="AW135" s="146"/>
      <c r="AX135" s="146"/>
      <c r="AY135" s="95"/>
      <c r="AZ135" s="95" t="s">
        <v>177</v>
      </c>
      <c r="BA135" s="120">
        <v>42151</v>
      </c>
      <c r="BB135" s="120">
        <v>42173</v>
      </c>
      <c r="BC135" s="121">
        <v>5000013861</v>
      </c>
      <c r="BD135" s="113">
        <v>900000</v>
      </c>
      <c r="BE135" s="113"/>
      <c r="BF135" s="113"/>
      <c r="BG135" s="122">
        <v>42177</v>
      </c>
      <c r="BH135" s="88" t="s">
        <v>116</v>
      </c>
      <c r="BI135" s="104" t="s">
        <v>178</v>
      </c>
      <c r="BJ135" s="87">
        <v>42179</v>
      </c>
      <c r="BK135" s="87">
        <v>42200</v>
      </c>
      <c r="BL135" s="87">
        <v>42199</v>
      </c>
      <c r="BM135" s="146"/>
      <c r="BN135" s="89"/>
      <c r="BQ135" s="90">
        <v>900000</v>
      </c>
      <c r="BR135" t="s">
        <v>153</v>
      </c>
      <c r="BS135">
        <v>2100003543</v>
      </c>
      <c r="BT135" s="91">
        <v>42144</v>
      </c>
      <c r="BU135" t="s">
        <v>177</v>
      </c>
      <c r="BV135" s="91">
        <v>42151</v>
      </c>
      <c r="BX135" t="s">
        <v>1247</v>
      </c>
      <c r="BY135" t="s">
        <v>1248</v>
      </c>
      <c r="BZ135" t="s">
        <v>150</v>
      </c>
      <c r="CA135" s="92">
        <v>900000</v>
      </c>
      <c r="CD135" s="93">
        <v>13</v>
      </c>
      <c r="CE135">
        <v>900000</v>
      </c>
    </row>
    <row r="136" spans="1:83" x14ac:dyDescent="0.25">
      <c r="A136" s="94">
        <v>133</v>
      </c>
      <c r="B136" s="95" t="s">
        <v>1249</v>
      </c>
      <c r="C136" s="88">
        <v>2100003543</v>
      </c>
      <c r="D136" s="88" t="s">
        <v>150</v>
      </c>
      <c r="E136" s="172">
        <v>900000</v>
      </c>
      <c r="F136" s="94" t="s">
        <v>171</v>
      </c>
      <c r="G136" s="94">
        <v>2015</v>
      </c>
      <c r="H136" s="101">
        <v>42144</v>
      </c>
      <c r="I136" s="101">
        <v>42150</v>
      </c>
      <c r="J136" s="97" t="s">
        <v>152</v>
      </c>
      <c r="K136" s="95" t="s">
        <v>153</v>
      </c>
      <c r="L136" s="88" t="s">
        <v>154</v>
      </c>
      <c r="M136" s="99" t="s">
        <v>153</v>
      </c>
      <c r="N136" s="97" t="s">
        <v>98</v>
      </c>
      <c r="O136" s="97" t="s">
        <v>98</v>
      </c>
      <c r="P136" s="100">
        <v>900000</v>
      </c>
      <c r="Q136" s="94">
        <v>2015</v>
      </c>
      <c r="R136" s="97" t="s">
        <v>93</v>
      </c>
      <c r="S136" s="117">
        <v>42027</v>
      </c>
      <c r="T136" s="101">
        <v>42042</v>
      </c>
      <c r="U136" s="82">
        <v>117</v>
      </c>
      <c r="V136" s="82">
        <v>102</v>
      </c>
      <c r="W136" s="67" t="s">
        <v>155</v>
      </c>
      <c r="X136" s="139" t="s">
        <v>1250</v>
      </c>
      <c r="Y136" s="139" t="s">
        <v>1251</v>
      </c>
      <c r="Z136" s="95" t="s">
        <v>1245</v>
      </c>
      <c r="AA136" s="97"/>
      <c r="AB136" s="139" t="s">
        <v>1246</v>
      </c>
      <c r="AC136" s="102" t="s">
        <v>160</v>
      </c>
      <c r="AD136" s="103"/>
      <c r="AE136" s="75"/>
      <c r="AF136" s="103"/>
      <c r="AG136" s="75" t="s">
        <v>107</v>
      </c>
      <c r="AH136" s="95"/>
      <c r="AI136" s="95"/>
      <c r="AJ136" s="148"/>
      <c r="AK136" s="148"/>
      <c r="AL136" s="106" t="s">
        <v>107</v>
      </c>
      <c r="AM136" s="106" t="s">
        <v>1252</v>
      </c>
      <c r="AN136" s="107" t="s">
        <v>107</v>
      </c>
      <c r="AO136" s="118">
        <v>42027</v>
      </c>
      <c r="AP136" s="109"/>
      <c r="AQ136" s="149"/>
      <c r="AR136" s="107" t="s">
        <v>164</v>
      </c>
      <c r="AS136" s="110">
        <v>-42027</v>
      </c>
      <c r="AT136" s="110">
        <v>241</v>
      </c>
      <c r="AU136" s="111"/>
      <c r="AV136" s="95"/>
      <c r="AW136" s="146"/>
      <c r="AX136" s="146"/>
      <c r="AY136" s="95"/>
      <c r="AZ136" s="95" t="s">
        <v>177</v>
      </c>
      <c r="BA136" s="120">
        <v>42151</v>
      </c>
      <c r="BB136" s="120">
        <v>42173</v>
      </c>
      <c r="BC136" s="121">
        <v>5000013861</v>
      </c>
      <c r="BD136" s="113">
        <v>900000</v>
      </c>
      <c r="BE136" s="113"/>
      <c r="BF136" s="113"/>
      <c r="BG136" s="122">
        <v>42177</v>
      </c>
      <c r="BH136" s="88" t="s">
        <v>116</v>
      </c>
      <c r="BI136" s="104" t="s">
        <v>178</v>
      </c>
      <c r="BJ136" s="87">
        <v>42179</v>
      </c>
      <c r="BK136" s="87">
        <v>42200</v>
      </c>
      <c r="BL136" s="87">
        <v>42199</v>
      </c>
      <c r="BM136" s="146"/>
      <c r="BN136" s="89"/>
      <c r="BQ136" s="90">
        <v>900000</v>
      </c>
      <c r="BR136" t="s">
        <v>153</v>
      </c>
      <c r="BS136">
        <v>2100003543</v>
      </c>
      <c r="BT136" s="91">
        <v>42144</v>
      </c>
      <c r="BU136" t="s">
        <v>177</v>
      </c>
      <c r="BV136" s="91">
        <v>42151</v>
      </c>
      <c r="BX136" t="s">
        <v>1253</v>
      </c>
      <c r="BY136" t="s">
        <v>1248</v>
      </c>
      <c r="BZ136" t="s">
        <v>150</v>
      </c>
      <c r="CA136" s="92">
        <v>900000</v>
      </c>
      <c r="CD136" s="93">
        <v>13</v>
      </c>
      <c r="CE136">
        <v>900000</v>
      </c>
    </row>
    <row r="137" spans="1:83" x14ac:dyDescent="0.25">
      <c r="A137" s="94">
        <v>134</v>
      </c>
      <c r="B137" s="95" t="s">
        <v>1254</v>
      </c>
      <c r="C137" s="88">
        <v>2100003543</v>
      </c>
      <c r="D137" s="88" t="s">
        <v>150</v>
      </c>
      <c r="E137" s="172">
        <v>900000</v>
      </c>
      <c r="F137" s="94" t="s">
        <v>171</v>
      </c>
      <c r="G137" s="94">
        <v>2015</v>
      </c>
      <c r="H137" s="101">
        <v>42144</v>
      </c>
      <c r="I137" s="101">
        <v>42150</v>
      </c>
      <c r="J137" s="97" t="s">
        <v>152</v>
      </c>
      <c r="K137" s="95" t="s">
        <v>153</v>
      </c>
      <c r="L137" s="88" t="s">
        <v>154</v>
      </c>
      <c r="M137" s="99" t="s">
        <v>153</v>
      </c>
      <c r="N137" s="97" t="s">
        <v>98</v>
      </c>
      <c r="O137" s="97" t="s">
        <v>98</v>
      </c>
      <c r="P137" s="100">
        <v>900000</v>
      </c>
      <c r="Q137" s="94">
        <v>2015</v>
      </c>
      <c r="R137" s="97" t="s">
        <v>93</v>
      </c>
      <c r="S137" s="117">
        <v>42027</v>
      </c>
      <c r="T137" s="101">
        <v>42042</v>
      </c>
      <c r="U137" s="82">
        <v>117</v>
      </c>
      <c r="V137" s="82">
        <v>102</v>
      </c>
      <c r="W137" s="67" t="s">
        <v>155</v>
      </c>
      <c r="X137" s="139" t="s">
        <v>1255</v>
      </c>
      <c r="Y137" s="139" t="s">
        <v>1256</v>
      </c>
      <c r="Z137" s="95" t="s">
        <v>1245</v>
      </c>
      <c r="AA137" s="97" t="s">
        <v>103</v>
      </c>
      <c r="AB137" s="139" t="s">
        <v>1257</v>
      </c>
      <c r="AC137" s="102" t="s">
        <v>160</v>
      </c>
      <c r="AD137" s="103"/>
      <c r="AE137" s="75"/>
      <c r="AF137" s="103"/>
      <c r="AG137" s="75" t="s">
        <v>107</v>
      </c>
      <c r="AH137" s="95"/>
      <c r="AI137" s="95"/>
      <c r="AJ137" s="148"/>
      <c r="AK137" s="148"/>
      <c r="AL137" s="106" t="s">
        <v>107</v>
      </c>
      <c r="AM137" s="106" t="s">
        <v>1171</v>
      </c>
      <c r="AN137" s="107" t="s">
        <v>107</v>
      </c>
      <c r="AO137" s="118">
        <v>42027</v>
      </c>
      <c r="AP137" s="109"/>
      <c r="AQ137" s="149"/>
      <c r="AR137" s="107" t="s">
        <v>164</v>
      </c>
      <c r="AS137" s="110">
        <v>-42027</v>
      </c>
      <c r="AT137" s="110">
        <v>241</v>
      </c>
      <c r="AU137" s="111"/>
      <c r="AV137" s="95"/>
      <c r="AW137" s="146"/>
      <c r="AX137" s="146"/>
      <c r="AY137" s="95"/>
      <c r="AZ137" s="95" t="s">
        <v>177</v>
      </c>
      <c r="BA137" s="120">
        <v>42151</v>
      </c>
      <c r="BB137" s="120">
        <v>42173</v>
      </c>
      <c r="BC137" s="121">
        <v>5000013861</v>
      </c>
      <c r="BD137" s="113">
        <v>900000</v>
      </c>
      <c r="BE137" s="113"/>
      <c r="BF137" s="113"/>
      <c r="BG137" s="122">
        <v>42177</v>
      </c>
      <c r="BH137" s="88" t="s">
        <v>116</v>
      </c>
      <c r="BI137" s="104" t="s">
        <v>178</v>
      </c>
      <c r="BJ137" s="87">
        <v>42179</v>
      </c>
      <c r="BK137" s="87">
        <v>42200</v>
      </c>
      <c r="BL137" s="87">
        <v>42199</v>
      </c>
      <c r="BM137" s="146"/>
      <c r="BN137" s="89"/>
      <c r="BQ137" s="90">
        <v>900000</v>
      </c>
      <c r="BR137" t="s">
        <v>153</v>
      </c>
      <c r="BS137">
        <v>2100003543</v>
      </c>
      <c r="BT137" s="91">
        <v>42144</v>
      </c>
      <c r="BU137" t="s">
        <v>177</v>
      </c>
      <c r="BV137" s="91">
        <v>42151</v>
      </c>
      <c r="BX137" t="s">
        <v>1258</v>
      </c>
      <c r="BY137" t="s">
        <v>1259</v>
      </c>
      <c r="BZ137" t="s">
        <v>150</v>
      </c>
      <c r="CA137" s="92">
        <v>900000</v>
      </c>
      <c r="CD137" s="93">
        <v>13</v>
      </c>
      <c r="CE137">
        <v>900000</v>
      </c>
    </row>
    <row r="138" spans="1:83" x14ac:dyDescent="0.25">
      <c r="A138" s="94">
        <v>135</v>
      </c>
      <c r="B138" s="95" t="s">
        <v>1260</v>
      </c>
      <c r="C138" s="88">
        <v>2100003543</v>
      </c>
      <c r="D138" s="88" t="s">
        <v>150</v>
      </c>
      <c r="E138" s="172">
        <v>900000</v>
      </c>
      <c r="F138" s="94" t="s">
        <v>171</v>
      </c>
      <c r="G138" s="94">
        <v>2015</v>
      </c>
      <c r="H138" s="101">
        <v>42144</v>
      </c>
      <c r="I138" s="101">
        <v>42150</v>
      </c>
      <c r="J138" s="97" t="s">
        <v>152</v>
      </c>
      <c r="K138" s="95" t="s">
        <v>153</v>
      </c>
      <c r="L138" s="88" t="s">
        <v>154</v>
      </c>
      <c r="M138" s="99" t="s">
        <v>153</v>
      </c>
      <c r="N138" s="97" t="s">
        <v>98</v>
      </c>
      <c r="O138" s="97" t="s">
        <v>98</v>
      </c>
      <c r="P138" s="100">
        <v>900000</v>
      </c>
      <c r="Q138" s="94">
        <v>2015</v>
      </c>
      <c r="R138" s="97" t="s">
        <v>93</v>
      </c>
      <c r="S138" s="117">
        <v>42027</v>
      </c>
      <c r="T138" s="101">
        <v>42042</v>
      </c>
      <c r="U138" s="82">
        <v>117</v>
      </c>
      <c r="V138" s="82">
        <v>102</v>
      </c>
      <c r="W138" s="67" t="s">
        <v>155</v>
      </c>
      <c r="X138" s="139" t="s">
        <v>1261</v>
      </c>
      <c r="Y138" s="139" t="s">
        <v>1262</v>
      </c>
      <c r="Z138" s="95" t="s">
        <v>1245</v>
      </c>
      <c r="AA138" s="97" t="s">
        <v>103</v>
      </c>
      <c r="AB138" s="139" t="s">
        <v>1263</v>
      </c>
      <c r="AC138" s="102" t="s">
        <v>160</v>
      </c>
      <c r="AD138" s="103"/>
      <c r="AE138" s="75"/>
      <c r="AF138" s="103"/>
      <c r="AG138" s="75" t="s">
        <v>107</v>
      </c>
      <c r="AH138" s="95"/>
      <c r="AI138" s="95"/>
      <c r="AJ138" s="148"/>
      <c r="AK138" s="148"/>
      <c r="AL138" s="106" t="s">
        <v>107</v>
      </c>
      <c r="AM138" s="106" t="s">
        <v>1264</v>
      </c>
      <c r="AN138" s="107" t="s">
        <v>107</v>
      </c>
      <c r="AO138" s="118">
        <v>42027</v>
      </c>
      <c r="AP138" s="109"/>
      <c r="AQ138" s="149"/>
      <c r="AR138" s="107" t="s">
        <v>164</v>
      </c>
      <c r="AS138" s="110">
        <v>-42027</v>
      </c>
      <c r="AT138" s="110">
        <v>241</v>
      </c>
      <c r="AU138" s="111"/>
      <c r="AV138" s="95"/>
      <c r="AW138" s="146"/>
      <c r="AX138" s="146"/>
      <c r="AY138" s="95"/>
      <c r="AZ138" s="95" t="s">
        <v>177</v>
      </c>
      <c r="BA138" s="120">
        <v>42151</v>
      </c>
      <c r="BB138" s="120">
        <v>42173</v>
      </c>
      <c r="BC138" s="121">
        <v>5000013861</v>
      </c>
      <c r="BD138" s="113">
        <v>900000</v>
      </c>
      <c r="BE138" s="113"/>
      <c r="BF138" s="113"/>
      <c r="BG138" s="122">
        <v>42177</v>
      </c>
      <c r="BH138" s="88" t="s">
        <v>116</v>
      </c>
      <c r="BI138" s="104" t="s">
        <v>178</v>
      </c>
      <c r="BJ138" s="87">
        <v>42179</v>
      </c>
      <c r="BK138" s="87">
        <v>42200</v>
      </c>
      <c r="BL138" s="87">
        <v>42199</v>
      </c>
      <c r="BM138" s="146"/>
      <c r="BN138" s="89"/>
      <c r="BQ138" s="90">
        <v>900000</v>
      </c>
      <c r="BR138" t="s">
        <v>153</v>
      </c>
      <c r="BS138">
        <v>2100003543</v>
      </c>
      <c r="BT138" s="91">
        <v>42144</v>
      </c>
      <c r="BU138" t="s">
        <v>177</v>
      </c>
      <c r="BV138" s="91">
        <v>42151</v>
      </c>
      <c r="BX138" t="s">
        <v>1265</v>
      </c>
      <c r="BY138" t="s">
        <v>1266</v>
      </c>
      <c r="BZ138" t="s">
        <v>150</v>
      </c>
      <c r="CA138" s="92">
        <v>900000</v>
      </c>
      <c r="CD138" s="93">
        <v>13</v>
      </c>
      <c r="CE138">
        <v>900000</v>
      </c>
    </row>
    <row r="139" spans="1:83" x14ac:dyDescent="0.25">
      <c r="A139" s="94">
        <v>136</v>
      </c>
      <c r="B139" s="95" t="s">
        <v>1267</v>
      </c>
      <c r="C139" s="88">
        <v>2100003543</v>
      </c>
      <c r="D139" s="88" t="s">
        <v>150</v>
      </c>
      <c r="E139" s="172">
        <v>900000</v>
      </c>
      <c r="F139" s="94" t="s">
        <v>171</v>
      </c>
      <c r="G139" s="94">
        <v>2015</v>
      </c>
      <c r="H139" s="101">
        <v>42144</v>
      </c>
      <c r="I139" s="101">
        <v>42150</v>
      </c>
      <c r="J139" s="97" t="s">
        <v>152</v>
      </c>
      <c r="K139" s="95" t="s">
        <v>153</v>
      </c>
      <c r="L139" s="88" t="s">
        <v>154</v>
      </c>
      <c r="M139" s="99" t="s">
        <v>153</v>
      </c>
      <c r="N139" s="97" t="s">
        <v>98</v>
      </c>
      <c r="O139" s="97" t="s">
        <v>98</v>
      </c>
      <c r="P139" s="100">
        <v>900000</v>
      </c>
      <c r="Q139" s="94">
        <v>2015</v>
      </c>
      <c r="R139" s="97" t="s">
        <v>93</v>
      </c>
      <c r="S139" s="117">
        <v>42027</v>
      </c>
      <c r="T139" s="101">
        <v>42042</v>
      </c>
      <c r="U139" s="82">
        <v>117</v>
      </c>
      <c r="V139" s="82">
        <v>102</v>
      </c>
      <c r="W139" s="67" t="s">
        <v>155</v>
      </c>
      <c r="X139" s="139" t="s">
        <v>1268</v>
      </c>
      <c r="Y139" s="139" t="s">
        <v>1269</v>
      </c>
      <c r="Z139" s="95" t="s">
        <v>1245</v>
      </c>
      <c r="AA139" s="97" t="s">
        <v>103</v>
      </c>
      <c r="AB139" s="139" t="s">
        <v>1270</v>
      </c>
      <c r="AC139" s="102" t="s">
        <v>160</v>
      </c>
      <c r="AD139" s="103"/>
      <c r="AE139" s="75"/>
      <c r="AF139" s="103"/>
      <c r="AG139" s="75" t="s">
        <v>107</v>
      </c>
      <c r="AH139" s="95"/>
      <c r="AI139" s="95"/>
      <c r="AJ139" s="148"/>
      <c r="AK139" s="148"/>
      <c r="AL139" s="106" t="s">
        <v>107</v>
      </c>
      <c r="AM139" s="106" t="s">
        <v>1271</v>
      </c>
      <c r="AN139" s="107" t="s">
        <v>107</v>
      </c>
      <c r="AO139" s="118">
        <v>42027</v>
      </c>
      <c r="AP139" s="109"/>
      <c r="AQ139" s="149"/>
      <c r="AR139" s="107" t="s">
        <v>164</v>
      </c>
      <c r="AS139" s="110">
        <v>-42027</v>
      </c>
      <c r="AT139" s="110">
        <v>241</v>
      </c>
      <c r="AU139" s="111"/>
      <c r="AV139" s="95"/>
      <c r="AW139" s="146"/>
      <c r="AX139" s="146"/>
      <c r="AY139" s="95"/>
      <c r="AZ139" s="95" t="s">
        <v>177</v>
      </c>
      <c r="BA139" s="120">
        <v>42151</v>
      </c>
      <c r="BB139" s="120">
        <v>42173</v>
      </c>
      <c r="BC139" s="121">
        <v>5000013861</v>
      </c>
      <c r="BD139" s="113">
        <v>900000</v>
      </c>
      <c r="BE139" s="113"/>
      <c r="BF139" s="113"/>
      <c r="BG139" s="122">
        <v>42177</v>
      </c>
      <c r="BH139" s="88" t="s">
        <v>116</v>
      </c>
      <c r="BI139" s="104" t="s">
        <v>178</v>
      </c>
      <c r="BJ139" s="87">
        <v>42179</v>
      </c>
      <c r="BK139" s="87">
        <v>42200</v>
      </c>
      <c r="BL139" s="87">
        <v>42199</v>
      </c>
      <c r="BM139" s="146"/>
      <c r="BN139" s="89"/>
      <c r="BQ139" s="90">
        <v>900000</v>
      </c>
      <c r="BR139" t="s">
        <v>153</v>
      </c>
      <c r="BS139">
        <v>2100003543</v>
      </c>
      <c r="BT139" s="91">
        <v>42144</v>
      </c>
      <c r="BU139" t="s">
        <v>177</v>
      </c>
      <c r="BV139" s="91">
        <v>42151</v>
      </c>
      <c r="BX139" t="s">
        <v>1272</v>
      </c>
      <c r="BY139" t="s">
        <v>1273</v>
      </c>
      <c r="BZ139" t="s">
        <v>150</v>
      </c>
      <c r="CA139" s="92">
        <v>900000</v>
      </c>
      <c r="CD139" s="93">
        <v>13</v>
      </c>
      <c r="CE139">
        <v>900000</v>
      </c>
    </row>
    <row r="140" spans="1:83" x14ac:dyDescent="0.25">
      <c r="A140" s="94">
        <v>137</v>
      </c>
      <c r="B140" s="95" t="s">
        <v>1274</v>
      </c>
      <c r="C140" s="88">
        <v>2100003543</v>
      </c>
      <c r="D140" s="88" t="s">
        <v>150</v>
      </c>
      <c r="E140" s="172">
        <v>900000</v>
      </c>
      <c r="F140" s="94" t="s">
        <v>171</v>
      </c>
      <c r="G140" s="94">
        <v>2015</v>
      </c>
      <c r="H140" s="101">
        <v>42144</v>
      </c>
      <c r="I140" s="101">
        <v>42150</v>
      </c>
      <c r="J140" s="97" t="s">
        <v>152</v>
      </c>
      <c r="K140" s="95" t="s">
        <v>153</v>
      </c>
      <c r="L140" s="88" t="s">
        <v>154</v>
      </c>
      <c r="M140" s="99" t="s">
        <v>153</v>
      </c>
      <c r="N140" s="97" t="s">
        <v>98</v>
      </c>
      <c r="O140" s="97" t="s">
        <v>98</v>
      </c>
      <c r="P140" s="100">
        <v>900000</v>
      </c>
      <c r="Q140" s="94">
        <v>2015</v>
      </c>
      <c r="R140" s="97" t="s">
        <v>93</v>
      </c>
      <c r="S140" s="117">
        <v>42027</v>
      </c>
      <c r="T140" s="101">
        <v>42042</v>
      </c>
      <c r="U140" s="82">
        <v>117</v>
      </c>
      <c r="V140" s="82">
        <v>102</v>
      </c>
      <c r="W140" s="67" t="s">
        <v>155</v>
      </c>
      <c r="X140" s="139" t="s">
        <v>1275</v>
      </c>
      <c r="Y140" s="139" t="s">
        <v>1276</v>
      </c>
      <c r="Z140" s="95" t="s">
        <v>1245</v>
      </c>
      <c r="AA140" s="97" t="s">
        <v>103</v>
      </c>
      <c r="AB140" s="139" t="s">
        <v>329</v>
      </c>
      <c r="AC140" s="102" t="s">
        <v>160</v>
      </c>
      <c r="AD140" s="103"/>
      <c r="AE140" s="75"/>
      <c r="AF140" s="103"/>
      <c r="AG140" s="75" t="s">
        <v>107</v>
      </c>
      <c r="AH140" s="95"/>
      <c r="AI140" s="95"/>
      <c r="AJ140" s="148"/>
      <c r="AK140" s="148"/>
      <c r="AL140" s="106" t="s">
        <v>107</v>
      </c>
      <c r="AM140" s="106" t="s">
        <v>1277</v>
      </c>
      <c r="AN140" s="107" t="s">
        <v>107</v>
      </c>
      <c r="AO140" s="118">
        <v>42027</v>
      </c>
      <c r="AP140" s="109"/>
      <c r="AQ140" s="149"/>
      <c r="AR140" s="107" t="s">
        <v>164</v>
      </c>
      <c r="AS140" s="110">
        <v>-42027</v>
      </c>
      <c r="AT140" s="110">
        <v>241</v>
      </c>
      <c r="AU140" s="111"/>
      <c r="AV140" s="95"/>
      <c r="AW140" s="146"/>
      <c r="AX140" s="146"/>
      <c r="AY140" s="95"/>
      <c r="AZ140" s="95" t="s">
        <v>177</v>
      </c>
      <c r="BA140" s="120">
        <v>42151</v>
      </c>
      <c r="BB140" s="120">
        <v>42173</v>
      </c>
      <c r="BC140" s="121">
        <v>5000013861</v>
      </c>
      <c r="BD140" s="113">
        <v>900000</v>
      </c>
      <c r="BE140" s="113"/>
      <c r="BF140" s="113"/>
      <c r="BG140" s="122">
        <v>42177</v>
      </c>
      <c r="BH140" s="88" t="s">
        <v>116</v>
      </c>
      <c r="BI140" s="104" t="s">
        <v>178</v>
      </c>
      <c r="BJ140" s="87">
        <v>42179</v>
      </c>
      <c r="BK140" s="87">
        <v>42200</v>
      </c>
      <c r="BL140" s="87">
        <v>42199</v>
      </c>
      <c r="BM140" s="146"/>
      <c r="BN140" s="89"/>
      <c r="BQ140" s="90">
        <v>900000</v>
      </c>
      <c r="BR140" t="s">
        <v>153</v>
      </c>
      <c r="BS140">
        <v>2100003543</v>
      </c>
      <c r="BT140" s="91">
        <v>42144</v>
      </c>
      <c r="BU140" t="s">
        <v>177</v>
      </c>
      <c r="BV140" s="91">
        <v>42151</v>
      </c>
      <c r="BX140" t="s">
        <v>1278</v>
      </c>
      <c r="BY140" t="s">
        <v>332</v>
      </c>
      <c r="BZ140" t="s">
        <v>150</v>
      </c>
      <c r="CA140" s="92">
        <v>900000</v>
      </c>
      <c r="CD140" s="93">
        <v>13</v>
      </c>
      <c r="CE140">
        <v>900000</v>
      </c>
    </row>
    <row r="141" spans="1:83" x14ac:dyDescent="0.25">
      <c r="A141" s="94">
        <v>138</v>
      </c>
      <c r="B141" s="95" t="s">
        <v>1279</v>
      </c>
      <c r="C141" s="88">
        <v>2100003543</v>
      </c>
      <c r="D141" s="88" t="s">
        <v>150</v>
      </c>
      <c r="E141" s="172">
        <v>900000</v>
      </c>
      <c r="F141" s="94" t="s">
        <v>171</v>
      </c>
      <c r="G141" s="94">
        <v>2015</v>
      </c>
      <c r="H141" s="101">
        <v>42144</v>
      </c>
      <c r="I141" s="101">
        <v>42150</v>
      </c>
      <c r="J141" s="97" t="s">
        <v>152</v>
      </c>
      <c r="K141" s="95" t="s">
        <v>153</v>
      </c>
      <c r="L141" s="88" t="s">
        <v>154</v>
      </c>
      <c r="M141" s="99" t="s">
        <v>153</v>
      </c>
      <c r="N141" s="97" t="s">
        <v>98</v>
      </c>
      <c r="O141" s="97" t="s">
        <v>98</v>
      </c>
      <c r="P141" s="100">
        <v>900000</v>
      </c>
      <c r="Q141" s="94">
        <v>2015</v>
      </c>
      <c r="R141" s="97" t="s">
        <v>93</v>
      </c>
      <c r="S141" s="117">
        <v>42027</v>
      </c>
      <c r="T141" s="101">
        <v>42042</v>
      </c>
      <c r="U141" s="82">
        <v>117</v>
      </c>
      <c r="V141" s="82">
        <v>102</v>
      </c>
      <c r="W141" s="67" t="s">
        <v>155</v>
      </c>
      <c r="X141" s="139" t="s">
        <v>1280</v>
      </c>
      <c r="Y141" s="139" t="s">
        <v>1281</v>
      </c>
      <c r="Z141" s="95" t="s">
        <v>1245</v>
      </c>
      <c r="AA141" s="97" t="s">
        <v>103</v>
      </c>
      <c r="AB141" s="139" t="s">
        <v>1282</v>
      </c>
      <c r="AC141" s="102" t="s">
        <v>160</v>
      </c>
      <c r="AD141" s="103"/>
      <c r="AE141" s="75"/>
      <c r="AF141" s="103"/>
      <c r="AG141" s="75" t="s">
        <v>107</v>
      </c>
      <c r="AH141" s="95"/>
      <c r="AI141" s="95"/>
      <c r="AJ141" s="148"/>
      <c r="AK141" s="148"/>
      <c r="AL141" s="106" t="s">
        <v>107</v>
      </c>
      <c r="AM141" s="106" t="s">
        <v>1283</v>
      </c>
      <c r="AN141" s="107" t="s">
        <v>107</v>
      </c>
      <c r="AO141" s="118">
        <v>42027</v>
      </c>
      <c r="AP141" s="109"/>
      <c r="AQ141" s="149"/>
      <c r="AR141" s="107" t="s">
        <v>164</v>
      </c>
      <c r="AS141" s="110">
        <v>-42027</v>
      </c>
      <c r="AT141" s="110">
        <v>241</v>
      </c>
      <c r="AU141" s="111"/>
      <c r="AV141" s="95"/>
      <c r="AW141" s="146"/>
      <c r="AX141" s="146"/>
      <c r="AY141" s="95"/>
      <c r="AZ141" s="95" t="s">
        <v>177</v>
      </c>
      <c r="BA141" s="120">
        <v>42151</v>
      </c>
      <c r="BB141" s="120">
        <v>42173</v>
      </c>
      <c r="BC141" s="121">
        <v>5000013861</v>
      </c>
      <c r="BD141" s="113">
        <v>900000</v>
      </c>
      <c r="BE141" s="113"/>
      <c r="BF141" s="113"/>
      <c r="BG141" s="122">
        <v>42177</v>
      </c>
      <c r="BH141" s="88" t="s">
        <v>116</v>
      </c>
      <c r="BI141" s="104" t="s">
        <v>178</v>
      </c>
      <c r="BJ141" s="87">
        <v>42179</v>
      </c>
      <c r="BK141" s="87">
        <v>42200</v>
      </c>
      <c r="BL141" s="87">
        <v>42199</v>
      </c>
      <c r="BM141" s="146"/>
      <c r="BN141" s="89"/>
      <c r="BQ141" s="90">
        <v>900000</v>
      </c>
      <c r="BR141" t="s">
        <v>153</v>
      </c>
      <c r="BS141">
        <v>2100003543</v>
      </c>
      <c r="BT141" s="91">
        <v>42144</v>
      </c>
      <c r="BU141" t="s">
        <v>177</v>
      </c>
      <c r="BV141" s="91">
        <v>42151</v>
      </c>
      <c r="BX141" t="s">
        <v>1284</v>
      </c>
      <c r="BY141" t="s">
        <v>1285</v>
      </c>
      <c r="BZ141" t="s">
        <v>150</v>
      </c>
      <c r="CA141" s="92">
        <v>900000</v>
      </c>
      <c r="CD141" s="93">
        <v>13</v>
      </c>
      <c r="CE141">
        <v>900000</v>
      </c>
    </row>
    <row r="142" spans="1:83" x14ac:dyDescent="0.25">
      <c r="A142" s="94">
        <v>139</v>
      </c>
      <c r="B142" s="95" t="s">
        <v>1286</v>
      </c>
      <c r="C142" s="88">
        <v>2100003543</v>
      </c>
      <c r="D142" s="88" t="s">
        <v>150</v>
      </c>
      <c r="E142" s="172">
        <v>900000</v>
      </c>
      <c r="F142" s="94" t="s">
        <v>171</v>
      </c>
      <c r="G142" s="94">
        <v>2015</v>
      </c>
      <c r="H142" s="101">
        <v>42144</v>
      </c>
      <c r="I142" s="101">
        <v>42150</v>
      </c>
      <c r="J142" s="97" t="s">
        <v>152</v>
      </c>
      <c r="K142" s="95" t="s">
        <v>153</v>
      </c>
      <c r="L142" s="88" t="s">
        <v>154</v>
      </c>
      <c r="M142" s="99" t="s">
        <v>153</v>
      </c>
      <c r="N142" s="97" t="s">
        <v>98</v>
      </c>
      <c r="O142" s="97" t="s">
        <v>98</v>
      </c>
      <c r="P142" s="100">
        <v>900000</v>
      </c>
      <c r="Q142" s="94">
        <v>2015</v>
      </c>
      <c r="R142" s="97" t="s">
        <v>93</v>
      </c>
      <c r="S142" s="117">
        <v>42027</v>
      </c>
      <c r="T142" s="101">
        <v>42042</v>
      </c>
      <c r="U142" s="82">
        <v>117</v>
      </c>
      <c r="V142" s="82">
        <v>102</v>
      </c>
      <c r="W142" s="67" t="s">
        <v>155</v>
      </c>
      <c r="X142" s="139" t="s">
        <v>1287</v>
      </c>
      <c r="Y142" s="139" t="s">
        <v>1288</v>
      </c>
      <c r="Z142" s="95" t="s">
        <v>1245</v>
      </c>
      <c r="AA142" s="97" t="s">
        <v>103</v>
      </c>
      <c r="AB142" s="139" t="s">
        <v>1246</v>
      </c>
      <c r="AC142" s="102" t="s">
        <v>160</v>
      </c>
      <c r="AD142" s="103"/>
      <c r="AE142" s="75"/>
      <c r="AF142" s="103"/>
      <c r="AG142" s="75" t="s">
        <v>107</v>
      </c>
      <c r="AH142" s="95"/>
      <c r="AI142" s="95"/>
      <c r="AJ142" s="148"/>
      <c r="AK142" s="148"/>
      <c r="AL142" s="106" t="s">
        <v>107</v>
      </c>
      <c r="AM142" s="106" t="s">
        <v>176</v>
      </c>
      <c r="AN142" s="107" t="s">
        <v>107</v>
      </c>
      <c r="AO142" s="118">
        <v>42027</v>
      </c>
      <c r="AP142" s="109"/>
      <c r="AQ142" s="149"/>
      <c r="AR142" s="107" t="s">
        <v>164</v>
      </c>
      <c r="AS142" s="110">
        <v>-42027</v>
      </c>
      <c r="AT142" s="110">
        <v>241</v>
      </c>
      <c r="AU142" s="111"/>
      <c r="AV142" s="95"/>
      <c r="AW142" s="146"/>
      <c r="AX142" s="146"/>
      <c r="AY142" s="95"/>
      <c r="AZ142" s="95" t="s">
        <v>177</v>
      </c>
      <c r="BA142" s="120">
        <v>42151</v>
      </c>
      <c r="BB142" s="120">
        <v>42173</v>
      </c>
      <c r="BC142" s="121">
        <v>5000013861</v>
      </c>
      <c r="BD142" s="113">
        <v>900000</v>
      </c>
      <c r="BE142" s="113"/>
      <c r="BF142" s="113"/>
      <c r="BG142" s="122">
        <v>42177</v>
      </c>
      <c r="BH142" s="88" t="s">
        <v>116</v>
      </c>
      <c r="BI142" s="104" t="s">
        <v>178</v>
      </c>
      <c r="BJ142" s="87">
        <v>42179</v>
      </c>
      <c r="BK142" s="87">
        <v>42200</v>
      </c>
      <c r="BL142" s="87">
        <v>42199</v>
      </c>
      <c r="BM142" s="146"/>
      <c r="BN142" s="89"/>
      <c r="BQ142" s="90">
        <v>900000</v>
      </c>
      <c r="BR142" t="s">
        <v>153</v>
      </c>
      <c r="BS142">
        <v>2100003543</v>
      </c>
      <c r="BT142" s="91">
        <v>42144</v>
      </c>
      <c r="BU142" t="s">
        <v>177</v>
      </c>
      <c r="BV142" s="91">
        <v>42151</v>
      </c>
      <c r="BX142" t="s">
        <v>1289</v>
      </c>
      <c r="BY142" t="s">
        <v>1248</v>
      </c>
      <c r="BZ142" t="s">
        <v>150</v>
      </c>
      <c r="CA142" s="92">
        <v>900000</v>
      </c>
      <c r="CD142" s="93">
        <v>13</v>
      </c>
      <c r="CE142">
        <v>900000</v>
      </c>
    </row>
    <row r="143" spans="1:83" x14ac:dyDescent="0.25">
      <c r="A143" s="94">
        <v>140</v>
      </c>
      <c r="B143" s="95" t="s">
        <v>1290</v>
      </c>
      <c r="C143" s="88">
        <v>2100003543</v>
      </c>
      <c r="D143" s="88" t="s">
        <v>150</v>
      </c>
      <c r="E143" s="172">
        <v>900000</v>
      </c>
      <c r="F143" s="94" t="s">
        <v>171</v>
      </c>
      <c r="G143" s="94">
        <v>2015</v>
      </c>
      <c r="H143" s="101">
        <v>42144</v>
      </c>
      <c r="I143" s="101">
        <v>42150</v>
      </c>
      <c r="J143" s="97" t="s">
        <v>152</v>
      </c>
      <c r="K143" s="95" t="s">
        <v>153</v>
      </c>
      <c r="L143" s="88" t="s">
        <v>154</v>
      </c>
      <c r="M143" s="99" t="s">
        <v>153</v>
      </c>
      <c r="N143" s="97" t="s">
        <v>98</v>
      </c>
      <c r="O143" s="97" t="s">
        <v>98</v>
      </c>
      <c r="P143" s="100">
        <v>900000</v>
      </c>
      <c r="Q143" s="94">
        <v>2015</v>
      </c>
      <c r="R143" s="97" t="s">
        <v>93</v>
      </c>
      <c r="S143" s="117">
        <v>42027</v>
      </c>
      <c r="T143" s="101">
        <v>42042</v>
      </c>
      <c r="U143" s="82">
        <v>117</v>
      </c>
      <c r="V143" s="82">
        <v>102</v>
      </c>
      <c r="W143" s="67" t="s">
        <v>155</v>
      </c>
      <c r="X143" s="139" t="s">
        <v>1291</v>
      </c>
      <c r="Y143" s="139" t="s">
        <v>1292</v>
      </c>
      <c r="Z143" s="95" t="s">
        <v>1245</v>
      </c>
      <c r="AA143" s="97" t="s">
        <v>103</v>
      </c>
      <c r="AB143" s="139" t="s">
        <v>1257</v>
      </c>
      <c r="AC143" s="102" t="s">
        <v>160</v>
      </c>
      <c r="AD143" s="103"/>
      <c r="AE143" s="75"/>
      <c r="AF143" s="103"/>
      <c r="AG143" s="75" t="s">
        <v>107</v>
      </c>
      <c r="AH143" s="95"/>
      <c r="AI143" s="95"/>
      <c r="AJ143" s="148"/>
      <c r="AK143" s="148"/>
      <c r="AL143" s="106" t="s">
        <v>107</v>
      </c>
      <c r="AM143" s="106" t="s">
        <v>230</v>
      </c>
      <c r="AN143" s="107" t="s">
        <v>107</v>
      </c>
      <c r="AO143" s="118">
        <v>42027</v>
      </c>
      <c r="AP143" s="109"/>
      <c r="AQ143" s="149"/>
      <c r="AR143" s="107" t="s">
        <v>164</v>
      </c>
      <c r="AS143" s="110">
        <v>-42027</v>
      </c>
      <c r="AT143" s="110">
        <v>241</v>
      </c>
      <c r="AU143" s="111"/>
      <c r="AV143" s="95"/>
      <c r="AW143" s="146"/>
      <c r="AX143" s="146"/>
      <c r="AY143" s="95"/>
      <c r="AZ143" s="95" t="s">
        <v>177</v>
      </c>
      <c r="BA143" s="120">
        <v>42151</v>
      </c>
      <c r="BB143" s="120">
        <v>42173</v>
      </c>
      <c r="BC143" s="121">
        <v>5000013861</v>
      </c>
      <c r="BD143" s="113">
        <v>900000</v>
      </c>
      <c r="BE143" s="113"/>
      <c r="BF143" s="113"/>
      <c r="BG143" s="122">
        <v>42177</v>
      </c>
      <c r="BH143" s="88" t="s">
        <v>116</v>
      </c>
      <c r="BI143" s="104" t="s">
        <v>178</v>
      </c>
      <c r="BJ143" s="87">
        <v>42179</v>
      </c>
      <c r="BK143" s="87">
        <v>42200</v>
      </c>
      <c r="BL143" s="87">
        <v>42199</v>
      </c>
      <c r="BM143" s="146"/>
      <c r="BN143" s="89"/>
      <c r="BQ143" s="90">
        <v>900000</v>
      </c>
      <c r="BR143" t="s">
        <v>153</v>
      </c>
      <c r="BS143">
        <v>2100003543</v>
      </c>
      <c r="BT143" s="91">
        <v>42144</v>
      </c>
      <c r="BU143" t="s">
        <v>177</v>
      </c>
      <c r="BV143" s="91">
        <v>42151</v>
      </c>
      <c r="BX143" t="s">
        <v>1293</v>
      </c>
      <c r="BY143" t="s">
        <v>1259</v>
      </c>
      <c r="BZ143" t="s">
        <v>150</v>
      </c>
      <c r="CA143" s="92">
        <v>900000</v>
      </c>
      <c r="CD143" s="93">
        <v>13</v>
      </c>
      <c r="CE143">
        <v>900000</v>
      </c>
    </row>
    <row r="144" spans="1:83" x14ac:dyDescent="0.25">
      <c r="A144" s="94">
        <v>141</v>
      </c>
      <c r="B144" s="95" t="s">
        <v>1294</v>
      </c>
      <c r="C144" s="88">
        <v>2100003543</v>
      </c>
      <c r="D144" s="88" t="s">
        <v>150</v>
      </c>
      <c r="E144" s="172">
        <v>900000</v>
      </c>
      <c r="F144" s="94" t="s">
        <v>171</v>
      </c>
      <c r="G144" s="94">
        <v>2015</v>
      </c>
      <c r="H144" s="101">
        <v>42144</v>
      </c>
      <c r="I144" s="101">
        <v>42150</v>
      </c>
      <c r="J144" s="97" t="s">
        <v>152</v>
      </c>
      <c r="K144" s="95" t="s">
        <v>153</v>
      </c>
      <c r="L144" s="88" t="s">
        <v>154</v>
      </c>
      <c r="M144" s="99" t="s">
        <v>153</v>
      </c>
      <c r="N144" s="97" t="s">
        <v>98</v>
      </c>
      <c r="O144" s="97" t="s">
        <v>98</v>
      </c>
      <c r="P144" s="100">
        <v>900000</v>
      </c>
      <c r="Q144" s="94">
        <v>2015</v>
      </c>
      <c r="R144" s="97" t="s">
        <v>93</v>
      </c>
      <c r="S144" s="117">
        <v>42027</v>
      </c>
      <c r="T144" s="101">
        <v>42042</v>
      </c>
      <c r="U144" s="82">
        <v>117</v>
      </c>
      <c r="V144" s="82">
        <v>102</v>
      </c>
      <c r="W144" s="67" t="s">
        <v>155</v>
      </c>
      <c r="X144" s="139" t="s">
        <v>1295</v>
      </c>
      <c r="Y144" s="139" t="s">
        <v>1296</v>
      </c>
      <c r="Z144" s="95" t="s">
        <v>1245</v>
      </c>
      <c r="AA144" s="97" t="s">
        <v>103</v>
      </c>
      <c r="AB144" s="139" t="s">
        <v>1257</v>
      </c>
      <c r="AC144" s="102" t="s">
        <v>160</v>
      </c>
      <c r="AD144" s="103"/>
      <c r="AE144" s="75"/>
      <c r="AF144" s="103"/>
      <c r="AG144" s="75" t="s">
        <v>107</v>
      </c>
      <c r="AH144" s="95"/>
      <c r="AI144" s="95"/>
      <c r="AJ144" s="148"/>
      <c r="AK144" s="148"/>
      <c r="AL144" s="106" t="s">
        <v>107</v>
      </c>
      <c r="AM144" s="106" t="s">
        <v>230</v>
      </c>
      <c r="AN144" s="107" t="s">
        <v>107</v>
      </c>
      <c r="AO144" s="118">
        <v>42027</v>
      </c>
      <c r="AP144" s="109"/>
      <c r="AQ144" s="149"/>
      <c r="AR144" s="107" t="s">
        <v>164</v>
      </c>
      <c r="AS144" s="110">
        <v>-42027</v>
      </c>
      <c r="AT144" s="110">
        <v>241</v>
      </c>
      <c r="AU144" s="111"/>
      <c r="AV144" s="95"/>
      <c r="AW144" s="146"/>
      <c r="AX144" s="146"/>
      <c r="AY144" s="95"/>
      <c r="AZ144" s="95" t="s">
        <v>177</v>
      </c>
      <c r="BA144" s="120">
        <v>42151</v>
      </c>
      <c r="BB144" s="120">
        <v>42173</v>
      </c>
      <c r="BC144" s="121">
        <v>5000013861</v>
      </c>
      <c r="BD144" s="113">
        <v>900000</v>
      </c>
      <c r="BE144" s="113"/>
      <c r="BF144" s="113"/>
      <c r="BG144" s="122">
        <v>42177</v>
      </c>
      <c r="BH144" s="88" t="s">
        <v>116</v>
      </c>
      <c r="BI144" s="104" t="s">
        <v>178</v>
      </c>
      <c r="BJ144" s="87">
        <v>42179</v>
      </c>
      <c r="BK144" s="87">
        <v>42200</v>
      </c>
      <c r="BL144" s="87">
        <v>42199</v>
      </c>
      <c r="BM144" s="146"/>
      <c r="BN144" s="89"/>
      <c r="BQ144" s="90">
        <v>900000</v>
      </c>
      <c r="BR144" t="s">
        <v>153</v>
      </c>
      <c r="BS144">
        <v>2100003543</v>
      </c>
      <c r="BT144" s="91">
        <v>42144</v>
      </c>
      <c r="BU144" t="s">
        <v>177</v>
      </c>
      <c r="BV144" s="91">
        <v>42151</v>
      </c>
      <c r="BX144" t="s">
        <v>1297</v>
      </c>
      <c r="BY144" t="s">
        <v>1259</v>
      </c>
      <c r="BZ144" t="s">
        <v>150</v>
      </c>
      <c r="CA144" s="92">
        <v>900000</v>
      </c>
      <c r="CD144" s="93">
        <v>13</v>
      </c>
      <c r="CE144">
        <v>900000</v>
      </c>
    </row>
    <row r="145" spans="1:83" x14ac:dyDescent="0.25">
      <c r="A145" s="94">
        <v>142</v>
      </c>
      <c r="B145" s="95" t="s">
        <v>1298</v>
      </c>
      <c r="C145" s="88">
        <v>2100003543</v>
      </c>
      <c r="D145" s="88" t="s">
        <v>150</v>
      </c>
      <c r="E145" s="172">
        <v>900000</v>
      </c>
      <c r="F145" s="94" t="s">
        <v>171</v>
      </c>
      <c r="G145" s="94">
        <v>2015</v>
      </c>
      <c r="H145" s="101">
        <v>42144</v>
      </c>
      <c r="I145" s="101">
        <v>42150</v>
      </c>
      <c r="J145" s="97" t="s">
        <v>152</v>
      </c>
      <c r="K145" s="95" t="s">
        <v>153</v>
      </c>
      <c r="L145" s="88" t="s">
        <v>154</v>
      </c>
      <c r="M145" s="99" t="s">
        <v>153</v>
      </c>
      <c r="N145" s="97" t="s">
        <v>98</v>
      </c>
      <c r="O145" s="97" t="s">
        <v>98</v>
      </c>
      <c r="P145" s="100">
        <v>900000</v>
      </c>
      <c r="Q145" s="94">
        <v>2015</v>
      </c>
      <c r="R145" s="97" t="s">
        <v>93</v>
      </c>
      <c r="S145" s="117">
        <v>42027</v>
      </c>
      <c r="T145" s="101">
        <v>42042</v>
      </c>
      <c r="U145" s="82">
        <v>117</v>
      </c>
      <c r="V145" s="82">
        <v>102</v>
      </c>
      <c r="W145" s="67" t="s">
        <v>155</v>
      </c>
      <c r="X145" s="139" t="s">
        <v>1299</v>
      </c>
      <c r="Y145" s="139" t="s">
        <v>1300</v>
      </c>
      <c r="Z145" s="95" t="s">
        <v>1245</v>
      </c>
      <c r="AA145" s="97" t="s">
        <v>103</v>
      </c>
      <c r="AB145" s="139"/>
      <c r="AC145" s="102" t="s">
        <v>160</v>
      </c>
      <c r="AD145" s="103"/>
      <c r="AE145" s="75"/>
      <c r="AF145" s="103"/>
      <c r="AG145" s="75" t="s">
        <v>107</v>
      </c>
      <c r="AH145" s="95"/>
      <c r="AI145" s="95"/>
      <c r="AJ145" s="148"/>
      <c r="AK145" s="148"/>
      <c r="AL145" s="106" t="s">
        <v>107</v>
      </c>
      <c r="AM145" s="106" t="s">
        <v>274</v>
      </c>
      <c r="AN145" s="107" t="s">
        <v>107</v>
      </c>
      <c r="AO145" s="118">
        <v>42027</v>
      </c>
      <c r="AP145" s="109"/>
      <c r="AQ145" s="149"/>
      <c r="AR145" s="107" t="s">
        <v>164</v>
      </c>
      <c r="AS145" s="110">
        <v>-42027</v>
      </c>
      <c r="AT145" s="110">
        <v>241</v>
      </c>
      <c r="AU145" s="111"/>
      <c r="AV145" s="95"/>
      <c r="AW145" s="146"/>
      <c r="AX145" s="146"/>
      <c r="AY145" s="95"/>
      <c r="AZ145" s="95" t="s">
        <v>177</v>
      </c>
      <c r="BA145" s="120">
        <v>42151</v>
      </c>
      <c r="BB145" s="120">
        <v>42173</v>
      </c>
      <c r="BC145" s="121">
        <v>5000013861</v>
      </c>
      <c r="BD145" s="113">
        <v>900000</v>
      </c>
      <c r="BE145" s="113"/>
      <c r="BF145" s="113"/>
      <c r="BG145" s="122">
        <v>42177</v>
      </c>
      <c r="BH145" s="88" t="s">
        <v>116</v>
      </c>
      <c r="BI145" s="104" t="s">
        <v>178</v>
      </c>
      <c r="BJ145" s="87">
        <v>42179</v>
      </c>
      <c r="BK145" s="87">
        <v>42200</v>
      </c>
      <c r="BL145" s="87">
        <v>42199</v>
      </c>
      <c r="BM145" s="146"/>
      <c r="BN145" s="89"/>
      <c r="BQ145" s="90">
        <v>900000</v>
      </c>
      <c r="BR145" t="s">
        <v>153</v>
      </c>
      <c r="BS145">
        <v>2100003543</v>
      </c>
      <c r="BT145" s="91">
        <v>42144</v>
      </c>
      <c r="BU145" t="s">
        <v>177</v>
      </c>
      <c r="BV145" s="91">
        <v>42151</v>
      </c>
      <c r="BX145" t="s">
        <v>1301</v>
      </c>
      <c r="BY145" t="s">
        <v>722</v>
      </c>
      <c r="BZ145" t="s">
        <v>150</v>
      </c>
      <c r="CA145" s="92">
        <v>900000</v>
      </c>
      <c r="CD145" s="93">
        <v>13</v>
      </c>
      <c r="CE145">
        <v>900000</v>
      </c>
    </row>
    <row r="146" spans="1:83" x14ac:dyDescent="0.25">
      <c r="A146" s="94">
        <v>143</v>
      </c>
      <c r="B146" s="95" t="s">
        <v>1302</v>
      </c>
      <c r="C146" s="88">
        <v>2100003101</v>
      </c>
      <c r="D146" s="88" t="s">
        <v>1303</v>
      </c>
      <c r="E146" s="100">
        <v>8400000</v>
      </c>
      <c r="F146" s="94" t="s">
        <v>189</v>
      </c>
      <c r="G146" s="94">
        <v>2015</v>
      </c>
      <c r="H146" s="101">
        <v>42079</v>
      </c>
      <c r="I146" s="101">
        <v>42083</v>
      </c>
      <c r="J146" s="97" t="s">
        <v>152</v>
      </c>
      <c r="K146" s="95" t="s">
        <v>153</v>
      </c>
      <c r="L146" s="88" t="s">
        <v>154</v>
      </c>
      <c r="M146" s="99" t="s">
        <v>153</v>
      </c>
      <c r="N146" s="97" t="s">
        <v>98</v>
      </c>
      <c r="O146" s="97" t="s">
        <v>98</v>
      </c>
      <c r="P146" s="100">
        <v>8400000</v>
      </c>
      <c r="Q146" s="94">
        <v>2015</v>
      </c>
      <c r="R146" s="97" t="s">
        <v>93</v>
      </c>
      <c r="S146" s="117">
        <v>42027</v>
      </c>
      <c r="T146" s="101">
        <v>42042</v>
      </c>
      <c r="U146" s="82">
        <v>52</v>
      </c>
      <c r="V146" s="82">
        <v>37</v>
      </c>
      <c r="W146" s="67" t="s">
        <v>155</v>
      </c>
      <c r="X146" s="139" t="s">
        <v>1304</v>
      </c>
      <c r="Y146" s="139" t="s">
        <v>1305</v>
      </c>
      <c r="Z146" s="95" t="s">
        <v>1245</v>
      </c>
      <c r="AA146" s="97" t="s">
        <v>103</v>
      </c>
      <c r="AB146" s="139" t="s">
        <v>279</v>
      </c>
      <c r="AC146" s="102" t="s">
        <v>160</v>
      </c>
      <c r="AD146" s="103"/>
      <c r="AE146" s="75"/>
      <c r="AF146" s="103"/>
      <c r="AG146" s="75" t="s">
        <v>107</v>
      </c>
      <c r="AH146" s="95"/>
      <c r="AI146" s="95"/>
      <c r="AJ146" s="148"/>
      <c r="AK146" s="148"/>
      <c r="AL146" s="106" t="s">
        <v>107</v>
      </c>
      <c r="AM146" s="106" t="s">
        <v>203</v>
      </c>
      <c r="AN146" s="107"/>
      <c r="AO146" s="118">
        <v>42027</v>
      </c>
      <c r="AP146" s="109"/>
      <c r="AQ146" s="149"/>
      <c r="AR146" s="107" t="s">
        <v>164</v>
      </c>
      <c r="AS146" s="110">
        <v>-42027</v>
      </c>
      <c r="AT146" s="110">
        <v>241</v>
      </c>
      <c r="AU146" s="111"/>
      <c r="AV146" s="95"/>
      <c r="AW146" s="146"/>
      <c r="AX146" s="146"/>
      <c r="AY146" s="95"/>
      <c r="AZ146" s="95" t="s">
        <v>1306</v>
      </c>
      <c r="BA146" s="98">
        <v>42107</v>
      </c>
      <c r="BB146" s="101">
        <v>42123</v>
      </c>
      <c r="BC146" s="95">
        <v>5000012576</v>
      </c>
      <c r="BD146" s="113"/>
      <c r="BE146" s="113"/>
      <c r="BF146" s="113"/>
      <c r="BG146" s="146">
        <v>42124</v>
      </c>
      <c r="BH146" s="88" t="s">
        <v>116</v>
      </c>
      <c r="BI146" s="95" t="s">
        <v>1307</v>
      </c>
      <c r="BJ146" s="146">
        <v>42130</v>
      </c>
      <c r="BK146" s="146">
        <v>42151</v>
      </c>
      <c r="BL146" s="146">
        <v>42170</v>
      </c>
      <c r="BM146" s="146"/>
      <c r="BN146" s="89"/>
      <c r="BQ146" s="152">
        <v>8400000</v>
      </c>
      <c r="BR146" t="s">
        <v>153</v>
      </c>
      <c r="BS146">
        <v>2100003101</v>
      </c>
      <c r="BT146" s="91">
        <v>42079</v>
      </c>
      <c r="BU146" t="s">
        <v>1306</v>
      </c>
      <c r="BV146" s="91">
        <v>42107</v>
      </c>
      <c r="BX146" t="s">
        <v>1308</v>
      </c>
      <c r="BY146" t="s">
        <v>284</v>
      </c>
      <c r="BZ146" t="s">
        <v>1303</v>
      </c>
      <c r="CA146" s="92">
        <v>8400000</v>
      </c>
      <c r="CD146" s="93" t="s">
        <v>966</v>
      </c>
      <c r="CE146">
        <v>9000000</v>
      </c>
    </row>
    <row r="147" spans="1:83" x14ac:dyDescent="0.25">
      <c r="A147" s="94">
        <v>144</v>
      </c>
      <c r="B147" s="95" t="s">
        <v>1309</v>
      </c>
      <c r="C147" s="88">
        <v>2100003101</v>
      </c>
      <c r="D147" s="88" t="s">
        <v>1310</v>
      </c>
      <c r="E147" s="100">
        <v>5150000</v>
      </c>
      <c r="F147" s="94" t="s">
        <v>189</v>
      </c>
      <c r="G147" s="94">
        <v>2015</v>
      </c>
      <c r="H147" s="101">
        <v>42079</v>
      </c>
      <c r="I147" s="101">
        <v>42083</v>
      </c>
      <c r="J147" s="97" t="s">
        <v>152</v>
      </c>
      <c r="K147" s="95" t="s">
        <v>153</v>
      </c>
      <c r="L147" s="88" t="s">
        <v>154</v>
      </c>
      <c r="M147" s="99" t="s">
        <v>153</v>
      </c>
      <c r="N147" s="97" t="s">
        <v>1311</v>
      </c>
      <c r="O147" s="97" t="s">
        <v>1312</v>
      </c>
      <c r="P147" s="100">
        <v>5150000</v>
      </c>
      <c r="Q147" s="94">
        <v>2015</v>
      </c>
      <c r="R147" s="97" t="s">
        <v>93</v>
      </c>
      <c r="S147" s="117">
        <v>42027</v>
      </c>
      <c r="T147" s="101">
        <v>42042</v>
      </c>
      <c r="U147" s="82">
        <v>52</v>
      </c>
      <c r="V147" s="82">
        <v>37</v>
      </c>
      <c r="W147" s="67" t="s">
        <v>155</v>
      </c>
      <c r="X147" s="139" t="s">
        <v>1313</v>
      </c>
      <c r="Y147" s="139" t="s">
        <v>1314</v>
      </c>
      <c r="Z147" s="95" t="s">
        <v>1245</v>
      </c>
      <c r="AA147" s="97" t="s">
        <v>103</v>
      </c>
      <c r="AB147" s="139" t="s">
        <v>1315</v>
      </c>
      <c r="AC147" s="102" t="s">
        <v>160</v>
      </c>
      <c r="AD147" s="103" t="s">
        <v>106</v>
      </c>
      <c r="AE147" s="75"/>
      <c r="AF147" s="103"/>
      <c r="AG147" s="75" t="s">
        <v>107</v>
      </c>
      <c r="AH147" s="95" t="s">
        <v>741</v>
      </c>
      <c r="AI147" s="95"/>
      <c r="AJ147" s="148"/>
      <c r="AK147" s="148"/>
      <c r="AL147" s="106" t="s">
        <v>107</v>
      </c>
      <c r="AM147" s="106" t="s">
        <v>203</v>
      </c>
      <c r="AN147" s="107" t="s">
        <v>1316</v>
      </c>
      <c r="AO147" s="118">
        <v>42027</v>
      </c>
      <c r="AP147" s="109"/>
      <c r="AQ147" s="149"/>
      <c r="AR147" s="107" t="s">
        <v>164</v>
      </c>
      <c r="AS147" s="110">
        <v>-42027</v>
      </c>
      <c r="AT147" s="110">
        <v>241</v>
      </c>
      <c r="AU147" s="111"/>
      <c r="AV147" s="95"/>
      <c r="AW147" s="146"/>
      <c r="AX147" s="146"/>
      <c r="AY147" s="95"/>
      <c r="AZ147" s="95" t="s">
        <v>1306</v>
      </c>
      <c r="BA147" s="98">
        <v>42107</v>
      </c>
      <c r="BB147" s="101">
        <v>42123</v>
      </c>
      <c r="BC147" s="95">
        <v>5000012576</v>
      </c>
      <c r="BD147" s="113"/>
      <c r="BE147" s="113"/>
      <c r="BF147" s="113"/>
      <c r="BG147" s="146">
        <v>42124</v>
      </c>
      <c r="BH147" s="88" t="s">
        <v>116</v>
      </c>
      <c r="BI147" s="95" t="s">
        <v>1307</v>
      </c>
      <c r="BJ147" s="146">
        <v>42130</v>
      </c>
      <c r="BK147" s="146">
        <v>42151</v>
      </c>
      <c r="BL147" s="146">
        <v>42170</v>
      </c>
      <c r="BM147" s="146"/>
      <c r="BN147" s="89"/>
      <c r="BQ147" s="152">
        <v>5150000</v>
      </c>
      <c r="BR147" t="s">
        <v>153</v>
      </c>
      <c r="BS147">
        <v>2100003101</v>
      </c>
      <c r="BT147" s="91">
        <v>42079</v>
      </c>
      <c r="BU147" t="s">
        <v>1306</v>
      </c>
      <c r="BV147" s="91">
        <v>42107</v>
      </c>
      <c r="BX147" t="s">
        <v>1317</v>
      </c>
      <c r="BY147" t="s">
        <v>1318</v>
      </c>
      <c r="BZ147" t="s">
        <v>1310</v>
      </c>
      <c r="CA147" s="92">
        <v>5150000</v>
      </c>
      <c r="CD147" s="93" t="s">
        <v>966</v>
      </c>
      <c r="CE147">
        <v>5150000</v>
      </c>
    </row>
    <row r="148" spans="1:83" x14ac:dyDescent="0.25">
      <c r="A148" s="94">
        <v>145</v>
      </c>
      <c r="B148" s="95" t="s">
        <v>1319</v>
      </c>
      <c r="C148" s="88">
        <v>2100003543</v>
      </c>
      <c r="D148" s="88" t="s">
        <v>150</v>
      </c>
      <c r="E148" s="100">
        <v>900000</v>
      </c>
      <c r="F148" s="94" t="s">
        <v>171</v>
      </c>
      <c r="G148" s="94">
        <v>2015</v>
      </c>
      <c r="H148" s="101">
        <v>42144</v>
      </c>
      <c r="I148" s="101">
        <v>42150</v>
      </c>
      <c r="J148" s="97" t="s">
        <v>152</v>
      </c>
      <c r="K148" s="95" t="s">
        <v>153</v>
      </c>
      <c r="L148" s="88" t="s">
        <v>154</v>
      </c>
      <c r="M148" s="99" t="s">
        <v>153</v>
      </c>
      <c r="N148" s="97" t="s">
        <v>98</v>
      </c>
      <c r="O148" s="97" t="s">
        <v>98</v>
      </c>
      <c r="P148" s="100">
        <v>900000</v>
      </c>
      <c r="Q148" s="94">
        <v>2015</v>
      </c>
      <c r="R148" s="97" t="s">
        <v>93</v>
      </c>
      <c r="S148" s="117">
        <v>42027</v>
      </c>
      <c r="T148" s="101">
        <v>42042</v>
      </c>
      <c r="U148" s="82">
        <v>117</v>
      </c>
      <c r="V148" s="82">
        <v>102</v>
      </c>
      <c r="W148" s="67" t="s">
        <v>155</v>
      </c>
      <c r="X148" s="139" t="s">
        <v>1320</v>
      </c>
      <c r="Y148" s="139" t="s">
        <v>1321</v>
      </c>
      <c r="Z148" s="95" t="s">
        <v>1245</v>
      </c>
      <c r="AA148" s="97" t="s">
        <v>103</v>
      </c>
      <c r="AB148" s="139" t="s">
        <v>1322</v>
      </c>
      <c r="AC148" s="102" t="s">
        <v>160</v>
      </c>
      <c r="AD148" s="103"/>
      <c r="AE148" s="75"/>
      <c r="AF148" s="103"/>
      <c r="AG148" s="75" t="s">
        <v>107</v>
      </c>
      <c r="AH148" s="95"/>
      <c r="AI148" s="95"/>
      <c r="AJ148" s="148"/>
      <c r="AK148" s="148"/>
      <c r="AL148" s="106" t="s">
        <v>107</v>
      </c>
      <c r="AM148" s="106" t="s">
        <v>230</v>
      </c>
      <c r="AN148" s="107" t="s">
        <v>107</v>
      </c>
      <c r="AO148" s="118">
        <v>42027</v>
      </c>
      <c r="AP148" s="109"/>
      <c r="AQ148" s="149"/>
      <c r="AR148" s="107" t="s">
        <v>164</v>
      </c>
      <c r="AS148" s="110">
        <v>-42027</v>
      </c>
      <c r="AT148" s="110">
        <v>241</v>
      </c>
      <c r="AU148" s="111"/>
      <c r="AV148" s="95"/>
      <c r="AW148" s="146"/>
      <c r="AX148" s="146"/>
      <c r="AY148" s="95"/>
      <c r="AZ148" s="95" t="s">
        <v>177</v>
      </c>
      <c r="BA148" s="120">
        <v>42151</v>
      </c>
      <c r="BB148" s="120">
        <v>42173</v>
      </c>
      <c r="BC148" s="121">
        <v>5000013861</v>
      </c>
      <c r="BD148" s="113">
        <v>900000</v>
      </c>
      <c r="BE148" s="113"/>
      <c r="BF148" s="113"/>
      <c r="BG148" s="122">
        <v>42177</v>
      </c>
      <c r="BH148" s="88" t="s">
        <v>116</v>
      </c>
      <c r="BI148" s="104" t="s">
        <v>178</v>
      </c>
      <c r="BJ148" s="87">
        <v>42179</v>
      </c>
      <c r="BK148" s="87">
        <v>42200</v>
      </c>
      <c r="BL148" s="87">
        <v>42199</v>
      </c>
      <c r="BM148" s="146"/>
      <c r="BN148" s="89"/>
      <c r="BQ148" s="90">
        <v>900000</v>
      </c>
      <c r="BR148" t="s">
        <v>153</v>
      </c>
      <c r="BS148">
        <v>2100003543</v>
      </c>
      <c r="BT148" s="91">
        <v>42144</v>
      </c>
      <c r="BU148" t="s">
        <v>177</v>
      </c>
      <c r="BV148" s="91">
        <v>42151</v>
      </c>
      <c r="BX148" t="s">
        <v>1323</v>
      </c>
      <c r="BY148" t="s">
        <v>1324</v>
      </c>
      <c r="BZ148" t="s">
        <v>150</v>
      </c>
      <c r="CA148" s="92">
        <v>900000</v>
      </c>
      <c r="CD148" s="93">
        <v>13</v>
      </c>
      <c r="CE148">
        <v>900000</v>
      </c>
    </row>
    <row r="149" spans="1:83" x14ac:dyDescent="0.25">
      <c r="A149" s="94">
        <v>146</v>
      </c>
      <c r="B149" s="95" t="s">
        <v>1325</v>
      </c>
      <c r="C149" s="88">
        <v>2100003543</v>
      </c>
      <c r="D149" s="88" t="s">
        <v>150</v>
      </c>
      <c r="E149" s="172">
        <v>900000</v>
      </c>
      <c r="F149" s="94" t="s">
        <v>171</v>
      </c>
      <c r="G149" s="94">
        <v>2015</v>
      </c>
      <c r="H149" s="101">
        <v>42144</v>
      </c>
      <c r="I149" s="101">
        <v>42150</v>
      </c>
      <c r="J149" s="97" t="s">
        <v>152</v>
      </c>
      <c r="K149" s="95" t="s">
        <v>153</v>
      </c>
      <c r="L149" s="88" t="s">
        <v>154</v>
      </c>
      <c r="M149" s="99" t="s">
        <v>153</v>
      </c>
      <c r="N149" s="97" t="s">
        <v>98</v>
      </c>
      <c r="O149" s="97" t="s">
        <v>98</v>
      </c>
      <c r="P149" s="100">
        <v>900000</v>
      </c>
      <c r="Q149" s="94">
        <v>2015</v>
      </c>
      <c r="R149" s="97" t="s">
        <v>93</v>
      </c>
      <c r="S149" s="117">
        <v>42027</v>
      </c>
      <c r="T149" s="101">
        <v>42042</v>
      </c>
      <c r="U149" s="82">
        <v>117</v>
      </c>
      <c r="V149" s="82">
        <v>102</v>
      </c>
      <c r="W149" s="67" t="s">
        <v>155</v>
      </c>
      <c r="X149" s="139" t="s">
        <v>1326</v>
      </c>
      <c r="Y149" s="139" t="s">
        <v>1327</v>
      </c>
      <c r="Z149" s="95" t="s">
        <v>1245</v>
      </c>
      <c r="AA149" s="97" t="s">
        <v>103</v>
      </c>
      <c r="AB149" s="139" t="s">
        <v>1328</v>
      </c>
      <c r="AC149" s="102" t="s">
        <v>160</v>
      </c>
      <c r="AD149" s="103"/>
      <c r="AE149" s="75"/>
      <c r="AF149" s="103"/>
      <c r="AG149" s="75" t="s">
        <v>107</v>
      </c>
      <c r="AH149" s="95"/>
      <c r="AI149" s="95"/>
      <c r="AJ149" s="148"/>
      <c r="AK149" s="148"/>
      <c r="AL149" s="106" t="s">
        <v>107</v>
      </c>
      <c r="AM149" s="106"/>
      <c r="AN149" s="107" t="s">
        <v>107</v>
      </c>
      <c r="AO149" s="118">
        <v>42027</v>
      </c>
      <c r="AP149" s="109"/>
      <c r="AQ149" s="149"/>
      <c r="AR149" s="107" t="s">
        <v>164</v>
      </c>
      <c r="AS149" s="110">
        <v>-42027</v>
      </c>
      <c r="AT149" s="110">
        <v>241</v>
      </c>
      <c r="AU149" s="111"/>
      <c r="AV149" s="95"/>
      <c r="AW149" s="146"/>
      <c r="AX149" s="146"/>
      <c r="AY149" s="95"/>
      <c r="AZ149" s="95" t="s">
        <v>177</v>
      </c>
      <c r="BA149" s="120">
        <v>42151</v>
      </c>
      <c r="BB149" s="120">
        <v>42173</v>
      </c>
      <c r="BC149" s="121">
        <v>5000013861</v>
      </c>
      <c r="BD149" s="113">
        <v>900000</v>
      </c>
      <c r="BE149" s="113"/>
      <c r="BF149" s="113"/>
      <c r="BG149" s="122">
        <v>42177</v>
      </c>
      <c r="BH149" s="88" t="s">
        <v>116</v>
      </c>
      <c r="BI149" s="104" t="s">
        <v>178</v>
      </c>
      <c r="BJ149" s="87">
        <v>42179</v>
      </c>
      <c r="BK149" s="87">
        <v>42200</v>
      </c>
      <c r="BL149" s="87">
        <v>42199</v>
      </c>
      <c r="BM149" s="146"/>
      <c r="BN149" s="89"/>
      <c r="BQ149" s="90">
        <v>900000</v>
      </c>
      <c r="BR149" t="s">
        <v>153</v>
      </c>
      <c r="BS149">
        <v>2100003543</v>
      </c>
      <c r="BT149" s="91">
        <v>42144</v>
      </c>
      <c r="BU149" t="s">
        <v>177</v>
      </c>
      <c r="BV149" s="91">
        <v>42151</v>
      </c>
      <c r="BX149" t="s">
        <v>1329</v>
      </c>
      <c r="BY149" t="s">
        <v>1330</v>
      </c>
      <c r="BZ149" t="s">
        <v>150</v>
      </c>
      <c r="CA149" s="92">
        <v>900000</v>
      </c>
      <c r="CD149" s="93">
        <v>13</v>
      </c>
      <c r="CE149">
        <v>900000</v>
      </c>
    </row>
    <row r="150" spans="1:83" x14ac:dyDescent="0.25">
      <c r="A150" s="94">
        <v>147</v>
      </c>
      <c r="B150" s="95" t="s">
        <v>1331</v>
      </c>
      <c r="C150" s="88">
        <v>2100003101</v>
      </c>
      <c r="D150" s="88" t="s">
        <v>1332</v>
      </c>
      <c r="E150" s="100">
        <v>6400000</v>
      </c>
      <c r="F150" s="94" t="s">
        <v>189</v>
      </c>
      <c r="G150" s="94">
        <v>2015</v>
      </c>
      <c r="H150" s="101">
        <v>42079</v>
      </c>
      <c r="I150" s="101">
        <v>42083</v>
      </c>
      <c r="J150" s="97" t="s">
        <v>152</v>
      </c>
      <c r="K150" s="95" t="s">
        <v>153</v>
      </c>
      <c r="L150" s="88" t="s">
        <v>154</v>
      </c>
      <c r="M150" s="99" t="s">
        <v>153</v>
      </c>
      <c r="N150" s="97" t="s">
        <v>98</v>
      </c>
      <c r="O150" s="97" t="s">
        <v>98</v>
      </c>
      <c r="P150" s="100">
        <v>6400000</v>
      </c>
      <c r="Q150" s="94">
        <v>2015</v>
      </c>
      <c r="R150" s="97" t="s">
        <v>93</v>
      </c>
      <c r="S150" s="117">
        <v>42027</v>
      </c>
      <c r="T150" s="101">
        <v>42042</v>
      </c>
      <c r="U150" s="82">
        <v>52</v>
      </c>
      <c r="V150" s="82">
        <v>37</v>
      </c>
      <c r="W150" s="67" t="s">
        <v>155</v>
      </c>
      <c r="X150" s="139" t="s">
        <v>1333</v>
      </c>
      <c r="Y150" s="139" t="s">
        <v>1334</v>
      </c>
      <c r="Z150" s="95" t="s">
        <v>1245</v>
      </c>
      <c r="AA150" s="97" t="s">
        <v>103</v>
      </c>
      <c r="AB150" s="139" t="s">
        <v>202</v>
      </c>
      <c r="AC150" s="102" t="s">
        <v>160</v>
      </c>
      <c r="AD150" s="103"/>
      <c r="AE150" s="75"/>
      <c r="AF150" s="103"/>
      <c r="AG150" s="75" t="s">
        <v>107</v>
      </c>
      <c r="AH150" s="95"/>
      <c r="AI150" s="95"/>
      <c r="AJ150" s="148"/>
      <c r="AK150" s="148"/>
      <c r="AL150" s="106" t="s">
        <v>107</v>
      </c>
      <c r="AM150" s="106" t="s">
        <v>203</v>
      </c>
      <c r="AN150" s="107" t="s">
        <v>1335</v>
      </c>
      <c r="AO150" s="118">
        <v>42027</v>
      </c>
      <c r="AP150" s="109"/>
      <c r="AQ150" s="149"/>
      <c r="AR150" s="107" t="s">
        <v>164</v>
      </c>
      <c r="AS150" s="110">
        <v>-42027</v>
      </c>
      <c r="AT150" s="110">
        <v>241</v>
      </c>
      <c r="AU150" s="111"/>
      <c r="AV150" s="95"/>
      <c r="AW150" s="146"/>
      <c r="AX150" s="146"/>
      <c r="AY150" s="95"/>
      <c r="AZ150" s="95" t="s">
        <v>1306</v>
      </c>
      <c r="BA150" s="98">
        <v>42107</v>
      </c>
      <c r="BB150" s="101">
        <v>42123</v>
      </c>
      <c r="BC150" s="95">
        <v>5000012576</v>
      </c>
      <c r="BD150" s="113"/>
      <c r="BE150" s="113"/>
      <c r="BF150" s="113"/>
      <c r="BG150" s="146">
        <v>42124</v>
      </c>
      <c r="BH150" s="88" t="s">
        <v>116</v>
      </c>
      <c r="BI150" s="95" t="s">
        <v>1307</v>
      </c>
      <c r="BJ150" s="146">
        <v>42130</v>
      </c>
      <c r="BK150" s="146">
        <v>42151</v>
      </c>
      <c r="BL150" s="146">
        <v>42170</v>
      </c>
      <c r="BM150" s="146"/>
      <c r="BN150" s="89"/>
      <c r="BQ150" s="152">
        <v>6400000</v>
      </c>
      <c r="BR150" t="s">
        <v>153</v>
      </c>
      <c r="BS150">
        <v>2100003101</v>
      </c>
      <c r="BT150" s="91">
        <v>42079</v>
      </c>
      <c r="BU150" t="s">
        <v>1306</v>
      </c>
      <c r="BV150" s="91">
        <v>42107</v>
      </c>
      <c r="BX150" t="s">
        <v>1336</v>
      </c>
      <c r="BY150" t="s">
        <v>205</v>
      </c>
      <c r="BZ150" t="s">
        <v>1332</v>
      </c>
      <c r="CA150" s="92">
        <v>6400000</v>
      </c>
      <c r="CD150" s="93" t="s">
        <v>966</v>
      </c>
      <c r="CE150">
        <v>6800000</v>
      </c>
    </row>
    <row r="151" spans="1:83" x14ac:dyDescent="0.25">
      <c r="A151" s="94">
        <v>148</v>
      </c>
      <c r="B151" s="95" t="s">
        <v>1337</v>
      </c>
      <c r="C151" s="88">
        <v>2100003543</v>
      </c>
      <c r="D151" s="88" t="s">
        <v>150</v>
      </c>
      <c r="E151" s="172">
        <v>900000</v>
      </c>
      <c r="F151" s="94" t="s">
        <v>171</v>
      </c>
      <c r="G151" s="94">
        <v>2015</v>
      </c>
      <c r="H151" s="101">
        <v>42144</v>
      </c>
      <c r="I151" s="101">
        <v>42150</v>
      </c>
      <c r="J151" s="97" t="s">
        <v>152</v>
      </c>
      <c r="K151" s="95" t="s">
        <v>153</v>
      </c>
      <c r="L151" s="88" t="s">
        <v>154</v>
      </c>
      <c r="M151" s="99" t="s">
        <v>153</v>
      </c>
      <c r="N151" s="97" t="s">
        <v>98</v>
      </c>
      <c r="O151" s="97" t="s">
        <v>98</v>
      </c>
      <c r="P151" s="100">
        <v>900000</v>
      </c>
      <c r="Q151" s="94">
        <v>2015</v>
      </c>
      <c r="R151" s="97" t="s">
        <v>93</v>
      </c>
      <c r="S151" s="117">
        <v>42027</v>
      </c>
      <c r="T151" s="101">
        <v>42042</v>
      </c>
      <c r="U151" s="82">
        <v>117</v>
      </c>
      <c r="V151" s="82">
        <v>102</v>
      </c>
      <c r="W151" s="67" t="s">
        <v>155</v>
      </c>
      <c r="X151" s="139" t="s">
        <v>1338</v>
      </c>
      <c r="Y151" s="139" t="s">
        <v>1339</v>
      </c>
      <c r="Z151" s="95" t="s">
        <v>1245</v>
      </c>
      <c r="AA151" s="97" t="s">
        <v>103</v>
      </c>
      <c r="AB151" s="139" t="s">
        <v>1340</v>
      </c>
      <c r="AC151" s="102" t="s">
        <v>160</v>
      </c>
      <c r="AD151" s="103"/>
      <c r="AE151" s="75"/>
      <c r="AF151" s="103"/>
      <c r="AG151" s="75" t="s">
        <v>107</v>
      </c>
      <c r="AH151" s="95"/>
      <c r="AI151" s="95"/>
      <c r="AJ151" s="148"/>
      <c r="AK151" s="148"/>
      <c r="AL151" s="106" t="s">
        <v>107</v>
      </c>
      <c r="AM151" s="106" t="s">
        <v>203</v>
      </c>
      <c r="AN151" s="107" t="s">
        <v>107</v>
      </c>
      <c r="AO151" s="118">
        <v>42027</v>
      </c>
      <c r="AP151" s="109"/>
      <c r="AQ151" s="149"/>
      <c r="AR151" s="107" t="s">
        <v>164</v>
      </c>
      <c r="AS151" s="110">
        <v>-42027</v>
      </c>
      <c r="AT151" s="110">
        <v>241</v>
      </c>
      <c r="AU151" s="111"/>
      <c r="AV151" s="95"/>
      <c r="AW151" s="146"/>
      <c r="AX151" s="146"/>
      <c r="AY151" s="95"/>
      <c r="AZ151" s="95" t="s">
        <v>177</v>
      </c>
      <c r="BA151" s="120">
        <v>42151</v>
      </c>
      <c r="BB151" s="120">
        <v>42173</v>
      </c>
      <c r="BC151" s="121">
        <v>5000013861</v>
      </c>
      <c r="BD151" s="113">
        <v>900000</v>
      </c>
      <c r="BE151" s="113"/>
      <c r="BF151" s="113"/>
      <c r="BG151" s="122">
        <v>42177</v>
      </c>
      <c r="BH151" s="88" t="s">
        <v>116</v>
      </c>
      <c r="BI151" s="104" t="s">
        <v>178</v>
      </c>
      <c r="BJ151" s="87">
        <v>42179</v>
      </c>
      <c r="BK151" s="87">
        <v>42200</v>
      </c>
      <c r="BL151" s="87">
        <v>42199</v>
      </c>
      <c r="BM151" s="146"/>
      <c r="BN151" s="89"/>
      <c r="BQ151" s="90">
        <v>900000</v>
      </c>
      <c r="BR151" t="s">
        <v>153</v>
      </c>
      <c r="BS151">
        <v>2100003543</v>
      </c>
      <c r="BT151" s="91">
        <v>42144</v>
      </c>
      <c r="BU151" t="s">
        <v>177</v>
      </c>
      <c r="BV151" s="91">
        <v>42151</v>
      </c>
      <c r="BX151" t="s">
        <v>1341</v>
      </c>
      <c r="BY151" t="s">
        <v>1342</v>
      </c>
      <c r="BZ151" t="s">
        <v>150</v>
      </c>
      <c r="CA151" s="92">
        <v>900000</v>
      </c>
      <c r="CD151" s="93">
        <v>13</v>
      </c>
      <c r="CE151">
        <v>900000</v>
      </c>
    </row>
    <row r="152" spans="1:83" x14ac:dyDescent="0.25">
      <c r="A152" s="94">
        <v>149</v>
      </c>
      <c r="B152" s="95" t="s">
        <v>1343</v>
      </c>
      <c r="C152" s="88">
        <v>2100003101</v>
      </c>
      <c r="D152" s="88" t="s">
        <v>1344</v>
      </c>
      <c r="E152" s="100">
        <v>7150000</v>
      </c>
      <c r="F152" s="94" t="s">
        <v>189</v>
      </c>
      <c r="G152" s="94">
        <v>2015</v>
      </c>
      <c r="H152" s="101">
        <v>42079</v>
      </c>
      <c r="I152" s="101">
        <v>42083</v>
      </c>
      <c r="J152" s="97" t="s">
        <v>152</v>
      </c>
      <c r="K152" s="95" t="s">
        <v>153</v>
      </c>
      <c r="L152" s="88" t="s">
        <v>154</v>
      </c>
      <c r="M152" s="99" t="s">
        <v>153</v>
      </c>
      <c r="N152" s="97" t="s">
        <v>98</v>
      </c>
      <c r="O152" s="97" t="s">
        <v>98</v>
      </c>
      <c r="P152" s="100">
        <v>7150000</v>
      </c>
      <c r="Q152" s="94">
        <v>2015</v>
      </c>
      <c r="R152" s="97" t="s">
        <v>93</v>
      </c>
      <c r="S152" s="117">
        <v>42027</v>
      </c>
      <c r="T152" s="101">
        <v>42042</v>
      </c>
      <c r="U152" s="82">
        <v>52</v>
      </c>
      <c r="V152" s="82">
        <v>37</v>
      </c>
      <c r="W152" s="67" t="s">
        <v>155</v>
      </c>
      <c r="X152" s="139" t="s">
        <v>1345</v>
      </c>
      <c r="Y152" s="139" t="s">
        <v>1346</v>
      </c>
      <c r="Z152" s="95" t="s">
        <v>1245</v>
      </c>
      <c r="AA152" s="97" t="s">
        <v>103</v>
      </c>
      <c r="AB152" s="139" t="s">
        <v>1263</v>
      </c>
      <c r="AC152" s="102" t="s">
        <v>160</v>
      </c>
      <c r="AD152" s="103" t="s">
        <v>106</v>
      </c>
      <c r="AE152" s="75"/>
      <c r="AF152" s="103"/>
      <c r="AG152" s="75" t="s">
        <v>107</v>
      </c>
      <c r="AH152" s="95"/>
      <c r="AI152" s="95"/>
      <c r="AJ152" s="148"/>
      <c r="AK152" s="148"/>
      <c r="AL152" s="106" t="s">
        <v>107</v>
      </c>
      <c r="AM152" s="106" t="s">
        <v>203</v>
      </c>
      <c r="AN152" s="107" t="s">
        <v>973</v>
      </c>
      <c r="AO152" s="118">
        <v>42027</v>
      </c>
      <c r="AP152" s="109"/>
      <c r="AQ152" s="149"/>
      <c r="AR152" s="107" t="s">
        <v>164</v>
      </c>
      <c r="AS152" s="110">
        <v>-42027</v>
      </c>
      <c r="AT152" s="110">
        <v>241</v>
      </c>
      <c r="AU152" s="111"/>
      <c r="AV152" s="95"/>
      <c r="AW152" s="146"/>
      <c r="AX152" s="146"/>
      <c r="AY152" s="95"/>
      <c r="AZ152" s="95" t="s">
        <v>194</v>
      </c>
      <c r="BA152" s="98">
        <v>42178</v>
      </c>
      <c r="BB152" s="101">
        <v>42178</v>
      </c>
      <c r="BC152" s="104"/>
      <c r="BD152" s="113">
        <v>7150000</v>
      </c>
      <c r="BE152" s="113"/>
      <c r="BF152" s="113"/>
      <c r="BG152" s="146"/>
      <c r="BH152" s="88" t="s">
        <v>116</v>
      </c>
      <c r="BI152" s="95" t="s">
        <v>1307</v>
      </c>
      <c r="BJ152" s="87">
        <v>42130</v>
      </c>
      <c r="BK152" s="87">
        <v>42167</v>
      </c>
      <c r="BL152" s="146">
        <v>42170</v>
      </c>
      <c r="BM152" s="146"/>
      <c r="BN152" s="89"/>
      <c r="BQ152" s="152">
        <v>7150000</v>
      </c>
      <c r="BR152" t="s">
        <v>153</v>
      </c>
      <c r="BS152">
        <v>2100003101</v>
      </c>
      <c r="BT152" s="91">
        <v>42079</v>
      </c>
      <c r="BU152" t="s">
        <v>194</v>
      </c>
      <c r="BV152" s="91">
        <v>42178</v>
      </c>
      <c r="BX152" t="s">
        <v>1347</v>
      </c>
      <c r="BY152" t="s">
        <v>1266</v>
      </c>
      <c r="BZ152" t="s">
        <v>1344</v>
      </c>
      <c r="CA152" s="92">
        <v>7150000</v>
      </c>
      <c r="CD152" s="93" t="s">
        <v>1348</v>
      </c>
      <c r="CE152">
        <v>7150000</v>
      </c>
    </row>
    <row r="153" spans="1:83" x14ac:dyDescent="0.25">
      <c r="A153" s="94">
        <v>150</v>
      </c>
      <c r="B153" s="95" t="s">
        <v>1349</v>
      </c>
      <c r="C153" s="99">
        <v>2100004182</v>
      </c>
      <c r="D153" s="67" t="s">
        <v>1350</v>
      </c>
      <c r="E153" s="173">
        <v>6250000</v>
      </c>
      <c r="F153" s="69" t="s">
        <v>979</v>
      </c>
      <c r="G153" s="69">
        <v>2015</v>
      </c>
      <c r="H153" s="174">
        <v>42228</v>
      </c>
      <c r="I153" s="175">
        <v>42235</v>
      </c>
      <c r="J153" s="97" t="s">
        <v>152</v>
      </c>
      <c r="K153" s="95" t="s">
        <v>153</v>
      </c>
      <c r="L153" s="88" t="s">
        <v>154</v>
      </c>
      <c r="M153" s="99" t="s">
        <v>153</v>
      </c>
      <c r="N153" s="69" t="s">
        <v>98</v>
      </c>
      <c r="O153" s="97" t="s">
        <v>98</v>
      </c>
      <c r="P153" s="100">
        <v>6250000</v>
      </c>
      <c r="Q153" s="94">
        <v>2015</v>
      </c>
      <c r="R153" s="97" t="s">
        <v>93</v>
      </c>
      <c r="S153" s="176">
        <v>42009</v>
      </c>
      <c r="T153" s="101">
        <v>42024</v>
      </c>
      <c r="U153" s="82">
        <v>219</v>
      </c>
      <c r="V153" s="82">
        <v>204</v>
      </c>
      <c r="W153" s="67" t="s">
        <v>155</v>
      </c>
      <c r="X153" s="67" t="s">
        <v>1351</v>
      </c>
      <c r="Y153" s="67" t="s">
        <v>1352</v>
      </c>
      <c r="Z153" s="123" t="s">
        <v>158</v>
      </c>
      <c r="AA153" s="69" t="s">
        <v>128</v>
      </c>
      <c r="AB153" s="67" t="s">
        <v>1353</v>
      </c>
      <c r="AC153" s="102" t="s">
        <v>160</v>
      </c>
      <c r="AD153" s="103" t="s">
        <v>18</v>
      </c>
      <c r="AE153" s="75" t="s">
        <v>18</v>
      </c>
      <c r="AF153" s="75" t="s">
        <v>1354</v>
      </c>
      <c r="AG153" s="75" t="s">
        <v>107</v>
      </c>
      <c r="AH153" s="123"/>
      <c r="AI153" s="123"/>
      <c r="AJ153" s="123"/>
      <c r="AK153" s="123"/>
      <c r="AL153" s="106" t="s">
        <v>107</v>
      </c>
      <c r="AM153" s="106" t="s">
        <v>203</v>
      </c>
      <c r="AN153" s="80"/>
      <c r="AO153" s="118">
        <v>41988</v>
      </c>
      <c r="AP153" s="177"/>
      <c r="AQ153" s="78"/>
      <c r="AR153" s="79" t="s">
        <v>1355</v>
      </c>
      <c r="AS153" s="110">
        <v>-41988</v>
      </c>
      <c r="AT153" s="110">
        <v>280</v>
      </c>
      <c r="AU153" s="83"/>
      <c r="AV153" s="123"/>
      <c r="AW153" s="123"/>
      <c r="AX153" s="174"/>
      <c r="AY153" s="174"/>
      <c r="AZ153" s="95" t="s">
        <v>1356</v>
      </c>
      <c r="BA153" s="178">
        <v>42236</v>
      </c>
      <c r="BB153" s="179">
        <v>42256</v>
      </c>
      <c r="BC153" s="123"/>
      <c r="BD153" s="179"/>
      <c r="BE153" s="67"/>
      <c r="BF153" s="123"/>
      <c r="BG153" s="179">
        <v>42257</v>
      </c>
      <c r="BH153" s="179" t="s">
        <v>116</v>
      </c>
      <c r="BI153" s="179" t="s">
        <v>1357</v>
      </c>
      <c r="BJ153" s="180">
        <v>42262</v>
      </c>
      <c r="BK153" s="180">
        <v>42283</v>
      </c>
      <c r="BL153" s="830">
        <v>42293</v>
      </c>
      <c r="BM153" s="123"/>
      <c r="BN153" s="89"/>
      <c r="BQ153" s="90">
        <v>6250000</v>
      </c>
      <c r="BR153" t="s">
        <v>153</v>
      </c>
      <c r="BS153">
        <v>2100004182</v>
      </c>
      <c r="BT153" s="91">
        <v>42228</v>
      </c>
      <c r="BU153" t="s">
        <v>1356</v>
      </c>
      <c r="BV153" s="91">
        <v>42236</v>
      </c>
      <c r="BX153" t="s">
        <v>1358</v>
      </c>
      <c r="BY153" t="s">
        <v>1359</v>
      </c>
      <c r="BZ153" t="s">
        <v>1350</v>
      </c>
      <c r="CA153" s="92">
        <v>6250000</v>
      </c>
      <c r="CD153" s="93" t="s">
        <v>263</v>
      </c>
      <c r="CE153">
        <v>6400000</v>
      </c>
    </row>
    <row r="154" spans="1:83" x14ac:dyDescent="0.25">
      <c r="A154" s="94">
        <v>151</v>
      </c>
      <c r="B154" s="95" t="s">
        <v>1360</v>
      </c>
      <c r="C154" s="88">
        <v>4500066032</v>
      </c>
      <c r="D154" s="88" t="s">
        <v>1361</v>
      </c>
      <c r="E154" s="100">
        <v>3250000</v>
      </c>
      <c r="F154" s="97" t="s">
        <v>804</v>
      </c>
      <c r="G154" s="94">
        <v>2015</v>
      </c>
      <c r="H154" s="101">
        <v>42037</v>
      </c>
      <c r="I154" s="101">
        <v>42041</v>
      </c>
      <c r="J154" s="97" t="s">
        <v>94</v>
      </c>
      <c r="K154" s="95" t="s">
        <v>95</v>
      </c>
      <c r="L154" s="88" t="s">
        <v>96</v>
      </c>
      <c r="M154" s="99" t="s">
        <v>395</v>
      </c>
      <c r="N154" s="181" t="s">
        <v>98</v>
      </c>
      <c r="O154" s="181" t="s">
        <v>98</v>
      </c>
      <c r="P154" s="100">
        <v>3250000</v>
      </c>
      <c r="Q154" s="94">
        <v>2015</v>
      </c>
      <c r="R154" s="97" t="s">
        <v>93</v>
      </c>
      <c r="S154" s="98">
        <v>42032</v>
      </c>
      <c r="T154" s="101">
        <v>42032</v>
      </c>
      <c r="U154" s="82">
        <v>5</v>
      </c>
      <c r="V154" s="82">
        <v>5</v>
      </c>
      <c r="W154" s="88" t="s">
        <v>940</v>
      </c>
      <c r="X154" s="139" t="s">
        <v>1362</v>
      </c>
      <c r="Y154" s="139" t="s">
        <v>1363</v>
      </c>
      <c r="Z154" s="95" t="s">
        <v>656</v>
      </c>
      <c r="AA154" s="97" t="s">
        <v>103</v>
      </c>
      <c r="AB154" s="139" t="s">
        <v>1364</v>
      </c>
      <c r="AC154" s="140" t="s">
        <v>941</v>
      </c>
      <c r="AD154" s="103" t="s">
        <v>18</v>
      </c>
      <c r="AE154" s="75" t="s">
        <v>18</v>
      </c>
      <c r="AF154" s="103" t="s">
        <v>107</v>
      </c>
      <c r="AG154" s="75" t="s">
        <v>18</v>
      </c>
      <c r="AH154" s="95" t="s">
        <v>741</v>
      </c>
      <c r="AI154" s="95" t="s">
        <v>1365</v>
      </c>
      <c r="AJ154" s="148">
        <v>109.65613</v>
      </c>
      <c r="AK154" s="148">
        <v>-6.9265299999999996</v>
      </c>
      <c r="AL154" s="106" t="s">
        <v>107</v>
      </c>
      <c r="AM154" s="106" t="s">
        <v>133</v>
      </c>
      <c r="AN154" s="107" t="s">
        <v>107</v>
      </c>
      <c r="AO154" s="108">
        <v>42032</v>
      </c>
      <c r="AP154" s="109">
        <v>42034</v>
      </c>
      <c r="AQ154" s="109">
        <v>42034</v>
      </c>
      <c r="AR154" s="107" t="s">
        <v>114</v>
      </c>
      <c r="AS154" s="110">
        <v>2</v>
      </c>
      <c r="AT154" s="110">
        <v>0</v>
      </c>
      <c r="AU154" s="111"/>
      <c r="AV154" s="95"/>
      <c r="AW154" s="146"/>
      <c r="AX154" s="146"/>
      <c r="AY154" s="95"/>
      <c r="AZ154" s="95" t="s">
        <v>1366</v>
      </c>
      <c r="BA154" s="101">
        <v>42044</v>
      </c>
      <c r="BB154" s="101">
        <v>42048</v>
      </c>
      <c r="BC154" s="95"/>
      <c r="BD154" s="113">
        <v>3250000</v>
      </c>
      <c r="BE154" s="113">
        <v>0</v>
      </c>
      <c r="BF154" s="113">
        <v>3250000</v>
      </c>
      <c r="BG154" s="146">
        <v>42051</v>
      </c>
      <c r="BH154" s="88" t="s">
        <v>116</v>
      </c>
      <c r="BI154" s="95" t="s">
        <v>1367</v>
      </c>
      <c r="BJ154" s="146">
        <v>42053</v>
      </c>
      <c r="BK154" s="146">
        <v>42073</v>
      </c>
      <c r="BL154" s="146">
        <v>42066</v>
      </c>
      <c r="BM154" s="87" t="s">
        <v>118</v>
      </c>
      <c r="BN154" s="89"/>
      <c r="BQ154" s="152">
        <v>3250000</v>
      </c>
      <c r="BR154" t="s">
        <v>95</v>
      </c>
      <c r="BS154">
        <v>4500066032</v>
      </c>
      <c r="BT154" s="91">
        <v>42037</v>
      </c>
      <c r="BU154" t="s">
        <v>1366</v>
      </c>
      <c r="BV154" s="91">
        <v>42044</v>
      </c>
      <c r="BX154" t="s">
        <v>1368</v>
      </c>
      <c r="BY154" t="s">
        <v>1369</v>
      </c>
      <c r="BZ154" t="s">
        <v>1361</v>
      </c>
      <c r="CA154" s="92">
        <v>3250000</v>
      </c>
      <c r="CD154" s="93"/>
    </row>
    <row r="155" spans="1:83" x14ac:dyDescent="0.25">
      <c r="A155" s="94">
        <v>152</v>
      </c>
      <c r="B155" s="95" t="s">
        <v>1370</v>
      </c>
      <c r="C155" s="88" t="s">
        <v>1371</v>
      </c>
      <c r="D155" s="88" t="s">
        <v>1372</v>
      </c>
      <c r="E155" s="100">
        <v>1500000</v>
      </c>
      <c r="F155" s="97" t="s">
        <v>93</v>
      </c>
      <c r="G155" s="94">
        <v>2015</v>
      </c>
      <c r="H155" s="101">
        <v>42033</v>
      </c>
      <c r="I155" s="101">
        <v>42033</v>
      </c>
      <c r="J155" s="97" t="s">
        <v>600</v>
      </c>
      <c r="K155" s="95" t="s">
        <v>601</v>
      </c>
      <c r="L155" s="88" t="s">
        <v>1373</v>
      </c>
      <c r="M155" s="99" t="s">
        <v>603</v>
      </c>
      <c r="N155" s="97" t="s">
        <v>98</v>
      </c>
      <c r="O155" s="97" t="s">
        <v>98</v>
      </c>
      <c r="P155" s="100">
        <v>1500000</v>
      </c>
      <c r="Q155" s="94">
        <v>2015</v>
      </c>
      <c r="R155" s="97" t="s">
        <v>93</v>
      </c>
      <c r="S155" s="98">
        <v>42032</v>
      </c>
      <c r="T155" s="101">
        <v>42032</v>
      </c>
      <c r="U155" s="82">
        <v>1</v>
      </c>
      <c r="V155" s="82">
        <v>1</v>
      </c>
      <c r="W155" s="88" t="s">
        <v>1374</v>
      </c>
      <c r="X155" s="139">
        <v>50127109</v>
      </c>
      <c r="Y155" s="139" t="s">
        <v>1375</v>
      </c>
      <c r="Z155" s="95" t="s">
        <v>1372</v>
      </c>
      <c r="AA155" s="97" t="s">
        <v>103</v>
      </c>
      <c r="AB155" s="139" t="s">
        <v>1376</v>
      </c>
      <c r="AC155" s="140"/>
      <c r="AD155" s="103"/>
      <c r="AE155" s="75"/>
      <c r="AF155" s="103"/>
      <c r="AG155" s="75"/>
      <c r="AH155" s="95" t="s">
        <v>591</v>
      </c>
      <c r="AI155" s="95" t="s">
        <v>1377</v>
      </c>
      <c r="AJ155" s="148"/>
      <c r="AK155" s="148"/>
      <c r="AL155" s="106" t="s">
        <v>107</v>
      </c>
      <c r="AM155" s="75" t="s">
        <v>211</v>
      </c>
      <c r="AN155" s="107"/>
      <c r="AO155" s="133">
        <v>42041</v>
      </c>
      <c r="AP155" s="134">
        <v>42044</v>
      </c>
      <c r="AQ155" s="155">
        <v>42044</v>
      </c>
      <c r="AR155" s="107" t="s">
        <v>60</v>
      </c>
      <c r="AS155" s="110">
        <v>3</v>
      </c>
      <c r="AT155" s="110">
        <v>0</v>
      </c>
      <c r="AU155" s="111"/>
      <c r="AV155" s="95"/>
      <c r="AW155" s="146"/>
      <c r="AX155" s="146"/>
      <c r="AY155" s="95"/>
      <c r="AZ155" s="95" t="s">
        <v>1378</v>
      </c>
      <c r="BA155" s="101">
        <v>42060</v>
      </c>
      <c r="BB155" s="101">
        <v>42060</v>
      </c>
      <c r="BC155" s="95"/>
      <c r="BD155" s="113">
        <v>1500000</v>
      </c>
      <c r="BE155" s="113"/>
      <c r="BF155" s="113">
        <v>1500000</v>
      </c>
      <c r="BG155" s="146">
        <v>42060</v>
      </c>
      <c r="BH155" s="88" t="s">
        <v>116</v>
      </c>
      <c r="BI155" s="95" t="s">
        <v>1379</v>
      </c>
      <c r="BJ155" s="146">
        <v>42095</v>
      </c>
      <c r="BK155" s="146">
        <v>42114</v>
      </c>
      <c r="BL155" s="146">
        <v>42104</v>
      </c>
      <c r="BM155" s="146"/>
      <c r="BN155" s="89"/>
      <c r="BQ155" s="152">
        <v>1500000</v>
      </c>
      <c r="BR155" t="s">
        <v>601</v>
      </c>
      <c r="BS155" t="s">
        <v>1371</v>
      </c>
      <c r="BT155" s="91">
        <v>42033</v>
      </c>
      <c r="BU155" t="s">
        <v>1378</v>
      </c>
      <c r="BV155" s="91">
        <v>42060</v>
      </c>
      <c r="BX155" t="s">
        <v>1380</v>
      </c>
      <c r="BY155" t="s">
        <v>1381</v>
      </c>
      <c r="BZ155" t="s">
        <v>1372</v>
      </c>
      <c r="CA155" s="92">
        <v>1500000</v>
      </c>
      <c r="CD155" s="93"/>
    </row>
    <row r="156" spans="1:83" x14ac:dyDescent="0.25">
      <c r="A156" s="94">
        <v>153</v>
      </c>
      <c r="B156" s="95" t="s">
        <v>1382</v>
      </c>
      <c r="C156" s="88">
        <v>4500066029</v>
      </c>
      <c r="D156" s="88" t="s">
        <v>1383</v>
      </c>
      <c r="E156" s="100">
        <v>3250000</v>
      </c>
      <c r="F156" s="97" t="s">
        <v>804</v>
      </c>
      <c r="G156" s="94">
        <v>2015</v>
      </c>
      <c r="H156" s="101">
        <v>42037</v>
      </c>
      <c r="I156" s="101">
        <v>42041</v>
      </c>
      <c r="J156" s="97" t="s">
        <v>94</v>
      </c>
      <c r="K156" s="95" t="s">
        <v>95</v>
      </c>
      <c r="L156" s="88" t="s">
        <v>96</v>
      </c>
      <c r="M156" s="99" t="s">
        <v>395</v>
      </c>
      <c r="N156" s="97" t="s">
        <v>98</v>
      </c>
      <c r="O156" s="97" t="s">
        <v>98</v>
      </c>
      <c r="P156" s="100">
        <v>3250000</v>
      </c>
      <c r="Q156" s="94">
        <v>2015</v>
      </c>
      <c r="R156" s="97" t="s">
        <v>93</v>
      </c>
      <c r="S156" s="98">
        <v>42032</v>
      </c>
      <c r="T156" s="101">
        <v>42032</v>
      </c>
      <c r="U156" s="82">
        <v>5</v>
      </c>
      <c r="V156" s="82">
        <v>5</v>
      </c>
      <c r="W156" s="88" t="s">
        <v>124</v>
      </c>
      <c r="X156" s="139" t="s">
        <v>1384</v>
      </c>
      <c r="Y156" s="137" t="s">
        <v>1385</v>
      </c>
      <c r="Z156" s="95" t="s">
        <v>738</v>
      </c>
      <c r="AA156" s="97" t="s">
        <v>103</v>
      </c>
      <c r="AB156" s="139" t="s">
        <v>1386</v>
      </c>
      <c r="AC156" s="140" t="s">
        <v>1387</v>
      </c>
      <c r="AD156" s="103" t="s">
        <v>18</v>
      </c>
      <c r="AE156" s="75" t="s">
        <v>18</v>
      </c>
      <c r="AF156" s="103" t="s">
        <v>107</v>
      </c>
      <c r="AG156" s="75" t="s">
        <v>18</v>
      </c>
      <c r="AH156" s="95" t="s">
        <v>741</v>
      </c>
      <c r="AI156" s="95" t="s">
        <v>1388</v>
      </c>
      <c r="AJ156" s="148">
        <v>110.70851</v>
      </c>
      <c r="AK156" s="148">
        <v>-7.5392200000000003</v>
      </c>
      <c r="AL156" s="106" t="s">
        <v>107</v>
      </c>
      <c r="AM156" s="106" t="s">
        <v>112</v>
      </c>
      <c r="AN156" s="107" t="s">
        <v>107</v>
      </c>
      <c r="AO156" s="108">
        <v>42032</v>
      </c>
      <c r="AP156" s="109">
        <v>42033</v>
      </c>
      <c r="AQ156" s="109">
        <v>42033</v>
      </c>
      <c r="AR156" s="107" t="s">
        <v>114</v>
      </c>
      <c r="AS156" s="110">
        <v>1</v>
      </c>
      <c r="AT156" s="110">
        <v>0</v>
      </c>
      <c r="AU156" s="111"/>
      <c r="AV156" s="95"/>
      <c r="AW156" s="146"/>
      <c r="AX156" s="146"/>
      <c r="AY156" s="95"/>
      <c r="AZ156" s="95" t="s">
        <v>1389</v>
      </c>
      <c r="BA156" s="101">
        <v>42044</v>
      </c>
      <c r="BB156" s="101">
        <v>42048</v>
      </c>
      <c r="BC156" s="95"/>
      <c r="BD156" s="113">
        <v>3250000</v>
      </c>
      <c r="BE156" s="113">
        <v>0</v>
      </c>
      <c r="BF156" s="113">
        <v>3250000</v>
      </c>
      <c r="BG156" s="146">
        <v>42051</v>
      </c>
      <c r="BH156" s="88" t="s">
        <v>116</v>
      </c>
      <c r="BI156" s="95" t="s">
        <v>1390</v>
      </c>
      <c r="BJ156" s="146">
        <v>42053</v>
      </c>
      <c r="BK156" s="146">
        <v>42073</v>
      </c>
      <c r="BL156" s="146">
        <v>42066</v>
      </c>
      <c r="BM156" s="87" t="s">
        <v>118</v>
      </c>
      <c r="BN156" s="89"/>
      <c r="BQ156" s="152">
        <v>3250000</v>
      </c>
      <c r="BR156" t="s">
        <v>95</v>
      </c>
      <c r="BS156">
        <v>4500066029</v>
      </c>
      <c r="BT156" s="91">
        <v>42037</v>
      </c>
      <c r="BU156" t="s">
        <v>1389</v>
      </c>
      <c r="BV156" s="91">
        <v>42044</v>
      </c>
      <c r="BX156" t="s">
        <v>1391</v>
      </c>
      <c r="BY156" t="s">
        <v>1392</v>
      </c>
      <c r="BZ156" t="s">
        <v>1383</v>
      </c>
      <c r="CA156" s="92">
        <v>3250000</v>
      </c>
      <c r="CD156" s="93"/>
    </row>
    <row r="157" spans="1:83" x14ac:dyDescent="0.25">
      <c r="A157" s="94">
        <v>154</v>
      </c>
      <c r="B157" s="95" t="s">
        <v>1393</v>
      </c>
      <c r="C157" s="88">
        <v>4500066030</v>
      </c>
      <c r="D157" s="88" t="s">
        <v>1394</v>
      </c>
      <c r="E157" s="100">
        <v>6000000</v>
      </c>
      <c r="F157" s="97" t="s">
        <v>804</v>
      </c>
      <c r="G157" s="94">
        <v>2015</v>
      </c>
      <c r="H157" s="101">
        <v>42037</v>
      </c>
      <c r="I157" s="101">
        <v>42041</v>
      </c>
      <c r="J157" s="97" t="s">
        <v>94</v>
      </c>
      <c r="K157" s="95" t="s">
        <v>95</v>
      </c>
      <c r="L157" s="88" t="s">
        <v>96</v>
      </c>
      <c r="M157" s="99" t="s">
        <v>377</v>
      </c>
      <c r="N157" s="97" t="s">
        <v>98</v>
      </c>
      <c r="O157" s="97" t="s">
        <v>98</v>
      </c>
      <c r="P157" s="100">
        <v>6000000</v>
      </c>
      <c r="Q157" s="94">
        <v>2015</v>
      </c>
      <c r="R157" s="97" t="s">
        <v>93</v>
      </c>
      <c r="S157" s="98">
        <v>42032</v>
      </c>
      <c r="T157" s="101">
        <v>42032</v>
      </c>
      <c r="U157" s="82">
        <v>5</v>
      </c>
      <c r="V157" s="82">
        <v>5</v>
      </c>
      <c r="W157" s="88" t="s">
        <v>124</v>
      </c>
      <c r="X157" s="139" t="s">
        <v>1395</v>
      </c>
      <c r="Y157" s="139" t="s">
        <v>1396</v>
      </c>
      <c r="Z157" s="95" t="s">
        <v>759</v>
      </c>
      <c r="AA157" s="181" t="s">
        <v>128</v>
      </c>
      <c r="AB157" s="139" t="s">
        <v>1397</v>
      </c>
      <c r="AC157" s="140" t="s">
        <v>1398</v>
      </c>
      <c r="AD157" s="103" t="s">
        <v>18</v>
      </c>
      <c r="AE157" s="75" t="s">
        <v>107</v>
      </c>
      <c r="AF157" s="103" t="s">
        <v>18</v>
      </c>
      <c r="AG157" s="75" t="s">
        <v>18</v>
      </c>
      <c r="AH157" s="95" t="s">
        <v>741</v>
      </c>
      <c r="AI157" s="95" t="s">
        <v>1399</v>
      </c>
      <c r="AJ157" s="148">
        <v>110.77030999999999</v>
      </c>
      <c r="AK157" s="148">
        <v>-7.5516300000000003</v>
      </c>
      <c r="AL157" s="106" t="s">
        <v>107</v>
      </c>
      <c r="AM157" s="106" t="s">
        <v>387</v>
      </c>
      <c r="AN157" s="107" t="s">
        <v>107</v>
      </c>
      <c r="AO157" s="108">
        <v>42032</v>
      </c>
      <c r="AP157" s="109">
        <v>42034</v>
      </c>
      <c r="AQ157" s="109">
        <v>42034</v>
      </c>
      <c r="AR157" s="107" t="s">
        <v>114</v>
      </c>
      <c r="AS157" s="110">
        <v>2</v>
      </c>
      <c r="AT157" s="110">
        <v>0</v>
      </c>
      <c r="AU157" s="111"/>
      <c r="AV157" s="95"/>
      <c r="AW157" s="146"/>
      <c r="AX157" s="146"/>
      <c r="AY157" s="95"/>
      <c r="AZ157" s="95" t="s">
        <v>1400</v>
      </c>
      <c r="BA157" s="101">
        <v>42044</v>
      </c>
      <c r="BB157" s="101">
        <v>42055</v>
      </c>
      <c r="BC157" s="95"/>
      <c r="BD157" s="113">
        <v>6000000</v>
      </c>
      <c r="BE157" s="113">
        <v>0</v>
      </c>
      <c r="BF157" s="113">
        <v>6000000</v>
      </c>
      <c r="BG157" s="146">
        <v>42055</v>
      </c>
      <c r="BH157" s="88" t="s">
        <v>116</v>
      </c>
      <c r="BI157" s="95" t="s">
        <v>1401</v>
      </c>
      <c r="BJ157" s="146">
        <v>42059</v>
      </c>
      <c r="BK157" s="146">
        <v>42076</v>
      </c>
      <c r="BL157" s="146">
        <v>42066</v>
      </c>
      <c r="BM157" s="87" t="s">
        <v>118</v>
      </c>
      <c r="BN157" s="89"/>
      <c r="BQ157" s="152">
        <v>6000000</v>
      </c>
      <c r="BR157" t="s">
        <v>95</v>
      </c>
      <c r="BS157">
        <v>4500066030</v>
      </c>
      <c r="BT157" s="91">
        <v>42037</v>
      </c>
      <c r="BU157" t="s">
        <v>1400</v>
      </c>
      <c r="BV157" s="91">
        <v>42044</v>
      </c>
      <c r="BX157" t="s">
        <v>1402</v>
      </c>
      <c r="BY157" t="s">
        <v>1403</v>
      </c>
      <c r="BZ157" t="s">
        <v>1394</v>
      </c>
      <c r="CA157" s="92">
        <v>6000000</v>
      </c>
      <c r="CD157" s="93"/>
    </row>
    <row r="158" spans="1:83" x14ac:dyDescent="0.25">
      <c r="A158" s="94">
        <v>155</v>
      </c>
      <c r="B158" s="95" t="s">
        <v>1404</v>
      </c>
      <c r="C158" s="88">
        <v>2100003101</v>
      </c>
      <c r="D158" s="88" t="s">
        <v>1405</v>
      </c>
      <c r="E158" s="100">
        <v>6400000</v>
      </c>
      <c r="F158" s="94" t="s">
        <v>189</v>
      </c>
      <c r="G158" s="94">
        <v>2015</v>
      </c>
      <c r="H158" s="101">
        <v>42079</v>
      </c>
      <c r="I158" s="101">
        <v>42083</v>
      </c>
      <c r="J158" s="97" t="s">
        <v>152</v>
      </c>
      <c r="K158" s="95" t="s">
        <v>153</v>
      </c>
      <c r="L158" s="88" t="s">
        <v>154</v>
      </c>
      <c r="M158" s="99" t="s">
        <v>153</v>
      </c>
      <c r="N158" s="97" t="s">
        <v>98</v>
      </c>
      <c r="O158" s="97" t="s">
        <v>98</v>
      </c>
      <c r="P158" s="100">
        <v>6400000</v>
      </c>
      <c r="Q158" s="94">
        <v>2015</v>
      </c>
      <c r="R158" s="97" t="s">
        <v>93</v>
      </c>
      <c r="S158" s="117">
        <v>42009</v>
      </c>
      <c r="T158" s="101">
        <v>42032</v>
      </c>
      <c r="U158" s="82">
        <v>70</v>
      </c>
      <c r="V158" s="82">
        <v>47</v>
      </c>
      <c r="W158" s="88" t="s">
        <v>155</v>
      </c>
      <c r="X158" s="66" t="s">
        <v>1406</v>
      </c>
      <c r="Y158" s="66" t="s">
        <v>1407</v>
      </c>
      <c r="Z158" s="95" t="s">
        <v>1245</v>
      </c>
      <c r="AA158" s="97" t="s">
        <v>103</v>
      </c>
      <c r="AB158" s="66" t="s">
        <v>192</v>
      </c>
      <c r="AC158" s="168" t="s">
        <v>160</v>
      </c>
      <c r="AD158" s="103"/>
      <c r="AE158" s="75"/>
      <c r="AF158" s="103"/>
      <c r="AG158" s="75" t="s">
        <v>107</v>
      </c>
      <c r="AH158" s="95"/>
      <c r="AI158" s="95"/>
      <c r="AJ158" s="148"/>
      <c r="AK158" s="148"/>
      <c r="AL158" s="106" t="s">
        <v>107</v>
      </c>
      <c r="AM158" s="106" t="s">
        <v>1408</v>
      </c>
      <c r="AN158" s="107"/>
      <c r="AO158" s="118">
        <v>41962</v>
      </c>
      <c r="AP158" s="109"/>
      <c r="AQ158" s="109">
        <v>42037</v>
      </c>
      <c r="AR158" s="107" t="s">
        <v>60</v>
      </c>
      <c r="AS158" s="110">
        <v>-41962</v>
      </c>
      <c r="AT158" s="110">
        <v>306</v>
      </c>
      <c r="AU158" s="111"/>
      <c r="AV158" s="95"/>
      <c r="AW158" s="146"/>
      <c r="AX158" s="146"/>
      <c r="AY158" s="95"/>
      <c r="AZ158" s="95" t="s">
        <v>1306</v>
      </c>
      <c r="BA158" s="98">
        <v>42107</v>
      </c>
      <c r="BB158" s="101">
        <v>42123</v>
      </c>
      <c r="BC158" s="95">
        <v>5000012576</v>
      </c>
      <c r="BD158" s="113"/>
      <c r="BE158" s="113"/>
      <c r="BF158" s="113"/>
      <c r="BG158" s="146">
        <v>42124</v>
      </c>
      <c r="BH158" s="88" t="s">
        <v>116</v>
      </c>
      <c r="BI158" s="95" t="s">
        <v>195</v>
      </c>
      <c r="BJ158" s="146">
        <v>42179</v>
      </c>
      <c r="BK158" s="146">
        <v>42209</v>
      </c>
      <c r="BL158" s="146">
        <v>42223</v>
      </c>
      <c r="BM158" s="146"/>
      <c r="BN158" s="89"/>
      <c r="BQ158" s="152">
        <v>6400000</v>
      </c>
      <c r="BR158" t="s">
        <v>153</v>
      </c>
      <c r="BS158">
        <v>2100003101</v>
      </c>
      <c r="BT158" s="91">
        <v>42079</v>
      </c>
      <c r="BU158" t="s">
        <v>1306</v>
      </c>
      <c r="BV158" s="91">
        <v>42107</v>
      </c>
      <c r="BX158" t="s">
        <v>1409</v>
      </c>
      <c r="BY158" t="s">
        <v>197</v>
      </c>
      <c r="BZ158" t="s">
        <v>1405</v>
      </c>
      <c r="CA158" s="92">
        <v>6400000</v>
      </c>
      <c r="CD158" s="93" t="s">
        <v>966</v>
      </c>
      <c r="CE158">
        <v>6800000</v>
      </c>
    </row>
    <row r="159" spans="1:83" x14ac:dyDescent="0.25">
      <c r="A159" s="94">
        <v>156</v>
      </c>
      <c r="B159" s="95" t="s">
        <v>1410</v>
      </c>
      <c r="C159" s="88">
        <v>2100003382</v>
      </c>
      <c r="D159" s="88" t="s">
        <v>1411</v>
      </c>
      <c r="E159" s="100">
        <v>9625000</v>
      </c>
      <c r="F159" s="94" t="s">
        <v>151</v>
      </c>
      <c r="G159" s="94">
        <v>2015</v>
      </c>
      <c r="H159" s="101">
        <v>42119</v>
      </c>
      <c r="I159" s="101">
        <v>42124</v>
      </c>
      <c r="J159" s="97" t="s">
        <v>152</v>
      </c>
      <c r="K159" s="95" t="s">
        <v>955</v>
      </c>
      <c r="L159" s="88" t="s">
        <v>154</v>
      </c>
      <c r="M159" s="99" t="s">
        <v>98</v>
      </c>
      <c r="N159" s="97" t="s">
        <v>98</v>
      </c>
      <c r="O159" s="97" t="s">
        <v>98</v>
      </c>
      <c r="P159" s="100">
        <v>9625000</v>
      </c>
      <c r="Q159" s="94">
        <v>2015</v>
      </c>
      <c r="R159" s="97" t="s">
        <v>804</v>
      </c>
      <c r="S159" s="167">
        <v>42032</v>
      </c>
      <c r="T159" s="101">
        <v>42047</v>
      </c>
      <c r="U159" s="82">
        <v>87</v>
      </c>
      <c r="V159" s="82">
        <v>72</v>
      </c>
      <c r="W159" s="88"/>
      <c r="X159" s="139" t="s">
        <v>1412</v>
      </c>
      <c r="Y159" s="139" t="s">
        <v>1413</v>
      </c>
      <c r="Z159" s="95" t="s">
        <v>1414</v>
      </c>
      <c r="AA159" s="181" t="s">
        <v>128</v>
      </c>
      <c r="AB159" s="139"/>
      <c r="AC159" s="168" t="s">
        <v>160</v>
      </c>
      <c r="AD159" s="103"/>
      <c r="AE159" s="75"/>
      <c r="AF159" s="103"/>
      <c r="AG159" s="75" t="s">
        <v>107</v>
      </c>
      <c r="AH159" s="95"/>
      <c r="AI159" s="95"/>
      <c r="AJ159" s="148"/>
      <c r="AK159" s="148">
        <v>0</v>
      </c>
      <c r="AL159" s="106" t="s">
        <v>107</v>
      </c>
      <c r="AM159" s="106" t="s">
        <v>1191</v>
      </c>
      <c r="AN159" s="107"/>
      <c r="AO159" s="118">
        <v>41974</v>
      </c>
      <c r="AP159" s="109"/>
      <c r="AQ159" s="149"/>
      <c r="AR159" s="107" t="s">
        <v>164</v>
      </c>
      <c r="AS159" s="110">
        <v>-41974</v>
      </c>
      <c r="AT159" s="110">
        <v>294</v>
      </c>
      <c r="AU159" s="111"/>
      <c r="AV159" s="95"/>
      <c r="AW159" s="146"/>
      <c r="AX159" s="146"/>
      <c r="AY159" s="95"/>
      <c r="AZ159" s="95" t="s">
        <v>1415</v>
      </c>
      <c r="BA159" s="101">
        <v>42131</v>
      </c>
      <c r="BB159" s="101">
        <v>42191</v>
      </c>
      <c r="BC159" s="95">
        <v>5000013145</v>
      </c>
      <c r="BD159" s="100">
        <v>9625000</v>
      </c>
      <c r="BE159" s="113">
        <v>0</v>
      </c>
      <c r="BF159" s="113">
        <v>9625000</v>
      </c>
      <c r="BG159" s="146">
        <v>42192</v>
      </c>
      <c r="BH159" s="88" t="s">
        <v>116</v>
      </c>
      <c r="BI159" s="95" t="s">
        <v>1416</v>
      </c>
      <c r="BJ159" s="146">
        <v>42193</v>
      </c>
      <c r="BK159" s="146">
        <v>42214</v>
      </c>
      <c r="BL159" s="146">
        <v>42221</v>
      </c>
      <c r="BM159" s="146"/>
      <c r="BN159" s="89" t="s">
        <v>128</v>
      </c>
      <c r="BQ159" s="152">
        <v>9625000</v>
      </c>
      <c r="BR159" t="s">
        <v>955</v>
      </c>
      <c r="BS159">
        <v>2100003382</v>
      </c>
      <c r="BT159" s="91">
        <v>42119</v>
      </c>
      <c r="BU159" t="s">
        <v>1415</v>
      </c>
      <c r="BV159" s="91">
        <v>42131</v>
      </c>
      <c r="BX159" t="s">
        <v>1417</v>
      </c>
      <c r="BY159" t="s">
        <v>722</v>
      </c>
      <c r="BZ159" t="s">
        <v>1411</v>
      </c>
      <c r="CA159" s="92">
        <v>9625000</v>
      </c>
      <c r="CD159" s="93" t="s">
        <v>966</v>
      </c>
      <c r="CE159">
        <v>9625000</v>
      </c>
    </row>
    <row r="160" spans="1:83" x14ac:dyDescent="0.25">
      <c r="A160" s="94">
        <v>157</v>
      </c>
      <c r="B160" s="95" t="s">
        <v>1418</v>
      </c>
      <c r="C160" s="88">
        <v>2100003384</v>
      </c>
      <c r="D160" s="88" t="s">
        <v>1411</v>
      </c>
      <c r="E160" s="100">
        <v>9625000</v>
      </c>
      <c r="F160" s="94" t="s">
        <v>151</v>
      </c>
      <c r="G160" s="94">
        <v>2015</v>
      </c>
      <c r="H160" s="101">
        <v>42119</v>
      </c>
      <c r="I160" s="101">
        <v>42124</v>
      </c>
      <c r="J160" s="97" t="s">
        <v>152</v>
      </c>
      <c r="K160" s="95" t="s">
        <v>955</v>
      </c>
      <c r="L160" s="88" t="s">
        <v>154</v>
      </c>
      <c r="M160" s="99" t="s">
        <v>98</v>
      </c>
      <c r="N160" s="97" t="s">
        <v>98</v>
      </c>
      <c r="O160" s="97" t="s">
        <v>98</v>
      </c>
      <c r="P160" s="100">
        <v>9625000</v>
      </c>
      <c r="Q160" s="94">
        <v>2015</v>
      </c>
      <c r="R160" s="97" t="s">
        <v>804</v>
      </c>
      <c r="S160" s="167">
        <v>42032</v>
      </c>
      <c r="T160" s="101">
        <v>42047</v>
      </c>
      <c r="U160" s="82">
        <v>87</v>
      </c>
      <c r="V160" s="82">
        <v>72</v>
      </c>
      <c r="W160" s="88"/>
      <c r="X160" s="139" t="s">
        <v>1419</v>
      </c>
      <c r="Y160" s="139" t="s">
        <v>1420</v>
      </c>
      <c r="Z160" s="95" t="s">
        <v>1414</v>
      </c>
      <c r="AA160" s="181" t="s">
        <v>128</v>
      </c>
      <c r="AB160" s="139"/>
      <c r="AC160" s="168" t="s">
        <v>160</v>
      </c>
      <c r="AD160" s="103"/>
      <c r="AE160" s="75"/>
      <c r="AF160" s="103"/>
      <c r="AG160" s="75" t="s">
        <v>107</v>
      </c>
      <c r="AH160" s="95"/>
      <c r="AI160" s="95"/>
      <c r="AJ160" s="148"/>
      <c r="AK160" s="148"/>
      <c r="AL160" s="106" t="s">
        <v>107</v>
      </c>
      <c r="AM160" s="106" t="s">
        <v>1252</v>
      </c>
      <c r="AN160" s="107"/>
      <c r="AO160" s="158"/>
      <c r="AP160" s="109"/>
      <c r="AQ160" s="149"/>
      <c r="AR160" s="107" t="s">
        <v>164</v>
      </c>
      <c r="AS160" s="110">
        <v>0</v>
      </c>
      <c r="AT160" s="110">
        <v>42268</v>
      </c>
      <c r="AU160" s="111"/>
      <c r="AV160" s="95"/>
      <c r="AW160" s="146"/>
      <c r="AX160" s="146"/>
      <c r="AY160" s="95"/>
      <c r="AZ160" s="95" t="s">
        <v>1421</v>
      </c>
      <c r="BA160" s="101">
        <v>42131</v>
      </c>
      <c r="BB160" s="101">
        <v>42191</v>
      </c>
      <c r="BC160" s="95">
        <v>5000013144</v>
      </c>
      <c r="BD160" s="100">
        <v>9625000</v>
      </c>
      <c r="BE160" s="113">
        <v>0</v>
      </c>
      <c r="BF160" s="113">
        <v>9625000</v>
      </c>
      <c r="BG160" s="146">
        <v>42192</v>
      </c>
      <c r="BH160" s="88" t="s">
        <v>116</v>
      </c>
      <c r="BI160" s="95" t="s">
        <v>1422</v>
      </c>
      <c r="BJ160" s="146">
        <v>42193</v>
      </c>
      <c r="BK160" s="146">
        <v>42214</v>
      </c>
      <c r="BL160" s="146">
        <v>42221</v>
      </c>
      <c r="BM160" s="146"/>
      <c r="BN160" s="89" t="s">
        <v>128</v>
      </c>
      <c r="BQ160" s="152">
        <v>9625000</v>
      </c>
      <c r="BR160" t="s">
        <v>955</v>
      </c>
      <c r="BS160">
        <v>2100003384</v>
      </c>
      <c r="BT160" s="91">
        <v>42119</v>
      </c>
      <c r="BU160" t="s">
        <v>1421</v>
      </c>
      <c r="BV160" s="91">
        <v>42131</v>
      </c>
      <c r="BX160" t="s">
        <v>1423</v>
      </c>
      <c r="BY160" t="s">
        <v>722</v>
      </c>
      <c r="BZ160" t="s">
        <v>1411</v>
      </c>
      <c r="CA160" s="92">
        <v>9625000</v>
      </c>
      <c r="CD160" s="93" t="s">
        <v>966</v>
      </c>
      <c r="CE160">
        <v>9625000</v>
      </c>
    </row>
    <row r="161" spans="1:83" x14ac:dyDescent="0.25">
      <c r="A161" s="94">
        <v>158</v>
      </c>
      <c r="B161" s="95" t="s">
        <v>1424</v>
      </c>
      <c r="C161" s="88"/>
      <c r="D161" s="88"/>
      <c r="E161" s="100"/>
      <c r="F161" s="94"/>
      <c r="G161" s="94"/>
      <c r="H161" s="101"/>
      <c r="I161" s="101"/>
      <c r="J161" s="97" t="s">
        <v>152</v>
      </c>
      <c r="K161" s="95" t="s">
        <v>955</v>
      </c>
      <c r="L161" s="88" t="s">
        <v>154</v>
      </c>
      <c r="M161" s="99" t="s">
        <v>98</v>
      </c>
      <c r="N161" s="97" t="s">
        <v>98</v>
      </c>
      <c r="O161" s="97" t="s">
        <v>98</v>
      </c>
      <c r="P161" s="100">
        <v>1500000</v>
      </c>
      <c r="Q161" s="94">
        <v>2015</v>
      </c>
      <c r="R161" s="97" t="s">
        <v>804</v>
      </c>
      <c r="S161" s="167">
        <v>42032</v>
      </c>
      <c r="T161" s="101">
        <v>42047</v>
      </c>
      <c r="U161" s="82">
        <v>-42032</v>
      </c>
      <c r="V161" s="82">
        <v>-42047</v>
      </c>
      <c r="W161" s="88"/>
      <c r="X161" s="139" t="s">
        <v>1425</v>
      </c>
      <c r="Y161" s="139" t="s">
        <v>1426</v>
      </c>
      <c r="Z161" s="95" t="s">
        <v>1414</v>
      </c>
      <c r="AA161" s="181" t="s">
        <v>128</v>
      </c>
      <c r="AB161" s="139"/>
      <c r="AC161" s="168" t="s">
        <v>160</v>
      </c>
      <c r="AD161" s="103"/>
      <c r="AE161" s="75"/>
      <c r="AF161" s="103"/>
      <c r="AG161" s="75" t="s">
        <v>107</v>
      </c>
      <c r="AH161" s="95"/>
      <c r="AI161" s="95"/>
      <c r="AJ161" s="148"/>
      <c r="AK161" s="148"/>
      <c r="AL161" s="106" t="s">
        <v>107</v>
      </c>
      <c r="AM161" s="106"/>
      <c r="AN161" s="107"/>
      <c r="AO161" s="158"/>
      <c r="AP161" s="109"/>
      <c r="AQ161" s="149"/>
      <c r="AR161" s="107" t="s">
        <v>164</v>
      </c>
      <c r="AS161" s="110">
        <v>0</v>
      </c>
      <c r="AT161" s="110">
        <v>42268</v>
      </c>
      <c r="AU161" s="111"/>
      <c r="AV161" s="95"/>
      <c r="AW161" s="146"/>
      <c r="AX161" s="146"/>
      <c r="AY161" s="95"/>
      <c r="AZ161" s="95"/>
      <c r="BA161" s="101"/>
      <c r="BB161" s="101"/>
      <c r="BC161" s="95"/>
      <c r="BD161" s="113"/>
      <c r="BE161" s="113"/>
      <c r="BF161" s="113"/>
      <c r="BG161" s="146"/>
      <c r="BH161" s="88" t="s">
        <v>1427</v>
      </c>
      <c r="BI161" s="95"/>
      <c r="BJ161" s="146"/>
      <c r="BK161" s="146"/>
      <c r="BL161" s="146"/>
      <c r="BM161" s="146"/>
      <c r="BN161" s="89" t="s">
        <v>128</v>
      </c>
      <c r="BQ161" s="323" t="s">
        <v>1427</v>
      </c>
      <c r="BR161" t="s">
        <v>955</v>
      </c>
      <c r="BS161">
        <v>0</v>
      </c>
      <c r="BT161" s="91">
        <v>0</v>
      </c>
      <c r="BU161">
        <v>0</v>
      </c>
      <c r="BV161" s="91">
        <v>0</v>
      </c>
      <c r="BX161" t="s">
        <v>1428</v>
      </c>
      <c r="BY161" t="s">
        <v>722</v>
      </c>
      <c r="BZ161">
        <v>0</v>
      </c>
      <c r="CA161" s="92">
        <v>0</v>
      </c>
      <c r="CD161" s="93"/>
    </row>
    <row r="162" spans="1:83" x14ac:dyDescent="0.25">
      <c r="A162" s="94">
        <v>159</v>
      </c>
      <c r="B162" s="95" t="s">
        <v>1429</v>
      </c>
      <c r="C162" s="88">
        <v>2100003385</v>
      </c>
      <c r="D162" s="88" t="s">
        <v>1411</v>
      </c>
      <c r="E162" s="100">
        <v>9625000</v>
      </c>
      <c r="F162" s="94" t="s">
        <v>151</v>
      </c>
      <c r="G162" s="94">
        <v>2015</v>
      </c>
      <c r="H162" s="101">
        <v>42119</v>
      </c>
      <c r="I162" s="101">
        <v>42124</v>
      </c>
      <c r="J162" s="97" t="s">
        <v>152</v>
      </c>
      <c r="K162" s="95" t="s">
        <v>955</v>
      </c>
      <c r="L162" s="88" t="s">
        <v>154</v>
      </c>
      <c r="M162" s="99" t="s">
        <v>98</v>
      </c>
      <c r="N162" s="97" t="s">
        <v>98</v>
      </c>
      <c r="O162" s="97" t="s">
        <v>98</v>
      </c>
      <c r="P162" s="100">
        <v>9625000</v>
      </c>
      <c r="Q162" s="94">
        <v>2015</v>
      </c>
      <c r="R162" s="97" t="s">
        <v>804</v>
      </c>
      <c r="S162" s="167">
        <v>42032</v>
      </c>
      <c r="T162" s="101">
        <v>42047</v>
      </c>
      <c r="U162" s="82">
        <v>87</v>
      </c>
      <c r="V162" s="82">
        <v>72</v>
      </c>
      <c r="W162" s="88"/>
      <c r="X162" s="139" t="s">
        <v>1430</v>
      </c>
      <c r="Y162" s="139" t="s">
        <v>1431</v>
      </c>
      <c r="Z162" s="95" t="s">
        <v>1414</v>
      </c>
      <c r="AA162" s="181" t="s">
        <v>128</v>
      </c>
      <c r="AB162" s="139"/>
      <c r="AC162" s="168" t="s">
        <v>160</v>
      </c>
      <c r="AD162" s="103"/>
      <c r="AE162" s="75"/>
      <c r="AF162" s="103"/>
      <c r="AG162" s="75" t="s">
        <v>107</v>
      </c>
      <c r="AH162" s="95"/>
      <c r="AI162" s="95"/>
      <c r="AJ162" s="148"/>
      <c r="AK162" s="148"/>
      <c r="AL162" s="106" t="s">
        <v>107</v>
      </c>
      <c r="AM162" s="106" t="s">
        <v>1171</v>
      </c>
      <c r="AN162" s="107"/>
      <c r="AO162" s="158"/>
      <c r="AP162" s="109"/>
      <c r="AQ162" s="149"/>
      <c r="AR162" s="107" t="s">
        <v>164</v>
      </c>
      <c r="AS162" s="110">
        <v>0</v>
      </c>
      <c r="AT162" s="110">
        <v>42268</v>
      </c>
      <c r="AU162" s="111"/>
      <c r="AV162" s="95"/>
      <c r="AW162" s="146"/>
      <c r="AX162" s="146"/>
      <c r="AY162" s="95"/>
      <c r="AZ162" s="95" t="s">
        <v>1432</v>
      </c>
      <c r="BA162" s="101">
        <v>42131</v>
      </c>
      <c r="BB162" s="101">
        <v>42191</v>
      </c>
      <c r="BC162" s="95">
        <v>5000013143</v>
      </c>
      <c r="BD162" s="100">
        <v>9625000</v>
      </c>
      <c r="BE162" s="113">
        <v>0</v>
      </c>
      <c r="BF162" s="113">
        <v>9625000</v>
      </c>
      <c r="BG162" s="146">
        <v>42192</v>
      </c>
      <c r="BH162" s="88" t="s">
        <v>116</v>
      </c>
      <c r="BI162" s="95" t="s">
        <v>1433</v>
      </c>
      <c r="BJ162" s="146">
        <v>42193</v>
      </c>
      <c r="BK162" s="146">
        <v>42214</v>
      </c>
      <c r="BL162" s="146">
        <v>42221</v>
      </c>
      <c r="BM162" s="146"/>
      <c r="BN162" s="89" t="s">
        <v>128</v>
      </c>
      <c r="BQ162" s="152">
        <v>9625000</v>
      </c>
      <c r="BR162" t="s">
        <v>955</v>
      </c>
      <c r="BS162">
        <v>2100003385</v>
      </c>
      <c r="BT162" s="91">
        <v>42119</v>
      </c>
      <c r="BU162" t="s">
        <v>1432</v>
      </c>
      <c r="BV162" s="91">
        <v>42131</v>
      </c>
      <c r="BX162" t="s">
        <v>1434</v>
      </c>
      <c r="BY162" t="s">
        <v>722</v>
      </c>
      <c r="BZ162" t="s">
        <v>1411</v>
      </c>
      <c r="CA162" s="92">
        <v>9625000</v>
      </c>
      <c r="CD162" s="93" t="s">
        <v>966</v>
      </c>
      <c r="CE162">
        <v>9625000</v>
      </c>
    </row>
    <row r="163" spans="1:83" x14ac:dyDescent="0.25">
      <c r="A163" s="94">
        <v>160</v>
      </c>
      <c r="B163" s="95" t="s">
        <v>1435</v>
      </c>
      <c r="C163" s="88">
        <v>2100003383</v>
      </c>
      <c r="D163" s="88" t="s">
        <v>1411</v>
      </c>
      <c r="E163" s="100">
        <v>9625000</v>
      </c>
      <c r="F163" s="94" t="s">
        <v>151</v>
      </c>
      <c r="G163" s="94">
        <v>2015</v>
      </c>
      <c r="H163" s="101">
        <v>42119</v>
      </c>
      <c r="I163" s="101">
        <v>42124</v>
      </c>
      <c r="J163" s="97" t="s">
        <v>152</v>
      </c>
      <c r="K163" s="95" t="s">
        <v>955</v>
      </c>
      <c r="L163" s="88" t="s">
        <v>154</v>
      </c>
      <c r="M163" s="99" t="s">
        <v>98</v>
      </c>
      <c r="N163" s="97" t="s">
        <v>98</v>
      </c>
      <c r="O163" s="97" t="s">
        <v>98</v>
      </c>
      <c r="P163" s="100">
        <v>9625000</v>
      </c>
      <c r="Q163" s="94">
        <v>2015</v>
      </c>
      <c r="R163" s="97" t="s">
        <v>804</v>
      </c>
      <c r="S163" s="167">
        <v>42032</v>
      </c>
      <c r="T163" s="101">
        <v>42047</v>
      </c>
      <c r="U163" s="82">
        <v>87</v>
      </c>
      <c r="V163" s="82">
        <v>72</v>
      </c>
      <c r="W163" s="88"/>
      <c r="X163" s="139" t="s">
        <v>1436</v>
      </c>
      <c r="Y163" s="139" t="s">
        <v>1437</v>
      </c>
      <c r="Z163" s="95" t="s">
        <v>1414</v>
      </c>
      <c r="AA163" s="181" t="s">
        <v>128</v>
      </c>
      <c r="AB163" s="139"/>
      <c r="AC163" s="168" t="s">
        <v>160</v>
      </c>
      <c r="AD163" s="103"/>
      <c r="AE163" s="75"/>
      <c r="AF163" s="103"/>
      <c r="AG163" s="75" t="s">
        <v>107</v>
      </c>
      <c r="AH163" s="95"/>
      <c r="AI163" s="95"/>
      <c r="AJ163" s="148"/>
      <c r="AK163" s="148"/>
      <c r="AL163" s="106" t="s">
        <v>107</v>
      </c>
      <c r="AM163" s="106" t="s">
        <v>1264</v>
      </c>
      <c r="AN163" s="107"/>
      <c r="AO163" s="158"/>
      <c r="AP163" s="109"/>
      <c r="AQ163" s="149"/>
      <c r="AR163" s="107" t="s">
        <v>164</v>
      </c>
      <c r="AS163" s="110">
        <v>0</v>
      </c>
      <c r="AT163" s="110">
        <v>42268</v>
      </c>
      <c r="AU163" s="111"/>
      <c r="AV163" s="95"/>
      <c r="AW163" s="146"/>
      <c r="AX163" s="146"/>
      <c r="AY163" s="95"/>
      <c r="AZ163" s="95" t="s">
        <v>1438</v>
      </c>
      <c r="BA163" s="101">
        <v>42131</v>
      </c>
      <c r="BB163" s="101">
        <v>42191</v>
      </c>
      <c r="BC163" s="95">
        <v>5000013142</v>
      </c>
      <c r="BD163" s="100">
        <v>9625000</v>
      </c>
      <c r="BE163" s="113">
        <v>0</v>
      </c>
      <c r="BF163" s="113">
        <v>9625000</v>
      </c>
      <c r="BG163" s="146">
        <v>42192</v>
      </c>
      <c r="BH163" s="88" t="s">
        <v>116</v>
      </c>
      <c r="BI163" s="95" t="s">
        <v>1439</v>
      </c>
      <c r="BJ163" s="146">
        <v>42193</v>
      </c>
      <c r="BK163" s="146">
        <v>42214</v>
      </c>
      <c r="BL163" s="146">
        <v>42229</v>
      </c>
      <c r="BM163" s="146"/>
      <c r="BN163" s="89" t="s">
        <v>128</v>
      </c>
      <c r="BQ163" s="152">
        <v>9625000</v>
      </c>
      <c r="BR163" t="s">
        <v>955</v>
      </c>
      <c r="BS163">
        <v>2100003383</v>
      </c>
      <c r="BT163" s="91">
        <v>42119</v>
      </c>
      <c r="BU163" t="s">
        <v>1438</v>
      </c>
      <c r="BV163" s="91">
        <v>42131</v>
      </c>
      <c r="BX163" t="s">
        <v>1440</v>
      </c>
      <c r="BY163" t="s">
        <v>722</v>
      </c>
      <c r="BZ163" t="s">
        <v>1411</v>
      </c>
      <c r="CA163" s="92">
        <v>9625000</v>
      </c>
      <c r="CD163" s="93" t="s">
        <v>966</v>
      </c>
      <c r="CE163">
        <v>9625000</v>
      </c>
    </row>
    <row r="164" spans="1:83" x14ac:dyDescent="0.25">
      <c r="A164" s="94">
        <v>161</v>
      </c>
      <c r="B164" s="95" t="s">
        <v>1441</v>
      </c>
      <c r="C164" s="88">
        <v>2100003386</v>
      </c>
      <c r="D164" s="88" t="s">
        <v>1411</v>
      </c>
      <c r="E164" s="100">
        <v>9625000</v>
      </c>
      <c r="F164" s="94" t="s">
        <v>151</v>
      </c>
      <c r="G164" s="94">
        <v>2015</v>
      </c>
      <c r="H164" s="101">
        <v>42119</v>
      </c>
      <c r="I164" s="101">
        <v>42124</v>
      </c>
      <c r="J164" s="97" t="s">
        <v>152</v>
      </c>
      <c r="K164" s="95" t="s">
        <v>955</v>
      </c>
      <c r="L164" s="88" t="s">
        <v>154</v>
      </c>
      <c r="M164" s="99" t="s">
        <v>98</v>
      </c>
      <c r="N164" s="97" t="s">
        <v>98</v>
      </c>
      <c r="O164" s="97" t="s">
        <v>98</v>
      </c>
      <c r="P164" s="100">
        <v>9625000</v>
      </c>
      <c r="Q164" s="94">
        <v>2015</v>
      </c>
      <c r="R164" s="97" t="s">
        <v>804</v>
      </c>
      <c r="S164" s="167">
        <v>42032</v>
      </c>
      <c r="T164" s="101">
        <v>42047</v>
      </c>
      <c r="U164" s="82">
        <v>87</v>
      </c>
      <c r="V164" s="82">
        <v>72</v>
      </c>
      <c r="W164" s="88"/>
      <c r="X164" s="139" t="s">
        <v>1442</v>
      </c>
      <c r="Y164" s="139" t="s">
        <v>1443</v>
      </c>
      <c r="Z164" s="95" t="s">
        <v>1414</v>
      </c>
      <c r="AA164" s="181" t="s">
        <v>128</v>
      </c>
      <c r="AB164" s="139"/>
      <c r="AC164" s="168" t="s">
        <v>160</v>
      </c>
      <c r="AD164" s="103"/>
      <c r="AE164" s="75"/>
      <c r="AF164" s="103"/>
      <c r="AG164" s="75" t="s">
        <v>107</v>
      </c>
      <c r="AH164" s="95"/>
      <c r="AI164" s="95"/>
      <c r="AJ164" s="148"/>
      <c r="AK164" s="148"/>
      <c r="AL164" s="106" t="s">
        <v>107</v>
      </c>
      <c r="AM164" s="106" t="s">
        <v>1271</v>
      </c>
      <c r="AN164" s="107"/>
      <c r="AO164" s="158"/>
      <c r="AP164" s="109"/>
      <c r="AQ164" s="149"/>
      <c r="AR164" s="107" t="s">
        <v>164</v>
      </c>
      <c r="AS164" s="110">
        <v>0</v>
      </c>
      <c r="AT164" s="110">
        <v>42268</v>
      </c>
      <c r="AU164" s="111"/>
      <c r="AV164" s="95"/>
      <c r="AW164" s="146"/>
      <c r="AX164" s="146"/>
      <c r="AY164" s="95"/>
      <c r="AZ164" s="95" t="s">
        <v>1444</v>
      </c>
      <c r="BA164" s="101">
        <v>42131</v>
      </c>
      <c r="BB164" s="101">
        <v>42191</v>
      </c>
      <c r="BC164" s="95">
        <v>5000013142</v>
      </c>
      <c r="BD164" s="100">
        <v>9625000</v>
      </c>
      <c r="BE164" s="113">
        <v>0</v>
      </c>
      <c r="BF164" s="113">
        <v>9625000</v>
      </c>
      <c r="BG164" s="146">
        <v>42192</v>
      </c>
      <c r="BH164" s="88" t="s">
        <v>116</v>
      </c>
      <c r="BI164" s="95" t="s">
        <v>1445</v>
      </c>
      <c r="BJ164" s="146">
        <v>42193</v>
      </c>
      <c r="BK164" s="146">
        <v>42214</v>
      </c>
      <c r="BL164" s="146">
        <v>42221</v>
      </c>
      <c r="BM164" s="146"/>
      <c r="BN164" s="89" t="s">
        <v>128</v>
      </c>
      <c r="BQ164" s="152">
        <v>9625000</v>
      </c>
      <c r="BR164" t="s">
        <v>955</v>
      </c>
      <c r="BS164">
        <v>2100003386</v>
      </c>
      <c r="BT164" s="91">
        <v>42119</v>
      </c>
      <c r="BU164" t="s">
        <v>1444</v>
      </c>
      <c r="BV164" s="91">
        <v>42131</v>
      </c>
      <c r="BX164" t="s">
        <v>1446</v>
      </c>
      <c r="BY164" t="s">
        <v>722</v>
      </c>
      <c r="BZ164" t="s">
        <v>1411</v>
      </c>
      <c r="CA164" s="92">
        <v>9625000</v>
      </c>
      <c r="CD164" s="93" t="s">
        <v>966</v>
      </c>
      <c r="CE164">
        <v>9625000</v>
      </c>
    </row>
    <row r="165" spans="1:83" x14ac:dyDescent="0.25">
      <c r="A165" s="94">
        <v>162</v>
      </c>
      <c r="B165" s="95" t="s">
        <v>1447</v>
      </c>
      <c r="C165" s="88">
        <v>2100003423</v>
      </c>
      <c r="D165" s="88" t="s">
        <v>1411</v>
      </c>
      <c r="E165" s="100">
        <v>9625000</v>
      </c>
      <c r="F165" s="94" t="s">
        <v>189</v>
      </c>
      <c r="G165" s="82">
        <v>2015</v>
      </c>
      <c r="H165" s="101">
        <v>42128</v>
      </c>
      <c r="I165" s="101">
        <v>42144</v>
      </c>
      <c r="J165" s="97" t="s">
        <v>152</v>
      </c>
      <c r="K165" s="95" t="s">
        <v>955</v>
      </c>
      <c r="L165" s="88" t="s">
        <v>154</v>
      </c>
      <c r="M165" s="99" t="s">
        <v>98</v>
      </c>
      <c r="N165" s="97" t="s">
        <v>98</v>
      </c>
      <c r="O165" s="97" t="s">
        <v>98</v>
      </c>
      <c r="P165" s="100">
        <v>9625000</v>
      </c>
      <c r="Q165" s="94">
        <v>2015</v>
      </c>
      <c r="R165" s="97" t="s">
        <v>804</v>
      </c>
      <c r="S165" s="167">
        <v>42032</v>
      </c>
      <c r="T165" s="101">
        <v>42047</v>
      </c>
      <c r="U165" s="82">
        <v>96</v>
      </c>
      <c r="V165" s="82">
        <v>81</v>
      </c>
      <c r="W165" s="88"/>
      <c r="X165" s="139" t="s">
        <v>1448</v>
      </c>
      <c r="Y165" s="139" t="s">
        <v>1449</v>
      </c>
      <c r="Z165" s="95" t="s">
        <v>1414</v>
      </c>
      <c r="AA165" s="181" t="s">
        <v>128</v>
      </c>
      <c r="AB165" s="139"/>
      <c r="AC165" s="168" t="s">
        <v>160</v>
      </c>
      <c r="AD165" s="103"/>
      <c r="AE165" s="75"/>
      <c r="AF165" s="103"/>
      <c r="AG165" s="75" t="s">
        <v>107</v>
      </c>
      <c r="AH165" s="95"/>
      <c r="AI165" s="95"/>
      <c r="AJ165" s="148"/>
      <c r="AK165" s="148"/>
      <c r="AL165" s="106" t="s">
        <v>107</v>
      </c>
      <c r="AM165" s="106" t="s">
        <v>1277</v>
      </c>
      <c r="AN165" s="107"/>
      <c r="AO165" s="158"/>
      <c r="AP165" s="109"/>
      <c r="AQ165" s="149"/>
      <c r="AR165" s="107" t="s">
        <v>164</v>
      </c>
      <c r="AS165" s="110">
        <v>0</v>
      </c>
      <c r="AT165" s="110">
        <v>42268</v>
      </c>
      <c r="AU165" s="111"/>
      <c r="AV165" s="95"/>
      <c r="AW165" s="146"/>
      <c r="AX165" s="146"/>
      <c r="AY165" s="95"/>
      <c r="AZ165" s="95" t="s">
        <v>1450</v>
      </c>
      <c r="BA165" s="101">
        <v>42146</v>
      </c>
      <c r="BB165" s="101">
        <v>42191</v>
      </c>
      <c r="BC165" s="95">
        <v>5000013147</v>
      </c>
      <c r="BD165" s="100">
        <v>9625000</v>
      </c>
      <c r="BE165" s="113">
        <v>0</v>
      </c>
      <c r="BF165" s="113">
        <v>9625000</v>
      </c>
      <c r="BG165" s="146">
        <v>42192</v>
      </c>
      <c r="BH165" s="88" t="s">
        <v>116</v>
      </c>
      <c r="BI165" s="95" t="s">
        <v>1451</v>
      </c>
      <c r="BJ165" s="146">
        <v>42193</v>
      </c>
      <c r="BK165" s="146">
        <v>42214</v>
      </c>
      <c r="BL165" s="146">
        <v>42221</v>
      </c>
      <c r="BM165" s="146"/>
      <c r="BN165" s="89" t="s">
        <v>128</v>
      </c>
      <c r="BQ165" s="129">
        <v>9625000</v>
      </c>
      <c r="BR165" t="s">
        <v>955</v>
      </c>
      <c r="BS165">
        <v>2100003423</v>
      </c>
      <c r="BT165" s="91">
        <v>42128</v>
      </c>
      <c r="BU165" t="s">
        <v>1450</v>
      </c>
      <c r="BV165" s="91">
        <v>42146</v>
      </c>
      <c r="BX165" t="s">
        <v>1452</v>
      </c>
      <c r="BY165" t="s">
        <v>722</v>
      </c>
      <c r="BZ165" t="s">
        <v>1411</v>
      </c>
      <c r="CA165" s="92">
        <v>9625000</v>
      </c>
      <c r="CD165" s="93" t="s">
        <v>966</v>
      </c>
      <c r="CE165">
        <v>1500000</v>
      </c>
    </row>
    <row r="166" spans="1:83" x14ac:dyDescent="0.25">
      <c r="A166" s="94">
        <v>163</v>
      </c>
      <c r="B166" s="95" t="s">
        <v>1453</v>
      </c>
      <c r="C166" s="88">
        <v>2100004322</v>
      </c>
      <c r="D166" s="88" t="s">
        <v>1454</v>
      </c>
      <c r="E166" s="100">
        <v>9625000</v>
      </c>
      <c r="F166" s="94" t="s">
        <v>1455</v>
      </c>
      <c r="G166" s="94">
        <v>2015</v>
      </c>
      <c r="H166" s="101">
        <v>42237</v>
      </c>
      <c r="I166" s="101">
        <v>42251</v>
      </c>
      <c r="J166" s="97" t="s">
        <v>152</v>
      </c>
      <c r="K166" s="95" t="s">
        <v>955</v>
      </c>
      <c r="L166" s="88" t="s">
        <v>154</v>
      </c>
      <c r="M166" s="99" t="s">
        <v>98</v>
      </c>
      <c r="N166" s="97" t="s">
        <v>98</v>
      </c>
      <c r="O166" s="97" t="s">
        <v>98</v>
      </c>
      <c r="P166" s="100">
        <v>9625000</v>
      </c>
      <c r="Q166" s="94">
        <v>2015</v>
      </c>
      <c r="R166" s="97" t="s">
        <v>804</v>
      </c>
      <c r="S166" s="167">
        <v>42032</v>
      </c>
      <c r="T166" s="101">
        <v>42047</v>
      </c>
      <c r="U166" s="82">
        <v>205</v>
      </c>
      <c r="V166" s="82">
        <v>190</v>
      </c>
      <c r="W166" s="88"/>
      <c r="X166" s="139" t="s">
        <v>1456</v>
      </c>
      <c r="Y166" s="182" t="s">
        <v>1457</v>
      </c>
      <c r="Z166" s="95" t="s">
        <v>1414</v>
      </c>
      <c r="AA166" s="181" t="s">
        <v>128</v>
      </c>
      <c r="AB166" s="139"/>
      <c r="AC166" s="168" t="s">
        <v>160</v>
      </c>
      <c r="AD166" s="103"/>
      <c r="AE166" s="75"/>
      <c r="AF166" s="103"/>
      <c r="AG166" s="75" t="s">
        <v>107</v>
      </c>
      <c r="AH166" s="95"/>
      <c r="AI166" s="95"/>
      <c r="AJ166" s="148"/>
      <c r="AK166" s="148"/>
      <c r="AL166" s="106" t="s">
        <v>107</v>
      </c>
      <c r="AM166" s="106"/>
      <c r="AN166" s="107"/>
      <c r="AO166" s="158"/>
      <c r="AP166" s="109"/>
      <c r="AQ166" s="149"/>
      <c r="AR166" s="107" t="s">
        <v>164</v>
      </c>
      <c r="AS166" s="110">
        <v>0</v>
      </c>
      <c r="AT166" s="110">
        <v>42268</v>
      </c>
      <c r="AU166" s="111"/>
      <c r="AV166" s="95"/>
      <c r="AW166" s="146"/>
      <c r="AX166" s="146"/>
      <c r="AY166" s="95"/>
      <c r="AZ166" s="95" t="s">
        <v>14738</v>
      </c>
      <c r="BA166" s="101">
        <v>42254</v>
      </c>
      <c r="BB166" s="101">
        <v>42279</v>
      </c>
      <c r="BC166" s="95"/>
      <c r="BD166" s="113"/>
      <c r="BE166" s="113"/>
      <c r="BF166" s="113"/>
      <c r="BG166" s="146">
        <v>42282</v>
      </c>
      <c r="BH166" s="88" t="s">
        <v>242</v>
      </c>
      <c r="BI166" s="95" t="s">
        <v>14857</v>
      </c>
      <c r="BJ166" s="146">
        <v>42290</v>
      </c>
      <c r="BK166" s="146">
        <v>42311</v>
      </c>
      <c r="BL166" s="146"/>
      <c r="BM166" s="146"/>
      <c r="BN166" s="89" t="s">
        <v>128</v>
      </c>
      <c r="BQ166" s="129">
        <v>9625000</v>
      </c>
      <c r="BR166" t="s">
        <v>955</v>
      </c>
      <c r="BS166">
        <v>2100004322</v>
      </c>
      <c r="BT166" s="91">
        <v>42237</v>
      </c>
      <c r="BU166">
        <v>0</v>
      </c>
      <c r="BV166" s="91">
        <v>42254</v>
      </c>
      <c r="BX166" t="s">
        <v>1458</v>
      </c>
      <c r="BY166" t="s">
        <v>722</v>
      </c>
      <c r="BZ166" t="s">
        <v>1454</v>
      </c>
      <c r="CA166" s="92">
        <v>9625000</v>
      </c>
      <c r="CD166" s="93" t="s">
        <v>1185</v>
      </c>
      <c r="CE166">
        <v>1500000</v>
      </c>
    </row>
    <row r="167" spans="1:83" x14ac:dyDescent="0.25">
      <c r="A167" s="94">
        <v>164</v>
      </c>
      <c r="B167" s="95" t="s">
        <v>1459</v>
      </c>
      <c r="C167" s="88">
        <v>2100004322</v>
      </c>
      <c r="D167" s="88" t="s">
        <v>1454</v>
      </c>
      <c r="E167" s="100">
        <v>9625000</v>
      </c>
      <c r="F167" s="94" t="s">
        <v>1455</v>
      </c>
      <c r="G167" s="94">
        <v>2015</v>
      </c>
      <c r="H167" s="101">
        <v>42237</v>
      </c>
      <c r="I167" s="101">
        <v>42251</v>
      </c>
      <c r="J167" s="97" t="s">
        <v>152</v>
      </c>
      <c r="K167" s="95" t="s">
        <v>955</v>
      </c>
      <c r="L167" s="88" t="s">
        <v>154</v>
      </c>
      <c r="M167" s="99" t="s">
        <v>98</v>
      </c>
      <c r="N167" s="97" t="s">
        <v>98</v>
      </c>
      <c r="O167" s="97" t="s">
        <v>98</v>
      </c>
      <c r="P167" s="100">
        <v>9625000</v>
      </c>
      <c r="Q167" s="94">
        <v>2015</v>
      </c>
      <c r="R167" s="97" t="s">
        <v>804</v>
      </c>
      <c r="S167" s="167">
        <v>42032</v>
      </c>
      <c r="T167" s="101">
        <v>42047</v>
      </c>
      <c r="U167" s="82">
        <v>205</v>
      </c>
      <c r="V167" s="82">
        <v>190</v>
      </c>
      <c r="W167" s="88"/>
      <c r="X167" s="139" t="s">
        <v>1460</v>
      </c>
      <c r="Y167" s="182" t="s">
        <v>1461</v>
      </c>
      <c r="Z167" s="95" t="s">
        <v>1414</v>
      </c>
      <c r="AA167" s="181" t="s">
        <v>128</v>
      </c>
      <c r="AB167" s="139"/>
      <c r="AC167" s="168" t="s">
        <v>160</v>
      </c>
      <c r="AD167" s="103"/>
      <c r="AE167" s="75"/>
      <c r="AF167" s="103"/>
      <c r="AG167" s="75" t="s">
        <v>107</v>
      </c>
      <c r="AH167" s="95"/>
      <c r="AI167" s="95"/>
      <c r="AJ167" s="148"/>
      <c r="AK167" s="148"/>
      <c r="AL167" s="106" t="s">
        <v>107</v>
      </c>
      <c r="AM167" s="106"/>
      <c r="AN167" s="107"/>
      <c r="AO167" s="158"/>
      <c r="AP167" s="109"/>
      <c r="AQ167" s="149"/>
      <c r="AR167" s="107" t="s">
        <v>164</v>
      </c>
      <c r="AS167" s="110">
        <v>0</v>
      </c>
      <c r="AT167" s="110">
        <v>42268</v>
      </c>
      <c r="AU167" s="111"/>
      <c r="AV167" s="95"/>
      <c r="AW167" s="146"/>
      <c r="AX167" s="146"/>
      <c r="AY167" s="95"/>
      <c r="AZ167" s="95" t="s">
        <v>14738</v>
      </c>
      <c r="BA167" s="101">
        <v>42254</v>
      </c>
      <c r="BB167" s="101">
        <v>42279</v>
      </c>
      <c r="BC167" s="95"/>
      <c r="BD167" s="113"/>
      <c r="BE167" s="113"/>
      <c r="BF167" s="113"/>
      <c r="BG167" s="146">
        <v>42282</v>
      </c>
      <c r="BH167" s="88" t="s">
        <v>242</v>
      </c>
      <c r="BI167" s="95" t="s">
        <v>14857</v>
      </c>
      <c r="BJ167" s="146">
        <v>42290</v>
      </c>
      <c r="BK167" s="146">
        <v>42311</v>
      </c>
      <c r="BL167" s="146"/>
      <c r="BM167" s="146"/>
      <c r="BN167" s="89" t="s">
        <v>128</v>
      </c>
      <c r="BQ167" s="129">
        <v>9625000</v>
      </c>
      <c r="BR167" t="s">
        <v>955</v>
      </c>
      <c r="BS167">
        <v>2100004322</v>
      </c>
      <c r="BT167" s="91">
        <v>42237</v>
      </c>
      <c r="BU167">
        <v>0</v>
      </c>
      <c r="BV167" s="91">
        <v>42254</v>
      </c>
      <c r="BX167" t="s">
        <v>1462</v>
      </c>
      <c r="BY167" t="s">
        <v>722</v>
      </c>
      <c r="BZ167" t="s">
        <v>1454</v>
      </c>
      <c r="CA167" s="92">
        <v>9625000</v>
      </c>
      <c r="CD167" s="93" t="s">
        <v>1185</v>
      </c>
      <c r="CE167">
        <v>1500000</v>
      </c>
    </row>
    <row r="168" spans="1:83" x14ac:dyDescent="0.25">
      <c r="A168" s="94">
        <v>165</v>
      </c>
      <c r="B168" s="95" t="s">
        <v>1463</v>
      </c>
      <c r="C168" s="88">
        <v>2100004322</v>
      </c>
      <c r="D168" s="88" t="s">
        <v>1454</v>
      </c>
      <c r="E168" s="100">
        <v>9625000</v>
      </c>
      <c r="F168" s="94" t="s">
        <v>1455</v>
      </c>
      <c r="G168" s="94">
        <v>2015</v>
      </c>
      <c r="H168" s="101">
        <v>42237</v>
      </c>
      <c r="I168" s="101">
        <v>42251</v>
      </c>
      <c r="J168" s="97" t="s">
        <v>152</v>
      </c>
      <c r="K168" s="95" t="s">
        <v>955</v>
      </c>
      <c r="L168" s="88" t="s">
        <v>154</v>
      </c>
      <c r="M168" s="99" t="s">
        <v>98</v>
      </c>
      <c r="N168" s="97" t="s">
        <v>98</v>
      </c>
      <c r="O168" s="97" t="s">
        <v>98</v>
      </c>
      <c r="P168" s="100">
        <v>9625000</v>
      </c>
      <c r="Q168" s="94">
        <v>2015</v>
      </c>
      <c r="R168" s="97" t="s">
        <v>804</v>
      </c>
      <c r="S168" s="167">
        <v>42032</v>
      </c>
      <c r="T168" s="101">
        <v>42047</v>
      </c>
      <c r="U168" s="82">
        <v>205</v>
      </c>
      <c r="V168" s="82">
        <v>190</v>
      </c>
      <c r="W168" s="88"/>
      <c r="X168" s="139" t="s">
        <v>1464</v>
      </c>
      <c r="Y168" s="139" t="s">
        <v>1465</v>
      </c>
      <c r="Z168" s="95" t="s">
        <v>1414</v>
      </c>
      <c r="AA168" s="181" t="s">
        <v>128</v>
      </c>
      <c r="AB168" s="139"/>
      <c r="AC168" s="168" t="s">
        <v>160</v>
      </c>
      <c r="AD168" s="103"/>
      <c r="AE168" s="75"/>
      <c r="AF168" s="103"/>
      <c r="AG168" s="75" t="s">
        <v>107</v>
      </c>
      <c r="AH168" s="95"/>
      <c r="AI168" s="95"/>
      <c r="AJ168" s="148"/>
      <c r="AK168" s="148"/>
      <c r="AL168" s="106" t="s">
        <v>107</v>
      </c>
      <c r="AM168" s="106"/>
      <c r="AN168" s="107"/>
      <c r="AO168" s="158"/>
      <c r="AP168" s="109"/>
      <c r="AQ168" s="149"/>
      <c r="AR168" s="107" t="s">
        <v>164</v>
      </c>
      <c r="AS168" s="110">
        <v>0</v>
      </c>
      <c r="AT168" s="110">
        <v>42268</v>
      </c>
      <c r="AU168" s="111"/>
      <c r="AV168" s="95"/>
      <c r="AW168" s="146"/>
      <c r="AX168" s="146"/>
      <c r="AY168" s="95"/>
      <c r="AZ168" s="95" t="s">
        <v>14738</v>
      </c>
      <c r="BA168" s="101">
        <v>42254</v>
      </c>
      <c r="BB168" s="101">
        <v>42279</v>
      </c>
      <c r="BC168" s="95"/>
      <c r="BD168" s="113"/>
      <c r="BE168" s="113"/>
      <c r="BF168" s="113"/>
      <c r="BG168" s="146">
        <v>42282</v>
      </c>
      <c r="BH168" s="88" t="s">
        <v>242</v>
      </c>
      <c r="BI168" s="95" t="s">
        <v>14857</v>
      </c>
      <c r="BJ168" s="146">
        <v>42290</v>
      </c>
      <c r="BK168" s="146">
        <v>42311</v>
      </c>
      <c r="BL168" s="146"/>
      <c r="BM168" s="146"/>
      <c r="BN168" s="89" t="s">
        <v>128</v>
      </c>
      <c r="BQ168" s="129">
        <v>9625000</v>
      </c>
      <c r="BR168" t="s">
        <v>955</v>
      </c>
      <c r="BS168">
        <v>2100004322</v>
      </c>
      <c r="BT168" s="91">
        <v>42237</v>
      </c>
      <c r="BU168">
        <v>0</v>
      </c>
      <c r="BV168" s="91">
        <v>42254</v>
      </c>
      <c r="BX168" t="s">
        <v>1466</v>
      </c>
      <c r="BY168" t="s">
        <v>722</v>
      </c>
      <c r="BZ168" t="s">
        <v>1454</v>
      </c>
      <c r="CA168" s="92">
        <v>9625000</v>
      </c>
      <c r="CD168" s="93" t="s">
        <v>1185</v>
      </c>
      <c r="CE168">
        <v>1500000</v>
      </c>
    </row>
    <row r="169" spans="1:83" x14ac:dyDescent="0.25">
      <c r="A169" s="94">
        <v>166</v>
      </c>
      <c r="B169" s="95" t="s">
        <v>1467</v>
      </c>
      <c r="C169" s="88">
        <v>2100004322</v>
      </c>
      <c r="D169" s="88" t="s">
        <v>1454</v>
      </c>
      <c r="E169" s="100">
        <v>9625000</v>
      </c>
      <c r="F169" s="94" t="s">
        <v>1455</v>
      </c>
      <c r="G169" s="94">
        <v>2015</v>
      </c>
      <c r="H169" s="101">
        <v>42237</v>
      </c>
      <c r="I169" s="101">
        <v>42251</v>
      </c>
      <c r="J169" s="97" t="s">
        <v>152</v>
      </c>
      <c r="K169" s="95" t="s">
        <v>955</v>
      </c>
      <c r="L169" s="88" t="s">
        <v>154</v>
      </c>
      <c r="M169" s="99" t="s">
        <v>98</v>
      </c>
      <c r="N169" s="97" t="s">
        <v>98</v>
      </c>
      <c r="O169" s="97" t="s">
        <v>98</v>
      </c>
      <c r="P169" s="100">
        <v>9625000</v>
      </c>
      <c r="Q169" s="94">
        <v>2015</v>
      </c>
      <c r="R169" s="97" t="s">
        <v>804</v>
      </c>
      <c r="S169" s="167">
        <v>42032</v>
      </c>
      <c r="T169" s="101">
        <v>42047</v>
      </c>
      <c r="U169" s="82">
        <v>205</v>
      </c>
      <c r="V169" s="82">
        <v>190</v>
      </c>
      <c r="W169" s="88"/>
      <c r="X169" s="139" t="s">
        <v>1468</v>
      </c>
      <c r="Y169" s="182" t="s">
        <v>1469</v>
      </c>
      <c r="Z169" s="95" t="s">
        <v>1414</v>
      </c>
      <c r="AA169" s="181" t="s">
        <v>128</v>
      </c>
      <c r="AB169" s="139"/>
      <c r="AC169" s="168" t="s">
        <v>160</v>
      </c>
      <c r="AD169" s="103"/>
      <c r="AE169" s="75"/>
      <c r="AF169" s="103"/>
      <c r="AG169" s="75" t="s">
        <v>107</v>
      </c>
      <c r="AH169" s="95"/>
      <c r="AI169" s="95"/>
      <c r="AJ169" s="148"/>
      <c r="AK169" s="148"/>
      <c r="AL169" s="106" t="s">
        <v>107</v>
      </c>
      <c r="AM169" s="106"/>
      <c r="AN169" s="107"/>
      <c r="AO169" s="158"/>
      <c r="AP169" s="109"/>
      <c r="AQ169" s="149"/>
      <c r="AR169" s="107" t="s">
        <v>164</v>
      </c>
      <c r="AS169" s="110">
        <v>0</v>
      </c>
      <c r="AT169" s="110">
        <v>42268</v>
      </c>
      <c r="AU169" s="111"/>
      <c r="AV169" s="95"/>
      <c r="AW169" s="146"/>
      <c r="AX169" s="146"/>
      <c r="AY169" s="95"/>
      <c r="AZ169" s="95" t="s">
        <v>14738</v>
      </c>
      <c r="BA169" s="101">
        <v>42254</v>
      </c>
      <c r="BB169" s="101">
        <v>42279</v>
      </c>
      <c r="BC169" s="95"/>
      <c r="BD169" s="113"/>
      <c r="BE169" s="113"/>
      <c r="BF169" s="113"/>
      <c r="BG169" s="146">
        <v>42282</v>
      </c>
      <c r="BH169" s="88" t="s">
        <v>242</v>
      </c>
      <c r="BI169" s="95" t="s">
        <v>14857</v>
      </c>
      <c r="BJ169" s="146">
        <v>42290</v>
      </c>
      <c r="BK169" s="146">
        <v>42311</v>
      </c>
      <c r="BL169" s="146"/>
      <c r="BM169" s="146"/>
      <c r="BN169" s="89" t="s">
        <v>128</v>
      </c>
      <c r="BQ169" s="129">
        <v>9625000</v>
      </c>
      <c r="BR169" t="s">
        <v>955</v>
      </c>
      <c r="BS169">
        <v>2100004322</v>
      </c>
      <c r="BT169" s="91">
        <v>42237</v>
      </c>
      <c r="BU169">
        <v>0</v>
      </c>
      <c r="BV169" s="91">
        <v>42254</v>
      </c>
      <c r="BX169" t="s">
        <v>1470</v>
      </c>
      <c r="BY169" t="s">
        <v>722</v>
      </c>
      <c r="BZ169" t="s">
        <v>1454</v>
      </c>
      <c r="CA169" s="92">
        <v>9625000</v>
      </c>
      <c r="CD169" s="93" t="s">
        <v>1185</v>
      </c>
      <c r="CE169">
        <v>1500000</v>
      </c>
    </row>
    <row r="170" spans="1:83" x14ac:dyDescent="0.25">
      <c r="A170" s="94">
        <v>167</v>
      </c>
      <c r="B170" s="95" t="s">
        <v>1471</v>
      </c>
      <c r="C170" s="88">
        <v>2100004322</v>
      </c>
      <c r="D170" s="88" t="s">
        <v>1454</v>
      </c>
      <c r="E170" s="100">
        <v>9625000</v>
      </c>
      <c r="F170" s="94" t="s">
        <v>1455</v>
      </c>
      <c r="G170" s="94">
        <v>2015</v>
      </c>
      <c r="H170" s="101">
        <v>42237</v>
      </c>
      <c r="I170" s="101">
        <v>42251</v>
      </c>
      <c r="J170" s="97" t="s">
        <v>152</v>
      </c>
      <c r="K170" s="95" t="s">
        <v>955</v>
      </c>
      <c r="L170" s="88" t="s">
        <v>154</v>
      </c>
      <c r="M170" s="99" t="s">
        <v>98</v>
      </c>
      <c r="N170" s="97" t="s">
        <v>98</v>
      </c>
      <c r="O170" s="97" t="s">
        <v>98</v>
      </c>
      <c r="P170" s="100">
        <v>9625000</v>
      </c>
      <c r="Q170" s="94">
        <v>2015</v>
      </c>
      <c r="R170" s="97" t="s">
        <v>804</v>
      </c>
      <c r="S170" s="167">
        <v>42032</v>
      </c>
      <c r="T170" s="101">
        <v>42047</v>
      </c>
      <c r="U170" s="82">
        <v>205</v>
      </c>
      <c r="V170" s="82">
        <v>190</v>
      </c>
      <c r="W170" s="88"/>
      <c r="X170" s="139" t="s">
        <v>1472</v>
      </c>
      <c r="Y170" s="182" t="s">
        <v>1473</v>
      </c>
      <c r="Z170" s="95" t="s">
        <v>1414</v>
      </c>
      <c r="AA170" s="181" t="s">
        <v>128</v>
      </c>
      <c r="AB170" s="139"/>
      <c r="AC170" s="168" t="s">
        <v>160</v>
      </c>
      <c r="AD170" s="103"/>
      <c r="AE170" s="75"/>
      <c r="AF170" s="103"/>
      <c r="AG170" s="75" t="s">
        <v>107</v>
      </c>
      <c r="AH170" s="95"/>
      <c r="AI170" s="95"/>
      <c r="AJ170" s="148"/>
      <c r="AK170" s="148"/>
      <c r="AL170" s="106" t="s">
        <v>107</v>
      </c>
      <c r="AM170" s="106"/>
      <c r="AN170" s="107"/>
      <c r="AO170" s="158"/>
      <c r="AP170" s="109"/>
      <c r="AQ170" s="149"/>
      <c r="AR170" s="107" t="s">
        <v>164</v>
      </c>
      <c r="AS170" s="110">
        <v>0</v>
      </c>
      <c r="AT170" s="110">
        <v>42268</v>
      </c>
      <c r="AU170" s="111"/>
      <c r="AV170" s="95"/>
      <c r="AW170" s="146"/>
      <c r="AX170" s="146"/>
      <c r="AY170" s="95"/>
      <c r="AZ170" s="95" t="s">
        <v>14738</v>
      </c>
      <c r="BA170" s="101">
        <v>42254</v>
      </c>
      <c r="BB170" s="101">
        <v>42279</v>
      </c>
      <c r="BC170" s="95"/>
      <c r="BD170" s="113"/>
      <c r="BE170" s="113"/>
      <c r="BF170" s="113"/>
      <c r="BG170" s="146">
        <v>42282</v>
      </c>
      <c r="BH170" s="88" t="s">
        <v>242</v>
      </c>
      <c r="BI170" s="95" t="s">
        <v>14857</v>
      </c>
      <c r="BJ170" s="146">
        <v>42290</v>
      </c>
      <c r="BK170" s="146">
        <v>42311</v>
      </c>
      <c r="BL170" s="146"/>
      <c r="BM170" s="146"/>
      <c r="BN170" s="89" t="s">
        <v>128</v>
      </c>
      <c r="BQ170" s="129">
        <v>9625000</v>
      </c>
      <c r="BR170" t="s">
        <v>955</v>
      </c>
      <c r="BS170">
        <v>2100004322</v>
      </c>
      <c r="BT170" s="91">
        <v>42237</v>
      </c>
      <c r="BU170">
        <v>0</v>
      </c>
      <c r="BV170" s="91">
        <v>42254</v>
      </c>
      <c r="BX170" t="s">
        <v>1474</v>
      </c>
      <c r="BY170" t="s">
        <v>722</v>
      </c>
      <c r="BZ170" t="s">
        <v>1454</v>
      </c>
      <c r="CA170" s="92">
        <v>9625000</v>
      </c>
      <c r="CD170" s="93" t="s">
        <v>1185</v>
      </c>
      <c r="CE170">
        <v>1500000</v>
      </c>
    </row>
    <row r="171" spans="1:83" x14ac:dyDescent="0.25">
      <c r="A171" s="94">
        <v>168</v>
      </c>
      <c r="B171" s="95" t="s">
        <v>1475</v>
      </c>
      <c r="C171" s="88">
        <v>2100004322</v>
      </c>
      <c r="D171" s="88" t="s">
        <v>1454</v>
      </c>
      <c r="E171" s="100">
        <v>9625000</v>
      </c>
      <c r="F171" s="94" t="s">
        <v>1455</v>
      </c>
      <c r="G171" s="94">
        <v>2015</v>
      </c>
      <c r="H171" s="101">
        <v>42237</v>
      </c>
      <c r="I171" s="101">
        <v>42251</v>
      </c>
      <c r="J171" s="97" t="s">
        <v>152</v>
      </c>
      <c r="K171" s="95" t="s">
        <v>955</v>
      </c>
      <c r="L171" s="88" t="s">
        <v>154</v>
      </c>
      <c r="M171" s="99" t="s">
        <v>98</v>
      </c>
      <c r="N171" s="97" t="s">
        <v>98</v>
      </c>
      <c r="O171" s="97" t="s">
        <v>98</v>
      </c>
      <c r="P171" s="100">
        <v>9625000</v>
      </c>
      <c r="Q171" s="94">
        <v>2015</v>
      </c>
      <c r="R171" s="97" t="s">
        <v>804</v>
      </c>
      <c r="S171" s="167">
        <v>42032</v>
      </c>
      <c r="T171" s="101">
        <v>42047</v>
      </c>
      <c r="U171" s="82">
        <v>205</v>
      </c>
      <c r="V171" s="82">
        <v>190</v>
      </c>
      <c r="W171" s="88"/>
      <c r="X171" s="139" t="s">
        <v>1476</v>
      </c>
      <c r="Y171" s="182" t="s">
        <v>1477</v>
      </c>
      <c r="Z171" s="95" t="s">
        <v>1414</v>
      </c>
      <c r="AA171" s="181" t="s">
        <v>128</v>
      </c>
      <c r="AB171" s="139"/>
      <c r="AC171" s="168" t="s">
        <v>160</v>
      </c>
      <c r="AD171" s="103"/>
      <c r="AE171" s="75"/>
      <c r="AF171" s="103"/>
      <c r="AG171" s="75" t="s">
        <v>107</v>
      </c>
      <c r="AH171" s="95"/>
      <c r="AI171" s="95"/>
      <c r="AJ171" s="148"/>
      <c r="AK171" s="148"/>
      <c r="AL171" s="106" t="s">
        <v>107</v>
      </c>
      <c r="AM171" s="106"/>
      <c r="AN171" s="107"/>
      <c r="AO171" s="158"/>
      <c r="AP171" s="109"/>
      <c r="AQ171" s="149"/>
      <c r="AR171" s="107" t="s">
        <v>164</v>
      </c>
      <c r="AS171" s="110">
        <v>0</v>
      </c>
      <c r="AT171" s="110">
        <v>42268</v>
      </c>
      <c r="AU171" s="111"/>
      <c r="AV171" s="95"/>
      <c r="AW171" s="146"/>
      <c r="AX171" s="146"/>
      <c r="AY171" s="95"/>
      <c r="AZ171" s="95" t="s">
        <v>14738</v>
      </c>
      <c r="BA171" s="101">
        <v>42254</v>
      </c>
      <c r="BB171" s="101">
        <v>42279</v>
      </c>
      <c r="BC171" s="95"/>
      <c r="BD171" s="113"/>
      <c r="BE171" s="113"/>
      <c r="BF171" s="113"/>
      <c r="BG171" s="146">
        <v>42282</v>
      </c>
      <c r="BH171" s="88" t="s">
        <v>242</v>
      </c>
      <c r="BI171" s="95" t="s">
        <v>14857</v>
      </c>
      <c r="BJ171" s="146">
        <v>42290</v>
      </c>
      <c r="BK171" s="146">
        <v>42311</v>
      </c>
      <c r="BL171" s="146"/>
      <c r="BM171" s="146"/>
      <c r="BN171" s="89" t="s">
        <v>128</v>
      </c>
      <c r="BQ171" s="129">
        <v>9625000</v>
      </c>
      <c r="BR171" t="s">
        <v>955</v>
      </c>
      <c r="BS171">
        <v>2100004322</v>
      </c>
      <c r="BT171" s="91">
        <v>42237</v>
      </c>
      <c r="BU171">
        <v>0</v>
      </c>
      <c r="BV171" s="91">
        <v>42254</v>
      </c>
      <c r="BX171" t="s">
        <v>1478</v>
      </c>
      <c r="BY171" t="s">
        <v>722</v>
      </c>
      <c r="BZ171" t="s">
        <v>1454</v>
      </c>
      <c r="CA171" s="92">
        <v>9625000</v>
      </c>
      <c r="CD171" s="93" t="s">
        <v>1185</v>
      </c>
      <c r="CE171">
        <v>1500000</v>
      </c>
    </row>
    <row r="172" spans="1:83" x14ac:dyDescent="0.25">
      <c r="A172" s="94">
        <v>169</v>
      </c>
      <c r="B172" s="95" t="s">
        <v>1479</v>
      </c>
      <c r="C172" s="88">
        <v>2100004322</v>
      </c>
      <c r="D172" s="88" t="s">
        <v>1454</v>
      </c>
      <c r="E172" s="100">
        <v>9625000</v>
      </c>
      <c r="F172" s="94" t="s">
        <v>1455</v>
      </c>
      <c r="G172" s="94">
        <v>2015</v>
      </c>
      <c r="H172" s="101">
        <v>42237</v>
      </c>
      <c r="I172" s="101">
        <v>42251</v>
      </c>
      <c r="J172" s="97" t="s">
        <v>152</v>
      </c>
      <c r="K172" s="95" t="s">
        <v>955</v>
      </c>
      <c r="L172" s="88" t="s">
        <v>154</v>
      </c>
      <c r="M172" s="99" t="s">
        <v>98</v>
      </c>
      <c r="N172" s="97" t="s">
        <v>98</v>
      </c>
      <c r="O172" s="97" t="s">
        <v>98</v>
      </c>
      <c r="P172" s="100">
        <v>9625000</v>
      </c>
      <c r="Q172" s="94">
        <v>2015</v>
      </c>
      <c r="R172" s="97" t="s">
        <v>804</v>
      </c>
      <c r="S172" s="183">
        <v>42061</v>
      </c>
      <c r="T172" s="101">
        <v>42076</v>
      </c>
      <c r="U172" s="82">
        <v>176</v>
      </c>
      <c r="V172" s="82">
        <v>161</v>
      </c>
      <c r="W172" s="88"/>
      <c r="X172" s="139" t="s">
        <v>1480</v>
      </c>
      <c r="Y172" s="182" t="s">
        <v>1481</v>
      </c>
      <c r="Z172" s="95" t="s">
        <v>1414</v>
      </c>
      <c r="AA172" s="181" t="s">
        <v>128</v>
      </c>
      <c r="AB172" s="139"/>
      <c r="AC172" s="168" t="s">
        <v>160</v>
      </c>
      <c r="AD172" s="103"/>
      <c r="AE172" s="75"/>
      <c r="AF172" s="103"/>
      <c r="AG172" s="75" t="s">
        <v>107</v>
      </c>
      <c r="AH172" s="95"/>
      <c r="AI172" s="95"/>
      <c r="AJ172" s="148"/>
      <c r="AK172" s="148"/>
      <c r="AL172" s="106" t="s">
        <v>107</v>
      </c>
      <c r="AM172" s="106"/>
      <c r="AN172" s="107"/>
      <c r="AO172" s="158"/>
      <c r="AP172" s="109"/>
      <c r="AQ172" s="149"/>
      <c r="AR172" s="107" t="s">
        <v>164</v>
      </c>
      <c r="AS172" s="110">
        <v>0</v>
      </c>
      <c r="AT172" s="110">
        <v>42268</v>
      </c>
      <c r="AU172" s="111"/>
      <c r="AV172" s="95"/>
      <c r="AW172" s="146"/>
      <c r="AX172" s="146"/>
      <c r="AY172" s="95"/>
      <c r="AZ172" s="95" t="s">
        <v>14738</v>
      </c>
      <c r="BA172" s="101">
        <v>42254</v>
      </c>
      <c r="BB172" s="101">
        <v>42279</v>
      </c>
      <c r="BC172" s="95"/>
      <c r="BD172" s="113"/>
      <c r="BE172" s="113"/>
      <c r="BF172" s="113"/>
      <c r="BG172" s="146">
        <v>42282</v>
      </c>
      <c r="BH172" s="88" t="s">
        <v>242</v>
      </c>
      <c r="BI172" s="95" t="s">
        <v>14857</v>
      </c>
      <c r="BJ172" s="146">
        <v>42290</v>
      </c>
      <c r="BK172" s="146">
        <v>42311</v>
      </c>
      <c r="BL172" s="146"/>
      <c r="BM172" s="146"/>
      <c r="BN172" s="89" t="s">
        <v>128</v>
      </c>
      <c r="BQ172" s="129">
        <v>9625000</v>
      </c>
      <c r="BR172" t="s">
        <v>955</v>
      </c>
      <c r="BS172">
        <v>2100004322</v>
      </c>
      <c r="BT172" s="91">
        <v>42237</v>
      </c>
      <c r="BU172">
        <v>0</v>
      </c>
      <c r="BV172" s="91">
        <v>42254</v>
      </c>
      <c r="BX172" t="s">
        <v>1482</v>
      </c>
      <c r="BY172" t="s">
        <v>722</v>
      </c>
      <c r="BZ172" t="s">
        <v>1454</v>
      </c>
      <c r="CA172" s="92">
        <v>9625000</v>
      </c>
      <c r="CD172" s="93" t="s">
        <v>1185</v>
      </c>
      <c r="CE172">
        <v>1500000</v>
      </c>
    </row>
    <row r="173" spans="1:83" x14ac:dyDescent="0.25">
      <c r="A173" s="94">
        <v>170</v>
      </c>
      <c r="B173" s="95" t="s">
        <v>1483</v>
      </c>
      <c r="C173" s="88">
        <v>2100004322</v>
      </c>
      <c r="D173" s="88" t="s">
        <v>1454</v>
      </c>
      <c r="E173" s="100">
        <v>9625000</v>
      </c>
      <c r="F173" s="94" t="s">
        <v>1455</v>
      </c>
      <c r="G173" s="94">
        <v>2015</v>
      </c>
      <c r="H173" s="101">
        <v>42237</v>
      </c>
      <c r="I173" s="101">
        <v>42251</v>
      </c>
      <c r="J173" s="97" t="s">
        <v>152</v>
      </c>
      <c r="K173" s="95" t="s">
        <v>955</v>
      </c>
      <c r="L173" s="88" t="s">
        <v>154</v>
      </c>
      <c r="M173" s="99" t="s">
        <v>98</v>
      </c>
      <c r="N173" s="97" t="s">
        <v>98</v>
      </c>
      <c r="O173" s="97" t="s">
        <v>98</v>
      </c>
      <c r="P173" s="100">
        <v>9625000</v>
      </c>
      <c r="Q173" s="94">
        <v>2015</v>
      </c>
      <c r="R173" s="97" t="s">
        <v>804</v>
      </c>
      <c r="S173" s="167">
        <v>42032</v>
      </c>
      <c r="T173" s="101">
        <v>42047</v>
      </c>
      <c r="U173" s="82">
        <v>205</v>
      </c>
      <c r="V173" s="82">
        <v>190</v>
      </c>
      <c r="W173" s="88"/>
      <c r="X173" s="139" t="s">
        <v>1484</v>
      </c>
      <c r="Y173" s="182" t="s">
        <v>1485</v>
      </c>
      <c r="Z173" s="95" t="s">
        <v>1414</v>
      </c>
      <c r="AA173" s="181" t="s">
        <v>128</v>
      </c>
      <c r="AB173" s="139"/>
      <c r="AC173" s="168" t="s">
        <v>160</v>
      </c>
      <c r="AD173" s="103"/>
      <c r="AE173" s="75"/>
      <c r="AF173" s="103"/>
      <c r="AG173" s="75" t="s">
        <v>107</v>
      </c>
      <c r="AH173" s="95"/>
      <c r="AI173" s="95"/>
      <c r="AJ173" s="148"/>
      <c r="AK173" s="148"/>
      <c r="AL173" s="106" t="s">
        <v>107</v>
      </c>
      <c r="AM173" s="106"/>
      <c r="AN173" s="107"/>
      <c r="AO173" s="158"/>
      <c r="AP173" s="109"/>
      <c r="AQ173" s="149"/>
      <c r="AR173" s="107" t="s">
        <v>164</v>
      </c>
      <c r="AS173" s="110">
        <v>0</v>
      </c>
      <c r="AT173" s="110">
        <v>42268</v>
      </c>
      <c r="AU173" s="111"/>
      <c r="AV173" s="95"/>
      <c r="AW173" s="146"/>
      <c r="AX173" s="146"/>
      <c r="AY173" s="95"/>
      <c r="AZ173" s="95" t="s">
        <v>14738</v>
      </c>
      <c r="BA173" s="101">
        <v>42254</v>
      </c>
      <c r="BB173" s="101">
        <v>42279</v>
      </c>
      <c r="BC173" s="95"/>
      <c r="BD173" s="113"/>
      <c r="BE173" s="113"/>
      <c r="BF173" s="113"/>
      <c r="BG173" s="146">
        <v>42282</v>
      </c>
      <c r="BH173" s="88" t="s">
        <v>242</v>
      </c>
      <c r="BI173" s="95" t="s">
        <v>14857</v>
      </c>
      <c r="BJ173" s="146">
        <v>42290</v>
      </c>
      <c r="BK173" s="146">
        <v>42311</v>
      </c>
      <c r="BL173" s="146"/>
      <c r="BM173" s="146"/>
      <c r="BN173" s="89" t="s">
        <v>128</v>
      </c>
      <c r="BQ173" s="129">
        <v>9625000</v>
      </c>
      <c r="BR173" t="s">
        <v>955</v>
      </c>
      <c r="BS173">
        <v>2100004322</v>
      </c>
      <c r="BT173" s="91">
        <v>42237</v>
      </c>
      <c r="BU173">
        <v>0</v>
      </c>
      <c r="BV173" s="91">
        <v>42254</v>
      </c>
      <c r="BX173" t="s">
        <v>1486</v>
      </c>
      <c r="BY173" t="s">
        <v>722</v>
      </c>
      <c r="BZ173" t="s">
        <v>1454</v>
      </c>
      <c r="CA173" s="92">
        <v>9625000</v>
      </c>
      <c r="CD173" s="93" t="s">
        <v>1185</v>
      </c>
      <c r="CE173">
        <v>1500000</v>
      </c>
    </row>
    <row r="174" spans="1:83" x14ac:dyDescent="0.25">
      <c r="A174" s="94">
        <v>171</v>
      </c>
      <c r="B174" s="95" t="s">
        <v>1487</v>
      </c>
      <c r="C174" s="88">
        <v>2100004322</v>
      </c>
      <c r="D174" s="88" t="s">
        <v>1454</v>
      </c>
      <c r="E174" s="100">
        <v>4875000</v>
      </c>
      <c r="F174" s="94" t="s">
        <v>1455</v>
      </c>
      <c r="G174" s="94">
        <v>2015</v>
      </c>
      <c r="H174" s="101">
        <v>42237</v>
      </c>
      <c r="I174" s="101">
        <v>42251</v>
      </c>
      <c r="J174" s="97" t="s">
        <v>152</v>
      </c>
      <c r="K174" s="95" t="s">
        <v>955</v>
      </c>
      <c r="L174" s="88" t="s">
        <v>154</v>
      </c>
      <c r="M174" s="99" t="s">
        <v>98</v>
      </c>
      <c r="N174" s="97" t="s">
        <v>98</v>
      </c>
      <c r="O174" s="97" t="s">
        <v>98</v>
      </c>
      <c r="P174" s="100">
        <v>1500000</v>
      </c>
      <c r="Q174" s="94">
        <v>2015</v>
      </c>
      <c r="R174" s="97" t="s">
        <v>804</v>
      </c>
      <c r="S174" s="167">
        <v>42032</v>
      </c>
      <c r="T174" s="101">
        <v>42047</v>
      </c>
      <c r="U174" s="82">
        <v>205</v>
      </c>
      <c r="V174" s="82">
        <v>190</v>
      </c>
      <c r="W174" s="88"/>
      <c r="X174" s="139" t="s">
        <v>1488</v>
      </c>
      <c r="Y174" s="182" t="s">
        <v>1489</v>
      </c>
      <c r="Z174" s="95" t="s">
        <v>1414</v>
      </c>
      <c r="AA174" s="181" t="s">
        <v>128</v>
      </c>
      <c r="AB174" s="139"/>
      <c r="AC174" s="168" t="s">
        <v>160</v>
      </c>
      <c r="AD174" s="103"/>
      <c r="AE174" s="75"/>
      <c r="AF174" s="103"/>
      <c r="AG174" s="75" t="s">
        <v>107</v>
      </c>
      <c r="AH174" s="95"/>
      <c r="AI174" s="95"/>
      <c r="AJ174" s="148"/>
      <c r="AK174" s="148"/>
      <c r="AL174" s="106" t="s">
        <v>107</v>
      </c>
      <c r="AM174" s="106"/>
      <c r="AN174" s="107"/>
      <c r="AO174" s="158"/>
      <c r="AP174" s="109"/>
      <c r="AQ174" s="149"/>
      <c r="AR174" s="107" t="s">
        <v>164</v>
      </c>
      <c r="AS174" s="110">
        <v>0</v>
      </c>
      <c r="AT174" s="110">
        <v>42268</v>
      </c>
      <c r="AU174" s="111"/>
      <c r="AV174" s="95"/>
      <c r="AW174" s="146"/>
      <c r="AX174" s="146"/>
      <c r="AY174" s="95"/>
      <c r="AZ174" s="95" t="s">
        <v>14738</v>
      </c>
      <c r="BA174" s="101">
        <v>42254</v>
      </c>
      <c r="BB174" s="101">
        <v>42279</v>
      </c>
      <c r="BC174" s="95"/>
      <c r="BD174" s="113"/>
      <c r="BE174" s="113"/>
      <c r="BF174" s="113"/>
      <c r="BG174" s="146">
        <v>42282</v>
      </c>
      <c r="BH174" s="88" t="s">
        <v>242</v>
      </c>
      <c r="BI174" s="95" t="s">
        <v>14857</v>
      </c>
      <c r="BJ174" s="146">
        <v>42290</v>
      </c>
      <c r="BK174" s="146">
        <v>42311</v>
      </c>
      <c r="BL174" s="146"/>
      <c r="BM174" s="146"/>
      <c r="BN174" s="89" t="s">
        <v>128</v>
      </c>
      <c r="BQ174" s="90">
        <v>1500000</v>
      </c>
      <c r="BR174" t="s">
        <v>955</v>
      </c>
      <c r="BS174">
        <v>2100004322</v>
      </c>
      <c r="BT174" s="91">
        <v>42237</v>
      </c>
      <c r="BU174">
        <v>0</v>
      </c>
      <c r="BV174" s="91">
        <v>42254</v>
      </c>
      <c r="BX174" t="s">
        <v>1490</v>
      </c>
      <c r="BY174" t="s">
        <v>722</v>
      </c>
      <c r="BZ174" t="s">
        <v>1454</v>
      </c>
      <c r="CA174" s="92">
        <v>4875000</v>
      </c>
      <c r="CD174" s="93" t="s">
        <v>1185</v>
      </c>
      <c r="CE174">
        <v>1500000</v>
      </c>
    </row>
    <row r="175" spans="1:83" x14ac:dyDescent="0.25">
      <c r="A175" s="94">
        <v>172</v>
      </c>
      <c r="B175" s="95" t="s">
        <v>1491</v>
      </c>
      <c r="C175" s="88">
        <v>2100004322</v>
      </c>
      <c r="D175" s="88" t="s">
        <v>1454</v>
      </c>
      <c r="E175" s="100">
        <v>9625000</v>
      </c>
      <c r="F175" s="94" t="s">
        <v>1455</v>
      </c>
      <c r="G175" s="94">
        <v>2015</v>
      </c>
      <c r="H175" s="101">
        <v>42237</v>
      </c>
      <c r="I175" s="101">
        <v>42251</v>
      </c>
      <c r="J175" s="97" t="s">
        <v>152</v>
      </c>
      <c r="K175" s="95" t="s">
        <v>955</v>
      </c>
      <c r="L175" s="88" t="s">
        <v>154</v>
      </c>
      <c r="M175" s="99" t="s">
        <v>98</v>
      </c>
      <c r="N175" s="97" t="s">
        <v>98</v>
      </c>
      <c r="O175" s="97" t="s">
        <v>98</v>
      </c>
      <c r="P175" s="100">
        <v>9625000</v>
      </c>
      <c r="Q175" s="94">
        <v>2015</v>
      </c>
      <c r="R175" s="97" t="s">
        <v>804</v>
      </c>
      <c r="S175" s="167">
        <v>42032</v>
      </c>
      <c r="T175" s="101">
        <v>42047</v>
      </c>
      <c r="U175" s="82">
        <v>205</v>
      </c>
      <c r="V175" s="82">
        <v>190</v>
      </c>
      <c r="W175" s="88"/>
      <c r="X175" s="139" t="s">
        <v>1492</v>
      </c>
      <c r="Y175" s="182" t="s">
        <v>1493</v>
      </c>
      <c r="Z175" s="95" t="s">
        <v>1414</v>
      </c>
      <c r="AA175" s="181" t="s">
        <v>128</v>
      </c>
      <c r="AB175" s="139"/>
      <c r="AC175" s="168" t="s">
        <v>160</v>
      </c>
      <c r="AD175" s="103"/>
      <c r="AE175" s="75"/>
      <c r="AF175" s="103"/>
      <c r="AG175" s="75" t="s">
        <v>107</v>
      </c>
      <c r="AH175" s="95"/>
      <c r="AI175" s="95"/>
      <c r="AJ175" s="148"/>
      <c r="AK175" s="148"/>
      <c r="AL175" s="106" t="s">
        <v>107</v>
      </c>
      <c r="AM175" s="106"/>
      <c r="AN175" s="107"/>
      <c r="AO175" s="158"/>
      <c r="AP175" s="109"/>
      <c r="AQ175" s="149"/>
      <c r="AR175" s="107" t="s">
        <v>164</v>
      </c>
      <c r="AS175" s="110">
        <v>0</v>
      </c>
      <c r="AT175" s="110">
        <v>42268</v>
      </c>
      <c r="AU175" s="111"/>
      <c r="AV175" s="95"/>
      <c r="AW175" s="146"/>
      <c r="AX175" s="146"/>
      <c r="AY175" s="95"/>
      <c r="AZ175" s="95" t="s">
        <v>14738</v>
      </c>
      <c r="BA175" s="101">
        <v>42254</v>
      </c>
      <c r="BB175" s="101">
        <v>42279</v>
      </c>
      <c r="BC175" s="95"/>
      <c r="BD175" s="113"/>
      <c r="BE175" s="113"/>
      <c r="BF175" s="113"/>
      <c r="BG175" s="146">
        <v>42282</v>
      </c>
      <c r="BH175" s="88" t="s">
        <v>242</v>
      </c>
      <c r="BI175" s="95" t="s">
        <v>14857</v>
      </c>
      <c r="BJ175" s="146">
        <v>42290</v>
      </c>
      <c r="BK175" s="146">
        <v>42311</v>
      </c>
      <c r="BL175" s="146"/>
      <c r="BM175" s="146"/>
      <c r="BN175" s="89" t="s">
        <v>128</v>
      </c>
      <c r="BQ175" s="129">
        <v>9625000</v>
      </c>
      <c r="BR175" t="s">
        <v>955</v>
      </c>
      <c r="BS175">
        <v>2100004322</v>
      </c>
      <c r="BT175" s="91">
        <v>42237</v>
      </c>
      <c r="BU175">
        <v>0</v>
      </c>
      <c r="BV175" s="91">
        <v>42254</v>
      </c>
      <c r="BX175" t="s">
        <v>1494</v>
      </c>
      <c r="BY175" t="s">
        <v>722</v>
      </c>
      <c r="BZ175" t="s">
        <v>1454</v>
      </c>
      <c r="CA175" s="92">
        <v>9625000</v>
      </c>
      <c r="CD175" s="93" t="s">
        <v>1185</v>
      </c>
      <c r="CE175">
        <v>1500000</v>
      </c>
    </row>
    <row r="176" spans="1:83" x14ac:dyDescent="0.25">
      <c r="A176" s="94">
        <v>173</v>
      </c>
      <c r="B176" s="95" t="s">
        <v>1495</v>
      </c>
      <c r="C176" s="88">
        <v>2100004322</v>
      </c>
      <c r="D176" s="88" t="s">
        <v>1454</v>
      </c>
      <c r="E176" s="100">
        <v>9625000</v>
      </c>
      <c r="F176" s="94" t="s">
        <v>1455</v>
      </c>
      <c r="G176" s="94">
        <v>2015</v>
      </c>
      <c r="H176" s="101">
        <v>42237</v>
      </c>
      <c r="I176" s="101">
        <v>42251</v>
      </c>
      <c r="J176" s="97" t="s">
        <v>152</v>
      </c>
      <c r="K176" s="95" t="s">
        <v>955</v>
      </c>
      <c r="L176" s="88" t="s">
        <v>154</v>
      </c>
      <c r="M176" s="99" t="s">
        <v>98</v>
      </c>
      <c r="N176" s="97" t="s">
        <v>98</v>
      </c>
      <c r="O176" s="97" t="s">
        <v>98</v>
      </c>
      <c r="P176" s="100">
        <v>9625000</v>
      </c>
      <c r="Q176" s="94">
        <v>2015</v>
      </c>
      <c r="R176" s="97" t="s">
        <v>804</v>
      </c>
      <c r="S176" s="167">
        <v>42032</v>
      </c>
      <c r="T176" s="101">
        <v>42047</v>
      </c>
      <c r="U176" s="82">
        <v>205</v>
      </c>
      <c r="V176" s="82">
        <v>190</v>
      </c>
      <c r="W176" s="88"/>
      <c r="X176" s="139" t="s">
        <v>1496</v>
      </c>
      <c r="Y176" s="182" t="s">
        <v>1497</v>
      </c>
      <c r="Z176" s="95" t="s">
        <v>1414</v>
      </c>
      <c r="AA176" s="181" t="s">
        <v>128</v>
      </c>
      <c r="AB176" s="139"/>
      <c r="AC176" s="168" t="s">
        <v>160</v>
      </c>
      <c r="AD176" s="94"/>
      <c r="AE176" s="64"/>
      <c r="AF176" s="94"/>
      <c r="AG176" s="64" t="s">
        <v>107</v>
      </c>
      <c r="AH176" s="95"/>
      <c r="AI176" s="95"/>
      <c r="AJ176" s="148"/>
      <c r="AK176" s="148"/>
      <c r="AL176" s="106" t="s">
        <v>107</v>
      </c>
      <c r="AM176" s="106"/>
      <c r="AN176" s="107"/>
      <c r="AO176" s="158"/>
      <c r="AP176" s="109"/>
      <c r="AQ176" s="149"/>
      <c r="AR176" s="107" t="s">
        <v>164</v>
      </c>
      <c r="AS176" s="110">
        <v>0</v>
      </c>
      <c r="AT176" s="110">
        <v>42268</v>
      </c>
      <c r="AU176" s="111"/>
      <c r="AV176" s="95"/>
      <c r="AW176" s="146"/>
      <c r="AX176" s="146"/>
      <c r="AY176" s="95"/>
      <c r="AZ176" s="95" t="s">
        <v>14738</v>
      </c>
      <c r="BA176" s="101">
        <v>42254</v>
      </c>
      <c r="BB176" s="101">
        <v>42279</v>
      </c>
      <c r="BC176" s="95"/>
      <c r="BD176" s="113"/>
      <c r="BE176" s="113"/>
      <c r="BF176" s="113"/>
      <c r="BG176" s="146">
        <v>42282</v>
      </c>
      <c r="BH176" s="88" t="s">
        <v>242</v>
      </c>
      <c r="BI176" s="95" t="s">
        <v>14857</v>
      </c>
      <c r="BJ176" s="146">
        <v>42290</v>
      </c>
      <c r="BK176" s="146">
        <v>42311</v>
      </c>
      <c r="BL176" s="146"/>
      <c r="BM176" s="146"/>
      <c r="BN176" s="89" t="s">
        <v>128</v>
      </c>
      <c r="BQ176" s="129">
        <v>9625000</v>
      </c>
      <c r="BR176" t="s">
        <v>955</v>
      </c>
      <c r="BS176">
        <v>2100004322</v>
      </c>
      <c r="BT176" s="91">
        <v>42237</v>
      </c>
      <c r="BU176">
        <v>0</v>
      </c>
      <c r="BV176" s="91">
        <v>42254</v>
      </c>
      <c r="BX176" t="s">
        <v>1498</v>
      </c>
      <c r="BY176" t="s">
        <v>722</v>
      </c>
      <c r="BZ176" t="s">
        <v>1454</v>
      </c>
      <c r="CA176" s="92">
        <v>9625000</v>
      </c>
      <c r="CD176" s="93" t="s">
        <v>1185</v>
      </c>
      <c r="CE176">
        <v>1500000</v>
      </c>
    </row>
    <row r="177" spans="1:83" x14ac:dyDescent="0.25">
      <c r="A177" s="94">
        <v>174</v>
      </c>
      <c r="B177" s="95" t="s">
        <v>1499</v>
      </c>
      <c r="C177" s="88">
        <v>2100004322</v>
      </c>
      <c r="D177" s="88" t="s">
        <v>1454</v>
      </c>
      <c r="E177" s="100">
        <v>9625000</v>
      </c>
      <c r="F177" s="94" t="s">
        <v>1455</v>
      </c>
      <c r="G177" s="94">
        <v>2015</v>
      </c>
      <c r="H177" s="101">
        <v>42237</v>
      </c>
      <c r="I177" s="101">
        <v>42251</v>
      </c>
      <c r="J177" s="97" t="s">
        <v>152</v>
      </c>
      <c r="K177" s="95" t="s">
        <v>955</v>
      </c>
      <c r="L177" s="88" t="s">
        <v>154</v>
      </c>
      <c r="M177" s="99" t="s">
        <v>98</v>
      </c>
      <c r="N177" s="97" t="s">
        <v>98</v>
      </c>
      <c r="O177" s="97" t="s">
        <v>98</v>
      </c>
      <c r="P177" s="100">
        <v>9625000</v>
      </c>
      <c r="Q177" s="94">
        <v>2015</v>
      </c>
      <c r="R177" s="97" t="s">
        <v>804</v>
      </c>
      <c r="S177" s="167">
        <v>42032</v>
      </c>
      <c r="T177" s="101">
        <v>42047</v>
      </c>
      <c r="U177" s="82">
        <v>205</v>
      </c>
      <c r="V177" s="82">
        <v>190</v>
      </c>
      <c r="W177" s="88"/>
      <c r="X177" s="139" t="s">
        <v>1500</v>
      </c>
      <c r="Y177" s="182" t="s">
        <v>1501</v>
      </c>
      <c r="Z177" s="95" t="s">
        <v>1414</v>
      </c>
      <c r="AA177" s="181" t="s">
        <v>128</v>
      </c>
      <c r="AB177" s="139"/>
      <c r="AC177" s="168" t="s">
        <v>160</v>
      </c>
      <c r="AD177" s="103"/>
      <c r="AE177" s="75"/>
      <c r="AF177" s="103"/>
      <c r="AG177" s="75" t="s">
        <v>107</v>
      </c>
      <c r="AH177" s="95"/>
      <c r="AI177" s="95"/>
      <c r="AJ177" s="148"/>
      <c r="AK177" s="148"/>
      <c r="AL177" s="106" t="s">
        <v>107</v>
      </c>
      <c r="AM177" s="106"/>
      <c r="AN177" s="107"/>
      <c r="AO177" s="158"/>
      <c r="AP177" s="109"/>
      <c r="AQ177" s="149"/>
      <c r="AR177" s="107" t="s">
        <v>164</v>
      </c>
      <c r="AS177" s="110">
        <v>0</v>
      </c>
      <c r="AT177" s="110">
        <v>42268</v>
      </c>
      <c r="AU177" s="111"/>
      <c r="AV177" s="95"/>
      <c r="AW177" s="146"/>
      <c r="AX177" s="146"/>
      <c r="AY177" s="95"/>
      <c r="AZ177" s="95" t="s">
        <v>14738</v>
      </c>
      <c r="BA177" s="101">
        <v>42254</v>
      </c>
      <c r="BB177" s="101">
        <v>42279</v>
      </c>
      <c r="BC177" s="95"/>
      <c r="BD177" s="113"/>
      <c r="BE177" s="113"/>
      <c r="BF177" s="113"/>
      <c r="BG177" s="146">
        <v>42282</v>
      </c>
      <c r="BH177" s="88" t="s">
        <v>242</v>
      </c>
      <c r="BI177" s="95" t="s">
        <v>14857</v>
      </c>
      <c r="BJ177" s="146">
        <v>42290</v>
      </c>
      <c r="BK177" s="146">
        <v>42311</v>
      </c>
      <c r="BL177" s="146"/>
      <c r="BM177" s="146"/>
      <c r="BN177" s="89" t="s">
        <v>128</v>
      </c>
      <c r="BQ177" s="129">
        <v>9625000</v>
      </c>
      <c r="BR177" t="s">
        <v>955</v>
      </c>
      <c r="BS177">
        <v>2100004322</v>
      </c>
      <c r="BT177" s="91">
        <v>42237</v>
      </c>
      <c r="BU177">
        <v>0</v>
      </c>
      <c r="BV177" s="91">
        <v>42254</v>
      </c>
      <c r="BX177" t="s">
        <v>1502</v>
      </c>
      <c r="BY177" t="s">
        <v>722</v>
      </c>
      <c r="BZ177" t="s">
        <v>1454</v>
      </c>
      <c r="CA177" s="92">
        <v>9625000</v>
      </c>
      <c r="CD177" s="93" t="s">
        <v>1185</v>
      </c>
      <c r="CE177">
        <v>1500000</v>
      </c>
    </row>
    <row r="178" spans="1:83" x14ac:dyDescent="0.25">
      <c r="A178" s="94">
        <v>175</v>
      </c>
      <c r="B178" s="95" t="s">
        <v>1503</v>
      </c>
      <c r="C178" s="88">
        <v>2100004322</v>
      </c>
      <c r="D178" s="88" t="s">
        <v>1454</v>
      </c>
      <c r="E178" s="100">
        <v>9625000</v>
      </c>
      <c r="F178" s="94" t="s">
        <v>1455</v>
      </c>
      <c r="G178" s="94">
        <v>2015</v>
      </c>
      <c r="H178" s="101">
        <v>42237</v>
      </c>
      <c r="I178" s="101">
        <v>42251</v>
      </c>
      <c r="J178" s="97" t="s">
        <v>152</v>
      </c>
      <c r="K178" s="95" t="s">
        <v>955</v>
      </c>
      <c r="L178" s="88" t="s">
        <v>154</v>
      </c>
      <c r="M178" s="99" t="s">
        <v>98</v>
      </c>
      <c r="N178" s="97" t="s">
        <v>98</v>
      </c>
      <c r="O178" s="97" t="s">
        <v>98</v>
      </c>
      <c r="P178" s="100">
        <v>9625000</v>
      </c>
      <c r="Q178" s="94">
        <v>2015</v>
      </c>
      <c r="R178" s="97" t="s">
        <v>804</v>
      </c>
      <c r="S178" s="167">
        <v>42032</v>
      </c>
      <c r="T178" s="101">
        <v>42047</v>
      </c>
      <c r="U178" s="82">
        <v>205</v>
      </c>
      <c r="V178" s="82">
        <v>190</v>
      </c>
      <c r="W178" s="88"/>
      <c r="X178" s="139" t="s">
        <v>1504</v>
      </c>
      <c r="Y178" s="182" t="s">
        <v>1505</v>
      </c>
      <c r="Z178" s="95" t="s">
        <v>1414</v>
      </c>
      <c r="AA178" s="181" t="s">
        <v>128</v>
      </c>
      <c r="AB178" s="139"/>
      <c r="AC178" s="168" t="s">
        <v>160</v>
      </c>
      <c r="AD178" s="103"/>
      <c r="AE178" s="75"/>
      <c r="AF178" s="103"/>
      <c r="AG178" s="75" t="s">
        <v>107</v>
      </c>
      <c r="AH178" s="95"/>
      <c r="AI178" s="95"/>
      <c r="AJ178" s="148"/>
      <c r="AK178" s="148"/>
      <c r="AL178" s="106" t="s">
        <v>107</v>
      </c>
      <c r="AM178" s="106"/>
      <c r="AN178" s="107"/>
      <c r="AO178" s="158"/>
      <c r="AP178" s="109"/>
      <c r="AQ178" s="149"/>
      <c r="AR178" s="107" t="s">
        <v>164</v>
      </c>
      <c r="AS178" s="110">
        <v>0</v>
      </c>
      <c r="AT178" s="110">
        <v>42268</v>
      </c>
      <c r="AU178" s="111"/>
      <c r="AV178" s="95"/>
      <c r="AW178" s="146"/>
      <c r="AX178" s="146"/>
      <c r="AY178" s="95"/>
      <c r="AZ178" s="95" t="s">
        <v>14738</v>
      </c>
      <c r="BA178" s="101">
        <v>42254</v>
      </c>
      <c r="BB178" s="101">
        <v>42279</v>
      </c>
      <c r="BC178" s="95"/>
      <c r="BD178" s="113"/>
      <c r="BE178" s="113"/>
      <c r="BF178" s="113"/>
      <c r="BG178" s="146">
        <v>42282</v>
      </c>
      <c r="BH178" s="88" t="s">
        <v>242</v>
      </c>
      <c r="BI178" s="95" t="s">
        <v>14857</v>
      </c>
      <c r="BJ178" s="146">
        <v>42290</v>
      </c>
      <c r="BK178" s="146">
        <v>42311</v>
      </c>
      <c r="BL178" s="146"/>
      <c r="BM178" s="146"/>
      <c r="BN178" s="89" t="s">
        <v>128</v>
      </c>
      <c r="BQ178" s="129">
        <v>9625000</v>
      </c>
      <c r="BR178" t="s">
        <v>955</v>
      </c>
      <c r="BS178">
        <v>2100004322</v>
      </c>
      <c r="BT178" s="91">
        <v>42237</v>
      </c>
      <c r="BU178">
        <v>0</v>
      </c>
      <c r="BV178" s="91">
        <v>42254</v>
      </c>
      <c r="BX178" t="s">
        <v>1506</v>
      </c>
      <c r="BY178" t="s">
        <v>722</v>
      </c>
      <c r="BZ178" t="s">
        <v>1454</v>
      </c>
      <c r="CA178" s="92">
        <v>9625000</v>
      </c>
      <c r="CD178" s="93" t="s">
        <v>1185</v>
      </c>
      <c r="CE178">
        <v>1500000</v>
      </c>
    </row>
    <row r="179" spans="1:83" x14ac:dyDescent="0.25">
      <c r="A179" s="94">
        <v>176</v>
      </c>
      <c r="B179" s="95" t="s">
        <v>1507</v>
      </c>
      <c r="C179" s="88">
        <v>2100004322</v>
      </c>
      <c r="D179" s="88" t="s">
        <v>1454</v>
      </c>
      <c r="E179" s="100">
        <v>9625000</v>
      </c>
      <c r="F179" s="94" t="s">
        <v>1455</v>
      </c>
      <c r="G179" s="94">
        <v>2015</v>
      </c>
      <c r="H179" s="101">
        <v>42237</v>
      </c>
      <c r="I179" s="101">
        <v>42251</v>
      </c>
      <c r="J179" s="97" t="s">
        <v>152</v>
      </c>
      <c r="K179" s="95" t="s">
        <v>955</v>
      </c>
      <c r="L179" s="88" t="s">
        <v>154</v>
      </c>
      <c r="M179" s="99" t="s">
        <v>98</v>
      </c>
      <c r="N179" s="97" t="s">
        <v>98</v>
      </c>
      <c r="O179" s="97" t="s">
        <v>98</v>
      </c>
      <c r="P179" s="100">
        <v>9625000</v>
      </c>
      <c r="Q179" s="94">
        <v>2015</v>
      </c>
      <c r="R179" s="97" t="s">
        <v>804</v>
      </c>
      <c r="S179" s="167">
        <v>42032</v>
      </c>
      <c r="T179" s="101">
        <v>42047</v>
      </c>
      <c r="U179" s="82">
        <v>205</v>
      </c>
      <c r="V179" s="82">
        <v>190</v>
      </c>
      <c r="W179" s="88"/>
      <c r="X179" s="139" t="s">
        <v>1508</v>
      </c>
      <c r="Y179" s="182" t="s">
        <v>1509</v>
      </c>
      <c r="Z179" s="95" t="s">
        <v>1414</v>
      </c>
      <c r="AA179" s="181" t="s">
        <v>128</v>
      </c>
      <c r="AB179" s="139"/>
      <c r="AC179" s="168" t="s">
        <v>160</v>
      </c>
      <c r="AD179" s="103"/>
      <c r="AE179" s="75"/>
      <c r="AF179" s="103"/>
      <c r="AG179" s="75" t="s">
        <v>107</v>
      </c>
      <c r="AH179" s="95"/>
      <c r="AI179" s="95"/>
      <c r="AJ179" s="148"/>
      <c r="AK179" s="148"/>
      <c r="AL179" s="106" t="s">
        <v>107</v>
      </c>
      <c r="AM179" s="106"/>
      <c r="AN179" s="107"/>
      <c r="AO179" s="158"/>
      <c r="AP179" s="109"/>
      <c r="AQ179" s="149"/>
      <c r="AR179" s="107"/>
      <c r="AS179" s="110">
        <v>0</v>
      </c>
      <c r="AT179" s="110">
        <v>42268</v>
      </c>
      <c r="AU179" s="111"/>
      <c r="AV179" s="95"/>
      <c r="AW179" s="146"/>
      <c r="AX179" s="146"/>
      <c r="AY179" s="95"/>
      <c r="AZ179" s="95" t="s">
        <v>14738</v>
      </c>
      <c r="BA179" s="101">
        <v>42254</v>
      </c>
      <c r="BB179" s="101">
        <v>42279</v>
      </c>
      <c r="BC179" s="95"/>
      <c r="BD179" s="113"/>
      <c r="BE179" s="113"/>
      <c r="BF179" s="113"/>
      <c r="BG179" s="146">
        <v>42282</v>
      </c>
      <c r="BH179" s="88" t="s">
        <v>242</v>
      </c>
      <c r="BI179" s="95" t="s">
        <v>14857</v>
      </c>
      <c r="BJ179" s="146">
        <v>42290</v>
      </c>
      <c r="BK179" s="146">
        <v>42311</v>
      </c>
      <c r="BL179" s="146"/>
      <c r="BM179" s="146"/>
      <c r="BN179" s="89" t="s">
        <v>128</v>
      </c>
      <c r="BQ179" s="129">
        <v>9625000</v>
      </c>
      <c r="BR179" t="s">
        <v>955</v>
      </c>
      <c r="BS179">
        <v>2100004322</v>
      </c>
      <c r="BT179" s="91">
        <v>42237</v>
      </c>
      <c r="BU179">
        <v>0</v>
      </c>
      <c r="BV179" s="91">
        <v>42254</v>
      </c>
      <c r="BX179" t="s">
        <v>1510</v>
      </c>
      <c r="BY179" t="s">
        <v>722</v>
      </c>
      <c r="BZ179" t="s">
        <v>1454</v>
      </c>
      <c r="CA179" s="92">
        <v>9625000</v>
      </c>
      <c r="CD179" s="93" t="s">
        <v>1185</v>
      </c>
      <c r="CE179">
        <v>1500000</v>
      </c>
    </row>
    <row r="180" spans="1:83" x14ac:dyDescent="0.25">
      <c r="A180" s="94">
        <v>177</v>
      </c>
      <c r="B180" s="95" t="s">
        <v>1511</v>
      </c>
      <c r="C180" s="88">
        <v>2100004322</v>
      </c>
      <c r="D180" s="88" t="s">
        <v>1454</v>
      </c>
      <c r="E180" s="100">
        <v>11125000</v>
      </c>
      <c r="F180" s="94" t="s">
        <v>1455</v>
      </c>
      <c r="G180" s="94">
        <v>2015</v>
      </c>
      <c r="H180" s="101">
        <v>42237</v>
      </c>
      <c r="I180" s="101">
        <v>42251</v>
      </c>
      <c r="J180" s="97" t="s">
        <v>152</v>
      </c>
      <c r="K180" s="95" t="s">
        <v>955</v>
      </c>
      <c r="L180" s="88" t="s">
        <v>154</v>
      </c>
      <c r="M180" s="99" t="s">
        <v>98</v>
      </c>
      <c r="N180" s="97" t="s">
        <v>98</v>
      </c>
      <c r="O180" s="97" t="s">
        <v>98</v>
      </c>
      <c r="P180" s="100">
        <v>11125000</v>
      </c>
      <c r="Q180" s="94">
        <v>2015</v>
      </c>
      <c r="R180" s="97" t="s">
        <v>804</v>
      </c>
      <c r="S180" s="167">
        <v>42032</v>
      </c>
      <c r="T180" s="101">
        <v>42047</v>
      </c>
      <c r="U180" s="82">
        <v>205</v>
      </c>
      <c r="V180" s="82">
        <v>190</v>
      </c>
      <c r="W180" s="88"/>
      <c r="X180" s="139" t="s">
        <v>1512</v>
      </c>
      <c r="Y180" s="182" t="s">
        <v>1513</v>
      </c>
      <c r="Z180" s="95" t="s">
        <v>1414</v>
      </c>
      <c r="AA180" s="181" t="s">
        <v>128</v>
      </c>
      <c r="AB180" s="139"/>
      <c r="AC180" s="168" t="s">
        <v>160</v>
      </c>
      <c r="AD180" s="103"/>
      <c r="AE180" s="75"/>
      <c r="AF180" s="103"/>
      <c r="AG180" s="75" t="s">
        <v>107</v>
      </c>
      <c r="AH180" s="95"/>
      <c r="AI180" s="95"/>
      <c r="AJ180" s="148"/>
      <c r="AK180" s="148"/>
      <c r="AL180" s="106" t="s">
        <v>107</v>
      </c>
      <c r="AM180" s="106"/>
      <c r="AN180" s="107"/>
      <c r="AO180" s="158"/>
      <c r="AP180" s="109"/>
      <c r="AQ180" s="149"/>
      <c r="AR180" s="107"/>
      <c r="AS180" s="110">
        <v>0</v>
      </c>
      <c r="AT180" s="110">
        <v>42268</v>
      </c>
      <c r="AU180" s="111"/>
      <c r="AV180" s="95"/>
      <c r="AW180" s="146"/>
      <c r="AX180" s="146"/>
      <c r="AY180" s="95"/>
      <c r="AZ180" s="95" t="s">
        <v>14738</v>
      </c>
      <c r="BA180" s="101">
        <v>42254</v>
      </c>
      <c r="BB180" s="101">
        <v>42279</v>
      </c>
      <c r="BC180" s="95"/>
      <c r="BD180" s="113"/>
      <c r="BE180" s="113"/>
      <c r="BF180" s="113"/>
      <c r="BG180" s="146">
        <v>42282</v>
      </c>
      <c r="BH180" s="88" t="s">
        <v>242</v>
      </c>
      <c r="BI180" s="95" t="s">
        <v>14857</v>
      </c>
      <c r="BJ180" s="146">
        <v>42290</v>
      </c>
      <c r="BK180" s="146">
        <v>42311</v>
      </c>
      <c r="BL180" s="146"/>
      <c r="BM180" s="146"/>
      <c r="BN180" s="89" t="s">
        <v>128</v>
      </c>
      <c r="BQ180" s="100">
        <v>11125000</v>
      </c>
      <c r="BR180" t="s">
        <v>955</v>
      </c>
      <c r="BS180">
        <v>2100004322</v>
      </c>
      <c r="BT180" s="91">
        <v>42237</v>
      </c>
      <c r="BU180">
        <v>0</v>
      </c>
      <c r="BV180" s="91">
        <v>42254</v>
      </c>
      <c r="BX180" t="s">
        <v>1514</v>
      </c>
      <c r="BY180" t="s">
        <v>722</v>
      </c>
      <c r="BZ180" t="s">
        <v>1454</v>
      </c>
      <c r="CA180" s="92">
        <v>11125000</v>
      </c>
      <c r="CD180" s="93" t="s">
        <v>1185</v>
      </c>
      <c r="CE180">
        <v>1500000</v>
      </c>
    </row>
    <row r="181" spans="1:83" x14ac:dyDescent="0.25">
      <c r="A181" s="94">
        <v>178</v>
      </c>
      <c r="B181" s="95" t="s">
        <v>1515</v>
      </c>
      <c r="C181" s="88">
        <v>2100004322</v>
      </c>
      <c r="D181" s="88" t="s">
        <v>1454</v>
      </c>
      <c r="E181" s="100">
        <v>9125000</v>
      </c>
      <c r="F181" s="94" t="s">
        <v>1455</v>
      </c>
      <c r="G181" s="94">
        <v>2015</v>
      </c>
      <c r="H181" s="101">
        <v>42237</v>
      </c>
      <c r="I181" s="101">
        <v>42251</v>
      </c>
      <c r="J181" s="97" t="s">
        <v>152</v>
      </c>
      <c r="K181" s="95" t="s">
        <v>955</v>
      </c>
      <c r="L181" s="88" t="s">
        <v>154</v>
      </c>
      <c r="M181" s="99" t="s">
        <v>98</v>
      </c>
      <c r="N181" s="97" t="s">
        <v>98</v>
      </c>
      <c r="O181" s="97" t="s">
        <v>98</v>
      </c>
      <c r="P181" s="100">
        <v>9125000</v>
      </c>
      <c r="Q181" s="94">
        <v>2015</v>
      </c>
      <c r="R181" s="97" t="s">
        <v>804</v>
      </c>
      <c r="S181" s="167">
        <v>42032</v>
      </c>
      <c r="T181" s="101">
        <v>42047</v>
      </c>
      <c r="U181" s="82">
        <v>205</v>
      </c>
      <c r="V181" s="82">
        <v>190</v>
      </c>
      <c r="W181" s="88"/>
      <c r="X181" s="139" t="s">
        <v>1516</v>
      </c>
      <c r="Y181" s="182" t="s">
        <v>1517</v>
      </c>
      <c r="Z181" s="95" t="s">
        <v>1414</v>
      </c>
      <c r="AA181" s="181" t="s">
        <v>128</v>
      </c>
      <c r="AB181" s="139"/>
      <c r="AC181" s="168" t="s">
        <v>160</v>
      </c>
      <c r="AD181" s="103"/>
      <c r="AE181" s="75"/>
      <c r="AF181" s="103"/>
      <c r="AG181" s="75" t="s">
        <v>107</v>
      </c>
      <c r="AH181" s="95"/>
      <c r="AI181" s="95"/>
      <c r="AJ181" s="148"/>
      <c r="AK181" s="148"/>
      <c r="AL181" s="106" t="s">
        <v>107</v>
      </c>
      <c r="AM181" s="106"/>
      <c r="AN181" s="107"/>
      <c r="AO181" s="158"/>
      <c r="AP181" s="109"/>
      <c r="AQ181" s="149"/>
      <c r="AR181" s="107"/>
      <c r="AS181" s="110">
        <v>0</v>
      </c>
      <c r="AT181" s="110">
        <v>42268</v>
      </c>
      <c r="AU181" s="111"/>
      <c r="AV181" s="95"/>
      <c r="AW181" s="146"/>
      <c r="AX181" s="146"/>
      <c r="AY181" s="95"/>
      <c r="AZ181" s="95" t="s">
        <v>14738</v>
      </c>
      <c r="BA181" s="101">
        <v>42254</v>
      </c>
      <c r="BB181" s="101">
        <v>42279</v>
      </c>
      <c r="BC181" s="95"/>
      <c r="BD181" s="113"/>
      <c r="BE181" s="113"/>
      <c r="BF181" s="113"/>
      <c r="BG181" s="146">
        <v>42282</v>
      </c>
      <c r="BH181" s="88" t="s">
        <v>242</v>
      </c>
      <c r="BI181" s="95" t="s">
        <v>14857</v>
      </c>
      <c r="BJ181" s="146">
        <v>42290</v>
      </c>
      <c r="BK181" s="146">
        <v>42311</v>
      </c>
      <c r="BL181" s="146"/>
      <c r="BM181" s="146"/>
      <c r="BN181" s="89" t="s">
        <v>128</v>
      </c>
      <c r="BQ181" s="100">
        <v>9125000</v>
      </c>
      <c r="BR181" t="s">
        <v>955</v>
      </c>
      <c r="BS181">
        <v>2100004322</v>
      </c>
      <c r="BT181" s="91">
        <v>42237</v>
      </c>
      <c r="BU181">
        <v>0</v>
      </c>
      <c r="BV181" s="91">
        <v>42254</v>
      </c>
      <c r="BX181" t="s">
        <v>1518</v>
      </c>
      <c r="BY181" t="s">
        <v>722</v>
      </c>
      <c r="BZ181" t="s">
        <v>1454</v>
      </c>
      <c r="CA181" s="92">
        <v>9125000</v>
      </c>
      <c r="CD181" s="93" t="s">
        <v>1185</v>
      </c>
      <c r="CE181">
        <v>1500000</v>
      </c>
    </row>
    <row r="182" spans="1:83" x14ac:dyDescent="0.25">
      <c r="A182" s="94">
        <v>179</v>
      </c>
      <c r="B182" s="95" t="s">
        <v>1519</v>
      </c>
      <c r="C182" s="88">
        <v>150010564</v>
      </c>
      <c r="D182" s="88" t="s">
        <v>1520</v>
      </c>
      <c r="E182" s="100">
        <v>7000000</v>
      </c>
      <c r="F182" s="97" t="s">
        <v>189</v>
      </c>
      <c r="G182" s="94">
        <v>2015</v>
      </c>
      <c r="H182" s="101">
        <v>42012</v>
      </c>
      <c r="I182" s="101">
        <v>42074</v>
      </c>
      <c r="J182" s="97" t="s">
        <v>613</v>
      </c>
      <c r="K182" s="95" t="s">
        <v>614</v>
      </c>
      <c r="L182" s="88" t="s">
        <v>615</v>
      </c>
      <c r="M182" s="99" t="s">
        <v>614</v>
      </c>
      <c r="N182" s="97" t="s">
        <v>98</v>
      </c>
      <c r="O182" s="97" t="s">
        <v>98</v>
      </c>
      <c r="P182" s="100">
        <v>7000000</v>
      </c>
      <c r="Q182" s="94">
        <v>2015</v>
      </c>
      <c r="R182" s="97" t="s">
        <v>93</v>
      </c>
      <c r="S182" s="98">
        <v>42017</v>
      </c>
      <c r="T182" s="97"/>
      <c r="U182" s="82">
        <v>-5</v>
      </c>
      <c r="V182" s="82">
        <v>42012</v>
      </c>
      <c r="W182" s="88" t="s">
        <v>616</v>
      </c>
      <c r="X182" s="153" t="s">
        <v>1521</v>
      </c>
      <c r="Y182" s="139" t="s">
        <v>1522</v>
      </c>
      <c r="Z182" s="95" t="s">
        <v>619</v>
      </c>
      <c r="AA182" s="97" t="s">
        <v>103</v>
      </c>
      <c r="AB182" s="139" t="s">
        <v>1523</v>
      </c>
      <c r="AC182" s="140" t="s">
        <v>160</v>
      </c>
      <c r="AD182" s="103" t="s">
        <v>18</v>
      </c>
      <c r="AE182" s="75" t="s">
        <v>107</v>
      </c>
      <c r="AF182" s="103" t="s">
        <v>18</v>
      </c>
      <c r="AG182" s="75" t="s">
        <v>18</v>
      </c>
      <c r="AH182" s="95" t="s">
        <v>131</v>
      </c>
      <c r="AI182" s="95" t="s">
        <v>1524</v>
      </c>
      <c r="AJ182" s="148" t="s">
        <v>1525</v>
      </c>
      <c r="AK182" s="148" t="s">
        <v>1526</v>
      </c>
      <c r="AL182" s="106" t="s">
        <v>107</v>
      </c>
      <c r="AM182" s="106" t="s">
        <v>583</v>
      </c>
      <c r="AN182" s="107" t="s">
        <v>107</v>
      </c>
      <c r="AO182" s="150">
        <v>42036</v>
      </c>
      <c r="AP182" s="109">
        <v>42037</v>
      </c>
      <c r="AQ182" s="109">
        <v>42038</v>
      </c>
      <c r="AR182" s="107" t="s">
        <v>114</v>
      </c>
      <c r="AS182" s="110">
        <v>1</v>
      </c>
      <c r="AT182" s="110">
        <v>0</v>
      </c>
      <c r="AU182" s="111" t="s">
        <v>1527</v>
      </c>
      <c r="AV182" s="95"/>
      <c r="AW182" s="146"/>
      <c r="AX182" s="146"/>
      <c r="AY182" s="95"/>
      <c r="AZ182" s="95"/>
      <c r="BA182" s="101"/>
      <c r="BB182" s="101"/>
      <c r="BC182" s="95"/>
      <c r="BD182" s="113"/>
      <c r="BE182" s="113"/>
      <c r="BF182" s="113"/>
      <c r="BG182" s="146"/>
      <c r="BH182" s="88" t="s">
        <v>623</v>
      </c>
      <c r="BI182" s="95"/>
      <c r="BJ182" s="146"/>
      <c r="BK182" s="146"/>
      <c r="BL182" s="146"/>
      <c r="BM182" s="146"/>
      <c r="BN182" s="89"/>
      <c r="BQ182" s="276" t="s">
        <v>623</v>
      </c>
      <c r="BR182" t="s">
        <v>614</v>
      </c>
      <c r="BS182">
        <v>150010564</v>
      </c>
      <c r="BT182" s="91">
        <v>42012</v>
      </c>
      <c r="BU182">
        <v>0</v>
      </c>
      <c r="BV182" s="91">
        <v>0</v>
      </c>
      <c r="BX182" t="s">
        <v>1528</v>
      </c>
      <c r="BY182" t="s">
        <v>1529</v>
      </c>
      <c r="BZ182" t="s">
        <v>1520</v>
      </c>
      <c r="CA182" s="92">
        <v>7000000</v>
      </c>
      <c r="CD182" s="93"/>
    </row>
    <row r="183" spans="1:83" x14ac:dyDescent="0.25">
      <c r="A183" s="94">
        <v>180</v>
      </c>
      <c r="B183" s="95" t="s">
        <v>1530</v>
      </c>
      <c r="C183" s="88">
        <v>150010564</v>
      </c>
      <c r="D183" s="88" t="s">
        <v>1520</v>
      </c>
      <c r="E183" s="100">
        <v>7000000</v>
      </c>
      <c r="F183" s="97" t="s">
        <v>189</v>
      </c>
      <c r="G183" s="94">
        <v>2015</v>
      </c>
      <c r="H183" s="101">
        <v>42012</v>
      </c>
      <c r="I183" s="101">
        <v>42074</v>
      </c>
      <c r="J183" s="97" t="s">
        <v>613</v>
      </c>
      <c r="K183" s="95" t="s">
        <v>614</v>
      </c>
      <c r="L183" s="88" t="s">
        <v>615</v>
      </c>
      <c r="M183" s="99" t="s">
        <v>614</v>
      </c>
      <c r="N183" s="97" t="s">
        <v>98</v>
      </c>
      <c r="O183" s="97" t="s">
        <v>98</v>
      </c>
      <c r="P183" s="100">
        <v>7000000</v>
      </c>
      <c r="Q183" s="94">
        <v>2015</v>
      </c>
      <c r="R183" s="97" t="s">
        <v>93</v>
      </c>
      <c r="S183" s="98">
        <v>42018</v>
      </c>
      <c r="T183" s="97"/>
      <c r="U183" s="82">
        <v>-6</v>
      </c>
      <c r="V183" s="82">
        <v>42012</v>
      </c>
      <c r="W183" s="88" t="s">
        <v>616</v>
      </c>
      <c r="X183" s="153" t="s">
        <v>1531</v>
      </c>
      <c r="Y183" s="139" t="s">
        <v>1532</v>
      </c>
      <c r="Z183" s="95" t="s">
        <v>619</v>
      </c>
      <c r="AA183" s="97" t="s">
        <v>128</v>
      </c>
      <c r="AB183" s="139" t="s">
        <v>1533</v>
      </c>
      <c r="AC183" s="140" t="s">
        <v>160</v>
      </c>
      <c r="AD183" s="103" t="s">
        <v>18</v>
      </c>
      <c r="AE183" s="75" t="s">
        <v>107</v>
      </c>
      <c r="AF183" s="103" t="s">
        <v>18</v>
      </c>
      <c r="AG183" s="75" t="s">
        <v>18</v>
      </c>
      <c r="AH183" s="95" t="s">
        <v>131</v>
      </c>
      <c r="AI183" s="95" t="s">
        <v>1534</v>
      </c>
      <c r="AJ183" s="148" t="s">
        <v>1535</v>
      </c>
      <c r="AK183" s="148" t="s">
        <v>1536</v>
      </c>
      <c r="AL183" s="106" t="s">
        <v>107</v>
      </c>
      <c r="AM183" s="106" t="s">
        <v>1537</v>
      </c>
      <c r="AN183" s="107" t="s">
        <v>107</v>
      </c>
      <c r="AO183" s="150">
        <v>42035</v>
      </c>
      <c r="AP183" s="109">
        <v>42037</v>
      </c>
      <c r="AQ183" s="149"/>
      <c r="AR183" s="107" t="s">
        <v>59</v>
      </c>
      <c r="AS183" s="110">
        <v>2</v>
      </c>
      <c r="AT183" s="110">
        <v>0</v>
      </c>
      <c r="AU183" s="111" t="s">
        <v>1538</v>
      </c>
      <c r="AV183" s="95"/>
      <c r="AW183" s="146"/>
      <c r="AX183" s="146"/>
      <c r="AY183" s="95"/>
      <c r="AZ183" s="95"/>
      <c r="BA183" s="101"/>
      <c r="BB183" s="101"/>
      <c r="BC183" s="95"/>
      <c r="BD183" s="113"/>
      <c r="BE183" s="113"/>
      <c r="BF183" s="113"/>
      <c r="BG183" s="146"/>
      <c r="BH183" s="88" t="s">
        <v>623</v>
      </c>
      <c r="BI183" s="95"/>
      <c r="BJ183" s="146"/>
      <c r="BK183" s="146"/>
      <c r="BL183" s="146"/>
      <c r="BM183" s="146"/>
      <c r="BN183" s="89"/>
      <c r="BQ183" s="276" t="s">
        <v>623</v>
      </c>
      <c r="BR183" t="s">
        <v>614</v>
      </c>
      <c r="BS183">
        <v>150010564</v>
      </c>
      <c r="BT183" s="91">
        <v>42012</v>
      </c>
      <c r="BU183">
        <v>0</v>
      </c>
      <c r="BV183" s="91">
        <v>0</v>
      </c>
      <c r="BX183" t="s">
        <v>1539</v>
      </c>
      <c r="BY183" t="s">
        <v>1540</v>
      </c>
      <c r="BZ183" t="s">
        <v>1520</v>
      </c>
      <c r="CA183" s="92">
        <v>7000000</v>
      </c>
      <c r="CD183" s="93"/>
    </row>
    <row r="184" spans="1:83" x14ac:dyDescent="0.25">
      <c r="A184" s="94">
        <v>181</v>
      </c>
      <c r="B184" s="95" t="s">
        <v>1541</v>
      </c>
      <c r="C184" s="88">
        <v>150010564</v>
      </c>
      <c r="D184" s="88" t="s">
        <v>1520</v>
      </c>
      <c r="E184" s="100">
        <v>7000000</v>
      </c>
      <c r="F184" s="97" t="s">
        <v>189</v>
      </c>
      <c r="G184" s="94">
        <v>2015</v>
      </c>
      <c r="H184" s="101">
        <v>42012</v>
      </c>
      <c r="I184" s="101">
        <v>42074</v>
      </c>
      <c r="J184" s="97" t="s">
        <v>613</v>
      </c>
      <c r="K184" s="95" t="s">
        <v>614</v>
      </c>
      <c r="L184" s="88" t="s">
        <v>615</v>
      </c>
      <c r="M184" s="99" t="s">
        <v>614</v>
      </c>
      <c r="N184" s="97" t="s">
        <v>98</v>
      </c>
      <c r="O184" s="97" t="s">
        <v>98</v>
      </c>
      <c r="P184" s="100">
        <v>7000000</v>
      </c>
      <c r="Q184" s="94">
        <v>2015</v>
      </c>
      <c r="R184" s="97" t="s">
        <v>93</v>
      </c>
      <c r="S184" s="98">
        <v>42016</v>
      </c>
      <c r="T184" s="97"/>
      <c r="U184" s="82">
        <v>-4</v>
      </c>
      <c r="V184" s="82">
        <v>42012</v>
      </c>
      <c r="W184" s="88" t="s">
        <v>616</v>
      </c>
      <c r="X184" s="153" t="s">
        <v>1542</v>
      </c>
      <c r="Y184" s="139" t="s">
        <v>1543</v>
      </c>
      <c r="Z184" s="95" t="s">
        <v>619</v>
      </c>
      <c r="AA184" s="97" t="s">
        <v>103</v>
      </c>
      <c r="AB184" s="139" t="s">
        <v>1544</v>
      </c>
      <c r="AC184" s="140" t="s">
        <v>160</v>
      </c>
      <c r="AD184" s="103"/>
      <c r="AE184" s="75"/>
      <c r="AF184" s="103" t="s">
        <v>107</v>
      </c>
      <c r="AG184" s="75"/>
      <c r="AH184" s="95" t="s">
        <v>131</v>
      </c>
      <c r="AI184" s="95" t="s">
        <v>1545</v>
      </c>
      <c r="AJ184" s="148" t="s">
        <v>1546</v>
      </c>
      <c r="AK184" s="148" t="s">
        <v>1547</v>
      </c>
      <c r="AL184" s="106" t="s">
        <v>107</v>
      </c>
      <c r="AM184" s="106"/>
      <c r="AN184" s="107"/>
      <c r="AO184" s="150"/>
      <c r="AP184" s="109"/>
      <c r="AQ184" s="149"/>
      <c r="AR184" s="107" t="s">
        <v>164</v>
      </c>
      <c r="AS184" s="110">
        <v>0</v>
      </c>
      <c r="AT184" s="110">
        <v>42268</v>
      </c>
      <c r="AU184" s="111" t="s">
        <v>1548</v>
      </c>
      <c r="AV184" s="95"/>
      <c r="AW184" s="146"/>
      <c r="AX184" s="146"/>
      <c r="AY184" s="95"/>
      <c r="AZ184" s="95"/>
      <c r="BA184" s="101"/>
      <c r="BB184" s="101"/>
      <c r="BC184" s="95"/>
      <c r="BD184" s="113"/>
      <c r="BE184" s="113"/>
      <c r="BF184" s="113"/>
      <c r="BG184" s="146"/>
      <c r="BH184" s="88" t="s">
        <v>623</v>
      </c>
      <c r="BI184" s="95"/>
      <c r="BJ184" s="146"/>
      <c r="BK184" s="146"/>
      <c r="BL184" s="146"/>
      <c r="BM184" s="146"/>
      <c r="BN184" s="89"/>
      <c r="BQ184" s="276" t="s">
        <v>623</v>
      </c>
      <c r="BR184" t="s">
        <v>614</v>
      </c>
      <c r="BS184">
        <v>150010564</v>
      </c>
      <c r="BT184" s="91">
        <v>42012</v>
      </c>
      <c r="BU184">
        <v>0</v>
      </c>
      <c r="BV184" s="91">
        <v>0</v>
      </c>
      <c r="BX184" t="s">
        <v>1549</v>
      </c>
      <c r="BY184" t="s">
        <v>1550</v>
      </c>
      <c r="BZ184" t="s">
        <v>1520</v>
      </c>
      <c r="CA184" s="92">
        <v>7000000</v>
      </c>
      <c r="CD184" s="93"/>
    </row>
    <row r="185" spans="1:83" x14ac:dyDescent="0.25">
      <c r="A185" s="94">
        <v>182</v>
      </c>
      <c r="B185" s="95" t="s">
        <v>1551</v>
      </c>
      <c r="C185" s="88">
        <v>150010564</v>
      </c>
      <c r="D185" s="88" t="s">
        <v>1520</v>
      </c>
      <c r="E185" s="100">
        <v>7000000</v>
      </c>
      <c r="F185" s="97" t="s">
        <v>189</v>
      </c>
      <c r="G185" s="94">
        <v>2015</v>
      </c>
      <c r="H185" s="101">
        <v>42012</v>
      </c>
      <c r="I185" s="101">
        <v>42074</v>
      </c>
      <c r="J185" s="97" t="s">
        <v>613</v>
      </c>
      <c r="K185" s="95" t="s">
        <v>614</v>
      </c>
      <c r="L185" s="88" t="s">
        <v>615</v>
      </c>
      <c r="M185" s="99" t="s">
        <v>614</v>
      </c>
      <c r="N185" s="97" t="s">
        <v>98</v>
      </c>
      <c r="O185" s="97" t="s">
        <v>98</v>
      </c>
      <c r="P185" s="100">
        <v>7000000</v>
      </c>
      <c r="Q185" s="94">
        <v>2015</v>
      </c>
      <c r="R185" s="97" t="s">
        <v>93</v>
      </c>
      <c r="S185" s="98">
        <v>42019</v>
      </c>
      <c r="T185" s="97"/>
      <c r="U185" s="82">
        <v>-7</v>
      </c>
      <c r="V185" s="82">
        <v>42012</v>
      </c>
      <c r="W185" s="88" t="s">
        <v>616</v>
      </c>
      <c r="X185" s="153" t="s">
        <v>1552</v>
      </c>
      <c r="Y185" s="139" t="s">
        <v>1553</v>
      </c>
      <c r="Z185" s="95" t="s">
        <v>619</v>
      </c>
      <c r="AA185" s="97" t="s">
        <v>128</v>
      </c>
      <c r="AB185" s="139" t="s">
        <v>1533</v>
      </c>
      <c r="AC185" s="140" t="s">
        <v>160</v>
      </c>
      <c r="AD185" s="103" t="s">
        <v>18</v>
      </c>
      <c r="AE185" s="75" t="s">
        <v>107</v>
      </c>
      <c r="AF185" s="103" t="s">
        <v>18</v>
      </c>
      <c r="AG185" s="75" t="s">
        <v>18</v>
      </c>
      <c r="AH185" s="95" t="s">
        <v>131</v>
      </c>
      <c r="AI185" s="95" t="s">
        <v>1554</v>
      </c>
      <c r="AJ185" s="148" t="s">
        <v>1555</v>
      </c>
      <c r="AK185" s="148" t="s">
        <v>1556</v>
      </c>
      <c r="AL185" s="106" t="s">
        <v>107</v>
      </c>
      <c r="AM185" s="106" t="s">
        <v>1557</v>
      </c>
      <c r="AN185" s="107" t="s">
        <v>107</v>
      </c>
      <c r="AO185" s="150">
        <v>42027</v>
      </c>
      <c r="AP185" s="109">
        <v>42037</v>
      </c>
      <c r="AQ185" s="109">
        <v>42040</v>
      </c>
      <c r="AR185" s="107" t="s">
        <v>114</v>
      </c>
      <c r="AS185" s="110">
        <v>10</v>
      </c>
      <c r="AT185" s="110">
        <v>0</v>
      </c>
      <c r="AU185" s="111"/>
      <c r="AV185" s="95"/>
      <c r="AW185" s="146"/>
      <c r="AX185" s="146"/>
      <c r="AY185" s="95"/>
      <c r="AZ185" s="95"/>
      <c r="BA185" s="101"/>
      <c r="BB185" s="101"/>
      <c r="BC185" s="95"/>
      <c r="BD185" s="113"/>
      <c r="BE185" s="113"/>
      <c r="BF185" s="113"/>
      <c r="BG185" s="146"/>
      <c r="BH185" s="88" t="s">
        <v>623</v>
      </c>
      <c r="BI185" s="95"/>
      <c r="BJ185" s="146"/>
      <c r="BK185" s="146"/>
      <c r="BL185" s="146"/>
      <c r="BM185" s="146"/>
      <c r="BN185" s="89"/>
      <c r="BQ185" s="276" t="s">
        <v>623</v>
      </c>
      <c r="BR185" t="s">
        <v>614</v>
      </c>
      <c r="BS185">
        <v>150010564</v>
      </c>
      <c r="BT185" s="91">
        <v>42012</v>
      </c>
      <c r="BU185">
        <v>0</v>
      </c>
      <c r="BV185" s="91">
        <v>0</v>
      </c>
      <c r="BX185" t="s">
        <v>1558</v>
      </c>
      <c r="BY185" t="s">
        <v>1540</v>
      </c>
      <c r="BZ185" t="s">
        <v>1520</v>
      </c>
      <c r="CA185" s="92">
        <v>7000000</v>
      </c>
      <c r="CD185" s="93"/>
    </row>
    <row r="186" spans="1:83" x14ac:dyDescent="0.25">
      <c r="A186" s="94">
        <v>183</v>
      </c>
      <c r="B186" s="95" t="s">
        <v>1559</v>
      </c>
      <c r="C186" s="88"/>
      <c r="D186" s="88"/>
      <c r="E186" s="100"/>
      <c r="F186" s="94"/>
      <c r="G186" s="94"/>
      <c r="H186" s="101"/>
      <c r="I186" s="101"/>
      <c r="J186" s="97" t="s">
        <v>613</v>
      </c>
      <c r="K186" s="95" t="s">
        <v>614</v>
      </c>
      <c r="L186" s="88" t="s">
        <v>615</v>
      </c>
      <c r="M186" s="99" t="s">
        <v>614</v>
      </c>
      <c r="N186" s="97" t="s">
        <v>98</v>
      </c>
      <c r="O186" s="97" t="s">
        <v>98</v>
      </c>
      <c r="P186" s="100">
        <v>7000000</v>
      </c>
      <c r="Q186" s="94">
        <v>2015</v>
      </c>
      <c r="R186" s="97" t="s">
        <v>93</v>
      </c>
      <c r="S186" s="98">
        <v>42009</v>
      </c>
      <c r="T186" s="97"/>
      <c r="U186" s="82">
        <v>-42009</v>
      </c>
      <c r="V186" s="82">
        <v>0</v>
      </c>
      <c r="W186" s="88" t="s">
        <v>616</v>
      </c>
      <c r="X186" s="153" t="s">
        <v>1560</v>
      </c>
      <c r="Y186" s="139" t="s">
        <v>1561</v>
      </c>
      <c r="Z186" s="95" t="s">
        <v>619</v>
      </c>
      <c r="AA186" s="97" t="s">
        <v>128</v>
      </c>
      <c r="AB186" s="139" t="s">
        <v>1562</v>
      </c>
      <c r="AC186" s="140" t="s">
        <v>160</v>
      </c>
      <c r="AD186" s="103" t="s">
        <v>18</v>
      </c>
      <c r="AE186" s="75" t="s">
        <v>107</v>
      </c>
      <c r="AF186" s="103" t="s">
        <v>18</v>
      </c>
      <c r="AG186" s="75" t="s">
        <v>18</v>
      </c>
      <c r="AH186" s="95" t="s">
        <v>131</v>
      </c>
      <c r="AI186" s="95" t="s">
        <v>1563</v>
      </c>
      <c r="AJ186" s="148" t="s">
        <v>1564</v>
      </c>
      <c r="AK186" s="148" t="s">
        <v>1565</v>
      </c>
      <c r="AL186" s="106" t="s">
        <v>107</v>
      </c>
      <c r="AM186" s="106" t="s">
        <v>1557</v>
      </c>
      <c r="AN186" s="107" t="s">
        <v>107</v>
      </c>
      <c r="AO186" s="150">
        <v>42027</v>
      </c>
      <c r="AP186" s="109">
        <v>42031</v>
      </c>
      <c r="AQ186" s="109">
        <v>42037</v>
      </c>
      <c r="AR186" s="107" t="s">
        <v>114</v>
      </c>
      <c r="AS186" s="110">
        <v>4</v>
      </c>
      <c r="AT186" s="110">
        <v>0</v>
      </c>
      <c r="AU186" s="111"/>
      <c r="AV186" s="95"/>
      <c r="AW186" s="146"/>
      <c r="AX186" s="146"/>
      <c r="AY186" s="95"/>
      <c r="AZ186" s="95"/>
      <c r="BA186" s="101"/>
      <c r="BB186" s="101"/>
      <c r="BC186" s="95"/>
      <c r="BD186" s="113"/>
      <c r="BE186" s="113"/>
      <c r="BF186" s="113"/>
      <c r="BG186" s="146"/>
      <c r="BH186" s="88" t="s">
        <v>623</v>
      </c>
      <c r="BI186" s="95"/>
      <c r="BJ186" s="146"/>
      <c r="BK186" s="146"/>
      <c r="BL186" s="146"/>
      <c r="BM186" s="146"/>
      <c r="BN186" s="89"/>
      <c r="BQ186" s="323" t="s">
        <v>623</v>
      </c>
      <c r="BR186" t="s">
        <v>614</v>
      </c>
      <c r="BS186">
        <v>0</v>
      </c>
      <c r="BT186" s="91">
        <v>0</v>
      </c>
      <c r="BU186">
        <v>0</v>
      </c>
      <c r="BV186" s="91">
        <v>0</v>
      </c>
      <c r="BX186" t="s">
        <v>1566</v>
      </c>
      <c r="BY186" t="s">
        <v>1567</v>
      </c>
      <c r="BZ186">
        <v>0</v>
      </c>
      <c r="CA186" s="92">
        <v>0</v>
      </c>
      <c r="CD186" s="93"/>
    </row>
    <row r="187" spans="1:83" x14ac:dyDescent="0.25">
      <c r="A187" s="94">
        <v>184</v>
      </c>
      <c r="B187" s="95" t="s">
        <v>1568</v>
      </c>
      <c r="C187" s="88" t="s">
        <v>1569</v>
      </c>
      <c r="D187" s="88" t="s">
        <v>1570</v>
      </c>
      <c r="E187" s="100">
        <v>2000000</v>
      </c>
      <c r="F187" s="97" t="s">
        <v>804</v>
      </c>
      <c r="G187" s="94">
        <v>2015</v>
      </c>
      <c r="H187" s="101">
        <v>42037</v>
      </c>
      <c r="I187" s="101">
        <v>42037</v>
      </c>
      <c r="J187" s="97" t="s">
        <v>600</v>
      </c>
      <c r="K187" s="95" t="s">
        <v>769</v>
      </c>
      <c r="L187" s="88" t="s">
        <v>770</v>
      </c>
      <c r="M187" s="99" t="s">
        <v>1571</v>
      </c>
      <c r="N187" s="97" t="s">
        <v>98</v>
      </c>
      <c r="O187" s="97" t="s">
        <v>98</v>
      </c>
      <c r="P187" s="100">
        <v>2000000</v>
      </c>
      <c r="Q187" s="94">
        <v>2015</v>
      </c>
      <c r="R187" s="97" t="s">
        <v>93</v>
      </c>
      <c r="S187" s="98">
        <v>42033</v>
      </c>
      <c r="T187" s="101">
        <v>42037</v>
      </c>
      <c r="U187" s="82">
        <v>4</v>
      </c>
      <c r="V187" s="82">
        <v>0</v>
      </c>
      <c r="W187" s="88" t="s">
        <v>807</v>
      </c>
      <c r="X187" s="139">
        <v>160720104</v>
      </c>
      <c r="Y187" s="139" t="s">
        <v>780</v>
      </c>
      <c r="Z187" s="95" t="s">
        <v>1572</v>
      </c>
      <c r="AA187" s="97" t="s">
        <v>103</v>
      </c>
      <c r="AB187" s="139" t="s">
        <v>781</v>
      </c>
      <c r="AC187" s="140"/>
      <c r="AD187" s="103" t="s">
        <v>106</v>
      </c>
      <c r="AE187" s="157" t="s">
        <v>18</v>
      </c>
      <c r="AF187" s="103" t="s">
        <v>107</v>
      </c>
      <c r="AG187" s="75"/>
      <c r="AH187" s="95" t="s">
        <v>161</v>
      </c>
      <c r="AI187" s="95" t="s">
        <v>782</v>
      </c>
      <c r="AJ187" s="148">
        <v>113.72289000000001</v>
      </c>
      <c r="AK187" s="148">
        <v>-8.1875300000000006</v>
      </c>
      <c r="AL187" s="106" t="s">
        <v>107</v>
      </c>
      <c r="AM187" s="106" t="s">
        <v>822</v>
      </c>
      <c r="AN187" s="107"/>
      <c r="AO187" s="158"/>
      <c r="AP187" s="109"/>
      <c r="AQ187" s="149"/>
      <c r="AR187" s="107" t="s">
        <v>164</v>
      </c>
      <c r="AS187" s="110">
        <v>0</v>
      </c>
      <c r="AT187" s="110">
        <v>42268</v>
      </c>
      <c r="AU187" s="111"/>
      <c r="AV187" s="95"/>
      <c r="AW187" s="146"/>
      <c r="AX187" s="146"/>
      <c r="AY187" s="95"/>
      <c r="AZ187" s="104" t="s">
        <v>1573</v>
      </c>
      <c r="BA187" s="101">
        <v>42040</v>
      </c>
      <c r="BB187" s="101">
        <v>42068</v>
      </c>
      <c r="BC187" s="95"/>
      <c r="BD187" s="113">
        <v>2000000</v>
      </c>
      <c r="BE187" s="113">
        <v>0</v>
      </c>
      <c r="BF187" s="113">
        <v>2000000</v>
      </c>
      <c r="BG187" s="146">
        <v>42072</v>
      </c>
      <c r="BH187" s="88" t="s">
        <v>116</v>
      </c>
      <c r="BI187" s="95" t="s">
        <v>1574</v>
      </c>
      <c r="BJ187" s="146">
        <v>42073</v>
      </c>
      <c r="BK187" s="146">
        <v>42090</v>
      </c>
      <c r="BL187" s="146">
        <v>42090</v>
      </c>
      <c r="BM187" s="146"/>
      <c r="BN187" s="89"/>
      <c r="BQ187" s="152">
        <v>2000000</v>
      </c>
      <c r="BR187" t="s">
        <v>769</v>
      </c>
      <c r="BS187" t="s">
        <v>1569</v>
      </c>
      <c r="BT187" s="91">
        <v>42037</v>
      </c>
      <c r="BU187" t="s">
        <v>1573</v>
      </c>
      <c r="BV187" s="91">
        <v>42040</v>
      </c>
      <c r="BX187" t="s">
        <v>783</v>
      </c>
      <c r="BY187" t="s">
        <v>784</v>
      </c>
      <c r="BZ187" t="s">
        <v>1570</v>
      </c>
      <c r="CA187" s="92">
        <v>2000000</v>
      </c>
      <c r="CD187" s="93"/>
    </row>
    <row r="188" spans="1:83" x14ac:dyDescent="0.25">
      <c r="A188" s="94">
        <v>185</v>
      </c>
      <c r="B188" s="95" t="s">
        <v>1575</v>
      </c>
      <c r="C188" s="88" t="s">
        <v>1576</v>
      </c>
      <c r="D188" s="88" t="s">
        <v>1577</v>
      </c>
      <c r="E188" s="100">
        <v>1750000</v>
      </c>
      <c r="F188" s="97" t="s">
        <v>804</v>
      </c>
      <c r="G188" s="94">
        <v>2015</v>
      </c>
      <c r="H188" s="101">
        <v>42037</v>
      </c>
      <c r="I188" s="101">
        <v>42037</v>
      </c>
      <c r="J188" s="97" t="s">
        <v>600</v>
      </c>
      <c r="K188" s="95" t="s">
        <v>769</v>
      </c>
      <c r="L188" s="88" t="s">
        <v>770</v>
      </c>
      <c r="M188" s="99" t="s">
        <v>806</v>
      </c>
      <c r="N188" s="97" t="s">
        <v>98</v>
      </c>
      <c r="O188" s="97" t="s">
        <v>98</v>
      </c>
      <c r="P188" s="100">
        <v>1750000</v>
      </c>
      <c r="Q188" s="94">
        <v>2015</v>
      </c>
      <c r="R188" s="97" t="s">
        <v>93</v>
      </c>
      <c r="S188" s="98">
        <v>42033</v>
      </c>
      <c r="T188" s="101">
        <v>42037</v>
      </c>
      <c r="U188" s="82">
        <v>4</v>
      </c>
      <c r="V188" s="82">
        <v>0</v>
      </c>
      <c r="W188" s="88" t="s">
        <v>807</v>
      </c>
      <c r="X188" s="139">
        <v>160721104</v>
      </c>
      <c r="Y188" s="139" t="s">
        <v>787</v>
      </c>
      <c r="Z188" s="95" t="s">
        <v>1577</v>
      </c>
      <c r="AA188" s="97" t="s">
        <v>103</v>
      </c>
      <c r="AB188" s="139" t="s">
        <v>789</v>
      </c>
      <c r="AC188" s="140"/>
      <c r="AD188" s="103" t="s">
        <v>106</v>
      </c>
      <c r="AE188" s="157" t="s">
        <v>18</v>
      </c>
      <c r="AF188" s="103" t="s">
        <v>107</v>
      </c>
      <c r="AG188" s="75"/>
      <c r="AH188" s="95" t="s">
        <v>161</v>
      </c>
      <c r="AI188" s="95" t="s">
        <v>790</v>
      </c>
      <c r="AJ188" s="148">
        <v>113.68818</v>
      </c>
      <c r="AK188" s="148">
        <v>-8.1872299999999996</v>
      </c>
      <c r="AL188" s="106" t="s">
        <v>107</v>
      </c>
      <c r="AM188" s="106" t="s">
        <v>811</v>
      </c>
      <c r="AN188" s="107"/>
      <c r="AO188" s="158"/>
      <c r="AP188" s="109"/>
      <c r="AQ188" s="149"/>
      <c r="AR188" s="107" t="s">
        <v>164</v>
      </c>
      <c r="AS188" s="110">
        <v>0</v>
      </c>
      <c r="AT188" s="110">
        <v>42268</v>
      </c>
      <c r="AU188" s="111"/>
      <c r="AV188" s="95"/>
      <c r="AW188" s="146"/>
      <c r="AX188" s="146"/>
      <c r="AY188" s="95"/>
      <c r="AZ188" s="95" t="s">
        <v>1578</v>
      </c>
      <c r="BA188" s="101">
        <v>42040</v>
      </c>
      <c r="BB188" s="101">
        <v>42075</v>
      </c>
      <c r="BC188" s="95"/>
      <c r="BD188" s="113">
        <v>1750000</v>
      </c>
      <c r="BE188" s="113">
        <v>0</v>
      </c>
      <c r="BF188" s="113">
        <v>1750000</v>
      </c>
      <c r="BG188" s="146">
        <v>42079</v>
      </c>
      <c r="BH188" s="88" t="s">
        <v>116</v>
      </c>
      <c r="BI188" s="95" t="s">
        <v>1579</v>
      </c>
      <c r="BJ188" s="146">
        <v>42081</v>
      </c>
      <c r="BK188" s="146">
        <v>42101</v>
      </c>
      <c r="BL188" s="146">
        <v>42096</v>
      </c>
      <c r="BM188" s="146" t="s">
        <v>167</v>
      </c>
      <c r="BN188" s="89"/>
      <c r="BQ188" s="152">
        <v>1750000</v>
      </c>
      <c r="BR188" t="s">
        <v>769</v>
      </c>
      <c r="BS188" t="s">
        <v>1576</v>
      </c>
      <c r="BT188" s="91">
        <v>42037</v>
      </c>
      <c r="BU188" t="s">
        <v>1578</v>
      </c>
      <c r="BV188" s="91">
        <v>42040</v>
      </c>
      <c r="BX188" t="s">
        <v>791</v>
      </c>
      <c r="BY188" t="s">
        <v>792</v>
      </c>
      <c r="BZ188" t="s">
        <v>1577</v>
      </c>
      <c r="CA188" s="92">
        <v>1750000</v>
      </c>
      <c r="CD188" s="93"/>
    </row>
    <row r="189" spans="1:83" x14ac:dyDescent="0.25">
      <c r="A189" s="94">
        <v>186</v>
      </c>
      <c r="B189" s="95" t="s">
        <v>1580</v>
      </c>
      <c r="C189" s="88"/>
      <c r="D189" s="88"/>
      <c r="E189" s="100"/>
      <c r="F189" s="94"/>
      <c r="G189" s="94"/>
      <c r="H189" s="101"/>
      <c r="I189" s="101"/>
      <c r="J189" s="97"/>
      <c r="K189" s="95"/>
      <c r="L189" s="88" t="s">
        <v>1581</v>
      </c>
      <c r="M189" s="99" t="s">
        <v>98</v>
      </c>
      <c r="N189" s="97" t="s">
        <v>98</v>
      </c>
      <c r="O189" s="97" t="s">
        <v>98</v>
      </c>
      <c r="P189" s="100">
        <v>1500000</v>
      </c>
      <c r="Q189" s="94">
        <v>2015</v>
      </c>
      <c r="R189" s="97" t="s">
        <v>93</v>
      </c>
      <c r="S189" s="98">
        <v>42009</v>
      </c>
      <c r="T189" s="97"/>
      <c r="U189" s="82">
        <v>-42009</v>
      </c>
      <c r="V189" s="82">
        <v>0</v>
      </c>
      <c r="W189" s="88" t="s">
        <v>1582</v>
      </c>
      <c r="X189" s="153"/>
      <c r="Y189" s="137" t="s">
        <v>1583</v>
      </c>
      <c r="Z189" s="95" t="s">
        <v>1584</v>
      </c>
      <c r="AA189" s="97" t="s">
        <v>128</v>
      </c>
      <c r="AB189" s="139"/>
      <c r="AC189" s="140"/>
      <c r="AD189" s="103"/>
      <c r="AE189" s="75"/>
      <c r="AF189" s="103"/>
      <c r="AG189" s="75"/>
      <c r="AH189" s="95" t="s">
        <v>741</v>
      </c>
      <c r="AI189" s="95" t="s">
        <v>1585</v>
      </c>
      <c r="AJ189" s="148">
        <v>110.384968</v>
      </c>
      <c r="AK189" s="148">
        <v>-7.7531080000000001</v>
      </c>
      <c r="AL189" s="106" t="s">
        <v>107</v>
      </c>
      <c r="AM189" s="106"/>
      <c r="AN189" s="107"/>
      <c r="AO189" s="158"/>
      <c r="AP189" s="109"/>
      <c r="AQ189" s="149"/>
      <c r="AR189" s="107" t="s">
        <v>164</v>
      </c>
      <c r="AS189" s="110">
        <v>0</v>
      </c>
      <c r="AT189" s="110">
        <v>42268</v>
      </c>
      <c r="AU189" s="111"/>
      <c r="AV189" s="95"/>
      <c r="AW189" s="146"/>
      <c r="AX189" s="146"/>
      <c r="AY189" s="95"/>
      <c r="AZ189" s="95"/>
      <c r="BA189" s="101"/>
      <c r="BB189" s="101"/>
      <c r="BC189" s="95"/>
      <c r="BD189" s="113"/>
      <c r="BE189" s="113"/>
      <c r="BF189" s="113"/>
      <c r="BG189" s="146"/>
      <c r="BH189" s="88" t="s">
        <v>639</v>
      </c>
      <c r="BI189" s="95"/>
      <c r="BJ189" s="146"/>
      <c r="BK189" s="146"/>
      <c r="BL189" s="146"/>
      <c r="BM189" s="146"/>
      <c r="BN189" s="89"/>
      <c r="BQ189" s="90">
        <v>1500000</v>
      </c>
      <c r="BR189">
        <v>0</v>
      </c>
      <c r="BS189">
        <v>0</v>
      </c>
      <c r="BT189" s="91">
        <v>0</v>
      </c>
      <c r="BU189">
        <v>0</v>
      </c>
      <c r="BV189" s="91">
        <v>0</v>
      </c>
      <c r="BX189" t="s">
        <v>1586</v>
      </c>
      <c r="BY189" t="s">
        <v>722</v>
      </c>
      <c r="BZ189">
        <v>0</v>
      </c>
      <c r="CA189" s="92">
        <v>0</v>
      </c>
      <c r="CD189" s="93"/>
    </row>
    <row r="190" spans="1:83" x14ac:dyDescent="0.25">
      <c r="A190" s="94">
        <v>187</v>
      </c>
      <c r="B190" s="95" t="s">
        <v>1587</v>
      </c>
      <c r="C190" s="88"/>
      <c r="D190" s="88"/>
      <c r="E190" s="100"/>
      <c r="F190" s="94"/>
      <c r="G190" s="94"/>
      <c r="H190" s="101"/>
      <c r="I190" s="101"/>
      <c r="J190" s="97"/>
      <c r="K190" s="95"/>
      <c r="L190" s="88" t="s">
        <v>1581</v>
      </c>
      <c r="M190" s="99" t="s">
        <v>98</v>
      </c>
      <c r="N190" s="97" t="s">
        <v>98</v>
      </c>
      <c r="O190" s="97" t="s">
        <v>98</v>
      </c>
      <c r="P190" s="100">
        <v>1500000</v>
      </c>
      <c r="Q190" s="94">
        <v>2015</v>
      </c>
      <c r="R190" s="97" t="s">
        <v>93</v>
      </c>
      <c r="S190" s="98">
        <v>42009</v>
      </c>
      <c r="T190" s="97"/>
      <c r="U190" s="82">
        <v>-42009</v>
      </c>
      <c r="V190" s="82">
        <v>0</v>
      </c>
      <c r="W190" s="88" t="s">
        <v>1582</v>
      </c>
      <c r="X190" s="153"/>
      <c r="Y190" s="137" t="s">
        <v>1588</v>
      </c>
      <c r="Z190" s="95" t="s">
        <v>1584</v>
      </c>
      <c r="AA190" s="97" t="s">
        <v>128</v>
      </c>
      <c r="AB190" s="139"/>
      <c r="AC190" s="140"/>
      <c r="AD190" s="103"/>
      <c r="AE190" s="75"/>
      <c r="AF190" s="103"/>
      <c r="AG190" s="75"/>
      <c r="AH190" s="95" t="s">
        <v>741</v>
      </c>
      <c r="AI190" s="95" t="s">
        <v>1589</v>
      </c>
      <c r="AJ190" s="148">
        <v>110.37711</v>
      </c>
      <c r="AK190" s="148">
        <v>-7.80436</v>
      </c>
      <c r="AL190" s="106" t="s">
        <v>107</v>
      </c>
      <c r="AM190" s="106"/>
      <c r="AN190" s="107"/>
      <c r="AO190" s="158"/>
      <c r="AP190" s="109"/>
      <c r="AQ190" s="149"/>
      <c r="AR190" s="107" t="s">
        <v>164</v>
      </c>
      <c r="AS190" s="110">
        <v>0</v>
      </c>
      <c r="AT190" s="110">
        <v>42268</v>
      </c>
      <c r="AU190" s="111"/>
      <c r="AV190" s="95"/>
      <c r="AW190" s="146"/>
      <c r="AX190" s="146"/>
      <c r="AY190" s="95"/>
      <c r="AZ190" s="95"/>
      <c r="BA190" s="101"/>
      <c r="BB190" s="101"/>
      <c r="BC190" s="95"/>
      <c r="BD190" s="113"/>
      <c r="BE190" s="113"/>
      <c r="BF190" s="113"/>
      <c r="BG190" s="146"/>
      <c r="BH190" s="88" t="s">
        <v>639</v>
      </c>
      <c r="BI190" s="95"/>
      <c r="BJ190" s="146"/>
      <c r="BK190" s="146"/>
      <c r="BL190" s="146"/>
      <c r="BM190" s="146"/>
      <c r="BN190" s="89"/>
      <c r="BQ190" s="90">
        <v>1500000</v>
      </c>
      <c r="BR190">
        <v>0</v>
      </c>
      <c r="BS190">
        <v>0</v>
      </c>
      <c r="BT190" s="91">
        <v>0</v>
      </c>
      <c r="BU190">
        <v>0</v>
      </c>
      <c r="BV190" s="91">
        <v>0</v>
      </c>
      <c r="BX190" t="s">
        <v>1590</v>
      </c>
      <c r="BY190" t="s">
        <v>722</v>
      </c>
      <c r="BZ190">
        <v>0</v>
      </c>
      <c r="CA190" s="92">
        <v>0</v>
      </c>
      <c r="CD190" s="93"/>
    </row>
    <row r="191" spans="1:83" x14ac:dyDescent="0.25">
      <c r="A191" s="94">
        <v>188</v>
      </c>
      <c r="B191" s="95" t="s">
        <v>1591</v>
      </c>
      <c r="C191" s="88"/>
      <c r="D191" s="88"/>
      <c r="E191" s="100"/>
      <c r="F191" s="94"/>
      <c r="G191" s="94"/>
      <c r="H191" s="101"/>
      <c r="I191" s="101"/>
      <c r="J191" s="97"/>
      <c r="K191" s="95"/>
      <c r="L191" s="88" t="s">
        <v>1581</v>
      </c>
      <c r="M191" s="99" t="s">
        <v>98</v>
      </c>
      <c r="N191" s="97" t="s">
        <v>98</v>
      </c>
      <c r="O191" s="97" t="s">
        <v>98</v>
      </c>
      <c r="P191" s="100">
        <v>1500000</v>
      </c>
      <c r="Q191" s="94">
        <v>2015</v>
      </c>
      <c r="R191" s="97" t="s">
        <v>93</v>
      </c>
      <c r="S191" s="98">
        <v>42009</v>
      </c>
      <c r="T191" s="97"/>
      <c r="U191" s="82">
        <v>-42009</v>
      </c>
      <c r="V191" s="82">
        <v>0</v>
      </c>
      <c r="W191" s="88" t="s">
        <v>1582</v>
      </c>
      <c r="X191" s="153"/>
      <c r="Y191" s="137" t="s">
        <v>1592</v>
      </c>
      <c r="Z191" s="95" t="s">
        <v>1584</v>
      </c>
      <c r="AA191" s="97" t="s">
        <v>128</v>
      </c>
      <c r="AB191" s="139"/>
      <c r="AC191" s="140"/>
      <c r="AD191" s="103"/>
      <c r="AE191" s="75"/>
      <c r="AF191" s="103"/>
      <c r="AG191" s="75"/>
      <c r="AH191" s="95" t="s">
        <v>741</v>
      </c>
      <c r="AI191" s="95" t="s">
        <v>1593</v>
      </c>
      <c r="AJ191" s="148">
        <v>110.394547</v>
      </c>
      <c r="AK191" s="148">
        <v>-7804689</v>
      </c>
      <c r="AL191" s="106" t="s">
        <v>107</v>
      </c>
      <c r="AM191" s="106"/>
      <c r="AN191" s="107"/>
      <c r="AO191" s="158"/>
      <c r="AP191" s="109"/>
      <c r="AQ191" s="149"/>
      <c r="AR191" s="107" t="s">
        <v>164</v>
      </c>
      <c r="AS191" s="110">
        <v>0</v>
      </c>
      <c r="AT191" s="110">
        <v>42268</v>
      </c>
      <c r="AU191" s="111"/>
      <c r="AV191" s="95"/>
      <c r="AW191" s="146"/>
      <c r="AX191" s="146"/>
      <c r="AY191" s="95"/>
      <c r="AZ191" s="95"/>
      <c r="BA191" s="101"/>
      <c r="BB191" s="101"/>
      <c r="BC191" s="95"/>
      <c r="BD191" s="113"/>
      <c r="BE191" s="113"/>
      <c r="BF191" s="113"/>
      <c r="BG191" s="146"/>
      <c r="BH191" s="88" t="s">
        <v>639</v>
      </c>
      <c r="BI191" s="95"/>
      <c r="BJ191" s="146"/>
      <c r="BK191" s="146"/>
      <c r="BL191" s="146"/>
      <c r="BM191" s="146"/>
      <c r="BN191" s="89"/>
      <c r="BQ191" s="90">
        <v>1500000</v>
      </c>
      <c r="BR191">
        <v>0</v>
      </c>
      <c r="BS191">
        <v>0</v>
      </c>
      <c r="BT191" s="91">
        <v>0</v>
      </c>
      <c r="BU191">
        <v>0</v>
      </c>
      <c r="BV191" s="91">
        <v>0</v>
      </c>
      <c r="BX191" t="s">
        <v>1594</v>
      </c>
      <c r="BY191" t="s">
        <v>722</v>
      </c>
      <c r="BZ191">
        <v>0</v>
      </c>
      <c r="CA191" s="92">
        <v>0</v>
      </c>
      <c r="CD191" s="93"/>
    </row>
    <row r="192" spans="1:83" x14ac:dyDescent="0.25">
      <c r="A192" s="94">
        <v>189</v>
      </c>
      <c r="B192" s="95" t="s">
        <v>1595</v>
      </c>
      <c r="C192" s="88">
        <v>4500066184</v>
      </c>
      <c r="D192" s="88" t="s">
        <v>1596</v>
      </c>
      <c r="E192" s="100">
        <v>3250000</v>
      </c>
      <c r="F192" s="94" t="s">
        <v>804</v>
      </c>
      <c r="G192" s="94">
        <v>2015</v>
      </c>
      <c r="H192" s="101">
        <v>42039</v>
      </c>
      <c r="I192" s="101">
        <v>42047</v>
      </c>
      <c r="J192" s="97" t="s">
        <v>94</v>
      </c>
      <c r="K192" s="95" t="s">
        <v>95</v>
      </c>
      <c r="L192" s="88" t="s">
        <v>96</v>
      </c>
      <c r="M192" s="99" t="s">
        <v>395</v>
      </c>
      <c r="N192" s="97" t="s">
        <v>98</v>
      </c>
      <c r="O192" s="97" t="s">
        <v>98</v>
      </c>
      <c r="P192" s="100">
        <v>3250000</v>
      </c>
      <c r="Q192" s="94">
        <v>2015</v>
      </c>
      <c r="R192" s="97" t="s">
        <v>93</v>
      </c>
      <c r="S192" s="98">
        <v>42034</v>
      </c>
      <c r="T192" s="101">
        <v>42034</v>
      </c>
      <c r="U192" s="82">
        <v>5</v>
      </c>
      <c r="V192" s="82">
        <v>5</v>
      </c>
      <c r="W192" s="88" t="s">
        <v>124</v>
      </c>
      <c r="X192" s="153" t="s">
        <v>1597</v>
      </c>
      <c r="Y192" s="139" t="s">
        <v>1598</v>
      </c>
      <c r="Z192" s="95" t="s">
        <v>738</v>
      </c>
      <c r="AA192" s="97" t="s">
        <v>103</v>
      </c>
      <c r="AB192" s="139" t="s">
        <v>1599</v>
      </c>
      <c r="AC192" s="140" t="s">
        <v>1600</v>
      </c>
      <c r="AD192" s="103" t="s">
        <v>18</v>
      </c>
      <c r="AE192" s="75" t="s">
        <v>18</v>
      </c>
      <c r="AF192" s="103" t="s">
        <v>107</v>
      </c>
      <c r="AG192" s="75" t="s">
        <v>18</v>
      </c>
      <c r="AH192" s="95" t="s">
        <v>437</v>
      </c>
      <c r="AI192" s="95" t="s">
        <v>1601</v>
      </c>
      <c r="AJ192" s="148">
        <v>119.4972171</v>
      </c>
      <c r="AK192" s="148">
        <v>-5.3620400000000004</v>
      </c>
      <c r="AL192" s="106" t="s">
        <v>107</v>
      </c>
      <c r="AM192" s="106" t="s">
        <v>133</v>
      </c>
      <c r="AN192" s="107" t="s">
        <v>107</v>
      </c>
      <c r="AO192" s="108">
        <v>42037</v>
      </c>
      <c r="AP192" s="109">
        <v>42037</v>
      </c>
      <c r="AQ192" s="109">
        <v>42037</v>
      </c>
      <c r="AR192" s="107" t="s">
        <v>114</v>
      </c>
      <c r="AS192" s="110">
        <v>0</v>
      </c>
      <c r="AT192" s="110">
        <v>0</v>
      </c>
      <c r="AU192" s="111"/>
      <c r="AV192" s="95"/>
      <c r="AW192" s="146"/>
      <c r="AX192" s="146"/>
      <c r="AY192" s="95"/>
      <c r="AZ192" s="95" t="s">
        <v>1602</v>
      </c>
      <c r="BA192" s="101">
        <v>42048</v>
      </c>
      <c r="BB192" s="101">
        <v>42055</v>
      </c>
      <c r="BC192" s="95"/>
      <c r="BD192" s="113">
        <v>3250000</v>
      </c>
      <c r="BE192" s="113">
        <v>0</v>
      </c>
      <c r="BF192" s="113">
        <v>3250000</v>
      </c>
      <c r="BG192" s="146">
        <v>42055</v>
      </c>
      <c r="BH192" s="88" t="s">
        <v>116</v>
      </c>
      <c r="BI192" s="95" t="s">
        <v>1603</v>
      </c>
      <c r="BJ192" s="146">
        <v>42059</v>
      </c>
      <c r="BK192" s="146">
        <v>42076</v>
      </c>
      <c r="BL192" s="146">
        <v>42066</v>
      </c>
      <c r="BM192" s="87" t="s">
        <v>118</v>
      </c>
      <c r="BN192" s="89"/>
      <c r="BQ192" s="152">
        <v>3250000</v>
      </c>
      <c r="BR192" t="s">
        <v>95</v>
      </c>
      <c r="BS192">
        <v>4500066184</v>
      </c>
      <c r="BT192" s="91">
        <v>42039</v>
      </c>
      <c r="BU192" t="s">
        <v>1602</v>
      </c>
      <c r="BV192" s="91">
        <v>42048</v>
      </c>
      <c r="BX192" t="s">
        <v>1604</v>
      </c>
      <c r="BY192" t="s">
        <v>1605</v>
      </c>
      <c r="BZ192" t="s">
        <v>1596</v>
      </c>
      <c r="CA192" s="92">
        <v>3250000</v>
      </c>
      <c r="CD192" s="93"/>
    </row>
    <row r="193" spans="1:83" x14ac:dyDescent="0.25">
      <c r="A193" s="94">
        <v>190</v>
      </c>
      <c r="B193" s="95" t="s">
        <v>1606</v>
      </c>
      <c r="C193" s="88">
        <v>4500066227</v>
      </c>
      <c r="D193" s="88" t="s">
        <v>1596</v>
      </c>
      <c r="E193" s="100">
        <v>3250000</v>
      </c>
      <c r="F193" s="97" t="s">
        <v>804</v>
      </c>
      <c r="G193" s="94">
        <v>2015</v>
      </c>
      <c r="H193" s="101">
        <v>42040</v>
      </c>
      <c r="I193" s="101">
        <v>42047</v>
      </c>
      <c r="J193" s="97" t="s">
        <v>94</v>
      </c>
      <c r="K193" s="95" t="s">
        <v>95</v>
      </c>
      <c r="L193" s="88" t="s">
        <v>96</v>
      </c>
      <c r="M193" s="99" t="s">
        <v>395</v>
      </c>
      <c r="N193" s="97" t="s">
        <v>98</v>
      </c>
      <c r="O193" s="97" t="s">
        <v>98</v>
      </c>
      <c r="P193" s="100">
        <v>3250000</v>
      </c>
      <c r="Q193" s="94">
        <v>2015</v>
      </c>
      <c r="R193" s="97" t="s">
        <v>93</v>
      </c>
      <c r="S193" s="98">
        <v>42034</v>
      </c>
      <c r="T193" s="101">
        <v>42034</v>
      </c>
      <c r="U193" s="82">
        <v>6</v>
      </c>
      <c r="V193" s="82">
        <v>6</v>
      </c>
      <c r="W193" s="88" t="s">
        <v>124</v>
      </c>
      <c r="X193" s="153" t="s">
        <v>1607</v>
      </c>
      <c r="Y193" s="139" t="s">
        <v>1608</v>
      </c>
      <c r="Z193" s="95" t="s">
        <v>738</v>
      </c>
      <c r="AA193" s="97" t="s">
        <v>103</v>
      </c>
      <c r="AB193" s="139" t="s">
        <v>1609</v>
      </c>
      <c r="AC193" s="140" t="s">
        <v>1610</v>
      </c>
      <c r="AD193" s="103" t="s">
        <v>18</v>
      </c>
      <c r="AE193" s="75" t="s">
        <v>18</v>
      </c>
      <c r="AF193" s="103" t="s">
        <v>107</v>
      </c>
      <c r="AG193" s="75" t="s">
        <v>18</v>
      </c>
      <c r="AH193" s="95" t="s">
        <v>161</v>
      </c>
      <c r="AI193" s="95" t="s">
        <v>1611</v>
      </c>
      <c r="AJ193" s="148">
        <v>112.58647999999999</v>
      </c>
      <c r="AK193" s="148">
        <v>-7.9538599999999997</v>
      </c>
      <c r="AL193" s="106" t="s">
        <v>107</v>
      </c>
      <c r="AM193" s="106" t="s">
        <v>133</v>
      </c>
      <c r="AN193" s="107" t="s">
        <v>107</v>
      </c>
      <c r="AO193" s="108">
        <v>42037</v>
      </c>
      <c r="AP193" s="109">
        <v>42039</v>
      </c>
      <c r="AQ193" s="109">
        <v>42040</v>
      </c>
      <c r="AR193" s="107" t="s">
        <v>114</v>
      </c>
      <c r="AS193" s="110">
        <v>2</v>
      </c>
      <c r="AT193" s="110">
        <v>0</v>
      </c>
      <c r="AU193" s="111"/>
      <c r="AV193" s="95"/>
      <c r="AW193" s="146"/>
      <c r="AX193" s="146"/>
      <c r="AY193" s="95"/>
      <c r="AZ193" s="95" t="s">
        <v>1612</v>
      </c>
      <c r="BA193" s="101">
        <v>42051</v>
      </c>
      <c r="BB193" s="101">
        <v>42055</v>
      </c>
      <c r="BC193" s="95"/>
      <c r="BD193" s="113">
        <v>3250000</v>
      </c>
      <c r="BE193" s="113">
        <v>0</v>
      </c>
      <c r="BF193" s="113">
        <v>3250000</v>
      </c>
      <c r="BG193" s="146">
        <v>42055</v>
      </c>
      <c r="BH193" s="88" t="s">
        <v>116</v>
      </c>
      <c r="BI193" s="95" t="s">
        <v>1613</v>
      </c>
      <c r="BJ193" s="146">
        <v>42059</v>
      </c>
      <c r="BK193" s="146">
        <v>42076</v>
      </c>
      <c r="BL193" s="146">
        <v>42066</v>
      </c>
      <c r="BM193" s="87" t="s">
        <v>118</v>
      </c>
      <c r="BN193" s="89"/>
      <c r="BQ193" s="152">
        <v>3250000</v>
      </c>
      <c r="BR193" t="s">
        <v>95</v>
      </c>
      <c r="BS193">
        <v>4500066227</v>
      </c>
      <c r="BT193" s="91">
        <v>42040</v>
      </c>
      <c r="BU193" t="s">
        <v>1612</v>
      </c>
      <c r="BV193" s="91">
        <v>42051</v>
      </c>
      <c r="BX193" t="s">
        <v>1614</v>
      </c>
      <c r="BY193" t="s">
        <v>1615</v>
      </c>
      <c r="BZ193" t="s">
        <v>1596</v>
      </c>
      <c r="CA193" s="92">
        <v>3250000</v>
      </c>
      <c r="CD193" s="93"/>
    </row>
    <row r="194" spans="1:83" s="185" customFormat="1" x14ac:dyDescent="0.25">
      <c r="A194" s="94">
        <v>191</v>
      </c>
      <c r="B194" s="95" t="s">
        <v>1616</v>
      </c>
      <c r="C194" s="116" t="s">
        <v>1617</v>
      </c>
      <c r="D194" s="116" t="s">
        <v>1618</v>
      </c>
      <c r="E194" s="100">
        <v>2000000</v>
      </c>
      <c r="F194" s="97" t="s">
        <v>804</v>
      </c>
      <c r="G194" s="94">
        <v>2015</v>
      </c>
      <c r="H194" s="101">
        <v>42040</v>
      </c>
      <c r="I194" s="101">
        <v>42040</v>
      </c>
      <c r="J194" s="97" t="s">
        <v>600</v>
      </c>
      <c r="K194" s="95" t="s">
        <v>601</v>
      </c>
      <c r="L194" s="116" t="s">
        <v>818</v>
      </c>
      <c r="M194" s="99" t="s">
        <v>603</v>
      </c>
      <c r="N194" s="97" t="s">
        <v>98</v>
      </c>
      <c r="O194" s="97" t="s">
        <v>98</v>
      </c>
      <c r="P194" s="100">
        <v>2000000</v>
      </c>
      <c r="Q194" s="94">
        <v>2015</v>
      </c>
      <c r="R194" s="97" t="s">
        <v>93</v>
      </c>
      <c r="S194" s="98">
        <v>42034</v>
      </c>
      <c r="T194" s="101">
        <v>42037</v>
      </c>
      <c r="U194" s="82">
        <v>6</v>
      </c>
      <c r="V194" s="82">
        <v>3</v>
      </c>
      <c r="W194" s="88" t="s">
        <v>604</v>
      </c>
      <c r="X194" s="153"/>
      <c r="Y194" s="139" t="s">
        <v>1619</v>
      </c>
      <c r="Z194" s="95" t="s">
        <v>1372</v>
      </c>
      <c r="AA194" s="97" t="s">
        <v>103</v>
      </c>
      <c r="AB194" s="139" t="s">
        <v>1620</v>
      </c>
      <c r="AC194" s="140"/>
      <c r="AD194" s="103"/>
      <c r="AE194" s="75"/>
      <c r="AF194" s="103"/>
      <c r="AG194" s="75"/>
      <c r="AH194" s="95" t="s">
        <v>161</v>
      </c>
      <c r="AI194" s="95"/>
      <c r="AJ194" s="148"/>
      <c r="AK194" s="148"/>
      <c r="AL194" s="106" t="s">
        <v>107</v>
      </c>
      <c r="AM194" s="75" t="s">
        <v>211</v>
      </c>
      <c r="AN194" s="107"/>
      <c r="AO194" s="133">
        <v>42034</v>
      </c>
      <c r="AP194" s="134">
        <v>42034</v>
      </c>
      <c r="AQ194" s="155">
        <v>42034</v>
      </c>
      <c r="AR194" s="107" t="s">
        <v>164</v>
      </c>
      <c r="AS194" s="110">
        <v>0</v>
      </c>
      <c r="AT194" s="110">
        <v>0</v>
      </c>
      <c r="AU194" s="111"/>
      <c r="AV194" s="95"/>
      <c r="AW194" s="146"/>
      <c r="AX194" s="146"/>
      <c r="AY194" s="95"/>
      <c r="AZ194" s="95" t="s">
        <v>1621</v>
      </c>
      <c r="BA194" s="98">
        <v>42020</v>
      </c>
      <c r="BB194" s="101">
        <v>42080</v>
      </c>
      <c r="BC194" s="95"/>
      <c r="BD194" s="113">
        <v>2000000</v>
      </c>
      <c r="BE194" s="113">
        <v>0</v>
      </c>
      <c r="BF194" s="113">
        <v>2000000</v>
      </c>
      <c r="BG194" s="146">
        <v>42081</v>
      </c>
      <c r="BH194" s="116" t="s">
        <v>116</v>
      </c>
      <c r="BI194" s="104" t="s">
        <v>1622</v>
      </c>
      <c r="BJ194" s="87">
        <v>42081</v>
      </c>
      <c r="BK194" s="87">
        <v>42101</v>
      </c>
      <c r="BL194" s="87">
        <v>42096</v>
      </c>
      <c r="BM194" s="87"/>
      <c r="BN194" s="184"/>
      <c r="BQ194" s="152">
        <v>2000000</v>
      </c>
      <c r="BR194" s="185" t="s">
        <v>601</v>
      </c>
      <c r="BS194" s="185" t="s">
        <v>1617</v>
      </c>
      <c r="BT194" s="186">
        <v>42040</v>
      </c>
      <c r="BU194" s="185" t="s">
        <v>1621</v>
      </c>
      <c r="BV194" s="186">
        <v>42020</v>
      </c>
      <c r="BX194" s="185" t="s">
        <v>1623</v>
      </c>
      <c r="BY194" s="185" t="s">
        <v>1624</v>
      </c>
      <c r="BZ194" s="185" t="s">
        <v>1618</v>
      </c>
      <c r="CA194" s="187">
        <v>2000000</v>
      </c>
      <c r="CD194" s="188"/>
    </row>
    <row r="195" spans="1:83" s="185" customFormat="1" x14ac:dyDescent="0.25">
      <c r="A195" s="94">
        <v>192</v>
      </c>
      <c r="B195" s="95" t="s">
        <v>1625</v>
      </c>
      <c r="C195" s="116" t="s">
        <v>1626</v>
      </c>
      <c r="D195" s="116" t="s">
        <v>1618</v>
      </c>
      <c r="E195" s="100">
        <v>2000000</v>
      </c>
      <c r="F195" s="97" t="s">
        <v>804</v>
      </c>
      <c r="G195" s="94">
        <v>2015</v>
      </c>
      <c r="H195" s="101">
        <v>42040</v>
      </c>
      <c r="I195" s="101">
        <v>42040</v>
      </c>
      <c r="J195" s="97" t="s">
        <v>600</v>
      </c>
      <c r="K195" s="95" t="s">
        <v>601</v>
      </c>
      <c r="L195" s="116" t="s">
        <v>602</v>
      </c>
      <c r="M195" s="99" t="s">
        <v>603</v>
      </c>
      <c r="N195" s="97" t="s">
        <v>98</v>
      </c>
      <c r="O195" s="97" t="s">
        <v>98</v>
      </c>
      <c r="P195" s="100">
        <v>2000000</v>
      </c>
      <c r="Q195" s="94">
        <v>2015</v>
      </c>
      <c r="R195" s="97" t="s">
        <v>93</v>
      </c>
      <c r="S195" s="98">
        <v>42034</v>
      </c>
      <c r="T195" s="101">
        <v>42037</v>
      </c>
      <c r="U195" s="82">
        <v>6</v>
      </c>
      <c r="V195" s="82">
        <v>3</v>
      </c>
      <c r="W195" s="88" t="s">
        <v>604</v>
      </c>
      <c r="X195" s="153"/>
      <c r="Y195" s="139" t="s">
        <v>1627</v>
      </c>
      <c r="Z195" s="95" t="s">
        <v>1372</v>
      </c>
      <c r="AA195" s="97" t="s">
        <v>103</v>
      </c>
      <c r="AB195" s="139" t="s">
        <v>1628</v>
      </c>
      <c r="AC195" s="140"/>
      <c r="AD195" s="103"/>
      <c r="AE195" s="75"/>
      <c r="AF195" s="103"/>
      <c r="AG195" s="75"/>
      <c r="AH195" s="95" t="s">
        <v>161</v>
      </c>
      <c r="AI195" s="95"/>
      <c r="AJ195" s="148"/>
      <c r="AK195" s="148"/>
      <c r="AL195" s="106" t="s">
        <v>107</v>
      </c>
      <c r="AM195" s="75" t="s">
        <v>211</v>
      </c>
      <c r="AN195" s="107"/>
      <c r="AO195" s="133">
        <v>42034</v>
      </c>
      <c r="AP195" s="134">
        <v>42034</v>
      </c>
      <c r="AQ195" s="155">
        <v>42034</v>
      </c>
      <c r="AR195" s="107" t="s">
        <v>164</v>
      </c>
      <c r="AS195" s="110">
        <v>0</v>
      </c>
      <c r="AT195" s="110">
        <v>0</v>
      </c>
      <c r="AU195" s="111"/>
      <c r="AV195" s="95"/>
      <c r="AW195" s="146"/>
      <c r="AX195" s="146"/>
      <c r="AY195" s="95"/>
      <c r="AZ195" s="95" t="s">
        <v>1629</v>
      </c>
      <c r="BA195" s="98">
        <v>42020</v>
      </c>
      <c r="BB195" s="101">
        <v>42080</v>
      </c>
      <c r="BC195" s="95"/>
      <c r="BD195" s="113">
        <v>2000000</v>
      </c>
      <c r="BE195" s="113">
        <v>0</v>
      </c>
      <c r="BF195" s="113">
        <v>2000000</v>
      </c>
      <c r="BG195" s="146">
        <v>42081</v>
      </c>
      <c r="BH195" s="116" t="s">
        <v>116</v>
      </c>
      <c r="BI195" s="104" t="s">
        <v>1630</v>
      </c>
      <c r="BJ195" s="87">
        <v>42081</v>
      </c>
      <c r="BK195" s="87">
        <v>42101</v>
      </c>
      <c r="BL195" s="87">
        <v>42096</v>
      </c>
      <c r="BM195" s="87"/>
      <c r="BN195" s="184"/>
      <c r="BQ195" s="152">
        <v>2000000</v>
      </c>
      <c r="BR195" s="185" t="s">
        <v>601</v>
      </c>
      <c r="BS195" s="185" t="s">
        <v>1626</v>
      </c>
      <c r="BT195" s="186">
        <v>42040</v>
      </c>
      <c r="BU195" s="185" t="s">
        <v>1629</v>
      </c>
      <c r="BV195" s="186">
        <v>42020</v>
      </c>
      <c r="BX195" s="185" t="s">
        <v>1631</v>
      </c>
      <c r="BY195" s="185" t="s">
        <v>1632</v>
      </c>
      <c r="BZ195" s="185" t="s">
        <v>1618</v>
      </c>
      <c r="CA195" s="187">
        <v>2000000</v>
      </c>
      <c r="CD195" s="188"/>
    </row>
    <row r="196" spans="1:83" x14ac:dyDescent="0.25">
      <c r="A196" s="94">
        <v>193</v>
      </c>
      <c r="B196" s="95" t="s">
        <v>1633</v>
      </c>
      <c r="C196" s="141">
        <v>4800083168</v>
      </c>
      <c r="D196" s="88" t="s">
        <v>1634</v>
      </c>
      <c r="E196" s="100">
        <v>3500000</v>
      </c>
      <c r="F196" s="127">
        <v>8</v>
      </c>
      <c r="G196" s="103">
        <v>2014</v>
      </c>
      <c r="H196" s="128">
        <v>41858</v>
      </c>
      <c r="I196" s="101"/>
      <c r="J196" s="97" t="s">
        <v>628</v>
      </c>
      <c r="K196" s="95" t="s">
        <v>1635</v>
      </c>
      <c r="L196" s="88" t="s">
        <v>630</v>
      </c>
      <c r="M196" s="95" t="s">
        <v>1636</v>
      </c>
      <c r="N196" s="97" t="s">
        <v>98</v>
      </c>
      <c r="O196" s="97" t="s">
        <v>98</v>
      </c>
      <c r="P196" s="100">
        <v>3500000</v>
      </c>
      <c r="Q196" s="94">
        <v>2015</v>
      </c>
      <c r="R196" s="97" t="s">
        <v>804</v>
      </c>
      <c r="S196" s="98">
        <v>42037</v>
      </c>
      <c r="T196" s="101">
        <v>42037</v>
      </c>
      <c r="U196" s="82">
        <v>-179</v>
      </c>
      <c r="V196" s="82">
        <v>-179</v>
      </c>
      <c r="W196" s="88" t="s">
        <v>1637</v>
      </c>
      <c r="X196" s="136" t="s">
        <v>1638</v>
      </c>
      <c r="Y196" s="137" t="s">
        <v>1639</v>
      </c>
      <c r="Z196" s="95" t="s">
        <v>1640</v>
      </c>
      <c r="AA196" s="97"/>
      <c r="AB196" s="139"/>
      <c r="AC196" s="140"/>
      <c r="AD196" s="94"/>
      <c r="AE196" s="64"/>
      <c r="AF196" s="94"/>
      <c r="AG196" s="64"/>
      <c r="AH196" s="95" t="s">
        <v>131</v>
      </c>
      <c r="AI196" s="95"/>
      <c r="AJ196" s="148"/>
      <c r="AK196" s="148"/>
      <c r="AL196" s="106" t="s">
        <v>107</v>
      </c>
      <c r="AM196" s="106"/>
      <c r="AN196" s="107"/>
      <c r="AO196" s="158"/>
      <c r="AP196" s="109"/>
      <c r="AQ196" s="149"/>
      <c r="AR196" s="107" t="s">
        <v>164</v>
      </c>
      <c r="AS196" s="110">
        <v>0</v>
      </c>
      <c r="AT196" s="110">
        <v>42268</v>
      </c>
      <c r="AU196" s="111"/>
      <c r="AV196" s="95"/>
      <c r="AW196" s="146"/>
      <c r="AX196" s="146"/>
      <c r="AY196" s="95"/>
      <c r="AZ196" s="95"/>
      <c r="BA196" s="101"/>
      <c r="BB196" s="101"/>
      <c r="BC196" s="95"/>
      <c r="BD196" s="113"/>
      <c r="BE196" s="113"/>
      <c r="BF196" s="113"/>
      <c r="BG196" s="146"/>
      <c r="BH196" s="88" t="s">
        <v>1641</v>
      </c>
      <c r="BI196" s="95"/>
      <c r="BJ196" s="146"/>
      <c r="BK196" s="146"/>
      <c r="BL196" s="146"/>
      <c r="BM196" s="146"/>
      <c r="BN196" s="89" t="s">
        <v>1642</v>
      </c>
      <c r="BQ196" s="276" t="s">
        <v>1641</v>
      </c>
      <c r="BR196" t="s">
        <v>1635</v>
      </c>
      <c r="BS196">
        <v>4800083168</v>
      </c>
      <c r="BT196" s="91">
        <v>41858</v>
      </c>
      <c r="BU196">
        <v>0</v>
      </c>
      <c r="BV196" s="91">
        <v>0</v>
      </c>
      <c r="BX196" t="s">
        <v>1643</v>
      </c>
      <c r="BY196" t="s">
        <v>722</v>
      </c>
      <c r="BZ196" t="s">
        <v>1634</v>
      </c>
      <c r="CA196" s="92">
        <v>3500000</v>
      </c>
      <c r="CD196" s="93"/>
    </row>
    <row r="197" spans="1:83" x14ac:dyDescent="0.25">
      <c r="A197" s="94">
        <v>194</v>
      </c>
      <c r="B197" s="95" t="s">
        <v>1644</v>
      </c>
      <c r="C197" s="141">
        <v>4800083168</v>
      </c>
      <c r="D197" s="88" t="s">
        <v>1634</v>
      </c>
      <c r="E197" s="100">
        <v>3500000</v>
      </c>
      <c r="F197" s="127">
        <v>8</v>
      </c>
      <c r="G197" s="103">
        <v>2014</v>
      </c>
      <c r="H197" s="128">
        <v>41858</v>
      </c>
      <c r="I197" s="101"/>
      <c r="J197" s="97" t="s">
        <v>628</v>
      </c>
      <c r="K197" s="95" t="s">
        <v>1635</v>
      </c>
      <c r="L197" s="88" t="s">
        <v>630</v>
      </c>
      <c r="M197" s="95" t="s">
        <v>1636</v>
      </c>
      <c r="N197" s="97" t="s">
        <v>98</v>
      </c>
      <c r="O197" s="97" t="s">
        <v>98</v>
      </c>
      <c r="P197" s="100">
        <v>3500000</v>
      </c>
      <c r="Q197" s="94">
        <v>2015</v>
      </c>
      <c r="R197" s="97" t="s">
        <v>804</v>
      </c>
      <c r="S197" s="98">
        <v>42037</v>
      </c>
      <c r="T197" s="101">
        <v>42038</v>
      </c>
      <c r="U197" s="82">
        <v>-179</v>
      </c>
      <c r="V197" s="82">
        <v>-180</v>
      </c>
      <c r="W197" s="88" t="s">
        <v>1637</v>
      </c>
      <c r="X197" s="136" t="s">
        <v>1645</v>
      </c>
      <c r="Y197" s="137" t="s">
        <v>1646</v>
      </c>
      <c r="Z197" s="126" t="s">
        <v>1640</v>
      </c>
      <c r="AA197" s="97"/>
      <c r="AB197" s="139"/>
      <c r="AC197" s="140"/>
      <c r="AD197" s="94"/>
      <c r="AE197" s="64"/>
      <c r="AF197" s="94"/>
      <c r="AG197" s="64"/>
      <c r="AH197" s="95" t="s">
        <v>131</v>
      </c>
      <c r="AI197" s="95"/>
      <c r="AJ197" s="148"/>
      <c r="AK197" s="148"/>
      <c r="AL197" s="106" t="s">
        <v>107</v>
      </c>
      <c r="AM197" s="106" t="s">
        <v>1647</v>
      </c>
      <c r="AN197" s="145" t="s">
        <v>107</v>
      </c>
      <c r="AO197" s="80">
        <v>42038</v>
      </c>
      <c r="AP197" s="109"/>
      <c r="AQ197" s="149"/>
      <c r="AR197" s="107" t="s">
        <v>164</v>
      </c>
      <c r="AS197" s="110">
        <v>-42038</v>
      </c>
      <c r="AT197" s="110">
        <v>230</v>
      </c>
      <c r="AU197" s="111"/>
      <c r="AV197" s="189" t="s">
        <v>1648</v>
      </c>
      <c r="AW197" s="146">
        <v>42102</v>
      </c>
      <c r="AX197" s="146">
        <v>42115</v>
      </c>
      <c r="AY197" s="95"/>
      <c r="AZ197" s="95" t="s">
        <v>1649</v>
      </c>
      <c r="BA197" s="101">
        <v>42117</v>
      </c>
      <c r="BB197" s="101">
        <v>42167</v>
      </c>
      <c r="BC197" s="95"/>
      <c r="BD197" s="113">
        <v>3500000</v>
      </c>
      <c r="BE197" s="113"/>
      <c r="BF197" s="113">
        <v>3500000</v>
      </c>
      <c r="BG197" s="146">
        <v>42170</v>
      </c>
      <c r="BH197" s="88" t="s">
        <v>116</v>
      </c>
      <c r="BI197" s="95" t="s">
        <v>1650</v>
      </c>
      <c r="BJ197" s="146">
        <v>42170</v>
      </c>
      <c r="BK197" s="146">
        <v>42184</v>
      </c>
      <c r="BL197" s="146">
        <v>42192</v>
      </c>
      <c r="BM197" s="146"/>
      <c r="BN197" s="89"/>
      <c r="BO197" t="s">
        <v>1651</v>
      </c>
      <c r="BQ197" s="152">
        <v>3500000</v>
      </c>
      <c r="BR197" t="s">
        <v>1635</v>
      </c>
      <c r="BS197">
        <v>4800083168</v>
      </c>
      <c r="BT197" s="91">
        <v>41858</v>
      </c>
      <c r="BU197" t="s">
        <v>1649</v>
      </c>
      <c r="BV197" s="91">
        <v>42117</v>
      </c>
      <c r="BX197" t="s">
        <v>1652</v>
      </c>
      <c r="BY197" t="s">
        <v>722</v>
      </c>
      <c r="BZ197" t="s">
        <v>1634</v>
      </c>
      <c r="CA197" s="92">
        <v>3500000</v>
      </c>
      <c r="CD197" s="93"/>
    </row>
    <row r="198" spans="1:83" x14ac:dyDescent="0.25">
      <c r="A198" s="94">
        <v>195</v>
      </c>
      <c r="B198" s="95" t="s">
        <v>1653</v>
      </c>
      <c r="C198" s="141">
        <v>4800083168</v>
      </c>
      <c r="D198" s="88" t="s">
        <v>1634</v>
      </c>
      <c r="E198" s="100">
        <v>3500000</v>
      </c>
      <c r="F198" s="127">
        <v>8</v>
      </c>
      <c r="G198" s="103">
        <v>2014</v>
      </c>
      <c r="H198" s="128">
        <v>41858</v>
      </c>
      <c r="I198" s="101"/>
      <c r="J198" s="97" t="s">
        <v>628</v>
      </c>
      <c r="K198" s="95" t="s">
        <v>1635</v>
      </c>
      <c r="L198" s="88" t="s">
        <v>630</v>
      </c>
      <c r="M198" s="95" t="s">
        <v>1636</v>
      </c>
      <c r="N198" s="97" t="s">
        <v>98</v>
      </c>
      <c r="O198" s="97" t="s">
        <v>98</v>
      </c>
      <c r="P198" s="100">
        <v>3500000</v>
      </c>
      <c r="Q198" s="94">
        <v>2015</v>
      </c>
      <c r="R198" s="97" t="s">
        <v>804</v>
      </c>
      <c r="S198" s="98">
        <v>42037</v>
      </c>
      <c r="T198" s="101">
        <v>42038</v>
      </c>
      <c r="U198" s="82">
        <v>-179</v>
      </c>
      <c r="V198" s="82">
        <v>-180</v>
      </c>
      <c r="W198" s="88" t="s">
        <v>1637</v>
      </c>
      <c r="X198" s="136" t="s">
        <v>1654</v>
      </c>
      <c r="Y198" s="137" t="s">
        <v>1655</v>
      </c>
      <c r="Z198" s="95" t="s">
        <v>1640</v>
      </c>
      <c r="AA198" s="97"/>
      <c r="AB198" s="139"/>
      <c r="AC198" s="140"/>
      <c r="AD198" s="94"/>
      <c r="AE198" s="64"/>
      <c r="AF198" s="94"/>
      <c r="AG198" s="64"/>
      <c r="AH198" s="95" t="s">
        <v>131</v>
      </c>
      <c r="AI198" s="95"/>
      <c r="AJ198" s="148"/>
      <c r="AK198" s="148"/>
      <c r="AL198" s="106" t="s">
        <v>107</v>
      </c>
      <c r="AM198" s="106"/>
      <c r="AN198" s="107"/>
      <c r="AO198" s="158"/>
      <c r="AP198" s="109"/>
      <c r="AQ198" s="149"/>
      <c r="AR198" s="107" t="s">
        <v>1656</v>
      </c>
      <c r="AS198" s="110">
        <v>0</v>
      </c>
      <c r="AT198" s="110">
        <v>42268</v>
      </c>
      <c r="AU198" s="111"/>
      <c r="AV198" s="95"/>
      <c r="AW198" s="146"/>
      <c r="AX198" s="146"/>
      <c r="AY198" s="95"/>
      <c r="AZ198" s="95"/>
      <c r="BA198" s="101"/>
      <c r="BB198" s="101"/>
      <c r="BC198" s="95"/>
      <c r="BD198" s="113"/>
      <c r="BE198" s="113"/>
      <c r="BF198" s="113"/>
      <c r="BG198" s="146"/>
      <c r="BH198" s="88" t="s">
        <v>1641</v>
      </c>
      <c r="BI198" s="95"/>
      <c r="BJ198" s="146"/>
      <c r="BK198" s="146"/>
      <c r="BL198" s="146"/>
      <c r="BM198" s="146"/>
      <c r="BN198" s="89" t="s">
        <v>1642</v>
      </c>
      <c r="BQ198" s="276" t="s">
        <v>1641</v>
      </c>
      <c r="BR198" t="s">
        <v>1635</v>
      </c>
      <c r="BS198">
        <v>4800083168</v>
      </c>
      <c r="BT198" s="91">
        <v>41858</v>
      </c>
      <c r="BU198">
        <v>0</v>
      </c>
      <c r="BV198" s="91">
        <v>0</v>
      </c>
      <c r="BX198" t="s">
        <v>1657</v>
      </c>
      <c r="BY198" t="s">
        <v>722</v>
      </c>
      <c r="BZ198" t="s">
        <v>1634</v>
      </c>
      <c r="CA198" s="92">
        <v>3500000</v>
      </c>
      <c r="CD198" s="93"/>
    </row>
    <row r="199" spans="1:83" x14ac:dyDescent="0.25">
      <c r="A199" s="94">
        <v>196</v>
      </c>
      <c r="B199" s="95" t="s">
        <v>1658</v>
      </c>
      <c r="C199" s="141">
        <v>4800083168</v>
      </c>
      <c r="D199" s="88" t="s">
        <v>1634</v>
      </c>
      <c r="E199" s="100">
        <v>3500000</v>
      </c>
      <c r="F199" s="127">
        <v>8</v>
      </c>
      <c r="G199" s="103">
        <v>2014</v>
      </c>
      <c r="H199" s="128">
        <v>41858</v>
      </c>
      <c r="I199" s="101"/>
      <c r="J199" s="97" t="s">
        <v>628</v>
      </c>
      <c r="K199" s="95" t="s">
        <v>1635</v>
      </c>
      <c r="L199" s="88" t="s">
        <v>630</v>
      </c>
      <c r="M199" s="95" t="s">
        <v>1636</v>
      </c>
      <c r="N199" s="97" t="s">
        <v>98</v>
      </c>
      <c r="O199" s="97" t="s">
        <v>98</v>
      </c>
      <c r="P199" s="100">
        <v>3500000</v>
      </c>
      <c r="Q199" s="94">
        <v>2015</v>
      </c>
      <c r="R199" s="97" t="s">
        <v>804</v>
      </c>
      <c r="S199" s="98">
        <v>42037</v>
      </c>
      <c r="T199" s="101">
        <v>42038</v>
      </c>
      <c r="U199" s="82">
        <v>-179</v>
      </c>
      <c r="V199" s="82">
        <v>-180</v>
      </c>
      <c r="W199" s="88" t="s">
        <v>1637</v>
      </c>
      <c r="X199" s="136" t="s">
        <v>1659</v>
      </c>
      <c r="Y199" s="137" t="s">
        <v>1660</v>
      </c>
      <c r="Z199" s="95" t="s">
        <v>1640</v>
      </c>
      <c r="AA199" s="97"/>
      <c r="AB199" s="139"/>
      <c r="AC199" s="140"/>
      <c r="AD199" s="94"/>
      <c r="AE199" s="64"/>
      <c r="AF199" s="94"/>
      <c r="AG199" s="64"/>
      <c r="AH199" s="95" t="s">
        <v>131</v>
      </c>
      <c r="AI199" s="95"/>
      <c r="AJ199" s="148"/>
      <c r="AK199" s="148"/>
      <c r="AL199" s="106" t="s">
        <v>107</v>
      </c>
      <c r="AM199" s="106"/>
      <c r="AN199" s="107"/>
      <c r="AO199" s="158"/>
      <c r="AP199" s="109"/>
      <c r="AQ199" s="149"/>
      <c r="AR199" s="107" t="s">
        <v>1656</v>
      </c>
      <c r="AS199" s="110">
        <v>0</v>
      </c>
      <c r="AT199" s="110">
        <v>42268</v>
      </c>
      <c r="AU199" s="111"/>
      <c r="AV199" s="95"/>
      <c r="AW199" s="146"/>
      <c r="AX199" s="146"/>
      <c r="AY199" s="95"/>
      <c r="AZ199" s="95"/>
      <c r="BA199" s="101"/>
      <c r="BB199" s="101"/>
      <c r="BC199" s="95"/>
      <c r="BD199" s="113"/>
      <c r="BE199" s="113"/>
      <c r="BF199" s="113"/>
      <c r="BG199" s="146"/>
      <c r="BH199" s="88" t="s">
        <v>1641</v>
      </c>
      <c r="BI199" s="95"/>
      <c r="BJ199" s="146"/>
      <c r="BK199" s="146"/>
      <c r="BL199" s="146"/>
      <c r="BM199" s="146"/>
      <c r="BN199" s="89" t="s">
        <v>1642</v>
      </c>
      <c r="BQ199" s="276" t="s">
        <v>1641</v>
      </c>
      <c r="BR199" t="s">
        <v>1635</v>
      </c>
      <c r="BS199">
        <v>4800083168</v>
      </c>
      <c r="BT199" s="91">
        <v>41858</v>
      </c>
      <c r="BU199">
        <v>0</v>
      </c>
      <c r="BV199" s="91">
        <v>0</v>
      </c>
      <c r="BX199" t="s">
        <v>1661</v>
      </c>
      <c r="BY199" t="s">
        <v>722</v>
      </c>
      <c r="BZ199" t="s">
        <v>1634</v>
      </c>
      <c r="CA199" s="92">
        <v>3500000</v>
      </c>
      <c r="CD199" s="93"/>
    </row>
    <row r="200" spans="1:83" x14ac:dyDescent="0.25">
      <c r="A200" s="94">
        <v>197</v>
      </c>
      <c r="B200" s="95" t="s">
        <v>1662</v>
      </c>
      <c r="C200" s="141">
        <v>4800083168</v>
      </c>
      <c r="D200" s="88" t="s">
        <v>1634</v>
      </c>
      <c r="E200" s="100">
        <v>3500000</v>
      </c>
      <c r="F200" s="127">
        <v>8</v>
      </c>
      <c r="G200" s="103">
        <v>2014</v>
      </c>
      <c r="H200" s="128">
        <v>41858</v>
      </c>
      <c r="I200" s="101"/>
      <c r="J200" s="97" t="s">
        <v>628</v>
      </c>
      <c r="K200" s="95" t="s">
        <v>1635</v>
      </c>
      <c r="L200" s="88" t="s">
        <v>630</v>
      </c>
      <c r="M200" s="95" t="s">
        <v>1636</v>
      </c>
      <c r="N200" s="97" t="s">
        <v>98</v>
      </c>
      <c r="O200" s="97" t="s">
        <v>98</v>
      </c>
      <c r="P200" s="100">
        <v>3500000</v>
      </c>
      <c r="Q200" s="94">
        <v>2015</v>
      </c>
      <c r="R200" s="97" t="s">
        <v>804</v>
      </c>
      <c r="S200" s="98">
        <v>42037</v>
      </c>
      <c r="T200" s="101">
        <v>42038</v>
      </c>
      <c r="U200" s="82">
        <v>-179</v>
      </c>
      <c r="V200" s="82">
        <v>-180</v>
      </c>
      <c r="W200" s="88" t="s">
        <v>1637</v>
      </c>
      <c r="X200" s="136" t="s">
        <v>1663</v>
      </c>
      <c r="Y200" s="137" t="s">
        <v>1664</v>
      </c>
      <c r="Z200" s="126" t="s">
        <v>1640</v>
      </c>
      <c r="AA200" s="97"/>
      <c r="AB200" s="139"/>
      <c r="AC200" s="140"/>
      <c r="AD200" s="103"/>
      <c r="AE200" s="75"/>
      <c r="AF200" s="103"/>
      <c r="AG200" s="75"/>
      <c r="AH200" s="95" t="s">
        <v>131</v>
      </c>
      <c r="AI200" s="95"/>
      <c r="AJ200" s="148"/>
      <c r="AK200" s="148"/>
      <c r="AL200" s="106" t="s">
        <v>107</v>
      </c>
      <c r="AM200" s="106" t="s">
        <v>1665</v>
      </c>
      <c r="AN200" s="145" t="s">
        <v>107</v>
      </c>
      <c r="AO200" s="158"/>
      <c r="AP200" s="109"/>
      <c r="AQ200" s="149"/>
      <c r="AR200" s="107" t="s">
        <v>164</v>
      </c>
      <c r="AS200" s="110">
        <v>0</v>
      </c>
      <c r="AT200" s="110">
        <v>42268</v>
      </c>
      <c r="AU200" s="111"/>
      <c r="AV200" s="189" t="s">
        <v>1666</v>
      </c>
      <c r="AW200" s="146">
        <v>42102</v>
      </c>
      <c r="AX200" s="146">
        <v>42111</v>
      </c>
      <c r="AY200" s="95"/>
      <c r="AZ200" s="95" t="s">
        <v>1667</v>
      </c>
      <c r="BA200" s="101">
        <v>42115</v>
      </c>
      <c r="BB200" s="101">
        <v>42165</v>
      </c>
      <c r="BC200" s="95"/>
      <c r="BD200" s="113"/>
      <c r="BE200" s="113"/>
      <c r="BF200" s="113"/>
      <c r="BG200" s="146">
        <v>42167</v>
      </c>
      <c r="BH200" s="88" t="s">
        <v>116</v>
      </c>
      <c r="BI200" s="95" t="s">
        <v>1668</v>
      </c>
      <c r="BJ200" s="146">
        <v>42167</v>
      </c>
      <c r="BK200" s="146">
        <v>42174</v>
      </c>
      <c r="BL200" s="190">
        <v>42199</v>
      </c>
      <c r="BM200" s="146"/>
      <c r="BN200" s="89"/>
      <c r="BO200" t="s">
        <v>1651</v>
      </c>
      <c r="BQ200" s="152">
        <v>3500000</v>
      </c>
      <c r="BR200" t="s">
        <v>1635</v>
      </c>
      <c r="BS200">
        <v>4800083168</v>
      </c>
      <c r="BT200" s="91">
        <v>41858</v>
      </c>
      <c r="BU200" t="s">
        <v>1667</v>
      </c>
      <c r="BV200" s="91">
        <v>42115</v>
      </c>
      <c r="BX200" t="s">
        <v>1669</v>
      </c>
      <c r="BY200" t="s">
        <v>722</v>
      </c>
      <c r="BZ200" t="s">
        <v>1634</v>
      </c>
      <c r="CA200" s="92">
        <v>3500000</v>
      </c>
      <c r="CD200" s="93"/>
    </row>
    <row r="201" spans="1:83" x14ac:dyDescent="0.25">
      <c r="A201" s="94">
        <v>198</v>
      </c>
      <c r="B201" s="95" t="s">
        <v>1670</v>
      </c>
      <c r="C201" s="141">
        <v>4800083168</v>
      </c>
      <c r="D201" s="88" t="s">
        <v>1634</v>
      </c>
      <c r="E201" s="100">
        <v>3500000</v>
      </c>
      <c r="F201" s="127">
        <v>8</v>
      </c>
      <c r="G201" s="103">
        <v>2014</v>
      </c>
      <c r="H201" s="128">
        <v>41858</v>
      </c>
      <c r="I201" s="101"/>
      <c r="J201" s="97" t="s">
        <v>628</v>
      </c>
      <c r="K201" s="95" t="s">
        <v>1635</v>
      </c>
      <c r="L201" s="88" t="s">
        <v>630</v>
      </c>
      <c r="M201" s="95" t="s">
        <v>1636</v>
      </c>
      <c r="N201" s="97" t="s">
        <v>98</v>
      </c>
      <c r="O201" s="97" t="s">
        <v>98</v>
      </c>
      <c r="P201" s="100">
        <v>3500000</v>
      </c>
      <c r="Q201" s="94">
        <v>2015</v>
      </c>
      <c r="R201" s="97" t="s">
        <v>804</v>
      </c>
      <c r="S201" s="98">
        <v>42037</v>
      </c>
      <c r="T201" s="101">
        <v>42038</v>
      </c>
      <c r="U201" s="82">
        <v>-179</v>
      </c>
      <c r="V201" s="82">
        <v>-180</v>
      </c>
      <c r="W201" s="88" t="s">
        <v>1637</v>
      </c>
      <c r="X201" s="136" t="s">
        <v>1671</v>
      </c>
      <c r="Y201" s="137" t="s">
        <v>1672</v>
      </c>
      <c r="Z201" s="95" t="s">
        <v>1640</v>
      </c>
      <c r="AA201" s="97"/>
      <c r="AB201" s="139"/>
      <c r="AC201" s="140"/>
      <c r="AD201" s="94"/>
      <c r="AE201" s="64"/>
      <c r="AF201" s="94"/>
      <c r="AG201" s="64"/>
      <c r="AH201" s="95" t="s">
        <v>131</v>
      </c>
      <c r="AI201" s="95"/>
      <c r="AJ201" s="148"/>
      <c r="AK201" s="148"/>
      <c r="AL201" s="106" t="s">
        <v>107</v>
      </c>
      <c r="AM201" s="106"/>
      <c r="AN201" s="107"/>
      <c r="AO201" s="158"/>
      <c r="AP201" s="109"/>
      <c r="AQ201" s="149"/>
      <c r="AR201" s="107" t="s">
        <v>164</v>
      </c>
      <c r="AS201" s="110">
        <v>0</v>
      </c>
      <c r="AT201" s="110">
        <v>42268</v>
      </c>
      <c r="AU201" s="111"/>
      <c r="AV201" s="95"/>
      <c r="AW201" s="146"/>
      <c r="AX201" s="146"/>
      <c r="AY201" s="95"/>
      <c r="AZ201" s="95"/>
      <c r="BA201" s="101"/>
      <c r="BB201" s="101"/>
      <c r="BC201" s="95"/>
      <c r="BD201" s="113"/>
      <c r="BE201" s="113"/>
      <c r="BF201" s="113"/>
      <c r="BG201" s="146"/>
      <c r="BH201" s="88" t="s">
        <v>1641</v>
      </c>
      <c r="BI201" s="95"/>
      <c r="BJ201" s="146"/>
      <c r="BK201" s="146"/>
      <c r="BL201" s="146"/>
      <c r="BM201" s="146"/>
      <c r="BN201" s="89" t="s">
        <v>1642</v>
      </c>
      <c r="BQ201" s="276" t="s">
        <v>1641</v>
      </c>
      <c r="BR201" t="s">
        <v>1635</v>
      </c>
      <c r="BS201">
        <v>4800083168</v>
      </c>
      <c r="BT201" s="91">
        <v>41858</v>
      </c>
      <c r="BU201">
        <v>0</v>
      </c>
      <c r="BV201" s="91">
        <v>0</v>
      </c>
      <c r="BX201" t="s">
        <v>1673</v>
      </c>
      <c r="BY201" t="s">
        <v>722</v>
      </c>
      <c r="BZ201" t="s">
        <v>1634</v>
      </c>
      <c r="CA201" s="92">
        <v>3500000</v>
      </c>
      <c r="CD201" s="93"/>
    </row>
    <row r="202" spans="1:83" x14ac:dyDescent="0.25">
      <c r="A202" s="94">
        <v>199</v>
      </c>
      <c r="B202" s="95" t="s">
        <v>1674</v>
      </c>
      <c r="C202" s="141">
        <v>4800083168</v>
      </c>
      <c r="D202" s="88" t="s">
        <v>1634</v>
      </c>
      <c r="E202" s="100">
        <v>3500000</v>
      </c>
      <c r="F202" s="127">
        <v>8</v>
      </c>
      <c r="G202" s="103">
        <v>2014</v>
      </c>
      <c r="H202" s="128">
        <v>41858</v>
      </c>
      <c r="I202" s="101"/>
      <c r="J202" s="97" t="s">
        <v>628</v>
      </c>
      <c r="K202" s="95" t="s">
        <v>1635</v>
      </c>
      <c r="L202" s="88" t="s">
        <v>630</v>
      </c>
      <c r="M202" s="95" t="s">
        <v>1636</v>
      </c>
      <c r="N202" s="97" t="s">
        <v>98</v>
      </c>
      <c r="O202" s="97" t="s">
        <v>98</v>
      </c>
      <c r="P202" s="100">
        <v>3500000</v>
      </c>
      <c r="Q202" s="94">
        <v>2015</v>
      </c>
      <c r="R202" s="97" t="s">
        <v>804</v>
      </c>
      <c r="S202" s="98">
        <v>42037</v>
      </c>
      <c r="T202" s="101">
        <v>42038</v>
      </c>
      <c r="U202" s="82">
        <v>-179</v>
      </c>
      <c r="V202" s="82">
        <v>-180</v>
      </c>
      <c r="W202" s="88" t="s">
        <v>1637</v>
      </c>
      <c r="X202" s="136" t="s">
        <v>1675</v>
      </c>
      <c r="Y202" s="137" t="s">
        <v>1676</v>
      </c>
      <c r="Z202" s="126" t="s">
        <v>1640</v>
      </c>
      <c r="AA202" s="97"/>
      <c r="AB202" s="139"/>
      <c r="AC202" s="140"/>
      <c r="AD202" s="103"/>
      <c r="AE202" s="75"/>
      <c r="AF202" s="103"/>
      <c r="AG202" s="75"/>
      <c r="AH202" s="95" t="s">
        <v>131</v>
      </c>
      <c r="AI202" s="95"/>
      <c r="AJ202" s="148"/>
      <c r="AK202" s="148"/>
      <c r="AL202" s="106" t="s">
        <v>107</v>
      </c>
      <c r="AM202" s="106" t="s">
        <v>1677</v>
      </c>
      <c r="AN202" s="145" t="s">
        <v>107</v>
      </c>
      <c r="AO202" s="158"/>
      <c r="AP202" s="109"/>
      <c r="AQ202" s="149"/>
      <c r="AR202" s="107" t="s">
        <v>164</v>
      </c>
      <c r="AS202" s="110">
        <v>0</v>
      </c>
      <c r="AT202" s="110">
        <v>42268</v>
      </c>
      <c r="AU202" s="111"/>
      <c r="AV202" s="189" t="s">
        <v>1678</v>
      </c>
      <c r="AW202" s="146">
        <v>42102</v>
      </c>
      <c r="AX202" s="146">
        <v>42115</v>
      </c>
      <c r="AY202" s="95"/>
      <c r="AZ202" s="95" t="s">
        <v>1649</v>
      </c>
      <c r="BA202" s="101">
        <v>42117</v>
      </c>
      <c r="BB202" s="101">
        <v>42167</v>
      </c>
      <c r="BC202" s="95"/>
      <c r="BD202" s="113">
        <v>3500000</v>
      </c>
      <c r="BE202" s="113"/>
      <c r="BF202" s="113">
        <v>3500000</v>
      </c>
      <c r="BG202" s="146">
        <v>42170</v>
      </c>
      <c r="BH202" s="88" t="s">
        <v>116</v>
      </c>
      <c r="BI202" s="95" t="s">
        <v>1650</v>
      </c>
      <c r="BJ202" s="146">
        <v>42170</v>
      </c>
      <c r="BK202" s="146">
        <v>42184</v>
      </c>
      <c r="BL202" s="146">
        <v>42192</v>
      </c>
      <c r="BM202" s="146"/>
      <c r="BN202" s="89"/>
      <c r="BO202" t="s">
        <v>1651</v>
      </c>
      <c r="BQ202" s="152">
        <v>3500000</v>
      </c>
      <c r="BR202" t="s">
        <v>1635</v>
      </c>
      <c r="BS202">
        <v>4800083168</v>
      </c>
      <c r="BT202" s="91">
        <v>41858</v>
      </c>
      <c r="BU202" t="s">
        <v>1649</v>
      </c>
      <c r="BV202" s="91">
        <v>42117</v>
      </c>
      <c r="BX202" t="s">
        <v>1679</v>
      </c>
      <c r="BY202" t="s">
        <v>722</v>
      </c>
      <c r="BZ202" t="s">
        <v>1634</v>
      </c>
      <c r="CA202" s="92">
        <v>3500000</v>
      </c>
      <c r="CD202" s="93"/>
    </row>
    <row r="203" spans="1:83" x14ac:dyDescent="0.25">
      <c r="A203" s="94">
        <v>200</v>
      </c>
      <c r="B203" s="95" t="s">
        <v>1680</v>
      </c>
      <c r="C203" s="88">
        <v>4500066332</v>
      </c>
      <c r="D203" s="88" t="s">
        <v>1681</v>
      </c>
      <c r="E203" s="100">
        <v>3250000</v>
      </c>
      <c r="F203" s="97" t="s">
        <v>804</v>
      </c>
      <c r="G203" s="94">
        <v>2015</v>
      </c>
      <c r="H203" s="101">
        <v>42041</v>
      </c>
      <c r="I203" s="101">
        <v>42051</v>
      </c>
      <c r="J203" s="97" t="s">
        <v>94</v>
      </c>
      <c r="K203" s="95" t="s">
        <v>95</v>
      </c>
      <c r="L203" s="88" t="s">
        <v>96</v>
      </c>
      <c r="M203" s="99" t="s">
        <v>395</v>
      </c>
      <c r="N203" s="97" t="s">
        <v>98</v>
      </c>
      <c r="O203" s="97" t="s">
        <v>98</v>
      </c>
      <c r="P203" s="100">
        <v>3250000</v>
      </c>
      <c r="Q203" s="94">
        <v>2015</v>
      </c>
      <c r="R203" s="97" t="s">
        <v>804</v>
      </c>
      <c r="S203" s="98">
        <v>42037</v>
      </c>
      <c r="T203" s="101">
        <v>42037</v>
      </c>
      <c r="U203" s="82">
        <v>4</v>
      </c>
      <c r="V203" s="82">
        <v>4</v>
      </c>
      <c r="W203" s="88" t="s">
        <v>864</v>
      </c>
      <c r="X203" s="153" t="s">
        <v>1682</v>
      </c>
      <c r="Y203" s="139" t="s">
        <v>1683</v>
      </c>
      <c r="Z203" s="95" t="s">
        <v>656</v>
      </c>
      <c r="AA203" s="97" t="s">
        <v>103</v>
      </c>
      <c r="AB203" s="139" t="s">
        <v>1684</v>
      </c>
      <c r="AC203" s="102" t="s">
        <v>412</v>
      </c>
      <c r="AD203" s="103" t="s">
        <v>18</v>
      </c>
      <c r="AE203" s="75" t="s">
        <v>18</v>
      </c>
      <c r="AF203" s="103" t="s">
        <v>18</v>
      </c>
      <c r="AG203" s="75" t="s">
        <v>18</v>
      </c>
      <c r="AH203" s="95" t="s">
        <v>741</v>
      </c>
      <c r="AI203" s="95" t="s">
        <v>1685</v>
      </c>
      <c r="AJ203" s="148">
        <v>110.84509</v>
      </c>
      <c r="AK203" s="148">
        <v>-7.6927399999999997</v>
      </c>
      <c r="AL203" s="106" t="s">
        <v>107</v>
      </c>
      <c r="AM203" s="106" t="s">
        <v>112</v>
      </c>
      <c r="AN203" s="107" t="s">
        <v>107</v>
      </c>
      <c r="AO203" s="108">
        <v>42038</v>
      </c>
      <c r="AP203" s="109">
        <v>42040</v>
      </c>
      <c r="AQ203" s="109">
        <v>42041</v>
      </c>
      <c r="AR203" s="107" t="s">
        <v>114</v>
      </c>
      <c r="AS203" s="110">
        <v>2</v>
      </c>
      <c r="AT203" s="110">
        <v>0</v>
      </c>
      <c r="AU203" s="111"/>
      <c r="AV203" s="95"/>
      <c r="AW203" s="146"/>
      <c r="AX203" s="146"/>
      <c r="AY203" s="95"/>
      <c r="AZ203" s="191" t="s">
        <v>1686</v>
      </c>
      <c r="BA203" s="101">
        <v>42053</v>
      </c>
      <c r="BB203" s="101">
        <v>42058</v>
      </c>
      <c r="BC203" s="95"/>
      <c r="BD203" s="113">
        <v>3250000</v>
      </c>
      <c r="BE203" s="113">
        <v>0</v>
      </c>
      <c r="BF203" s="113">
        <v>3250000</v>
      </c>
      <c r="BG203" s="146">
        <v>42058</v>
      </c>
      <c r="BH203" s="88" t="s">
        <v>116</v>
      </c>
      <c r="BI203" s="95" t="s">
        <v>1687</v>
      </c>
      <c r="BJ203" s="146">
        <v>42065</v>
      </c>
      <c r="BK203" s="146">
        <v>42082</v>
      </c>
      <c r="BL203" s="146">
        <v>42075</v>
      </c>
      <c r="BM203" s="87" t="s">
        <v>118</v>
      </c>
      <c r="BN203" s="89"/>
      <c r="BQ203" s="152">
        <v>3250000</v>
      </c>
      <c r="BR203" t="s">
        <v>95</v>
      </c>
      <c r="BS203">
        <v>4500066332</v>
      </c>
      <c r="BT203" s="91">
        <v>42041</v>
      </c>
      <c r="BU203" t="s">
        <v>1686</v>
      </c>
      <c r="BV203" s="91">
        <v>42053</v>
      </c>
      <c r="BX203" t="s">
        <v>1688</v>
      </c>
      <c r="BY203" t="s">
        <v>1689</v>
      </c>
      <c r="BZ203" t="s">
        <v>1681</v>
      </c>
      <c r="CA203" s="92">
        <v>3250000</v>
      </c>
      <c r="CD203" s="93"/>
    </row>
    <row r="204" spans="1:83" x14ac:dyDescent="0.25">
      <c r="A204" s="94">
        <v>201</v>
      </c>
      <c r="B204" s="95" t="s">
        <v>1690</v>
      </c>
      <c r="C204" s="88">
        <v>4500066331</v>
      </c>
      <c r="D204" s="88" t="s">
        <v>863</v>
      </c>
      <c r="E204" s="100">
        <v>4375000</v>
      </c>
      <c r="F204" s="97" t="s">
        <v>804</v>
      </c>
      <c r="G204" s="94">
        <v>2015</v>
      </c>
      <c r="H204" s="101">
        <v>42041</v>
      </c>
      <c r="I204" s="101">
        <v>42051</v>
      </c>
      <c r="J204" s="97" t="s">
        <v>94</v>
      </c>
      <c r="K204" s="95" t="s">
        <v>95</v>
      </c>
      <c r="L204" s="88" t="s">
        <v>96</v>
      </c>
      <c r="M204" s="99" t="s">
        <v>123</v>
      </c>
      <c r="N204" s="97" t="s">
        <v>98</v>
      </c>
      <c r="O204" s="97" t="s">
        <v>98</v>
      </c>
      <c r="P204" s="100">
        <v>4375000</v>
      </c>
      <c r="Q204" s="94">
        <v>2015</v>
      </c>
      <c r="R204" s="97" t="s">
        <v>804</v>
      </c>
      <c r="S204" s="98">
        <v>42037</v>
      </c>
      <c r="T204" s="101">
        <v>42037</v>
      </c>
      <c r="U204" s="82">
        <v>4</v>
      </c>
      <c r="V204" s="82">
        <v>4</v>
      </c>
      <c r="W204" s="88" t="s">
        <v>841</v>
      </c>
      <c r="X204" s="153" t="s">
        <v>1691</v>
      </c>
      <c r="Y204" s="139" t="s">
        <v>1692</v>
      </c>
      <c r="Z204" s="95" t="s">
        <v>876</v>
      </c>
      <c r="AA204" s="97" t="s">
        <v>128</v>
      </c>
      <c r="AB204" s="139" t="s">
        <v>877</v>
      </c>
      <c r="AC204" s="102" t="s">
        <v>400</v>
      </c>
      <c r="AD204" s="103" t="s">
        <v>18</v>
      </c>
      <c r="AE204" s="75" t="s">
        <v>18</v>
      </c>
      <c r="AF204" s="103" t="s">
        <v>18</v>
      </c>
      <c r="AG204" s="75" t="s">
        <v>18</v>
      </c>
      <c r="AH204" s="95" t="s">
        <v>741</v>
      </c>
      <c r="AI204" s="95" t="s">
        <v>1693</v>
      </c>
      <c r="AJ204" s="148">
        <v>110.38844</v>
      </c>
      <c r="AK204" s="148">
        <v>-7.8022200000000002</v>
      </c>
      <c r="AL204" s="106" t="s">
        <v>107</v>
      </c>
      <c r="AM204" s="106" t="s">
        <v>144</v>
      </c>
      <c r="AN204" s="107" t="s">
        <v>107</v>
      </c>
      <c r="AO204" s="108">
        <v>42038</v>
      </c>
      <c r="AP204" s="109">
        <v>42040</v>
      </c>
      <c r="AQ204" s="109">
        <v>42040</v>
      </c>
      <c r="AR204" s="107" t="s">
        <v>114</v>
      </c>
      <c r="AS204" s="110">
        <v>2</v>
      </c>
      <c r="AT204" s="110">
        <v>0</v>
      </c>
      <c r="AU204" s="111"/>
      <c r="AV204" s="95"/>
      <c r="AW204" s="146"/>
      <c r="AX204" s="146"/>
      <c r="AY204" s="95"/>
      <c r="AZ204" s="191" t="s">
        <v>1694</v>
      </c>
      <c r="BA204" s="101">
        <v>42053</v>
      </c>
      <c r="BB204" s="101">
        <v>42058</v>
      </c>
      <c r="BC204" s="95"/>
      <c r="BD204" s="113">
        <v>4375000</v>
      </c>
      <c r="BE204" s="113">
        <v>0</v>
      </c>
      <c r="BF204" s="113">
        <v>4375000</v>
      </c>
      <c r="BG204" s="146">
        <v>42058</v>
      </c>
      <c r="BH204" s="88" t="s">
        <v>116</v>
      </c>
      <c r="BI204" s="95" t="s">
        <v>1695</v>
      </c>
      <c r="BJ204" s="146">
        <v>42065</v>
      </c>
      <c r="BK204" s="146">
        <v>42082</v>
      </c>
      <c r="BL204" s="146">
        <v>42075</v>
      </c>
      <c r="BM204" s="87" t="s">
        <v>118</v>
      </c>
      <c r="BN204" s="89"/>
      <c r="BQ204" s="152">
        <v>4375000</v>
      </c>
      <c r="BR204" t="s">
        <v>95</v>
      </c>
      <c r="BS204">
        <v>4500066331</v>
      </c>
      <c r="BT204" s="91">
        <v>42041</v>
      </c>
      <c r="BU204" t="s">
        <v>1694</v>
      </c>
      <c r="BV204" s="91">
        <v>42053</v>
      </c>
      <c r="BX204" t="s">
        <v>1696</v>
      </c>
      <c r="BY204" t="s">
        <v>882</v>
      </c>
      <c r="BZ204" t="s">
        <v>863</v>
      </c>
      <c r="CA204" s="92">
        <v>4375000</v>
      </c>
      <c r="CD204" s="93"/>
    </row>
    <row r="205" spans="1:83" x14ac:dyDescent="0.25">
      <c r="A205" s="94">
        <v>202</v>
      </c>
      <c r="B205" s="95" t="s">
        <v>1697</v>
      </c>
      <c r="C205" s="88"/>
      <c r="D205" s="88"/>
      <c r="E205" s="100"/>
      <c r="F205" s="94"/>
      <c r="G205" s="94"/>
      <c r="H205" s="101"/>
      <c r="I205" s="101"/>
      <c r="J205" s="97" t="s">
        <v>152</v>
      </c>
      <c r="K205" s="95" t="s">
        <v>955</v>
      </c>
      <c r="L205" s="88" t="s">
        <v>154</v>
      </c>
      <c r="M205" s="99" t="s">
        <v>98</v>
      </c>
      <c r="N205" s="97" t="s">
        <v>98</v>
      </c>
      <c r="O205" s="97" t="s">
        <v>98</v>
      </c>
      <c r="P205" s="100">
        <v>6150000</v>
      </c>
      <c r="Q205" s="94">
        <v>2015</v>
      </c>
      <c r="R205" s="97" t="s">
        <v>93</v>
      </c>
      <c r="S205" s="117">
        <v>42034</v>
      </c>
      <c r="T205" s="101">
        <v>42039</v>
      </c>
      <c r="U205" s="82">
        <v>-42034</v>
      </c>
      <c r="V205" s="82">
        <v>-42039</v>
      </c>
      <c r="W205" s="88" t="s">
        <v>155</v>
      </c>
      <c r="X205" s="139" t="s">
        <v>1698</v>
      </c>
      <c r="Y205" s="139" t="s">
        <v>1699</v>
      </c>
      <c r="Z205" s="95" t="s">
        <v>1700</v>
      </c>
      <c r="AA205" s="97" t="s">
        <v>128</v>
      </c>
      <c r="AB205" s="137" t="s">
        <v>1701</v>
      </c>
      <c r="AC205" s="168" t="s">
        <v>160</v>
      </c>
      <c r="AD205" s="103"/>
      <c r="AE205" s="75"/>
      <c r="AF205" s="103"/>
      <c r="AG205" s="75" t="s">
        <v>107</v>
      </c>
      <c r="AH205" s="95" t="s">
        <v>477</v>
      </c>
      <c r="AI205" s="95"/>
      <c r="AJ205" s="148"/>
      <c r="AK205" s="148"/>
      <c r="AL205" s="192" t="s">
        <v>658</v>
      </c>
      <c r="AM205" s="106"/>
      <c r="AN205" s="107"/>
      <c r="AO205" s="158"/>
      <c r="AP205" s="109"/>
      <c r="AQ205" s="149"/>
      <c r="AR205" s="107" t="s">
        <v>164</v>
      </c>
      <c r="AS205" s="110">
        <v>0</v>
      </c>
      <c r="AT205" s="110">
        <v>42268</v>
      </c>
      <c r="AU205" s="111"/>
      <c r="AV205" s="95"/>
      <c r="AW205" s="146"/>
      <c r="AX205" s="146"/>
      <c r="AY205" s="95"/>
      <c r="AZ205" s="95"/>
      <c r="BA205" s="101"/>
      <c r="BB205" s="101"/>
      <c r="BC205" s="95"/>
      <c r="BD205" s="113"/>
      <c r="BE205" s="113"/>
      <c r="BF205" s="113"/>
      <c r="BG205" s="146"/>
      <c r="BH205" s="88" t="s">
        <v>639</v>
      </c>
      <c r="BI205" s="95"/>
      <c r="BJ205" s="146"/>
      <c r="BK205" s="146"/>
      <c r="BL205" s="146"/>
      <c r="BM205" s="146"/>
      <c r="BN205" s="89"/>
      <c r="BQ205" s="90">
        <v>6150000</v>
      </c>
      <c r="BR205" t="s">
        <v>955</v>
      </c>
      <c r="BS205">
        <v>0</v>
      </c>
      <c r="BT205" s="91">
        <v>0</v>
      </c>
      <c r="BU205">
        <v>0</v>
      </c>
      <c r="BV205" s="91">
        <v>0</v>
      </c>
      <c r="BX205" t="s">
        <v>1702</v>
      </c>
      <c r="BY205" t="s">
        <v>1703</v>
      </c>
      <c r="BZ205">
        <v>0</v>
      </c>
      <c r="CA205" s="92">
        <v>0</v>
      </c>
      <c r="CD205" s="93" t="s">
        <v>1704</v>
      </c>
      <c r="CE205">
        <v>6150000</v>
      </c>
    </row>
    <row r="206" spans="1:83" x14ac:dyDescent="0.25">
      <c r="A206" s="94">
        <v>203</v>
      </c>
      <c r="B206" s="95" t="s">
        <v>1705</v>
      </c>
      <c r="C206" s="88">
        <v>4500066226</v>
      </c>
      <c r="D206" s="88" t="s">
        <v>1681</v>
      </c>
      <c r="E206" s="100">
        <v>3250000</v>
      </c>
      <c r="F206" s="97" t="s">
        <v>804</v>
      </c>
      <c r="G206" s="94">
        <v>2015</v>
      </c>
      <c r="H206" s="101">
        <v>42040</v>
      </c>
      <c r="I206" s="101">
        <v>42047</v>
      </c>
      <c r="J206" s="97" t="s">
        <v>94</v>
      </c>
      <c r="K206" s="95" t="s">
        <v>95</v>
      </c>
      <c r="L206" s="88" t="s">
        <v>96</v>
      </c>
      <c r="M206" s="99" t="s">
        <v>395</v>
      </c>
      <c r="N206" s="97" t="s">
        <v>98</v>
      </c>
      <c r="O206" s="97" t="s">
        <v>98</v>
      </c>
      <c r="P206" s="100">
        <v>3250000</v>
      </c>
      <c r="Q206" s="94">
        <v>2015</v>
      </c>
      <c r="R206" s="97" t="s">
        <v>93</v>
      </c>
      <c r="S206" s="98">
        <v>42037</v>
      </c>
      <c r="T206" s="101">
        <v>42037</v>
      </c>
      <c r="U206" s="82">
        <v>3</v>
      </c>
      <c r="V206" s="82">
        <v>3</v>
      </c>
      <c r="W206" s="88" t="s">
        <v>940</v>
      </c>
      <c r="X206" s="136" t="s">
        <v>1706</v>
      </c>
      <c r="Y206" s="137" t="s">
        <v>1707</v>
      </c>
      <c r="Z206" s="95" t="s">
        <v>656</v>
      </c>
      <c r="AA206" s="97" t="s">
        <v>103</v>
      </c>
      <c r="AB206" s="137" t="s">
        <v>739</v>
      </c>
      <c r="AC206" s="140" t="s">
        <v>105</v>
      </c>
      <c r="AD206" s="103" t="s">
        <v>18</v>
      </c>
      <c r="AE206" s="75" t="s">
        <v>18</v>
      </c>
      <c r="AF206" s="103" t="s">
        <v>107</v>
      </c>
      <c r="AG206" s="75" t="s">
        <v>18</v>
      </c>
      <c r="AH206" s="154" t="s">
        <v>131</v>
      </c>
      <c r="AI206" s="95" t="s">
        <v>1708</v>
      </c>
      <c r="AJ206" s="148">
        <v>101.2153</v>
      </c>
      <c r="AK206" s="148">
        <v>1.4289700000000001</v>
      </c>
      <c r="AL206" s="106" t="s">
        <v>107</v>
      </c>
      <c r="AM206" s="106" t="s">
        <v>593</v>
      </c>
      <c r="AN206" s="107" t="s">
        <v>107</v>
      </c>
      <c r="AO206" s="108">
        <v>42038</v>
      </c>
      <c r="AP206" s="109">
        <v>42040</v>
      </c>
      <c r="AQ206" s="109">
        <v>42040</v>
      </c>
      <c r="AR206" s="107" t="s">
        <v>114</v>
      </c>
      <c r="AS206" s="110">
        <v>2</v>
      </c>
      <c r="AT206" s="110">
        <v>0</v>
      </c>
      <c r="AU206" s="111"/>
      <c r="AV206" s="95"/>
      <c r="AW206" s="146"/>
      <c r="AX206" s="146"/>
      <c r="AY206" s="95"/>
      <c r="AZ206" s="95" t="s">
        <v>1709</v>
      </c>
      <c r="BA206" s="101">
        <v>42051</v>
      </c>
      <c r="BB206" s="101">
        <v>42055</v>
      </c>
      <c r="BC206" s="95"/>
      <c r="BD206" s="113">
        <v>3250000</v>
      </c>
      <c r="BE206" s="113">
        <v>0</v>
      </c>
      <c r="BF206" s="113">
        <v>3250000</v>
      </c>
      <c r="BG206" s="146">
        <v>42055</v>
      </c>
      <c r="BH206" s="88" t="s">
        <v>116</v>
      </c>
      <c r="BI206" s="95" t="s">
        <v>1710</v>
      </c>
      <c r="BJ206" s="146">
        <v>42059</v>
      </c>
      <c r="BK206" s="146">
        <v>42076</v>
      </c>
      <c r="BL206" s="146">
        <v>42068</v>
      </c>
      <c r="BM206" s="87" t="s">
        <v>118</v>
      </c>
      <c r="BN206" s="89"/>
      <c r="BQ206" s="152">
        <v>3250000</v>
      </c>
      <c r="BR206" t="s">
        <v>95</v>
      </c>
      <c r="BS206">
        <v>4500066226</v>
      </c>
      <c r="BT206" s="91">
        <v>42040</v>
      </c>
      <c r="BU206" t="s">
        <v>1709</v>
      </c>
      <c r="BV206" s="91">
        <v>42051</v>
      </c>
      <c r="BX206" t="s">
        <v>1711</v>
      </c>
      <c r="BY206" t="s">
        <v>746</v>
      </c>
      <c r="BZ206" t="s">
        <v>1681</v>
      </c>
      <c r="CA206" s="92">
        <v>3250000</v>
      </c>
      <c r="CD206" s="93"/>
    </row>
    <row r="207" spans="1:83" x14ac:dyDescent="0.25">
      <c r="A207" s="94">
        <v>204</v>
      </c>
      <c r="B207" s="95" t="s">
        <v>1712</v>
      </c>
      <c r="C207" s="88">
        <v>4500066225</v>
      </c>
      <c r="D207" s="88" t="s">
        <v>906</v>
      </c>
      <c r="E207" s="100">
        <v>4375000</v>
      </c>
      <c r="F207" s="97" t="s">
        <v>804</v>
      </c>
      <c r="G207" s="94">
        <v>2015</v>
      </c>
      <c r="H207" s="101">
        <v>42040</v>
      </c>
      <c r="I207" s="101">
        <v>42047</v>
      </c>
      <c r="J207" s="97" t="s">
        <v>94</v>
      </c>
      <c r="K207" s="95" t="s">
        <v>95</v>
      </c>
      <c r="L207" s="88" t="s">
        <v>96</v>
      </c>
      <c r="M207" s="99" t="s">
        <v>123</v>
      </c>
      <c r="N207" s="97" t="s">
        <v>98</v>
      </c>
      <c r="O207" s="97" t="s">
        <v>98</v>
      </c>
      <c r="P207" s="100">
        <v>4375000</v>
      </c>
      <c r="Q207" s="94">
        <v>2015</v>
      </c>
      <c r="R207" s="97" t="s">
        <v>804</v>
      </c>
      <c r="S207" s="98">
        <v>42038</v>
      </c>
      <c r="T207" s="101">
        <v>42038</v>
      </c>
      <c r="U207" s="82">
        <v>2</v>
      </c>
      <c r="V207" s="82">
        <v>2</v>
      </c>
      <c r="W207" s="88" t="s">
        <v>940</v>
      </c>
      <c r="X207" s="136" t="s">
        <v>1713</v>
      </c>
      <c r="Y207" s="137" t="s">
        <v>1714</v>
      </c>
      <c r="Z207" s="95" t="s">
        <v>550</v>
      </c>
      <c r="AA207" s="97" t="s">
        <v>128</v>
      </c>
      <c r="AB207" s="137" t="s">
        <v>1715</v>
      </c>
      <c r="AC207" s="140" t="s">
        <v>105</v>
      </c>
      <c r="AD207" s="103" t="s">
        <v>18</v>
      </c>
      <c r="AE207" s="75" t="s">
        <v>107</v>
      </c>
      <c r="AF207" s="103" t="s">
        <v>18</v>
      </c>
      <c r="AG207" s="75" t="s">
        <v>18</v>
      </c>
      <c r="AH207" s="95" t="s">
        <v>384</v>
      </c>
      <c r="AI207" s="95" t="s">
        <v>1716</v>
      </c>
      <c r="AJ207" s="148">
        <v>107.52518000000001</v>
      </c>
      <c r="AK207" s="148">
        <v>-6.8764200000000004</v>
      </c>
      <c r="AL207" s="106" t="s">
        <v>107</v>
      </c>
      <c r="AM207" s="106" t="s">
        <v>387</v>
      </c>
      <c r="AN207" s="107" t="s">
        <v>107</v>
      </c>
      <c r="AO207" s="108">
        <v>42038</v>
      </c>
      <c r="AP207" s="109">
        <v>42039</v>
      </c>
      <c r="AQ207" s="109">
        <v>42040</v>
      </c>
      <c r="AR207" s="107" t="s">
        <v>114</v>
      </c>
      <c r="AS207" s="110">
        <v>1</v>
      </c>
      <c r="AT207" s="110">
        <v>0</v>
      </c>
      <c r="AU207" s="111"/>
      <c r="AV207" s="95"/>
      <c r="AW207" s="146"/>
      <c r="AX207" s="146"/>
      <c r="AY207" s="95"/>
      <c r="AZ207" s="95" t="s">
        <v>1717</v>
      </c>
      <c r="BA207" s="101">
        <v>42051</v>
      </c>
      <c r="BB207" s="101">
        <v>42055</v>
      </c>
      <c r="BC207" s="95"/>
      <c r="BD207" s="113">
        <v>4375000</v>
      </c>
      <c r="BE207" s="113">
        <v>0</v>
      </c>
      <c r="BF207" s="113">
        <v>4375000</v>
      </c>
      <c r="BG207" s="146">
        <v>42055</v>
      </c>
      <c r="BH207" s="88" t="s">
        <v>116</v>
      </c>
      <c r="BI207" s="95" t="s">
        <v>1718</v>
      </c>
      <c r="BJ207" s="146">
        <v>42059</v>
      </c>
      <c r="BK207" s="146">
        <v>42076</v>
      </c>
      <c r="BL207" s="146">
        <v>42066</v>
      </c>
      <c r="BM207" s="87" t="s">
        <v>118</v>
      </c>
      <c r="BN207" s="89"/>
      <c r="BQ207" s="152">
        <v>4375000</v>
      </c>
      <c r="BR207" t="s">
        <v>95</v>
      </c>
      <c r="BS207">
        <v>4500066225</v>
      </c>
      <c r="BT207" s="91">
        <v>42040</v>
      </c>
      <c r="BU207" t="s">
        <v>1717</v>
      </c>
      <c r="BV207" s="91">
        <v>42051</v>
      </c>
      <c r="BX207" t="s">
        <v>1719</v>
      </c>
      <c r="BY207" t="s">
        <v>1720</v>
      </c>
      <c r="BZ207" t="s">
        <v>906</v>
      </c>
      <c r="CA207" s="92">
        <v>4375000</v>
      </c>
      <c r="CD207" s="93"/>
    </row>
    <row r="208" spans="1:83" x14ac:dyDescent="0.25">
      <c r="A208" s="94">
        <v>205</v>
      </c>
      <c r="B208" s="95" t="s">
        <v>1721</v>
      </c>
      <c r="C208" s="88">
        <v>4500066202</v>
      </c>
      <c r="D208" s="88" t="s">
        <v>896</v>
      </c>
      <c r="E208" s="100">
        <v>6000000</v>
      </c>
      <c r="F208" s="94" t="s">
        <v>804</v>
      </c>
      <c r="G208" s="94">
        <v>2015</v>
      </c>
      <c r="H208" s="101">
        <v>42039</v>
      </c>
      <c r="I208" s="101">
        <v>42047</v>
      </c>
      <c r="J208" s="97" t="s">
        <v>94</v>
      </c>
      <c r="K208" s="95" t="s">
        <v>95</v>
      </c>
      <c r="L208" s="88" t="s">
        <v>96</v>
      </c>
      <c r="M208" s="99" t="s">
        <v>377</v>
      </c>
      <c r="N208" s="97" t="s">
        <v>98</v>
      </c>
      <c r="O208" s="97" t="s">
        <v>98</v>
      </c>
      <c r="P208" s="100">
        <v>6000000</v>
      </c>
      <c r="Q208" s="94">
        <v>2015</v>
      </c>
      <c r="R208" s="97" t="s">
        <v>804</v>
      </c>
      <c r="S208" s="98">
        <v>42038</v>
      </c>
      <c r="T208" s="101">
        <v>42038</v>
      </c>
      <c r="U208" s="82">
        <v>1</v>
      </c>
      <c r="V208" s="82">
        <v>1</v>
      </c>
      <c r="W208" s="88" t="s">
        <v>940</v>
      </c>
      <c r="X208" s="136" t="s">
        <v>1722</v>
      </c>
      <c r="Y208" s="137" t="s">
        <v>1723</v>
      </c>
      <c r="Z208" s="95" t="s">
        <v>1724</v>
      </c>
      <c r="AA208" s="97" t="s">
        <v>128</v>
      </c>
      <c r="AB208" s="137" t="s">
        <v>1725</v>
      </c>
      <c r="AC208" s="140" t="s">
        <v>105</v>
      </c>
      <c r="AD208" s="103" t="s">
        <v>18</v>
      </c>
      <c r="AE208" s="75" t="s">
        <v>107</v>
      </c>
      <c r="AF208" s="103" t="s">
        <v>18</v>
      </c>
      <c r="AG208" s="75" t="s">
        <v>18</v>
      </c>
      <c r="AH208" s="95" t="s">
        <v>384</v>
      </c>
      <c r="AI208" s="95" t="s">
        <v>1726</v>
      </c>
      <c r="AJ208" s="148">
        <v>107.63674</v>
      </c>
      <c r="AK208" s="148">
        <v>-6.9176200000000003</v>
      </c>
      <c r="AL208" s="106" t="s">
        <v>107</v>
      </c>
      <c r="AM208" s="106" t="s">
        <v>593</v>
      </c>
      <c r="AN208" s="107" t="s">
        <v>107</v>
      </c>
      <c r="AO208" s="108">
        <v>42038</v>
      </c>
      <c r="AP208" s="109">
        <v>42040</v>
      </c>
      <c r="AQ208" s="109">
        <v>42040</v>
      </c>
      <c r="AR208" s="107" t="s">
        <v>114</v>
      </c>
      <c r="AS208" s="110">
        <v>2</v>
      </c>
      <c r="AT208" s="110">
        <v>0</v>
      </c>
      <c r="AU208" s="111"/>
      <c r="AV208" s="95"/>
      <c r="AW208" s="146"/>
      <c r="AX208" s="146"/>
      <c r="AY208" s="95"/>
      <c r="AZ208" s="95" t="s">
        <v>1727</v>
      </c>
      <c r="BA208" s="101">
        <v>42048</v>
      </c>
      <c r="BB208" s="101">
        <v>42055</v>
      </c>
      <c r="BC208" s="95"/>
      <c r="BD208" s="113">
        <v>6000000</v>
      </c>
      <c r="BE208" s="113">
        <v>0</v>
      </c>
      <c r="BF208" s="113">
        <v>6000000</v>
      </c>
      <c r="BG208" s="146">
        <v>42055</v>
      </c>
      <c r="BH208" s="88" t="s">
        <v>116</v>
      </c>
      <c r="BI208" s="95" t="s">
        <v>1728</v>
      </c>
      <c r="BJ208" s="146">
        <v>42059</v>
      </c>
      <c r="BK208" s="146">
        <v>42076</v>
      </c>
      <c r="BL208" s="146">
        <v>42066</v>
      </c>
      <c r="BM208" s="87" t="s">
        <v>118</v>
      </c>
      <c r="BN208" s="89"/>
      <c r="BQ208" s="152">
        <v>6000000</v>
      </c>
      <c r="BR208" t="s">
        <v>95</v>
      </c>
      <c r="BS208">
        <v>4500066202</v>
      </c>
      <c r="BT208" s="91">
        <v>42039</v>
      </c>
      <c r="BU208" t="s">
        <v>1727</v>
      </c>
      <c r="BV208" s="91">
        <v>42048</v>
      </c>
      <c r="BX208" t="s">
        <v>1729</v>
      </c>
      <c r="BY208" t="s">
        <v>1730</v>
      </c>
      <c r="BZ208" t="s">
        <v>896</v>
      </c>
      <c r="CA208" s="92">
        <v>6000000</v>
      </c>
      <c r="CD208" s="93"/>
    </row>
    <row r="209" spans="1:82" x14ac:dyDescent="0.25">
      <c r="A209" s="94">
        <v>206</v>
      </c>
      <c r="B209" s="95" t="s">
        <v>1731</v>
      </c>
      <c r="C209" s="88">
        <v>4500066418</v>
      </c>
      <c r="D209" s="88" t="s">
        <v>1732</v>
      </c>
      <c r="E209" s="100">
        <v>4375000</v>
      </c>
      <c r="F209" s="94" t="s">
        <v>804</v>
      </c>
      <c r="G209" s="94">
        <v>2015</v>
      </c>
      <c r="H209" s="101">
        <v>42045</v>
      </c>
      <c r="I209" s="101">
        <v>42053</v>
      </c>
      <c r="J209" s="97" t="s">
        <v>94</v>
      </c>
      <c r="K209" s="95" t="s">
        <v>95</v>
      </c>
      <c r="L209" s="88" t="s">
        <v>96</v>
      </c>
      <c r="M209" s="99" t="s">
        <v>123</v>
      </c>
      <c r="N209" s="97" t="s">
        <v>98</v>
      </c>
      <c r="O209" s="97" t="s">
        <v>98</v>
      </c>
      <c r="P209" s="100">
        <v>4375000</v>
      </c>
      <c r="Q209" s="94">
        <v>2015</v>
      </c>
      <c r="R209" s="97" t="s">
        <v>804</v>
      </c>
      <c r="S209" s="98">
        <v>42038</v>
      </c>
      <c r="T209" s="101">
        <v>42038</v>
      </c>
      <c r="U209" s="82">
        <v>7</v>
      </c>
      <c r="V209" s="82">
        <v>7</v>
      </c>
      <c r="W209" s="88" t="s">
        <v>431</v>
      </c>
      <c r="X209" s="136" t="s">
        <v>1733</v>
      </c>
      <c r="Y209" s="137" t="s">
        <v>1734</v>
      </c>
      <c r="Z209" s="95" t="s">
        <v>1735</v>
      </c>
      <c r="AA209" s="97" t="s">
        <v>128</v>
      </c>
      <c r="AB209" s="137" t="s">
        <v>1736</v>
      </c>
      <c r="AC209" s="102" t="s">
        <v>522</v>
      </c>
      <c r="AD209" s="103" t="s">
        <v>18</v>
      </c>
      <c r="AE209" s="75" t="s">
        <v>107</v>
      </c>
      <c r="AF209" s="103" t="s">
        <v>18</v>
      </c>
      <c r="AG209" s="75" t="s">
        <v>18</v>
      </c>
      <c r="AH209" s="154" t="s">
        <v>437</v>
      </c>
      <c r="AI209" s="95" t="s">
        <v>1737</v>
      </c>
      <c r="AJ209" s="148">
        <v>105.32245</v>
      </c>
      <c r="AK209" s="148">
        <v>-5.4693800000000001</v>
      </c>
      <c r="AL209" s="106" t="s">
        <v>107</v>
      </c>
      <c r="AM209" s="106" t="s">
        <v>441</v>
      </c>
      <c r="AN209" s="107" t="s">
        <v>107</v>
      </c>
      <c r="AO209" s="108">
        <v>42038</v>
      </c>
      <c r="AP209" s="109">
        <v>42039</v>
      </c>
      <c r="AQ209" s="109">
        <v>42040</v>
      </c>
      <c r="AR209" s="107" t="s">
        <v>114</v>
      </c>
      <c r="AS209" s="110">
        <v>1</v>
      </c>
      <c r="AT209" s="110">
        <v>0</v>
      </c>
      <c r="AU209" s="111"/>
      <c r="AV209" s="95"/>
      <c r="AW209" s="146"/>
      <c r="AX209" s="146"/>
      <c r="AY209" s="95"/>
      <c r="AZ209" s="95" t="s">
        <v>1738</v>
      </c>
      <c r="BA209" s="101">
        <v>42058</v>
      </c>
      <c r="BB209" s="101">
        <v>42060</v>
      </c>
      <c r="BC209" s="95"/>
      <c r="BD209" s="113">
        <v>4375000</v>
      </c>
      <c r="BE209" s="113">
        <v>0</v>
      </c>
      <c r="BF209" s="113">
        <v>4375000</v>
      </c>
      <c r="BG209" s="146">
        <v>42061</v>
      </c>
      <c r="BH209" s="88" t="s">
        <v>116</v>
      </c>
      <c r="BI209" s="95" t="s">
        <v>1739</v>
      </c>
      <c r="BJ209" s="146">
        <v>42067</v>
      </c>
      <c r="BK209" s="146">
        <v>42086</v>
      </c>
      <c r="BL209" s="146">
        <v>42080</v>
      </c>
      <c r="BM209" s="87" t="s">
        <v>118</v>
      </c>
      <c r="BN209" s="89"/>
      <c r="BQ209" s="152">
        <v>4375000</v>
      </c>
      <c r="BR209" t="s">
        <v>95</v>
      </c>
      <c r="BS209">
        <v>4500066418</v>
      </c>
      <c r="BT209" s="91">
        <v>42045</v>
      </c>
      <c r="BU209" t="s">
        <v>1738</v>
      </c>
      <c r="BV209" s="91">
        <v>42058</v>
      </c>
      <c r="BX209" t="s">
        <v>1740</v>
      </c>
      <c r="BY209" t="s">
        <v>1741</v>
      </c>
      <c r="BZ209" t="s">
        <v>1732</v>
      </c>
      <c r="CA209" s="92">
        <v>4375000</v>
      </c>
      <c r="CD209" s="93"/>
    </row>
    <row r="210" spans="1:82" x14ac:dyDescent="0.25">
      <c r="A210" s="94">
        <v>207</v>
      </c>
      <c r="B210" s="95" t="s">
        <v>1742</v>
      </c>
      <c r="C210" s="88">
        <v>4500066416</v>
      </c>
      <c r="D210" s="88" t="s">
        <v>1743</v>
      </c>
      <c r="E210" s="100">
        <v>4375000</v>
      </c>
      <c r="F210" s="94" t="s">
        <v>804</v>
      </c>
      <c r="G210" s="94">
        <v>2015</v>
      </c>
      <c r="H210" s="101">
        <v>42045</v>
      </c>
      <c r="I210" s="101">
        <v>42053</v>
      </c>
      <c r="J210" s="97" t="s">
        <v>94</v>
      </c>
      <c r="K210" s="95" t="s">
        <v>95</v>
      </c>
      <c r="L210" s="88" t="s">
        <v>96</v>
      </c>
      <c r="M210" s="99" t="s">
        <v>123</v>
      </c>
      <c r="N210" s="97" t="s">
        <v>98</v>
      </c>
      <c r="O210" s="97" t="s">
        <v>98</v>
      </c>
      <c r="P210" s="100">
        <v>4375000</v>
      </c>
      <c r="Q210" s="94">
        <v>2015</v>
      </c>
      <c r="R210" s="97" t="s">
        <v>804</v>
      </c>
      <c r="S210" s="98">
        <v>42038</v>
      </c>
      <c r="T210" s="101">
        <v>42038</v>
      </c>
      <c r="U210" s="82">
        <v>7</v>
      </c>
      <c r="V210" s="82">
        <v>7</v>
      </c>
      <c r="W210" s="88" t="s">
        <v>885</v>
      </c>
      <c r="X210" s="136" t="s">
        <v>1744</v>
      </c>
      <c r="Y210" s="137" t="s">
        <v>1745</v>
      </c>
      <c r="Z210" s="193" t="s">
        <v>1746</v>
      </c>
      <c r="AA210" s="97" t="s">
        <v>128</v>
      </c>
      <c r="AB210" s="139" t="s">
        <v>1747</v>
      </c>
      <c r="AC210" s="102" t="s">
        <v>412</v>
      </c>
      <c r="AD210" s="103" t="s">
        <v>18</v>
      </c>
      <c r="AE210" s="75" t="s">
        <v>107</v>
      </c>
      <c r="AF210" s="103" t="s">
        <v>18</v>
      </c>
      <c r="AG210" s="75" t="s">
        <v>18</v>
      </c>
      <c r="AH210" s="95" t="s">
        <v>437</v>
      </c>
      <c r="AI210" s="95" t="s">
        <v>1748</v>
      </c>
      <c r="AJ210" s="148">
        <v>124.82226</v>
      </c>
      <c r="AK210" s="148">
        <v>1.45929</v>
      </c>
      <c r="AL210" s="106" t="s">
        <v>107</v>
      </c>
      <c r="AM210" s="106" t="s">
        <v>144</v>
      </c>
      <c r="AN210" s="107" t="s">
        <v>107</v>
      </c>
      <c r="AO210" s="108">
        <v>42038</v>
      </c>
      <c r="AP210" s="109">
        <v>42039</v>
      </c>
      <c r="AQ210" s="109">
        <v>42040</v>
      </c>
      <c r="AR210" s="107" t="s">
        <v>114</v>
      </c>
      <c r="AS210" s="110">
        <v>1</v>
      </c>
      <c r="AT210" s="110">
        <v>0</v>
      </c>
      <c r="AU210" s="111"/>
      <c r="AV210" s="95"/>
      <c r="AW210" s="146"/>
      <c r="AX210" s="146"/>
      <c r="AY210" s="95"/>
      <c r="AZ210" s="95" t="s">
        <v>1749</v>
      </c>
      <c r="BA210" s="101">
        <v>42058</v>
      </c>
      <c r="BB210" s="101">
        <v>42060</v>
      </c>
      <c r="BC210" s="95"/>
      <c r="BD210" s="113">
        <v>4375000</v>
      </c>
      <c r="BE210" s="113">
        <v>0</v>
      </c>
      <c r="BF210" s="113">
        <v>4375000</v>
      </c>
      <c r="BG210" s="146">
        <v>42061</v>
      </c>
      <c r="BH210" s="88" t="s">
        <v>116</v>
      </c>
      <c r="BI210" s="95" t="s">
        <v>1750</v>
      </c>
      <c r="BJ210" s="146">
        <v>42067</v>
      </c>
      <c r="BK210" s="146">
        <v>42086</v>
      </c>
      <c r="BL210" s="146">
        <v>42080</v>
      </c>
      <c r="BM210" s="87" t="s">
        <v>118</v>
      </c>
      <c r="BN210" s="89"/>
      <c r="BQ210" s="152">
        <v>4375000</v>
      </c>
      <c r="BR210" t="s">
        <v>95</v>
      </c>
      <c r="BS210">
        <v>4500066416</v>
      </c>
      <c r="BT210" s="91">
        <v>42045</v>
      </c>
      <c r="BU210" t="s">
        <v>1749</v>
      </c>
      <c r="BV210" s="91">
        <v>42058</v>
      </c>
      <c r="BX210" t="s">
        <v>1751</v>
      </c>
      <c r="BY210" t="s">
        <v>1752</v>
      </c>
      <c r="BZ210" t="s">
        <v>1743</v>
      </c>
      <c r="CA210" s="92">
        <v>4375000</v>
      </c>
      <c r="CD210" s="93"/>
    </row>
    <row r="211" spans="1:82" x14ac:dyDescent="0.25">
      <c r="A211" s="94">
        <v>208</v>
      </c>
      <c r="B211" s="95" t="s">
        <v>1753</v>
      </c>
      <c r="C211" s="88" t="s">
        <v>1754</v>
      </c>
      <c r="D211" s="88" t="s">
        <v>1755</v>
      </c>
      <c r="E211" s="100">
        <v>2000000</v>
      </c>
      <c r="F211" s="97" t="s">
        <v>189</v>
      </c>
      <c r="G211" s="94">
        <v>2015</v>
      </c>
      <c r="H211" s="101">
        <v>42087</v>
      </c>
      <c r="I211" s="101">
        <v>42096</v>
      </c>
      <c r="J211" s="97" t="s">
        <v>600</v>
      </c>
      <c r="K211" s="95" t="s">
        <v>769</v>
      </c>
      <c r="L211" s="88" t="s">
        <v>770</v>
      </c>
      <c r="M211" s="99" t="s">
        <v>1756</v>
      </c>
      <c r="N211" s="97" t="s">
        <v>98</v>
      </c>
      <c r="O211" s="97" t="s">
        <v>98</v>
      </c>
      <c r="P211" s="100">
        <v>2000000</v>
      </c>
      <c r="Q211" s="94">
        <v>2015</v>
      </c>
      <c r="R211" s="97" t="s">
        <v>804</v>
      </c>
      <c r="S211" s="98">
        <v>42038</v>
      </c>
      <c r="T211" s="101">
        <v>42038</v>
      </c>
      <c r="U211" s="82">
        <v>49</v>
      </c>
      <c r="V211" s="82">
        <v>49</v>
      </c>
      <c r="W211" s="88" t="s">
        <v>807</v>
      </c>
      <c r="X211" s="139">
        <v>160720104</v>
      </c>
      <c r="Y211" s="139" t="s">
        <v>780</v>
      </c>
      <c r="Z211" s="95" t="s">
        <v>1757</v>
      </c>
      <c r="AA211" s="97" t="s">
        <v>103</v>
      </c>
      <c r="AB211" s="139" t="s">
        <v>781</v>
      </c>
      <c r="AC211" s="140"/>
      <c r="AD211" s="103" t="s">
        <v>18</v>
      </c>
      <c r="AE211" s="75" t="s">
        <v>18</v>
      </c>
      <c r="AF211" s="103" t="s">
        <v>107</v>
      </c>
      <c r="AG211" s="75" t="s">
        <v>18</v>
      </c>
      <c r="AH211" s="95" t="s">
        <v>161</v>
      </c>
      <c r="AI211" s="95" t="s">
        <v>782</v>
      </c>
      <c r="AJ211" s="148">
        <v>113.72289000000001</v>
      </c>
      <c r="AK211" s="148">
        <v>-8.1875300000000006</v>
      </c>
      <c r="AL211" s="106" t="s">
        <v>107</v>
      </c>
      <c r="AM211" s="106" t="s">
        <v>107</v>
      </c>
      <c r="AN211" s="107"/>
      <c r="AO211" s="158"/>
      <c r="AP211" s="109"/>
      <c r="AQ211" s="149"/>
      <c r="AR211" s="107" t="s">
        <v>164</v>
      </c>
      <c r="AS211" s="110">
        <v>0</v>
      </c>
      <c r="AT211" s="110">
        <v>42268</v>
      </c>
      <c r="AU211" s="111"/>
      <c r="AV211" s="95"/>
      <c r="AW211" s="146"/>
      <c r="AX211" s="146"/>
      <c r="AY211" s="95"/>
      <c r="AZ211" s="104" t="s">
        <v>1758</v>
      </c>
      <c r="BA211" s="101">
        <v>42096</v>
      </c>
      <c r="BB211" s="101">
        <v>42107</v>
      </c>
      <c r="BC211" s="95"/>
      <c r="BD211" s="113">
        <v>2000000</v>
      </c>
      <c r="BE211" s="113">
        <v>0</v>
      </c>
      <c r="BF211" s="113">
        <v>2000000</v>
      </c>
      <c r="BG211" s="146">
        <v>42108</v>
      </c>
      <c r="BH211" s="88" t="s">
        <v>116</v>
      </c>
      <c r="BI211" s="194" t="s">
        <v>1759</v>
      </c>
      <c r="BJ211" s="195">
        <v>42109</v>
      </c>
      <c r="BK211" s="196">
        <v>42122</v>
      </c>
      <c r="BL211" s="196">
        <v>42124</v>
      </c>
      <c r="BM211" s="197"/>
      <c r="BN211" s="198"/>
      <c r="BO211" s="199"/>
      <c r="BP211" s="199"/>
      <c r="BQ211" s="152">
        <v>2000000</v>
      </c>
      <c r="BR211" s="200" t="s">
        <v>769</v>
      </c>
      <c r="BS211" s="201" t="s">
        <v>1754</v>
      </c>
      <c r="BT211" s="91">
        <v>42087</v>
      </c>
      <c r="BU211" t="s">
        <v>1758</v>
      </c>
      <c r="BV211" s="91">
        <v>42096</v>
      </c>
      <c r="BX211" t="s">
        <v>783</v>
      </c>
      <c r="BY211" t="s">
        <v>784</v>
      </c>
      <c r="BZ211" t="s">
        <v>1755</v>
      </c>
      <c r="CA211" s="92">
        <v>2000000</v>
      </c>
      <c r="CD211" s="93"/>
    </row>
    <row r="212" spans="1:82" x14ac:dyDescent="0.25">
      <c r="A212" s="94">
        <v>209</v>
      </c>
      <c r="B212" s="95" t="s">
        <v>1760</v>
      </c>
      <c r="C212" s="88">
        <v>4500066417</v>
      </c>
      <c r="D212" s="88" t="s">
        <v>1681</v>
      </c>
      <c r="E212" s="100">
        <v>3250000</v>
      </c>
      <c r="F212" s="94" t="s">
        <v>804</v>
      </c>
      <c r="G212" s="94">
        <v>2015</v>
      </c>
      <c r="H212" s="101">
        <v>42045</v>
      </c>
      <c r="I212" s="101">
        <v>42053</v>
      </c>
      <c r="J212" s="97" t="s">
        <v>94</v>
      </c>
      <c r="K212" s="95" t="s">
        <v>95</v>
      </c>
      <c r="L212" s="88" t="s">
        <v>96</v>
      </c>
      <c r="M212" s="99" t="s">
        <v>395</v>
      </c>
      <c r="N212" s="97" t="s">
        <v>98</v>
      </c>
      <c r="O212" s="97" t="s">
        <v>98</v>
      </c>
      <c r="P212" s="100">
        <v>3250000</v>
      </c>
      <c r="Q212" s="94">
        <v>2015</v>
      </c>
      <c r="R212" s="97" t="s">
        <v>804</v>
      </c>
      <c r="S212" s="98">
        <v>42038</v>
      </c>
      <c r="T212" s="101">
        <v>42038</v>
      </c>
      <c r="U212" s="82">
        <v>7</v>
      </c>
      <c r="V212" s="82">
        <v>7</v>
      </c>
      <c r="W212" s="88" t="s">
        <v>124</v>
      </c>
      <c r="X212" s="136" t="s">
        <v>1761</v>
      </c>
      <c r="Y212" s="137" t="s">
        <v>1762</v>
      </c>
      <c r="Z212" s="95" t="s">
        <v>738</v>
      </c>
      <c r="AA212" s="97" t="s">
        <v>103</v>
      </c>
      <c r="AB212" s="137" t="s">
        <v>1364</v>
      </c>
      <c r="AC212" s="102" t="s">
        <v>412</v>
      </c>
      <c r="AD212" s="103" t="s">
        <v>18</v>
      </c>
      <c r="AE212" s="75" t="s">
        <v>18</v>
      </c>
      <c r="AF212" s="103" t="s">
        <v>107</v>
      </c>
      <c r="AG212" s="75" t="s">
        <v>18</v>
      </c>
      <c r="AH212" s="95" t="s">
        <v>741</v>
      </c>
      <c r="AI212" s="95" t="s">
        <v>1763</v>
      </c>
      <c r="AJ212" s="148">
        <v>110.31565999999999</v>
      </c>
      <c r="AK212" s="148">
        <v>-790972</v>
      </c>
      <c r="AL212" s="106" t="s">
        <v>107</v>
      </c>
      <c r="AM212" s="106" t="s">
        <v>133</v>
      </c>
      <c r="AN212" s="107" t="s">
        <v>107</v>
      </c>
      <c r="AO212" s="108">
        <v>42038</v>
      </c>
      <c r="AP212" s="109">
        <v>42039</v>
      </c>
      <c r="AQ212" s="109">
        <v>42040</v>
      </c>
      <c r="AR212" s="107" t="s">
        <v>114</v>
      </c>
      <c r="AS212" s="110">
        <v>1</v>
      </c>
      <c r="AT212" s="110">
        <v>0</v>
      </c>
      <c r="AU212" s="111"/>
      <c r="AV212" s="95"/>
      <c r="AW212" s="146"/>
      <c r="AX212" s="146"/>
      <c r="AY212" s="95"/>
      <c r="AZ212" s="95" t="s">
        <v>1764</v>
      </c>
      <c r="BA212" s="101">
        <v>42058</v>
      </c>
      <c r="BB212" s="101">
        <v>42060</v>
      </c>
      <c r="BC212" s="95"/>
      <c r="BD212" s="113">
        <v>3250000</v>
      </c>
      <c r="BE212" s="113">
        <v>0</v>
      </c>
      <c r="BF212" s="113">
        <v>3250000</v>
      </c>
      <c r="BG212" s="146">
        <v>42061</v>
      </c>
      <c r="BH212" s="88" t="s">
        <v>116</v>
      </c>
      <c r="BI212" s="95" t="s">
        <v>1765</v>
      </c>
      <c r="BJ212" s="146">
        <v>42067</v>
      </c>
      <c r="BK212" s="146">
        <v>42086</v>
      </c>
      <c r="BL212" s="146">
        <v>42080</v>
      </c>
      <c r="BM212" s="87" t="s">
        <v>118</v>
      </c>
      <c r="BN212" s="89"/>
      <c r="BQ212" s="152">
        <v>3250000</v>
      </c>
      <c r="BR212" t="s">
        <v>95</v>
      </c>
      <c r="BS212">
        <v>4500066417</v>
      </c>
      <c r="BT212" s="91">
        <v>42045</v>
      </c>
      <c r="BU212" t="s">
        <v>1764</v>
      </c>
      <c r="BV212" s="91">
        <v>42058</v>
      </c>
      <c r="BX212" t="s">
        <v>1766</v>
      </c>
      <c r="BY212" t="s">
        <v>1369</v>
      </c>
      <c r="BZ212" t="s">
        <v>1681</v>
      </c>
      <c r="CA212" s="92">
        <v>3250000</v>
      </c>
      <c r="CD212" s="93"/>
    </row>
    <row r="213" spans="1:82" x14ac:dyDescent="0.25">
      <c r="A213" s="94">
        <v>210</v>
      </c>
      <c r="B213" s="95" t="s">
        <v>1767</v>
      </c>
      <c r="C213" s="88">
        <v>4500066419</v>
      </c>
      <c r="D213" s="88" t="s">
        <v>1768</v>
      </c>
      <c r="E213" s="100">
        <v>3250000</v>
      </c>
      <c r="F213" s="94" t="s">
        <v>804</v>
      </c>
      <c r="G213" s="94">
        <v>2015</v>
      </c>
      <c r="H213" s="101">
        <v>42045</v>
      </c>
      <c r="I213" s="101">
        <v>42053</v>
      </c>
      <c r="J213" s="97" t="s">
        <v>94</v>
      </c>
      <c r="K213" s="95" t="s">
        <v>95</v>
      </c>
      <c r="L213" s="88" t="s">
        <v>96</v>
      </c>
      <c r="M213" s="99" t="s">
        <v>395</v>
      </c>
      <c r="N213" s="97" t="s">
        <v>98</v>
      </c>
      <c r="O213" s="97" t="s">
        <v>98</v>
      </c>
      <c r="P213" s="100">
        <v>3250000</v>
      </c>
      <c r="Q213" s="94">
        <v>2015</v>
      </c>
      <c r="R213" s="97" t="s">
        <v>804</v>
      </c>
      <c r="S213" s="98">
        <v>42038</v>
      </c>
      <c r="T213" s="101">
        <v>42038</v>
      </c>
      <c r="U213" s="82">
        <v>7</v>
      </c>
      <c r="V213" s="82">
        <v>7</v>
      </c>
      <c r="W213" s="88" t="s">
        <v>897</v>
      </c>
      <c r="X213" s="136" t="s">
        <v>1769</v>
      </c>
      <c r="Y213" s="137" t="s">
        <v>1770</v>
      </c>
      <c r="Z213" s="95" t="s">
        <v>1771</v>
      </c>
      <c r="AA213" s="97" t="s">
        <v>103</v>
      </c>
      <c r="AB213" s="137" t="s">
        <v>1772</v>
      </c>
      <c r="AC213" s="102" t="s">
        <v>522</v>
      </c>
      <c r="AD213" s="103" t="s">
        <v>18</v>
      </c>
      <c r="AE213" s="75" t="s">
        <v>18</v>
      </c>
      <c r="AF213" s="103" t="s">
        <v>107</v>
      </c>
      <c r="AG213" s="75" t="s">
        <v>18</v>
      </c>
      <c r="AH213" s="95" t="s">
        <v>741</v>
      </c>
      <c r="AI213" s="95" t="s">
        <v>1773</v>
      </c>
      <c r="AJ213" s="148">
        <v>11047002</v>
      </c>
      <c r="AK213" s="148">
        <v>-6.9846899999999996</v>
      </c>
      <c r="AL213" s="106" t="s">
        <v>107</v>
      </c>
      <c r="AM213" s="106" t="s">
        <v>112</v>
      </c>
      <c r="AN213" s="107" t="s">
        <v>107</v>
      </c>
      <c r="AO213" s="108">
        <v>42038</v>
      </c>
      <c r="AP213" s="109">
        <v>42040</v>
      </c>
      <c r="AQ213" s="109">
        <v>42040</v>
      </c>
      <c r="AR213" s="107" t="s">
        <v>114</v>
      </c>
      <c r="AS213" s="110">
        <v>2</v>
      </c>
      <c r="AT213" s="110">
        <v>0</v>
      </c>
      <c r="AU213" s="111"/>
      <c r="AV213" s="95"/>
      <c r="AW213" s="146"/>
      <c r="AX213" s="146"/>
      <c r="AY213" s="95"/>
      <c r="AZ213" s="95" t="s">
        <v>1774</v>
      </c>
      <c r="BA213" s="101">
        <v>42058</v>
      </c>
      <c r="BB213" s="101">
        <v>42060</v>
      </c>
      <c r="BC213" s="95"/>
      <c r="BD213" s="113">
        <v>3250000</v>
      </c>
      <c r="BE213" s="113">
        <v>0</v>
      </c>
      <c r="BF213" s="113">
        <v>3250000</v>
      </c>
      <c r="BG213" s="146">
        <v>42061</v>
      </c>
      <c r="BH213" s="88" t="s">
        <v>116</v>
      </c>
      <c r="BI213" s="95" t="s">
        <v>1775</v>
      </c>
      <c r="BJ213" s="146">
        <v>42067</v>
      </c>
      <c r="BK213" s="146">
        <v>42086</v>
      </c>
      <c r="BL213" s="146">
        <v>42080</v>
      </c>
      <c r="BM213" s="87" t="s">
        <v>118</v>
      </c>
      <c r="BN213" s="89"/>
      <c r="BQ213" s="152">
        <v>3250000</v>
      </c>
      <c r="BR213" t="s">
        <v>95</v>
      </c>
      <c r="BS213">
        <v>4500066419</v>
      </c>
      <c r="BT213" s="91">
        <v>42045</v>
      </c>
      <c r="BU213" t="s">
        <v>1774</v>
      </c>
      <c r="BV213" s="91">
        <v>42058</v>
      </c>
      <c r="BX213" t="s">
        <v>1776</v>
      </c>
      <c r="BY213" t="s">
        <v>1777</v>
      </c>
      <c r="BZ213" t="s">
        <v>1768</v>
      </c>
      <c r="CA213" s="92">
        <v>3250000</v>
      </c>
      <c r="CD213" s="93"/>
    </row>
    <row r="214" spans="1:82" x14ac:dyDescent="0.25">
      <c r="A214" s="94">
        <v>211</v>
      </c>
      <c r="B214" s="95" t="s">
        <v>1778</v>
      </c>
      <c r="C214" s="88">
        <v>4500066433</v>
      </c>
      <c r="D214" s="88" t="s">
        <v>863</v>
      </c>
      <c r="E214" s="100">
        <v>4375000</v>
      </c>
      <c r="F214" s="94" t="s">
        <v>804</v>
      </c>
      <c r="G214" s="94">
        <v>2015</v>
      </c>
      <c r="H214" s="101">
        <v>42045</v>
      </c>
      <c r="I214" s="101">
        <v>42053</v>
      </c>
      <c r="J214" s="97" t="s">
        <v>94</v>
      </c>
      <c r="K214" s="95" t="s">
        <v>95</v>
      </c>
      <c r="L214" s="88" t="s">
        <v>96</v>
      </c>
      <c r="M214" s="99" t="s">
        <v>123</v>
      </c>
      <c r="N214" s="97" t="s">
        <v>98</v>
      </c>
      <c r="O214" s="97" t="s">
        <v>98</v>
      </c>
      <c r="P214" s="100">
        <v>4375000</v>
      </c>
      <c r="Q214" s="94">
        <v>2015</v>
      </c>
      <c r="R214" s="97" t="s">
        <v>804</v>
      </c>
      <c r="S214" s="98">
        <v>42038</v>
      </c>
      <c r="T214" s="101">
        <v>42038</v>
      </c>
      <c r="U214" s="82">
        <v>7</v>
      </c>
      <c r="V214" s="82">
        <v>7</v>
      </c>
      <c r="W214" s="88" t="s">
        <v>897</v>
      </c>
      <c r="X214" s="136" t="s">
        <v>1779</v>
      </c>
      <c r="Y214" s="137" t="s">
        <v>1780</v>
      </c>
      <c r="Z214" s="95" t="s">
        <v>909</v>
      </c>
      <c r="AA214" s="97" t="s">
        <v>128</v>
      </c>
      <c r="AB214" s="137" t="s">
        <v>1781</v>
      </c>
      <c r="AC214" s="102" t="s">
        <v>400</v>
      </c>
      <c r="AD214" s="103" t="s">
        <v>18</v>
      </c>
      <c r="AE214" s="75" t="s">
        <v>107</v>
      </c>
      <c r="AF214" s="103" t="s">
        <v>18</v>
      </c>
      <c r="AG214" s="75" t="s">
        <v>18</v>
      </c>
      <c r="AH214" s="95" t="s">
        <v>161</v>
      </c>
      <c r="AI214" s="95" t="s">
        <v>1782</v>
      </c>
      <c r="AJ214" s="148">
        <v>112.76912</v>
      </c>
      <c r="AK214" s="148">
        <v>-7.3047500000000003</v>
      </c>
      <c r="AL214" s="106" t="s">
        <v>107</v>
      </c>
      <c r="AM214" s="106" t="s">
        <v>441</v>
      </c>
      <c r="AN214" s="107" t="s">
        <v>107</v>
      </c>
      <c r="AO214" s="108">
        <v>42038</v>
      </c>
      <c r="AP214" s="109">
        <v>42043</v>
      </c>
      <c r="AQ214" s="109">
        <v>42043</v>
      </c>
      <c r="AR214" s="107" t="s">
        <v>114</v>
      </c>
      <c r="AS214" s="110">
        <v>5</v>
      </c>
      <c r="AT214" s="110">
        <v>0</v>
      </c>
      <c r="AU214" s="111"/>
      <c r="AV214" s="95"/>
      <c r="AW214" s="146"/>
      <c r="AX214" s="146"/>
      <c r="AY214" s="95"/>
      <c r="AZ214" s="95" t="s">
        <v>1783</v>
      </c>
      <c r="BA214" s="101">
        <v>42058</v>
      </c>
      <c r="BB214" s="101">
        <v>42060</v>
      </c>
      <c r="BC214" s="95"/>
      <c r="BD214" s="113">
        <v>4375000</v>
      </c>
      <c r="BE214" s="113">
        <v>0</v>
      </c>
      <c r="BF214" s="113">
        <v>4375000</v>
      </c>
      <c r="BG214" s="146">
        <v>42061</v>
      </c>
      <c r="BH214" s="88" t="s">
        <v>116</v>
      </c>
      <c r="BI214" s="95" t="s">
        <v>1784</v>
      </c>
      <c r="BJ214" s="146">
        <v>42066</v>
      </c>
      <c r="BK214" s="146">
        <v>42083</v>
      </c>
      <c r="BL214" s="146">
        <v>42075</v>
      </c>
      <c r="BM214" s="87" t="s">
        <v>118</v>
      </c>
      <c r="BN214" s="89"/>
      <c r="BQ214" s="152">
        <v>4375000</v>
      </c>
      <c r="BR214" t="s">
        <v>95</v>
      </c>
      <c r="BS214">
        <v>4500066433</v>
      </c>
      <c r="BT214" s="91">
        <v>42045</v>
      </c>
      <c r="BU214" t="s">
        <v>1783</v>
      </c>
      <c r="BV214" s="91">
        <v>42058</v>
      </c>
      <c r="BX214" t="s">
        <v>1785</v>
      </c>
      <c r="BY214" t="s">
        <v>1786</v>
      </c>
      <c r="BZ214" t="s">
        <v>863</v>
      </c>
      <c r="CA214" s="92">
        <v>4375000</v>
      </c>
      <c r="CD214" s="93"/>
    </row>
    <row r="215" spans="1:82" x14ac:dyDescent="0.25">
      <c r="A215" s="94">
        <v>212</v>
      </c>
      <c r="B215" s="95" t="s">
        <v>1787</v>
      </c>
      <c r="C215" s="88">
        <v>4500066420</v>
      </c>
      <c r="D215" s="88" t="s">
        <v>1788</v>
      </c>
      <c r="E215" s="100">
        <v>4375000</v>
      </c>
      <c r="F215" s="94" t="s">
        <v>804</v>
      </c>
      <c r="G215" s="94">
        <v>2015</v>
      </c>
      <c r="H215" s="101">
        <v>42045</v>
      </c>
      <c r="I215" s="101">
        <v>42053</v>
      </c>
      <c r="J215" s="97" t="s">
        <v>94</v>
      </c>
      <c r="K215" s="95" t="s">
        <v>95</v>
      </c>
      <c r="L215" s="88" t="s">
        <v>96</v>
      </c>
      <c r="M215" s="99" t="s">
        <v>123</v>
      </c>
      <c r="N215" s="97" t="s">
        <v>98</v>
      </c>
      <c r="O215" s="97" t="s">
        <v>98</v>
      </c>
      <c r="P215" s="100">
        <v>4375000</v>
      </c>
      <c r="Q215" s="94">
        <v>2015</v>
      </c>
      <c r="R215" s="97" t="s">
        <v>804</v>
      </c>
      <c r="S215" s="98">
        <v>42039</v>
      </c>
      <c r="T215" s="101">
        <v>42039</v>
      </c>
      <c r="U215" s="82">
        <v>6</v>
      </c>
      <c r="V215" s="82">
        <v>6</v>
      </c>
      <c r="W215" s="88" t="s">
        <v>431</v>
      </c>
      <c r="X215" s="136" t="s">
        <v>1789</v>
      </c>
      <c r="Y215" s="137" t="s">
        <v>1790</v>
      </c>
      <c r="Z215" s="95" t="s">
        <v>1735</v>
      </c>
      <c r="AA215" s="97" t="s">
        <v>128</v>
      </c>
      <c r="AB215" s="137" t="s">
        <v>877</v>
      </c>
      <c r="AC215" s="102" t="s">
        <v>412</v>
      </c>
      <c r="AD215" s="103" t="s">
        <v>18</v>
      </c>
      <c r="AE215" s="75" t="s">
        <v>107</v>
      </c>
      <c r="AF215" s="103" t="s">
        <v>18</v>
      </c>
      <c r="AG215" s="75" t="s">
        <v>18</v>
      </c>
      <c r="AH215" s="95" t="s">
        <v>741</v>
      </c>
      <c r="AI215" s="95" t="s">
        <v>1791</v>
      </c>
      <c r="AJ215" s="148">
        <v>110.75266999999999</v>
      </c>
      <c r="AK215" s="148">
        <v>-7.55783</v>
      </c>
      <c r="AL215" s="106" t="s">
        <v>107</v>
      </c>
      <c r="AM215" s="106" t="s">
        <v>441</v>
      </c>
      <c r="AN215" s="107" t="s">
        <v>107</v>
      </c>
      <c r="AO215" s="108">
        <v>42039</v>
      </c>
      <c r="AP215" s="109">
        <v>42041</v>
      </c>
      <c r="AQ215" s="109">
        <v>42041</v>
      </c>
      <c r="AR215" s="107" t="s">
        <v>114</v>
      </c>
      <c r="AS215" s="110">
        <v>2</v>
      </c>
      <c r="AT215" s="110">
        <v>0</v>
      </c>
      <c r="AU215" s="111"/>
      <c r="AV215" s="95"/>
      <c r="AW215" s="146"/>
      <c r="AX215" s="146"/>
      <c r="AY215" s="95"/>
      <c r="AZ215" s="95" t="s">
        <v>1792</v>
      </c>
      <c r="BA215" s="101">
        <v>42058</v>
      </c>
      <c r="BB215" s="101">
        <v>42060</v>
      </c>
      <c r="BC215" s="95"/>
      <c r="BD215" s="113">
        <v>4375000</v>
      </c>
      <c r="BE215" s="113">
        <v>0</v>
      </c>
      <c r="BF215" s="113">
        <v>4375000</v>
      </c>
      <c r="BG215" s="146">
        <v>42061</v>
      </c>
      <c r="BH215" s="88" t="s">
        <v>116</v>
      </c>
      <c r="BI215" s="95" t="s">
        <v>1793</v>
      </c>
      <c r="BJ215" s="146">
        <v>42067</v>
      </c>
      <c r="BK215" s="146">
        <v>42086</v>
      </c>
      <c r="BL215" s="146">
        <v>42080</v>
      </c>
      <c r="BM215" s="87" t="s">
        <v>118</v>
      </c>
      <c r="BN215" s="89"/>
      <c r="BQ215" s="152">
        <v>4375000</v>
      </c>
      <c r="BR215" t="s">
        <v>95</v>
      </c>
      <c r="BS215">
        <v>4500066420</v>
      </c>
      <c r="BT215" s="91">
        <v>42045</v>
      </c>
      <c r="BU215" t="s">
        <v>1792</v>
      </c>
      <c r="BV215" s="91">
        <v>42058</v>
      </c>
      <c r="BX215" t="s">
        <v>1794</v>
      </c>
      <c r="BY215" t="s">
        <v>882</v>
      </c>
      <c r="BZ215" t="s">
        <v>1788</v>
      </c>
      <c r="CA215" s="92">
        <v>4375000</v>
      </c>
      <c r="CD215" s="93"/>
    </row>
    <row r="216" spans="1:82" x14ac:dyDescent="0.25">
      <c r="A216" s="94">
        <v>213</v>
      </c>
      <c r="B216" s="95" t="s">
        <v>1795</v>
      </c>
      <c r="C216" s="88">
        <v>4500066421</v>
      </c>
      <c r="D216" s="88" t="s">
        <v>896</v>
      </c>
      <c r="E216" s="100">
        <v>6000000</v>
      </c>
      <c r="F216" s="94" t="s">
        <v>804</v>
      </c>
      <c r="G216" s="94">
        <v>2015</v>
      </c>
      <c r="H216" s="101">
        <v>42045</v>
      </c>
      <c r="I216" s="101">
        <v>42053</v>
      </c>
      <c r="J216" s="97" t="s">
        <v>94</v>
      </c>
      <c r="K216" s="95" t="s">
        <v>95</v>
      </c>
      <c r="L216" s="88" t="s">
        <v>96</v>
      </c>
      <c r="M216" s="99" t="s">
        <v>377</v>
      </c>
      <c r="N216" s="97" t="s">
        <v>98</v>
      </c>
      <c r="O216" s="97" t="s">
        <v>98</v>
      </c>
      <c r="P216" s="100">
        <v>6000000</v>
      </c>
      <c r="Q216" s="94">
        <v>2015</v>
      </c>
      <c r="R216" s="97" t="s">
        <v>804</v>
      </c>
      <c r="S216" s="98">
        <v>42039</v>
      </c>
      <c r="T216" s="101">
        <v>42039</v>
      </c>
      <c r="U216" s="82">
        <v>6</v>
      </c>
      <c r="V216" s="82">
        <v>6</v>
      </c>
      <c r="W216" s="88" t="s">
        <v>431</v>
      </c>
      <c r="X216" s="136" t="s">
        <v>1796</v>
      </c>
      <c r="Y216" s="137" t="s">
        <v>1797</v>
      </c>
      <c r="Z216" s="95" t="s">
        <v>488</v>
      </c>
      <c r="AA216" s="97" t="s">
        <v>128</v>
      </c>
      <c r="AB216" s="137" t="s">
        <v>1798</v>
      </c>
      <c r="AC216" s="102" t="s">
        <v>412</v>
      </c>
      <c r="AD216" s="103" t="s">
        <v>18</v>
      </c>
      <c r="AE216" s="75" t="s">
        <v>107</v>
      </c>
      <c r="AF216" s="103" t="s">
        <v>18</v>
      </c>
      <c r="AG216" s="75" t="s">
        <v>18</v>
      </c>
      <c r="AH216" s="95" t="s">
        <v>741</v>
      </c>
      <c r="AI216" s="95" t="s">
        <v>1799</v>
      </c>
      <c r="AJ216" s="148">
        <v>110.3562194</v>
      </c>
      <c r="AK216" s="148">
        <v>-6.9836944399999998</v>
      </c>
      <c r="AL216" s="106" t="s">
        <v>107</v>
      </c>
      <c r="AM216" s="106" t="s">
        <v>387</v>
      </c>
      <c r="AN216" s="107" t="s">
        <v>107</v>
      </c>
      <c r="AO216" s="108">
        <v>42039</v>
      </c>
      <c r="AP216" s="109">
        <v>42040</v>
      </c>
      <c r="AQ216" s="109">
        <v>42040</v>
      </c>
      <c r="AR216" s="107" t="s">
        <v>114</v>
      </c>
      <c r="AS216" s="110">
        <v>1</v>
      </c>
      <c r="AT216" s="110">
        <v>0</v>
      </c>
      <c r="AU216" s="111"/>
      <c r="AV216" s="95"/>
      <c r="AW216" s="146"/>
      <c r="AX216" s="146"/>
      <c r="AY216" s="95"/>
      <c r="AZ216" s="95" t="s">
        <v>1800</v>
      </c>
      <c r="BA216" s="101">
        <v>42058</v>
      </c>
      <c r="BB216" s="101">
        <v>42060</v>
      </c>
      <c r="BC216" s="95"/>
      <c r="BD216" s="113">
        <v>6000000</v>
      </c>
      <c r="BE216" s="113"/>
      <c r="BF216" s="113">
        <v>6000000</v>
      </c>
      <c r="BG216" s="146">
        <v>42061</v>
      </c>
      <c r="BH216" s="88" t="s">
        <v>116</v>
      </c>
      <c r="BI216" s="95" t="s">
        <v>1801</v>
      </c>
      <c r="BJ216" s="146">
        <v>42067</v>
      </c>
      <c r="BK216" s="146">
        <v>42086</v>
      </c>
      <c r="BL216" s="146">
        <v>42080</v>
      </c>
      <c r="BM216" s="87" t="s">
        <v>118</v>
      </c>
      <c r="BN216" s="89"/>
      <c r="BQ216" s="152">
        <v>6000000</v>
      </c>
      <c r="BR216" t="s">
        <v>95</v>
      </c>
      <c r="BS216">
        <v>4500066421</v>
      </c>
      <c r="BT216" s="91">
        <v>42045</v>
      </c>
      <c r="BU216" t="s">
        <v>1800</v>
      </c>
      <c r="BV216" s="91">
        <v>42058</v>
      </c>
      <c r="BX216" t="s">
        <v>1802</v>
      </c>
      <c r="BY216" t="s">
        <v>1803</v>
      </c>
      <c r="BZ216" t="s">
        <v>896</v>
      </c>
      <c r="CA216" s="92">
        <v>6000000</v>
      </c>
      <c r="CD216" s="93"/>
    </row>
    <row r="217" spans="1:82" x14ac:dyDescent="0.25">
      <c r="A217" s="94">
        <v>214</v>
      </c>
      <c r="B217" s="95" t="s">
        <v>1804</v>
      </c>
      <c r="C217" s="88">
        <v>4500066422</v>
      </c>
      <c r="D217" s="88" t="s">
        <v>1768</v>
      </c>
      <c r="E217" s="100">
        <v>3250000</v>
      </c>
      <c r="F217" s="94" t="s">
        <v>804</v>
      </c>
      <c r="G217" s="94">
        <v>2015</v>
      </c>
      <c r="H217" s="101">
        <v>42045</v>
      </c>
      <c r="I217" s="101">
        <v>42053</v>
      </c>
      <c r="J217" s="97" t="s">
        <v>94</v>
      </c>
      <c r="K217" s="95" t="s">
        <v>95</v>
      </c>
      <c r="L217" s="88" t="s">
        <v>96</v>
      </c>
      <c r="M217" s="99" t="s">
        <v>395</v>
      </c>
      <c r="N217" s="97" t="s">
        <v>98</v>
      </c>
      <c r="O217" s="97" t="s">
        <v>98</v>
      </c>
      <c r="P217" s="100">
        <v>3250000</v>
      </c>
      <c r="Q217" s="94">
        <v>2015</v>
      </c>
      <c r="R217" s="97" t="s">
        <v>804</v>
      </c>
      <c r="S217" s="98">
        <v>42039</v>
      </c>
      <c r="T217" s="101">
        <v>42039</v>
      </c>
      <c r="U217" s="82">
        <v>6</v>
      </c>
      <c r="V217" s="82">
        <v>6</v>
      </c>
      <c r="W217" s="88" t="s">
        <v>378</v>
      </c>
      <c r="X217" s="153" t="s">
        <v>1805</v>
      </c>
      <c r="Y217" s="139" t="s">
        <v>1806</v>
      </c>
      <c r="Z217" s="95" t="s">
        <v>398</v>
      </c>
      <c r="AA217" s="97" t="s">
        <v>103</v>
      </c>
      <c r="AB217" s="139" t="s">
        <v>1807</v>
      </c>
      <c r="AC217" s="102" t="s">
        <v>522</v>
      </c>
      <c r="AD217" s="103" t="s">
        <v>106</v>
      </c>
      <c r="AE217" s="75" t="s">
        <v>18</v>
      </c>
      <c r="AF217" s="103" t="s">
        <v>107</v>
      </c>
      <c r="AG217" s="75" t="s">
        <v>18</v>
      </c>
      <c r="AH217" s="95" t="s">
        <v>161</v>
      </c>
      <c r="AI217" s="95" t="s">
        <v>1808</v>
      </c>
      <c r="AJ217" s="148">
        <v>112.53433</v>
      </c>
      <c r="AK217" s="148">
        <v>-6.9741900000000001</v>
      </c>
      <c r="AL217" s="106" t="s">
        <v>107</v>
      </c>
      <c r="AM217" s="106" t="s">
        <v>112</v>
      </c>
      <c r="AN217" s="145" t="s">
        <v>113</v>
      </c>
      <c r="AO217" s="108">
        <v>42039</v>
      </c>
      <c r="AP217" s="109">
        <v>42044</v>
      </c>
      <c r="AQ217" s="109">
        <v>42044</v>
      </c>
      <c r="AR217" s="107" t="s">
        <v>114</v>
      </c>
      <c r="AS217" s="110">
        <v>5</v>
      </c>
      <c r="AT217" s="110">
        <v>0</v>
      </c>
      <c r="AU217" s="111"/>
      <c r="AV217" s="95"/>
      <c r="AW217" s="146"/>
      <c r="AX217" s="146"/>
      <c r="AY217" s="95"/>
      <c r="AZ217" s="95" t="s">
        <v>1809</v>
      </c>
      <c r="BA217" s="101">
        <v>42058</v>
      </c>
      <c r="BB217" s="101">
        <v>42060</v>
      </c>
      <c r="BC217" s="95"/>
      <c r="BD217" s="113">
        <v>3250000</v>
      </c>
      <c r="BE217" s="113">
        <v>0</v>
      </c>
      <c r="BF217" s="113">
        <v>3250000</v>
      </c>
      <c r="BG217" s="146">
        <v>42061</v>
      </c>
      <c r="BH217" s="88" t="s">
        <v>116</v>
      </c>
      <c r="BI217" s="95" t="s">
        <v>1810</v>
      </c>
      <c r="BJ217" s="146">
        <v>42066</v>
      </c>
      <c r="BK217" s="146">
        <v>42083</v>
      </c>
      <c r="BL217" s="146">
        <v>42075</v>
      </c>
      <c r="BM217" s="87" t="s">
        <v>118</v>
      </c>
      <c r="BN217" s="89"/>
      <c r="BQ217" s="152">
        <v>3250000</v>
      </c>
      <c r="BR217" t="s">
        <v>95</v>
      </c>
      <c r="BS217">
        <v>4500066422</v>
      </c>
      <c r="BT217" s="91">
        <v>42045</v>
      </c>
      <c r="BU217" t="s">
        <v>1809</v>
      </c>
      <c r="BV217" s="91">
        <v>42058</v>
      </c>
      <c r="BX217" t="s">
        <v>1811</v>
      </c>
      <c r="BY217" t="s">
        <v>1812</v>
      </c>
      <c r="BZ217" t="s">
        <v>1768</v>
      </c>
      <c r="CA217" s="92">
        <v>3250000</v>
      </c>
      <c r="CD217" s="93"/>
    </row>
    <row r="218" spans="1:82" x14ac:dyDescent="0.25">
      <c r="A218" s="94">
        <v>215</v>
      </c>
      <c r="B218" s="95" t="s">
        <v>1813</v>
      </c>
      <c r="C218" s="88">
        <v>4500066601</v>
      </c>
      <c r="D218" s="88" t="s">
        <v>1788</v>
      </c>
      <c r="E218" s="100">
        <v>4375000</v>
      </c>
      <c r="F218" s="94" t="s">
        <v>804</v>
      </c>
      <c r="G218" s="94">
        <v>2015</v>
      </c>
      <c r="H218" s="101">
        <v>42048</v>
      </c>
      <c r="I218" s="101">
        <v>42053</v>
      </c>
      <c r="J218" s="97" t="s">
        <v>94</v>
      </c>
      <c r="K218" s="95" t="s">
        <v>95</v>
      </c>
      <c r="L218" s="88" t="s">
        <v>96</v>
      </c>
      <c r="M218" s="99" t="s">
        <v>123</v>
      </c>
      <c r="N218" s="97" t="s">
        <v>98</v>
      </c>
      <c r="O218" s="97" t="s">
        <v>98</v>
      </c>
      <c r="P218" s="100">
        <v>4375000</v>
      </c>
      <c r="Q218" s="94">
        <v>2015</v>
      </c>
      <c r="R218" s="97" t="s">
        <v>804</v>
      </c>
      <c r="S218" s="98">
        <v>42039</v>
      </c>
      <c r="T218" s="101">
        <v>42039</v>
      </c>
      <c r="U218" s="82">
        <v>9</v>
      </c>
      <c r="V218" s="82">
        <v>9</v>
      </c>
      <c r="W218" s="88" t="s">
        <v>885</v>
      </c>
      <c r="X218" s="153" t="s">
        <v>1814</v>
      </c>
      <c r="Y218" s="139" t="s">
        <v>1815</v>
      </c>
      <c r="Z218" s="95" t="s">
        <v>452</v>
      </c>
      <c r="AA218" s="97" t="s">
        <v>128</v>
      </c>
      <c r="AB218" s="139" t="s">
        <v>1816</v>
      </c>
      <c r="AC218" s="102" t="s">
        <v>412</v>
      </c>
      <c r="AD218" s="103" t="s">
        <v>18</v>
      </c>
      <c r="AE218" s="75" t="s">
        <v>107</v>
      </c>
      <c r="AF218" s="103" t="s">
        <v>18</v>
      </c>
      <c r="AG218" s="75" t="s">
        <v>18</v>
      </c>
      <c r="AH218" s="95" t="s">
        <v>161</v>
      </c>
      <c r="AI218" s="95" t="s">
        <v>1817</v>
      </c>
      <c r="AJ218" s="148">
        <v>112.73258</v>
      </c>
      <c r="AK218" s="148">
        <v>-7.2605899999999997</v>
      </c>
      <c r="AL218" s="106" t="s">
        <v>107</v>
      </c>
      <c r="AM218" s="106" t="s">
        <v>144</v>
      </c>
      <c r="AN218" s="107" t="s">
        <v>107</v>
      </c>
      <c r="AO218" s="108">
        <v>42039</v>
      </c>
      <c r="AP218" s="109">
        <v>42041</v>
      </c>
      <c r="AQ218" s="109">
        <v>42041</v>
      </c>
      <c r="AR218" s="107" t="s">
        <v>114</v>
      </c>
      <c r="AS218" s="110">
        <v>2</v>
      </c>
      <c r="AT218" s="110">
        <v>0</v>
      </c>
      <c r="AU218" s="111"/>
      <c r="AV218" s="95"/>
      <c r="AW218" s="146"/>
      <c r="AX218" s="146"/>
      <c r="AY218" s="95"/>
      <c r="AZ218" s="95" t="s">
        <v>1818</v>
      </c>
      <c r="BA218" s="101">
        <v>42058</v>
      </c>
      <c r="BB218" s="101">
        <v>42060</v>
      </c>
      <c r="BC218" s="95"/>
      <c r="BD218" s="113">
        <v>4375000</v>
      </c>
      <c r="BE218" s="113">
        <v>0</v>
      </c>
      <c r="BF218" s="113">
        <v>4375000</v>
      </c>
      <c r="BG218" s="146">
        <v>42061</v>
      </c>
      <c r="BH218" s="88" t="s">
        <v>116</v>
      </c>
      <c r="BI218" s="95" t="s">
        <v>1819</v>
      </c>
      <c r="BJ218" s="146">
        <v>42067</v>
      </c>
      <c r="BK218" s="146">
        <v>42086</v>
      </c>
      <c r="BL218" s="146">
        <v>42080</v>
      </c>
      <c r="BM218" s="87" t="s">
        <v>118</v>
      </c>
      <c r="BN218" s="89"/>
      <c r="BQ218" s="152">
        <v>4375000</v>
      </c>
      <c r="BR218" t="s">
        <v>95</v>
      </c>
      <c r="BS218">
        <v>4500066601</v>
      </c>
      <c r="BT218" s="91">
        <v>42048</v>
      </c>
      <c r="BU218" t="s">
        <v>1818</v>
      </c>
      <c r="BV218" s="91">
        <v>42058</v>
      </c>
      <c r="BX218" t="s">
        <v>1820</v>
      </c>
      <c r="BY218" t="s">
        <v>1821</v>
      </c>
      <c r="BZ218" t="s">
        <v>1788</v>
      </c>
      <c r="CA218" s="92">
        <v>4375000</v>
      </c>
      <c r="CD218" s="93"/>
    </row>
    <row r="219" spans="1:82" x14ac:dyDescent="0.25">
      <c r="A219" s="94">
        <v>216</v>
      </c>
      <c r="B219" s="95" t="s">
        <v>1822</v>
      </c>
      <c r="C219" s="88">
        <v>4500066602</v>
      </c>
      <c r="D219" s="88" t="s">
        <v>1788</v>
      </c>
      <c r="E219" s="100">
        <v>4375000</v>
      </c>
      <c r="F219" s="94" t="s">
        <v>804</v>
      </c>
      <c r="G219" s="94">
        <v>2015</v>
      </c>
      <c r="H219" s="101">
        <v>42048</v>
      </c>
      <c r="I219" s="101">
        <v>42053</v>
      </c>
      <c r="J219" s="97" t="s">
        <v>94</v>
      </c>
      <c r="K219" s="95" t="s">
        <v>95</v>
      </c>
      <c r="L219" s="88" t="s">
        <v>96</v>
      </c>
      <c r="M219" s="99" t="s">
        <v>123</v>
      </c>
      <c r="N219" s="97" t="s">
        <v>98</v>
      </c>
      <c r="O219" s="97" t="s">
        <v>98</v>
      </c>
      <c r="P219" s="100">
        <v>4375000</v>
      </c>
      <c r="Q219" s="94">
        <v>2015</v>
      </c>
      <c r="R219" s="97" t="s">
        <v>804</v>
      </c>
      <c r="S219" s="98">
        <v>42039</v>
      </c>
      <c r="T219" s="101">
        <v>42039</v>
      </c>
      <c r="U219" s="82">
        <v>9</v>
      </c>
      <c r="V219" s="82">
        <v>9</v>
      </c>
      <c r="W219" s="88" t="s">
        <v>885</v>
      </c>
      <c r="X219" s="153" t="s">
        <v>1823</v>
      </c>
      <c r="Y219" s="139" t="s">
        <v>1824</v>
      </c>
      <c r="Z219" s="95" t="s">
        <v>452</v>
      </c>
      <c r="AA219" s="97" t="s">
        <v>128</v>
      </c>
      <c r="AB219" s="139" t="s">
        <v>1715</v>
      </c>
      <c r="AC219" s="102" t="s">
        <v>412</v>
      </c>
      <c r="AD219" s="103" t="s">
        <v>18</v>
      </c>
      <c r="AE219" s="75" t="s">
        <v>107</v>
      </c>
      <c r="AF219" s="103" t="s">
        <v>106</v>
      </c>
      <c r="AG219" s="75" t="s">
        <v>18</v>
      </c>
      <c r="AH219" s="95" t="s">
        <v>161</v>
      </c>
      <c r="AI219" s="95" t="s">
        <v>1825</v>
      </c>
      <c r="AJ219" s="148">
        <v>112.73159</v>
      </c>
      <c r="AK219" s="148">
        <v>-7.2494300000000003</v>
      </c>
      <c r="AL219" s="106" t="s">
        <v>107</v>
      </c>
      <c r="AM219" s="106" t="s">
        <v>441</v>
      </c>
      <c r="AN219" s="107" t="s">
        <v>442</v>
      </c>
      <c r="AO219" s="108">
        <v>42039</v>
      </c>
      <c r="AP219" s="109">
        <v>42044</v>
      </c>
      <c r="AQ219" s="109">
        <v>42044</v>
      </c>
      <c r="AR219" s="107" t="s">
        <v>114</v>
      </c>
      <c r="AS219" s="110">
        <v>5</v>
      </c>
      <c r="AT219" s="110">
        <v>0</v>
      </c>
      <c r="AU219" s="111"/>
      <c r="AV219" s="95"/>
      <c r="AW219" s="146"/>
      <c r="AX219" s="146"/>
      <c r="AY219" s="95"/>
      <c r="AZ219" s="95" t="s">
        <v>1826</v>
      </c>
      <c r="BA219" s="101">
        <v>42058</v>
      </c>
      <c r="BB219" s="101">
        <v>42060</v>
      </c>
      <c r="BC219" s="95"/>
      <c r="BD219" s="113">
        <v>4375000</v>
      </c>
      <c r="BE219" s="113">
        <v>0</v>
      </c>
      <c r="BF219" s="113">
        <v>4375000</v>
      </c>
      <c r="BG219" s="146">
        <v>42061</v>
      </c>
      <c r="BH219" s="88" t="s">
        <v>116</v>
      </c>
      <c r="BI219" s="95" t="s">
        <v>1827</v>
      </c>
      <c r="BJ219" s="146">
        <v>42067</v>
      </c>
      <c r="BK219" s="146">
        <v>42086</v>
      </c>
      <c r="BL219" s="146">
        <v>42080</v>
      </c>
      <c r="BM219" s="87" t="s">
        <v>118</v>
      </c>
      <c r="BN219" s="89"/>
      <c r="BQ219" s="152">
        <v>4375000</v>
      </c>
      <c r="BR219" t="s">
        <v>95</v>
      </c>
      <c r="BS219">
        <v>4500066602</v>
      </c>
      <c r="BT219" s="91">
        <v>42048</v>
      </c>
      <c r="BU219" t="s">
        <v>1826</v>
      </c>
      <c r="BV219" s="91">
        <v>42058</v>
      </c>
      <c r="BX219" t="s">
        <v>1828</v>
      </c>
      <c r="BY219" t="s">
        <v>1720</v>
      </c>
      <c r="BZ219" t="s">
        <v>1788</v>
      </c>
      <c r="CA219" s="92">
        <v>4375000</v>
      </c>
      <c r="CD219" s="93"/>
    </row>
    <row r="220" spans="1:82" x14ac:dyDescent="0.25">
      <c r="A220" s="94">
        <v>217</v>
      </c>
      <c r="B220" s="95" t="s">
        <v>1829</v>
      </c>
      <c r="C220" s="88">
        <v>4500066597</v>
      </c>
      <c r="D220" s="88" t="s">
        <v>1830</v>
      </c>
      <c r="E220" s="100">
        <v>6000000</v>
      </c>
      <c r="F220" s="94" t="s">
        <v>804</v>
      </c>
      <c r="G220" s="94">
        <v>2015</v>
      </c>
      <c r="H220" s="101">
        <v>42048</v>
      </c>
      <c r="I220" s="101">
        <v>42086</v>
      </c>
      <c r="J220" s="97" t="s">
        <v>94</v>
      </c>
      <c r="K220" s="95" t="s">
        <v>95</v>
      </c>
      <c r="L220" s="88" t="s">
        <v>96</v>
      </c>
      <c r="M220" s="99" t="s">
        <v>377</v>
      </c>
      <c r="N220" s="97" t="s">
        <v>98</v>
      </c>
      <c r="O220" s="97" t="s">
        <v>98</v>
      </c>
      <c r="P220" s="100">
        <v>6000000</v>
      </c>
      <c r="Q220" s="94">
        <v>2015</v>
      </c>
      <c r="R220" s="97" t="s">
        <v>804</v>
      </c>
      <c r="S220" s="98">
        <v>42039</v>
      </c>
      <c r="T220" s="101">
        <v>42039</v>
      </c>
      <c r="U220" s="82">
        <v>9</v>
      </c>
      <c r="V220" s="82">
        <v>9</v>
      </c>
      <c r="W220" s="88" t="s">
        <v>864</v>
      </c>
      <c r="X220" s="153" t="s">
        <v>1831</v>
      </c>
      <c r="Y220" s="139" t="s">
        <v>1832</v>
      </c>
      <c r="Z220" s="95" t="s">
        <v>666</v>
      </c>
      <c r="AA220" s="97" t="s">
        <v>128</v>
      </c>
      <c r="AB220" s="139" t="s">
        <v>1833</v>
      </c>
      <c r="AC220" s="102" t="s">
        <v>412</v>
      </c>
      <c r="AD220" s="103" t="s">
        <v>18</v>
      </c>
      <c r="AE220" s="75" t="s">
        <v>107</v>
      </c>
      <c r="AF220" s="103" t="s">
        <v>18</v>
      </c>
      <c r="AG220" s="75" t="s">
        <v>18</v>
      </c>
      <c r="AH220" s="95" t="s">
        <v>741</v>
      </c>
      <c r="AI220" s="95" t="s">
        <v>1834</v>
      </c>
      <c r="AJ220" s="148">
        <v>110.45345</v>
      </c>
      <c r="AK220" s="148">
        <v>-7.0150899999999998</v>
      </c>
      <c r="AL220" s="106" t="s">
        <v>107</v>
      </c>
      <c r="AM220" s="106" t="s">
        <v>387</v>
      </c>
      <c r="AN220" s="107" t="s">
        <v>107</v>
      </c>
      <c r="AO220" s="108">
        <v>42039</v>
      </c>
      <c r="AP220" s="109">
        <v>42041</v>
      </c>
      <c r="AQ220" s="109">
        <v>42041</v>
      </c>
      <c r="AR220" s="107" t="s">
        <v>114</v>
      </c>
      <c r="AS220" s="110">
        <v>2</v>
      </c>
      <c r="AT220" s="110">
        <v>0</v>
      </c>
      <c r="AU220" s="111"/>
      <c r="AV220" s="95"/>
      <c r="AW220" s="146"/>
      <c r="AX220" s="146"/>
      <c r="AY220" s="95"/>
      <c r="AZ220" s="95" t="s">
        <v>1835</v>
      </c>
      <c r="BA220" s="101">
        <v>42087</v>
      </c>
      <c r="BB220" s="101">
        <v>42094</v>
      </c>
      <c r="BC220" s="95"/>
      <c r="BD220" s="113">
        <v>6000000</v>
      </c>
      <c r="BE220" s="113"/>
      <c r="BF220" s="113">
        <v>6000000</v>
      </c>
      <c r="BG220" s="202">
        <v>42095</v>
      </c>
      <c r="BH220" s="88" t="s">
        <v>116</v>
      </c>
      <c r="BI220" s="95" t="s">
        <v>1836</v>
      </c>
      <c r="BJ220" s="146">
        <v>42095</v>
      </c>
      <c r="BK220" s="146">
        <v>42114</v>
      </c>
      <c r="BL220" s="146">
        <v>42108</v>
      </c>
      <c r="BM220" s="146"/>
      <c r="BN220" s="89"/>
      <c r="BQ220" s="152">
        <v>6000000</v>
      </c>
      <c r="BR220" t="s">
        <v>95</v>
      </c>
      <c r="BS220">
        <v>4500066597</v>
      </c>
      <c r="BT220" s="91">
        <v>42048</v>
      </c>
      <c r="BU220" t="s">
        <v>1835</v>
      </c>
      <c r="BV220" s="91">
        <v>42087</v>
      </c>
      <c r="BX220" t="s">
        <v>1837</v>
      </c>
      <c r="BY220" t="s">
        <v>1838</v>
      </c>
      <c r="BZ220" t="s">
        <v>1830</v>
      </c>
      <c r="CA220" s="92">
        <v>6000000</v>
      </c>
      <c r="CD220" s="93"/>
    </row>
    <row r="221" spans="1:82" x14ac:dyDescent="0.25">
      <c r="A221" s="94">
        <v>218</v>
      </c>
      <c r="B221" s="95" t="s">
        <v>1839</v>
      </c>
      <c r="C221" s="88">
        <v>4500066598</v>
      </c>
      <c r="D221" s="88" t="s">
        <v>1840</v>
      </c>
      <c r="E221" s="100">
        <v>6000000</v>
      </c>
      <c r="F221" s="94" t="s">
        <v>804</v>
      </c>
      <c r="G221" s="94">
        <v>2015</v>
      </c>
      <c r="H221" s="101">
        <v>42048</v>
      </c>
      <c r="I221" s="101">
        <v>42053</v>
      </c>
      <c r="J221" s="97" t="s">
        <v>94</v>
      </c>
      <c r="K221" s="95" t="s">
        <v>95</v>
      </c>
      <c r="L221" s="88" t="s">
        <v>96</v>
      </c>
      <c r="M221" s="99" t="s">
        <v>377</v>
      </c>
      <c r="N221" s="97" t="s">
        <v>98</v>
      </c>
      <c r="O221" s="97" t="s">
        <v>98</v>
      </c>
      <c r="P221" s="100">
        <v>6000000</v>
      </c>
      <c r="Q221" s="94">
        <v>2015</v>
      </c>
      <c r="R221" s="97" t="s">
        <v>804</v>
      </c>
      <c r="S221" s="98">
        <v>42039</v>
      </c>
      <c r="T221" s="101">
        <v>42039</v>
      </c>
      <c r="U221" s="82">
        <v>9</v>
      </c>
      <c r="V221" s="82">
        <v>9</v>
      </c>
      <c r="W221" s="88" t="s">
        <v>864</v>
      </c>
      <c r="X221" s="153" t="s">
        <v>1841</v>
      </c>
      <c r="Y221" s="139" t="s">
        <v>1842</v>
      </c>
      <c r="Z221" s="95" t="s">
        <v>666</v>
      </c>
      <c r="AA221" s="97" t="s">
        <v>128</v>
      </c>
      <c r="AB221" s="139" t="s">
        <v>1843</v>
      </c>
      <c r="AC221" s="102" t="s">
        <v>412</v>
      </c>
      <c r="AD221" s="103" t="s">
        <v>18</v>
      </c>
      <c r="AE221" s="75" t="s">
        <v>107</v>
      </c>
      <c r="AF221" s="103" t="s">
        <v>18</v>
      </c>
      <c r="AG221" s="75" t="s">
        <v>18</v>
      </c>
      <c r="AH221" s="95" t="s">
        <v>741</v>
      </c>
      <c r="AI221" s="95" t="s">
        <v>1844</v>
      </c>
      <c r="AJ221" s="148">
        <v>110.83638999999999</v>
      </c>
      <c r="AK221" s="148">
        <v>-758645</v>
      </c>
      <c r="AL221" s="203" t="s">
        <v>1845</v>
      </c>
      <c r="AM221" s="106" t="s">
        <v>593</v>
      </c>
      <c r="AN221" s="107" t="s">
        <v>113</v>
      </c>
      <c r="AO221" s="108">
        <v>42039</v>
      </c>
      <c r="AP221" s="109">
        <v>42044</v>
      </c>
      <c r="AQ221" s="109">
        <v>42044</v>
      </c>
      <c r="AR221" s="107" t="s">
        <v>114</v>
      </c>
      <c r="AS221" s="110">
        <v>5</v>
      </c>
      <c r="AT221" s="110">
        <v>0</v>
      </c>
      <c r="AU221" s="111"/>
      <c r="AV221" s="95"/>
      <c r="AW221" s="146"/>
      <c r="AX221" s="146"/>
      <c r="AY221" s="95"/>
      <c r="AZ221" s="95" t="s">
        <v>1846</v>
      </c>
      <c r="BA221" s="101">
        <v>42058</v>
      </c>
      <c r="BB221" s="101">
        <v>42060</v>
      </c>
      <c r="BC221" s="95"/>
      <c r="BD221" s="113">
        <v>6000000</v>
      </c>
      <c r="BE221" s="113">
        <v>0</v>
      </c>
      <c r="BF221" s="113">
        <v>6000000</v>
      </c>
      <c r="BG221" s="146">
        <v>42061</v>
      </c>
      <c r="BH221" s="88" t="s">
        <v>116</v>
      </c>
      <c r="BI221" s="95" t="s">
        <v>1847</v>
      </c>
      <c r="BJ221" s="146">
        <v>42066</v>
      </c>
      <c r="BK221" s="146">
        <v>42083</v>
      </c>
      <c r="BL221" s="146">
        <v>42075</v>
      </c>
      <c r="BM221" s="87" t="s">
        <v>118</v>
      </c>
      <c r="BN221" s="89"/>
      <c r="BQ221" s="152">
        <v>6000000</v>
      </c>
      <c r="BR221" t="s">
        <v>95</v>
      </c>
      <c r="BS221">
        <v>4500066598</v>
      </c>
      <c r="BT221" s="91">
        <v>42048</v>
      </c>
      <c r="BU221" t="s">
        <v>1846</v>
      </c>
      <c r="BV221" s="91">
        <v>42058</v>
      </c>
      <c r="BX221" t="s">
        <v>1848</v>
      </c>
      <c r="BY221" t="s">
        <v>1849</v>
      </c>
      <c r="BZ221" t="s">
        <v>1840</v>
      </c>
      <c r="CA221" s="92">
        <v>6000000</v>
      </c>
      <c r="CD221" s="93"/>
    </row>
    <row r="222" spans="1:82" x14ac:dyDescent="0.25">
      <c r="A222" s="94">
        <v>219</v>
      </c>
      <c r="B222" s="95" t="s">
        <v>1850</v>
      </c>
      <c r="C222" s="88">
        <v>4500066600</v>
      </c>
      <c r="D222" s="88" t="s">
        <v>1851</v>
      </c>
      <c r="E222" s="100">
        <v>3250000</v>
      </c>
      <c r="F222" s="94" t="s">
        <v>804</v>
      </c>
      <c r="G222" s="94">
        <v>2015</v>
      </c>
      <c r="H222" s="101">
        <v>42048</v>
      </c>
      <c r="I222" s="101">
        <v>42053</v>
      </c>
      <c r="J222" s="97" t="s">
        <v>94</v>
      </c>
      <c r="K222" s="95" t="s">
        <v>95</v>
      </c>
      <c r="L222" s="88" t="s">
        <v>96</v>
      </c>
      <c r="M222" s="99" t="s">
        <v>395</v>
      </c>
      <c r="N222" s="97" t="s">
        <v>98</v>
      </c>
      <c r="O222" s="97" t="s">
        <v>98</v>
      </c>
      <c r="P222" s="100">
        <v>3250000</v>
      </c>
      <c r="Q222" s="94">
        <v>2015</v>
      </c>
      <c r="R222" s="97" t="s">
        <v>804</v>
      </c>
      <c r="S222" s="98">
        <v>42039</v>
      </c>
      <c r="T222" s="101">
        <v>42039</v>
      </c>
      <c r="U222" s="82">
        <v>9</v>
      </c>
      <c r="V222" s="82">
        <v>9</v>
      </c>
      <c r="W222" s="88" t="s">
        <v>897</v>
      </c>
      <c r="X222" s="153" t="s">
        <v>1852</v>
      </c>
      <c r="Y222" s="139" t="s">
        <v>1853</v>
      </c>
      <c r="Z222" s="95" t="s">
        <v>1771</v>
      </c>
      <c r="AA222" s="97" t="s">
        <v>103</v>
      </c>
      <c r="AB222" s="139" t="s">
        <v>411</v>
      </c>
      <c r="AC222" s="102" t="s">
        <v>400</v>
      </c>
      <c r="AD222" s="103" t="s">
        <v>18</v>
      </c>
      <c r="AE222" s="75" t="s">
        <v>18</v>
      </c>
      <c r="AF222" s="103" t="s">
        <v>107</v>
      </c>
      <c r="AG222" s="75" t="s">
        <v>18</v>
      </c>
      <c r="AH222" s="95" t="s">
        <v>161</v>
      </c>
      <c r="AI222" s="95" t="s">
        <v>1854</v>
      </c>
      <c r="AJ222" s="148">
        <v>112.19935</v>
      </c>
      <c r="AK222" s="148">
        <v>-7.7655900000000004</v>
      </c>
      <c r="AL222" s="106" t="s">
        <v>107</v>
      </c>
      <c r="AM222" s="106" t="s">
        <v>593</v>
      </c>
      <c r="AN222" s="107" t="s">
        <v>107</v>
      </c>
      <c r="AO222" s="108">
        <v>42039</v>
      </c>
      <c r="AP222" s="109">
        <v>42040</v>
      </c>
      <c r="AQ222" s="109">
        <v>42040</v>
      </c>
      <c r="AR222" s="107" t="s">
        <v>114</v>
      </c>
      <c r="AS222" s="110">
        <v>1</v>
      </c>
      <c r="AT222" s="110">
        <v>0</v>
      </c>
      <c r="AU222" s="111"/>
      <c r="AV222" s="95"/>
      <c r="AW222" s="146"/>
      <c r="AX222" s="146"/>
      <c r="AY222" s="95"/>
      <c r="AZ222" s="95" t="s">
        <v>1855</v>
      </c>
      <c r="BA222" s="101">
        <v>42058</v>
      </c>
      <c r="BB222" s="101">
        <v>42060</v>
      </c>
      <c r="BC222" s="95"/>
      <c r="BD222" s="113">
        <v>3250000</v>
      </c>
      <c r="BE222" s="113">
        <v>0</v>
      </c>
      <c r="BF222" s="113">
        <v>3250000</v>
      </c>
      <c r="BG222" s="146">
        <v>42061</v>
      </c>
      <c r="BH222" s="88" t="s">
        <v>116</v>
      </c>
      <c r="BI222" s="95" t="s">
        <v>1856</v>
      </c>
      <c r="BJ222" s="146">
        <v>42066</v>
      </c>
      <c r="BK222" s="146">
        <v>42083</v>
      </c>
      <c r="BL222" s="146">
        <v>42075</v>
      </c>
      <c r="BM222" s="87" t="s">
        <v>118</v>
      </c>
      <c r="BN222" s="89"/>
      <c r="BQ222" s="152">
        <v>3250000</v>
      </c>
      <c r="BR222" t="s">
        <v>95</v>
      </c>
      <c r="BS222">
        <v>4500066600</v>
      </c>
      <c r="BT222" s="91">
        <v>42048</v>
      </c>
      <c r="BU222" t="s">
        <v>1855</v>
      </c>
      <c r="BV222" s="91">
        <v>42058</v>
      </c>
      <c r="BX222" t="s">
        <v>1857</v>
      </c>
      <c r="BY222" t="s">
        <v>418</v>
      </c>
      <c r="BZ222" t="s">
        <v>1851</v>
      </c>
      <c r="CA222" s="92">
        <v>3250000</v>
      </c>
      <c r="CD222" s="93"/>
    </row>
    <row r="223" spans="1:82" x14ac:dyDescent="0.25">
      <c r="A223" s="94">
        <v>220</v>
      </c>
      <c r="B223" s="95" t="s">
        <v>1858</v>
      </c>
      <c r="C223" s="88">
        <v>4500066438</v>
      </c>
      <c r="D223" s="88" t="s">
        <v>1859</v>
      </c>
      <c r="E223" s="100">
        <v>3250000</v>
      </c>
      <c r="F223" s="94" t="s">
        <v>804</v>
      </c>
      <c r="G223" s="94">
        <v>2015</v>
      </c>
      <c r="H223" s="101">
        <v>42045</v>
      </c>
      <c r="I223" s="101">
        <v>42053</v>
      </c>
      <c r="J223" s="97" t="s">
        <v>94</v>
      </c>
      <c r="K223" s="95" t="s">
        <v>95</v>
      </c>
      <c r="L223" s="88" t="s">
        <v>96</v>
      </c>
      <c r="M223" s="99" t="s">
        <v>395</v>
      </c>
      <c r="N223" s="97" t="s">
        <v>98</v>
      </c>
      <c r="O223" s="97" t="s">
        <v>98</v>
      </c>
      <c r="P223" s="100">
        <v>3250000</v>
      </c>
      <c r="Q223" s="94">
        <v>2015</v>
      </c>
      <c r="R223" s="97" t="s">
        <v>804</v>
      </c>
      <c r="S223" s="98">
        <v>42039</v>
      </c>
      <c r="T223" s="101">
        <v>42039</v>
      </c>
      <c r="U223" s="82">
        <v>6</v>
      </c>
      <c r="V223" s="82">
        <v>6</v>
      </c>
      <c r="W223" s="88" t="s">
        <v>124</v>
      </c>
      <c r="X223" s="153" t="s">
        <v>1860</v>
      </c>
      <c r="Y223" s="139" t="s">
        <v>1861</v>
      </c>
      <c r="Z223" s="95" t="s">
        <v>738</v>
      </c>
      <c r="AA223" s="97" t="s">
        <v>103</v>
      </c>
      <c r="AB223" s="139" t="s">
        <v>1386</v>
      </c>
      <c r="AC223" s="140" t="s">
        <v>1862</v>
      </c>
      <c r="AD223" s="103" t="s">
        <v>18</v>
      </c>
      <c r="AE223" s="75" t="s">
        <v>18</v>
      </c>
      <c r="AF223" s="103" t="s">
        <v>107</v>
      </c>
      <c r="AG223" s="75" t="s">
        <v>18</v>
      </c>
      <c r="AH223" s="95" t="s">
        <v>741</v>
      </c>
      <c r="AI223" s="95" t="s">
        <v>1863</v>
      </c>
      <c r="AJ223" s="148">
        <v>109.73480000000001</v>
      </c>
      <c r="AK223" s="148">
        <v>-6.9032200000000001</v>
      </c>
      <c r="AL223" s="106" t="s">
        <v>107</v>
      </c>
      <c r="AM223" s="106" t="s">
        <v>112</v>
      </c>
      <c r="AN223" s="107" t="s">
        <v>113</v>
      </c>
      <c r="AO223" s="108">
        <v>42039</v>
      </c>
      <c r="AP223" s="109">
        <v>42044</v>
      </c>
      <c r="AQ223" s="109">
        <v>42044</v>
      </c>
      <c r="AR223" s="107" t="s">
        <v>114</v>
      </c>
      <c r="AS223" s="110">
        <v>5</v>
      </c>
      <c r="AT223" s="110">
        <v>0</v>
      </c>
      <c r="AU223" s="111"/>
      <c r="AV223" s="95"/>
      <c r="AW223" s="146"/>
      <c r="AX223" s="146"/>
      <c r="AY223" s="95"/>
      <c r="AZ223" s="95" t="s">
        <v>1864</v>
      </c>
      <c r="BA223" s="101">
        <v>42058</v>
      </c>
      <c r="BB223" s="101">
        <v>42060</v>
      </c>
      <c r="BC223" s="95"/>
      <c r="BD223" s="113">
        <v>3250000</v>
      </c>
      <c r="BE223" s="113">
        <v>0</v>
      </c>
      <c r="BF223" s="113">
        <v>3250000</v>
      </c>
      <c r="BG223" s="146">
        <v>42061</v>
      </c>
      <c r="BH223" s="88" t="s">
        <v>116</v>
      </c>
      <c r="BI223" s="95" t="s">
        <v>1865</v>
      </c>
      <c r="BJ223" s="146">
        <v>42066</v>
      </c>
      <c r="BK223" s="146">
        <v>42083</v>
      </c>
      <c r="BL223" s="146">
        <v>42075</v>
      </c>
      <c r="BM223" s="87" t="s">
        <v>118</v>
      </c>
      <c r="BN223" s="89"/>
      <c r="BQ223" s="152">
        <v>3250000</v>
      </c>
      <c r="BR223" t="s">
        <v>95</v>
      </c>
      <c r="BS223">
        <v>4500066438</v>
      </c>
      <c r="BT223" s="91">
        <v>42045</v>
      </c>
      <c r="BU223" t="s">
        <v>1864</v>
      </c>
      <c r="BV223" s="91">
        <v>42058</v>
      </c>
      <c r="BX223" t="s">
        <v>1866</v>
      </c>
      <c r="BY223" t="s">
        <v>1392</v>
      </c>
      <c r="BZ223" t="s">
        <v>1859</v>
      </c>
      <c r="CA223" s="92">
        <v>3250000</v>
      </c>
      <c r="CD223" s="93"/>
    </row>
    <row r="224" spans="1:82" x14ac:dyDescent="0.25">
      <c r="A224" s="94">
        <v>221</v>
      </c>
      <c r="B224" s="95" t="s">
        <v>1867</v>
      </c>
      <c r="C224" s="88">
        <v>4500066475</v>
      </c>
      <c r="D224" s="88" t="s">
        <v>1681</v>
      </c>
      <c r="E224" s="100">
        <v>3250000</v>
      </c>
      <c r="F224" s="97" t="s">
        <v>804</v>
      </c>
      <c r="G224" s="94">
        <v>2015</v>
      </c>
      <c r="H224" s="101">
        <v>42045</v>
      </c>
      <c r="I224" s="101">
        <v>42051</v>
      </c>
      <c r="J224" s="97" t="s">
        <v>94</v>
      </c>
      <c r="K224" s="95" t="s">
        <v>95</v>
      </c>
      <c r="L224" s="88" t="s">
        <v>96</v>
      </c>
      <c r="M224" s="99" t="s">
        <v>395</v>
      </c>
      <c r="N224" s="97" t="s">
        <v>98</v>
      </c>
      <c r="O224" s="97" t="s">
        <v>98</v>
      </c>
      <c r="P224" s="100">
        <v>3250000</v>
      </c>
      <c r="Q224" s="94">
        <v>2015</v>
      </c>
      <c r="R224" s="97" t="s">
        <v>804</v>
      </c>
      <c r="S224" s="98">
        <v>42039</v>
      </c>
      <c r="T224" s="101">
        <v>42039</v>
      </c>
      <c r="U224" s="82">
        <v>6</v>
      </c>
      <c r="V224" s="82">
        <v>6</v>
      </c>
      <c r="W224" s="88" t="s">
        <v>124</v>
      </c>
      <c r="X224" s="153" t="s">
        <v>1868</v>
      </c>
      <c r="Y224" s="139" t="s">
        <v>1869</v>
      </c>
      <c r="Z224" s="95" t="s">
        <v>738</v>
      </c>
      <c r="AA224" s="97" t="s">
        <v>103</v>
      </c>
      <c r="AB224" s="139" t="s">
        <v>1870</v>
      </c>
      <c r="AC224" s="140" t="s">
        <v>1862</v>
      </c>
      <c r="AD224" s="103" t="s">
        <v>106</v>
      </c>
      <c r="AE224" s="75" t="s">
        <v>18</v>
      </c>
      <c r="AF224" s="103" t="s">
        <v>18</v>
      </c>
      <c r="AG224" s="75" t="s">
        <v>18</v>
      </c>
      <c r="AH224" s="95" t="s">
        <v>741</v>
      </c>
      <c r="AI224" s="95" t="s">
        <v>1871</v>
      </c>
      <c r="AJ224" s="148">
        <v>109.58889000000001</v>
      </c>
      <c r="AK224" s="148">
        <v>-6.9136100000000003</v>
      </c>
      <c r="AL224" s="106" t="s">
        <v>107</v>
      </c>
      <c r="AM224" s="106" t="s">
        <v>133</v>
      </c>
      <c r="AN224" s="107" t="s">
        <v>442</v>
      </c>
      <c r="AO224" s="108">
        <v>42039</v>
      </c>
      <c r="AP224" s="109">
        <v>42046</v>
      </c>
      <c r="AQ224" s="109">
        <v>42046</v>
      </c>
      <c r="AR224" s="107" t="s">
        <v>114</v>
      </c>
      <c r="AS224" s="110">
        <v>7</v>
      </c>
      <c r="AT224" s="110">
        <v>0</v>
      </c>
      <c r="AU224" s="111"/>
      <c r="AV224" s="95"/>
      <c r="AW224" s="146"/>
      <c r="AX224" s="146"/>
      <c r="AY224" s="95"/>
      <c r="AZ224" s="191" t="s">
        <v>1872</v>
      </c>
      <c r="BA224" s="101">
        <v>42053</v>
      </c>
      <c r="BB224" s="101">
        <v>42058</v>
      </c>
      <c r="BC224" s="95"/>
      <c r="BD224" s="113">
        <v>3250000</v>
      </c>
      <c r="BE224" s="113">
        <v>0</v>
      </c>
      <c r="BF224" s="113">
        <v>3250000</v>
      </c>
      <c r="BG224" s="146">
        <v>42058</v>
      </c>
      <c r="BH224" s="88" t="s">
        <v>116</v>
      </c>
      <c r="BI224" s="95" t="s">
        <v>1873</v>
      </c>
      <c r="BJ224" s="146">
        <v>42065</v>
      </c>
      <c r="BK224" s="146">
        <v>42082</v>
      </c>
      <c r="BL224" s="146">
        <v>42075</v>
      </c>
      <c r="BM224" s="87" t="s">
        <v>118</v>
      </c>
      <c r="BN224" s="89"/>
      <c r="BQ224" s="152">
        <v>3250000</v>
      </c>
      <c r="BR224" t="s">
        <v>95</v>
      </c>
      <c r="BS224">
        <v>4500066475</v>
      </c>
      <c r="BT224" s="91">
        <v>42045</v>
      </c>
      <c r="BU224" t="s">
        <v>1872</v>
      </c>
      <c r="BV224" s="91">
        <v>42053</v>
      </c>
      <c r="BX224" t="s">
        <v>1874</v>
      </c>
      <c r="BY224" t="s">
        <v>1875</v>
      </c>
      <c r="BZ224" t="s">
        <v>1681</v>
      </c>
      <c r="CA224" s="92">
        <v>3250000</v>
      </c>
      <c r="CD224" s="93"/>
    </row>
    <row r="225" spans="1:83" x14ac:dyDescent="0.25">
      <c r="A225" s="94">
        <v>222</v>
      </c>
      <c r="B225" s="95" t="s">
        <v>1876</v>
      </c>
      <c r="C225" s="67">
        <v>4500066599</v>
      </c>
      <c r="D225" s="67" t="s">
        <v>1394</v>
      </c>
      <c r="E225" s="204">
        <v>6000000</v>
      </c>
      <c r="F225" s="69" t="s">
        <v>804</v>
      </c>
      <c r="G225" s="69">
        <v>2015</v>
      </c>
      <c r="H225" s="174">
        <v>42048</v>
      </c>
      <c r="I225" s="174">
        <v>42053</v>
      </c>
      <c r="J225" s="97" t="s">
        <v>94</v>
      </c>
      <c r="K225" s="95" t="s">
        <v>95</v>
      </c>
      <c r="L225" s="88" t="s">
        <v>96</v>
      </c>
      <c r="M225" s="99" t="s">
        <v>377</v>
      </c>
      <c r="N225" s="97" t="s">
        <v>98</v>
      </c>
      <c r="O225" s="97" t="s">
        <v>98</v>
      </c>
      <c r="P225" s="100">
        <v>6000000</v>
      </c>
      <c r="Q225" s="94">
        <v>2015</v>
      </c>
      <c r="R225" s="97" t="s">
        <v>804</v>
      </c>
      <c r="S225" s="98">
        <v>42039</v>
      </c>
      <c r="T225" s="101">
        <v>42039</v>
      </c>
      <c r="U225" s="82">
        <v>-2</v>
      </c>
      <c r="V225" s="82">
        <v>-2</v>
      </c>
      <c r="W225" s="88" t="s">
        <v>885</v>
      </c>
      <c r="X225" s="153" t="s">
        <v>1395</v>
      </c>
      <c r="Y225" s="139" t="s">
        <v>1396</v>
      </c>
      <c r="Z225" s="95" t="s">
        <v>1877</v>
      </c>
      <c r="AA225" s="97" t="s">
        <v>128</v>
      </c>
      <c r="AB225" s="139" t="s">
        <v>1397</v>
      </c>
      <c r="AC225" s="102" t="s">
        <v>522</v>
      </c>
      <c r="AD225" s="103" t="s">
        <v>18</v>
      </c>
      <c r="AE225" s="75" t="s">
        <v>107</v>
      </c>
      <c r="AF225" s="103" t="s">
        <v>18</v>
      </c>
      <c r="AG225" s="75" t="s">
        <v>18</v>
      </c>
      <c r="AH225" s="95" t="s">
        <v>741</v>
      </c>
      <c r="AI225" s="95" t="s">
        <v>1399</v>
      </c>
      <c r="AJ225" s="148">
        <v>110.77030999999999</v>
      </c>
      <c r="AK225" s="148">
        <v>-7.5516300000000003</v>
      </c>
      <c r="AL225" s="106" t="s">
        <v>107</v>
      </c>
      <c r="AM225" s="106" t="s">
        <v>133</v>
      </c>
      <c r="AN225" s="107" t="s">
        <v>107</v>
      </c>
      <c r="AO225" s="108">
        <v>42039</v>
      </c>
      <c r="AP225" s="109">
        <v>42042</v>
      </c>
      <c r="AQ225" s="109">
        <v>42042</v>
      </c>
      <c r="AR225" s="107" t="s">
        <v>114</v>
      </c>
      <c r="AS225" s="110">
        <v>3</v>
      </c>
      <c r="AT225" s="110">
        <v>0</v>
      </c>
      <c r="AU225" s="111"/>
      <c r="AV225" s="95"/>
      <c r="AW225" s="146"/>
      <c r="AX225" s="146"/>
      <c r="AY225" s="95"/>
      <c r="AZ225" s="95" t="s">
        <v>1878</v>
      </c>
      <c r="BA225" s="101">
        <v>42058</v>
      </c>
      <c r="BB225" s="101">
        <v>42060</v>
      </c>
      <c r="BC225" s="95"/>
      <c r="BD225" s="113">
        <v>6000000</v>
      </c>
      <c r="BE225" s="113">
        <v>0</v>
      </c>
      <c r="BF225" s="113">
        <v>6000000</v>
      </c>
      <c r="BG225" s="146">
        <v>42061</v>
      </c>
      <c r="BH225" s="88" t="s">
        <v>116</v>
      </c>
      <c r="BI225" s="95" t="s">
        <v>1879</v>
      </c>
      <c r="BJ225" s="146">
        <v>42066</v>
      </c>
      <c r="BK225" s="146">
        <v>42083</v>
      </c>
      <c r="BL225" s="146">
        <v>42075</v>
      </c>
      <c r="BM225" s="87" t="s">
        <v>118</v>
      </c>
      <c r="BN225" s="89"/>
      <c r="BQ225" s="205">
        <v>6000000</v>
      </c>
      <c r="BR225" t="s">
        <v>95</v>
      </c>
      <c r="BS225">
        <v>4500066599</v>
      </c>
      <c r="BT225" s="91">
        <v>42048</v>
      </c>
      <c r="BU225" t="s">
        <v>1878</v>
      </c>
      <c r="BV225" s="91">
        <v>42058</v>
      </c>
      <c r="BX225" t="s">
        <v>1402</v>
      </c>
      <c r="BY225" t="s">
        <v>1403</v>
      </c>
      <c r="BZ225" t="s">
        <v>1394</v>
      </c>
      <c r="CA225" s="92">
        <v>6000000</v>
      </c>
      <c r="CD225" s="93"/>
    </row>
    <row r="226" spans="1:83" x14ac:dyDescent="0.25">
      <c r="A226" s="94">
        <v>223</v>
      </c>
      <c r="B226" s="95" t="s">
        <v>1880</v>
      </c>
      <c r="C226" s="88">
        <v>4500066706</v>
      </c>
      <c r="D226" s="88" t="s">
        <v>1768</v>
      </c>
      <c r="E226" s="100">
        <v>3250000</v>
      </c>
      <c r="F226" s="94" t="s">
        <v>804</v>
      </c>
      <c r="G226" s="94">
        <v>2015</v>
      </c>
      <c r="H226" s="101">
        <v>42051</v>
      </c>
      <c r="I226" s="101">
        <v>42058</v>
      </c>
      <c r="J226" s="97" t="s">
        <v>94</v>
      </c>
      <c r="K226" s="95" t="s">
        <v>95</v>
      </c>
      <c r="L226" s="88" t="s">
        <v>96</v>
      </c>
      <c r="M226" s="99" t="s">
        <v>395</v>
      </c>
      <c r="N226" s="97" t="s">
        <v>98</v>
      </c>
      <c r="O226" s="97" t="s">
        <v>98</v>
      </c>
      <c r="P226" s="100">
        <v>3250000</v>
      </c>
      <c r="Q226" s="94">
        <v>2015</v>
      </c>
      <c r="R226" s="97" t="s">
        <v>804</v>
      </c>
      <c r="S226" s="98">
        <v>42039</v>
      </c>
      <c r="T226" s="101">
        <v>42039</v>
      </c>
      <c r="U226" s="82">
        <v>12</v>
      </c>
      <c r="V226" s="82">
        <v>12</v>
      </c>
      <c r="W226" s="88" t="s">
        <v>864</v>
      </c>
      <c r="X226" s="139" t="s">
        <v>1881</v>
      </c>
      <c r="Y226" s="139" t="s">
        <v>1882</v>
      </c>
      <c r="Z226" s="95" t="s">
        <v>727</v>
      </c>
      <c r="AA226" s="97" t="s">
        <v>103</v>
      </c>
      <c r="AB226" s="139" t="s">
        <v>1883</v>
      </c>
      <c r="AC226" s="206" t="s">
        <v>522</v>
      </c>
      <c r="AD226" s="103" t="s">
        <v>106</v>
      </c>
      <c r="AE226" s="75" t="s">
        <v>1884</v>
      </c>
      <c r="AF226" s="103" t="s">
        <v>1884</v>
      </c>
      <c r="AG226" s="75" t="s">
        <v>18</v>
      </c>
      <c r="AH226" s="95" t="s">
        <v>1885</v>
      </c>
      <c r="AI226" s="95" t="s">
        <v>1886</v>
      </c>
      <c r="AJ226" s="148">
        <v>116.11046</v>
      </c>
      <c r="AK226" s="148">
        <v>-8.6435300000000002</v>
      </c>
      <c r="AL226" s="106" t="s">
        <v>107</v>
      </c>
      <c r="AM226" s="106" t="s">
        <v>593</v>
      </c>
      <c r="AN226" s="107" t="s">
        <v>442</v>
      </c>
      <c r="AO226" s="108">
        <v>42039</v>
      </c>
      <c r="AP226" s="109">
        <v>42041</v>
      </c>
      <c r="AQ226" s="109">
        <v>42041</v>
      </c>
      <c r="AR226" s="107" t="s">
        <v>114</v>
      </c>
      <c r="AS226" s="110">
        <v>2</v>
      </c>
      <c r="AT226" s="110">
        <v>0</v>
      </c>
      <c r="AU226" s="111"/>
      <c r="AV226" s="95"/>
      <c r="AW226" s="146"/>
      <c r="AX226" s="146"/>
      <c r="AY226" s="95"/>
      <c r="AZ226" s="207" t="s">
        <v>1887</v>
      </c>
      <c r="BA226" s="101">
        <v>42060</v>
      </c>
      <c r="BB226" s="101">
        <v>42065</v>
      </c>
      <c r="BC226" s="95"/>
      <c r="BD226" s="113">
        <v>3250000</v>
      </c>
      <c r="BE226" s="113">
        <v>0</v>
      </c>
      <c r="BF226" s="113">
        <v>3250000</v>
      </c>
      <c r="BG226" s="146">
        <v>42066</v>
      </c>
      <c r="BH226" s="88" t="s">
        <v>116</v>
      </c>
      <c r="BI226" s="95" t="s">
        <v>1888</v>
      </c>
      <c r="BJ226" s="146">
        <v>42067</v>
      </c>
      <c r="BK226" s="146">
        <v>42086</v>
      </c>
      <c r="BL226" s="146">
        <v>42080</v>
      </c>
      <c r="BM226" s="87" t="s">
        <v>118</v>
      </c>
      <c r="BN226" s="89"/>
      <c r="BQ226" s="152">
        <v>3250000</v>
      </c>
      <c r="BR226" t="s">
        <v>95</v>
      </c>
      <c r="BS226">
        <v>4500066706</v>
      </c>
      <c r="BT226" s="91">
        <v>42051</v>
      </c>
      <c r="BU226" t="s">
        <v>1887</v>
      </c>
      <c r="BV226" s="91">
        <v>42060</v>
      </c>
      <c r="BX226" t="s">
        <v>1889</v>
      </c>
      <c r="BY226" t="s">
        <v>1890</v>
      </c>
      <c r="BZ226" t="s">
        <v>1768</v>
      </c>
      <c r="CA226" s="92">
        <v>3250000</v>
      </c>
      <c r="CD226" s="93"/>
    </row>
    <row r="227" spans="1:83" x14ac:dyDescent="0.25">
      <c r="A227" s="94">
        <v>224</v>
      </c>
      <c r="B227" s="95" t="s">
        <v>1891</v>
      </c>
      <c r="C227" s="88">
        <v>4500066436</v>
      </c>
      <c r="D227" s="88" t="s">
        <v>420</v>
      </c>
      <c r="E227" s="100">
        <v>4375000</v>
      </c>
      <c r="F227" s="94" t="s">
        <v>804</v>
      </c>
      <c r="G227" s="94">
        <v>2015</v>
      </c>
      <c r="H227" s="101">
        <v>42045</v>
      </c>
      <c r="I227" s="101">
        <v>42053</v>
      </c>
      <c r="J227" s="97" t="s">
        <v>94</v>
      </c>
      <c r="K227" s="95" t="s">
        <v>95</v>
      </c>
      <c r="L227" s="88" t="s">
        <v>96</v>
      </c>
      <c r="M227" s="99" t="s">
        <v>123</v>
      </c>
      <c r="N227" s="97" t="s">
        <v>98</v>
      </c>
      <c r="O227" s="97" t="s">
        <v>98</v>
      </c>
      <c r="P227" s="100">
        <v>4375000</v>
      </c>
      <c r="Q227" s="94">
        <v>2015</v>
      </c>
      <c r="R227" s="97" t="s">
        <v>804</v>
      </c>
      <c r="S227" s="98">
        <v>42039</v>
      </c>
      <c r="T227" s="101">
        <v>42039</v>
      </c>
      <c r="U227" s="82">
        <v>6</v>
      </c>
      <c r="V227" s="82">
        <v>6</v>
      </c>
      <c r="W227" s="88" t="s">
        <v>940</v>
      </c>
      <c r="X227" s="153" t="s">
        <v>1892</v>
      </c>
      <c r="Y227" s="139" t="s">
        <v>1893</v>
      </c>
      <c r="Z227" s="95" t="s">
        <v>550</v>
      </c>
      <c r="AA227" s="97" t="s">
        <v>128</v>
      </c>
      <c r="AB227" s="139" t="s">
        <v>918</v>
      </c>
      <c r="AC227" s="140" t="s">
        <v>1894</v>
      </c>
      <c r="AD227" s="103" t="s">
        <v>18</v>
      </c>
      <c r="AE227" s="75" t="s">
        <v>107</v>
      </c>
      <c r="AF227" s="103" t="s">
        <v>18</v>
      </c>
      <c r="AG227" s="75" t="s">
        <v>18</v>
      </c>
      <c r="AH227" s="95" t="s">
        <v>384</v>
      </c>
      <c r="AI227" s="95" t="s">
        <v>1895</v>
      </c>
      <c r="AJ227" s="148">
        <v>107.59413000000001</v>
      </c>
      <c r="AK227" s="148">
        <v>-6.8545699999999998</v>
      </c>
      <c r="AL227" s="106" t="s">
        <v>107</v>
      </c>
      <c r="AM227" s="106" t="s">
        <v>112</v>
      </c>
      <c r="AN227" s="107" t="s">
        <v>107</v>
      </c>
      <c r="AO227" s="108">
        <v>42039</v>
      </c>
      <c r="AP227" s="109">
        <v>42041</v>
      </c>
      <c r="AQ227" s="109">
        <v>42041</v>
      </c>
      <c r="AR227" s="107" t="s">
        <v>114</v>
      </c>
      <c r="AS227" s="110">
        <v>2</v>
      </c>
      <c r="AT227" s="110">
        <v>0</v>
      </c>
      <c r="AU227" s="111"/>
      <c r="AV227" s="95"/>
      <c r="AW227" s="146"/>
      <c r="AX227" s="146"/>
      <c r="AY227" s="95"/>
      <c r="AZ227" s="95" t="s">
        <v>1896</v>
      </c>
      <c r="BA227" s="101">
        <v>42058</v>
      </c>
      <c r="BB227" s="101">
        <v>42060</v>
      </c>
      <c r="BC227" s="95"/>
      <c r="BD227" s="113">
        <v>4375000</v>
      </c>
      <c r="BE227" s="113">
        <v>0</v>
      </c>
      <c r="BF227" s="113">
        <v>4375000</v>
      </c>
      <c r="BG227" s="146">
        <v>42061</v>
      </c>
      <c r="BH227" s="88" t="s">
        <v>116</v>
      </c>
      <c r="BI227" s="95" t="s">
        <v>1897</v>
      </c>
      <c r="BJ227" s="146">
        <v>42065</v>
      </c>
      <c r="BK227" s="146">
        <v>42082</v>
      </c>
      <c r="BL227" s="146">
        <v>42075</v>
      </c>
      <c r="BM227" s="87" t="s">
        <v>118</v>
      </c>
      <c r="BN227" s="89"/>
      <c r="BQ227" s="152">
        <v>4375000</v>
      </c>
      <c r="BR227" t="s">
        <v>95</v>
      </c>
      <c r="BS227">
        <v>4500066436</v>
      </c>
      <c r="BT227" s="91">
        <v>42045</v>
      </c>
      <c r="BU227" t="s">
        <v>1896</v>
      </c>
      <c r="BV227" s="91">
        <v>42058</v>
      </c>
      <c r="BX227" t="s">
        <v>1898</v>
      </c>
      <c r="BY227" t="s">
        <v>923</v>
      </c>
      <c r="BZ227" t="s">
        <v>420</v>
      </c>
      <c r="CA227" s="92">
        <v>4375000</v>
      </c>
      <c r="CD227" s="93"/>
    </row>
    <row r="228" spans="1:83" x14ac:dyDescent="0.25">
      <c r="A228" s="94">
        <v>225</v>
      </c>
      <c r="B228" s="95" t="s">
        <v>1899</v>
      </c>
      <c r="C228" s="88">
        <v>4500066473</v>
      </c>
      <c r="D228" s="88" t="s">
        <v>420</v>
      </c>
      <c r="E228" s="100">
        <v>4375000</v>
      </c>
      <c r="F228" s="97" t="s">
        <v>804</v>
      </c>
      <c r="G228" s="94">
        <v>2015</v>
      </c>
      <c r="H228" s="101">
        <v>42045</v>
      </c>
      <c r="I228" s="101">
        <v>42053</v>
      </c>
      <c r="J228" s="97" t="s">
        <v>94</v>
      </c>
      <c r="K228" s="95" t="s">
        <v>95</v>
      </c>
      <c r="L228" s="88" t="s">
        <v>96</v>
      </c>
      <c r="M228" s="99" t="s">
        <v>123</v>
      </c>
      <c r="N228" s="97" t="s">
        <v>98</v>
      </c>
      <c r="O228" s="97" t="s">
        <v>98</v>
      </c>
      <c r="P228" s="100">
        <v>4375000</v>
      </c>
      <c r="Q228" s="94">
        <v>2015</v>
      </c>
      <c r="R228" s="97" t="s">
        <v>804</v>
      </c>
      <c r="S228" s="98">
        <v>42039</v>
      </c>
      <c r="T228" s="101">
        <v>42039</v>
      </c>
      <c r="U228" s="82">
        <v>6</v>
      </c>
      <c r="V228" s="82">
        <v>6</v>
      </c>
      <c r="W228" s="88" t="s">
        <v>940</v>
      </c>
      <c r="X228" s="153" t="s">
        <v>1900</v>
      </c>
      <c r="Y228" s="139" t="s">
        <v>1901</v>
      </c>
      <c r="Z228" s="95" t="s">
        <v>550</v>
      </c>
      <c r="AA228" s="97" t="s">
        <v>128</v>
      </c>
      <c r="AB228" s="139" t="s">
        <v>551</v>
      </c>
      <c r="AC228" s="140" t="s">
        <v>1894</v>
      </c>
      <c r="AD228" s="103" t="s">
        <v>18</v>
      </c>
      <c r="AE228" s="75" t="s">
        <v>18</v>
      </c>
      <c r="AF228" s="103" t="s">
        <v>18</v>
      </c>
      <c r="AG228" s="75" t="s">
        <v>18</v>
      </c>
      <c r="AH228" s="95" t="s">
        <v>384</v>
      </c>
      <c r="AI228" s="95" t="s">
        <v>1902</v>
      </c>
      <c r="AJ228" s="148">
        <v>107.57602</v>
      </c>
      <c r="AK228" s="148">
        <v>-691787</v>
      </c>
      <c r="AL228" s="106" t="s">
        <v>107</v>
      </c>
      <c r="AM228" s="106" t="s">
        <v>441</v>
      </c>
      <c r="AN228" s="107" t="s">
        <v>107</v>
      </c>
      <c r="AO228" s="108">
        <v>42039</v>
      </c>
      <c r="AP228" s="109">
        <v>42041</v>
      </c>
      <c r="AQ228" s="109">
        <v>42041</v>
      </c>
      <c r="AR228" s="107" t="s">
        <v>114</v>
      </c>
      <c r="AS228" s="110">
        <v>2</v>
      </c>
      <c r="AT228" s="110">
        <v>0</v>
      </c>
      <c r="AU228" s="111"/>
      <c r="AV228" s="95"/>
      <c r="AW228" s="146"/>
      <c r="AX228" s="146"/>
      <c r="AY228" s="95"/>
      <c r="AZ228" s="191" t="s">
        <v>1903</v>
      </c>
      <c r="BA228" s="101">
        <v>42053</v>
      </c>
      <c r="BB228" s="101">
        <v>42058</v>
      </c>
      <c r="BC228" s="95"/>
      <c r="BD228" s="113">
        <v>4375000</v>
      </c>
      <c r="BE228" s="113">
        <v>0</v>
      </c>
      <c r="BF228" s="113">
        <v>4375000</v>
      </c>
      <c r="BG228" s="146">
        <v>42058</v>
      </c>
      <c r="BH228" s="88" t="s">
        <v>116</v>
      </c>
      <c r="BI228" s="95" t="s">
        <v>1904</v>
      </c>
      <c r="BJ228" s="146">
        <v>42065</v>
      </c>
      <c r="BK228" s="146">
        <v>42082</v>
      </c>
      <c r="BL228" s="146">
        <v>42075</v>
      </c>
      <c r="BM228" s="87" t="s">
        <v>118</v>
      </c>
      <c r="BN228" s="89"/>
      <c r="BQ228" s="152">
        <v>4375000</v>
      </c>
      <c r="BR228" t="s">
        <v>95</v>
      </c>
      <c r="BS228">
        <v>4500066473</v>
      </c>
      <c r="BT228" s="91">
        <v>42045</v>
      </c>
      <c r="BU228" t="s">
        <v>1903</v>
      </c>
      <c r="BV228" s="91">
        <v>42053</v>
      </c>
      <c r="BX228" t="s">
        <v>1905</v>
      </c>
      <c r="BY228" t="s">
        <v>556</v>
      </c>
      <c r="BZ228" t="s">
        <v>420</v>
      </c>
      <c r="CA228" s="92">
        <v>4375000</v>
      </c>
      <c r="CD228" s="93"/>
    </row>
    <row r="229" spans="1:83" x14ac:dyDescent="0.25">
      <c r="A229" s="94">
        <v>226</v>
      </c>
      <c r="B229" s="95" t="s">
        <v>1906</v>
      </c>
      <c r="C229" s="88">
        <v>4500066474</v>
      </c>
      <c r="D229" s="88" t="s">
        <v>420</v>
      </c>
      <c r="E229" s="100">
        <v>4375000</v>
      </c>
      <c r="F229" s="97" t="s">
        <v>804</v>
      </c>
      <c r="G229" s="94">
        <v>2015</v>
      </c>
      <c r="H229" s="101">
        <v>42045</v>
      </c>
      <c r="I229" s="101">
        <v>42051</v>
      </c>
      <c r="J229" s="97" t="s">
        <v>94</v>
      </c>
      <c r="K229" s="95" t="s">
        <v>95</v>
      </c>
      <c r="L229" s="88" t="s">
        <v>96</v>
      </c>
      <c r="M229" s="99" t="s">
        <v>123</v>
      </c>
      <c r="N229" s="97" t="s">
        <v>98</v>
      </c>
      <c r="O229" s="97" t="s">
        <v>98</v>
      </c>
      <c r="P229" s="100">
        <v>4375000</v>
      </c>
      <c r="Q229" s="94">
        <v>2015</v>
      </c>
      <c r="R229" s="97" t="s">
        <v>804</v>
      </c>
      <c r="S229" s="98">
        <v>42039</v>
      </c>
      <c r="T229" s="101">
        <v>42039</v>
      </c>
      <c r="U229" s="82">
        <v>6</v>
      </c>
      <c r="V229" s="82">
        <v>6</v>
      </c>
      <c r="W229" s="88" t="s">
        <v>940</v>
      </c>
      <c r="X229" s="153" t="s">
        <v>548</v>
      </c>
      <c r="Y229" s="139" t="s">
        <v>549</v>
      </c>
      <c r="Z229" s="95" t="s">
        <v>550</v>
      </c>
      <c r="AA229" s="97" t="s">
        <v>128</v>
      </c>
      <c r="AB229" s="139" t="s">
        <v>551</v>
      </c>
      <c r="AC229" s="140" t="s">
        <v>1894</v>
      </c>
      <c r="AD229" s="103" t="s">
        <v>18</v>
      </c>
      <c r="AE229" s="75" t="s">
        <v>18</v>
      </c>
      <c r="AF229" s="103" t="s">
        <v>18</v>
      </c>
      <c r="AG229" s="75" t="s">
        <v>18</v>
      </c>
      <c r="AH229" s="95" t="s">
        <v>384</v>
      </c>
      <c r="AI229" s="95" t="s">
        <v>552</v>
      </c>
      <c r="AJ229" s="148">
        <v>107.59363999999999</v>
      </c>
      <c r="AK229" s="148">
        <v>-6.9396399999999998</v>
      </c>
      <c r="AL229" s="106" t="s">
        <v>107</v>
      </c>
      <c r="AM229" s="106" t="s">
        <v>387</v>
      </c>
      <c r="AN229" s="107" t="s">
        <v>107</v>
      </c>
      <c r="AO229" s="108">
        <v>42039</v>
      </c>
      <c r="AP229" s="109">
        <v>42041</v>
      </c>
      <c r="AQ229" s="109">
        <v>42041</v>
      </c>
      <c r="AR229" s="107" t="s">
        <v>114</v>
      </c>
      <c r="AS229" s="110">
        <v>2</v>
      </c>
      <c r="AT229" s="110">
        <v>0</v>
      </c>
      <c r="AU229" s="111"/>
      <c r="AV229" s="95"/>
      <c r="AW229" s="146"/>
      <c r="AX229" s="146"/>
      <c r="AY229" s="95"/>
      <c r="AZ229" s="191" t="s">
        <v>1907</v>
      </c>
      <c r="BA229" s="101">
        <v>42053</v>
      </c>
      <c r="BB229" s="101">
        <v>42058</v>
      </c>
      <c r="BC229" s="95"/>
      <c r="BD229" s="113">
        <v>4375000</v>
      </c>
      <c r="BE229" s="113">
        <v>0</v>
      </c>
      <c r="BF229" s="113">
        <v>4375000</v>
      </c>
      <c r="BG229" s="146">
        <v>42058</v>
      </c>
      <c r="BH229" s="88" t="s">
        <v>116</v>
      </c>
      <c r="BI229" s="95" t="s">
        <v>1908</v>
      </c>
      <c r="BJ229" s="146">
        <v>42065</v>
      </c>
      <c r="BK229" s="146">
        <v>42082</v>
      </c>
      <c r="BL229" s="146">
        <v>42075</v>
      </c>
      <c r="BM229" s="87" t="s">
        <v>118</v>
      </c>
      <c r="BN229" s="89"/>
      <c r="BQ229" s="152">
        <v>4375000</v>
      </c>
      <c r="BR229" t="s">
        <v>95</v>
      </c>
      <c r="BS229">
        <v>4500066474</v>
      </c>
      <c r="BT229" s="91">
        <v>42045</v>
      </c>
      <c r="BU229" t="s">
        <v>1907</v>
      </c>
      <c r="BV229" s="91">
        <v>42053</v>
      </c>
      <c r="BX229" t="s">
        <v>555</v>
      </c>
      <c r="BY229" t="s">
        <v>556</v>
      </c>
      <c r="BZ229" t="s">
        <v>420</v>
      </c>
      <c r="CA229" s="92">
        <v>4375000</v>
      </c>
      <c r="CD229" s="93"/>
    </row>
    <row r="230" spans="1:83" x14ac:dyDescent="0.25">
      <c r="A230" s="94">
        <v>227</v>
      </c>
      <c r="B230" s="95" t="s">
        <v>1909</v>
      </c>
      <c r="C230" s="141">
        <v>4800083168</v>
      </c>
      <c r="D230" s="88" t="s">
        <v>1634</v>
      </c>
      <c r="E230" s="100">
        <v>3500000</v>
      </c>
      <c r="F230" s="127">
        <v>8</v>
      </c>
      <c r="G230" s="103">
        <v>2014</v>
      </c>
      <c r="H230" s="128">
        <v>41858</v>
      </c>
      <c r="I230" s="101"/>
      <c r="J230" s="97" t="s">
        <v>628</v>
      </c>
      <c r="K230" s="95" t="s">
        <v>1635</v>
      </c>
      <c r="L230" s="88" t="s">
        <v>630</v>
      </c>
      <c r="M230" s="95" t="s">
        <v>1636</v>
      </c>
      <c r="N230" s="97" t="s">
        <v>98</v>
      </c>
      <c r="O230" s="97" t="s">
        <v>98</v>
      </c>
      <c r="P230" s="100">
        <v>3500000</v>
      </c>
      <c r="Q230" s="94">
        <v>2015</v>
      </c>
      <c r="R230" s="97" t="s">
        <v>804</v>
      </c>
      <c r="S230" s="98">
        <v>42039</v>
      </c>
      <c r="T230" s="101">
        <v>42039</v>
      </c>
      <c r="U230" s="82">
        <v>-181</v>
      </c>
      <c r="V230" s="82">
        <v>-181</v>
      </c>
      <c r="W230" s="88" t="s">
        <v>1910</v>
      </c>
      <c r="X230" s="136" t="s">
        <v>1911</v>
      </c>
      <c r="Y230" s="137" t="s">
        <v>1912</v>
      </c>
      <c r="Z230" s="126" t="s">
        <v>1640</v>
      </c>
      <c r="AA230" s="97"/>
      <c r="AB230" s="139"/>
      <c r="AC230" s="140"/>
      <c r="AD230" s="103" t="s">
        <v>1884</v>
      </c>
      <c r="AE230" s="75" t="s">
        <v>1884</v>
      </c>
      <c r="AF230" s="103" t="s">
        <v>1884</v>
      </c>
      <c r="AG230" s="75" t="s">
        <v>1884</v>
      </c>
      <c r="AH230" s="95" t="s">
        <v>741</v>
      </c>
      <c r="AI230" s="95"/>
      <c r="AJ230" s="148"/>
      <c r="AK230" s="148"/>
      <c r="AL230" s="106" t="s">
        <v>107</v>
      </c>
      <c r="AM230" s="106" t="s">
        <v>1913</v>
      </c>
      <c r="AN230" s="79" t="s">
        <v>1914</v>
      </c>
      <c r="AO230" s="80">
        <v>42039</v>
      </c>
      <c r="AP230" s="109"/>
      <c r="AQ230" s="109"/>
      <c r="AR230" s="107" t="s">
        <v>164</v>
      </c>
      <c r="AS230" s="110">
        <v>-42039</v>
      </c>
      <c r="AT230" s="110">
        <v>229</v>
      </c>
      <c r="AU230" s="111"/>
      <c r="AV230" s="189" t="s">
        <v>1915</v>
      </c>
      <c r="AW230" s="146">
        <v>42102</v>
      </c>
      <c r="AX230" s="146">
        <v>42244</v>
      </c>
      <c r="AY230" s="95"/>
      <c r="AZ230" s="95"/>
      <c r="BA230" s="101"/>
      <c r="BB230" s="101"/>
      <c r="BC230" s="95"/>
      <c r="BD230" s="113"/>
      <c r="BE230" s="113"/>
      <c r="BF230" s="113"/>
      <c r="BG230" s="146"/>
      <c r="BH230" s="88" t="s">
        <v>639</v>
      </c>
      <c r="BI230" s="95"/>
      <c r="BJ230" s="146"/>
      <c r="BK230" s="146"/>
      <c r="BL230" s="146"/>
      <c r="BM230" s="146"/>
      <c r="BN230" s="89"/>
      <c r="BO230" t="s">
        <v>1651</v>
      </c>
      <c r="BQ230" s="152">
        <v>3500000</v>
      </c>
      <c r="BR230" t="s">
        <v>1635</v>
      </c>
      <c r="BS230">
        <v>4800083168</v>
      </c>
      <c r="BT230" s="91">
        <v>41858</v>
      </c>
      <c r="BU230">
        <v>0</v>
      </c>
      <c r="BV230" s="91">
        <v>0</v>
      </c>
      <c r="BX230" t="s">
        <v>1916</v>
      </c>
      <c r="BY230" t="s">
        <v>722</v>
      </c>
      <c r="BZ230" t="s">
        <v>1634</v>
      </c>
      <c r="CA230" s="92">
        <v>3500000</v>
      </c>
      <c r="CD230" s="93"/>
    </row>
    <row r="231" spans="1:83" x14ac:dyDescent="0.25">
      <c r="A231" s="94">
        <v>228</v>
      </c>
      <c r="B231" s="95" t="s">
        <v>1917</v>
      </c>
      <c r="C231" s="141">
        <v>4800083168</v>
      </c>
      <c r="D231" s="88" t="s">
        <v>1634</v>
      </c>
      <c r="E231" s="100">
        <v>3500000</v>
      </c>
      <c r="F231" s="127">
        <v>8</v>
      </c>
      <c r="G231" s="103">
        <v>2014</v>
      </c>
      <c r="H231" s="128">
        <v>41858</v>
      </c>
      <c r="I231" s="101"/>
      <c r="J231" s="97" t="s">
        <v>628</v>
      </c>
      <c r="K231" s="95" t="s">
        <v>1635</v>
      </c>
      <c r="L231" s="88" t="s">
        <v>630</v>
      </c>
      <c r="M231" s="95" t="s">
        <v>1636</v>
      </c>
      <c r="N231" s="97" t="s">
        <v>98</v>
      </c>
      <c r="O231" s="97" t="s">
        <v>98</v>
      </c>
      <c r="P231" s="100">
        <v>3500000</v>
      </c>
      <c r="Q231" s="94">
        <v>2015</v>
      </c>
      <c r="R231" s="97" t="s">
        <v>804</v>
      </c>
      <c r="S231" s="98">
        <v>42039</v>
      </c>
      <c r="T231" s="101">
        <v>42039</v>
      </c>
      <c r="U231" s="82">
        <v>-181</v>
      </c>
      <c r="V231" s="82">
        <v>-181</v>
      </c>
      <c r="W231" s="88" t="s">
        <v>1910</v>
      </c>
      <c r="X231" s="136" t="s">
        <v>1918</v>
      </c>
      <c r="Y231" s="137" t="s">
        <v>1919</v>
      </c>
      <c r="Z231" s="126" t="s">
        <v>1640</v>
      </c>
      <c r="AA231" s="97"/>
      <c r="AB231" s="139"/>
      <c r="AC231" s="140"/>
      <c r="AD231" s="103" t="s">
        <v>1884</v>
      </c>
      <c r="AE231" s="75" t="s">
        <v>1884</v>
      </c>
      <c r="AF231" s="103" t="s">
        <v>1884</v>
      </c>
      <c r="AG231" s="75" t="s">
        <v>1884</v>
      </c>
      <c r="AH231" s="95" t="s">
        <v>741</v>
      </c>
      <c r="AI231" s="95"/>
      <c r="AJ231" s="148"/>
      <c r="AK231" s="148"/>
      <c r="AL231" s="106" t="s">
        <v>107</v>
      </c>
      <c r="AM231" s="106" t="s">
        <v>1920</v>
      </c>
      <c r="AN231" s="79" t="s">
        <v>1921</v>
      </c>
      <c r="AO231" s="80">
        <v>42039</v>
      </c>
      <c r="AP231" s="109"/>
      <c r="AQ231" s="109"/>
      <c r="AR231" s="107" t="s">
        <v>164</v>
      </c>
      <c r="AS231" s="110">
        <v>-42039</v>
      </c>
      <c r="AT231" s="110">
        <v>229</v>
      </c>
      <c r="AU231" s="111"/>
      <c r="AV231" s="189" t="s">
        <v>1922</v>
      </c>
      <c r="AW231" s="146">
        <v>42102</v>
      </c>
      <c r="AX231" s="146">
        <v>42111</v>
      </c>
      <c r="AY231" s="95"/>
      <c r="AZ231" s="95" t="s">
        <v>1667</v>
      </c>
      <c r="BA231" s="101">
        <v>42115</v>
      </c>
      <c r="BB231" s="101">
        <v>42165</v>
      </c>
      <c r="BC231" s="95"/>
      <c r="BD231" s="113"/>
      <c r="BE231" s="113"/>
      <c r="BF231" s="113"/>
      <c r="BG231" s="146">
        <v>42167</v>
      </c>
      <c r="BH231" s="88" t="s">
        <v>116</v>
      </c>
      <c r="BI231" s="95" t="s">
        <v>1668</v>
      </c>
      <c r="BJ231" s="146">
        <v>42167</v>
      </c>
      <c r="BK231" s="146">
        <v>42181</v>
      </c>
      <c r="BL231" s="190">
        <v>42199</v>
      </c>
      <c r="BM231" s="146"/>
      <c r="BN231" s="89"/>
      <c r="BO231" t="s">
        <v>1651</v>
      </c>
      <c r="BQ231" s="152">
        <v>3500000</v>
      </c>
      <c r="BR231" t="s">
        <v>1635</v>
      </c>
      <c r="BS231">
        <v>4800083168</v>
      </c>
      <c r="BT231" s="91">
        <v>41858</v>
      </c>
      <c r="BU231" t="s">
        <v>1667</v>
      </c>
      <c r="BV231" s="91">
        <v>42115</v>
      </c>
      <c r="BX231" t="s">
        <v>1923</v>
      </c>
      <c r="BY231" t="s">
        <v>722</v>
      </c>
      <c r="BZ231" t="s">
        <v>1634</v>
      </c>
      <c r="CA231" s="92">
        <v>3500000</v>
      </c>
      <c r="CD231" s="93"/>
    </row>
    <row r="232" spans="1:83" x14ac:dyDescent="0.25">
      <c r="A232" s="94">
        <v>229</v>
      </c>
      <c r="B232" s="95" t="s">
        <v>1924</v>
      </c>
      <c r="C232" s="141">
        <v>4800083168</v>
      </c>
      <c r="D232" s="88" t="s">
        <v>1634</v>
      </c>
      <c r="E232" s="100">
        <v>3500000</v>
      </c>
      <c r="F232" s="127">
        <v>8</v>
      </c>
      <c r="G232" s="103">
        <v>2014</v>
      </c>
      <c r="H232" s="128">
        <v>41858</v>
      </c>
      <c r="I232" s="101"/>
      <c r="J232" s="97" t="s">
        <v>628</v>
      </c>
      <c r="K232" s="95" t="s">
        <v>1635</v>
      </c>
      <c r="L232" s="88" t="s">
        <v>630</v>
      </c>
      <c r="M232" s="95" t="s">
        <v>1636</v>
      </c>
      <c r="N232" s="97" t="s">
        <v>98</v>
      </c>
      <c r="O232" s="97" t="s">
        <v>98</v>
      </c>
      <c r="P232" s="100">
        <v>3500000</v>
      </c>
      <c r="Q232" s="94">
        <v>2015</v>
      </c>
      <c r="R232" s="97" t="s">
        <v>804</v>
      </c>
      <c r="S232" s="98">
        <v>42039</v>
      </c>
      <c r="T232" s="101">
        <v>42039</v>
      </c>
      <c r="U232" s="82">
        <v>-181</v>
      </c>
      <c r="V232" s="82">
        <v>-181</v>
      </c>
      <c r="W232" s="88" t="s">
        <v>1910</v>
      </c>
      <c r="X232" s="136" t="s">
        <v>1925</v>
      </c>
      <c r="Y232" s="137" t="s">
        <v>1926</v>
      </c>
      <c r="Z232" s="126" t="s">
        <v>1640</v>
      </c>
      <c r="AA232" s="97"/>
      <c r="AB232" s="139"/>
      <c r="AC232" s="74"/>
      <c r="AD232" s="75" t="s">
        <v>18</v>
      </c>
      <c r="AE232" s="75" t="s">
        <v>18</v>
      </c>
      <c r="AF232" s="75" t="s">
        <v>107</v>
      </c>
      <c r="AG232" s="75" t="s">
        <v>18</v>
      </c>
      <c r="AH232" s="95" t="s">
        <v>741</v>
      </c>
      <c r="AI232" s="95"/>
      <c r="AJ232" s="148"/>
      <c r="AK232" s="148"/>
      <c r="AL232" s="106" t="s">
        <v>107</v>
      </c>
      <c r="AM232" s="78" t="s">
        <v>1913</v>
      </c>
      <c r="AN232" s="79" t="s">
        <v>1927</v>
      </c>
      <c r="AO232" s="80">
        <v>42039</v>
      </c>
      <c r="AP232" s="81"/>
      <c r="AQ232" s="208"/>
      <c r="AR232" s="107" t="s">
        <v>164</v>
      </c>
      <c r="AS232" s="110">
        <v>-42039</v>
      </c>
      <c r="AT232" s="110">
        <v>229</v>
      </c>
      <c r="AU232" s="83"/>
      <c r="AV232" s="189" t="s">
        <v>1928</v>
      </c>
      <c r="AW232" s="146">
        <v>42102</v>
      </c>
      <c r="AX232" s="146">
        <v>42111</v>
      </c>
      <c r="AY232" s="95"/>
      <c r="AZ232" s="95" t="s">
        <v>1667</v>
      </c>
      <c r="BA232" s="101">
        <v>42115</v>
      </c>
      <c r="BB232" s="101">
        <v>42165</v>
      </c>
      <c r="BC232" s="95"/>
      <c r="BD232" s="113"/>
      <c r="BE232" s="113"/>
      <c r="BF232" s="113"/>
      <c r="BG232" s="146">
        <v>42167</v>
      </c>
      <c r="BH232" s="88" t="s">
        <v>116</v>
      </c>
      <c r="BI232" s="95" t="s">
        <v>1668</v>
      </c>
      <c r="BJ232" s="146">
        <v>42167</v>
      </c>
      <c r="BK232" s="146">
        <v>42181</v>
      </c>
      <c r="BL232" s="190">
        <v>42199</v>
      </c>
      <c r="BM232" s="146"/>
      <c r="BN232" s="89"/>
      <c r="BO232" t="s">
        <v>1651</v>
      </c>
      <c r="BQ232" s="152">
        <v>3500000</v>
      </c>
      <c r="BR232" t="s">
        <v>1635</v>
      </c>
      <c r="BS232">
        <v>4800083168</v>
      </c>
      <c r="BT232" s="91">
        <v>41858</v>
      </c>
      <c r="BU232" t="s">
        <v>1667</v>
      </c>
      <c r="BV232" s="91">
        <v>42115</v>
      </c>
      <c r="BX232" t="s">
        <v>1929</v>
      </c>
      <c r="BY232" t="s">
        <v>722</v>
      </c>
      <c r="BZ232" t="s">
        <v>1634</v>
      </c>
      <c r="CA232" s="92">
        <v>3500000</v>
      </c>
      <c r="CD232" s="93"/>
    </row>
    <row r="233" spans="1:83" x14ac:dyDescent="0.25">
      <c r="A233" s="94">
        <v>230</v>
      </c>
      <c r="B233" s="95" t="s">
        <v>1930</v>
      </c>
      <c r="C233" s="88">
        <v>4500066705</v>
      </c>
      <c r="D233" s="88" t="s">
        <v>1768</v>
      </c>
      <c r="E233" s="100">
        <v>3250000</v>
      </c>
      <c r="F233" s="94" t="s">
        <v>804</v>
      </c>
      <c r="G233" s="94">
        <v>2015</v>
      </c>
      <c r="H233" s="101">
        <v>42051</v>
      </c>
      <c r="I233" s="101">
        <v>42058</v>
      </c>
      <c r="J233" s="97" t="s">
        <v>94</v>
      </c>
      <c r="K233" s="95" t="s">
        <v>95</v>
      </c>
      <c r="L233" s="88" t="s">
        <v>96</v>
      </c>
      <c r="M233" s="99" t="s">
        <v>395</v>
      </c>
      <c r="N233" s="97" t="s">
        <v>98</v>
      </c>
      <c r="O233" s="97" t="s">
        <v>98</v>
      </c>
      <c r="P233" s="100">
        <v>3250000</v>
      </c>
      <c r="Q233" s="94">
        <v>2015</v>
      </c>
      <c r="R233" s="97" t="s">
        <v>804</v>
      </c>
      <c r="S233" s="98">
        <v>42039</v>
      </c>
      <c r="T233" s="101">
        <v>42039</v>
      </c>
      <c r="U233" s="82">
        <v>12</v>
      </c>
      <c r="V233" s="82">
        <v>12</v>
      </c>
      <c r="W233" s="88" t="s">
        <v>1931</v>
      </c>
      <c r="X233" s="137" t="s">
        <v>1932</v>
      </c>
      <c r="Y233" s="137" t="s">
        <v>1933</v>
      </c>
      <c r="Z233" s="95" t="s">
        <v>727</v>
      </c>
      <c r="AA233" s="97" t="s">
        <v>103</v>
      </c>
      <c r="AB233" s="209" t="s">
        <v>1934</v>
      </c>
      <c r="AC233" s="206" t="s">
        <v>522</v>
      </c>
      <c r="AD233" s="103" t="s">
        <v>18</v>
      </c>
      <c r="AE233" s="75" t="s">
        <v>107</v>
      </c>
      <c r="AF233" s="103" t="s">
        <v>18</v>
      </c>
      <c r="AG233" s="75" t="s">
        <v>18</v>
      </c>
      <c r="AH233" s="154" t="s">
        <v>108</v>
      </c>
      <c r="AI233" s="95" t="s">
        <v>1935</v>
      </c>
      <c r="AJ233" s="148">
        <v>120.00639</v>
      </c>
      <c r="AK233" s="148">
        <v>-5.2251899999999996</v>
      </c>
      <c r="AL233" s="106" t="s">
        <v>107</v>
      </c>
      <c r="AM233" s="106" t="s">
        <v>133</v>
      </c>
      <c r="AN233" s="107" t="s">
        <v>107</v>
      </c>
      <c r="AO233" s="108">
        <v>42039</v>
      </c>
      <c r="AP233" s="109">
        <v>42040</v>
      </c>
      <c r="AQ233" s="109">
        <v>42040</v>
      </c>
      <c r="AR233" s="107" t="s">
        <v>114</v>
      </c>
      <c r="AS233" s="110">
        <v>1</v>
      </c>
      <c r="AT233" s="110">
        <v>0</v>
      </c>
      <c r="AU233" s="111"/>
      <c r="AV233" s="95"/>
      <c r="AW233" s="146"/>
      <c r="AX233" s="146"/>
      <c r="AY233" s="95"/>
      <c r="AZ233" s="207" t="s">
        <v>1936</v>
      </c>
      <c r="BA233" s="101">
        <v>42060</v>
      </c>
      <c r="BB233" s="101">
        <v>42065</v>
      </c>
      <c r="BC233" s="95"/>
      <c r="BD233" s="113">
        <v>3250000</v>
      </c>
      <c r="BE233" s="113">
        <v>0</v>
      </c>
      <c r="BF233" s="113">
        <v>3250000</v>
      </c>
      <c r="BG233" s="146">
        <v>42066</v>
      </c>
      <c r="BH233" s="88" t="s">
        <v>116</v>
      </c>
      <c r="BI233" s="95" t="s">
        <v>1937</v>
      </c>
      <c r="BJ233" s="146">
        <v>42067</v>
      </c>
      <c r="BK233" s="146">
        <v>42086</v>
      </c>
      <c r="BL233" s="146">
        <v>42080</v>
      </c>
      <c r="BM233" s="87" t="s">
        <v>118</v>
      </c>
      <c r="BN233" s="89"/>
      <c r="BQ233" s="152">
        <v>3250000</v>
      </c>
      <c r="BR233" t="s">
        <v>95</v>
      </c>
      <c r="BS233">
        <v>4500066705</v>
      </c>
      <c r="BT233" s="91">
        <v>42051</v>
      </c>
      <c r="BU233" t="s">
        <v>1936</v>
      </c>
      <c r="BV233" s="91">
        <v>42060</v>
      </c>
      <c r="BX233" t="s">
        <v>1938</v>
      </c>
      <c r="BY233" t="s">
        <v>1939</v>
      </c>
      <c r="BZ233" t="s">
        <v>1768</v>
      </c>
      <c r="CA233" s="92">
        <v>3250000</v>
      </c>
      <c r="CD233" s="93"/>
    </row>
    <row r="234" spans="1:83" x14ac:dyDescent="0.25">
      <c r="A234" s="94">
        <v>231</v>
      </c>
      <c r="B234" s="95" t="s">
        <v>1940</v>
      </c>
      <c r="C234" s="88">
        <v>4500066707</v>
      </c>
      <c r="D234" s="88" t="s">
        <v>1941</v>
      </c>
      <c r="E234" s="100">
        <v>6000000</v>
      </c>
      <c r="F234" s="94" t="s">
        <v>804</v>
      </c>
      <c r="G234" s="94">
        <v>2015</v>
      </c>
      <c r="H234" s="101">
        <v>42051</v>
      </c>
      <c r="I234" s="101">
        <v>42058</v>
      </c>
      <c r="J234" s="97" t="s">
        <v>94</v>
      </c>
      <c r="K234" s="95" t="s">
        <v>95</v>
      </c>
      <c r="L234" s="88" t="s">
        <v>96</v>
      </c>
      <c r="M234" s="99" t="s">
        <v>377</v>
      </c>
      <c r="N234" s="97" t="s">
        <v>98</v>
      </c>
      <c r="O234" s="97" t="s">
        <v>98</v>
      </c>
      <c r="P234" s="100">
        <v>6000000</v>
      </c>
      <c r="Q234" s="94">
        <v>2015</v>
      </c>
      <c r="R234" s="97" t="s">
        <v>804</v>
      </c>
      <c r="S234" s="98">
        <v>42039</v>
      </c>
      <c r="T234" s="101">
        <v>42039</v>
      </c>
      <c r="U234" s="82">
        <v>12</v>
      </c>
      <c r="V234" s="82">
        <v>12</v>
      </c>
      <c r="W234" s="88" t="s">
        <v>1931</v>
      </c>
      <c r="X234" s="137" t="s">
        <v>1942</v>
      </c>
      <c r="Y234" s="137" t="s">
        <v>1943</v>
      </c>
      <c r="Z234" s="95" t="s">
        <v>727</v>
      </c>
      <c r="AA234" s="97" t="s">
        <v>103</v>
      </c>
      <c r="AB234" s="209" t="s">
        <v>1944</v>
      </c>
      <c r="AC234" s="206" t="s">
        <v>400</v>
      </c>
      <c r="AD234" s="103" t="s">
        <v>18</v>
      </c>
      <c r="AE234" s="75" t="s">
        <v>107</v>
      </c>
      <c r="AF234" s="103" t="s">
        <v>18</v>
      </c>
      <c r="AG234" s="75" t="s">
        <v>18</v>
      </c>
      <c r="AH234" s="154" t="s">
        <v>108</v>
      </c>
      <c r="AI234" s="95" t="s">
        <v>1945</v>
      </c>
      <c r="AJ234" s="148">
        <v>119.41936</v>
      </c>
      <c r="AK234" s="148">
        <v>-5.1268000000000002</v>
      </c>
      <c r="AL234" s="106" t="s">
        <v>107</v>
      </c>
      <c r="AM234" s="106" t="s">
        <v>144</v>
      </c>
      <c r="AN234" s="107" t="s">
        <v>107</v>
      </c>
      <c r="AO234" s="108">
        <v>42039</v>
      </c>
      <c r="AP234" s="109">
        <v>42044</v>
      </c>
      <c r="AQ234" s="109">
        <v>42044</v>
      </c>
      <c r="AR234" s="107" t="s">
        <v>114</v>
      </c>
      <c r="AS234" s="110">
        <v>5</v>
      </c>
      <c r="AT234" s="110">
        <v>0</v>
      </c>
      <c r="AU234" s="111"/>
      <c r="AV234" s="95"/>
      <c r="AW234" s="146"/>
      <c r="AX234" s="146"/>
      <c r="AY234" s="95"/>
      <c r="AZ234" s="207" t="s">
        <v>1946</v>
      </c>
      <c r="BA234" s="101">
        <v>42060</v>
      </c>
      <c r="BB234" s="101">
        <v>42065</v>
      </c>
      <c r="BC234" s="95"/>
      <c r="BD234" s="113">
        <v>6000000</v>
      </c>
      <c r="BE234" s="113">
        <v>0</v>
      </c>
      <c r="BF234" s="113">
        <v>6000000</v>
      </c>
      <c r="BG234" s="146">
        <v>42066</v>
      </c>
      <c r="BH234" s="88" t="s">
        <v>116</v>
      </c>
      <c r="BI234" s="95" t="s">
        <v>1947</v>
      </c>
      <c r="BJ234" s="146">
        <v>42067</v>
      </c>
      <c r="BK234" s="146">
        <v>42086</v>
      </c>
      <c r="BL234" s="146">
        <v>42080</v>
      </c>
      <c r="BM234" s="87" t="s">
        <v>118</v>
      </c>
      <c r="BN234" s="89"/>
      <c r="BQ234" s="152">
        <v>6000000</v>
      </c>
      <c r="BR234" t="s">
        <v>95</v>
      </c>
      <c r="BS234">
        <v>4500066707</v>
      </c>
      <c r="BT234" s="91">
        <v>42051</v>
      </c>
      <c r="BU234" t="s">
        <v>1946</v>
      </c>
      <c r="BV234" s="91">
        <v>42060</v>
      </c>
      <c r="BX234" t="s">
        <v>1948</v>
      </c>
      <c r="BY234" t="s">
        <v>1949</v>
      </c>
      <c r="BZ234" t="s">
        <v>1941</v>
      </c>
      <c r="CA234" s="92">
        <v>6000000</v>
      </c>
      <c r="CD234" s="93"/>
    </row>
    <row r="235" spans="1:83" x14ac:dyDescent="0.25">
      <c r="A235" s="94">
        <v>232</v>
      </c>
      <c r="B235" s="95" t="s">
        <v>1950</v>
      </c>
      <c r="C235" s="88">
        <v>4500066437</v>
      </c>
      <c r="D235" s="88" t="s">
        <v>1951</v>
      </c>
      <c r="E235" s="100">
        <v>3250000</v>
      </c>
      <c r="F235" s="94" t="s">
        <v>804</v>
      </c>
      <c r="G235" s="94">
        <v>2015</v>
      </c>
      <c r="H235" s="101">
        <v>42045</v>
      </c>
      <c r="I235" s="101">
        <v>42053</v>
      </c>
      <c r="J235" s="97" t="s">
        <v>94</v>
      </c>
      <c r="K235" s="95" t="s">
        <v>95</v>
      </c>
      <c r="L235" s="88" t="s">
        <v>96</v>
      </c>
      <c r="M235" s="99" t="s">
        <v>395</v>
      </c>
      <c r="N235" s="97" t="s">
        <v>98</v>
      </c>
      <c r="O235" s="97" t="s">
        <v>98</v>
      </c>
      <c r="P235" s="100">
        <v>3250000</v>
      </c>
      <c r="Q235" s="94">
        <v>2015</v>
      </c>
      <c r="R235" s="97" t="s">
        <v>804</v>
      </c>
      <c r="S235" s="98">
        <v>42039</v>
      </c>
      <c r="T235" s="101">
        <v>42039</v>
      </c>
      <c r="U235" s="82">
        <v>6</v>
      </c>
      <c r="V235" s="82">
        <v>6</v>
      </c>
      <c r="W235" s="88" t="s">
        <v>378</v>
      </c>
      <c r="X235" s="136" t="s">
        <v>1952</v>
      </c>
      <c r="Y235" s="137" t="s">
        <v>1953</v>
      </c>
      <c r="Z235" s="95" t="s">
        <v>398</v>
      </c>
      <c r="AA235" s="97" t="s">
        <v>103</v>
      </c>
      <c r="AB235" s="137" t="s">
        <v>411</v>
      </c>
      <c r="AC235" s="102" t="s">
        <v>1954</v>
      </c>
      <c r="AD235" s="75" t="s">
        <v>18</v>
      </c>
      <c r="AE235" s="75" t="s">
        <v>18</v>
      </c>
      <c r="AF235" s="75" t="s">
        <v>107</v>
      </c>
      <c r="AG235" s="75" t="s">
        <v>18</v>
      </c>
      <c r="AH235" s="95" t="s">
        <v>437</v>
      </c>
      <c r="AI235" s="95" t="s">
        <v>1955</v>
      </c>
      <c r="AJ235" s="148">
        <v>119.57034</v>
      </c>
      <c r="AK235" s="148">
        <v>-3.7598600000000002</v>
      </c>
      <c r="AL235" s="106" t="s">
        <v>107</v>
      </c>
      <c r="AM235" s="106" t="s">
        <v>387</v>
      </c>
      <c r="AN235" s="79" t="s">
        <v>107</v>
      </c>
      <c r="AO235" s="108">
        <v>42039</v>
      </c>
      <c r="AP235" s="81">
        <v>42040</v>
      </c>
      <c r="AQ235" s="81">
        <v>42040</v>
      </c>
      <c r="AR235" s="107" t="s">
        <v>114</v>
      </c>
      <c r="AS235" s="110">
        <v>1</v>
      </c>
      <c r="AT235" s="110">
        <v>0</v>
      </c>
      <c r="AU235" s="83"/>
      <c r="AV235" s="95"/>
      <c r="AW235" s="146"/>
      <c r="AX235" s="146"/>
      <c r="AY235" s="95"/>
      <c r="AZ235" s="95" t="s">
        <v>1956</v>
      </c>
      <c r="BA235" s="101">
        <v>42058</v>
      </c>
      <c r="BB235" s="101">
        <v>42060</v>
      </c>
      <c r="BC235" s="95"/>
      <c r="BD235" s="113">
        <v>3250000</v>
      </c>
      <c r="BE235" s="113">
        <v>0</v>
      </c>
      <c r="BF235" s="113">
        <v>3250000</v>
      </c>
      <c r="BG235" s="146">
        <v>42061</v>
      </c>
      <c r="BH235" s="88" t="s">
        <v>116</v>
      </c>
      <c r="BI235" s="95" t="s">
        <v>1957</v>
      </c>
      <c r="BJ235" s="146">
        <v>42065</v>
      </c>
      <c r="BK235" s="146">
        <v>42082</v>
      </c>
      <c r="BL235" s="146">
        <v>42075</v>
      </c>
      <c r="BM235" s="87" t="s">
        <v>118</v>
      </c>
      <c r="BN235" s="89"/>
      <c r="BQ235" s="152">
        <v>3250000</v>
      </c>
      <c r="BR235" t="s">
        <v>95</v>
      </c>
      <c r="BS235">
        <v>4500066437</v>
      </c>
      <c r="BT235" s="91">
        <v>42045</v>
      </c>
      <c r="BU235" t="s">
        <v>1956</v>
      </c>
      <c r="BV235" s="91">
        <v>42058</v>
      </c>
      <c r="BX235" t="s">
        <v>1958</v>
      </c>
      <c r="BY235" t="s">
        <v>418</v>
      </c>
      <c r="BZ235" t="s">
        <v>1951</v>
      </c>
      <c r="CA235" s="92">
        <v>3250000</v>
      </c>
      <c r="CD235" s="93"/>
    </row>
    <row r="236" spans="1:83" x14ac:dyDescent="0.25">
      <c r="A236" s="94">
        <v>233</v>
      </c>
      <c r="B236" s="95" t="s">
        <v>1959</v>
      </c>
      <c r="C236" s="88">
        <v>2100003071</v>
      </c>
      <c r="D236" s="88" t="s">
        <v>1960</v>
      </c>
      <c r="E236" s="100">
        <v>9125000</v>
      </c>
      <c r="F236" s="94" t="s">
        <v>189</v>
      </c>
      <c r="G236" s="94">
        <v>2015</v>
      </c>
      <c r="H236" s="101">
        <v>42074</v>
      </c>
      <c r="I236" s="101">
        <v>42083</v>
      </c>
      <c r="J236" s="97" t="s">
        <v>152</v>
      </c>
      <c r="K236" s="95" t="s">
        <v>955</v>
      </c>
      <c r="L236" s="88" t="s">
        <v>154</v>
      </c>
      <c r="M236" s="99" t="s">
        <v>98</v>
      </c>
      <c r="N236" s="97" t="s">
        <v>98</v>
      </c>
      <c r="O236" s="97" t="s">
        <v>98</v>
      </c>
      <c r="P236" s="100">
        <v>9125000</v>
      </c>
      <c r="Q236" s="94">
        <v>2015</v>
      </c>
      <c r="R236" s="97" t="s">
        <v>804</v>
      </c>
      <c r="S236" s="167">
        <v>42032</v>
      </c>
      <c r="T236" s="101">
        <v>42047</v>
      </c>
      <c r="U236" s="82">
        <v>42</v>
      </c>
      <c r="V236" s="82">
        <v>27</v>
      </c>
      <c r="W236" s="88" t="s">
        <v>956</v>
      </c>
      <c r="X236" s="137" t="s">
        <v>1961</v>
      </c>
      <c r="Y236" s="137" t="s">
        <v>1962</v>
      </c>
      <c r="Z236" s="95" t="s">
        <v>1963</v>
      </c>
      <c r="AA236" s="97" t="s">
        <v>128</v>
      </c>
      <c r="AB236" s="139" t="s">
        <v>1125</v>
      </c>
      <c r="AC236" s="74"/>
      <c r="AD236" s="75" t="s">
        <v>106</v>
      </c>
      <c r="AE236" s="75" t="s">
        <v>107</v>
      </c>
      <c r="AF236" s="75" t="s">
        <v>18</v>
      </c>
      <c r="AG236" s="75" t="s">
        <v>106</v>
      </c>
      <c r="AH236" s="95"/>
      <c r="AI236" s="95" t="s">
        <v>1964</v>
      </c>
      <c r="AJ236" s="148">
        <v>106.7958</v>
      </c>
      <c r="AK236" s="148">
        <v>-6.1723999999999997</v>
      </c>
      <c r="AL236" s="106" t="s">
        <v>107</v>
      </c>
      <c r="AM236" s="78" t="s">
        <v>1283</v>
      </c>
      <c r="AN236" s="79"/>
      <c r="AO236" s="80"/>
      <c r="AP236" s="81">
        <v>42047</v>
      </c>
      <c r="AQ236" s="210">
        <v>42047</v>
      </c>
      <c r="AR236" s="107" t="s">
        <v>114</v>
      </c>
      <c r="AS236" s="110">
        <v>42047</v>
      </c>
      <c r="AT236" s="110">
        <v>0</v>
      </c>
      <c r="AU236" s="83"/>
      <c r="AV236" s="95"/>
      <c r="AW236" s="146"/>
      <c r="AX236" s="146"/>
      <c r="AY236" s="95"/>
      <c r="AZ236" s="95" t="s">
        <v>974</v>
      </c>
      <c r="BA236" s="101">
        <v>42128</v>
      </c>
      <c r="BB236" s="101">
        <v>42136</v>
      </c>
      <c r="BC236" s="95"/>
      <c r="BD236" s="113">
        <v>9125000</v>
      </c>
      <c r="BE236" s="113"/>
      <c r="BF236" s="113">
        <v>9125000</v>
      </c>
      <c r="BG236" s="146">
        <v>42136</v>
      </c>
      <c r="BH236" s="88" t="s">
        <v>116</v>
      </c>
      <c r="BI236" s="95" t="s">
        <v>975</v>
      </c>
      <c r="BJ236" s="146">
        <v>42137</v>
      </c>
      <c r="BK236" s="146">
        <v>42159</v>
      </c>
      <c r="BL236" s="146">
        <v>42167</v>
      </c>
      <c r="BM236" s="146"/>
      <c r="BN236" s="89" t="s">
        <v>128</v>
      </c>
      <c r="BQ236" s="152">
        <v>9125000</v>
      </c>
      <c r="BR236" t="s">
        <v>955</v>
      </c>
      <c r="BS236">
        <v>2100003071</v>
      </c>
      <c r="BT236" s="91">
        <v>42074</v>
      </c>
      <c r="BU236" t="s">
        <v>974</v>
      </c>
      <c r="BV236" s="91">
        <v>42128</v>
      </c>
      <c r="BX236" t="s">
        <v>1965</v>
      </c>
      <c r="BY236" t="s">
        <v>1128</v>
      </c>
      <c r="BZ236" t="s">
        <v>1960</v>
      </c>
      <c r="CA236" s="92">
        <v>9125000</v>
      </c>
      <c r="CD236" s="93" t="s">
        <v>966</v>
      </c>
      <c r="CE236">
        <v>9125000</v>
      </c>
    </row>
    <row r="237" spans="1:83" x14ac:dyDescent="0.25">
      <c r="A237" s="94">
        <v>234</v>
      </c>
      <c r="B237" s="95" t="s">
        <v>1966</v>
      </c>
      <c r="C237" s="88">
        <v>2100003228</v>
      </c>
      <c r="D237" s="88" t="s">
        <v>1967</v>
      </c>
      <c r="E237" s="100">
        <v>9125000</v>
      </c>
      <c r="F237" s="97" t="s">
        <v>151</v>
      </c>
      <c r="G237" s="94">
        <v>2015</v>
      </c>
      <c r="H237" s="101">
        <v>42096</v>
      </c>
      <c r="I237" s="101">
        <v>42102</v>
      </c>
      <c r="J237" s="97" t="s">
        <v>152</v>
      </c>
      <c r="K237" s="95" t="s">
        <v>955</v>
      </c>
      <c r="L237" s="88" t="s">
        <v>154</v>
      </c>
      <c r="M237" s="99" t="s">
        <v>98</v>
      </c>
      <c r="N237" s="97" t="s">
        <v>98</v>
      </c>
      <c r="O237" s="97" t="s">
        <v>98</v>
      </c>
      <c r="P237" s="100">
        <v>9125000</v>
      </c>
      <c r="Q237" s="94">
        <v>2015</v>
      </c>
      <c r="R237" s="97" t="s">
        <v>804</v>
      </c>
      <c r="S237" s="167">
        <v>42032</v>
      </c>
      <c r="T237" s="101">
        <v>42047</v>
      </c>
      <c r="U237" s="82">
        <v>64</v>
      </c>
      <c r="V237" s="82">
        <v>49</v>
      </c>
      <c r="W237" s="88" t="s">
        <v>956</v>
      </c>
      <c r="X237" s="137" t="s">
        <v>1968</v>
      </c>
      <c r="Y237" s="137" t="s">
        <v>1969</v>
      </c>
      <c r="Z237" s="95" t="s">
        <v>1963</v>
      </c>
      <c r="AA237" s="97" t="s">
        <v>128</v>
      </c>
      <c r="AB237" s="139" t="s">
        <v>960</v>
      </c>
      <c r="AC237" s="74"/>
      <c r="AD237" s="75" t="s">
        <v>18</v>
      </c>
      <c r="AE237" s="75" t="s">
        <v>107</v>
      </c>
      <c r="AF237" s="75" t="s">
        <v>18</v>
      </c>
      <c r="AG237" s="75" t="s">
        <v>18</v>
      </c>
      <c r="AH237" s="95"/>
      <c r="AI237" s="95" t="s">
        <v>1970</v>
      </c>
      <c r="AJ237" s="148">
        <v>106.8027</v>
      </c>
      <c r="AK237" s="148">
        <v>-6.1574999999999998</v>
      </c>
      <c r="AL237" s="106" t="s">
        <v>107</v>
      </c>
      <c r="AM237" s="78" t="s">
        <v>176</v>
      </c>
      <c r="AN237" s="79"/>
      <c r="AO237" s="80"/>
      <c r="AP237" s="81">
        <v>42045</v>
      </c>
      <c r="AQ237" s="210">
        <v>42045</v>
      </c>
      <c r="AR237" s="107" t="s">
        <v>114</v>
      </c>
      <c r="AS237" s="110">
        <v>42045</v>
      </c>
      <c r="AT237" s="110">
        <v>0</v>
      </c>
      <c r="AU237" s="83"/>
      <c r="AV237" s="95"/>
      <c r="AW237" s="146"/>
      <c r="AX237" s="146"/>
      <c r="AY237" s="95"/>
      <c r="AZ237" s="95" t="s">
        <v>1063</v>
      </c>
      <c r="BA237" s="101">
        <v>42132</v>
      </c>
      <c r="BB237" s="101">
        <v>42143</v>
      </c>
      <c r="BC237" s="95">
        <v>5000012888</v>
      </c>
      <c r="BD237" s="113">
        <v>9125000</v>
      </c>
      <c r="BE237" s="113">
        <v>9125000</v>
      </c>
      <c r="BF237" s="113">
        <v>9125000</v>
      </c>
      <c r="BG237" s="146">
        <v>42144</v>
      </c>
      <c r="BH237" s="88" t="s">
        <v>116</v>
      </c>
      <c r="BI237" s="95" t="s">
        <v>1064</v>
      </c>
      <c r="BJ237" s="146">
        <v>42144</v>
      </c>
      <c r="BK237" s="146">
        <v>42165</v>
      </c>
      <c r="BL237" s="146">
        <v>42167</v>
      </c>
      <c r="BM237" s="146"/>
      <c r="BN237" s="89" t="s">
        <v>128</v>
      </c>
      <c r="BQ237" s="152">
        <v>9125000</v>
      </c>
      <c r="BR237" t="s">
        <v>955</v>
      </c>
      <c r="BS237">
        <v>2100003228</v>
      </c>
      <c r="BT237" s="91">
        <v>42096</v>
      </c>
      <c r="BU237" t="s">
        <v>1063</v>
      </c>
      <c r="BV237" s="91">
        <v>42132</v>
      </c>
      <c r="BX237" t="s">
        <v>1971</v>
      </c>
      <c r="BY237" t="s">
        <v>965</v>
      </c>
      <c r="BZ237" t="s">
        <v>1967</v>
      </c>
      <c r="CA237" s="92">
        <v>9125000</v>
      </c>
      <c r="CD237" s="93" t="s">
        <v>966</v>
      </c>
      <c r="CE237">
        <v>9125000</v>
      </c>
    </row>
    <row r="238" spans="1:83" s="237" customFormat="1" x14ac:dyDescent="0.25">
      <c r="A238" s="211">
        <v>235</v>
      </c>
      <c r="B238" s="212" t="s">
        <v>1972</v>
      </c>
      <c r="C238" s="213">
        <v>2100004193</v>
      </c>
      <c r="D238" s="213" t="s">
        <v>978</v>
      </c>
      <c r="E238" s="214">
        <v>7125000</v>
      </c>
      <c r="F238" s="211" t="s">
        <v>979</v>
      </c>
      <c r="G238" s="211">
        <v>2015</v>
      </c>
      <c r="H238" s="215">
        <v>42229</v>
      </c>
      <c r="I238" s="215">
        <v>42235</v>
      </c>
      <c r="J238" s="216" t="s">
        <v>152</v>
      </c>
      <c r="K238" s="212" t="s">
        <v>955</v>
      </c>
      <c r="L238" s="213" t="s">
        <v>154</v>
      </c>
      <c r="M238" s="217" t="s">
        <v>98</v>
      </c>
      <c r="N238" s="216" t="s">
        <v>98</v>
      </c>
      <c r="O238" s="216" t="s">
        <v>98</v>
      </c>
      <c r="P238" s="214">
        <v>7125000</v>
      </c>
      <c r="Q238" s="211">
        <v>2015</v>
      </c>
      <c r="R238" s="216" t="s">
        <v>804</v>
      </c>
      <c r="S238" s="218">
        <v>42032</v>
      </c>
      <c r="T238" s="215">
        <v>42047</v>
      </c>
      <c r="U238" s="219">
        <v>197</v>
      </c>
      <c r="V238" s="219">
        <v>182</v>
      </c>
      <c r="W238" s="213" t="s">
        <v>956</v>
      </c>
      <c r="X238" s="220" t="s">
        <v>1973</v>
      </c>
      <c r="Y238" s="220" t="s">
        <v>1974</v>
      </c>
      <c r="Z238" s="212" t="s">
        <v>1963</v>
      </c>
      <c r="AA238" s="216" t="s">
        <v>128</v>
      </c>
      <c r="AB238" s="182" t="s">
        <v>1125</v>
      </c>
      <c r="AC238" s="221"/>
      <c r="AD238" s="222" t="s">
        <v>18</v>
      </c>
      <c r="AE238" s="222" t="s">
        <v>18</v>
      </c>
      <c r="AF238" s="222" t="s">
        <v>107</v>
      </c>
      <c r="AG238" s="222" t="s">
        <v>18</v>
      </c>
      <c r="AH238" s="212"/>
      <c r="AI238" s="212" t="s">
        <v>1975</v>
      </c>
      <c r="AJ238" s="223">
        <v>106.8638</v>
      </c>
      <c r="AK238" s="223">
        <v>-6.2294</v>
      </c>
      <c r="AL238" s="224" t="s">
        <v>107</v>
      </c>
      <c r="AM238" s="225" t="s">
        <v>1976</v>
      </c>
      <c r="AN238" s="226"/>
      <c r="AO238" s="227"/>
      <c r="AP238" s="228"/>
      <c r="AQ238" s="229"/>
      <c r="AR238" s="230" t="s">
        <v>164</v>
      </c>
      <c r="AS238" s="231">
        <v>0</v>
      </c>
      <c r="AT238" s="231">
        <v>42268</v>
      </c>
      <c r="AU238" s="232"/>
      <c r="AV238" s="212"/>
      <c r="AW238" s="233"/>
      <c r="AX238" s="233"/>
      <c r="AY238" s="212"/>
      <c r="AZ238" s="212"/>
      <c r="BA238" s="234">
        <v>42236</v>
      </c>
      <c r="BB238" s="215"/>
      <c r="BC238" s="212"/>
      <c r="BD238" s="235"/>
      <c r="BE238" s="235"/>
      <c r="BF238" s="235"/>
      <c r="BG238" s="233"/>
      <c r="BH238" s="213" t="s">
        <v>1641</v>
      </c>
      <c r="BI238" s="212"/>
      <c r="BJ238" s="233"/>
      <c r="BK238" s="233"/>
      <c r="BL238" s="233"/>
      <c r="BM238" s="233"/>
      <c r="BN238" s="236" t="s">
        <v>128</v>
      </c>
      <c r="BQ238" s="825" t="s">
        <v>1641</v>
      </c>
      <c r="BR238" s="237" t="s">
        <v>955</v>
      </c>
      <c r="BS238" s="237">
        <v>2100004193</v>
      </c>
      <c r="BT238" s="238">
        <v>42229</v>
      </c>
      <c r="BU238" s="237">
        <v>0</v>
      </c>
      <c r="BV238" s="238">
        <v>42236</v>
      </c>
      <c r="BX238" s="237" t="s">
        <v>1977</v>
      </c>
      <c r="BY238" s="237" t="s">
        <v>1128</v>
      </c>
      <c r="BZ238" s="237" t="s">
        <v>978</v>
      </c>
      <c r="CA238" s="239">
        <v>7125000</v>
      </c>
      <c r="CD238" s="240" t="s">
        <v>1978</v>
      </c>
      <c r="CE238" s="237">
        <v>1500000</v>
      </c>
    </row>
    <row r="239" spans="1:83" x14ac:dyDescent="0.25">
      <c r="A239" s="94">
        <v>236</v>
      </c>
      <c r="B239" s="95" t="s">
        <v>1979</v>
      </c>
      <c r="C239" s="88">
        <v>2100003071</v>
      </c>
      <c r="D239" s="88" t="s">
        <v>1980</v>
      </c>
      <c r="E239" s="100">
        <v>7125000</v>
      </c>
      <c r="F239" s="94" t="s">
        <v>189</v>
      </c>
      <c r="G239" s="94">
        <v>2015</v>
      </c>
      <c r="H239" s="101">
        <v>42074</v>
      </c>
      <c r="I239" s="101">
        <v>42083</v>
      </c>
      <c r="J239" s="97" t="s">
        <v>152</v>
      </c>
      <c r="K239" s="95" t="s">
        <v>955</v>
      </c>
      <c r="L239" s="88" t="s">
        <v>154</v>
      </c>
      <c r="M239" s="99" t="s">
        <v>98</v>
      </c>
      <c r="N239" s="97" t="s">
        <v>98</v>
      </c>
      <c r="O239" s="97" t="s">
        <v>98</v>
      </c>
      <c r="P239" s="100">
        <v>7125000</v>
      </c>
      <c r="Q239" s="94">
        <v>2015</v>
      </c>
      <c r="R239" s="97" t="s">
        <v>804</v>
      </c>
      <c r="S239" s="167">
        <v>42032</v>
      </c>
      <c r="T239" s="101">
        <v>42047</v>
      </c>
      <c r="U239" s="82">
        <v>42</v>
      </c>
      <c r="V239" s="82">
        <v>27</v>
      </c>
      <c r="W239" s="88" t="s">
        <v>956</v>
      </c>
      <c r="X239" s="137" t="s">
        <v>1981</v>
      </c>
      <c r="Y239" s="137" t="s">
        <v>1982</v>
      </c>
      <c r="Z239" s="95" t="s">
        <v>1963</v>
      </c>
      <c r="AA239" s="97" t="s">
        <v>128</v>
      </c>
      <c r="AB239" s="139" t="s">
        <v>960</v>
      </c>
      <c r="AC239" s="74"/>
      <c r="AD239" s="75" t="s">
        <v>18</v>
      </c>
      <c r="AE239" s="75" t="s">
        <v>107</v>
      </c>
      <c r="AF239" s="75" t="s">
        <v>18</v>
      </c>
      <c r="AG239" s="75" t="s">
        <v>18</v>
      </c>
      <c r="AH239" s="95"/>
      <c r="AI239" s="95" t="s">
        <v>1983</v>
      </c>
      <c r="AJ239" s="148">
        <v>106.7718</v>
      </c>
      <c r="AK239" s="148">
        <v>-6.2309999999999999</v>
      </c>
      <c r="AL239" s="78" t="s">
        <v>1001</v>
      </c>
      <c r="AM239" s="78" t="s">
        <v>1984</v>
      </c>
      <c r="AN239" s="79"/>
      <c r="AO239" s="80"/>
      <c r="AP239" s="81"/>
      <c r="AQ239" s="208"/>
      <c r="AR239" s="107" t="s">
        <v>164</v>
      </c>
      <c r="AS239" s="110">
        <v>0</v>
      </c>
      <c r="AT239" s="110">
        <v>42268</v>
      </c>
      <c r="AU239" s="83"/>
      <c r="AV239" s="95"/>
      <c r="AW239" s="146"/>
      <c r="AX239" s="146"/>
      <c r="AY239" s="95"/>
      <c r="AZ239" s="95" t="s">
        <v>974</v>
      </c>
      <c r="BA239" s="101">
        <v>42128</v>
      </c>
      <c r="BB239" s="101">
        <v>42136</v>
      </c>
      <c r="BC239" s="95"/>
      <c r="BD239" s="113">
        <v>7125000</v>
      </c>
      <c r="BE239" s="113"/>
      <c r="BF239" s="113">
        <v>7125000</v>
      </c>
      <c r="BG239" s="146">
        <v>42136</v>
      </c>
      <c r="BH239" s="88" t="s">
        <v>116</v>
      </c>
      <c r="BI239" s="95" t="s">
        <v>975</v>
      </c>
      <c r="BJ239" s="146">
        <v>42137</v>
      </c>
      <c r="BK239" s="146">
        <v>42159</v>
      </c>
      <c r="BL239" s="146">
        <v>42167</v>
      </c>
      <c r="BM239" s="146"/>
      <c r="BN239" s="89" t="s">
        <v>128</v>
      </c>
      <c r="BQ239" s="152">
        <v>7125000</v>
      </c>
      <c r="BR239" t="s">
        <v>955</v>
      </c>
      <c r="BS239">
        <v>2100003071</v>
      </c>
      <c r="BT239" s="91">
        <v>42074</v>
      </c>
      <c r="BU239" t="s">
        <v>974</v>
      </c>
      <c r="BV239" s="91">
        <v>42128</v>
      </c>
      <c r="BX239" t="s">
        <v>1985</v>
      </c>
      <c r="BY239" t="s">
        <v>965</v>
      </c>
      <c r="BZ239" t="s">
        <v>1980</v>
      </c>
      <c r="CA239" s="92">
        <v>7125000</v>
      </c>
      <c r="CD239" s="93" t="s">
        <v>966</v>
      </c>
      <c r="CE239">
        <v>7125000</v>
      </c>
    </row>
    <row r="240" spans="1:83" x14ac:dyDescent="0.25">
      <c r="A240" s="94">
        <v>237</v>
      </c>
      <c r="B240" s="95" t="s">
        <v>1986</v>
      </c>
      <c r="C240" s="88">
        <v>2100004193</v>
      </c>
      <c r="D240" s="88" t="s">
        <v>978</v>
      </c>
      <c r="E240" s="100">
        <v>9125000</v>
      </c>
      <c r="F240" s="94" t="s">
        <v>979</v>
      </c>
      <c r="G240" s="94">
        <v>2015</v>
      </c>
      <c r="H240" s="101">
        <v>42229</v>
      </c>
      <c r="I240" s="101">
        <v>42235</v>
      </c>
      <c r="J240" s="97" t="s">
        <v>152</v>
      </c>
      <c r="K240" s="95" t="s">
        <v>955</v>
      </c>
      <c r="L240" s="88" t="s">
        <v>154</v>
      </c>
      <c r="M240" s="99" t="s">
        <v>98</v>
      </c>
      <c r="N240" s="97" t="s">
        <v>98</v>
      </c>
      <c r="O240" s="97" t="s">
        <v>98</v>
      </c>
      <c r="P240" s="100">
        <v>9125000</v>
      </c>
      <c r="Q240" s="94">
        <v>2015</v>
      </c>
      <c r="R240" s="97" t="s">
        <v>804</v>
      </c>
      <c r="S240" s="167">
        <v>42032</v>
      </c>
      <c r="T240" s="101">
        <v>42047</v>
      </c>
      <c r="U240" s="82">
        <v>197</v>
      </c>
      <c r="V240" s="82">
        <v>182</v>
      </c>
      <c r="W240" s="88" t="s">
        <v>956</v>
      </c>
      <c r="X240" s="137" t="s">
        <v>1987</v>
      </c>
      <c r="Y240" s="137" t="s">
        <v>1988</v>
      </c>
      <c r="Z240" s="95" t="s">
        <v>1963</v>
      </c>
      <c r="AA240" s="97" t="s">
        <v>128</v>
      </c>
      <c r="AB240" s="139" t="s">
        <v>960</v>
      </c>
      <c r="AC240" s="74"/>
      <c r="AD240" s="75" t="s">
        <v>18</v>
      </c>
      <c r="AE240" s="75" t="s">
        <v>18</v>
      </c>
      <c r="AF240" s="75" t="s">
        <v>107</v>
      </c>
      <c r="AG240" s="75" t="s">
        <v>18</v>
      </c>
      <c r="AH240" s="95"/>
      <c r="AI240" s="95" t="s">
        <v>1989</v>
      </c>
      <c r="AJ240" s="148">
        <v>106.7647</v>
      </c>
      <c r="AK240" s="148">
        <v>-6.2164000000000001</v>
      </c>
      <c r="AL240" s="106" t="s">
        <v>658</v>
      </c>
      <c r="AM240" s="78" t="s">
        <v>1990</v>
      </c>
      <c r="AN240" s="79"/>
      <c r="AO240" s="80"/>
      <c r="AP240" s="81"/>
      <c r="AQ240" s="208"/>
      <c r="AR240" s="107" t="s">
        <v>164</v>
      </c>
      <c r="AS240" s="110">
        <v>0</v>
      </c>
      <c r="AT240" s="110">
        <v>42268</v>
      </c>
      <c r="AU240" s="83"/>
      <c r="AV240" s="95"/>
      <c r="AW240" s="146"/>
      <c r="AX240" s="146"/>
      <c r="AY240" s="95"/>
      <c r="AZ240" s="95" t="s">
        <v>985</v>
      </c>
      <c r="BA240" s="171">
        <v>42236</v>
      </c>
      <c r="BB240" s="101">
        <v>42256</v>
      </c>
      <c r="BC240" s="95">
        <v>5000015942</v>
      </c>
      <c r="BD240" s="113"/>
      <c r="BE240" s="113"/>
      <c r="BF240" s="113"/>
      <c r="BG240" s="146">
        <v>42257</v>
      </c>
      <c r="BH240" s="88" t="s">
        <v>116</v>
      </c>
      <c r="BI240" s="95" t="s">
        <v>986</v>
      </c>
      <c r="BJ240" s="146">
        <v>42262</v>
      </c>
      <c r="BK240" s="146">
        <v>42283</v>
      </c>
      <c r="BL240" s="146">
        <v>42293</v>
      </c>
      <c r="BM240" s="146"/>
      <c r="BN240" s="89" t="s">
        <v>128</v>
      </c>
      <c r="BQ240" s="90">
        <v>9125000</v>
      </c>
      <c r="BR240" t="s">
        <v>955</v>
      </c>
      <c r="BS240">
        <v>2100004193</v>
      </c>
      <c r="BT240" s="91">
        <v>42229</v>
      </c>
      <c r="BU240" t="s">
        <v>985</v>
      </c>
      <c r="BV240" s="91">
        <v>42236</v>
      </c>
      <c r="BX240" t="s">
        <v>1991</v>
      </c>
      <c r="BY240" t="s">
        <v>965</v>
      </c>
      <c r="BZ240" t="s">
        <v>978</v>
      </c>
      <c r="CA240" s="92">
        <v>9125000</v>
      </c>
      <c r="CD240" s="93" t="s">
        <v>1185</v>
      </c>
      <c r="CE240">
        <v>1500000</v>
      </c>
    </row>
    <row r="241" spans="1:83" x14ac:dyDescent="0.25">
      <c r="A241" s="94">
        <v>238</v>
      </c>
      <c r="B241" s="95" t="s">
        <v>1992</v>
      </c>
      <c r="C241" s="88">
        <v>2100004193</v>
      </c>
      <c r="D241" s="88" t="s">
        <v>978</v>
      </c>
      <c r="E241" s="100">
        <v>9125000</v>
      </c>
      <c r="F241" s="94" t="s">
        <v>979</v>
      </c>
      <c r="G241" s="94">
        <v>2015</v>
      </c>
      <c r="H241" s="101">
        <v>42229</v>
      </c>
      <c r="I241" s="101">
        <v>42235</v>
      </c>
      <c r="J241" s="97" t="s">
        <v>152</v>
      </c>
      <c r="K241" s="95" t="s">
        <v>955</v>
      </c>
      <c r="L241" s="88" t="s">
        <v>154</v>
      </c>
      <c r="M241" s="99" t="s">
        <v>98</v>
      </c>
      <c r="N241" s="97" t="s">
        <v>98</v>
      </c>
      <c r="O241" s="97" t="s">
        <v>98</v>
      </c>
      <c r="P241" s="100">
        <v>9125000</v>
      </c>
      <c r="Q241" s="94">
        <v>2015</v>
      </c>
      <c r="R241" s="97" t="s">
        <v>804</v>
      </c>
      <c r="S241" s="167">
        <v>42032</v>
      </c>
      <c r="T241" s="101">
        <v>42047</v>
      </c>
      <c r="U241" s="82">
        <v>197</v>
      </c>
      <c r="V241" s="82">
        <v>182</v>
      </c>
      <c r="W241" s="88" t="s">
        <v>956</v>
      </c>
      <c r="X241" s="137" t="s">
        <v>1993</v>
      </c>
      <c r="Y241" s="137" t="s">
        <v>1994</v>
      </c>
      <c r="Z241" s="95" t="s">
        <v>1963</v>
      </c>
      <c r="AA241" s="97" t="s">
        <v>128</v>
      </c>
      <c r="AB241" s="139" t="s">
        <v>960</v>
      </c>
      <c r="AC241" s="74"/>
      <c r="AD241" s="75" t="s">
        <v>18</v>
      </c>
      <c r="AE241" s="75" t="s">
        <v>18</v>
      </c>
      <c r="AF241" s="75" t="s">
        <v>107</v>
      </c>
      <c r="AG241" s="75" t="s">
        <v>18</v>
      </c>
      <c r="AH241" s="95"/>
      <c r="AI241" s="95" t="s">
        <v>1995</v>
      </c>
      <c r="AJ241" s="148">
        <v>106.7989</v>
      </c>
      <c r="AK241" s="148">
        <v>-6.2278000000000002</v>
      </c>
      <c r="AL241" s="106" t="s">
        <v>107</v>
      </c>
      <c r="AM241" s="78" t="s">
        <v>1264</v>
      </c>
      <c r="AN241" s="79"/>
      <c r="AO241" s="80"/>
      <c r="AP241" s="81"/>
      <c r="AQ241" s="208"/>
      <c r="AR241" s="107" t="s">
        <v>164</v>
      </c>
      <c r="AS241" s="110">
        <v>0</v>
      </c>
      <c r="AT241" s="110">
        <v>42268</v>
      </c>
      <c r="AU241" s="83"/>
      <c r="AV241" s="95"/>
      <c r="AW241" s="146"/>
      <c r="AX241" s="146"/>
      <c r="AY241" s="95"/>
      <c r="AZ241" s="95" t="s">
        <v>985</v>
      </c>
      <c r="BA241" s="171">
        <v>42236</v>
      </c>
      <c r="BB241" s="101">
        <v>42256</v>
      </c>
      <c r="BC241" s="95">
        <v>5000015942</v>
      </c>
      <c r="BD241" s="113"/>
      <c r="BE241" s="113"/>
      <c r="BF241" s="113"/>
      <c r="BG241" s="146">
        <v>42257</v>
      </c>
      <c r="BH241" s="88" t="s">
        <v>116</v>
      </c>
      <c r="BI241" s="95" t="s">
        <v>986</v>
      </c>
      <c r="BJ241" s="146">
        <v>42262</v>
      </c>
      <c r="BK241" s="146">
        <v>42283</v>
      </c>
      <c r="BL241" s="146">
        <v>42293</v>
      </c>
      <c r="BM241" s="146"/>
      <c r="BN241" s="89" t="s">
        <v>128</v>
      </c>
      <c r="BQ241" s="90">
        <v>9125000</v>
      </c>
      <c r="BR241" t="s">
        <v>955</v>
      </c>
      <c r="BS241">
        <v>2100004193</v>
      </c>
      <c r="BT241" s="91">
        <v>42229</v>
      </c>
      <c r="BU241" t="s">
        <v>985</v>
      </c>
      <c r="BV241" s="91">
        <v>42236</v>
      </c>
      <c r="BX241" t="s">
        <v>1996</v>
      </c>
      <c r="BY241" t="s">
        <v>965</v>
      </c>
      <c r="BZ241" t="s">
        <v>978</v>
      </c>
      <c r="CA241" s="92">
        <v>9125000</v>
      </c>
      <c r="CD241" s="93" t="s">
        <v>1037</v>
      </c>
      <c r="CE241">
        <v>8950000</v>
      </c>
    </row>
    <row r="242" spans="1:83" x14ac:dyDescent="0.25">
      <c r="A242" s="94">
        <v>239</v>
      </c>
      <c r="B242" s="95" t="s">
        <v>1997</v>
      </c>
      <c r="C242" s="88">
        <v>2100004193</v>
      </c>
      <c r="D242" s="88" t="s">
        <v>978</v>
      </c>
      <c r="E242" s="100">
        <v>5750000</v>
      </c>
      <c r="F242" s="94" t="s">
        <v>979</v>
      </c>
      <c r="G242" s="94">
        <v>2015</v>
      </c>
      <c r="H242" s="101">
        <v>42229</v>
      </c>
      <c r="I242" s="101">
        <v>42235</v>
      </c>
      <c r="J242" s="97" t="s">
        <v>152</v>
      </c>
      <c r="K242" s="95" t="s">
        <v>955</v>
      </c>
      <c r="L242" s="88" t="s">
        <v>154</v>
      </c>
      <c r="M242" s="99" t="s">
        <v>98</v>
      </c>
      <c r="N242" s="97" t="s">
        <v>98</v>
      </c>
      <c r="O242" s="97" t="s">
        <v>98</v>
      </c>
      <c r="P242" s="100">
        <v>5750000</v>
      </c>
      <c r="Q242" s="94">
        <v>2015</v>
      </c>
      <c r="R242" s="97" t="s">
        <v>804</v>
      </c>
      <c r="S242" s="167">
        <v>42032</v>
      </c>
      <c r="T242" s="101">
        <v>42047</v>
      </c>
      <c r="U242" s="82">
        <v>197</v>
      </c>
      <c r="V242" s="82">
        <v>182</v>
      </c>
      <c r="W242" s="88" t="s">
        <v>956</v>
      </c>
      <c r="X242" s="137" t="s">
        <v>1998</v>
      </c>
      <c r="Y242" s="137" t="s">
        <v>1999</v>
      </c>
      <c r="Z242" s="95" t="s">
        <v>1963</v>
      </c>
      <c r="AA242" s="97" t="s">
        <v>128</v>
      </c>
      <c r="AB242" s="139" t="s">
        <v>960</v>
      </c>
      <c r="AC242" s="74"/>
      <c r="AD242" s="75" t="s">
        <v>18</v>
      </c>
      <c r="AE242" s="75" t="s">
        <v>107</v>
      </c>
      <c r="AF242" s="75" t="s">
        <v>18</v>
      </c>
      <c r="AG242" s="75" t="s">
        <v>18</v>
      </c>
      <c r="AH242" s="95"/>
      <c r="AI242" s="95" t="s">
        <v>2000</v>
      </c>
      <c r="AJ242" s="148">
        <v>106.8124</v>
      </c>
      <c r="AK242" s="148">
        <v>-6.2393999999999998</v>
      </c>
      <c r="AL242" s="106" t="s">
        <v>107</v>
      </c>
      <c r="AM242" s="78" t="s">
        <v>2001</v>
      </c>
      <c r="AN242" s="79"/>
      <c r="AO242" s="80"/>
      <c r="AP242" s="81"/>
      <c r="AQ242" s="208"/>
      <c r="AR242" s="107" t="s">
        <v>164</v>
      </c>
      <c r="AS242" s="110">
        <v>0</v>
      </c>
      <c r="AT242" s="110">
        <v>42268</v>
      </c>
      <c r="AU242" s="83"/>
      <c r="AV242" s="95"/>
      <c r="AW242" s="146"/>
      <c r="AX242" s="146"/>
      <c r="AY242" s="95"/>
      <c r="AZ242" s="95" t="s">
        <v>985</v>
      </c>
      <c r="BA242" s="171">
        <v>42236</v>
      </c>
      <c r="BB242" s="101">
        <v>42256</v>
      </c>
      <c r="BC242" s="95">
        <v>5000015942</v>
      </c>
      <c r="BD242" s="113"/>
      <c r="BE242" s="113"/>
      <c r="BF242" s="113"/>
      <c r="BG242" s="146">
        <v>42257</v>
      </c>
      <c r="BH242" s="88" t="s">
        <v>116</v>
      </c>
      <c r="BI242" s="95" t="s">
        <v>986</v>
      </c>
      <c r="BJ242" s="146">
        <v>42262</v>
      </c>
      <c r="BK242" s="146">
        <v>42283</v>
      </c>
      <c r="BL242" s="146">
        <v>42293</v>
      </c>
      <c r="BM242" s="146"/>
      <c r="BN242" s="89" t="s">
        <v>128</v>
      </c>
      <c r="BQ242" s="90">
        <v>5750000</v>
      </c>
      <c r="BR242" t="s">
        <v>955</v>
      </c>
      <c r="BS242">
        <v>2100004193</v>
      </c>
      <c r="BT242" s="91">
        <v>42229</v>
      </c>
      <c r="BU242" t="s">
        <v>985</v>
      </c>
      <c r="BV242" s="91">
        <v>42236</v>
      </c>
      <c r="BX242" t="s">
        <v>2002</v>
      </c>
      <c r="BY242" t="s">
        <v>965</v>
      </c>
      <c r="BZ242" t="s">
        <v>978</v>
      </c>
      <c r="CA242" s="92">
        <v>5750000</v>
      </c>
      <c r="CD242" s="93" t="s">
        <v>2003</v>
      </c>
      <c r="CE242">
        <v>6450000</v>
      </c>
    </row>
    <row r="243" spans="1:83" x14ac:dyDescent="0.25">
      <c r="A243" s="94">
        <v>240</v>
      </c>
      <c r="B243" s="95" t="s">
        <v>2004</v>
      </c>
      <c r="C243" s="88">
        <v>2100003071</v>
      </c>
      <c r="D243" s="88" t="s">
        <v>2005</v>
      </c>
      <c r="E243" s="100">
        <v>9125000</v>
      </c>
      <c r="F243" s="94" t="s">
        <v>189</v>
      </c>
      <c r="G243" s="94">
        <v>2015</v>
      </c>
      <c r="H243" s="101">
        <v>42074</v>
      </c>
      <c r="I243" s="101">
        <v>42083</v>
      </c>
      <c r="J243" s="97" t="s">
        <v>152</v>
      </c>
      <c r="K243" s="95" t="s">
        <v>955</v>
      </c>
      <c r="L243" s="88" t="s">
        <v>154</v>
      </c>
      <c r="M243" s="99" t="s">
        <v>98</v>
      </c>
      <c r="N243" s="97" t="s">
        <v>98</v>
      </c>
      <c r="O243" s="97" t="s">
        <v>98</v>
      </c>
      <c r="P243" s="100">
        <v>9125000</v>
      </c>
      <c r="Q243" s="94">
        <v>2015</v>
      </c>
      <c r="R243" s="97" t="s">
        <v>804</v>
      </c>
      <c r="S243" s="167">
        <v>42032</v>
      </c>
      <c r="T243" s="101">
        <v>42047</v>
      </c>
      <c r="U243" s="82">
        <v>42</v>
      </c>
      <c r="V243" s="82">
        <v>27</v>
      </c>
      <c r="W243" s="88" t="s">
        <v>956</v>
      </c>
      <c r="X243" s="137" t="s">
        <v>2006</v>
      </c>
      <c r="Y243" s="137" t="s">
        <v>2007</v>
      </c>
      <c r="Z243" s="95" t="s">
        <v>1963</v>
      </c>
      <c r="AA243" s="97" t="s">
        <v>128</v>
      </c>
      <c r="AB243" s="139" t="s">
        <v>960</v>
      </c>
      <c r="AC243" s="74"/>
      <c r="AD243" s="75" t="s">
        <v>18</v>
      </c>
      <c r="AE243" s="75" t="s">
        <v>18</v>
      </c>
      <c r="AF243" s="75" t="s">
        <v>107</v>
      </c>
      <c r="AG243" s="75" t="s">
        <v>18</v>
      </c>
      <c r="AH243" s="95"/>
      <c r="AI243" s="95" t="s">
        <v>2008</v>
      </c>
      <c r="AJ243" s="148">
        <v>106.80029999999999</v>
      </c>
      <c r="AK243" s="148">
        <v>-6.2222</v>
      </c>
      <c r="AL243" s="78" t="s">
        <v>440</v>
      </c>
      <c r="AM243" s="78" t="s">
        <v>1171</v>
      </c>
      <c r="AN243" s="79"/>
      <c r="AO243" s="80"/>
      <c r="AP243" s="81"/>
      <c r="AQ243" s="208"/>
      <c r="AR243" s="107" t="s">
        <v>164</v>
      </c>
      <c r="AS243" s="110">
        <v>0</v>
      </c>
      <c r="AT243" s="110">
        <v>42268</v>
      </c>
      <c r="AU243" s="83"/>
      <c r="AV243" s="95"/>
      <c r="AW243" s="146"/>
      <c r="AX243" s="146"/>
      <c r="AY243" s="95"/>
      <c r="AZ243" s="95" t="s">
        <v>962</v>
      </c>
      <c r="BA243" s="101">
        <v>42182</v>
      </c>
      <c r="BB243" s="101">
        <v>42191</v>
      </c>
      <c r="BC243" s="95">
        <v>5000014346</v>
      </c>
      <c r="BD243" s="113">
        <v>9125000</v>
      </c>
      <c r="BE243" s="113">
        <v>0</v>
      </c>
      <c r="BF243" s="113">
        <v>9125000</v>
      </c>
      <c r="BG243" s="146">
        <v>42192</v>
      </c>
      <c r="BH243" s="88" t="s">
        <v>116</v>
      </c>
      <c r="BI243" s="95" t="s">
        <v>963</v>
      </c>
      <c r="BJ243" s="146">
        <v>42193</v>
      </c>
      <c r="BK243" s="146">
        <v>42214</v>
      </c>
      <c r="BL243" s="146">
        <v>42221</v>
      </c>
      <c r="BM243" s="146"/>
      <c r="BN243" s="89" t="s">
        <v>128</v>
      </c>
      <c r="BQ243" s="152">
        <v>9125000</v>
      </c>
      <c r="BR243" t="s">
        <v>955</v>
      </c>
      <c r="BS243">
        <v>2100003071</v>
      </c>
      <c r="BT243" s="91">
        <v>42074</v>
      </c>
      <c r="BU243" t="s">
        <v>962</v>
      </c>
      <c r="BV243" s="91">
        <v>42182</v>
      </c>
      <c r="BX243" t="s">
        <v>2009</v>
      </c>
      <c r="BY243" t="s">
        <v>965</v>
      </c>
      <c r="BZ243" t="s">
        <v>2005</v>
      </c>
      <c r="CA243" s="92">
        <v>9125000</v>
      </c>
      <c r="CD243" s="93" t="s">
        <v>2010</v>
      </c>
      <c r="CE243">
        <v>9125000</v>
      </c>
    </row>
    <row r="244" spans="1:83" x14ac:dyDescent="0.25">
      <c r="A244" s="94">
        <v>241</v>
      </c>
      <c r="B244" s="95" t="s">
        <v>2011</v>
      </c>
      <c r="C244" s="88">
        <v>2100004193</v>
      </c>
      <c r="D244" s="88" t="s">
        <v>978</v>
      </c>
      <c r="E244" s="100">
        <v>7125000</v>
      </c>
      <c r="F244" s="94" t="s">
        <v>979</v>
      </c>
      <c r="G244" s="94">
        <v>2015</v>
      </c>
      <c r="H244" s="101">
        <v>42229</v>
      </c>
      <c r="I244" s="101">
        <v>42235</v>
      </c>
      <c r="J244" s="97" t="s">
        <v>152</v>
      </c>
      <c r="K244" s="95" t="s">
        <v>955</v>
      </c>
      <c r="L244" s="88" t="s">
        <v>154</v>
      </c>
      <c r="M244" s="99" t="s">
        <v>98</v>
      </c>
      <c r="N244" s="97" t="s">
        <v>98</v>
      </c>
      <c r="O244" s="97" t="s">
        <v>98</v>
      </c>
      <c r="P244" s="100">
        <v>7125000</v>
      </c>
      <c r="Q244" s="94">
        <v>2015</v>
      </c>
      <c r="R244" s="97" t="s">
        <v>804</v>
      </c>
      <c r="S244" s="167">
        <v>42032</v>
      </c>
      <c r="T244" s="101">
        <v>42047</v>
      </c>
      <c r="U244" s="82">
        <v>197</v>
      </c>
      <c r="V244" s="82">
        <v>182</v>
      </c>
      <c r="W244" s="88" t="s">
        <v>956</v>
      </c>
      <c r="X244" s="137" t="s">
        <v>2012</v>
      </c>
      <c r="Y244" s="137" t="s">
        <v>2013</v>
      </c>
      <c r="Z244" s="95" t="s">
        <v>1963</v>
      </c>
      <c r="AA244" s="97" t="s">
        <v>128</v>
      </c>
      <c r="AB244" s="139" t="s">
        <v>960</v>
      </c>
      <c r="AC244" s="74"/>
      <c r="AD244" s="75" t="s">
        <v>106</v>
      </c>
      <c r="AE244" s="75" t="s">
        <v>106</v>
      </c>
      <c r="AF244" s="75" t="s">
        <v>107</v>
      </c>
      <c r="AG244" s="75" t="s">
        <v>106</v>
      </c>
      <c r="AH244" s="95"/>
      <c r="AI244" s="95" t="s">
        <v>2014</v>
      </c>
      <c r="AJ244" s="148">
        <v>106.78319999999999</v>
      </c>
      <c r="AK244" s="148">
        <v>-6.2205000000000004</v>
      </c>
      <c r="AL244" s="78" t="s">
        <v>479</v>
      </c>
      <c r="AM244" s="78" t="s">
        <v>1183</v>
      </c>
      <c r="AN244" s="79"/>
      <c r="AO244" s="80"/>
      <c r="AP244" s="81"/>
      <c r="AQ244" s="208"/>
      <c r="AR244" s="107" t="s">
        <v>164</v>
      </c>
      <c r="AS244" s="110">
        <v>0</v>
      </c>
      <c r="AT244" s="110">
        <v>42268</v>
      </c>
      <c r="AU244" s="83"/>
      <c r="AV244" s="95"/>
      <c r="AW244" s="146"/>
      <c r="AX244" s="146"/>
      <c r="AY244" s="95"/>
      <c r="AZ244" s="95" t="s">
        <v>985</v>
      </c>
      <c r="BA244" s="171">
        <v>42236</v>
      </c>
      <c r="BB244" s="101">
        <v>42256</v>
      </c>
      <c r="BC244" s="95">
        <v>5000015942</v>
      </c>
      <c r="BD244" s="113"/>
      <c r="BE244" s="113"/>
      <c r="BF244" s="113"/>
      <c r="BG244" s="146">
        <v>42257</v>
      </c>
      <c r="BH244" s="88" t="s">
        <v>116</v>
      </c>
      <c r="BI244" s="95" t="s">
        <v>986</v>
      </c>
      <c r="BJ244" s="146">
        <v>42262</v>
      </c>
      <c r="BK244" s="146">
        <v>42283</v>
      </c>
      <c r="BL244" s="146">
        <v>42293</v>
      </c>
      <c r="BM244" s="146"/>
      <c r="BN244" s="89" t="s">
        <v>128</v>
      </c>
      <c r="BQ244" s="90">
        <v>7125000</v>
      </c>
      <c r="BR244" t="s">
        <v>955</v>
      </c>
      <c r="BS244">
        <v>2100004193</v>
      </c>
      <c r="BT244" s="91">
        <v>42229</v>
      </c>
      <c r="BU244" t="s">
        <v>985</v>
      </c>
      <c r="BV244" s="91">
        <v>42236</v>
      </c>
      <c r="BX244" t="s">
        <v>2015</v>
      </c>
      <c r="BY244" t="s">
        <v>965</v>
      </c>
      <c r="BZ244" t="s">
        <v>978</v>
      </c>
      <c r="CA244" s="92">
        <v>7125000</v>
      </c>
      <c r="CD244" s="93" t="s">
        <v>1185</v>
      </c>
      <c r="CE244">
        <v>1500000</v>
      </c>
    </row>
    <row r="245" spans="1:83" x14ac:dyDescent="0.25">
      <c r="A245" s="94">
        <v>242</v>
      </c>
      <c r="B245" s="95" t="s">
        <v>2016</v>
      </c>
      <c r="C245" s="88">
        <v>2100004193</v>
      </c>
      <c r="D245" s="88" t="s">
        <v>978</v>
      </c>
      <c r="E245" s="100">
        <v>9125000</v>
      </c>
      <c r="F245" s="94" t="s">
        <v>979</v>
      </c>
      <c r="G245" s="94">
        <v>2015</v>
      </c>
      <c r="H245" s="101">
        <v>42229</v>
      </c>
      <c r="I245" s="101">
        <v>42235</v>
      </c>
      <c r="J245" s="97" t="s">
        <v>152</v>
      </c>
      <c r="K245" s="95" t="s">
        <v>955</v>
      </c>
      <c r="L245" s="88" t="s">
        <v>154</v>
      </c>
      <c r="M245" s="99" t="s">
        <v>98</v>
      </c>
      <c r="N245" s="97" t="s">
        <v>98</v>
      </c>
      <c r="O245" s="97" t="s">
        <v>98</v>
      </c>
      <c r="P245" s="100">
        <v>9125000</v>
      </c>
      <c r="Q245" s="94">
        <v>2015</v>
      </c>
      <c r="R245" s="97" t="s">
        <v>804</v>
      </c>
      <c r="S245" s="167">
        <v>42032</v>
      </c>
      <c r="T245" s="101">
        <v>42047</v>
      </c>
      <c r="U245" s="82">
        <v>197</v>
      </c>
      <c r="V245" s="82">
        <v>182</v>
      </c>
      <c r="W245" s="88" t="s">
        <v>956</v>
      </c>
      <c r="X245" s="137" t="s">
        <v>2017</v>
      </c>
      <c r="Y245" s="137" t="s">
        <v>2018</v>
      </c>
      <c r="Z245" s="95" t="s">
        <v>1963</v>
      </c>
      <c r="AA245" s="97" t="s">
        <v>128</v>
      </c>
      <c r="AB245" s="139" t="s">
        <v>2019</v>
      </c>
      <c r="AC245" s="74"/>
      <c r="AD245" s="75" t="s">
        <v>18</v>
      </c>
      <c r="AE245" s="75" t="s">
        <v>107</v>
      </c>
      <c r="AF245" s="75" t="s">
        <v>18</v>
      </c>
      <c r="AG245" s="75" t="s">
        <v>18</v>
      </c>
      <c r="AH245" s="95"/>
      <c r="AI245" s="95" t="e">
        <v>#N/A</v>
      </c>
      <c r="AJ245" s="148">
        <v>106.79730000000001</v>
      </c>
      <c r="AK245" s="148">
        <v>-6.1539000000000001</v>
      </c>
      <c r="AL245" s="106" t="s">
        <v>107</v>
      </c>
      <c r="AM245" s="78" t="s">
        <v>1171</v>
      </c>
      <c r="AN245" s="79"/>
      <c r="AO245" s="80"/>
      <c r="AP245" s="81"/>
      <c r="AQ245" s="208"/>
      <c r="AR245" s="107" t="s">
        <v>164</v>
      </c>
      <c r="AS245" s="110">
        <v>0</v>
      </c>
      <c r="AT245" s="110">
        <v>42268</v>
      </c>
      <c r="AU245" s="83"/>
      <c r="AV245" s="95"/>
      <c r="AW245" s="146"/>
      <c r="AX245" s="146"/>
      <c r="AY245" s="95"/>
      <c r="AZ245" s="95" t="s">
        <v>985</v>
      </c>
      <c r="BA245" s="171">
        <v>42236</v>
      </c>
      <c r="BB245" s="101">
        <v>42256</v>
      </c>
      <c r="BC245" s="95">
        <v>5000015942</v>
      </c>
      <c r="BD245" s="113"/>
      <c r="BE245" s="113"/>
      <c r="BF245" s="113"/>
      <c r="BG245" s="146">
        <v>42257</v>
      </c>
      <c r="BH245" s="88" t="s">
        <v>116</v>
      </c>
      <c r="BI245" s="95" t="s">
        <v>986</v>
      </c>
      <c r="BJ245" s="146">
        <v>42262</v>
      </c>
      <c r="BK245" s="146">
        <v>42283</v>
      </c>
      <c r="BL245" s="146">
        <v>42293</v>
      </c>
      <c r="BM245" s="146"/>
      <c r="BN245" s="89" t="s">
        <v>128</v>
      </c>
      <c r="BQ245" s="90">
        <v>9125000</v>
      </c>
      <c r="BR245" t="s">
        <v>955</v>
      </c>
      <c r="BS245">
        <v>2100004193</v>
      </c>
      <c r="BT245" s="91">
        <v>42229</v>
      </c>
      <c r="BU245" t="s">
        <v>985</v>
      </c>
      <c r="BV245" s="91">
        <v>42236</v>
      </c>
      <c r="BX245" t="s">
        <v>2020</v>
      </c>
      <c r="BY245" t="s">
        <v>2021</v>
      </c>
      <c r="BZ245" t="s">
        <v>978</v>
      </c>
      <c r="CA245" s="92">
        <v>9125000</v>
      </c>
      <c r="CD245" s="93" t="s">
        <v>1031</v>
      </c>
      <c r="CE245">
        <v>5450000</v>
      </c>
    </row>
    <row r="246" spans="1:83" x14ac:dyDescent="0.25">
      <c r="A246" s="94">
        <v>243</v>
      </c>
      <c r="B246" s="95" t="s">
        <v>2022</v>
      </c>
      <c r="C246" s="88">
        <v>2100004193</v>
      </c>
      <c r="D246" s="88" t="s">
        <v>978</v>
      </c>
      <c r="E246" s="100">
        <v>9125000</v>
      </c>
      <c r="F246" s="94" t="s">
        <v>979</v>
      </c>
      <c r="G246" s="94">
        <v>2015</v>
      </c>
      <c r="H246" s="101">
        <v>42229</v>
      </c>
      <c r="I246" s="101">
        <v>42235</v>
      </c>
      <c r="J246" s="97" t="s">
        <v>152</v>
      </c>
      <c r="K246" s="95" t="s">
        <v>955</v>
      </c>
      <c r="L246" s="88" t="s">
        <v>154</v>
      </c>
      <c r="M246" s="99" t="s">
        <v>98</v>
      </c>
      <c r="N246" s="97" t="s">
        <v>98</v>
      </c>
      <c r="O246" s="97" t="s">
        <v>98</v>
      </c>
      <c r="P246" s="100">
        <v>9125000</v>
      </c>
      <c r="Q246" s="94">
        <v>2015</v>
      </c>
      <c r="R246" s="97" t="s">
        <v>804</v>
      </c>
      <c r="S246" s="167">
        <v>42032</v>
      </c>
      <c r="T246" s="101">
        <v>42047</v>
      </c>
      <c r="U246" s="82">
        <v>197</v>
      </c>
      <c r="V246" s="82">
        <v>182</v>
      </c>
      <c r="W246" s="88" t="s">
        <v>956</v>
      </c>
      <c r="X246" s="137" t="s">
        <v>2023</v>
      </c>
      <c r="Y246" s="137" t="s">
        <v>2024</v>
      </c>
      <c r="Z246" s="95" t="s">
        <v>1963</v>
      </c>
      <c r="AA246" s="97" t="s">
        <v>128</v>
      </c>
      <c r="AB246" s="139" t="s">
        <v>2019</v>
      </c>
      <c r="AC246" s="74"/>
      <c r="AD246" s="75" t="s">
        <v>18</v>
      </c>
      <c r="AE246" s="75" t="s">
        <v>107</v>
      </c>
      <c r="AF246" s="75" t="s">
        <v>18</v>
      </c>
      <c r="AG246" s="75" t="s">
        <v>18</v>
      </c>
      <c r="AH246" s="95"/>
      <c r="AI246" s="95" t="e">
        <v>#N/A</v>
      </c>
      <c r="AJ246" s="148">
        <v>106.8224</v>
      </c>
      <c r="AK246" s="148">
        <v>-6.1374000000000004</v>
      </c>
      <c r="AL246" s="106" t="s">
        <v>107</v>
      </c>
      <c r="AM246" s="78" t="s">
        <v>211</v>
      </c>
      <c r="AN246" s="79"/>
      <c r="AO246" s="80"/>
      <c r="AP246" s="81"/>
      <c r="AQ246" s="208"/>
      <c r="AR246" s="107" t="s">
        <v>164</v>
      </c>
      <c r="AS246" s="110">
        <v>0</v>
      </c>
      <c r="AT246" s="110">
        <v>42268</v>
      </c>
      <c r="AU246" s="83"/>
      <c r="AV246" s="95"/>
      <c r="AW246" s="146"/>
      <c r="AX246" s="146"/>
      <c r="AY246" s="95"/>
      <c r="AZ246" s="95" t="s">
        <v>985</v>
      </c>
      <c r="BA246" s="171">
        <v>42236</v>
      </c>
      <c r="BB246" s="101">
        <v>42256</v>
      </c>
      <c r="BC246" s="95">
        <v>5000015942</v>
      </c>
      <c r="BD246" s="113"/>
      <c r="BE246" s="113"/>
      <c r="BF246" s="113"/>
      <c r="BG246" s="146">
        <v>42257</v>
      </c>
      <c r="BH246" s="88" t="s">
        <v>116</v>
      </c>
      <c r="BI246" s="95" t="s">
        <v>986</v>
      </c>
      <c r="BJ246" s="146">
        <v>42262</v>
      </c>
      <c r="BK246" s="146">
        <v>42283</v>
      </c>
      <c r="BL246" s="146">
        <v>42293</v>
      </c>
      <c r="BM246" s="146"/>
      <c r="BN246" s="89" t="s">
        <v>128</v>
      </c>
      <c r="BQ246" s="90">
        <v>9125000</v>
      </c>
      <c r="BR246" t="s">
        <v>955</v>
      </c>
      <c r="BS246">
        <v>2100004193</v>
      </c>
      <c r="BT246" s="91">
        <v>42229</v>
      </c>
      <c r="BU246" t="s">
        <v>985</v>
      </c>
      <c r="BV246" s="91">
        <v>42236</v>
      </c>
      <c r="BX246" t="s">
        <v>2025</v>
      </c>
      <c r="BY246" t="s">
        <v>2021</v>
      </c>
      <c r="BZ246" t="s">
        <v>978</v>
      </c>
      <c r="CA246" s="92">
        <v>9125000</v>
      </c>
      <c r="CD246" s="93" t="s">
        <v>2026</v>
      </c>
      <c r="CE246">
        <v>7450000</v>
      </c>
    </row>
    <row r="247" spans="1:83" x14ac:dyDescent="0.25">
      <c r="A247" s="94">
        <v>244</v>
      </c>
      <c r="B247" s="95" t="s">
        <v>2027</v>
      </c>
      <c r="C247" s="88">
        <v>2100004193</v>
      </c>
      <c r="D247" s="88" t="s">
        <v>978</v>
      </c>
      <c r="E247" s="100">
        <v>4375000</v>
      </c>
      <c r="F247" s="94" t="s">
        <v>979</v>
      </c>
      <c r="G247" s="94">
        <v>2015</v>
      </c>
      <c r="H247" s="101">
        <v>42229</v>
      </c>
      <c r="I247" s="101">
        <v>42235</v>
      </c>
      <c r="J247" s="97" t="s">
        <v>152</v>
      </c>
      <c r="K247" s="95" t="s">
        <v>955</v>
      </c>
      <c r="L247" s="88" t="s">
        <v>154</v>
      </c>
      <c r="M247" s="99" t="s">
        <v>2028</v>
      </c>
      <c r="N247" s="97" t="s">
        <v>98</v>
      </c>
      <c r="O247" s="97" t="s">
        <v>98</v>
      </c>
      <c r="P247" s="100">
        <v>4375000</v>
      </c>
      <c r="Q247" s="94">
        <v>2015</v>
      </c>
      <c r="R247" s="97" t="s">
        <v>804</v>
      </c>
      <c r="S247" s="167">
        <v>42032</v>
      </c>
      <c r="T247" s="101">
        <v>42047</v>
      </c>
      <c r="U247" s="82">
        <v>197</v>
      </c>
      <c r="V247" s="82">
        <v>182</v>
      </c>
      <c r="W247" s="88" t="s">
        <v>956</v>
      </c>
      <c r="X247" s="136" t="s">
        <v>2029</v>
      </c>
      <c r="Y247" s="137" t="s">
        <v>2030</v>
      </c>
      <c r="Z247" s="95" t="s">
        <v>1963</v>
      </c>
      <c r="AA247" s="97" t="s">
        <v>128</v>
      </c>
      <c r="AB247" s="139" t="s">
        <v>960</v>
      </c>
      <c r="AC247" s="74"/>
      <c r="AD247" s="75" t="s">
        <v>106</v>
      </c>
      <c r="AE247" s="75" t="s">
        <v>107</v>
      </c>
      <c r="AF247" s="75" t="s">
        <v>18</v>
      </c>
      <c r="AG247" s="75" t="s">
        <v>106</v>
      </c>
      <c r="AH247" s="95" t="s">
        <v>741</v>
      </c>
      <c r="AI247" s="95" t="e">
        <v>#N/A</v>
      </c>
      <c r="AJ247" s="148">
        <v>106.738</v>
      </c>
      <c r="AK247" s="148">
        <v>-6.1074999999999999</v>
      </c>
      <c r="AL247" s="106" t="s">
        <v>107</v>
      </c>
      <c r="AM247" s="78" t="s">
        <v>1198</v>
      </c>
      <c r="AN247" s="79"/>
      <c r="AO247" s="80"/>
      <c r="AP247" s="81"/>
      <c r="AQ247" s="208"/>
      <c r="AR247" s="107" t="s">
        <v>164</v>
      </c>
      <c r="AS247" s="110">
        <v>0</v>
      </c>
      <c r="AT247" s="110">
        <v>42268</v>
      </c>
      <c r="AU247" s="83"/>
      <c r="AV247" s="95"/>
      <c r="AW247" s="146"/>
      <c r="AX247" s="146"/>
      <c r="AY247" s="95"/>
      <c r="AZ247" s="95" t="s">
        <v>985</v>
      </c>
      <c r="BA247" s="171">
        <v>42236</v>
      </c>
      <c r="BB247" s="101">
        <v>42256</v>
      </c>
      <c r="BC247" s="95">
        <v>5000015942</v>
      </c>
      <c r="BD247" s="113"/>
      <c r="BE247" s="113"/>
      <c r="BF247" s="113"/>
      <c r="BG247" s="146">
        <v>42257</v>
      </c>
      <c r="BH247" s="88" t="s">
        <v>116</v>
      </c>
      <c r="BI247" s="95" t="s">
        <v>986</v>
      </c>
      <c r="BJ247" s="146">
        <v>42262</v>
      </c>
      <c r="BK247" s="146">
        <v>42283</v>
      </c>
      <c r="BL247" s="146">
        <v>42293</v>
      </c>
      <c r="BM247" s="146"/>
      <c r="BN247" s="89" t="s">
        <v>128</v>
      </c>
      <c r="BQ247" s="90">
        <v>4375000</v>
      </c>
      <c r="BR247" t="s">
        <v>955</v>
      </c>
      <c r="BS247">
        <v>2100004193</v>
      </c>
      <c r="BT247" s="91">
        <v>42229</v>
      </c>
      <c r="BU247" t="s">
        <v>985</v>
      </c>
      <c r="BV247" s="91">
        <v>42236</v>
      </c>
      <c r="BX247" t="s">
        <v>2031</v>
      </c>
      <c r="BY247" t="s">
        <v>965</v>
      </c>
      <c r="BZ247" t="s">
        <v>978</v>
      </c>
      <c r="CA247" s="92">
        <v>4375000</v>
      </c>
      <c r="CD247" s="93" t="s">
        <v>2010</v>
      </c>
      <c r="CE247">
        <v>9125000</v>
      </c>
    </row>
    <row r="248" spans="1:83" x14ac:dyDescent="0.25">
      <c r="A248" s="94">
        <v>245</v>
      </c>
      <c r="B248" s="95" t="s">
        <v>2032</v>
      </c>
      <c r="C248" s="88">
        <v>4500066590</v>
      </c>
      <c r="D248" s="88" t="s">
        <v>2033</v>
      </c>
      <c r="E248" s="100">
        <v>6000000</v>
      </c>
      <c r="F248" s="94" t="s">
        <v>804</v>
      </c>
      <c r="G248" s="94">
        <v>2015</v>
      </c>
      <c r="H248" s="101">
        <v>42048</v>
      </c>
      <c r="I248" s="101">
        <v>42053</v>
      </c>
      <c r="J248" s="94" t="s">
        <v>94</v>
      </c>
      <c r="K248" s="104" t="s">
        <v>95</v>
      </c>
      <c r="L248" s="116" t="s">
        <v>96</v>
      </c>
      <c r="M248" s="241" t="s">
        <v>377</v>
      </c>
      <c r="N248" s="97" t="s">
        <v>98</v>
      </c>
      <c r="O248" s="97" t="s">
        <v>98</v>
      </c>
      <c r="P248" s="100">
        <v>6000000</v>
      </c>
      <c r="Q248" s="94">
        <v>2015</v>
      </c>
      <c r="R248" s="97" t="s">
        <v>804</v>
      </c>
      <c r="S248" s="183">
        <v>42040</v>
      </c>
      <c r="T248" s="101">
        <v>42040</v>
      </c>
      <c r="U248" s="82">
        <v>8</v>
      </c>
      <c r="V248" s="82">
        <v>8</v>
      </c>
      <c r="W248" s="88" t="s">
        <v>124</v>
      </c>
      <c r="X248" s="136" t="s">
        <v>1841</v>
      </c>
      <c r="Y248" s="137" t="s">
        <v>1842</v>
      </c>
      <c r="Z248" s="95" t="s">
        <v>2034</v>
      </c>
      <c r="AA248" s="97" t="s">
        <v>128</v>
      </c>
      <c r="AB248" s="137" t="s">
        <v>845</v>
      </c>
      <c r="AC248" s="74" t="s">
        <v>2035</v>
      </c>
      <c r="AD248" s="75" t="s">
        <v>18</v>
      </c>
      <c r="AE248" s="75" t="s">
        <v>107</v>
      </c>
      <c r="AF248" s="75" t="s">
        <v>18</v>
      </c>
      <c r="AG248" s="75" t="s">
        <v>18</v>
      </c>
      <c r="AH248" s="95" t="s">
        <v>741</v>
      </c>
      <c r="AI248" s="95" t="s">
        <v>2036</v>
      </c>
      <c r="AJ248" s="148">
        <v>110.83638999999999</v>
      </c>
      <c r="AK248" s="148">
        <v>-7.5864500000000001</v>
      </c>
      <c r="AL248" s="106" t="s">
        <v>107</v>
      </c>
      <c r="AM248" s="78" t="s">
        <v>593</v>
      </c>
      <c r="AN248" s="107" t="s">
        <v>113</v>
      </c>
      <c r="AO248" s="80">
        <v>42040</v>
      </c>
      <c r="AP248" s="81">
        <v>42047</v>
      </c>
      <c r="AQ248" s="81">
        <v>42047</v>
      </c>
      <c r="AR248" s="107" t="s">
        <v>114</v>
      </c>
      <c r="AS248" s="110">
        <v>7</v>
      </c>
      <c r="AT248" s="110">
        <v>0</v>
      </c>
      <c r="AU248" s="83"/>
      <c r="AV248" s="95"/>
      <c r="AW248" s="146"/>
      <c r="AX248" s="146"/>
      <c r="AY248" s="95"/>
      <c r="AZ248" s="95" t="s">
        <v>2037</v>
      </c>
      <c r="BA248" s="101">
        <v>42058</v>
      </c>
      <c r="BB248" s="101">
        <v>42060</v>
      </c>
      <c r="BC248" s="95"/>
      <c r="BD248" s="113">
        <v>6000000</v>
      </c>
      <c r="BE248" s="113">
        <v>0</v>
      </c>
      <c r="BF248" s="113">
        <v>6000000</v>
      </c>
      <c r="BG248" s="146">
        <v>42061</v>
      </c>
      <c r="BH248" s="88" t="s">
        <v>116</v>
      </c>
      <c r="BI248" s="242" t="s">
        <v>2038</v>
      </c>
      <c r="BJ248" s="146">
        <v>42065</v>
      </c>
      <c r="BK248" s="146">
        <v>42082</v>
      </c>
      <c r="BL248" s="146">
        <v>42075</v>
      </c>
      <c r="BM248" s="87" t="s">
        <v>118</v>
      </c>
      <c r="BN248" s="89"/>
      <c r="BQ248" s="152">
        <v>6000000</v>
      </c>
      <c r="BR248" t="s">
        <v>95</v>
      </c>
      <c r="BS248">
        <v>4500066590</v>
      </c>
      <c r="BT248" s="91">
        <v>42048</v>
      </c>
      <c r="BU248" t="s">
        <v>2037</v>
      </c>
      <c r="BV248" s="91">
        <v>42058</v>
      </c>
      <c r="BX248" t="s">
        <v>1848</v>
      </c>
      <c r="BY248" t="s">
        <v>851</v>
      </c>
      <c r="BZ248" t="s">
        <v>2033</v>
      </c>
      <c r="CA248" s="92">
        <v>6000000</v>
      </c>
      <c r="CD248" s="93"/>
    </row>
    <row r="249" spans="1:83" x14ac:dyDescent="0.25">
      <c r="A249" s="94">
        <v>246</v>
      </c>
      <c r="B249" s="95" t="s">
        <v>2039</v>
      </c>
      <c r="C249" s="88">
        <v>2100004487</v>
      </c>
      <c r="D249" s="88" t="s">
        <v>14666</v>
      </c>
      <c r="E249" s="100">
        <v>10000000</v>
      </c>
      <c r="F249" s="97" t="s">
        <v>1455</v>
      </c>
      <c r="G249" s="94">
        <v>2015</v>
      </c>
      <c r="H249" s="101">
        <v>42275</v>
      </c>
      <c r="I249" s="101">
        <v>42278</v>
      </c>
      <c r="J249" s="97" t="s">
        <v>152</v>
      </c>
      <c r="K249" s="95" t="s">
        <v>2040</v>
      </c>
      <c r="L249" s="88" t="s">
        <v>154</v>
      </c>
      <c r="M249" s="99" t="s">
        <v>153</v>
      </c>
      <c r="N249" s="97" t="s">
        <v>98</v>
      </c>
      <c r="O249" s="97" t="s">
        <v>98</v>
      </c>
      <c r="P249" s="100">
        <v>5150000</v>
      </c>
      <c r="Q249" s="94">
        <v>2015</v>
      </c>
      <c r="R249" s="97" t="s">
        <v>93</v>
      </c>
      <c r="S249" s="243">
        <v>42034</v>
      </c>
      <c r="T249" s="101">
        <v>42049</v>
      </c>
      <c r="U249" s="82">
        <v>-42034</v>
      </c>
      <c r="V249" s="82">
        <v>-42049</v>
      </c>
      <c r="W249" s="88" t="s">
        <v>2041</v>
      </c>
      <c r="X249" s="137" t="s">
        <v>2042</v>
      </c>
      <c r="Y249" s="137" t="s">
        <v>2043</v>
      </c>
      <c r="Z249" s="95" t="s">
        <v>2044</v>
      </c>
      <c r="AA249" s="97"/>
      <c r="AB249" s="139" t="s">
        <v>2045</v>
      </c>
      <c r="AC249" s="168" t="s">
        <v>160</v>
      </c>
      <c r="AD249" s="75" t="s">
        <v>18</v>
      </c>
      <c r="AE249" s="75" t="s">
        <v>107</v>
      </c>
      <c r="AF249" s="75" t="s">
        <v>18</v>
      </c>
      <c r="AG249" s="75" t="s">
        <v>18</v>
      </c>
      <c r="AH249" s="95"/>
      <c r="AI249" s="95"/>
      <c r="AJ249" s="148"/>
      <c r="AK249" s="148"/>
      <c r="AL249" s="78" t="s">
        <v>983</v>
      </c>
      <c r="AM249" s="106" t="s">
        <v>203</v>
      </c>
      <c r="AN249" s="107" t="s">
        <v>2046</v>
      </c>
      <c r="AO249" s="118">
        <v>42027</v>
      </c>
      <c r="AP249" s="81">
        <v>42045</v>
      </c>
      <c r="AQ249" s="210">
        <v>42045</v>
      </c>
      <c r="AR249" s="107" t="s">
        <v>114</v>
      </c>
      <c r="AS249" s="110">
        <v>18</v>
      </c>
      <c r="AT249" s="110">
        <v>0</v>
      </c>
      <c r="AU249" s="83"/>
      <c r="AV249" s="95"/>
      <c r="AW249" s="146"/>
      <c r="AX249" s="146"/>
      <c r="AY249" s="95"/>
      <c r="AZ249" s="95"/>
      <c r="BA249" s="101">
        <v>42279</v>
      </c>
      <c r="BB249" s="101"/>
      <c r="BC249" s="95"/>
      <c r="BD249" s="113"/>
      <c r="BE249" s="113"/>
      <c r="BF249" s="113"/>
      <c r="BG249" s="146"/>
      <c r="BH249" s="88" t="s">
        <v>776</v>
      </c>
      <c r="BI249" s="95"/>
      <c r="BJ249" s="146"/>
      <c r="BK249" s="146"/>
      <c r="BL249" s="146"/>
      <c r="BM249" s="146"/>
      <c r="BN249" s="89"/>
      <c r="BQ249" s="90">
        <v>5150000</v>
      </c>
      <c r="BR249" t="s">
        <v>2040</v>
      </c>
      <c r="BS249">
        <v>0</v>
      </c>
      <c r="BT249" s="91">
        <v>0</v>
      </c>
      <c r="BU249">
        <v>0</v>
      </c>
      <c r="BV249" s="91">
        <v>0</v>
      </c>
      <c r="BX249" t="s">
        <v>2047</v>
      </c>
      <c r="BY249" t="s">
        <v>2048</v>
      </c>
      <c r="BZ249">
        <v>0</v>
      </c>
      <c r="CA249" s="92">
        <v>0</v>
      </c>
      <c r="CD249" s="93" t="s">
        <v>2049</v>
      </c>
      <c r="CE249">
        <v>5150000</v>
      </c>
    </row>
    <row r="250" spans="1:83" x14ac:dyDescent="0.25">
      <c r="A250" s="94">
        <v>247</v>
      </c>
      <c r="B250" s="95" t="s">
        <v>2050</v>
      </c>
      <c r="C250" s="88">
        <v>2100004487</v>
      </c>
      <c r="D250" s="88" t="s">
        <v>14666</v>
      </c>
      <c r="E250" s="100">
        <v>10625000</v>
      </c>
      <c r="F250" s="97" t="s">
        <v>1455</v>
      </c>
      <c r="G250" s="94">
        <v>2015</v>
      </c>
      <c r="H250" s="101">
        <v>42275</v>
      </c>
      <c r="I250" s="101">
        <v>42278</v>
      </c>
      <c r="J250" s="97" t="s">
        <v>152</v>
      </c>
      <c r="K250" s="95" t="s">
        <v>2040</v>
      </c>
      <c r="L250" s="88" t="s">
        <v>154</v>
      </c>
      <c r="M250" s="99" t="s">
        <v>153</v>
      </c>
      <c r="N250" s="97" t="s">
        <v>98</v>
      </c>
      <c r="O250" s="97" t="s">
        <v>98</v>
      </c>
      <c r="P250" s="100">
        <v>5150000</v>
      </c>
      <c r="Q250" s="94">
        <v>2015</v>
      </c>
      <c r="R250" s="97" t="s">
        <v>93</v>
      </c>
      <c r="S250" s="243">
        <v>42034</v>
      </c>
      <c r="T250" s="101">
        <v>42049</v>
      </c>
      <c r="U250" s="82">
        <v>-42034</v>
      </c>
      <c r="V250" s="82">
        <v>-42049</v>
      </c>
      <c r="W250" s="88" t="s">
        <v>2041</v>
      </c>
      <c r="X250" s="137" t="s">
        <v>2051</v>
      </c>
      <c r="Y250" s="137" t="s">
        <v>2052</v>
      </c>
      <c r="Z250" s="95" t="s">
        <v>2044</v>
      </c>
      <c r="AA250" s="97"/>
      <c r="AB250" s="139" t="s">
        <v>2053</v>
      </c>
      <c r="AC250" s="168" t="s">
        <v>160</v>
      </c>
      <c r="AD250" s="75" t="s">
        <v>18</v>
      </c>
      <c r="AE250" s="75" t="s">
        <v>18</v>
      </c>
      <c r="AF250" s="75" t="s">
        <v>107</v>
      </c>
      <c r="AG250" s="75" t="s">
        <v>18</v>
      </c>
      <c r="AH250" s="95"/>
      <c r="AI250" s="95"/>
      <c r="AJ250" s="148"/>
      <c r="AK250" s="148"/>
      <c r="AL250" s="78" t="s">
        <v>1009</v>
      </c>
      <c r="AM250" s="106" t="s">
        <v>230</v>
      </c>
      <c r="AN250" s="79"/>
      <c r="AO250" s="118">
        <v>42063</v>
      </c>
      <c r="AP250" s="81">
        <v>42044</v>
      </c>
      <c r="AQ250" s="210">
        <v>42044</v>
      </c>
      <c r="AR250" s="107" t="s">
        <v>114</v>
      </c>
      <c r="AS250" s="110">
        <v>-19</v>
      </c>
      <c r="AT250" s="110">
        <v>0</v>
      </c>
      <c r="AU250" s="83"/>
      <c r="AV250" s="95"/>
      <c r="AW250" s="146"/>
      <c r="AX250" s="146"/>
      <c r="AY250" s="95"/>
      <c r="AZ250" s="95"/>
      <c r="BA250" s="101">
        <v>42279</v>
      </c>
      <c r="BB250" s="101"/>
      <c r="BC250" s="95"/>
      <c r="BD250" s="113"/>
      <c r="BE250" s="113"/>
      <c r="BF250" s="113"/>
      <c r="BG250" s="146"/>
      <c r="BH250" s="88" t="s">
        <v>776</v>
      </c>
      <c r="BI250" s="95"/>
      <c r="BJ250" s="146"/>
      <c r="BK250" s="146"/>
      <c r="BL250" s="146"/>
      <c r="BM250" s="146"/>
      <c r="BN250" s="89"/>
      <c r="BQ250" s="90">
        <v>5150000</v>
      </c>
      <c r="BR250" t="s">
        <v>2040</v>
      </c>
      <c r="BS250">
        <v>0</v>
      </c>
      <c r="BT250" s="91">
        <v>0</v>
      </c>
      <c r="BU250">
        <v>0</v>
      </c>
      <c r="BV250" s="91">
        <v>0</v>
      </c>
      <c r="BX250" t="s">
        <v>2054</v>
      </c>
      <c r="BY250" t="s">
        <v>2055</v>
      </c>
      <c r="BZ250">
        <v>0</v>
      </c>
      <c r="CA250" s="92">
        <v>0</v>
      </c>
      <c r="CD250" s="93" t="s">
        <v>2049</v>
      </c>
      <c r="CE250">
        <v>5150000</v>
      </c>
    </row>
    <row r="251" spans="1:83" x14ac:dyDescent="0.25">
      <c r="A251" s="94">
        <v>248</v>
      </c>
      <c r="B251" s="95" t="s">
        <v>2056</v>
      </c>
      <c r="C251" s="88"/>
      <c r="D251" s="88"/>
      <c r="E251" s="100"/>
      <c r="F251" s="94"/>
      <c r="G251" s="94"/>
      <c r="H251" s="101"/>
      <c r="I251" s="101"/>
      <c r="J251" s="97" t="s">
        <v>600</v>
      </c>
      <c r="K251" s="95" t="s">
        <v>769</v>
      </c>
      <c r="L251" s="88"/>
      <c r="M251" s="99" t="s">
        <v>98</v>
      </c>
      <c r="N251" s="97" t="s">
        <v>98</v>
      </c>
      <c r="O251" s="97" t="s">
        <v>98</v>
      </c>
      <c r="P251" s="100">
        <v>2000000</v>
      </c>
      <c r="Q251" s="94">
        <v>2015</v>
      </c>
      <c r="R251" s="97" t="s">
        <v>804</v>
      </c>
      <c r="S251" s="183">
        <v>42040</v>
      </c>
      <c r="T251" s="101">
        <v>42044</v>
      </c>
      <c r="U251" s="82">
        <v>-42040</v>
      </c>
      <c r="V251" s="82">
        <v>-42044</v>
      </c>
      <c r="W251" s="88" t="s">
        <v>771</v>
      </c>
      <c r="X251" s="136">
        <v>121026104</v>
      </c>
      <c r="Y251" s="137" t="s">
        <v>2057</v>
      </c>
      <c r="Z251" s="95" t="s">
        <v>2058</v>
      </c>
      <c r="AA251" s="97"/>
      <c r="AB251" s="139"/>
      <c r="AC251" s="74"/>
      <c r="AD251" s="75" t="s">
        <v>18</v>
      </c>
      <c r="AE251" s="75" t="s">
        <v>107</v>
      </c>
      <c r="AF251" s="75" t="s">
        <v>18</v>
      </c>
      <c r="AG251" s="75" t="s">
        <v>18</v>
      </c>
      <c r="AH251" s="95"/>
      <c r="AI251" s="95"/>
      <c r="AJ251" s="148"/>
      <c r="AK251" s="148"/>
      <c r="AL251" s="106" t="s">
        <v>107</v>
      </c>
      <c r="AM251" s="78" t="s">
        <v>1095</v>
      </c>
      <c r="AN251" s="79"/>
      <c r="AO251" s="118">
        <v>42062</v>
      </c>
      <c r="AP251" s="81"/>
      <c r="AQ251" s="208"/>
      <c r="AR251" s="107" t="s">
        <v>164</v>
      </c>
      <c r="AS251" s="110">
        <v>-42062</v>
      </c>
      <c r="AT251" s="110">
        <v>206</v>
      </c>
      <c r="AU251" s="83"/>
      <c r="AV251" s="95"/>
      <c r="AW251" s="146"/>
      <c r="AX251" s="146"/>
      <c r="AY251" s="95"/>
      <c r="AZ251" s="95"/>
      <c r="BA251" s="101"/>
      <c r="BB251" s="101"/>
      <c r="BC251" s="95"/>
      <c r="BD251" s="113">
        <v>0</v>
      </c>
      <c r="BE251" s="113"/>
      <c r="BF251" s="113"/>
      <c r="BG251" s="146"/>
      <c r="BH251" s="88" t="s">
        <v>1427</v>
      </c>
      <c r="BI251" s="95"/>
      <c r="BJ251" s="146"/>
      <c r="BK251" s="146"/>
      <c r="BL251" s="146"/>
      <c r="BM251" s="146"/>
      <c r="BN251" s="89"/>
      <c r="BQ251" s="90">
        <v>2000000</v>
      </c>
      <c r="BR251" t="s">
        <v>769</v>
      </c>
      <c r="BS251">
        <v>0</v>
      </c>
      <c r="BT251" s="91">
        <v>0</v>
      </c>
      <c r="BU251">
        <v>0</v>
      </c>
      <c r="BV251" s="91">
        <v>0</v>
      </c>
      <c r="BX251" t="s">
        <v>2059</v>
      </c>
      <c r="BY251" t="s">
        <v>722</v>
      </c>
      <c r="BZ251">
        <v>0</v>
      </c>
      <c r="CA251" s="92">
        <v>0</v>
      </c>
      <c r="CD251" s="93"/>
    </row>
    <row r="252" spans="1:83" x14ac:dyDescent="0.25">
      <c r="A252" s="94">
        <v>249</v>
      </c>
      <c r="B252" s="95" t="s">
        <v>2060</v>
      </c>
      <c r="C252" s="88" t="s">
        <v>2061</v>
      </c>
      <c r="D252" s="88" t="s">
        <v>15187</v>
      </c>
      <c r="E252" s="100">
        <v>2500000</v>
      </c>
      <c r="F252" s="94" t="s">
        <v>335</v>
      </c>
      <c r="G252" s="94">
        <v>2015</v>
      </c>
      <c r="H252" s="101">
        <v>42163</v>
      </c>
      <c r="I252" s="101">
        <v>42173</v>
      </c>
      <c r="J252" s="97" t="s">
        <v>600</v>
      </c>
      <c r="K252" s="95" t="s">
        <v>601</v>
      </c>
      <c r="L252" s="88" t="s">
        <v>602</v>
      </c>
      <c r="M252" s="99" t="s">
        <v>603</v>
      </c>
      <c r="N252" s="97" t="s">
        <v>98</v>
      </c>
      <c r="O252" s="97" t="s">
        <v>98</v>
      </c>
      <c r="P252" s="100">
        <v>2500000</v>
      </c>
      <c r="Q252" s="94">
        <v>2015</v>
      </c>
      <c r="R252" s="97" t="s">
        <v>804</v>
      </c>
      <c r="S252" s="183">
        <v>42040</v>
      </c>
      <c r="T252" s="101">
        <v>42044</v>
      </c>
      <c r="U252" s="82">
        <v>123</v>
      </c>
      <c r="V252" s="82">
        <v>119</v>
      </c>
      <c r="W252" s="88" t="s">
        <v>2063</v>
      </c>
      <c r="X252" s="137" t="s">
        <v>2064</v>
      </c>
      <c r="Y252" s="137" t="s">
        <v>2065</v>
      </c>
      <c r="Z252" s="95" t="s">
        <v>1372</v>
      </c>
      <c r="AA252" s="97" t="s">
        <v>103</v>
      </c>
      <c r="AB252" s="139"/>
      <c r="AC252" s="74"/>
      <c r="AD252" s="75" t="s">
        <v>18</v>
      </c>
      <c r="AE252" s="75" t="s">
        <v>107</v>
      </c>
      <c r="AF252" s="75" t="s">
        <v>18</v>
      </c>
      <c r="AG252" s="75" t="s">
        <v>18</v>
      </c>
      <c r="AH252" s="104" t="s">
        <v>131</v>
      </c>
      <c r="AI252" s="95" t="s">
        <v>2064</v>
      </c>
      <c r="AJ252" s="148"/>
      <c r="AK252" s="148"/>
      <c r="AL252" s="106" t="s">
        <v>107</v>
      </c>
      <c r="AM252" s="75" t="s">
        <v>211</v>
      </c>
      <c r="AN252" s="79"/>
      <c r="AO252" s="133">
        <v>42040</v>
      </c>
      <c r="AP252" s="134">
        <v>42041</v>
      </c>
      <c r="AQ252" s="208"/>
      <c r="AR252" s="107" t="s">
        <v>164</v>
      </c>
      <c r="AS252" s="110">
        <v>1</v>
      </c>
      <c r="AT252" s="110">
        <v>0</v>
      </c>
      <c r="AU252" s="83"/>
      <c r="AV252" s="95"/>
      <c r="AW252" s="146"/>
      <c r="AX252" s="146"/>
      <c r="AY252" s="95"/>
      <c r="AZ252" s="95" t="s">
        <v>2066</v>
      </c>
      <c r="BA252" s="101">
        <v>42174</v>
      </c>
      <c r="BB252" s="101">
        <v>42198</v>
      </c>
      <c r="BC252" s="95"/>
      <c r="BD252" s="113">
        <v>2500000</v>
      </c>
      <c r="BE252" s="113">
        <v>0</v>
      </c>
      <c r="BF252" s="113">
        <v>2500000</v>
      </c>
      <c r="BG252" s="87">
        <v>42208</v>
      </c>
      <c r="BH252" s="88" t="s">
        <v>116</v>
      </c>
      <c r="BI252" s="95" t="s">
        <v>2067</v>
      </c>
      <c r="BJ252" s="146">
        <v>42214</v>
      </c>
      <c r="BK252" s="146">
        <v>42235</v>
      </c>
      <c r="BL252" s="146">
        <v>42229</v>
      </c>
      <c r="BM252" s="146"/>
      <c r="BN252" s="89"/>
      <c r="BQ252" s="90">
        <v>2500000</v>
      </c>
      <c r="BR252" t="s">
        <v>601</v>
      </c>
      <c r="BS252" t="s">
        <v>2061</v>
      </c>
      <c r="BT252" s="91">
        <v>42163</v>
      </c>
      <c r="BU252" t="s">
        <v>2066</v>
      </c>
      <c r="BV252" s="91">
        <v>42174</v>
      </c>
      <c r="BX252" t="s">
        <v>2068</v>
      </c>
      <c r="BY252" t="s">
        <v>722</v>
      </c>
      <c r="BZ252" t="s">
        <v>2062</v>
      </c>
      <c r="CA252" s="92">
        <v>2500000</v>
      </c>
      <c r="CD252" s="93"/>
    </row>
    <row r="253" spans="1:83" x14ac:dyDescent="0.25">
      <c r="A253" s="94">
        <v>250</v>
      </c>
      <c r="B253" s="95" t="s">
        <v>2069</v>
      </c>
      <c r="C253" s="116">
        <v>4500066589</v>
      </c>
      <c r="D253" s="116" t="s">
        <v>1681</v>
      </c>
      <c r="E253" s="245">
        <v>3250000</v>
      </c>
      <c r="F253" s="94" t="s">
        <v>804</v>
      </c>
      <c r="G253" s="94">
        <v>2015</v>
      </c>
      <c r="H253" s="98">
        <v>42048</v>
      </c>
      <c r="I253" s="98">
        <v>42053</v>
      </c>
      <c r="J253" s="94" t="s">
        <v>94</v>
      </c>
      <c r="K253" s="104" t="s">
        <v>95</v>
      </c>
      <c r="L253" s="116" t="s">
        <v>96</v>
      </c>
      <c r="M253" s="99" t="s">
        <v>395</v>
      </c>
      <c r="N253" s="97" t="s">
        <v>98</v>
      </c>
      <c r="O253" s="97" t="s">
        <v>98</v>
      </c>
      <c r="P253" s="100">
        <v>3250000</v>
      </c>
      <c r="Q253" s="94">
        <v>2015</v>
      </c>
      <c r="R253" s="97" t="s">
        <v>804</v>
      </c>
      <c r="S253" s="98">
        <v>42044</v>
      </c>
      <c r="T253" s="98">
        <v>42044</v>
      </c>
      <c r="U253" s="82">
        <v>4</v>
      </c>
      <c r="V253" s="82">
        <v>4</v>
      </c>
      <c r="W253" s="88" t="s">
        <v>124</v>
      </c>
      <c r="X253" s="137" t="s">
        <v>2070</v>
      </c>
      <c r="Y253" s="137" t="s">
        <v>2071</v>
      </c>
      <c r="Z253" s="95" t="s">
        <v>1771</v>
      </c>
      <c r="AA253" s="97" t="s">
        <v>128</v>
      </c>
      <c r="AB253" s="137" t="s">
        <v>739</v>
      </c>
      <c r="AC253" s="74" t="s">
        <v>2072</v>
      </c>
      <c r="AD253" s="75" t="s">
        <v>18</v>
      </c>
      <c r="AE253" s="75" t="s">
        <v>107</v>
      </c>
      <c r="AF253" s="75" t="s">
        <v>18</v>
      </c>
      <c r="AG253" s="75" t="s">
        <v>18</v>
      </c>
      <c r="AH253" s="95" t="s">
        <v>161</v>
      </c>
      <c r="AI253" s="95" t="s">
        <v>2073</v>
      </c>
      <c r="AJ253" s="148">
        <v>113.49518999999999</v>
      </c>
      <c r="AK253" s="148">
        <v>-7.14811</v>
      </c>
      <c r="AL253" s="78" t="s">
        <v>107</v>
      </c>
      <c r="AM253" s="78" t="s">
        <v>112</v>
      </c>
      <c r="AN253" s="79" t="s">
        <v>107</v>
      </c>
      <c r="AO253" s="80">
        <v>42044</v>
      </c>
      <c r="AP253" s="81">
        <v>42045</v>
      </c>
      <c r="AQ253" s="81">
        <v>42045</v>
      </c>
      <c r="AR253" s="107" t="s">
        <v>114</v>
      </c>
      <c r="AS253" s="110">
        <v>1</v>
      </c>
      <c r="AT253" s="110">
        <v>0</v>
      </c>
      <c r="AU253" s="83"/>
      <c r="AV253" s="95"/>
      <c r="AW253" s="146"/>
      <c r="AX253" s="146"/>
      <c r="AY253" s="95"/>
      <c r="AZ253" s="95" t="s">
        <v>2074</v>
      </c>
      <c r="BA253" s="101">
        <v>42058</v>
      </c>
      <c r="BB253" s="101">
        <v>42060</v>
      </c>
      <c r="BC253" s="95"/>
      <c r="BD253" s="113">
        <v>3250000</v>
      </c>
      <c r="BE253" s="113">
        <v>0</v>
      </c>
      <c r="BF253" s="113">
        <v>3250000</v>
      </c>
      <c r="BG253" s="146">
        <v>42061</v>
      </c>
      <c r="BH253" s="88" t="s">
        <v>116</v>
      </c>
      <c r="BI253" s="95" t="s">
        <v>2075</v>
      </c>
      <c r="BJ253" s="146">
        <v>42066</v>
      </c>
      <c r="BK253" s="146">
        <v>42083</v>
      </c>
      <c r="BL253" s="146">
        <v>42075</v>
      </c>
      <c r="BM253" s="87" t="s">
        <v>118</v>
      </c>
      <c r="BN253" s="89"/>
      <c r="BQ253" s="90">
        <v>3250000</v>
      </c>
      <c r="BR253" t="s">
        <v>95</v>
      </c>
      <c r="BS253">
        <v>4500066589</v>
      </c>
      <c r="BT253" s="91">
        <v>42048</v>
      </c>
      <c r="BU253" t="s">
        <v>2074</v>
      </c>
      <c r="BV253" s="91">
        <v>42058</v>
      </c>
      <c r="BX253" t="s">
        <v>2076</v>
      </c>
      <c r="BY253" t="s">
        <v>746</v>
      </c>
      <c r="BZ253" t="s">
        <v>1681</v>
      </c>
      <c r="CA253" s="92">
        <v>3250000</v>
      </c>
      <c r="CD253" s="93"/>
    </row>
    <row r="254" spans="1:83" x14ac:dyDescent="0.25">
      <c r="A254" s="94">
        <v>251</v>
      </c>
      <c r="B254" s="95" t="s">
        <v>2077</v>
      </c>
      <c r="C254" s="88">
        <v>4500066618</v>
      </c>
      <c r="D254" s="88" t="s">
        <v>1851</v>
      </c>
      <c r="E254" s="100">
        <v>3250000</v>
      </c>
      <c r="F254" s="94" t="s">
        <v>804</v>
      </c>
      <c r="G254" s="94">
        <v>2015</v>
      </c>
      <c r="H254" s="101">
        <v>42048</v>
      </c>
      <c r="I254" s="101">
        <v>42053</v>
      </c>
      <c r="J254" s="94" t="s">
        <v>94</v>
      </c>
      <c r="K254" s="104" t="s">
        <v>95</v>
      </c>
      <c r="L254" s="116" t="s">
        <v>96</v>
      </c>
      <c r="M254" s="99" t="s">
        <v>395</v>
      </c>
      <c r="N254" s="97" t="s">
        <v>98</v>
      </c>
      <c r="O254" s="97" t="s">
        <v>98</v>
      </c>
      <c r="P254" s="100">
        <v>3250000</v>
      </c>
      <c r="Q254" s="94">
        <v>2015</v>
      </c>
      <c r="R254" s="97" t="s">
        <v>804</v>
      </c>
      <c r="S254" s="98">
        <v>42044</v>
      </c>
      <c r="T254" s="98">
        <v>42044</v>
      </c>
      <c r="U254" s="82">
        <v>4</v>
      </c>
      <c r="V254" s="82">
        <v>4</v>
      </c>
      <c r="W254" s="88" t="s">
        <v>378</v>
      </c>
      <c r="X254" s="137" t="s">
        <v>100</v>
      </c>
      <c r="Y254" s="137" t="s">
        <v>101</v>
      </c>
      <c r="Z254" s="95" t="s">
        <v>398</v>
      </c>
      <c r="AA254" s="97" t="s">
        <v>103</v>
      </c>
      <c r="AB254" s="137" t="s">
        <v>2078</v>
      </c>
      <c r="AC254" s="74" t="s">
        <v>2079</v>
      </c>
      <c r="AD254" s="75" t="s">
        <v>18</v>
      </c>
      <c r="AE254" s="75" t="s">
        <v>18</v>
      </c>
      <c r="AF254" s="75" t="s">
        <v>107</v>
      </c>
      <c r="AG254" s="75" t="s">
        <v>18</v>
      </c>
      <c r="AH254" s="95" t="s">
        <v>108</v>
      </c>
      <c r="AI254" s="95" t="s">
        <v>2080</v>
      </c>
      <c r="AJ254" s="148">
        <v>131.31912</v>
      </c>
      <c r="AK254" s="148">
        <v>-1.0072000000000001</v>
      </c>
      <c r="AL254" s="78" t="s">
        <v>107</v>
      </c>
      <c r="AM254" s="78" t="s">
        <v>112</v>
      </c>
      <c r="AN254" s="79" t="s">
        <v>107</v>
      </c>
      <c r="AO254" s="80">
        <v>42044</v>
      </c>
      <c r="AP254" s="81">
        <v>42044</v>
      </c>
      <c r="AQ254" s="81">
        <v>42044</v>
      </c>
      <c r="AR254" s="107" t="s">
        <v>114</v>
      </c>
      <c r="AS254" s="110">
        <v>0</v>
      </c>
      <c r="AT254" s="110">
        <v>0</v>
      </c>
      <c r="AU254" s="83"/>
      <c r="AV254" s="95"/>
      <c r="AW254" s="146"/>
      <c r="AX254" s="146"/>
      <c r="AY254" s="95"/>
      <c r="AZ254" s="95" t="s">
        <v>2081</v>
      </c>
      <c r="BA254" s="101">
        <v>42058</v>
      </c>
      <c r="BB254" s="101">
        <v>42060</v>
      </c>
      <c r="BC254" s="95"/>
      <c r="BD254" s="113">
        <v>3250000</v>
      </c>
      <c r="BE254" s="113">
        <v>0</v>
      </c>
      <c r="BF254" s="113">
        <v>3250000</v>
      </c>
      <c r="BG254" s="146">
        <v>42061</v>
      </c>
      <c r="BH254" s="88" t="s">
        <v>116</v>
      </c>
      <c r="BI254" s="95" t="s">
        <v>2082</v>
      </c>
      <c r="BJ254" s="146">
        <v>42065</v>
      </c>
      <c r="BK254" s="146">
        <v>42082</v>
      </c>
      <c r="BL254" s="146">
        <v>42075</v>
      </c>
      <c r="BM254" s="87" t="s">
        <v>118</v>
      </c>
      <c r="BN254" s="89"/>
      <c r="BQ254" s="90">
        <v>3250000</v>
      </c>
      <c r="BR254" t="s">
        <v>95</v>
      </c>
      <c r="BS254">
        <v>4500066618</v>
      </c>
      <c r="BT254" s="91">
        <v>42048</v>
      </c>
      <c r="BU254" t="s">
        <v>2081</v>
      </c>
      <c r="BV254" s="91">
        <v>42058</v>
      </c>
      <c r="BX254" t="s">
        <v>119</v>
      </c>
      <c r="BY254" t="s">
        <v>2083</v>
      </c>
      <c r="BZ254" t="s">
        <v>1851</v>
      </c>
      <c r="CA254" s="92">
        <v>3250000</v>
      </c>
      <c r="CD254" s="93"/>
    </row>
    <row r="255" spans="1:83" x14ac:dyDescent="0.25">
      <c r="A255" s="94">
        <v>252</v>
      </c>
      <c r="B255" s="95" t="s">
        <v>2084</v>
      </c>
      <c r="C255" s="88">
        <v>4500066591</v>
      </c>
      <c r="D255" s="88" t="s">
        <v>2085</v>
      </c>
      <c r="E255" s="100">
        <v>4375000</v>
      </c>
      <c r="F255" s="94" t="s">
        <v>804</v>
      </c>
      <c r="G255" s="94">
        <v>2015</v>
      </c>
      <c r="H255" s="101">
        <v>42048</v>
      </c>
      <c r="I255" s="101">
        <v>42053</v>
      </c>
      <c r="J255" s="94" t="s">
        <v>94</v>
      </c>
      <c r="K255" s="104" t="s">
        <v>95</v>
      </c>
      <c r="L255" s="116" t="s">
        <v>96</v>
      </c>
      <c r="M255" s="99" t="s">
        <v>123</v>
      </c>
      <c r="N255" s="97" t="s">
        <v>98</v>
      </c>
      <c r="O255" s="97" t="s">
        <v>98</v>
      </c>
      <c r="P255" s="100">
        <v>4375000</v>
      </c>
      <c r="Q255" s="94">
        <v>2015</v>
      </c>
      <c r="R255" s="97" t="s">
        <v>804</v>
      </c>
      <c r="S255" s="98">
        <v>42044</v>
      </c>
      <c r="T255" s="98">
        <v>42044</v>
      </c>
      <c r="U255" s="82">
        <v>4</v>
      </c>
      <c r="V255" s="82">
        <v>4</v>
      </c>
      <c r="W255" s="88" t="s">
        <v>378</v>
      </c>
      <c r="X255" s="137" t="s">
        <v>2086</v>
      </c>
      <c r="Y255" s="137" t="s">
        <v>2087</v>
      </c>
      <c r="Z255" s="95" t="s">
        <v>452</v>
      </c>
      <c r="AA255" s="97" t="s">
        <v>128</v>
      </c>
      <c r="AB255" s="137" t="s">
        <v>2088</v>
      </c>
      <c r="AC255" s="74" t="s">
        <v>2089</v>
      </c>
      <c r="AD255" s="75" t="s">
        <v>18</v>
      </c>
      <c r="AE255" s="75" t="s">
        <v>107</v>
      </c>
      <c r="AF255" s="75" t="s">
        <v>18</v>
      </c>
      <c r="AG255" s="75" t="s">
        <v>18</v>
      </c>
      <c r="AH255" s="95" t="s">
        <v>384</v>
      </c>
      <c r="AI255" s="95" t="s">
        <v>2090</v>
      </c>
      <c r="AJ255" s="148">
        <v>107.597139</v>
      </c>
      <c r="AK255" s="148">
        <v>-6.9232500000000003</v>
      </c>
      <c r="AL255" s="78" t="s">
        <v>107</v>
      </c>
      <c r="AM255" s="78" t="s">
        <v>387</v>
      </c>
      <c r="AN255" s="79" t="s">
        <v>107</v>
      </c>
      <c r="AO255" s="80">
        <v>42044</v>
      </c>
      <c r="AP255" s="81">
        <v>42045</v>
      </c>
      <c r="AQ255" s="81">
        <v>42045</v>
      </c>
      <c r="AR255" s="107" t="s">
        <v>114</v>
      </c>
      <c r="AS255" s="110">
        <v>1</v>
      </c>
      <c r="AT255" s="110">
        <v>0</v>
      </c>
      <c r="AU255" s="83"/>
      <c r="AV255" s="95"/>
      <c r="AW255" s="146"/>
      <c r="AX255" s="146"/>
      <c r="AY255" s="95"/>
      <c r="AZ255" s="95" t="s">
        <v>2091</v>
      </c>
      <c r="BA255" s="101">
        <v>42058</v>
      </c>
      <c r="BB255" s="101">
        <v>42060</v>
      </c>
      <c r="BC255" s="95"/>
      <c r="BD255" s="113">
        <v>4375000</v>
      </c>
      <c r="BE255" s="113">
        <v>0</v>
      </c>
      <c r="BF255" s="113">
        <v>4375000</v>
      </c>
      <c r="BG255" s="146">
        <v>42061</v>
      </c>
      <c r="BH255" s="88" t="s">
        <v>116</v>
      </c>
      <c r="BI255" s="95" t="s">
        <v>2092</v>
      </c>
      <c r="BJ255" s="146">
        <v>42066</v>
      </c>
      <c r="BK255" s="146">
        <v>42083</v>
      </c>
      <c r="BL255" s="146">
        <v>42075</v>
      </c>
      <c r="BM255" s="87" t="s">
        <v>118</v>
      </c>
      <c r="BN255" s="89"/>
      <c r="BQ255" s="152">
        <v>4375000</v>
      </c>
      <c r="BR255" t="s">
        <v>95</v>
      </c>
      <c r="BS255">
        <v>4500066591</v>
      </c>
      <c r="BT255" s="91">
        <v>42048</v>
      </c>
      <c r="BU255" t="s">
        <v>2091</v>
      </c>
      <c r="BV255" s="91">
        <v>42058</v>
      </c>
      <c r="BX255" t="s">
        <v>2093</v>
      </c>
      <c r="BY255" t="s">
        <v>2094</v>
      </c>
      <c r="BZ255" t="s">
        <v>2085</v>
      </c>
      <c r="CA255" s="92">
        <v>4375000</v>
      </c>
      <c r="CD255" s="93"/>
    </row>
    <row r="256" spans="1:83" x14ac:dyDescent="0.25">
      <c r="A256" s="94">
        <v>253</v>
      </c>
      <c r="B256" s="95" t="s">
        <v>2095</v>
      </c>
      <c r="C256" s="88"/>
      <c r="D256" s="88"/>
      <c r="E256" s="100"/>
      <c r="F256" s="94"/>
      <c r="G256" s="94"/>
      <c r="H256" s="101"/>
      <c r="I256" s="101"/>
      <c r="J256" s="97" t="s">
        <v>600</v>
      </c>
      <c r="K256" s="95" t="s">
        <v>769</v>
      </c>
      <c r="L256" s="116"/>
      <c r="M256" s="99" t="s">
        <v>98</v>
      </c>
      <c r="N256" s="97" t="s">
        <v>98</v>
      </c>
      <c r="O256" s="97" t="s">
        <v>98</v>
      </c>
      <c r="P256" s="100">
        <v>5000000</v>
      </c>
      <c r="Q256" s="94">
        <v>2015</v>
      </c>
      <c r="R256" s="97" t="s">
        <v>804</v>
      </c>
      <c r="S256" s="70">
        <v>42041</v>
      </c>
      <c r="T256" s="101">
        <v>42045</v>
      </c>
      <c r="U256" s="82">
        <v>-42041</v>
      </c>
      <c r="V256" s="82">
        <v>-42045</v>
      </c>
      <c r="W256" s="88" t="s">
        <v>2096</v>
      </c>
      <c r="X256" s="137">
        <v>120857104</v>
      </c>
      <c r="Y256" s="137" t="s">
        <v>2097</v>
      </c>
      <c r="Z256" s="95" t="s">
        <v>2098</v>
      </c>
      <c r="AA256" s="97"/>
      <c r="AB256" s="137" t="s">
        <v>2099</v>
      </c>
      <c r="AC256" s="74"/>
      <c r="AD256" s="75" t="s">
        <v>106</v>
      </c>
      <c r="AE256" s="75" t="s">
        <v>107</v>
      </c>
      <c r="AF256" s="75" t="s">
        <v>18</v>
      </c>
      <c r="AG256" s="75" t="s">
        <v>106</v>
      </c>
      <c r="AH256" s="95"/>
      <c r="AI256" s="95"/>
      <c r="AJ256" s="148"/>
      <c r="AK256" s="148"/>
      <c r="AL256" s="106" t="s">
        <v>107</v>
      </c>
      <c r="AM256" s="78" t="s">
        <v>984</v>
      </c>
      <c r="AN256" s="79"/>
      <c r="AO256" s="118">
        <v>42062</v>
      </c>
      <c r="AP256" s="81"/>
      <c r="AQ256" s="208"/>
      <c r="AR256" s="107" t="s">
        <v>164</v>
      </c>
      <c r="AS256" s="110">
        <v>-42062</v>
      </c>
      <c r="AT256" s="110">
        <v>206</v>
      </c>
      <c r="AU256" s="83"/>
      <c r="AV256" s="95"/>
      <c r="AW256" s="146"/>
      <c r="AX256" s="146"/>
      <c r="AY256" s="95"/>
      <c r="AZ256" s="95"/>
      <c r="BA256" s="101"/>
      <c r="BB256" s="101"/>
      <c r="BC256" s="95"/>
      <c r="BD256" s="113">
        <v>0</v>
      </c>
      <c r="BE256" s="113"/>
      <c r="BF256" s="113"/>
      <c r="BG256" s="146"/>
      <c r="BH256" s="88" t="s">
        <v>720</v>
      </c>
      <c r="BI256" s="95"/>
      <c r="BJ256" s="146"/>
      <c r="BK256" s="146"/>
      <c r="BL256" s="146"/>
      <c r="BM256" s="146"/>
      <c r="BN256" s="89"/>
      <c r="BQ256" s="90">
        <v>5000000</v>
      </c>
      <c r="BR256" t="s">
        <v>769</v>
      </c>
      <c r="BS256">
        <v>0</v>
      </c>
      <c r="BT256" s="91">
        <v>0</v>
      </c>
      <c r="BU256">
        <v>0</v>
      </c>
      <c r="BV256" s="91">
        <v>0</v>
      </c>
      <c r="BX256" t="s">
        <v>2100</v>
      </c>
      <c r="BY256" t="s">
        <v>2101</v>
      </c>
      <c r="BZ256">
        <v>0</v>
      </c>
      <c r="CA256" s="92">
        <v>0</v>
      </c>
      <c r="CD256" s="93"/>
    </row>
    <row r="257" spans="1:82" x14ac:dyDescent="0.25">
      <c r="A257" s="94">
        <v>254</v>
      </c>
      <c r="B257" s="95" t="s">
        <v>2102</v>
      </c>
      <c r="C257" s="88"/>
      <c r="D257" s="88"/>
      <c r="E257" s="100"/>
      <c r="F257" s="94"/>
      <c r="G257" s="94"/>
      <c r="H257" s="101"/>
      <c r="I257" s="101"/>
      <c r="J257" s="97" t="s">
        <v>600</v>
      </c>
      <c r="K257" s="95" t="s">
        <v>769</v>
      </c>
      <c r="L257" s="116"/>
      <c r="M257" s="99" t="s">
        <v>98</v>
      </c>
      <c r="N257" s="97" t="s">
        <v>98</v>
      </c>
      <c r="O257" s="97" t="s">
        <v>98</v>
      </c>
      <c r="P257" s="100">
        <v>5000000</v>
      </c>
      <c r="Q257" s="94">
        <v>2015</v>
      </c>
      <c r="R257" s="97" t="s">
        <v>804</v>
      </c>
      <c r="S257" s="70">
        <v>42041</v>
      </c>
      <c r="T257" s="101">
        <v>42045</v>
      </c>
      <c r="U257" s="82">
        <v>-42041</v>
      </c>
      <c r="V257" s="82">
        <v>-42045</v>
      </c>
      <c r="W257" s="88" t="s">
        <v>2096</v>
      </c>
      <c r="X257" s="137">
        <v>120870104</v>
      </c>
      <c r="Y257" s="137" t="s">
        <v>2103</v>
      </c>
      <c r="Z257" s="95" t="s">
        <v>2098</v>
      </c>
      <c r="AA257" s="97"/>
      <c r="AB257" s="137" t="s">
        <v>2104</v>
      </c>
      <c r="AC257" s="74"/>
      <c r="AD257" s="75"/>
      <c r="AE257" s="75"/>
      <c r="AF257" s="75"/>
      <c r="AG257" s="75"/>
      <c r="AH257" s="95"/>
      <c r="AI257" s="95"/>
      <c r="AJ257" s="148"/>
      <c r="AK257" s="148"/>
      <c r="AL257" s="106" t="s">
        <v>107</v>
      </c>
      <c r="AM257" s="78" t="s">
        <v>972</v>
      </c>
      <c r="AN257" s="79"/>
      <c r="AO257" s="118">
        <v>42063</v>
      </c>
      <c r="AP257" s="81"/>
      <c r="AQ257" s="208"/>
      <c r="AR257" s="107" t="s">
        <v>164</v>
      </c>
      <c r="AS257" s="110">
        <v>-42063</v>
      </c>
      <c r="AT257" s="110">
        <v>205</v>
      </c>
      <c r="AU257" s="83"/>
      <c r="AV257" s="95"/>
      <c r="AW257" s="146"/>
      <c r="AX257" s="146"/>
      <c r="AY257" s="95"/>
      <c r="AZ257" s="95"/>
      <c r="BA257" s="101"/>
      <c r="BB257" s="101"/>
      <c r="BC257" s="95"/>
      <c r="BD257" s="113">
        <v>0</v>
      </c>
      <c r="BE257" s="113"/>
      <c r="BF257" s="113"/>
      <c r="BG257" s="146"/>
      <c r="BH257" s="88" t="s">
        <v>720</v>
      </c>
      <c r="BI257" s="95"/>
      <c r="BJ257" s="146"/>
      <c r="BK257" s="146"/>
      <c r="BL257" s="146"/>
      <c r="BM257" s="146"/>
      <c r="BN257" s="89"/>
      <c r="BQ257" s="90">
        <v>5000000</v>
      </c>
      <c r="BR257" t="s">
        <v>769</v>
      </c>
      <c r="BS257">
        <v>0</v>
      </c>
      <c r="BT257" s="91">
        <v>0</v>
      </c>
      <c r="BU257">
        <v>0</v>
      </c>
      <c r="BV257" s="91">
        <v>0</v>
      </c>
      <c r="BX257" t="s">
        <v>2105</v>
      </c>
      <c r="BY257" t="s">
        <v>2106</v>
      </c>
      <c r="BZ257">
        <v>0</v>
      </c>
      <c r="CA257" s="92">
        <v>0</v>
      </c>
      <c r="CD257" s="93"/>
    </row>
    <row r="258" spans="1:82" x14ac:dyDescent="0.25">
      <c r="A258" s="94">
        <v>255</v>
      </c>
      <c r="B258" s="95" t="s">
        <v>2107</v>
      </c>
      <c r="C258" s="88"/>
      <c r="D258" s="88"/>
      <c r="E258" s="100"/>
      <c r="F258" s="94"/>
      <c r="G258" s="94"/>
      <c r="H258" s="101"/>
      <c r="I258" s="101"/>
      <c r="J258" s="97" t="s">
        <v>600</v>
      </c>
      <c r="K258" s="95" t="s">
        <v>769</v>
      </c>
      <c r="L258" s="116"/>
      <c r="M258" s="99" t="s">
        <v>98</v>
      </c>
      <c r="N258" s="97" t="s">
        <v>98</v>
      </c>
      <c r="O258" s="97" t="s">
        <v>98</v>
      </c>
      <c r="P258" s="100">
        <v>5000000</v>
      </c>
      <c r="Q258" s="94">
        <v>2015</v>
      </c>
      <c r="R258" s="97" t="s">
        <v>804</v>
      </c>
      <c r="S258" s="70">
        <v>42041</v>
      </c>
      <c r="T258" s="101">
        <v>42045</v>
      </c>
      <c r="U258" s="82">
        <v>-42041</v>
      </c>
      <c r="V258" s="82">
        <v>-42045</v>
      </c>
      <c r="W258" s="88" t="s">
        <v>2096</v>
      </c>
      <c r="X258" s="137">
        <v>120957104</v>
      </c>
      <c r="Y258" s="137" t="s">
        <v>2108</v>
      </c>
      <c r="Z258" s="95" t="s">
        <v>2098</v>
      </c>
      <c r="AA258" s="97"/>
      <c r="AB258" s="137" t="s">
        <v>2109</v>
      </c>
      <c r="AC258" s="74"/>
      <c r="AD258" s="75" t="s">
        <v>18</v>
      </c>
      <c r="AE258" s="75" t="s">
        <v>107</v>
      </c>
      <c r="AF258" s="75" t="s">
        <v>18</v>
      </c>
      <c r="AG258" s="75" t="s">
        <v>18</v>
      </c>
      <c r="AH258" s="95"/>
      <c r="AI258" s="95"/>
      <c r="AJ258" s="148"/>
      <c r="AK258" s="148"/>
      <c r="AL258" s="106" t="s">
        <v>107</v>
      </c>
      <c r="AM258" s="78" t="s">
        <v>972</v>
      </c>
      <c r="AN258" s="79"/>
      <c r="AO258" s="80"/>
      <c r="AP258" s="81"/>
      <c r="AQ258" s="208"/>
      <c r="AR258" s="107" t="s">
        <v>164</v>
      </c>
      <c r="AS258" s="110">
        <v>0</v>
      </c>
      <c r="AT258" s="110">
        <v>42268</v>
      </c>
      <c r="AU258" s="83"/>
      <c r="AV258" s="95"/>
      <c r="AW258" s="146"/>
      <c r="AX258" s="146"/>
      <c r="AY258" s="95"/>
      <c r="AZ258" s="95"/>
      <c r="BA258" s="101"/>
      <c r="BB258" s="101"/>
      <c r="BC258" s="95"/>
      <c r="BD258" s="113">
        <v>0</v>
      </c>
      <c r="BE258" s="113"/>
      <c r="BF258" s="113"/>
      <c r="BG258" s="146"/>
      <c r="BH258" s="88" t="s">
        <v>720</v>
      </c>
      <c r="BI258" s="95"/>
      <c r="BJ258" s="146"/>
      <c r="BK258" s="146"/>
      <c r="BL258" s="146"/>
      <c r="BM258" s="146"/>
      <c r="BN258" s="89"/>
      <c r="BQ258" s="90">
        <v>5000000</v>
      </c>
      <c r="BR258" t="s">
        <v>769</v>
      </c>
      <c r="BS258">
        <v>0</v>
      </c>
      <c r="BT258" s="91">
        <v>0</v>
      </c>
      <c r="BU258">
        <v>0</v>
      </c>
      <c r="BV258" s="91">
        <v>0</v>
      </c>
      <c r="BX258" t="s">
        <v>2110</v>
      </c>
      <c r="BY258" t="s">
        <v>2111</v>
      </c>
      <c r="BZ258">
        <v>0</v>
      </c>
      <c r="CA258" s="92">
        <v>0</v>
      </c>
      <c r="CD258" s="93"/>
    </row>
    <row r="259" spans="1:82" x14ac:dyDescent="0.25">
      <c r="A259" s="94">
        <v>256</v>
      </c>
      <c r="B259" s="95" t="s">
        <v>2112</v>
      </c>
      <c r="C259" s="88"/>
      <c r="D259" s="88"/>
      <c r="E259" s="100"/>
      <c r="F259" s="94"/>
      <c r="G259" s="94"/>
      <c r="H259" s="101"/>
      <c r="I259" s="101"/>
      <c r="J259" s="97" t="s">
        <v>600</v>
      </c>
      <c r="K259" s="95" t="s">
        <v>769</v>
      </c>
      <c r="L259" s="116"/>
      <c r="M259" s="99" t="s">
        <v>98</v>
      </c>
      <c r="N259" s="97" t="s">
        <v>98</v>
      </c>
      <c r="O259" s="97" t="s">
        <v>98</v>
      </c>
      <c r="P259" s="100">
        <v>5000000</v>
      </c>
      <c r="Q259" s="94">
        <v>2015</v>
      </c>
      <c r="R259" s="97" t="s">
        <v>804</v>
      </c>
      <c r="S259" s="70">
        <v>42041</v>
      </c>
      <c r="T259" s="101">
        <v>42045</v>
      </c>
      <c r="U259" s="82">
        <v>-42041</v>
      </c>
      <c r="V259" s="82">
        <v>-42045</v>
      </c>
      <c r="W259" s="88" t="s">
        <v>2096</v>
      </c>
      <c r="X259" s="137">
        <v>120935104</v>
      </c>
      <c r="Y259" s="137" t="s">
        <v>2113</v>
      </c>
      <c r="Z259" s="95" t="s">
        <v>2098</v>
      </c>
      <c r="AA259" s="97"/>
      <c r="AB259" s="137" t="s">
        <v>2114</v>
      </c>
      <c r="AC259" s="74"/>
      <c r="AD259" s="75"/>
      <c r="AE259" s="75"/>
      <c r="AF259" s="75"/>
      <c r="AG259" s="75"/>
      <c r="AH259" s="95"/>
      <c r="AI259" s="95"/>
      <c r="AJ259" s="148"/>
      <c r="AK259" s="148"/>
      <c r="AL259" s="106" t="s">
        <v>107</v>
      </c>
      <c r="AM259" s="78" t="s">
        <v>994</v>
      </c>
      <c r="AN259" s="79"/>
      <c r="AO259" s="80"/>
      <c r="AP259" s="81"/>
      <c r="AQ259" s="208"/>
      <c r="AR259" s="107" t="s">
        <v>164</v>
      </c>
      <c r="AS259" s="110">
        <v>0</v>
      </c>
      <c r="AT259" s="110">
        <v>42268</v>
      </c>
      <c r="AU259" s="83"/>
      <c r="AV259" s="95"/>
      <c r="AW259" s="146"/>
      <c r="AX259" s="146"/>
      <c r="AY259" s="95"/>
      <c r="AZ259" s="95"/>
      <c r="BA259" s="101"/>
      <c r="BB259" s="101"/>
      <c r="BC259" s="95"/>
      <c r="BD259" s="113">
        <v>0</v>
      </c>
      <c r="BE259" s="113"/>
      <c r="BF259" s="113"/>
      <c r="BG259" s="146"/>
      <c r="BH259" s="88" t="s">
        <v>720</v>
      </c>
      <c r="BI259" s="95"/>
      <c r="BJ259" s="146"/>
      <c r="BK259" s="146"/>
      <c r="BL259" s="146"/>
      <c r="BM259" s="146"/>
      <c r="BN259" s="89"/>
      <c r="BQ259" s="90">
        <v>5000000</v>
      </c>
      <c r="BR259" t="s">
        <v>769</v>
      </c>
      <c r="BS259">
        <v>0</v>
      </c>
      <c r="BT259" s="91">
        <v>0</v>
      </c>
      <c r="BU259">
        <v>0</v>
      </c>
      <c r="BV259" s="91">
        <v>0</v>
      </c>
      <c r="BX259" t="s">
        <v>2115</v>
      </c>
      <c r="BY259" t="s">
        <v>2116</v>
      </c>
      <c r="BZ259">
        <v>0</v>
      </c>
      <c r="CA259" s="92">
        <v>0</v>
      </c>
      <c r="CD259" s="93"/>
    </row>
    <row r="260" spans="1:82" x14ac:dyDescent="0.25">
      <c r="A260" s="94">
        <v>257</v>
      </c>
      <c r="B260" s="95" t="s">
        <v>2117</v>
      </c>
      <c r="C260" s="88"/>
      <c r="D260" s="88"/>
      <c r="E260" s="100"/>
      <c r="F260" s="94"/>
      <c r="G260" s="94"/>
      <c r="H260" s="101"/>
      <c r="I260" s="101"/>
      <c r="J260" s="97" t="s">
        <v>600</v>
      </c>
      <c r="K260" s="95" t="s">
        <v>769</v>
      </c>
      <c r="L260" s="116"/>
      <c r="M260" s="99" t="s">
        <v>98</v>
      </c>
      <c r="N260" s="97" t="s">
        <v>98</v>
      </c>
      <c r="O260" s="97" t="s">
        <v>98</v>
      </c>
      <c r="P260" s="100">
        <v>5000000</v>
      </c>
      <c r="Q260" s="94">
        <v>2015</v>
      </c>
      <c r="R260" s="97" t="s">
        <v>804</v>
      </c>
      <c r="S260" s="70">
        <v>42041</v>
      </c>
      <c r="T260" s="101">
        <v>42045</v>
      </c>
      <c r="U260" s="82">
        <v>-42041</v>
      </c>
      <c r="V260" s="82">
        <v>-42045</v>
      </c>
      <c r="W260" s="88" t="s">
        <v>2096</v>
      </c>
      <c r="X260" s="137">
        <v>120958104</v>
      </c>
      <c r="Y260" s="137" t="s">
        <v>2118</v>
      </c>
      <c r="Z260" s="95" t="s">
        <v>2098</v>
      </c>
      <c r="AA260" s="97"/>
      <c r="AB260" s="137" t="s">
        <v>2119</v>
      </c>
      <c r="AC260" s="74"/>
      <c r="AD260" s="75"/>
      <c r="AE260" s="75"/>
      <c r="AF260" s="75"/>
      <c r="AG260" s="75"/>
      <c r="AH260" s="95"/>
      <c r="AI260" s="95"/>
      <c r="AJ260" s="148"/>
      <c r="AK260" s="148"/>
      <c r="AL260" s="106" t="s">
        <v>107</v>
      </c>
      <c r="AM260" s="78" t="s">
        <v>1029</v>
      </c>
      <c r="AN260" s="79"/>
      <c r="AO260" s="80"/>
      <c r="AP260" s="81"/>
      <c r="AQ260" s="208"/>
      <c r="AR260" s="107" t="s">
        <v>164</v>
      </c>
      <c r="AS260" s="110">
        <v>0</v>
      </c>
      <c r="AT260" s="110">
        <v>42268</v>
      </c>
      <c r="AU260" s="83"/>
      <c r="AV260" s="95"/>
      <c r="AW260" s="146"/>
      <c r="AX260" s="146"/>
      <c r="AY260" s="95"/>
      <c r="AZ260" s="95"/>
      <c r="BA260" s="101"/>
      <c r="BB260" s="101"/>
      <c r="BC260" s="95"/>
      <c r="BD260" s="113">
        <v>0</v>
      </c>
      <c r="BE260" s="113"/>
      <c r="BF260" s="113"/>
      <c r="BG260" s="146"/>
      <c r="BH260" s="88" t="s">
        <v>720</v>
      </c>
      <c r="BI260" s="95"/>
      <c r="BJ260" s="146"/>
      <c r="BK260" s="146"/>
      <c r="BL260" s="146"/>
      <c r="BM260" s="146"/>
      <c r="BN260" s="89"/>
      <c r="BQ260" s="90">
        <v>5000000</v>
      </c>
      <c r="BR260" t="s">
        <v>769</v>
      </c>
      <c r="BS260">
        <v>0</v>
      </c>
      <c r="BT260" s="91">
        <v>0</v>
      </c>
      <c r="BU260">
        <v>0</v>
      </c>
      <c r="BV260" s="91">
        <v>0</v>
      </c>
      <c r="BX260" t="s">
        <v>2120</v>
      </c>
      <c r="BY260" t="s">
        <v>2121</v>
      </c>
      <c r="BZ260">
        <v>0</v>
      </c>
      <c r="CA260" s="92">
        <v>0</v>
      </c>
      <c r="CD260" s="93"/>
    </row>
    <row r="261" spans="1:82" x14ac:dyDescent="0.25">
      <c r="A261" s="94">
        <v>258</v>
      </c>
      <c r="B261" s="95" t="s">
        <v>2122</v>
      </c>
      <c r="C261" s="88"/>
      <c r="D261" s="88"/>
      <c r="E261" s="100"/>
      <c r="F261" s="94"/>
      <c r="G261" s="94"/>
      <c r="H261" s="101"/>
      <c r="I261" s="101"/>
      <c r="J261" s="97" t="s">
        <v>600</v>
      </c>
      <c r="K261" s="95" t="s">
        <v>769</v>
      </c>
      <c r="L261" s="116"/>
      <c r="M261" s="99" t="s">
        <v>98</v>
      </c>
      <c r="N261" s="97" t="s">
        <v>98</v>
      </c>
      <c r="O261" s="97" t="s">
        <v>98</v>
      </c>
      <c r="P261" s="100">
        <v>5000000</v>
      </c>
      <c r="Q261" s="94">
        <v>2015</v>
      </c>
      <c r="R261" s="97" t="s">
        <v>804</v>
      </c>
      <c r="S261" s="70">
        <v>42041</v>
      </c>
      <c r="T261" s="101">
        <v>42045</v>
      </c>
      <c r="U261" s="82">
        <v>-42041</v>
      </c>
      <c r="V261" s="82">
        <v>-42045</v>
      </c>
      <c r="W261" s="88" t="s">
        <v>2096</v>
      </c>
      <c r="X261" s="137">
        <v>130257104</v>
      </c>
      <c r="Y261" s="137" t="s">
        <v>2123</v>
      </c>
      <c r="Z261" s="95" t="s">
        <v>2098</v>
      </c>
      <c r="AA261" s="97"/>
      <c r="AB261" s="137" t="s">
        <v>2119</v>
      </c>
      <c r="AC261" s="74"/>
      <c r="AD261" s="75"/>
      <c r="AE261" s="75"/>
      <c r="AF261" s="75"/>
      <c r="AG261" s="75"/>
      <c r="AH261" s="95"/>
      <c r="AI261" s="95"/>
      <c r="AJ261" s="148"/>
      <c r="AK261" s="148"/>
      <c r="AL261" s="106" t="s">
        <v>107</v>
      </c>
      <c r="AM261" s="78" t="s">
        <v>1029</v>
      </c>
      <c r="AN261" s="79"/>
      <c r="AO261" s="80"/>
      <c r="AP261" s="81"/>
      <c r="AQ261" s="208"/>
      <c r="AR261" s="107" t="s">
        <v>164</v>
      </c>
      <c r="AS261" s="110">
        <v>0</v>
      </c>
      <c r="AT261" s="110">
        <v>42268</v>
      </c>
      <c r="AU261" s="83"/>
      <c r="AV261" s="95"/>
      <c r="AW261" s="146"/>
      <c r="AX261" s="146"/>
      <c r="AY261" s="95"/>
      <c r="AZ261" s="95"/>
      <c r="BA261" s="101"/>
      <c r="BB261" s="101"/>
      <c r="BC261" s="95"/>
      <c r="BD261" s="113">
        <v>0</v>
      </c>
      <c r="BE261" s="113"/>
      <c r="BF261" s="113"/>
      <c r="BG261" s="146"/>
      <c r="BH261" s="88" t="s">
        <v>720</v>
      </c>
      <c r="BI261" s="95"/>
      <c r="BJ261" s="146"/>
      <c r="BK261" s="146"/>
      <c r="BL261" s="146"/>
      <c r="BM261" s="146"/>
      <c r="BN261" s="89"/>
      <c r="BQ261" s="90">
        <v>5000000</v>
      </c>
      <c r="BR261" t="s">
        <v>769</v>
      </c>
      <c r="BS261">
        <v>0</v>
      </c>
      <c r="BT261" s="91">
        <v>0</v>
      </c>
      <c r="BU261">
        <v>0</v>
      </c>
      <c r="BV261" s="91">
        <v>0</v>
      </c>
      <c r="BX261" t="s">
        <v>2124</v>
      </c>
      <c r="BY261" t="s">
        <v>2121</v>
      </c>
      <c r="BZ261">
        <v>0</v>
      </c>
      <c r="CA261" s="92">
        <v>0</v>
      </c>
      <c r="CD261" s="93"/>
    </row>
    <row r="262" spans="1:82" x14ac:dyDescent="0.25">
      <c r="A262" s="94">
        <v>259</v>
      </c>
      <c r="B262" s="95" t="s">
        <v>2125</v>
      </c>
      <c r="C262" s="88"/>
      <c r="D262" s="88"/>
      <c r="E262" s="100"/>
      <c r="F262" s="94"/>
      <c r="G262" s="94"/>
      <c r="H262" s="101"/>
      <c r="I262" s="101"/>
      <c r="J262" s="97" t="s">
        <v>600</v>
      </c>
      <c r="K262" s="95" t="s">
        <v>769</v>
      </c>
      <c r="L262" s="116"/>
      <c r="M262" s="99" t="s">
        <v>98</v>
      </c>
      <c r="N262" s="97" t="s">
        <v>98</v>
      </c>
      <c r="O262" s="97" t="s">
        <v>98</v>
      </c>
      <c r="P262" s="100">
        <v>5000000</v>
      </c>
      <c r="Q262" s="94">
        <v>2015</v>
      </c>
      <c r="R262" s="97" t="s">
        <v>804</v>
      </c>
      <c r="S262" s="70">
        <v>42041</v>
      </c>
      <c r="T262" s="101">
        <v>42045</v>
      </c>
      <c r="U262" s="82">
        <v>-42041</v>
      </c>
      <c r="V262" s="82">
        <v>-42045</v>
      </c>
      <c r="W262" s="88" t="s">
        <v>2096</v>
      </c>
      <c r="X262" s="137">
        <v>130253104</v>
      </c>
      <c r="Y262" s="137" t="s">
        <v>2126</v>
      </c>
      <c r="Z262" s="95" t="s">
        <v>2098</v>
      </c>
      <c r="AA262" s="97"/>
      <c r="AB262" s="137" t="s">
        <v>2119</v>
      </c>
      <c r="AC262" s="74"/>
      <c r="AD262" s="75"/>
      <c r="AE262" s="75"/>
      <c r="AF262" s="75"/>
      <c r="AG262" s="75"/>
      <c r="AH262" s="95"/>
      <c r="AI262" s="95"/>
      <c r="AJ262" s="148"/>
      <c r="AK262" s="148"/>
      <c r="AL262" s="106" t="s">
        <v>107</v>
      </c>
      <c r="AM262" s="78" t="s">
        <v>1029</v>
      </c>
      <c r="AN262" s="79"/>
      <c r="AO262" s="80"/>
      <c r="AP262" s="81"/>
      <c r="AQ262" s="208"/>
      <c r="AR262" s="107" t="s">
        <v>164</v>
      </c>
      <c r="AS262" s="110">
        <v>0</v>
      </c>
      <c r="AT262" s="110">
        <v>42268</v>
      </c>
      <c r="AU262" s="83"/>
      <c r="AV262" s="95"/>
      <c r="AW262" s="146"/>
      <c r="AX262" s="146"/>
      <c r="AY262" s="95"/>
      <c r="AZ262" s="95"/>
      <c r="BA262" s="101"/>
      <c r="BB262" s="101"/>
      <c r="BC262" s="95"/>
      <c r="BD262" s="113">
        <v>0</v>
      </c>
      <c r="BE262" s="113"/>
      <c r="BF262" s="113"/>
      <c r="BG262" s="146"/>
      <c r="BH262" s="88" t="s">
        <v>720</v>
      </c>
      <c r="BI262" s="95"/>
      <c r="BJ262" s="146"/>
      <c r="BK262" s="146"/>
      <c r="BL262" s="146"/>
      <c r="BM262" s="146"/>
      <c r="BN262" s="89"/>
      <c r="BQ262" s="90">
        <v>5000000</v>
      </c>
      <c r="BR262" t="s">
        <v>769</v>
      </c>
      <c r="BS262">
        <v>0</v>
      </c>
      <c r="BT262" s="91">
        <v>0</v>
      </c>
      <c r="BU262">
        <v>0</v>
      </c>
      <c r="BV262" s="91">
        <v>0</v>
      </c>
      <c r="BX262" t="s">
        <v>2127</v>
      </c>
      <c r="BY262" t="s">
        <v>2121</v>
      </c>
      <c r="BZ262">
        <v>0</v>
      </c>
      <c r="CA262" s="92">
        <v>0</v>
      </c>
      <c r="CD262" s="93"/>
    </row>
    <row r="263" spans="1:82" x14ac:dyDescent="0.25">
      <c r="A263" s="94">
        <v>260</v>
      </c>
      <c r="B263" s="95" t="s">
        <v>2128</v>
      </c>
      <c r="C263" s="88"/>
      <c r="D263" s="88"/>
      <c r="E263" s="100"/>
      <c r="F263" s="94"/>
      <c r="G263" s="94"/>
      <c r="H263" s="101"/>
      <c r="I263" s="101"/>
      <c r="J263" s="97" t="s">
        <v>600</v>
      </c>
      <c r="K263" s="95" t="s">
        <v>769</v>
      </c>
      <c r="L263" s="116"/>
      <c r="M263" s="99" t="s">
        <v>98</v>
      </c>
      <c r="N263" s="97" t="s">
        <v>98</v>
      </c>
      <c r="O263" s="97" t="s">
        <v>98</v>
      </c>
      <c r="P263" s="100">
        <v>5000000</v>
      </c>
      <c r="Q263" s="94">
        <v>2015</v>
      </c>
      <c r="R263" s="97" t="s">
        <v>804</v>
      </c>
      <c r="S263" s="70">
        <v>42041</v>
      </c>
      <c r="T263" s="101">
        <v>42045</v>
      </c>
      <c r="U263" s="82">
        <v>-42041</v>
      </c>
      <c r="V263" s="82">
        <v>-42045</v>
      </c>
      <c r="W263" s="88" t="s">
        <v>2096</v>
      </c>
      <c r="X263" s="137">
        <v>140592104</v>
      </c>
      <c r="Y263" s="137" t="s">
        <v>2129</v>
      </c>
      <c r="Z263" s="95" t="s">
        <v>2098</v>
      </c>
      <c r="AA263" s="97"/>
      <c r="AB263" s="137" t="s">
        <v>2114</v>
      </c>
      <c r="AC263" s="74"/>
      <c r="AD263" s="75"/>
      <c r="AE263" s="75"/>
      <c r="AF263" s="75"/>
      <c r="AG263" s="75"/>
      <c r="AH263" s="95"/>
      <c r="AI263" s="95"/>
      <c r="AJ263" s="148"/>
      <c r="AK263" s="148"/>
      <c r="AL263" s="106" t="s">
        <v>107</v>
      </c>
      <c r="AM263" s="78" t="s">
        <v>994</v>
      </c>
      <c r="AN263" s="79"/>
      <c r="AO263" s="80"/>
      <c r="AP263" s="81"/>
      <c r="AQ263" s="208"/>
      <c r="AR263" s="107" t="s">
        <v>164</v>
      </c>
      <c r="AS263" s="110">
        <v>0</v>
      </c>
      <c r="AT263" s="110">
        <v>42268</v>
      </c>
      <c r="AU263" s="83"/>
      <c r="AV263" s="95"/>
      <c r="AW263" s="146"/>
      <c r="AX263" s="146"/>
      <c r="AY263" s="95"/>
      <c r="AZ263" s="95"/>
      <c r="BA263" s="101"/>
      <c r="BB263" s="101"/>
      <c r="BC263" s="95"/>
      <c r="BD263" s="113">
        <v>0</v>
      </c>
      <c r="BE263" s="113"/>
      <c r="BF263" s="113"/>
      <c r="BG263" s="146"/>
      <c r="BH263" s="88" t="s">
        <v>720</v>
      </c>
      <c r="BI263" s="95"/>
      <c r="BJ263" s="146"/>
      <c r="BK263" s="146"/>
      <c r="BL263" s="146"/>
      <c r="BM263" s="146"/>
      <c r="BN263" s="89"/>
      <c r="BQ263" s="90">
        <v>5000000</v>
      </c>
      <c r="BR263" t="s">
        <v>769</v>
      </c>
      <c r="BS263">
        <v>0</v>
      </c>
      <c r="BT263" s="91">
        <v>0</v>
      </c>
      <c r="BU263">
        <v>0</v>
      </c>
      <c r="BV263" s="91">
        <v>0</v>
      </c>
      <c r="BX263" t="s">
        <v>2130</v>
      </c>
      <c r="BY263" t="s">
        <v>2116</v>
      </c>
      <c r="BZ263">
        <v>0</v>
      </c>
      <c r="CA263" s="92">
        <v>0</v>
      </c>
      <c r="CD263" s="93"/>
    </row>
    <row r="264" spans="1:82" x14ac:dyDescent="0.25">
      <c r="A264" s="94">
        <v>261</v>
      </c>
      <c r="B264" s="95" t="s">
        <v>2131</v>
      </c>
      <c r="C264" s="88"/>
      <c r="D264" s="88"/>
      <c r="E264" s="100"/>
      <c r="F264" s="94"/>
      <c r="G264" s="94"/>
      <c r="H264" s="101"/>
      <c r="I264" s="101"/>
      <c r="J264" s="97" t="s">
        <v>600</v>
      </c>
      <c r="K264" s="95" t="s">
        <v>769</v>
      </c>
      <c r="L264" s="116"/>
      <c r="M264" s="99" t="s">
        <v>98</v>
      </c>
      <c r="N264" s="97" t="s">
        <v>98</v>
      </c>
      <c r="O264" s="97" t="s">
        <v>98</v>
      </c>
      <c r="P264" s="100">
        <v>5000000</v>
      </c>
      <c r="Q264" s="94">
        <v>2015</v>
      </c>
      <c r="R264" s="97" t="s">
        <v>804</v>
      </c>
      <c r="S264" s="70">
        <v>42041</v>
      </c>
      <c r="T264" s="101">
        <v>42045</v>
      </c>
      <c r="U264" s="82">
        <v>-42041</v>
      </c>
      <c r="V264" s="82">
        <v>-42045</v>
      </c>
      <c r="W264" s="88" t="s">
        <v>2096</v>
      </c>
      <c r="X264" s="137">
        <v>140878104</v>
      </c>
      <c r="Y264" s="137" t="s">
        <v>2132</v>
      </c>
      <c r="Z264" s="95" t="s">
        <v>2098</v>
      </c>
      <c r="AA264" s="97"/>
      <c r="AB264" s="137" t="s">
        <v>2133</v>
      </c>
      <c r="AC264" s="74"/>
      <c r="AD264" s="75"/>
      <c r="AE264" s="75" t="s">
        <v>18</v>
      </c>
      <c r="AF264" s="75" t="s">
        <v>107</v>
      </c>
      <c r="AG264" s="75" t="s">
        <v>18</v>
      </c>
      <c r="AH264" s="95"/>
      <c r="AI264" s="95"/>
      <c r="AJ264" s="148"/>
      <c r="AK264" s="148"/>
      <c r="AL264" s="106" t="s">
        <v>107</v>
      </c>
      <c r="AM264" s="78" t="s">
        <v>1002</v>
      </c>
      <c r="AN264" s="79"/>
      <c r="AO264" s="80"/>
      <c r="AP264" s="81"/>
      <c r="AQ264" s="208"/>
      <c r="AR264" s="107" t="s">
        <v>164</v>
      </c>
      <c r="AS264" s="110">
        <v>0</v>
      </c>
      <c r="AT264" s="110">
        <v>42268</v>
      </c>
      <c r="AU264" s="83"/>
      <c r="AV264" s="95"/>
      <c r="AW264" s="146"/>
      <c r="AX264" s="146"/>
      <c r="AY264" s="95"/>
      <c r="AZ264" s="95"/>
      <c r="BA264" s="101"/>
      <c r="BB264" s="101"/>
      <c r="BC264" s="95"/>
      <c r="BD264" s="113">
        <v>0</v>
      </c>
      <c r="BE264" s="113"/>
      <c r="BF264" s="113"/>
      <c r="BG264" s="146"/>
      <c r="BH264" s="88" t="s">
        <v>720</v>
      </c>
      <c r="BI264" s="95"/>
      <c r="BJ264" s="146"/>
      <c r="BK264" s="146"/>
      <c r="BL264" s="146"/>
      <c r="BM264" s="146"/>
      <c r="BN264" s="89"/>
      <c r="BQ264" s="90">
        <v>5000000</v>
      </c>
      <c r="BR264" t="s">
        <v>769</v>
      </c>
      <c r="BS264">
        <v>0</v>
      </c>
      <c r="BT264" s="91">
        <v>0</v>
      </c>
      <c r="BU264">
        <v>0</v>
      </c>
      <c r="BV264" s="91">
        <v>0</v>
      </c>
      <c r="BX264" t="s">
        <v>2134</v>
      </c>
      <c r="BY264" t="s">
        <v>2135</v>
      </c>
      <c r="BZ264">
        <v>0</v>
      </c>
      <c r="CA264" s="92">
        <v>0</v>
      </c>
      <c r="CD264" s="93"/>
    </row>
    <row r="265" spans="1:82" x14ac:dyDescent="0.25">
      <c r="A265" s="94">
        <v>262</v>
      </c>
      <c r="B265" s="95" t="s">
        <v>2136</v>
      </c>
      <c r="C265" s="88"/>
      <c r="D265" s="88"/>
      <c r="E265" s="100"/>
      <c r="F265" s="94"/>
      <c r="G265" s="94"/>
      <c r="H265" s="101"/>
      <c r="I265" s="101"/>
      <c r="J265" s="97" t="s">
        <v>600</v>
      </c>
      <c r="K265" s="95" t="s">
        <v>769</v>
      </c>
      <c r="L265" s="116"/>
      <c r="M265" s="99" t="s">
        <v>98</v>
      </c>
      <c r="N265" s="97" t="s">
        <v>98</v>
      </c>
      <c r="O265" s="97" t="s">
        <v>98</v>
      </c>
      <c r="P265" s="100">
        <v>5000000</v>
      </c>
      <c r="Q265" s="94">
        <v>2015</v>
      </c>
      <c r="R265" s="97" t="s">
        <v>804</v>
      </c>
      <c r="S265" s="70">
        <v>42041</v>
      </c>
      <c r="T265" s="101">
        <v>42045</v>
      </c>
      <c r="U265" s="82">
        <v>-42041</v>
      </c>
      <c r="V265" s="82">
        <v>-42045</v>
      </c>
      <c r="W265" s="88" t="s">
        <v>2096</v>
      </c>
      <c r="X265" s="137">
        <v>150057104</v>
      </c>
      <c r="Y265" s="137" t="s">
        <v>2137</v>
      </c>
      <c r="Z265" s="95" t="s">
        <v>2098</v>
      </c>
      <c r="AA265" s="97"/>
      <c r="AB265" s="137" t="s">
        <v>2109</v>
      </c>
      <c r="AC265" s="74"/>
      <c r="AD265" s="75"/>
      <c r="AE265" s="75" t="s">
        <v>107</v>
      </c>
      <c r="AF265" s="75"/>
      <c r="AG265" s="75" t="s">
        <v>18</v>
      </c>
      <c r="AH265" s="95"/>
      <c r="AI265" s="95"/>
      <c r="AJ265" s="148"/>
      <c r="AK265" s="148"/>
      <c r="AL265" s="106" t="s">
        <v>107</v>
      </c>
      <c r="AM265" s="78" t="s">
        <v>972</v>
      </c>
      <c r="AN265" s="79"/>
      <c r="AO265" s="80"/>
      <c r="AP265" s="81"/>
      <c r="AQ265" s="208"/>
      <c r="AR265" s="107" t="s">
        <v>164</v>
      </c>
      <c r="AS265" s="110">
        <v>0</v>
      </c>
      <c r="AT265" s="110">
        <v>42268</v>
      </c>
      <c r="AU265" s="83"/>
      <c r="AV265" s="95"/>
      <c r="AW265" s="146"/>
      <c r="AX265" s="146"/>
      <c r="AY265" s="95"/>
      <c r="AZ265" s="95"/>
      <c r="BA265" s="101"/>
      <c r="BB265" s="101"/>
      <c r="BC265" s="95"/>
      <c r="BD265" s="113">
        <v>0</v>
      </c>
      <c r="BE265" s="113"/>
      <c r="BF265" s="113"/>
      <c r="BG265" s="146"/>
      <c r="BH265" s="88" t="s">
        <v>720</v>
      </c>
      <c r="BI265" s="95"/>
      <c r="BJ265" s="146"/>
      <c r="BK265" s="146"/>
      <c r="BL265" s="146"/>
      <c r="BM265" s="146"/>
      <c r="BN265" s="89"/>
      <c r="BQ265" s="90">
        <v>5000000</v>
      </c>
      <c r="BR265" t="s">
        <v>769</v>
      </c>
      <c r="BS265">
        <v>0</v>
      </c>
      <c r="BT265" s="91">
        <v>0</v>
      </c>
      <c r="BU265">
        <v>0</v>
      </c>
      <c r="BV265" s="91">
        <v>0</v>
      </c>
      <c r="BX265" t="s">
        <v>2138</v>
      </c>
      <c r="BY265" t="s">
        <v>2111</v>
      </c>
      <c r="BZ265">
        <v>0</v>
      </c>
      <c r="CA265" s="92">
        <v>0</v>
      </c>
      <c r="CD265" s="93"/>
    </row>
    <row r="266" spans="1:82" x14ac:dyDescent="0.25">
      <c r="A266" s="94">
        <v>263</v>
      </c>
      <c r="B266" s="95" t="s">
        <v>2139</v>
      </c>
      <c r="C266" s="88"/>
      <c r="D266" s="88"/>
      <c r="E266" s="100"/>
      <c r="F266" s="94"/>
      <c r="G266" s="94"/>
      <c r="H266" s="101"/>
      <c r="I266" s="101"/>
      <c r="J266" s="97" t="s">
        <v>600</v>
      </c>
      <c r="K266" s="95" t="s">
        <v>769</v>
      </c>
      <c r="L266" s="116"/>
      <c r="M266" s="99" t="s">
        <v>98</v>
      </c>
      <c r="N266" s="97" t="s">
        <v>98</v>
      </c>
      <c r="O266" s="97" t="s">
        <v>98</v>
      </c>
      <c r="P266" s="100">
        <v>5000000</v>
      </c>
      <c r="Q266" s="94">
        <v>2015</v>
      </c>
      <c r="R266" s="97" t="s">
        <v>804</v>
      </c>
      <c r="S266" s="70">
        <v>42041</v>
      </c>
      <c r="T266" s="101">
        <v>42045</v>
      </c>
      <c r="U266" s="82">
        <v>-42041</v>
      </c>
      <c r="V266" s="82">
        <v>-42045</v>
      </c>
      <c r="W266" s="88" t="s">
        <v>2096</v>
      </c>
      <c r="X266" s="137">
        <v>150074104</v>
      </c>
      <c r="Y266" s="137" t="s">
        <v>2140</v>
      </c>
      <c r="Z266" s="95" t="s">
        <v>2098</v>
      </c>
      <c r="AA266" s="97"/>
      <c r="AB266" s="137" t="s">
        <v>2141</v>
      </c>
      <c r="AC266" s="74"/>
      <c r="AD266" s="75"/>
      <c r="AE266" s="75"/>
      <c r="AF266" s="75"/>
      <c r="AG266" s="75"/>
      <c r="AH266" s="95"/>
      <c r="AI266" s="95"/>
      <c r="AJ266" s="148"/>
      <c r="AK266" s="148"/>
      <c r="AL266" s="106" t="s">
        <v>107</v>
      </c>
      <c r="AM266" s="78" t="s">
        <v>984</v>
      </c>
      <c r="AN266" s="79"/>
      <c r="AO266" s="80"/>
      <c r="AP266" s="81"/>
      <c r="AQ266" s="208"/>
      <c r="AR266" s="107" t="s">
        <v>164</v>
      </c>
      <c r="AS266" s="110">
        <v>0</v>
      </c>
      <c r="AT266" s="110">
        <v>42268</v>
      </c>
      <c r="AU266" s="83"/>
      <c r="AV266" s="95"/>
      <c r="AW266" s="146"/>
      <c r="AX266" s="146"/>
      <c r="AY266" s="95"/>
      <c r="AZ266" s="95"/>
      <c r="BA266" s="101"/>
      <c r="BB266" s="101"/>
      <c r="BC266" s="95"/>
      <c r="BD266" s="113">
        <v>0</v>
      </c>
      <c r="BE266" s="113"/>
      <c r="BF266" s="113"/>
      <c r="BG266" s="146"/>
      <c r="BH266" s="88" t="s">
        <v>720</v>
      </c>
      <c r="BI266" s="95"/>
      <c r="BJ266" s="146"/>
      <c r="BK266" s="146"/>
      <c r="BL266" s="146"/>
      <c r="BM266" s="146"/>
      <c r="BN266" s="89"/>
      <c r="BQ266" s="90">
        <v>5000000</v>
      </c>
      <c r="BR266" t="s">
        <v>769</v>
      </c>
      <c r="BS266">
        <v>0</v>
      </c>
      <c r="BT266" s="91">
        <v>0</v>
      </c>
      <c r="BU266">
        <v>0</v>
      </c>
      <c r="BV266" s="91">
        <v>0</v>
      </c>
      <c r="BX266" t="s">
        <v>2142</v>
      </c>
      <c r="BY266" t="s">
        <v>2143</v>
      </c>
      <c r="BZ266">
        <v>0</v>
      </c>
      <c r="CA266" s="92">
        <v>0</v>
      </c>
      <c r="CD266" s="93"/>
    </row>
    <row r="267" spans="1:82" x14ac:dyDescent="0.25">
      <c r="A267" s="94">
        <v>264</v>
      </c>
      <c r="B267" s="95" t="s">
        <v>2144</v>
      </c>
      <c r="C267" s="88"/>
      <c r="D267" s="88"/>
      <c r="E267" s="100"/>
      <c r="F267" s="94"/>
      <c r="G267" s="94"/>
      <c r="H267" s="101"/>
      <c r="I267" s="101"/>
      <c r="J267" s="97" t="s">
        <v>600</v>
      </c>
      <c r="K267" s="95" t="s">
        <v>769</v>
      </c>
      <c r="L267" s="116"/>
      <c r="M267" s="99" t="s">
        <v>98</v>
      </c>
      <c r="N267" s="97" t="s">
        <v>98</v>
      </c>
      <c r="O267" s="97" t="s">
        <v>98</v>
      </c>
      <c r="P267" s="100">
        <v>5000000</v>
      </c>
      <c r="Q267" s="94">
        <v>2015</v>
      </c>
      <c r="R267" s="97" t="s">
        <v>804</v>
      </c>
      <c r="S267" s="70">
        <v>42041</v>
      </c>
      <c r="T267" s="101">
        <v>42045</v>
      </c>
      <c r="U267" s="82">
        <v>-42041</v>
      </c>
      <c r="V267" s="82">
        <v>-42045</v>
      </c>
      <c r="W267" s="88" t="s">
        <v>2096</v>
      </c>
      <c r="X267" s="137">
        <v>160714104</v>
      </c>
      <c r="Y267" s="137" t="s">
        <v>2145</v>
      </c>
      <c r="Z267" s="95" t="s">
        <v>2098</v>
      </c>
      <c r="AA267" s="97"/>
      <c r="AB267" s="137" t="s">
        <v>2114</v>
      </c>
      <c r="AC267" s="74"/>
      <c r="AD267" s="75"/>
      <c r="AE267" s="75"/>
      <c r="AF267" s="75"/>
      <c r="AG267" s="75"/>
      <c r="AH267" s="95"/>
      <c r="AI267" s="95"/>
      <c r="AJ267" s="148"/>
      <c r="AK267" s="148"/>
      <c r="AL267" s="106" t="s">
        <v>107</v>
      </c>
      <c r="AM267" s="78" t="s">
        <v>994</v>
      </c>
      <c r="AN267" s="79"/>
      <c r="AO267" s="80"/>
      <c r="AP267" s="81"/>
      <c r="AQ267" s="208"/>
      <c r="AR267" s="107" t="s">
        <v>164</v>
      </c>
      <c r="AS267" s="110">
        <v>0</v>
      </c>
      <c r="AT267" s="110">
        <v>42268</v>
      </c>
      <c r="AU267" s="83"/>
      <c r="AV267" s="95"/>
      <c r="AW267" s="146"/>
      <c r="AX267" s="146"/>
      <c r="AY267" s="95"/>
      <c r="AZ267" s="95"/>
      <c r="BA267" s="101"/>
      <c r="BB267" s="101"/>
      <c r="BC267" s="95"/>
      <c r="BD267" s="113">
        <v>0</v>
      </c>
      <c r="BE267" s="113"/>
      <c r="BF267" s="113"/>
      <c r="BG267" s="146"/>
      <c r="BH267" s="88" t="s">
        <v>720</v>
      </c>
      <c r="BI267" s="95"/>
      <c r="BJ267" s="146"/>
      <c r="BK267" s="146"/>
      <c r="BL267" s="146"/>
      <c r="BM267" s="146"/>
      <c r="BN267" s="89"/>
      <c r="BQ267" s="90">
        <v>5000000</v>
      </c>
      <c r="BR267" t="s">
        <v>769</v>
      </c>
      <c r="BS267">
        <v>0</v>
      </c>
      <c r="BT267" s="91">
        <v>0</v>
      </c>
      <c r="BU267">
        <v>0</v>
      </c>
      <c r="BV267" s="91">
        <v>0</v>
      </c>
      <c r="BX267" t="s">
        <v>2146</v>
      </c>
      <c r="BY267" t="s">
        <v>2116</v>
      </c>
      <c r="BZ267">
        <v>0</v>
      </c>
      <c r="CA267" s="92">
        <v>0</v>
      </c>
      <c r="CD267" s="93"/>
    </row>
    <row r="268" spans="1:82" x14ac:dyDescent="0.25">
      <c r="A268" s="94">
        <v>265</v>
      </c>
      <c r="B268" s="95" t="s">
        <v>2147</v>
      </c>
      <c r="C268" s="88"/>
      <c r="D268" s="88"/>
      <c r="E268" s="100"/>
      <c r="F268" s="94"/>
      <c r="G268" s="94"/>
      <c r="H268" s="101"/>
      <c r="I268" s="101"/>
      <c r="J268" s="97" t="s">
        <v>600</v>
      </c>
      <c r="K268" s="95" t="s">
        <v>769</v>
      </c>
      <c r="L268" s="116"/>
      <c r="M268" s="99" t="s">
        <v>98</v>
      </c>
      <c r="N268" s="97" t="s">
        <v>98</v>
      </c>
      <c r="O268" s="97" t="s">
        <v>98</v>
      </c>
      <c r="P268" s="100">
        <v>5000000</v>
      </c>
      <c r="Q268" s="94">
        <v>2015</v>
      </c>
      <c r="R268" s="97" t="s">
        <v>804</v>
      </c>
      <c r="S268" s="70">
        <v>42041</v>
      </c>
      <c r="T268" s="101">
        <v>42045</v>
      </c>
      <c r="U268" s="82">
        <v>-42041</v>
      </c>
      <c r="V268" s="82">
        <v>-42045</v>
      </c>
      <c r="W268" s="88" t="s">
        <v>2096</v>
      </c>
      <c r="X268" s="137">
        <v>120884104</v>
      </c>
      <c r="Y268" s="137" t="s">
        <v>2148</v>
      </c>
      <c r="Z268" s="95" t="s">
        <v>2098</v>
      </c>
      <c r="AA268" s="97"/>
      <c r="AB268" s="137" t="s">
        <v>2133</v>
      </c>
      <c r="AC268" s="74"/>
      <c r="AD268" s="75"/>
      <c r="AE268" s="75"/>
      <c r="AF268" s="75"/>
      <c r="AG268" s="75"/>
      <c r="AH268" s="95"/>
      <c r="AI268" s="95"/>
      <c r="AJ268" s="148"/>
      <c r="AK268" s="148"/>
      <c r="AL268" s="106" t="s">
        <v>107</v>
      </c>
      <c r="AM268" s="78" t="s">
        <v>1002</v>
      </c>
      <c r="AN268" s="79"/>
      <c r="AO268" s="80"/>
      <c r="AP268" s="81"/>
      <c r="AQ268" s="208"/>
      <c r="AR268" s="107" t="s">
        <v>164</v>
      </c>
      <c r="AS268" s="110">
        <v>0</v>
      </c>
      <c r="AT268" s="110">
        <v>42268</v>
      </c>
      <c r="AU268" s="83"/>
      <c r="AV268" s="95"/>
      <c r="AW268" s="146"/>
      <c r="AX268" s="146"/>
      <c r="AY268" s="95"/>
      <c r="AZ268" s="95"/>
      <c r="BA268" s="101"/>
      <c r="BB268" s="101"/>
      <c r="BC268" s="95"/>
      <c r="BD268" s="113">
        <v>0</v>
      </c>
      <c r="BE268" s="113"/>
      <c r="BF268" s="113"/>
      <c r="BG268" s="146"/>
      <c r="BH268" s="88" t="s">
        <v>720</v>
      </c>
      <c r="BI268" s="95"/>
      <c r="BJ268" s="146"/>
      <c r="BK268" s="146"/>
      <c r="BL268" s="146"/>
      <c r="BM268" s="146"/>
      <c r="BN268" s="89"/>
      <c r="BQ268" s="90">
        <v>5000000</v>
      </c>
      <c r="BR268" t="s">
        <v>769</v>
      </c>
      <c r="BS268">
        <v>0</v>
      </c>
      <c r="BT268" s="91">
        <v>0</v>
      </c>
      <c r="BU268">
        <v>0</v>
      </c>
      <c r="BV268" s="91">
        <v>0</v>
      </c>
      <c r="BX268" t="s">
        <v>2149</v>
      </c>
      <c r="BY268" t="s">
        <v>2135</v>
      </c>
      <c r="BZ268">
        <v>0</v>
      </c>
      <c r="CA268" s="92">
        <v>0</v>
      </c>
      <c r="CD268" s="93"/>
    </row>
    <row r="269" spans="1:82" x14ac:dyDescent="0.25">
      <c r="A269" s="94">
        <v>266</v>
      </c>
      <c r="B269" s="95" t="s">
        <v>2150</v>
      </c>
      <c r="C269" s="88"/>
      <c r="D269" s="88"/>
      <c r="E269" s="100"/>
      <c r="F269" s="94"/>
      <c r="G269" s="94"/>
      <c r="H269" s="101"/>
      <c r="I269" s="101"/>
      <c r="J269" s="97" t="s">
        <v>600</v>
      </c>
      <c r="K269" s="95" t="s">
        <v>769</v>
      </c>
      <c r="L269" s="116"/>
      <c r="M269" s="99" t="s">
        <v>98</v>
      </c>
      <c r="N269" s="97" t="s">
        <v>98</v>
      </c>
      <c r="O269" s="97" t="s">
        <v>98</v>
      </c>
      <c r="P269" s="100">
        <v>5000000</v>
      </c>
      <c r="Q269" s="94">
        <v>2015</v>
      </c>
      <c r="R269" s="97" t="s">
        <v>804</v>
      </c>
      <c r="S269" s="70">
        <v>42041</v>
      </c>
      <c r="T269" s="101">
        <v>42045</v>
      </c>
      <c r="U269" s="82">
        <v>-42041</v>
      </c>
      <c r="V269" s="82">
        <v>-42045</v>
      </c>
      <c r="W269" s="88" t="s">
        <v>2096</v>
      </c>
      <c r="X269" s="137">
        <v>120921104</v>
      </c>
      <c r="Y269" s="137" t="s">
        <v>2151</v>
      </c>
      <c r="Z269" s="95" t="s">
        <v>2098</v>
      </c>
      <c r="AA269" s="97"/>
      <c r="AB269" s="137" t="s">
        <v>2114</v>
      </c>
      <c r="AC269" s="74"/>
      <c r="AD269" s="75"/>
      <c r="AE269" s="75"/>
      <c r="AF269" s="75"/>
      <c r="AG269" s="75"/>
      <c r="AH269" s="95"/>
      <c r="AI269" s="95"/>
      <c r="AJ269" s="148"/>
      <c r="AK269" s="148"/>
      <c r="AL269" s="106" t="s">
        <v>107</v>
      </c>
      <c r="AM269" s="78" t="s">
        <v>994</v>
      </c>
      <c r="AN269" s="79"/>
      <c r="AO269" s="80"/>
      <c r="AP269" s="81"/>
      <c r="AQ269" s="208"/>
      <c r="AR269" s="107" t="s">
        <v>164</v>
      </c>
      <c r="AS269" s="110">
        <v>0</v>
      </c>
      <c r="AT269" s="110">
        <v>42268</v>
      </c>
      <c r="AU269" s="83"/>
      <c r="AV269" s="95"/>
      <c r="AW269" s="146"/>
      <c r="AX269" s="146"/>
      <c r="AY269" s="95"/>
      <c r="AZ269" s="95"/>
      <c r="BA269" s="101"/>
      <c r="BB269" s="101"/>
      <c r="BC269" s="95"/>
      <c r="BD269" s="113">
        <v>0</v>
      </c>
      <c r="BE269" s="113"/>
      <c r="BF269" s="113"/>
      <c r="BG269" s="146"/>
      <c r="BH269" s="88" t="s">
        <v>720</v>
      </c>
      <c r="BI269" s="95"/>
      <c r="BJ269" s="146"/>
      <c r="BK269" s="146"/>
      <c r="BL269" s="146"/>
      <c r="BM269" s="146"/>
      <c r="BN269" s="89"/>
      <c r="BQ269" s="90">
        <v>5000000</v>
      </c>
      <c r="BR269" t="s">
        <v>769</v>
      </c>
      <c r="BS269">
        <v>0</v>
      </c>
      <c r="BT269" s="91">
        <v>0</v>
      </c>
      <c r="BU269">
        <v>0</v>
      </c>
      <c r="BV269" s="91">
        <v>0</v>
      </c>
      <c r="BX269" t="s">
        <v>2152</v>
      </c>
      <c r="BY269" t="s">
        <v>2116</v>
      </c>
      <c r="BZ269">
        <v>0</v>
      </c>
      <c r="CA269" s="92">
        <v>0</v>
      </c>
      <c r="CD269" s="93"/>
    </row>
    <row r="270" spans="1:82" x14ac:dyDescent="0.25">
      <c r="A270" s="94">
        <v>267</v>
      </c>
      <c r="B270" s="95" t="s">
        <v>2153</v>
      </c>
      <c r="C270" s="88"/>
      <c r="D270" s="88"/>
      <c r="E270" s="100"/>
      <c r="F270" s="94"/>
      <c r="G270" s="94"/>
      <c r="H270" s="101"/>
      <c r="I270" s="101"/>
      <c r="J270" s="97" t="s">
        <v>600</v>
      </c>
      <c r="K270" s="95" t="s">
        <v>769</v>
      </c>
      <c r="L270" s="116"/>
      <c r="M270" s="99" t="s">
        <v>98</v>
      </c>
      <c r="N270" s="97" t="s">
        <v>98</v>
      </c>
      <c r="O270" s="97" t="s">
        <v>98</v>
      </c>
      <c r="P270" s="100">
        <v>5000000</v>
      </c>
      <c r="Q270" s="94">
        <v>2015</v>
      </c>
      <c r="R270" s="97" t="s">
        <v>804</v>
      </c>
      <c r="S270" s="70">
        <v>42041</v>
      </c>
      <c r="T270" s="101">
        <v>42045</v>
      </c>
      <c r="U270" s="82">
        <v>-42041</v>
      </c>
      <c r="V270" s="82">
        <v>-42045</v>
      </c>
      <c r="W270" s="88" t="s">
        <v>2096</v>
      </c>
      <c r="X270" s="137">
        <v>120923104</v>
      </c>
      <c r="Y270" s="137" t="s">
        <v>2154</v>
      </c>
      <c r="Z270" s="95" t="s">
        <v>2098</v>
      </c>
      <c r="AA270" s="97"/>
      <c r="AB270" s="137" t="s">
        <v>2141</v>
      </c>
      <c r="AC270" s="74"/>
      <c r="AD270" s="75"/>
      <c r="AE270" s="75"/>
      <c r="AF270" s="75"/>
      <c r="AG270" s="75"/>
      <c r="AH270" s="95"/>
      <c r="AI270" s="95"/>
      <c r="AJ270" s="148"/>
      <c r="AK270" s="148"/>
      <c r="AL270" s="106" t="s">
        <v>107</v>
      </c>
      <c r="AM270" s="78" t="s">
        <v>1016</v>
      </c>
      <c r="AN270" s="79"/>
      <c r="AO270" s="80"/>
      <c r="AP270" s="81"/>
      <c r="AQ270" s="208"/>
      <c r="AR270" s="107" t="s">
        <v>164</v>
      </c>
      <c r="AS270" s="110">
        <v>0</v>
      </c>
      <c r="AT270" s="110">
        <v>42268</v>
      </c>
      <c r="AU270" s="83"/>
      <c r="AV270" s="95"/>
      <c r="AW270" s="146"/>
      <c r="AX270" s="146"/>
      <c r="AY270" s="95"/>
      <c r="AZ270" s="95"/>
      <c r="BA270" s="101"/>
      <c r="BB270" s="101"/>
      <c r="BC270" s="95"/>
      <c r="BD270" s="113">
        <v>0</v>
      </c>
      <c r="BE270" s="113"/>
      <c r="BF270" s="113"/>
      <c r="BG270" s="146"/>
      <c r="BH270" s="88" t="s">
        <v>720</v>
      </c>
      <c r="BI270" s="95"/>
      <c r="BJ270" s="146"/>
      <c r="BK270" s="146"/>
      <c r="BL270" s="146"/>
      <c r="BM270" s="146"/>
      <c r="BN270" s="89"/>
      <c r="BQ270" s="90">
        <v>5000000</v>
      </c>
      <c r="BR270" t="s">
        <v>769</v>
      </c>
      <c r="BS270">
        <v>0</v>
      </c>
      <c r="BT270" s="91">
        <v>0</v>
      </c>
      <c r="BU270">
        <v>0</v>
      </c>
      <c r="BV270" s="91">
        <v>0</v>
      </c>
      <c r="BX270" t="s">
        <v>2155</v>
      </c>
      <c r="BY270" t="s">
        <v>2143</v>
      </c>
      <c r="BZ270">
        <v>0</v>
      </c>
      <c r="CA270" s="92">
        <v>0</v>
      </c>
      <c r="CD270" s="93"/>
    </row>
    <row r="271" spans="1:82" x14ac:dyDescent="0.25">
      <c r="A271" s="94">
        <v>268</v>
      </c>
      <c r="B271" s="95" t="s">
        <v>2156</v>
      </c>
      <c r="C271" s="88"/>
      <c r="D271" s="88"/>
      <c r="E271" s="100"/>
      <c r="F271" s="94"/>
      <c r="G271" s="94"/>
      <c r="H271" s="101"/>
      <c r="I271" s="101"/>
      <c r="J271" s="97" t="s">
        <v>600</v>
      </c>
      <c r="K271" s="95" t="s">
        <v>769</v>
      </c>
      <c r="L271" s="116"/>
      <c r="M271" s="99" t="s">
        <v>98</v>
      </c>
      <c r="N271" s="97" t="s">
        <v>98</v>
      </c>
      <c r="O271" s="97" t="s">
        <v>98</v>
      </c>
      <c r="P271" s="100">
        <v>5000000</v>
      </c>
      <c r="Q271" s="94">
        <v>2015</v>
      </c>
      <c r="R271" s="97" t="s">
        <v>804</v>
      </c>
      <c r="S271" s="70">
        <v>42041</v>
      </c>
      <c r="T271" s="101">
        <v>42045</v>
      </c>
      <c r="U271" s="82">
        <v>-42041</v>
      </c>
      <c r="V271" s="82">
        <v>-42045</v>
      </c>
      <c r="W271" s="88" t="s">
        <v>2096</v>
      </c>
      <c r="X271" s="137">
        <v>121261104</v>
      </c>
      <c r="Y271" s="137" t="s">
        <v>2157</v>
      </c>
      <c r="Z271" s="95" t="s">
        <v>2098</v>
      </c>
      <c r="AA271" s="97"/>
      <c r="AB271" s="137" t="s">
        <v>2104</v>
      </c>
      <c r="AC271" s="74"/>
      <c r="AD271" s="75"/>
      <c r="AE271" s="75"/>
      <c r="AF271" s="75"/>
      <c r="AG271" s="75"/>
      <c r="AH271" s="95"/>
      <c r="AI271" s="95"/>
      <c r="AJ271" s="148"/>
      <c r="AK271" s="148"/>
      <c r="AL271" s="106" t="s">
        <v>107</v>
      </c>
      <c r="AM271" s="78" t="s">
        <v>1023</v>
      </c>
      <c r="AN271" s="79"/>
      <c r="AO271" s="80"/>
      <c r="AP271" s="81"/>
      <c r="AQ271" s="208"/>
      <c r="AR271" s="107" t="s">
        <v>164</v>
      </c>
      <c r="AS271" s="110">
        <v>0</v>
      </c>
      <c r="AT271" s="110">
        <v>42268</v>
      </c>
      <c r="AU271" s="83"/>
      <c r="AV271" s="95"/>
      <c r="AW271" s="146"/>
      <c r="AX271" s="146"/>
      <c r="AY271" s="95"/>
      <c r="AZ271" s="95"/>
      <c r="BA271" s="101"/>
      <c r="BB271" s="101"/>
      <c r="BC271" s="95"/>
      <c r="BD271" s="113">
        <v>0</v>
      </c>
      <c r="BE271" s="113"/>
      <c r="BF271" s="113"/>
      <c r="BG271" s="146"/>
      <c r="BH271" s="88" t="s">
        <v>720</v>
      </c>
      <c r="BI271" s="95"/>
      <c r="BJ271" s="146"/>
      <c r="BK271" s="146"/>
      <c r="BL271" s="146"/>
      <c r="BM271" s="146"/>
      <c r="BN271" s="89"/>
      <c r="BQ271" s="90">
        <v>5000000</v>
      </c>
      <c r="BR271" t="s">
        <v>769</v>
      </c>
      <c r="BS271">
        <v>0</v>
      </c>
      <c r="BT271" s="91">
        <v>0</v>
      </c>
      <c r="BU271">
        <v>0</v>
      </c>
      <c r="BV271" s="91">
        <v>0</v>
      </c>
      <c r="BX271" t="s">
        <v>2158</v>
      </c>
      <c r="BY271" t="s">
        <v>2106</v>
      </c>
      <c r="BZ271">
        <v>0</v>
      </c>
      <c r="CA271" s="92">
        <v>0</v>
      </c>
      <c r="CD271" s="93"/>
    </row>
    <row r="272" spans="1:82" x14ac:dyDescent="0.25">
      <c r="A272" s="94">
        <v>269</v>
      </c>
      <c r="B272" s="95" t="s">
        <v>2159</v>
      </c>
      <c r="C272" s="88"/>
      <c r="D272" s="88"/>
      <c r="E272" s="100"/>
      <c r="F272" s="94"/>
      <c r="G272" s="94"/>
      <c r="H272" s="101"/>
      <c r="I272" s="101"/>
      <c r="J272" s="97" t="s">
        <v>600</v>
      </c>
      <c r="K272" s="95" t="s">
        <v>769</v>
      </c>
      <c r="L272" s="116"/>
      <c r="M272" s="99" t="s">
        <v>98</v>
      </c>
      <c r="N272" s="97" t="s">
        <v>98</v>
      </c>
      <c r="O272" s="97" t="s">
        <v>98</v>
      </c>
      <c r="P272" s="100">
        <v>5000000</v>
      </c>
      <c r="Q272" s="94">
        <v>2015</v>
      </c>
      <c r="R272" s="97" t="s">
        <v>804</v>
      </c>
      <c r="S272" s="70">
        <v>42041</v>
      </c>
      <c r="T272" s="101">
        <v>42045</v>
      </c>
      <c r="U272" s="82">
        <v>-42041</v>
      </c>
      <c r="V272" s="82">
        <v>-42045</v>
      </c>
      <c r="W272" s="88" t="s">
        <v>2096</v>
      </c>
      <c r="X272" s="137">
        <v>121290104</v>
      </c>
      <c r="Y272" s="137" t="s">
        <v>2160</v>
      </c>
      <c r="Z272" s="95" t="s">
        <v>2098</v>
      </c>
      <c r="AA272" s="97"/>
      <c r="AB272" s="137" t="s">
        <v>2133</v>
      </c>
      <c r="AC272" s="74"/>
      <c r="AD272" s="75"/>
      <c r="AE272" s="75"/>
      <c r="AF272" s="75"/>
      <c r="AG272" s="75"/>
      <c r="AH272" s="95"/>
      <c r="AI272" s="95"/>
      <c r="AJ272" s="148"/>
      <c r="AK272" s="148"/>
      <c r="AL272" s="106" t="s">
        <v>107</v>
      </c>
      <c r="AM272" s="78" t="s">
        <v>1029</v>
      </c>
      <c r="AN272" s="79"/>
      <c r="AO272" s="80"/>
      <c r="AP272" s="81"/>
      <c r="AQ272" s="208"/>
      <c r="AR272" s="107" t="s">
        <v>164</v>
      </c>
      <c r="AS272" s="110">
        <v>0</v>
      </c>
      <c r="AT272" s="110">
        <v>42268</v>
      </c>
      <c r="AU272" s="83"/>
      <c r="AV272" s="95"/>
      <c r="AW272" s="146"/>
      <c r="AX272" s="146"/>
      <c r="AY272" s="95"/>
      <c r="AZ272" s="95"/>
      <c r="BA272" s="101"/>
      <c r="BB272" s="101"/>
      <c r="BC272" s="95"/>
      <c r="BD272" s="113">
        <v>0</v>
      </c>
      <c r="BE272" s="113"/>
      <c r="BF272" s="113"/>
      <c r="BG272" s="146"/>
      <c r="BH272" s="88" t="s">
        <v>720</v>
      </c>
      <c r="BI272" s="95"/>
      <c r="BJ272" s="146"/>
      <c r="BK272" s="146"/>
      <c r="BL272" s="146"/>
      <c r="BM272" s="146"/>
      <c r="BN272" s="89"/>
      <c r="BQ272" s="90">
        <v>5000000</v>
      </c>
      <c r="BR272" t="s">
        <v>769</v>
      </c>
      <c r="BS272">
        <v>0</v>
      </c>
      <c r="BT272" s="91">
        <v>0</v>
      </c>
      <c r="BU272">
        <v>0</v>
      </c>
      <c r="BV272" s="91">
        <v>0</v>
      </c>
      <c r="BX272" t="s">
        <v>2161</v>
      </c>
      <c r="BY272" t="s">
        <v>2135</v>
      </c>
      <c r="BZ272">
        <v>0</v>
      </c>
      <c r="CA272" s="92">
        <v>0</v>
      </c>
      <c r="CD272" s="93"/>
    </row>
    <row r="273" spans="1:82" x14ac:dyDescent="0.25">
      <c r="A273" s="94">
        <v>270</v>
      </c>
      <c r="B273" s="95" t="s">
        <v>2162</v>
      </c>
      <c r="C273" s="88"/>
      <c r="D273" s="88"/>
      <c r="E273" s="100"/>
      <c r="F273" s="94"/>
      <c r="G273" s="94"/>
      <c r="H273" s="101"/>
      <c r="I273" s="101"/>
      <c r="J273" s="97" t="s">
        <v>600</v>
      </c>
      <c r="K273" s="95" t="s">
        <v>769</v>
      </c>
      <c r="L273" s="116"/>
      <c r="M273" s="99" t="s">
        <v>98</v>
      </c>
      <c r="N273" s="97" t="s">
        <v>98</v>
      </c>
      <c r="O273" s="97" t="s">
        <v>98</v>
      </c>
      <c r="P273" s="100">
        <v>5000000</v>
      </c>
      <c r="Q273" s="94">
        <v>2015</v>
      </c>
      <c r="R273" s="97" t="s">
        <v>804</v>
      </c>
      <c r="S273" s="70">
        <v>42041</v>
      </c>
      <c r="T273" s="101">
        <v>42045</v>
      </c>
      <c r="U273" s="82">
        <v>-42041</v>
      </c>
      <c r="V273" s="82">
        <v>-42045</v>
      </c>
      <c r="W273" s="88" t="s">
        <v>2096</v>
      </c>
      <c r="X273" s="137">
        <v>121313104</v>
      </c>
      <c r="Y273" s="137" t="s">
        <v>2163</v>
      </c>
      <c r="Z273" s="95" t="s">
        <v>2098</v>
      </c>
      <c r="AA273" s="97"/>
      <c r="AB273" s="137" t="s">
        <v>2164</v>
      </c>
      <c r="AC273" s="74"/>
      <c r="AD273" s="75"/>
      <c r="AE273" s="75"/>
      <c r="AF273" s="75"/>
      <c r="AG273" s="75"/>
      <c r="AH273" s="95"/>
      <c r="AI273" s="95"/>
      <c r="AJ273" s="148"/>
      <c r="AK273" s="148"/>
      <c r="AL273" s="106" t="s">
        <v>107</v>
      </c>
      <c r="AM273" s="78" t="s">
        <v>1016</v>
      </c>
      <c r="AN273" s="79"/>
      <c r="AO273" s="80"/>
      <c r="AP273" s="81"/>
      <c r="AQ273" s="208"/>
      <c r="AR273" s="107" t="s">
        <v>164</v>
      </c>
      <c r="AS273" s="110">
        <v>0</v>
      </c>
      <c r="AT273" s="110">
        <v>42268</v>
      </c>
      <c r="AU273" s="83"/>
      <c r="AV273" s="95"/>
      <c r="AW273" s="146"/>
      <c r="AX273" s="146"/>
      <c r="AY273" s="95"/>
      <c r="AZ273" s="95"/>
      <c r="BA273" s="101"/>
      <c r="BB273" s="101"/>
      <c r="BC273" s="95"/>
      <c r="BD273" s="113">
        <v>0</v>
      </c>
      <c r="BE273" s="113"/>
      <c r="BF273" s="113"/>
      <c r="BG273" s="146"/>
      <c r="BH273" s="88" t="s">
        <v>720</v>
      </c>
      <c r="BI273" s="95"/>
      <c r="BJ273" s="146"/>
      <c r="BK273" s="146"/>
      <c r="BL273" s="146"/>
      <c r="BM273" s="146"/>
      <c r="BN273" s="89"/>
      <c r="BQ273" s="90">
        <v>5000000</v>
      </c>
      <c r="BR273" t="s">
        <v>769</v>
      </c>
      <c r="BS273">
        <v>0</v>
      </c>
      <c r="BT273" s="91">
        <v>0</v>
      </c>
      <c r="BU273">
        <v>0</v>
      </c>
      <c r="BV273" s="91">
        <v>0</v>
      </c>
      <c r="BX273" t="s">
        <v>2165</v>
      </c>
      <c r="BY273" t="s">
        <v>2166</v>
      </c>
      <c r="BZ273">
        <v>0</v>
      </c>
      <c r="CA273" s="92">
        <v>0</v>
      </c>
      <c r="CD273" s="93"/>
    </row>
    <row r="274" spans="1:82" x14ac:dyDescent="0.25">
      <c r="A274" s="94">
        <v>271</v>
      </c>
      <c r="B274" s="95" t="s">
        <v>2167</v>
      </c>
      <c r="C274" s="88"/>
      <c r="D274" s="88"/>
      <c r="E274" s="100"/>
      <c r="F274" s="94"/>
      <c r="G274" s="94"/>
      <c r="H274" s="101"/>
      <c r="I274" s="101"/>
      <c r="J274" s="97" t="s">
        <v>600</v>
      </c>
      <c r="K274" s="95" t="s">
        <v>769</v>
      </c>
      <c r="L274" s="116"/>
      <c r="M274" s="99" t="s">
        <v>98</v>
      </c>
      <c r="N274" s="97" t="s">
        <v>98</v>
      </c>
      <c r="O274" s="97" t="s">
        <v>98</v>
      </c>
      <c r="P274" s="100">
        <v>5000000</v>
      </c>
      <c r="Q274" s="94">
        <v>2015</v>
      </c>
      <c r="R274" s="97" t="s">
        <v>804</v>
      </c>
      <c r="S274" s="70">
        <v>42041</v>
      </c>
      <c r="T274" s="101">
        <v>42045</v>
      </c>
      <c r="U274" s="82">
        <v>-42041</v>
      </c>
      <c r="V274" s="82">
        <v>-42045</v>
      </c>
      <c r="W274" s="88" t="s">
        <v>2096</v>
      </c>
      <c r="X274" s="137">
        <v>121370104</v>
      </c>
      <c r="Y274" s="137" t="s">
        <v>2168</v>
      </c>
      <c r="Z274" s="95" t="s">
        <v>2098</v>
      </c>
      <c r="AA274" s="97"/>
      <c r="AB274" s="137" t="s">
        <v>2169</v>
      </c>
      <c r="AC274" s="74"/>
      <c r="AD274" s="75"/>
      <c r="AE274" s="75"/>
      <c r="AF274" s="75"/>
      <c r="AG274" s="75"/>
      <c r="AH274" s="95"/>
      <c r="AI274" s="95"/>
      <c r="AJ274" s="148"/>
      <c r="AK274" s="148"/>
      <c r="AL274" s="106" t="s">
        <v>107</v>
      </c>
      <c r="AM274" s="78" t="s">
        <v>1029</v>
      </c>
      <c r="AN274" s="79"/>
      <c r="AO274" s="80"/>
      <c r="AP274" s="81"/>
      <c r="AQ274" s="208"/>
      <c r="AR274" s="107" t="s">
        <v>164</v>
      </c>
      <c r="AS274" s="110">
        <v>0</v>
      </c>
      <c r="AT274" s="110">
        <v>42268</v>
      </c>
      <c r="AU274" s="83"/>
      <c r="AV274" s="95"/>
      <c r="AW274" s="146"/>
      <c r="AX274" s="146"/>
      <c r="AY274" s="95"/>
      <c r="AZ274" s="95"/>
      <c r="BA274" s="101"/>
      <c r="BB274" s="101"/>
      <c r="BC274" s="95"/>
      <c r="BD274" s="113">
        <v>0</v>
      </c>
      <c r="BE274" s="113"/>
      <c r="BF274" s="113"/>
      <c r="BG274" s="146"/>
      <c r="BH274" s="88" t="s">
        <v>720</v>
      </c>
      <c r="BI274" s="95"/>
      <c r="BJ274" s="146"/>
      <c r="BK274" s="146"/>
      <c r="BL274" s="146"/>
      <c r="BM274" s="146"/>
      <c r="BN274" s="89"/>
      <c r="BQ274" s="90">
        <v>5000000</v>
      </c>
      <c r="BR274" t="s">
        <v>769</v>
      </c>
      <c r="BS274">
        <v>0</v>
      </c>
      <c r="BT274" s="91">
        <v>0</v>
      </c>
      <c r="BU274">
        <v>0</v>
      </c>
      <c r="BV274" s="91">
        <v>0</v>
      </c>
      <c r="BX274" t="s">
        <v>2170</v>
      </c>
      <c r="BY274" t="s">
        <v>2171</v>
      </c>
      <c r="BZ274">
        <v>0</v>
      </c>
      <c r="CA274" s="92">
        <v>0</v>
      </c>
      <c r="CD274" s="93"/>
    </row>
    <row r="275" spans="1:82" x14ac:dyDescent="0.25">
      <c r="A275" s="94">
        <v>272</v>
      </c>
      <c r="B275" s="95" t="s">
        <v>2172</v>
      </c>
      <c r="C275" s="88"/>
      <c r="D275" s="88"/>
      <c r="E275" s="100"/>
      <c r="F275" s="94"/>
      <c r="G275" s="94"/>
      <c r="H275" s="101"/>
      <c r="I275" s="101"/>
      <c r="J275" s="97" t="s">
        <v>600</v>
      </c>
      <c r="K275" s="95" t="s">
        <v>769</v>
      </c>
      <c r="L275" s="116"/>
      <c r="M275" s="99" t="s">
        <v>98</v>
      </c>
      <c r="N275" s="97" t="s">
        <v>98</v>
      </c>
      <c r="O275" s="97" t="s">
        <v>98</v>
      </c>
      <c r="P275" s="100">
        <v>5000000</v>
      </c>
      <c r="Q275" s="94">
        <v>2015</v>
      </c>
      <c r="R275" s="97" t="s">
        <v>804</v>
      </c>
      <c r="S275" s="70">
        <v>42041</v>
      </c>
      <c r="T275" s="101">
        <v>42045</v>
      </c>
      <c r="U275" s="82">
        <v>-42041</v>
      </c>
      <c r="V275" s="82">
        <v>-42045</v>
      </c>
      <c r="W275" s="88" t="s">
        <v>2096</v>
      </c>
      <c r="X275" s="137">
        <v>20246104</v>
      </c>
      <c r="Y275" s="137" t="s">
        <v>2173</v>
      </c>
      <c r="Z275" s="95" t="s">
        <v>2098</v>
      </c>
      <c r="AA275" s="97"/>
      <c r="AB275" s="137" t="s">
        <v>2133</v>
      </c>
      <c r="AC275" s="74"/>
      <c r="AD275" s="75"/>
      <c r="AE275" s="75"/>
      <c r="AF275" s="75"/>
      <c r="AG275" s="75"/>
      <c r="AH275" s="95"/>
      <c r="AI275" s="95"/>
      <c r="AJ275" s="148"/>
      <c r="AK275" s="148"/>
      <c r="AL275" s="106" t="s">
        <v>107</v>
      </c>
      <c r="AM275" s="78" t="s">
        <v>1002</v>
      </c>
      <c r="AN275" s="79"/>
      <c r="AO275" s="80"/>
      <c r="AP275" s="81"/>
      <c r="AQ275" s="208"/>
      <c r="AR275" s="107" t="s">
        <v>164</v>
      </c>
      <c r="AS275" s="110">
        <v>0</v>
      </c>
      <c r="AT275" s="110">
        <v>42268</v>
      </c>
      <c r="AU275" s="83"/>
      <c r="AV275" s="95"/>
      <c r="AW275" s="146"/>
      <c r="AX275" s="146"/>
      <c r="AY275" s="95"/>
      <c r="AZ275" s="95"/>
      <c r="BA275" s="101"/>
      <c r="BB275" s="101"/>
      <c r="BC275" s="95"/>
      <c r="BD275" s="113">
        <v>0</v>
      </c>
      <c r="BE275" s="113"/>
      <c r="BF275" s="113"/>
      <c r="BG275" s="146"/>
      <c r="BH275" s="88" t="s">
        <v>720</v>
      </c>
      <c r="BI275" s="95"/>
      <c r="BJ275" s="146"/>
      <c r="BK275" s="146"/>
      <c r="BL275" s="146"/>
      <c r="BM275" s="146"/>
      <c r="BN275" s="89"/>
      <c r="BQ275" s="90">
        <v>5000000</v>
      </c>
      <c r="BR275" t="s">
        <v>769</v>
      </c>
      <c r="BS275">
        <v>0</v>
      </c>
      <c r="BT275" s="91">
        <v>0</v>
      </c>
      <c r="BU275">
        <v>0</v>
      </c>
      <c r="BV275" s="91">
        <v>0</v>
      </c>
      <c r="BX275" t="s">
        <v>2174</v>
      </c>
      <c r="BY275" t="s">
        <v>2135</v>
      </c>
      <c r="BZ275">
        <v>0</v>
      </c>
      <c r="CA275" s="92">
        <v>0</v>
      </c>
      <c r="CD275" s="93"/>
    </row>
    <row r="276" spans="1:82" x14ac:dyDescent="0.25">
      <c r="A276" s="94">
        <v>273</v>
      </c>
      <c r="B276" s="95" t="s">
        <v>2175</v>
      </c>
      <c r="C276" s="88"/>
      <c r="D276" s="88"/>
      <c r="E276" s="100"/>
      <c r="F276" s="94"/>
      <c r="G276" s="94"/>
      <c r="H276" s="101"/>
      <c r="I276" s="101"/>
      <c r="J276" s="97" t="s">
        <v>600</v>
      </c>
      <c r="K276" s="95" t="s">
        <v>769</v>
      </c>
      <c r="L276" s="116"/>
      <c r="M276" s="99" t="s">
        <v>98</v>
      </c>
      <c r="N276" s="97" t="s">
        <v>98</v>
      </c>
      <c r="O276" s="97" t="s">
        <v>98</v>
      </c>
      <c r="P276" s="100">
        <v>5000000</v>
      </c>
      <c r="Q276" s="94">
        <v>2015</v>
      </c>
      <c r="R276" s="97" t="s">
        <v>804</v>
      </c>
      <c r="S276" s="70">
        <v>42041</v>
      </c>
      <c r="T276" s="101">
        <v>42045</v>
      </c>
      <c r="U276" s="82">
        <v>-42041</v>
      </c>
      <c r="V276" s="82">
        <v>-42045</v>
      </c>
      <c r="W276" s="88" t="s">
        <v>2096</v>
      </c>
      <c r="X276" s="137">
        <v>30153104</v>
      </c>
      <c r="Y276" s="137" t="s">
        <v>2176</v>
      </c>
      <c r="Z276" s="95" t="s">
        <v>2098</v>
      </c>
      <c r="AA276" s="97"/>
      <c r="AB276" s="137" t="s">
        <v>2099</v>
      </c>
      <c r="AC276" s="74"/>
      <c r="AD276" s="75"/>
      <c r="AE276" s="75"/>
      <c r="AF276" s="75"/>
      <c r="AG276" s="75"/>
      <c r="AH276" s="95"/>
      <c r="AI276" s="95"/>
      <c r="AJ276" s="148"/>
      <c r="AK276" s="148"/>
      <c r="AL276" s="106" t="s">
        <v>107</v>
      </c>
      <c r="AM276" s="78" t="s">
        <v>984</v>
      </c>
      <c r="AN276" s="79"/>
      <c r="AO276" s="80"/>
      <c r="AP276" s="81"/>
      <c r="AQ276" s="208"/>
      <c r="AR276" s="107" t="s">
        <v>164</v>
      </c>
      <c r="AS276" s="110">
        <v>0</v>
      </c>
      <c r="AT276" s="110">
        <v>42268</v>
      </c>
      <c r="AU276" s="83"/>
      <c r="AV276" s="95"/>
      <c r="AW276" s="146"/>
      <c r="AX276" s="146"/>
      <c r="AY276" s="95"/>
      <c r="AZ276" s="95"/>
      <c r="BA276" s="101"/>
      <c r="BB276" s="101"/>
      <c r="BC276" s="95"/>
      <c r="BD276" s="113">
        <v>0</v>
      </c>
      <c r="BE276" s="113"/>
      <c r="BF276" s="113"/>
      <c r="BG276" s="146"/>
      <c r="BH276" s="88" t="s">
        <v>720</v>
      </c>
      <c r="BI276" s="95"/>
      <c r="BJ276" s="146"/>
      <c r="BK276" s="146"/>
      <c r="BL276" s="146"/>
      <c r="BM276" s="146"/>
      <c r="BN276" s="89"/>
      <c r="BQ276" s="90">
        <v>5000000</v>
      </c>
      <c r="BR276" t="s">
        <v>769</v>
      </c>
      <c r="BS276">
        <v>0</v>
      </c>
      <c r="BT276" s="91">
        <v>0</v>
      </c>
      <c r="BU276">
        <v>0</v>
      </c>
      <c r="BV276" s="91">
        <v>0</v>
      </c>
      <c r="BX276" t="s">
        <v>2177</v>
      </c>
      <c r="BY276" t="s">
        <v>2101</v>
      </c>
      <c r="BZ276">
        <v>0</v>
      </c>
      <c r="CA276" s="92">
        <v>0</v>
      </c>
      <c r="CD276" s="93"/>
    </row>
    <row r="277" spans="1:82" x14ac:dyDescent="0.25">
      <c r="A277" s="94">
        <v>274</v>
      </c>
      <c r="B277" s="95" t="s">
        <v>2178</v>
      </c>
      <c r="C277" s="88"/>
      <c r="D277" s="88"/>
      <c r="E277" s="100"/>
      <c r="F277" s="94"/>
      <c r="G277" s="94"/>
      <c r="H277" s="101"/>
      <c r="I277" s="101"/>
      <c r="J277" s="97" t="s">
        <v>600</v>
      </c>
      <c r="K277" s="95" t="s">
        <v>769</v>
      </c>
      <c r="L277" s="116"/>
      <c r="M277" s="99" t="s">
        <v>98</v>
      </c>
      <c r="N277" s="97" t="s">
        <v>98</v>
      </c>
      <c r="O277" s="97" t="s">
        <v>98</v>
      </c>
      <c r="P277" s="100">
        <v>5000000</v>
      </c>
      <c r="Q277" s="94">
        <v>2015</v>
      </c>
      <c r="R277" s="97" t="s">
        <v>804</v>
      </c>
      <c r="S277" s="70">
        <v>42041</v>
      </c>
      <c r="T277" s="101">
        <v>42045</v>
      </c>
      <c r="U277" s="82">
        <v>-42041</v>
      </c>
      <c r="V277" s="82">
        <v>-42045</v>
      </c>
      <c r="W277" s="88" t="s">
        <v>2096</v>
      </c>
      <c r="X277" s="137">
        <v>60095104</v>
      </c>
      <c r="Y277" s="137" t="s">
        <v>2179</v>
      </c>
      <c r="Z277" s="95" t="s">
        <v>2098</v>
      </c>
      <c r="AA277" s="97"/>
      <c r="AB277" s="137" t="s">
        <v>2180</v>
      </c>
      <c r="AC277" s="74"/>
      <c r="AD277" s="75"/>
      <c r="AE277" s="75"/>
      <c r="AF277" s="75"/>
      <c r="AG277" s="75"/>
      <c r="AH277" s="95"/>
      <c r="AI277" s="95"/>
      <c r="AJ277" s="148"/>
      <c r="AK277" s="148"/>
      <c r="AL277" s="106" t="s">
        <v>107</v>
      </c>
      <c r="AM277" s="78" t="s">
        <v>984</v>
      </c>
      <c r="AN277" s="79"/>
      <c r="AO277" s="80"/>
      <c r="AP277" s="81"/>
      <c r="AQ277" s="208"/>
      <c r="AR277" s="107" t="s">
        <v>164</v>
      </c>
      <c r="AS277" s="110">
        <v>0</v>
      </c>
      <c r="AT277" s="110">
        <v>42268</v>
      </c>
      <c r="AU277" s="83"/>
      <c r="AV277" s="95"/>
      <c r="AW277" s="146"/>
      <c r="AX277" s="146"/>
      <c r="AY277" s="95"/>
      <c r="AZ277" s="95"/>
      <c r="BA277" s="101"/>
      <c r="BB277" s="101"/>
      <c r="BC277" s="95"/>
      <c r="BD277" s="113">
        <v>0</v>
      </c>
      <c r="BE277" s="113"/>
      <c r="BF277" s="113"/>
      <c r="BG277" s="146"/>
      <c r="BH277" s="88" t="s">
        <v>720</v>
      </c>
      <c r="BI277" s="95"/>
      <c r="BJ277" s="146"/>
      <c r="BK277" s="146"/>
      <c r="BL277" s="146"/>
      <c r="BM277" s="146"/>
      <c r="BN277" s="89"/>
      <c r="BQ277" s="90">
        <v>5000000</v>
      </c>
      <c r="BR277" t="s">
        <v>769</v>
      </c>
      <c r="BS277">
        <v>0</v>
      </c>
      <c r="BT277" s="91">
        <v>0</v>
      </c>
      <c r="BU277">
        <v>0</v>
      </c>
      <c r="BV277" s="91">
        <v>0</v>
      </c>
      <c r="BX277" t="s">
        <v>2181</v>
      </c>
      <c r="BY277" t="s">
        <v>2182</v>
      </c>
      <c r="BZ277">
        <v>0</v>
      </c>
      <c r="CA277" s="92">
        <v>0</v>
      </c>
      <c r="CD277" s="93"/>
    </row>
    <row r="278" spans="1:82" x14ac:dyDescent="0.25">
      <c r="A278" s="94">
        <v>275</v>
      </c>
      <c r="B278" s="95" t="s">
        <v>2183</v>
      </c>
      <c r="C278" s="88"/>
      <c r="D278" s="88"/>
      <c r="E278" s="100"/>
      <c r="F278" s="94"/>
      <c r="G278" s="94"/>
      <c r="H278" s="101"/>
      <c r="I278" s="101"/>
      <c r="J278" s="97" t="s">
        <v>600</v>
      </c>
      <c r="K278" s="95" t="s">
        <v>769</v>
      </c>
      <c r="L278" s="116"/>
      <c r="M278" s="99" t="s">
        <v>98</v>
      </c>
      <c r="N278" s="97" t="s">
        <v>98</v>
      </c>
      <c r="O278" s="97" t="s">
        <v>98</v>
      </c>
      <c r="P278" s="100">
        <v>5000000</v>
      </c>
      <c r="Q278" s="94">
        <v>2015</v>
      </c>
      <c r="R278" s="97" t="s">
        <v>804</v>
      </c>
      <c r="S278" s="70">
        <v>42041</v>
      </c>
      <c r="T278" s="101">
        <v>42045</v>
      </c>
      <c r="U278" s="82">
        <v>-42041</v>
      </c>
      <c r="V278" s="82">
        <v>-42045</v>
      </c>
      <c r="W278" s="88" t="s">
        <v>2096</v>
      </c>
      <c r="X278" s="137">
        <v>70304104</v>
      </c>
      <c r="Y278" s="137" t="s">
        <v>2184</v>
      </c>
      <c r="Z278" s="95" t="s">
        <v>2098</v>
      </c>
      <c r="AA278" s="97"/>
      <c r="AB278" s="137" t="s">
        <v>2185</v>
      </c>
      <c r="AC278" s="74"/>
      <c r="AD278" s="75"/>
      <c r="AE278" s="75"/>
      <c r="AF278" s="75"/>
      <c r="AG278" s="75"/>
      <c r="AH278" s="95"/>
      <c r="AI278" s="95"/>
      <c r="AJ278" s="148"/>
      <c r="AK278" s="148"/>
      <c r="AL278" s="106" t="s">
        <v>107</v>
      </c>
      <c r="AM278" s="78" t="s">
        <v>1016</v>
      </c>
      <c r="AN278" s="79"/>
      <c r="AO278" s="80"/>
      <c r="AP278" s="81"/>
      <c r="AQ278" s="208"/>
      <c r="AR278" s="107" t="s">
        <v>164</v>
      </c>
      <c r="AS278" s="110">
        <v>0</v>
      </c>
      <c r="AT278" s="110">
        <v>42268</v>
      </c>
      <c r="AU278" s="83"/>
      <c r="AV278" s="95"/>
      <c r="AW278" s="146"/>
      <c r="AX278" s="146"/>
      <c r="AY278" s="95"/>
      <c r="AZ278" s="95"/>
      <c r="BA278" s="101"/>
      <c r="BB278" s="101"/>
      <c r="BC278" s="95"/>
      <c r="BD278" s="113">
        <v>0</v>
      </c>
      <c r="BE278" s="113"/>
      <c r="BF278" s="113"/>
      <c r="BG278" s="146"/>
      <c r="BH278" s="88" t="s">
        <v>720</v>
      </c>
      <c r="BI278" s="95"/>
      <c r="BJ278" s="146"/>
      <c r="BK278" s="146"/>
      <c r="BL278" s="146"/>
      <c r="BM278" s="146"/>
      <c r="BN278" s="89"/>
      <c r="BQ278" s="90">
        <v>5000000</v>
      </c>
      <c r="BR278" t="s">
        <v>769</v>
      </c>
      <c r="BS278">
        <v>0</v>
      </c>
      <c r="BT278" s="91">
        <v>0</v>
      </c>
      <c r="BU278">
        <v>0</v>
      </c>
      <c r="BV278" s="91">
        <v>0</v>
      </c>
      <c r="BX278" t="s">
        <v>2186</v>
      </c>
      <c r="BY278" t="s">
        <v>2187</v>
      </c>
      <c r="BZ278">
        <v>0</v>
      </c>
      <c r="CA278" s="92">
        <v>0</v>
      </c>
      <c r="CD278" s="93"/>
    </row>
    <row r="279" spans="1:82" x14ac:dyDescent="0.25">
      <c r="A279" s="94">
        <v>276</v>
      </c>
      <c r="B279" s="95" t="s">
        <v>2188</v>
      </c>
      <c r="C279" s="88"/>
      <c r="D279" s="88"/>
      <c r="E279" s="100"/>
      <c r="F279" s="94"/>
      <c r="G279" s="94"/>
      <c r="H279" s="101"/>
      <c r="I279" s="101"/>
      <c r="J279" s="97" t="s">
        <v>600</v>
      </c>
      <c r="K279" s="95" t="s">
        <v>769</v>
      </c>
      <c r="L279" s="116"/>
      <c r="M279" s="99" t="s">
        <v>98</v>
      </c>
      <c r="N279" s="97" t="s">
        <v>98</v>
      </c>
      <c r="O279" s="97" t="s">
        <v>98</v>
      </c>
      <c r="P279" s="100">
        <v>5000000</v>
      </c>
      <c r="Q279" s="94">
        <v>2015</v>
      </c>
      <c r="R279" s="97" t="s">
        <v>804</v>
      </c>
      <c r="S279" s="70">
        <v>42041</v>
      </c>
      <c r="T279" s="101">
        <v>42045</v>
      </c>
      <c r="U279" s="82">
        <v>-42041</v>
      </c>
      <c r="V279" s="82">
        <v>-42045</v>
      </c>
      <c r="W279" s="88" t="s">
        <v>2096</v>
      </c>
      <c r="X279" s="137">
        <v>90013104</v>
      </c>
      <c r="Y279" s="137" t="s">
        <v>2189</v>
      </c>
      <c r="Z279" s="95" t="s">
        <v>2098</v>
      </c>
      <c r="AA279" s="97"/>
      <c r="AB279" s="137" t="s">
        <v>2190</v>
      </c>
      <c r="AC279" s="74"/>
      <c r="AD279" s="75"/>
      <c r="AE279" s="75"/>
      <c r="AF279" s="75"/>
      <c r="AG279" s="75"/>
      <c r="AH279" s="95"/>
      <c r="AI279" s="95"/>
      <c r="AJ279" s="148"/>
      <c r="AK279" s="148"/>
      <c r="AL279" s="106" t="s">
        <v>107</v>
      </c>
      <c r="AM279" s="78" t="s">
        <v>1016</v>
      </c>
      <c r="AN279" s="79"/>
      <c r="AO279" s="80"/>
      <c r="AP279" s="81"/>
      <c r="AQ279" s="208"/>
      <c r="AR279" s="107" t="s">
        <v>164</v>
      </c>
      <c r="AS279" s="110">
        <v>0</v>
      </c>
      <c r="AT279" s="110">
        <v>42268</v>
      </c>
      <c r="AU279" s="83"/>
      <c r="AV279" s="95"/>
      <c r="AW279" s="146"/>
      <c r="AX279" s="146"/>
      <c r="AY279" s="95"/>
      <c r="AZ279" s="95"/>
      <c r="BA279" s="101"/>
      <c r="BB279" s="101"/>
      <c r="BC279" s="95"/>
      <c r="BD279" s="113">
        <v>0</v>
      </c>
      <c r="BE279" s="113"/>
      <c r="BF279" s="113"/>
      <c r="BG279" s="146"/>
      <c r="BH279" s="88" t="s">
        <v>720</v>
      </c>
      <c r="BI279" s="95"/>
      <c r="BJ279" s="146"/>
      <c r="BK279" s="146"/>
      <c r="BL279" s="146"/>
      <c r="BM279" s="146"/>
      <c r="BN279" s="89"/>
      <c r="BQ279" s="90">
        <v>5000000</v>
      </c>
      <c r="BR279" t="s">
        <v>769</v>
      </c>
      <c r="BS279">
        <v>0</v>
      </c>
      <c r="BT279" s="91">
        <v>0</v>
      </c>
      <c r="BU279">
        <v>0</v>
      </c>
      <c r="BV279" s="91">
        <v>0</v>
      </c>
      <c r="BX279" t="s">
        <v>2191</v>
      </c>
      <c r="BY279" t="s">
        <v>2192</v>
      </c>
      <c r="BZ279">
        <v>0</v>
      </c>
      <c r="CA279" s="92">
        <v>0</v>
      </c>
      <c r="CD279" s="93"/>
    </row>
    <row r="280" spans="1:82" x14ac:dyDescent="0.25">
      <c r="A280" s="94">
        <v>277</v>
      </c>
      <c r="B280" s="95" t="s">
        <v>2193</v>
      </c>
      <c r="C280" s="88"/>
      <c r="D280" s="88"/>
      <c r="E280" s="100"/>
      <c r="F280" s="94"/>
      <c r="G280" s="94"/>
      <c r="H280" s="101"/>
      <c r="I280" s="101"/>
      <c r="J280" s="97" t="s">
        <v>600</v>
      </c>
      <c r="K280" s="95" t="s">
        <v>769</v>
      </c>
      <c r="L280" s="116"/>
      <c r="M280" s="99" t="s">
        <v>98</v>
      </c>
      <c r="N280" s="97" t="s">
        <v>98</v>
      </c>
      <c r="O280" s="97" t="s">
        <v>98</v>
      </c>
      <c r="P280" s="100">
        <v>5000000</v>
      </c>
      <c r="Q280" s="94">
        <v>2015</v>
      </c>
      <c r="R280" s="97" t="s">
        <v>804</v>
      </c>
      <c r="S280" s="70">
        <v>42041</v>
      </c>
      <c r="T280" s="101">
        <v>42045</v>
      </c>
      <c r="U280" s="82">
        <v>-42041</v>
      </c>
      <c r="V280" s="82">
        <v>-42045</v>
      </c>
      <c r="W280" s="88" t="s">
        <v>2096</v>
      </c>
      <c r="X280" s="137">
        <v>121431104</v>
      </c>
      <c r="Y280" s="137" t="s">
        <v>2194</v>
      </c>
      <c r="Z280" s="95" t="s">
        <v>2098</v>
      </c>
      <c r="AA280" s="97"/>
      <c r="AB280" s="137" t="s">
        <v>2141</v>
      </c>
      <c r="AC280" s="74"/>
      <c r="AD280" s="75"/>
      <c r="AE280" s="75"/>
      <c r="AF280" s="75"/>
      <c r="AG280" s="75"/>
      <c r="AH280" s="95"/>
      <c r="AI280" s="95"/>
      <c r="AJ280" s="148"/>
      <c r="AK280" s="148"/>
      <c r="AL280" s="106" t="s">
        <v>107</v>
      </c>
      <c r="AM280" s="78" t="s">
        <v>984</v>
      </c>
      <c r="AN280" s="79"/>
      <c r="AO280" s="80"/>
      <c r="AP280" s="81"/>
      <c r="AQ280" s="208"/>
      <c r="AR280" s="107" t="s">
        <v>164</v>
      </c>
      <c r="AS280" s="110">
        <v>0</v>
      </c>
      <c r="AT280" s="110">
        <v>42268</v>
      </c>
      <c r="AU280" s="83"/>
      <c r="AV280" s="95"/>
      <c r="AW280" s="146"/>
      <c r="AX280" s="146"/>
      <c r="AY280" s="95"/>
      <c r="AZ280" s="95"/>
      <c r="BA280" s="101"/>
      <c r="BB280" s="101"/>
      <c r="BC280" s="95"/>
      <c r="BD280" s="113">
        <v>0</v>
      </c>
      <c r="BE280" s="113"/>
      <c r="BF280" s="113"/>
      <c r="BG280" s="146"/>
      <c r="BH280" s="88" t="s">
        <v>720</v>
      </c>
      <c r="BI280" s="95"/>
      <c r="BJ280" s="146"/>
      <c r="BK280" s="146"/>
      <c r="BL280" s="146"/>
      <c r="BM280" s="146"/>
      <c r="BN280" s="89"/>
      <c r="BQ280" s="90">
        <v>5000000</v>
      </c>
      <c r="BR280" t="s">
        <v>769</v>
      </c>
      <c r="BS280">
        <v>0</v>
      </c>
      <c r="BT280" s="91">
        <v>0</v>
      </c>
      <c r="BU280">
        <v>0</v>
      </c>
      <c r="BV280" s="91">
        <v>0</v>
      </c>
      <c r="BX280" t="s">
        <v>2195</v>
      </c>
      <c r="BY280" t="s">
        <v>2143</v>
      </c>
      <c r="BZ280">
        <v>0</v>
      </c>
      <c r="CA280" s="92">
        <v>0</v>
      </c>
      <c r="CD280" s="93"/>
    </row>
    <row r="281" spans="1:82" x14ac:dyDescent="0.25">
      <c r="A281" s="94">
        <v>278</v>
      </c>
      <c r="B281" s="95" t="s">
        <v>2196</v>
      </c>
      <c r="C281" s="88"/>
      <c r="D281" s="88"/>
      <c r="E281" s="100"/>
      <c r="F281" s="94"/>
      <c r="G281" s="94"/>
      <c r="H281" s="101"/>
      <c r="I281" s="101"/>
      <c r="J281" s="97" t="s">
        <v>600</v>
      </c>
      <c r="K281" s="95" t="s">
        <v>769</v>
      </c>
      <c r="L281" s="116"/>
      <c r="M281" s="99" t="s">
        <v>98</v>
      </c>
      <c r="N281" s="97" t="s">
        <v>98</v>
      </c>
      <c r="O281" s="97" t="s">
        <v>98</v>
      </c>
      <c r="P281" s="100">
        <v>5000000</v>
      </c>
      <c r="Q281" s="94">
        <v>2015</v>
      </c>
      <c r="R281" s="97" t="s">
        <v>804</v>
      </c>
      <c r="S281" s="70">
        <v>42041</v>
      </c>
      <c r="T281" s="101">
        <v>42045</v>
      </c>
      <c r="U281" s="82">
        <v>-42041</v>
      </c>
      <c r="V281" s="82">
        <v>-42045</v>
      </c>
      <c r="W281" s="88" t="s">
        <v>2096</v>
      </c>
      <c r="X281" s="137">
        <v>210150104</v>
      </c>
      <c r="Y281" s="137" t="s">
        <v>2197</v>
      </c>
      <c r="Z281" s="95" t="s">
        <v>2098</v>
      </c>
      <c r="AA281" s="97"/>
      <c r="AB281" s="137" t="s">
        <v>2141</v>
      </c>
      <c r="AC281" s="74"/>
      <c r="AD281" s="75"/>
      <c r="AE281" s="75"/>
      <c r="AF281" s="75"/>
      <c r="AG281" s="75"/>
      <c r="AH281" s="95"/>
      <c r="AI281" s="95"/>
      <c r="AJ281" s="148"/>
      <c r="AK281" s="148"/>
      <c r="AL281" s="106" t="s">
        <v>107</v>
      </c>
      <c r="AM281" s="78" t="s">
        <v>1016</v>
      </c>
      <c r="AN281" s="79"/>
      <c r="AO281" s="80"/>
      <c r="AP281" s="81"/>
      <c r="AQ281" s="208"/>
      <c r="AR281" s="107" t="s">
        <v>164</v>
      </c>
      <c r="AS281" s="110">
        <v>0</v>
      </c>
      <c r="AT281" s="110">
        <v>42268</v>
      </c>
      <c r="AU281" s="83"/>
      <c r="AV281" s="95"/>
      <c r="AW281" s="146"/>
      <c r="AX281" s="146"/>
      <c r="AY281" s="95"/>
      <c r="AZ281" s="95"/>
      <c r="BA281" s="101"/>
      <c r="BB281" s="101"/>
      <c r="BC281" s="95"/>
      <c r="BD281" s="113">
        <v>0</v>
      </c>
      <c r="BE281" s="113"/>
      <c r="BF281" s="113"/>
      <c r="BG281" s="146"/>
      <c r="BH281" s="88" t="s">
        <v>720</v>
      </c>
      <c r="BI281" s="95"/>
      <c r="BJ281" s="146"/>
      <c r="BK281" s="146"/>
      <c r="BL281" s="146"/>
      <c r="BM281" s="146"/>
      <c r="BN281" s="89"/>
      <c r="BQ281" s="90">
        <v>5000000</v>
      </c>
      <c r="BR281" t="s">
        <v>769</v>
      </c>
      <c r="BS281">
        <v>0</v>
      </c>
      <c r="BT281" s="91">
        <v>0</v>
      </c>
      <c r="BU281">
        <v>0</v>
      </c>
      <c r="BV281" s="91">
        <v>0</v>
      </c>
      <c r="BX281" t="s">
        <v>2198</v>
      </c>
      <c r="BY281" t="s">
        <v>2143</v>
      </c>
      <c r="BZ281">
        <v>0</v>
      </c>
      <c r="CA281" s="92">
        <v>0</v>
      </c>
      <c r="CD281" s="93"/>
    </row>
    <row r="282" spans="1:82" x14ac:dyDescent="0.25">
      <c r="A282" s="94">
        <v>279</v>
      </c>
      <c r="B282" s="95" t="s">
        <v>2199</v>
      </c>
      <c r="C282" s="88" t="s">
        <v>2200</v>
      </c>
      <c r="D282" s="88" t="s">
        <v>1570</v>
      </c>
      <c r="E282" s="100">
        <v>2000000</v>
      </c>
      <c r="F282" s="97" t="s">
        <v>804</v>
      </c>
      <c r="G282" s="94">
        <v>2015</v>
      </c>
      <c r="H282" s="101">
        <v>42041</v>
      </c>
      <c r="I282" s="101">
        <v>42041</v>
      </c>
      <c r="J282" s="97" t="s">
        <v>600</v>
      </c>
      <c r="K282" s="95" t="s">
        <v>769</v>
      </c>
      <c r="L282" s="88" t="s">
        <v>770</v>
      </c>
      <c r="M282" s="156" t="s">
        <v>1571</v>
      </c>
      <c r="N282" s="97" t="s">
        <v>98</v>
      </c>
      <c r="O282" s="97" t="s">
        <v>98</v>
      </c>
      <c r="P282" s="100">
        <v>2000000</v>
      </c>
      <c r="Q282" s="94">
        <v>2015</v>
      </c>
      <c r="R282" s="97" t="s">
        <v>93</v>
      </c>
      <c r="S282" s="98">
        <v>42067</v>
      </c>
      <c r="T282" s="101">
        <v>42071</v>
      </c>
      <c r="U282" s="82">
        <v>-26</v>
      </c>
      <c r="V282" s="82">
        <v>-30</v>
      </c>
      <c r="W282" s="88" t="s">
        <v>807</v>
      </c>
      <c r="X282" s="139">
        <v>80173104</v>
      </c>
      <c r="Y282" s="139" t="s">
        <v>772</v>
      </c>
      <c r="Z282" s="95" t="s">
        <v>2201</v>
      </c>
      <c r="AA282" s="97" t="s">
        <v>103</v>
      </c>
      <c r="AB282" s="139" t="s">
        <v>774</v>
      </c>
      <c r="AC282" s="140"/>
      <c r="AD282" s="103"/>
      <c r="AE282" s="75"/>
      <c r="AF282" s="103"/>
      <c r="AG282" s="75"/>
      <c r="AH282" s="95" t="s">
        <v>161</v>
      </c>
      <c r="AI282" s="95" t="s">
        <v>775</v>
      </c>
      <c r="AJ282" s="148">
        <v>114.32662000000001</v>
      </c>
      <c r="AK282" s="148">
        <v>-8.4371899999999993</v>
      </c>
      <c r="AL282" s="106" t="s">
        <v>107</v>
      </c>
      <c r="AM282" s="106" t="s">
        <v>1095</v>
      </c>
      <c r="AN282" s="107"/>
      <c r="AO282" s="158"/>
      <c r="AP282" s="109"/>
      <c r="AQ282" s="149"/>
      <c r="AR282" s="107" t="s">
        <v>164</v>
      </c>
      <c r="AS282" s="110">
        <v>0</v>
      </c>
      <c r="AT282" s="110">
        <v>42268</v>
      </c>
      <c r="AU282" s="111"/>
      <c r="AV282" s="95"/>
      <c r="AW282" s="146"/>
      <c r="AX282" s="146"/>
      <c r="AY282" s="95"/>
      <c r="AZ282" s="104" t="s">
        <v>2202</v>
      </c>
      <c r="BA282" s="101">
        <v>42075</v>
      </c>
      <c r="BB282" s="101">
        <v>42086</v>
      </c>
      <c r="BC282" s="95"/>
      <c r="BD282" s="113">
        <f>+E282</f>
        <v>2000000</v>
      </c>
      <c r="BE282" s="113">
        <v>0</v>
      </c>
      <c r="BF282" s="113">
        <v>2000000</v>
      </c>
      <c r="BG282" s="146">
        <v>42086</v>
      </c>
      <c r="BH282" s="88" t="s">
        <v>116</v>
      </c>
      <c r="BI282" s="95" t="s">
        <v>2203</v>
      </c>
      <c r="BJ282" s="146">
        <v>42087</v>
      </c>
      <c r="BK282" s="146">
        <v>42104</v>
      </c>
      <c r="BL282" s="146">
        <v>42103</v>
      </c>
      <c r="BM282" s="87" t="s">
        <v>167</v>
      </c>
      <c r="BN282" s="89"/>
      <c r="BQ282" s="152">
        <v>2000000</v>
      </c>
      <c r="BR282" t="s">
        <v>769</v>
      </c>
      <c r="BS282" t="s">
        <v>2200</v>
      </c>
      <c r="BT282" s="91">
        <v>42041</v>
      </c>
      <c r="BU282" t="s">
        <v>2202</v>
      </c>
      <c r="BV282" s="91">
        <v>42075</v>
      </c>
      <c r="BX282" t="s">
        <v>777</v>
      </c>
      <c r="BY282" t="s">
        <v>778</v>
      </c>
      <c r="BZ282" t="s">
        <v>1570</v>
      </c>
      <c r="CA282" s="92">
        <v>2000000</v>
      </c>
      <c r="CD282" s="93"/>
    </row>
    <row r="283" spans="1:82" x14ac:dyDescent="0.25">
      <c r="A283" s="94">
        <v>280</v>
      </c>
      <c r="B283" s="95" t="s">
        <v>2204</v>
      </c>
      <c r="C283" s="88">
        <v>4500067607</v>
      </c>
      <c r="D283" s="88" t="s">
        <v>2205</v>
      </c>
      <c r="E283" s="100">
        <v>6000000</v>
      </c>
      <c r="F283" s="94" t="s">
        <v>189</v>
      </c>
      <c r="G283" s="94">
        <v>2015</v>
      </c>
      <c r="H283" s="101">
        <v>42067</v>
      </c>
      <c r="I283" s="101">
        <v>42073</v>
      </c>
      <c r="J283" s="94" t="s">
        <v>94</v>
      </c>
      <c r="K283" s="104" t="s">
        <v>429</v>
      </c>
      <c r="L283" s="116" t="s">
        <v>96</v>
      </c>
      <c r="M283" s="99" t="s">
        <v>430</v>
      </c>
      <c r="N283" s="97" t="s">
        <v>98</v>
      </c>
      <c r="O283" s="97" t="s">
        <v>98</v>
      </c>
      <c r="P283" s="100">
        <v>6000000</v>
      </c>
      <c r="Q283" s="94">
        <v>2015</v>
      </c>
      <c r="R283" s="97" t="s">
        <v>804</v>
      </c>
      <c r="S283" s="98">
        <v>42044</v>
      </c>
      <c r="T283" s="98">
        <v>42044</v>
      </c>
      <c r="U283" s="82">
        <v>23</v>
      </c>
      <c r="V283" s="82">
        <v>23</v>
      </c>
      <c r="W283" s="88" t="s">
        <v>431</v>
      </c>
      <c r="X283" s="137" t="s">
        <v>2206</v>
      </c>
      <c r="Y283" s="137" t="s">
        <v>2207</v>
      </c>
      <c r="Z283" s="95" t="s">
        <v>2208</v>
      </c>
      <c r="AA283" s="97" t="s">
        <v>128</v>
      </c>
      <c r="AB283" s="137" t="s">
        <v>2209</v>
      </c>
      <c r="AC283" s="74" t="s">
        <v>436</v>
      </c>
      <c r="AD283" s="75" t="s">
        <v>18</v>
      </c>
      <c r="AE283" s="75" t="s">
        <v>18</v>
      </c>
      <c r="AF283" s="75" t="s">
        <v>106</v>
      </c>
      <c r="AG283" s="75" t="s">
        <v>18</v>
      </c>
      <c r="AH283" s="95" t="s">
        <v>131</v>
      </c>
      <c r="AI283" s="95" t="s">
        <v>2210</v>
      </c>
      <c r="AJ283" s="148">
        <v>99.064800000000005</v>
      </c>
      <c r="AK283" s="148">
        <v>2.9543599999999999</v>
      </c>
      <c r="AL283" s="78" t="s">
        <v>658</v>
      </c>
      <c r="AM283" s="78" t="s">
        <v>387</v>
      </c>
      <c r="AN283" s="79" t="s">
        <v>442</v>
      </c>
      <c r="AO283" s="80">
        <v>42047</v>
      </c>
      <c r="AP283" s="81">
        <v>42051</v>
      </c>
      <c r="AQ283" s="81">
        <v>42051</v>
      </c>
      <c r="AR283" s="107" t="s">
        <v>114</v>
      </c>
      <c r="AS283" s="110">
        <v>4</v>
      </c>
      <c r="AT283" s="110">
        <v>0</v>
      </c>
      <c r="AU283" s="83"/>
      <c r="AV283" s="95"/>
      <c r="AW283" s="146"/>
      <c r="AX283" s="146"/>
      <c r="AY283" s="95"/>
      <c r="AZ283" s="104" t="s">
        <v>2211</v>
      </c>
      <c r="BA283" s="101">
        <v>42075</v>
      </c>
      <c r="BB283" s="98">
        <v>42081</v>
      </c>
      <c r="BC283" s="95"/>
      <c r="BD283" s="113">
        <v>6000000</v>
      </c>
      <c r="BE283" s="113">
        <v>0</v>
      </c>
      <c r="BF283" s="113">
        <v>6000000</v>
      </c>
      <c r="BG283" s="87">
        <v>42081</v>
      </c>
      <c r="BH283" s="88" t="s">
        <v>116</v>
      </c>
      <c r="BI283" s="95" t="s">
        <v>2212</v>
      </c>
      <c r="BJ283" s="146">
        <v>42082</v>
      </c>
      <c r="BK283" s="146">
        <v>42101</v>
      </c>
      <c r="BL283" s="146">
        <v>42096</v>
      </c>
      <c r="BM283" s="146"/>
      <c r="BN283" s="89"/>
      <c r="BQ283" s="152">
        <v>6000000</v>
      </c>
      <c r="BR283" t="s">
        <v>429</v>
      </c>
      <c r="BS283">
        <v>4500067607</v>
      </c>
      <c r="BT283" s="91">
        <v>42067</v>
      </c>
      <c r="BU283" t="s">
        <v>2211</v>
      </c>
      <c r="BV283" s="91">
        <v>42075</v>
      </c>
      <c r="BX283" t="s">
        <v>2213</v>
      </c>
      <c r="BY283" t="s">
        <v>2214</v>
      </c>
      <c r="BZ283" t="s">
        <v>2205</v>
      </c>
      <c r="CA283" s="92">
        <v>6000000</v>
      </c>
      <c r="CD283" s="93"/>
    </row>
    <row r="284" spans="1:82" x14ac:dyDescent="0.25">
      <c r="A284" s="94">
        <v>281</v>
      </c>
      <c r="B284" s="95" t="s">
        <v>2215</v>
      </c>
      <c r="C284" s="88">
        <v>4500067042</v>
      </c>
      <c r="D284" s="88" t="s">
        <v>873</v>
      </c>
      <c r="E284" s="100">
        <v>4375000</v>
      </c>
      <c r="F284" s="97" t="s">
        <v>804</v>
      </c>
      <c r="G284" s="94">
        <v>2015</v>
      </c>
      <c r="H284" s="101">
        <v>42058</v>
      </c>
      <c r="I284" s="101">
        <v>42062</v>
      </c>
      <c r="J284" s="94" t="s">
        <v>94</v>
      </c>
      <c r="K284" s="104" t="s">
        <v>95</v>
      </c>
      <c r="L284" s="116" t="s">
        <v>96</v>
      </c>
      <c r="M284" s="99" t="s">
        <v>123</v>
      </c>
      <c r="N284" s="97" t="s">
        <v>98</v>
      </c>
      <c r="O284" s="97" t="s">
        <v>98</v>
      </c>
      <c r="P284" s="100">
        <v>4375000</v>
      </c>
      <c r="Q284" s="94">
        <v>2015</v>
      </c>
      <c r="R284" s="97" t="s">
        <v>804</v>
      </c>
      <c r="S284" s="98">
        <v>42045</v>
      </c>
      <c r="T284" s="98">
        <v>42045</v>
      </c>
      <c r="U284" s="82">
        <v>13</v>
      </c>
      <c r="V284" s="82">
        <v>13</v>
      </c>
      <c r="W284" s="88" t="s">
        <v>124</v>
      </c>
      <c r="X284" s="137" t="s">
        <v>2216</v>
      </c>
      <c r="Y284" s="137" t="s">
        <v>2217</v>
      </c>
      <c r="Z284" s="95" t="s">
        <v>909</v>
      </c>
      <c r="AA284" s="97" t="s">
        <v>128</v>
      </c>
      <c r="AB284" s="137" t="s">
        <v>918</v>
      </c>
      <c r="AC284" s="246" t="s">
        <v>522</v>
      </c>
      <c r="AD284" s="75" t="s">
        <v>18</v>
      </c>
      <c r="AE284" s="75" t="s">
        <v>1884</v>
      </c>
      <c r="AF284" s="75" t="s">
        <v>18</v>
      </c>
      <c r="AG284" s="75" t="s">
        <v>18</v>
      </c>
      <c r="AH284" s="95" t="s">
        <v>131</v>
      </c>
      <c r="AI284" s="95" t="s">
        <v>2218</v>
      </c>
      <c r="AJ284" s="148">
        <v>119.4221</v>
      </c>
      <c r="AK284" s="148">
        <v>-5.12988</v>
      </c>
      <c r="AL284" s="78" t="s">
        <v>107</v>
      </c>
      <c r="AM284" s="78" t="s">
        <v>112</v>
      </c>
      <c r="AN284" s="79" t="s">
        <v>107</v>
      </c>
      <c r="AO284" s="80">
        <v>42045</v>
      </c>
      <c r="AP284" s="81">
        <v>42045</v>
      </c>
      <c r="AQ284" s="81">
        <v>42045</v>
      </c>
      <c r="AR284" s="107" t="s">
        <v>114</v>
      </c>
      <c r="AS284" s="110">
        <v>0</v>
      </c>
      <c r="AT284" s="110">
        <v>0</v>
      </c>
      <c r="AU284" s="83"/>
      <c r="AV284" s="95"/>
      <c r="AW284" s="146"/>
      <c r="AX284" s="146"/>
      <c r="AY284" s="95"/>
      <c r="AZ284" s="95" t="s">
        <v>2219</v>
      </c>
      <c r="BA284" s="101">
        <v>42067</v>
      </c>
      <c r="BB284" s="101">
        <v>42069</v>
      </c>
      <c r="BC284" s="95"/>
      <c r="BD284" s="113">
        <v>4375000</v>
      </c>
      <c r="BE284" s="113">
        <v>0</v>
      </c>
      <c r="BF284" s="113">
        <v>4375000</v>
      </c>
      <c r="BG284" s="146">
        <v>42072</v>
      </c>
      <c r="BH284" s="88" t="s">
        <v>116</v>
      </c>
      <c r="BI284" s="95" t="s">
        <v>2220</v>
      </c>
      <c r="BJ284" s="146">
        <v>42074</v>
      </c>
      <c r="BK284" s="146">
        <v>42093</v>
      </c>
      <c r="BL284" s="146">
        <v>42082</v>
      </c>
      <c r="BM284" s="146"/>
      <c r="BN284" s="89"/>
      <c r="BQ284" s="152">
        <v>4375000</v>
      </c>
      <c r="BR284" t="s">
        <v>95</v>
      </c>
      <c r="BS284">
        <v>4500067042</v>
      </c>
      <c r="BT284" s="91">
        <v>42058</v>
      </c>
      <c r="BU284" t="s">
        <v>2219</v>
      </c>
      <c r="BV284" s="91">
        <v>42067</v>
      </c>
      <c r="BX284" t="s">
        <v>2221</v>
      </c>
      <c r="BY284" t="s">
        <v>923</v>
      </c>
      <c r="BZ284" t="s">
        <v>873</v>
      </c>
      <c r="CA284" s="92">
        <v>4375000</v>
      </c>
      <c r="CD284" s="93"/>
    </row>
    <row r="285" spans="1:82" x14ac:dyDescent="0.25">
      <c r="A285" s="94">
        <v>282</v>
      </c>
      <c r="B285" s="95" t="s">
        <v>2222</v>
      </c>
      <c r="C285" s="141">
        <v>4800083168</v>
      </c>
      <c r="D285" s="88" t="s">
        <v>1634</v>
      </c>
      <c r="E285" s="100">
        <v>3500000</v>
      </c>
      <c r="F285" s="127">
        <v>8</v>
      </c>
      <c r="G285" s="103">
        <v>2014</v>
      </c>
      <c r="H285" s="128">
        <v>41858</v>
      </c>
      <c r="I285" s="101"/>
      <c r="J285" s="94" t="s">
        <v>628</v>
      </c>
      <c r="K285" s="95" t="s">
        <v>1635</v>
      </c>
      <c r="L285" s="116" t="s">
        <v>630</v>
      </c>
      <c r="M285" s="95" t="s">
        <v>1636</v>
      </c>
      <c r="N285" s="97" t="s">
        <v>98</v>
      </c>
      <c r="O285" s="97" t="s">
        <v>98</v>
      </c>
      <c r="P285" s="100">
        <v>3500000</v>
      </c>
      <c r="Q285" s="94">
        <v>2015</v>
      </c>
      <c r="R285" s="97" t="s">
        <v>93</v>
      </c>
      <c r="S285" s="98">
        <v>42025</v>
      </c>
      <c r="T285" s="98">
        <v>42025</v>
      </c>
      <c r="U285" s="82">
        <v>-167</v>
      </c>
      <c r="V285" s="82">
        <v>-167</v>
      </c>
      <c r="W285" s="88" t="s">
        <v>1910</v>
      </c>
      <c r="X285" s="136" t="s">
        <v>2223</v>
      </c>
      <c r="Y285" s="137" t="s">
        <v>2224</v>
      </c>
      <c r="Z285" s="126" t="s">
        <v>1640</v>
      </c>
      <c r="AA285" s="97"/>
      <c r="AB285" s="137"/>
      <c r="AC285" s="74"/>
      <c r="AD285" s="75"/>
      <c r="AE285" s="75"/>
      <c r="AF285" s="75"/>
      <c r="AG285" s="75"/>
      <c r="AH285" s="95" t="s">
        <v>477</v>
      </c>
      <c r="AI285" s="95"/>
      <c r="AJ285" s="148"/>
      <c r="AK285" s="148"/>
      <c r="AL285" s="106" t="s">
        <v>107</v>
      </c>
      <c r="AM285" s="78" t="s">
        <v>636</v>
      </c>
      <c r="AN285" s="145" t="s">
        <v>107</v>
      </c>
      <c r="AO285" s="80">
        <v>42025</v>
      </c>
      <c r="AP285" s="81"/>
      <c r="AQ285" s="208"/>
      <c r="AR285" s="107" t="s">
        <v>164</v>
      </c>
      <c r="AS285" s="110">
        <v>-42025</v>
      </c>
      <c r="AT285" s="110">
        <v>243</v>
      </c>
      <c r="AU285" s="83"/>
      <c r="AV285" s="95" t="s">
        <v>2225</v>
      </c>
      <c r="AW285" s="146">
        <v>42116</v>
      </c>
      <c r="AX285" s="87">
        <v>42257</v>
      </c>
      <c r="AY285" s="95"/>
      <c r="AZ285" s="95" t="s">
        <v>2226</v>
      </c>
      <c r="BA285" s="101">
        <v>42258</v>
      </c>
      <c r="BB285" s="101"/>
      <c r="BC285" s="95"/>
      <c r="BD285" s="113"/>
      <c r="BE285" s="113"/>
      <c r="BF285" s="113"/>
      <c r="BG285" s="146"/>
      <c r="BH285" s="88" t="s">
        <v>639</v>
      </c>
      <c r="BI285" s="95"/>
      <c r="BJ285" s="146"/>
      <c r="BK285" s="146"/>
      <c r="BL285" s="146"/>
      <c r="BM285" s="146"/>
      <c r="BN285" s="89"/>
      <c r="BO285" t="s">
        <v>1651</v>
      </c>
      <c r="BQ285" s="152">
        <v>3500000</v>
      </c>
      <c r="BR285" t="s">
        <v>1635</v>
      </c>
      <c r="BS285">
        <v>4800083168</v>
      </c>
      <c r="BT285" s="91">
        <v>41858</v>
      </c>
      <c r="BU285" t="s">
        <v>2226</v>
      </c>
      <c r="BV285" s="91">
        <v>42258</v>
      </c>
      <c r="BX285" t="s">
        <v>2227</v>
      </c>
      <c r="BY285" t="s">
        <v>722</v>
      </c>
      <c r="BZ285" t="s">
        <v>1634</v>
      </c>
      <c r="CA285" s="92">
        <v>3500000</v>
      </c>
      <c r="CD285" s="93"/>
    </row>
    <row r="286" spans="1:82" x14ac:dyDescent="0.25">
      <c r="A286" s="94">
        <v>283</v>
      </c>
      <c r="B286" s="95" t="s">
        <v>2228</v>
      </c>
      <c r="C286" s="141">
        <v>4800083168</v>
      </c>
      <c r="D286" s="88" t="s">
        <v>627</v>
      </c>
      <c r="E286" s="96">
        <v>250000</v>
      </c>
      <c r="F286" s="127">
        <v>8</v>
      </c>
      <c r="G286" s="103">
        <v>2014</v>
      </c>
      <c r="H286" s="128">
        <v>41858</v>
      </c>
      <c r="I286" s="101"/>
      <c r="J286" s="94" t="s">
        <v>628</v>
      </c>
      <c r="K286" s="95" t="s">
        <v>629</v>
      </c>
      <c r="L286" s="116" t="s">
        <v>630</v>
      </c>
      <c r="M286" s="142" t="s">
        <v>631</v>
      </c>
      <c r="N286" s="97" t="s">
        <v>98</v>
      </c>
      <c r="O286" s="97" t="s">
        <v>98</v>
      </c>
      <c r="P286" s="100">
        <v>250000</v>
      </c>
      <c r="Q286" s="94">
        <v>2015</v>
      </c>
      <c r="R286" s="97" t="s">
        <v>93</v>
      </c>
      <c r="S286" s="98">
        <v>42025</v>
      </c>
      <c r="T286" s="98">
        <v>42025</v>
      </c>
      <c r="U286" s="82">
        <v>-167</v>
      </c>
      <c r="V286" s="82">
        <v>-167</v>
      </c>
      <c r="W286" s="88" t="s">
        <v>2229</v>
      </c>
      <c r="X286" s="136" t="s">
        <v>2230</v>
      </c>
      <c r="Y286" s="137" t="s">
        <v>2231</v>
      </c>
      <c r="Z286" s="95" t="s">
        <v>627</v>
      </c>
      <c r="AA286" s="97" t="s">
        <v>103</v>
      </c>
      <c r="AB286" s="137" t="s">
        <v>635</v>
      </c>
      <c r="AC286" s="74"/>
      <c r="AD286" s="75"/>
      <c r="AE286" s="75"/>
      <c r="AF286" s="75"/>
      <c r="AG286" s="75"/>
      <c r="AH286" s="95" t="s">
        <v>477</v>
      </c>
      <c r="AI286" s="95" t="s">
        <v>2232</v>
      </c>
      <c r="AJ286" s="148"/>
      <c r="AK286" s="148"/>
      <c r="AL286" s="106" t="s">
        <v>107</v>
      </c>
      <c r="AM286" s="78" t="s">
        <v>636</v>
      </c>
      <c r="AN286" s="145" t="s">
        <v>107</v>
      </c>
      <c r="AO286" s="80">
        <v>42025</v>
      </c>
      <c r="AP286" s="81"/>
      <c r="AQ286" s="208"/>
      <c r="AR286" s="107" t="s">
        <v>164</v>
      </c>
      <c r="AS286" s="110">
        <v>-42025</v>
      </c>
      <c r="AT286" s="110">
        <v>243</v>
      </c>
      <c r="AU286" s="83"/>
      <c r="AV286" s="247" t="s">
        <v>2233</v>
      </c>
      <c r="AW286" s="146">
        <v>42235</v>
      </c>
      <c r="AX286" s="147">
        <v>42249</v>
      </c>
      <c r="AY286" s="95"/>
      <c r="AZ286" s="95" t="s">
        <v>2234</v>
      </c>
      <c r="BA286" s="101">
        <v>42255</v>
      </c>
      <c r="BB286" s="101">
        <v>42296</v>
      </c>
      <c r="BC286" s="95"/>
      <c r="BD286" s="113"/>
      <c r="BE286" s="113"/>
      <c r="BF286" s="113"/>
      <c r="BG286" s="146">
        <v>42297</v>
      </c>
      <c r="BH286" s="88" t="s">
        <v>242</v>
      </c>
      <c r="BI286" s="95" t="s">
        <v>15143</v>
      </c>
      <c r="BJ286" s="146">
        <v>42297</v>
      </c>
      <c r="BK286" s="146">
        <v>42318</v>
      </c>
      <c r="BL286" s="146"/>
      <c r="BM286" s="146"/>
      <c r="BN286" s="89"/>
      <c r="BO286" t="s">
        <v>640</v>
      </c>
      <c r="BQ286" s="115">
        <v>250000</v>
      </c>
      <c r="BR286" t="s">
        <v>629</v>
      </c>
      <c r="BS286">
        <v>4800083168</v>
      </c>
      <c r="BT286" s="91">
        <v>41858</v>
      </c>
      <c r="BU286" t="s">
        <v>2234</v>
      </c>
      <c r="BV286" s="91">
        <v>42255</v>
      </c>
      <c r="BX286" t="s">
        <v>2235</v>
      </c>
      <c r="BY286" t="s">
        <v>642</v>
      </c>
      <c r="BZ286" t="s">
        <v>627</v>
      </c>
      <c r="CA286" s="92">
        <v>250000</v>
      </c>
      <c r="CD286" s="93"/>
    </row>
    <row r="287" spans="1:82" x14ac:dyDescent="0.25">
      <c r="A287" s="94">
        <v>284</v>
      </c>
      <c r="B287" s="95" t="s">
        <v>2236</v>
      </c>
      <c r="C287" s="141">
        <v>4800083168</v>
      </c>
      <c r="D287" s="88" t="s">
        <v>627</v>
      </c>
      <c r="E287" s="96">
        <v>250000</v>
      </c>
      <c r="F287" s="127">
        <v>8</v>
      </c>
      <c r="G287" s="103">
        <v>2014</v>
      </c>
      <c r="H287" s="128">
        <v>41858</v>
      </c>
      <c r="I287" s="101"/>
      <c r="J287" s="94" t="s">
        <v>628</v>
      </c>
      <c r="K287" s="95" t="s">
        <v>629</v>
      </c>
      <c r="L287" s="116" t="s">
        <v>630</v>
      </c>
      <c r="M287" s="142" t="s">
        <v>631</v>
      </c>
      <c r="N287" s="97" t="s">
        <v>98</v>
      </c>
      <c r="O287" s="97" t="s">
        <v>98</v>
      </c>
      <c r="P287" s="100">
        <v>250000</v>
      </c>
      <c r="Q287" s="94">
        <v>2015</v>
      </c>
      <c r="R287" s="97" t="s">
        <v>93</v>
      </c>
      <c r="S287" s="98">
        <v>42025</v>
      </c>
      <c r="T287" s="98">
        <v>42025</v>
      </c>
      <c r="U287" s="82">
        <v>-167</v>
      </c>
      <c r="V287" s="82">
        <v>-167</v>
      </c>
      <c r="W287" s="88" t="s">
        <v>2229</v>
      </c>
      <c r="X287" s="136" t="s">
        <v>2237</v>
      </c>
      <c r="Y287" s="137" t="s">
        <v>2238</v>
      </c>
      <c r="Z287" s="95" t="s">
        <v>627</v>
      </c>
      <c r="AA287" s="97" t="s">
        <v>103</v>
      </c>
      <c r="AB287" s="137" t="s">
        <v>635</v>
      </c>
      <c r="AC287" s="74"/>
      <c r="AD287" s="75"/>
      <c r="AE287" s="75"/>
      <c r="AF287" s="75"/>
      <c r="AG287" s="75"/>
      <c r="AH287" s="95" t="s">
        <v>477</v>
      </c>
      <c r="AI287" s="95" t="s">
        <v>2239</v>
      </c>
      <c r="AJ287" s="148"/>
      <c r="AK287" s="148"/>
      <c r="AL287" s="106" t="s">
        <v>107</v>
      </c>
      <c r="AM287" s="78" t="s">
        <v>636</v>
      </c>
      <c r="AN287" s="145" t="s">
        <v>107</v>
      </c>
      <c r="AO287" s="80">
        <v>42025</v>
      </c>
      <c r="AP287" s="81"/>
      <c r="AQ287" s="208"/>
      <c r="AR287" s="107" t="s">
        <v>164</v>
      </c>
      <c r="AS287" s="110">
        <v>-42025</v>
      </c>
      <c r="AT287" s="110">
        <v>243</v>
      </c>
      <c r="AU287" s="83"/>
      <c r="AV287" s="247" t="s">
        <v>2240</v>
      </c>
      <c r="AW287" s="146">
        <v>42235</v>
      </c>
      <c r="AX287" s="147">
        <v>42249</v>
      </c>
      <c r="AY287" s="95"/>
      <c r="AZ287" s="95" t="s">
        <v>2241</v>
      </c>
      <c r="BA287" s="101">
        <v>42255</v>
      </c>
      <c r="BB287" s="101">
        <v>42296</v>
      </c>
      <c r="BC287" s="95"/>
      <c r="BD287" s="113"/>
      <c r="BE287" s="113"/>
      <c r="BF287" s="113"/>
      <c r="BG287" s="146">
        <v>42297</v>
      </c>
      <c r="BH287" s="88" t="s">
        <v>242</v>
      </c>
      <c r="BI287" s="95" t="s">
        <v>15143</v>
      </c>
      <c r="BJ287" s="146">
        <v>42297</v>
      </c>
      <c r="BK287" s="146">
        <v>42318</v>
      </c>
      <c r="BL287" s="146"/>
      <c r="BM287" s="146"/>
      <c r="BN287" s="89"/>
      <c r="BO287" t="s">
        <v>640</v>
      </c>
      <c r="BQ287" s="115">
        <v>250000</v>
      </c>
      <c r="BR287" t="s">
        <v>629</v>
      </c>
      <c r="BS287">
        <v>4800083168</v>
      </c>
      <c r="BT287" s="91">
        <v>41858</v>
      </c>
      <c r="BU287" t="s">
        <v>2241</v>
      </c>
      <c r="BV287" s="91">
        <v>42255</v>
      </c>
      <c r="BX287" t="s">
        <v>2242</v>
      </c>
      <c r="BY287" t="s">
        <v>642</v>
      </c>
      <c r="BZ287" t="s">
        <v>627</v>
      </c>
      <c r="CA287" s="92">
        <v>250000</v>
      </c>
      <c r="CD287" s="93"/>
    </row>
    <row r="288" spans="1:82" x14ac:dyDescent="0.25">
      <c r="A288" s="94">
        <v>285</v>
      </c>
      <c r="B288" s="95" t="s">
        <v>2243</v>
      </c>
      <c r="C288" s="141">
        <v>4800083168</v>
      </c>
      <c r="D288" s="88" t="s">
        <v>627</v>
      </c>
      <c r="E288" s="96">
        <v>250000</v>
      </c>
      <c r="F288" s="127">
        <v>8</v>
      </c>
      <c r="G288" s="103">
        <v>2014</v>
      </c>
      <c r="H288" s="128">
        <v>41858</v>
      </c>
      <c r="I288" s="101"/>
      <c r="J288" s="94" t="s">
        <v>628</v>
      </c>
      <c r="K288" s="95" t="s">
        <v>629</v>
      </c>
      <c r="L288" s="116" t="s">
        <v>630</v>
      </c>
      <c r="M288" s="142" t="s">
        <v>631</v>
      </c>
      <c r="N288" s="97" t="s">
        <v>98</v>
      </c>
      <c r="O288" s="97" t="s">
        <v>98</v>
      </c>
      <c r="P288" s="100">
        <v>250000</v>
      </c>
      <c r="Q288" s="94">
        <v>2015</v>
      </c>
      <c r="R288" s="97" t="s">
        <v>93</v>
      </c>
      <c r="S288" s="98">
        <v>42025</v>
      </c>
      <c r="T288" s="98">
        <v>42025</v>
      </c>
      <c r="U288" s="82">
        <v>-167</v>
      </c>
      <c r="V288" s="82">
        <v>-167</v>
      </c>
      <c r="W288" s="88" t="s">
        <v>2229</v>
      </c>
      <c r="X288" s="136" t="s">
        <v>2244</v>
      </c>
      <c r="Y288" s="137" t="s">
        <v>2245</v>
      </c>
      <c r="Z288" s="95" t="s">
        <v>627</v>
      </c>
      <c r="AA288" s="97" t="s">
        <v>103</v>
      </c>
      <c r="AB288" s="137" t="s">
        <v>635</v>
      </c>
      <c r="AC288" s="74"/>
      <c r="AD288" s="75"/>
      <c r="AE288" s="75"/>
      <c r="AF288" s="75"/>
      <c r="AG288" s="75"/>
      <c r="AH288" s="95" t="s">
        <v>477</v>
      </c>
      <c r="AI288" s="95" t="s">
        <v>2246</v>
      </c>
      <c r="AJ288" s="148"/>
      <c r="AK288" s="148"/>
      <c r="AL288" s="106" t="s">
        <v>107</v>
      </c>
      <c r="AM288" s="78" t="s">
        <v>636</v>
      </c>
      <c r="AN288" s="145" t="s">
        <v>107</v>
      </c>
      <c r="AO288" s="80">
        <v>42025</v>
      </c>
      <c r="AP288" s="81"/>
      <c r="AQ288" s="208"/>
      <c r="AR288" s="107" t="s">
        <v>164</v>
      </c>
      <c r="AS288" s="110">
        <v>-42025</v>
      </c>
      <c r="AT288" s="110">
        <v>243</v>
      </c>
      <c r="AU288" s="83"/>
      <c r="AV288" s="247" t="s">
        <v>2233</v>
      </c>
      <c r="AW288" s="146">
        <v>42235</v>
      </c>
      <c r="AX288" s="147">
        <v>42249</v>
      </c>
      <c r="AY288" s="95"/>
      <c r="AZ288" s="95" t="s">
        <v>2234</v>
      </c>
      <c r="BA288" s="101">
        <v>42255</v>
      </c>
      <c r="BB288" s="101">
        <v>42296</v>
      </c>
      <c r="BC288" s="95"/>
      <c r="BD288" s="113"/>
      <c r="BE288" s="113"/>
      <c r="BF288" s="113"/>
      <c r="BG288" s="146">
        <v>42297</v>
      </c>
      <c r="BH288" s="88" t="s">
        <v>242</v>
      </c>
      <c r="BI288" s="95" t="s">
        <v>15143</v>
      </c>
      <c r="BJ288" s="146">
        <v>42297</v>
      </c>
      <c r="BK288" s="146">
        <v>42318</v>
      </c>
      <c r="BL288" s="146"/>
      <c r="BM288" s="146"/>
      <c r="BN288" s="89"/>
      <c r="BO288" t="s">
        <v>640</v>
      </c>
      <c r="BQ288" s="115">
        <v>250000</v>
      </c>
      <c r="BR288" t="s">
        <v>629</v>
      </c>
      <c r="BS288">
        <v>4800083168</v>
      </c>
      <c r="BT288" s="91">
        <v>41858</v>
      </c>
      <c r="BU288" t="s">
        <v>2234</v>
      </c>
      <c r="BV288" s="91">
        <v>42255</v>
      </c>
      <c r="BX288" t="s">
        <v>2247</v>
      </c>
      <c r="BY288" t="s">
        <v>642</v>
      </c>
      <c r="BZ288" t="s">
        <v>627</v>
      </c>
      <c r="CA288" s="92">
        <v>250000</v>
      </c>
      <c r="CD288" s="93"/>
    </row>
    <row r="289" spans="1:82" x14ac:dyDescent="0.25">
      <c r="A289" s="94">
        <v>286</v>
      </c>
      <c r="B289" s="95" t="s">
        <v>2248</v>
      </c>
      <c r="C289" s="141">
        <v>4800083168</v>
      </c>
      <c r="D289" s="88" t="s">
        <v>627</v>
      </c>
      <c r="E289" s="96">
        <v>250000</v>
      </c>
      <c r="F289" s="127">
        <v>8</v>
      </c>
      <c r="G289" s="103">
        <v>2014</v>
      </c>
      <c r="H289" s="128">
        <v>41858</v>
      </c>
      <c r="I289" s="101"/>
      <c r="J289" s="94" t="s">
        <v>628</v>
      </c>
      <c r="K289" s="95" t="s">
        <v>629</v>
      </c>
      <c r="L289" s="116" t="s">
        <v>630</v>
      </c>
      <c r="M289" s="142" t="s">
        <v>631</v>
      </c>
      <c r="N289" s="97" t="s">
        <v>98</v>
      </c>
      <c r="O289" s="97" t="s">
        <v>98</v>
      </c>
      <c r="P289" s="100">
        <v>250000</v>
      </c>
      <c r="Q289" s="94">
        <v>2015</v>
      </c>
      <c r="R289" s="97" t="s">
        <v>93</v>
      </c>
      <c r="S289" s="98">
        <v>42025</v>
      </c>
      <c r="T289" s="98">
        <v>42025</v>
      </c>
      <c r="U289" s="82">
        <v>-167</v>
      </c>
      <c r="V289" s="82">
        <v>-167</v>
      </c>
      <c r="W289" s="88" t="s">
        <v>2229</v>
      </c>
      <c r="X289" s="136" t="s">
        <v>2249</v>
      </c>
      <c r="Y289" s="137" t="s">
        <v>2250</v>
      </c>
      <c r="Z289" s="95" t="s">
        <v>627</v>
      </c>
      <c r="AA289" s="97" t="s">
        <v>103</v>
      </c>
      <c r="AB289" s="137" t="s">
        <v>635</v>
      </c>
      <c r="AC289" s="74"/>
      <c r="AD289" s="75"/>
      <c r="AE289" s="75"/>
      <c r="AF289" s="75"/>
      <c r="AG289" s="75"/>
      <c r="AH289" s="95" t="s">
        <v>477</v>
      </c>
      <c r="AI289" s="95" t="s">
        <v>2251</v>
      </c>
      <c r="AJ289" s="148"/>
      <c r="AK289" s="148"/>
      <c r="AL289" s="106" t="s">
        <v>107</v>
      </c>
      <c r="AM289" s="78" t="s">
        <v>636</v>
      </c>
      <c r="AN289" s="145" t="s">
        <v>107</v>
      </c>
      <c r="AO289" s="80">
        <v>42025</v>
      </c>
      <c r="AP289" s="81"/>
      <c r="AQ289" s="208"/>
      <c r="AR289" s="107" t="s">
        <v>164</v>
      </c>
      <c r="AS289" s="110">
        <v>-42025</v>
      </c>
      <c r="AT289" s="110">
        <v>243</v>
      </c>
      <c r="AU289" s="83"/>
      <c r="AV289" s="247" t="s">
        <v>2252</v>
      </c>
      <c r="AW289" s="146">
        <v>42235</v>
      </c>
      <c r="AX289" s="147">
        <v>42249</v>
      </c>
      <c r="AY289" s="95"/>
      <c r="AZ289" s="95" t="s">
        <v>2253</v>
      </c>
      <c r="BA289" s="101">
        <v>42255</v>
      </c>
      <c r="BB289" s="101">
        <v>42296</v>
      </c>
      <c r="BC289" s="95"/>
      <c r="BD289" s="113"/>
      <c r="BE289" s="113"/>
      <c r="BF289" s="113"/>
      <c r="BG289" s="146">
        <v>42297</v>
      </c>
      <c r="BH289" s="88" t="s">
        <v>242</v>
      </c>
      <c r="BI289" s="95" t="s">
        <v>15143</v>
      </c>
      <c r="BJ289" s="146">
        <v>42297</v>
      </c>
      <c r="BK289" s="146">
        <v>42318</v>
      </c>
      <c r="BL289" s="146"/>
      <c r="BM289" s="146"/>
      <c r="BN289" s="89"/>
      <c r="BO289" t="s">
        <v>640</v>
      </c>
      <c r="BQ289" s="115">
        <v>250000</v>
      </c>
      <c r="BR289" t="s">
        <v>629</v>
      </c>
      <c r="BS289">
        <v>4800083168</v>
      </c>
      <c r="BT289" s="91">
        <v>41858</v>
      </c>
      <c r="BU289" t="s">
        <v>2253</v>
      </c>
      <c r="BV289" s="91">
        <v>42255</v>
      </c>
      <c r="BX289" t="s">
        <v>2254</v>
      </c>
      <c r="BY289" t="s">
        <v>642</v>
      </c>
      <c r="BZ289" t="s">
        <v>627</v>
      </c>
      <c r="CA289" s="92">
        <v>250000</v>
      </c>
      <c r="CD289" s="93"/>
    </row>
    <row r="290" spans="1:82" x14ac:dyDescent="0.25">
      <c r="A290" s="94">
        <v>287</v>
      </c>
      <c r="B290" s="95" t="s">
        <v>2255</v>
      </c>
      <c r="C290" s="141">
        <v>4800083168</v>
      </c>
      <c r="D290" s="88" t="s">
        <v>627</v>
      </c>
      <c r="E290" s="96">
        <v>250000</v>
      </c>
      <c r="F290" s="127">
        <v>8</v>
      </c>
      <c r="G290" s="103">
        <v>2014</v>
      </c>
      <c r="H290" s="128">
        <v>41858</v>
      </c>
      <c r="I290" s="101"/>
      <c r="J290" s="94" t="s">
        <v>628</v>
      </c>
      <c r="K290" s="95" t="s">
        <v>629</v>
      </c>
      <c r="L290" s="116" t="s">
        <v>630</v>
      </c>
      <c r="M290" s="142" t="s">
        <v>631</v>
      </c>
      <c r="N290" s="97" t="s">
        <v>98</v>
      </c>
      <c r="O290" s="97" t="s">
        <v>98</v>
      </c>
      <c r="P290" s="100">
        <v>250000</v>
      </c>
      <c r="Q290" s="94">
        <v>2015</v>
      </c>
      <c r="R290" s="97" t="s">
        <v>93</v>
      </c>
      <c r="S290" s="98">
        <v>42025</v>
      </c>
      <c r="T290" s="98">
        <v>42025</v>
      </c>
      <c r="U290" s="82">
        <v>-167</v>
      </c>
      <c r="V290" s="82">
        <v>-167</v>
      </c>
      <c r="W290" s="88" t="s">
        <v>2229</v>
      </c>
      <c r="X290" s="136" t="s">
        <v>2256</v>
      </c>
      <c r="Y290" s="137" t="s">
        <v>2257</v>
      </c>
      <c r="Z290" s="95" t="s">
        <v>627</v>
      </c>
      <c r="AA290" s="97" t="s">
        <v>103</v>
      </c>
      <c r="AB290" s="137" t="s">
        <v>635</v>
      </c>
      <c r="AC290" s="74"/>
      <c r="AD290" s="75"/>
      <c r="AE290" s="75"/>
      <c r="AF290" s="75"/>
      <c r="AG290" s="75"/>
      <c r="AH290" s="95" t="s">
        <v>477</v>
      </c>
      <c r="AI290" s="95" t="s">
        <v>2258</v>
      </c>
      <c r="AJ290" s="148"/>
      <c r="AK290" s="148"/>
      <c r="AL290" s="106" t="s">
        <v>107</v>
      </c>
      <c r="AM290" s="78" t="s">
        <v>636</v>
      </c>
      <c r="AN290" s="145" t="s">
        <v>107</v>
      </c>
      <c r="AO290" s="80">
        <v>42025</v>
      </c>
      <c r="AP290" s="81"/>
      <c r="AQ290" s="208"/>
      <c r="AR290" s="107" t="s">
        <v>164</v>
      </c>
      <c r="AS290" s="110">
        <v>-42025</v>
      </c>
      <c r="AT290" s="110">
        <v>243</v>
      </c>
      <c r="AU290" s="83"/>
      <c r="AV290" s="247" t="s">
        <v>2233</v>
      </c>
      <c r="AW290" s="146">
        <v>42235</v>
      </c>
      <c r="AX290" s="147">
        <v>42249</v>
      </c>
      <c r="AY290" s="95"/>
      <c r="AZ290" s="95" t="s">
        <v>2234</v>
      </c>
      <c r="BA290" s="101">
        <v>42255</v>
      </c>
      <c r="BB290" s="101">
        <v>42296</v>
      </c>
      <c r="BC290" s="95"/>
      <c r="BD290" s="113"/>
      <c r="BE290" s="113"/>
      <c r="BF290" s="113"/>
      <c r="BG290" s="146">
        <v>42297</v>
      </c>
      <c r="BH290" s="88" t="s">
        <v>242</v>
      </c>
      <c r="BI290" s="95" t="s">
        <v>15143</v>
      </c>
      <c r="BJ290" s="146">
        <v>42297</v>
      </c>
      <c r="BK290" s="146">
        <v>42318</v>
      </c>
      <c r="BL290" s="146"/>
      <c r="BM290" s="146"/>
      <c r="BN290" s="89"/>
      <c r="BO290" t="s">
        <v>640</v>
      </c>
      <c r="BQ290" s="115">
        <v>250000</v>
      </c>
      <c r="BR290" t="s">
        <v>629</v>
      </c>
      <c r="BS290">
        <v>4800083168</v>
      </c>
      <c r="BT290" s="91">
        <v>41858</v>
      </c>
      <c r="BU290" t="s">
        <v>2234</v>
      </c>
      <c r="BV290" s="91">
        <v>42255</v>
      </c>
      <c r="BX290" t="s">
        <v>2259</v>
      </c>
      <c r="BY290" t="s">
        <v>642</v>
      </c>
      <c r="BZ290" t="s">
        <v>627</v>
      </c>
      <c r="CA290" s="92">
        <v>250000</v>
      </c>
      <c r="CD290" s="93"/>
    </row>
    <row r="291" spans="1:82" x14ac:dyDescent="0.25">
      <c r="A291" s="94">
        <v>288</v>
      </c>
      <c r="B291" s="95" t="s">
        <v>2260</v>
      </c>
      <c r="C291" s="141">
        <v>4800083168</v>
      </c>
      <c r="D291" s="88" t="s">
        <v>627</v>
      </c>
      <c r="E291" s="96">
        <v>250000</v>
      </c>
      <c r="F291" s="127">
        <v>8</v>
      </c>
      <c r="G291" s="103">
        <v>2014</v>
      </c>
      <c r="H291" s="128">
        <v>41858</v>
      </c>
      <c r="I291" s="101"/>
      <c r="J291" s="94" t="s">
        <v>628</v>
      </c>
      <c r="K291" s="95" t="s">
        <v>629</v>
      </c>
      <c r="L291" s="116" t="s">
        <v>630</v>
      </c>
      <c r="M291" s="142" t="s">
        <v>631</v>
      </c>
      <c r="N291" s="97" t="s">
        <v>98</v>
      </c>
      <c r="O291" s="97" t="s">
        <v>98</v>
      </c>
      <c r="P291" s="100">
        <v>250000</v>
      </c>
      <c r="Q291" s="94">
        <v>2015</v>
      </c>
      <c r="R291" s="97" t="s">
        <v>93</v>
      </c>
      <c r="S291" s="98">
        <v>42025</v>
      </c>
      <c r="T291" s="98">
        <v>42025</v>
      </c>
      <c r="U291" s="82">
        <v>-167</v>
      </c>
      <c r="V291" s="82">
        <v>-167</v>
      </c>
      <c r="W291" s="88" t="s">
        <v>2229</v>
      </c>
      <c r="X291" s="136" t="s">
        <v>2261</v>
      </c>
      <c r="Y291" s="137" t="s">
        <v>2262</v>
      </c>
      <c r="Z291" s="95" t="s">
        <v>627</v>
      </c>
      <c r="AA291" s="97" t="s">
        <v>103</v>
      </c>
      <c r="AB291" s="137" t="s">
        <v>635</v>
      </c>
      <c r="AC291" s="74"/>
      <c r="AD291" s="75"/>
      <c r="AE291" s="75"/>
      <c r="AF291" s="75"/>
      <c r="AG291" s="75"/>
      <c r="AH291" s="95" t="s">
        <v>477</v>
      </c>
      <c r="AI291" s="95" t="s">
        <v>2263</v>
      </c>
      <c r="AJ291" s="148"/>
      <c r="AK291" s="148"/>
      <c r="AL291" s="106" t="s">
        <v>107</v>
      </c>
      <c r="AM291" s="78" t="s">
        <v>636</v>
      </c>
      <c r="AN291" s="145" t="s">
        <v>107</v>
      </c>
      <c r="AO291" s="80">
        <v>42025</v>
      </c>
      <c r="AP291" s="81"/>
      <c r="AQ291" s="208"/>
      <c r="AR291" s="107" t="s">
        <v>164</v>
      </c>
      <c r="AS291" s="110">
        <v>-42025</v>
      </c>
      <c r="AT291" s="110">
        <v>243</v>
      </c>
      <c r="AU291" s="83"/>
      <c r="AV291" s="247" t="s">
        <v>2233</v>
      </c>
      <c r="AW291" s="146">
        <v>42235</v>
      </c>
      <c r="AX291" s="147">
        <v>42249</v>
      </c>
      <c r="AY291" s="95"/>
      <c r="AZ291" s="95" t="s">
        <v>2234</v>
      </c>
      <c r="BA291" s="101">
        <v>42255</v>
      </c>
      <c r="BB291" s="101">
        <v>42296</v>
      </c>
      <c r="BC291" s="95"/>
      <c r="BD291" s="113"/>
      <c r="BE291" s="113"/>
      <c r="BF291" s="113"/>
      <c r="BG291" s="146">
        <v>42297</v>
      </c>
      <c r="BH291" s="88" t="s">
        <v>242</v>
      </c>
      <c r="BI291" s="95" t="s">
        <v>15143</v>
      </c>
      <c r="BJ291" s="146">
        <v>42297</v>
      </c>
      <c r="BK291" s="146">
        <v>42318</v>
      </c>
      <c r="BL291" s="146"/>
      <c r="BM291" s="146"/>
      <c r="BN291" s="89"/>
      <c r="BO291" t="s">
        <v>640</v>
      </c>
      <c r="BQ291" s="115">
        <v>250000</v>
      </c>
      <c r="BR291" t="s">
        <v>629</v>
      </c>
      <c r="BS291">
        <v>4800083168</v>
      </c>
      <c r="BT291" s="91">
        <v>41858</v>
      </c>
      <c r="BU291" t="s">
        <v>2234</v>
      </c>
      <c r="BV291" s="91">
        <v>42255</v>
      </c>
      <c r="BX291" t="s">
        <v>2264</v>
      </c>
      <c r="BY291" t="s">
        <v>642</v>
      </c>
      <c r="BZ291" t="s">
        <v>627</v>
      </c>
      <c r="CA291" s="92">
        <v>250000</v>
      </c>
      <c r="CD291" s="93"/>
    </row>
    <row r="292" spans="1:82" x14ac:dyDescent="0.25">
      <c r="A292" s="94">
        <v>289</v>
      </c>
      <c r="B292" s="95" t="s">
        <v>2265</v>
      </c>
      <c r="C292" s="141">
        <v>4800083168</v>
      </c>
      <c r="D292" s="88" t="s">
        <v>627</v>
      </c>
      <c r="E292" s="96">
        <v>250000</v>
      </c>
      <c r="F292" s="127">
        <v>8</v>
      </c>
      <c r="G292" s="103">
        <v>2014</v>
      </c>
      <c r="H292" s="128">
        <v>41858</v>
      </c>
      <c r="I292" s="101"/>
      <c r="J292" s="94" t="s">
        <v>628</v>
      </c>
      <c r="K292" s="95" t="s">
        <v>629</v>
      </c>
      <c r="L292" s="116" t="s">
        <v>630</v>
      </c>
      <c r="M292" s="142" t="s">
        <v>631</v>
      </c>
      <c r="N292" s="97" t="s">
        <v>98</v>
      </c>
      <c r="O292" s="97" t="s">
        <v>98</v>
      </c>
      <c r="P292" s="100">
        <v>250000</v>
      </c>
      <c r="Q292" s="94">
        <v>2015</v>
      </c>
      <c r="R292" s="97" t="s">
        <v>93</v>
      </c>
      <c r="S292" s="98">
        <v>42025</v>
      </c>
      <c r="T292" s="98">
        <v>42025</v>
      </c>
      <c r="U292" s="82">
        <v>-167</v>
      </c>
      <c r="V292" s="82">
        <v>-167</v>
      </c>
      <c r="W292" s="88" t="s">
        <v>2229</v>
      </c>
      <c r="X292" s="136" t="s">
        <v>2266</v>
      </c>
      <c r="Y292" s="137" t="s">
        <v>2267</v>
      </c>
      <c r="Z292" s="95" t="s">
        <v>627</v>
      </c>
      <c r="AA292" s="97" t="s">
        <v>103</v>
      </c>
      <c r="AB292" s="137" t="s">
        <v>635</v>
      </c>
      <c r="AC292" s="74"/>
      <c r="AD292" s="75"/>
      <c r="AE292" s="75"/>
      <c r="AF292" s="75"/>
      <c r="AG292" s="75"/>
      <c r="AH292" s="95" t="s">
        <v>477</v>
      </c>
      <c r="AI292" s="95" t="s">
        <v>2268</v>
      </c>
      <c r="AJ292" s="148"/>
      <c r="AK292" s="148"/>
      <c r="AL292" s="106" t="s">
        <v>107</v>
      </c>
      <c r="AM292" s="78" t="s">
        <v>636</v>
      </c>
      <c r="AN292" s="145" t="s">
        <v>107</v>
      </c>
      <c r="AO292" s="80">
        <v>42025</v>
      </c>
      <c r="AP292" s="81"/>
      <c r="AQ292" s="208"/>
      <c r="AR292" s="107" t="s">
        <v>164</v>
      </c>
      <c r="AS292" s="110">
        <v>-42025</v>
      </c>
      <c r="AT292" s="110">
        <v>243</v>
      </c>
      <c r="AU292" s="83"/>
      <c r="AV292" s="247" t="s">
        <v>2240</v>
      </c>
      <c r="AW292" s="146">
        <v>42235</v>
      </c>
      <c r="AX292" s="147">
        <v>42249</v>
      </c>
      <c r="AY292" s="95"/>
      <c r="AZ292" s="95" t="s">
        <v>2241</v>
      </c>
      <c r="BA292" s="101">
        <v>42255</v>
      </c>
      <c r="BB292" s="101">
        <v>42296</v>
      </c>
      <c r="BC292" s="95"/>
      <c r="BD292" s="113"/>
      <c r="BE292" s="113"/>
      <c r="BF292" s="113"/>
      <c r="BG292" s="146">
        <v>42297</v>
      </c>
      <c r="BH292" s="88" t="s">
        <v>242</v>
      </c>
      <c r="BI292" s="95" t="s">
        <v>15143</v>
      </c>
      <c r="BJ292" s="146">
        <v>42297</v>
      </c>
      <c r="BK292" s="146">
        <v>42318</v>
      </c>
      <c r="BL292" s="146"/>
      <c r="BM292" s="146"/>
      <c r="BN292" s="89"/>
      <c r="BO292" t="s">
        <v>640</v>
      </c>
      <c r="BQ292" s="115">
        <v>250000</v>
      </c>
      <c r="BR292" t="s">
        <v>629</v>
      </c>
      <c r="BS292">
        <v>4800083168</v>
      </c>
      <c r="BT292" s="91">
        <v>41858</v>
      </c>
      <c r="BU292" t="s">
        <v>2241</v>
      </c>
      <c r="BV292" s="91">
        <v>42255</v>
      </c>
      <c r="BX292" t="s">
        <v>2269</v>
      </c>
      <c r="BY292" t="s">
        <v>642</v>
      </c>
      <c r="BZ292" t="s">
        <v>627</v>
      </c>
      <c r="CA292" s="92">
        <v>250000</v>
      </c>
      <c r="CD292" s="93"/>
    </row>
    <row r="293" spans="1:82" x14ac:dyDescent="0.25">
      <c r="A293" s="94">
        <v>290</v>
      </c>
      <c r="B293" s="95" t="s">
        <v>2270</v>
      </c>
      <c r="C293" s="141">
        <v>4800083168</v>
      </c>
      <c r="D293" s="88" t="s">
        <v>627</v>
      </c>
      <c r="E293" s="96">
        <v>250000</v>
      </c>
      <c r="F293" s="127">
        <v>8</v>
      </c>
      <c r="G293" s="103">
        <v>2014</v>
      </c>
      <c r="H293" s="128">
        <v>41858</v>
      </c>
      <c r="I293" s="101"/>
      <c r="J293" s="94" t="s">
        <v>628</v>
      </c>
      <c r="K293" s="95" t="s">
        <v>629</v>
      </c>
      <c r="L293" s="116" t="s">
        <v>630</v>
      </c>
      <c r="M293" s="142" t="s">
        <v>631</v>
      </c>
      <c r="N293" s="97" t="s">
        <v>98</v>
      </c>
      <c r="O293" s="97" t="s">
        <v>98</v>
      </c>
      <c r="P293" s="100">
        <v>250000</v>
      </c>
      <c r="Q293" s="94">
        <v>2015</v>
      </c>
      <c r="R293" s="97" t="s">
        <v>93</v>
      </c>
      <c r="S293" s="98">
        <v>42025</v>
      </c>
      <c r="T293" s="98">
        <v>42025</v>
      </c>
      <c r="U293" s="82">
        <v>-167</v>
      </c>
      <c r="V293" s="82">
        <v>-167</v>
      </c>
      <c r="W293" s="88" t="s">
        <v>2229</v>
      </c>
      <c r="X293" s="136" t="s">
        <v>2271</v>
      </c>
      <c r="Y293" s="137" t="s">
        <v>2272</v>
      </c>
      <c r="Z293" s="95" t="s">
        <v>627</v>
      </c>
      <c r="AA293" s="97" t="s">
        <v>103</v>
      </c>
      <c r="AB293" s="137" t="s">
        <v>2273</v>
      </c>
      <c r="AC293" s="74"/>
      <c r="AD293" s="75"/>
      <c r="AE293" s="75"/>
      <c r="AF293" s="75"/>
      <c r="AG293" s="75"/>
      <c r="AH293" s="95" t="s">
        <v>477</v>
      </c>
      <c r="AI293" s="95" t="s">
        <v>2274</v>
      </c>
      <c r="AJ293" s="148"/>
      <c r="AK293" s="148"/>
      <c r="AL293" s="106" t="s">
        <v>107</v>
      </c>
      <c r="AM293" s="78" t="s">
        <v>636</v>
      </c>
      <c r="AN293" s="145" t="s">
        <v>107</v>
      </c>
      <c r="AO293" s="80">
        <v>42025</v>
      </c>
      <c r="AP293" s="81"/>
      <c r="AQ293" s="208"/>
      <c r="AR293" s="107" t="s">
        <v>164</v>
      </c>
      <c r="AS293" s="110">
        <v>-42025</v>
      </c>
      <c r="AT293" s="110">
        <v>243</v>
      </c>
      <c r="AU293" s="83"/>
      <c r="AV293" s="247" t="s">
        <v>2233</v>
      </c>
      <c r="AW293" s="146">
        <v>42235</v>
      </c>
      <c r="AX293" s="147">
        <v>42249</v>
      </c>
      <c r="AY293" s="95"/>
      <c r="AZ293" s="95" t="s">
        <v>2234</v>
      </c>
      <c r="BA293" s="101">
        <v>42255</v>
      </c>
      <c r="BB293" s="101">
        <v>42296</v>
      </c>
      <c r="BC293" s="95"/>
      <c r="BD293" s="113"/>
      <c r="BE293" s="113"/>
      <c r="BF293" s="113"/>
      <c r="BG293" s="146">
        <v>42297</v>
      </c>
      <c r="BH293" s="88" t="s">
        <v>242</v>
      </c>
      <c r="BI293" s="95" t="s">
        <v>15143</v>
      </c>
      <c r="BJ293" s="146">
        <v>42297</v>
      </c>
      <c r="BK293" s="146">
        <v>42318</v>
      </c>
      <c r="BL293" s="146"/>
      <c r="BM293" s="146"/>
      <c r="BN293" s="89"/>
      <c r="BO293" t="s">
        <v>640</v>
      </c>
      <c r="BQ293" s="115">
        <v>250000</v>
      </c>
      <c r="BR293" t="s">
        <v>629</v>
      </c>
      <c r="BS293">
        <v>4800083168</v>
      </c>
      <c r="BT293" s="91">
        <v>41858</v>
      </c>
      <c r="BU293" t="s">
        <v>2234</v>
      </c>
      <c r="BV293" s="91">
        <v>42255</v>
      </c>
      <c r="BX293" t="s">
        <v>2275</v>
      </c>
      <c r="BY293" t="s">
        <v>2276</v>
      </c>
      <c r="BZ293" t="s">
        <v>627</v>
      </c>
      <c r="CA293" s="92">
        <v>250000</v>
      </c>
      <c r="CD293" s="93"/>
    </row>
    <row r="294" spans="1:82" x14ac:dyDescent="0.25">
      <c r="A294" s="94">
        <v>291</v>
      </c>
      <c r="B294" s="95" t="s">
        <v>2277</v>
      </c>
      <c r="C294" s="141">
        <v>4800083168</v>
      </c>
      <c r="D294" s="88" t="s">
        <v>627</v>
      </c>
      <c r="E294" s="96">
        <v>250000</v>
      </c>
      <c r="F294" s="127">
        <v>8</v>
      </c>
      <c r="G294" s="103">
        <v>2014</v>
      </c>
      <c r="H294" s="128">
        <v>41858</v>
      </c>
      <c r="I294" s="101"/>
      <c r="J294" s="94" t="s">
        <v>628</v>
      </c>
      <c r="K294" s="95" t="s">
        <v>629</v>
      </c>
      <c r="L294" s="116" t="s">
        <v>630</v>
      </c>
      <c r="M294" s="142" t="s">
        <v>631</v>
      </c>
      <c r="N294" s="97" t="s">
        <v>98</v>
      </c>
      <c r="O294" s="97" t="s">
        <v>98</v>
      </c>
      <c r="P294" s="100">
        <v>250000</v>
      </c>
      <c r="Q294" s="94">
        <v>2015</v>
      </c>
      <c r="R294" s="97" t="s">
        <v>93</v>
      </c>
      <c r="S294" s="98">
        <v>42025</v>
      </c>
      <c r="T294" s="98">
        <v>42025</v>
      </c>
      <c r="U294" s="82">
        <v>-167</v>
      </c>
      <c r="V294" s="82">
        <v>-167</v>
      </c>
      <c r="W294" s="88" t="s">
        <v>2229</v>
      </c>
      <c r="X294" s="136" t="s">
        <v>2278</v>
      </c>
      <c r="Y294" s="137" t="s">
        <v>2279</v>
      </c>
      <c r="Z294" s="95" t="s">
        <v>627</v>
      </c>
      <c r="AA294" s="97" t="s">
        <v>103</v>
      </c>
      <c r="AB294" s="137" t="s">
        <v>635</v>
      </c>
      <c r="AC294" s="74"/>
      <c r="AD294" s="75"/>
      <c r="AE294" s="75"/>
      <c r="AF294" s="75"/>
      <c r="AG294" s="75"/>
      <c r="AH294" s="95" t="s">
        <v>477</v>
      </c>
      <c r="AI294" s="95" t="s">
        <v>2280</v>
      </c>
      <c r="AJ294" s="148"/>
      <c r="AK294" s="148"/>
      <c r="AL294" s="106" t="s">
        <v>107</v>
      </c>
      <c r="AM294" s="78" t="s">
        <v>636</v>
      </c>
      <c r="AN294" s="145" t="s">
        <v>107</v>
      </c>
      <c r="AO294" s="80">
        <v>42025</v>
      </c>
      <c r="AP294" s="81"/>
      <c r="AQ294" s="208"/>
      <c r="AR294" s="107" t="s">
        <v>164</v>
      </c>
      <c r="AS294" s="110">
        <v>-42025</v>
      </c>
      <c r="AT294" s="110">
        <v>243</v>
      </c>
      <c r="AU294" s="83"/>
      <c r="AV294" s="247" t="s">
        <v>2252</v>
      </c>
      <c r="AW294" s="146">
        <v>42235</v>
      </c>
      <c r="AX294" s="147">
        <v>42249</v>
      </c>
      <c r="AY294" s="95"/>
      <c r="AZ294" s="95" t="s">
        <v>2253</v>
      </c>
      <c r="BA294" s="101">
        <v>42255</v>
      </c>
      <c r="BB294" s="101">
        <v>42296</v>
      </c>
      <c r="BC294" s="95"/>
      <c r="BD294" s="113"/>
      <c r="BE294" s="113"/>
      <c r="BF294" s="113"/>
      <c r="BG294" s="146">
        <v>42297</v>
      </c>
      <c r="BH294" s="88" t="s">
        <v>242</v>
      </c>
      <c r="BI294" s="95" t="s">
        <v>15143</v>
      </c>
      <c r="BJ294" s="146">
        <v>42297</v>
      </c>
      <c r="BK294" s="146">
        <v>42318</v>
      </c>
      <c r="BL294" s="146"/>
      <c r="BM294" s="146"/>
      <c r="BN294" s="89"/>
      <c r="BO294" t="s">
        <v>640</v>
      </c>
      <c r="BQ294" s="115">
        <v>250000</v>
      </c>
      <c r="BR294" t="s">
        <v>629</v>
      </c>
      <c r="BS294">
        <v>4800083168</v>
      </c>
      <c r="BT294" s="91">
        <v>41858</v>
      </c>
      <c r="BU294" t="s">
        <v>2253</v>
      </c>
      <c r="BV294" s="91">
        <v>42255</v>
      </c>
      <c r="BX294" t="s">
        <v>2281</v>
      </c>
      <c r="BY294" t="s">
        <v>642</v>
      </c>
      <c r="BZ294" t="s">
        <v>627</v>
      </c>
      <c r="CA294" s="92">
        <v>250000</v>
      </c>
      <c r="CD294" s="93"/>
    </row>
    <row r="295" spans="1:82" x14ac:dyDescent="0.25">
      <c r="A295" s="94">
        <v>292</v>
      </c>
      <c r="B295" s="95" t="s">
        <v>2282</v>
      </c>
      <c r="C295" s="141">
        <v>4800083168</v>
      </c>
      <c r="D295" s="88" t="s">
        <v>627</v>
      </c>
      <c r="E295" s="96">
        <v>250000</v>
      </c>
      <c r="F295" s="127">
        <v>8</v>
      </c>
      <c r="G295" s="103">
        <v>2014</v>
      </c>
      <c r="H295" s="128">
        <v>41858</v>
      </c>
      <c r="I295" s="101"/>
      <c r="J295" s="94" t="s">
        <v>628</v>
      </c>
      <c r="K295" s="95" t="s">
        <v>629</v>
      </c>
      <c r="L295" s="116" t="s">
        <v>630</v>
      </c>
      <c r="M295" s="142" t="s">
        <v>631</v>
      </c>
      <c r="N295" s="97" t="s">
        <v>98</v>
      </c>
      <c r="O295" s="97" t="s">
        <v>98</v>
      </c>
      <c r="P295" s="100">
        <v>250000</v>
      </c>
      <c r="Q295" s="94">
        <v>2015</v>
      </c>
      <c r="R295" s="97" t="s">
        <v>93</v>
      </c>
      <c r="S295" s="98">
        <v>42025</v>
      </c>
      <c r="T295" s="98">
        <v>42025</v>
      </c>
      <c r="U295" s="82">
        <v>-167</v>
      </c>
      <c r="V295" s="82">
        <v>-167</v>
      </c>
      <c r="W295" s="88" t="s">
        <v>2229</v>
      </c>
      <c r="X295" s="136" t="s">
        <v>2283</v>
      </c>
      <c r="Y295" s="137" t="s">
        <v>2284</v>
      </c>
      <c r="Z295" s="95" t="s">
        <v>627</v>
      </c>
      <c r="AA295" s="97" t="s">
        <v>103</v>
      </c>
      <c r="AB295" s="137" t="s">
        <v>635</v>
      </c>
      <c r="AC295" s="74"/>
      <c r="AD295" s="75"/>
      <c r="AE295" s="75"/>
      <c r="AF295" s="75"/>
      <c r="AG295" s="75"/>
      <c r="AH295" s="95" t="s">
        <v>477</v>
      </c>
      <c r="AI295" s="95" t="s">
        <v>2285</v>
      </c>
      <c r="AJ295" s="148"/>
      <c r="AK295" s="148"/>
      <c r="AL295" s="106" t="s">
        <v>107</v>
      </c>
      <c r="AM295" s="78" t="s">
        <v>636</v>
      </c>
      <c r="AN295" s="145" t="s">
        <v>107</v>
      </c>
      <c r="AO295" s="80">
        <v>42025</v>
      </c>
      <c r="AP295" s="81"/>
      <c r="AQ295" s="208"/>
      <c r="AR295" s="107" t="s">
        <v>164</v>
      </c>
      <c r="AS295" s="110">
        <v>-42025</v>
      </c>
      <c r="AT295" s="110">
        <v>243</v>
      </c>
      <c r="AU295" s="83"/>
      <c r="AV295" s="247" t="s">
        <v>2233</v>
      </c>
      <c r="AW295" s="146">
        <v>42235</v>
      </c>
      <c r="AX295" s="147">
        <v>42249</v>
      </c>
      <c r="AY295" s="95"/>
      <c r="AZ295" s="95" t="s">
        <v>2234</v>
      </c>
      <c r="BA295" s="101">
        <v>42255</v>
      </c>
      <c r="BB295" s="101">
        <v>42296</v>
      </c>
      <c r="BC295" s="95"/>
      <c r="BD295" s="113"/>
      <c r="BE295" s="113"/>
      <c r="BF295" s="113"/>
      <c r="BG295" s="146">
        <v>42297</v>
      </c>
      <c r="BH295" s="88" t="s">
        <v>242</v>
      </c>
      <c r="BI295" s="95" t="s">
        <v>15143</v>
      </c>
      <c r="BJ295" s="146">
        <v>42297</v>
      </c>
      <c r="BK295" s="146">
        <v>42318</v>
      </c>
      <c r="BL295" s="146"/>
      <c r="BM295" s="146"/>
      <c r="BN295" s="89"/>
      <c r="BO295" t="s">
        <v>640</v>
      </c>
      <c r="BQ295" s="115">
        <v>250000</v>
      </c>
      <c r="BR295" t="s">
        <v>629</v>
      </c>
      <c r="BS295">
        <v>4800083168</v>
      </c>
      <c r="BT295" s="91">
        <v>41858</v>
      </c>
      <c r="BU295" t="s">
        <v>2234</v>
      </c>
      <c r="BV295" s="91">
        <v>42255</v>
      </c>
      <c r="BX295" t="s">
        <v>2286</v>
      </c>
      <c r="BY295" t="s">
        <v>642</v>
      </c>
      <c r="BZ295" t="s">
        <v>627</v>
      </c>
      <c r="CA295" s="92">
        <v>250000</v>
      </c>
      <c r="CD295" s="93"/>
    </row>
    <row r="296" spans="1:82" x14ac:dyDescent="0.25">
      <c r="A296" s="94">
        <v>293</v>
      </c>
      <c r="B296" s="95" t="s">
        <v>2287</v>
      </c>
      <c r="C296" s="141">
        <v>4800083168</v>
      </c>
      <c r="D296" s="88" t="s">
        <v>627</v>
      </c>
      <c r="E296" s="96">
        <v>250000</v>
      </c>
      <c r="F296" s="127">
        <v>8</v>
      </c>
      <c r="G296" s="103">
        <v>2014</v>
      </c>
      <c r="H296" s="128">
        <v>41858</v>
      </c>
      <c r="I296" s="101"/>
      <c r="J296" s="94" t="s">
        <v>628</v>
      </c>
      <c r="K296" s="95" t="s">
        <v>629</v>
      </c>
      <c r="L296" s="116" t="s">
        <v>630</v>
      </c>
      <c r="M296" s="142" t="s">
        <v>631</v>
      </c>
      <c r="N296" s="97" t="s">
        <v>98</v>
      </c>
      <c r="O296" s="97" t="s">
        <v>98</v>
      </c>
      <c r="P296" s="100">
        <v>250000</v>
      </c>
      <c r="Q296" s="94">
        <v>2015</v>
      </c>
      <c r="R296" s="97" t="s">
        <v>93</v>
      </c>
      <c r="S296" s="98">
        <v>42025</v>
      </c>
      <c r="T296" s="98">
        <v>42025</v>
      </c>
      <c r="U296" s="82">
        <v>-167</v>
      </c>
      <c r="V296" s="82">
        <v>-167</v>
      </c>
      <c r="W296" s="88" t="s">
        <v>2229</v>
      </c>
      <c r="X296" s="136" t="s">
        <v>2288</v>
      </c>
      <c r="Y296" s="137" t="s">
        <v>2289</v>
      </c>
      <c r="Z296" s="95" t="s">
        <v>627</v>
      </c>
      <c r="AA296" s="97" t="s">
        <v>103</v>
      </c>
      <c r="AB296" s="137" t="s">
        <v>635</v>
      </c>
      <c r="AC296" s="74"/>
      <c r="AD296" s="75"/>
      <c r="AE296" s="75"/>
      <c r="AF296" s="75"/>
      <c r="AG296" s="75"/>
      <c r="AH296" s="95" t="s">
        <v>477</v>
      </c>
      <c r="AI296" s="95" t="s">
        <v>2290</v>
      </c>
      <c r="AJ296" s="148"/>
      <c r="AK296" s="148"/>
      <c r="AL296" s="106" t="s">
        <v>107</v>
      </c>
      <c r="AM296" s="78" t="s">
        <v>636</v>
      </c>
      <c r="AN296" s="145" t="s">
        <v>107</v>
      </c>
      <c r="AO296" s="80">
        <v>42025</v>
      </c>
      <c r="AP296" s="81"/>
      <c r="AQ296" s="208"/>
      <c r="AR296" s="107" t="s">
        <v>164</v>
      </c>
      <c r="AS296" s="110">
        <v>-42025</v>
      </c>
      <c r="AT296" s="110">
        <v>243</v>
      </c>
      <c r="AU296" s="83"/>
      <c r="AV296" s="247" t="s">
        <v>2240</v>
      </c>
      <c r="AW296" s="146">
        <v>42235</v>
      </c>
      <c r="AX296" s="147">
        <v>42249</v>
      </c>
      <c r="AY296" s="95"/>
      <c r="AZ296" s="95" t="s">
        <v>2241</v>
      </c>
      <c r="BA296" s="101">
        <v>42255</v>
      </c>
      <c r="BB296" s="101">
        <v>42296</v>
      </c>
      <c r="BC296" s="95"/>
      <c r="BD296" s="113"/>
      <c r="BE296" s="113"/>
      <c r="BF296" s="113"/>
      <c r="BG296" s="146">
        <v>42297</v>
      </c>
      <c r="BH296" s="88" t="s">
        <v>242</v>
      </c>
      <c r="BI296" s="95" t="s">
        <v>15143</v>
      </c>
      <c r="BJ296" s="146">
        <v>42297</v>
      </c>
      <c r="BK296" s="146">
        <v>42318</v>
      </c>
      <c r="BL296" s="146"/>
      <c r="BM296" s="146"/>
      <c r="BN296" s="89"/>
      <c r="BO296" t="s">
        <v>640</v>
      </c>
      <c r="BQ296" s="115">
        <v>250000</v>
      </c>
      <c r="BR296" t="s">
        <v>629</v>
      </c>
      <c r="BS296">
        <v>4800083168</v>
      </c>
      <c r="BT296" s="91">
        <v>41858</v>
      </c>
      <c r="BU296" t="s">
        <v>2241</v>
      </c>
      <c r="BV296" s="91">
        <v>42255</v>
      </c>
      <c r="BX296" t="s">
        <v>2291</v>
      </c>
      <c r="BY296" t="s">
        <v>642</v>
      </c>
      <c r="BZ296" t="s">
        <v>627</v>
      </c>
      <c r="CA296" s="92">
        <v>250000</v>
      </c>
      <c r="CD296" s="93"/>
    </row>
    <row r="297" spans="1:82" x14ac:dyDescent="0.25">
      <c r="A297" s="94">
        <v>294</v>
      </c>
      <c r="B297" s="95" t="s">
        <v>2292</v>
      </c>
      <c r="C297" s="141">
        <v>4800083168</v>
      </c>
      <c r="D297" s="88" t="s">
        <v>627</v>
      </c>
      <c r="E297" s="96">
        <v>250000</v>
      </c>
      <c r="F297" s="127">
        <v>8</v>
      </c>
      <c r="G297" s="103">
        <v>2014</v>
      </c>
      <c r="H297" s="128">
        <v>41858</v>
      </c>
      <c r="I297" s="101"/>
      <c r="J297" s="94" t="s">
        <v>628</v>
      </c>
      <c r="K297" s="95" t="s">
        <v>629</v>
      </c>
      <c r="L297" s="116" t="s">
        <v>630</v>
      </c>
      <c r="M297" s="142" t="s">
        <v>631</v>
      </c>
      <c r="N297" s="97" t="s">
        <v>98</v>
      </c>
      <c r="O297" s="97" t="s">
        <v>98</v>
      </c>
      <c r="P297" s="100">
        <v>250000</v>
      </c>
      <c r="Q297" s="94">
        <v>2015</v>
      </c>
      <c r="R297" s="97" t="s">
        <v>93</v>
      </c>
      <c r="S297" s="98">
        <v>42025</v>
      </c>
      <c r="T297" s="98">
        <v>42025</v>
      </c>
      <c r="U297" s="82">
        <v>-167</v>
      </c>
      <c r="V297" s="82">
        <v>-167</v>
      </c>
      <c r="W297" s="88" t="s">
        <v>2229</v>
      </c>
      <c r="X297" s="136" t="s">
        <v>2293</v>
      </c>
      <c r="Y297" s="137" t="s">
        <v>2294</v>
      </c>
      <c r="Z297" s="95" t="s">
        <v>627</v>
      </c>
      <c r="AA297" s="97" t="s">
        <v>103</v>
      </c>
      <c r="AB297" s="137" t="s">
        <v>635</v>
      </c>
      <c r="AC297" s="74"/>
      <c r="AD297" s="75"/>
      <c r="AE297" s="75"/>
      <c r="AF297" s="75"/>
      <c r="AG297" s="75"/>
      <c r="AH297" s="95" t="s">
        <v>477</v>
      </c>
      <c r="AI297" s="95" t="s">
        <v>2295</v>
      </c>
      <c r="AJ297" s="148"/>
      <c r="AK297" s="148"/>
      <c r="AL297" s="106" t="s">
        <v>107</v>
      </c>
      <c r="AM297" s="78" t="s">
        <v>636</v>
      </c>
      <c r="AN297" s="145" t="s">
        <v>107</v>
      </c>
      <c r="AO297" s="80">
        <v>42025</v>
      </c>
      <c r="AP297" s="81"/>
      <c r="AQ297" s="208"/>
      <c r="AR297" s="107" t="s">
        <v>164</v>
      </c>
      <c r="AS297" s="110">
        <v>-42025</v>
      </c>
      <c r="AT297" s="110">
        <v>243</v>
      </c>
      <c r="AU297" s="83"/>
      <c r="AV297" s="247" t="s">
        <v>2233</v>
      </c>
      <c r="AW297" s="146">
        <v>42235</v>
      </c>
      <c r="AX297" s="147">
        <v>42249</v>
      </c>
      <c r="AY297" s="95"/>
      <c r="AZ297" s="95" t="s">
        <v>2234</v>
      </c>
      <c r="BA297" s="101">
        <v>42255</v>
      </c>
      <c r="BB297" s="101">
        <v>42296</v>
      </c>
      <c r="BC297" s="95"/>
      <c r="BD297" s="113"/>
      <c r="BE297" s="113"/>
      <c r="BF297" s="113"/>
      <c r="BG297" s="146">
        <v>42297</v>
      </c>
      <c r="BH297" s="88" t="s">
        <v>242</v>
      </c>
      <c r="BI297" s="95" t="s">
        <v>15143</v>
      </c>
      <c r="BJ297" s="146">
        <v>42297</v>
      </c>
      <c r="BK297" s="146">
        <v>42318</v>
      </c>
      <c r="BL297" s="146"/>
      <c r="BM297" s="146"/>
      <c r="BN297" s="89"/>
      <c r="BO297" t="s">
        <v>640</v>
      </c>
      <c r="BQ297" s="115">
        <v>250000</v>
      </c>
      <c r="BR297" t="s">
        <v>629</v>
      </c>
      <c r="BS297">
        <v>4800083168</v>
      </c>
      <c r="BT297" s="91">
        <v>41858</v>
      </c>
      <c r="BU297" t="s">
        <v>2234</v>
      </c>
      <c r="BV297" s="91">
        <v>42255</v>
      </c>
      <c r="BX297" t="s">
        <v>2296</v>
      </c>
      <c r="BY297" t="s">
        <v>642</v>
      </c>
      <c r="BZ297" t="s">
        <v>627</v>
      </c>
      <c r="CA297" s="92">
        <v>250000</v>
      </c>
      <c r="CD297" s="93"/>
    </row>
    <row r="298" spans="1:82" x14ac:dyDescent="0.25">
      <c r="A298" s="94">
        <v>295</v>
      </c>
      <c r="B298" s="95" t="s">
        <v>2297</v>
      </c>
      <c r="C298" s="141">
        <v>4800083168</v>
      </c>
      <c r="D298" s="88" t="s">
        <v>627</v>
      </c>
      <c r="E298" s="96">
        <v>250000</v>
      </c>
      <c r="F298" s="127">
        <v>8</v>
      </c>
      <c r="G298" s="103">
        <v>2014</v>
      </c>
      <c r="H298" s="128">
        <v>41858</v>
      </c>
      <c r="I298" s="101"/>
      <c r="J298" s="94" t="s">
        <v>628</v>
      </c>
      <c r="K298" s="95" t="s">
        <v>629</v>
      </c>
      <c r="L298" s="116" t="s">
        <v>630</v>
      </c>
      <c r="M298" s="142" t="s">
        <v>631</v>
      </c>
      <c r="N298" s="97" t="s">
        <v>98</v>
      </c>
      <c r="O298" s="97" t="s">
        <v>98</v>
      </c>
      <c r="P298" s="100">
        <v>250000</v>
      </c>
      <c r="Q298" s="94">
        <v>2015</v>
      </c>
      <c r="R298" s="97" t="s">
        <v>93</v>
      </c>
      <c r="S298" s="98">
        <v>42025</v>
      </c>
      <c r="T298" s="98">
        <v>42025</v>
      </c>
      <c r="U298" s="82">
        <v>-167</v>
      </c>
      <c r="V298" s="82">
        <v>-167</v>
      </c>
      <c r="W298" s="88" t="s">
        <v>2229</v>
      </c>
      <c r="X298" s="136" t="s">
        <v>2298</v>
      </c>
      <c r="Y298" s="137" t="s">
        <v>2299</v>
      </c>
      <c r="Z298" s="95" t="s">
        <v>627</v>
      </c>
      <c r="AA298" s="97" t="s">
        <v>103</v>
      </c>
      <c r="AB298" s="137" t="s">
        <v>635</v>
      </c>
      <c r="AC298" s="74"/>
      <c r="AD298" s="75"/>
      <c r="AE298" s="75"/>
      <c r="AF298" s="75"/>
      <c r="AG298" s="75"/>
      <c r="AH298" s="95" t="s">
        <v>477</v>
      </c>
      <c r="AI298" s="95" t="s">
        <v>2300</v>
      </c>
      <c r="AJ298" s="148"/>
      <c r="AK298" s="148"/>
      <c r="AL298" s="106" t="s">
        <v>107</v>
      </c>
      <c r="AM298" s="78" t="s">
        <v>636</v>
      </c>
      <c r="AN298" s="145" t="s">
        <v>107</v>
      </c>
      <c r="AO298" s="80">
        <v>42025</v>
      </c>
      <c r="AP298" s="81"/>
      <c r="AQ298" s="208"/>
      <c r="AR298" s="107" t="s">
        <v>164</v>
      </c>
      <c r="AS298" s="110">
        <v>-42025</v>
      </c>
      <c r="AT298" s="110">
        <v>243</v>
      </c>
      <c r="AU298" s="83"/>
      <c r="AV298" s="247" t="s">
        <v>2252</v>
      </c>
      <c r="AW298" s="146">
        <v>42235</v>
      </c>
      <c r="AX298" s="147">
        <v>42249</v>
      </c>
      <c r="AY298" s="95"/>
      <c r="AZ298" s="95" t="s">
        <v>2253</v>
      </c>
      <c r="BA298" s="101">
        <v>42255</v>
      </c>
      <c r="BB298" s="101">
        <v>42296</v>
      </c>
      <c r="BC298" s="95"/>
      <c r="BD298" s="113"/>
      <c r="BE298" s="113"/>
      <c r="BF298" s="113"/>
      <c r="BG298" s="146">
        <v>42297</v>
      </c>
      <c r="BH298" s="88" t="s">
        <v>242</v>
      </c>
      <c r="BI298" s="95" t="s">
        <v>15143</v>
      </c>
      <c r="BJ298" s="146">
        <v>42297</v>
      </c>
      <c r="BK298" s="146">
        <v>42318</v>
      </c>
      <c r="BL298" s="146"/>
      <c r="BM298" s="146"/>
      <c r="BN298" s="89"/>
      <c r="BO298" t="s">
        <v>640</v>
      </c>
      <c r="BQ298" s="115">
        <v>250000</v>
      </c>
      <c r="BR298" t="s">
        <v>629</v>
      </c>
      <c r="BS298">
        <v>4800083168</v>
      </c>
      <c r="BT298" s="91">
        <v>41858</v>
      </c>
      <c r="BU298" t="s">
        <v>2253</v>
      </c>
      <c r="BV298" s="91">
        <v>42255</v>
      </c>
      <c r="BX298" t="s">
        <v>2301</v>
      </c>
      <c r="BY298" t="s">
        <v>642</v>
      </c>
      <c r="BZ298" t="s">
        <v>627</v>
      </c>
      <c r="CA298" s="92">
        <v>250000</v>
      </c>
      <c r="CD298" s="93"/>
    </row>
    <row r="299" spans="1:82" x14ac:dyDescent="0.25">
      <c r="A299" s="94">
        <v>296</v>
      </c>
      <c r="B299" s="95" t="s">
        <v>2302</v>
      </c>
      <c r="C299" s="141">
        <v>4800083168</v>
      </c>
      <c r="D299" s="88" t="s">
        <v>627</v>
      </c>
      <c r="E299" s="96">
        <v>250000</v>
      </c>
      <c r="F299" s="127">
        <v>8</v>
      </c>
      <c r="G299" s="103">
        <v>2014</v>
      </c>
      <c r="H299" s="128">
        <v>41858</v>
      </c>
      <c r="I299" s="101"/>
      <c r="J299" s="94" t="s">
        <v>628</v>
      </c>
      <c r="K299" s="95" t="s">
        <v>629</v>
      </c>
      <c r="L299" s="116" t="s">
        <v>630</v>
      </c>
      <c r="M299" s="142" t="s">
        <v>631</v>
      </c>
      <c r="N299" s="97" t="s">
        <v>98</v>
      </c>
      <c r="O299" s="97" t="s">
        <v>98</v>
      </c>
      <c r="P299" s="100">
        <v>250000</v>
      </c>
      <c r="Q299" s="94">
        <v>2015</v>
      </c>
      <c r="R299" s="97" t="s">
        <v>93</v>
      </c>
      <c r="S299" s="98">
        <v>42025</v>
      </c>
      <c r="T299" s="98">
        <v>42025</v>
      </c>
      <c r="U299" s="82">
        <v>-167</v>
      </c>
      <c r="V299" s="82">
        <v>-167</v>
      </c>
      <c r="W299" s="88" t="s">
        <v>2229</v>
      </c>
      <c r="X299" s="136" t="s">
        <v>2303</v>
      </c>
      <c r="Y299" s="137" t="s">
        <v>2304</v>
      </c>
      <c r="Z299" s="95" t="s">
        <v>627</v>
      </c>
      <c r="AA299" s="97" t="s">
        <v>103</v>
      </c>
      <c r="AB299" s="137" t="s">
        <v>635</v>
      </c>
      <c r="AC299" s="74"/>
      <c r="AD299" s="75"/>
      <c r="AE299" s="75"/>
      <c r="AF299" s="75"/>
      <c r="AG299" s="75"/>
      <c r="AH299" s="95" t="s">
        <v>477</v>
      </c>
      <c r="AI299" s="95" t="s">
        <v>2305</v>
      </c>
      <c r="AJ299" s="148"/>
      <c r="AK299" s="148"/>
      <c r="AL299" s="106" t="s">
        <v>107</v>
      </c>
      <c r="AM299" s="78" t="s">
        <v>636</v>
      </c>
      <c r="AN299" s="145" t="s">
        <v>107</v>
      </c>
      <c r="AO299" s="80">
        <v>42025</v>
      </c>
      <c r="AP299" s="81"/>
      <c r="AQ299" s="208"/>
      <c r="AR299" s="107" t="s">
        <v>164</v>
      </c>
      <c r="AS299" s="110">
        <v>-42025</v>
      </c>
      <c r="AT299" s="110">
        <v>243</v>
      </c>
      <c r="AU299" s="83"/>
      <c r="AV299" s="247" t="s">
        <v>2233</v>
      </c>
      <c r="AW299" s="146">
        <v>42235</v>
      </c>
      <c r="AX299" s="147">
        <v>42249</v>
      </c>
      <c r="AY299" s="95"/>
      <c r="AZ299" s="95" t="s">
        <v>2234</v>
      </c>
      <c r="BA299" s="101">
        <v>42255</v>
      </c>
      <c r="BB299" s="101">
        <v>42296</v>
      </c>
      <c r="BC299" s="95"/>
      <c r="BD299" s="113"/>
      <c r="BE299" s="113"/>
      <c r="BF299" s="113"/>
      <c r="BG299" s="146">
        <v>42297</v>
      </c>
      <c r="BH299" s="88" t="s">
        <v>242</v>
      </c>
      <c r="BI299" s="95" t="s">
        <v>15143</v>
      </c>
      <c r="BJ299" s="146">
        <v>42297</v>
      </c>
      <c r="BK299" s="146">
        <v>42318</v>
      </c>
      <c r="BL299" s="146"/>
      <c r="BM299" s="146"/>
      <c r="BN299" s="89"/>
      <c r="BO299" t="s">
        <v>640</v>
      </c>
      <c r="BQ299" s="115">
        <v>250000</v>
      </c>
      <c r="BR299" t="s">
        <v>629</v>
      </c>
      <c r="BS299">
        <v>4800083168</v>
      </c>
      <c r="BT299" s="91">
        <v>41858</v>
      </c>
      <c r="BU299" t="s">
        <v>2234</v>
      </c>
      <c r="BV299" s="91">
        <v>42255</v>
      </c>
      <c r="BX299" t="s">
        <v>2306</v>
      </c>
      <c r="BY299" t="s">
        <v>642</v>
      </c>
      <c r="BZ299" t="s">
        <v>627</v>
      </c>
      <c r="CA299" s="92">
        <v>250000</v>
      </c>
      <c r="CD299" s="93"/>
    </row>
    <row r="300" spans="1:82" x14ac:dyDescent="0.25">
      <c r="A300" s="94">
        <v>297</v>
      </c>
      <c r="B300" s="95" t="s">
        <v>2307</v>
      </c>
      <c r="C300" s="141">
        <v>4800083168</v>
      </c>
      <c r="D300" s="88" t="s">
        <v>627</v>
      </c>
      <c r="E300" s="96">
        <v>250000</v>
      </c>
      <c r="F300" s="127">
        <v>8</v>
      </c>
      <c r="G300" s="103">
        <v>2014</v>
      </c>
      <c r="H300" s="128">
        <v>41858</v>
      </c>
      <c r="I300" s="101"/>
      <c r="J300" s="94" t="s">
        <v>628</v>
      </c>
      <c r="K300" s="95" t="s">
        <v>629</v>
      </c>
      <c r="L300" s="116" t="s">
        <v>630</v>
      </c>
      <c r="M300" s="142" t="s">
        <v>631</v>
      </c>
      <c r="N300" s="97" t="s">
        <v>98</v>
      </c>
      <c r="O300" s="97" t="s">
        <v>98</v>
      </c>
      <c r="P300" s="100">
        <v>250000</v>
      </c>
      <c r="Q300" s="94">
        <v>2015</v>
      </c>
      <c r="R300" s="97" t="s">
        <v>93</v>
      </c>
      <c r="S300" s="98">
        <v>42025</v>
      </c>
      <c r="T300" s="98">
        <v>42025</v>
      </c>
      <c r="U300" s="82">
        <v>-167</v>
      </c>
      <c r="V300" s="82">
        <v>-167</v>
      </c>
      <c r="W300" s="88" t="s">
        <v>2229</v>
      </c>
      <c r="X300" s="136" t="s">
        <v>2308</v>
      </c>
      <c r="Y300" s="137" t="s">
        <v>2309</v>
      </c>
      <c r="Z300" s="95" t="s">
        <v>627</v>
      </c>
      <c r="AA300" s="97" t="s">
        <v>103</v>
      </c>
      <c r="AB300" s="137" t="s">
        <v>635</v>
      </c>
      <c r="AC300" s="74"/>
      <c r="AD300" s="75"/>
      <c r="AE300" s="75"/>
      <c r="AF300" s="75"/>
      <c r="AG300" s="75"/>
      <c r="AH300" s="95" t="s">
        <v>477</v>
      </c>
      <c r="AI300" s="95" t="s">
        <v>2310</v>
      </c>
      <c r="AJ300" s="148"/>
      <c r="AK300" s="148"/>
      <c r="AL300" s="106" t="s">
        <v>107</v>
      </c>
      <c r="AM300" s="78" t="s">
        <v>636</v>
      </c>
      <c r="AN300" s="145" t="s">
        <v>107</v>
      </c>
      <c r="AO300" s="80">
        <v>42025</v>
      </c>
      <c r="AP300" s="81"/>
      <c r="AQ300" s="208"/>
      <c r="AR300" s="107" t="s">
        <v>164</v>
      </c>
      <c r="AS300" s="110">
        <v>-42025</v>
      </c>
      <c r="AT300" s="110">
        <v>243</v>
      </c>
      <c r="AU300" s="83"/>
      <c r="AV300" s="95" t="s">
        <v>2311</v>
      </c>
      <c r="AW300" s="146">
        <v>42235</v>
      </c>
      <c r="AX300" s="147">
        <v>42249</v>
      </c>
      <c r="AY300" s="95"/>
      <c r="AZ300" s="95" t="s">
        <v>2312</v>
      </c>
      <c r="BA300" s="101">
        <v>42257</v>
      </c>
      <c r="BB300" s="101"/>
      <c r="BC300" s="95"/>
      <c r="BD300" s="86">
        <v>250000</v>
      </c>
      <c r="BE300" s="113"/>
      <c r="BF300" s="113"/>
      <c r="BG300" s="146"/>
      <c r="BH300" s="88" t="s">
        <v>639</v>
      </c>
      <c r="BI300" s="95"/>
      <c r="BJ300" s="146"/>
      <c r="BK300" s="146"/>
      <c r="BL300" s="146"/>
      <c r="BM300" s="146"/>
      <c r="BN300" s="89"/>
      <c r="BO300" t="s">
        <v>640</v>
      </c>
      <c r="BQ300" s="115">
        <v>250000</v>
      </c>
      <c r="BR300" t="s">
        <v>629</v>
      </c>
      <c r="BS300">
        <v>4800083168</v>
      </c>
      <c r="BT300" s="91">
        <v>41858</v>
      </c>
      <c r="BU300" t="s">
        <v>2312</v>
      </c>
      <c r="BV300" s="91">
        <v>42257</v>
      </c>
      <c r="BX300" t="s">
        <v>2313</v>
      </c>
      <c r="BY300" t="s">
        <v>642</v>
      </c>
      <c r="BZ300" t="s">
        <v>627</v>
      </c>
      <c r="CA300" s="92">
        <v>250000</v>
      </c>
      <c r="CD300" s="93"/>
    </row>
    <row r="301" spans="1:82" x14ac:dyDescent="0.25">
      <c r="A301" s="94">
        <v>298</v>
      </c>
      <c r="B301" s="95" t="s">
        <v>2314</v>
      </c>
      <c r="C301" s="141">
        <v>4800083168</v>
      </c>
      <c r="D301" s="88" t="s">
        <v>627</v>
      </c>
      <c r="E301" s="96">
        <v>250000</v>
      </c>
      <c r="F301" s="127">
        <v>8</v>
      </c>
      <c r="G301" s="103">
        <v>2014</v>
      </c>
      <c r="H301" s="128">
        <v>41858</v>
      </c>
      <c r="I301" s="101"/>
      <c r="J301" s="94" t="s">
        <v>628</v>
      </c>
      <c r="K301" s="95" t="s">
        <v>629</v>
      </c>
      <c r="L301" s="116" t="s">
        <v>630</v>
      </c>
      <c r="M301" s="142" t="s">
        <v>631</v>
      </c>
      <c r="N301" s="97" t="s">
        <v>98</v>
      </c>
      <c r="O301" s="97" t="s">
        <v>98</v>
      </c>
      <c r="P301" s="100">
        <v>250000</v>
      </c>
      <c r="Q301" s="94">
        <v>2015</v>
      </c>
      <c r="R301" s="97" t="s">
        <v>93</v>
      </c>
      <c r="S301" s="98">
        <v>42025</v>
      </c>
      <c r="T301" s="98">
        <v>42025</v>
      </c>
      <c r="U301" s="82">
        <v>-167</v>
      </c>
      <c r="V301" s="82">
        <v>-167</v>
      </c>
      <c r="W301" s="88" t="s">
        <v>2229</v>
      </c>
      <c r="X301" s="136" t="s">
        <v>2315</v>
      </c>
      <c r="Y301" s="137" t="s">
        <v>2316</v>
      </c>
      <c r="Z301" s="95" t="s">
        <v>627</v>
      </c>
      <c r="AA301" s="97" t="s">
        <v>103</v>
      </c>
      <c r="AB301" s="137" t="s">
        <v>635</v>
      </c>
      <c r="AC301" s="74"/>
      <c r="AD301" s="75"/>
      <c r="AE301" s="75"/>
      <c r="AF301" s="75"/>
      <c r="AG301" s="75"/>
      <c r="AH301" s="95" t="s">
        <v>477</v>
      </c>
      <c r="AI301" s="95" t="s">
        <v>2317</v>
      </c>
      <c r="AJ301" s="148"/>
      <c r="AK301" s="148"/>
      <c r="AL301" s="106" t="s">
        <v>107</v>
      </c>
      <c r="AM301" s="78" t="s">
        <v>636</v>
      </c>
      <c r="AN301" s="145" t="s">
        <v>107</v>
      </c>
      <c r="AO301" s="80">
        <v>42025</v>
      </c>
      <c r="AP301" s="81"/>
      <c r="AQ301" s="208"/>
      <c r="AR301" s="107" t="s">
        <v>164</v>
      </c>
      <c r="AS301" s="110">
        <v>-42025</v>
      </c>
      <c r="AT301" s="110">
        <v>243</v>
      </c>
      <c r="AU301" s="83"/>
      <c r="AV301" s="247" t="s">
        <v>2233</v>
      </c>
      <c r="AW301" s="146">
        <v>42235</v>
      </c>
      <c r="AX301" s="147">
        <v>42249</v>
      </c>
      <c r="AY301" s="95"/>
      <c r="AZ301" s="95" t="s">
        <v>2234</v>
      </c>
      <c r="BA301" s="101">
        <v>42255</v>
      </c>
      <c r="BB301" s="101">
        <v>42296</v>
      </c>
      <c r="BC301" s="95"/>
      <c r="BD301" s="113"/>
      <c r="BE301" s="113"/>
      <c r="BF301" s="113"/>
      <c r="BG301" s="146">
        <v>42297</v>
      </c>
      <c r="BH301" s="88" t="s">
        <v>242</v>
      </c>
      <c r="BI301" s="95" t="s">
        <v>15143</v>
      </c>
      <c r="BJ301" s="146">
        <v>42297</v>
      </c>
      <c r="BK301" s="146">
        <v>42318</v>
      </c>
      <c r="BL301" s="146"/>
      <c r="BM301" s="146"/>
      <c r="BN301" s="89"/>
      <c r="BO301" t="s">
        <v>640</v>
      </c>
      <c r="BQ301" s="115">
        <v>250000</v>
      </c>
      <c r="BR301" t="s">
        <v>629</v>
      </c>
      <c r="BS301">
        <v>4800083168</v>
      </c>
      <c r="BT301" s="91">
        <v>41858</v>
      </c>
      <c r="BU301" t="s">
        <v>2234</v>
      </c>
      <c r="BV301" s="91">
        <v>42255</v>
      </c>
      <c r="BX301" t="s">
        <v>2318</v>
      </c>
      <c r="BY301" t="s">
        <v>642</v>
      </c>
      <c r="BZ301" t="s">
        <v>627</v>
      </c>
      <c r="CA301" s="92">
        <v>250000</v>
      </c>
      <c r="CD301" s="93"/>
    </row>
    <row r="302" spans="1:82" x14ac:dyDescent="0.25">
      <c r="A302" s="94">
        <v>299</v>
      </c>
      <c r="B302" s="95" t="s">
        <v>2319</v>
      </c>
      <c r="C302" s="141">
        <v>4800083168</v>
      </c>
      <c r="D302" s="88" t="s">
        <v>627</v>
      </c>
      <c r="E302" s="96">
        <v>250000</v>
      </c>
      <c r="F302" s="127">
        <v>8</v>
      </c>
      <c r="G302" s="103">
        <v>2014</v>
      </c>
      <c r="H302" s="128">
        <v>41858</v>
      </c>
      <c r="I302" s="101"/>
      <c r="J302" s="94" t="s">
        <v>628</v>
      </c>
      <c r="K302" s="95" t="s">
        <v>629</v>
      </c>
      <c r="L302" s="116" t="s">
        <v>630</v>
      </c>
      <c r="M302" s="142" t="s">
        <v>631</v>
      </c>
      <c r="N302" s="97" t="s">
        <v>98</v>
      </c>
      <c r="O302" s="97" t="s">
        <v>98</v>
      </c>
      <c r="P302" s="100">
        <v>250000</v>
      </c>
      <c r="Q302" s="94">
        <v>2015</v>
      </c>
      <c r="R302" s="97" t="s">
        <v>93</v>
      </c>
      <c r="S302" s="98">
        <v>42025</v>
      </c>
      <c r="T302" s="98">
        <v>42025</v>
      </c>
      <c r="U302" s="82">
        <v>-167</v>
      </c>
      <c r="V302" s="82">
        <v>-167</v>
      </c>
      <c r="W302" s="88" t="s">
        <v>2229</v>
      </c>
      <c r="X302" s="136" t="s">
        <v>2320</v>
      </c>
      <c r="Y302" s="137" t="s">
        <v>2321</v>
      </c>
      <c r="Z302" s="95" t="s">
        <v>627</v>
      </c>
      <c r="AA302" s="97" t="s">
        <v>103</v>
      </c>
      <c r="AB302" s="137" t="s">
        <v>635</v>
      </c>
      <c r="AC302" s="74"/>
      <c r="AD302" s="75"/>
      <c r="AE302" s="75"/>
      <c r="AF302" s="75"/>
      <c r="AG302" s="75"/>
      <c r="AH302" s="95" t="s">
        <v>477</v>
      </c>
      <c r="AI302" s="95" t="s">
        <v>2322</v>
      </c>
      <c r="AJ302" s="148"/>
      <c r="AK302" s="148"/>
      <c r="AL302" s="106" t="s">
        <v>107</v>
      </c>
      <c r="AM302" s="78" t="s">
        <v>636</v>
      </c>
      <c r="AN302" s="145" t="s">
        <v>107</v>
      </c>
      <c r="AO302" s="80">
        <v>42025</v>
      </c>
      <c r="AP302" s="81"/>
      <c r="AQ302" s="208"/>
      <c r="AR302" s="107" t="s">
        <v>164</v>
      </c>
      <c r="AS302" s="110">
        <v>-42025</v>
      </c>
      <c r="AT302" s="110">
        <v>243</v>
      </c>
      <c r="AU302" s="83"/>
      <c r="AV302" s="247" t="s">
        <v>2233</v>
      </c>
      <c r="AW302" s="146">
        <v>42235</v>
      </c>
      <c r="AX302" s="147">
        <v>42249</v>
      </c>
      <c r="AY302" s="95"/>
      <c r="AZ302" s="95" t="s">
        <v>2234</v>
      </c>
      <c r="BA302" s="101">
        <v>42255</v>
      </c>
      <c r="BB302" s="101">
        <v>42296</v>
      </c>
      <c r="BC302" s="95"/>
      <c r="BD302" s="113"/>
      <c r="BE302" s="113"/>
      <c r="BF302" s="113"/>
      <c r="BG302" s="146">
        <v>42297</v>
      </c>
      <c r="BH302" s="88" t="s">
        <v>242</v>
      </c>
      <c r="BI302" s="95" t="s">
        <v>15143</v>
      </c>
      <c r="BJ302" s="146">
        <v>42297</v>
      </c>
      <c r="BK302" s="146">
        <v>42318</v>
      </c>
      <c r="BL302" s="146"/>
      <c r="BM302" s="146"/>
      <c r="BN302" s="89"/>
      <c r="BO302" t="s">
        <v>640</v>
      </c>
      <c r="BQ302" s="115">
        <v>250000</v>
      </c>
      <c r="BR302" t="s">
        <v>629</v>
      </c>
      <c r="BS302">
        <v>4800083168</v>
      </c>
      <c r="BT302" s="91">
        <v>41858</v>
      </c>
      <c r="BU302" t="s">
        <v>2234</v>
      </c>
      <c r="BV302" s="91">
        <v>42255</v>
      </c>
      <c r="BX302" t="s">
        <v>2323</v>
      </c>
      <c r="BY302" t="s">
        <v>642</v>
      </c>
      <c r="BZ302" t="s">
        <v>627</v>
      </c>
      <c r="CA302" s="92">
        <v>250000</v>
      </c>
      <c r="CD302" s="93"/>
    </row>
    <row r="303" spans="1:82" x14ac:dyDescent="0.25">
      <c r="A303" s="94">
        <v>300</v>
      </c>
      <c r="B303" s="95" t="s">
        <v>2324</v>
      </c>
      <c r="C303" s="141">
        <v>4800083168</v>
      </c>
      <c r="D303" s="88" t="s">
        <v>627</v>
      </c>
      <c r="E303" s="96">
        <v>250000</v>
      </c>
      <c r="F303" s="127">
        <v>8</v>
      </c>
      <c r="G303" s="103">
        <v>2014</v>
      </c>
      <c r="H303" s="128">
        <v>41858</v>
      </c>
      <c r="I303" s="101"/>
      <c r="J303" s="94" t="s">
        <v>628</v>
      </c>
      <c r="K303" s="95" t="s">
        <v>629</v>
      </c>
      <c r="L303" s="116" t="s">
        <v>630</v>
      </c>
      <c r="M303" s="142" t="s">
        <v>631</v>
      </c>
      <c r="N303" s="97" t="s">
        <v>98</v>
      </c>
      <c r="O303" s="97" t="s">
        <v>98</v>
      </c>
      <c r="P303" s="100">
        <v>250000</v>
      </c>
      <c r="Q303" s="94">
        <v>2015</v>
      </c>
      <c r="R303" s="97" t="s">
        <v>804</v>
      </c>
      <c r="S303" s="98">
        <v>42037</v>
      </c>
      <c r="T303" s="98">
        <v>42037</v>
      </c>
      <c r="U303" s="82">
        <v>-179</v>
      </c>
      <c r="V303" s="82">
        <v>-179</v>
      </c>
      <c r="W303" s="88" t="s">
        <v>2325</v>
      </c>
      <c r="X303" s="136" t="s">
        <v>2326</v>
      </c>
      <c r="Y303" s="137" t="s">
        <v>2327</v>
      </c>
      <c r="Z303" s="95" t="s">
        <v>627</v>
      </c>
      <c r="AA303" s="97"/>
      <c r="AB303" s="137"/>
      <c r="AC303" s="74"/>
      <c r="AD303" s="75"/>
      <c r="AE303" s="75"/>
      <c r="AF303" s="75"/>
      <c r="AG303" s="75"/>
      <c r="AH303" s="95" t="s">
        <v>477</v>
      </c>
      <c r="AI303" s="95"/>
      <c r="AJ303" s="148"/>
      <c r="AK303" s="148"/>
      <c r="AL303" s="106" t="s">
        <v>107</v>
      </c>
      <c r="AM303" s="78" t="s">
        <v>2328</v>
      </c>
      <c r="AN303" s="145" t="s">
        <v>107</v>
      </c>
      <c r="AO303" s="80">
        <v>41907</v>
      </c>
      <c r="AP303" s="81"/>
      <c r="AQ303" s="208"/>
      <c r="AR303" s="107" t="s">
        <v>164</v>
      </c>
      <c r="AS303" s="110">
        <v>-41907</v>
      </c>
      <c r="AT303" s="110">
        <v>361</v>
      </c>
      <c r="AU303" s="83"/>
      <c r="AV303" s="95" t="s">
        <v>637</v>
      </c>
      <c r="AW303" s="146">
        <v>42226</v>
      </c>
      <c r="AX303" s="147">
        <v>42249</v>
      </c>
      <c r="AY303" s="95"/>
      <c r="AZ303" s="95" t="s">
        <v>638</v>
      </c>
      <c r="BA303" s="101">
        <v>42251</v>
      </c>
      <c r="BB303" s="98">
        <v>42268</v>
      </c>
      <c r="BC303" s="104"/>
      <c r="BD303" s="113">
        <f>+E303</f>
        <v>250000</v>
      </c>
      <c r="BE303" s="113"/>
      <c r="BF303" s="113">
        <f>+BD303</f>
        <v>250000</v>
      </c>
      <c r="BG303" s="87">
        <v>42269</v>
      </c>
      <c r="BH303" s="88" t="s">
        <v>116</v>
      </c>
      <c r="BI303" s="808" t="s">
        <v>14649</v>
      </c>
      <c r="BJ303" s="146">
        <v>42270</v>
      </c>
      <c r="BK303" s="146">
        <v>42291</v>
      </c>
      <c r="BL303" s="146">
        <v>42292</v>
      </c>
      <c r="BM303" s="146"/>
      <c r="BN303" s="89"/>
      <c r="BQ303" s="115">
        <v>250000</v>
      </c>
      <c r="BR303" t="s">
        <v>629</v>
      </c>
      <c r="BS303">
        <v>4800083168</v>
      </c>
      <c r="BT303" s="91">
        <v>41858</v>
      </c>
      <c r="BU303" t="s">
        <v>638</v>
      </c>
      <c r="BV303" s="91">
        <v>42251</v>
      </c>
      <c r="BX303" t="s">
        <v>2329</v>
      </c>
      <c r="BY303" t="s">
        <v>722</v>
      </c>
      <c r="BZ303" t="s">
        <v>627</v>
      </c>
      <c r="CA303" s="92">
        <v>250000</v>
      </c>
      <c r="CD303" s="93"/>
    </row>
    <row r="304" spans="1:82" x14ac:dyDescent="0.25">
      <c r="A304" s="94">
        <v>301</v>
      </c>
      <c r="B304" s="95" t="s">
        <v>2330</v>
      </c>
      <c r="C304" s="141">
        <v>4800083168</v>
      </c>
      <c r="D304" s="88" t="s">
        <v>1634</v>
      </c>
      <c r="E304" s="100">
        <v>3500000</v>
      </c>
      <c r="F304" s="127">
        <v>8</v>
      </c>
      <c r="G304" s="103">
        <v>2014</v>
      </c>
      <c r="H304" s="128">
        <v>41858</v>
      </c>
      <c r="I304" s="101"/>
      <c r="J304" s="94" t="s">
        <v>628</v>
      </c>
      <c r="K304" s="95" t="s">
        <v>1635</v>
      </c>
      <c r="L304" s="116" t="s">
        <v>630</v>
      </c>
      <c r="M304" s="142" t="s">
        <v>1636</v>
      </c>
      <c r="N304" s="97" t="s">
        <v>98</v>
      </c>
      <c r="O304" s="97" t="s">
        <v>98</v>
      </c>
      <c r="P304" s="100">
        <v>3500000</v>
      </c>
      <c r="Q304" s="94">
        <v>2015</v>
      </c>
      <c r="R304" s="97" t="s">
        <v>804</v>
      </c>
      <c r="S304" s="98">
        <v>42037</v>
      </c>
      <c r="T304" s="98">
        <v>42037</v>
      </c>
      <c r="U304" s="82">
        <v>-179</v>
      </c>
      <c r="V304" s="82">
        <v>-179</v>
      </c>
      <c r="W304" s="88" t="s">
        <v>2331</v>
      </c>
      <c r="X304" s="136" t="s">
        <v>2332</v>
      </c>
      <c r="Y304" s="137" t="s">
        <v>2333</v>
      </c>
      <c r="Z304" s="126" t="s">
        <v>1640</v>
      </c>
      <c r="AA304" s="97"/>
      <c r="AB304" s="137"/>
      <c r="AC304" s="74"/>
      <c r="AD304" s="75"/>
      <c r="AE304" s="75"/>
      <c r="AF304" s="75"/>
      <c r="AG304" s="75"/>
      <c r="AH304" s="95" t="s">
        <v>2334</v>
      </c>
      <c r="AI304" s="95"/>
      <c r="AJ304" s="148"/>
      <c r="AK304" s="148"/>
      <c r="AL304" s="106" t="s">
        <v>107</v>
      </c>
      <c r="AM304" s="78" t="s">
        <v>1920</v>
      </c>
      <c r="AN304" s="145" t="s">
        <v>107</v>
      </c>
      <c r="AO304" s="80">
        <v>42037</v>
      </c>
      <c r="AP304" s="81"/>
      <c r="AQ304" s="208"/>
      <c r="AR304" s="107" t="s">
        <v>164</v>
      </c>
      <c r="AS304" s="110">
        <v>-42037</v>
      </c>
      <c r="AT304" s="110">
        <v>231</v>
      </c>
      <c r="AU304" s="83"/>
      <c r="AV304" s="189" t="s">
        <v>2335</v>
      </c>
      <c r="AW304" s="146">
        <v>42102</v>
      </c>
      <c r="AX304" s="146">
        <v>42111</v>
      </c>
      <c r="AY304" s="95"/>
      <c r="AZ304" s="95" t="s">
        <v>1667</v>
      </c>
      <c r="BA304" s="101">
        <v>42115</v>
      </c>
      <c r="BB304" s="101">
        <v>42165</v>
      </c>
      <c r="BC304" s="95"/>
      <c r="BD304" s="113"/>
      <c r="BE304" s="113"/>
      <c r="BF304" s="113"/>
      <c r="BG304" s="146">
        <v>42167</v>
      </c>
      <c r="BH304" s="88" t="s">
        <v>116</v>
      </c>
      <c r="BI304" s="95" t="s">
        <v>1668</v>
      </c>
      <c r="BJ304" s="146">
        <v>42167</v>
      </c>
      <c r="BK304" s="146">
        <v>42181</v>
      </c>
      <c r="BL304" s="190">
        <v>42199</v>
      </c>
      <c r="BM304" s="146"/>
      <c r="BN304" s="89"/>
      <c r="BO304" t="s">
        <v>1651</v>
      </c>
      <c r="BQ304" s="152">
        <v>3500000</v>
      </c>
      <c r="BR304" t="s">
        <v>1635</v>
      </c>
      <c r="BS304">
        <v>4800083168</v>
      </c>
      <c r="BT304" s="91">
        <v>41858</v>
      </c>
      <c r="BU304" t="s">
        <v>1667</v>
      </c>
      <c r="BV304" s="91">
        <v>42115</v>
      </c>
      <c r="BX304" t="s">
        <v>2336</v>
      </c>
      <c r="BY304" t="s">
        <v>722</v>
      </c>
      <c r="BZ304" t="s">
        <v>1634</v>
      </c>
      <c r="CA304" s="92">
        <v>3500000</v>
      </c>
      <c r="CD304" s="93"/>
    </row>
    <row r="305" spans="1:82" x14ac:dyDescent="0.25">
      <c r="A305" s="94">
        <v>302</v>
      </c>
      <c r="B305" s="95" t="s">
        <v>2337</v>
      </c>
      <c r="C305" s="141">
        <v>4800083168</v>
      </c>
      <c r="D305" s="88" t="s">
        <v>627</v>
      </c>
      <c r="E305" s="96">
        <v>250000</v>
      </c>
      <c r="F305" s="127">
        <v>8</v>
      </c>
      <c r="G305" s="103">
        <v>2014</v>
      </c>
      <c r="H305" s="128">
        <v>41858</v>
      </c>
      <c r="I305" s="101"/>
      <c r="J305" s="94" t="s">
        <v>628</v>
      </c>
      <c r="K305" s="95" t="s">
        <v>629</v>
      </c>
      <c r="L305" s="116" t="s">
        <v>630</v>
      </c>
      <c r="M305" s="142" t="s">
        <v>631</v>
      </c>
      <c r="N305" s="97" t="s">
        <v>98</v>
      </c>
      <c r="O305" s="97" t="s">
        <v>98</v>
      </c>
      <c r="P305" s="100">
        <v>250000</v>
      </c>
      <c r="Q305" s="94">
        <v>2015</v>
      </c>
      <c r="R305" s="97" t="s">
        <v>804</v>
      </c>
      <c r="S305" s="98">
        <v>42037</v>
      </c>
      <c r="T305" s="98">
        <v>42037</v>
      </c>
      <c r="U305" s="82">
        <v>-179</v>
      </c>
      <c r="V305" s="82">
        <v>-179</v>
      </c>
      <c r="W305" s="88" t="s">
        <v>2325</v>
      </c>
      <c r="X305" s="136" t="s">
        <v>2338</v>
      </c>
      <c r="Y305" s="137" t="s">
        <v>2339</v>
      </c>
      <c r="Z305" s="95" t="s">
        <v>627</v>
      </c>
      <c r="AA305" s="97"/>
      <c r="AB305" s="137"/>
      <c r="AC305" s="74"/>
      <c r="AD305" s="75"/>
      <c r="AE305" s="75"/>
      <c r="AF305" s="75"/>
      <c r="AG305" s="75"/>
      <c r="AH305" s="95" t="s">
        <v>477</v>
      </c>
      <c r="AI305" s="95"/>
      <c r="AJ305" s="148"/>
      <c r="AK305" s="148"/>
      <c r="AL305" s="106" t="s">
        <v>107</v>
      </c>
      <c r="AM305" s="78" t="s">
        <v>2328</v>
      </c>
      <c r="AN305" s="145" t="s">
        <v>107</v>
      </c>
      <c r="AO305" s="80">
        <v>42037</v>
      </c>
      <c r="AP305" s="81"/>
      <c r="AQ305" s="208"/>
      <c r="AR305" s="107" t="s">
        <v>164</v>
      </c>
      <c r="AS305" s="110">
        <v>-42037</v>
      </c>
      <c r="AT305" s="110">
        <v>231</v>
      </c>
      <c r="AU305" s="83"/>
      <c r="AV305" s="95" t="s">
        <v>637</v>
      </c>
      <c r="AW305" s="146">
        <v>42226</v>
      </c>
      <c r="AX305" s="147">
        <v>42249</v>
      </c>
      <c r="AY305" s="95"/>
      <c r="AZ305" s="95" t="s">
        <v>638</v>
      </c>
      <c r="BA305" s="101">
        <v>42251</v>
      </c>
      <c r="BB305" s="98">
        <v>42268</v>
      </c>
      <c r="BC305" s="104"/>
      <c r="BD305" s="113">
        <f>+E305</f>
        <v>250000</v>
      </c>
      <c r="BE305" s="113"/>
      <c r="BF305" s="113">
        <f>+BD305</f>
        <v>250000</v>
      </c>
      <c r="BG305" s="87">
        <v>42269</v>
      </c>
      <c r="BH305" s="88" t="s">
        <v>116</v>
      </c>
      <c r="BI305" s="808" t="s">
        <v>14649</v>
      </c>
      <c r="BJ305" s="146">
        <v>42270</v>
      </c>
      <c r="BK305" s="146">
        <v>42291</v>
      </c>
      <c r="BL305" s="146">
        <v>42292</v>
      </c>
      <c r="BM305" s="146"/>
      <c r="BN305" s="89"/>
      <c r="BO305" t="s">
        <v>640</v>
      </c>
      <c r="BQ305" s="115">
        <v>250000</v>
      </c>
      <c r="BR305" t="s">
        <v>629</v>
      </c>
      <c r="BS305">
        <v>4800083168</v>
      </c>
      <c r="BT305" s="91">
        <v>41858</v>
      </c>
      <c r="BU305" t="s">
        <v>638</v>
      </c>
      <c r="BV305" s="91">
        <v>42251</v>
      </c>
      <c r="BX305" t="s">
        <v>2340</v>
      </c>
      <c r="BY305" t="s">
        <v>722</v>
      </c>
      <c r="BZ305" t="s">
        <v>627</v>
      </c>
      <c r="CA305" s="92">
        <v>250000</v>
      </c>
      <c r="CD305" s="93"/>
    </row>
    <row r="306" spans="1:82" x14ac:dyDescent="0.25">
      <c r="A306" s="94">
        <v>303</v>
      </c>
      <c r="B306" s="95" t="s">
        <v>2341</v>
      </c>
      <c r="C306" s="141">
        <v>4800083168</v>
      </c>
      <c r="D306" s="88" t="s">
        <v>627</v>
      </c>
      <c r="E306" s="96">
        <v>250000</v>
      </c>
      <c r="F306" s="127">
        <v>8</v>
      </c>
      <c r="G306" s="103">
        <v>2014</v>
      </c>
      <c r="H306" s="128">
        <v>41858</v>
      </c>
      <c r="I306" s="101"/>
      <c r="J306" s="94" t="s">
        <v>628</v>
      </c>
      <c r="K306" s="95" t="s">
        <v>629</v>
      </c>
      <c r="L306" s="116" t="s">
        <v>630</v>
      </c>
      <c r="M306" s="142" t="s">
        <v>631</v>
      </c>
      <c r="N306" s="97" t="s">
        <v>98</v>
      </c>
      <c r="O306" s="97" t="s">
        <v>98</v>
      </c>
      <c r="P306" s="100">
        <v>250000</v>
      </c>
      <c r="Q306" s="94">
        <v>2015</v>
      </c>
      <c r="R306" s="97" t="s">
        <v>804</v>
      </c>
      <c r="S306" s="98">
        <v>42037</v>
      </c>
      <c r="T306" s="98">
        <v>42037</v>
      </c>
      <c r="U306" s="82">
        <v>-179</v>
      </c>
      <c r="V306" s="82">
        <v>-179</v>
      </c>
      <c r="W306" s="88" t="s">
        <v>2325</v>
      </c>
      <c r="X306" s="136" t="s">
        <v>2342</v>
      </c>
      <c r="Y306" s="137" t="s">
        <v>2343</v>
      </c>
      <c r="Z306" s="95" t="s">
        <v>627</v>
      </c>
      <c r="AA306" s="97"/>
      <c r="AB306" s="137"/>
      <c r="AC306" s="74"/>
      <c r="AD306" s="75"/>
      <c r="AE306" s="75"/>
      <c r="AF306" s="75"/>
      <c r="AG306" s="75"/>
      <c r="AH306" s="95" t="s">
        <v>477</v>
      </c>
      <c r="AI306" s="95"/>
      <c r="AJ306" s="148"/>
      <c r="AK306" s="148"/>
      <c r="AL306" s="106" t="s">
        <v>107</v>
      </c>
      <c r="AM306" s="78" t="s">
        <v>2328</v>
      </c>
      <c r="AN306" s="145" t="s">
        <v>107</v>
      </c>
      <c r="AO306" s="80">
        <v>42037</v>
      </c>
      <c r="AP306" s="81"/>
      <c r="AQ306" s="208"/>
      <c r="AR306" s="107" t="s">
        <v>164</v>
      </c>
      <c r="AS306" s="110">
        <v>-42037</v>
      </c>
      <c r="AT306" s="110">
        <v>231</v>
      </c>
      <c r="AU306" s="83"/>
      <c r="AV306" s="95" t="s">
        <v>637</v>
      </c>
      <c r="AW306" s="146">
        <v>42226</v>
      </c>
      <c r="AX306" s="147">
        <v>42249</v>
      </c>
      <c r="AY306" s="95"/>
      <c r="AZ306" s="95" t="s">
        <v>638</v>
      </c>
      <c r="BA306" s="101">
        <v>42251</v>
      </c>
      <c r="BB306" s="98">
        <v>42268</v>
      </c>
      <c r="BC306" s="104"/>
      <c r="BD306" s="113">
        <f>+E306</f>
        <v>250000</v>
      </c>
      <c r="BE306" s="113"/>
      <c r="BF306" s="113">
        <f>+BD306</f>
        <v>250000</v>
      </c>
      <c r="BG306" s="87">
        <v>42269</v>
      </c>
      <c r="BH306" s="88" t="s">
        <v>116</v>
      </c>
      <c r="BI306" s="808" t="s">
        <v>14649</v>
      </c>
      <c r="BJ306" s="146">
        <v>42270</v>
      </c>
      <c r="BK306" s="146">
        <v>42291</v>
      </c>
      <c r="BL306" s="146">
        <v>42292</v>
      </c>
      <c r="BM306" s="146"/>
      <c r="BN306" s="89"/>
      <c r="BO306" t="s">
        <v>640</v>
      </c>
      <c r="BQ306" s="115">
        <v>250000</v>
      </c>
      <c r="BR306" t="s">
        <v>629</v>
      </c>
      <c r="BS306">
        <v>4800083168</v>
      </c>
      <c r="BT306" s="91">
        <v>41858</v>
      </c>
      <c r="BU306" t="s">
        <v>638</v>
      </c>
      <c r="BV306" s="91">
        <v>42251</v>
      </c>
      <c r="BX306" t="s">
        <v>2344</v>
      </c>
      <c r="BY306" t="s">
        <v>722</v>
      </c>
      <c r="BZ306" t="s">
        <v>627</v>
      </c>
      <c r="CA306" s="92">
        <v>250000</v>
      </c>
      <c r="CD306" s="93"/>
    </row>
    <row r="307" spans="1:82" x14ac:dyDescent="0.25">
      <c r="A307" s="94">
        <v>304</v>
      </c>
      <c r="B307" s="95" t="s">
        <v>2345</v>
      </c>
      <c r="C307" s="141">
        <v>4800083168</v>
      </c>
      <c r="D307" s="88" t="s">
        <v>627</v>
      </c>
      <c r="E307" s="96">
        <v>250000</v>
      </c>
      <c r="F307" s="127">
        <v>8</v>
      </c>
      <c r="G307" s="103">
        <v>2014</v>
      </c>
      <c r="H307" s="128">
        <v>41858</v>
      </c>
      <c r="I307" s="101"/>
      <c r="J307" s="94" t="s">
        <v>628</v>
      </c>
      <c r="K307" s="95" t="s">
        <v>629</v>
      </c>
      <c r="L307" s="116" t="s">
        <v>630</v>
      </c>
      <c r="M307" s="142" t="s">
        <v>631</v>
      </c>
      <c r="N307" s="97" t="s">
        <v>98</v>
      </c>
      <c r="O307" s="97" t="s">
        <v>98</v>
      </c>
      <c r="P307" s="100">
        <v>250000</v>
      </c>
      <c r="Q307" s="94">
        <v>2015</v>
      </c>
      <c r="R307" s="97" t="s">
        <v>804</v>
      </c>
      <c r="S307" s="98">
        <v>42037</v>
      </c>
      <c r="T307" s="98">
        <v>42037</v>
      </c>
      <c r="U307" s="82">
        <v>-179</v>
      </c>
      <c r="V307" s="82">
        <v>-179</v>
      </c>
      <c r="W307" s="88" t="s">
        <v>2325</v>
      </c>
      <c r="X307" s="136" t="s">
        <v>2346</v>
      </c>
      <c r="Y307" s="137" t="s">
        <v>2347</v>
      </c>
      <c r="Z307" s="95" t="s">
        <v>627</v>
      </c>
      <c r="AA307" s="97"/>
      <c r="AB307" s="137"/>
      <c r="AC307" s="74"/>
      <c r="AD307" s="75"/>
      <c r="AE307" s="75"/>
      <c r="AF307" s="75"/>
      <c r="AG307" s="75"/>
      <c r="AH307" s="95" t="s">
        <v>477</v>
      </c>
      <c r="AI307" s="95"/>
      <c r="AJ307" s="148"/>
      <c r="AK307" s="148"/>
      <c r="AL307" s="106" t="s">
        <v>107</v>
      </c>
      <c r="AM307" s="78" t="s">
        <v>2328</v>
      </c>
      <c r="AN307" s="145" t="s">
        <v>107</v>
      </c>
      <c r="AO307" s="80">
        <v>42037</v>
      </c>
      <c r="AP307" s="81"/>
      <c r="AQ307" s="208"/>
      <c r="AR307" s="107" t="s">
        <v>164</v>
      </c>
      <c r="AS307" s="110">
        <v>-42037</v>
      </c>
      <c r="AT307" s="110">
        <v>231</v>
      </c>
      <c r="AU307" s="83"/>
      <c r="AV307" s="95" t="s">
        <v>637</v>
      </c>
      <c r="AW307" s="146">
        <v>42226</v>
      </c>
      <c r="AX307" s="147">
        <v>42249</v>
      </c>
      <c r="AY307" s="95"/>
      <c r="AZ307" s="95" t="s">
        <v>638</v>
      </c>
      <c r="BA307" s="101">
        <v>42251</v>
      </c>
      <c r="BB307" s="98">
        <v>42268</v>
      </c>
      <c r="BC307" s="104"/>
      <c r="BD307" s="113">
        <f>+E307</f>
        <v>250000</v>
      </c>
      <c r="BE307" s="113"/>
      <c r="BF307" s="113">
        <f>+BD307</f>
        <v>250000</v>
      </c>
      <c r="BG307" s="87">
        <v>42269</v>
      </c>
      <c r="BH307" s="88" t="s">
        <v>116</v>
      </c>
      <c r="BI307" s="808" t="s">
        <v>14649</v>
      </c>
      <c r="BJ307" s="146">
        <v>42270</v>
      </c>
      <c r="BK307" s="146">
        <v>42291</v>
      </c>
      <c r="BL307" s="146">
        <v>42292</v>
      </c>
      <c r="BM307" s="146"/>
      <c r="BN307" s="89"/>
      <c r="BO307" t="s">
        <v>640</v>
      </c>
      <c r="BQ307" s="115">
        <v>250000</v>
      </c>
      <c r="BR307" t="s">
        <v>629</v>
      </c>
      <c r="BS307">
        <v>4800083168</v>
      </c>
      <c r="BT307" s="91">
        <v>41858</v>
      </c>
      <c r="BU307" t="s">
        <v>638</v>
      </c>
      <c r="BV307" s="91">
        <v>42251</v>
      </c>
      <c r="BX307" t="s">
        <v>2348</v>
      </c>
      <c r="BY307" t="s">
        <v>722</v>
      </c>
      <c r="BZ307" t="s">
        <v>627</v>
      </c>
      <c r="CA307" s="92">
        <v>250000</v>
      </c>
      <c r="CD307" s="93"/>
    </row>
    <row r="308" spans="1:82" x14ac:dyDescent="0.25">
      <c r="A308" s="94">
        <v>305</v>
      </c>
      <c r="B308" s="95" t="s">
        <v>2349</v>
      </c>
      <c r="C308" s="141">
        <v>4800083168</v>
      </c>
      <c r="D308" s="88" t="s">
        <v>627</v>
      </c>
      <c r="E308" s="96">
        <v>250000</v>
      </c>
      <c r="F308" s="127">
        <v>8</v>
      </c>
      <c r="G308" s="103">
        <v>2014</v>
      </c>
      <c r="H308" s="128">
        <v>41858</v>
      </c>
      <c r="I308" s="101"/>
      <c r="J308" s="94" t="s">
        <v>628</v>
      </c>
      <c r="K308" s="95" t="s">
        <v>629</v>
      </c>
      <c r="L308" s="116" t="s">
        <v>630</v>
      </c>
      <c r="M308" s="142" t="s">
        <v>631</v>
      </c>
      <c r="N308" s="97" t="s">
        <v>98</v>
      </c>
      <c r="O308" s="97" t="s">
        <v>98</v>
      </c>
      <c r="P308" s="100">
        <v>250000</v>
      </c>
      <c r="Q308" s="94">
        <v>2015</v>
      </c>
      <c r="R308" s="97" t="s">
        <v>804</v>
      </c>
      <c r="S308" s="98">
        <v>42039</v>
      </c>
      <c r="T308" s="98">
        <v>42039</v>
      </c>
      <c r="U308" s="82">
        <v>-181</v>
      </c>
      <c r="V308" s="82">
        <v>-181</v>
      </c>
      <c r="W308" s="88" t="s">
        <v>2325</v>
      </c>
      <c r="X308" s="136" t="s">
        <v>2350</v>
      </c>
      <c r="Y308" s="137" t="s">
        <v>2351</v>
      </c>
      <c r="Z308" s="95" t="s">
        <v>627</v>
      </c>
      <c r="AA308" s="97"/>
      <c r="AB308" s="137"/>
      <c r="AC308" s="74"/>
      <c r="AD308" s="75"/>
      <c r="AE308" s="75"/>
      <c r="AF308" s="75"/>
      <c r="AG308" s="75"/>
      <c r="AH308" s="95" t="s">
        <v>477</v>
      </c>
      <c r="AI308" s="95"/>
      <c r="AJ308" s="148"/>
      <c r="AK308" s="148"/>
      <c r="AL308" s="106" t="s">
        <v>107</v>
      </c>
      <c r="AM308" s="78" t="s">
        <v>2328</v>
      </c>
      <c r="AN308" s="145" t="s">
        <v>107</v>
      </c>
      <c r="AO308" s="80">
        <v>42039</v>
      </c>
      <c r="AP308" s="81"/>
      <c r="AQ308" s="208"/>
      <c r="AR308" s="107" t="s">
        <v>164</v>
      </c>
      <c r="AS308" s="110">
        <v>-42039</v>
      </c>
      <c r="AT308" s="110">
        <v>229</v>
      </c>
      <c r="AU308" s="83"/>
      <c r="AV308" s="95" t="s">
        <v>637</v>
      </c>
      <c r="AW308" s="146">
        <v>42226</v>
      </c>
      <c r="AX308" s="147">
        <v>42249</v>
      </c>
      <c r="AY308" s="95"/>
      <c r="AZ308" s="95" t="s">
        <v>638</v>
      </c>
      <c r="BA308" s="101">
        <v>42251</v>
      </c>
      <c r="BB308" s="98">
        <v>42268</v>
      </c>
      <c r="BC308" s="104"/>
      <c r="BD308" s="113">
        <f>+E308</f>
        <v>250000</v>
      </c>
      <c r="BE308" s="113"/>
      <c r="BF308" s="113">
        <f>+BD308</f>
        <v>250000</v>
      </c>
      <c r="BG308" s="87">
        <v>42269</v>
      </c>
      <c r="BH308" s="88" t="s">
        <v>116</v>
      </c>
      <c r="BI308" s="808" t="s">
        <v>14649</v>
      </c>
      <c r="BJ308" s="146">
        <v>42270</v>
      </c>
      <c r="BK308" s="146">
        <v>42291</v>
      </c>
      <c r="BL308" s="146">
        <v>42292</v>
      </c>
      <c r="BM308" s="146"/>
      <c r="BN308" s="89"/>
      <c r="BO308" t="s">
        <v>2353</v>
      </c>
      <c r="BQ308" s="115">
        <v>250000</v>
      </c>
      <c r="BR308" t="s">
        <v>629</v>
      </c>
      <c r="BS308">
        <v>4800083168</v>
      </c>
      <c r="BT308" s="91">
        <v>41858</v>
      </c>
      <c r="BU308" t="s">
        <v>638</v>
      </c>
      <c r="BV308" s="91">
        <v>42251</v>
      </c>
      <c r="BX308" t="s">
        <v>2354</v>
      </c>
      <c r="BY308" t="s">
        <v>722</v>
      </c>
      <c r="BZ308" t="s">
        <v>627</v>
      </c>
      <c r="CA308" s="92">
        <v>250000</v>
      </c>
      <c r="CD308" s="93"/>
    </row>
    <row r="309" spans="1:82" x14ac:dyDescent="0.25">
      <c r="A309" s="94">
        <v>306</v>
      </c>
      <c r="B309" s="95" t="s">
        <v>2355</v>
      </c>
      <c r="C309" s="141">
        <v>4800083168</v>
      </c>
      <c r="D309" s="88" t="s">
        <v>627</v>
      </c>
      <c r="E309" s="96">
        <v>250000</v>
      </c>
      <c r="F309" s="127">
        <v>8</v>
      </c>
      <c r="G309" s="103">
        <v>2014</v>
      </c>
      <c r="H309" s="128">
        <v>41858</v>
      </c>
      <c r="I309" s="101"/>
      <c r="J309" s="94" t="s">
        <v>628</v>
      </c>
      <c r="K309" s="95" t="s">
        <v>629</v>
      </c>
      <c r="L309" s="116" t="s">
        <v>630</v>
      </c>
      <c r="M309" s="142" t="s">
        <v>631</v>
      </c>
      <c r="N309" s="97" t="s">
        <v>98</v>
      </c>
      <c r="O309" s="97" t="s">
        <v>98</v>
      </c>
      <c r="P309" s="100">
        <v>250000</v>
      </c>
      <c r="Q309" s="94">
        <v>2015</v>
      </c>
      <c r="R309" s="97" t="s">
        <v>804</v>
      </c>
      <c r="S309" s="98">
        <v>42039</v>
      </c>
      <c r="T309" s="98">
        <v>42039</v>
      </c>
      <c r="U309" s="82">
        <v>-181</v>
      </c>
      <c r="V309" s="82">
        <v>-181</v>
      </c>
      <c r="W309" s="88" t="s">
        <v>2325</v>
      </c>
      <c r="X309" s="136" t="s">
        <v>2350</v>
      </c>
      <c r="Y309" s="137" t="s">
        <v>2351</v>
      </c>
      <c r="Z309" s="95" t="s">
        <v>627</v>
      </c>
      <c r="AA309" s="97"/>
      <c r="AB309" s="137"/>
      <c r="AC309" s="74"/>
      <c r="AD309" s="64"/>
      <c r="AE309" s="64"/>
      <c r="AF309" s="64"/>
      <c r="AG309" s="64"/>
      <c r="AH309" s="95" t="s">
        <v>477</v>
      </c>
      <c r="AI309" s="95"/>
      <c r="AJ309" s="148"/>
      <c r="AK309" s="148"/>
      <c r="AL309" s="106" t="s">
        <v>107</v>
      </c>
      <c r="AM309" s="78"/>
      <c r="AN309" s="79"/>
      <c r="AO309" s="80"/>
      <c r="AP309" s="81"/>
      <c r="AQ309" s="208"/>
      <c r="AR309" s="107" t="s">
        <v>164</v>
      </c>
      <c r="AS309" s="110">
        <v>0</v>
      </c>
      <c r="AT309" s="110">
        <v>42268</v>
      </c>
      <c r="AU309" s="83"/>
      <c r="AV309" s="95"/>
      <c r="AW309" s="146"/>
      <c r="AX309" s="146"/>
      <c r="AY309" s="95"/>
      <c r="AZ309" s="95"/>
      <c r="BA309" s="101"/>
      <c r="BB309" s="101"/>
      <c r="BC309" s="95"/>
      <c r="BD309" s="113"/>
      <c r="BE309" s="113"/>
      <c r="BF309" s="113"/>
      <c r="BG309" s="146"/>
      <c r="BH309" s="88" t="s">
        <v>2356</v>
      </c>
      <c r="BI309" s="95"/>
      <c r="BJ309" s="146"/>
      <c r="BK309" s="146"/>
      <c r="BL309" s="146"/>
      <c r="BM309" s="146"/>
      <c r="BN309" s="89"/>
      <c r="BO309" t="s">
        <v>640</v>
      </c>
      <c r="BQ309" s="658" t="s">
        <v>2356</v>
      </c>
      <c r="BR309" t="s">
        <v>629</v>
      </c>
      <c r="BS309">
        <v>4800083168</v>
      </c>
      <c r="BT309" s="91">
        <v>41858</v>
      </c>
      <c r="BU309">
        <v>0</v>
      </c>
      <c r="BV309" s="91">
        <v>0</v>
      </c>
      <c r="BX309" t="s">
        <v>2354</v>
      </c>
      <c r="BY309" t="s">
        <v>722</v>
      </c>
      <c r="BZ309" t="s">
        <v>627</v>
      </c>
      <c r="CA309" s="92">
        <v>250000</v>
      </c>
      <c r="CD309" s="93"/>
    </row>
    <row r="310" spans="1:82" x14ac:dyDescent="0.25">
      <c r="A310" s="94">
        <v>307</v>
      </c>
      <c r="B310" s="95" t="s">
        <v>2357</v>
      </c>
      <c r="C310" s="141">
        <v>4800083168</v>
      </c>
      <c r="D310" s="88" t="s">
        <v>627</v>
      </c>
      <c r="E310" s="96">
        <v>250000</v>
      </c>
      <c r="F310" s="127">
        <v>8</v>
      </c>
      <c r="G310" s="103">
        <v>2014</v>
      </c>
      <c r="H310" s="128">
        <v>41858</v>
      </c>
      <c r="I310" s="101"/>
      <c r="J310" s="94" t="s">
        <v>628</v>
      </c>
      <c r="K310" s="95" t="s">
        <v>629</v>
      </c>
      <c r="L310" s="116" t="s">
        <v>630</v>
      </c>
      <c r="M310" s="142" t="s">
        <v>631</v>
      </c>
      <c r="N310" s="97" t="s">
        <v>98</v>
      </c>
      <c r="O310" s="97" t="s">
        <v>98</v>
      </c>
      <c r="P310" s="100">
        <v>250000</v>
      </c>
      <c r="Q310" s="94">
        <v>2015</v>
      </c>
      <c r="R310" s="97" t="s">
        <v>804</v>
      </c>
      <c r="S310" s="98">
        <v>42041</v>
      </c>
      <c r="T310" s="98">
        <v>42041</v>
      </c>
      <c r="U310" s="82">
        <v>-183</v>
      </c>
      <c r="V310" s="82">
        <v>-183</v>
      </c>
      <c r="W310" s="88" t="s">
        <v>2325</v>
      </c>
      <c r="X310" s="136" t="s">
        <v>2358</v>
      </c>
      <c r="Y310" s="137" t="s">
        <v>2359</v>
      </c>
      <c r="Z310" s="95" t="s">
        <v>627</v>
      </c>
      <c r="AA310" s="97"/>
      <c r="AB310" s="137"/>
      <c r="AC310" s="74"/>
      <c r="AD310" s="75"/>
      <c r="AE310" s="75"/>
      <c r="AF310" s="75"/>
      <c r="AG310" s="75"/>
      <c r="AH310" s="95" t="s">
        <v>477</v>
      </c>
      <c r="AI310" s="95"/>
      <c r="AJ310" s="148"/>
      <c r="AK310" s="148"/>
      <c r="AL310" s="106" t="s">
        <v>107</v>
      </c>
      <c r="AM310" s="78" t="s">
        <v>2328</v>
      </c>
      <c r="AN310" s="145" t="s">
        <v>107</v>
      </c>
      <c r="AO310" s="80">
        <v>42044</v>
      </c>
      <c r="AP310" s="81"/>
      <c r="AQ310" s="208"/>
      <c r="AR310" s="107" t="s">
        <v>164</v>
      </c>
      <c r="AS310" s="110">
        <v>-42044</v>
      </c>
      <c r="AT310" s="110">
        <v>224</v>
      </c>
      <c r="AU310" s="83"/>
      <c r="AV310" s="95" t="s">
        <v>2360</v>
      </c>
      <c r="AW310" s="87">
        <v>42226</v>
      </c>
      <c r="AX310" s="147">
        <v>42249</v>
      </c>
      <c r="AY310" s="95"/>
      <c r="AZ310" s="95" t="s">
        <v>2361</v>
      </c>
      <c r="BA310" s="101">
        <v>42251</v>
      </c>
      <c r="BB310" s="101">
        <v>42268</v>
      </c>
      <c r="BC310" s="95"/>
      <c r="BD310" s="113">
        <f>+E310</f>
        <v>250000</v>
      </c>
      <c r="BE310" s="113"/>
      <c r="BF310" s="113">
        <f>+BD310</f>
        <v>250000</v>
      </c>
      <c r="BG310" s="146"/>
      <c r="BH310" s="88" t="s">
        <v>116</v>
      </c>
      <c r="BI310" s="805" t="s">
        <v>14649</v>
      </c>
      <c r="BJ310" s="146">
        <v>42270</v>
      </c>
      <c r="BK310" s="146">
        <v>42291</v>
      </c>
      <c r="BL310" s="146">
        <v>42292</v>
      </c>
      <c r="BM310" s="146"/>
      <c r="BN310" s="89"/>
      <c r="BO310" t="s">
        <v>640</v>
      </c>
      <c r="BQ310" s="115">
        <v>250000</v>
      </c>
      <c r="BR310" t="s">
        <v>629</v>
      </c>
      <c r="BS310">
        <v>4800083168</v>
      </c>
      <c r="BT310" s="91">
        <v>41858</v>
      </c>
      <c r="BU310" t="s">
        <v>2361</v>
      </c>
      <c r="BV310" s="91">
        <v>42251</v>
      </c>
      <c r="BX310" t="s">
        <v>2362</v>
      </c>
      <c r="BY310" t="s">
        <v>722</v>
      </c>
      <c r="BZ310" t="s">
        <v>627</v>
      </c>
      <c r="CA310" s="92">
        <v>250000</v>
      </c>
      <c r="CD310" s="93"/>
    </row>
    <row r="311" spans="1:82" x14ac:dyDescent="0.25">
      <c r="A311" s="94">
        <v>308</v>
      </c>
      <c r="B311" s="95" t="s">
        <v>2363</v>
      </c>
      <c r="C311" s="141">
        <v>4800083168</v>
      </c>
      <c r="D311" s="88" t="s">
        <v>627</v>
      </c>
      <c r="E311" s="96">
        <v>250000</v>
      </c>
      <c r="F311" s="127">
        <v>8</v>
      </c>
      <c r="G311" s="103">
        <v>2014</v>
      </c>
      <c r="H311" s="128">
        <v>41858</v>
      </c>
      <c r="I311" s="101"/>
      <c r="J311" s="94" t="s">
        <v>628</v>
      </c>
      <c r="K311" s="95" t="s">
        <v>629</v>
      </c>
      <c r="L311" s="116" t="s">
        <v>630</v>
      </c>
      <c r="M311" s="142" t="s">
        <v>631</v>
      </c>
      <c r="N311" s="97" t="s">
        <v>98</v>
      </c>
      <c r="O311" s="97" t="s">
        <v>98</v>
      </c>
      <c r="P311" s="100">
        <v>250000</v>
      </c>
      <c r="Q311" s="94">
        <v>2015</v>
      </c>
      <c r="R311" s="97" t="s">
        <v>804</v>
      </c>
      <c r="S311" s="98">
        <v>42041</v>
      </c>
      <c r="T311" s="98">
        <v>42041</v>
      </c>
      <c r="U311" s="82">
        <v>-183</v>
      </c>
      <c r="V311" s="82">
        <v>-183</v>
      </c>
      <c r="W311" s="88" t="s">
        <v>2325</v>
      </c>
      <c r="X311" s="136" t="s">
        <v>2364</v>
      </c>
      <c r="Y311" s="137" t="s">
        <v>2365</v>
      </c>
      <c r="Z311" s="95" t="s">
        <v>627</v>
      </c>
      <c r="AA311" s="97"/>
      <c r="AB311" s="137"/>
      <c r="AC311" s="74"/>
      <c r="AD311" s="75"/>
      <c r="AE311" s="75"/>
      <c r="AF311" s="75"/>
      <c r="AG311" s="75"/>
      <c r="AH311" s="95" t="s">
        <v>477</v>
      </c>
      <c r="AI311" s="95"/>
      <c r="AJ311" s="148"/>
      <c r="AK311" s="148"/>
      <c r="AL311" s="106" t="s">
        <v>107</v>
      </c>
      <c r="AM311" s="78" t="s">
        <v>2328</v>
      </c>
      <c r="AN311" s="145" t="s">
        <v>107</v>
      </c>
      <c r="AO311" s="80">
        <v>42044</v>
      </c>
      <c r="AP311" s="81"/>
      <c r="AQ311" s="208"/>
      <c r="AR311" s="107" t="s">
        <v>164</v>
      </c>
      <c r="AS311" s="110">
        <v>-42044</v>
      </c>
      <c r="AT311" s="110">
        <v>224</v>
      </c>
      <c r="AU311" s="83"/>
      <c r="AV311" s="95" t="s">
        <v>2360</v>
      </c>
      <c r="AW311" s="87">
        <v>42226</v>
      </c>
      <c r="AX311" s="147">
        <v>42249</v>
      </c>
      <c r="AY311" s="95"/>
      <c r="AZ311" s="95" t="s">
        <v>2361</v>
      </c>
      <c r="BA311" s="101">
        <v>42251</v>
      </c>
      <c r="BB311" s="101">
        <v>42268</v>
      </c>
      <c r="BC311" s="95"/>
      <c r="BD311" s="113">
        <f>+E311</f>
        <v>250000</v>
      </c>
      <c r="BE311" s="113"/>
      <c r="BF311" s="113">
        <f>+BD311</f>
        <v>250000</v>
      </c>
      <c r="BG311" s="146"/>
      <c r="BH311" s="88" t="s">
        <v>116</v>
      </c>
      <c r="BI311" s="808" t="s">
        <v>14649</v>
      </c>
      <c r="BJ311" s="146">
        <v>42270</v>
      </c>
      <c r="BK311" s="146">
        <v>42291</v>
      </c>
      <c r="BL311" s="146">
        <v>42292</v>
      </c>
      <c r="BM311" s="146"/>
      <c r="BN311" s="89"/>
      <c r="BO311" t="s">
        <v>640</v>
      </c>
      <c r="BQ311" s="115">
        <v>250000</v>
      </c>
      <c r="BR311" t="s">
        <v>629</v>
      </c>
      <c r="BS311">
        <v>4800083168</v>
      </c>
      <c r="BT311" s="91">
        <v>41858</v>
      </c>
      <c r="BU311" t="s">
        <v>2361</v>
      </c>
      <c r="BV311" s="91">
        <v>42251</v>
      </c>
      <c r="BX311" t="s">
        <v>2366</v>
      </c>
      <c r="BY311" t="s">
        <v>722</v>
      </c>
      <c r="BZ311" t="s">
        <v>627</v>
      </c>
      <c r="CA311" s="92">
        <v>250000</v>
      </c>
      <c r="CD311" s="93"/>
    </row>
    <row r="312" spans="1:82" x14ac:dyDescent="0.25">
      <c r="A312" s="94">
        <v>309</v>
      </c>
      <c r="B312" s="95" t="s">
        <v>2367</v>
      </c>
      <c r="C312" s="141">
        <v>4800083168</v>
      </c>
      <c r="D312" s="88" t="s">
        <v>627</v>
      </c>
      <c r="E312" s="96">
        <v>250000</v>
      </c>
      <c r="F312" s="127">
        <v>8</v>
      </c>
      <c r="G312" s="103">
        <v>2014</v>
      </c>
      <c r="H312" s="128">
        <v>41858</v>
      </c>
      <c r="I312" s="101"/>
      <c r="J312" s="94" t="s">
        <v>628</v>
      </c>
      <c r="K312" s="95" t="s">
        <v>629</v>
      </c>
      <c r="L312" s="116" t="s">
        <v>630</v>
      </c>
      <c r="M312" s="142" t="s">
        <v>631</v>
      </c>
      <c r="N312" s="97" t="s">
        <v>98</v>
      </c>
      <c r="O312" s="97" t="s">
        <v>98</v>
      </c>
      <c r="P312" s="100">
        <v>250000</v>
      </c>
      <c r="Q312" s="94">
        <v>2015</v>
      </c>
      <c r="R312" s="97" t="s">
        <v>804</v>
      </c>
      <c r="S312" s="98">
        <v>42041</v>
      </c>
      <c r="T312" s="98">
        <v>42041</v>
      </c>
      <c r="U312" s="82">
        <v>-183</v>
      </c>
      <c r="V312" s="82">
        <v>-183</v>
      </c>
      <c r="W312" s="88" t="s">
        <v>2325</v>
      </c>
      <c r="X312" s="136" t="s">
        <v>2368</v>
      </c>
      <c r="Y312" s="137" t="s">
        <v>2369</v>
      </c>
      <c r="Z312" s="95" t="s">
        <v>627</v>
      </c>
      <c r="AA312" s="97"/>
      <c r="AB312" s="137"/>
      <c r="AC312" s="74"/>
      <c r="AD312" s="75"/>
      <c r="AE312" s="75"/>
      <c r="AF312" s="75"/>
      <c r="AG312" s="75"/>
      <c r="AH312" s="95" t="s">
        <v>477</v>
      </c>
      <c r="AI312" s="95"/>
      <c r="AJ312" s="148"/>
      <c r="AK312" s="148"/>
      <c r="AL312" s="106" t="s">
        <v>107</v>
      </c>
      <c r="AM312" s="78" t="s">
        <v>2328</v>
      </c>
      <c r="AN312" s="145" t="s">
        <v>107</v>
      </c>
      <c r="AO312" s="80">
        <v>42044</v>
      </c>
      <c r="AP312" s="81"/>
      <c r="AQ312" s="208"/>
      <c r="AR312" s="107" t="s">
        <v>164</v>
      </c>
      <c r="AS312" s="110">
        <v>-42044</v>
      </c>
      <c r="AT312" s="110">
        <v>224</v>
      </c>
      <c r="AU312" s="83"/>
      <c r="AV312" s="95" t="s">
        <v>2360</v>
      </c>
      <c r="AW312" s="87">
        <v>42226</v>
      </c>
      <c r="AX312" s="147">
        <v>42249</v>
      </c>
      <c r="AY312" s="95"/>
      <c r="AZ312" s="95" t="s">
        <v>2361</v>
      </c>
      <c r="BA312" s="101">
        <v>42251</v>
      </c>
      <c r="BB312" s="101">
        <v>42268</v>
      </c>
      <c r="BC312" s="95"/>
      <c r="BD312" s="113">
        <f>+E312</f>
        <v>250000</v>
      </c>
      <c r="BE312" s="113"/>
      <c r="BF312" s="113">
        <f>+BD312</f>
        <v>250000</v>
      </c>
      <c r="BG312" s="146"/>
      <c r="BH312" s="88" t="s">
        <v>116</v>
      </c>
      <c r="BI312" s="808" t="s">
        <v>14649</v>
      </c>
      <c r="BJ312" s="146">
        <v>42270</v>
      </c>
      <c r="BK312" s="146">
        <v>42291</v>
      </c>
      <c r="BL312" s="146">
        <v>42292</v>
      </c>
      <c r="BM312" s="146"/>
      <c r="BN312" s="89"/>
      <c r="BO312" t="s">
        <v>640</v>
      </c>
      <c r="BQ312" s="115">
        <v>250000</v>
      </c>
      <c r="BR312" t="s">
        <v>629</v>
      </c>
      <c r="BS312">
        <v>4800083168</v>
      </c>
      <c r="BT312" s="91">
        <v>41858</v>
      </c>
      <c r="BU312" t="s">
        <v>2361</v>
      </c>
      <c r="BV312" s="91">
        <v>42251</v>
      </c>
      <c r="BX312" t="s">
        <v>2370</v>
      </c>
      <c r="BY312" t="s">
        <v>722</v>
      </c>
      <c r="BZ312" t="s">
        <v>627</v>
      </c>
      <c r="CA312" s="92">
        <v>250000</v>
      </c>
      <c r="CD312" s="93"/>
    </row>
    <row r="313" spans="1:82" x14ac:dyDescent="0.25">
      <c r="A313" s="94">
        <v>310</v>
      </c>
      <c r="B313" s="95" t="s">
        <v>2371</v>
      </c>
      <c r="C313" s="88">
        <v>4500067041</v>
      </c>
      <c r="D313" s="88" t="s">
        <v>906</v>
      </c>
      <c r="E313" s="100">
        <v>4375000</v>
      </c>
      <c r="F313" s="97" t="s">
        <v>804</v>
      </c>
      <c r="G313" s="94">
        <v>2015</v>
      </c>
      <c r="H313" s="101">
        <v>42058</v>
      </c>
      <c r="I313" s="101">
        <v>42062</v>
      </c>
      <c r="J313" s="94" t="s">
        <v>94</v>
      </c>
      <c r="K313" s="104" t="s">
        <v>95</v>
      </c>
      <c r="L313" s="116" t="s">
        <v>96</v>
      </c>
      <c r="M313" s="99" t="s">
        <v>123</v>
      </c>
      <c r="N313" s="97" t="s">
        <v>98</v>
      </c>
      <c r="O313" s="97" t="s">
        <v>98</v>
      </c>
      <c r="P313" s="100">
        <v>4375000</v>
      </c>
      <c r="Q313" s="94">
        <v>2015</v>
      </c>
      <c r="R313" s="97" t="s">
        <v>804</v>
      </c>
      <c r="S313" s="98">
        <v>42046</v>
      </c>
      <c r="T313" s="98">
        <v>42046</v>
      </c>
      <c r="U313" s="82">
        <v>12</v>
      </c>
      <c r="V313" s="82">
        <v>12</v>
      </c>
      <c r="W313" s="88" t="s">
        <v>431</v>
      </c>
      <c r="X313" s="137" t="s">
        <v>2372</v>
      </c>
      <c r="Y313" s="137" t="s">
        <v>2373</v>
      </c>
      <c r="Z313" s="95" t="s">
        <v>1735</v>
      </c>
      <c r="AA313" s="97" t="s">
        <v>128</v>
      </c>
      <c r="AB313" s="137" t="s">
        <v>551</v>
      </c>
      <c r="AC313" s="78" t="s">
        <v>412</v>
      </c>
      <c r="AD313" s="248" t="s">
        <v>106</v>
      </c>
      <c r="AE313" s="249" t="s">
        <v>1884</v>
      </c>
      <c r="AF313" s="248" t="s">
        <v>18</v>
      </c>
      <c r="AG313" s="249" t="s">
        <v>18</v>
      </c>
      <c r="AH313" s="95" t="s">
        <v>741</v>
      </c>
      <c r="AI313" s="95" t="s">
        <v>2374</v>
      </c>
      <c r="AJ313" s="148">
        <v>110.43275</v>
      </c>
      <c r="AK313" s="148">
        <v>-6.9953599999999998</v>
      </c>
      <c r="AL313" s="78" t="s">
        <v>2375</v>
      </c>
      <c r="AM313" s="78" t="s">
        <v>144</v>
      </c>
      <c r="AN313" s="79" t="s">
        <v>388</v>
      </c>
      <c r="AO313" s="80">
        <v>42049</v>
      </c>
      <c r="AP313" s="81">
        <v>42052</v>
      </c>
      <c r="AQ313" s="81">
        <v>42052</v>
      </c>
      <c r="AR313" s="107" t="s">
        <v>114</v>
      </c>
      <c r="AS313" s="110">
        <v>3</v>
      </c>
      <c r="AT313" s="110">
        <v>0</v>
      </c>
      <c r="AU313" s="83"/>
      <c r="AV313" s="95"/>
      <c r="AW313" s="146"/>
      <c r="AX313" s="146"/>
      <c r="AY313" s="95"/>
      <c r="AZ313" s="95" t="s">
        <v>2376</v>
      </c>
      <c r="BA313" s="101">
        <v>42067</v>
      </c>
      <c r="BB313" s="101">
        <v>42069</v>
      </c>
      <c r="BC313" s="95"/>
      <c r="BD313" s="113">
        <v>4375000</v>
      </c>
      <c r="BE313" s="113">
        <v>0</v>
      </c>
      <c r="BF313" s="113">
        <v>4375000</v>
      </c>
      <c r="BG313" s="146">
        <v>42072</v>
      </c>
      <c r="BH313" s="88" t="s">
        <v>116</v>
      </c>
      <c r="BI313" s="95" t="s">
        <v>2377</v>
      </c>
      <c r="BJ313" s="146">
        <v>42072</v>
      </c>
      <c r="BK313" s="146">
        <v>42089</v>
      </c>
      <c r="BL313" s="146">
        <v>42082</v>
      </c>
      <c r="BM313" s="146"/>
      <c r="BN313" s="89"/>
      <c r="BQ313" s="152">
        <v>4375000</v>
      </c>
      <c r="BR313" t="s">
        <v>95</v>
      </c>
      <c r="BS313">
        <v>4500067041</v>
      </c>
      <c r="BT313" s="91">
        <v>42058</v>
      </c>
      <c r="BU313" t="s">
        <v>2376</v>
      </c>
      <c r="BV313" s="91">
        <v>42067</v>
      </c>
      <c r="BX313" t="s">
        <v>2378</v>
      </c>
      <c r="BY313" t="s">
        <v>556</v>
      </c>
      <c r="BZ313" t="s">
        <v>906</v>
      </c>
      <c r="CA313" s="92">
        <v>4375000</v>
      </c>
      <c r="CD313" s="93"/>
    </row>
    <row r="314" spans="1:82" x14ac:dyDescent="0.25">
      <c r="A314" s="94">
        <v>311</v>
      </c>
      <c r="B314" s="95" t="s">
        <v>2379</v>
      </c>
      <c r="C314" s="88">
        <v>4500067040</v>
      </c>
      <c r="D314" s="88" t="s">
        <v>1596</v>
      </c>
      <c r="E314" s="100">
        <v>3250000</v>
      </c>
      <c r="F314" s="97" t="s">
        <v>804</v>
      </c>
      <c r="G314" s="94">
        <v>2015</v>
      </c>
      <c r="H314" s="101">
        <v>42058</v>
      </c>
      <c r="I314" s="101">
        <v>42062</v>
      </c>
      <c r="J314" s="94" t="s">
        <v>94</v>
      </c>
      <c r="K314" s="104" t="s">
        <v>95</v>
      </c>
      <c r="L314" s="116" t="s">
        <v>96</v>
      </c>
      <c r="M314" s="99" t="s">
        <v>395</v>
      </c>
      <c r="N314" s="97" t="s">
        <v>98</v>
      </c>
      <c r="O314" s="97" t="s">
        <v>98</v>
      </c>
      <c r="P314" s="100">
        <v>3250000</v>
      </c>
      <c r="Q314" s="94">
        <v>2015</v>
      </c>
      <c r="R314" s="97" t="s">
        <v>804</v>
      </c>
      <c r="S314" s="98">
        <v>42045</v>
      </c>
      <c r="T314" s="98">
        <v>42045</v>
      </c>
      <c r="U314" s="82">
        <v>13</v>
      </c>
      <c r="V314" s="82">
        <v>13</v>
      </c>
      <c r="W314" s="88" t="s">
        <v>431</v>
      </c>
      <c r="X314" s="137" t="s">
        <v>2380</v>
      </c>
      <c r="Y314" s="137" t="s">
        <v>2381</v>
      </c>
      <c r="Z314" s="95" t="s">
        <v>2382</v>
      </c>
      <c r="AA314" s="97" t="s">
        <v>103</v>
      </c>
      <c r="AB314" s="137" t="s">
        <v>2383</v>
      </c>
      <c r="AC314" s="78" t="s">
        <v>400</v>
      </c>
      <c r="AD314" s="248" t="s">
        <v>18</v>
      </c>
      <c r="AE314" s="249" t="s">
        <v>18</v>
      </c>
      <c r="AF314" s="248" t="s">
        <v>1884</v>
      </c>
      <c r="AG314" s="249" t="s">
        <v>18</v>
      </c>
      <c r="AH314" s="95" t="s">
        <v>741</v>
      </c>
      <c r="AI314" s="95" t="s">
        <v>2384</v>
      </c>
      <c r="AJ314" s="148">
        <v>110.37367999999999</v>
      </c>
      <c r="AK314" s="148">
        <v>-7.8559299999999999</v>
      </c>
      <c r="AL314" s="78" t="s">
        <v>107</v>
      </c>
      <c r="AM314" s="78" t="s">
        <v>133</v>
      </c>
      <c r="AN314" s="79" t="s">
        <v>107</v>
      </c>
      <c r="AO314" s="80">
        <v>42045</v>
      </c>
      <c r="AP314" s="81">
        <v>42051</v>
      </c>
      <c r="AQ314" s="81">
        <v>42051</v>
      </c>
      <c r="AR314" s="107" t="s">
        <v>114</v>
      </c>
      <c r="AS314" s="110">
        <v>6</v>
      </c>
      <c r="AT314" s="110">
        <v>0</v>
      </c>
      <c r="AU314" s="83"/>
      <c r="AV314" s="95"/>
      <c r="AW314" s="146"/>
      <c r="AX314" s="146"/>
      <c r="AY314" s="95"/>
      <c r="AZ314" s="95" t="s">
        <v>2385</v>
      </c>
      <c r="BA314" s="101">
        <v>42067</v>
      </c>
      <c r="BB314" s="101">
        <v>42069</v>
      </c>
      <c r="BC314" s="95"/>
      <c r="BD314" s="113">
        <v>3250000</v>
      </c>
      <c r="BE314" s="113">
        <v>0</v>
      </c>
      <c r="BF314" s="113">
        <v>3250000</v>
      </c>
      <c r="BG314" s="146">
        <v>42072</v>
      </c>
      <c r="BH314" s="88" t="s">
        <v>116</v>
      </c>
      <c r="BI314" s="95" t="s">
        <v>2386</v>
      </c>
      <c r="BJ314" s="146">
        <v>42072</v>
      </c>
      <c r="BK314" s="146">
        <v>42089</v>
      </c>
      <c r="BL314" s="146">
        <v>42082</v>
      </c>
      <c r="BM314" s="146"/>
      <c r="BN314" s="89"/>
      <c r="BQ314" s="152">
        <v>3250000</v>
      </c>
      <c r="BR314" t="s">
        <v>95</v>
      </c>
      <c r="BS314">
        <v>4500067040</v>
      </c>
      <c r="BT314" s="91">
        <v>42058</v>
      </c>
      <c r="BU314" t="s">
        <v>2385</v>
      </c>
      <c r="BV314" s="91">
        <v>42067</v>
      </c>
      <c r="BX314" t="s">
        <v>2387</v>
      </c>
      <c r="BY314" t="s">
        <v>2388</v>
      </c>
      <c r="BZ314" t="s">
        <v>1596</v>
      </c>
      <c r="CA314" s="92">
        <v>3250000</v>
      </c>
      <c r="CD314" s="93"/>
    </row>
    <row r="315" spans="1:82" x14ac:dyDescent="0.25">
      <c r="A315" s="94">
        <v>312</v>
      </c>
      <c r="B315" s="95" t="s">
        <v>2389</v>
      </c>
      <c r="C315" s="141">
        <v>4800083168</v>
      </c>
      <c r="D315" s="88" t="s">
        <v>2390</v>
      </c>
      <c r="E315" s="100">
        <v>5500000</v>
      </c>
      <c r="F315" s="127">
        <v>8</v>
      </c>
      <c r="G315" s="103">
        <v>2014</v>
      </c>
      <c r="H315" s="128">
        <v>41858</v>
      </c>
      <c r="I315" s="101"/>
      <c r="J315" s="94" t="s">
        <v>628</v>
      </c>
      <c r="K315" s="95" t="s">
        <v>2391</v>
      </c>
      <c r="L315" s="116" t="s">
        <v>630</v>
      </c>
      <c r="M315" s="104" t="s">
        <v>1636</v>
      </c>
      <c r="N315" s="97" t="s">
        <v>2392</v>
      </c>
      <c r="O315" s="97" t="s">
        <v>98</v>
      </c>
      <c r="P315" s="100">
        <v>5500000</v>
      </c>
      <c r="Q315" s="94">
        <v>2015</v>
      </c>
      <c r="R315" s="97" t="s">
        <v>804</v>
      </c>
      <c r="S315" s="98">
        <v>42045</v>
      </c>
      <c r="T315" s="98">
        <v>42045</v>
      </c>
      <c r="U315" s="82">
        <v>-187</v>
      </c>
      <c r="V315" s="82">
        <v>-187</v>
      </c>
      <c r="W315" s="88" t="s">
        <v>2393</v>
      </c>
      <c r="X315" s="137" t="s">
        <v>2394</v>
      </c>
      <c r="Y315" s="137" t="s">
        <v>2395</v>
      </c>
      <c r="Z315" s="126" t="s">
        <v>2396</v>
      </c>
      <c r="AA315" s="97"/>
      <c r="AB315" s="137"/>
      <c r="AC315" s="74" t="s">
        <v>1398</v>
      </c>
      <c r="AD315" s="75"/>
      <c r="AE315" s="75"/>
      <c r="AF315" s="75"/>
      <c r="AG315" s="75"/>
      <c r="AH315" s="95" t="s">
        <v>384</v>
      </c>
      <c r="AI315" s="95" t="s">
        <v>2397</v>
      </c>
      <c r="AJ315" s="148">
        <v>107.598056</v>
      </c>
      <c r="AK315" s="148">
        <v>-6.9102779999999999</v>
      </c>
      <c r="AL315" s="78" t="s">
        <v>2398</v>
      </c>
      <c r="AM315" s="78" t="s">
        <v>2399</v>
      </c>
      <c r="AN315" s="79" t="s">
        <v>2400</v>
      </c>
      <c r="AO315" s="80"/>
      <c r="AP315" s="81"/>
      <c r="AQ315" s="208"/>
      <c r="AR315" s="107" t="s">
        <v>164</v>
      </c>
      <c r="AS315" s="110">
        <v>0</v>
      </c>
      <c r="AT315" s="110">
        <v>42268</v>
      </c>
      <c r="AU315" s="83"/>
      <c r="AV315" s="95" t="s">
        <v>2401</v>
      </c>
      <c r="AW315" s="146">
        <v>42107</v>
      </c>
      <c r="AX315" s="146">
        <v>42193</v>
      </c>
      <c r="AY315" s="95"/>
      <c r="AZ315" s="95" t="s">
        <v>2402</v>
      </c>
      <c r="BA315" s="101">
        <v>42227</v>
      </c>
      <c r="BB315" s="101"/>
      <c r="BC315" s="95"/>
      <c r="BD315" s="113"/>
      <c r="BE315" s="113"/>
      <c r="BF315" s="113"/>
      <c r="BG315" s="146"/>
      <c r="BH315" s="88" t="s">
        <v>639</v>
      </c>
      <c r="BI315" s="95"/>
      <c r="BJ315" s="146"/>
      <c r="BK315" s="146"/>
      <c r="BL315" s="146"/>
      <c r="BM315" s="146"/>
      <c r="BN315" s="89"/>
      <c r="BO315" t="s">
        <v>2403</v>
      </c>
      <c r="BQ315" s="152">
        <v>5500000</v>
      </c>
      <c r="BR315" t="s">
        <v>2391</v>
      </c>
      <c r="BS315">
        <v>4800083168</v>
      </c>
      <c r="BT315" s="91">
        <v>41858</v>
      </c>
      <c r="BU315" t="s">
        <v>2402</v>
      </c>
      <c r="BV315" s="91">
        <v>42227</v>
      </c>
      <c r="BX315" t="s">
        <v>2404</v>
      </c>
      <c r="BY315" t="s">
        <v>722</v>
      </c>
      <c r="BZ315" t="s">
        <v>2390</v>
      </c>
      <c r="CA315" s="92">
        <v>5500000</v>
      </c>
      <c r="CD315" s="93"/>
    </row>
    <row r="316" spans="1:82" x14ac:dyDescent="0.25">
      <c r="A316" s="94">
        <v>313</v>
      </c>
      <c r="B316" s="95" t="s">
        <v>2405</v>
      </c>
      <c r="C316" s="88">
        <v>4500066996</v>
      </c>
      <c r="D316" s="88" t="s">
        <v>1768</v>
      </c>
      <c r="E316" s="100">
        <v>3250000</v>
      </c>
      <c r="F316" s="97" t="s">
        <v>804</v>
      </c>
      <c r="G316" s="94">
        <v>2015</v>
      </c>
      <c r="H316" s="101">
        <v>42058</v>
      </c>
      <c r="I316" s="101">
        <v>42062</v>
      </c>
      <c r="J316" s="94" t="s">
        <v>94</v>
      </c>
      <c r="K316" s="104" t="s">
        <v>95</v>
      </c>
      <c r="L316" s="116" t="s">
        <v>96</v>
      </c>
      <c r="M316" s="99" t="s">
        <v>395</v>
      </c>
      <c r="N316" s="97" t="s">
        <v>98</v>
      </c>
      <c r="O316" s="97" t="s">
        <v>98</v>
      </c>
      <c r="P316" s="100">
        <v>3250000</v>
      </c>
      <c r="Q316" s="94">
        <v>2015</v>
      </c>
      <c r="R316" s="97" t="s">
        <v>804</v>
      </c>
      <c r="S316" s="98">
        <v>42047</v>
      </c>
      <c r="T316" s="98">
        <v>42047</v>
      </c>
      <c r="U316" s="82">
        <v>11</v>
      </c>
      <c r="V316" s="82">
        <v>11</v>
      </c>
      <c r="W316" s="88" t="s">
        <v>124</v>
      </c>
      <c r="X316" s="137" t="s">
        <v>2406</v>
      </c>
      <c r="Y316" s="137" t="s">
        <v>2407</v>
      </c>
      <c r="Z316" s="95" t="s">
        <v>1771</v>
      </c>
      <c r="AA316" s="97" t="s">
        <v>103</v>
      </c>
      <c r="AB316" s="137" t="s">
        <v>411</v>
      </c>
      <c r="AC316" s="74" t="s">
        <v>1398</v>
      </c>
      <c r="AD316" s="248" t="s">
        <v>18</v>
      </c>
      <c r="AE316" s="249" t="s">
        <v>18</v>
      </c>
      <c r="AF316" s="248" t="s">
        <v>1884</v>
      </c>
      <c r="AG316" s="249" t="s">
        <v>18</v>
      </c>
      <c r="AH316" s="95" t="s">
        <v>741</v>
      </c>
      <c r="AI316" s="95" t="s">
        <v>2408</v>
      </c>
      <c r="AJ316" s="148">
        <v>110.7242</v>
      </c>
      <c r="AK316" s="148">
        <v>-6.7655200000000004</v>
      </c>
      <c r="AL316" s="78" t="s">
        <v>107</v>
      </c>
      <c r="AM316" s="78" t="s">
        <v>593</v>
      </c>
      <c r="AN316" s="79" t="s">
        <v>107</v>
      </c>
      <c r="AO316" s="80">
        <v>42048</v>
      </c>
      <c r="AP316" s="81">
        <v>42051</v>
      </c>
      <c r="AQ316" s="81">
        <v>42051</v>
      </c>
      <c r="AR316" s="107" t="s">
        <v>114</v>
      </c>
      <c r="AS316" s="110">
        <v>3</v>
      </c>
      <c r="AT316" s="110">
        <v>0</v>
      </c>
      <c r="AU316" s="83"/>
      <c r="AV316" s="95"/>
      <c r="AW316" s="146"/>
      <c r="AX316" s="146"/>
      <c r="AY316" s="95"/>
      <c r="AZ316" s="95" t="s">
        <v>2409</v>
      </c>
      <c r="BA316" s="101">
        <v>42067</v>
      </c>
      <c r="BB316" s="101">
        <v>42069</v>
      </c>
      <c r="BC316" s="95"/>
      <c r="BD316" s="113">
        <v>3250000</v>
      </c>
      <c r="BE316" s="113">
        <v>0</v>
      </c>
      <c r="BF316" s="113">
        <v>3250000</v>
      </c>
      <c r="BG316" s="146">
        <v>42072</v>
      </c>
      <c r="BH316" s="88" t="s">
        <v>116</v>
      </c>
      <c r="BI316" s="95" t="s">
        <v>2410</v>
      </c>
      <c r="BJ316" s="146">
        <v>42082</v>
      </c>
      <c r="BK316" s="146">
        <v>42101</v>
      </c>
      <c r="BL316" s="146">
        <v>42096</v>
      </c>
      <c r="BM316" s="146"/>
      <c r="BN316" s="89"/>
      <c r="BQ316" s="152">
        <v>3250000</v>
      </c>
      <c r="BR316" t="s">
        <v>95</v>
      </c>
      <c r="BS316">
        <v>4500066996</v>
      </c>
      <c r="BT316" s="91">
        <v>42058</v>
      </c>
      <c r="BU316" t="s">
        <v>2409</v>
      </c>
      <c r="BV316" s="91">
        <v>42067</v>
      </c>
      <c r="BX316" t="s">
        <v>2411</v>
      </c>
      <c r="BY316" t="s">
        <v>418</v>
      </c>
      <c r="BZ316" t="s">
        <v>1768</v>
      </c>
      <c r="CA316" s="92">
        <v>3250000</v>
      </c>
      <c r="CD316" s="93"/>
    </row>
    <row r="317" spans="1:82" x14ac:dyDescent="0.25">
      <c r="A317" s="94">
        <v>314</v>
      </c>
      <c r="B317" s="95" t="s">
        <v>2412</v>
      </c>
      <c r="C317" s="88">
        <v>4500066995</v>
      </c>
      <c r="D317" s="88" t="s">
        <v>2413</v>
      </c>
      <c r="E317" s="100">
        <v>4375000</v>
      </c>
      <c r="F317" s="97" t="s">
        <v>804</v>
      </c>
      <c r="G317" s="94">
        <v>2015</v>
      </c>
      <c r="H317" s="101">
        <v>42058</v>
      </c>
      <c r="I317" s="101">
        <v>42062</v>
      </c>
      <c r="J317" s="94" t="s">
        <v>94</v>
      </c>
      <c r="K317" s="104" t="s">
        <v>95</v>
      </c>
      <c r="L317" s="116" t="s">
        <v>96</v>
      </c>
      <c r="M317" s="99" t="s">
        <v>123</v>
      </c>
      <c r="N317" s="97" t="s">
        <v>98</v>
      </c>
      <c r="O317" s="97" t="s">
        <v>98</v>
      </c>
      <c r="P317" s="100">
        <v>4375000</v>
      </c>
      <c r="Q317" s="94">
        <v>2015</v>
      </c>
      <c r="R317" s="97" t="s">
        <v>804</v>
      </c>
      <c r="S317" s="98">
        <v>42048</v>
      </c>
      <c r="T317" s="98">
        <v>42048</v>
      </c>
      <c r="U317" s="82">
        <v>10</v>
      </c>
      <c r="V317" s="82">
        <v>10</v>
      </c>
      <c r="W317" s="88" t="s">
        <v>940</v>
      </c>
      <c r="X317" s="137" t="s">
        <v>2414</v>
      </c>
      <c r="Y317" s="137" t="s">
        <v>2415</v>
      </c>
      <c r="Z317" s="95" t="s">
        <v>550</v>
      </c>
      <c r="AA317" s="97" t="s">
        <v>128</v>
      </c>
      <c r="AB317" s="137" t="s">
        <v>888</v>
      </c>
      <c r="AC317" s="74" t="s">
        <v>105</v>
      </c>
      <c r="AD317" s="75" t="s">
        <v>18</v>
      </c>
      <c r="AE317" s="75" t="s">
        <v>1884</v>
      </c>
      <c r="AF317" s="75" t="s">
        <v>18</v>
      </c>
      <c r="AG317" s="75" t="s">
        <v>18</v>
      </c>
      <c r="AH317" s="95" t="s">
        <v>108</v>
      </c>
      <c r="AI317" s="95" t="s">
        <v>2416</v>
      </c>
      <c r="AJ317" s="148">
        <v>119.40741</v>
      </c>
      <c r="AK317" s="148">
        <v>-5.1408500000000004</v>
      </c>
      <c r="AL317" s="78" t="s">
        <v>107</v>
      </c>
      <c r="AM317" s="78" t="s">
        <v>112</v>
      </c>
      <c r="AN317" s="79" t="s">
        <v>107</v>
      </c>
      <c r="AO317" s="80">
        <v>42048</v>
      </c>
      <c r="AP317" s="81">
        <v>42051</v>
      </c>
      <c r="AQ317" s="81">
        <v>42051</v>
      </c>
      <c r="AR317" s="107" t="s">
        <v>114</v>
      </c>
      <c r="AS317" s="110">
        <v>3</v>
      </c>
      <c r="AT317" s="110">
        <v>0</v>
      </c>
      <c r="AU317" s="83"/>
      <c r="AV317" s="95"/>
      <c r="AW317" s="146"/>
      <c r="AX317" s="146"/>
      <c r="AY317" s="95"/>
      <c r="AZ317" s="95" t="s">
        <v>2417</v>
      </c>
      <c r="BA317" s="101">
        <v>42067</v>
      </c>
      <c r="BB317" s="101">
        <v>42069</v>
      </c>
      <c r="BC317" s="95"/>
      <c r="BD317" s="113">
        <v>4375000</v>
      </c>
      <c r="BE317" s="113">
        <v>0</v>
      </c>
      <c r="BF317" s="113">
        <v>4375000</v>
      </c>
      <c r="BG317" s="146">
        <v>42072</v>
      </c>
      <c r="BH317" s="88" t="s">
        <v>116</v>
      </c>
      <c r="BI317" s="95" t="s">
        <v>2418</v>
      </c>
      <c r="BJ317" s="146">
        <v>42072</v>
      </c>
      <c r="BK317" s="146">
        <v>42089</v>
      </c>
      <c r="BL317" s="146">
        <v>42082</v>
      </c>
      <c r="BM317" s="146"/>
      <c r="BN317" s="89"/>
      <c r="BQ317" s="152">
        <v>4375000</v>
      </c>
      <c r="BR317" t="s">
        <v>95</v>
      </c>
      <c r="BS317">
        <v>4500066995</v>
      </c>
      <c r="BT317" s="91">
        <v>42058</v>
      </c>
      <c r="BU317" t="s">
        <v>2417</v>
      </c>
      <c r="BV317" s="91">
        <v>42067</v>
      </c>
      <c r="BX317" t="s">
        <v>2419</v>
      </c>
      <c r="BY317" t="s">
        <v>894</v>
      </c>
      <c r="BZ317" t="s">
        <v>2413</v>
      </c>
      <c r="CA317" s="92">
        <v>4375000</v>
      </c>
      <c r="CD317" s="93"/>
    </row>
    <row r="318" spans="1:82" x14ac:dyDescent="0.25">
      <c r="A318" s="94">
        <v>315</v>
      </c>
      <c r="B318" s="95" t="s">
        <v>2420</v>
      </c>
      <c r="C318" s="141">
        <v>4800083168</v>
      </c>
      <c r="D318" s="88" t="s">
        <v>2390</v>
      </c>
      <c r="E318" s="100">
        <v>5000000</v>
      </c>
      <c r="F318" s="127">
        <v>8</v>
      </c>
      <c r="G318" s="103">
        <v>2014</v>
      </c>
      <c r="H318" s="128">
        <v>41858</v>
      </c>
      <c r="I318" s="101"/>
      <c r="J318" s="94" t="s">
        <v>628</v>
      </c>
      <c r="K318" s="95" t="s">
        <v>2391</v>
      </c>
      <c r="L318" s="116" t="s">
        <v>630</v>
      </c>
      <c r="M318" s="104" t="s">
        <v>1636</v>
      </c>
      <c r="N318" s="97" t="s">
        <v>2392</v>
      </c>
      <c r="O318" s="97" t="s">
        <v>98</v>
      </c>
      <c r="P318" s="100">
        <v>5000000</v>
      </c>
      <c r="Q318" s="94">
        <v>2015</v>
      </c>
      <c r="R318" s="97" t="s">
        <v>804</v>
      </c>
      <c r="S318" s="183">
        <v>42047</v>
      </c>
      <c r="T318" s="183">
        <v>42047</v>
      </c>
      <c r="U318" s="82">
        <v>-189</v>
      </c>
      <c r="V318" s="82">
        <v>-189</v>
      </c>
      <c r="W318" s="88" t="s">
        <v>2421</v>
      </c>
      <c r="X318" s="137" t="s">
        <v>2422</v>
      </c>
      <c r="Y318" s="137" t="s">
        <v>2423</v>
      </c>
      <c r="Z318" s="126" t="s">
        <v>2396</v>
      </c>
      <c r="AA318" s="97"/>
      <c r="AB318" s="137"/>
      <c r="AC318" s="74" t="s">
        <v>105</v>
      </c>
      <c r="AD318" s="75"/>
      <c r="AE318" s="75"/>
      <c r="AF318" s="75"/>
      <c r="AG318" s="75"/>
      <c r="AH318" s="95" t="s">
        <v>477</v>
      </c>
      <c r="AI318" s="95" t="s">
        <v>2424</v>
      </c>
      <c r="AJ318" s="148">
        <v>106.92416</v>
      </c>
      <c r="AK318" s="148">
        <v>-6.2475300000000002</v>
      </c>
      <c r="AL318" s="78" t="s">
        <v>440</v>
      </c>
      <c r="AM318" s="78" t="s">
        <v>2399</v>
      </c>
      <c r="AN318" s="145" t="s">
        <v>107</v>
      </c>
      <c r="AO318" s="80"/>
      <c r="AP318" s="81"/>
      <c r="AQ318" s="208"/>
      <c r="AR318" s="107" t="s">
        <v>164</v>
      </c>
      <c r="AS318" s="110">
        <v>0</v>
      </c>
      <c r="AT318" s="110">
        <v>42268</v>
      </c>
      <c r="AU318" s="83"/>
      <c r="AV318" s="95" t="s">
        <v>2425</v>
      </c>
      <c r="AW318" s="146">
        <v>42191</v>
      </c>
      <c r="AX318" s="146">
        <v>42219</v>
      </c>
      <c r="AY318" s="95"/>
      <c r="AZ318" s="95" t="s">
        <v>2426</v>
      </c>
      <c r="BA318" s="101">
        <v>42228</v>
      </c>
      <c r="BB318" s="101">
        <v>42251</v>
      </c>
      <c r="BC318" s="95"/>
      <c r="BD318" s="113"/>
      <c r="BE318" s="113"/>
      <c r="BF318" s="113"/>
      <c r="BG318" s="146">
        <v>42251</v>
      </c>
      <c r="BH318" s="88" t="s">
        <v>116</v>
      </c>
      <c r="BI318" s="95" t="s">
        <v>2427</v>
      </c>
      <c r="BJ318" s="146">
        <v>42251</v>
      </c>
      <c r="BK318" s="146">
        <v>42272</v>
      </c>
      <c r="BL318" s="146">
        <v>42276</v>
      </c>
      <c r="BM318" s="146"/>
      <c r="BN318" s="89"/>
      <c r="BO318" t="s">
        <v>2403</v>
      </c>
      <c r="BQ318" s="152">
        <v>5000000</v>
      </c>
      <c r="BR318" t="s">
        <v>2391</v>
      </c>
      <c r="BS318">
        <v>4800083168</v>
      </c>
      <c r="BT318" s="91">
        <v>41858</v>
      </c>
      <c r="BU318" t="s">
        <v>2426</v>
      </c>
      <c r="BV318" s="91">
        <v>42228</v>
      </c>
      <c r="BX318" t="s">
        <v>2428</v>
      </c>
      <c r="BY318" t="s">
        <v>722</v>
      </c>
      <c r="BZ318" t="s">
        <v>2390</v>
      </c>
      <c r="CA318" s="92">
        <v>5000000</v>
      </c>
      <c r="CD318" s="93"/>
    </row>
    <row r="319" spans="1:82" x14ac:dyDescent="0.25">
      <c r="A319" s="94">
        <v>316</v>
      </c>
      <c r="B319" s="95" t="s">
        <v>2429</v>
      </c>
      <c r="C319" s="141">
        <v>4800083168</v>
      </c>
      <c r="D319" s="88" t="s">
        <v>2390</v>
      </c>
      <c r="E319" s="100">
        <v>5000000</v>
      </c>
      <c r="F319" s="127">
        <v>8</v>
      </c>
      <c r="G319" s="103">
        <v>2014</v>
      </c>
      <c r="H319" s="128">
        <v>41858</v>
      </c>
      <c r="I319" s="101"/>
      <c r="J319" s="94" t="s">
        <v>628</v>
      </c>
      <c r="K319" s="104" t="s">
        <v>2391</v>
      </c>
      <c r="L319" s="116" t="s">
        <v>630</v>
      </c>
      <c r="M319" s="104" t="s">
        <v>1636</v>
      </c>
      <c r="N319" s="97" t="s">
        <v>2392</v>
      </c>
      <c r="O319" s="97" t="s">
        <v>98</v>
      </c>
      <c r="P319" s="100">
        <v>5000000</v>
      </c>
      <c r="Q319" s="94">
        <v>2015</v>
      </c>
      <c r="R319" s="97" t="s">
        <v>804</v>
      </c>
      <c r="S319" s="98">
        <v>42048</v>
      </c>
      <c r="T319" s="98">
        <v>42048</v>
      </c>
      <c r="U319" s="82">
        <v>-190</v>
      </c>
      <c r="V319" s="82">
        <v>-190</v>
      </c>
      <c r="W319" s="88" t="s">
        <v>1910</v>
      </c>
      <c r="X319" s="137" t="s">
        <v>2430</v>
      </c>
      <c r="Y319" s="137" t="s">
        <v>2431</v>
      </c>
      <c r="Z319" s="126" t="s">
        <v>2396</v>
      </c>
      <c r="AA319" s="97"/>
      <c r="AB319" s="137"/>
      <c r="AC319" s="74" t="s">
        <v>383</v>
      </c>
      <c r="AD319" s="75"/>
      <c r="AE319" s="75"/>
      <c r="AF319" s="75"/>
      <c r="AG319" s="75"/>
      <c r="AH319" s="95" t="s">
        <v>477</v>
      </c>
      <c r="AI319" s="95"/>
      <c r="AJ319" s="148"/>
      <c r="AK319" s="148"/>
      <c r="AL319" s="78" t="s">
        <v>2432</v>
      </c>
      <c r="AM319" s="78" t="s">
        <v>1647</v>
      </c>
      <c r="AN319" s="79"/>
      <c r="AO319" s="80"/>
      <c r="AP319" s="81"/>
      <c r="AQ319" s="208"/>
      <c r="AR319" s="107" t="s">
        <v>164</v>
      </c>
      <c r="AS319" s="110">
        <v>0</v>
      </c>
      <c r="AT319" s="110">
        <v>42268</v>
      </c>
      <c r="AU319" s="83"/>
      <c r="AV319" s="95" t="s">
        <v>2433</v>
      </c>
      <c r="AW319" s="146">
        <v>42181</v>
      </c>
      <c r="AX319" s="146">
        <v>42187</v>
      </c>
      <c r="AY319" s="95"/>
      <c r="AZ319" s="95" t="s">
        <v>2426</v>
      </c>
      <c r="BA319" s="101">
        <v>42228</v>
      </c>
      <c r="BB319" s="101">
        <v>42251</v>
      </c>
      <c r="BC319" s="95"/>
      <c r="BD319" s="113"/>
      <c r="BE319" s="113"/>
      <c r="BF319" s="113"/>
      <c r="BG319" s="146">
        <v>42251</v>
      </c>
      <c r="BH319" s="88" t="s">
        <v>116</v>
      </c>
      <c r="BI319" s="95" t="s">
        <v>2427</v>
      </c>
      <c r="BJ319" s="146">
        <v>42251</v>
      </c>
      <c r="BK319" s="146">
        <v>42272</v>
      </c>
      <c r="BL319" s="146">
        <v>42276</v>
      </c>
      <c r="BM319" s="146"/>
      <c r="BN319" s="89"/>
      <c r="BO319" t="s">
        <v>2403</v>
      </c>
      <c r="BQ319" s="152">
        <v>5000000</v>
      </c>
      <c r="BR319" t="s">
        <v>2391</v>
      </c>
      <c r="BS319">
        <v>4800083168</v>
      </c>
      <c r="BT319" s="91">
        <v>41858</v>
      </c>
      <c r="BU319" t="s">
        <v>2426</v>
      </c>
      <c r="BV319" s="91">
        <v>42228</v>
      </c>
      <c r="BX319" t="s">
        <v>2434</v>
      </c>
      <c r="BY319" t="s">
        <v>722</v>
      </c>
      <c r="BZ319" t="s">
        <v>2390</v>
      </c>
      <c r="CA319" s="92">
        <v>5000000</v>
      </c>
      <c r="CD319" s="93"/>
    </row>
    <row r="320" spans="1:82" x14ac:dyDescent="0.25">
      <c r="A320" s="94">
        <v>317</v>
      </c>
      <c r="B320" s="95" t="s">
        <v>2435</v>
      </c>
      <c r="C320" s="141">
        <v>4800083168</v>
      </c>
      <c r="D320" s="88" t="s">
        <v>2390</v>
      </c>
      <c r="E320" s="100">
        <v>5000000</v>
      </c>
      <c r="F320" s="127">
        <v>8</v>
      </c>
      <c r="G320" s="103">
        <v>2014</v>
      </c>
      <c r="H320" s="128">
        <v>41858</v>
      </c>
      <c r="I320" s="101"/>
      <c r="J320" s="94" t="s">
        <v>628</v>
      </c>
      <c r="K320" s="104" t="s">
        <v>2391</v>
      </c>
      <c r="L320" s="116" t="s">
        <v>630</v>
      </c>
      <c r="M320" s="104" t="s">
        <v>1636</v>
      </c>
      <c r="N320" s="97" t="s">
        <v>2392</v>
      </c>
      <c r="O320" s="97" t="s">
        <v>98</v>
      </c>
      <c r="P320" s="100">
        <v>5000000</v>
      </c>
      <c r="Q320" s="94">
        <v>2015</v>
      </c>
      <c r="R320" s="97" t="s">
        <v>804</v>
      </c>
      <c r="S320" s="183">
        <v>42048</v>
      </c>
      <c r="T320" s="98">
        <v>42048</v>
      </c>
      <c r="U320" s="82">
        <v>-190</v>
      </c>
      <c r="V320" s="82">
        <v>-190</v>
      </c>
      <c r="W320" s="88" t="s">
        <v>1910</v>
      </c>
      <c r="X320" s="137" t="s">
        <v>2436</v>
      </c>
      <c r="Y320" s="137" t="s">
        <v>2437</v>
      </c>
      <c r="Z320" s="126" t="s">
        <v>2396</v>
      </c>
      <c r="AA320" s="97"/>
      <c r="AB320" s="137"/>
      <c r="AC320" s="74"/>
      <c r="AD320" s="75"/>
      <c r="AE320" s="75"/>
      <c r="AF320" s="75"/>
      <c r="AG320" s="75"/>
      <c r="AH320" s="95" t="s">
        <v>477</v>
      </c>
      <c r="AI320" s="95"/>
      <c r="AJ320" s="148"/>
      <c r="AK320" s="148"/>
      <c r="AL320" s="78" t="s">
        <v>983</v>
      </c>
      <c r="AM320" s="78" t="s">
        <v>1913</v>
      </c>
      <c r="AN320" s="79" t="s">
        <v>1927</v>
      </c>
      <c r="AO320" s="80"/>
      <c r="AP320" s="81"/>
      <c r="AQ320" s="208"/>
      <c r="AR320" s="107" t="s">
        <v>164</v>
      </c>
      <c r="AS320" s="110">
        <v>0</v>
      </c>
      <c r="AT320" s="110">
        <v>42268</v>
      </c>
      <c r="AU320" s="83"/>
      <c r="AV320" s="95" t="s">
        <v>2438</v>
      </c>
      <c r="AW320" s="146">
        <v>42108</v>
      </c>
      <c r="AX320" s="146">
        <v>42131</v>
      </c>
      <c r="AY320" s="95"/>
      <c r="AZ320" s="95" t="s">
        <v>2439</v>
      </c>
      <c r="BA320" s="101">
        <v>42132</v>
      </c>
      <c r="BB320" s="101">
        <v>42181</v>
      </c>
      <c r="BC320" s="95"/>
      <c r="BD320" s="113"/>
      <c r="BE320" s="113"/>
      <c r="BF320" s="113"/>
      <c r="BG320" s="101">
        <v>42181</v>
      </c>
      <c r="BH320" s="88" t="s">
        <v>116</v>
      </c>
      <c r="BI320" s="95" t="s">
        <v>2440</v>
      </c>
      <c r="BJ320" s="146">
        <v>42181</v>
      </c>
      <c r="BK320" s="146">
        <v>42212</v>
      </c>
      <c r="BL320" s="146">
        <v>42199</v>
      </c>
      <c r="BM320" s="146"/>
      <c r="BN320" s="89"/>
      <c r="BO320" t="s">
        <v>2403</v>
      </c>
      <c r="BQ320" s="152">
        <v>5000000</v>
      </c>
      <c r="BR320" t="s">
        <v>2391</v>
      </c>
      <c r="BS320">
        <v>4800083168</v>
      </c>
      <c r="BT320" s="91">
        <v>41858</v>
      </c>
      <c r="BU320" t="s">
        <v>2439</v>
      </c>
      <c r="BV320" s="91">
        <v>42132</v>
      </c>
      <c r="BX320" t="s">
        <v>2441</v>
      </c>
      <c r="BY320" t="s">
        <v>722</v>
      </c>
      <c r="BZ320" t="s">
        <v>2390</v>
      </c>
      <c r="CA320" s="92">
        <v>5000000</v>
      </c>
      <c r="CD320" s="93"/>
    </row>
    <row r="321" spans="1:82" x14ac:dyDescent="0.25">
      <c r="A321" s="94">
        <v>318</v>
      </c>
      <c r="B321" s="95" t="s">
        <v>2442</v>
      </c>
      <c r="C321" s="88">
        <v>4500067253</v>
      </c>
      <c r="D321" s="88" t="s">
        <v>1681</v>
      </c>
      <c r="E321" s="100">
        <v>8250000</v>
      </c>
      <c r="F321" s="94" t="s">
        <v>804</v>
      </c>
      <c r="G321" s="94">
        <v>2015</v>
      </c>
      <c r="H321" s="101">
        <v>42060</v>
      </c>
      <c r="I321" s="101">
        <v>42066</v>
      </c>
      <c r="J321" s="94" t="s">
        <v>94</v>
      </c>
      <c r="K321" s="104" t="s">
        <v>95</v>
      </c>
      <c r="L321" s="116" t="s">
        <v>96</v>
      </c>
      <c r="M321" s="99" t="s">
        <v>395</v>
      </c>
      <c r="N321" s="94" t="s">
        <v>98</v>
      </c>
      <c r="O321" s="94" t="s">
        <v>98</v>
      </c>
      <c r="P321" s="96">
        <v>8250000</v>
      </c>
      <c r="Q321" s="94">
        <v>2015</v>
      </c>
      <c r="R321" s="94" t="s">
        <v>804</v>
      </c>
      <c r="S321" s="98">
        <v>42052</v>
      </c>
      <c r="T321" s="98">
        <v>42052</v>
      </c>
      <c r="U321" s="82">
        <v>8</v>
      </c>
      <c r="V321" s="82">
        <v>8</v>
      </c>
      <c r="W321" s="88" t="s">
        <v>940</v>
      </c>
      <c r="X321" s="137" t="s">
        <v>2443</v>
      </c>
      <c r="Y321" s="137" t="s">
        <v>2444</v>
      </c>
      <c r="Z321" s="95" t="s">
        <v>656</v>
      </c>
      <c r="AA321" s="97" t="s">
        <v>103</v>
      </c>
      <c r="AB321" s="137" t="s">
        <v>2445</v>
      </c>
      <c r="AC321" s="74" t="s">
        <v>105</v>
      </c>
      <c r="AD321" s="75" t="s">
        <v>18</v>
      </c>
      <c r="AE321" s="75" t="s">
        <v>18</v>
      </c>
      <c r="AF321" s="75" t="s">
        <v>18</v>
      </c>
      <c r="AG321" s="75" t="s">
        <v>18</v>
      </c>
      <c r="AH321" s="95" t="s">
        <v>384</v>
      </c>
      <c r="AI321" s="95" t="s">
        <v>2446</v>
      </c>
      <c r="AJ321" s="148">
        <v>107.66301</v>
      </c>
      <c r="AK321" s="148">
        <v>-6.9313000000000002</v>
      </c>
      <c r="AL321" s="78" t="s">
        <v>107</v>
      </c>
      <c r="AM321" s="78" t="s">
        <v>387</v>
      </c>
      <c r="AN321" s="79" t="s">
        <v>107</v>
      </c>
      <c r="AO321" s="80">
        <v>42052</v>
      </c>
      <c r="AP321" s="81">
        <v>42055</v>
      </c>
      <c r="AQ321" s="81">
        <v>42055</v>
      </c>
      <c r="AR321" s="107" t="s">
        <v>114</v>
      </c>
      <c r="AS321" s="110">
        <v>3</v>
      </c>
      <c r="AT321" s="110">
        <v>0</v>
      </c>
      <c r="AU321" s="83"/>
      <c r="AV321" s="95"/>
      <c r="AW321" s="146"/>
      <c r="AX321" s="146"/>
      <c r="AY321" s="95"/>
      <c r="AZ321" s="95" t="s">
        <v>2447</v>
      </c>
      <c r="BA321" s="101">
        <v>42069</v>
      </c>
      <c r="BB321" s="101">
        <v>42074</v>
      </c>
      <c r="BC321" s="95"/>
      <c r="BD321" s="113">
        <v>8250000</v>
      </c>
      <c r="BE321" s="113">
        <v>0</v>
      </c>
      <c r="BF321" s="113">
        <v>8250000</v>
      </c>
      <c r="BG321" s="146">
        <v>42075</v>
      </c>
      <c r="BH321" s="88" t="s">
        <v>116</v>
      </c>
      <c r="BI321" s="95" t="s">
        <v>2448</v>
      </c>
      <c r="BJ321" s="146">
        <v>42075</v>
      </c>
      <c r="BK321" s="146">
        <v>42094</v>
      </c>
      <c r="BL321" s="146">
        <v>42087</v>
      </c>
      <c r="BM321" s="146"/>
      <c r="BN321" s="89"/>
      <c r="BQ321" s="152">
        <v>8250000</v>
      </c>
      <c r="BR321" t="s">
        <v>95</v>
      </c>
      <c r="BS321">
        <v>4500067253</v>
      </c>
      <c r="BT321" s="91">
        <v>42060</v>
      </c>
      <c r="BU321" t="s">
        <v>2447</v>
      </c>
      <c r="BV321" s="91">
        <v>42069</v>
      </c>
      <c r="BX321" t="s">
        <v>2449</v>
      </c>
      <c r="BY321" t="s">
        <v>2450</v>
      </c>
      <c r="BZ321" t="s">
        <v>1681</v>
      </c>
      <c r="CA321" s="92">
        <v>8250000</v>
      </c>
      <c r="CD321" s="93"/>
    </row>
    <row r="322" spans="1:82" x14ac:dyDescent="0.25">
      <c r="A322" s="94">
        <v>319</v>
      </c>
      <c r="B322" s="95" t="s">
        <v>2451</v>
      </c>
      <c r="C322" s="88">
        <v>4500067237</v>
      </c>
      <c r="D322" s="88" t="s">
        <v>2452</v>
      </c>
      <c r="E322" s="100">
        <v>4375000</v>
      </c>
      <c r="F322" s="94" t="s">
        <v>804</v>
      </c>
      <c r="G322" s="94">
        <v>2015</v>
      </c>
      <c r="H322" s="101">
        <v>42060</v>
      </c>
      <c r="I322" s="101">
        <v>42066</v>
      </c>
      <c r="J322" s="94" t="s">
        <v>94</v>
      </c>
      <c r="K322" s="104" t="s">
        <v>95</v>
      </c>
      <c r="L322" s="116" t="s">
        <v>96</v>
      </c>
      <c r="M322" s="99" t="s">
        <v>2453</v>
      </c>
      <c r="N322" s="94" t="s">
        <v>98</v>
      </c>
      <c r="O322" s="94" t="s">
        <v>98</v>
      </c>
      <c r="P322" s="96">
        <v>4375000</v>
      </c>
      <c r="Q322" s="94">
        <v>2015</v>
      </c>
      <c r="R322" s="94" t="s">
        <v>804</v>
      </c>
      <c r="S322" s="98">
        <v>42052</v>
      </c>
      <c r="T322" s="98">
        <v>42052</v>
      </c>
      <c r="U322" s="82">
        <v>8</v>
      </c>
      <c r="V322" s="82">
        <v>8</v>
      </c>
      <c r="W322" s="88" t="s">
        <v>1931</v>
      </c>
      <c r="X322" s="137" t="s">
        <v>2454</v>
      </c>
      <c r="Y322" s="137" t="s">
        <v>2455</v>
      </c>
      <c r="Z322" s="95" t="s">
        <v>2456</v>
      </c>
      <c r="AA322" s="97" t="s">
        <v>103</v>
      </c>
      <c r="AB322" s="137" t="s">
        <v>2457</v>
      </c>
      <c r="AC322" s="74" t="s">
        <v>383</v>
      </c>
      <c r="AD322" s="75" t="s">
        <v>106</v>
      </c>
      <c r="AE322" s="75" t="s">
        <v>106</v>
      </c>
      <c r="AF322" s="75" t="s">
        <v>18</v>
      </c>
      <c r="AG322" s="75" t="s">
        <v>106</v>
      </c>
      <c r="AH322" s="95" t="s">
        <v>741</v>
      </c>
      <c r="AI322" s="95" t="s">
        <v>2458</v>
      </c>
      <c r="AJ322" s="148"/>
      <c r="AK322" s="148"/>
      <c r="AL322" s="78" t="s">
        <v>2459</v>
      </c>
      <c r="AM322" s="78" t="s">
        <v>441</v>
      </c>
      <c r="AN322" s="79" t="s">
        <v>113</v>
      </c>
      <c r="AO322" s="80">
        <v>42054</v>
      </c>
      <c r="AP322" s="81">
        <v>42061</v>
      </c>
      <c r="AQ322" s="81">
        <v>42061</v>
      </c>
      <c r="AR322" s="107" t="s">
        <v>114</v>
      </c>
      <c r="AS322" s="110">
        <v>7</v>
      </c>
      <c r="AT322" s="110">
        <v>0</v>
      </c>
      <c r="AU322" s="83"/>
      <c r="AV322" s="95"/>
      <c r="AW322" s="146"/>
      <c r="AX322" s="146"/>
      <c r="AY322" s="95"/>
      <c r="AZ322" s="95" t="s">
        <v>2460</v>
      </c>
      <c r="BA322" s="101">
        <v>42069</v>
      </c>
      <c r="BB322" s="101">
        <v>42074</v>
      </c>
      <c r="BC322" s="95"/>
      <c r="BD322" s="113">
        <v>4375000</v>
      </c>
      <c r="BE322" s="113">
        <v>0</v>
      </c>
      <c r="BF322" s="113">
        <v>4375000</v>
      </c>
      <c r="BG322" s="146">
        <v>42075</v>
      </c>
      <c r="BH322" s="88" t="s">
        <v>116</v>
      </c>
      <c r="BI322" s="95" t="s">
        <v>2461</v>
      </c>
      <c r="BJ322" s="146">
        <v>42075</v>
      </c>
      <c r="BK322" s="146">
        <v>42094</v>
      </c>
      <c r="BL322" s="146">
        <v>42089</v>
      </c>
      <c r="BM322" s="146"/>
      <c r="BN322" s="89"/>
      <c r="BQ322" s="152">
        <v>4375000</v>
      </c>
      <c r="BR322" t="s">
        <v>95</v>
      </c>
      <c r="BS322">
        <v>4500067237</v>
      </c>
      <c r="BT322" s="91">
        <v>42060</v>
      </c>
      <c r="BU322" t="s">
        <v>2460</v>
      </c>
      <c r="BV322" s="91">
        <v>42069</v>
      </c>
      <c r="BX322" t="s">
        <v>2462</v>
      </c>
      <c r="BY322" t="s">
        <v>2463</v>
      </c>
      <c r="BZ322" t="s">
        <v>2452</v>
      </c>
      <c r="CA322" s="92">
        <v>4375000</v>
      </c>
      <c r="CD322" s="93"/>
    </row>
    <row r="323" spans="1:82" x14ac:dyDescent="0.25">
      <c r="A323" s="94">
        <v>320</v>
      </c>
      <c r="B323" s="95" t="s">
        <v>2464</v>
      </c>
      <c r="C323" s="88">
        <v>4500067260</v>
      </c>
      <c r="D323" s="88" t="s">
        <v>906</v>
      </c>
      <c r="E323" s="100">
        <v>4375000</v>
      </c>
      <c r="F323" s="94" t="s">
        <v>804</v>
      </c>
      <c r="G323" s="94">
        <v>2015</v>
      </c>
      <c r="H323" s="101">
        <v>42060</v>
      </c>
      <c r="I323" s="101">
        <v>42066</v>
      </c>
      <c r="J323" s="94" t="s">
        <v>94</v>
      </c>
      <c r="K323" s="104" t="s">
        <v>95</v>
      </c>
      <c r="L323" s="116" t="s">
        <v>96</v>
      </c>
      <c r="M323" s="99" t="s">
        <v>123</v>
      </c>
      <c r="N323" s="94" t="s">
        <v>98</v>
      </c>
      <c r="O323" s="94" t="s">
        <v>98</v>
      </c>
      <c r="P323" s="96">
        <v>4375000</v>
      </c>
      <c r="Q323" s="94">
        <v>2015</v>
      </c>
      <c r="R323" s="94" t="s">
        <v>804</v>
      </c>
      <c r="S323" s="98">
        <v>42052</v>
      </c>
      <c r="T323" s="98">
        <v>42052</v>
      </c>
      <c r="U323" s="82">
        <v>8</v>
      </c>
      <c r="V323" s="82">
        <v>8</v>
      </c>
      <c r="W323" s="88" t="s">
        <v>897</v>
      </c>
      <c r="X323" s="137" t="s">
        <v>2465</v>
      </c>
      <c r="Y323" s="137" t="s">
        <v>2466</v>
      </c>
      <c r="Z323" s="95" t="s">
        <v>2467</v>
      </c>
      <c r="AA323" s="97" t="s">
        <v>128</v>
      </c>
      <c r="AB323" s="137" t="s">
        <v>475</v>
      </c>
      <c r="AC323" s="74" t="s">
        <v>412</v>
      </c>
      <c r="AD323" s="75" t="s">
        <v>18</v>
      </c>
      <c r="AE323" s="75" t="s">
        <v>18</v>
      </c>
      <c r="AF323" s="75" t="s">
        <v>18</v>
      </c>
      <c r="AG323" s="75" t="s">
        <v>18</v>
      </c>
      <c r="AH323" s="95" t="s">
        <v>384</v>
      </c>
      <c r="AI323" s="95" t="s">
        <v>2468</v>
      </c>
      <c r="AJ323" s="148">
        <v>108.54292</v>
      </c>
      <c r="AK323" s="148">
        <v>-7.3716799999999996</v>
      </c>
      <c r="AL323" s="78" t="s">
        <v>107</v>
      </c>
      <c r="AM323" s="78" t="s">
        <v>112</v>
      </c>
      <c r="AN323" s="79" t="s">
        <v>107</v>
      </c>
      <c r="AO323" s="80">
        <v>42052</v>
      </c>
      <c r="AP323" s="81">
        <v>42059</v>
      </c>
      <c r="AQ323" s="81">
        <v>42059</v>
      </c>
      <c r="AR323" s="107" t="s">
        <v>114</v>
      </c>
      <c r="AS323" s="110">
        <v>7</v>
      </c>
      <c r="AT323" s="110">
        <v>0</v>
      </c>
      <c r="AU323" s="83"/>
      <c r="AV323" s="95"/>
      <c r="AW323" s="146"/>
      <c r="AX323" s="146"/>
      <c r="AY323" s="95"/>
      <c r="AZ323" s="95" t="s">
        <v>2469</v>
      </c>
      <c r="BA323" s="101">
        <v>42069</v>
      </c>
      <c r="BB323" s="101">
        <v>42074</v>
      </c>
      <c r="BC323" s="95"/>
      <c r="BD323" s="113">
        <v>4375000</v>
      </c>
      <c r="BE323" s="113">
        <v>0</v>
      </c>
      <c r="BF323" s="113">
        <v>4375000</v>
      </c>
      <c r="BG323" s="146">
        <v>42075</v>
      </c>
      <c r="BH323" s="88" t="s">
        <v>116</v>
      </c>
      <c r="BI323" s="95" t="s">
        <v>2470</v>
      </c>
      <c r="BJ323" s="146">
        <v>42075</v>
      </c>
      <c r="BK323" s="146">
        <v>42094</v>
      </c>
      <c r="BL323" s="146">
        <v>42087</v>
      </c>
      <c r="BM323" s="146"/>
      <c r="BN323" s="89"/>
      <c r="BQ323" s="152">
        <v>4375000</v>
      </c>
      <c r="BR323" t="s">
        <v>95</v>
      </c>
      <c r="BS323">
        <v>4500067260</v>
      </c>
      <c r="BT323" s="91">
        <v>42060</v>
      </c>
      <c r="BU323" t="s">
        <v>2469</v>
      </c>
      <c r="BV323" s="91">
        <v>42069</v>
      </c>
      <c r="BX323" t="s">
        <v>2471</v>
      </c>
      <c r="BY323" t="s">
        <v>483</v>
      </c>
      <c r="BZ323" t="s">
        <v>906</v>
      </c>
      <c r="CA323" s="92">
        <v>4375000</v>
      </c>
      <c r="CD323" s="93"/>
    </row>
    <row r="324" spans="1:82" x14ac:dyDescent="0.25">
      <c r="A324" s="94">
        <v>321</v>
      </c>
      <c r="B324" s="95" t="s">
        <v>2472</v>
      </c>
      <c r="C324" s="88">
        <v>4500067488</v>
      </c>
      <c r="D324" s="88" t="s">
        <v>2473</v>
      </c>
      <c r="E324" s="100">
        <v>6000000</v>
      </c>
      <c r="F324" s="94" t="s">
        <v>804</v>
      </c>
      <c r="G324" s="94">
        <v>2015</v>
      </c>
      <c r="H324" s="101">
        <v>42062</v>
      </c>
      <c r="I324" s="101">
        <v>42072</v>
      </c>
      <c r="J324" s="94" t="s">
        <v>94</v>
      </c>
      <c r="K324" s="104" t="s">
        <v>95</v>
      </c>
      <c r="L324" s="116" t="s">
        <v>96</v>
      </c>
      <c r="M324" s="99" t="s">
        <v>377</v>
      </c>
      <c r="N324" s="97" t="s">
        <v>98</v>
      </c>
      <c r="O324" s="97" t="s">
        <v>98</v>
      </c>
      <c r="P324" s="100">
        <v>6000000</v>
      </c>
      <c r="Q324" s="94">
        <v>2015</v>
      </c>
      <c r="R324" s="97" t="s">
        <v>804</v>
      </c>
      <c r="S324" s="98">
        <v>42053</v>
      </c>
      <c r="T324" s="98">
        <v>42053</v>
      </c>
      <c r="U324" s="82">
        <v>9</v>
      </c>
      <c r="V324" s="82">
        <v>9</v>
      </c>
      <c r="W324" s="88" t="s">
        <v>378</v>
      </c>
      <c r="X324" s="137" t="s">
        <v>2474</v>
      </c>
      <c r="Y324" s="137" t="s">
        <v>2475</v>
      </c>
      <c r="Z324" s="95" t="s">
        <v>1877</v>
      </c>
      <c r="AA324" s="97" t="s">
        <v>128</v>
      </c>
      <c r="AB324" s="137" t="s">
        <v>2476</v>
      </c>
      <c r="AC324" s="74" t="s">
        <v>383</v>
      </c>
      <c r="AD324" s="75" t="s">
        <v>18</v>
      </c>
      <c r="AE324" s="75" t="s">
        <v>18</v>
      </c>
      <c r="AF324" s="75" t="s">
        <v>18</v>
      </c>
      <c r="AG324" s="75" t="s">
        <v>18</v>
      </c>
      <c r="AH324" s="95" t="s">
        <v>437</v>
      </c>
      <c r="AI324" s="95" t="s">
        <v>2477</v>
      </c>
      <c r="AJ324" s="148">
        <v>100.36556</v>
      </c>
      <c r="AK324" s="148">
        <v>-0.94260999999999995</v>
      </c>
      <c r="AL324" s="78" t="s">
        <v>107</v>
      </c>
      <c r="AM324" s="78" t="s">
        <v>144</v>
      </c>
      <c r="AN324" s="79" t="s">
        <v>107</v>
      </c>
      <c r="AO324" s="80">
        <v>42053</v>
      </c>
      <c r="AP324" s="81">
        <v>42055</v>
      </c>
      <c r="AQ324" s="81">
        <v>42055</v>
      </c>
      <c r="AR324" s="107" t="s">
        <v>114</v>
      </c>
      <c r="AS324" s="110">
        <v>2</v>
      </c>
      <c r="AT324" s="110">
        <v>0</v>
      </c>
      <c r="AU324" s="83"/>
      <c r="AV324" s="95"/>
      <c r="AW324" s="146"/>
      <c r="AX324" s="146"/>
      <c r="AY324" s="95"/>
      <c r="AZ324" s="95" t="s">
        <v>2478</v>
      </c>
      <c r="BA324" s="101">
        <v>42073</v>
      </c>
      <c r="BB324" s="101">
        <v>42074</v>
      </c>
      <c r="BC324" s="95"/>
      <c r="BD324" s="113">
        <v>6000000</v>
      </c>
      <c r="BE324" s="113">
        <v>0</v>
      </c>
      <c r="BF324" s="113">
        <v>6000000</v>
      </c>
      <c r="BG324" s="146">
        <v>42075</v>
      </c>
      <c r="BH324" s="88" t="s">
        <v>116</v>
      </c>
      <c r="BI324" s="95" t="s">
        <v>2479</v>
      </c>
      <c r="BJ324" s="146">
        <v>42075</v>
      </c>
      <c r="BK324" s="146">
        <v>42094</v>
      </c>
      <c r="BL324" s="146">
        <v>42089</v>
      </c>
      <c r="BM324" s="146"/>
      <c r="BN324" s="89"/>
      <c r="BQ324" s="152">
        <v>6000000</v>
      </c>
      <c r="BR324" t="s">
        <v>95</v>
      </c>
      <c r="BS324">
        <v>4500067488</v>
      </c>
      <c r="BT324" s="91">
        <v>42062</v>
      </c>
      <c r="BU324" t="s">
        <v>2478</v>
      </c>
      <c r="BV324" s="91">
        <v>42073</v>
      </c>
      <c r="BX324" t="s">
        <v>2480</v>
      </c>
      <c r="BY324" t="s">
        <v>2481</v>
      </c>
      <c r="BZ324" t="s">
        <v>2473</v>
      </c>
      <c r="CA324" s="92">
        <v>6000000</v>
      </c>
      <c r="CD324" s="93"/>
    </row>
    <row r="325" spans="1:82" x14ac:dyDescent="0.25">
      <c r="A325" s="94">
        <v>322</v>
      </c>
      <c r="B325" s="95" t="s">
        <v>2482</v>
      </c>
      <c r="C325" s="88">
        <v>4500067251</v>
      </c>
      <c r="D325" s="88" t="s">
        <v>2033</v>
      </c>
      <c r="E325" s="100">
        <v>6000000</v>
      </c>
      <c r="F325" s="94" t="s">
        <v>804</v>
      </c>
      <c r="G325" s="94">
        <v>2015</v>
      </c>
      <c r="H325" s="101">
        <v>42060</v>
      </c>
      <c r="I325" s="101">
        <v>42066</v>
      </c>
      <c r="J325" s="94" t="s">
        <v>94</v>
      </c>
      <c r="K325" s="104" t="s">
        <v>95</v>
      </c>
      <c r="L325" s="116" t="s">
        <v>96</v>
      </c>
      <c r="M325" s="99" t="s">
        <v>377</v>
      </c>
      <c r="N325" s="97" t="s">
        <v>98</v>
      </c>
      <c r="O325" s="97" t="s">
        <v>98</v>
      </c>
      <c r="P325" s="100">
        <v>6000000</v>
      </c>
      <c r="Q325" s="94">
        <v>2015</v>
      </c>
      <c r="R325" s="97" t="s">
        <v>804</v>
      </c>
      <c r="S325" s="98">
        <v>42053</v>
      </c>
      <c r="T325" s="98">
        <v>42053</v>
      </c>
      <c r="U325" s="82">
        <v>7</v>
      </c>
      <c r="V325" s="82">
        <v>7</v>
      </c>
      <c r="W325" s="88" t="s">
        <v>378</v>
      </c>
      <c r="X325" s="137" t="s">
        <v>2483</v>
      </c>
      <c r="Y325" s="137" t="s">
        <v>2484</v>
      </c>
      <c r="Z325" s="95" t="s">
        <v>2485</v>
      </c>
      <c r="AA325" s="97" t="s">
        <v>128</v>
      </c>
      <c r="AB325" s="137" t="s">
        <v>2486</v>
      </c>
      <c r="AC325" s="74" t="s">
        <v>383</v>
      </c>
      <c r="AD325" s="75" t="s">
        <v>106</v>
      </c>
      <c r="AE325" s="75" t="s">
        <v>18</v>
      </c>
      <c r="AF325" s="75" t="s">
        <v>18</v>
      </c>
      <c r="AG325" s="75" t="s">
        <v>106</v>
      </c>
      <c r="AH325" s="95" t="s">
        <v>591</v>
      </c>
      <c r="AI325" s="95" t="s">
        <v>2487</v>
      </c>
      <c r="AJ325" s="148">
        <v>104.44379000000001</v>
      </c>
      <c r="AK325" s="148">
        <v>0.93191000000000002</v>
      </c>
      <c r="AL325" s="78" t="s">
        <v>107</v>
      </c>
      <c r="AM325" s="78" t="s">
        <v>593</v>
      </c>
      <c r="AN325" s="79" t="s">
        <v>113</v>
      </c>
      <c r="AO325" s="80">
        <v>42053</v>
      </c>
      <c r="AP325" s="81">
        <v>42058</v>
      </c>
      <c r="AQ325" s="81">
        <v>42058</v>
      </c>
      <c r="AR325" s="107" t="s">
        <v>114</v>
      </c>
      <c r="AS325" s="110">
        <v>5</v>
      </c>
      <c r="AT325" s="110">
        <v>0</v>
      </c>
      <c r="AU325" s="83"/>
      <c r="AV325" s="95"/>
      <c r="AW325" s="146"/>
      <c r="AX325" s="146"/>
      <c r="AY325" s="95"/>
      <c r="AZ325" s="95" t="s">
        <v>2488</v>
      </c>
      <c r="BA325" s="101">
        <v>42069</v>
      </c>
      <c r="BB325" s="101">
        <v>42074</v>
      </c>
      <c r="BC325" s="95"/>
      <c r="BD325" s="113">
        <v>6000000</v>
      </c>
      <c r="BE325" s="113">
        <v>0</v>
      </c>
      <c r="BF325" s="113">
        <v>6000000</v>
      </c>
      <c r="BG325" s="146">
        <v>42075</v>
      </c>
      <c r="BH325" s="88" t="s">
        <v>116</v>
      </c>
      <c r="BI325" s="95" t="s">
        <v>2489</v>
      </c>
      <c r="BJ325" s="146">
        <v>42075</v>
      </c>
      <c r="BK325" s="146">
        <v>42094</v>
      </c>
      <c r="BL325" s="146">
        <v>42089</v>
      </c>
      <c r="BM325" s="146"/>
      <c r="BN325" s="89"/>
      <c r="BQ325" s="152">
        <v>6000000</v>
      </c>
      <c r="BR325" t="s">
        <v>95</v>
      </c>
      <c r="BS325">
        <v>4500067251</v>
      </c>
      <c r="BT325" s="91">
        <v>42060</v>
      </c>
      <c r="BU325" t="s">
        <v>2488</v>
      </c>
      <c r="BV325" s="91">
        <v>42069</v>
      </c>
      <c r="BX325" t="s">
        <v>2490</v>
      </c>
      <c r="BY325" t="s">
        <v>2491</v>
      </c>
      <c r="BZ325" t="s">
        <v>2033</v>
      </c>
      <c r="CA325" s="92">
        <v>6000000</v>
      </c>
      <c r="CD325" s="93"/>
    </row>
    <row r="326" spans="1:82" x14ac:dyDescent="0.25">
      <c r="A326" s="94">
        <v>323</v>
      </c>
      <c r="B326" s="95" t="s">
        <v>2492</v>
      </c>
      <c r="C326" s="88">
        <v>4500067259</v>
      </c>
      <c r="D326" s="88" t="s">
        <v>1394</v>
      </c>
      <c r="E326" s="100">
        <v>6000000</v>
      </c>
      <c r="F326" s="94" t="s">
        <v>804</v>
      </c>
      <c r="G326" s="94">
        <v>2015</v>
      </c>
      <c r="H326" s="101">
        <v>42060</v>
      </c>
      <c r="I326" s="101">
        <v>42066</v>
      </c>
      <c r="J326" s="94" t="s">
        <v>94</v>
      </c>
      <c r="K326" s="104" t="s">
        <v>95</v>
      </c>
      <c r="L326" s="116" t="s">
        <v>96</v>
      </c>
      <c r="M326" s="99" t="s">
        <v>377</v>
      </c>
      <c r="N326" s="97" t="s">
        <v>98</v>
      </c>
      <c r="O326" s="97" t="s">
        <v>98</v>
      </c>
      <c r="P326" s="100">
        <v>6000000</v>
      </c>
      <c r="Q326" s="94">
        <v>2015</v>
      </c>
      <c r="R326" s="97" t="s">
        <v>804</v>
      </c>
      <c r="S326" s="98">
        <v>42053</v>
      </c>
      <c r="T326" s="98">
        <v>42053</v>
      </c>
      <c r="U326" s="82">
        <v>7</v>
      </c>
      <c r="V326" s="82">
        <v>7</v>
      </c>
      <c r="W326" s="88" t="s">
        <v>897</v>
      </c>
      <c r="X326" s="137" t="s">
        <v>2493</v>
      </c>
      <c r="Y326" s="137" t="s">
        <v>2494</v>
      </c>
      <c r="Z326" s="95" t="s">
        <v>900</v>
      </c>
      <c r="AA326" s="97" t="s">
        <v>128</v>
      </c>
      <c r="AB326" s="137" t="s">
        <v>845</v>
      </c>
      <c r="AC326" s="74" t="s">
        <v>522</v>
      </c>
      <c r="AD326" s="75" t="s">
        <v>18</v>
      </c>
      <c r="AE326" s="75" t="s">
        <v>18</v>
      </c>
      <c r="AF326" s="75" t="s">
        <v>18</v>
      </c>
      <c r="AG326" s="75" t="s">
        <v>18</v>
      </c>
      <c r="AH326" s="95" t="s">
        <v>741</v>
      </c>
      <c r="AI326" s="95" t="s">
        <v>2495</v>
      </c>
      <c r="AJ326" s="148">
        <v>110.39252</v>
      </c>
      <c r="AK326" s="148">
        <v>-7.79427</v>
      </c>
      <c r="AL326" s="78" t="s">
        <v>107</v>
      </c>
      <c r="AM326" s="78" t="s">
        <v>441</v>
      </c>
      <c r="AN326" s="79" t="s">
        <v>107</v>
      </c>
      <c r="AO326" s="80">
        <v>42053</v>
      </c>
      <c r="AP326" s="81">
        <v>42055</v>
      </c>
      <c r="AQ326" s="81">
        <v>42055</v>
      </c>
      <c r="AR326" s="107" t="s">
        <v>114</v>
      </c>
      <c r="AS326" s="110">
        <v>2</v>
      </c>
      <c r="AT326" s="110">
        <v>0</v>
      </c>
      <c r="AU326" s="83"/>
      <c r="AV326" s="95"/>
      <c r="AW326" s="146"/>
      <c r="AX326" s="146"/>
      <c r="AY326" s="95"/>
      <c r="AZ326" s="95" t="s">
        <v>2496</v>
      </c>
      <c r="BA326" s="101">
        <v>42069</v>
      </c>
      <c r="BB326" s="101">
        <v>42074</v>
      </c>
      <c r="BC326" s="95"/>
      <c r="BD326" s="113">
        <v>6000000</v>
      </c>
      <c r="BE326" s="113">
        <v>0</v>
      </c>
      <c r="BF326" s="113">
        <v>6000000</v>
      </c>
      <c r="BG326" s="146">
        <v>42075</v>
      </c>
      <c r="BH326" s="88" t="s">
        <v>116</v>
      </c>
      <c r="BI326" s="95" t="s">
        <v>2497</v>
      </c>
      <c r="BJ326" s="146">
        <v>42075</v>
      </c>
      <c r="BK326" s="146">
        <v>42094</v>
      </c>
      <c r="BL326" s="146">
        <v>42087</v>
      </c>
      <c r="BM326" s="146"/>
      <c r="BN326" s="89"/>
      <c r="BQ326" s="152">
        <v>6000000</v>
      </c>
      <c r="BR326" t="s">
        <v>95</v>
      </c>
      <c r="BS326">
        <v>4500067259</v>
      </c>
      <c r="BT326" s="91">
        <v>42060</v>
      </c>
      <c r="BU326" t="s">
        <v>2496</v>
      </c>
      <c r="BV326" s="91">
        <v>42069</v>
      </c>
      <c r="BX326" t="s">
        <v>2498</v>
      </c>
      <c r="BY326" t="s">
        <v>851</v>
      </c>
      <c r="BZ326" t="s">
        <v>1394</v>
      </c>
      <c r="CA326" s="92">
        <v>6000000</v>
      </c>
      <c r="CD326" s="93"/>
    </row>
    <row r="327" spans="1:82" x14ac:dyDescent="0.25">
      <c r="A327" s="94">
        <v>324</v>
      </c>
      <c r="B327" s="95" t="s">
        <v>2499</v>
      </c>
      <c r="C327" s="88">
        <v>4500067258</v>
      </c>
      <c r="D327" s="88" t="s">
        <v>906</v>
      </c>
      <c r="E327" s="100">
        <v>4375000</v>
      </c>
      <c r="F327" s="94" t="s">
        <v>804</v>
      </c>
      <c r="G327" s="94">
        <v>2015</v>
      </c>
      <c r="H327" s="101">
        <v>42060</v>
      </c>
      <c r="I327" s="101">
        <v>42066</v>
      </c>
      <c r="J327" s="97" t="s">
        <v>94</v>
      </c>
      <c r="K327" s="95" t="s">
        <v>95</v>
      </c>
      <c r="L327" s="88" t="s">
        <v>96</v>
      </c>
      <c r="M327" s="159" t="s">
        <v>123</v>
      </c>
      <c r="N327" s="97" t="s">
        <v>98</v>
      </c>
      <c r="O327" s="97" t="s">
        <v>98</v>
      </c>
      <c r="P327" s="100">
        <v>4375000</v>
      </c>
      <c r="Q327" s="94">
        <v>2015</v>
      </c>
      <c r="R327" s="97" t="s">
        <v>804</v>
      </c>
      <c r="S327" s="98">
        <v>42053</v>
      </c>
      <c r="T327" s="98">
        <v>42053</v>
      </c>
      <c r="U327" s="82">
        <v>7</v>
      </c>
      <c r="V327" s="82">
        <v>7</v>
      </c>
      <c r="W327" s="88" t="s">
        <v>897</v>
      </c>
      <c r="X327" s="137" t="s">
        <v>2500</v>
      </c>
      <c r="Y327" s="139" t="s">
        <v>2501</v>
      </c>
      <c r="Z327" s="95" t="s">
        <v>909</v>
      </c>
      <c r="AA327" s="97" t="s">
        <v>128</v>
      </c>
      <c r="AB327" s="139" t="s">
        <v>2502</v>
      </c>
      <c r="AC327" s="74" t="s">
        <v>412</v>
      </c>
      <c r="AD327" s="75" t="s">
        <v>18</v>
      </c>
      <c r="AE327" s="75" t="s">
        <v>18</v>
      </c>
      <c r="AF327" s="75" t="s">
        <v>18</v>
      </c>
      <c r="AG327" s="75" t="s">
        <v>18</v>
      </c>
      <c r="AH327" s="95" t="s">
        <v>741</v>
      </c>
      <c r="AI327" s="95" t="s">
        <v>2503</v>
      </c>
      <c r="AJ327" s="148">
        <v>110.41518000000001</v>
      </c>
      <c r="AK327" s="148">
        <v>-7.7001600000000003</v>
      </c>
      <c r="AL327" s="78" t="s">
        <v>107</v>
      </c>
      <c r="AM327" s="78" t="s">
        <v>387</v>
      </c>
      <c r="AN327" s="79" t="s">
        <v>107</v>
      </c>
      <c r="AO327" s="80">
        <v>42053</v>
      </c>
      <c r="AP327" s="81">
        <v>42059</v>
      </c>
      <c r="AQ327" s="81">
        <v>42059</v>
      </c>
      <c r="AR327" s="107" t="s">
        <v>114</v>
      </c>
      <c r="AS327" s="110">
        <v>6</v>
      </c>
      <c r="AT327" s="110">
        <v>0</v>
      </c>
      <c r="AU327" s="83"/>
      <c r="AV327" s="95"/>
      <c r="AW327" s="146"/>
      <c r="AX327" s="146"/>
      <c r="AY327" s="95"/>
      <c r="AZ327" s="95" t="s">
        <v>2504</v>
      </c>
      <c r="BA327" s="101">
        <v>42069</v>
      </c>
      <c r="BB327" s="101">
        <v>42074</v>
      </c>
      <c r="BC327" s="95"/>
      <c r="BD327" s="113">
        <v>4375000</v>
      </c>
      <c r="BE327" s="113">
        <v>0</v>
      </c>
      <c r="BF327" s="113">
        <v>4375000</v>
      </c>
      <c r="BG327" s="146">
        <v>42075</v>
      </c>
      <c r="BH327" s="88" t="s">
        <v>116</v>
      </c>
      <c r="BI327" s="95" t="s">
        <v>2505</v>
      </c>
      <c r="BJ327" s="146">
        <v>42075</v>
      </c>
      <c r="BK327" s="146">
        <v>42094</v>
      </c>
      <c r="BL327" s="146">
        <v>42087</v>
      </c>
      <c r="BM327" s="146"/>
      <c r="BN327" s="89"/>
      <c r="BQ327" s="152">
        <v>4375000</v>
      </c>
      <c r="BR327" t="s">
        <v>95</v>
      </c>
      <c r="BS327">
        <v>4500067258</v>
      </c>
      <c r="BT327" s="91">
        <v>42060</v>
      </c>
      <c r="BU327" t="s">
        <v>2504</v>
      </c>
      <c r="BV327" s="91">
        <v>42069</v>
      </c>
      <c r="BX327" t="s">
        <v>2506</v>
      </c>
      <c r="BY327" t="s">
        <v>2507</v>
      </c>
      <c r="BZ327" t="s">
        <v>906</v>
      </c>
      <c r="CA327" s="92">
        <v>4375000</v>
      </c>
      <c r="CD327" s="93"/>
    </row>
    <row r="328" spans="1:82" x14ac:dyDescent="0.25">
      <c r="A328" s="94">
        <v>325</v>
      </c>
      <c r="B328" s="95" t="s">
        <v>2508</v>
      </c>
      <c r="C328" s="88">
        <v>4500067250</v>
      </c>
      <c r="D328" s="88" t="s">
        <v>2509</v>
      </c>
      <c r="E328" s="100">
        <v>4375000</v>
      </c>
      <c r="F328" s="94" t="s">
        <v>804</v>
      </c>
      <c r="G328" s="94">
        <v>2015</v>
      </c>
      <c r="H328" s="101">
        <v>42060</v>
      </c>
      <c r="I328" s="101">
        <v>42066</v>
      </c>
      <c r="J328" s="97" t="s">
        <v>94</v>
      </c>
      <c r="K328" s="95" t="s">
        <v>95</v>
      </c>
      <c r="L328" s="88" t="s">
        <v>96</v>
      </c>
      <c r="M328" s="159" t="s">
        <v>123</v>
      </c>
      <c r="N328" s="97" t="s">
        <v>98</v>
      </c>
      <c r="O328" s="97" t="s">
        <v>98</v>
      </c>
      <c r="P328" s="100">
        <v>4375000</v>
      </c>
      <c r="Q328" s="94">
        <v>2015</v>
      </c>
      <c r="R328" s="97" t="s">
        <v>804</v>
      </c>
      <c r="S328" s="98">
        <v>42053</v>
      </c>
      <c r="T328" s="98">
        <v>42053</v>
      </c>
      <c r="U328" s="82">
        <v>7</v>
      </c>
      <c r="V328" s="82">
        <v>7</v>
      </c>
      <c r="W328" s="88" t="s">
        <v>378</v>
      </c>
      <c r="X328" s="139" t="s">
        <v>2510</v>
      </c>
      <c r="Y328" s="139" t="s">
        <v>2511</v>
      </c>
      <c r="Z328" s="95" t="s">
        <v>452</v>
      </c>
      <c r="AA328" s="97" t="s">
        <v>128</v>
      </c>
      <c r="AB328" s="139" t="s">
        <v>511</v>
      </c>
      <c r="AC328" s="74" t="s">
        <v>383</v>
      </c>
      <c r="AD328" s="75" t="s">
        <v>18</v>
      </c>
      <c r="AE328" s="75" t="s">
        <v>18</v>
      </c>
      <c r="AF328" s="75" t="s">
        <v>106</v>
      </c>
      <c r="AG328" s="75" t="s">
        <v>18</v>
      </c>
      <c r="AH328" s="95" t="s">
        <v>161</v>
      </c>
      <c r="AI328" s="95" t="s">
        <v>2512</v>
      </c>
      <c r="AJ328" s="148">
        <v>112.73369</v>
      </c>
      <c r="AK328" s="148">
        <v>-7.2751999999999999</v>
      </c>
      <c r="AL328" s="78" t="s">
        <v>107</v>
      </c>
      <c r="AM328" s="78" t="s">
        <v>112</v>
      </c>
      <c r="AN328" s="79" t="s">
        <v>388</v>
      </c>
      <c r="AO328" s="80">
        <v>42053</v>
      </c>
      <c r="AP328" s="81">
        <v>42058</v>
      </c>
      <c r="AQ328" s="81">
        <v>42058</v>
      </c>
      <c r="AR328" s="107" t="s">
        <v>114</v>
      </c>
      <c r="AS328" s="110">
        <v>5</v>
      </c>
      <c r="AT328" s="110">
        <v>0</v>
      </c>
      <c r="AU328" s="83"/>
      <c r="AV328" s="95"/>
      <c r="AW328" s="146"/>
      <c r="AX328" s="146"/>
      <c r="AY328" s="95"/>
      <c r="AZ328" s="95" t="s">
        <v>2513</v>
      </c>
      <c r="BA328" s="101">
        <v>42069</v>
      </c>
      <c r="BB328" s="101">
        <v>42074</v>
      </c>
      <c r="BC328" s="95"/>
      <c r="BD328" s="113">
        <v>4375000</v>
      </c>
      <c r="BE328" s="113">
        <v>0</v>
      </c>
      <c r="BF328" s="113">
        <v>4375000</v>
      </c>
      <c r="BG328" s="146">
        <v>42075</v>
      </c>
      <c r="BH328" s="88" t="s">
        <v>116</v>
      </c>
      <c r="BI328" s="95" t="s">
        <v>2514</v>
      </c>
      <c r="BJ328" s="146">
        <v>42075</v>
      </c>
      <c r="BK328" s="146">
        <v>42094</v>
      </c>
      <c r="BL328" s="146">
        <v>42089</v>
      </c>
      <c r="BM328" s="146"/>
      <c r="BN328" s="89"/>
      <c r="BQ328" s="152">
        <v>4375000</v>
      </c>
      <c r="BR328" t="s">
        <v>95</v>
      </c>
      <c r="BS328">
        <v>4500067250</v>
      </c>
      <c r="BT328" s="91">
        <v>42060</v>
      </c>
      <c r="BU328" t="s">
        <v>2513</v>
      </c>
      <c r="BV328" s="91">
        <v>42069</v>
      </c>
      <c r="BX328" t="s">
        <v>2515</v>
      </c>
      <c r="BY328" t="s">
        <v>516</v>
      </c>
      <c r="BZ328" t="s">
        <v>2509</v>
      </c>
      <c r="CA328" s="92">
        <v>4375000</v>
      </c>
      <c r="CD328" s="93"/>
    </row>
    <row r="329" spans="1:82" x14ac:dyDescent="0.25">
      <c r="A329" s="94">
        <v>326</v>
      </c>
      <c r="B329" s="95" t="s">
        <v>2516</v>
      </c>
      <c r="C329" s="88" t="s">
        <v>2517</v>
      </c>
      <c r="D329" s="88" t="s">
        <v>2518</v>
      </c>
      <c r="E329" s="100">
        <v>3100000</v>
      </c>
      <c r="F329" s="94" t="s">
        <v>189</v>
      </c>
      <c r="G329" s="94">
        <v>2015</v>
      </c>
      <c r="H329" s="101">
        <v>42073</v>
      </c>
      <c r="I329" s="101">
        <v>42110</v>
      </c>
      <c r="J329" s="97" t="s">
        <v>600</v>
      </c>
      <c r="K329" s="95" t="s">
        <v>769</v>
      </c>
      <c r="L329" s="88" t="s">
        <v>2519</v>
      </c>
      <c r="M329" s="159" t="s">
        <v>2520</v>
      </c>
      <c r="N329" s="97" t="s">
        <v>98</v>
      </c>
      <c r="O329" s="97" t="s">
        <v>98</v>
      </c>
      <c r="P329" s="100">
        <v>3100000</v>
      </c>
      <c r="Q329" s="94">
        <v>2015</v>
      </c>
      <c r="R329" s="97" t="s">
        <v>804</v>
      </c>
      <c r="S329" s="98">
        <v>42055</v>
      </c>
      <c r="T329" s="101">
        <v>42059</v>
      </c>
      <c r="U329" s="82">
        <v>18</v>
      </c>
      <c r="V329" s="82">
        <v>14</v>
      </c>
      <c r="W329" s="88" t="s">
        <v>2521</v>
      </c>
      <c r="X329" s="139" t="s">
        <v>2522</v>
      </c>
      <c r="Y329" s="139" t="s">
        <v>2523</v>
      </c>
      <c r="Z329" s="95" t="s">
        <v>2518</v>
      </c>
      <c r="AA329" s="97"/>
      <c r="AB329" s="139" t="s">
        <v>2104</v>
      </c>
      <c r="AC329" s="74"/>
      <c r="AD329" s="75"/>
      <c r="AE329" s="75"/>
      <c r="AF329" s="75"/>
      <c r="AG329" s="75"/>
      <c r="AH329" s="95" t="s">
        <v>1885</v>
      </c>
      <c r="AI329" s="95"/>
      <c r="AJ329" s="148"/>
      <c r="AK329" s="148"/>
      <c r="AL329" s="184" t="s">
        <v>111</v>
      </c>
      <c r="AM329" s="75" t="s">
        <v>799</v>
      </c>
      <c r="AN329" s="79"/>
      <c r="AO329" s="80"/>
      <c r="AP329" s="81"/>
      <c r="AQ329" s="208"/>
      <c r="AR329" s="107" t="s">
        <v>164</v>
      </c>
      <c r="AS329" s="110">
        <v>0</v>
      </c>
      <c r="AT329" s="110">
        <v>42268</v>
      </c>
      <c r="AU329" s="83"/>
      <c r="AV329" s="95"/>
      <c r="AW329" s="146"/>
      <c r="AX329" s="146"/>
      <c r="AY329" s="95"/>
      <c r="AZ329" s="104" t="s">
        <v>15087</v>
      </c>
      <c r="BA329" s="101">
        <v>42264</v>
      </c>
      <c r="BB329" s="98">
        <v>42296</v>
      </c>
      <c r="BC329" s="95"/>
      <c r="BD329" s="113">
        <v>3100000</v>
      </c>
      <c r="BE329" s="113">
        <v>0</v>
      </c>
      <c r="BF329" s="113">
        <f>+BD329</f>
        <v>3100000</v>
      </c>
      <c r="BG329" s="87">
        <v>42297</v>
      </c>
      <c r="BH329" s="88" t="s">
        <v>116</v>
      </c>
      <c r="BI329" s="95" t="s">
        <v>15151</v>
      </c>
      <c r="BJ329" s="146">
        <v>42299</v>
      </c>
      <c r="BK329" s="146">
        <v>42320</v>
      </c>
      <c r="BL329" s="146">
        <v>42313</v>
      </c>
      <c r="BM329" s="146"/>
      <c r="BN329" s="89"/>
      <c r="BQ329" s="152">
        <v>3100000</v>
      </c>
      <c r="BR329" t="s">
        <v>769</v>
      </c>
      <c r="BS329" t="s">
        <v>2517</v>
      </c>
      <c r="BT329" s="91">
        <v>42073</v>
      </c>
      <c r="BU329">
        <v>0</v>
      </c>
      <c r="BV329" s="91">
        <v>42264</v>
      </c>
      <c r="BX329" t="s">
        <v>2524</v>
      </c>
      <c r="BY329" t="s">
        <v>722</v>
      </c>
      <c r="BZ329" t="s">
        <v>2518</v>
      </c>
      <c r="CA329" s="92">
        <v>3100000</v>
      </c>
      <c r="CD329" s="93"/>
    </row>
    <row r="330" spans="1:82" x14ac:dyDescent="0.25">
      <c r="A330" s="94">
        <v>327</v>
      </c>
      <c r="B330" s="95" t="s">
        <v>2525</v>
      </c>
      <c r="C330" s="88" t="s">
        <v>2517</v>
      </c>
      <c r="D330" s="88" t="s">
        <v>2518</v>
      </c>
      <c r="E330" s="100">
        <v>3100000</v>
      </c>
      <c r="F330" s="94" t="s">
        <v>189</v>
      </c>
      <c r="G330" s="94">
        <v>2015</v>
      </c>
      <c r="H330" s="101">
        <v>42073</v>
      </c>
      <c r="I330" s="101">
        <v>42110</v>
      </c>
      <c r="J330" s="97" t="s">
        <v>600</v>
      </c>
      <c r="K330" s="95" t="s">
        <v>769</v>
      </c>
      <c r="L330" s="88" t="s">
        <v>2519</v>
      </c>
      <c r="M330" s="159" t="s">
        <v>2520</v>
      </c>
      <c r="N330" s="97" t="s">
        <v>98</v>
      </c>
      <c r="O330" s="97" t="s">
        <v>98</v>
      </c>
      <c r="P330" s="100">
        <v>3100000</v>
      </c>
      <c r="Q330" s="94">
        <v>2015</v>
      </c>
      <c r="R330" s="97" t="s">
        <v>804</v>
      </c>
      <c r="S330" s="98">
        <v>42055</v>
      </c>
      <c r="T330" s="101">
        <v>42059</v>
      </c>
      <c r="U330" s="82">
        <v>18</v>
      </c>
      <c r="V330" s="82">
        <v>14</v>
      </c>
      <c r="W330" s="88" t="s">
        <v>2521</v>
      </c>
      <c r="X330" s="139" t="s">
        <v>2526</v>
      </c>
      <c r="Y330" s="139" t="s">
        <v>2527</v>
      </c>
      <c r="Z330" s="95" t="s">
        <v>2518</v>
      </c>
      <c r="AA330" s="97"/>
      <c r="AB330" s="139" t="s">
        <v>9473</v>
      </c>
      <c r="AC330" s="74"/>
      <c r="AD330" s="75"/>
      <c r="AE330" s="75"/>
      <c r="AF330" s="75"/>
      <c r="AG330" s="75"/>
      <c r="AH330" s="95" t="s">
        <v>1885</v>
      </c>
      <c r="AI330" s="95"/>
      <c r="AJ330" s="148"/>
      <c r="AK330" s="148"/>
      <c r="AL330" s="65" t="s">
        <v>111</v>
      </c>
      <c r="AM330" s="64" t="s">
        <v>799</v>
      </c>
      <c r="AN330" s="79"/>
      <c r="AO330" s="80"/>
      <c r="AP330" s="81"/>
      <c r="AQ330" s="208"/>
      <c r="AR330" s="107" t="s">
        <v>164</v>
      </c>
      <c r="AS330" s="110">
        <v>0</v>
      </c>
      <c r="AT330" s="110">
        <v>42268</v>
      </c>
      <c r="AU330" s="83"/>
      <c r="AV330" s="95"/>
      <c r="AW330" s="146"/>
      <c r="AX330" s="146"/>
      <c r="AY330" s="95"/>
      <c r="AZ330" s="104" t="s">
        <v>15087</v>
      </c>
      <c r="BA330" s="101">
        <v>42264</v>
      </c>
      <c r="BB330" s="98">
        <v>42296</v>
      </c>
      <c r="BC330" s="95"/>
      <c r="BD330" s="113">
        <v>3100000</v>
      </c>
      <c r="BE330" s="113">
        <v>0</v>
      </c>
      <c r="BF330" s="113">
        <f>+BD330</f>
        <v>3100000</v>
      </c>
      <c r="BG330" s="87">
        <v>42297</v>
      </c>
      <c r="BH330" s="88" t="s">
        <v>116</v>
      </c>
      <c r="BI330" s="95" t="s">
        <v>15151</v>
      </c>
      <c r="BJ330" s="146">
        <v>42299</v>
      </c>
      <c r="BK330" s="146">
        <v>42320</v>
      </c>
      <c r="BL330" s="146">
        <v>42313</v>
      </c>
      <c r="BM330" s="146"/>
      <c r="BN330" s="89"/>
      <c r="BQ330" s="152">
        <v>3100000</v>
      </c>
      <c r="BR330" t="s">
        <v>769</v>
      </c>
      <c r="BS330" t="s">
        <v>2517</v>
      </c>
      <c r="BT330" s="91">
        <v>42073</v>
      </c>
      <c r="BU330">
        <v>0</v>
      </c>
      <c r="BV330" s="91">
        <v>42264</v>
      </c>
      <c r="BX330" t="s">
        <v>2528</v>
      </c>
      <c r="BY330" t="s">
        <v>722</v>
      </c>
      <c r="BZ330" t="s">
        <v>2518</v>
      </c>
      <c r="CA330" s="92">
        <v>3100000</v>
      </c>
      <c r="CD330" s="93"/>
    </row>
    <row r="331" spans="1:82" x14ac:dyDescent="0.25">
      <c r="A331" s="94">
        <v>328</v>
      </c>
      <c r="B331" s="95" t="s">
        <v>2529</v>
      </c>
      <c r="C331" s="88" t="s">
        <v>2517</v>
      </c>
      <c r="D331" s="88" t="s">
        <v>2530</v>
      </c>
      <c r="E331" s="100">
        <v>5300000</v>
      </c>
      <c r="F331" s="94" t="s">
        <v>189</v>
      </c>
      <c r="G331" s="94">
        <v>2015</v>
      </c>
      <c r="H331" s="101">
        <v>42073</v>
      </c>
      <c r="I331" s="101">
        <v>42110</v>
      </c>
      <c r="J331" s="97" t="s">
        <v>600</v>
      </c>
      <c r="K331" s="95" t="s">
        <v>769</v>
      </c>
      <c r="L331" s="88" t="s">
        <v>2519</v>
      </c>
      <c r="M331" s="159" t="s">
        <v>2520</v>
      </c>
      <c r="N331" s="97" t="s">
        <v>98</v>
      </c>
      <c r="O331" s="97" t="s">
        <v>98</v>
      </c>
      <c r="P331" s="100">
        <v>3100000</v>
      </c>
      <c r="Q331" s="94">
        <v>2015</v>
      </c>
      <c r="R331" s="97" t="s">
        <v>804</v>
      </c>
      <c r="S331" s="98">
        <v>42055</v>
      </c>
      <c r="T331" s="101">
        <v>42059</v>
      </c>
      <c r="U331" s="82">
        <v>18</v>
      </c>
      <c r="V331" s="82">
        <v>14</v>
      </c>
      <c r="W331" s="88" t="s">
        <v>2521</v>
      </c>
      <c r="X331" s="139" t="s">
        <v>2531</v>
      </c>
      <c r="Y331" s="139" t="s">
        <v>2532</v>
      </c>
      <c r="Z331" s="95" t="s">
        <v>2530</v>
      </c>
      <c r="AA331" s="97"/>
      <c r="AB331" s="139" t="s">
        <v>2141</v>
      </c>
      <c r="AC331" s="74"/>
      <c r="AD331" s="75"/>
      <c r="AE331" s="75"/>
      <c r="AF331" s="75"/>
      <c r="AG331" s="75"/>
      <c r="AH331" s="95" t="s">
        <v>1885</v>
      </c>
      <c r="AI331" s="95"/>
      <c r="AJ331" s="148"/>
      <c r="AK331" s="148"/>
      <c r="AL331" s="184" t="s">
        <v>111</v>
      </c>
      <c r="AM331" s="75" t="s">
        <v>799</v>
      </c>
      <c r="AN331" s="79"/>
      <c r="AO331" s="80"/>
      <c r="AP331" s="81"/>
      <c r="AQ331" s="208"/>
      <c r="AR331" s="107" t="s">
        <v>164</v>
      </c>
      <c r="AS331" s="110">
        <v>0</v>
      </c>
      <c r="AT331" s="110">
        <v>42268</v>
      </c>
      <c r="AU331" s="83"/>
      <c r="AV331" s="95"/>
      <c r="AW331" s="146"/>
      <c r="AX331" s="146"/>
      <c r="AY331" s="95"/>
      <c r="AZ331" s="104" t="s">
        <v>15087</v>
      </c>
      <c r="BA331" s="101">
        <v>42264</v>
      </c>
      <c r="BB331" s="98">
        <v>42296</v>
      </c>
      <c r="BC331" s="95"/>
      <c r="BD331" s="113">
        <v>3100000</v>
      </c>
      <c r="BE331" s="113">
        <v>0</v>
      </c>
      <c r="BF331" s="113">
        <f>+BD331</f>
        <v>3100000</v>
      </c>
      <c r="BG331" s="87">
        <v>42297</v>
      </c>
      <c r="BH331" s="88" t="s">
        <v>116</v>
      </c>
      <c r="BI331" s="95" t="s">
        <v>15151</v>
      </c>
      <c r="BJ331" s="146">
        <v>42299</v>
      </c>
      <c r="BK331" s="146">
        <v>42320</v>
      </c>
      <c r="BL331" s="146">
        <v>42313</v>
      </c>
      <c r="BM331" s="146"/>
      <c r="BN331" s="89"/>
      <c r="BQ331" s="152">
        <v>3100000</v>
      </c>
      <c r="BR331" t="s">
        <v>769</v>
      </c>
      <c r="BS331" t="s">
        <v>2517</v>
      </c>
      <c r="BT331" s="91">
        <v>42073</v>
      </c>
      <c r="BU331">
        <v>0</v>
      </c>
      <c r="BV331" s="91">
        <v>42264</v>
      </c>
      <c r="BX331" t="s">
        <v>2533</v>
      </c>
      <c r="BY331" t="s">
        <v>722</v>
      </c>
      <c r="BZ331" t="s">
        <v>2530</v>
      </c>
      <c r="CA331" s="92">
        <v>5300000</v>
      </c>
      <c r="CD331" s="93"/>
    </row>
    <row r="332" spans="1:82" x14ac:dyDescent="0.25">
      <c r="A332" s="94">
        <v>329</v>
      </c>
      <c r="B332" s="95" t="s">
        <v>2534</v>
      </c>
      <c r="C332" s="88" t="s">
        <v>2535</v>
      </c>
      <c r="D332" s="88" t="s">
        <v>2518</v>
      </c>
      <c r="E332" s="100">
        <v>3100000</v>
      </c>
      <c r="F332" s="94" t="s">
        <v>189</v>
      </c>
      <c r="G332" s="94">
        <v>2015</v>
      </c>
      <c r="H332" s="101">
        <v>42073</v>
      </c>
      <c r="I332" s="101">
        <v>42110</v>
      </c>
      <c r="J332" s="97" t="s">
        <v>600</v>
      </c>
      <c r="K332" s="95" t="s">
        <v>769</v>
      </c>
      <c r="L332" s="250" t="s">
        <v>818</v>
      </c>
      <c r="M332" s="159" t="s">
        <v>2520</v>
      </c>
      <c r="N332" s="97" t="s">
        <v>98</v>
      </c>
      <c r="O332" s="97" t="s">
        <v>98</v>
      </c>
      <c r="P332" s="100">
        <v>3100000</v>
      </c>
      <c r="Q332" s="94">
        <v>2015</v>
      </c>
      <c r="R332" s="97" t="s">
        <v>804</v>
      </c>
      <c r="S332" s="98">
        <v>42055</v>
      </c>
      <c r="T332" s="101">
        <v>42059</v>
      </c>
      <c r="U332" s="82">
        <v>18</v>
      </c>
      <c r="V332" s="82">
        <v>14</v>
      </c>
      <c r="W332" s="88" t="s">
        <v>2521</v>
      </c>
      <c r="X332" s="139" t="s">
        <v>2536</v>
      </c>
      <c r="Y332" s="139" t="s">
        <v>2537</v>
      </c>
      <c r="Z332" s="95" t="s">
        <v>2518</v>
      </c>
      <c r="AA332" s="97"/>
      <c r="AB332" s="139" t="s">
        <v>2538</v>
      </c>
      <c r="AC332" s="74"/>
      <c r="AD332" s="75"/>
      <c r="AE332" s="75"/>
      <c r="AF332" s="75"/>
      <c r="AG332" s="75"/>
      <c r="AH332" s="95" t="s">
        <v>1885</v>
      </c>
      <c r="AI332" s="95" t="s">
        <v>2539</v>
      </c>
      <c r="AJ332" s="148"/>
      <c r="AK332" s="148"/>
      <c r="AL332" s="184" t="s">
        <v>582</v>
      </c>
      <c r="AM332" s="75" t="s">
        <v>799</v>
      </c>
      <c r="AN332" s="79"/>
      <c r="AO332" s="80"/>
      <c r="AP332" s="70">
        <v>42076</v>
      </c>
      <c r="AQ332" s="208"/>
      <c r="AR332" s="107" t="s">
        <v>164</v>
      </c>
      <c r="AS332" s="110">
        <v>42076</v>
      </c>
      <c r="AT332" s="110">
        <v>0</v>
      </c>
      <c r="AU332" s="83"/>
      <c r="AV332" s="95"/>
      <c r="AW332" s="146"/>
      <c r="AX332" s="146"/>
      <c r="AY332" s="95"/>
      <c r="AZ332" s="126" t="s">
        <v>2540</v>
      </c>
      <c r="BA332" s="101">
        <v>42114</v>
      </c>
      <c r="BB332" s="101">
        <v>42131</v>
      </c>
      <c r="BC332" s="95"/>
      <c r="BD332" s="113">
        <v>3100000</v>
      </c>
      <c r="BE332" s="113">
        <v>0</v>
      </c>
      <c r="BF332" s="113">
        <v>3100000</v>
      </c>
      <c r="BG332" s="146">
        <v>42135</v>
      </c>
      <c r="BH332" s="88" t="s">
        <v>116</v>
      </c>
      <c r="BI332" s="95" t="s">
        <v>2541</v>
      </c>
      <c r="BJ332" s="146">
        <v>42137</v>
      </c>
      <c r="BK332" s="146">
        <v>42151</v>
      </c>
      <c r="BL332" s="146">
        <v>42152</v>
      </c>
      <c r="BM332" s="146"/>
      <c r="BN332" s="89"/>
      <c r="BQ332" s="152">
        <v>3100000</v>
      </c>
      <c r="BR332" t="s">
        <v>769</v>
      </c>
      <c r="BS332" t="s">
        <v>2535</v>
      </c>
      <c r="BT332" s="91">
        <v>42073</v>
      </c>
      <c r="BU332" t="s">
        <v>2540</v>
      </c>
      <c r="BV332" s="91">
        <v>42114</v>
      </c>
      <c r="BX332" t="s">
        <v>2542</v>
      </c>
      <c r="BY332" t="s">
        <v>2543</v>
      </c>
      <c r="BZ332" t="s">
        <v>2518</v>
      </c>
      <c r="CA332" s="92">
        <v>3100000</v>
      </c>
      <c r="CD332" s="93"/>
    </row>
    <row r="333" spans="1:82" x14ac:dyDescent="0.25">
      <c r="A333" s="94">
        <v>330</v>
      </c>
      <c r="B333" s="95" t="s">
        <v>2544</v>
      </c>
      <c r="C333" s="88">
        <v>4500067247</v>
      </c>
      <c r="D333" s="88" t="s">
        <v>2545</v>
      </c>
      <c r="E333" s="100">
        <v>3250000</v>
      </c>
      <c r="F333" s="94" t="s">
        <v>804</v>
      </c>
      <c r="G333" s="94">
        <v>2015</v>
      </c>
      <c r="H333" s="101">
        <v>42060</v>
      </c>
      <c r="I333" s="101">
        <v>42066</v>
      </c>
      <c r="J333" s="97" t="s">
        <v>94</v>
      </c>
      <c r="K333" s="95" t="s">
        <v>95</v>
      </c>
      <c r="L333" s="88" t="s">
        <v>96</v>
      </c>
      <c r="M333" s="159" t="s">
        <v>395</v>
      </c>
      <c r="N333" s="97" t="s">
        <v>98</v>
      </c>
      <c r="O333" s="97" t="s">
        <v>98</v>
      </c>
      <c r="P333" s="100">
        <v>3250000</v>
      </c>
      <c r="Q333" s="94">
        <v>2015</v>
      </c>
      <c r="R333" s="97" t="s">
        <v>804</v>
      </c>
      <c r="S333" s="98">
        <v>42055</v>
      </c>
      <c r="T333" s="98">
        <v>42055</v>
      </c>
      <c r="U333" s="82">
        <v>5</v>
      </c>
      <c r="V333" s="82">
        <v>5</v>
      </c>
      <c r="W333" s="88" t="s">
        <v>378</v>
      </c>
      <c r="X333" s="139" t="s">
        <v>2546</v>
      </c>
      <c r="Y333" s="139" t="s">
        <v>2547</v>
      </c>
      <c r="Z333" s="95" t="s">
        <v>2548</v>
      </c>
      <c r="AA333" s="97" t="s">
        <v>103</v>
      </c>
      <c r="AB333" s="139" t="s">
        <v>2549</v>
      </c>
      <c r="AC333" s="74" t="s">
        <v>383</v>
      </c>
      <c r="AD333" s="75" t="s">
        <v>106</v>
      </c>
      <c r="AE333" s="75" t="s">
        <v>18</v>
      </c>
      <c r="AF333" s="75" t="s">
        <v>18</v>
      </c>
      <c r="AG333" s="75" t="s">
        <v>18</v>
      </c>
      <c r="AH333" s="95" t="s">
        <v>161</v>
      </c>
      <c r="AI333" s="95" t="s">
        <v>2550</v>
      </c>
      <c r="AJ333" s="148">
        <v>112.78062</v>
      </c>
      <c r="AK333" s="148">
        <v>-7.3192899999999996</v>
      </c>
      <c r="AL333" s="78" t="s">
        <v>107</v>
      </c>
      <c r="AM333" s="75" t="s">
        <v>799</v>
      </c>
      <c r="AN333" s="251" t="s">
        <v>442</v>
      </c>
      <c r="AO333" s="80">
        <v>42055</v>
      </c>
      <c r="AP333" s="81">
        <v>42058</v>
      </c>
      <c r="AQ333" s="81">
        <v>42058</v>
      </c>
      <c r="AR333" s="107" t="s">
        <v>114</v>
      </c>
      <c r="AS333" s="110">
        <v>3</v>
      </c>
      <c r="AT333" s="110">
        <v>0</v>
      </c>
      <c r="AU333" s="83"/>
      <c r="AV333" s="95"/>
      <c r="AW333" s="146"/>
      <c r="AX333" s="146"/>
      <c r="AY333" s="95"/>
      <c r="AZ333" s="95" t="s">
        <v>2551</v>
      </c>
      <c r="BA333" s="101">
        <v>42069</v>
      </c>
      <c r="BB333" s="101">
        <v>42074</v>
      </c>
      <c r="BC333" s="95"/>
      <c r="BD333" s="113">
        <v>3250000</v>
      </c>
      <c r="BE333" s="113">
        <v>0</v>
      </c>
      <c r="BF333" s="113">
        <v>3250000</v>
      </c>
      <c r="BG333" s="146">
        <v>42075</v>
      </c>
      <c r="BH333" s="88" t="s">
        <v>116</v>
      </c>
      <c r="BI333" s="95" t="s">
        <v>2552</v>
      </c>
      <c r="BJ333" s="146">
        <v>42075</v>
      </c>
      <c r="BK333" s="146">
        <v>42094</v>
      </c>
      <c r="BL333" s="146">
        <v>42087</v>
      </c>
      <c r="BM333" s="146"/>
      <c r="BN333" s="89"/>
      <c r="BQ333" s="152">
        <v>3250000</v>
      </c>
      <c r="BR333" t="s">
        <v>95</v>
      </c>
      <c r="BS333">
        <v>4500067247</v>
      </c>
      <c r="BT333" s="91">
        <v>42060</v>
      </c>
      <c r="BU333" t="s">
        <v>2551</v>
      </c>
      <c r="BV333" s="91">
        <v>42069</v>
      </c>
      <c r="BX333" t="s">
        <v>2553</v>
      </c>
      <c r="BY333" t="s">
        <v>2554</v>
      </c>
      <c r="BZ333" t="s">
        <v>2545</v>
      </c>
      <c r="CA333" s="92">
        <v>3250000</v>
      </c>
      <c r="CD333" s="93"/>
    </row>
    <row r="334" spans="1:82" x14ac:dyDescent="0.25">
      <c r="A334" s="94">
        <v>331</v>
      </c>
      <c r="B334" s="95" t="s">
        <v>2555</v>
      </c>
      <c r="C334" s="88">
        <v>4500067236</v>
      </c>
      <c r="D334" s="88" t="s">
        <v>2473</v>
      </c>
      <c r="E334" s="100">
        <v>6000000</v>
      </c>
      <c r="F334" s="94" t="s">
        <v>804</v>
      </c>
      <c r="G334" s="94">
        <v>2015</v>
      </c>
      <c r="H334" s="101">
        <v>42060</v>
      </c>
      <c r="I334" s="101">
        <v>42066</v>
      </c>
      <c r="J334" s="97" t="s">
        <v>94</v>
      </c>
      <c r="K334" s="95" t="s">
        <v>95</v>
      </c>
      <c r="L334" s="88" t="s">
        <v>96</v>
      </c>
      <c r="M334" s="159" t="s">
        <v>377</v>
      </c>
      <c r="N334" s="97" t="s">
        <v>98</v>
      </c>
      <c r="O334" s="97" t="s">
        <v>98</v>
      </c>
      <c r="P334" s="100">
        <v>6000000</v>
      </c>
      <c r="Q334" s="94">
        <v>2015</v>
      </c>
      <c r="R334" s="97" t="s">
        <v>804</v>
      </c>
      <c r="S334" s="98">
        <v>42055</v>
      </c>
      <c r="T334" s="98">
        <v>42055</v>
      </c>
      <c r="U334" s="82">
        <v>5</v>
      </c>
      <c r="V334" s="82">
        <v>5</v>
      </c>
      <c r="W334" s="88" t="s">
        <v>124</v>
      </c>
      <c r="X334" s="139" t="s">
        <v>2556</v>
      </c>
      <c r="Y334" s="139" t="s">
        <v>2557</v>
      </c>
      <c r="Z334" s="95" t="s">
        <v>900</v>
      </c>
      <c r="AA334" s="97" t="s">
        <v>128</v>
      </c>
      <c r="AB334" s="139" t="s">
        <v>2558</v>
      </c>
      <c r="AC334" s="74" t="s">
        <v>476</v>
      </c>
      <c r="AD334" s="75" t="s">
        <v>18</v>
      </c>
      <c r="AE334" s="75" t="s">
        <v>107</v>
      </c>
      <c r="AF334" s="75" t="s">
        <v>18</v>
      </c>
      <c r="AG334" s="75" t="s">
        <v>18</v>
      </c>
      <c r="AH334" s="95" t="s">
        <v>477</v>
      </c>
      <c r="AI334" s="95" t="s">
        <v>2559</v>
      </c>
      <c r="AJ334" s="148">
        <v>106.84496</v>
      </c>
      <c r="AK334" s="148">
        <v>-6.1620900000000001</v>
      </c>
      <c r="AL334" s="78" t="s">
        <v>107</v>
      </c>
      <c r="AM334" s="78" t="s">
        <v>387</v>
      </c>
      <c r="AN334" s="79" t="s">
        <v>107</v>
      </c>
      <c r="AO334" s="80">
        <v>42058</v>
      </c>
      <c r="AP334" s="81">
        <v>42060</v>
      </c>
      <c r="AQ334" s="81">
        <v>42060</v>
      </c>
      <c r="AR334" s="107" t="s">
        <v>114</v>
      </c>
      <c r="AS334" s="110">
        <v>2</v>
      </c>
      <c r="AT334" s="110">
        <v>0</v>
      </c>
      <c r="AU334" s="83"/>
      <c r="AV334" s="95"/>
      <c r="AW334" s="146"/>
      <c r="AX334" s="146"/>
      <c r="AY334" s="95"/>
      <c r="AZ334" s="95" t="s">
        <v>2560</v>
      </c>
      <c r="BA334" s="101">
        <v>42069</v>
      </c>
      <c r="BB334" s="101">
        <v>42074</v>
      </c>
      <c r="BC334" s="95"/>
      <c r="BD334" s="113">
        <v>6000000</v>
      </c>
      <c r="BE334" s="113">
        <v>0</v>
      </c>
      <c r="BF334" s="113">
        <v>6000000</v>
      </c>
      <c r="BG334" s="146">
        <v>42075</v>
      </c>
      <c r="BH334" s="88" t="s">
        <v>116</v>
      </c>
      <c r="BI334" s="95" t="s">
        <v>2561</v>
      </c>
      <c r="BJ334" s="146">
        <v>42075</v>
      </c>
      <c r="BK334" s="146">
        <v>42094</v>
      </c>
      <c r="BL334" s="146">
        <v>42089</v>
      </c>
      <c r="BM334" s="146"/>
      <c r="BN334" s="89"/>
      <c r="BQ334" s="152">
        <v>6000000</v>
      </c>
      <c r="BR334" t="s">
        <v>95</v>
      </c>
      <c r="BS334">
        <v>4500067236</v>
      </c>
      <c r="BT334" s="91">
        <v>42060</v>
      </c>
      <c r="BU334" t="s">
        <v>2560</v>
      </c>
      <c r="BV334" s="91">
        <v>42069</v>
      </c>
      <c r="BX334" t="s">
        <v>2562</v>
      </c>
      <c r="BY334" t="s">
        <v>2563</v>
      </c>
      <c r="BZ334" t="s">
        <v>2473</v>
      </c>
      <c r="CA334" s="92">
        <v>6000000</v>
      </c>
      <c r="CD334" s="93"/>
    </row>
    <row r="335" spans="1:82" x14ac:dyDescent="0.25">
      <c r="A335" s="94">
        <v>332</v>
      </c>
      <c r="B335" s="95" t="s">
        <v>2564</v>
      </c>
      <c r="C335" s="88">
        <v>4500067252</v>
      </c>
      <c r="D335" s="88" t="s">
        <v>2033</v>
      </c>
      <c r="E335" s="100">
        <v>6000000</v>
      </c>
      <c r="F335" s="94" t="s">
        <v>804</v>
      </c>
      <c r="G335" s="94">
        <v>2015</v>
      </c>
      <c r="H335" s="101">
        <v>42060</v>
      </c>
      <c r="I335" s="101">
        <v>42066</v>
      </c>
      <c r="J335" s="97" t="s">
        <v>94</v>
      </c>
      <c r="K335" s="95" t="s">
        <v>95</v>
      </c>
      <c r="L335" s="88" t="s">
        <v>96</v>
      </c>
      <c r="M335" s="159" t="s">
        <v>377</v>
      </c>
      <c r="N335" s="97" t="s">
        <v>98</v>
      </c>
      <c r="O335" s="97" t="s">
        <v>98</v>
      </c>
      <c r="P335" s="100">
        <v>6000000</v>
      </c>
      <c r="Q335" s="94">
        <v>2015</v>
      </c>
      <c r="R335" s="97" t="s">
        <v>804</v>
      </c>
      <c r="S335" s="98">
        <v>42055</v>
      </c>
      <c r="T335" s="98">
        <v>42055</v>
      </c>
      <c r="U335" s="82">
        <v>5</v>
      </c>
      <c r="V335" s="82">
        <v>5</v>
      </c>
      <c r="W335" s="88" t="s">
        <v>378</v>
      </c>
      <c r="X335" s="137" t="s">
        <v>2565</v>
      </c>
      <c r="Y335" s="137" t="s">
        <v>2566</v>
      </c>
      <c r="Z335" s="95" t="s">
        <v>2567</v>
      </c>
      <c r="AA335" s="97" t="s">
        <v>128</v>
      </c>
      <c r="AB335" s="137" t="s">
        <v>1725</v>
      </c>
      <c r="AC335" s="74" t="s">
        <v>383</v>
      </c>
      <c r="AD335" s="75" t="s">
        <v>106</v>
      </c>
      <c r="AE335" s="75" t="s">
        <v>18</v>
      </c>
      <c r="AF335" s="75" t="s">
        <v>18</v>
      </c>
      <c r="AG335" s="75" t="s">
        <v>18</v>
      </c>
      <c r="AH335" s="95" t="s">
        <v>161</v>
      </c>
      <c r="AI335" s="95" t="s">
        <v>2568</v>
      </c>
      <c r="AJ335" s="148">
        <v>112.72351999999999</v>
      </c>
      <c r="AK335" s="148">
        <v>-7.2664600000000004</v>
      </c>
      <c r="AL335" s="78" t="s">
        <v>2375</v>
      </c>
      <c r="AM335" s="78" t="s">
        <v>133</v>
      </c>
      <c r="AN335" s="251" t="s">
        <v>442</v>
      </c>
      <c r="AO335" s="80">
        <v>42057</v>
      </c>
      <c r="AP335" s="81" t="s">
        <v>2569</v>
      </c>
      <c r="AQ335" s="81"/>
      <c r="AR335" s="107" t="s">
        <v>2569</v>
      </c>
      <c r="AS335" s="110" t="e">
        <v>#VALUE!</v>
      </c>
      <c r="AT335" s="110">
        <v>0</v>
      </c>
      <c r="AU335" s="83"/>
      <c r="AV335" s="95"/>
      <c r="AW335" s="146"/>
      <c r="AX335" s="146"/>
      <c r="AY335" s="95"/>
      <c r="AZ335" s="123"/>
      <c r="BA335" s="101"/>
      <c r="BB335" s="101"/>
      <c r="BC335" s="95"/>
      <c r="BD335" s="113">
        <v>6000000</v>
      </c>
      <c r="BE335" s="113"/>
      <c r="BF335" s="113"/>
      <c r="BG335" s="146"/>
      <c r="BH335" s="88" t="s">
        <v>1642</v>
      </c>
      <c r="BI335" s="95"/>
      <c r="BJ335" s="146"/>
      <c r="BK335" s="146"/>
      <c r="BL335" s="146"/>
      <c r="BM335" s="146"/>
      <c r="BN335" s="89"/>
      <c r="BQ335" s="276" t="s">
        <v>1642</v>
      </c>
      <c r="BR335" t="s">
        <v>95</v>
      </c>
      <c r="BS335">
        <v>4500067252</v>
      </c>
      <c r="BT335" s="91">
        <v>42060</v>
      </c>
      <c r="BU335">
        <v>0</v>
      </c>
      <c r="BV335" s="91">
        <v>0</v>
      </c>
      <c r="BX335" t="s">
        <v>2570</v>
      </c>
      <c r="BY335" t="s">
        <v>1730</v>
      </c>
      <c r="BZ335" t="s">
        <v>2033</v>
      </c>
      <c r="CA335" s="92">
        <v>6000000</v>
      </c>
      <c r="CD335" s="93"/>
    </row>
    <row r="336" spans="1:82" x14ac:dyDescent="0.25">
      <c r="A336" s="94">
        <v>333</v>
      </c>
      <c r="B336" s="95" t="s">
        <v>2571</v>
      </c>
      <c r="C336" s="141">
        <v>4800083168</v>
      </c>
      <c r="D336" s="88" t="s">
        <v>1634</v>
      </c>
      <c r="E336" s="100">
        <v>3500000</v>
      </c>
      <c r="F336" s="127">
        <v>8</v>
      </c>
      <c r="G336" s="103">
        <v>2014</v>
      </c>
      <c r="H336" s="128">
        <v>41858</v>
      </c>
      <c r="I336" s="101"/>
      <c r="J336" s="97" t="s">
        <v>628</v>
      </c>
      <c r="K336" s="95" t="s">
        <v>1635</v>
      </c>
      <c r="L336" s="88" t="s">
        <v>630</v>
      </c>
      <c r="M336" s="95" t="s">
        <v>1636</v>
      </c>
      <c r="N336" s="97" t="s">
        <v>98</v>
      </c>
      <c r="O336" s="97" t="s">
        <v>98</v>
      </c>
      <c r="P336" s="100">
        <v>3500000</v>
      </c>
      <c r="Q336" s="94">
        <v>2015</v>
      </c>
      <c r="R336" s="97" t="s">
        <v>804</v>
      </c>
      <c r="S336" s="98">
        <v>42041</v>
      </c>
      <c r="T336" s="98">
        <v>42041</v>
      </c>
      <c r="U336" s="82">
        <v>-183</v>
      </c>
      <c r="V336" s="82">
        <v>-183</v>
      </c>
      <c r="W336" s="88" t="s">
        <v>2572</v>
      </c>
      <c r="X336" s="137" t="s">
        <v>2573</v>
      </c>
      <c r="Y336" s="88" t="s">
        <v>252</v>
      </c>
      <c r="Z336" s="126" t="s">
        <v>1640</v>
      </c>
      <c r="AA336" s="97"/>
      <c r="AB336" s="139"/>
      <c r="AC336" s="74" t="s">
        <v>383</v>
      </c>
      <c r="AD336" s="75"/>
      <c r="AE336" s="75"/>
      <c r="AF336" s="75"/>
      <c r="AG336" s="75"/>
      <c r="AH336" s="95" t="s">
        <v>161</v>
      </c>
      <c r="AI336" s="95"/>
      <c r="AJ336" s="148"/>
      <c r="AK336" s="148"/>
      <c r="AL336" s="106" t="s">
        <v>107</v>
      </c>
      <c r="AM336" s="78" t="s">
        <v>2399</v>
      </c>
      <c r="AN336" s="79" t="s">
        <v>2400</v>
      </c>
      <c r="AO336" s="80">
        <v>42039</v>
      </c>
      <c r="AP336" s="81"/>
      <c r="AQ336" s="208"/>
      <c r="AR336" s="107" t="s">
        <v>164</v>
      </c>
      <c r="AS336" s="110">
        <v>-42039</v>
      </c>
      <c r="AT336" s="110">
        <v>229</v>
      </c>
      <c r="AU336" s="83"/>
      <c r="AV336" s="95" t="s">
        <v>2574</v>
      </c>
      <c r="AW336" s="101">
        <v>42226</v>
      </c>
      <c r="AX336" s="101">
        <v>42237</v>
      </c>
      <c r="AY336" s="95"/>
      <c r="AZ336" t="s">
        <v>2575</v>
      </c>
      <c r="BA336" s="174">
        <v>42241</v>
      </c>
      <c r="BB336" s="98">
        <v>42268</v>
      </c>
      <c r="BC336" s="104"/>
      <c r="BD336" s="113">
        <f>+E336</f>
        <v>3500000</v>
      </c>
      <c r="BE336" s="113"/>
      <c r="BF336" s="113">
        <f>+BD336</f>
        <v>3500000</v>
      </c>
      <c r="BG336" s="87">
        <v>42269</v>
      </c>
      <c r="BH336" s="88" t="s">
        <v>116</v>
      </c>
      <c r="BI336" s="805" t="s">
        <v>14649</v>
      </c>
      <c r="BJ336" s="146">
        <v>42270</v>
      </c>
      <c r="BK336" s="146">
        <v>42291</v>
      </c>
      <c r="BL336" s="146">
        <v>42292</v>
      </c>
      <c r="BM336" s="146"/>
      <c r="BN336" s="89"/>
      <c r="BO336" t="s">
        <v>1651</v>
      </c>
      <c r="BQ336" s="152">
        <v>3500000</v>
      </c>
      <c r="BR336" t="s">
        <v>1635</v>
      </c>
      <c r="BS336">
        <v>4800083168</v>
      </c>
      <c r="BT336" s="91">
        <v>41858</v>
      </c>
      <c r="BU336" t="s">
        <v>2574</v>
      </c>
      <c r="BV336" s="91">
        <v>42226</v>
      </c>
      <c r="BX336" t="s">
        <v>2576</v>
      </c>
      <c r="BY336" t="s">
        <v>722</v>
      </c>
      <c r="BZ336" t="s">
        <v>1634</v>
      </c>
      <c r="CA336" s="92">
        <v>3500000</v>
      </c>
      <c r="CD336" s="93"/>
    </row>
    <row r="337" spans="1:82" x14ac:dyDescent="0.25">
      <c r="A337" s="94">
        <v>334</v>
      </c>
      <c r="B337" s="95" t="s">
        <v>2577</v>
      </c>
      <c r="C337" s="81" t="s">
        <v>2569</v>
      </c>
      <c r="D337" s="88"/>
      <c r="E337" s="100"/>
      <c r="F337" s="94"/>
      <c r="G337" s="94"/>
      <c r="H337" s="101"/>
      <c r="I337" s="101"/>
      <c r="J337" s="97" t="s">
        <v>94</v>
      </c>
      <c r="K337" s="95" t="s">
        <v>95</v>
      </c>
      <c r="L337" s="88" t="s">
        <v>96</v>
      </c>
      <c r="M337" s="159" t="s">
        <v>377</v>
      </c>
      <c r="N337" s="97" t="s">
        <v>98</v>
      </c>
      <c r="O337" s="97" t="s">
        <v>98</v>
      </c>
      <c r="P337" s="100">
        <v>6000000</v>
      </c>
      <c r="Q337" s="94">
        <v>2015</v>
      </c>
      <c r="R337" s="97" t="s">
        <v>804</v>
      </c>
      <c r="S337" s="98">
        <v>42058</v>
      </c>
      <c r="T337" s="98">
        <v>42058</v>
      </c>
      <c r="U337" s="82">
        <v>-42058</v>
      </c>
      <c r="V337" s="82">
        <v>-42058</v>
      </c>
      <c r="W337" s="88" t="s">
        <v>378</v>
      </c>
      <c r="X337" s="139" t="s">
        <v>2578</v>
      </c>
      <c r="Y337" s="139" t="s">
        <v>2579</v>
      </c>
      <c r="Z337" s="95" t="s">
        <v>2485</v>
      </c>
      <c r="AA337" s="97" t="s">
        <v>128</v>
      </c>
      <c r="AB337" s="139" t="s">
        <v>2580</v>
      </c>
      <c r="AC337" s="74" t="s">
        <v>383</v>
      </c>
      <c r="AD337" s="75"/>
      <c r="AE337" s="75" t="s">
        <v>107</v>
      </c>
      <c r="AF337" s="75" t="s">
        <v>106</v>
      </c>
      <c r="AG337" s="75" t="s">
        <v>106</v>
      </c>
      <c r="AH337" s="95" t="s">
        <v>161</v>
      </c>
      <c r="AI337" s="95" t="s">
        <v>2581</v>
      </c>
      <c r="AJ337" s="148">
        <v>112.72722</v>
      </c>
      <c r="AK337" s="148">
        <v>-7.26417</v>
      </c>
      <c r="AL337" s="78" t="s">
        <v>2375</v>
      </c>
      <c r="AM337" s="78" t="s">
        <v>441</v>
      </c>
      <c r="AN337" s="79"/>
      <c r="AO337" s="80">
        <v>42060</v>
      </c>
      <c r="AP337" s="81" t="s">
        <v>2569</v>
      </c>
      <c r="AQ337" s="81"/>
      <c r="AR337" s="107" t="s">
        <v>2569</v>
      </c>
      <c r="AS337" s="110" t="e">
        <v>#VALUE!</v>
      </c>
      <c r="AT337" s="110">
        <v>0</v>
      </c>
      <c r="AU337" s="83"/>
      <c r="AV337" s="95"/>
      <c r="AW337" s="146"/>
      <c r="AX337" s="146"/>
      <c r="AY337" s="95"/>
      <c r="AZ337" s="95"/>
      <c r="BA337" s="101"/>
      <c r="BB337" s="101"/>
      <c r="BC337" s="95"/>
      <c r="BD337" s="113"/>
      <c r="BE337" s="113"/>
      <c r="BF337" s="113"/>
      <c r="BG337" s="146"/>
      <c r="BH337" s="88" t="s">
        <v>1642</v>
      </c>
      <c r="BI337" s="95"/>
      <c r="BJ337" s="146"/>
      <c r="BK337" s="146"/>
      <c r="BL337" s="146"/>
      <c r="BM337" s="146"/>
      <c r="BN337" s="89"/>
      <c r="BQ337" s="323" t="s">
        <v>1642</v>
      </c>
      <c r="BR337" t="s">
        <v>95</v>
      </c>
      <c r="BS337" t="s">
        <v>2569</v>
      </c>
      <c r="BT337" s="91">
        <v>0</v>
      </c>
      <c r="BU337">
        <v>0</v>
      </c>
      <c r="BV337" s="91">
        <v>0</v>
      </c>
      <c r="BX337" t="s">
        <v>2582</v>
      </c>
      <c r="BY337" t="s">
        <v>2583</v>
      </c>
      <c r="BZ337">
        <v>0</v>
      </c>
      <c r="CA337" s="92">
        <v>0</v>
      </c>
      <c r="CD337" s="93"/>
    </row>
    <row r="338" spans="1:82" x14ac:dyDescent="0.25">
      <c r="A338" s="94">
        <v>335</v>
      </c>
      <c r="B338" s="95" t="s">
        <v>2584</v>
      </c>
      <c r="C338" s="88">
        <v>4500067249</v>
      </c>
      <c r="D338" s="88" t="s">
        <v>2033</v>
      </c>
      <c r="E338" s="100">
        <v>6000000</v>
      </c>
      <c r="F338" s="94" t="s">
        <v>804</v>
      </c>
      <c r="G338" s="94">
        <v>2015</v>
      </c>
      <c r="H338" s="101">
        <v>42060</v>
      </c>
      <c r="I338" s="101">
        <v>42066</v>
      </c>
      <c r="J338" s="97" t="s">
        <v>94</v>
      </c>
      <c r="K338" s="95" t="s">
        <v>95</v>
      </c>
      <c r="L338" s="88" t="s">
        <v>96</v>
      </c>
      <c r="M338" s="159" t="s">
        <v>377</v>
      </c>
      <c r="N338" s="97" t="s">
        <v>98</v>
      </c>
      <c r="O338" s="97" t="s">
        <v>98</v>
      </c>
      <c r="P338" s="100">
        <v>6000000</v>
      </c>
      <c r="Q338" s="94">
        <v>2015</v>
      </c>
      <c r="R338" s="97" t="s">
        <v>804</v>
      </c>
      <c r="S338" s="98">
        <v>42053</v>
      </c>
      <c r="T338" s="98">
        <v>42053</v>
      </c>
      <c r="U338" s="82">
        <v>7</v>
      </c>
      <c r="V338" s="82">
        <v>7</v>
      </c>
      <c r="W338" s="88" t="s">
        <v>378</v>
      </c>
      <c r="X338" s="139" t="s">
        <v>2585</v>
      </c>
      <c r="Y338" s="139" t="s">
        <v>2586</v>
      </c>
      <c r="Z338" s="95" t="s">
        <v>2485</v>
      </c>
      <c r="AA338" s="97" t="s">
        <v>128</v>
      </c>
      <c r="AB338" s="139" t="s">
        <v>2587</v>
      </c>
      <c r="AC338" s="74" t="s">
        <v>383</v>
      </c>
      <c r="AD338" s="75" t="s">
        <v>106</v>
      </c>
      <c r="AE338" s="75" t="s">
        <v>18</v>
      </c>
      <c r="AF338" s="75" t="s">
        <v>18</v>
      </c>
      <c r="AG338" s="75" t="s">
        <v>106</v>
      </c>
      <c r="AH338" s="95" t="s">
        <v>1885</v>
      </c>
      <c r="AI338" s="95" t="s">
        <v>2588</v>
      </c>
      <c r="AJ338" s="148">
        <v>115.07246000000001</v>
      </c>
      <c r="AK338" s="148">
        <v>-8.1213899999999999</v>
      </c>
      <c r="AL338" s="78" t="s">
        <v>111</v>
      </c>
      <c r="AM338" s="78" t="s">
        <v>144</v>
      </c>
      <c r="AN338" s="79" t="s">
        <v>442</v>
      </c>
      <c r="AO338" s="80">
        <v>42056</v>
      </c>
      <c r="AP338" s="81">
        <v>42060</v>
      </c>
      <c r="AQ338" s="81">
        <v>42060</v>
      </c>
      <c r="AR338" s="107" t="s">
        <v>114</v>
      </c>
      <c r="AS338" s="110">
        <v>4</v>
      </c>
      <c r="AT338" s="110">
        <v>0</v>
      </c>
      <c r="AU338" s="83"/>
      <c r="AV338" s="95"/>
      <c r="AW338" s="146"/>
      <c r="AX338" s="146"/>
      <c r="AY338" s="95"/>
      <c r="AZ338" s="95" t="s">
        <v>2589</v>
      </c>
      <c r="BA338" s="101">
        <v>42069</v>
      </c>
      <c r="BB338" s="101">
        <v>42074</v>
      </c>
      <c r="BC338" s="95"/>
      <c r="BD338" s="113">
        <v>6000000</v>
      </c>
      <c r="BE338" s="113">
        <v>0</v>
      </c>
      <c r="BF338" s="113">
        <v>6000000</v>
      </c>
      <c r="BG338" s="146">
        <v>42075</v>
      </c>
      <c r="BH338" s="88" t="s">
        <v>116</v>
      </c>
      <c r="BI338" s="95" t="s">
        <v>2590</v>
      </c>
      <c r="BJ338" s="146">
        <v>42075</v>
      </c>
      <c r="BK338" s="146">
        <v>42094</v>
      </c>
      <c r="BL338" s="146">
        <v>42089</v>
      </c>
      <c r="BM338" s="146"/>
      <c r="BN338" s="89"/>
      <c r="BQ338" s="90">
        <v>6000000</v>
      </c>
      <c r="BR338" t="s">
        <v>95</v>
      </c>
      <c r="BS338">
        <v>4500067249</v>
      </c>
      <c r="BT338" s="91">
        <v>42060</v>
      </c>
      <c r="BU338" t="s">
        <v>2589</v>
      </c>
      <c r="BV338" s="91">
        <v>42069</v>
      </c>
      <c r="BX338" t="s">
        <v>2591</v>
      </c>
      <c r="BY338" t="s">
        <v>2592</v>
      </c>
      <c r="BZ338" t="s">
        <v>2033</v>
      </c>
      <c r="CA338" s="92">
        <v>6000000</v>
      </c>
      <c r="CD338" s="93"/>
    </row>
    <row r="339" spans="1:82" x14ac:dyDescent="0.25">
      <c r="A339" s="94">
        <v>336</v>
      </c>
      <c r="B339" s="95" t="s">
        <v>2593</v>
      </c>
      <c r="C339" s="88">
        <v>4500067248</v>
      </c>
      <c r="D339" s="88" t="s">
        <v>2033</v>
      </c>
      <c r="E339" s="100">
        <v>6000000</v>
      </c>
      <c r="F339" s="94" t="s">
        <v>804</v>
      </c>
      <c r="G339" s="94">
        <v>2015</v>
      </c>
      <c r="H339" s="101">
        <v>42060</v>
      </c>
      <c r="I339" s="101">
        <v>42066</v>
      </c>
      <c r="J339" s="97" t="s">
        <v>94</v>
      </c>
      <c r="K339" s="95" t="s">
        <v>95</v>
      </c>
      <c r="L339" s="88" t="s">
        <v>96</v>
      </c>
      <c r="M339" s="159" t="s">
        <v>377</v>
      </c>
      <c r="N339" s="97" t="s">
        <v>98</v>
      </c>
      <c r="O339" s="97" t="s">
        <v>98</v>
      </c>
      <c r="P339" s="100">
        <v>6000000</v>
      </c>
      <c r="Q339" s="94">
        <v>2015</v>
      </c>
      <c r="R339" s="97" t="s">
        <v>804</v>
      </c>
      <c r="S339" s="98">
        <v>42053</v>
      </c>
      <c r="T339" s="98">
        <v>42053</v>
      </c>
      <c r="U339" s="82">
        <v>7</v>
      </c>
      <c r="V339" s="82">
        <v>7</v>
      </c>
      <c r="W339" s="88" t="s">
        <v>378</v>
      </c>
      <c r="X339" s="139" t="s">
        <v>2594</v>
      </c>
      <c r="Y339" s="139" t="s">
        <v>2595</v>
      </c>
      <c r="Z339" s="95" t="s">
        <v>2485</v>
      </c>
      <c r="AA339" s="97" t="s">
        <v>128</v>
      </c>
      <c r="AB339" s="139" t="s">
        <v>857</v>
      </c>
      <c r="AC339" s="74" t="s">
        <v>383</v>
      </c>
      <c r="AD339" s="75" t="s">
        <v>106</v>
      </c>
      <c r="AE339" s="75" t="s">
        <v>18</v>
      </c>
      <c r="AF339" s="75" t="s">
        <v>18</v>
      </c>
      <c r="AG339" s="75" t="s">
        <v>18</v>
      </c>
      <c r="AH339" s="95" t="s">
        <v>1885</v>
      </c>
      <c r="AI339" s="95" t="s">
        <v>2596</v>
      </c>
      <c r="AJ339" s="148">
        <v>115.32277999999999</v>
      </c>
      <c r="AK339" s="148">
        <v>-8.5394199999999998</v>
      </c>
      <c r="AL339" s="78" t="s">
        <v>111</v>
      </c>
      <c r="AM339" s="78" t="s">
        <v>133</v>
      </c>
      <c r="AN339" s="79" t="s">
        <v>388</v>
      </c>
      <c r="AO339" s="80">
        <v>42057</v>
      </c>
      <c r="AP339" s="81">
        <v>42060</v>
      </c>
      <c r="AQ339" s="81">
        <v>42060</v>
      </c>
      <c r="AR339" s="107" t="s">
        <v>114</v>
      </c>
      <c r="AS339" s="110">
        <v>3</v>
      </c>
      <c r="AT339" s="110">
        <v>0</v>
      </c>
      <c r="AU339" s="83"/>
      <c r="AV339" s="95"/>
      <c r="AW339" s="146"/>
      <c r="AX339" s="146"/>
      <c r="AY339" s="95"/>
      <c r="AZ339" s="95" t="s">
        <v>2597</v>
      </c>
      <c r="BA339" s="101">
        <v>42069</v>
      </c>
      <c r="BB339" s="101">
        <v>42074</v>
      </c>
      <c r="BC339" s="95"/>
      <c r="BD339" s="113">
        <v>6000000</v>
      </c>
      <c r="BE339" s="113">
        <v>0</v>
      </c>
      <c r="BF339" s="113">
        <v>6000000</v>
      </c>
      <c r="BG339" s="146">
        <v>42075</v>
      </c>
      <c r="BH339" s="88" t="s">
        <v>116</v>
      </c>
      <c r="BI339" s="95" t="s">
        <v>2598</v>
      </c>
      <c r="BJ339" s="146">
        <v>42075</v>
      </c>
      <c r="BK339" s="146">
        <v>42094</v>
      </c>
      <c r="BL339" s="146">
        <v>42089</v>
      </c>
      <c r="BM339" s="146"/>
      <c r="BN339" s="89"/>
      <c r="BQ339" s="90">
        <v>6000000</v>
      </c>
      <c r="BR339" t="s">
        <v>95</v>
      </c>
      <c r="BS339">
        <v>4500067248</v>
      </c>
      <c r="BT339" s="91">
        <v>42060</v>
      </c>
      <c r="BU339" t="s">
        <v>2597</v>
      </c>
      <c r="BV339" s="91">
        <v>42069</v>
      </c>
      <c r="BX339" t="s">
        <v>2599</v>
      </c>
      <c r="BY339" t="s">
        <v>861</v>
      </c>
      <c r="BZ339" t="s">
        <v>2033</v>
      </c>
      <c r="CA339" s="92">
        <v>6000000</v>
      </c>
      <c r="CD339" s="93"/>
    </row>
    <row r="340" spans="1:82" x14ac:dyDescent="0.25">
      <c r="A340" s="94">
        <v>337</v>
      </c>
      <c r="B340" s="95" t="s">
        <v>2600</v>
      </c>
      <c r="C340" s="81" t="s">
        <v>2569</v>
      </c>
      <c r="D340" s="88"/>
      <c r="E340" s="100"/>
      <c r="F340" s="94"/>
      <c r="G340" s="94"/>
      <c r="H340" s="101"/>
      <c r="I340" s="101"/>
      <c r="J340" s="97" t="s">
        <v>94</v>
      </c>
      <c r="K340" s="95" t="s">
        <v>95</v>
      </c>
      <c r="L340" s="88" t="s">
        <v>96</v>
      </c>
      <c r="M340" s="159" t="s">
        <v>377</v>
      </c>
      <c r="N340" s="97" t="s">
        <v>98</v>
      </c>
      <c r="O340" s="97" t="s">
        <v>98</v>
      </c>
      <c r="P340" s="100">
        <v>6000000</v>
      </c>
      <c r="Q340" s="94">
        <v>2015</v>
      </c>
      <c r="R340" s="97" t="s">
        <v>804</v>
      </c>
      <c r="S340" s="98">
        <v>42059</v>
      </c>
      <c r="T340" s="98">
        <v>42059</v>
      </c>
      <c r="U340" s="82">
        <v>-42059</v>
      </c>
      <c r="V340" s="82">
        <v>-42059</v>
      </c>
      <c r="W340" s="88" t="s">
        <v>378</v>
      </c>
      <c r="X340" s="153" t="s">
        <v>2601</v>
      </c>
      <c r="Y340" s="139" t="s">
        <v>2602</v>
      </c>
      <c r="Z340" s="95" t="s">
        <v>2485</v>
      </c>
      <c r="AA340" s="97" t="s">
        <v>128</v>
      </c>
      <c r="AB340" s="139" t="s">
        <v>857</v>
      </c>
      <c r="AC340" s="74" t="s">
        <v>383</v>
      </c>
      <c r="AD340" s="75" t="s">
        <v>106</v>
      </c>
      <c r="AE340" s="75" t="s">
        <v>107</v>
      </c>
      <c r="AF340" s="75" t="s">
        <v>18</v>
      </c>
      <c r="AG340" s="75" t="s">
        <v>18</v>
      </c>
      <c r="AH340" s="95" t="s">
        <v>1885</v>
      </c>
      <c r="AI340" s="95" t="s">
        <v>2603</v>
      </c>
      <c r="AJ340" s="148">
        <v>115.31509</v>
      </c>
      <c r="AK340" s="148">
        <v>-8.5414100000000008</v>
      </c>
      <c r="AL340" s="78" t="s">
        <v>111</v>
      </c>
      <c r="AM340" s="78" t="s">
        <v>144</v>
      </c>
      <c r="AN340" s="251" t="s">
        <v>388</v>
      </c>
      <c r="AO340" s="80">
        <v>42058</v>
      </c>
      <c r="AP340" s="81" t="s">
        <v>2569</v>
      </c>
      <c r="AQ340" s="81"/>
      <c r="AR340" s="107" t="s">
        <v>2569</v>
      </c>
      <c r="AS340" s="110" t="e">
        <v>#VALUE!</v>
      </c>
      <c r="AT340" s="110">
        <v>0</v>
      </c>
      <c r="AU340" s="83"/>
      <c r="AV340" s="95"/>
      <c r="AW340" s="146"/>
      <c r="AX340" s="146"/>
      <c r="AY340" s="95"/>
      <c r="AZ340" s="95"/>
      <c r="BA340" s="101"/>
      <c r="BB340" s="101"/>
      <c r="BC340" s="95"/>
      <c r="BD340" s="113"/>
      <c r="BE340" s="113"/>
      <c r="BF340" s="113"/>
      <c r="BG340" s="146"/>
      <c r="BH340" s="88" t="s">
        <v>1642</v>
      </c>
      <c r="BI340" s="95"/>
      <c r="BJ340" s="146"/>
      <c r="BK340" s="146"/>
      <c r="BL340" s="146"/>
      <c r="BM340" s="146"/>
      <c r="BN340" s="89"/>
      <c r="BQ340" s="323" t="s">
        <v>1642</v>
      </c>
      <c r="BR340" t="s">
        <v>95</v>
      </c>
      <c r="BS340" t="s">
        <v>2569</v>
      </c>
      <c r="BT340" s="91">
        <v>0</v>
      </c>
      <c r="BU340">
        <v>0</v>
      </c>
      <c r="BV340" s="91">
        <v>0</v>
      </c>
      <c r="BX340" t="s">
        <v>2604</v>
      </c>
      <c r="BY340" t="s">
        <v>861</v>
      </c>
      <c r="BZ340">
        <v>0</v>
      </c>
      <c r="CA340" s="92">
        <v>0</v>
      </c>
      <c r="CD340" s="93"/>
    </row>
    <row r="341" spans="1:82" x14ac:dyDescent="0.25">
      <c r="A341" s="94">
        <v>338</v>
      </c>
      <c r="B341" s="95" t="s">
        <v>2605</v>
      </c>
      <c r="C341" s="88">
        <v>4500067609</v>
      </c>
      <c r="D341" s="88" t="s">
        <v>896</v>
      </c>
      <c r="E341" s="100">
        <v>6000000</v>
      </c>
      <c r="F341" s="94" t="s">
        <v>189</v>
      </c>
      <c r="G341" s="94">
        <v>2015</v>
      </c>
      <c r="H341" s="101">
        <v>42067</v>
      </c>
      <c r="I341" s="101">
        <v>42073</v>
      </c>
      <c r="J341" s="97" t="s">
        <v>94</v>
      </c>
      <c r="K341" s="95" t="s">
        <v>95</v>
      </c>
      <c r="L341" s="88" t="s">
        <v>96</v>
      </c>
      <c r="M341" s="159" t="s">
        <v>377</v>
      </c>
      <c r="N341" s="97" t="s">
        <v>98</v>
      </c>
      <c r="O341" s="97" t="s">
        <v>98</v>
      </c>
      <c r="P341" s="100">
        <v>6000000</v>
      </c>
      <c r="Q341" s="94">
        <v>2015</v>
      </c>
      <c r="R341" s="97" t="s">
        <v>804</v>
      </c>
      <c r="S341" s="98">
        <v>42060</v>
      </c>
      <c r="T341" s="98">
        <v>42060</v>
      </c>
      <c r="U341" s="82">
        <v>7</v>
      </c>
      <c r="V341" s="82">
        <v>7</v>
      </c>
      <c r="W341" s="88" t="s">
        <v>124</v>
      </c>
      <c r="X341" s="153" t="s">
        <v>2606</v>
      </c>
      <c r="Y341" s="139" t="s">
        <v>2607</v>
      </c>
      <c r="Z341" s="95" t="s">
        <v>900</v>
      </c>
      <c r="AA341" s="97" t="s">
        <v>128</v>
      </c>
      <c r="AB341" s="139" t="s">
        <v>857</v>
      </c>
      <c r="AC341" s="74" t="s">
        <v>1862</v>
      </c>
      <c r="AD341" s="75" t="s">
        <v>18</v>
      </c>
      <c r="AE341" s="75" t="s">
        <v>18</v>
      </c>
      <c r="AF341" s="75" t="s">
        <v>18</v>
      </c>
      <c r="AG341" s="75" t="s">
        <v>18</v>
      </c>
      <c r="AH341" s="95" t="s">
        <v>161</v>
      </c>
      <c r="AI341" s="95" t="s">
        <v>2608</v>
      </c>
      <c r="AJ341" s="148">
        <v>112.66493</v>
      </c>
      <c r="AK341" s="148">
        <v>-7.8913200000000003</v>
      </c>
      <c r="AL341" s="78" t="s">
        <v>107</v>
      </c>
      <c r="AM341" s="78" t="s">
        <v>387</v>
      </c>
      <c r="AN341" s="79" t="s">
        <v>107</v>
      </c>
      <c r="AO341" s="80">
        <v>42060</v>
      </c>
      <c r="AP341" s="81">
        <v>42062</v>
      </c>
      <c r="AQ341" s="81">
        <v>42062</v>
      </c>
      <c r="AR341" s="107" t="s">
        <v>114</v>
      </c>
      <c r="AS341" s="110">
        <v>2</v>
      </c>
      <c r="AT341" s="110">
        <v>0</v>
      </c>
      <c r="AU341" s="83"/>
      <c r="AV341" s="95"/>
      <c r="AW341" s="146"/>
      <c r="AX341" s="146"/>
      <c r="AY341" s="95"/>
      <c r="AZ341" s="104" t="s">
        <v>2609</v>
      </c>
      <c r="BA341" s="101">
        <v>42075</v>
      </c>
      <c r="BB341" s="101">
        <v>42079</v>
      </c>
      <c r="BC341" s="95"/>
      <c r="BD341" s="113">
        <v>6000000</v>
      </c>
      <c r="BE341" s="113">
        <v>0</v>
      </c>
      <c r="BF341" s="113">
        <v>6000000</v>
      </c>
      <c r="BG341" s="146">
        <v>42080</v>
      </c>
      <c r="BH341" s="88" t="s">
        <v>116</v>
      </c>
      <c r="BI341" s="95" t="s">
        <v>2610</v>
      </c>
      <c r="BJ341" s="146">
        <v>42080</v>
      </c>
      <c r="BK341" s="146">
        <v>42100</v>
      </c>
      <c r="BL341" s="146">
        <v>42096</v>
      </c>
      <c r="BM341" s="146"/>
      <c r="BN341" s="89"/>
      <c r="BQ341" s="90">
        <v>6000000</v>
      </c>
      <c r="BR341" t="s">
        <v>95</v>
      </c>
      <c r="BS341">
        <v>4500067609</v>
      </c>
      <c r="BT341" s="91">
        <v>42067</v>
      </c>
      <c r="BU341" t="s">
        <v>2609</v>
      </c>
      <c r="BV341" s="91">
        <v>42075</v>
      </c>
      <c r="BX341" t="s">
        <v>2611</v>
      </c>
      <c r="BY341" t="s">
        <v>861</v>
      </c>
      <c r="BZ341" t="s">
        <v>896</v>
      </c>
      <c r="CA341" s="92">
        <v>6000000</v>
      </c>
      <c r="CD341" s="93"/>
    </row>
    <row r="342" spans="1:82" x14ac:dyDescent="0.25">
      <c r="A342" s="94">
        <v>339</v>
      </c>
      <c r="B342" s="95" t="s">
        <v>2612</v>
      </c>
      <c r="C342" s="141">
        <v>4800083168</v>
      </c>
      <c r="D342" s="88" t="s">
        <v>1634</v>
      </c>
      <c r="E342" s="100">
        <v>3500000</v>
      </c>
      <c r="F342" s="127">
        <v>8</v>
      </c>
      <c r="G342" s="103">
        <v>2014</v>
      </c>
      <c r="H342" s="128">
        <v>41858</v>
      </c>
      <c r="I342" s="101"/>
      <c r="J342" s="97" t="s">
        <v>628</v>
      </c>
      <c r="K342" s="95" t="s">
        <v>1635</v>
      </c>
      <c r="L342" s="88" t="s">
        <v>630</v>
      </c>
      <c r="M342" s="95" t="s">
        <v>1636</v>
      </c>
      <c r="N342" s="97" t="s">
        <v>98</v>
      </c>
      <c r="O342" s="97" t="s">
        <v>98</v>
      </c>
      <c r="P342" s="100">
        <v>3500000</v>
      </c>
      <c r="Q342" s="94">
        <v>2015</v>
      </c>
      <c r="R342" s="97" t="s">
        <v>804</v>
      </c>
      <c r="S342" s="98">
        <v>42060</v>
      </c>
      <c r="T342" s="98">
        <v>42060</v>
      </c>
      <c r="U342" s="82">
        <v>-202</v>
      </c>
      <c r="V342" s="82">
        <v>-202</v>
      </c>
      <c r="W342" s="88"/>
      <c r="X342" s="136" t="s">
        <v>2613</v>
      </c>
      <c r="Y342" s="137" t="s">
        <v>2614</v>
      </c>
      <c r="Z342" s="95" t="s">
        <v>1640</v>
      </c>
      <c r="AA342" s="97"/>
      <c r="AB342" s="139"/>
      <c r="AC342" s="74"/>
      <c r="AD342" s="75"/>
      <c r="AE342" s="75"/>
      <c r="AF342" s="75"/>
      <c r="AG342" s="75"/>
      <c r="AH342" s="95" t="s">
        <v>131</v>
      </c>
      <c r="AI342" s="95"/>
      <c r="AJ342" s="148"/>
      <c r="AK342" s="148"/>
      <c r="AL342" s="106" t="s">
        <v>107</v>
      </c>
      <c r="AM342" s="78" t="s">
        <v>2615</v>
      </c>
      <c r="AN342" s="79"/>
      <c r="AO342" s="80">
        <v>42060</v>
      </c>
      <c r="AP342" s="81"/>
      <c r="AQ342" s="208"/>
      <c r="AR342" s="107" t="s">
        <v>164</v>
      </c>
      <c r="AS342" s="110">
        <v>-42060</v>
      </c>
      <c r="AT342" s="110">
        <v>208</v>
      </c>
      <c r="AU342" s="83"/>
      <c r="AV342" s="95" t="s">
        <v>2616</v>
      </c>
      <c r="AW342" s="146">
        <v>42171</v>
      </c>
      <c r="AX342" s="179">
        <v>42177</v>
      </c>
      <c r="AY342" s="95"/>
      <c r="AZ342" s="95" t="s">
        <v>2617</v>
      </c>
      <c r="BA342" s="101">
        <v>42227</v>
      </c>
      <c r="BB342" s="101">
        <v>42251</v>
      </c>
      <c r="BC342" s="95"/>
      <c r="BD342" s="113"/>
      <c r="BE342" s="113"/>
      <c r="BF342" s="113"/>
      <c r="BG342" s="146">
        <v>42251</v>
      </c>
      <c r="BH342" s="88" t="s">
        <v>116</v>
      </c>
      <c r="BI342" s="95" t="s">
        <v>2618</v>
      </c>
      <c r="BJ342" s="146">
        <v>42251</v>
      </c>
      <c r="BK342" s="146">
        <v>42272</v>
      </c>
      <c r="BL342" s="146">
        <v>42276</v>
      </c>
      <c r="BM342" s="146"/>
      <c r="BN342" s="89"/>
      <c r="BO342" t="s">
        <v>2619</v>
      </c>
      <c r="BQ342" s="90">
        <v>3500000</v>
      </c>
      <c r="BR342" t="s">
        <v>1635</v>
      </c>
      <c r="BS342">
        <v>4800083168</v>
      </c>
      <c r="BT342" s="91">
        <v>41858</v>
      </c>
      <c r="BU342" t="s">
        <v>2617</v>
      </c>
      <c r="BV342" s="91">
        <v>42227</v>
      </c>
      <c r="BX342" t="s">
        <v>2620</v>
      </c>
      <c r="BY342" t="s">
        <v>722</v>
      </c>
      <c r="BZ342" t="s">
        <v>1634</v>
      </c>
      <c r="CA342" s="92">
        <v>3500000</v>
      </c>
      <c r="CD342" s="93"/>
    </row>
    <row r="343" spans="1:82" x14ac:dyDescent="0.25">
      <c r="A343" s="94">
        <v>340</v>
      </c>
      <c r="B343" s="95" t="s">
        <v>2621</v>
      </c>
      <c r="C343" s="141">
        <v>4800083168</v>
      </c>
      <c r="D343" s="88" t="s">
        <v>1634</v>
      </c>
      <c r="E343" s="100">
        <v>3500000</v>
      </c>
      <c r="F343" s="127">
        <v>8</v>
      </c>
      <c r="G343" s="103">
        <v>2014</v>
      </c>
      <c r="H343" s="128">
        <v>41858</v>
      </c>
      <c r="I343" s="101"/>
      <c r="J343" s="97" t="s">
        <v>628</v>
      </c>
      <c r="K343" s="95" t="s">
        <v>1635</v>
      </c>
      <c r="L343" s="88" t="s">
        <v>630</v>
      </c>
      <c r="M343" s="95" t="s">
        <v>1636</v>
      </c>
      <c r="N343" s="97" t="s">
        <v>98</v>
      </c>
      <c r="O343" s="97" t="s">
        <v>98</v>
      </c>
      <c r="P343" s="100">
        <v>3500000</v>
      </c>
      <c r="Q343" s="94">
        <v>2015</v>
      </c>
      <c r="R343" s="97" t="s">
        <v>804</v>
      </c>
      <c r="S343" s="98">
        <v>42060</v>
      </c>
      <c r="T343" s="98">
        <v>42060</v>
      </c>
      <c r="U343" s="82">
        <v>-202</v>
      </c>
      <c r="V343" s="82">
        <v>-202</v>
      </c>
      <c r="W343" s="88"/>
      <c r="X343" s="136" t="s">
        <v>2622</v>
      </c>
      <c r="Y343" s="137" t="s">
        <v>2623</v>
      </c>
      <c r="Z343" s="95" t="s">
        <v>1640</v>
      </c>
      <c r="AA343" s="97"/>
      <c r="AB343" s="139"/>
      <c r="AC343" s="74"/>
      <c r="AD343" s="75"/>
      <c r="AE343" s="75"/>
      <c r="AF343" s="75"/>
      <c r="AG343" s="75"/>
      <c r="AH343" s="95" t="s">
        <v>741</v>
      </c>
      <c r="AI343" s="95"/>
      <c r="AJ343" s="148"/>
      <c r="AK343" s="148"/>
      <c r="AL343" s="106" t="s">
        <v>107</v>
      </c>
      <c r="AM343" s="78" t="s">
        <v>636</v>
      </c>
      <c r="AN343" s="79" t="s">
        <v>2400</v>
      </c>
      <c r="AO343" s="80">
        <v>42060</v>
      </c>
      <c r="AP343" s="81"/>
      <c r="AQ343" s="208"/>
      <c r="AR343" s="107" t="s">
        <v>164</v>
      </c>
      <c r="AS343" s="110">
        <v>-42060</v>
      </c>
      <c r="AT343" s="110">
        <v>208</v>
      </c>
      <c r="AU343" s="83"/>
      <c r="AV343" s="189" t="s">
        <v>2624</v>
      </c>
      <c r="AW343" s="146">
        <v>42102</v>
      </c>
      <c r="AX343" s="146">
        <v>42111</v>
      </c>
      <c r="AY343" s="95"/>
      <c r="AZ343" s="95" t="s">
        <v>1667</v>
      </c>
      <c r="BA343" s="101">
        <v>42115</v>
      </c>
      <c r="BB343" s="101">
        <v>42165</v>
      </c>
      <c r="BC343" s="95"/>
      <c r="BD343" s="113"/>
      <c r="BE343" s="113"/>
      <c r="BF343" s="113"/>
      <c r="BG343" s="146">
        <v>42167</v>
      </c>
      <c r="BH343" s="88" t="s">
        <v>116</v>
      </c>
      <c r="BI343" s="95" t="s">
        <v>1668</v>
      </c>
      <c r="BJ343" s="146">
        <v>42167</v>
      </c>
      <c r="BK343" s="146">
        <v>42181</v>
      </c>
      <c r="BL343" s="190">
        <v>42199</v>
      </c>
      <c r="BM343" s="146"/>
      <c r="BN343" s="89"/>
      <c r="BO343" t="s">
        <v>2625</v>
      </c>
      <c r="BQ343" s="90">
        <v>3500000</v>
      </c>
      <c r="BR343" t="s">
        <v>1635</v>
      </c>
      <c r="BS343">
        <v>4800083168</v>
      </c>
      <c r="BT343" s="91">
        <v>41858</v>
      </c>
      <c r="BU343" t="s">
        <v>1667</v>
      </c>
      <c r="BV343" s="91">
        <v>42115</v>
      </c>
      <c r="BX343" t="s">
        <v>2626</v>
      </c>
      <c r="BY343" t="s">
        <v>722</v>
      </c>
      <c r="BZ343" t="s">
        <v>1634</v>
      </c>
      <c r="CA343" s="92">
        <v>3500000</v>
      </c>
      <c r="CD343" s="93"/>
    </row>
    <row r="344" spans="1:82" x14ac:dyDescent="0.25">
      <c r="A344" s="94">
        <v>341</v>
      </c>
      <c r="B344" s="95" t="s">
        <v>2627</v>
      </c>
      <c r="C344" s="81" t="s">
        <v>2569</v>
      </c>
      <c r="D344" s="88"/>
      <c r="E344" s="100"/>
      <c r="F344" s="94"/>
      <c r="G344" s="94"/>
      <c r="H344" s="101"/>
      <c r="I344" s="101"/>
      <c r="J344" s="97" t="s">
        <v>94</v>
      </c>
      <c r="K344" s="95" t="s">
        <v>95</v>
      </c>
      <c r="L344" s="88" t="s">
        <v>96</v>
      </c>
      <c r="M344" s="159" t="s">
        <v>377</v>
      </c>
      <c r="N344" s="97" t="s">
        <v>98</v>
      </c>
      <c r="O344" s="97" t="s">
        <v>98</v>
      </c>
      <c r="P344" s="100">
        <v>6000000</v>
      </c>
      <c r="Q344" s="94">
        <v>2015</v>
      </c>
      <c r="R344" s="97" t="s">
        <v>804</v>
      </c>
      <c r="S344" s="98">
        <v>42060</v>
      </c>
      <c r="T344" s="98">
        <v>42060</v>
      </c>
      <c r="U344" s="82">
        <v>-42060</v>
      </c>
      <c r="V344" s="82">
        <v>-42060</v>
      </c>
      <c r="W344" s="88" t="s">
        <v>378</v>
      </c>
      <c r="X344" s="136" t="s">
        <v>2628</v>
      </c>
      <c r="Y344" s="137" t="s">
        <v>2629</v>
      </c>
      <c r="Z344" s="95" t="s">
        <v>2485</v>
      </c>
      <c r="AA344" s="97" t="s">
        <v>128</v>
      </c>
      <c r="AB344" s="137" t="s">
        <v>857</v>
      </c>
      <c r="AC344" s="74" t="s">
        <v>2630</v>
      </c>
      <c r="AD344" s="75" t="s">
        <v>106</v>
      </c>
      <c r="AE344" s="75" t="s">
        <v>107</v>
      </c>
      <c r="AF344" s="75"/>
      <c r="AG344" s="75" t="s">
        <v>106</v>
      </c>
      <c r="AH344" s="95" t="s">
        <v>1885</v>
      </c>
      <c r="AI344" s="95" t="s">
        <v>2631</v>
      </c>
      <c r="AJ344" s="148">
        <v>115.17361</v>
      </c>
      <c r="AK344" s="148">
        <v>-8.73489</v>
      </c>
      <c r="AL344" s="78" t="s">
        <v>107</v>
      </c>
      <c r="AM344" s="78" t="s">
        <v>144</v>
      </c>
      <c r="AN344" s="79"/>
      <c r="AO344" s="80">
        <v>42061</v>
      </c>
      <c r="AP344" s="81" t="s">
        <v>2569</v>
      </c>
      <c r="AQ344" s="208"/>
      <c r="AR344" s="107" t="s">
        <v>2569</v>
      </c>
      <c r="AS344" s="110" t="e">
        <v>#VALUE!</v>
      </c>
      <c r="AT344" s="110">
        <v>0</v>
      </c>
      <c r="AU344" s="83"/>
      <c r="AV344" s="95"/>
      <c r="AW344" s="146"/>
      <c r="AX344" s="146"/>
      <c r="AY344" s="95"/>
      <c r="AZ344" s="95"/>
      <c r="BA344" s="101"/>
      <c r="BB344" s="101"/>
      <c r="BC344" s="95"/>
      <c r="BD344" s="113"/>
      <c r="BE344" s="113"/>
      <c r="BF344" s="113"/>
      <c r="BG344" s="146"/>
      <c r="BH344" s="88" t="s">
        <v>1642</v>
      </c>
      <c r="BI344" s="95"/>
      <c r="BJ344" s="146"/>
      <c r="BK344" s="146"/>
      <c r="BL344" s="146"/>
      <c r="BM344" s="146"/>
      <c r="BN344" s="89"/>
      <c r="BQ344" s="323" t="s">
        <v>1642</v>
      </c>
      <c r="BR344" t="s">
        <v>95</v>
      </c>
      <c r="BS344" t="s">
        <v>2569</v>
      </c>
      <c r="BT344" s="91">
        <v>0</v>
      </c>
      <c r="BU344">
        <v>0</v>
      </c>
      <c r="BV344" s="91">
        <v>0</v>
      </c>
      <c r="BX344" t="s">
        <v>2632</v>
      </c>
      <c r="BY344" t="s">
        <v>861</v>
      </c>
      <c r="BZ344">
        <v>0</v>
      </c>
      <c r="CA344" s="92">
        <v>0</v>
      </c>
      <c r="CD344" s="93"/>
    </row>
    <row r="345" spans="1:82" x14ac:dyDescent="0.25">
      <c r="A345" s="94">
        <v>342</v>
      </c>
      <c r="B345" s="95" t="s">
        <v>2633</v>
      </c>
      <c r="C345" s="141">
        <v>4800083168</v>
      </c>
      <c r="D345" s="88" t="s">
        <v>627</v>
      </c>
      <c r="E345" s="96">
        <v>250000</v>
      </c>
      <c r="F345" s="127">
        <v>8</v>
      </c>
      <c r="G345" s="103">
        <v>2014</v>
      </c>
      <c r="H345" s="128">
        <v>41858</v>
      </c>
      <c r="I345" s="101"/>
      <c r="J345" s="97" t="s">
        <v>628</v>
      </c>
      <c r="K345" s="95" t="s">
        <v>629</v>
      </c>
      <c r="L345" s="88" t="s">
        <v>630</v>
      </c>
      <c r="M345" s="142" t="s">
        <v>631</v>
      </c>
      <c r="N345" s="97" t="s">
        <v>98</v>
      </c>
      <c r="O345" s="97" t="s">
        <v>98</v>
      </c>
      <c r="P345" s="100">
        <v>250000</v>
      </c>
      <c r="Q345" s="94">
        <v>2015</v>
      </c>
      <c r="R345" s="97" t="s">
        <v>804</v>
      </c>
      <c r="S345" s="98">
        <v>42060</v>
      </c>
      <c r="T345" s="98">
        <v>42060</v>
      </c>
      <c r="U345" s="82">
        <v>-202</v>
      </c>
      <c r="V345" s="82">
        <v>-202</v>
      </c>
      <c r="W345" s="88" t="s">
        <v>2634</v>
      </c>
      <c r="X345" s="136" t="s">
        <v>2635</v>
      </c>
      <c r="Y345" s="137" t="s">
        <v>2636</v>
      </c>
      <c r="Z345" s="95" t="s">
        <v>627</v>
      </c>
      <c r="AA345" s="97"/>
      <c r="AB345" s="139"/>
      <c r="AC345" s="74"/>
      <c r="AD345" s="75"/>
      <c r="AE345" s="75"/>
      <c r="AF345" s="75"/>
      <c r="AG345" s="75"/>
      <c r="AH345" s="95" t="s">
        <v>477</v>
      </c>
      <c r="AI345" s="95"/>
      <c r="AJ345" s="148"/>
      <c r="AK345" s="148"/>
      <c r="AL345" s="106" t="s">
        <v>107</v>
      </c>
      <c r="AM345" s="78" t="s">
        <v>636</v>
      </c>
      <c r="AN345" s="145" t="s">
        <v>107</v>
      </c>
      <c r="AO345" s="80">
        <v>42061</v>
      </c>
      <c r="AP345" s="81"/>
      <c r="AQ345" s="208"/>
      <c r="AR345" s="107" t="s">
        <v>164</v>
      </c>
      <c r="AS345" s="110">
        <v>-42061</v>
      </c>
      <c r="AT345" s="110">
        <v>207</v>
      </c>
      <c r="AU345" s="83"/>
      <c r="AV345" s="95" t="s">
        <v>2360</v>
      </c>
      <c r="AW345" s="87">
        <v>42226</v>
      </c>
      <c r="AX345" s="147">
        <v>42249</v>
      </c>
      <c r="AY345" s="95"/>
      <c r="AZ345" s="95" t="s">
        <v>2361</v>
      </c>
      <c r="BA345" s="101">
        <v>42251</v>
      </c>
      <c r="BB345" s="101">
        <v>42268</v>
      </c>
      <c r="BC345" s="95"/>
      <c r="BD345" s="113">
        <f>+E345</f>
        <v>250000</v>
      </c>
      <c r="BE345" s="113"/>
      <c r="BF345" s="113">
        <f>+BD345</f>
        <v>250000</v>
      </c>
      <c r="BG345" s="146"/>
      <c r="BH345" s="88" t="s">
        <v>116</v>
      </c>
      <c r="BI345" s="808" t="s">
        <v>14649</v>
      </c>
      <c r="BJ345" s="146">
        <v>42270</v>
      </c>
      <c r="BK345" s="146">
        <v>42291</v>
      </c>
      <c r="BL345" s="146">
        <v>42292</v>
      </c>
      <c r="BM345" s="146"/>
      <c r="BN345" s="89"/>
      <c r="BO345" t="s">
        <v>640</v>
      </c>
      <c r="BQ345" s="90">
        <v>250000</v>
      </c>
      <c r="BR345" t="s">
        <v>629</v>
      </c>
      <c r="BS345">
        <v>4800083168</v>
      </c>
      <c r="BT345" s="91">
        <v>41858</v>
      </c>
      <c r="BU345" t="s">
        <v>2361</v>
      </c>
      <c r="BV345" s="91">
        <v>42251</v>
      </c>
      <c r="BX345" t="s">
        <v>2637</v>
      </c>
      <c r="BY345" t="s">
        <v>722</v>
      </c>
      <c r="BZ345" t="s">
        <v>627</v>
      </c>
      <c r="CA345" s="92">
        <v>250000</v>
      </c>
      <c r="CD345" s="93"/>
    </row>
    <row r="346" spans="1:82" x14ac:dyDescent="0.25">
      <c r="A346" s="94">
        <v>343</v>
      </c>
      <c r="B346" s="95" t="s">
        <v>2638</v>
      </c>
      <c r="C346" s="141">
        <v>4800083168</v>
      </c>
      <c r="D346" s="88" t="s">
        <v>627</v>
      </c>
      <c r="E346" s="96">
        <v>250000</v>
      </c>
      <c r="F346" s="127">
        <v>8</v>
      </c>
      <c r="G346" s="103">
        <v>2014</v>
      </c>
      <c r="H346" s="128">
        <v>41858</v>
      </c>
      <c r="I346" s="101"/>
      <c r="J346" s="97" t="s">
        <v>628</v>
      </c>
      <c r="K346" s="95" t="s">
        <v>629</v>
      </c>
      <c r="L346" s="88" t="s">
        <v>630</v>
      </c>
      <c r="M346" s="142" t="s">
        <v>631</v>
      </c>
      <c r="N346" s="97" t="s">
        <v>98</v>
      </c>
      <c r="O346" s="97" t="s">
        <v>98</v>
      </c>
      <c r="P346" s="100">
        <v>250000</v>
      </c>
      <c r="Q346" s="94">
        <v>2015</v>
      </c>
      <c r="R346" s="97" t="s">
        <v>804</v>
      </c>
      <c r="S346" s="98">
        <v>42060</v>
      </c>
      <c r="T346" s="98">
        <v>42060</v>
      </c>
      <c r="U346" s="82">
        <v>-202</v>
      </c>
      <c r="V346" s="82">
        <v>-202</v>
      </c>
      <c r="W346" s="88" t="s">
        <v>2639</v>
      </c>
      <c r="X346" s="136" t="s">
        <v>2640</v>
      </c>
      <c r="Y346" s="137" t="s">
        <v>2641</v>
      </c>
      <c r="Z346" s="95" t="s">
        <v>627</v>
      </c>
      <c r="AA346" s="97"/>
      <c r="AB346" s="139"/>
      <c r="AC346" s="74"/>
      <c r="AD346" s="75"/>
      <c r="AE346" s="75" t="s">
        <v>18</v>
      </c>
      <c r="AF346" s="75" t="s">
        <v>107</v>
      </c>
      <c r="AG346" s="75" t="s">
        <v>18</v>
      </c>
      <c r="AH346" s="95" t="s">
        <v>477</v>
      </c>
      <c r="AI346" s="95"/>
      <c r="AJ346" s="148"/>
      <c r="AK346" s="148"/>
      <c r="AL346" s="106" t="s">
        <v>107</v>
      </c>
      <c r="AM346" s="78" t="s">
        <v>636</v>
      </c>
      <c r="AN346" s="145" t="s">
        <v>107</v>
      </c>
      <c r="AO346" s="80">
        <v>42061</v>
      </c>
      <c r="AP346" s="81"/>
      <c r="AQ346" s="208"/>
      <c r="AR346" s="107" t="s">
        <v>164</v>
      </c>
      <c r="AS346" s="110">
        <v>-42061</v>
      </c>
      <c r="AT346" s="110">
        <v>207</v>
      </c>
      <c r="AU346" s="83"/>
      <c r="AV346" s="95" t="s">
        <v>2360</v>
      </c>
      <c r="AW346" s="87">
        <v>42226</v>
      </c>
      <c r="AX346" s="147">
        <v>42249</v>
      </c>
      <c r="AY346" s="95"/>
      <c r="AZ346" s="95" t="s">
        <v>2361</v>
      </c>
      <c r="BA346" s="101">
        <v>42251</v>
      </c>
      <c r="BB346" s="101">
        <v>42268</v>
      </c>
      <c r="BC346" s="95"/>
      <c r="BD346" s="113">
        <f>+E346</f>
        <v>250000</v>
      </c>
      <c r="BE346" s="113"/>
      <c r="BF346" s="113">
        <f>+BD346</f>
        <v>250000</v>
      </c>
      <c r="BG346" s="146"/>
      <c r="BH346" s="88" t="s">
        <v>116</v>
      </c>
      <c r="BI346" s="808" t="s">
        <v>14649</v>
      </c>
      <c r="BJ346" s="146">
        <v>42270</v>
      </c>
      <c r="BK346" s="146">
        <v>42291</v>
      </c>
      <c r="BL346" s="146">
        <v>42292</v>
      </c>
      <c r="BM346" s="146"/>
      <c r="BN346" s="89"/>
      <c r="BO346" t="s">
        <v>640</v>
      </c>
      <c r="BQ346" s="90">
        <v>250000</v>
      </c>
      <c r="BR346" t="s">
        <v>629</v>
      </c>
      <c r="BS346">
        <v>4800083168</v>
      </c>
      <c r="BT346" s="91">
        <v>41858</v>
      </c>
      <c r="BU346" t="s">
        <v>2361</v>
      </c>
      <c r="BV346" s="91">
        <v>42251</v>
      </c>
      <c r="BX346" t="s">
        <v>2642</v>
      </c>
      <c r="BY346" t="s">
        <v>722</v>
      </c>
      <c r="BZ346" t="s">
        <v>627</v>
      </c>
      <c r="CA346" s="92">
        <v>250000</v>
      </c>
      <c r="CD346" s="93"/>
    </row>
    <row r="347" spans="1:82" x14ac:dyDescent="0.25">
      <c r="A347" s="94">
        <v>344</v>
      </c>
      <c r="B347" s="95" t="s">
        <v>2643</v>
      </c>
      <c r="C347" s="81" t="s">
        <v>2569</v>
      </c>
      <c r="D347" s="88"/>
      <c r="E347" s="100"/>
      <c r="F347" s="94"/>
      <c r="G347" s="94"/>
      <c r="H347" s="101"/>
      <c r="I347" s="101"/>
      <c r="J347" s="97" t="s">
        <v>94</v>
      </c>
      <c r="K347" s="95" t="s">
        <v>95</v>
      </c>
      <c r="L347" s="88" t="s">
        <v>96</v>
      </c>
      <c r="M347" s="159" t="s">
        <v>377</v>
      </c>
      <c r="N347" s="97" t="s">
        <v>98</v>
      </c>
      <c r="O347" s="97" t="s">
        <v>98</v>
      </c>
      <c r="P347" s="100">
        <v>6000000</v>
      </c>
      <c r="Q347" s="94">
        <v>2015</v>
      </c>
      <c r="R347" s="97" t="s">
        <v>804</v>
      </c>
      <c r="S347" s="98">
        <v>42060</v>
      </c>
      <c r="T347" s="98">
        <v>42060</v>
      </c>
      <c r="U347" s="82">
        <v>-42060</v>
      </c>
      <c r="V347" s="82">
        <v>-42060</v>
      </c>
      <c r="W347" s="88" t="s">
        <v>378</v>
      </c>
      <c r="X347" s="136" t="s">
        <v>2644</v>
      </c>
      <c r="Y347" s="137" t="s">
        <v>2645</v>
      </c>
      <c r="Z347" s="95" t="s">
        <v>2646</v>
      </c>
      <c r="AA347" s="97" t="s">
        <v>128</v>
      </c>
      <c r="AB347" s="137" t="s">
        <v>435</v>
      </c>
      <c r="AC347" s="74" t="s">
        <v>2630</v>
      </c>
      <c r="AD347" s="75" t="s">
        <v>106</v>
      </c>
      <c r="AE347" s="75" t="s">
        <v>107</v>
      </c>
      <c r="AF347" s="75"/>
      <c r="AG347" s="75" t="s">
        <v>106</v>
      </c>
      <c r="AH347" s="95" t="s">
        <v>161</v>
      </c>
      <c r="AI347" s="95" t="s">
        <v>2647</v>
      </c>
      <c r="AJ347" s="148">
        <v>112.73311</v>
      </c>
      <c r="AK347" s="148">
        <v>-7.2930299999999999</v>
      </c>
      <c r="AL347" s="78" t="s">
        <v>107</v>
      </c>
      <c r="AM347" s="78" t="s">
        <v>387</v>
      </c>
      <c r="AN347" s="79"/>
      <c r="AO347" s="80">
        <v>42061</v>
      </c>
      <c r="AP347" s="81" t="s">
        <v>2569</v>
      </c>
      <c r="AQ347" s="208"/>
      <c r="AR347" s="107" t="s">
        <v>2569</v>
      </c>
      <c r="AS347" s="110" t="e">
        <v>#VALUE!</v>
      </c>
      <c r="AT347" s="110">
        <v>0</v>
      </c>
      <c r="AU347" s="83"/>
      <c r="AV347" s="95"/>
      <c r="AW347" s="146"/>
      <c r="AX347" s="146"/>
      <c r="AY347" s="95"/>
      <c r="AZ347" s="95"/>
      <c r="BA347" s="101"/>
      <c r="BB347" s="101"/>
      <c r="BC347" s="95"/>
      <c r="BD347" s="113"/>
      <c r="BE347" s="113"/>
      <c r="BF347" s="113"/>
      <c r="BG347" s="146"/>
      <c r="BH347" s="88" t="s">
        <v>1642</v>
      </c>
      <c r="BI347" s="95"/>
      <c r="BJ347" s="146"/>
      <c r="BK347" s="146"/>
      <c r="BL347" s="146"/>
      <c r="BM347" s="146"/>
      <c r="BN347" s="89"/>
      <c r="BQ347" s="323" t="s">
        <v>1642</v>
      </c>
      <c r="BR347" t="s">
        <v>95</v>
      </c>
      <c r="BS347" t="s">
        <v>2569</v>
      </c>
      <c r="BT347" s="91">
        <v>0</v>
      </c>
      <c r="BU347">
        <v>0</v>
      </c>
      <c r="BV347" s="91">
        <v>0</v>
      </c>
      <c r="BX347" t="s">
        <v>2648</v>
      </c>
      <c r="BY347" t="s">
        <v>447</v>
      </c>
      <c r="BZ347">
        <v>0</v>
      </c>
      <c r="CA347" s="92">
        <v>0</v>
      </c>
      <c r="CD347" s="93"/>
    </row>
    <row r="348" spans="1:82" x14ac:dyDescent="0.25">
      <c r="A348" s="94">
        <v>345</v>
      </c>
      <c r="B348" s="95" t="s">
        <v>2649</v>
      </c>
      <c r="C348" s="81" t="s">
        <v>2569</v>
      </c>
      <c r="D348" s="88"/>
      <c r="E348" s="100"/>
      <c r="F348" s="94"/>
      <c r="G348" s="94"/>
      <c r="H348" s="101"/>
      <c r="I348" s="101"/>
      <c r="J348" s="97" t="s">
        <v>94</v>
      </c>
      <c r="K348" s="95" t="s">
        <v>95</v>
      </c>
      <c r="L348" s="88" t="s">
        <v>96</v>
      </c>
      <c r="M348" s="159" t="s">
        <v>377</v>
      </c>
      <c r="N348" s="97" t="s">
        <v>98</v>
      </c>
      <c r="O348" s="97" t="s">
        <v>98</v>
      </c>
      <c r="P348" s="100">
        <v>6000000</v>
      </c>
      <c r="Q348" s="94">
        <v>2015</v>
      </c>
      <c r="R348" s="97" t="s">
        <v>804</v>
      </c>
      <c r="S348" s="98">
        <v>42060</v>
      </c>
      <c r="T348" s="98">
        <v>42060</v>
      </c>
      <c r="U348" s="82">
        <v>-42060</v>
      </c>
      <c r="V348" s="82">
        <v>-42060</v>
      </c>
      <c r="W348" s="88" t="s">
        <v>378</v>
      </c>
      <c r="X348" s="153" t="s">
        <v>2650</v>
      </c>
      <c r="Y348" s="139" t="s">
        <v>2651</v>
      </c>
      <c r="Z348" s="95" t="s">
        <v>2485</v>
      </c>
      <c r="AA348" s="97" t="s">
        <v>128</v>
      </c>
      <c r="AB348" s="139" t="s">
        <v>1725</v>
      </c>
      <c r="AC348" s="74" t="s">
        <v>2630</v>
      </c>
      <c r="AD348" s="75" t="s">
        <v>106</v>
      </c>
      <c r="AE348" s="75" t="s">
        <v>107</v>
      </c>
      <c r="AF348" s="75"/>
      <c r="AG348" s="75" t="s">
        <v>106</v>
      </c>
      <c r="AH348" s="95" t="s">
        <v>384</v>
      </c>
      <c r="AI348" s="95" t="s">
        <v>2652</v>
      </c>
      <c r="AJ348" s="148">
        <v>107.72926</v>
      </c>
      <c r="AK348" s="148">
        <v>-6.9467499999999998</v>
      </c>
      <c r="AL348" s="78" t="s">
        <v>107</v>
      </c>
      <c r="AM348" s="78" t="s">
        <v>133</v>
      </c>
      <c r="AN348" s="79"/>
      <c r="AO348" s="80">
        <v>42063</v>
      </c>
      <c r="AP348" s="81" t="s">
        <v>2569</v>
      </c>
      <c r="AQ348" s="208"/>
      <c r="AR348" s="107" t="s">
        <v>2569</v>
      </c>
      <c r="AS348" s="110" t="e">
        <v>#VALUE!</v>
      </c>
      <c r="AT348" s="110">
        <v>0</v>
      </c>
      <c r="AU348" s="83"/>
      <c r="AV348" s="95"/>
      <c r="AW348" s="146"/>
      <c r="AX348" s="146"/>
      <c r="AY348" s="95"/>
      <c r="AZ348" s="95"/>
      <c r="BA348" s="101"/>
      <c r="BB348" s="101"/>
      <c r="BC348" s="95"/>
      <c r="BD348" s="113"/>
      <c r="BE348" s="113"/>
      <c r="BF348" s="113"/>
      <c r="BG348" s="146"/>
      <c r="BH348" s="88" t="s">
        <v>1642</v>
      </c>
      <c r="BI348" s="95"/>
      <c r="BJ348" s="146"/>
      <c r="BK348" s="146"/>
      <c r="BL348" s="146"/>
      <c r="BM348" s="146"/>
      <c r="BN348" s="89"/>
      <c r="BQ348" s="323" t="s">
        <v>1642</v>
      </c>
      <c r="BR348" t="s">
        <v>95</v>
      </c>
      <c r="BS348" t="s">
        <v>2569</v>
      </c>
      <c r="BT348" s="91">
        <v>0</v>
      </c>
      <c r="BU348">
        <v>0</v>
      </c>
      <c r="BV348" s="91">
        <v>0</v>
      </c>
      <c r="BX348" t="s">
        <v>2653</v>
      </c>
      <c r="BY348" t="s">
        <v>1730</v>
      </c>
      <c r="BZ348">
        <v>0</v>
      </c>
      <c r="CA348" s="92">
        <v>0</v>
      </c>
      <c r="CD348" s="93"/>
    </row>
    <row r="349" spans="1:82" ht="29.25" x14ac:dyDescent="0.25">
      <c r="A349" s="94">
        <v>346</v>
      </c>
      <c r="B349" s="95" t="s">
        <v>2654</v>
      </c>
      <c r="C349" s="81" t="s">
        <v>2569</v>
      </c>
      <c r="D349" s="88"/>
      <c r="E349" s="100"/>
      <c r="F349" s="94"/>
      <c r="G349" s="94"/>
      <c r="H349" s="101"/>
      <c r="I349" s="101"/>
      <c r="J349" s="97" t="s">
        <v>94</v>
      </c>
      <c r="K349" s="95" t="s">
        <v>95</v>
      </c>
      <c r="L349" s="88" t="s">
        <v>96</v>
      </c>
      <c r="M349" s="159" t="s">
        <v>377</v>
      </c>
      <c r="N349" s="97" t="s">
        <v>98</v>
      </c>
      <c r="O349" s="97" t="s">
        <v>98</v>
      </c>
      <c r="P349" s="100">
        <v>6000000</v>
      </c>
      <c r="Q349" s="94">
        <v>2015</v>
      </c>
      <c r="R349" s="97" t="s">
        <v>804</v>
      </c>
      <c r="S349" s="98">
        <v>42060</v>
      </c>
      <c r="T349" s="98">
        <v>42060</v>
      </c>
      <c r="U349" s="82">
        <v>-42060</v>
      </c>
      <c r="V349" s="82">
        <v>-42060</v>
      </c>
      <c r="W349" s="88" t="s">
        <v>378</v>
      </c>
      <c r="X349" s="153" t="s">
        <v>2655</v>
      </c>
      <c r="Y349" s="139" t="s">
        <v>2656</v>
      </c>
      <c r="Z349" s="95" t="s">
        <v>2485</v>
      </c>
      <c r="AA349" s="97" t="s">
        <v>128</v>
      </c>
      <c r="AB349" s="139" t="s">
        <v>857</v>
      </c>
      <c r="AC349" s="74" t="s">
        <v>2630</v>
      </c>
      <c r="AD349" s="75" t="s">
        <v>106</v>
      </c>
      <c r="AE349" s="75" t="s">
        <v>107</v>
      </c>
      <c r="AF349" s="75"/>
      <c r="AG349" s="75" t="s">
        <v>106</v>
      </c>
      <c r="AH349" s="95" t="s">
        <v>1885</v>
      </c>
      <c r="AI349" s="95" t="s">
        <v>2657</v>
      </c>
      <c r="AJ349" s="148">
        <v>115.16262999999999</v>
      </c>
      <c r="AK349" s="148">
        <v>-8.6532599999999995</v>
      </c>
      <c r="AL349" s="252" t="s">
        <v>1009</v>
      </c>
      <c r="AM349" s="78" t="s">
        <v>112</v>
      </c>
      <c r="AN349" s="79"/>
      <c r="AO349" s="80">
        <v>42061</v>
      </c>
      <c r="AP349" s="81" t="s">
        <v>2569</v>
      </c>
      <c r="AQ349" s="208"/>
      <c r="AR349" s="107" t="s">
        <v>2569</v>
      </c>
      <c r="AS349" s="110" t="e">
        <v>#VALUE!</v>
      </c>
      <c r="AT349" s="110">
        <v>0</v>
      </c>
      <c r="AU349" s="83"/>
      <c r="AV349" s="95"/>
      <c r="AW349" s="146"/>
      <c r="AX349" s="146"/>
      <c r="AY349" s="95"/>
      <c r="AZ349" s="95"/>
      <c r="BA349" s="101"/>
      <c r="BB349" s="101"/>
      <c r="BC349" s="95"/>
      <c r="BD349" s="113"/>
      <c r="BE349" s="113"/>
      <c r="BF349" s="113"/>
      <c r="BG349" s="146"/>
      <c r="BH349" s="88" t="s">
        <v>1642</v>
      </c>
      <c r="BI349" s="95"/>
      <c r="BJ349" s="146"/>
      <c r="BK349" s="146"/>
      <c r="BL349" s="146"/>
      <c r="BM349" s="146"/>
      <c r="BN349" s="89"/>
      <c r="BQ349" s="323" t="s">
        <v>1642</v>
      </c>
      <c r="BR349" t="s">
        <v>95</v>
      </c>
      <c r="BS349" t="s">
        <v>2569</v>
      </c>
      <c r="BT349" s="91">
        <v>0</v>
      </c>
      <c r="BU349">
        <v>0</v>
      </c>
      <c r="BV349" s="91">
        <v>0</v>
      </c>
      <c r="BX349" t="s">
        <v>2658</v>
      </c>
      <c r="BY349" t="s">
        <v>861</v>
      </c>
      <c r="BZ349">
        <v>0</v>
      </c>
      <c r="CA349" s="92">
        <v>0</v>
      </c>
      <c r="CD349" s="93"/>
    </row>
    <row r="350" spans="1:82" x14ac:dyDescent="0.25">
      <c r="A350" s="94">
        <v>347</v>
      </c>
      <c r="B350" s="95" t="s">
        <v>2659</v>
      </c>
      <c r="C350" s="81" t="s">
        <v>2569</v>
      </c>
      <c r="D350" s="88"/>
      <c r="E350" s="100"/>
      <c r="F350" s="94"/>
      <c r="G350" s="94"/>
      <c r="H350" s="101"/>
      <c r="I350" s="101"/>
      <c r="J350" s="97" t="s">
        <v>94</v>
      </c>
      <c r="K350" s="95" t="s">
        <v>95</v>
      </c>
      <c r="L350" s="88" t="s">
        <v>96</v>
      </c>
      <c r="M350" s="159" t="s">
        <v>2660</v>
      </c>
      <c r="N350" s="97" t="s">
        <v>98</v>
      </c>
      <c r="O350" s="97" t="s">
        <v>98</v>
      </c>
      <c r="P350" s="100">
        <v>5500000</v>
      </c>
      <c r="Q350" s="94">
        <v>2015</v>
      </c>
      <c r="R350" s="97" t="s">
        <v>804</v>
      </c>
      <c r="S350" s="98">
        <v>42060</v>
      </c>
      <c r="T350" s="98">
        <v>42060</v>
      </c>
      <c r="U350" s="82">
        <v>-42060</v>
      </c>
      <c r="V350" s="82">
        <v>-42060</v>
      </c>
      <c r="W350" s="88" t="s">
        <v>378</v>
      </c>
      <c r="X350" s="153" t="s">
        <v>2661</v>
      </c>
      <c r="Y350" s="139" t="s">
        <v>2662</v>
      </c>
      <c r="Z350" s="95" t="s">
        <v>2663</v>
      </c>
      <c r="AA350" s="97" t="s">
        <v>128</v>
      </c>
      <c r="AB350" s="137" t="s">
        <v>2664</v>
      </c>
      <c r="AC350" s="74" t="s">
        <v>2630</v>
      </c>
      <c r="AD350" s="75" t="s">
        <v>106</v>
      </c>
      <c r="AE350" s="75" t="s">
        <v>107</v>
      </c>
      <c r="AF350" s="75"/>
      <c r="AG350" s="75" t="s">
        <v>106</v>
      </c>
      <c r="AH350" s="95" t="s">
        <v>161</v>
      </c>
      <c r="AI350" s="95" t="s">
        <v>2665</v>
      </c>
      <c r="AJ350" s="148">
        <v>112.74894999999999</v>
      </c>
      <c r="AK350" s="148">
        <v>-7.2767200000000001</v>
      </c>
      <c r="AL350" s="78" t="s">
        <v>107</v>
      </c>
      <c r="AM350" s="78" t="s">
        <v>593</v>
      </c>
      <c r="AN350" s="79"/>
      <c r="AO350" s="80">
        <v>42061</v>
      </c>
      <c r="AP350" s="81" t="s">
        <v>2569</v>
      </c>
      <c r="AQ350" s="208"/>
      <c r="AR350" s="107" t="s">
        <v>2569</v>
      </c>
      <c r="AS350" s="110" t="e">
        <v>#VALUE!</v>
      </c>
      <c r="AT350" s="110">
        <v>0</v>
      </c>
      <c r="AU350" s="83"/>
      <c r="AV350" s="95"/>
      <c r="AW350" s="146"/>
      <c r="AX350" s="146"/>
      <c r="AY350" s="95"/>
      <c r="AZ350" s="95"/>
      <c r="BA350" s="101"/>
      <c r="BB350" s="101"/>
      <c r="BC350" s="95"/>
      <c r="BD350" s="113"/>
      <c r="BE350" s="113"/>
      <c r="BF350" s="113"/>
      <c r="BG350" s="146"/>
      <c r="BH350" s="88" t="s">
        <v>1642</v>
      </c>
      <c r="BI350" s="95"/>
      <c r="BJ350" s="146"/>
      <c r="BK350" s="146"/>
      <c r="BL350" s="146"/>
      <c r="BM350" s="146"/>
      <c r="BN350" s="89"/>
      <c r="BQ350" s="323" t="s">
        <v>1642</v>
      </c>
      <c r="BR350" t="s">
        <v>95</v>
      </c>
      <c r="BS350" t="s">
        <v>2569</v>
      </c>
      <c r="BT350" s="91">
        <v>0</v>
      </c>
      <c r="BU350">
        <v>0</v>
      </c>
      <c r="BV350" s="91">
        <v>0</v>
      </c>
      <c r="BX350" t="s">
        <v>2666</v>
      </c>
      <c r="BY350" t="s">
        <v>2667</v>
      </c>
      <c r="BZ350">
        <v>0</v>
      </c>
      <c r="CA350" s="92">
        <v>0</v>
      </c>
      <c r="CD350" s="93"/>
    </row>
    <row r="351" spans="1:82" x14ac:dyDescent="0.25">
      <c r="A351" s="94">
        <v>348</v>
      </c>
      <c r="B351" s="95" t="s">
        <v>2668</v>
      </c>
      <c r="C351" s="88">
        <v>4500067780</v>
      </c>
      <c r="D351" s="88" t="s">
        <v>1768</v>
      </c>
      <c r="E351" s="100">
        <v>8250000</v>
      </c>
      <c r="F351" s="97" t="s">
        <v>189</v>
      </c>
      <c r="G351" s="94">
        <v>2015</v>
      </c>
      <c r="H351" s="101">
        <v>42069</v>
      </c>
      <c r="I351" s="101">
        <v>42074</v>
      </c>
      <c r="J351" s="97" t="s">
        <v>94</v>
      </c>
      <c r="K351" s="95" t="s">
        <v>95</v>
      </c>
      <c r="L351" s="88" t="s">
        <v>96</v>
      </c>
      <c r="M351" s="159" t="s">
        <v>97</v>
      </c>
      <c r="N351" s="97" t="s">
        <v>98</v>
      </c>
      <c r="O351" s="97" t="s">
        <v>98</v>
      </c>
      <c r="P351" s="100">
        <v>8249999.9999999991</v>
      </c>
      <c r="Q351" s="94">
        <v>2015</v>
      </c>
      <c r="R351" s="97" t="s">
        <v>804</v>
      </c>
      <c r="S351" s="98">
        <v>42061</v>
      </c>
      <c r="T351" s="98">
        <v>42061</v>
      </c>
      <c r="U351" s="82">
        <v>8</v>
      </c>
      <c r="V351" s="82">
        <v>8</v>
      </c>
      <c r="W351" s="88" t="s">
        <v>940</v>
      </c>
      <c r="X351" s="153" t="s">
        <v>2669</v>
      </c>
      <c r="Y351" s="139" t="s">
        <v>2670</v>
      </c>
      <c r="Z351" s="95" t="s">
        <v>656</v>
      </c>
      <c r="AA351" s="97" t="s">
        <v>103</v>
      </c>
      <c r="AB351" s="139" t="s">
        <v>2671</v>
      </c>
      <c r="AC351" s="74" t="s">
        <v>2672</v>
      </c>
      <c r="AD351" s="75" t="s">
        <v>18</v>
      </c>
      <c r="AE351" s="75" t="s">
        <v>18</v>
      </c>
      <c r="AF351" s="75" t="s">
        <v>107</v>
      </c>
      <c r="AG351" s="75" t="s">
        <v>18</v>
      </c>
      <c r="AH351" s="95" t="s">
        <v>741</v>
      </c>
      <c r="AI351" s="95" t="s">
        <v>2673</v>
      </c>
      <c r="AJ351" s="148">
        <v>109.625167</v>
      </c>
      <c r="AK351" s="148">
        <v>-6.8940000000000001</v>
      </c>
      <c r="AL351" s="78" t="s">
        <v>107</v>
      </c>
      <c r="AM351" s="78" t="s">
        <v>441</v>
      </c>
      <c r="AN351" s="79"/>
      <c r="AO351" s="80">
        <v>42061</v>
      </c>
      <c r="AP351" s="81">
        <v>42065</v>
      </c>
      <c r="AQ351" s="253">
        <v>42065</v>
      </c>
      <c r="AR351" s="107" t="s">
        <v>114</v>
      </c>
      <c r="AS351" s="110">
        <v>4</v>
      </c>
      <c r="AT351" s="110">
        <v>0</v>
      </c>
      <c r="AU351" s="83"/>
      <c r="AV351" s="95"/>
      <c r="AW351" s="146"/>
      <c r="AX351" s="146"/>
      <c r="AY351" s="95"/>
      <c r="AZ351" s="95" t="s">
        <v>2674</v>
      </c>
      <c r="BA351" s="101">
        <v>42076</v>
      </c>
      <c r="BB351" s="101">
        <v>42086</v>
      </c>
      <c r="BC351" s="95"/>
      <c r="BD351" s="113">
        <v>8250000</v>
      </c>
      <c r="BE351" s="113">
        <v>0</v>
      </c>
      <c r="BF351" s="113">
        <v>8250000</v>
      </c>
      <c r="BG351" s="146">
        <v>42086</v>
      </c>
      <c r="BH351" s="88" t="s">
        <v>116</v>
      </c>
      <c r="BI351" s="95" t="s">
        <v>2675</v>
      </c>
      <c r="BJ351" s="146">
        <v>42087</v>
      </c>
      <c r="BK351" s="146">
        <v>42104</v>
      </c>
      <c r="BL351" s="146">
        <v>42101</v>
      </c>
      <c r="BM351" s="146"/>
      <c r="BN351" s="89"/>
      <c r="BQ351" s="90">
        <v>8249999.9999999991</v>
      </c>
      <c r="BR351" t="s">
        <v>95</v>
      </c>
      <c r="BS351">
        <v>4500067780</v>
      </c>
      <c r="BT351" s="91">
        <v>42069</v>
      </c>
      <c r="BU351" t="s">
        <v>2674</v>
      </c>
      <c r="BV351" s="91">
        <v>42076</v>
      </c>
      <c r="BX351" t="s">
        <v>2676</v>
      </c>
      <c r="BY351" t="s">
        <v>2677</v>
      </c>
      <c r="BZ351" t="s">
        <v>1768</v>
      </c>
      <c r="CA351" s="92">
        <v>8250000</v>
      </c>
      <c r="CD351" s="93"/>
    </row>
    <row r="352" spans="1:82" ht="45" x14ac:dyDescent="0.25">
      <c r="A352" s="94">
        <v>349</v>
      </c>
      <c r="B352" s="95" t="s">
        <v>2678</v>
      </c>
      <c r="C352" s="88" t="s">
        <v>2679</v>
      </c>
      <c r="D352" s="254" t="s">
        <v>15173</v>
      </c>
      <c r="E352" s="100">
        <v>2500000</v>
      </c>
      <c r="F352" s="95" t="s">
        <v>151</v>
      </c>
      <c r="G352" s="95">
        <v>2015</v>
      </c>
      <c r="H352" s="255">
        <v>42103</v>
      </c>
      <c r="I352" s="255">
        <v>42110</v>
      </c>
      <c r="J352" s="97" t="s">
        <v>600</v>
      </c>
      <c r="K352" s="95" t="s">
        <v>601</v>
      </c>
      <c r="L352" s="88" t="s">
        <v>602</v>
      </c>
      <c r="M352" s="159" t="s">
        <v>603</v>
      </c>
      <c r="N352" s="97" t="s">
        <v>98</v>
      </c>
      <c r="O352" s="97" t="s">
        <v>98</v>
      </c>
      <c r="P352" s="100">
        <v>2500000</v>
      </c>
      <c r="Q352" s="94">
        <v>2015</v>
      </c>
      <c r="R352" s="97" t="s">
        <v>804</v>
      </c>
      <c r="S352" s="98">
        <v>42061</v>
      </c>
      <c r="T352" s="101">
        <v>42065</v>
      </c>
      <c r="U352" s="82">
        <v>42</v>
      </c>
      <c r="V352" s="82">
        <v>38</v>
      </c>
      <c r="W352" s="88" t="s">
        <v>604</v>
      </c>
      <c r="X352" s="139" t="s">
        <v>2064</v>
      </c>
      <c r="Y352" s="137" t="s">
        <v>2681</v>
      </c>
      <c r="Z352" s="95" t="s">
        <v>1372</v>
      </c>
      <c r="AA352" s="97" t="s">
        <v>103</v>
      </c>
      <c r="AB352" s="95" t="s">
        <v>607</v>
      </c>
      <c r="AC352" s="74"/>
      <c r="AD352" s="75"/>
      <c r="AE352" s="75" t="s">
        <v>107</v>
      </c>
      <c r="AF352" s="75"/>
      <c r="AG352" s="75" t="s">
        <v>18</v>
      </c>
      <c r="AH352" s="95" t="s">
        <v>384</v>
      </c>
      <c r="AI352" s="95"/>
      <c r="AJ352" s="148"/>
      <c r="AK352" s="148"/>
      <c r="AL352" s="78" t="s">
        <v>983</v>
      </c>
      <c r="AM352" s="78" t="s">
        <v>811</v>
      </c>
      <c r="AN352" s="79"/>
      <c r="AO352" s="80">
        <v>42062</v>
      </c>
      <c r="AP352" s="81"/>
      <c r="AQ352" s="208"/>
      <c r="AR352" s="107" t="s">
        <v>164</v>
      </c>
      <c r="AS352" s="110">
        <v>-42062</v>
      </c>
      <c r="AT352" s="110">
        <v>206</v>
      </c>
      <c r="AU352" s="83"/>
      <c r="AV352" s="95"/>
      <c r="AW352" s="146"/>
      <c r="AX352" s="146"/>
      <c r="AY352" s="95"/>
      <c r="AZ352" s="95" t="s">
        <v>2682</v>
      </c>
      <c r="BA352" s="101">
        <v>42111</v>
      </c>
      <c r="BB352" s="101">
        <v>42143</v>
      </c>
      <c r="BC352" s="95"/>
      <c r="BD352" s="113">
        <v>2500000</v>
      </c>
      <c r="BE352" s="113">
        <v>0</v>
      </c>
      <c r="BF352" s="113">
        <v>2500000</v>
      </c>
      <c r="BG352" s="146">
        <v>42145</v>
      </c>
      <c r="BH352" s="88" t="s">
        <v>116</v>
      </c>
      <c r="BI352" s="95" t="s">
        <v>2683</v>
      </c>
      <c r="BJ352" s="146">
        <v>42149</v>
      </c>
      <c r="BK352" s="146">
        <v>42163</v>
      </c>
      <c r="BL352" s="146">
        <v>42166</v>
      </c>
      <c r="BM352" s="146"/>
      <c r="BN352" s="89"/>
      <c r="BQ352" s="90">
        <v>2500000</v>
      </c>
      <c r="BR352" t="s">
        <v>601</v>
      </c>
      <c r="BS352" t="s">
        <v>2679</v>
      </c>
      <c r="BT352" s="91">
        <v>42103</v>
      </c>
      <c r="BU352" t="s">
        <v>2682</v>
      </c>
      <c r="BV352" s="91">
        <v>42111</v>
      </c>
      <c r="BX352" t="s">
        <v>2684</v>
      </c>
      <c r="BY352" t="s">
        <v>611</v>
      </c>
      <c r="BZ352" t="s">
        <v>2680</v>
      </c>
      <c r="CA352" s="92">
        <v>2500000</v>
      </c>
      <c r="CD352" s="93"/>
    </row>
    <row r="353" spans="1:82" x14ac:dyDescent="0.25">
      <c r="A353" s="94">
        <v>350</v>
      </c>
      <c r="B353" s="95" t="s">
        <v>2685</v>
      </c>
      <c r="C353" s="88">
        <v>4500067779</v>
      </c>
      <c r="D353" s="88" t="s">
        <v>2686</v>
      </c>
      <c r="E353" s="100">
        <v>10500000</v>
      </c>
      <c r="F353" s="97" t="s">
        <v>189</v>
      </c>
      <c r="G353" s="94">
        <v>2015</v>
      </c>
      <c r="H353" s="101">
        <v>42069</v>
      </c>
      <c r="I353" s="101">
        <v>42074</v>
      </c>
      <c r="J353" s="97" t="s">
        <v>94</v>
      </c>
      <c r="K353" s="95" t="s">
        <v>95</v>
      </c>
      <c r="L353" s="88" t="s">
        <v>96</v>
      </c>
      <c r="M353" s="159" t="s">
        <v>2687</v>
      </c>
      <c r="N353" s="97" t="s">
        <v>98</v>
      </c>
      <c r="O353" s="97" t="s">
        <v>98</v>
      </c>
      <c r="P353" s="100">
        <v>10500000</v>
      </c>
      <c r="Q353" s="94">
        <v>2015</v>
      </c>
      <c r="R353" s="97" t="s">
        <v>804</v>
      </c>
      <c r="S353" s="98">
        <v>42061</v>
      </c>
      <c r="T353" s="98">
        <v>42061</v>
      </c>
      <c r="U353" s="82">
        <v>8</v>
      </c>
      <c r="V353" s="82">
        <v>8</v>
      </c>
      <c r="W353" s="88" t="s">
        <v>378</v>
      </c>
      <c r="X353" s="136" t="s">
        <v>2688</v>
      </c>
      <c r="Y353" s="137" t="s">
        <v>2689</v>
      </c>
      <c r="Z353" s="95" t="s">
        <v>2690</v>
      </c>
      <c r="AA353" s="97" t="s">
        <v>128</v>
      </c>
      <c r="AB353" s="137" t="s">
        <v>2691</v>
      </c>
      <c r="AC353" s="74" t="s">
        <v>2692</v>
      </c>
      <c r="AD353" s="75" t="s">
        <v>18</v>
      </c>
      <c r="AE353" s="75" t="s">
        <v>107</v>
      </c>
      <c r="AF353" s="75" t="s">
        <v>18</v>
      </c>
      <c r="AG353" s="75" t="s">
        <v>18</v>
      </c>
      <c r="AH353" s="95" t="s">
        <v>889</v>
      </c>
      <c r="AI353" s="95" t="s">
        <v>2693</v>
      </c>
      <c r="AJ353" s="148">
        <v>117.15102</v>
      </c>
      <c r="AK353" s="148">
        <v>-0.52210000000000001</v>
      </c>
      <c r="AL353" s="78" t="s">
        <v>983</v>
      </c>
      <c r="AM353" s="78" t="s">
        <v>112</v>
      </c>
      <c r="AN353" s="79"/>
      <c r="AO353" s="80">
        <v>42062</v>
      </c>
      <c r="AP353" s="81">
        <v>42066</v>
      </c>
      <c r="AQ353" s="253">
        <v>42066</v>
      </c>
      <c r="AR353" s="107" t="s">
        <v>114</v>
      </c>
      <c r="AS353" s="110">
        <v>4</v>
      </c>
      <c r="AT353" s="110">
        <v>0</v>
      </c>
      <c r="AU353" s="83"/>
      <c r="AV353" s="95"/>
      <c r="AW353" s="146"/>
      <c r="AX353" s="146"/>
      <c r="AY353" s="95"/>
      <c r="AZ353" s="95" t="s">
        <v>2694</v>
      </c>
      <c r="BA353" s="101">
        <v>42076</v>
      </c>
      <c r="BB353" s="101">
        <v>42086</v>
      </c>
      <c r="BC353" s="95"/>
      <c r="BD353" s="113">
        <v>10500000</v>
      </c>
      <c r="BE353" s="113">
        <v>0</v>
      </c>
      <c r="BF353" s="113">
        <v>10500000</v>
      </c>
      <c r="BG353" s="146">
        <v>42086</v>
      </c>
      <c r="BH353" s="88" t="s">
        <v>116</v>
      </c>
      <c r="BI353" s="95" t="s">
        <v>2695</v>
      </c>
      <c r="BJ353" s="146">
        <v>42087</v>
      </c>
      <c r="BK353" s="146">
        <v>42104</v>
      </c>
      <c r="BL353" s="146">
        <v>42101</v>
      </c>
      <c r="BM353" s="146"/>
      <c r="BN353" s="89"/>
      <c r="BQ353" s="90">
        <v>10500000</v>
      </c>
      <c r="BR353" t="s">
        <v>95</v>
      </c>
      <c r="BS353">
        <v>4500067779</v>
      </c>
      <c r="BT353" s="91">
        <v>42069</v>
      </c>
      <c r="BU353" t="s">
        <v>2694</v>
      </c>
      <c r="BV353" s="91">
        <v>42076</v>
      </c>
      <c r="BX353" t="s">
        <v>2696</v>
      </c>
      <c r="BY353" t="s">
        <v>2697</v>
      </c>
      <c r="BZ353" t="s">
        <v>2686</v>
      </c>
      <c r="CA353" s="92">
        <v>10500000</v>
      </c>
      <c r="CD353" s="93"/>
    </row>
    <row r="354" spans="1:82" x14ac:dyDescent="0.25">
      <c r="A354" s="94">
        <v>351</v>
      </c>
      <c r="B354" s="95" t="s">
        <v>2698</v>
      </c>
      <c r="C354" s="141">
        <v>4800083168</v>
      </c>
      <c r="D354" s="88" t="s">
        <v>1634</v>
      </c>
      <c r="E354" s="100">
        <v>3500000</v>
      </c>
      <c r="F354" s="127">
        <v>8</v>
      </c>
      <c r="G354" s="103">
        <v>2014</v>
      </c>
      <c r="H354" s="128">
        <v>41858</v>
      </c>
      <c r="I354" s="101"/>
      <c r="J354" s="97" t="s">
        <v>628</v>
      </c>
      <c r="K354" s="95" t="s">
        <v>1635</v>
      </c>
      <c r="L354" s="88" t="s">
        <v>630</v>
      </c>
      <c r="M354" s="95" t="s">
        <v>1636</v>
      </c>
      <c r="N354" s="97" t="s">
        <v>98</v>
      </c>
      <c r="O354" s="97" t="s">
        <v>98</v>
      </c>
      <c r="P354" s="100">
        <v>3500000</v>
      </c>
      <c r="Q354" s="94">
        <v>2015</v>
      </c>
      <c r="R354" s="97" t="s">
        <v>804</v>
      </c>
      <c r="S354" s="183">
        <v>42061</v>
      </c>
      <c r="T354" s="183">
        <v>42061</v>
      </c>
      <c r="U354" s="82">
        <v>-203</v>
      </c>
      <c r="V354" s="82">
        <v>-203</v>
      </c>
      <c r="W354" s="88" t="s">
        <v>2699</v>
      </c>
      <c r="X354" s="153" t="s">
        <v>2700</v>
      </c>
      <c r="Y354" s="139" t="s">
        <v>2701</v>
      </c>
      <c r="Z354" s="95" t="s">
        <v>2702</v>
      </c>
      <c r="AA354" s="97"/>
      <c r="AB354" s="139"/>
      <c r="AC354" s="74"/>
      <c r="AD354" s="75"/>
      <c r="AE354" s="75"/>
      <c r="AF354" s="75"/>
      <c r="AG354" s="75"/>
      <c r="AH354" s="95" t="s">
        <v>384</v>
      </c>
      <c r="AI354" s="95"/>
      <c r="AJ354" s="148"/>
      <c r="AK354" s="148"/>
      <c r="AL354" s="106" t="s">
        <v>107</v>
      </c>
      <c r="AM354" s="78" t="s">
        <v>1920</v>
      </c>
      <c r="AN354" s="79"/>
      <c r="AO354" s="80">
        <v>42061</v>
      </c>
      <c r="AP354" s="81"/>
      <c r="AQ354" s="208"/>
      <c r="AR354" s="107" t="s">
        <v>164</v>
      </c>
      <c r="AS354" s="110">
        <v>-42061</v>
      </c>
      <c r="AT354" s="110">
        <v>207</v>
      </c>
      <c r="AU354" s="83"/>
      <c r="AV354" s="95" t="s">
        <v>2703</v>
      </c>
      <c r="AW354" s="146">
        <v>42181</v>
      </c>
      <c r="AX354" s="146">
        <v>42244</v>
      </c>
      <c r="AY354" s="95"/>
      <c r="AZ354"/>
      <c r="BA354" s="256"/>
      <c r="BB354" s="101"/>
      <c r="BC354" s="95"/>
      <c r="BD354" s="113"/>
      <c r="BE354" s="113"/>
      <c r="BF354" s="113"/>
      <c r="BG354" s="146"/>
      <c r="BH354" s="88" t="s">
        <v>639</v>
      </c>
      <c r="BI354" s="95"/>
      <c r="BJ354" s="146"/>
      <c r="BK354" s="146"/>
      <c r="BL354" s="146"/>
      <c r="BM354" s="146"/>
      <c r="BN354" s="89"/>
      <c r="BO354" t="s">
        <v>2625</v>
      </c>
      <c r="BQ354" s="90">
        <v>3500000</v>
      </c>
      <c r="BR354" t="s">
        <v>1635</v>
      </c>
      <c r="BS354">
        <v>4800083168</v>
      </c>
      <c r="BT354" s="91">
        <v>41858</v>
      </c>
      <c r="BU354" t="s">
        <v>2704</v>
      </c>
      <c r="BV354" s="91">
        <v>42244</v>
      </c>
      <c r="BX354" t="s">
        <v>2705</v>
      </c>
      <c r="BY354" t="s">
        <v>722</v>
      </c>
      <c r="BZ354" t="s">
        <v>1634</v>
      </c>
      <c r="CA354" s="92">
        <v>3500000</v>
      </c>
      <c r="CD354" s="93"/>
    </row>
    <row r="355" spans="1:82" x14ac:dyDescent="0.25">
      <c r="A355" s="94">
        <v>352</v>
      </c>
      <c r="B355" s="95" t="s">
        <v>2706</v>
      </c>
      <c r="C355" s="141">
        <v>4800083168</v>
      </c>
      <c r="D355" s="88" t="s">
        <v>1634</v>
      </c>
      <c r="E355" s="100">
        <v>3500000</v>
      </c>
      <c r="F355" s="127">
        <v>8</v>
      </c>
      <c r="G355" s="103">
        <v>2014</v>
      </c>
      <c r="H355" s="128">
        <v>41858</v>
      </c>
      <c r="I355" s="101"/>
      <c r="J355" s="97" t="s">
        <v>628</v>
      </c>
      <c r="K355" s="95" t="s">
        <v>1635</v>
      </c>
      <c r="L355" s="88" t="s">
        <v>630</v>
      </c>
      <c r="M355" s="95" t="s">
        <v>1636</v>
      </c>
      <c r="N355" s="97" t="s">
        <v>98</v>
      </c>
      <c r="O355" s="97" t="s">
        <v>98</v>
      </c>
      <c r="P355" s="100">
        <v>3500000</v>
      </c>
      <c r="Q355" s="94">
        <v>2015</v>
      </c>
      <c r="R355" s="97" t="s">
        <v>804</v>
      </c>
      <c r="S355" s="98">
        <v>42061</v>
      </c>
      <c r="T355" s="183">
        <v>42061</v>
      </c>
      <c r="U355" s="82">
        <v>-203</v>
      </c>
      <c r="V355" s="82">
        <v>-203</v>
      </c>
      <c r="W355" s="88" t="s">
        <v>1910</v>
      </c>
      <c r="X355" s="153" t="s">
        <v>2707</v>
      </c>
      <c r="Y355" s="139" t="s">
        <v>2708</v>
      </c>
      <c r="Z355" s="95" t="s">
        <v>2702</v>
      </c>
      <c r="AA355" s="97"/>
      <c r="AB355" s="139"/>
      <c r="AC355" s="74"/>
      <c r="AD355" s="75"/>
      <c r="AE355" s="75"/>
      <c r="AF355" s="75"/>
      <c r="AG355" s="75"/>
      <c r="AH355" s="95" t="s">
        <v>741</v>
      </c>
      <c r="AI355" s="95"/>
      <c r="AJ355" s="148"/>
      <c r="AK355" s="148"/>
      <c r="AL355" s="106" t="s">
        <v>107</v>
      </c>
      <c r="AM355" s="78" t="s">
        <v>2615</v>
      </c>
      <c r="AN355" s="79" t="s">
        <v>2400</v>
      </c>
      <c r="AO355" s="80">
        <v>42061</v>
      </c>
      <c r="AP355" s="81"/>
      <c r="AQ355" s="208"/>
      <c r="AR355" s="107" t="s">
        <v>164</v>
      </c>
      <c r="AS355" s="110">
        <v>-42061</v>
      </c>
      <c r="AT355" s="110">
        <v>207</v>
      </c>
      <c r="AU355" s="83"/>
      <c r="AV355" s="189" t="s">
        <v>2709</v>
      </c>
      <c r="AW355" s="146">
        <v>42102</v>
      </c>
      <c r="AX355" s="146">
        <v>42244</v>
      </c>
      <c r="AY355" s="95"/>
      <c r="AZ355" s="95"/>
      <c r="BA355" s="101"/>
      <c r="BB355" s="101"/>
      <c r="BC355" s="95"/>
      <c r="BD355" s="113"/>
      <c r="BE355" s="113"/>
      <c r="BF355" s="113"/>
      <c r="BG355" s="146"/>
      <c r="BH355" s="88" t="s">
        <v>639</v>
      </c>
      <c r="BI355" s="95"/>
      <c r="BJ355" s="146"/>
      <c r="BK355" s="146"/>
      <c r="BL355" s="146"/>
      <c r="BM355" s="146"/>
      <c r="BN355" s="89"/>
      <c r="BO355" t="s">
        <v>2625</v>
      </c>
      <c r="BQ355" s="90">
        <v>3500000</v>
      </c>
      <c r="BR355" t="s">
        <v>1635</v>
      </c>
      <c r="BS355">
        <v>4800083168</v>
      </c>
      <c r="BT355" s="91">
        <v>41858</v>
      </c>
      <c r="BU355">
        <v>0</v>
      </c>
      <c r="BV355" s="91">
        <v>0</v>
      </c>
      <c r="BX355" t="s">
        <v>2710</v>
      </c>
      <c r="BY355" t="s">
        <v>722</v>
      </c>
      <c r="BZ355" t="s">
        <v>1634</v>
      </c>
      <c r="CA355" s="92">
        <v>3500000</v>
      </c>
      <c r="CD355" s="93"/>
    </row>
    <row r="356" spans="1:82" x14ac:dyDescent="0.25">
      <c r="A356" s="94">
        <v>353</v>
      </c>
      <c r="B356" s="95" t="s">
        <v>2711</v>
      </c>
      <c r="C356" s="88">
        <v>4500067756</v>
      </c>
      <c r="D356" s="88" t="s">
        <v>2712</v>
      </c>
      <c r="E356" s="100">
        <v>3250000</v>
      </c>
      <c r="F356" s="97" t="s">
        <v>189</v>
      </c>
      <c r="G356" s="94">
        <v>2015</v>
      </c>
      <c r="H356" s="101">
        <v>42069</v>
      </c>
      <c r="I356" s="101">
        <v>42074</v>
      </c>
      <c r="J356" s="94" t="s">
        <v>94</v>
      </c>
      <c r="K356" s="104" t="s">
        <v>95</v>
      </c>
      <c r="L356" s="116" t="s">
        <v>96</v>
      </c>
      <c r="M356" s="99" t="s">
        <v>395</v>
      </c>
      <c r="N356" s="97" t="s">
        <v>98</v>
      </c>
      <c r="O356" s="97" t="s">
        <v>98</v>
      </c>
      <c r="P356" s="100">
        <v>3250000</v>
      </c>
      <c r="Q356" s="94">
        <v>2015</v>
      </c>
      <c r="R356" s="97" t="s">
        <v>189</v>
      </c>
      <c r="S356" s="98">
        <v>42065</v>
      </c>
      <c r="T356" s="98">
        <v>42065</v>
      </c>
      <c r="U356" s="82">
        <v>4</v>
      </c>
      <c r="V356" s="82">
        <v>4</v>
      </c>
      <c r="W356" s="88" t="s">
        <v>885</v>
      </c>
      <c r="X356" s="136" t="s">
        <v>2713</v>
      </c>
      <c r="Y356" s="137" t="s">
        <v>2714</v>
      </c>
      <c r="Z356" s="95" t="s">
        <v>398</v>
      </c>
      <c r="AA356" s="97" t="s">
        <v>103</v>
      </c>
      <c r="AB356" s="137" t="s">
        <v>2715</v>
      </c>
      <c r="AC356" s="78" t="s">
        <v>2716</v>
      </c>
      <c r="AD356" s="75" t="s">
        <v>18</v>
      </c>
      <c r="AE356" s="75" t="s">
        <v>18</v>
      </c>
      <c r="AF356" s="75" t="s">
        <v>18</v>
      </c>
      <c r="AG356" s="75" t="s">
        <v>18</v>
      </c>
      <c r="AH356" s="95" t="s">
        <v>591</v>
      </c>
      <c r="AI356" s="95" t="s">
        <v>2717</v>
      </c>
      <c r="AJ356" s="148">
        <v>104.4444</v>
      </c>
      <c r="AK356" s="148">
        <v>0.91024000000000005</v>
      </c>
      <c r="AL356" s="78" t="s">
        <v>107</v>
      </c>
      <c r="AM356" s="78" t="s">
        <v>387</v>
      </c>
      <c r="AN356" s="79"/>
      <c r="AO356" s="80">
        <v>42065</v>
      </c>
      <c r="AP356" s="81">
        <v>42067</v>
      </c>
      <c r="AQ356" s="253">
        <v>42067</v>
      </c>
      <c r="AR356" s="107" t="s">
        <v>114</v>
      </c>
      <c r="AS356" s="110">
        <v>2</v>
      </c>
      <c r="AT356" s="110">
        <v>0</v>
      </c>
      <c r="AU356" s="83"/>
      <c r="AV356" s="95"/>
      <c r="AW356" s="146"/>
      <c r="AX356" s="146"/>
      <c r="AY356" s="95"/>
      <c r="AZ356" s="95" t="s">
        <v>2718</v>
      </c>
      <c r="BA356" s="101">
        <v>42076</v>
      </c>
      <c r="BB356" s="101">
        <v>42086</v>
      </c>
      <c r="BC356" s="95"/>
      <c r="BD356" s="113">
        <v>3250000</v>
      </c>
      <c r="BE356" s="113">
        <v>0</v>
      </c>
      <c r="BF356" s="113">
        <v>3250000</v>
      </c>
      <c r="BG356" s="146">
        <v>42086</v>
      </c>
      <c r="BH356" s="88" t="s">
        <v>116</v>
      </c>
      <c r="BI356" s="95" t="s">
        <v>2719</v>
      </c>
      <c r="BJ356" s="146">
        <v>42087</v>
      </c>
      <c r="BK356" s="146">
        <v>42104</v>
      </c>
      <c r="BL356" s="146">
        <v>42101</v>
      </c>
      <c r="BM356" s="146"/>
      <c r="BN356" s="89"/>
      <c r="BQ356" s="90">
        <v>3250000</v>
      </c>
      <c r="BR356" t="s">
        <v>95</v>
      </c>
      <c r="BS356">
        <v>4500067756</v>
      </c>
      <c r="BT356" s="91">
        <v>42069</v>
      </c>
      <c r="BU356" t="s">
        <v>2718</v>
      </c>
      <c r="BV356" s="91">
        <v>42076</v>
      </c>
      <c r="BX356" t="s">
        <v>2720</v>
      </c>
      <c r="BY356" t="s">
        <v>2721</v>
      </c>
      <c r="BZ356" t="s">
        <v>2712</v>
      </c>
      <c r="CA356" s="92">
        <v>3250000</v>
      </c>
      <c r="CD356" s="93"/>
    </row>
    <row r="357" spans="1:82" x14ac:dyDescent="0.25">
      <c r="A357" s="94">
        <v>354</v>
      </c>
      <c r="B357" s="95" t="s">
        <v>2722</v>
      </c>
      <c r="C357" s="88">
        <v>4500067761</v>
      </c>
      <c r="D357" s="88" t="s">
        <v>2712</v>
      </c>
      <c r="E357" s="100">
        <v>3250000</v>
      </c>
      <c r="F357" s="97" t="s">
        <v>189</v>
      </c>
      <c r="G357" s="94">
        <v>2015</v>
      </c>
      <c r="H357" s="101">
        <v>42069</v>
      </c>
      <c r="I357" s="101">
        <v>42074</v>
      </c>
      <c r="J357" s="94" t="s">
        <v>94</v>
      </c>
      <c r="K357" s="104" t="s">
        <v>95</v>
      </c>
      <c r="L357" s="116" t="s">
        <v>96</v>
      </c>
      <c r="M357" s="99" t="s">
        <v>395</v>
      </c>
      <c r="N357" s="97" t="s">
        <v>98</v>
      </c>
      <c r="O357" s="97" t="s">
        <v>98</v>
      </c>
      <c r="P357" s="100">
        <v>3250000</v>
      </c>
      <c r="Q357" s="94">
        <v>2015</v>
      </c>
      <c r="R357" s="97" t="s">
        <v>189</v>
      </c>
      <c r="S357" s="98">
        <v>42065</v>
      </c>
      <c r="T357" s="98">
        <v>42065</v>
      </c>
      <c r="U357" s="82">
        <v>4</v>
      </c>
      <c r="V357" s="82">
        <v>4</v>
      </c>
      <c r="W357" s="88" t="s">
        <v>885</v>
      </c>
      <c r="X357" s="136" t="s">
        <v>2723</v>
      </c>
      <c r="Y357" s="137" t="s">
        <v>2724</v>
      </c>
      <c r="Z357" s="95" t="s">
        <v>398</v>
      </c>
      <c r="AA357" s="97" t="s">
        <v>103</v>
      </c>
      <c r="AB357" s="137" t="s">
        <v>2725</v>
      </c>
      <c r="AC357" s="74" t="s">
        <v>2726</v>
      </c>
      <c r="AD357" s="75" t="s">
        <v>18</v>
      </c>
      <c r="AE357" s="75" t="s">
        <v>18</v>
      </c>
      <c r="AF357" s="75" t="s">
        <v>18</v>
      </c>
      <c r="AG357" s="75" t="s">
        <v>18</v>
      </c>
      <c r="AH357" s="95" t="s">
        <v>477</v>
      </c>
      <c r="AI357" s="95" t="s">
        <v>2727</v>
      </c>
      <c r="AJ357" s="148">
        <v>106.75875000000001</v>
      </c>
      <c r="AK357" s="148">
        <v>-6.3079400000000003</v>
      </c>
      <c r="AL357" s="78" t="s">
        <v>111</v>
      </c>
      <c r="AM357" s="78" t="s">
        <v>387</v>
      </c>
      <c r="AN357" s="79"/>
      <c r="AO357" s="80">
        <v>42065</v>
      </c>
      <c r="AP357" s="81">
        <v>42066</v>
      </c>
      <c r="AQ357" s="253">
        <v>42066</v>
      </c>
      <c r="AR357" s="107" t="s">
        <v>114</v>
      </c>
      <c r="AS357" s="110">
        <v>1</v>
      </c>
      <c r="AT357" s="110">
        <v>0</v>
      </c>
      <c r="AU357" s="83"/>
      <c r="AV357" s="95"/>
      <c r="AW357" s="146"/>
      <c r="AX357" s="146"/>
      <c r="AY357" s="95"/>
      <c r="AZ357" s="95" t="s">
        <v>2728</v>
      </c>
      <c r="BA357" s="101">
        <v>42076</v>
      </c>
      <c r="BB357" s="101">
        <v>42086</v>
      </c>
      <c r="BC357" s="95"/>
      <c r="BD357" s="113">
        <v>3250000</v>
      </c>
      <c r="BE357" s="113">
        <v>0</v>
      </c>
      <c r="BF357" s="113">
        <v>3250000</v>
      </c>
      <c r="BG357" s="146">
        <v>42086</v>
      </c>
      <c r="BH357" s="88" t="s">
        <v>116</v>
      </c>
      <c r="BI357" s="95" t="s">
        <v>2729</v>
      </c>
      <c r="BJ357" s="146">
        <v>42087</v>
      </c>
      <c r="BK357" s="146">
        <v>42104</v>
      </c>
      <c r="BL357" s="146">
        <v>42101</v>
      </c>
      <c r="BM357" s="146"/>
      <c r="BN357" s="89"/>
      <c r="BQ357" s="90">
        <v>3250000</v>
      </c>
      <c r="BR357" t="s">
        <v>95</v>
      </c>
      <c r="BS357">
        <v>4500067761</v>
      </c>
      <c r="BT357" s="91">
        <v>42069</v>
      </c>
      <c r="BU357" t="s">
        <v>2728</v>
      </c>
      <c r="BV357" s="91">
        <v>42076</v>
      </c>
      <c r="BX357" t="s">
        <v>2730</v>
      </c>
      <c r="BY357" t="s">
        <v>2731</v>
      </c>
      <c r="BZ357" t="s">
        <v>2712</v>
      </c>
      <c r="CA357" s="92">
        <v>3250000</v>
      </c>
      <c r="CD357" s="93"/>
    </row>
    <row r="358" spans="1:82" x14ac:dyDescent="0.25">
      <c r="A358" s="94">
        <v>355</v>
      </c>
      <c r="B358" s="95" t="s">
        <v>2732</v>
      </c>
      <c r="C358" s="88">
        <v>4500067758</v>
      </c>
      <c r="D358" s="88" t="s">
        <v>1851</v>
      </c>
      <c r="E358" s="100">
        <v>3250000</v>
      </c>
      <c r="F358" s="97" t="s">
        <v>189</v>
      </c>
      <c r="G358" s="94">
        <v>2015</v>
      </c>
      <c r="H358" s="101">
        <v>42069</v>
      </c>
      <c r="I358" s="101">
        <v>42074</v>
      </c>
      <c r="J358" s="94" t="s">
        <v>94</v>
      </c>
      <c r="K358" s="104" t="s">
        <v>95</v>
      </c>
      <c r="L358" s="116" t="s">
        <v>96</v>
      </c>
      <c r="M358" s="99" t="s">
        <v>395</v>
      </c>
      <c r="N358" s="97" t="s">
        <v>98</v>
      </c>
      <c r="O358" s="97" t="s">
        <v>98</v>
      </c>
      <c r="P358" s="100">
        <v>3250000</v>
      </c>
      <c r="Q358" s="94">
        <v>2015</v>
      </c>
      <c r="R358" s="97" t="s">
        <v>189</v>
      </c>
      <c r="S358" s="98">
        <v>42065</v>
      </c>
      <c r="T358" s="98">
        <v>42065</v>
      </c>
      <c r="U358" s="82">
        <v>4</v>
      </c>
      <c r="V358" s="82">
        <v>4</v>
      </c>
      <c r="W358" s="88" t="s">
        <v>885</v>
      </c>
      <c r="X358" s="136" t="s">
        <v>2733</v>
      </c>
      <c r="Y358" s="137" t="s">
        <v>2734</v>
      </c>
      <c r="Z358" s="95" t="s">
        <v>398</v>
      </c>
      <c r="AA358" s="97" t="s">
        <v>103</v>
      </c>
      <c r="AB358" s="137" t="s">
        <v>739</v>
      </c>
      <c r="AC358" s="74" t="s">
        <v>2735</v>
      </c>
      <c r="AD358" s="75" t="s">
        <v>18</v>
      </c>
      <c r="AE358" s="75" t="s">
        <v>18</v>
      </c>
      <c r="AF358" s="75" t="s">
        <v>18</v>
      </c>
      <c r="AG358" s="75" t="s">
        <v>18</v>
      </c>
      <c r="AH358" s="95" t="s">
        <v>437</v>
      </c>
      <c r="AI358" s="95" t="s">
        <v>2736</v>
      </c>
      <c r="AJ358" s="148">
        <v>104.98331</v>
      </c>
      <c r="AK358" s="148">
        <v>-5.3006700000000002</v>
      </c>
      <c r="AL358" s="78" t="s">
        <v>107</v>
      </c>
      <c r="AM358" s="78" t="s">
        <v>144</v>
      </c>
      <c r="AN358" s="79"/>
      <c r="AO358" s="80">
        <v>42065</v>
      </c>
      <c r="AP358" s="81">
        <v>42066</v>
      </c>
      <c r="AQ358" s="253">
        <v>42066</v>
      </c>
      <c r="AR358" s="107" t="s">
        <v>114</v>
      </c>
      <c r="AS358" s="110">
        <v>1</v>
      </c>
      <c r="AT358" s="110">
        <v>0</v>
      </c>
      <c r="AU358" s="83"/>
      <c r="AV358" s="95"/>
      <c r="AW358" s="146"/>
      <c r="AX358" s="146"/>
      <c r="AY358" s="95"/>
      <c r="AZ358" s="95" t="s">
        <v>2737</v>
      </c>
      <c r="BA358" s="101">
        <v>42076</v>
      </c>
      <c r="BB358" s="101">
        <v>42086</v>
      </c>
      <c r="BC358" s="95"/>
      <c r="BD358" s="113">
        <v>3250000</v>
      </c>
      <c r="BE358" s="113">
        <v>0</v>
      </c>
      <c r="BF358" s="113">
        <v>3250000</v>
      </c>
      <c r="BG358" s="146">
        <v>42086</v>
      </c>
      <c r="BH358" s="88" t="s">
        <v>116</v>
      </c>
      <c r="BI358" s="95" t="s">
        <v>2738</v>
      </c>
      <c r="BJ358" s="146">
        <v>42087</v>
      </c>
      <c r="BK358" s="146">
        <v>42104</v>
      </c>
      <c r="BL358" s="146">
        <v>42101</v>
      </c>
      <c r="BM358" s="146"/>
      <c r="BN358" s="89"/>
      <c r="BQ358" s="90">
        <v>3250000</v>
      </c>
      <c r="BR358" t="s">
        <v>95</v>
      </c>
      <c r="BS358">
        <v>4500067758</v>
      </c>
      <c r="BT358" s="91">
        <v>42069</v>
      </c>
      <c r="BU358" t="s">
        <v>2737</v>
      </c>
      <c r="BV358" s="91">
        <v>42076</v>
      </c>
      <c r="BX358" t="s">
        <v>2739</v>
      </c>
      <c r="BY358" t="s">
        <v>746</v>
      </c>
      <c r="BZ358" t="s">
        <v>1851</v>
      </c>
      <c r="CA358" s="92">
        <v>3250000</v>
      </c>
      <c r="CD358" s="93"/>
    </row>
    <row r="359" spans="1:82" x14ac:dyDescent="0.25">
      <c r="A359" s="94">
        <v>356</v>
      </c>
      <c r="B359" s="95" t="s">
        <v>2740</v>
      </c>
      <c r="C359" s="88">
        <v>4500067759</v>
      </c>
      <c r="D359" s="88" t="s">
        <v>2712</v>
      </c>
      <c r="E359" s="100">
        <v>3250000</v>
      </c>
      <c r="F359" s="97" t="s">
        <v>189</v>
      </c>
      <c r="G359" s="94">
        <v>2015</v>
      </c>
      <c r="H359" s="101">
        <v>42069</v>
      </c>
      <c r="I359" s="101">
        <v>42074</v>
      </c>
      <c r="J359" s="94" t="s">
        <v>94</v>
      </c>
      <c r="K359" s="104" t="s">
        <v>95</v>
      </c>
      <c r="L359" s="116" t="s">
        <v>96</v>
      </c>
      <c r="M359" s="99" t="s">
        <v>395</v>
      </c>
      <c r="N359" s="97" t="s">
        <v>98</v>
      </c>
      <c r="O359" s="97" t="s">
        <v>98</v>
      </c>
      <c r="P359" s="100">
        <v>3250000</v>
      </c>
      <c r="Q359" s="94">
        <v>2015</v>
      </c>
      <c r="R359" s="97" t="s">
        <v>189</v>
      </c>
      <c r="S359" s="98">
        <v>42065</v>
      </c>
      <c r="T359" s="98">
        <v>42065</v>
      </c>
      <c r="U359" s="82">
        <v>4</v>
      </c>
      <c r="V359" s="82">
        <v>4</v>
      </c>
      <c r="W359" s="88" t="s">
        <v>885</v>
      </c>
      <c r="X359" s="136" t="s">
        <v>2741</v>
      </c>
      <c r="Y359" s="137" t="s">
        <v>2742</v>
      </c>
      <c r="Z359" s="95" t="s">
        <v>398</v>
      </c>
      <c r="AA359" s="97" t="s">
        <v>103</v>
      </c>
      <c r="AB359" s="137" t="s">
        <v>739</v>
      </c>
      <c r="AC359" s="74" t="s">
        <v>2726</v>
      </c>
      <c r="AD359" s="75" t="s">
        <v>18</v>
      </c>
      <c r="AE359" s="75" t="s">
        <v>18</v>
      </c>
      <c r="AF359" s="75" t="s">
        <v>18</v>
      </c>
      <c r="AG359" s="75" t="s">
        <v>18</v>
      </c>
      <c r="AH359" s="95" t="s">
        <v>591</v>
      </c>
      <c r="AI359" s="95" t="s">
        <v>2743</v>
      </c>
      <c r="AJ359" s="148">
        <v>101.45358</v>
      </c>
      <c r="AK359" s="148">
        <v>0.42757000000000001</v>
      </c>
      <c r="AL359" s="78" t="s">
        <v>107</v>
      </c>
      <c r="AM359" s="78" t="s">
        <v>441</v>
      </c>
      <c r="AN359" s="79"/>
      <c r="AO359" s="80">
        <v>42065</v>
      </c>
      <c r="AP359" s="81">
        <v>42065</v>
      </c>
      <c r="AQ359" s="253">
        <v>42065</v>
      </c>
      <c r="AR359" s="107" t="s">
        <v>114</v>
      </c>
      <c r="AS359" s="110">
        <v>0</v>
      </c>
      <c r="AT359" s="110">
        <v>0</v>
      </c>
      <c r="AU359" s="83"/>
      <c r="AV359" s="95"/>
      <c r="AW359" s="146"/>
      <c r="AX359" s="146"/>
      <c r="AY359" s="95"/>
      <c r="AZ359" s="95" t="s">
        <v>2744</v>
      </c>
      <c r="BA359" s="101">
        <v>42076</v>
      </c>
      <c r="BB359" s="101">
        <v>42086</v>
      </c>
      <c r="BC359" s="95"/>
      <c r="BD359" s="113">
        <v>3250000</v>
      </c>
      <c r="BE359" s="113">
        <v>0</v>
      </c>
      <c r="BF359" s="113">
        <v>3250000</v>
      </c>
      <c r="BG359" s="146">
        <v>42086</v>
      </c>
      <c r="BH359" s="88" t="s">
        <v>116</v>
      </c>
      <c r="BI359" s="95" t="s">
        <v>2745</v>
      </c>
      <c r="BJ359" s="146">
        <v>42087</v>
      </c>
      <c r="BK359" s="146">
        <v>42104</v>
      </c>
      <c r="BL359" s="146">
        <v>42101</v>
      </c>
      <c r="BM359" s="146"/>
      <c r="BN359" s="89"/>
      <c r="BQ359" s="90">
        <v>3250000</v>
      </c>
      <c r="BR359" t="s">
        <v>95</v>
      </c>
      <c r="BS359">
        <v>4500067759</v>
      </c>
      <c r="BT359" s="91">
        <v>42069</v>
      </c>
      <c r="BU359" t="s">
        <v>2744</v>
      </c>
      <c r="BV359" s="91">
        <v>42076</v>
      </c>
      <c r="BX359" t="s">
        <v>2746</v>
      </c>
      <c r="BY359" t="s">
        <v>746</v>
      </c>
      <c r="BZ359" t="s">
        <v>2712</v>
      </c>
      <c r="CA359" s="92">
        <v>3250000</v>
      </c>
      <c r="CD359" s="93"/>
    </row>
    <row r="360" spans="1:82" x14ac:dyDescent="0.25">
      <c r="A360" s="94">
        <v>357</v>
      </c>
      <c r="B360" s="95" t="s">
        <v>2747</v>
      </c>
      <c r="C360" s="88">
        <v>4500067757</v>
      </c>
      <c r="D360" s="88" t="s">
        <v>1851</v>
      </c>
      <c r="E360" s="100">
        <v>3250000</v>
      </c>
      <c r="F360" s="97" t="s">
        <v>189</v>
      </c>
      <c r="G360" s="94">
        <v>2015</v>
      </c>
      <c r="H360" s="101">
        <v>42069</v>
      </c>
      <c r="I360" s="101">
        <v>42074</v>
      </c>
      <c r="J360" s="94" t="s">
        <v>94</v>
      </c>
      <c r="K360" s="104" t="s">
        <v>95</v>
      </c>
      <c r="L360" s="116" t="s">
        <v>96</v>
      </c>
      <c r="M360" s="99" t="s">
        <v>395</v>
      </c>
      <c r="N360" s="97" t="s">
        <v>98</v>
      </c>
      <c r="O360" s="97" t="s">
        <v>98</v>
      </c>
      <c r="P360" s="100">
        <v>3250000</v>
      </c>
      <c r="Q360" s="94">
        <v>2015</v>
      </c>
      <c r="R360" s="97" t="s">
        <v>189</v>
      </c>
      <c r="S360" s="98">
        <v>42065</v>
      </c>
      <c r="T360" s="98">
        <v>42065</v>
      </c>
      <c r="U360" s="82">
        <v>4</v>
      </c>
      <c r="V360" s="82">
        <v>4</v>
      </c>
      <c r="W360" s="88" t="s">
        <v>897</v>
      </c>
      <c r="X360" s="136" t="s">
        <v>2748</v>
      </c>
      <c r="Y360" s="137" t="s">
        <v>2749</v>
      </c>
      <c r="Z360" s="95" t="s">
        <v>1771</v>
      </c>
      <c r="AA360" s="97" t="s">
        <v>103</v>
      </c>
      <c r="AB360" s="137" t="s">
        <v>411</v>
      </c>
      <c r="AC360" s="74" t="s">
        <v>2750</v>
      </c>
      <c r="AD360" s="75" t="s">
        <v>18</v>
      </c>
      <c r="AE360" s="75" t="s">
        <v>18</v>
      </c>
      <c r="AF360" s="75" t="s">
        <v>18</v>
      </c>
      <c r="AG360" s="75" t="s">
        <v>18</v>
      </c>
      <c r="AH360" s="95" t="s">
        <v>108</v>
      </c>
      <c r="AI360" s="95" t="s">
        <v>2751</v>
      </c>
      <c r="AJ360" s="148">
        <v>119.89444</v>
      </c>
      <c r="AK360" s="148">
        <v>-5.5736600000000003</v>
      </c>
      <c r="AL360" s="78" t="s">
        <v>107</v>
      </c>
      <c r="AM360" s="78" t="s">
        <v>593</v>
      </c>
      <c r="AN360" s="79"/>
      <c r="AO360" s="80">
        <v>42065</v>
      </c>
      <c r="AP360" s="81">
        <v>42065</v>
      </c>
      <c r="AQ360" s="253">
        <v>42065</v>
      </c>
      <c r="AR360" s="107" t="s">
        <v>114</v>
      </c>
      <c r="AS360" s="110">
        <v>0</v>
      </c>
      <c r="AT360" s="110">
        <v>0</v>
      </c>
      <c r="AU360" s="83"/>
      <c r="AV360" s="95"/>
      <c r="AW360" s="146"/>
      <c r="AX360" s="146"/>
      <c r="AY360" s="95"/>
      <c r="AZ360" s="95" t="s">
        <v>2752</v>
      </c>
      <c r="BA360" s="101">
        <v>42076</v>
      </c>
      <c r="BB360" s="101">
        <v>42086</v>
      </c>
      <c r="BC360" s="95"/>
      <c r="BD360" s="113">
        <v>3250000</v>
      </c>
      <c r="BE360" s="113">
        <v>0</v>
      </c>
      <c r="BF360" s="113">
        <v>3250000</v>
      </c>
      <c r="BG360" s="146">
        <v>42086</v>
      </c>
      <c r="BH360" s="88" t="s">
        <v>116</v>
      </c>
      <c r="BI360" s="95" t="s">
        <v>2753</v>
      </c>
      <c r="BJ360" s="146">
        <v>42087</v>
      </c>
      <c r="BK360" s="146">
        <v>42104</v>
      </c>
      <c r="BL360" s="146">
        <v>42101</v>
      </c>
      <c r="BM360" s="146"/>
      <c r="BN360" s="89"/>
      <c r="BQ360" s="90">
        <v>3250000</v>
      </c>
      <c r="BR360" t="s">
        <v>95</v>
      </c>
      <c r="BS360">
        <v>4500067757</v>
      </c>
      <c r="BT360" s="91">
        <v>42069</v>
      </c>
      <c r="BU360" t="s">
        <v>2752</v>
      </c>
      <c r="BV360" s="91">
        <v>42076</v>
      </c>
      <c r="BX360" t="s">
        <v>2754</v>
      </c>
      <c r="BY360" t="s">
        <v>418</v>
      </c>
      <c r="BZ360" t="s">
        <v>1851</v>
      </c>
      <c r="CA360" s="92">
        <v>3250000</v>
      </c>
      <c r="CD360" s="93"/>
    </row>
    <row r="361" spans="1:82" x14ac:dyDescent="0.25">
      <c r="A361" s="94">
        <v>358</v>
      </c>
      <c r="B361" s="95" t="s">
        <v>2755</v>
      </c>
      <c r="C361" s="88">
        <v>4500067760</v>
      </c>
      <c r="D361" s="88" t="s">
        <v>2712</v>
      </c>
      <c r="E361" s="100">
        <v>3250000</v>
      </c>
      <c r="F361" s="97" t="s">
        <v>189</v>
      </c>
      <c r="G361" s="94">
        <v>2015</v>
      </c>
      <c r="H361" s="101">
        <v>42069</v>
      </c>
      <c r="I361" s="101">
        <v>42074</v>
      </c>
      <c r="J361" s="94" t="s">
        <v>94</v>
      </c>
      <c r="K361" s="104" t="s">
        <v>95</v>
      </c>
      <c r="L361" s="116" t="s">
        <v>96</v>
      </c>
      <c r="M361" s="99" t="s">
        <v>395</v>
      </c>
      <c r="N361" s="97" t="s">
        <v>98</v>
      </c>
      <c r="O361" s="97" t="s">
        <v>98</v>
      </c>
      <c r="P361" s="100">
        <v>3250000</v>
      </c>
      <c r="Q361" s="94">
        <v>2015</v>
      </c>
      <c r="R361" s="97" t="s">
        <v>189</v>
      </c>
      <c r="S361" s="98">
        <v>42065</v>
      </c>
      <c r="T361" s="98">
        <v>42065</v>
      </c>
      <c r="U361" s="82">
        <v>4</v>
      </c>
      <c r="V361" s="82">
        <v>4</v>
      </c>
      <c r="W361" s="88" t="s">
        <v>885</v>
      </c>
      <c r="X361" s="136" t="s">
        <v>2756</v>
      </c>
      <c r="Y361" s="137" t="s">
        <v>2757</v>
      </c>
      <c r="Z361" s="95" t="s">
        <v>398</v>
      </c>
      <c r="AA361" s="97" t="s">
        <v>103</v>
      </c>
      <c r="AB361" s="137" t="s">
        <v>739</v>
      </c>
      <c r="AC361" s="74" t="s">
        <v>2726</v>
      </c>
      <c r="AD361" s="75" t="s">
        <v>18</v>
      </c>
      <c r="AE361" s="75" t="s">
        <v>18</v>
      </c>
      <c r="AF361" s="75" t="s">
        <v>18</v>
      </c>
      <c r="AG361" s="75" t="s">
        <v>18</v>
      </c>
      <c r="AH361" s="95" t="s">
        <v>591</v>
      </c>
      <c r="AI361" s="95" t="s">
        <v>2758</v>
      </c>
      <c r="AJ361" s="148">
        <v>104.46908999999999</v>
      </c>
      <c r="AK361" s="148">
        <v>0.90986999999999996</v>
      </c>
      <c r="AL361" s="78" t="s">
        <v>107</v>
      </c>
      <c r="AM361" s="78" t="s">
        <v>112</v>
      </c>
      <c r="AN361" s="79"/>
      <c r="AO361" s="80">
        <v>42065</v>
      </c>
      <c r="AP361" s="81">
        <v>42068</v>
      </c>
      <c r="AQ361" s="253">
        <v>42068</v>
      </c>
      <c r="AR361" s="107" t="s">
        <v>114</v>
      </c>
      <c r="AS361" s="110">
        <v>3</v>
      </c>
      <c r="AT361" s="110">
        <v>0</v>
      </c>
      <c r="AU361" s="83"/>
      <c r="AV361" s="95"/>
      <c r="AW361" s="146"/>
      <c r="AX361" s="146"/>
      <c r="AY361" s="95"/>
      <c r="AZ361" s="95" t="s">
        <v>2759</v>
      </c>
      <c r="BA361" s="101">
        <v>42076</v>
      </c>
      <c r="BB361" s="101">
        <v>42086</v>
      </c>
      <c r="BC361" s="95"/>
      <c r="BD361" s="113">
        <v>3250000</v>
      </c>
      <c r="BE361" s="113">
        <v>0</v>
      </c>
      <c r="BF361" s="113">
        <v>3250000</v>
      </c>
      <c r="BG361" s="146">
        <v>42086</v>
      </c>
      <c r="BH361" s="88" t="s">
        <v>116</v>
      </c>
      <c r="BI361" s="95" t="s">
        <v>2760</v>
      </c>
      <c r="BJ361" s="146">
        <v>42087</v>
      </c>
      <c r="BK361" s="146">
        <v>42104</v>
      </c>
      <c r="BL361" s="146">
        <v>42101</v>
      </c>
      <c r="BM361" s="146"/>
      <c r="BN361" s="89"/>
      <c r="BQ361" s="90">
        <v>3250000</v>
      </c>
      <c r="BR361" t="s">
        <v>95</v>
      </c>
      <c r="BS361">
        <v>4500067760</v>
      </c>
      <c r="BT361" s="91">
        <v>42069</v>
      </c>
      <c r="BU361" t="s">
        <v>2759</v>
      </c>
      <c r="BV361" s="91">
        <v>42076</v>
      </c>
      <c r="BX361" t="s">
        <v>2761</v>
      </c>
      <c r="BY361" t="s">
        <v>746</v>
      </c>
      <c r="BZ361" t="s">
        <v>2712</v>
      </c>
      <c r="CA361" s="92">
        <v>3250000</v>
      </c>
      <c r="CD361" s="93"/>
    </row>
    <row r="362" spans="1:82" x14ac:dyDescent="0.25">
      <c r="A362" s="94">
        <v>359</v>
      </c>
      <c r="B362" s="95" t="s">
        <v>2762</v>
      </c>
      <c r="C362" s="88">
        <v>4500067754</v>
      </c>
      <c r="D362" s="88" t="s">
        <v>1851</v>
      </c>
      <c r="E362" s="100">
        <v>3250000</v>
      </c>
      <c r="F362" s="97" t="s">
        <v>189</v>
      </c>
      <c r="G362" s="94">
        <v>2015</v>
      </c>
      <c r="H362" s="101">
        <v>42069</v>
      </c>
      <c r="I362" s="101">
        <v>42074</v>
      </c>
      <c r="J362" s="94" t="s">
        <v>94</v>
      </c>
      <c r="K362" s="104" t="s">
        <v>95</v>
      </c>
      <c r="L362" s="116" t="s">
        <v>96</v>
      </c>
      <c r="M362" s="99" t="s">
        <v>395</v>
      </c>
      <c r="N362" s="97" t="s">
        <v>98</v>
      </c>
      <c r="O362" s="97" t="s">
        <v>98</v>
      </c>
      <c r="P362" s="100">
        <v>3250000</v>
      </c>
      <c r="Q362" s="94">
        <v>2015</v>
      </c>
      <c r="R362" s="97" t="s">
        <v>189</v>
      </c>
      <c r="S362" s="98">
        <v>42065</v>
      </c>
      <c r="T362" s="98">
        <v>42065</v>
      </c>
      <c r="U362" s="82">
        <v>4</v>
      </c>
      <c r="V362" s="82">
        <v>4</v>
      </c>
      <c r="W362" s="88" t="s">
        <v>897</v>
      </c>
      <c r="X362" s="136" t="s">
        <v>1607</v>
      </c>
      <c r="Y362" s="137" t="s">
        <v>1608</v>
      </c>
      <c r="Z362" s="95" t="s">
        <v>2763</v>
      </c>
      <c r="AA362" s="97" t="s">
        <v>103</v>
      </c>
      <c r="AB362" s="137" t="s">
        <v>2764</v>
      </c>
      <c r="AC362" s="74" t="s">
        <v>2750</v>
      </c>
      <c r="AD362" s="75" t="s">
        <v>18</v>
      </c>
      <c r="AE362" s="75" t="s">
        <v>18</v>
      </c>
      <c r="AF362" s="75" t="s">
        <v>18</v>
      </c>
      <c r="AG362" s="75" t="s">
        <v>18</v>
      </c>
      <c r="AH362" s="95" t="s">
        <v>161</v>
      </c>
      <c r="AI362" s="95" t="s">
        <v>2765</v>
      </c>
      <c r="AJ362" s="148">
        <v>112.58647999999999</v>
      </c>
      <c r="AK362" s="148">
        <v>-7.9538599999999997</v>
      </c>
      <c r="AL362" s="78" t="s">
        <v>107</v>
      </c>
      <c r="AM362" s="78" t="s">
        <v>133</v>
      </c>
      <c r="AN362" s="79"/>
      <c r="AO362" s="80">
        <v>42037</v>
      </c>
      <c r="AP362" s="81">
        <v>42039</v>
      </c>
      <c r="AQ362" s="253">
        <v>42039</v>
      </c>
      <c r="AR362" s="107" t="s">
        <v>114</v>
      </c>
      <c r="AS362" s="110">
        <v>2</v>
      </c>
      <c r="AT362" s="110">
        <v>0</v>
      </c>
      <c r="AU362" s="83"/>
      <c r="AV362" s="95"/>
      <c r="AW362" s="146"/>
      <c r="AX362" s="146"/>
      <c r="AY362" s="95"/>
      <c r="AZ362" s="95" t="s">
        <v>2766</v>
      </c>
      <c r="BA362" s="101">
        <v>42076</v>
      </c>
      <c r="BB362" s="101">
        <v>42086</v>
      </c>
      <c r="BC362" s="95"/>
      <c r="BD362" s="113">
        <v>3250000</v>
      </c>
      <c r="BE362" s="113">
        <v>0</v>
      </c>
      <c r="BF362" s="113">
        <v>3250000</v>
      </c>
      <c r="BG362" s="146">
        <v>42086</v>
      </c>
      <c r="BH362" s="88" t="s">
        <v>116</v>
      </c>
      <c r="BI362" s="95" t="s">
        <v>2767</v>
      </c>
      <c r="BJ362" s="146">
        <v>42087</v>
      </c>
      <c r="BK362" s="146">
        <v>42104</v>
      </c>
      <c r="BL362" s="146">
        <v>42101</v>
      </c>
      <c r="BM362" s="146"/>
      <c r="BN362" s="89"/>
      <c r="BQ362" s="90">
        <v>3250000</v>
      </c>
      <c r="BR362" t="s">
        <v>95</v>
      </c>
      <c r="BS362">
        <v>4500067754</v>
      </c>
      <c r="BT362" s="91">
        <v>42069</v>
      </c>
      <c r="BU362" t="s">
        <v>2766</v>
      </c>
      <c r="BV362" s="91">
        <v>42076</v>
      </c>
      <c r="BX362" t="s">
        <v>1614</v>
      </c>
      <c r="BY362" t="s">
        <v>2768</v>
      </c>
      <c r="BZ362" t="s">
        <v>1851</v>
      </c>
      <c r="CA362" s="92">
        <v>3250000</v>
      </c>
      <c r="CD362" s="93"/>
    </row>
    <row r="363" spans="1:82" x14ac:dyDescent="0.25">
      <c r="A363" s="94">
        <v>360</v>
      </c>
      <c r="B363" s="95" t="s">
        <v>2769</v>
      </c>
      <c r="C363" s="88">
        <v>4500067752</v>
      </c>
      <c r="D363" s="88" t="s">
        <v>1851</v>
      </c>
      <c r="E363" s="100">
        <v>3250000</v>
      </c>
      <c r="F363" s="97" t="s">
        <v>189</v>
      </c>
      <c r="G363" s="94">
        <v>2015</v>
      </c>
      <c r="H363" s="101">
        <v>42069</v>
      </c>
      <c r="I363" s="101">
        <v>42074</v>
      </c>
      <c r="J363" s="94" t="s">
        <v>94</v>
      </c>
      <c r="K363" s="104" t="s">
        <v>95</v>
      </c>
      <c r="L363" s="116" t="s">
        <v>96</v>
      </c>
      <c r="M363" s="99" t="s">
        <v>395</v>
      </c>
      <c r="N363" s="97" t="s">
        <v>98</v>
      </c>
      <c r="O363" s="97" t="s">
        <v>98</v>
      </c>
      <c r="P363" s="100">
        <v>3250000</v>
      </c>
      <c r="Q363" s="94">
        <v>2015</v>
      </c>
      <c r="R363" s="97" t="s">
        <v>189</v>
      </c>
      <c r="S363" s="98">
        <v>42065</v>
      </c>
      <c r="T363" s="98">
        <v>42065</v>
      </c>
      <c r="U363" s="82">
        <v>4</v>
      </c>
      <c r="V363" s="82">
        <v>4</v>
      </c>
      <c r="W363" s="88" t="s">
        <v>897</v>
      </c>
      <c r="X363" s="136" t="s">
        <v>2770</v>
      </c>
      <c r="Y363" s="137" t="s">
        <v>2771</v>
      </c>
      <c r="Z363" s="95" t="s">
        <v>1771</v>
      </c>
      <c r="AA363" s="97" t="s">
        <v>103</v>
      </c>
      <c r="AB363" s="137" t="s">
        <v>411</v>
      </c>
      <c r="AC363" s="74" t="s">
        <v>2750</v>
      </c>
      <c r="AD363" s="75" t="s">
        <v>106</v>
      </c>
      <c r="AE363" s="75" t="s">
        <v>106</v>
      </c>
      <c r="AF363" s="75" t="s">
        <v>18</v>
      </c>
      <c r="AG363" s="75" t="s">
        <v>18</v>
      </c>
      <c r="AH363" s="95" t="s">
        <v>108</v>
      </c>
      <c r="AI363" s="95" t="s">
        <v>2772</v>
      </c>
      <c r="AJ363" s="148">
        <v>120.38194</v>
      </c>
      <c r="AK363" s="148">
        <v>-4.54664</v>
      </c>
      <c r="AL363" s="78" t="s">
        <v>107</v>
      </c>
      <c r="AM363" s="78" t="s">
        <v>441</v>
      </c>
      <c r="AN363" s="251" t="s">
        <v>113</v>
      </c>
      <c r="AO363" s="80">
        <v>42065</v>
      </c>
      <c r="AP363" s="81">
        <v>42072</v>
      </c>
      <c r="AQ363" s="253">
        <v>42072</v>
      </c>
      <c r="AR363" s="107" t="s">
        <v>114</v>
      </c>
      <c r="AS363" s="110">
        <v>7</v>
      </c>
      <c r="AT363" s="110">
        <v>0</v>
      </c>
      <c r="AU363" s="83"/>
      <c r="AV363" s="95"/>
      <c r="AW363" s="146"/>
      <c r="AX363" s="146"/>
      <c r="AY363" s="95"/>
      <c r="AZ363" s="95" t="s">
        <v>2773</v>
      </c>
      <c r="BA363" s="101">
        <v>42076</v>
      </c>
      <c r="BB363" s="101">
        <v>42087</v>
      </c>
      <c r="BC363" s="95"/>
      <c r="BD363" s="113">
        <v>3250000</v>
      </c>
      <c r="BE363" s="113">
        <v>0</v>
      </c>
      <c r="BF363" s="113">
        <v>3250000</v>
      </c>
      <c r="BG363" s="146">
        <v>42088</v>
      </c>
      <c r="BH363" s="88" t="s">
        <v>116</v>
      </c>
      <c r="BI363" s="95" t="s">
        <v>2774</v>
      </c>
      <c r="BJ363" s="146">
        <v>42089</v>
      </c>
      <c r="BK363" s="146">
        <v>42107</v>
      </c>
      <c r="BL363" s="146">
        <v>42103</v>
      </c>
      <c r="BM363" s="146"/>
      <c r="BN363" s="89"/>
      <c r="BQ363" s="90">
        <v>3250000</v>
      </c>
      <c r="BR363" t="s">
        <v>95</v>
      </c>
      <c r="BS363">
        <v>4500067752</v>
      </c>
      <c r="BT363" s="91">
        <v>42069</v>
      </c>
      <c r="BU363" t="s">
        <v>2773</v>
      </c>
      <c r="BV363" s="91">
        <v>42076</v>
      </c>
      <c r="BX363" t="s">
        <v>2775</v>
      </c>
      <c r="BY363" t="s">
        <v>418</v>
      </c>
      <c r="BZ363" t="s">
        <v>1851</v>
      </c>
      <c r="CA363" s="92">
        <v>3250000</v>
      </c>
      <c r="CD363" s="93"/>
    </row>
    <row r="364" spans="1:82" ht="75" x14ac:dyDescent="0.25">
      <c r="A364" s="94">
        <v>361</v>
      </c>
      <c r="B364" s="95" t="s">
        <v>2776</v>
      </c>
      <c r="C364" s="88" t="s">
        <v>2777</v>
      </c>
      <c r="D364" s="244" t="s">
        <v>15174</v>
      </c>
      <c r="E364" s="100">
        <v>2000000</v>
      </c>
      <c r="F364" s="97" t="s">
        <v>93</v>
      </c>
      <c r="G364" s="94">
        <v>2015</v>
      </c>
      <c r="H364" s="101">
        <v>42019</v>
      </c>
      <c r="I364" s="101"/>
      <c r="J364" s="97" t="s">
        <v>600</v>
      </c>
      <c r="K364" s="95" t="s">
        <v>601</v>
      </c>
      <c r="L364" s="88" t="s">
        <v>602</v>
      </c>
      <c r="M364" s="257" t="s">
        <v>603</v>
      </c>
      <c r="N364" s="97" t="s">
        <v>98</v>
      </c>
      <c r="O364" s="97" t="s">
        <v>98</v>
      </c>
      <c r="P364" s="100">
        <v>2000000</v>
      </c>
      <c r="Q364" s="94">
        <v>2015</v>
      </c>
      <c r="R364" s="97" t="s">
        <v>93</v>
      </c>
      <c r="S364" s="98">
        <v>41991</v>
      </c>
      <c r="T364" s="101">
        <v>41995</v>
      </c>
      <c r="U364" s="82">
        <v>28</v>
      </c>
      <c r="V364" s="82">
        <v>24</v>
      </c>
      <c r="W364" s="88"/>
      <c r="X364" s="153">
        <v>123405110</v>
      </c>
      <c r="Y364" s="137" t="s">
        <v>2779</v>
      </c>
      <c r="Z364" s="161" t="s">
        <v>2780</v>
      </c>
      <c r="AA364" s="97" t="s">
        <v>103</v>
      </c>
      <c r="AB364" s="139" t="s">
        <v>2781</v>
      </c>
      <c r="AC364" s="74"/>
      <c r="AD364" s="75"/>
      <c r="AE364" s="75"/>
      <c r="AF364" s="75"/>
      <c r="AG364" s="75"/>
      <c r="AH364" s="95" t="s">
        <v>477</v>
      </c>
      <c r="AI364" s="95"/>
      <c r="AJ364" s="148"/>
      <c r="AK364" s="148"/>
      <c r="AL364" s="106" t="s">
        <v>107</v>
      </c>
      <c r="AM364" s="78" t="s">
        <v>2782</v>
      </c>
      <c r="AN364" s="251"/>
      <c r="AO364" s="80"/>
      <c r="AP364" s="81" t="s">
        <v>2783</v>
      </c>
      <c r="AQ364" s="208"/>
      <c r="AR364" s="107" t="s">
        <v>164</v>
      </c>
      <c r="AS364" s="110" t="e">
        <v>#VALUE!</v>
      </c>
      <c r="AT364" s="110">
        <v>0</v>
      </c>
      <c r="AU364" s="83"/>
      <c r="AV364" s="95"/>
      <c r="AW364" s="146"/>
      <c r="AX364" s="146"/>
      <c r="AY364" s="95"/>
      <c r="AZ364" s="95" t="s">
        <v>2784</v>
      </c>
      <c r="BA364" s="101">
        <v>42023</v>
      </c>
      <c r="BB364" s="101">
        <v>42062</v>
      </c>
      <c r="BC364" s="95"/>
      <c r="BD364" s="113">
        <v>2000000</v>
      </c>
      <c r="BE364" s="113"/>
      <c r="BF364" s="113">
        <v>2000000</v>
      </c>
      <c r="BG364" s="87">
        <v>42066</v>
      </c>
      <c r="BH364" s="88" t="s">
        <v>116</v>
      </c>
      <c r="BI364" s="95" t="s">
        <v>2785</v>
      </c>
      <c r="BJ364" s="146">
        <v>42068</v>
      </c>
      <c r="BK364" s="146">
        <v>42087</v>
      </c>
      <c r="BL364" s="146">
        <v>42082</v>
      </c>
      <c r="BM364" s="146"/>
      <c r="BN364" s="89"/>
      <c r="BQ364" s="90">
        <v>2000000</v>
      </c>
      <c r="BR364" t="s">
        <v>601</v>
      </c>
      <c r="BS364" t="s">
        <v>2777</v>
      </c>
      <c r="BT364" s="91">
        <v>42019</v>
      </c>
      <c r="BU364" t="s">
        <v>2784</v>
      </c>
      <c r="BV364" s="91">
        <v>42023</v>
      </c>
      <c r="BX364" t="s">
        <v>2786</v>
      </c>
      <c r="BY364" t="s">
        <v>2787</v>
      </c>
      <c r="BZ364" t="s">
        <v>2778</v>
      </c>
      <c r="CA364" s="92">
        <v>2000000</v>
      </c>
      <c r="CD364" s="93"/>
    </row>
    <row r="365" spans="1:82" x14ac:dyDescent="0.25">
      <c r="A365" s="94">
        <v>362</v>
      </c>
      <c r="B365" s="95" t="s">
        <v>2788</v>
      </c>
      <c r="C365" s="81" t="s">
        <v>2569</v>
      </c>
      <c r="D365" s="88"/>
      <c r="E365" s="100"/>
      <c r="F365" s="94"/>
      <c r="G365" s="94"/>
      <c r="H365" s="101"/>
      <c r="I365" s="101"/>
      <c r="J365" s="94" t="s">
        <v>94</v>
      </c>
      <c r="K365" s="104" t="s">
        <v>95</v>
      </c>
      <c r="L365" s="116" t="s">
        <v>96</v>
      </c>
      <c r="M365" s="159" t="s">
        <v>377</v>
      </c>
      <c r="N365" s="97" t="s">
        <v>98</v>
      </c>
      <c r="O365" s="97" t="s">
        <v>98</v>
      </c>
      <c r="P365" s="100">
        <v>6000000</v>
      </c>
      <c r="Q365" s="94">
        <v>2015</v>
      </c>
      <c r="R365" s="97" t="s">
        <v>804</v>
      </c>
      <c r="S365" s="98">
        <v>42061</v>
      </c>
      <c r="T365" s="98">
        <v>42061</v>
      </c>
      <c r="U365" s="82">
        <v>-42061</v>
      </c>
      <c r="V365" s="82">
        <v>-42061</v>
      </c>
      <c r="W365" s="88" t="s">
        <v>378</v>
      </c>
      <c r="X365" s="136" t="s">
        <v>2789</v>
      </c>
      <c r="Y365" s="137" t="s">
        <v>2790</v>
      </c>
      <c r="Z365" s="95" t="s">
        <v>2791</v>
      </c>
      <c r="AA365" s="97" t="s">
        <v>128</v>
      </c>
      <c r="AB365" s="137" t="s">
        <v>2792</v>
      </c>
      <c r="AC365" s="74" t="s">
        <v>2793</v>
      </c>
      <c r="AD365" s="75"/>
      <c r="AE365" s="75" t="s">
        <v>107</v>
      </c>
      <c r="AF365" s="75"/>
      <c r="AG365" s="75" t="s">
        <v>18</v>
      </c>
      <c r="AH365" s="95" t="s">
        <v>161</v>
      </c>
      <c r="AI365" s="95" t="s">
        <v>2794</v>
      </c>
      <c r="AJ365" s="148"/>
      <c r="AK365" s="148"/>
      <c r="AL365" s="78" t="s">
        <v>107</v>
      </c>
      <c r="AM365" s="78" t="s">
        <v>133</v>
      </c>
      <c r="AN365" s="251"/>
      <c r="AO365" s="80">
        <v>42061</v>
      </c>
      <c r="AP365" s="81" t="s">
        <v>2569</v>
      </c>
      <c r="AQ365" s="208"/>
      <c r="AR365" s="107" t="s">
        <v>2569</v>
      </c>
      <c r="AS365" s="110" t="e">
        <v>#VALUE!</v>
      </c>
      <c r="AT365" s="110">
        <v>0</v>
      </c>
      <c r="AU365" s="83"/>
      <c r="AV365" s="95"/>
      <c r="AW365" s="146"/>
      <c r="AX365" s="146"/>
      <c r="AY365" s="95"/>
      <c r="AZ365" s="95"/>
      <c r="BA365" s="101"/>
      <c r="BB365" s="101"/>
      <c r="BC365" s="95"/>
      <c r="BD365" s="113"/>
      <c r="BE365" s="113"/>
      <c r="BF365" s="113"/>
      <c r="BG365" s="146"/>
      <c r="BH365" s="88" t="s">
        <v>1642</v>
      </c>
      <c r="BI365" s="95"/>
      <c r="BJ365" s="146"/>
      <c r="BK365" s="146"/>
      <c r="BL365" s="146"/>
      <c r="BM365" s="146"/>
      <c r="BN365" s="89"/>
      <c r="BQ365" s="323" t="s">
        <v>1642</v>
      </c>
      <c r="BR365" t="s">
        <v>95</v>
      </c>
      <c r="BS365" t="s">
        <v>2569</v>
      </c>
      <c r="BT365" s="91">
        <v>0</v>
      </c>
      <c r="BU365">
        <v>0</v>
      </c>
      <c r="BV365" s="91">
        <v>0</v>
      </c>
      <c r="BX365" t="s">
        <v>2795</v>
      </c>
      <c r="BY365" t="s">
        <v>2796</v>
      </c>
      <c r="BZ365">
        <v>0</v>
      </c>
      <c r="CA365" s="92">
        <v>0</v>
      </c>
      <c r="CD365" s="93"/>
    </row>
    <row r="366" spans="1:82" x14ac:dyDescent="0.25">
      <c r="A366" s="94">
        <v>363</v>
      </c>
      <c r="B366" s="95" t="s">
        <v>2797</v>
      </c>
      <c r="C366" s="88">
        <v>4500007755</v>
      </c>
      <c r="D366" s="88" t="s">
        <v>863</v>
      </c>
      <c r="E366" s="100">
        <v>4375000</v>
      </c>
      <c r="F366" s="97" t="s">
        <v>189</v>
      </c>
      <c r="G366" s="94">
        <v>2015</v>
      </c>
      <c r="H366" s="101">
        <v>42069</v>
      </c>
      <c r="I366" s="101">
        <v>42074</v>
      </c>
      <c r="J366" s="94" t="s">
        <v>94</v>
      </c>
      <c r="K366" s="104" t="s">
        <v>95</v>
      </c>
      <c r="L366" s="116" t="s">
        <v>96</v>
      </c>
      <c r="M366" s="159" t="s">
        <v>123</v>
      </c>
      <c r="N366" s="97" t="s">
        <v>98</v>
      </c>
      <c r="O366" s="97" t="s">
        <v>98</v>
      </c>
      <c r="P366" s="100">
        <v>4375000</v>
      </c>
      <c r="Q366" s="94">
        <v>2015</v>
      </c>
      <c r="R366" s="97" t="s">
        <v>189</v>
      </c>
      <c r="S366" s="98">
        <v>42065</v>
      </c>
      <c r="T366" s="98">
        <v>42065</v>
      </c>
      <c r="U366" s="82">
        <v>4</v>
      </c>
      <c r="V366" s="82">
        <v>4</v>
      </c>
      <c r="W366" s="244" t="s">
        <v>885</v>
      </c>
      <c r="X366" s="136" t="s">
        <v>2798</v>
      </c>
      <c r="Y366" s="137" t="s">
        <v>2799</v>
      </c>
      <c r="Z366" s="95" t="s">
        <v>1746</v>
      </c>
      <c r="AA366" s="97" t="s">
        <v>128</v>
      </c>
      <c r="AB366" s="139" t="s">
        <v>453</v>
      </c>
      <c r="AC366" s="74" t="s">
        <v>400</v>
      </c>
      <c r="AD366" s="75" t="s">
        <v>106</v>
      </c>
      <c r="AE366" s="75" t="s">
        <v>107</v>
      </c>
      <c r="AF366" s="75" t="s">
        <v>106</v>
      </c>
      <c r="AG366" s="75" t="s">
        <v>18</v>
      </c>
      <c r="AH366" s="95" t="s">
        <v>384</v>
      </c>
      <c r="AI366" s="95" t="s">
        <v>2800</v>
      </c>
      <c r="AJ366" s="148">
        <v>107.76618999999999</v>
      </c>
      <c r="AK366" s="148">
        <v>-6.5739299999999998</v>
      </c>
      <c r="AL366" s="78" t="s">
        <v>107</v>
      </c>
      <c r="AM366" s="78" t="s">
        <v>441</v>
      </c>
      <c r="AN366" s="251" t="s">
        <v>442</v>
      </c>
      <c r="AO366" s="80">
        <v>42065</v>
      </c>
      <c r="AP366" s="81">
        <v>42072</v>
      </c>
      <c r="AQ366" s="253">
        <v>42072</v>
      </c>
      <c r="AR366" s="107" t="s">
        <v>114</v>
      </c>
      <c r="AS366" s="110">
        <v>7</v>
      </c>
      <c r="AT366" s="110">
        <v>0</v>
      </c>
      <c r="AU366" s="83"/>
      <c r="AV366" s="95"/>
      <c r="AW366" s="146"/>
      <c r="AX366" s="146"/>
      <c r="AY366" s="95"/>
      <c r="AZ366" s="95" t="s">
        <v>2801</v>
      </c>
      <c r="BA366" s="101">
        <v>42089</v>
      </c>
      <c r="BB366" s="101">
        <v>42094</v>
      </c>
      <c r="BC366" s="95"/>
      <c r="BD366" s="113">
        <v>4375000</v>
      </c>
      <c r="BE366" s="113"/>
      <c r="BF366" s="113">
        <v>4375000</v>
      </c>
      <c r="BG366" s="202">
        <v>42095</v>
      </c>
      <c r="BH366" s="88" t="s">
        <v>116</v>
      </c>
      <c r="BI366" s="95" t="s">
        <v>2802</v>
      </c>
      <c r="BJ366" s="146">
        <v>42095</v>
      </c>
      <c r="BK366" s="146">
        <v>42114</v>
      </c>
      <c r="BL366" s="146">
        <v>42108</v>
      </c>
      <c r="BM366" s="146"/>
      <c r="BN366" s="89"/>
      <c r="BQ366" s="152">
        <v>4375000</v>
      </c>
      <c r="BR366" t="s">
        <v>95</v>
      </c>
      <c r="BS366">
        <v>4500007755</v>
      </c>
      <c r="BT366" s="91">
        <v>42069</v>
      </c>
      <c r="BU366" t="s">
        <v>2801</v>
      </c>
      <c r="BV366" s="91">
        <v>42089</v>
      </c>
      <c r="BX366" t="s">
        <v>2803</v>
      </c>
      <c r="BY366" t="s">
        <v>460</v>
      </c>
      <c r="BZ366" t="s">
        <v>863</v>
      </c>
      <c r="CA366" s="92">
        <v>4375000</v>
      </c>
      <c r="CD366" s="93"/>
    </row>
    <row r="367" spans="1:82" x14ac:dyDescent="0.25">
      <c r="A367" s="94">
        <v>364</v>
      </c>
      <c r="B367" s="95" t="s">
        <v>2804</v>
      </c>
      <c r="C367" s="88">
        <v>4500067753</v>
      </c>
      <c r="D367" s="88" t="s">
        <v>896</v>
      </c>
      <c r="E367" s="100">
        <v>6000000</v>
      </c>
      <c r="F367" s="97" t="s">
        <v>189</v>
      </c>
      <c r="G367" s="94">
        <v>2015</v>
      </c>
      <c r="H367" s="101">
        <v>42069</v>
      </c>
      <c r="I367" s="101">
        <v>42074</v>
      </c>
      <c r="J367" s="94" t="s">
        <v>94</v>
      </c>
      <c r="K367" s="104" t="s">
        <v>95</v>
      </c>
      <c r="L367" s="116" t="s">
        <v>96</v>
      </c>
      <c r="M367" s="159" t="s">
        <v>377</v>
      </c>
      <c r="N367" s="97" t="s">
        <v>98</v>
      </c>
      <c r="O367" s="97" t="s">
        <v>98</v>
      </c>
      <c r="P367" s="100">
        <v>6000000</v>
      </c>
      <c r="Q367" s="94">
        <v>2015</v>
      </c>
      <c r="R367" s="97" t="s">
        <v>189</v>
      </c>
      <c r="S367" s="98">
        <v>42065</v>
      </c>
      <c r="T367" s="98">
        <v>42065</v>
      </c>
      <c r="U367" s="82">
        <v>4</v>
      </c>
      <c r="V367" s="82">
        <v>4</v>
      </c>
      <c r="W367" s="244" t="s">
        <v>885</v>
      </c>
      <c r="X367" s="153" t="s">
        <v>2805</v>
      </c>
      <c r="Y367" s="139" t="s">
        <v>2806</v>
      </c>
      <c r="Z367" s="95" t="s">
        <v>2807</v>
      </c>
      <c r="AA367" s="97" t="s">
        <v>128</v>
      </c>
      <c r="AB367" s="139" t="s">
        <v>2808</v>
      </c>
      <c r="AC367" s="74" t="s">
        <v>412</v>
      </c>
      <c r="AD367" s="75" t="s">
        <v>106</v>
      </c>
      <c r="AE367" s="75" t="s">
        <v>107</v>
      </c>
      <c r="AF367" s="75" t="s">
        <v>18</v>
      </c>
      <c r="AG367" s="75" t="s">
        <v>18</v>
      </c>
      <c r="AH367" s="95" t="s">
        <v>591</v>
      </c>
      <c r="AI367" s="95" t="s">
        <v>2809</v>
      </c>
      <c r="AJ367" s="148">
        <v>101.44369</v>
      </c>
      <c r="AK367" s="148">
        <v>0.56027000000000005</v>
      </c>
      <c r="AL367" s="78" t="s">
        <v>107</v>
      </c>
      <c r="AM367" s="78" t="s">
        <v>144</v>
      </c>
      <c r="AN367" s="251" t="s">
        <v>442</v>
      </c>
      <c r="AO367" s="80">
        <v>42065</v>
      </c>
      <c r="AP367" s="81">
        <v>42072</v>
      </c>
      <c r="AQ367" s="253">
        <v>42072</v>
      </c>
      <c r="AR367" s="107" t="s">
        <v>114</v>
      </c>
      <c r="AS367" s="110">
        <v>7</v>
      </c>
      <c r="AT367" s="110">
        <v>0</v>
      </c>
      <c r="AU367" s="83"/>
      <c r="AV367" s="95"/>
      <c r="AW367" s="146"/>
      <c r="AX367" s="146"/>
      <c r="AY367" s="95"/>
      <c r="AZ367" s="95" t="s">
        <v>2810</v>
      </c>
      <c r="BA367" s="101">
        <v>42076</v>
      </c>
      <c r="BB367" s="101">
        <v>42087</v>
      </c>
      <c r="BC367" s="95"/>
      <c r="BD367" s="113">
        <v>6000000</v>
      </c>
      <c r="BE367" s="113">
        <v>0</v>
      </c>
      <c r="BF367" s="113">
        <v>6000000</v>
      </c>
      <c r="BG367" s="146">
        <v>42088</v>
      </c>
      <c r="BH367" s="88" t="s">
        <v>116</v>
      </c>
      <c r="BI367" s="95" t="s">
        <v>2811</v>
      </c>
      <c r="BJ367" s="146">
        <v>42089</v>
      </c>
      <c r="BK367" s="146">
        <v>42107</v>
      </c>
      <c r="BL367" s="146">
        <v>42103</v>
      </c>
      <c r="BM367" s="146"/>
      <c r="BN367" s="89"/>
      <c r="BQ367" s="90">
        <v>6000000</v>
      </c>
      <c r="BR367" t="s">
        <v>95</v>
      </c>
      <c r="BS367">
        <v>4500067753</v>
      </c>
      <c r="BT367" s="91">
        <v>42069</v>
      </c>
      <c r="BU367" t="s">
        <v>2810</v>
      </c>
      <c r="BV367" s="91">
        <v>42076</v>
      </c>
      <c r="BX367" t="s">
        <v>2812</v>
      </c>
      <c r="BY367" t="s">
        <v>2813</v>
      </c>
      <c r="BZ367" t="s">
        <v>896</v>
      </c>
      <c r="CA367" s="92">
        <v>6000000</v>
      </c>
      <c r="CD367" s="93"/>
    </row>
    <row r="368" spans="1:82" x14ac:dyDescent="0.25">
      <c r="A368" s="94">
        <v>365</v>
      </c>
      <c r="B368" s="95" t="s">
        <v>2814</v>
      </c>
      <c r="C368" s="88">
        <v>4500067912</v>
      </c>
      <c r="D368" s="88" t="s">
        <v>1681</v>
      </c>
      <c r="E368" s="100">
        <v>3250000</v>
      </c>
      <c r="F368" s="94" t="s">
        <v>189</v>
      </c>
      <c r="G368" s="94">
        <v>2015</v>
      </c>
      <c r="H368" s="101">
        <v>42073</v>
      </c>
      <c r="I368" s="101">
        <v>42079</v>
      </c>
      <c r="J368" s="94" t="s">
        <v>94</v>
      </c>
      <c r="K368" s="104" t="s">
        <v>95</v>
      </c>
      <c r="L368" s="116" t="s">
        <v>96</v>
      </c>
      <c r="M368" s="99" t="s">
        <v>395</v>
      </c>
      <c r="N368" s="97" t="s">
        <v>98</v>
      </c>
      <c r="O368" s="97" t="s">
        <v>98</v>
      </c>
      <c r="P368" s="100">
        <v>3250000</v>
      </c>
      <c r="Q368" s="94">
        <v>2015</v>
      </c>
      <c r="R368" s="97" t="s">
        <v>189</v>
      </c>
      <c r="S368" s="98">
        <v>42065</v>
      </c>
      <c r="T368" s="98">
        <v>42065</v>
      </c>
      <c r="U368" s="82">
        <v>8</v>
      </c>
      <c r="V368" s="82">
        <v>8</v>
      </c>
      <c r="W368" s="244" t="s">
        <v>885</v>
      </c>
      <c r="X368" s="153" t="s">
        <v>748</v>
      </c>
      <c r="Y368" s="139" t="s">
        <v>749</v>
      </c>
      <c r="Z368" s="95" t="s">
        <v>656</v>
      </c>
      <c r="AA368" s="97" t="s">
        <v>103</v>
      </c>
      <c r="AB368" s="139" t="s">
        <v>750</v>
      </c>
      <c r="AC368" s="74" t="s">
        <v>412</v>
      </c>
      <c r="AD368" s="75" t="s">
        <v>106</v>
      </c>
      <c r="AE368" s="75" t="s">
        <v>18</v>
      </c>
      <c r="AF368" s="75" t="s">
        <v>18</v>
      </c>
      <c r="AG368" s="75" t="s">
        <v>18</v>
      </c>
      <c r="AH368" s="95" t="s">
        <v>741</v>
      </c>
      <c r="AI368" s="95" t="s">
        <v>2815</v>
      </c>
      <c r="AJ368" s="148">
        <v>110.85208</v>
      </c>
      <c r="AK368" s="148">
        <v>-6.8157399999999999</v>
      </c>
      <c r="AL368" s="78" t="s">
        <v>107</v>
      </c>
      <c r="AM368" s="106" t="s">
        <v>583</v>
      </c>
      <c r="AN368" s="251"/>
      <c r="AO368" s="80">
        <v>42024</v>
      </c>
      <c r="AP368" s="81">
        <v>42030</v>
      </c>
      <c r="AQ368" s="253">
        <v>42030</v>
      </c>
      <c r="AR368" s="107" t="s">
        <v>114</v>
      </c>
      <c r="AS368" s="110">
        <v>6</v>
      </c>
      <c r="AT368" s="110">
        <v>0</v>
      </c>
      <c r="AU368" s="83"/>
      <c r="AV368" s="95"/>
      <c r="AW368" s="146"/>
      <c r="AX368" s="146"/>
      <c r="AY368" s="95"/>
      <c r="AZ368" s="207" t="s">
        <v>2816</v>
      </c>
      <c r="BA368" s="101">
        <v>42081</v>
      </c>
      <c r="BB368" s="101">
        <v>42086</v>
      </c>
      <c r="BC368" s="95"/>
      <c r="BD368" s="113">
        <v>3250000</v>
      </c>
      <c r="BE368" s="113">
        <v>0</v>
      </c>
      <c r="BF368" s="113">
        <v>3250000</v>
      </c>
      <c r="BG368" s="146">
        <v>42086</v>
      </c>
      <c r="BH368" s="88" t="s">
        <v>116</v>
      </c>
      <c r="BI368" s="95" t="s">
        <v>2817</v>
      </c>
      <c r="BJ368" s="146">
        <v>42087</v>
      </c>
      <c r="BK368" s="146">
        <v>42104</v>
      </c>
      <c r="BL368" s="146">
        <v>42101</v>
      </c>
      <c r="BM368" s="146"/>
      <c r="BN368" s="89"/>
      <c r="BQ368" s="90">
        <v>3250000</v>
      </c>
      <c r="BR368" t="s">
        <v>95</v>
      </c>
      <c r="BS368">
        <v>4500067912</v>
      </c>
      <c r="BT368" s="91">
        <v>42073</v>
      </c>
      <c r="BU368" t="s">
        <v>2816</v>
      </c>
      <c r="BV368" s="91">
        <v>42081</v>
      </c>
      <c r="BX368" t="s">
        <v>754</v>
      </c>
      <c r="BY368" t="s">
        <v>755</v>
      </c>
      <c r="BZ368" t="s">
        <v>1681</v>
      </c>
      <c r="CA368" s="92">
        <v>3250000</v>
      </c>
      <c r="CD368" s="93"/>
    </row>
    <row r="369" spans="1:83" x14ac:dyDescent="0.25">
      <c r="A369" s="94">
        <v>366</v>
      </c>
      <c r="B369" s="95" t="s">
        <v>2818</v>
      </c>
      <c r="C369" s="88">
        <v>4500067915</v>
      </c>
      <c r="D369" s="88" t="s">
        <v>1681</v>
      </c>
      <c r="E369" s="100">
        <v>3250000</v>
      </c>
      <c r="F369" s="94" t="s">
        <v>189</v>
      </c>
      <c r="G369" s="94">
        <v>2015</v>
      </c>
      <c r="H369" s="101">
        <v>42073</v>
      </c>
      <c r="I369" s="101">
        <v>42079</v>
      </c>
      <c r="J369" s="94" t="s">
        <v>94</v>
      </c>
      <c r="K369" s="104" t="s">
        <v>95</v>
      </c>
      <c r="L369" s="116" t="s">
        <v>96</v>
      </c>
      <c r="M369" s="99" t="s">
        <v>395</v>
      </c>
      <c r="N369" s="97" t="s">
        <v>98</v>
      </c>
      <c r="O369" s="97" t="s">
        <v>98</v>
      </c>
      <c r="P369" s="100">
        <v>3250000</v>
      </c>
      <c r="Q369" s="94">
        <v>2015</v>
      </c>
      <c r="R369" s="97" t="s">
        <v>189</v>
      </c>
      <c r="S369" s="98">
        <v>42065</v>
      </c>
      <c r="T369" s="98">
        <v>42065</v>
      </c>
      <c r="U369" s="82">
        <v>8</v>
      </c>
      <c r="V369" s="82">
        <v>8</v>
      </c>
      <c r="W369" s="244" t="s">
        <v>885</v>
      </c>
      <c r="X369" s="153" t="s">
        <v>2819</v>
      </c>
      <c r="Y369" s="139" t="s">
        <v>2820</v>
      </c>
      <c r="Z369" s="95" t="s">
        <v>579</v>
      </c>
      <c r="AA369" s="97" t="s">
        <v>103</v>
      </c>
      <c r="AB369" s="139" t="s">
        <v>1364</v>
      </c>
      <c r="AC369" s="74" t="s">
        <v>412</v>
      </c>
      <c r="AD369" s="75" t="s">
        <v>106</v>
      </c>
      <c r="AE369" s="75" t="s">
        <v>106</v>
      </c>
      <c r="AF369" s="75" t="s">
        <v>18</v>
      </c>
      <c r="AG369" s="75" t="s">
        <v>18</v>
      </c>
      <c r="AH369" s="95" t="s">
        <v>477</v>
      </c>
      <c r="AI369" s="95" t="s">
        <v>2821</v>
      </c>
      <c r="AJ369" s="148">
        <v>106.42417</v>
      </c>
      <c r="AK369" s="148">
        <v>-6.26213</v>
      </c>
      <c r="AL369" s="78" t="s">
        <v>107</v>
      </c>
      <c r="AM369" s="78" t="s">
        <v>133</v>
      </c>
      <c r="AN369" s="251" t="s">
        <v>113</v>
      </c>
      <c r="AO369" s="80">
        <v>42065</v>
      </c>
      <c r="AP369" s="81">
        <v>42068</v>
      </c>
      <c r="AQ369" s="253">
        <v>42068</v>
      </c>
      <c r="AR369" s="107" t="s">
        <v>114</v>
      </c>
      <c r="AS369" s="110">
        <v>3</v>
      </c>
      <c r="AT369" s="110">
        <v>0</v>
      </c>
      <c r="AU369" s="83"/>
      <c r="AV369" s="95"/>
      <c r="AW369" s="146"/>
      <c r="AX369" s="146"/>
      <c r="AY369" s="95"/>
      <c r="AZ369" s="207" t="s">
        <v>2822</v>
      </c>
      <c r="BA369" s="101">
        <v>42081</v>
      </c>
      <c r="BB369" s="101">
        <v>42086</v>
      </c>
      <c r="BC369" s="95"/>
      <c r="BD369" s="113">
        <v>3250000</v>
      </c>
      <c r="BE369" s="113">
        <v>0</v>
      </c>
      <c r="BF369" s="113">
        <v>3250000</v>
      </c>
      <c r="BG369" s="146">
        <v>42086</v>
      </c>
      <c r="BH369" s="88" t="s">
        <v>116</v>
      </c>
      <c r="BI369" s="95" t="s">
        <v>2823</v>
      </c>
      <c r="BJ369" s="146">
        <v>42087</v>
      </c>
      <c r="BK369" s="146">
        <v>42104</v>
      </c>
      <c r="BL369" s="146">
        <v>42101</v>
      </c>
      <c r="BM369" s="146"/>
      <c r="BN369" s="89"/>
      <c r="BQ369" s="90">
        <v>3250000</v>
      </c>
      <c r="BR369" t="s">
        <v>95</v>
      </c>
      <c r="BS369">
        <v>4500067915</v>
      </c>
      <c r="BT369" s="91">
        <v>42073</v>
      </c>
      <c r="BU369" t="s">
        <v>2822</v>
      </c>
      <c r="BV369" s="91">
        <v>42081</v>
      </c>
      <c r="BX369" t="s">
        <v>2824</v>
      </c>
      <c r="BY369" t="s">
        <v>1369</v>
      </c>
      <c r="BZ369" t="s">
        <v>1681</v>
      </c>
      <c r="CA369" s="92">
        <v>3250000</v>
      </c>
      <c r="CD369" s="93"/>
    </row>
    <row r="370" spans="1:83" x14ac:dyDescent="0.25">
      <c r="A370" s="94">
        <v>367</v>
      </c>
      <c r="B370" s="95" t="s">
        <v>2825</v>
      </c>
      <c r="C370" s="88">
        <v>4500067913</v>
      </c>
      <c r="D370" s="88" t="s">
        <v>2826</v>
      </c>
      <c r="E370" s="100">
        <v>3250000</v>
      </c>
      <c r="F370" s="94" t="s">
        <v>189</v>
      </c>
      <c r="G370" s="94">
        <v>2015</v>
      </c>
      <c r="H370" s="101">
        <v>42073</v>
      </c>
      <c r="I370" s="101">
        <v>42079</v>
      </c>
      <c r="J370" s="94" t="s">
        <v>94</v>
      </c>
      <c r="K370" s="104" t="s">
        <v>95</v>
      </c>
      <c r="L370" s="116" t="s">
        <v>96</v>
      </c>
      <c r="M370" s="99" t="s">
        <v>395</v>
      </c>
      <c r="N370" s="97" t="s">
        <v>98</v>
      </c>
      <c r="O370" s="97" t="s">
        <v>98</v>
      </c>
      <c r="P370" s="100">
        <v>3250000</v>
      </c>
      <c r="Q370" s="94">
        <v>2015</v>
      </c>
      <c r="R370" s="97" t="s">
        <v>189</v>
      </c>
      <c r="S370" s="98">
        <v>42065</v>
      </c>
      <c r="T370" s="98">
        <v>42065</v>
      </c>
      <c r="U370" s="82">
        <v>8</v>
      </c>
      <c r="V370" s="82">
        <v>8</v>
      </c>
      <c r="W370" s="244" t="s">
        <v>885</v>
      </c>
      <c r="X370" s="153" t="s">
        <v>2827</v>
      </c>
      <c r="Y370" s="139" t="s">
        <v>2828</v>
      </c>
      <c r="Z370" s="95" t="s">
        <v>579</v>
      </c>
      <c r="AA370" s="97" t="s">
        <v>103</v>
      </c>
      <c r="AB370" s="139" t="s">
        <v>2829</v>
      </c>
      <c r="AC370" s="74" t="s">
        <v>400</v>
      </c>
      <c r="AD370" s="75" t="s">
        <v>106</v>
      </c>
      <c r="AE370" s="75" t="s">
        <v>18</v>
      </c>
      <c r="AF370" s="75" t="s">
        <v>18</v>
      </c>
      <c r="AG370" s="75" t="s">
        <v>18</v>
      </c>
      <c r="AH370" s="95" t="s">
        <v>889</v>
      </c>
      <c r="AI370" s="95" t="s">
        <v>2830</v>
      </c>
      <c r="AJ370" s="148">
        <v>114.81193</v>
      </c>
      <c r="AK370" s="148">
        <v>-3.4209200000000002</v>
      </c>
      <c r="AL370" s="78" t="s">
        <v>107</v>
      </c>
      <c r="AM370" s="78" t="s">
        <v>387</v>
      </c>
      <c r="AN370" s="251" t="s">
        <v>388</v>
      </c>
      <c r="AO370" s="80">
        <v>42065</v>
      </c>
      <c r="AP370" s="81">
        <v>42072</v>
      </c>
      <c r="AQ370" s="253">
        <v>42072</v>
      </c>
      <c r="AR370" s="107" t="s">
        <v>114</v>
      </c>
      <c r="AS370" s="110">
        <v>7</v>
      </c>
      <c r="AT370" s="110">
        <v>0</v>
      </c>
      <c r="AU370" s="83"/>
      <c r="AV370" s="95"/>
      <c r="AW370" s="146"/>
      <c r="AX370" s="146"/>
      <c r="AY370" s="95"/>
      <c r="AZ370" s="207" t="s">
        <v>2831</v>
      </c>
      <c r="BA370" s="101">
        <v>42081</v>
      </c>
      <c r="BB370" s="101">
        <v>42086</v>
      </c>
      <c r="BC370" s="95"/>
      <c r="BD370" s="113">
        <v>3250000</v>
      </c>
      <c r="BE370" s="113">
        <v>0</v>
      </c>
      <c r="BF370" s="113">
        <v>3250000</v>
      </c>
      <c r="BG370" s="146">
        <v>42086</v>
      </c>
      <c r="BH370" s="88" t="s">
        <v>116</v>
      </c>
      <c r="BI370" s="95" t="s">
        <v>2832</v>
      </c>
      <c r="BJ370" s="146">
        <v>42087</v>
      </c>
      <c r="BK370" s="146">
        <v>42104</v>
      </c>
      <c r="BL370" s="146">
        <v>42101</v>
      </c>
      <c r="BM370" s="146"/>
      <c r="BN370" s="89"/>
      <c r="BQ370" s="90">
        <v>3250000</v>
      </c>
      <c r="BR370" t="s">
        <v>95</v>
      </c>
      <c r="BS370">
        <v>4500067913</v>
      </c>
      <c r="BT370" s="91">
        <v>42073</v>
      </c>
      <c r="BU370" t="s">
        <v>2831</v>
      </c>
      <c r="BV370" s="91">
        <v>42081</v>
      </c>
      <c r="BX370" t="s">
        <v>2833</v>
      </c>
      <c r="BY370" t="s">
        <v>2834</v>
      </c>
      <c r="BZ370" t="s">
        <v>2826</v>
      </c>
      <c r="CA370" s="92">
        <v>3250000</v>
      </c>
      <c r="CD370" s="93"/>
    </row>
    <row r="371" spans="1:83" x14ac:dyDescent="0.25">
      <c r="A371" s="94">
        <v>368</v>
      </c>
      <c r="B371" s="95" t="s">
        <v>2835</v>
      </c>
      <c r="C371" s="88">
        <v>2100003387</v>
      </c>
      <c r="D371" s="88" t="s">
        <v>150</v>
      </c>
      <c r="E371" s="100">
        <v>900000</v>
      </c>
      <c r="F371" s="94" t="s">
        <v>151</v>
      </c>
      <c r="G371" s="94">
        <v>2015</v>
      </c>
      <c r="H371" s="101">
        <v>42121</v>
      </c>
      <c r="I371" s="101">
        <v>42124</v>
      </c>
      <c r="J371" s="94" t="s">
        <v>152</v>
      </c>
      <c r="K371" s="104" t="s">
        <v>153</v>
      </c>
      <c r="L371" s="116" t="s">
        <v>154</v>
      </c>
      <c r="M371" s="99" t="s">
        <v>153</v>
      </c>
      <c r="N371" s="97" t="s">
        <v>98</v>
      </c>
      <c r="O371" s="97" t="s">
        <v>98</v>
      </c>
      <c r="P371" s="100">
        <v>900000</v>
      </c>
      <c r="Q371" s="94">
        <v>2015</v>
      </c>
      <c r="R371" s="97" t="s">
        <v>804</v>
      </c>
      <c r="S371" s="98">
        <v>42062</v>
      </c>
      <c r="T371" s="101">
        <v>42077</v>
      </c>
      <c r="U371" s="82">
        <v>59</v>
      </c>
      <c r="V371" s="82">
        <v>44</v>
      </c>
      <c r="W371" s="244" t="s">
        <v>2041</v>
      </c>
      <c r="X371" s="139" t="s">
        <v>2836</v>
      </c>
      <c r="Y371" s="139" t="s">
        <v>2837</v>
      </c>
      <c r="Z371" s="95" t="s">
        <v>2838</v>
      </c>
      <c r="AA371" s="97"/>
      <c r="AB371" s="139"/>
      <c r="AC371" s="168" t="s">
        <v>160</v>
      </c>
      <c r="AD371" s="75"/>
      <c r="AE371" s="75"/>
      <c r="AF371" s="75"/>
      <c r="AG371" s="75"/>
      <c r="AH371" s="95"/>
      <c r="AI371" s="95"/>
      <c r="AJ371" s="148"/>
      <c r="AK371" s="148"/>
      <c r="AL371" s="106" t="s">
        <v>107</v>
      </c>
      <c r="AM371" s="106" t="s">
        <v>1408</v>
      </c>
      <c r="AN371" s="79"/>
      <c r="AO371" s="118">
        <v>42062</v>
      </c>
      <c r="AP371" s="81"/>
      <c r="AQ371" s="208"/>
      <c r="AR371" s="107" t="s">
        <v>164</v>
      </c>
      <c r="AS371" s="110">
        <v>-42062</v>
      </c>
      <c r="AT371" s="110">
        <v>206</v>
      </c>
      <c r="AU371" s="83"/>
      <c r="AV371" s="95"/>
      <c r="AW371" s="146"/>
      <c r="AX371" s="146"/>
      <c r="AY371" s="95"/>
      <c r="AZ371" s="154" t="s">
        <v>2839</v>
      </c>
      <c r="BA371" s="101">
        <v>42135</v>
      </c>
      <c r="BB371" s="101">
        <v>42144</v>
      </c>
      <c r="BC371" s="95">
        <v>5000013029</v>
      </c>
      <c r="BD371" s="113">
        <v>900000</v>
      </c>
      <c r="BE371" s="113"/>
      <c r="BF371" s="113"/>
      <c r="BG371" s="146">
        <v>42145</v>
      </c>
      <c r="BH371" s="88" t="s">
        <v>116</v>
      </c>
      <c r="BI371" s="95" t="s">
        <v>2840</v>
      </c>
      <c r="BJ371" s="146">
        <v>42151</v>
      </c>
      <c r="BK371" s="146">
        <v>42173</v>
      </c>
      <c r="BL371" s="146">
        <v>42172</v>
      </c>
      <c r="BM371" s="146"/>
      <c r="BN371" s="89"/>
      <c r="BQ371" s="90">
        <v>900000</v>
      </c>
      <c r="BR371" t="s">
        <v>153</v>
      </c>
      <c r="BS371">
        <v>2100003387</v>
      </c>
      <c r="BT371" s="91">
        <v>42121</v>
      </c>
      <c r="BU371" t="s">
        <v>2839</v>
      </c>
      <c r="BV371" s="91">
        <v>42135</v>
      </c>
      <c r="BX371" t="s">
        <v>2841</v>
      </c>
      <c r="BY371" t="s">
        <v>722</v>
      </c>
      <c r="BZ371" t="s">
        <v>150</v>
      </c>
      <c r="CA371" s="92">
        <v>900000</v>
      </c>
      <c r="CD371" s="93">
        <v>13</v>
      </c>
      <c r="CE371">
        <v>900000</v>
      </c>
    </row>
    <row r="372" spans="1:83" x14ac:dyDescent="0.25">
      <c r="A372" s="94">
        <v>369</v>
      </c>
      <c r="B372" s="95" t="s">
        <v>2842</v>
      </c>
      <c r="C372" s="88">
        <v>2100003387</v>
      </c>
      <c r="D372" s="88" t="s">
        <v>150</v>
      </c>
      <c r="E372" s="100">
        <v>900000</v>
      </c>
      <c r="F372" s="94" t="s">
        <v>151</v>
      </c>
      <c r="G372" s="94">
        <v>2015</v>
      </c>
      <c r="H372" s="101">
        <v>42121</v>
      </c>
      <c r="I372" s="101">
        <v>42124</v>
      </c>
      <c r="J372" s="94" t="s">
        <v>152</v>
      </c>
      <c r="K372" s="104" t="s">
        <v>153</v>
      </c>
      <c r="L372" s="116" t="s">
        <v>154</v>
      </c>
      <c r="M372" s="99" t="s">
        <v>153</v>
      </c>
      <c r="N372" s="97" t="s">
        <v>98</v>
      </c>
      <c r="O372" s="97" t="s">
        <v>98</v>
      </c>
      <c r="P372" s="100">
        <v>900000</v>
      </c>
      <c r="Q372" s="94">
        <v>2015</v>
      </c>
      <c r="R372" s="97" t="s">
        <v>804</v>
      </c>
      <c r="S372" s="98">
        <v>42062</v>
      </c>
      <c r="T372" s="101">
        <v>42077</v>
      </c>
      <c r="U372" s="82">
        <v>59</v>
      </c>
      <c r="V372" s="82">
        <v>44</v>
      </c>
      <c r="W372" s="244" t="s">
        <v>2041</v>
      </c>
      <c r="X372" s="153" t="s">
        <v>2843</v>
      </c>
      <c r="Y372" s="139" t="s">
        <v>2844</v>
      </c>
      <c r="Z372" s="95" t="s">
        <v>2838</v>
      </c>
      <c r="AA372" s="97"/>
      <c r="AB372" s="139"/>
      <c r="AC372" s="168" t="s">
        <v>160</v>
      </c>
      <c r="AD372" s="75"/>
      <c r="AE372" s="75"/>
      <c r="AF372" s="75"/>
      <c r="AG372" s="75"/>
      <c r="AH372" s="95"/>
      <c r="AI372" s="95"/>
      <c r="AJ372" s="148"/>
      <c r="AK372" s="148"/>
      <c r="AL372" s="106" t="s">
        <v>107</v>
      </c>
      <c r="AM372" s="106" t="s">
        <v>1408</v>
      </c>
      <c r="AN372" s="79"/>
      <c r="AO372" s="118">
        <v>42062</v>
      </c>
      <c r="AP372" s="81"/>
      <c r="AQ372" s="208"/>
      <c r="AR372" s="107" t="s">
        <v>164</v>
      </c>
      <c r="AS372" s="110">
        <v>-42062</v>
      </c>
      <c r="AT372" s="110">
        <v>206</v>
      </c>
      <c r="AU372" s="83"/>
      <c r="AV372" s="95"/>
      <c r="AW372" s="146"/>
      <c r="AX372" s="146"/>
      <c r="AY372" s="95"/>
      <c r="AZ372" s="95" t="s">
        <v>241</v>
      </c>
      <c r="BA372" s="101">
        <v>42129</v>
      </c>
      <c r="BB372" s="101">
        <v>42144</v>
      </c>
      <c r="BC372" s="95">
        <v>500013028</v>
      </c>
      <c r="BD372" s="113">
        <v>900000</v>
      </c>
      <c r="BE372" s="113"/>
      <c r="BF372" s="113"/>
      <c r="BG372" s="146">
        <v>42144</v>
      </c>
      <c r="BH372" s="88" t="s">
        <v>116</v>
      </c>
      <c r="BI372" s="95" t="s">
        <v>243</v>
      </c>
      <c r="BJ372" s="146">
        <v>42151</v>
      </c>
      <c r="BK372" s="146">
        <v>42173</v>
      </c>
      <c r="BL372" s="146">
        <v>42172</v>
      </c>
      <c r="BM372" s="146"/>
      <c r="BN372" s="89"/>
      <c r="BQ372" s="90">
        <v>900000</v>
      </c>
      <c r="BR372" t="s">
        <v>153</v>
      </c>
      <c r="BS372">
        <v>2100003387</v>
      </c>
      <c r="BT372" s="91">
        <v>42121</v>
      </c>
      <c r="BU372" t="s">
        <v>241</v>
      </c>
      <c r="BV372" s="91">
        <v>42129</v>
      </c>
      <c r="BX372" t="s">
        <v>2845</v>
      </c>
      <c r="BY372" t="s">
        <v>722</v>
      </c>
      <c r="BZ372" t="s">
        <v>150</v>
      </c>
      <c r="CA372" s="92">
        <v>900000</v>
      </c>
      <c r="CD372" s="93">
        <v>13</v>
      </c>
      <c r="CE372">
        <v>900000</v>
      </c>
    </row>
    <row r="373" spans="1:83" x14ac:dyDescent="0.25">
      <c r="A373" s="94">
        <v>370</v>
      </c>
      <c r="B373" s="95" t="s">
        <v>2846</v>
      </c>
      <c r="C373" s="88">
        <v>2100003387</v>
      </c>
      <c r="D373" s="88" t="s">
        <v>150</v>
      </c>
      <c r="E373" s="100">
        <v>900000</v>
      </c>
      <c r="F373" s="94" t="s">
        <v>151</v>
      </c>
      <c r="G373" s="94">
        <v>2015</v>
      </c>
      <c r="H373" s="101">
        <v>42121</v>
      </c>
      <c r="I373" s="101">
        <v>42124</v>
      </c>
      <c r="J373" s="94" t="s">
        <v>152</v>
      </c>
      <c r="K373" s="104" t="s">
        <v>153</v>
      </c>
      <c r="L373" s="116" t="s">
        <v>154</v>
      </c>
      <c r="M373" s="99" t="s">
        <v>153</v>
      </c>
      <c r="N373" s="97" t="s">
        <v>98</v>
      </c>
      <c r="O373" s="97" t="s">
        <v>98</v>
      </c>
      <c r="P373" s="100">
        <v>900000</v>
      </c>
      <c r="Q373" s="94">
        <v>2015</v>
      </c>
      <c r="R373" s="97" t="s">
        <v>804</v>
      </c>
      <c r="S373" s="98">
        <v>42062</v>
      </c>
      <c r="T373" s="101">
        <v>42077</v>
      </c>
      <c r="U373" s="82">
        <v>59</v>
      </c>
      <c r="V373" s="82">
        <v>44</v>
      </c>
      <c r="W373" s="244" t="s">
        <v>2041</v>
      </c>
      <c r="X373" s="153" t="s">
        <v>2847</v>
      </c>
      <c r="Y373" s="139" t="s">
        <v>2848</v>
      </c>
      <c r="Z373" s="95" t="s">
        <v>2838</v>
      </c>
      <c r="AA373" s="97"/>
      <c r="AB373" s="139"/>
      <c r="AC373" s="168" t="s">
        <v>160</v>
      </c>
      <c r="AD373" s="75"/>
      <c r="AE373" s="75"/>
      <c r="AF373" s="75"/>
      <c r="AG373" s="75"/>
      <c r="AH373" s="95"/>
      <c r="AI373" s="95"/>
      <c r="AJ373" s="148"/>
      <c r="AK373" s="148"/>
      <c r="AL373" s="106" t="s">
        <v>107</v>
      </c>
      <c r="AM373" s="106" t="s">
        <v>1408</v>
      </c>
      <c r="AN373" s="79"/>
      <c r="AO373" s="118">
        <v>42062</v>
      </c>
      <c r="AP373" s="81"/>
      <c r="AQ373" s="208"/>
      <c r="AR373" s="107" t="s">
        <v>164</v>
      </c>
      <c r="AS373" s="110">
        <v>-42062</v>
      </c>
      <c r="AT373" s="110">
        <v>206</v>
      </c>
      <c r="AU373" s="83"/>
      <c r="AV373" s="95"/>
      <c r="AW373" s="146"/>
      <c r="AX373" s="146"/>
      <c r="AY373" s="95"/>
      <c r="AZ373" s="95" t="s">
        <v>281</v>
      </c>
      <c r="BA373" s="98">
        <v>42132</v>
      </c>
      <c r="BB373" s="98">
        <v>42152</v>
      </c>
      <c r="BC373" s="104">
        <v>5000013113</v>
      </c>
      <c r="BD373" s="113">
        <v>900000</v>
      </c>
      <c r="BE373" s="113">
        <v>900000</v>
      </c>
      <c r="BF373" s="113">
        <v>900000</v>
      </c>
      <c r="BG373" s="87">
        <v>42153</v>
      </c>
      <c r="BH373" s="88" t="s">
        <v>116</v>
      </c>
      <c r="BI373" s="95" t="s">
        <v>282</v>
      </c>
      <c r="BJ373" s="87">
        <v>42158</v>
      </c>
      <c r="BK373" s="87">
        <v>42179</v>
      </c>
      <c r="BL373" s="87">
        <v>42178</v>
      </c>
      <c r="BM373" s="146"/>
      <c r="BN373" s="89"/>
      <c r="BQ373" s="90">
        <v>900000</v>
      </c>
      <c r="BR373" t="s">
        <v>153</v>
      </c>
      <c r="BS373">
        <v>2100003387</v>
      </c>
      <c r="BT373" s="91">
        <v>42121</v>
      </c>
      <c r="BU373" t="s">
        <v>281</v>
      </c>
      <c r="BV373" s="91">
        <v>42132</v>
      </c>
      <c r="BX373" t="s">
        <v>2849</v>
      </c>
      <c r="BY373" t="s">
        <v>722</v>
      </c>
      <c r="BZ373" t="s">
        <v>150</v>
      </c>
      <c r="CA373" s="92">
        <v>900000</v>
      </c>
      <c r="CD373" s="93">
        <v>13</v>
      </c>
      <c r="CE373">
        <v>900000</v>
      </c>
    </row>
    <row r="374" spans="1:83" x14ac:dyDescent="0.25">
      <c r="A374" s="94">
        <v>371</v>
      </c>
      <c r="B374" s="95" t="s">
        <v>2850</v>
      </c>
      <c r="C374" s="88">
        <v>2100003387</v>
      </c>
      <c r="D374" s="88" t="s">
        <v>150</v>
      </c>
      <c r="E374" s="100">
        <v>900000</v>
      </c>
      <c r="F374" s="94" t="s">
        <v>151</v>
      </c>
      <c r="G374" s="94">
        <v>2015</v>
      </c>
      <c r="H374" s="101">
        <v>42121</v>
      </c>
      <c r="I374" s="101">
        <v>42124</v>
      </c>
      <c r="J374" s="94" t="s">
        <v>152</v>
      </c>
      <c r="K374" s="104" t="s">
        <v>153</v>
      </c>
      <c r="L374" s="116" t="s">
        <v>154</v>
      </c>
      <c r="M374" s="99" t="s">
        <v>153</v>
      </c>
      <c r="N374" s="97" t="s">
        <v>98</v>
      </c>
      <c r="O374" s="97" t="s">
        <v>98</v>
      </c>
      <c r="P374" s="100">
        <v>900000</v>
      </c>
      <c r="Q374" s="94">
        <v>2015</v>
      </c>
      <c r="R374" s="97" t="s">
        <v>804</v>
      </c>
      <c r="S374" s="98">
        <v>42062</v>
      </c>
      <c r="T374" s="101">
        <v>42077</v>
      </c>
      <c r="U374" s="82">
        <v>59</v>
      </c>
      <c r="V374" s="82">
        <v>44</v>
      </c>
      <c r="W374" s="244" t="s">
        <v>2041</v>
      </c>
      <c r="X374" s="153" t="s">
        <v>2851</v>
      </c>
      <c r="Y374" s="139" t="s">
        <v>2852</v>
      </c>
      <c r="Z374" s="95" t="s">
        <v>2838</v>
      </c>
      <c r="AA374" s="97"/>
      <c r="AB374" s="139"/>
      <c r="AC374" s="168" t="s">
        <v>160</v>
      </c>
      <c r="AD374" s="75"/>
      <c r="AE374" s="75"/>
      <c r="AF374" s="75"/>
      <c r="AG374" s="75"/>
      <c r="AH374" s="95"/>
      <c r="AI374" s="95"/>
      <c r="AJ374" s="148"/>
      <c r="AK374" s="148"/>
      <c r="AL374" s="106" t="s">
        <v>107</v>
      </c>
      <c r="AM374" s="106" t="s">
        <v>1408</v>
      </c>
      <c r="AN374" s="79"/>
      <c r="AO374" s="118">
        <v>42063</v>
      </c>
      <c r="AP374" s="81"/>
      <c r="AQ374" s="208"/>
      <c r="AR374" s="107" t="s">
        <v>164</v>
      </c>
      <c r="AS374" s="110">
        <v>-42063</v>
      </c>
      <c r="AT374" s="110">
        <v>205</v>
      </c>
      <c r="AU374" s="83"/>
      <c r="AV374" s="95"/>
      <c r="AW374" s="146"/>
      <c r="AX374" s="146"/>
      <c r="AY374" s="95"/>
      <c r="AZ374" s="95" t="s">
        <v>281</v>
      </c>
      <c r="BA374" s="98">
        <v>42132</v>
      </c>
      <c r="BB374" s="98">
        <v>42152</v>
      </c>
      <c r="BC374" s="104">
        <v>5000013113</v>
      </c>
      <c r="BD374" s="113">
        <v>900000</v>
      </c>
      <c r="BE374" s="113">
        <v>900000</v>
      </c>
      <c r="BF374" s="113">
        <v>900000</v>
      </c>
      <c r="BG374" s="87">
        <v>42153</v>
      </c>
      <c r="BH374" s="88" t="s">
        <v>116</v>
      </c>
      <c r="BI374" s="95" t="s">
        <v>282</v>
      </c>
      <c r="BJ374" s="87">
        <v>42158</v>
      </c>
      <c r="BK374" s="87">
        <v>42179</v>
      </c>
      <c r="BL374" s="87">
        <v>42178</v>
      </c>
      <c r="BM374" s="146"/>
      <c r="BN374" s="89"/>
      <c r="BQ374" s="90">
        <v>900000</v>
      </c>
      <c r="BR374" t="s">
        <v>153</v>
      </c>
      <c r="BS374">
        <v>2100003387</v>
      </c>
      <c r="BT374" s="91">
        <v>42121</v>
      </c>
      <c r="BU374" t="s">
        <v>281</v>
      </c>
      <c r="BV374" s="91">
        <v>42132</v>
      </c>
      <c r="BX374" t="s">
        <v>2853</v>
      </c>
      <c r="BY374" t="s">
        <v>722</v>
      </c>
      <c r="BZ374" t="s">
        <v>150</v>
      </c>
      <c r="CA374" s="92">
        <v>900000</v>
      </c>
      <c r="CD374" s="93">
        <v>13</v>
      </c>
      <c r="CE374">
        <v>900000</v>
      </c>
    </row>
    <row r="375" spans="1:83" x14ac:dyDescent="0.25">
      <c r="A375" s="94">
        <v>372</v>
      </c>
      <c r="B375" s="95" t="s">
        <v>2854</v>
      </c>
      <c r="C375" s="88"/>
      <c r="D375" s="88"/>
      <c r="E375" s="100"/>
      <c r="F375" s="94"/>
      <c r="G375" s="94"/>
      <c r="H375" s="101"/>
      <c r="I375" s="101"/>
      <c r="J375" s="94" t="s">
        <v>152</v>
      </c>
      <c r="K375" s="104" t="s">
        <v>153</v>
      </c>
      <c r="L375" s="116" t="s">
        <v>154</v>
      </c>
      <c r="M375" s="99" t="s">
        <v>153</v>
      </c>
      <c r="N375" s="97" t="s">
        <v>98</v>
      </c>
      <c r="O375" s="97" t="s">
        <v>98</v>
      </c>
      <c r="P375" s="100">
        <v>900000</v>
      </c>
      <c r="Q375" s="94">
        <v>2015</v>
      </c>
      <c r="R375" s="97" t="s">
        <v>804</v>
      </c>
      <c r="S375" s="98">
        <v>42062</v>
      </c>
      <c r="T375" s="101">
        <v>42077</v>
      </c>
      <c r="U375" s="82">
        <v>-42062</v>
      </c>
      <c r="V375" s="82">
        <v>-42077</v>
      </c>
      <c r="W375" s="244" t="s">
        <v>2041</v>
      </c>
      <c r="X375" s="153" t="s">
        <v>2855</v>
      </c>
      <c r="Y375" s="139" t="s">
        <v>2856</v>
      </c>
      <c r="Z375" s="95" t="s">
        <v>2838</v>
      </c>
      <c r="AA375" s="97"/>
      <c r="AB375" s="139"/>
      <c r="AC375" s="168" t="s">
        <v>160</v>
      </c>
      <c r="AD375" s="75"/>
      <c r="AE375" s="75"/>
      <c r="AF375" s="75"/>
      <c r="AG375" s="75"/>
      <c r="AH375" s="95"/>
      <c r="AI375" s="95"/>
      <c r="AJ375" s="148"/>
      <c r="AK375" s="148"/>
      <c r="AL375" s="106" t="s">
        <v>107</v>
      </c>
      <c r="AM375" s="78" t="s">
        <v>2857</v>
      </c>
      <c r="AN375" s="79"/>
      <c r="AO375" s="118">
        <v>42063</v>
      </c>
      <c r="AP375" s="81"/>
      <c r="AQ375" s="208"/>
      <c r="AR375" s="107" t="s">
        <v>1355</v>
      </c>
      <c r="AS375" s="110">
        <v>-42063</v>
      </c>
      <c r="AT375" s="110">
        <v>205</v>
      </c>
      <c r="AU375" s="83"/>
      <c r="AV375" s="95"/>
      <c r="AW375" s="146"/>
      <c r="AX375" s="146"/>
      <c r="AY375" s="95"/>
      <c r="AZ375" s="95"/>
      <c r="BA375" s="101"/>
      <c r="BB375" s="101"/>
      <c r="BC375" s="95"/>
      <c r="BD375" s="113"/>
      <c r="BE375" s="113"/>
      <c r="BF375" s="113"/>
      <c r="BG375" s="146"/>
      <c r="BH375" s="107" t="s">
        <v>1355</v>
      </c>
      <c r="BI375" s="95"/>
      <c r="BJ375" s="146"/>
      <c r="BK375" s="146"/>
      <c r="BL375" s="146"/>
      <c r="BM375" s="146"/>
      <c r="BN375" s="89"/>
      <c r="BQ375" s="551" t="s">
        <v>1355</v>
      </c>
      <c r="BR375" t="s">
        <v>153</v>
      </c>
      <c r="BS375">
        <v>0</v>
      </c>
      <c r="BT375" s="91">
        <v>0</v>
      </c>
      <c r="BU375">
        <v>0</v>
      </c>
      <c r="BV375" s="91">
        <v>0</v>
      </c>
      <c r="BX375" t="s">
        <v>2858</v>
      </c>
      <c r="BY375" t="s">
        <v>722</v>
      </c>
      <c r="BZ375">
        <v>0</v>
      </c>
      <c r="CA375" s="92">
        <v>0</v>
      </c>
      <c r="CD375" s="93" t="s">
        <v>263</v>
      </c>
    </row>
    <row r="376" spans="1:83" x14ac:dyDescent="0.25">
      <c r="A376" s="94">
        <v>373</v>
      </c>
      <c r="B376" s="95" t="s">
        <v>2859</v>
      </c>
      <c r="C376" s="88"/>
      <c r="D376" s="88"/>
      <c r="E376" s="100"/>
      <c r="F376" s="94"/>
      <c r="G376" s="94"/>
      <c r="H376" s="101"/>
      <c r="I376" s="101"/>
      <c r="J376" s="94" t="s">
        <v>152</v>
      </c>
      <c r="K376" s="104" t="s">
        <v>153</v>
      </c>
      <c r="L376" s="116" t="s">
        <v>154</v>
      </c>
      <c r="M376" s="99" t="s">
        <v>153</v>
      </c>
      <c r="N376" s="97" t="s">
        <v>98</v>
      </c>
      <c r="O376" s="97" t="s">
        <v>98</v>
      </c>
      <c r="P376" s="100">
        <v>8600000</v>
      </c>
      <c r="Q376" s="94">
        <v>2015</v>
      </c>
      <c r="R376" s="97" t="s">
        <v>804</v>
      </c>
      <c r="S376" s="98">
        <v>42062</v>
      </c>
      <c r="T376" s="101">
        <v>42077</v>
      </c>
      <c r="U376" s="82">
        <v>-42062</v>
      </c>
      <c r="V376" s="82">
        <v>-42077</v>
      </c>
      <c r="W376" s="244" t="s">
        <v>2041</v>
      </c>
      <c r="X376" s="153" t="s">
        <v>2860</v>
      </c>
      <c r="Y376" s="139" t="s">
        <v>2861</v>
      </c>
      <c r="Z376" s="95" t="s">
        <v>2838</v>
      </c>
      <c r="AA376" s="97"/>
      <c r="AB376" s="139"/>
      <c r="AC376" s="168" t="s">
        <v>160</v>
      </c>
      <c r="AD376" s="75"/>
      <c r="AE376" s="75"/>
      <c r="AF376" s="75"/>
      <c r="AG376" s="75"/>
      <c r="AH376" s="95"/>
      <c r="AI376" s="95"/>
      <c r="AJ376" s="148"/>
      <c r="AK376" s="148"/>
      <c r="AL376" s="106" t="s">
        <v>107</v>
      </c>
      <c r="AM376" s="106" t="s">
        <v>1408</v>
      </c>
      <c r="AN376" s="79"/>
      <c r="AO376" s="118">
        <v>42062</v>
      </c>
      <c r="AP376" s="81"/>
      <c r="AQ376" s="208"/>
      <c r="AR376" s="107" t="s">
        <v>164</v>
      </c>
      <c r="AS376" s="110">
        <v>-42062</v>
      </c>
      <c r="AT376" s="110">
        <v>206</v>
      </c>
      <c r="AU376" s="83"/>
      <c r="AV376" s="95"/>
      <c r="AW376" s="146"/>
      <c r="AX376" s="146"/>
      <c r="AY376" s="95"/>
      <c r="AZ376" s="95"/>
      <c r="BA376" s="101"/>
      <c r="BB376" s="101"/>
      <c r="BC376" s="95"/>
      <c r="BD376" s="113"/>
      <c r="BE376" s="113"/>
      <c r="BF376" s="113"/>
      <c r="BG376" s="146"/>
      <c r="BH376" s="88" t="s">
        <v>639</v>
      </c>
      <c r="BI376" s="95"/>
      <c r="BJ376" s="146"/>
      <c r="BK376" s="146"/>
      <c r="BL376" s="146"/>
      <c r="BM376" s="146"/>
      <c r="BN376" s="89"/>
      <c r="BQ376" s="90">
        <v>8600000</v>
      </c>
      <c r="BR376" t="s">
        <v>153</v>
      </c>
      <c r="BS376">
        <v>0</v>
      </c>
      <c r="BT376" s="91">
        <v>0</v>
      </c>
      <c r="BU376">
        <v>0</v>
      </c>
      <c r="BV376" s="91">
        <v>0</v>
      </c>
      <c r="BX376" t="s">
        <v>2862</v>
      </c>
      <c r="BY376" t="s">
        <v>722</v>
      </c>
      <c r="BZ376">
        <v>0</v>
      </c>
      <c r="CA376" s="92">
        <v>0</v>
      </c>
      <c r="CD376" s="93" t="s">
        <v>2863</v>
      </c>
      <c r="CE376">
        <v>8600000</v>
      </c>
    </row>
    <row r="377" spans="1:83" x14ac:dyDescent="0.25">
      <c r="A377" s="94">
        <v>374</v>
      </c>
      <c r="B377" s="95" t="s">
        <v>2864</v>
      </c>
      <c r="C377" s="88"/>
      <c r="D377" s="88"/>
      <c r="E377" s="100"/>
      <c r="F377" s="94"/>
      <c r="G377" s="94"/>
      <c r="H377" s="101"/>
      <c r="I377" s="101"/>
      <c r="J377" s="94" t="s">
        <v>152</v>
      </c>
      <c r="K377" s="104" t="s">
        <v>153</v>
      </c>
      <c r="L377" s="116" t="s">
        <v>154</v>
      </c>
      <c r="M377" s="99" t="s">
        <v>153</v>
      </c>
      <c r="N377" s="97" t="s">
        <v>98</v>
      </c>
      <c r="O377" s="97" t="s">
        <v>98</v>
      </c>
      <c r="P377" s="100">
        <v>900000</v>
      </c>
      <c r="Q377" s="94">
        <v>2015</v>
      </c>
      <c r="R377" s="97" t="s">
        <v>804</v>
      </c>
      <c r="S377" s="98">
        <v>42062</v>
      </c>
      <c r="T377" s="101">
        <v>42077</v>
      </c>
      <c r="U377" s="82">
        <v>-42062</v>
      </c>
      <c r="V377" s="82">
        <v>-42077</v>
      </c>
      <c r="W377" s="244" t="s">
        <v>2041</v>
      </c>
      <c r="X377" s="153" t="s">
        <v>2865</v>
      </c>
      <c r="Y377" s="139" t="s">
        <v>2866</v>
      </c>
      <c r="Z377" s="95" t="s">
        <v>2838</v>
      </c>
      <c r="AA377" s="97"/>
      <c r="AB377" s="139"/>
      <c r="AC377" s="168" t="s">
        <v>160</v>
      </c>
      <c r="AD377" s="75"/>
      <c r="AE377" s="75"/>
      <c r="AF377" s="75"/>
      <c r="AG377" s="75"/>
      <c r="AH377" s="95"/>
      <c r="AI377" s="95"/>
      <c r="AJ377" s="148"/>
      <c r="AK377" s="148"/>
      <c r="AL377" s="106" t="s">
        <v>107</v>
      </c>
      <c r="AM377" s="78" t="s">
        <v>2782</v>
      </c>
      <c r="AN377" s="79"/>
      <c r="AO377" s="118">
        <v>42063</v>
      </c>
      <c r="AP377" s="81"/>
      <c r="AQ377" s="208"/>
      <c r="AR377" s="107" t="s">
        <v>1355</v>
      </c>
      <c r="AS377" s="110">
        <v>-42063</v>
      </c>
      <c r="AT377" s="110">
        <v>205</v>
      </c>
      <c r="AU377" s="83"/>
      <c r="AV377" s="95"/>
      <c r="AW377" s="146"/>
      <c r="AX377" s="146"/>
      <c r="AY377" s="95"/>
      <c r="AZ377" s="95"/>
      <c r="BA377" s="101"/>
      <c r="BB377" s="101"/>
      <c r="BC377" s="95"/>
      <c r="BD377" s="113"/>
      <c r="BE377" s="113"/>
      <c r="BF377" s="113"/>
      <c r="BG377" s="146"/>
      <c r="BH377" s="107" t="s">
        <v>1355</v>
      </c>
      <c r="BI377" s="95"/>
      <c r="BJ377" s="146"/>
      <c r="BK377" s="146"/>
      <c r="BL377" s="146"/>
      <c r="BM377" s="146"/>
      <c r="BN377" s="89"/>
      <c r="BQ377" s="551" t="s">
        <v>1355</v>
      </c>
      <c r="BR377" t="s">
        <v>153</v>
      </c>
      <c r="BS377">
        <v>0</v>
      </c>
      <c r="BT377" s="91">
        <v>0</v>
      </c>
      <c r="BU377">
        <v>0</v>
      </c>
      <c r="BV377" s="91">
        <v>0</v>
      </c>
      <c r="BX377" t="s">
        <v>2867</v>
      </c>
      <c r="BY377" t="s">
        <v>722</v>
      </c>
      <c r="BZ377">
        <v>0</v>
      </c>
      <c r="CA377" s="92">
        <v>0</v>
      </c>
      <c r="CD377" s="93" t="s">
        <v>263</v>
      </c>
    </row>
    <row r="378" spans="1:83" x14ac:dyDescent="0.25">
      <c r="A378" s="94">
        <v>375</v>
      </c>
      <c r="B378" s="95" t="s">
        <v>2868</v>
      </c>
      <c r="C378" s="88"/>
      <c r="D378" s="88"/>
      <c r="E378" s="100"/>
      <c r="F378" s="94"/>
      <c r="G378" s="94"/>
      <c r="H378" s="101"/>
      <c r="I378" s="101"/>
      <c r="J378" s="94" t="s">
        <v>152</v>
      </c>
      <c r="K378" s="104" t="s">
        <v>153</v>
      </c>
      <c r="L378" s="116" t="s">
        <v>154</v>
      </c>
      <c r="M378" s="99" t="s">
        <v>153</v>
      </c>
      <c r="N378" s="97" t="s">
        <v>98</v>
      </c>
      <c r="O378" s="97" t="s">
        <v>98</v>
      </c>
      <c r="P378" s="100">
        <v>900000</v>
      </c>
      <c r="Q378" s="94">
        <v>2015</v>
      </c>
      <c r="R378" s="97" t="s">
        <v>804</v>
      </c>
      <c r="S378" s="98">
        <v>42062</v>
      </c>
      <c r="T378" s="101">
        <v>42077</v>
      </c>
      <c r="U378" s="82">
        <v>-42062</v>
      </c>
      <c r="V378" s="82">
        <v>-42077</v>
      </c>
      <c r="W378" s="244" t="s">
        <v>2041</v>
      </c>
      <c r="X378" s="153" t="s">
        <v>2869</v>
      </c>
      <c r="Y378" s="139" t="s">
        <v>2870</v>
      </c>
      <c r="Z378" s="95" t="s">
        <v>2838</v>
      </c>
      <c r="AA378" s="97"/>
      <c r="AB378" s="139"/>
      <c r="AC378" s="168" t="s">
        <v>160</v>
      </c>
      <c r="AD378" s="75"/>
      <c r="AE378" s="75"/>
      <c r="AF378" s="75"/>
      <c r="AG378" s="75"/>
      <c r="AH378" s="95"/>
      <c r="AI378" s="95"/>
      <c r="AJ378" s="148"/>
      <c r="AK378" s="148"/>
      <c r="AL378" s="106" t="s">
        <v>107</v>
      </c>
      <c r="AM378" s="78" t="s">
        <v>2871</v>
      </c>
      <c r="AN378" s="79"/>
      <c r="AO378" s="80">
        <v>42063</v>
      </c>
      <c r="AP378" s="81"/>
      <c r="AQ378" s="208"/>
      <c r="AR378" s="107" t="s">
        <v>1355</v>
      </c>
      <c r="AS378" s="110">
        <v>-42063</v>
      </c>
      <c r="AT378" s="110">
        <v>205</v>
      </c>
      <c r="AU378" s="83"/>
      <c r="AV378" s="95"/>
      <c r="AW378" s="146"/>
      <c r="AX378" s="146"/>
      <c r="AY378" s="95"/>
      <c r="AZ378" s="95"/>
      <c r="BA378" s="101"/>
      <c r="BB378" s="101"/>
      <c r="BC378" s="95"/>
      <c r="BD378" s="113"/>
      <c r="BE378" s="113"/>
      <c r="BF378" s="113"/>
      <c r="BG378" s="146"/>
      <c r="BH378" s="107" t="s">
        <v>1355</v>
      </c>
      <c r="BI378" s="95"/>
      <c r="BJ378" s="146"/>
      <c r="BK378" s="146"/>
      <c r="BL378" s="146"/>
      <c r="BM378" s="146"/>
      <c r="BN378" s="89"/>
      <c r="BQ378" s="551" t="s">
        <v>1355</v>
      </c>
      <c r="BR378" t="s">
        <v>153</v>
      </c>
      <c r="BS378">
        <v>0</v>
      </c>
      <c r="BT378" s="91">
        <v>0</v>
      </c>
      <c r="BU378">
        <v>0</v>
      </c>
      <c r="BV378" s="91">
        <v>0</v>
      </c>
      <c r="BX378" t="s">
        <v>2872</v>
      </c>
      <c r="BY378" t="s">
        <v>722</v>
      </c>
      <c r="BZ378">
        <v>0</v>
      </c>
      <c r="CA378" s="92">
        <v>0</v>
      </c>
      <c r="CD378" s="93" t="s">
        <v>263</v>
      </c>
    </row>
    <row r="379" spans="1:83" x14ac:dyDescent="0.25">
      <c r="A379" s="94">
        <v>376</v>
      </c>
      <c r="B379" s="95" t="s">
        <v>2873</v>
      </c>
      <c r="C379" s="88"/>
      <c r="D379" s="88"/>
      <c r="E379" s="100"/>
      <c r="F379" s="94"/>
      <c r="G379" s="94"/>
      <c r="H379" s="101"/>
      <c r="I379" s="101"/>
      <c r="J379" s="94" t="s">
        <v>152</v>
      </c>
      <c r="K379" s="104" t="s">
        <v>153</v>
      </c>
      <c r="L379" s="116" t="s">
        <v>154</v>
      </c>
      <c r="M379" s="99" t="s">
        <v>153</v>
      </c>
      <c r="N379" s="97" t="s">
        <v>98</v>
      </c>
      <c r="O379" s="97" t="s">
        <v>98</v>
      </c>
      <c r="P379" s="100">
        <v>900000</v>
      </c>
      <c r="Q379" s="94">
        <v>2015</v>
      </c>
      <c r="R379" s="97" t="s">
        <v>804</v>
      </c>
      <c r="S379" s="98">
        <v>42062</v>
      </c>
      <c r="T379" s="101">
        <v>42077</v>
      </c>
      <c r="U379" s="82">
        <v>-42062</v>
      </c>
      <c r="V379" s="82">
        <v>-42077</v>
      </c>
      <c r="W379" s="244" t="s">
        <v>2041</v>
      </c>
      <c r="X379" s="153" t="s">
        <v>2874</v>
      </c>
      <c r="Y379" s="139" t="s">
        <v>2875</v>
      </c>
      <c r="Z379" s="95" t="s">
        <v>2838</v>
      </c>
      <c r="AA379" s="97"/>
      <c r="AB379" s="139"/>
      <c r="AC379" s="168" t="s">
        <v>160</v>
      </c>
      <c r="AD379" s="75"/>
      <c r="AE379" s="75"/>
      <c r="AF379" s="75"/>
      <c r="AG379" s="75"/>
      <c r="AH379" s="95"/>
      <c r="AI379" s="95"/>
      <c r="AJ379" s="148"/>
      <c r="AK379" s="148"/>
      <c r="AL379" s="106" t="s">
        <v>107</v>
      </c>
      <c r="AM379" s="78" t="s">
        <v>2876</v>
      </c>
      <c r="AN379" s="79"/>
      <c r="AO379" s="118">
        <v>42063</v>
      </c>
      <c r="AP379" s="81"/>
      <c r="AQ379" s="208"/>
      <c r="AR379" s="107" t="s">
        <v>1355</v>
      </c>
      <c r="AS379" s="110">
        <v>-42063</v>
      </c>
      <c r="AT379" s="110">
        <v>205</v>
      </c>
      <c r="AU379" s="83"/>
      <c r="AV379" s="95"/>
      <c r="AW379" s="146"/>
      <c r="AX379" s="146"/>
      <c r="AY379" s="95"/>
      <c r="AZ379" s="95"/>
      <c r="BA379" s="101"/>
      <c r="BB379" s="101"/>
      <c r="BC379" s="95"/>
      <c r="BD379" s="113"/>
      <c r="BE379" s="113"/>
      <c r="BF379" s="113"/>
      <c r="BG379" s="146"/>
      <c r="BH379" s="107" t="s">
        <v>1355</v>
      </c>
      <c r="BI379" s="95"/>
      <c r="BJ379" s="146"/>
      <c r="BK379" s="146"/>
      <c r="BL379" s="146"/>
      <c r="BM379" s="146"/>
      <c r="BN379" s="89"/>
      <c r="BQ379" s="551" t="s">
        <v>1355</v>
      </c>
      <c r="BR379" t="s">
        <v>153</v>
      </c>
      <c r="BS379">
        <v>0</v>
      </c>
      <c r="BT379" s="91">
        <v>0</v>
      </c>
      <c r="BU379">
        <v>0</v>
      </c>
      <c r="BV379" s="91">
        <v>0</v>
      </c>
      <c r="BX379" t="s">
        <v>2877</v>
      </c>
      <c r="BY379" t="s">
        <v>722</v>
      </c>
      <c r="BZ379">
        <v>0</v>
      </c>
      <c r="CA379" s="92">
        <v>0</v>
      </c>
      <c r="CD379" s="93" t="s">
        <v>263</v>
      </c>
    </row>
    <row r="380" spans="1:83" x14ac:dyDescent="0.25">
      <c r="A380" s="94">
        <v>377</v>
      </c>
      <c r="B380" s="95" t="s">
        <v>2878</v>
      </c>
      <c r="C380" s="88"/>
      <c r="D380" s="88"/>
      <c r="E380" s="100"/>
      <c r="F380" s="94"/>
      <c r="G380" s="94"/>
      <c r="H380" s="101"/>
      <c r="I380" s="101"/>
      <c r="J380" s="94" t="s">
        <v>152</v>
      </c>
      <c r="K380" s="104" t="s">
        <v>153</v>
      </c>
      <c r="L380" s="116" t="s">
        <v>154</v>
      </c>
      <c r="M380" s="99" t="s">
        <v>153</v>
      </c>
      <c r="N380" s="97" t="s">
        <v>98</v>
      </c>
      <c r="O380" s="97" t="s">
        <v>98</v>
      </c>
      <c r="P380" s="100">
        <v>900000</v>
      </c>
      <c r="Q380" s="94">
        <v>2015</v>
      </c>
      <c r="R380" s="97" t="s">
        <v>804</v>
      </c>
      <c r="S380" s="98">
        <v>42062</v>
      </c>
      <c r="T380" s="101">
        <v>42077</v>
      </c>
      <c r="U380" s="82">
        <v>-42062</v>
      </c>
      <c r="V380" s="82">
        <v>-42077</v>
      </c>
      <c r="W380" s="244" t="s">
        <v>2041</v>
      </c>
      <c r="X380" s="153" t="s">
        <v>2879</v>
      </c>
      <c r="Y380" s="139" t="s">
        <v>2880</v>
      </c>
      <c r="Z380" s="95" t="s">
        <v>2838</v>
      </c>
      <c r="AA380" s="97"/>
      <c r="AB380" s="139"/>
      <c r="AC380" s="168" t="s">
        <v>160</v>
      </c>
      <c r="AD380" s="75"/>
      <c r="AE380" s="75"/>
      <c r="AF380" s="75"/>
      <c r="AG380" s="75"/>
      <c r="AH380" s="95"/>
      <c r="AI380" s="95"/>
      <c r="AJ380" s="148"/>
      <c r="AK380" s="148"/>
      <c r="AL380" s="106" t="s">
        <v>107</v>
      </c>
      <c r="AM380" s="78" t="s">
        <v>2881</v>
      </c>
      <c r="AN380" s="79"/>
      <c r="AO380" s="118">
        <v>42063</v>
      </c>
      <c r="AP380" s="81"/>
      <c r="AQ380" s="208"/>
      <c r="AR380" s="107" t="s">
        <v>1355</v>
      </c>
      <c r="AS380" s="110">
        <v>-42063</v>
      </c>
      <c r="AT380" s="110">
        <v>205</v>
      </c>
      <c r="AU380" s="83"/>
      <c r="AV380" s="95"/>
      <c r="AW380" s="146"/>
      <c r="AX380" s="146"/>
      <c r="AY380" s="95"/>
      <c r="AZ380" s="95"/>
      <c r="BA380" s="101"/>
      <c r="BB380" s="101"/>
      <c r="BC380" s="95"/>
      <c r="BD380" s="113"/>
      <c r="BE380" s="113"/>
      <c r="BF380" s="113"/>
      <c r="BG380" s="146"/>
      <c r="BH380" s="107" t="s">
        <v>1355</v>
      </c>
      <c r="BI380" s="95"/>
      <c r="BJ380" s="146"/>
      <c r="BK380" s="146"/>
      <c r="BL380" s="146"/>
      <c r="BM380" s="146"/>
      <c r="BN380" s="89"/>
      <c r="BQ380" s="551" t="s">
        <v>1355</v>
      </c>
      <c r="BR380" t="s">
        <v>153</v>
      </c>
      <c r="BS380">
        <v>0</v>
      </c>
      <c r="BT380" s="91">
        <v>0</v>
      </c>
      <c r="BU380">
        <v>0</v>
      </c>
      <c r="BV380" s="91">
        <v>0</v>
      </c>
      <c r="BX380" t="s">
        <v>2882</v>
      </c>
      <c r="BY380" t="s">
        <v>722</v>
      </c>
      <c r="BZ380">
        <v>0</v>
      </c>
      <c r="CA380" s="92">
        <v>0</v>
      </c>
      <c r="CD380" s="93" t="s">
        <v>263</v>
      </c>
    </row>
    <row r="381" spans="1:83" x14ac:dyDescent="0.25">
      <c r="A381" s="94">
        <v>378</v>
      </c>
      <c r="B381" s="95" t="s">
        <v>2883</v>
      </c>
      <c r="C381" s="88"/>
      <c r="D381" s="88"/>
      <c r="E381" s="100"/>
      <c r="F381" s="94"/>
      <c r="G381" s="94"/>
      <c r="H381" s="101"/>
      <c r="I381" s="101"/>
      <c r="J381" s="94" t="s">
        <v>152</v>
      </c>
      <c r="K381" s="104" t="s">
        <v>153</v>
      </c>
      <c r="L381" s="116" t="s">
        <v>154</v>
      </c>
      <c r="M381" s="99" t="s">
        <v>153</v>
      </c>
      <c r="N381" s="97" t="s">
        <v>98</v>
      </c>
      <c r="O381" s="97" t="s">
        <v>98</v>
      </c>
      <c r="P381" s="100">
        <v>900000</v>
      </c>
      <c r="Q381" s="94">
        <v>2015</v>
      </c>
      <c r="R381" s="97" t="s">
        <v>804</v>
      </c>
      <c r="S381" s="98">
        <v>42062</v>
      </c>
      <c r="T381" s="101">
        <v>42077</v>
      </c>
      <c r="U381" s="82">
        <v>-42062</v>
      </c>
      <c r="V381" s="82">
        <v>-42077</v>
      </c>
      <c r="W381" s="244" t="s">
        <v>2041</v>
      </c>
      <c r="X381" s="153" t="s">
        <v>2884</v>
      </c>
      <c r="Y381" s="139" t="s">
        <v>2885</v>
      </c>
      <c r="Z381" s="95" t="s">
        <v>2838</v>
      </c>
      <c r="AA381" s="97"/>
      <c r="AB381" s="139"/>
      <c r="AC381" s="168" t="s">
        <v>160</v>
      </c>
      <c r="AD381" s="75"/>
      <c r="AE381" s="75"/>
      <c r="AF381" s="75"/>
      <c r="AG381" s="75"/>
      <c r="AH381" s="95"/>
      <c r="AI381" s="95"/>
      <c r="AJ381" s="148"/>
      <c r="AK381" s="148"/>
      <c r="AL381" s="106" t="s">
        <v>107</v>
      </c>
      <c r="AM381" s="106" t="s">
        <v>1408</v>
      </c>
      <c r="AN381" s="79"/>
      <c r="AO381" s="118">
        <v>42063</v>
      </c>
      <c r="AP381" s="81"/>
      <c r="AQ381" s="208"/>
      <c r="AR381" s="107" t="s">
        <v>1355</v>
      </c>
      <c r="AS381" s="110">
        <v>-42063</v>
      </c>
      <c r="AT381" s="110">
        <v>205</v>
      </c>
      <c r="AU381" s="83"/>
      <c r="AV381" s="95"/>
      <c r="AW381" s="146"/>
      <c r="AX381" s="146"/>
      <c r="AY381" s="95"/>
      <c r="AZ381" s="95"/>
      <c r="BA381" s="101"/>
      <c r="BB381" s="101"/>
      <c r="BC381" s="95"/>
      <c r="BD381" s="113"/>
      <c r="BE381" s="113"/>
      <c r="BF381" s="113"/>
      <c r="BG381" s="146"/>
      <c r="BH381" s="107" t="s">
        <v>1355</v>
      </c>
      <c r="BI381" s="95"/>
      <c r="BJ381" s="146"/>
      <c r="BK381" s="146"/>
      <c r="BL381" s="146"/>
      <c r="BM381" s="146"/>
      <c r="BN381" s="89"/>
      <c r="BQ381" s="551" t="s">
        <v>1355</v>
      </c>
      <c r="BR381" t="s">
        <v>153</v>
      </c>
      <c r="BS381">
        <v>0</v>
      </c>
      <c r="BT381" s="91">
        <v>0</v>
      </c>
      <c r="BU381">
        <v>0</v>
      </c>
      <c r="BV381" s="91">
        <v>0</v>
      </c>
      <c r="BX381" t="s">
        <v>2886</v>
      </c>
      <c r="BY381" t="s">
        <v>722</v>
      </c>
      <c r="BZ381">
        <v>0</v>
      </c>
      <c r="CA381" s="92">
        <v>0</v>
      </c>
      <c r="CD381" s="93" t="s">
        <v>263</v>
      </c>
    </row>
    <row r="382" spans="1:83" x14ac:dyDescent="0.25">
      <c r="A382" s="94">
        <v>379</v>
      </c>
      <c r="B382" s="95" t="s">
        <v>2887</v>
      </c>
      <c r="C382" s="88">
        <v>2100003387</v>
      </c>
      <c r="D382" s="88" t="s">
        <v>150</v>
      </c>
      <c r="E382" s="100">
        <v>900000</v>
      </c>
      <c r="F382" s="94" t="s">
        <v>151</v>
      </c>
      <c r="G382" s="94">
        <v>2015</v>
      </c>
      <c r="H382" s="101">
        <v>42121</v>
      </c>
      <c r="I382" s="101">
        <v>42124</v>
      </c>
      <c r="J382" s="94" t="s">
        <v>152</v>
      </c>
      <c r="K382" s="104" t="s">
        <v>153</v>
      </c>
      <c r="L382" s="116" t="s">
        <v>154</v>
      </c>
      <c r="M382" s="99" t="s">
        <v>153</v>
      </c>
      <c r="N382" s="97" t="s">
        <v>98</v>
      </c>
      <c r="O382" s="97" t="s">
        <v>98</v>
      </c>
      <c r="P382" s="100">
        <v>900000</v>
      </c>
      <c r="Q382" s="94">
        <v>2015</v>
      </c>
      <c r="R382" s="97" t="s">
        <v>804</v>
      </c>
      <c r="S382" s="98">
        <v>42062</v>
      </c>
      <c r="T382" s="101">
        <v>42077</v>
      </c>
      <c r="U382" s="82">
        <v>59</v>
      </c>
      <c r="V382" s="82">
        <v>44</v>
      </c>
      <c r="W382" s="244" t="s">
        <v>2041</v>
      </c>
      <c r="X382" s="139" t="s">
        <v>2888</v>
      </c>
      <c r="Y382" s="139" t="s">
        <v>2889</v>
      </c>
      <c r="Z382" s="95" t="s">
        <v>2838</v>
      </c>
      <c r="AA382" s="97"/>
      <c r="AB382" s="139"/>
      <c r="AC382" s="168" t="s">
        <v>160</v>
      </c>
      <c r="AD382" s="75"/>
      <c r="AE382" s="75"/>
      <c r="AF382" s="75"/>
      <c r="AG382" s="75"/>
      <c r="AH382" s="95"/>
      <c r="AI382" s="95"/>
      <c r="AJ382" s="148"/>
      <c r="AK382" s="148"/>
      <c r="AL382" s="106" t="s">
        <v>107</v>
      </c>
      <c r="AM382" s="78" t="s">
        <v>1408</v>
      </c>
      <c r="AN382" s="79"/>
      <c r="AO382" s="118">
        <v>42062</v>
      </c>
      <c r="AP382" s="81"/>
      <c r="AQ382" s="208"/>
      <c r="AR382" s="107" t="s">
        <v>164</v>
      </c>
      <c r="AS382" s="110">
        <v>-42062</v>
      </c>
      <c r="AT382" s="110">
        <v>206</v>
      </c>
      <c r="AU382" s="83"/>
      <c r="AV382" s="95"/>
      <c r="AW382" s="146"/>
      <c r="AX382" s="146"/>
      <c r="AY382" s="95"/>
      <c r="AZ382" s="154" t="s">
        <v>2839</v>
      </c>
      <c r="BA382" s="101">
        <v>42135</v>
      </c>
      <c r="BB382" s="101">
        <v>42144</v>
      </c>
      <c r="BC382" s="95">
        <v>5000013029</v>
      </c>
      <c r="BD382" s="113">
        <v>900000</v>
      </c>
      <c r="BE382" s="113"/>
      <c r="BF382" s="113"/>
      <c r="BG382" s="147">
        <v>42145</v>
      </c>
      <c r="BH382" s="88" t="s">
        <v>116</v>
      </c>
      <c r="BI382" s="95" t="s">
        <v>2840</v>
      </c>
      <c r="BJ382" s="146">
        <v>42151</v>
      </c>
      <c r="BK382" s="146">
        <v>42173</v>
      </c>
      <c r="BL382" s="146">
        <v>42172</v>
      </c>
      <c r="BM382" s="146"/>
      <c r="BN382" s="89"/>
      <c r="BQ382" s="90">
        <v>900000</v>
      </c>
      <c r="BR382" t="s">
        <v>153</v>
      </c>
      <c r="BS382">
        <v>2100003387</v>
      </c>
      <c r="BT382" s="91">
        <v>42121</v>
      </c>
      <c r="BU382" t="s">
        <v>2839</v>
      </c>
      <c r="BV382" s="91">
        <v>42135</v>
      </c>
      <c r="BX382" t="s">
        <v>2890</v>
      </c>
      <c r="BY382" t="s">
        <v>722</v>
      </c>
      <c r="BZ382" t="s">
        <v>150</v>
      </c>
      <c r="CA382" s="92">
        <v>900000</v>
      </c>
      <c r="CD382" s="93" t="s">
        <v>263</v>
      </c>
      <c r="CE382">
        <v>6400000</v>
      </c>
    </row>
    <row r="383" spans="1:83" x14ac:dyDescent="0.25">
      <c r="A383" s="94">
        <v>380</v>
      </c>
      <c r="B383" s="95" t="s">
        <v>2891</v>
      </c>
      <c r="C383" s="99">
        <v>2100004182</v>
      </c>
      <c r="D383" s="258" t="s">
        <v>1350</v>
      </c>
      <c r="E383" s="259">
        <v>4750000</v>
      </c>
      <c r="F383" s="260" t="s">
        <v>979</v>
      </c>
      <c r="G383" s="260">
        <v>2015</v>
      </c>
      <c r="H383" s="175">
        <v>42228</v>
      </c>
      <c r="I383" s="175">
        <v>42235</v>
      </c>
      <c r="J383" s="94" t="s">
        <v>152</v>
      </c>
      <c r="K383" s="104" t="s">
        <v>153</v>
      </c>
      <c r="L383" s="116" t="s">
        <v>154</v>
      </c>
      <c r="M383" s="99" t="s">
        <v>153</v>
      </c>
      <c r="N383" s="97" t="s">
        <v>98</v>
      </c>
      <c r="O383" s="97" t="s">
        <v>98</v>
      </c>
      <c r="P383" s="100">
        <v>4750000</v>
      </c>
      <c r="Q383" s="94">
        <v>2015</v>
      </c>
      <c r="R383" s="97" t="s">
        <v>804</v>
      </c>
      <c r="S383" s="98">
        <v>42062</v>
      </c>
      <c r="T383" s="101">
        <v>42077</v>
      </c>
      <c r="U383" s="82">
        <v>166</v>
      </c>
      <c r="V383" s="82">
        <v>151</v>
      </c>
      <c r="W383" s="244" t="s">
        <v>2041</v>
      </c>
      <c r="X383" s="153" t="s">
        <v>2892</v>
      </c>
      <c r="Y383" s="139" t="s">
        <v>2893</v>
      </c>
      <c r="Z383" s="95" t="s">
        <v>2838</v>
      </c>
      <c r="AA383" s="97"/>
      <c r="AB383" s="139"/>
      <c r="AC383" s="168" t="s">
        <v>160</v>
      </c>
      <c r="AD383" s="75"/>
      <c r="AE383" s="75"/>
      <c r="AF383" s="75"/>
      <c r="AG383" s="75"/>
      <c r="AH383" s="95"/>
      <c r="AI383" s="95"/>
      <c r="AJ383" s="148"/>
      <c r="AK383" s="148"/>
      <c r="AL383" s="106" t="s">
        <v>107</v>
      </c>
      <c r="AM383" s="78" t="s">
        <v>230</v>
      </c>
      <c r="AN383" s="79"/>
      <c r="AO383" s="80">
        <v>42062</v>
      </c>
      <c r="AP383" s="81"/>
      <c r="AQ383" s="208"/>
      <c r="AR383" s="107" t="s">
        <v>164</v>
      </c>
      <c r="AS383" s="110">
        <v>-42062</v>
      </c>
      <c r="AT383" s="110">
        <v>206</v>
      </c>
      <c r="AU383" s="83"/>
      <c r="AV383" s="95"/>
      <c r="AW383" s="146"/>
      <c r="AX383" s="146"/>
      <c r="AY383" s="95"/>
      <c r="AZ383" s="95" t="s">
        <v>1356</v>
      </c>
      <c r="BA383" s="178">
        <v>42236</v>
      </c>
      <c r="BB383" s="171">
        <v>42256</v>
      </c>
      <c r="BC383" s="95"/>
      <c r="BD383" s="113"/>
      <c r="BE383" s="113"/>
      <c r="BF383" s="113"/>
      <c r="BG383" s="261">
        <v>42257</v>
      </c>
      <c r="BH383" s="171" t="s">
        <v>116</v>
      </c>
      <c r="BI383" s="261" t="s">
        <v>1357</v>
      </c>
      <c r="BJ383" s="262">
        <v>42262</v>
      </c>
      <c r="BK383" s="262">
        <v>42283</v>
      </c>
      <c r="BL383" s="831">
        <v>42293</v>
      </c>
      <c r="BM383" s="146"/>
      <c r="BN383" s="89"/>
      <c r="BQ383" s="90">
        <v>4750000</v>
      </c>
      <c r="BR383" t="s">
        <v>153</v>
      </c>
      <c r="BS383">
        <v>2100004182</v>
      </c>
      <c r="BT383" s="91">
        <v>42228</v>
      </c>
      <c r="BU383" t="s">
        <v>1356</v>
      </c>
      <c r="BV383" s="91">
        <v>42236</v>
      </c>
      <c r="BX383" t="s">
        <v>2894</v>
      </c>
      <c r="BY383" t="s">
        <v>722</v>
      </c>
      <c r="BZ383" t="s">
        <v>1350</v>
      </c>
      <c r="CA383" s="92">
        <v>4750000</v>
      </c>
      <c r="CD383" s="93" t="s">
        <v>263</v>
      </c>
      <c r="CE383">
        <v>6400000</v>
      </c>
    </row>
    <row r="384" spans="1:83" x14ac:dyDescent="0.25">
      <c r="A384" s="94">
        <v>381</v>
      </c>
      <c r="B384" s="95" t="s">
        <v>2895</v>
      </c>
      <c r="C384" s="99">
        <v>2100004182</v>
      </c>
      <c r="D384" s="258" t="s">
        <v>1350</v>
      </c>
      <c r="E384" s="259">
        <v>900000</v>
      </c>
      <c r="F384" s="260" t="s">
        <v>979</v>
      </c>
      <c r="G384" s="260">
        <v>2015</v>
      </c>
      <c r="H384" s="175">
        <v>42228</v>
      </c>
      <c r="I384" s="175">
        <v>42235</v>
      </c>
      <c r="J384" s="94" t="s">
        <v>152</v>
      </c>
      <c r="K384" s="104" t="s">
        <v>153</v>
      </c>
      <c r="L384" s="116" t="s">
        <v>154</v>
      </c>
      <c r="M384" s="99" t="s">
        <v>153</v>
      </c>
      <c r="N384" s="97" t="s">
        <v>98</v>
      </c>
      <c r="O384" s="97" t="s">
        <v>98</v>
      </c>
      <c r="P384" s="100">
        <v>900000</v>
      </c>
      <c r="Q384" s="94">
        <v>2015</v>
      </c>
      <c r="R384" s="97" t="s">
        <v>804</v>
      </c>
      <c r="S384" s="98">
        <v>42062</v>
      </c>
      <c r="T384" s="101">
        <v>42077</v>
      </c>
      <c r="U384" s="82">
        <v>166</v>
      </c>
      <c r="V384" s="82">
        <v>151</v>
      </c>
      <c r="W384" s="244" t="s">
        <v>2041</v>
      </c>
      <c r="X384" s="153" t="s">
        <v>2896</v>
      </c>
      <c r="Y384" s="139" t="s">
        <v>2897</v>
      </c>
      <c r="Z384" s="95" t="s">
        <v>2838</v>
      </c>
      <c r="AA384" s="97"/>
      <c r="AB384" s="139"/>
      <c r="AC384" s="168" t="s">
        <v>160</v>
      </c>
      <c r="AD384" s="75"/>
      <c r="AE384" s="75"/>
      <c r="AF384" s="75"/>
      <c r="AG384" s="75"/>
      <c r="AH384" s="95"/>
      <c r="AI384" s="95"/>
      <c r="AJ384" s="148"/>
      <c r="AK384" s="148"/>
      <c r="AL384" s="106" t="s">
        <v>107</v>
      </c>
      <c r="AM384" s="106" t="s">
        <v>1408</v>
      </c>
      <c r="AN384" s="79"/>
      <c r="AO384" s="118">
        <v>42062</v>
      </c>
      <c r="AP384" s="81"/>
      <c r="AQ384" s="208"/>
      <c r="AR384" s="107" t="s">
        <v>164</v>
      </c>
      <c r="AS384" s="110">
        <v>-42062</v>
      </c>
      <c r="AT384" s="110">
        <v>206</v>
      </c>
      <c r="AU384" s="83"/>
      <c r="AV384" s="95"/>
      <c r="AW384" s="146"/>
      <c r="AX384" s="146"/>
      <c r="AY384" s="95"/>
      <c r="AZ384" s="95" t="s">
        <v>1356</v>
      </c>
      <c r="BA384" s="178">
        <v>42236</v>
      </c>
      <c r="BB384" s="171">
        <v>42256</v>
      </c>
      <c r="BC384" s="95"/>
      <c r="BD384" s="113"/>
      <c r="BE384" s="113"/>
      <c r="BF384" s="113"/>
      <c r="BG384" s="261">
        <v>42257</v>
      </c>
      <c r="BH384" s="171" t="s">
        <v>116</v>
      </c>
      <c r="BI384" s="261" t="s">
        <v>1357</v>
      </c>
      <c r="BJ384" s="262">
        <v>42262</v>
      </c>
      <c r="BK384" s="262">
        <v>42283</v>
      </c>
      <c r="BL384" s="831">
        <v>42293</v>
      </c>
      <c r="BM384" s="146"/>
      <c r="BN384" s="89"/>
      <c r="BQ384" s="90">
        <v>900000</v>
      </c>
      <c r="BR384" t="s">
        <v>153</v>
      </c>
      <c r="BS384">
        <v>2100004182</v>
      </c>
      <c r="BT384" s="91">
        <v>42228</v>
      </c>
      <c r="BU384" t="s">
        <v>1356</v>
      </c>
      <c r="BV384" s="91">
        <v>42236</v>
      </c>
      <c r="BX384" t="s">
        <v>2898</v>
      </c>
      <c r="BY384" t="s">
        <v>722</v>
      </c>
      <c r="BZ384" t="s">
        <v>1350</v>
      </c>
      <c r="CA384" s="92">
        <v>900000</v>
      </c>
      <c r="CD384" s="93">
        <v>13</v>
      </c>
      <c r="CE384">
        <v>900000</v>
      </c>
    </row>
    <row r="385" spans="1:82" x14ac:dyDescent="0.25">
      <c r="A385" s="94">
        <v>382</v>
      </c>
      <c r="B385" s="95" t="s">
        <v>2899</v>
      </c>
      <c r="C385" s="88">
        <v>4500067914</v>
      </c>
      <c r="D385" s="88" t="s">
        <v>1681</v>
      </c>
      <c r="E385" s="100">
        <v>3250000</v>
      </c>
      <c r="F385" s="94" t="s">
        <v>189</v>
      </c>
      <c r="G385" s="94">
        <v>2015</v>
      </c>
      <c r="H385" s="101">
        <v>42073</v>
      </c>
      <c r="I385" s="101">
        <v>42079</v>
      </c>
      <c r="J385" s="94" t="s">
        <v>94</v>
      </c>
      <c r="K385" s="104" t="s">
        <v>95</v>
      </c>
      <c r="L385" s="116" t="s">
        <v>96</v>
      </c>
      <c r="M385" s="99" t="s">
        <v>395</v>
      </c>
      <c r="N385" s="97" t="s">
        <v>98</v>
      </c>
      <c r="O385" s="97" t="s">
        <v>98</v>
      </c>
      <c r="P385" s="100">
        <v>3250000</v>
      </c>
      <c r="Q385" s="94">
        <v>2015</v>
      </c>
      <c r="R385" s="97" t="s">
        <v>189</v>
      </c>
      <c r="S385" s="98">
        <v>42066</v>
      </c>
      <c r="T385" s="98">
        <v>42066</v>
      </c>
      <c r="U385" s="82">
        <v>7</v>
      </c>
      <c r="V385" s="82">
        <v>7</v>
      </c>
      <c r="W385" s="244" t="s">
        <v>897</v>
      </c>
      <c r="X385" s="136" t="s">
        <v>1384</v>
      </c>
      <c r="Y385" s="137" t="s">
        <v>1385</v>
      </c>
      <c r="Z385" s="95" t="s">
        <v>1771</v>
      </c>
      <c r="AA385" s="97" t="s">
        <v>103</v>
      </c>
      <c r="AB385" s="137" t="s">
        <v>1386</v>
      </c>
      <c r="AC385" s="74" t="s">
        <v>2900</v>
      </c>
      <c r="AD385" s="75" t="s">
        <v>18</v>
      </c>
      <c r="AE385" s="75" t="s">
        <v>18</v>
      </c>
      <c r="AF385" s="75" t="s">
        <v>18</v>
      </c>
      <c r="AG385" s="75" t="s">
        <v>18</v>
      </c>
      <c r="AH385" s="95" t="s">
        <v>741</v>
      </c>
      <c r="AI385" s="95" t="s">
        <v>2901</v>
      </c>
      <c r="AJ385" s="148">
        <v>110.70851</v>
      </c>
      <c r="AK385" s="148">
        <v>-7.5399200000000004</v>
      </c>
      <c r="AL385" s="78" t="s">
        <v>107</v>
      </c>
      <c r="AM385" s="78" t="s">
        <v>112</v>
      </c>
      <c r="AN385" s="251" t="s">
        <v>442</v>
      </c>
      <c r="AO385" s="80">
        <v>42032</v>
      </c>
      <c r="AP385" s="81">
        <v>42033</v>
      </c>
      <c r="AQ385" s="253">
        <v>42033</v>
      </c>
      <c r="AR385" s="107" t="s">
        <v>114</v>
      </c>
      <c r="AS385" s="110">
        <v>1</v>
      </c>
      <c r="AT385" s="110">
        <v>0</v>
      </c>
      <c r="AU385" s="83"/>
      <c r="AV385" s="95"/>
      <c r="AW385" s="146"/>
      <c r="AX385" s="146"/>
      <c r="AY385" s="95"/>
      <c r="AZ385" s="207" t="s">
        <v>2902</v>
      </c>
      <c r="BA385" s="101">
        <v>42081</v>
      </c>
      <c r="BB385" s="101">
        <v>42086</v>
      </c>
      <c r="BC385" s="95"/>
      <c r="BD385" s="113">
        <v>3250000</v>
      </c>
      <c r="BE385" s="113">
        <v>0</v>
      </c>
      <c r="BF385" s="113">
        <v>3250000</v>
      </c>
      <c r="BG385" s="146">
        <v>42086</v>
      </c>
      <c r="BH385" s="88" t="s">
        <v>116</v>
      </c>
      <c r="BI385" s="95" t="s">
        <v>2903</v>
      </c>
      <c r="BJ385" s="146">
        <v>42087</v>
      </c>
      <c r="BK385" s="146">
        <v>42104</v>
      </c>
      <c r="BL385" s="146">
        <v>42101</v>
      </c>
      <c r="BM385" s="146"/>
      <c r="BN385" s="89"/>
      <c r="BQ385" s="90">
        <v>3250000</v>
      </c>
      <c r="BR385" t="s">
        <v>95</v>
      </c>
      <c r="BS385">
        <v>4500067914</v>
      </c>
      <c r="BT385" s="91">
        <v>42073</v>
      </c>
      <c r="BU385" t="s">
        <v>2902</v>
      </c>
      <c r="BV385" s="91">
        <v>42081</v>
      </c>
      <c r="BX385" t="s">
        <v>1391</v>
      </c>
      <c r="BY385" t="s">
        <v>1392</v>
      </c>
      <c r="BZ385" t="s">
        <v>1681</v>
      </c>
      <c r="CA385" s="92">
        <v>3250000</v>
      </c>
      <c r="CD385" s="93"/>
    </row>
    <row r="386" spans="1:82" x14ac:dyDescent="0.25">
      <c r="A386" s="94">
        <v>383</v>
      </c>
      <c r="B386" s="95" t="s">
        <v>2904</v>
      </c>
      <c r="C386" s="141" t="s">
        <v>2905</v>
      </c>
      <c r="D386" s="141" t="s">
        <v>2906</v>
      </c>
      <c r="E386" s="100">
        <v>17500000</v>
      </c>
      <c r="F386" s="94" t="s">
        <v>979</v>
      </c>
      <c r="G386" s="94">
        <v>2015</v>
      </c>
      <c r="H386" s="101">
        <v>42236</v>
      </c>
      <c r="I386" s="101">
        <v>42236</v>
      </c>
      <c r="J386" s="94" t="s">
        <v>600</v>
      </c>
      <c r="K386" s="104" t="s">
        <v>769</v>
      </c>
      <c r="L386" s="88" t="s">
        <v>818</v>
      </c>
      <c r="M386" s="97" t="s">
        <v>98</v>
      </c>
      <c r="N386" s="263" t="s">
        <v>98</v>
      </c>
      <c r="O386" s="263" t="s">
        <v>98</v>
      </c>
      <c r="P386" s="100">
        <v>10500000</v>
      </c>
      <c r="Q386" s="94">
        <v>2015</v>
      </c>
      <c r="R386" s="97" t="s">
        <v>189</v>
      </c>
      <c r="S386" s="98">
        <v>42066</v>
      </c>
      <c r="T386" s="101">
        <v>42070</v>
      </c>
      <c r="U386" s="82">
        <v>170</v>
      </c>
      <c r="V386" s="82">
        <v>166</v>
      </c>
      <c r="W386" s="244" t="s">
        <v>2907</v>
      </c>
      <c r="X386" s="153">
        <v>260140109</v>
      </c>
      <c r="Y386" s="139" t="s">
        <v>2908</v>
      </c>
      <c r="Z386" s="95" t="s">
        <v>2909</v>
      </c>
      <c r="AA386" s="97" t="s">
        <v>103</v>
      </c>
      <c r="AB386" s="139" t="s">
        <v>2910</v>
      </c>
      <c r="AC386" s="74"/>
      <c r="AD386" s="75"/>
      <c r="AE386" s="75"/>
      <c r="AF386" s="75"/>
      <c r="AG386" s="75"/>
      <c r="AH386" s="95" t="s">
        <v>108</v>
      </c>
      <c r="AI386" s="95" t="s">
        <v>2911</v>
      </c>
      <c r="AJ386" s="148">
        <v>122.388475</v>
      </c>
      <c r="AK386" s="148">
        <v>-3.0531329999999999</v>
      </c>
      <c r="AL386" s="78" t="s">
        <v>2912</v>
      </c>
      <c r="AM386" s="78" t="s">
        <v>323</v>
      </c>
      <c r="AN386" s="251"/>
      <c r="AO386" s="80"/>
      <c r="AP386" s="81">
        <v>42067</v>
      </c>
      <c r="AQ386" s="208"/>
      <c r="AR386" s="107" t="s">
        <v>164</v>
      </c>
      <c r="AS386" s="110">
        <v>42067</v>
      </c>
      <c r="AT386" s="110">
        <v>0</v>
      </c>
      <c r="AU386" s="83"/>
      <c r="AV386" s="95" t="s">
        <v>2913</v>
      </c>
      <c r="AW386" s="146"/>
      <c r="AX386" s="146"/>
      <c r="AY386" s="95"/>
      <c r="AZ386" s="95" t="s">
        <v>2914</v>
      </c>
      <c r="BA386" s="101">
        <v>42258</v>
      </c>
      <c r="BB386" s="101">
        <v>42264</v>
      </c>
      <c r="BC386" s="95"/>
      <c r="BD386" s="113">
        <v>17500000</v>
      </c>
      <c r="BE386" s="113">
        <v>0</v>
      </c>
      <c r="BF386" s="113">
        <v>17500000</v>
      </c>
      <c r="BG386" s="146">
        <v>42265</v>
      </c>
      <c r="BH386" s="88" t="s">
        <v>116</v>
      </c>
      <c r="BI386" s="805" t="s">
        <v>14713</v>
      </c>
      <c r="BJ386" s="146">
        <v>42268</v>
      </c>
      <c r="BK386" s="146">
        <v>42289</v>
      </c>
      <c r="BL386" s="146">
        <v>42285</v>
      </c>
      <c r="BM386" s="146"/>
      <c r="BN386" s="89"/>
      <c r="BQ386" s="90">
        <v>10500000</v>
      </c>
      <c r="BR386" t="s">
        <v>769</v>
      </c>
      <c r="BS386" t="s">
        <v>2905</v>
      </c>
      <c r="BT386" s="91">
        <v>42236</v>
      </c>
      <c r="BU386" t="s">
        <v>2914</v>
      </c>
      <c r="BV386" s="91">
        <v>42258</v>
      </c>
      <c r="BX386" t="s">
        <v>2916</v>
      </c>
      <c r="BY386" t="s">
        <v>2917</v>
      </c>
      <c r="BZ386" t="s">
        <v>2906</v>
      </c>
      <c r="CA386" s="92">
        <v>17500000</v>
      </c>
      <c r="CD386" s="93"/>
    </row>
    <row r="387" spans="1:82" x14ac:dyDescent="0.25">
      <c r="A387" s="94">
        <v>384</v>
      </c>
      <c r="B387" s="95" t="s">
        <v>2918</v>
      </c>
      <c r="C387" s="88" t="s">
        <v>2919</v>
      </c>
      <c r="D387" s="88" t="s">
        <v>2920</v>
      </c>
      <c r="E387" s="100">
        <v>17500000</v>
      </c>
      <c r="F387" s="97" t="s">
        <v>171</v>
      </c>
      <c r="G387" s="94">
        <v>2015</v>
      </c>
      <c r="H387" s="101">
        <v>42137</v>
      </c>
      <c r="I387" s="101">
        <v>42143</v>
      </c>
      <c r="J387" s="97" t="s">
        <v>600</v>
      </c>
      <c r="K387" s="95" t="s">
        <v>769</v>
      </c>
      <c r="L387" s="88" t="s">
        <v>602</v>
      </c>
      <c r="M387" s="264" t="s">
        <v>98</v>
      </c>
      <c r="N387" s="94" t="s">
        <v>98</v>
      </c>
      <c r="O387" s="94" t="s">
        <v>98</v>
      </c>
      <c r="P387" s="100">
        <v>17500000</v>
      </c>
      <c r="Q387" s="94">
        <v>2015</v>
      </c>
      <c r="R387" s="97" t="s">
        <v>189</v>
      </c>
      <c r="S387" s="98">
        <v>42066</v>
      </c>
      <c r="T387" s="101">
        <v>42070</v>
      </c>
      <c r="U387" s="82">
        <v>71</v>
      </c>
      <c r="V387" s="82">
        <v>67</v>
      </c>
      <c r="W387" s="88" t="s">
        <v>2907</v>
      </c>
      <c r="X387" s="139" t="s">
        <v>2921</v>
      </c>
      <c r="Y387" s="139" t="s">
        <v>2922</v>
      </c>
      <c r="Z387" s="95" t="s">
        <v>2923</v>
      </c>
      <c r="AA387" s="97" t="s">
        <v>103</v>
      </c>
      <c r="AB387" s="139" t="s">
        <v>2924</v>
      </c>
      <c r="AC387" s="74"/>
      <c r="AD387" s="75"/>
      <c r="AE387" s="75"/>
      <c r="AF387" s="75"/>
      <c r="AG387" s="75"/>
      <c r="AH387" s="95" t="s">
        <v>108</v>
      </c>
      <c r="AI387" s="95" t="s">
        <v>2925</v>
      </c>
      <c r="AJ387" s="148">
        <v>121.98432</v>
      </c>
      <c r="AK387" s="148">
        <v>1.01854</v>
      </c>
      <c r="AL387" s="106" t="s">
        <v>107</v>
      </c>
      <c r="AM387" s="78" t="s">
        <v>323</v>
      </c>
      <c r="AN387" s="251"/>
      <c r="AO387" s="80"/>
      <c r="AP387" s="81">
        <v>42069</v>
      </c>
      <c r="AQ387" s="208"/>
      <c r="AR387" s="107" t="s">
        <v>164</v>
      </c>
      <c r="AS387" s="110">
        <v>42069</v>
      </c>
      <c r="AT387" s="110">
        <v>0</v>
      </c>
      <c r="AU387" s="83"/>
      <c r="AV387" s="95" t="s">
        <v>2926</v>
      </c>
      <c r="AW387" s="146">
        <v>42135</v>
      </c>
      <c r="AX387" s="146">
        <v>42135</v>
      </c>
      <c r="AY387" s="95"/>
      <c r="AZ387" s="95" t="s">
        <v>2927</v>
      </c>
      <c r="BA387" s="101">
        <v>42222</v>
      </c>
      <c r="BB387" s="101">
        <v>42234</v>
      </c>
      <c r="BC387" s="95"/>
      <c r="BD387" s="113">
        <v>17500000</v>
      </c>
      <c r="BE387" s="113">
        <v>0</v>
      </c>
      <c r="BF387" s="113">
        <v>17500000</v>
      </c>
      <c r="BG387" s="146">
        <v>42236</v>
      </c>
      <c r="BH387" s="88" t="s">
        <v>116</v>
      </c>
      <c r="BI387" s="95" t="s">
        <v>2928</v>
      </c>
      <c r="BJ387" s="146">
        <v>42240</v>
      </c>
      <c r="BK387" s="146">
        <v>42261</v>
      </c>
      <c r="BL387" s="146">
        <v>42257</v>
      </c>
      <c r="BM387" s="146"/>
      <c r="BN387" s="89"/>
      <c r="BQ387" s="129">
        <v>17500000</v>
      </c>
      <c r="BR387" t="s">
        <v>769</v>
      </c>
      <c r="BS387" t="s">
        <v>2919</v>
      </c>
      <c r="BT387" s="91">
        <v>42137</v>
      </c>
      <c r="BU387" t="s">
        <v>2927</v>
      </c>
      <c r="BV387" s="91">
        <v>42222</v>
      </c>
      <c r="BX387" t="s">
        <v>2929</v>
      </c>
      <c r="BY387" t="s">
        <v>2930</v>
      </c>
      <c r="BZ387" t="s">
        <v>2920</v>
      </c>
      <c r="CA387" s="92">
        <v>17500000</v>
      </c>
      <c r="CD387" s="93"/>
    </row>
    <row r="388" spans="1:82" x14ac:dyDescent="0.25">
      <c r="A388" s="94">
        <v>385</v>
      </c>
      <c r="B388" s="95" t="s">
        <v>2931</v>
      </c>
      <c r="C388" s="88">
        <v>4500068185</v>
      </c>
      <c r="D388" s="88" t="s">
        <v>1596</v>
      </c>
      <c r="E388" s="100">
        <v>3250000</v>
      </c>
      <c r="F388" s="97" t="s">
        <v>189</v>
      </c>
      <c r="G388" s="94">
        <v>2015</v>
      </c>
      <c r="H388" s="101">
        <v>42075</v>
      </c>
      <c r="I388" s="101">
        <v>42082</v>
      </c>
      <c r="J388" s="97" t="s">
        <v>94</v>
      </c>
      <c r="K388" s="95" t="s">
        <v>95</v>
      </c>
      <c r="L388" s="250" t="s">
        <v>96</v>
      </c>
      <c r="M388" s="159" t="s">
        <v>395</v>
      </c>
      <c r="N388" s="94" t="s">
        <v>98</v>
      </c>
      <c r="O388" s="94" t="s">
        <v>98</v>
      </c>
      <c r="P388" s="100">
        <v>3250000</v>
      </c>
      <c r="Q388" s="94">
        <v>2015</v>
      </c>
      <c r="R388" s="97" t="s">
        <v>189</v>
      </c>
      <c r="S388" s="98">
        <v>42066</v>
      </c>
      <c r="T388" s="98">
        <v>42066</v>
      </c>
      <c r="U388" s="82">
        <v>9</v>
      </c>
      <c r="V388" s="82">
        <v>9</v>
      </c>
      <c r="W388" s="88" t="s">
        <v>1931</v>
      </c>
      <c r="X388" s="153" t="s">
        <v>2932</v>
      </c>
      <c r="Y388" s="139" t="s">
        <v>2933</v>
      </c>
      <c r="Z388" s="95" t="s">
        <v>2934</v>
      </c>
      <c r="AA388" s="97" t="s">
        <v>103</v>
      </c>
      <c r="AB388" s="139" t="s">
        <v>2935</v>
      </c>
      <c r="AC388" s="102" t="s">
        <v>400</v>
      </c>
      <c r="AD388" s="75" t="s">
        <v>18</v>
      </c>
      <c r="AE388" s="75" t="s">
        <v>18</v>
      </c>
      <c r="AF388" s="75" t="s">
        <v>18</v>
      </c>
      <c r="AG388" s="75" t="s">
        <v>18</v>
      </c>
      <c r="AH388" s="95" t="s">
        <v>1885</v>
      </c>
      <c r="AI388" s="95" t="s">
        <v>2936</v>
      </c>
      <c r="AJ388" s="148">
        <v>115.26297</v>
      </c>
      <c r="AK388" s="148">
        <v>-8.1759299999999993</v>
      </c>
      <c r="AL388" s="78" t="s">
        <v>107</v>
      </c>
      <c r="AM388" s="78" t="s">
        <v>593</v>
      </c>
      <c r="AN388" s="251"/>
      <c r="AO388" s="80">
        <v>42066</v>
      </c>
      <c r="AP388" s="81">
        <v>42067</v>
      </c>
      <c r="AQ388" s="253">
        <v>42067</v>
      </c>
      <c r="AR388" s="107" t="s">
        <v>114</v>
      </c>
      <c r="AS388" s="110">
        <v>1</v>
      </c>
      <c r="AT388" s="110">
        <v>0</v>
      </c>
      <c r="AU388" s="83"/>
      <c r="AV388" s="95"/>
      <c r="AW388" s="146"/>
      <c r="AX388" s="146"/>
      <c r="AY388" s="95"/>
      <c r="AZ388" s="95" t="s">
        <v>2937</v>
      </c>
      <c r="BA388" s="101">
        <v>42087</v>
      </c>
      <c r="BB388" s="101">
        <v>42094</v>
      </c>
      <c r="BC388" s="95"/>
      <c r="BD388" s="113">
        <v>3250000</v>
      </c>
      <c r="BE388" s="113"/>
      <c r="BF388" s="113">
        <v>3250000</v>
      </c>
      <c r="BG388" s="202">
        <v>42095</v>
      </c>
      <c r="BH388" s="88" t="s">
        <v>116</v>
      </c>
      <c r="BI388" s="95" t="s">
        <v>2938</v>
      </c>
      <c r="BJ388" s="146">
        <v>42095</v>
      </c>
      <c r="BK388" s="146">
        <v>42114</v>
      </c>
      <c r="BL388" s="146">
        <v>42108</v>
      </c>
      <c r="BM388" s="146"/>
      <c r="BN388" s="89"/>
      <c r="BQ388" s="90">
        <v>3250000</v>
      </c>
      <c r="BR388" t="s">
        <v>95</v>
      </c>
      <c r="BS388">
        <v>4500068185</v>
      </c>
      <c r="BT388" s="91">
        <v>42075</v>
      </c>
      <c r="BU388" t="s">
        <v>2937</v>
      </c>
      <c r="BV388" s="91">
        <v>42087</v>
      </c>
      <c r="BX388" t="s">
        <v>2939</v>
      </c>
      <c r="BY388" t="s">
        <v>2940</v>
      </c>
      <c r="BZ388" t="s">
        <v>1596</v>
      </c>
      <c r="CA388" s="92">
        <v>3250000</v>
      </c>
      <c r="CD388" s="93"/>
    </row>
    <row r="389" spans="1:82" x14ac:dyDescent="0.25">
      <c r="A389" s="94">
        <v>386</v>
      </c>
      <c r="B389" s="95" t="s">
        <v>2941</v>
      </c>
      <c r="C389" s="88">
        <v>4500068389</v>
      </c>
      <c r="D389" s="88" t="s">
        <v>2942</v>
      </c>
      <c r="E389" s="100">
        <v>6000000</v>
      </c>
      <c r="F389" s="97" t="s">
        <v>189</v>
      </c>
      <c r="G389" s="94">
        <v>2015</v>
      </c>
      <c r="H389" s="101">
        <v>42079</v>
      </c>
      <c r="I389" s="101">
        <v>42088</v>
      </c>
      <c r="J389" s="97" t="s">
        <v>94</v>
      </c>
      <c r="K389" s="95" t="s">
        <v>95</v>
      </c>
      <c r="L389" s="250" t="s">
        <v>96</v>
      </c>
      <c r="M389" s="159" t="s">
        <v>377</v>
      </c>
      <c r="N389" s="94" t="s">
        <v>98</v>
      </c>
      <c r="O389" s="94" t="s">
        <v>98</v>
      </c>
      <c r="P389" s="100">
        <v>6000000</v>
      </c>
      <c r="Q389" s="94">
        <v>2015</v>
      </c>
      <c r="R389" s="97" t="s">
        <v>189</v>
      </c>
      <c r="S389" s="98">
        <v>42066</v>
      </c>
      <c r="T389" s="98">
        <v>42066</v>
      </c>
      <c r="U389" s="82">
        <v>13</v>
      </c>
      <c r="V389" s="82">
        <v>13</v>
      </c>
      <c r="W389" s="88" t="s">
        <v>378</v>
      </c>
      <c r="X389" s="153" t="s">
        <v>2943</v>
      </c>
      <c r="Y389" s="139" t="s">
        <v>2944</v>
      </c>
      <c r="Z389" s="95" t="s">
        <v>2791</v>
      </c>
      <c r="AA389" s="97" t="s">
        <v>128</v>
      </c>
      <c r="AB389" s="139" t="s">
        <v>2945</v>
      </c>
      <c r="AC389" s="74" t="s">
        <v>2946</v>
      </c>
      <c r="AD389" s="75" t="s">
        <v>18</v>
      </c>
      <c r="AE389" s="75" t="s">
        <v>107</v>
      </c>
      <c r="AF389" s="75" t="s">
        <v>18</v>
      </c>
      <c r="AG389" s="75" t="s">
        <v>18</v>
      </c>
      <c r="AH389" s="95" t="s">
        <v>384</v>
      </c>
      <c r="AI389" s="95" t="s">
        <v>2947</v>
      </c>
      <c r="AJ389" s="148">
        <v>107.66679000000001</v>
      </c>
      <c r="AK389" s="148">
        <v>-6.9384699999999997</v>
      </c>
      <c r="AL389" s="252" t="s">
        <v>111</v>
      </c>
      <c r="AM389" s="78" t="s">
        <v>441</v>
      </c>
      <c r="AN389" s="251"/>
      <c r="AO389" s="80">
        <v>42066</v>
      </c>
      <c r="AP389" s="81">
        <v>42069</v>
      </c>
      <c r="AQ389" s="253">
        <v>42069</v>
      </c>
      <c r="AR389" s="107" t="s">
        <v>114</v>
      </c>
      <c r="AS389" s="110">
        <v>3</v>
      </c>
      <c r="AT389" s="110">
        <v>0</v>
      </c>
      <c r="AU389" s="83"/>
      <c r="AV389" s="95"/>
      <c r="AW389" s="146"/>
      <c r="AX389" s="146"/>
      <c r="AY389" s="95"/>
      <c r="AZ389" s="126" t="s">
        <v>2948</v>
      </c>
      <c r="BA389" s="265">
        <v>42089</v>
      </c>
      <c r="BB389" s="101">
        <v>42115</v>
      </c>
      <c r="BC389" s="95"/>
      <c r="BD389" s="113">
        <v>6000000</v>
      </c>
      <c r="BE389" s="113">
        <v>0</v>
      </c>
      <c r="BF389" s="113">
        <v>6000000</v>
      </c>
      <c r="BG389" s="146">
        <v>42117</v>
      </c>
      <c r="BH389" s="88" t="s">
        <v>116</v>
      </c>
      <c r="BI389" s="95" t="s">
        <v>2949</v>
      </c>
      <c r="BJ389" s="146">
        <v>42117</v>
      </c>
      <c r="BK389" s="146">
        <v>42130</v>
      </c>
      <c r="BL389" s="146">
        <v>42136</v>
      </c>
      <c r="BM389" s="146"/>
      <c r="BN389" s="89"/>
      <c r="BQ389" s="90">
        <v>6000000</v>
      </c>
      <c r="BR389" t="s">
        <v>95</v>
      </c>
      <c r="BS389">
        <v>4500068389</v>
      </c>
      <c r="BT389" s="91">
        <v>42079</v>
      </c>
      <c r="BU389" t="s">
        <v>2948</v>
      </c>
      <c r="BV389" s="91">
        <v>42089</v>
      </c>
      <c r="BX389" t="s">
        <v>2950</v>
      </c>
      <c r="BY389" t="s">
        <v>2951</v>
      </c>
      <c r="BZ389" t="s">
        <v>2942</v>
      </c>
      <c r="CA389" s="92">
        <v>6000000</v>
      </c>
      <c r="CD389" s="93"/>
    </row>
    <row r="390" spans="1:82" x14ac:dyDescent="0.25">
      <c r="A390" s="94">
        <v>387</v>
      </c>
      <c r="B390" s="95" t="s">
        <v>2952</v>
      </c>
      <c r="C390" s="88">
        <v>4500068421</v>
      </c>
      <c r="D390" s="88" t="s">
        <v>1361</v>
      </c>
      <c r="E390" s="100">
        <v>3250000</v>
      </c>
      <c r="F390" s="97" t="s">
        <v>189</v>
      </c>
      <c r="G390" s="94">
        <v>2015</v>
      </c>
      <c r="H390" s="101">
        <v>42080</v>
      </c>
      <c r="I390" s="101">
        <v>42088</v>
      </c>
      <c r="J390" s="97" t="s">
        <v>94</v>
      </c>
      <c r="K390" s="95" t="s">
        <v>95</v>
      </c>
      <c r="L390" s="250" t="s">
        <v>96</v>
      </c>
      <c r="M390" s="159" t="s">
        <v>395</v>
      </c>
      <c r="N390" s="94" t="s">
        <v>98</v>
      </c>
      <c r="O390" s="94" t="s">
        <v>98</v>
      </c>
      <c r="P390" s="100">
        <v>3250000</v>
      </c>
      <c r="Q390" s="94">
        <v>2015</v>
      </c>
      <c r="R390" s="97" t="s">
        <v>189</v>
      </c>
      <c r="S390" s="98">
        <v>42066</v>
      </c>
      <c r="T390" s="98">
        <v>42066</v>
      </c>
      <c r="U390" s="82">
        <v>14</v>
      </c>
      <c r="V390" s="82">
        <v>14</v>
      </c>
      <c r="W390" s="88" t="s">
        <v>1931</v>
      </c>
      <c r="X390" s="153" t="s">
        <v>2953</v>
      </c>
      <c r="Y390" s="139" t="s">
        <v>2954</v>
      </c>
      <c r="Z390" s="95" t="s">
        <v>2955</v>
      </c>
      <c r="AA390" s="97" t="s">
        <v>103</v>
      </c>
      <c r="AB390" s="139" t="s">
        <v>2956</v>
      </c>
      <c r="AC390" s="74" t="s">
        <v>2957</v>
      </c>
      <c r="AD390" s="75" t="s">
        <v>18</v>
      </c>
      <c r="AE390" s="75" t="s">
        <v>18</v>
      </c>
      <c r="AF390" s="75" t="s">
        <v>18</v>
      </c>
      <c r="AG390" s="75" t="s">
        <v>18</v>
      </c>
      <c r="AH390" s="95" t="s">
        <v>161</v>
      </c>
      <c r="AI390" s="95" t="s">
        <v>2958</v>
      </c>
      <c r="AJ390" s="148">
        <v>112.62018999999999</v>
      </c>
      <c r="AK390" s="148">
        <v>-7.43804</v>
      </c>
      <c r="AL390" s="78" t="s">
        <v>107</v>
      </c>
      <c r="AM390" s="78" t="s">
        <v>133</v>
      </c>
      <c r="AN390" s="251"/>
      <c r="AO390" s="80">
        <v>42066</v>
      </c>
      <c r="AP390" s="81">
        <v>42067</v>
      </c>
      <c r="AQ390" s="253">
        <v>42067</v>
      </c>
      <c r="AR390" s="107" t="s">
        <v>114</v>
      </c>
      <c r="AS390" s="110">
        <v>1</v>
      </c>
      <c r="AT390" s="110">
        <v>0</v>
      </c>
      <c r="AU390" s="83"/>
      <c r="AV390" s="95"/>
      <c r="AW390" s="146"/>
      <c r="AX390" s="146"/>
      <c r="AY390" s="95"/>
      <c r="AZ390" s="95" t="s">
        <v>2959</v>
      </c>
      <c r="BA390" s="101">
        <v>42089</v>
      </c>
      <c r="BB390" s="101">
        <v>42094</v>
      </c>
      <c r="BC390" s="95"/>
      <c r="BD390" s="113">
        <v>3250000</v>
      </c>
      <c r="BE390" s="113"/>
      <c r="BF390" s="113">
        <v>3250000</v>
      </c>
      <c r="BG390" s="202">
        <v>42095</v>
      </c>
      <c r="BH390" s="88" t="s">
        <v>116</v>
      </c>
      <c r="BI390" s="95" t="s">
        <v>2960</v>
      </c>
      <c r="BJ390" s="146">
        <v>42095</v>
      </c>
      <c r="BK390" s="146">
        <v>42114</v>
      </c>
      <c r="BL390" s="146">
        <v>42108</v>
      </c>
      <c r="BM390" s="146"/>
      <c r="BN390" s="89"/>
      <c r="BQ390" s="90">
        <v>3250000</v>
      </c>
      <c r="BR390" t="s">
        <v>95</v>
      </c>
      <c r="BS390">
        <v>4500068421</v>
      </c>
      <c r="BT390" s="91">
        <v>42080</v>
      </c>
      <c r="BU390" t="s">
        <v>2959</v>
      </c>
      <c r="BV390" s="91">
        <v>42089</v>
      </c>
      <c r="BX390" t="s">
        <v>2961</v>
      </c>
      <c r="BY390" t="s">
        <v>2962</v>
      </c>
      <c r="BZ390" t="s">
        <v>1361</v>
      </c>
      <c r="CA390" s="92">
        <v>3250000</v>
      </c>
      <c r="CD390" s="93"/>
    </row>
    <row r="391" spans="1:82" x14ac:dyDescent="0.25">
      <c r="A391" s="94">
        <v>388</v>
      </c>
      <c r="B391" s="95" t="s">
        <v>2963</v>
      </c>
      <c r="C391" s="88">
        <v>4500068419</v>
      </c>
      <c r="D391" s="88" t="s">
        <v>1596</v>
      </c>
      <c r="E391" s="100">
        <v>3250000</v>
      </c>
      <c r="F391" s="97" t="s">
        <v>189</v>
      </c>
      <c r="G391" s="94">
        <v>2015</v>
      </c>
      <c r="H391" s="101">
        <v>42080</v>
      </c>
      <c r="I391" s="101">
        <v>42088</v>
      </c>
      <c r="J391" s="97" t="s">
        <v>94</v>
      </c>
      <c r="K391" s="95" t="s">
        <v>95</v>
      </c>
      <c r="L391" s="250" t="s">
        <v>96</v>
      </c>
      <c r="M391" s="159" t="s">
        <v>395</v>
      </c>
      <c r="N391" s="94" t="s">
        <v>98</v>
      </c>
      <c r="O391" s="94" t="s">
        <v>98</v>
      </c>
      <c r="P391" s="100">
        <v>3250000</v>
      </c>
      <c r="Q391" s="94">
        <v>2015</v>
      </c>
      <c r="R391" s="97" t="s">
        <v>189</v>
      </c>
      <c r="S391" s="98">
        <v>42066</v>
      </c>
      <c r="T391" s="98">
        <v>42066</v>
      </c>
      <c r="U391" s="82">
        <v>14</v>
      </c>
      <c r="V391" s="82">
        <v>14</v>
      </c>
      <c r="W391" s="88" t="s">
        <v>897</v>
      </c>
      <c r="X391" s="153" t="s">
        <v>2964</v>
      </c>
      <c r="Y391" s="139" t="s">
        <v>2965</v>
      </c>
      <c r="Z391" s="95" t="s">
        <v>1771</v>
      </c>
      <c r="AA391" s="97" t="s">
        <v>103</v>
      </c>
      <c r="AB391" s="139" t="s">
        <v>2966</v>
      </c>
      <c r="AC391" s="74" t="s">
        <v>2750</v>
      </c>
      <c r="AD391" s="75" t="s">
        <v>18</v>
      </c>
      <c r="AE391" s="75" t="s">
        <v>18</v>
      </c>
      <c r="AF391" s="75" t="s">
        <v>18</v>
      </c>
      <c r="AG391" s="75" t="s">
        <v>18</v>
      </c>
      <c r="AH391" s="95" t="s">
        <v>741</v>
      </c>
      <c r="AI391" s="95" t="s">
        <v>2967</v>
      </c>
      <c r="AJ391" s="148">
        <v>110.98893</v>
      </c>
      <c r="AK391" s="148">
        <v>-6.7801400000000003</v>
      </c>
      <c r="AL391" s="78" t="s">
        <v>107</v>
      </c>
      <c r="AM391" s="78" t="s">
        <v>387</v>
      </c>
      <c r="AN391" s="251"/>
      <c r="AO391" s="80">
        <v>42067</v>
      </c>
      <c r="AP391" s="81">
        <v>42067</v>
      </c>
      <c r="AQ391" s="253">
        <v>42067</v>
      </c>
      <c r="AR391" s="107" t="s">
        <v>114</v>
      </c>
      <c r="AS391" s="110">
        <v>0</v>
      </c>
      <c r="AT391" s="110">
        <v>0</v>
      </c>
      <c r="AU391" s="83"/>
      <c r="AV391" s="95"/>
      <c r="AW391" s="146"/>
      <c r="AX391" s="146"/>
      <c r="AY391" s="95"/>
      <c r="AZ391" s="95" t="s">
        <v>2968</v>
      </c>
      <c r="BA391" s="101">
        <v>42089</v>
      </c>
      <c r="BB391" s="101">
        <v>42094</v>
      </c>
      <c r="BC391" s="95"/>
      <c r="BD391" s="113">
        <v>3250000</v>
      </c>
      <c r="BE391" s="113"/>
      <c r="BF391" s="113">
        <v>3250000</v>
      </c>
      <c r="BG391" s="202">
        <v>42095</v>
      </c>
      <c r="BH391" s="88" t="s">
        <v>116</v>
      </c>
      <c r="BI391" s="95" t="s">
        <v>2969</v>
      </c>
      <c r="BJ391" s="146">
        <v>42095</v>
      </c>
      <c r="BK391" s="146">
        <v>42114</v>
      </c>
      <c r="BL391" s="146">
        <v>42108</v>
      </c>
      <c r="BM391" s="146"/>
      <c r="BN391" s="89"/>
      <c r="BQ391" s="90">
        <v>3250000</v>
      </c>
      <c r="BR391" t="s">
        <v>95</v>
      </c>
      <c r="BS391">
        <v>4500068419</v>
      </c>
      <c r="BT391" s="91">
        <v>42080</v>
      </c>
      <c r="BU391" t="s">
        <v>2968</v>
      </c>
      <c r="BV391" s="91">
        <v>42089</v>
      </c>
      <c r="BX391" t="s">
        <v>2970</v>
      </c>
      <c r="BY391" t="s">
        <v>2971</v>
      </c>
      <c r="BZ391" t="s">
        <v>1596</v>
      </c>
      <c r="CA391" s="92">
        <v>3250000</v>
      </c>
      <c r="CD391" s="93"/>
    </row>
    <row r="392" spans="1:82" x14ac:dyDescent="0.25">
      <c r="A392" s="94">
        <v>389</v>
      </c>
      <c r="B392" s="95" t="s">
        <v>2972</v>
      </c>
      <c r="C392" s="88">
        <v>4500068420</v>
      </c>
      <c r="D392" s="88" t="s">
        <v>906</v>
      </c>
      <c r="E392" s="100">
        <v>4375000</v>
      </c>
      <c r="F392" s="97" t="s">
        <v>189</v>
      </c>
      <c r="G392" s="94">
        <v>2015</v>
      </c>
      <c r="H392" s="101">
        <v>42080</v>
      </c>
      <c r="I392" s="101">
        <v>42088</v>
      </c>
      <c r="J392" s="97" t="s">
        <v>94</v>
      </c>
      <c r="K392" s="95" t="s">
        <v>95</v>
      </c>
      <c r="L392" s="250" t="s">
        <v>96</v>
      </c>
      <c r="M392" s="159" t="s">
        <v>123</v>
      </c>
      <c r="N392" s="94" t="s">
        <v>98</v>
      </c>
      <c r="O392" s="94" t="s">
        <v>98</v>
      </c>
      <c r="P392" s="100">
        <v>4375000</v>
      </c>
      <c r="Q392" s="94">
        <v>2015</v>
      </c>
      <c r="R392" s="97" t="s">
        <v>189</v>
      </c>
      <c r="S392" s="98">
        <v>42066</v>
      </c>
      <c r="T392" s="98">
        <v>42066</v>
      </c>
      <c r="U392" s="82">
        <v>14</v>
      </c>
      <c r="V392" s="82">
        <v>14</v>
      </c>
      <c r="W392" s="88" t="s">
        <v>897</v>
      </c>
      <c r="X392" s="153" t="s">
        <v>2973</v>
      </c>
      <c r="Y392" s="139" t="s">
        <v>2974</v>
      </c>
      <c r="Z392" s="95" t="s">
        <v>909</v>
      </c>
      <c r="AA392" s="97" t="s">
        <v>128</v>
      </c>
      <c r="AB392" s="137" t="s">
        <v>2975</v>
      </c>
      <c r="AC392" s="74" t="s">
        <v>2900</v>
      </c>
      <c r="AD392" s="75" t="s">
        <v>106</v>
      </c>
      <c r="AE392" s="75" t="s">
        <v>107</v>
      </c>
      <c r="AF392" s="75" t="s">
        <v>18</v>
      </c>
      <c r="AG392" s="75" t="s">
        <v>18</v>
      </c>
      <c r="AH392" s="95" t="s">
        <v>161</v>
      </c>
      <c r="AI392" s="95" t="s">
        <v>2976</v>
      </c>
      <c r="AJ392" s="148">
        <v>112.73421</v>
      </c>
      <c r="AK392" s="148">
        <v>-7.2009499999999997</v>
      </c>
      <c r="AL392" s="78" t="s">
        <v>107</v>
      </c>
      <c r="AM392" s="78" t="s">
        <v>144</v>
      </c>
      <c r="AN392" s="251" t="s">
        <v>442</v>
      </c>
      <c r="AO392" s="80">
        <v>42067</v>
      </c>
      <c r="AP392" s="81">
        <v>42069</v>
      </c>
      <c r="AQ392" s="253">
        <v>42069</v>
      </c>
      <c r="AR392" s="107" t="s">
        <v>114</v>
      </c>
      <c r="AS392" s="110">
        <v>2</v>
      </c>
      <c r="AT392" s="110">
        <v>0</v>
      </c>
      <c r="AU392" s="83"/>
      <c r="AV392" s="95"/>
      <c r="AW392" s="146"/>
      <c r="AX392" s="146"/>
      <c r="AY392" s="95"/>
      <c r="AZ392" s="95" t="s">
        <v>2977</v>
      </c>
      <c r="BA392" s="101">
        <v>42089</v>
      </c>
      <c r="BB392" s="101">
        <v>42094</v>
      </c>
      <c r="BC392" s="95"/>
      <c r="BD392" s="113">
        <v>4375000</v>
      </c>
      <c r="BE392" s="113"/>
      <c r="BF392" s="113">
        <v>4375000</v>
      </c>
      <c r="BG392" s="202">
        <v>42095</v>
      </c>
      <c r="BH392" s="88" t="s">
        <v>116</v>
      </c>
      <c r="BI392" s="95" t="s">
        <v>2978</v>
      </c>
      <c r="BJ392" s="146">
        <v>42095</v>
      </c>
      <c r="BK392" s="146">
        <v>42114</v>
      </c>
      <c r="BL392" s="146">
        <v>42108</v>
      </c>
      <c r="BM392" s="146"/>
      <c r="BN392" s="89"/>
      <c r="BQ392" s="152">
        <v>4375000</v>
      </c>
      <c r="BR392" t="s">
        <v>95</v>
      </c>
      <c r="BS392">
        <v>4500068420</v>
      </c>
      <c r="BT392" s="91">
        <v>42080</v>
      </c>
      <c r="BU392" t="s">
        <v>2977</v>
      </c>
      <c r="BV392" s="91">
        <v>42089</v>
      </c>
      <c r="BX392" t="s">
        <v>2979</v>
      </c>
      <c r="BY392" t="s">
        <v>2980</v>
      </c>
      <c r="BZ392" t="s">
        <v>906</v>
      </c>
      <c r="CA392" s="92">
        <v>4375000</v>
      </c>
      <c r="CD392" s="93"/>
    </row>
    <row r="393" spans="1:82" x14ac:dyDescent="0.25">
      <c r="A393" s="94">
        <v>390</v>
      </c>
      <c r="B393" s="95" t="s">
        <v>2981</v>
      </c>
      <c r="C393" s="88">
        <v>4500068418</v>
      </c>
      <c r="D393" s="88" t="s">
        <v>1681</v>
      </c>
      <c r="E393" s="100">
        <v>3250000</v>
      </c>
      <c r="F393" s="97" t="s">
        <v>189</v>
      </c>
      <c r="G393" s="94">
        <v>2015</v>
      </c>
      <c r="H393" s="101">
        <v>42080</v>
      </c>
      <c r="I393" s="101">
        <v>42088</v>
      </c>
      <c r="J393" s="97" t="s">
        <v>94</v>
      </c>
      <c r="K393" s="95" t="s">
        <v>95</v>
      </c>
      <c r="L393" s="250" t="s">
        <v>96</v>
      </c>
      <c r="M393" s="159" t="s">
        <v>395</v>
      </c>
      <c r="N393" s="94" t="s">
        <v>98</v>
      </c>
      <c r="O393" s="94" t="s">
        <v>98</v>
      </c>
      <c r="P393" s="100">
        <v>3250000</v>
      </c>
      <c r="Q393" s="94">
        <v>2015</v>
      </c>
      <c r="R393" s="97" t="s">
        <v>189</v>
      </c>
      <c r="S393" s="98">
        <v>42066</v>
      </c>
      <c r="T393" s="98">
        <v>42066</v>
      </c>
      <c r="U393" s="82">
        <v>14</v>
      </c>
      <c r="V393" s="82">
        <v>14</v>
      </c>
      <c r="W393" s="88" t="s">
        <v>897</v>
      </c>
      <c r="X393" s="153" t="s">
        <v>736</v>
      </c>
      <c r="Y393" s="139" t="s">
        <v>737</v>
      </c>
      <c r="Z393" s="95" t="s">
        <v>1771</v>
      </c>
      <c r="AA393" s="97" t="s">
        <v>103</v>
      </c>
      <c r="AB393" s="139" t="s">
        <v>739</v>
      </c>
      <c r="AC393" s="74" t="s">
        <v>2900</v>
      </c>
      <c r="AD393" s="75" t="s">
        <v>106</v>
      </c>
      <c r="AE393" s="75" t="s">
        <v>18</v>
      </c>
      <c r="AF393" s="75" t="s">
        <v>18</v>
      </c>
      <c r="AG393" s="75" t="s">
        <v>18</v>
      </c>
      <c r="AH393" s="95" t="s">
        <v>741</v>
      </c>
      <c r="AI393" s="95" t="s">
        <v>742</v>
      </c>
      <c r="AJ393" s="148">
        <v>109.74247</v>
      </c>
      <c r="AK393" s="148">
        <v>-6.9100299999999999</v>
      </c>
      <c r="AL393" s="78" t="s">
        <v>107</v>
      </c>
      <c r="AM393" s="78" t="s">
        <v>144</v>
      </c>
      <c r="AN393" s="251"/>
      <c r="AO393" s="80">
        <v>42024</v>
      </c>
      <c r="AP393" s="81">
        <v>42026</v>
      </c>
      <c r="AQ393" s="253">
        <v>42026</v>
      </c>
      <c r="AR393" s="107" t="s">
        <v>114</v>
      </c>
      <c r="AS393" s="110">
        <v>2</v>
      </c>
      <c r="AT393" s="110">
        <v>0</v>
      </c>
      <c r="AU393" s="83"/>
      <c r="AV393" s="95"/>
      <c r="AW393" s="146"/>
      <c r="AX393" s="146"/>
      <c r="AY393" s="95"/>
      <c r="AZ393" s="95" t="s">
        <v>2982</v>
      </c>
      <c r="BA393" s="101">
        <v>42089</v>
      </c>
      <c r="BB393" s="101">
        <v>42094</v>
      </c>
      <c r="BC393" s="95"/>
      <c r="BD393" s="113">
        <v>3250000</v>
      </c>
      <c r="BE393" s="113"/>
      <c r="BF393" s="113">
        <v>3250000</v>
      </c>
      <c r="BG393" s="202">
        <v>42095</v>
      </c>
      <c r="BH393" s="88" t="s">
        <v>116</v>
      </c>
      <c r="BI393" s="95" t="s">
        <v>2983</v>
      </c>
      <c r="BJ393" s="146">
        <v>42095</v>
      </c>
      <c r="BK393" s="146">
        <v>42114</v>
      </c>
      <c r="BL393" s="146">
        <v>42108</v>
      </c>
      <c r="BM393" s="146"/>
      <c r="BN393" s="89"/>
      <c r="BQ393" s="90">
        <v>3250000</v>
      </c>
      <c r="BR393" t="s">
        <v>95</v>
      </c>
      <c r="BS393">
        <v>4500068418</v>
      </c>
      <c r="BT393" s="91">
        <v>42080</v>
      </c>
      <c r="BU393" t="s">
        <v>2982</v>
      </c>
      <c r="BV393" s="91">
        <v>42089</v>
      </c>
      <c r="BX393" t="s">
        <v>745</v>
      </c>
      <c r="BY393" t="s">
        <v>746</v>
      </c>
      <c r="BZ393" t="s">
        <v>1681</v>
      </c>
      <c r="CA393" s="92">
        <v>3250000</v>
      </c>
      <c r="CD393" s="93"/>
    </row>
    <row r="394" spans="1:82" x14ac:dyDescent="0.25">
      <c r="A394" s="94">
        <v>391</v>
      </c>
      <c r="B394" s="95" t="s">
        <v>2984</v>
      </c>
      <c r="C394" s="88" t="s">
        <v>2985</v>
      </c>
      <c r="D394" s="266" t="s">
        <v>2986</v>
      </c>
      <c r="E394" s="100">
        <v>8350000</v>
      </c>
      <c r="F394" s="94" t="s">
        <v>189</v>
      </c>
      <c r="G394" s="94">
        <v>2015</v>
      </c>
      <c r="H394" s="101">
        <v>42093</v>
      </c>
      <c r="I394" s="101">
        <v>42093</v>
      </c>
      <c r="J394" s="97" t="s">
        <v>2987</v>
      </c>
      <c r="K394" s="95" t="s">
        <v>2988</v>
      </c>
      <c r="L394" s="267" t="s">
        <v>2989</v>
      </c>
      <c r="M394" s="268" t="s">
        <v>2990</v>
      </c>
      <c r="N394" s="116" t="s">
        <v>2991</v>
      </c>
      <c r="O394" s="94" t="s">
        <v>98</v>
      </c>
      <c r="P394" s="100">
        <v>8350000</v>
      </c>
      <c r="Q394" s="94">
        <v>2015</v>
      </c>
      <c r="R394" s="97" t="s">
        <v>189</v>
      </c>
      <c r="S394" s="98">
        <v>42066</v>
      </c>
      <c r="T394" s="98">
        <v>42066</v>
      </c>
      <c r="U394" s="82">
        <v>27</v>
      </c>
      <c r="V394" s="82">
        <v>27</v>
      </c>
      <c r="W394" s="88" t="s">
        <v>2992</v>
      </c>
      <c r="X394" s="153">
        <v>114620</v>
      </c>
      <c r="Y394" s="139" t="s">
        <v>2993</v>
      </c>
      <c r="Z394" s="95" t="s">
        <v>2986</v>
      </c>
      <c r="AA394" s="97"/>
      <c r="AB394" s="139" t="s">
        <v>2994</v>
      </c>
      <c r="AC394" s="74"/>
      <c r="AD394" s="75"/>
      <c r="AE394" s="75"/>
      <c r="AF394" s="75"/>
      <c r="AG394" s="75"/>
      <c r="AH394" s="95" t="s">
        <v>741</v>
      </c>
      <c r="AI394" s="95" t="s">
        <v>2995</v>
      </c>
      <c r="AJ394" s="148">
        <v>-7.6638900000000003</v>
      </c>
      <c r="AK394" s="148">
        <v>109.64809</v>
      </c>
      <c r="AL394" s="106" t="s">
        <v>107</v>
      </c>
      <c r="AM394" s="78" t="s">
        <v>2782</v>
      </c>
      <c r="AN394" s="251"/>
      <c r="AO394" s="80"/>
      <c r="AP394" s="81"/>
      <c r="AQ394" s="208"/>
      <c r="AR394" s="107" t="s">
        <v>164</v>
      </c>
      <c r="AS394" s="110">
        <v>0</v>
      </c>
      <c r="AT394" s="110">
        <v>42268</v>
      </c>
      <c r="AU394" s="83"/>
      <c r="AV394" s="95"/>
      <c r="AW394" s="146"/>
      <c r="AX394" s="146"/>
      <c r="AY394" s="95"/>
      <c r="AZ394" s="95"/>
      <c r="BA394" s="101">
        <v>42118</v>
      </c>
      <c r="BB394" s="101">
        <v>42151</v>
      </c>
      <c r="BC394" s="95"/>
      <c r="BD394" s="113">
        <v>8350000</v>
      </c>
      <c r="BE394" s="113" t="s">
        <v>2064</v>
      </c>
      <c r="BF394" s="113">
        <v>8350000</v>
      </c>
      <c r="BG394" s="146">
        <v>42063</v>
      </c>
      <c r="BH394" s="88" t="s">
        <v>116</v>
      </c>
      <c r="BI394" s="95" t="s">
        <v>2996</v>
      </c>
      <c r="BJ394" s="146">
        <v>42159</v>
      </c>
      <c r="BK394" s="146"/>
      <c r="BL394" s="146">
        <v>42191</v>
      </c>
      <c r="BM394" s="146"/>
      <c r="BN394" s="89"/>
      <c r="BQ394" s="90">
        <v>8350000</v>
      </c>
      <c r="BR394" t="s">
        <v>2988</v>
      </c>
      <c r="BS394" t="s">
        <v>2985</v>
      </c>
      <c r="BT394" s="91">
        <v>42093</v>
      </c>
      <c r="BU394">
        <v>0</v>
      </c>
      <c r="BV394" s="91">
        <v>42118</v>
      </c>
      <c r="BX394" t="s">
        <v>2997</v>
      </c>
      <c r="BY394" t="s">
        <v>2998</v>
      </c>
      <c r="BZ394" t="s">
        <v>2986</v>
      </c>
      <c r="CA394" s="92">
        <v>8350000</v>
      </c>
      <c r="CD394" s="93"/>
    </row>
    <row r="395" spans="1:82" x14ac:dyDescent="0.25">
      <c r="A395" s="94">
        <v>392</v>
      </c>
      <c r="B395" s="95" t="s">
        <v>2999</v>
      </c>
      <c r="C395" s="88" t="s">
        <v>3000</v>
      </c>
      <c r="D395" s="244" t="s">
        <v>2986</v>
      </c>
      <c r="E395" s="100">
        <v>8350000</v>
      </c>
      <c r="F395" s="97" t="s">
        <v>189</v>
      </c>
      <c r="G395" s="94">
        <v>2015</v>
      </c>
      <c r="H395" s="101">
        <v>42068</v>
      </c>
      <c r="I395" s="101"/>
      <c r="J395" s="97" t="s">
        <v>2987</v>
      </c>
      <c r="K395" s="95" t="s">
        <v>2988</v>
      </c>
      <c r="L395" s="267" t="s">
        <v>2989</v>
      </c>
      <c r="M395" s="268" t="s">
        <v>2990</v>
      </c>
      <c r="N395" s="116" t="s">
        <v>2991</v>
      </c>
      <c r="O395" s="94" t="s">
        <v>98</v>
      </c>
      <c r="P395" s="100">
        <v>8350000</v>
      </c>
      <c r="Q395" s="94">
        <v>2015</v>
      </c>
      <c r="R395" s="97" t="s">
        <v>189</v>
      </c>
      <c r="S395" s="98">
        <v>42066</v>
      </c>
      <c r="T395" s="98">
        <v>42066</v>
      </c>
      <c r="U395" s="82">
        <v>2</v>
      </c>
      <c r="V395" s="82">
        <v>2</v>
      </c>
      <c r="W395" s="88" t="s">
        <v>2992</v>
      </c>
      <c r="X395" s="153">
        <v>114622</v>
      </c>
      <c r="Y395" s="139" t="s">
        <v>3001</v>
      </c>
      <c r="Z395" s="95" t="s">
        <v>2986</v>
      </c>
      <c r="AA395" s="97"/>
      <c r="AB395" s="139" t="s">
        <v>2994</v>
      </c>
      <c r="AC395" s="74"/>
      <c r="AD395" s="75"/>
      <c r="AE395" s="75"/>
      <c r="AF395" s="75"/>
      <c r="AG395" s="75"/>
      <c r="AH395" s="95" t="s">
        <v>741</v>
      </c>
      <c r="AI395" s="95" t="s">
        <v>3002</v>
      </c>
      <c r="AJ395" s="148">
        <v>-7.6738799999999996</v>
      </c>
      <c r="AK395" s="148">
        <v>109.65757000000001</v>
      </c>
      <c r="AL395" s="106" t="s">
        <v>107</v>
      </c>
      <c r="AM395" s="78" t="s">
        <v>2782</v>
      </c>
      <c r="AN395" s="251"/>
      <c r="AO395" s="80"/>
      <c r="AP395" s="81"/>
      <c r="AQ395" s="208"/>
      <c r="AR395" s="107" t="s">
        <v>164</v>
      </c>
      <c r="AS395" s="110">
        <v>0</v>
      </c>
      <c r="AT395" s="110">
        <v>42268</v>
      </c>
      <c r="AU395" s="83"/>
      <c r="AV395" s="95"/>
      <c r="AW395" s="146"/>
      <c r="AX395" s="146"/>
      <c r="AY395" s="95"/>
      <c r="AZ395" s="95"/>
      <c r="BA395" s="101">
        <v>42118</v>
      </c>
      <c r="BB395" s="101">
        <v>42151</v>
      </c>
      <c r="BC395" s="95"/>
      <c r="BD395" s="113">
        <v>8350000</v>
      </c>
      <c r="BE395" s="113" t="s">
        <v>2064</v>
      </c>
      <c r="BF395" s="113">
        <v>8350000</v>
      </c>
      <c r="BG395" s="146">
        <v>42063</v>
      </c>
      <c r="BH395" s="88" t="s">
        <v>116</v>
      </c>
      <c r="BI395" s="95" t="s">
        <v>3003</v>
      </c>
      <c r="BJ395" s="146">
        <v>42159</v>
      </c>
      <c r="BK395" s="146"/>
      <c r="BL395" s="146">
        <v>42191</v>
      </c>
      <c r="BM395" s="146"/>
      <c r="BN395" s="89"/>
      <c r="BQ395" s="90">
        <v>8350000</v>
      </c>
      <c r="BR395" t="s">
        <v>2988</v>
      </c>
      <c r="BS395" t="s">
        <v>3000</v>
      </c>
      <c r="BT395" s="91">
        <v>42068</v>
      </c>
      <c r="BU395">
        <v>0</v>
      </c>
      <c r="BV395" s="91">
        <v>42118</v>
      </c>
      <c r="BX395" t="s">
        <v>3004</v>
      </c>
      <c r="BY395" t="s">
        <v>2998</v>
      </c>
      <c r="BZ395" t="s">
        <v>2986</v>
      </c>
      <c r="CA395" s="92">
        <v>8350000</v>
      </c>
      <c r="CD395" s="93"/>
    </row>
    <row r="396" spans="1:82" x14ac:dyDescent="0.25">
      <c r="A396" s="94">
        <v>393</v>
      </c>
      <c r="B396" s="95" t="s">
        <v>3005</v>
      </c>
      <c r="C396" s="88">
        <v>4500068417</v>
      </c>
      <c r="D396" s="88" t="s">
        <v>1361</v>
      </c>
      <c r="E396" s="100">
        <v>3250000</v>
      </c>
      <c r="F396" s="97" t="s">
        <v>189</v>
      </c>
      <c r="G396" s="94">
        <v>2015</v>
      </c>
      <c r="H396" s="101">
        <v>42080</v>
      </c>
      <c r="I396" s="101">
        <v>42088</v>
      </c>
      <c r="J396" s="97" t="s">
        <v>94</v>
      </c>
      <c r="K396" s="95" t="s">
        <v>95</v>
      </c>
      <c r="L396" s="250" t="s">
        <v>96</v>
      </c>
      <c r="M396" s="159" t="s">
        <v>395</v>
      </c>
      <c r="N396" s="94" t="s">
        <v>98</v>
      </c>
      <c r="O396" s="94" t="s">
        <v>98</v>
      </c>
      <c r="P396" s="100">
        <v>3250000</v>
      </c>
      <c r="Q396" s="94">
        <v>2015</v>
      </c>
      <c r="R396" s="97" t="s">
        <v>189</v>
      </c>
      <c r="S396" s="98">
        <v>42066</v>
      </c>
      <c r="T396" s="98">
        <v>42066</v>
      </c>
      <c r="U396" s="82">
        <v>14</v>
      </c>
      <c r="V396" s="82">
        <v>14</v>
      </c>
      <c r="W396" s="88" t="s">
        <v>431</v>
      </c>
      <c r="X396" s="153" t="s">
        <v>3006</v>
      </c>
      <c r="Y396" s="139" t="s">
        <v>3007</v>
      </c>
      <c r="Z396" s="95" t="s">
        <v>3008</v>
      </c>
      <c r="AA396" s="97" t="s">
        <v>103</v>
      </c>
      <c r="AB396" s="139" t="s">
        <v>3009</v>
      </c>
      <c r="AC396" s="74" t="s">
        <v>2957</v>
      </c>
      <c r="AD396" s="75" t="s">
        <v>106</v>
      </c>
      <c r="AE396" s="75" t="s">
        <v>18</v>
      </c>
      <c r="AF396" s="75" t="s">
        <v>18</v>
      </c>
      <c r="AG396" s="75" t="s">
        <v>18</v>
      </c>
      <c r="AH396" s="95" t="s">
        <v>108</v>
      </c>
      <c r="AI396" s="95" t="s">
        <v>3010</v>
      </c>
      <c r="AJ396" s="148">
        <v>119.87895</v>
      </c>
      <c r="AK396" s="148">
        <v>-4.1401399999999997</v>
      </c>
      <c r="AL396" s="78" t="s">
        <v>107</v>
      </c>
      <c r="AM396" s="78" t="s">
        <v>133</v>
      </c>
      <c r="AN396" s="251" t="s">
        <v>442</v>
      </c>
      <c r="AO396" s="80">
        <v>42067</v>
      </c>
      <c r="AP396" s="81">
        <v>42069</v>
      </c>
      <c r="AQ396" s="253">
        <v>42069</v>
      </c>
      <c r="AR396" s="107" t="s">
        <v>114</v>
      </c>
      <c r="AS396" s="110">
        <v>2</v>
      </c>
      <c r="AT396" s="110">
        <v>0</v>
      </c>
      <c r="AU396" s="83"/>
      <c r="AV396" s="95"/>
      <c r="AW396" s="146"/>
      <c r="AX396" s="146"/>
      <c r="AY396" s="95"/>
      <c r="AZ396" s="95" t="s">
        <v>3011</v>
      </c>
      <c r="BA396" s="101">
        <v>42089</v>
      </c>
      <c r="BB396" s="101">
        <v>42094</v>
      </c>
      <c r="BC396" s="95"/>
      <c r="BD396" s="113">
        <v>3250000</v>
      </c>
      <c r="BE396" s="113"/>
      <c r="BF396" s="113">
        <v>3250000</v>
      </c>
      <c r="BG396" s="202">
        <v>42095</v>
      </c>
      <c r="BH396" s="88" t="s">
        <v>116</v>
      </c>
      <c r="BI396" s="95" t="s">
        <v>3012</v>
      </c>
      <c r="BJ396" s="146">
        <v>42095</v>
      </c>
      <c r="BK396" s="146">
        <v>42114</v>
      </c>
      <c r="BL396" s="146">
        <v>42108</v>
      </c>
      <c r="BM396" s="146"/>
      <c r="BN396" s="89"/>
      <c r="BQ396" s="90">
        <v>3250000</v>
      </c>
      <c r="BR396" t="s">
        <v>95</v>
      </c>
      <c r="BS396">
        <v>4500068417</v>
      </c>
      <c r="BT396" s="91">
        <v>42080</v>
      </c>
      <c r="BU396" t="s">
        <v>3011</v>
      </c>
      <c r="BV396" s="91">
        <v>42089</v>
      </c>
      <c r="BX396" t="s">
        <v>3013</v>
      </c>
      <c r="BY396" t="s">
        <v>3014</v>
      </c>
      <c r="BZ396" t="s">
        <v>1361</v>
      </c>
      <c r="CA396" s="92">
        <v>3250000</v>
      </c>
      <c r="CD396" s="93"/>
    </row>
    <row r="397" spans="1:82" x14ac:dyDescent="0.25">
      <c r="A397" s="94">
        <v>394</v>
      </c>
      <c r="B397" s="95" t="s">
        <v>3015</v>
      </c>
      <c r="C397" s="88">
        <v>4500068415</v>
      </c>
      <c r="D397" s="88" t="s">
        <v>1681</v>
      </c>
      <c r="E397" s="100">
        <v>3250000</v>
      </c>
      <c r="F397" s="97" t="s">
        <v>189</v>
      </c>
      <c r="G397" s="94">
        <v>2015</v>
      </c>
      <c r="H397" s="101">
        <v>42080</v>
      </c>
      <c r="I397" s="101">
        <v>42088</v>
      </c>
      <c r="J397" s="97" t="s">
        <v>94</v>
      </c>
      <c r="K397" s="95" t="s">
        <v>95</v>
      </c>
      <c r="L397" s="250" t="s">
        <v>96</v>
      </c>
      <c r="M397" s="159" t="s">
        <v>395</v>
      </c>
      <c r="N397" s="94" t="s">
        <v>98</v>
      </c>
      <c r="O397" s="94" t="s">
        <v>98</v>
      </c>
      <c r="P397" s="100">
        <v>3250000</v>
      </c>
      <c r="Q397" s="94">
        <v>2015</v>
      </c>
      <c r="R397" s="97" t="s">
        <v>189</v>
      </c>
      <c r="S397" s="98">
        <v>42066</v>
      </c>
      <c r="T397" s="98">
        <v>42066</v>
      </c>
      <c r="U397" s="82">
        <v>14</v>
      </c>
      <c r="V397" s="82">
        <v>14</v>
      </c>
      <c r="W397" s="88" t="s">
        <v>431</v>
      </c>
      <c r="X397" s="136" t="s">
        <v>3016</v>
      </c>
      <c r="Y397" s="137" t="s">
        <v>3017</v>
      </c>
      <c r="Z397" s="95" t="s">
        <v>3008</v>
      </c>
      <c r="AA397" s="97" t="s">
        <v>103</v>
      </c>
      <c r="AB397" s="137" t="s">
        <v>3018</v>
      </c>
      <c r="AC397" s="74" t="s">
        <v>2900</v>
      </c>
      <c r="AD397" s="75" t="s">
        <v>18</v>
      </c>
      <c r="AE397" s="75" t="s">
        <v>18</v>
      </c>
      <c r="AF397" s="75" t="s">
        <v>18</v>
      </c>
      <c r="AG397" s="75" t="s">
        <v>18</v>
      </c>
      <c r="AH397" s="95" t="s">
        <v>161</v>
      </c>
      <c r="AI397" s="95" t="s">
        <v>3019</v>
      </c>
      <c r="AJ397" s="148">
        <v>112.45309</v>
      </c>
      <c r="AK397" s="148">
        <v>-7.4692400000000001</v>
      </c>
      <c r="AL397" s="78" t="s">
        <v>107</v>
      </c>
      <c r="AM397" s="78" t="s">
        <v>112</v>
      </c>
      <c r="AN397" s="251" t="s">
        <v>113</v>
      </c>
      <c r="AO397" s="80">
        <v>42067</v>
      </c>
      <c r="AP397" s="81">
        <v>42069</v>
      </c>
      <c r="AQ397" s="253">
        <v>42069</v>
      </c>
      <c r="AR397" s="107" t="s">
        <v>114</v>
      </c>
      <c r="AS397" s="110">
        <v>2</v>
      </c>
      <c r="AT397" s="110">
        <v>0</v>
      </c>
      <c r="AU397" s="83"/>
      <c r="AV397" s="95"/>
      <c r="AW397" s="146"/>
      <c r="AX397" s="146"/>
      <c r="AY397" s="95"/>
      <c r="AZ397" s="95" t="s">
        <v>3020</v>
      </c>
      <c r="BA397" s="101">
        <v>42089</v>
      </c>
      <c r="BB397" s="101">
        <v>42094</v>
      </c>
      <c r="BC397" s="95"/>
      <c r="BD397" s="113">
        <v>3250000</v>
      </c>
      <c r="BE397" s="113"/>
      <c r="BF397" s="113">
        <v>3250000</v>
      </c>
      <c r="BG397" s="202">
        <v>42095</v>
      </c>
      <c r="BH397" s="88" t="s">
        <v>116</v>
      </c>
      <c r="BI397" s="95" t="s">
        <v>3021</v>
      </c>
      <c r="BJ397" s="146">
        <v>42095</v>
      </c>
      <c r="BK397" s="146">
        <v>42114</v>
      </c>
      <c r="BL397" s="146">
        <v>42108</v>
      </c>
      <c r="BM397" s="146"/>
      <c r="BN397" s="89"/>
      <c r="BQ397" s="90">
        <v>3250000</v>
      </c>
      <c r="BR397" t="s">
        <v>95</v>
      </c>
      <c r="BS397">
        <v>4500068415</v>
      </c>
      <c r="BT397" s="91">
        <v>42080</v>
      </c>
      <c r="BU397" t="s">
        <v>3020</v>
      </c>
      <c r="BV397" s="91">
        <v>42089</v>
      </c>
      <c r="BX397" t="s">
        <v>3022</v>
      </c>
      <c r="BY397" t="s">
        <v>3023</v>
      </c>
      <c r="BZ397" t="s">
        <v>1681</v>
      </c>
      <c r="CA397" s="92">
        <v>3250000</v>
      </c>
      <c r="CD397" s="93"/>
    </row>
    <row r="398" spans="1:82" x14ac:dyDescent="0.25">
      <c r="A398" s="94">
        <v>395</v>
      </c>
      <c r="B398" s="95" t="s">
        <v>3024</v>
      </c>
      <c r="C398" s="88">
        <v>4500068416</v>
      </c>
      <c r="D398" s="88" t="s">
        <v>1596</v>
      </c>
      <c r="E398" s="100">
        <v>3250000</v>
      </c>
      <c r="F398" s="97" t="s">
        <v>189</v>
      </c>
      <c r="G398" s="94">
        <v>2015</v>
      </c>
      <c r="H398" s="101">
        <v>42080</v>
      </c>
      <c r="I398" s="101">
        <v>42088</v>
      </c>
      <c r="J398" s="97" t="s">
        <v>94</v>
      </c>
      <c r="K398" s="95" t="s">
        <v>95</v>
      </c>
      <c r="L398" s="250" t="s">
        <v>96</v>
      </c>
      <c r="M398" s="159" t="s">
        <v>395</v>
      </c>
      <c r="N398" s="94" t="s">
        <v>98</v>
      </c>
      <c r="O398" s="94" t="s">
        <v>98</v>
      </c>
      <c r="P398" s="100">
        <v>3250000</v>
      </c>
      <c r="Q398" s="94">
        <v>2015</v>
      </c>
      <c r="R398" s="97" t="s">
        <v>189</v>
      </c>
      <c r="S398" s="98">
        <v>42066</v>
      </c>
      <c r="T398" s="98">
        <v>42066</v>
      </c>
      <c r="U398" s="82">
        <v>14</v>
      </c>
      <c r="V398" s="82">
        <v>14</v>
      </c>
      <c r="W398" s="88" t="s">
        <v>431</v>
      </c>
      <c r="X398" s="136" t="s">
        <v>3025</v>
      </c>
      <c r="Y398" s="137" t="s">
        <v>3026</v>
      </c>
      <c r="Z398" s="95" t="s">
        <v>3008</v>
      </c>
      <c r="AA398" s="97" t="s">
        <v>103</v>
      </c>
      <c r="AB398" s="137" t="s">
        <v>411</v>
      </c>
      <c r="AC398" s="74" t="s">
        <v>2750</v>
      </c>
      <c r="AD398" s="75" t="s">
        <v>106</v>
      </c>
      <c r="AE398" s="75" t="s">
        <v>18</v>
      </c>
      <c r="AF398" s="75" t="s">
        <v>18</v>
      </c>
      <c r="AG398" s="75" t="s">
        <v>18</v>
      </c>
      <c r="AH398" s="95" t="s">
        <v>437</v>
      </c>
      <c r="AI398" s="95" t="s">
        <v>3027</v>
      </c>
      <c r="AJ398" s="148">
        <v>100.3942</v>
      </c>
      <c r="AK398" s="148">
        <v>-0.46303</v>
      </c>
      <c r="AL398" s="78" t="s">
        <v>107</v>
      </c>
      <c r="AM398" s="78" t="s">
        <v>593</v>
      </c>
      <c r="AN398" s="251" t="s">
        <v>388</v>
      </c>
      <c r="AO398" s="80">
        <v>42067</v>
      </c>
      <c r="AP398" s="81">
        <v>42069</v>
      </c>
      <c r="AQ398" s="253">
        <v>42069</v>
      </c>
      <c r="AR398" s="107" t="s">
        <v>114</v>
      </c>
      <c r="AS398" s="110">
        <v>2</v>
      </c>
      <c r="AT398" s="110">
        <v>0</v>
      </c>
      <c r="AU398" s="83"/>
      <c r="AV398" s="95"/>
      <c r="AW398" s="146"/>
      <c r="AX398" s="146"/>
      <c r="AY398" s="95"/>
      <c r="AZ398" s="95" t="s">
        <v>3028</v>
      </c>
      <c r="BA398" s="101">
        <v>42089</v>
      </c>
      <c r="BB398" s="101">
        <v>42094</v>
      </c>
      <c r="BC398" s="95"/>
      <c r="BD398" s="113">
        <v>3250000</v>
      </c>
      <c r="BE398" s="113"/>
      <c r="BF398" s="113">
        <v>3250000</v>
      </c>
      <c r="BG398" s="202">
        <v>42095</v>
      </c>
      <c r="BH398" s="88" t="s">
        <v>116</v>
      </c>
      <c r="BI398" s="95" t="s">
        <v>3029</v>
      </c>
      <c r="BJ398" s="146">
        <v>42095</v>
      </c>
      <c r="BK398" s="146">
        <v>42114</v>
      </c>
      <c r="BL398" s="146">
        <v>42108</v>
      </c>
      <c r="BM398" s="146"/>
      <c r="BN398" s="89"/>
      <c r="BQ398" s="90">
        <v>3250000</v>
      </c>
      <c r="BR398" t="s">
        <v>95</v>
      </c>
      <c r="BS398">
        <v>4500068416</v>
      </c>
      <c r="BT398" s="91">
        <v>42080</v>
      </c>
      <c r="BU398" t="s">
        <v>3028</v>
      </c>
      <c r="BV398" s="91">
        <v>42089</v>
      </c>
      <c r="BX398" t="s">
        <v>3030</v>
      </c>
      <c r="BY398" t="s">
        <v>418</v>
      </c>
      <c r="BZ398" t="s">
        <v>1596</v>
      </c>
      <c r="CA398" s="92">
        <v>3250000</v>
      </c>
      <c r="CD398" s="93"/>
    </row>
    <row r="399" spans="1:82" x14ac:dyDescent="0.25">
      <c r="A399" s="94">
        <v>396</v>
      </c>
      <c r="B399" s="95" t="s">
        <v>3031</v>
      </c>
      <c r="C399" s="88">
        <v>4500068386</v>
      </c>
      <c r="D399" s="88" t="s">
        <v>3032</v>
      </c>
      <c r="E399" s="100">
        <v>6000000</v>
      </c>
      <c r="F399" s="97" t="s">
        <v>189</v>
      </c>
      <c r="G399" s="94">
        <v>2015</v>
      </c>
      <c r="H399" s="101">
        <v>42079</v>
      </c>
      <c r="I399" s="101">
        <v>42117</v>
      </c>
      <c r="J399" s="97" t="s">
        <v>94</v>
      </c>
      <c r="K399" s="95" t="s">
        <v>95</v>
      </c>
      <c r="L399" s="250" t="s">
        <v>96</v>
      </c>
      <c r="M399" s="159" t="s">
        <v>377</v>
      </c>
      <c r="N399" s="94" t="s">
        <v>98</v>
      </c>
      <c r="O399" s="94" t="s">
        <v>98</v>
      </c>
      <c r="P399" s="100">
        <v>6000000</v>
      </c>
      <c r="Q399" s="94">
        <v>2015</v>
      </c>
      <c r="R399" s="97" t="s">
        <v>189</v>
      </c>
      <c r="S399" s="98">
        <v>42068</v>
      </c>
      <c r="T399" s="98">
        <v>42068</v>
      </c>
      <c r="U399" s="82">
        <v>11</v>
      </c>
      <c r="V399" s="82">
        <v>11</v>
      </c>
      <c r="W399" s="88" t="s">
        <v>124</v>
      </c>
      <c r="X399" s="153" t="s">
        <v>3033</v>
      </c>
      <c r="Y399" s="139" t="s">
        <v>3034</v>
      </c>
      <c r="Z399" s="95" t="s">
        <v>3035</v>
      </c>
      <c r="AA399" s="97" t="s">
        <v>128</v>
      </c>
      <c r="AB399" s="139" t="s">
        <v>3036</v>
      </c>
      <c r="AC399" s="74" t="s">
        <v>3037</v>
      </c>
      <c r="AD399" s="75" t="s">
        <v>106</v>
      </c>
      <c r="AE399" s="75" t="s">
        <v>107</v>
      </c>
      <c r="AF399" s="75" t="s">
        <v>18</v>
      </c>
      <c r="AG399" s="75" t="s">
        <v>106</v>
      </c>
      <c r="AH399" s="95" t="s">
        <v>437</v>
      </c>
      <c r="AI399" s="95" t="s">
        <v>3038</v>
      </c>
      <c r="AJ399" s="148">
        <v>98.701139999999995</v>
      </c>
      <c r="AK399" s="148">
        <v>3.5910199999999999</v>
      </c>
      <c r="AL399" s="78" t="s">
        <v>440</v>
      </c>
      <c r="AM399" s="78" t="s">
        <v>387</v>
      </c>
      <c r="AN399" s="251" t="s">
        <v>113</v>
      </c>
      <c r="AO399" s="80">
        <v>42068</v>
      </c>
      <c r="AP399" s="81">
        <v>42073</v>
      </c>
      <c r="AQ399" s="253">
        <v>42073</v>
      </c>
      <c r="AR399" s="107" t="s">
        <v>114</v>
      </c>
      <c r="AS399" s="110">
        <v>5</v>
      </c>
      <c r="AT399" s="110">
        <v>0</v>
      </c>
      <c r="AU399" s="83"/>
      <c r="AV399" s="95"/>
      <c r="AW399" s="146"/>
      <c r="AX399" s="146"/>
      <c r="AY399" s="95"/>
      <c r="AZ399" s="95" t="s">
        <v>3039</v>
      </c>
      <c r="BA399" s="101">
        <v>42089</v>
      </c>
      <c r="BB399" s="101">
        <v>42094</v>
      </c>
      <c r="BC399" s="95"/>
      <c r="BD399" s="113">
        <v>6000000</v>
      </c>
      <c r="BE399" s="113"/>
      <c r="BF399" s="113">
        <v>6000000</v>
      </c>
      <c r="BG399" s="202">
        <v>42095</v>
      </c>
      <c r="BH399" s="88" t="s">
        <v>116</v>
      </c>
      <c r="BI399" s="95" t="s">
        <v>3040</v>
      </c>
      <c r="BJ399" s="146">
        <v>42095</v>
      </c>
      <c r="BK399" s="146">
        <v>42114</v>
      </c>
      <c r="BL399" s="146">
        <v>42108</v>
      </c>
      <c r="BM399" s="146"/>
      <c r="BN399" s="89"/>
      <c r="BQ399" s="90">
        <v>6000000</v>
      </c>
      <c r="BR399" t="s">
        <v>95</v>
      </c>
      <c r="BS399">
        <v>4500068386</v>
      </c>
      <c r="BT399" s="91">
        <v>42079</v>
      </c>
      <c r="BU399" t="s">
        <v>3039</v>
      </c>
      <c r="BV399" s="91">
        <v>42089</v>
      </c>
      <c r="BX399" t="s">
        <v>3041</v>
      </c>
      <c r="BY399" t="s">
        <v>3042</v>
      </c>
      <c r="BZ399" t="s">
        <v>3032</v>
      </c>
      <c r="CA399" s="92">
        <v>6000000</v>
      </c>
      <c r="CD399" s="93"/>
    </row>
    <row r="400" spans="1:82" x14ac:dyDescent="0.25">
      <c r="A400" s="94">
        <v>397</v>
      </c>
      <c r="B400" s="95" t="s">
        <v>3043</v>
      </c>
      <c r="C400" s="88">
        <v>4500068387</v>
      </c>
      <c r="D400" s="88" t="s">
        <v>3044</v>
      </c>
      <c r="E400" s="100">
        <v>3250000</v>
      </c>
      <c r="F400" s="97" t="s">
        <v>189</v>
      </c>
      <c r="G400" s="94">
        <v>2015</v>
      </c>
      <c r="H400" s="101">
        <v>42079</v>
      </c>
      <c r="I400" s="101">
        <v>42088</v>
      </c>
      <c r="J400" s="97" t="s">
        <v>94</v>
      </c>
      <c r="K400" s="95" t="s">
        <v>95</v>
      </c>
      <c r="L400" s="250" t="s">
        <v>96</v>
      </c>
      <c r="M400" s="159" t="s">
        <v>395</v>
      </c>
      <c r="N400" s="94" t="s">
        <v>98</v>
      </c>
      <c r="O400" s="94" t="s">
        <v>98</v>
      </c>
      <c r="P400" s="100">
        <v>3250000</v>
      </c>
      <c r="Q400" s="94">
        <v>2015</v>
      </c>
      <c r="R400" s="97" t="s">
        <v>189</v>
      </c>
      <c r="S400" s="98">
        <v>42068</v>
      </c>
      <c r="T400" s="98">
        <v>42068</v>
      </c>
      <c r="U400" s="82">
        <v>11</v>
      </c>
      <c r="V400" s="82">
        <v>11</v>
      </c>
      <c r="W400" s="88" t="s">
        <v>940</v>
      </c>
      <c r="X400" s="153" t="s">
        <v>1682</v>
      </c>
      <c r="Y400" s="139" t="s">
        <v>1683</v>
      </c>
      <c r="Z400" s="95" t="s">
        <v>656</v>
      </c>
      <c r="AA400" s="97" t="s">
        <v>103</v>
      </c>
      <c r="AB400" s="139" t="s">
        <v>1684</v>
      </c>
      <c r="AC400" s="74" t="s">
        <v>3045</v>
      </c>
      <c r="AD400" s="75" t="s">
        <v>18</v>
      </c>
      <c r="AE400" s="75" t="s">
        <v>18</v>
      </c>
      <c r="AF400" s="75" t="s">
        <v>18</v>
      </c>
      <c r="AG400" s="75" t="s">
        <v>18</v>
      </c>
      <c r="AH400" s="95" t="s">
        <v>741</v>
      </c>
      <c r="AI400" s="95" t="s">
        <v>1685</v>
      </c>
      <c r="AJ400" s="148">
        <v>110.84509</v>
      </c>
      <c r="AK400" s="148">
        <v>-7.6927399999999997</v>
      </c>
      <c r="AL400" s="78" t="s">
        <v>107</v>
      </c>
      <c r="AM400" s="78" t="s">
        <v>112</v>
      </c>
      <c r="AN400" s="79"/>
      <c r="AO400" s="80">
        <v>42038</v>
      </c>
      <c r="AP400" s="81">
        <v>42039</v>
      </c>
      <c r="AQ400" s="253">
        <v>42039</v>
      </c>
      <c r="AR400" s="107" t="s">
        <v>114</v>
      </c>
      <c r="AS400" s="110">
        <v>1</v>
      </c>
      <c r="AT400" s="110">
        <v>0</v>
      </c>
      <c r="AU400" s="83"/>
      <c r="AV400" s="95"/>
      <c r="AW400" s="146"/>
      <c r="AX400" s="146"/>
      <c r="AY400" s="95"/>
      <c r="AZ400" s="95" t="s">
        <v>3046</v>
      </c>
      <c r="BA400" s="101">
        <v>42089</v>
      </c>
      <c r="BB400" s="101">
        <v>42094</v>
      </c>
      <c r="BC400" s="95"/>
      <c r="BD400" s="113">
        <v>3250000</v>
      </c>
      <c r="BE400" s="113"/>
      <c r="BF400" s="113">
        <v>3250000</v>
      </c>
      <c r="BG400" s="202">
        <v>42095</v>
      </c>
      <c r="BH400" s="88" t="s">
        <v>116</v>
      </c>
      <c r="BI400" s="95" t="s">
        <v>3047</v>
      </c>
      <c r="BJ400" s="146">
        <v>42095</v>
      </c>
      <c r="BK400" s="146">
        <v>42114</v>
      </c>
      <c r="BL400" s="146">
        <v>42108</v>
      </c>
      <c r="BM400" s="146"/>
      <c r="BN400" s="89"/>
      <c r="BQ400" s="90">
        <v>3250000</v>
      </c>
      <c r="BR400" t="s">
        <v>95</v>
      </c>
      <c r="BS400">
        <v>4500068387</v>
      </c>
      <c r="BT400" s="91">
        <v>42079</v>
      </c>
      <c r="BU400" t="s">
        <v>3046</v>
      </c>
      <c r="BV400" s="91">
        <v>42089</v>
      </c>
      <c r="BX400" t="s">
        <v>1688</v>
      </c>
      <c r="BY400" t="s">
        <v>1689</v>
      </c>
      <c r="BZ400" t="s">
        <v>3044</v>
      </c>
      <c r="CA400" s="92">
        <v>3250000</v>
      </c>
      <c r="CD400" s="93"/>
    </row>
    <row r="401" spans="1:82" x14ac:dyDescent="0.25">
      <c r="A401" s="94">
        <v>398</v>
      </c>
      <c r="B401" s="95" t="s">
        <v>3048</v>
      </c>
      <c r="C401" s="141">
        <v>4800083168</v>
      </c>
      <c r="D401" s="88" t="s">
        <v>3049</v>
      </c>
      <c r="E401" s="100">
        <v>8000000</v>
      </c>
      <c r="F401" s="127">
        <v>8</v>
      </c>
      <c r="G401" s="103">
        <v>2014</v>
      </c>
      <c r="H401" s="128">
        <v>41858</v>
      </c>
      <c r="I401" s="101"/>
      <c r="J401" s="97" t="s">
        <v>628</v>
      </c>
      <c r="K401" s="95" t="s">
        <v>2391</v>
      </c>
      <c r="L401" s="88" t="s">
        <v>630</v>
      </c>
      <c r="M401" s="104" t="s">
        <v>1636</v>
      </c>
      <c r="N401" s="97" t="s">
        <v>2392</v>
      </c>
      <c r="O401" s="94" t="s">
        <v>98</v>
      </c>
      <c r="P401" s="100">
        <v>8000000</v>
      </c>
      <c r="Q401" s="94">
        <v>2015</v>
      </c>
      <c r="R401" s="97" t="s">
        <v>189</v>
      </c>
      <c r="S401" s="98">
        <v>42067</v>
      </c>
      <c r="T401" s="98">
        <v>42067</v>
      </c>
      <c r="U401" s="82">
        <v>-209</v>
      </c>
      <c r="V401" s="82">
        <v>-209</v>
      </c>
      <c r="W401" s="88" t="s">
        <v>2421</v>
      </c>
      <c r="X401" s="153" t="s">
        <v>3050</v>
      </c>
      <c r="Y401" s="139" t="s">
        <v>3051</v>
      </c>
      <c r="Z401" s="95" t="s">
        <v>3052</v>
      </c>
      <c r="AA401" s="97"/>
      <c r="AB401" s="139"/>
      <c r="AC401" s="74"/>
      <c r="AD401" s="75"/>
      <c r="AE401" s="75"/>
      <c r="AF401" s="75"/>
      <c r="AG401" s="75"/>
      <c r="AH401" s="95" t="s">
        <v>889</v>
      </c>
      <c r="AI401" s="95" t="s">
        <v>3053</v>
      </c>
      <c r="AJ401" s="148">
        <v>108.993667</v>
      </c>
      <c r="AK401" s="148">
        <v>0.86261100000000002</v>
      </c>
      <c r="AL401" s="78" t="s">
        <v>3054</v>
      </c>
      <c r="AM401" s="78" t="s">
        <v>2782</v>
      </c>
      <c r="AN401" s="79"/>
      <c r="AO401" s="80"/>
      <c r="AP401" s="81">
        <v>42075</v>
      </c>
      <c r="AQ401" s="208"/>
      <c r="AR401" s="107" t="s">
        <v>164</v>
      </c>
      <c r="AS401" s="110">
        <v>42075</v>
      </c>
      <c r="AT401" s="110">
        <v>0</v>
      </c>
      <c r="AU401" s="83"/>
      <c r="AV401" s="95" t="s">
        <v>3055</v>
      </c>
      <c r="AW401" s="146">
        <v>42191</v>
      </c>
      <c r="AX401" s="146">
        <v>42244</v>
      </c>
      <c r="AY401" s="95"/>
      <c r="AZ401" s="95" t="s">
        <v>3056</v>
      </c>
      <c r="BA401" s="120">
        <v>42248</v>
      </c>
      <c r="BB401" s="101">
        <v>42268</v>
      </c>
      <c r="BC401" s="95"/>
      <c r="BD401" s="113">
        <f>+E401</f>
        <v>8000000</v>
      </c>
      <c r="BE401" s="113"/>
      <c r="BF401" s="113">
        <f>+BD401</f>
        <v>8000000</v>
      </c>
      <c r="BG401" s="146">
        <v>42269</v>
      </c>
      <c r="BH401" s="88" t="s">
        <v>116</v>
      </c>
      <c r="BI401" s="805" t="s">
        <v>14649</v>
      </c>
      <c r="BJ401" s="146">
        <v>42270</v>
      </c>
      <c r="BK401" s="146">
        <v>42291</v>
      </c>
      <c r="BL401" s="146">
        <v>42292</v>
      </c>
      <c r="BM401" s="146"/>
      <c r="BN401" s="89"/>
      <c r="BO401" t="s">
        <v>3057</v>
      </c>
      <c r="BQ401" s="90">
        <v>8000000</v>
      </c>
      <c r="BR401" t="s">
        <v>2391</v>
      </c>
      <c r="BS401">
        <v>4800083168</v>
      </c>
      <c r="BT401" s="91">
        <v>41858</v>
      </c>
      <c r="BU401" t="s">
        <v>3056</v>
      </c>
      <c r="BV401" s="91">
        <v>42248</v>
      </c>
      <c r="BX401" t="s">
        <v>3058</v>
      </c>
      <c r="BY401" t="s">
        <v>722</v>
      </c>
      <c r="BZ401" t="s">
        <v>3049</v>
      </c>
      <c r="CA401" s="92">
        <v>8000000</v>
      </c>
      <c r="CD401" s="93"/>
    </row>
    <row r="402" spans="1:82" x14ac:dyDescent="0.25">
      <c r="A402" s="94">
        <v>399</v>
      </c>
      <c r="B402" s="95" t="s">
        <v>3059</v>
      </c>
      <c r="C402" s="141">
        <v>4800083168</v>
      </c>
      <c r="D402" s="88" t="s">
        <v>3049</v>
      </c>
      <c r="E402" s="100">
        <v>8000000</v>
      </c>
      <c r="F402" s="127">
        <v>8</v>
      </c>
      <c r="G402" s="103">
        <v>2014</v>
      </c>
      <c r="H402" s="128">
        <v>41858</v>
      </c>
      <c r="I402" s="101"/>
      <c r="J402" s="97" t="s">
        <v>628</v>
      </c>
      <c r="K402" s="104" t="s">
        <v>2391</v>
      </c>
      <c r="L402" s="88" t="s">
        <v>630</v>
      </c>
      <c r="M402" s="104" t="s">
        <v>1636</v>
      </c>
      <c r="N402" s="97" t="s">
        <v>2392</v>
      </c>
      <c r="O402" s="94" t="s">
        <v>98</v>
      </c>
      <c r="P402" s="100">
        <v>8000000</v>
      </c>
      <c r="Q402" s="94">
        <v>2015</v>
      </c>
      <c r="R402" s="97" t="s">
        <v>189</v>
      </c>
      <c r="S402" s="98">
        <v>42067</v>
      </c>
      <c r="T402" s="98">
        <v>42067</v>
      </c>
      <c r="U402" s="82">
        <v>-209</v>
      </c>
      <c r="V402" s="82">
        <v>-209</v>
      </c>
      <c r="W402" s="88" t="s">
        <v>2421</v>
      </c>
      <c r="X402" s="153" t="s">
        <v>3060</v>
      </c>
      <c r="Y402" s="139" t="s">
        <v>3061</v>
      </c>
      <c r="Z402" s="95" t="s">
        <v>3052</v>
      </c>
      <c r="AA402" s="97"/>
      <c r="AB402" s="139"/>
      <c r="AC402" s="74"/>
      <c r="AD402" s="75"/>
      <c r="AE402" s="75"/>
      <c r="AF402" s="75"/>
      <c r="AG402" s="75"/>
      <c r="AH402" s="95" t="s">
        <v>889</v>
      </c>
      <c r="AI402" s="95" t="s">
        <v>3062</v>
      </c>
      <c r="AJ402" s="148">
        <v>116.838194</v>
      </c>
      <c r="AK402" s="148">
        <v>-1.2479169999999999</v>
      </c>
      <c r="AL402" s="78" t="s">
        <v>3054</v>
      </c>
      <c r="AM402" s="78" t="s">
        <v>3063</v>
      </c>
      <c r="AN402" s="79"/>
      <c r="AO402" s="80"/>
      <c r="AP402" s="81"/>
      <c r="AQ402" s="208"/>
      <c r="AR402" s="107" t="s">
        <v>164</v>
      </c>
      <c r="AS402" s="110">
        <v>0</v>
      </c>
      <c r="AT402" s="110">
        <v>42268</v>
      </c>
      <c r="AU402" s="83"/>
      <c r="AV402" s="95" t="s">
        <v>3064</v>
      </c>
      <c r="AW402" s="146">
        <v>42191</v>
      </c>
      <c r="AX402" s="146">
        <v>42296</v>
      </c>
      <c r="AY402" s="95"/>
      <c r="AZ402" s="95"/>
      <c r="BA402" s="101"/>
      <c r="BB402" s="101"/>
      <c r="BC402" s="95"/>
      <c r="BD402" s="113"/>
      <c r="BE402" s="113"/>
      <c r="BF402" s="113"/>
      <c r="BG402" s="146"/>
      <c r="BH402" s="88" t="s">
        <v>639</v>
      </c>
      <c r="BI402" s="95"/>
      <c r="BJ402" s="146"/>
      <c r="BK402" s="146"/>
      <c r="BL402" s="146"/>
      <c r="BM402" s="146"/>
      <c r="BN402" s="89"/>
      <c r="BO402" t="s">
        <v>3065</v>
      </c>
      <c r="BQ402" s="90">
        <v>8000000</v>
      </c>
      <c r="BR402" t="s">
        <v>2391</v>
      </c>
      <c r="BS402">
        <v>4800083168</v>
      </c>
      <c r="BT402" s="91">
        <v>41858</v>
      </c>
      <c r="BU402">
        <v>0</v>
      </c>
      <c r="BV402" s="91">
        <v>0</v>
      </c>
      <c r="BX402" t="s">
        <v>3066</v>
      </c>
      <c r="BY402" t="s">
        <v>722</v>
      </c>
      <c r="BZ402" t="s">
        <v>3049</v>
      </c>
      <c r="CA402" s="92">
        <v>8000000</v>
      </c>
      <c r="CD402" s="93"/>
    </row>
    <row r="403" spans="1:82" x14ac:dyDescent="0.25">
      <c r="A403" s="94">
        <v>400</v>
      </c>
      <c r="B403" s="95" t="s">
        <v>3067</v>
      </c>
      <c r="C403" s="141">
        <v>4800083168</v>
      </c>
      <c r="D403" s="88" t="s">
        <v>627</v>
      </c>
      <c r="E403" s="96">
        <v>250000</v>
      </c>
      <c r="F403" s="127">
        <v>8</v>
      </c>
      <c r="G403" s="103">
        <v>2014</v>
      </c>
      <c r="H403" s="128">
        <v>41858</v>
      </c>
      <c r="I403" s="101"/>
      <c r="J403" s="97" t="s">
        <v>628</v>
      </c>
      <c r="K403" s="95" t="s">
        <v>629</v>
      </c>
      <c r="L403" s="88" t="s">
        <v>630</v>
      </c>
      <c r="M403" s="142" t="s">
        <v>631</v>
      </c>
      <c r="N403" s="94" t="s">
        <v>98</v>
      </c>
      <c r="O403" s="94" t="s">
        <v>98</v>
      </c>
      <c r="P403" s="100">
        <v>250000</v>
      </c>
      <c r="Q403" s="94">
        <v>2015</v>
      </c>
      <c r="R403" s="97" t="s">
        <v>189</v>
      </c>
      <c r="S403" s="98">
        <v>42067</v>
      </c>
      <c r="T403" s="98">
        <v>42067</v>
      </c>
      <c r="U403" s="82">
        <v>-209</v>
      </c>
      <c r="V403" s="82">
        <v>-209</v>
      </c>
      <c r="W403" s="88" t="s">
        <v>1910</v>
      </c>
      <c r="X403" s="136" t="s">
        <v>3068</v>
      </c>
      <c r="Y403" s="137" t="s">
        <v>3069</v>
      </c>
      <c r="Z403" s="95" t="s">
        <v>627</v>
      </c>
      <c r="AA403" s="97"/>
      <c r="AB403" s="139"/>
      <c r="AC403" s="74"/>
      <c r="AD403" s="75"/>
      <c r="AE403" s="75"/>
      <c r="AF403" s="75"/>
      <c r="AG403" s="75"/>
      <c r="AH403" s="95" t="s">
        <v>477</v>
      </c>
      <c r="AI403" s="95"/>
      <c r="AJ403" s="148"/>
      <c r="AK403" s="148"/>
      <c r="AL403" s="106" t="s">
        <v>107</v>
      </c>
      <c r="AM403" s="78" t="s">
        <v>2871</v>
      </c>
      <c r="AN403" s="79"/>
      <c r="AO403" s="80"/>
      <c r="AP403" s="81"/>
      <c r="AQ403" s="208"/>
      <c r="AR403" s="107" t="s">
        <v>164</v>
      </c>
      <c r="AS403" s="110">
        <v>0</v>
      </c>
      <c r="AT403" s="110">
        <v>42268</v>
      </c>
      <c r="AU403" s="83"/>
      <c r="AV403" s="95" t="s">
        <v>2360</v>
      </c>
      <c r="AW403" s="87">
        <v>42226</v>
      </c>
      <c r="AX403" s="147">
        <v>42249</v>
      </c>
      <c r="AY403" s="95"/>
      <c r="AZ403" s="95" t="s">
        <v>2361</v>
      </c>
      <c r="BA403" s="101">
        <v>42251</v>
      </c>
      <c r="BB403" s="101">
        <v>42268</v>
      </c>
      <c r="BC403" s="95"/>
      <c r="BD403" s="113">
        <f>+E403</f>
        <v>250000</v>
      </c>
      <c r="BE403" s="113"/>
      <c r="BF403" s="113">
        <f>+BD403</f>
        <v>250000</v>
      </c>
      <c r="BG403" s="146"/>
      <c r="BH403" s="88" t="s">
        <v>116</v>
      </c>
      <c r="BI403" s="808" t="s">
        <v>14649</v>
      </c>
      <c r="BJ403" s="146">
        <v>42270</v>
      </c>
      <c r="BK403" s="146">
        <v>42291</v>
      </c>
      <c r="BL403" s="146">
        <v>42292</v>
      </c>
      <c r="BM403" s="146"/>
      <c r="BN403" s="89"/>
      <c r="BO403" t="s">
        <v>640</v>
      </c>
      <c r="BQ403" s="90">
        <v>250000</v>
      </c>
      <c r="BR403" t="s">
        <v>629</v>
      </c>
      <c r="BS403">
        <v>4800083168</v>
      </c>
      <c r="BT403" s="91">
        <v>41858</v>
      </c>
      <c r="BU403" t="s">
        <v>2361</v>
      </c>
      <c r="BV403" s="91">
        <v>42251</v>
      </c>
      <c r="BX403" t="s">
        <v>3070</v>
      </c>
      <c r="BY403" t="s">
        <v>722</v>
      </c>
      <c r="BZ403" t="s">
        <v>627</v>
      </c>
      <c r="CA403" s="92">
        <v>250000</v>
      </c>
      <c r="CD403" s="93"/>
    </row>
    <row r="404" spans="1:82" x14ac:dyDescent="0.25">
      <c r="A404" s="94">
        <v>401</v>
      </c>
      <c r="B404" s="95" t="s">
        <v>3071</v>
      </c>
      <c r="C404" s="141">
        <v>4800083168</v>
      </c>
      <c r="D404" s="88" t="s">
        <v>627</v>
      </c>
      <c r="E404" s="96">
        <v>250000</v>
      </c>
      <c r="F404" s="127">
        <v>8</v>
      </c>
      <c r="G404" s="103">
        <v>2014</v>
      </c>
      <c r="H404" s="128">
        <v>41858</v>
      </c>
      <c r="I404" s="101"/>
      <c r="J404" s="97" t="s">
        <v>628</v>
      </c>
      <c r="K404" s="95" t="s">
        <v>629</v>
      </c>
      <c r="L404" s="88" t="s">
        <v>630</v>
      </c>
      <c r="M404" s="142" t="s">
        <v>631</v>
      </c>
      <c r="N404" s="94" t="s">
        <v>98</v>
      </c>
      <c r="O404" s="94" t="s">
        <v>98</v>
      </c>
      <c r="P404" s="100">
        <v>250000</v>
      </c>
      <c r="Q404" s="94">
        <v>2015</v>
      </c>
      <c r="R404" s="97" t="s">
        <v>189</v>
      </c>
      <c r="S404" s="98">
        <v>42068</v>
      </c>
      <c r="T404" s="98">
        <v>42068</v>
      </c>
      <c r="U404" s="82">
        <v>-210</v>
      </c>
      <c r="V404" s="82">
        <v>-210</v>
      </c>
      <c r="W404" s="88" t="s">
        <v>1910</v>
      </c>
      <c r="X404" s="136" t="s">
        <v>3072</v>
      </c>
      <c r="Y404" s="137" t="s">
        <v>3073</v>
      </c>
      <c r="Z404" s="95" t="s">
        <v>627</v>
      </c>
      <c r="AA404" s="97"/>
      <c r="AB404" s="139"/>
      <c r="AC404" s="74"/>
      <c r="AD404" s="75"/>
      <c r="AE404" s="75"/>
      <c r="AF404" s="75"/>
      <c r="AG404" s="75"/>
      <c r="AH404" s="95" t="s">
        <v>477</v>
      </c>
      <c r="AI404" s="95"/>
      <c r="AJ404" s="148"/>
      <c r="AK404" s="148"/>
      <c r="AL404" s="106" t="s">
        <v>107</v>
      </c>
      <c r="AM404" s="78" t="s">
        <v>636</v>
      </c>
      <c r="AN404" s="145" t="s">
        <v>107</v>
      </c>
      <c r="AO404" s="80"/>
      <c r="AP404" s="81"/>
      <c r="AQ404" s="208"/>
      <c r="AR404" s="107" t="s">
        <v>164</v>
      </c>
      <c r="AS404" s="110">
        <v>0</v>
      </c>
      <c r="AT404" s="110">
        <v>42268</v>
      </c>
      <c r="AU404" s="83"/>
      <c r="AV404" s="95" t="s">
        <v>2360</v>
      </c>
      <c r="AW404" s="87">
        <v>42226</v>
      </c>
      <c r="AX404" s="147">
        <v>42249</v>
      </c>
      <c r="AY404" s="95"/>
      <c r="AZ404" s="95" t="s">
        <v>2361</v>
      </c>
      <c r="BA404" s="101">
        <v>42251</v>
      </c>
      <c r="BB404" s="101">
        <v>42268</v>
      </c>
      <c r="BC404" s="95"/>
      <c r="BD404" s="113">
        <f>+E404</f>
        <v>250000</v>
      </c>
      <c r="BE404" s="113"/>
      <c r="BF404" s="113">
        <f>+BD404</f>
        <v>250000</v>
      </c>
      <c r="BG404" s="146"/>
      <c r="BH404" s="88" t="s">
        <v>116</v>
      </c>
      <c r="BI404" s="808" t="s">
        <v>14649</v>
      </c>
      <c r="BJ404" s="146">
        <v>42270</v>
      </c>
      <c r="BK404" s="146">
        <v>42291</v>
      </c>
      <c r="BL404" s="146">
        <v>42292</v>
      </c>
      <c r="BM404" s="146"/>
      <c r="BN404" s="89"/>
      <c r="BO404" t="s">
        <v>640</v>
      </c>
      <c r="BQ404" s="90">
        <v>250000</v>
      </c>
      <c r="BR404" t="s">
        <v>629</v>
      </c>
      <c r="BS404">
        <v>4800083168</v>
      </c>
      <c r="BT404" s="91">
        <v>41858</v>
      </c>
      <c r="BU404" t="s">
        <v>2361</v>
      </c>
      <c r="BV404" s="91">
        <v>42251</v>
      </c>
      <c r="BX404" t="s">
        <v>3074</v>
      </c>
      <c r="BY404" t="s">
        <v>722</v>
      </c>
      <c r="BZ404" t="s">
        <v>627</v>
      </c>
      <c r="CA404" s="92">
        <v>250000</v>
      </c>
      <c r="CD404" s="93"/>
    </row>
    <row r="405" spans="1:82" x14ac:dyDescent="0.25">
      <c r="A405" s="94">
        <v>402</v>
      </c>
      <c r="B405" s="95" t="s">
        <v>3075</v>
      </c>
      <c r="C405" s="141">
        <v>4800083168</v>
      </c>
      <c r="D405" s="88" t="s">
        <v>1634</v>
      </c>
      <c r="E405" s="100">
        <v>3500000</v>
      </c>
      <c r="F405" s="127">
        <v>8</v>
      </c>
      <c r="G405" s="103">
        <v>2014</v>
      </c>
      <c r="H405" s="128">
        <v>41858</v>
      </c>
      <c r="I405" s="101"/>
      <c r="J405" s="97" t="s">
        <v>628</v>
      </c>
      <c r="K405" s="95" t="s">
        <v>1635</v>
      </c>
      <c r="L405" s="88" t="s">
        <v>630</v>
      </c>
      <c r="M405" s="95" t="s">
        <v>1636</v>
      </c>
      <c r="N405" s="94" t="s">
        <v>98</v>
      </c>
      <c r="O405" s="94" t="s">
        <v>98</v>
      </c>
      <c r="P405" s="100">
        <v>3500000</v>
      </c>
      <c r="Q405" s="94">
        <v>2015</v>
      </c>
      <c r="R405" s="97" t="s">
        <v>189</v>
      </c>
      <c r="S405" s="98">
        <v>42068</v>
      </c>
      <c r="T405" s="98">
        <v>42068</v>
      </c>
      <c r="U405" s="82">
        <v>-210</v>
      </c>
      <c r="V405" s="82">
        <v>-210</v>
      </c>
      <c r="W405" s="88" t="s">
        <v>1910</v>
      </c>
      <c r="X405" s="136" t="s">
        <v>3076</v>
      </c>
      <c r="Y405" s="137" t="s">
        <v>3077</v>
      </c>
      <c r="Z405" s="95" t="s">
        <v>1640</v>
      </c>
      <c r="AA405" s="97"/>
      <c r="AB405" s="139"/>
      <c r="AC405" s="74"/>
      <c r="AD405" s="75"/>
      <c r="AE405" s="75"/>
      <c r="AF405" s="75"/>
      <c r="AG405" s="75"/>
      <c r="AH405" s="95" t="s">
        <v>741</v>
      </c>
      <c r="AI405" s="95"/>
      <c r="AJ405" s="148"/>
      <c r="AK405" s="148"/>
      <c r="AL405" s="106" t="s">
        <v>107</v>
      </c>
      <c r="AM405" s="78" t="s">
        <v>2615</v>
      </c>
      <c r="AN405" s="145" t="s">
        <v>107</v>
      </c>
      <c r="AO405" s="80">
        <v>42068</v>
      </c>
      <c r="AP405" s="81"/>
      <c r="AQ405" s="208"/>
      <c r="AR405" s="107" t="s">
        <v>164</v>
      </c>
      <c r="AS405" s="110">
        <v>-42068</v>
      </c>
      <c r="AT405" s="110">
        <v>200</v>
      </c>
      <c r="AU405" s="83"/>
      <c r="AV405" s="88" t="s">
        <v>3078</v>
      </c>
      <c r="AW405" s="146">
        <v>42152</v>
      </c>
      <c r="AX405" s="146">
        <v>42158</v>
      </c>
      <c r="AY405" s="95"/>
      <c r="AZ405" s="95" t="s">
        <v>3079</v>
      </c>
      <c r="BA405" s="101">
        <v>42173</v>
      </c>
      <c r="BB405" s="120">
        <v>42186</v>
      </c>
      <c r="BC405" s="95"/>
      <c r="BD405" s="113"/>
      <c r="BE405" s="113"/>
      <c r="BF405" s="113"/>
      <c r="BG405" s="146">
        <v>42187</v>
      </c>
      <c r="BH405" s="88" t="s">
        <v>116</v>
      </c>
      <c r="BI405" s="95" t="s">
        <v>3080</v>
      </c>
      <c r="BJ405" s="146">
        <v>42187</v>
      </c>
      <c r="BK405" s="146">
        <v>42208</v>
      </c>
      <c r="BL405" s="146">
        <v>42199</v>
      </c>
      <c r="BM405" s="146"/>
      <c r="BN405" s="89"/>
      <c r="BO405" t="s">
        <v>3081</v>
      </c>
      <c r="BQ405" s="90">
        <v>3500000</v>
      </c>
      <c r="BR405" t="s">
        <v>1635</v>
      </c>
      <c r="BS405">
        <v>4800083168</v>
      </c>
      <c r="BT405" s="91">
        <v>41858</v>
      </c>
      <c r="BU405" t="s">
        <v>3079</v>
      </c>
      <c r="BV405" s="91">
        <v>42173</v>
      </c>
      <c r="BX405" t="s">
        <v>3082</v>
      </c>
      <c r="BY405" t="s">
        <v>722</v>
      </c>
      <c r="BZ405" t="s">
        <v>1634</v>
      </c>
      <c r="CA405" s="92">
        <v>3500000</v>
      </c>
      <c r="CD405" s="93"/>
    </row>
    <row r="406" spans="1:82" x14ac:dyDescent="0.25">
      <c r="A406" s="94">
        <v>403</v>
      </c>
      <c r="B406" s="95" t="s">
        <v>3083</v>
      </c>
      <c r="C406" s="88">
        <v>4500068385</v>
      </c>
      <c r="D406" s="88" t="s">
        <v>3084</v>
      </c>
      <c r="E406" s="100">
        <v>10500000</v>
      </c>
      <c r="F406" s="97" t="s">
        <v>189</v>
      </c>
      <c r="G406" s="94">
        <v>2015</v>
      </c>
      <c r="H406" s="101">
        <v>42079</v>
      </c>
      <c r="I406" s="101">
        <v>42089</v>
      </c>
      <c r="J406" s="97" t="s">
        <v>94</v>
      </c>
      <c r="K406" s="95" t="s">
        <v>95</v>
      </c>
      <c r="L406" s="250" t="s">
        <v>96</v>
      </c>
      <c r="M406" s="159" t="s">
        <v>2687</v>
      </c>
      <c r="N406" s="94" t="s">
        <v>98</v>
      </c>
      <c r="O406" s="94" t="s">
        <v>98</v>
      </c>
      <c r="P406" s="100">
        <v>10500000</v>
      </c>
      <c r="Q406" s="94">
        <v>2015</v>
      </c>
      <c r="R406" s="97" t="s">
        <v>189</v>
      </c>
      <c r="S406" s="98">
        <v>42069</v>
      </c>
      <c r="T406" s="98">
        <v>42069</v>
      </c>
      <c r="U406" s="82">
        <v>10</v>
      </c>
      <c r="V406" s="82">
        <v>10</v>
      </c>
      <c r="W406" s="88" t="s">
        <v>940</v>
      </c>
      <c r="X406" s="139" t="s">
        <v>3085</v>
      </c>
      <c r="Y406" s="139" t="s">
        <v>3086</v>
      </c>
      <c r="Z406" s="95" t="s">
        <v>550</v>
      </c>
      <c r="AA406" s="97" t="s">
        <v>128</v>
      </c>
      <c r="AB406" s="139" t="s">
        <v>888</v>
      </c>
      <c r="AC406" s="269" t="s">
        <v>3045</v>
      </c>
      <c r="AD406" s="75" t="s">
        <v>18</v>
      </c>
      <c r="AE406" s="75" t="s">
        <v>107</v>
      </c>
      <c r="AF406" s="75" t="s">
        <v>18</v>
      </c>
      <c r="AG406" s="75" t="s">
        <v>18</v>
      </c>
      <c r="AH406" s="95" t="s">
        <v>161</v>
      </c>
      <c r="AI406" s="95" t="s">
        <v>3087</v>
      </c>
      <c r="AJ406" s="148">
        <v>112.79437</v>
      </c>
      <c r="AK406" s="148">
        <v>-7.2606299999999999</v>
      </c>
      <c r="AL406" s="78" t="s">
        <v>3088</v>
      </c>
      <c r="AM406" s="78" t="s">
        <v>133</v>
      </c>
      <c r="AN406" s="79"/>
      <c r="AO406" s="80">
        <v>42069</v>
      </c>
      <c r="AP406" s="81">
        <v>42075</v>
      </c>
      <c r="AQ406" s="253">
        <v>42075</v>
      </c>
      <c r="AR406" s="107" t="s">
        <v>114</v>
      </c>
      <c r="AS406" s="110">
        <v>6</v>
      </c>
      <c r="AT406" s="110">
        <v>0</v>
      </c>
      <c r="AU406" s="83"/>
      <c r="AV406" s="95"/>
      <c r="AW406" s="146"/>
      <c r="AX406" s="146"/>
      <c r="AY406" s="95"/>
      <c r="AZ406" s="112" t="s">
        <v>3089</v>
      </c>
      <c r="BA406" s="101">
        <v>42090</v>
      </c>
      <c r="BB406" s="101">
        <v>42094</v>
      </c>
      <c r="BC406" s="95"/>
      <c r="BD406" s="113">
        <v>10500000</v>
      </c>
      <c r="BE406" s="113"/>
      <c r="BF406" s="113">
        <v>10500000</v>
      </c>
      <c r="BG406" s="202">
        <v>42095</v>
      </c>
      <c r="BH406" s="88" t="s">
        <v>116</v>
      </c>
      <c r="BI406" s="95" t="s">
        <v>3090</v>
      </c>
      <c r="BJ406" s="146">
        <v>42095</v>
      </c>
      <c r="BK406" s="146">
        <v>42114</v>
      </c>
      <c r="BL406" s="146">
        <v>42108</v>
      </c>
      <c r="BM406" s="146"/>
      <c r="BN406" s="89"/>
      <c r="BQ406" s="90">
        <v>10500000</v>
      </c>
      <c r="BR406" t="s">
        <v>95</v>
      </c>
      <c r="BS406">
        <v>4500068385</v>
      </c>
      <c r="BT406" s="91">
        <v>42079</v>
      </c>
      <c r="BU406" t="s">
        <v>3089</v>
      </c>
      <c r="BV406" s="91">
        <v>42090</v>
      </c>
      <c r="BX406" t="s">
        <v>3091</v>
      </c>
      <c r="BY406" t="s">
        <v>894</v>
      </c>
      <c r="BZ406" t="s">
        <v>3084</v>
      </c>
      <c r="CA406" s="92">
        <v>10500000</v>
      </c>
      <c r="CD406" s="93"/>
    </row>
    <row r="407" spans="1:82" x14ac:dyDescent="0.25">
      <c r="A407" s="94">
        <v>404</v>
      </c>
      <c r="B407" s="95" t="s">
        <v>3092</v>
      </c>
      <c r="C407" s="141">
        <v>4800083168</v>
      </c>
      <c r="D407" s="88" t="s">
        <v>2390</v>
      </c>
      <c r="E407" s="100">
        <v>5000000</v>
      </c>
      <c r="F407" s="127">
        <v>8</v>
      </c>
      <c r="G407" s="103">
        <v>2014</v>
      </c>
      <c r="H407" s="128">
        <v>41858</v>
      </c>
      <c r="I407" s="101"/>
      <c r="J407" s="97" t="s">
        <v>628</v>
      </c>
      <c r="K407" s="104" t="s">
        <v>2391</v>
      </c>
      <c r="L407" s="88" t="s">
        <v>630</v>
      </c>
      <c r="M407" s="104" t="s">
        <v>1636</v>
      </c>
      <c r="N407" s="97" t="s">
        <v>2392</v>
      </c>
      <c r="O407" s="94" t="s">
        <v>98</v>
      </c>
      <c r="P407" s="100">
        <v>5000000</v>
      </c>
      <c r="Q407" s="94">
        <v>2015</v>
      </c>
      <c r="R407" s="97" t="s">
        <v>189</v>
      </c>
      <c r="S407" s="98">
        <v>42072</v>
      </c>
      <c r="T407" s="98">
        <v>42072</v>
      </c>
      <c r="U407" s="82">
        <v>-214</v>
      </c>
      <c r="V407" s="82">
        <v>-214</v>
      </c>
      <c r="W407" s="88" t="s">
        <v>3093</v>
      </c>
      <c r="X407" s="136" t="s">
        <v>3094</v>
      </c>
      <c r="Y407" s="137" t="s">
        <v>3095</v>
      </c>
      <c r="Z407" s="95" t="s">
        <v>2396</v>
      </c>
      <c r="AA407" s="97" t="s">
        <v>103</v>
      </c>
      <c r="AB407" s="139"/>
      <c r="AC407" s="74"/>
      <c r="AD407" s="75"/>
      <c r="AE407" s="75"/>
      <c r="AF407" s="75"/>
      <c r="AG407" s="75"/>
      <c r="AH407" s="95" t="s">
        <v>477</v>
      </c>
      <c r="AI407" s="95" t="s">
        <v>3096</v>
      </c>
      <c r="AJ407" s="148">
        <v>106.808519</v>
      </c>
      <c r="AK407" s="148">
        <v>-6.3570169999999999</v>
      </c>
      <c r="AL407" s="78" t="s">
        <v>2432</v>
      </c>
      <c r="AM407" s="78" t="s">
        <v>1920</v>
      </c>
      <c r="AN407" s="79" t="s">
        <v>1921</v>
      </c>
      <c r="AO407" s="80">
        <v>42076</v>
      </c>
      <c r="AP407" s="81"/>
      <c r="AQ407" s="208"/>
      <c r="AR407" s="107" t="s">
        <v>164</v>
      </c>
      <c r="AS407" s="110">
        <v>-42076</v>
      </c>
      <c r="AT407" s="110">
        <v>192</v>
      </c>
      <c r="AU407" s="83"/>
      <c r="AV407" s="95" t="s">
        <v>3097</v>
      </c>
      <c r="AW407" s="146">
        <v>42108</v>
      </c>
      <c r="AX407" s="146">
        <v>42118</v>
      </c>
      <c r="AY407" s="95"/>
      <c r="AZ407" s="95" t="s">
        <v>3098</v>
      </c>
      <c r="BA407" s="101" t="s">
        <v>3099</v>
      </c>
      <c r="BB407" s="101" t="s">
        <v>3100</v>
      </c>
      <c r="BC407" s="95"/>
      <c r="BD407" s="113">
        <v>5000000</v>
      </c>
      <c r="BE407" s="113"/>
      <c r="BF407" s="113">
        <v>5000000</v>
      </c>
      <c r="BG407" s="146" t="s">
        <v>3101</v>
      </c>
      <c r="BH407" s="88" t="s">
        <v>116</v>
      </c>
      <c r="BI407" s="95" t="s">
        <v>3102</v>
      </c>
      <c r="BJ407" s="146" t="s">
        <v>3103</v>
      </c>
      <c r="BK407" s="146">
        <v>42184</v>
      </c>
      <c r="BL407" s="146">
        <v>42220</v>
      </c>
      <c r="BM407" s="146"/>
      <c r="BN407" s="89"/>
      <c r="BQ407" s="90">
        <v>5000000</v>
      </c>
      <c r="BR407" t="s">
        <v>2391</v>
      </c>
      <c r="BS407">
        <v>4800083168</v>
      </c>
      <c r="BT407" s="91">
        <v>41858</v>
      </c>
      <c r="BU407" t="s">
        <v>3098</v>
      </c>
      <c r="BV407" s="91" t="s">
        <v>3099</v>
      </c>
      <c r="BX407" t="s">
        <v>3104</v>
      </c>
      <c r="BY407" t="s">
        <v>722</v>
      </c>
      <c r="BZ407" t="s">
        <v>2390</v>
      </c>
      <c r="CA407" s="92">
        <v>5000000</v>
      </c>
      <c r="CD407" s="93"/>
    </row>
    <row r="408" spans="1:82" x14ac:dyDescent="0.25">
      <c r="A408" s="94">
        <v>405</v>
      </c>
      <c r="B408" s="95" t="s">
        <v>3105</v>
      </c>
      <c r="C408" s="88">
        <v>4500068422</v>
      </c>
      <c r="D408" s="88" t="s">
        <v>1681</v>
      </c>
      <c r="E408" s="100">
        <v>3250000</v>
      </c>
      <c r="F408" s="97" t="s">
        <v>189</v>
      </c>
      <c r="G408" s="94">
        <v>2015</v>
      </c>
      <c r="H408" s="101">
        <v>42080</v>
      </c>
      <c r="I408" s="101">
        <v>42088</v>
      </c>
      <c r="J408" s="97" t="s">
        <v>94</v>
      </c>
      <c r="K408" s="95" t="s">
        <v>95</v>
      </c>
      <c r="L408" s="250" t="s">
        <v>96</v>
      </c>
      <c r="M408" s="159" t="s">
        <v>395</v>
      </c>
      <c r="N408" s="94" t="s">
        <v>98</v>
      </c>
      <c r="O408" s="94" t="s">
        <v>98</v>
      </c>
      <c r="P408" s="100">
        <v>3250000</v>
      </c>
      <c r="Q408" s="94">
        <v>2015</v>
      </c>
      <c r="R408" s="97" t="s">
        <v>189</v>
      </c>
      <c r="S408" s="98">
        <v>42072</v>
      </c>
      <c r="T408" s="98">
        <v>42072</v>
      </c>
      <c r="U408" s="82">
        <v>8</v>
      </c>
      <c r="V408" s="82">
        <v>8</v>
      </c>
      <c r="W408" s="88" t="s">
        <v>431</v>
      </c>
      <c r="X408" s="136" t="s">
        <v>3106</v>
      </c>
      <c r="Y408" s="137" t="s">
        <v>3107</v>
      </c>
      <c r="Z408" s="95" t="s">
        <v>3108</v>
      </c>
      <c r="AA408" s="97" t="s">
        <v>103</v>
      </c>
      <c r="AB408" s="137" t="s">
        <v>3109</v>
      </c>
      <c r="AC408" s="74" t="s">
        <v>2900</v>
      </c>
      <c r="AD408" s="75" t="s">
        <v>106</v>
      </c>
      <c r="AE408" s="75" t="s">
        <v>106</v>
      </c>
      <c r="AF408" s="75" t="s">
        <v>18</v>
      </c>
      <c r="AG408" s="75" t="s">
        <v>18</v>
      </c>
      <c r="AH408" s="95" t="s">
        <v>591</v>
      </c>
      <c r="AI408" s="95" t="s">
        <v>3110</v>
      </c>
      <c r="AJ408" s="148">
        <v>104.01438899999999</v>
      </c>
      <c r="AK408" s="148">
        <v>1.1817500000000001</v>
      </c>
      <c r="AL408" s="78" t="s">
        <v>107</v>
      </c>
      <c r="AM408" s="78" t="s">
        <v>2615</v>
      </c>
      <c r="AN408" s="251" t="s">
        <v>388</v>
      </c>
      <c r="AO408" s="80">
        <v>42072</v>
      </c>
      <c r="AP408" s="81">
        <v>42079</v>
      </c>
      <c r="AQ408" s="253">
        <v>42079</v>
      </c>
      <c r="AR408" s="107" t="s">
        <v>114</v>
      </c>
      <c r="AS408" s="110">
        <v>7</v>
      </c>
      <c r="AT408" s="110">
        <v>0</v>
      </c>
      <c r="AU408" s="83"/>
      <c r="AV408" s="95"/>
      <c r="AW408" s="146"/>
      <c r="AX408" s="146"/>
      <c r="AY408" s="95"/>
      <c r="AZ408" s="95" t="s">
        <v>3111</v>
      </c>
      <c r="BA408" s="101">
        <v>42089</v>
      </c>
      <c r="BB408" s="101">
        <v>42107</v>
      </c>
      <c r="BC408" s="95"/>
      <c r="BD408" s="113">
        <v>3250000</v>
      </c>
      <c r="BE408" s="113">
        <v>0</v>
      </c>
      <c r="BF408" s="113">
        <v>3250000</v>
      </c>
      <c r="BG408" s="146">
        <v>42108</v>
      </c>
      <c r="BH408" s="88" t="s">
        <v>116</v>
      </c>
      <c r="BI408" s="194" t="s">
        <v>3112</v>
      </c>
      <c r="BJ408" s="195">
        <v>42109</v>
      </c>
      <c r="BK408" s="196">
        <v>42122</v>
      </c>
      <c r="BL408" s="196">
        <v>42129</v>
      </c>
      <c r="BM408" s="197"/>
      <c r="BN408" s="89"/>
      <c r="BQ408" s="90">
        <v>3250000</v>
      </c>
      <c r="BR408" s="200" t="s">
        <v>95</v>
      </c>
      <c r="BS408" s="201">
        <v>4500068422</v>
      </c>
      <c r="BT408" s="91">
        <v>42080</v>
      </c>
      <c r="BU408" t="s">
        <v>3111</v>
      </c>
      <c r="BV408" s="91">
        <v>42089</v>
      </c>
      <c r="BX408" t="s">
        <v>3113</v>
      </c>
      <c r="BY408" t="s">
        <v>3114</v>
      </c>
      <c r="BZ408" t="s">
        <v>1681</v>
      </c>
      <c r="CA408" s="92">
        <v>3250000</v>
      </c>
      <c r="CD408" s="93"/>
    </row>
    <row r="409" spans="1:82" x14ac:dyDescent="0.25">
      <c r="A409" s="94">
        <v>406</v>
      </c>
      <c r="B409" s="95" t="s">
        <v>3115</v>
      </c>
      <c r="C409" s="141">
        <v>4800083168</v>
      </c>
      <c r="D409" s="88" t="s">
        <v>1634</v>
      </c>
      <c r="E409" s="100">
        <v>3500000</v>
      </c>
      <c r="F409" s="127">
        <v>8</v>
      </c>
      <c r="G409" s="103">
        <v>2014</v>
      </c>
      <c r="H409" s="128">
        <v>41858</v>
      </c>
      <c r="I409" s="101"/>
      <c r="J409" s="97" t="s">
        <v>628</v>
      </c>
      <c r="K409" s="95" t="s">
        <v>1635</v>
      </c>
      <c r="L409" s="88" t="s">
        <v>630</v>
      </c>
      <c r="M409" s="95" t="s">
        <v>1636</v>
      </c>
      <c r="N409" s="94" t="s">
        <v>98</v>
      </c>
      <c r="O409" s="94" t="s">
        <v>98</v>
      </c>
      <c r="P409" s="100">
        <v>3500000</v>
      </c>
      <c r="Q409" s="94">
        <v>2015</v>
      </c>
      <c r="R409" s="97" t="s">
        <v>189</v>
      </c>
      <c r="S409" s="98">
        <v>42072</v>
      </c>
      <c r="T409" s="98">
        <v>42072</v>
      </c>
      <c r="U409" s="82">
        <v>-214</v>
      </c>
      <c r="V409" s="82">
        <v>-214</v>
      </c>
      <c r="W409" s="88"/>
      <c r="X409" s="153" t="s">
        <v>3116</v>
      </c>
      <c r="Y409" s="139" t="s">
        <v>3117</v>
      </c>
      <c r="Z409" s="95" t="s">
        <v>1640</v>
      </c>
      <c r="AA409" s="97"/>
      <c r="AB409" s="139"/>
      <c r="AC409" s="74"/>
      <c r="AD409" s="75"/>
      <c r="AE409" s="75"/>
      <c r="AF409" s="75"/>
      <c r="AG409" s="75"/>
      <c r="AH409" s="95" t="s">
        <v>477</v>
      </c>
      <c r="AI409" s="95"/>
      <c r="AJ409" s="148"/>
      <c r="AK409" s="148"/>
      <c r="AL409" s="106" t="s">
        <v>107</v>
      </c>
      <c r="AM409" s="78" t="s">
        <v>1913</v>
      </c>
      <c r="AN409" s="79" t="s">
        <v>2400</v>
      </c>
      <c r="AO409" s="80">
        <v>42069</v>
      </c>
      <c r="AP409" s="81"/>
      <c r="AQ409" s="208"/>
      <c r="AR409" s="107" t="s">
        <v>164</v>
      </c>
      <c r="AS409" s="110">
        <v>-42069</v>
      </c>
      <c r="AT409" s="110">
        <v>199</v>
      </c>
      <c r="AU409" s="83"/>
      <c r="AV409" s="189" t="s">
        <v>3118</v>
      </c>
      <c r="AW409" s="146">
        <v>42102</v>
      </c>
      <c r="AX409" s="146">
        <v>42158</v>
      </c>
      <c r="AY409" s="95"/>
      <c r="AZ409" s="95" t="s">
        <v>3079</v>
      </c>
      <c r="BA409" s="101">
        <v>42173</v>
      </c>
      <c r="BB409" s="120">
        <v>42186</v>
      </c>
      <c r="BC409" s="95"/>
      <c r="BD409" s="113"/>
      <c r="BE409" s="113"/>
      <c r="BF409" s="113"/>
      <c r="BG409" s="146">
        <v>42187</v>
      </c>
      <c r="BH409" s="88" t="s">
        <v>116</v>
      </c>
      <c r="BI409" s="95" t="s">
        <v>3080</v>
      </c>
      <c r="BJ409" s="146">
        <v>42187</v>
      </c>
      <c r="BK409" s="146">
        <v>42208</v>
      </c>
      <c r="BL409" s="146">
        <v>42199</v>
      </c>
      <c r="BM409" s="146"/>
      <c r="BN409" s="89"/>
      <c r="BO409" t="s">
        <v>3119</v>
      </c>
      <c r="BQ409" s="90">
        <v>3500000</v>
      </c>
      <c r="BR409" t="s">
        <v>1635</v>
      </c>
      <c r="BS409">
        <v>4800083168</v>
      </c>
      <c r="BT409" s="91">
        <v>41858</v>
      </c>
      <c r="BU409" t="s">
        <v>3079</v>
      </c>
      <c r="BV409" s="91">
        <v>42173</v>
      </c>
      <c r="BX409" t="s">
        <v>3120</v>
      </c>
      <c r="BY409" t="s">
        <v>722</v>
      </c>
      <c r="BZ409" t="s">
        <v>1634</v>
      </c>
      <c r="CA409" s="92">
        <v>3500000</v>
      </c>
      <c r="CD409" s="93"/>
    </row>
    <row r="410" spans="1:82" x14ac:dyDescent="0.25">
      <c r="A410" s="94">
        <v>407</v>
      </c>
      <c r="B410" s="95" t="s">
        <v>3121</v>
      </c>
      <c r="C410" s="141">
        <v>4800083168</v>
      </c>
      <c r="D410" s="88" t="s">
        <v>1634</v>
      </c>
      <c r="E410" s="100">
        <v>3500000</v>
      </c>
      <c r="F410" s="127">
        <v>8</v>
      </c>
      <c r="G410" s="103">
        <v>2014</v>
      </c>
      <c r="H410" s="128">
        <v>41858</v>
      </c>
      <c r="I410" s="101"/>
      <c r="J410" s="97" t="s">
        <v>628</v>
      </c>
      <c r="K410" s="95" t="s">
        <v>1635</v>
      </c>
      <c r="L410" s="88" t="s">
        <v>630</v>
      </c>
      <c r="M410" s="95" t="s">
        <v>1636</v>
      </c>
      <c r="N410" s="94" t="s">
        <v>98</v>
      </c>
      <c r="O410" s="94" t="s">
        <v>98</v>
      </c>
      <c r="P410" s="100">
        <v>3500000</v>
      </c>
      <c r="Q410" s="94">
        <v>2015</v>
      </c>
      <c r="R410" s="97" t="s">
        <v>189</v>
      </c>
      <c r="S410" s="98">
        <v>42072</v>
      </c>
      <c r="T410" s="98">
        <v>42072</v>
      </c>
      <c r="U410" s="82">
        <v>-214</v>
      </c>
      <c r="V410" s="82">
        <v>-214</v>
      </c>
      <c r="W410" s="88"/>
      <c r="X410" s="153" t="s">
        <v>3122</v>
      </c>
      <c r="Y410" s="139" t="s">
        <v>3123</v>
      </c>
      <c r="Z410" s="95" t="s">
        <v>1640</v>
      </c>
      <c r="AA410" s="97"/>
      <c r="AB410" s="139"/>
      <c r="AC410" s="74"/>
      <c r="AD410" s="75"/>
      <c r="AE410" s="75"/>
      <c r="AF410" s="75"/>
      <c r="AG410" s="75"/>
      <c r="AH410" s="95" t="s">
        <v>477</v>
      </c>
      <c r="AI410" s="95"/>
      <c r="AJ410" s="148"/>
      <c r="AK410" s="148"/>
      <c r="AL410" s="106" t="s">
        <v>107</v>
      </c>
      <c r="AM410" s="78" t="s">
        <v>1647</v>
      </c>
      <c r="AN410" s="79" t="s">
        <v>2400</v>
      </c>
      <c r="AO410" s="80">
        <v>42069</v>
      </c>
      <c r="AP410" s="81"/>
      <c r="AQ410" s="208"/>
      <c r="AR410" s="107" t="s">
        <v>164</v>
      </c>
      <c r="AS410" s="110">
        <v>-42069</v>
      </c>
      <c r="AT410" s="110">
        <v>199</v>
      </c>
      <c r="AU410" s="83"/>
      <c r="AV410" s="189" t="s">
        <v>3124</v>
      </c>
      <c r="AW410" s="146">
        <v>42102</v>
      </c>
      <c r="AX410" s="146">
        <v>42111</v>
      </c>
      <c r="AY410" s="95"/>
      <c r="AZ410" s="95" t="s">
        <v>3079</v>
      </c>
      <c r="BA410" s="101">
        <v>42173</v>
      </c>
      <c r="BB410" s="120">
        <v>42186</v>
      </c>
      <c r="BC410" s="95"/>
      <c r="BD410" s="113"/>
      <c r="BE410" s="113"/>
      <c r="BF410" s="113"/>
      <c r="BG410" s="146">
        <v>42187</v>
      </c>
      <c r="BH410" s="88" t="s">
        <v>116</v>
      </c>
      <c r="BI410" s="95" t="s">
        <v>3080</v>
      </c>
      <c r="BJ410" s="146">
        <v>42187</v>
      </c>
      <c r="BK410" s="146">
        <v>42208</v>
      </c>
      <c r="BL410" s="146">
        <v>42199</v>
      </c>
      <c r="BM410" s="146"/>
      <c r="BN410" s="89"/>
      <c r="BO410" t="s">
        <v>3119</v>
      </c>
      <c r="BQ410" s="90">
        <v>3500000</v>
      </c>
      <c r="BR410" t="s">
        <v>1635</v>
      </c>
      <c r="BS410">
        <v>4800083168</v>
      </c>
      <c r="BT410" s="91">
        <v>41858</v>
      </c>
      <c r="BU410" t="s">
        <v>3079</v>
      </c>
      <c r="BV410" s="91">
        <v>42173</v>
      </c>
      <c r="BX410" t="s">
        <v>3125</v>
      </c>
      <c r="BY410" t="s">
        <v>722</v>
      </c>
      <c r="BZ410" t="s">
        <v>1634</v>
      </c>
      <c r="CA410" s="92">
        <v>3500000</v>
      </c>
      <c r="CD410" s="93"/>
    </row>
    <row r="411" spans="1:82" x14ac:dyDescent="0.25">
      <c r="A411" s="94">
        <v>408</v>
      </c>
      <c r="B411" s="95" t="s">
        <v>3126</v>
      </c>
      <c r="C411" s="88">
        <v>4500068376</v>
      </c>
      <c r="D411" s="88" t="s">
        <v>863</v>
      </c>
      <c r="E411" s="100">
        <v>4375000</v>
      </c>
      <c r="F411" s="97" t="s">
        <v>189</v>
      </c>
      <c r="G411" s="94">
        <v>2015</v>
      </c>
      <c r="H411" s="101">
        <v>42079</v>
      </c>
      <c r="I411" s="101">
        <v>42094</v>
      </c>
      <c r="J411" s="97" t="s">
        <v>94</v>
      </c>
      <c r="K411" s="95" t="s">
        <v>95</v>
      </c>
      <c r="L411" s="250" t="s">
        <v>96</v>
      </c>
      <c r="M411" s="159" t="s">
        <v>123</v>
      </c>
      <c r="N411" s="94" t="s">
        <v>98</v>
      </c>
      <c r="O411" s="94" t="s">
        <v>98</v>
      </c>
      <c r="P411" s="100">
        <v>4375000</v>
      </c>
      <c r="Q411" s="94">
        <v>2015</v>
      </c>
      <c r="R411" s="97" t="s">
        <v>189</v>
      </c>
      <c r="S411" s="98">
        <v>42072</v>
      </c>
      <c r="T411" s="98">
        <v>42072</v>
      </c>
      <c r="U411" s="82">
        <v>7</v>
      </c>
      <c r="V411" s="82">
        <v>7</v>
      </c>
      <c r="W411" s="88" t="s">
        <v>431</v>
      </c>
      <c r="X411" s="136" t="s">
        <v>3127</v>
      </c>
      <c r="Y411" s="137" t="s">
        <v>3128</v>
      </c>
      <c r="Z411" s="95" t="s">
        <v>1735</v>
      </c>
      <c r="AA411" s="97" t="s">
        <v>128</v>
      </c>
      <c r="AB411" s="137" t="s">
        <v>3129</v>
      </c>
      <c r="AC411" s="74" t="s">
        <v>2750</v>
      </c>
      <c r="AD411" s="75" t="s">
        <v>18</v>
      </c>
      <c r="AE411" s="75" t="s">
        <v>107</v>
      </c>
      <c r="AF411" s="75" t="s">
        <v>18</v>
      </c>
      <c r="AG411" s="75" t="s">
        <v>18</v>
      </c>
      <c r="AH411" s="95" t="s">
        <v>477</v>
      </c>
      <c r="AI411" s="95" t="s">
        <v>3130</v>
      </c>
      <c r="AJ411" s="148">
        <v>106.79156</v>
      </c>
      <c r="AK411" s="148">
        <v>-6.2415599999999998</v>
      </c>
      <c r="AL411" s="78" t="s">
        <v>107</v>
      </c>
      <c r="AM411" s="78" t="s">
        <v>112</v>
      </c>
      <c r="AN411" s="251"/>
      <c r="AO411" s="80">
        <v>42072</v>
      </c>
      <c r="AP411" s="81">
        <v>42073</v>
      </c>
      <c r="AQ411" s="253">
        <v>42073</v>
      </c>
      <c r="AR411" s="107" t="s">
        <v>114</v>
      </c>
      <c r="AS411" s="110">
        <v>1</v>
      </c>
      <c r="AT411" s="110">
        <v>0</v>
      </c>
      <c r="AU411" s="83"/>
      <c r="AV411" s="95"/>
      <c r="AW411" s="146"/>
      <c r="AX411" s="146"/>
      <c r="AY411" s="95"/>
      <c r="AZ411" s="95" t="s">
        <v>3131</v>
      </c>
      <c r="BA411" s="101">
        <v>42095</v>
      </c>
      <c r="BB411" s="101">
        <v>42101</v>
      </c>
      <c r="BC411" s="95"/>
      <c r="BD411" s="113">
        <v>4375000</v>
      </c>
      <c r="BE411" s="113"/>
      <c r="BF411" s="113">
        <v>4375000</v>
      </c>
      <c r="BG411" s="146">
        <v>42104</v>
      </c>
      <c r="BH411" s="88" t="s">
        <v>116</v>
      </c>
      <c r="BI411" s="95" t="s">
        <v>3132</v>
      </c>
      <c r="BJ411" s="146">
        <v>42107</v>
      </c>
      <c r="BK411" s="146">
        <v>42121</v>
      </c>
      <c r="BL411" s="146">
        <v>42117</v>
      </c>
      <c r="BM411" s="146"/>
      <c r="BN411" s="89"/>
      <c r="BQ411" s="152">
        <v>4375000</v>
      </c>
      <c r="BR411" t="s">
        <v>95</v>
      </c>
      <c r="BS411">
        <v>4500068376</v>
      </c>
      <c r="BT411" s="91">
        <v>42079</v>
      </c>
      <c r="BU411" t="s">
        <v>3131</v>
      </c>
      <c r="BV411" s="91">
        <v>42095</v>
      </c>
      <c r="BX411" t="s">
        <v>3133</v>
      </c>
      <c r="BY411" t="s">
        <v>3134</v>
      </c>
      <c r="BZ411" t="s">
        <v>863</v>
      </c>
      <c r="CA411" s="92">
        <v>4375000</v>
      </c>
      <c r="CD411" s="93"/>
    </row>
    <row r="412" spans="1:82" x14ac:dyDescent="0.25">
      <c r="A412" s="94">
        <v>409</v>
      </c>
      <c r="B412" s="95" t="s">
        <v>3135</v>
      </c>
      <c r="C412" s="88">
        <v>4500068388</v>
      </c>
      <c r="D412" s="88" t="s">
        <v>896</v>
      </c>
      <c r="E412" s="100">
        <v>6000000</v>
      </c>
      <c r="F412" s="97" t="s">
        <v>189</v>
      </c>
      <c r="G412" s="94">
        <v>2015</v>
      </c>
      <c r="H412" s="101">
        <v>42079</v>
      </c>
      <c r="I412" s="101">
        <v>42089</v>
      </c>
      <c r="J412" s="97" t="s">
        <v>94</v>
      </c>
      <c r="K412" s="95" t="s">
        <v>95</v>
      </c>
      <c r="L412" s="250" t="s">
        <v>96</v>
      </c>
      <c r="M412" s="159" t="s">
        <v>377</v>
      </c>
      <c r="N412" s="94" t="s">
        <v>98</v>
      </c>
      <c r="O412" s="94" t="s">
        <v>98</v>
      </c>
      <c r="P412" s="100">
        <v>6000000</v>
      </c>
      <c r="Q412" s="94">
        <v>2015</v>
      </c>
      <c r="R412" s="97" t="s">
        <v>189</v>
      </c>
      <c r="S412" s="98">
        <v>42072</v>
      </c>
      <c r="T412" s="98">
        <v>42072</v>
      </c>
      <c r="U412" s="82">
        <v>7</v>
      </c>
      <c r="V412" s="82">
        <v>7</v>
      </c>
      <c r="W412" s="88" t="s">
        <v>3136</v>
      </c>
      <c r="X412" s="137" t="s">
        <v>3137</v>
      </c>
      <c r="Y412" s="137" t="s">
        <v>3138</v>
      </c>
      <c r="Z412" s="95" t="s">
        <v>3139</v>
      </c>
      <c r="AA412" s="97" t="s">
        <v>128</v>
      </c>
      <c r="AB412" s="137" t="s">
        <v>3140</v>
      </c>
      <c r="AC412" s="269" t="s">
        <v>3141</v>
      </c>
      <c r="AD412" s="75" t="s">
        <v>106</v>
      </c>
      <c r="AE412" s="75" t="s">
        <v>107</v>
      </c>
      <c r="AF412" s="75" t="s">
        <v>18</v>
      </c>
      <c r="AG412" s="75" t="s">
        <v>106</v>
      </c>
      <c r="AH412" s="95" t="s">
        <v>1885</v>
      </c>
      <c r="AI412" s="95" t="s">
        <v>3142</v>
      </c>
      <c r="AJ412" s="148">
        <v>115.22389</v>
      </c>
      <c r="AK412" s="148">
        <v>-8.6633099999999992</v>
      </c>
      <c r="AL412" s="78" t="s">
        <v>107</v>
      </c>
      <c r="AM412" s="78" t="s">
        <v>144</v>
      </c>
      <c r="AN412" s="251" t="s">
        <v>442</v>
      </c>
      <c r="AO412" s="80">
        <v>42072</v>
      </c>
      <c r="AP412" s="81">
        <v>42075</v>
      </c>
      <c r="AQ412" s="253">
        <v>42075</v>
      </c>
      <c r="AR412" s="107" t="s">
        <v>114</v>
      </c>
      <c r="AS412" s="110">
        <v>3</v>
      </c>
      <c r="AT412" s="110">
        <v>0</v>
      </c>
      <c r="AU412" s="83"/>
      <c r="AV412" s="95"/>
      <c r="AW412" s="146"/>
      <c r="AX412" s="146"/>
      <c r="AY412" s="95"/>
      <c r="AZ412" s="112" t="s">
        <v>3143</v>
      </c>
      <c r="BA412" s="101">
        <v>42090</v>
      </c>
      <c r="BB412" s="101">
        <v>42094</v>
      </c>
      <c r="BC412" s="95"/>
      <c r="BD412" s="113">
        <v>6000000</v>
      </c>
      <c r="BE412" s="113"/>
      <c r="BF412" s="113">
        <v>6000000</v>
      </c>
      <c r="BG412" s="202">
        <v>42095</v>
      </c>
      <c r="BH412" s="88" t="s">
        <v>116</v>
      </c>
      <c r="BI412" s="95" t="s">
        <v>3144</v>
      </c>
      <c r="BJ412" s="146">
        <v>42095</v>
      </c>
      <c r="BK412" s="146">
        <v>42114</v>
      </c>
      <c r="BL412" s="146">
        <v>42108</v>
      </c>
      <c r="BM412" s="146"/>
      <c r="BN412" s="89"/>
      <c r="BQ412" s="90">
        <v>6000000</v>
      </c>
      <c r="BR412" t="s">
        <v>95</v>
      </c>
      <c r="BS412">
        <v>4500068388</v>
      </c>
      <c r="BT412" s="91">
        <v>42079</v>
      </c>
      <c r="BU412" t="s">
        <v>3143</v>
      </c>
      <c r="BV412" s="91">
        <v>42090</v>
      </c>
      <c r="BX412" t="s">
        <v>3145</v>
      </c>
      <c r="BY412" t="s">
        <v>3146</v>
      </c>
      <c r="BZ412" t="s">
        <v>896</v>
      </c>
      <c r="CA412" s="92">
        <v>6000000</v>
      </c>
      <c r="CD412" s="93"/>
    </row>
    <row r="413" spans="1:82" x14ac:dyDescent="0.25">
      <c r="A413" s="94">
        <v>410</v>
      </c>
      <c r="B413" s="95" t="s">
        <v>3147</v>
      </c>
      <c r="C413" s="141">
        <v>4800083168</v>
      </c>
      <c r="D413" s="88" t="s">
        <v>1634</v>
      </c>
      <c r="E413" s="100">
        <v>3500000</v>
      </c>
      <c r="F413" s="127">
        <v>8</v>
      </c>
      <c r="G413" s="103">
        <v>2014</v>
      </c>
      <c r="H413" s="128">
        <v>41858</v>
      </c>
      <c r="I413" s="101"/>
      <c r="J413" s="97" t="s">
        <v>628</v>
      </c>
      <c r="K413" s="95" t="s">
        <v>1635</v>
      </c>
      <c r="L413" s="88" t="s">
        <v>630</v>
      </c>
      <c r="M413" s="95" t="s">
        <v>1636</v>
      </c>
      <c r="N413" s="97" t="s">
        <v>98</v>
      </c>
      <c r="O413" s="97" t="s">
        <v>98</v>
      </c>
      <c r="P413" s="100">
        <v>3500000</v>
      </c>
      <c r="Q413" s="94">
        <v>2015</v>
      </c>
      <c r="R413" s="97" t="s">
        <v>189</v>
      </c>
      <c r="S413" s="98">
        <v>42072</v>
      </c>
      <c r="T413" s="98">
        <v>42072</v>
      </c>
      <c r="U413" s="82">
        <v>-214</v>
      </c>
      <c r="V413" s="82">
        <v>-214</v>
      </c>
      <c r="W413" s="88"/>
      <c r="X413" s="136" t="s">
        <v>3148</v>
      </c>
      <c r="Y413" s="270" t="s">
        <v>3149</v>
      </c>
      <c r="Z413" s="95" t="s">
        <v>1640</v>
      </c>
      <c r="AA413" s="97"/>
      <c r="AB413" s="139"/>
      <c r="AC413" s="74"/>
      <c r="AD413" s="75"/>
      <c r="AE413" s="75"/>
      <c r="AF413" s="75"/>
      <c r="AG413" s="75"/>
      <c r="AH413" s="95" t="s">
        <v>889</v>
      </c>
      <c r="AI413" s="95"/>
      <c r="AJ413" s="148"/>
      <c r="AK413" s="148"/>
      <c r="AL413" s="106" t="s">
        <v>107</v>
      </c>
      <c r="AM413" s="78" t="s">
        <v>1677</v>
      </c>
      <c r="AN413" s="79" t="s">
        <v>1927</v>
      </c>
      <c r="AO413" s="80">
        <v>42072</v>
      </c>
      <c r="AP413" s="81"/>
      <c r="AQ413" s="208"/>
      <c r="AR413" s="107" t="s">
        <v>164</v>
      </c>
      <c r="AS413" s="110">
        <v>-42072</v>
      </c>
      <c r="AT413" s="110">
        <v>196</v>
      </c>
      <c r="AU413" s="83"/>
      <c r="AV413" s="189" t="s">
        <v>3150</v>
      </c>
      <c r="AW413" s="146">
        <v>42102</v>
      </c>
      <c r="AX413" s="146">
        <v>42111</v>
      </c>
      <c r="AY413" s="95"/>
      <c r="AZ413" s="95" t="s">
        <v>3079</v>
      </c>
      <c r="BA413" s="101">
        <v>42173</v>
      </c>
      <c r="BB413" s="120">
        <v>42186</v>
      </c>
      <c r="BC413" s="95"/>
      <c r="BD413" s="113"/>
      <c r="BE413" s="113"/>
      <c r="BF413" s="113"/>
      <c r="BG413" s="146">
        <v>42187</v>
      </c>
      <c r="BH413" s="88" t="s">
        <v>116</v>
      </c>
      <c r="BI413" s="95" t="s">
        <v>3080</v>
      </c>
      <c r="BJ413" s="146">
        <v>42187</v>
      </c>
      <c r="BK413" s="146">
        <v>42208</v>
      </c>
      <c r="BL413" s="146">
        <v>42199</v>
      </c>
      <c r="BM413" s="146"/>
      <c r="BN413" s="89"/>
      <c r="BO413" t="s">
        <v>3119</v>
      </c>
      <c r="BQ413" s="90">
        <v>3500000</v>
      </c>
      <c r="BR413" t="s">
        <v>1635</v>
      </c>
      <c r="BS413">
        <v>4800083168</v>
      </c>
      <c r="BT413" s="91">
        <v>41858</v>
      </c>
      <c r="BU413" t="s">
        <v>3079</v>
      </c>
      <c r="BV413" s="91">
        <v>42173</v>
      </c>
      <c r="BX413" t="s">
        <v>3151</v>
      </c>
      <c r="BY413" t="s">
        <v>722</v>
      </c>
      <c r="BZ413" t="s">
        <v>1634</v>
      </c>
      <c r="CA413" s="92">
        <v>3500000</v>
      </c>
      <c r="CD413" s="93"/>
    </row>
    <row r="414" spans="1:82" x14ac:dyDescent="0.25">
      <c r="A414" s="94">
        <v>411</v>
      </c>
      <c r="B414" s="95" t="s">
        <v>3152</v>
      </c>
      <c r="C414" s="88" t="s">
        <v>2535</v>
      </c>
      <c r="D414" s="88" t="s">
        <v>3153</v>
      </c>
      <c r="E414" s="100">
        <v>5300000</v>
      </c>
      <c r="F414" s="94" t="s">
        <v>189</v>
      </c>
      <c r="G414" s="94">
        <v>2015</v>
      </c>
      <c r="H414" s="101">
        <v>42073</v>
      </c>
      <c r="I414" s="101">
        <v>42110</v>
      </c>
      <c r="J414" s="97" t="s">
        <v>600</v>
      </c>
      <c r="K414" s="95" t="s">
        <v>769</v>
      </c>
      <c r="L414" s="250" t="s">
        <v>818</v>
      </c>
      <c r="M414" s="159" t="s">
        <v>2520</v>
      </c>
      <c r="N414" s="97" t="s">
        <v>98</v>
      </c>
      <c r="O414" s="97" t="s">
        <v>98</v>
      </c>
      <c r="P414" s="100">
        <v>5300000</v>
      </c>
      <c r="Q414" s="94">
        <v>2015</v>
      </c>
      <c r="R414" s="97" t="s">
        <v>804</v>
      </c>
      <c r="S414" s="98">
        <v>42059</v>
      </c>
      <c r="T414" s="101">
        <v>42063</v>
      </c>
      <c r="U414" s="82">
        <v>14</v>
      </c>
      <c r="V414" s="82">
        <v>10</v>
      </c>
      <c r="W414" s="88" t="s">
        <v>3154</v>
      </c>
      <c r="X414" s="137" t="s">
        <v>3155</v>
      </c>
      <c r="Y414" s="137" t="s">
        <v>3156</v>
      </c>
      <c r="Z414" s="95" t="s">
        <v>3153</v>
      </c>
      <c r="AA414" s="97"/>
      <c r="AB414" s="139" t="s">
        <v>3157</v>
      </c>
      <c r="AC414" s="74"/>
      <c r="AD414" s="75"/>
      <c r="AE414" s="75"/>
      <c r="AF414" s="75"/>
      <c r="AG414" s="75"/>
      <c r="AH414" s="95" t="s">
        <v>1885</v>
      </c>
      <c r="AI414" s="95" t="s">
        <v>3158</v>
      </c>
      <c r="AJ414" s="148"/>
      <c r="AK414" s="148"/>
      <c r="AL414" s="184" t="s">
        <v>111</v>
      </c>
      <c r="AM414" s="75" t="s">
        <v>799</v>
      </c>
      <c r="AN414" s="251"/>
      <c r="AO414" s="80"/>
      <c r="AP414" s="70">
        <v>42065</v>
      </c>
      <c r="AQ414" s="271">
        <v>42075</v>
      </c>
      <c r="AR414" s="107" t="s">
        <v>164</v>
      </c>
      <c r="AS414" s="110">
        <v>42065</v>
      </c>
      <c r="AT414" s="110">
        <v>0</v>
      </c>
      <c r="AU414" s="83"/>
      <c r="AV414" s="95"/>
      <c r="AW414" s="146"/>
      <c r="AX414" s="146"/>
      <c r="AY414" s="95"/>
      <c r="AZ414" s="126" t="s">
        <v>2540</v>
      </c>
      <c r="BA414" s="101">
        <v>42114</v>
      </c>
      <c r="BB414" s="101">
        <v>42131</v>
      </c>
      <c r="BC414" s="95"/>
      <c r="BD414" s="113">
        <v>5300000</v>
      </c>
      <c r="BE414" s="113">
        <v>0</v>
      </c>
      <c r="BF414" s="113">
        <v>5300000</v>
      </c>
      <c r="BG414" s="146">
        <v>42135</v>
      </c>
      <c r="BH414" s="88" t="s">
        <v>116</v>
      </c>
      <c r="BI414" s="95" t="s">
        <v>2541</v>
      </c>
      <c r="BJ414" s="146">
        <v>42137</v>
      </c>
      <c r="BK414" s="146">
        <v>42151</v>
      </c>
      <c r="BL414" s="146">
        <v>42152</v>
      </c>
      <c r="BM414" s="146"/>
      <c r="BN414" s="89"/>
      <c r="BQ414" s="152">
        <v>5300000</v>
      </c>
      <c r="BR414" t="s">
        <v>769</v>
      </c>
      <c r="BS414" t="s">
        <v>2535</v>
      </c>
      <c r="BT414" s="91">
        <v>42073</v>
      </c>
      <c r="BU414" t="s">
        <v>2540</v>
      </c>
      <c r="BV414" s="91">
        <v>42114</v>
      </c>
      <c r="BX414" t="s">
        <v>3159</v>
      </c>
      <c r="BY414" t="s">
        <v>3160</v>
      </c>
      <c r="BZ414" t="s">
        <v>3153</v>
      </c>
      <c r="CA414" s="92">
        <v>5300000</v>
      </c>
      <c r="CD414" s="93"/>
    </row>
    <row r="415" spans="1:82" x14ac:dyDescent="0.25">
      <c r="A415" s="94">
        <v>412</v>
      </c>
      <c r="B415" s="95" t="s">
        <v>3161</v>
      </c>
      <c r="C415" s="88">
        <v>4500068724</v>
      </c>
      <c r="D415" s="88" t="s">
        <v>863</v>
      </c>
      <c r="E415" s="100">
        <v>4375000</v>
      </c>
      <c r="F415" s="97" t="s">
        <v>189</v>
      </c>
      <c r="G415" s="94">
        <v>2015</v>
      </c>
      <c r="H415" s="101">
        <v>42088</v>
      </c>
      <c r="I415" s="101">
        <v>42096</v>
      </c>
      <c r="J415" s="97" t="s">
        <v>94</v>
      </c>
      <c r="K415" s="95" t="s">
        <v>95</v>
      </c>
      <c r="L415" s="250" t="s">
        <v>96</v>
      </c>
      <c r="M415" s="159" t="s">
        <v>123</v>
      </c>
      <c r="N415" s="97" t="s">
        <v>98</v>
      </c>
      <c r="O415" s="97" t="s">
        <v>98</v>
      </c>
      <c r="P415" s="100">
        <v>4375000</v>
      </c>
      <c r="Q415" s="94">
        <v>2015</v>
      </c>
      <c r="R415" s="97" t="s">
        <v>189</v>
      </c>
      <c r="S415" s="98">
        <v>42073</v>
      </c>
      <c r="T415" s="98">
        <v>42073</v>
      </c>
      <c r="U415" s="82">
        <v>15</v>
      </c>
      <c r="V415" s="82">
        <v>15</v>
      </c>
      <c r="W415" s="88" t="s">
        <v>940</v>
      </c>
      <c r="X415" s="136" t="s">
        <v>3162</v>
      </c>
      <c r="Y415" s="137" t="s">
        <v>3163</v>
      </c>
      <c r="Z415" s="95" t="s">
        <v>550</v>
      </c>
      <c r="AA415" s="97" t="s">
        <v>128</v>
      </c>
      <c r="AB415" s="137" t="s">
        <v>918</v>
      </c>
      <c r="AC415" s="74" t="s">
        <v>3164</v>
      </c>
      <c r="AD415" s="75" t="s">
        <v>18</v>
      </c>
      <c r="AE415" s="75" t="s">
        <v>18</v>
      </c>
      <c r="AF415" s="75" t="s">
        <v>18</v>
      </c>
      <c r="AG415" s="75" t="s">
        <v>106</v>
      </c>
      <c r="AH415" s="95" t="s">
        <v>161</v>
      </c>
      <c r="AI415" s="95" t="s">
        <v>3165</v>
      </c>
      <c r="AJ415" s="148">
        <v>112.72696000000001</v>
      </c>
      <c r="AK415" s="148">
        <v>-7.28918</v>
      </c>
      <c r="AL415" s="78" t="s">
        <v>107</v>
      </c>
      <c r="AM415" s="78" t="s">
        <v>163</v>
      </c>
      <c r="AN415" s="251"/>
      <c r="AO415" s="80">
        <v>42073</v>
      </c>
      <c r="AP415" s="81">
        <v>42074</v>
      </c>
      <c r="AQ415" s="253">
        <v>42074</v>
      </c>
      <c r="AR415" s="107" t="s">
        <v>114</v>
      </c>
      <c r="AS415" s="110">
        <v>1</v>
      </c>
      <c r="AT415" s="110">
        <v>0</v>
      </c>
      <c r="AU415" s="83"/>
      <c r="AV415" s="95"/>
      <c r="AW415" s="146"/>
      <c r="AX415" s="146"/>
      <c r="AY415" s="95"/>
      <c r="AZ415" s="95" t="s">
        <v>3166</v>
      </c>
      <c r="BA415" s="101">
        <v>42101</v>
      </c>
      <c r="BB415" s="101">
        <v>42102</v>
      </c>
      <c r="BC415" s="95"/>
      <c r="BD415" s="113">
        <v>4375000</v>
      </c>
      <c r="BE415" s="113"/>
      <c r="BF415" s="113">
        <v>4375000</v>
      </c>
      <c r="BG415" s="146">
        <v>42104</v>
      </c>
      <c r="BH415" s="88" t="s">
        <v>116</v>
      </c>
      <c r="BI415" s="95" t="s">
        <v>3167</v>
      </c>
      <c r="BJ415" s="146">
        <v>42107</v>
      </c>
      <c r="BK415" s="146">
        <v>42121</v>
      </c>
      <c r="BL415" s="146">
        <v>42117</v>
      </c>
      <c r="BM415" s="146"/>
      <c r="BN415" s="89"/>
      <c r="BQ415" s="152">
        <v>4375000</v>
      </c>
      <c r="BR415" t="s">
        <v>95</v>
      </c>
      <c r="BS415">
        <v>4500068724</v>
      </c>
      <c r="BT415" s="91">
        <v>42088</v>
      </c>
      <c r="BU415" t="s">
        <v>3166</v>
      </c>
      <c r="BV415" s="91">
        <v>42101</v>
      </c>
      <c r="BX415" t="s">
        <v>3168</v>
      </c>
      <c r="BY415" t="s">
        <v>923</v>
      </c>
      <c r="BZ415" t="s">
        <v>863</v>
      </c>
      <c r="CA415" s="92">
        <v>4375000</v>
      </c>
      <c r="CD415" s="93"/>
    </row>
    <row r="416" spans="1:82" x14ac:dyDescent="0.25">
      <c r="A416" s="94">
        <v>413</v>
      </c>
      <c r="B416" s="95" t="s">
        <v>3169</v>
      </c>
      <c r="C416" s="88">
        <v>4500068701</v>
      </c>
      <c r="D416" s="88" t="s">
        <v>873</v>
      </c>
      <c r="E416" s="100">
        <v>4375000</v>
      </c>
      <c r="F416" s="97" t="s">
        <v>189</v>
      </c>
      <c r="G416" s="94">
        <v>2015</v>
      </c>
      <c r="H416" s="101">
        <v>42087</v>
      </c>
      <c r="I416" s="101">
        <v>42096</v>
      </c>
      <c r="J416" s="97" t="s">
        <v>94</v>
      </c>
      <c r="K416" s="95" t="s">
        <v>95</v>
      </c>
      <c r="L416" s="250" t="s">
        <v>96</v>
      </c>
      <c r="M416" s="159" t="s">
        <v>123</v>
      </c>
      <c r="N416" s="94" t="s">
        <v>98</v>
      </c>
      <c r="O416" s="94" t="s">
        <v>98</v>
      </c>
      <c r="P416" s="100">
        <v>4375000</v>
      </c>
      <c r="Q416" s="94">
        <v>2015</v>
      </c>
      <c r="R416" s="97" t="s">
        <v>189</v>
      </c>
      <c r="S416" s="98">
        <v>42074</v>
      </c>
      <c r="T416" s="98">
        <v>42074</v>
      </c>
      <c r="U416" s="82">
        <v>13</v>
      </c>
      <c r="V416" s="82">
        <v>13</v>
      </c>
      <c r="W416" s="88" t="s">
        <v>940</v>
      </c>
      <c r="X416" s="153" t="s">
        <v>3170</v>
      </c>
      <c r="Y416" s="139" t="s">
        <v>3171</v>
      </c>
      <c r="Z416" s="95" t="s">
        <v>550</v>
      </c>
      <c r="AA416" s="97" t="s">
        <v>128</v>
      </c>
      <c r="AB416" s="139" t="s">
        <v>918</v>
      </c>
      <c r="AC416" s="74" t="s">
        <v>2672</v>
      </c>
      <c r="AD416" s="75" t="s">
        <v>106</v>
      </c>
      <c r="AE416" s="75" t="s">
        <v>18</v>
      </c>
      <c r="AF416" s="75" t="s">
        <v>18</v>
      </c>
      <c r="AG416" s="75" t="s">
        <v>18</v>
      </c>
      <c r="AH416" s="95" t="s">
        <v>384</v>
      </c>
      <c r="AI416" s="95" t="s">
        <v>3172</v>
      </c>
      <c r="AJ416" s="148">
        <v>107.59241</v>
      </c>
      <c r="AK416" s="148">
        <v>-7.0468299999999999</v>
      </c>
      <c r="AL416" s="78" t="s">
        <v>107</v>
      </c>
      <c r="AM416" s="78" t="s">
        <v>112</v>
      </c>
      <c r="AN416" s="251" t="s">
        <v>388</v>
      </c>
      <c r="AO416" s="80">
        <v>42074</v>
      </c>
      <c r="AP416" s="81">
        <v>42076</v>
      </c>
      <c r="AQ416" s="253">
        <v>42076</v>
      </c>
      <c r="AR416" s="107" t="s">
        <v>114</v>
      </c>
      <c r="AS416" s="110">
        <v>2</v>
      </c>
      <c r="AT416" s="110">
        <v>0</v>
      </c>
      <c r="AU416" s="83"/>
      <c r="AV416" s="95"/>
      <c r="AW416" s="146"/>
      <c r="AX416" s="146"/>
      <c r="AY416" s="95"/>
      <c r="AZ416" s="95" t="s">
        <v>3173</v>
      </c>
      <c r="BA416" s="101">
        <v>42101</v>
      </c>
      <c r="BB416" s="101">
        <v>42102</v>
      </c>
      <c r="BC416" s="95"/>
      <c r="BD416" s="113">
        <v>4375000</v>
      </c>
      <c r="BE416" s="113"/>
      <c r="BF416" s="113">
        <v>4375000</v>
      </c>
      <c r="BG416" s="146">
        <v>42104</v>
      </c>
      <c r="BH416" s="88" t="s">
        <v>116</v>
      </c>
      <c r="BI416" s="95" t="s">
        <v>3174</v>
      </c>
      <c r="BJ416" s="146">
        <v>42107</v>
      </c>
      <c r="BK416" s="146">
        <v>42121</v>
      </c>
      <c r="BL416" s="146">
        <v>42117</v>
      </c>
      <c r="BM416" s="146"/>
      <c r="BN416" s="89"/>
      <c r="BQ416" s="152">
        <v>4375000</v>
      </c>
      <c r="BR416" t="s">
        <v>95</v>
      </c>
      <c r="BS416">
        <v>4500068701</v>
      </c>
      <c r="BT416" s="91">
        <v>42087</v>
      </c>
      <c r="BU416" t="s">
        <v>3173</v>
      </c>
      <c r="BV416" s="91">
        <v>42101</v>
      </c>
      <c r="BX416" t="s">
        <v>3175</v>
      </c>
      <c r="BY416" t="s">
        <v>923</v>
      </c>
      <c r="BZ416" t="s">
        <v>873</v>
      </c>
      <c r="CA416" s="92">
        <v>4375000</v>
      </c>
      <c r="CD416" s="93"/>
    </row>
    <row r="417" spans="1:82" x14ac:dyDescent="0.25">
      <c r="A417" s="94">
        <v>414</v>
      </c>
      <c r="B417" s="95" t="s">
        <v>3176</v>
      </c>
      <c r="C417" s="88" t="s">
        <v>3177</v>
      </c>
      <c r="D417" s="88" t="s">
        <v>803</v>
      </c>
      <c r="E417" s="100">
        <v>1750000</v>
      </c>
      <c r="F417" s="97" t="s">
        <v>189</v>
      </c>
      <c r="G417" s="94">
        <v>2015</v>
      </c>
      <c r="H417" s="101">
        <v>42097</v>
      </c>
      <c r="I417" s="101">
        <v>42095</v>
      </c>
      <c r="J417" s="97" t="s">
        <v>600</v>
      </c>
      <c r="K417" s="95" t="s">
        <v>769</v>
      </c>
      <c r="L417" s="250" t="s">
        <v>818</v>
      </c>
      <c r="M417" s="264" t="s">
        <v>3178</v>
      </c>
      <c r="N417" s="94" t="s">
        <v>3179</v>
      </c>
      <c r="O417" s="94" t="s">
        <v>98</v>
      </c>
      <c r="P417" s="100">
        <v>1750000</v>
      </c>
      <c r="Q417" s="94">
        <v>2015</v>
      </c>
      <c r="R417" s="97" t="s">
        <v>189</v>
      </c>
      <c r="S417" s="98">
        <v>42074</v>
      </c>
      <c r="T417" s="101">
        <v>42078</v>
      </c>
      <c r="U417" s="82">
        <v>23</v>
      </c>
      <c r="V417" s="82">
        <v>19</v>
      </c>
      <c r="W417" s="88" t="s">
        <v>771</v>
      </c>
      <c r="X417" s="139" t="s">
        <v>3180</v>
      </c>
      <c r="Y417" s="137" t="s">
        <v>3181</v>
      </c>
      <c r="Z417" s="95" t="s">
        <v>1577</v>
      </c>
      <c r="AA417" s="97"/>
      <c r="AB417" s="139" t="s">
        <v>3182</v>
      </c>
      <c r="AC417" s="74"/>
      <c r="AD417" s="75"/>
      <c r="AE417" s="75"/>
      <c r="AF417" s="75"/>
      <c r="AG417" s="75"/>
      <c r="AH417" s="95" t="s">
        <v>741</v>
      </c>
      <c r="AI417" s="95" t="s">
        <v>3183</v>
      </c>
      <c r="AJ417" s="148"/>
      <c r="AK417" s="148"/>
      <c r="AL417" s="106" t="s">
        <v>107</v>
      </c>
      <c r="AM417" s="78" t="s">
        <v>822</v>
      </c>
      <c r="AN417" s="251"/>
      <c r="AO417" s="80"/>
      <c r="AP417" s="81">
        <v>42079</v>
      </c>
      <c r="AQ417" s="208"/>
      <c r="AR417" s="107" t="s">
        <v>164</v>
      </c>
      <c r="AS417" s="110">
        <v>42079</v>
      </c>
      <c r="AT417" s="110">
        <v>0</v>
      </c>
      <c r="AU417" s="83"/>
      <c r="AV417" s="95"/>
      <c r="AW417" s="146"/>
      <c r="AX417" s="146"/>
      <c r="AY417" s="95"/>
      <c r="AZ417" s="65" t="s">
        <v>3184</v>
      </c>
      <c r="BA417" s="101">
        <v>42117</v>
      </c>
      <c r="BB417" s="101">
        <v>42135</v>
      </c>
      <c r="BC417" s="95"/>
      <c r="BD417" s="113">
        <v>1750000</v>
      </c>
      <c r="BE417" s="113">
        <v>0</v>
      </c>
      <c r="BF417" s="113">
        <v>1750000</v>
      </c>
      <c r="BG417" s="146">
        <v>42135</v>
      </c>
      <c r="BH417" s="88" t="s">
        <v>116</v>
      </c>
      <c r="BI417" s="95" t="s">
        <v>3185</v>
      </c>
      <c r="BJ417" s="146">
        <v>42142</v>
      </c>
      <c r="BK417" s="146">
        <v>42156</v>
      </c>
      <c r="BL417" s="146">
        <v>42159</v>
      </c>
      <c r="BM417" s="146"/>
      <c r="BN417" s="89"/>
      <c r="BQ417" s="90">
        <v>1750000</v>
      </c>
      <c r="BR417" t="s">
        <v>769</v>
      </c>
      <c r="BS417" t="s">
        <v>3177</v>
      </c>
      <c r="BT417" s="91">
        <v>42097</v>
      </c>
      <c r="BU417" t="s">
        <v>3184</v>
      </c>
      <c r="BV417" s="91">
        <v>42117</v>
      </c>
      <c r="BX417" t="s">
        <v>3186</v>
      </c>
      <c r="BY417" t="s">
        <v>3187</v>
      </c>
      <c r="BZ417" t="s">
        <v>803</v>
      </c>
      <c r="CA417" s="92">
        <v>1750000</v>
      </c>
      <c r="CD417" s="93"/>
    </row>
    <row r="418" spans="1:82" x14ac:dyDescent="0.25">
      <c r="A418" s="94">
        <v>415</v>
      </c>
      <c r="B418" s="95" t="s">
        <v>3188</v>
      </c>
      <c r="C418" s="88" t="s">
        <v>3189</v>
      </c>
      <c r="D418" s="88" t="s">
        <v>15188</v>
      </c>
      <c r="E418" s="100">
        <v>1500000</v>
      </c>
      <c r="F418" s="94" t="s">
        <v>189</v>
      </c>
      <c r="G418" s="94">
        <v>2015</v>
      </c>
      <c r="H418" s="101">
        <v>42075</v>
      </c>
      <c r="I418" s="101">
        <v>42110</v>
      </c>
      <c r="J418" s="97" t="s">
        <v>600</v>
      </c>
      <c r="K418" s="95" t="s">
        <v>769</v>
      </c>
      <c r="L418" s="250" t="s">
        <v>602</v>
      </c>
      <c r="M418" s="264" t="s">
        <v>3191</v>
      </c>
      <c r="N418" s="94" t="s">
        <v>98</v>
      </c>
      <c r="O418" s="94" t="s">
        <v>98</v>
      </c>
      <c r="P418" s="100">
        <v>1500000</v>
      </c>
      <c r="Q418" s="94">
        <v>2015</v>
      </c>
      <c r="R418" s="97" t="s">
        <v>189</v>
      </c>
      <c r="S418" s="98">
        <v>42074</v>
      </c>
      <c r="T418" s="101">
        <v>42078</v>
      </c>
      <c r="U418" s="82">
        <v>1</v>
      </c>
      <c r="V418" s="82">
        <v>-3</v>
      </c>
      <c r="W418" s="88" t="s">
        <v>771</v>
      </c>
      <c r="X418" s="139" t="s">
        <v>3192</v>
      </c>
      <c r="Y418" s="139" t="s">
        <v>3193</v>
      </c>
      <c r="Z418" s="95" t="s">
        <v>3194</v>
      </c>
      <c r="AA418" s="97"/>
      <c r="AB418" s="139" t="s">
        <v>3195</v>
      </c>
      <c r="AC418" s="74"/>
      <c r="AD418" s="75"/>
      <c r="AE418" s="75"/>
      <c r="AF418" s="75"/>
      <c r="AG418" s="75"/>
      <c r="AH418" s="95" t="s">
        <v>161</v>
      </c>
      <c r="AI418" s="95" t="s">
        <v>3196</v>
      </c>
      <c r="AJ418" s="148"/>
      <c r="AK418" s="148"/>
      <c r="AL418" s="106" t="s">
        <v>107</v>
      </c>
      <c r="AM418" s="78" t="s">
        <v>2857</v>
      </c>
      <c r="AN418" s="251"/>
      <c r="AO418" s="80"/>
      <c r="AP418" s="81">
        <v>42079</v>
      </c>
      <c r="AQ418" s="208"/>
      <c r="AR418" s="107" t="s">
        <v>164</v>
      </c>
      <c r="AS418" s="110">
        <v>42079</v>
      </c>
      <c r="AT418" s="110">
        <v>0</v>
      </c>
      <c r="AU418" s="83"/>
      <c r="AV418" s="95"/>
      <c r="AW418" s="146"/>
      <c r="AX418" s="146"/>
      <c r="AY418" s="95"/>
      <c r="AZ418" s="65" t="s">
        <v>3197</v>
      </c>
      <c r="BA418" s="101">
        <v>42117</v>
      </c>
      <c r="BB418" s="101">
        <v>42135</v>
      </c>
      <c r="BC418" s="95"/>
      <c r="BD418" s="113">
        <v>1500000</v>
      </c>
      <c r="BE418" s="113">
        <v>0</v>
      </c>
      <c r="BF418" s="113">
        <v>1500000</v>
      </c>
      <c r="BG418" s="146">
        <v>42135</v>
      </c>
      <c r="BH418" s="88" t="s">
        <v>116</v>
      </c>
      <c r="BI418" s="95" t="s">
        <v>3198</v>
      </c>
      <c r="BJ418" s="146">
        <v>42142</v>
      </c>
      <c r="BK418" s="146">
        <v>42156</v>
      </c>
      <c r="BL418" s="146">
        <v>42159</v>
      </c>
      <c r="BM418" s="146"/>
      <c r="BN418" s="89"/>
      <c r="BQ418" s="90">
        <v>1500000</v>
      </c>
      <c r="BR418" t="s">
        <v>769</v>
      </c>
      <c r="BS418" t="s">
        <v>3189</v>
      </c>
      <c r="BT418" s="91">
        <v>42075</v>
      </c>
      <c r="BU418" t="s">
        <v>3197</v>
      </c>
      <c r="BV418" s="91">
        <v>42117</v>
      </c>
      <c r="BX418" t="s">
        <v>3199</v>
      </c>
      <c r="BY418" t="s">
        <v>3200</v>
      </c>
      <c r="BZ418" t="s">
        <v>3190</v>
      </c>
      <c r="CA418" s="92">
        <v>1500000</v>
      </c>
      <c r="CD418" s="93"/>
    </row>
    <row r="419" spans="1:82" x14ac:dyDescent="0.25">
      <c r="A419" s="94">
        <v>416</v>
      </c>
      <c r="B419" s="95" t="s">
        <v>3201</v>
      </c>
      <c r="C419" s="88" t="s">
        <v>3202</v>
      </c>
      <c r="D419" s="88" t="s">
        <v>3203</v>
      </c>
      <c r="E419" s="100">
        <v>750000</v>
      </c>
      <c r="F419" s="94" t="s">
        <v>189</v>
      </c>
      <c r="G419" s="94">
        <v>2015</v>
      </c>
      <c r="H419" s="101">
        <v>42059</v>
      </c>
      <c r="I419" s="101">
        <v>42093</v>
      </c>
      <c r="J419" s="97" t="s">
        <v>600</v>
      </c>
      <c r="K419" s="95" t="s">
        <v>769</v>
      </c>
      <c r="L419" s="250" t="s">
        <v>770</v>
      </c>
      <c r="M419" s="264" t="s">
        <v>3178</v>
      </c>
      <c r="N419" s="94" t="s">
        <v>98</v>
      </c>
      <c r="O419" s="94" t="s">
        <v>98</v>
      </c>
      <c r="P419" s="100">
        <v>750000</v>
      </c>
      <c r="Q419" s="94">
        <v>2015</v>
      </c>
      <c r="R419" s="97" t="s">
        <v>189</v>
      </c>
      <c r="S419" s="98">
        <v>42074</v>
      </c>
      <c r="T419" s="101">
        <v>42078</v>
      </c>
      <c r="U419" s="82">
        <v>-15</v>
      </c>
      <c r="V419" s="82">
        <v>-19</v>
      </c>
      <c r="W419" s="88" t="s">
        <v>771</v>
      </c>
      <c r="X419" s="272">
        <v>240046104</v>
      </c>
      <c r="Y419" s="139" t="s">
        <v>3204</v>
      </c>
      <c r="Z419" s="95" t="s">
        <v>3205</v>
      </c>
      <c r="AA419" s="97"/>
      <c r="AB419" s="139" t="s">
        <v>2141</v>
      </c>
      <c r="AC419" s="74"/>
      <c r="AD419" s="75" t="s">
        <v>107</v>
      </c>
      <c r="AE419" s="157" t="s">
        <v>107</v>
      </c>
      <c r="AF419" s="103" t="s">
        <v>107</v>
      </c>
      <c r="AG419" s="75"/>
      <c r="AH419" s="95" t="s">
        <v>108</v>
      </c>
      <c r="AI419" s="95" t="s">
        <v>3206</v>
      </c>
      <c r="AJ419" s="148"/>
      <c r="AK419" s="148"/>
      <c r="AL419" s="106" t="s">
        <v>107</v>
      </c>
      <c r="AM419" s="78" t="s">
        <v>822</v>
      </c>
      <c r="AN419" s="251"/>
      <c r="AO419" s="80"/>
      <c r="AP419" s="81">
        <v>42080</v>
      </c>
      <c r="AQ419" s="208"/>
      <c r="AR419" s="107" t="s">
        <v>164</v>
      </c>
      <c r="AS419" s="110">
        <v>42080</v>
      </c>
      <c r="AT419" s="110">
        <v>0</v>
      </c>
      <c r="AU419" s="83"/>
      <c r="AV419" s="95"/>
      <c r="AW419" s="146"/>
      <c r="AX419" s="146"/>
      <c r="AY419" s="95"/>
      <c r="AZ419" s="104" t="s">
        <v>3207</v>
      </c>
      <c r="BA419" s="101">
        <v>42096</v>
      </c>
      <c r="BB419" s="101">
        <v>42107</v>
      </c>
      <c r="BC419" s="95"/>
      <c r="BD419" s="113">
        <v>750000</v>
      </c>
      <c r="BE419" s="113">
        <v>0</v>
      </c>
      <c r="BF419" s="113">
        <v>750000</v>
      </c>
      <c r="BG419" s="146">
        <v>42108</v>
      </c>
      <c r="BH419" s="88" t="s">
        <v>116</v>
      </c>
      <c r="BI419" s="194" t="s">
        <v>3208</v>
      </c>
      <c r="BJ419" s="195">
        <v>42109</v>
      </c>
      <c r="BK419" s="196">
        <v>42122</v>
      </c>
      <c r="BL419" s="196">
        <v>42124</v>
      </c>
      <c r="BM419" s="197"/>
      <c r="BN419" s="89"/>
      <c r="BQ419" s="90">
        <v>750000</v>
      </c>
      <c r="BR419" s="200" t="s">
        <v>769</v>
      </c>
      <c r="BS419" s="201" t="s">
        <v>3202</v>
      </c>
      <c r="BT419" s="91">
        <v>42059</v>
      </c>
      <c r="BU419" t="s">
        <v>3207</v>
      </c>
      <c r="BV419" s="91">
        <v>42096</v>
      </c>
      <c r="BX419" t="s">
        <v>3209</v>
      </c>
      <c r="BY419" t="s">
        <v>2143</v>
      </c>
      <c r="BZ419" t="s">
        <v>3203</v>
      </c>
      <c r="CA419" s="92">
        <v>750000</v>
      </c>
      <c r="CD419" s="93"/>
    </row>
    <row r="420" spans="1:82" x14ac:dyDescent="0.25">
      <c r="A420" s="94">
        <v>417</v>
      </c>
      <c r="B420" s="95" t="s">
        <v>3210</v>
      </c>
      <c r="C420" s="88" t="s">
        <v>3211</v>
      </c>
      <c r="D420" s="88" t="s">
        <v>3212</v>
      </c>
      <c r="E420" s="100">
        <v>7100000</v>
      </c>
      <c r="F420" s="97" t="s">
        <v>171</v>
      </c>
      <c r="G420" s="94">
        <v>2015</v>
      </c>
      <c r="H420" s="101">
        <v>42150</v>
      </c>
      <c r="I420" s="101">
        <v>42172</v>
      </c>
      <c r="J420" s="97" t="s">
        <v>600</v>
      </c>
      <c r="K420" s="95" t="s">
        <v>769</v>
      </c>
      <c r="L420" s="250" t="s">
        <v>770</v>
      </c>
      <c r="M420" s="264" t="s">
        <v>98</v>
      </c>
      <c r="N420" s="94" t="s">
        <v>98</v>
      </c>
      <c r="O420" s="94" t="s">
        <v>98</v>
      </c>
      <c r="P420" s="100">
        <v>7100000</v>
      </c>
      <c r="Q420" s="94">
        <v>2015</v>
      </c>
      <c r="R420" s="97" t="s">
        <v>189</v>
      </c>
      <c r="S420" s="98">
        <v>42074</v>
      </c>
      <c r="T420" s="101">
        <v>42078</v>
      </c>
      <c r="U420" s="82">
        <v>76</v>
      </c>
      <c r="V420" s="82">
        <v>72</v>
      </c>
      <c r="W420" s="88" t="s">
        <v>771</v>
      </c>
      <c r="X420" s="139">
        <v>121237104</v>
      </c>
      <c r="Y420" s="139" t="s">
        <v>3213</v>
      </c>
      <c r="Z420" s="95" t="s">
        <v>3212</v>
      </c>
      <c r="AA420" s="97"/>
      <c r="AB420" s="272" t="s">
        <v>3214</v>
      </c>
      <c r="AC420" s="74"/>
      <c r="AD420" s="75" t="s">
        <v>107</v>
      </c>
      <c r="AE420" s="157" t="s">
        <v>107</v>
      </c>
      <c r="AF420" s="103" t="s">
        <v>107</v>
      </c>
      <c r="AG420" s="75"/>
      <c r="AH420" s="95" t="s">
        <v>384</v>
      </c>
      <c r="AI420" s="95" t="s">
        <v>3215</v>
      </c>
      <c r="AJ420" s="148">
        <v>107.78104</v>
      </c>
      <c r="AK420" s="148">
        <v>-6.9309099999999999</v>
      </c>
      <c r="AL420" s="106" t="s">
        <v>983</v>
      </c>
      <c r="AM420" s="78" t="s">
        <v>107</v>
      </c>
      <c r="AN420" s="251"/>
      <c r="AO420" s="80"/>
      <c r="AP420" s="81"/>
      <c r="AQ420" s="208"/>
      <c r="AR420" s="107" t="s">
        <v>164</v>
      </c>
      <c r="AS420" s="110">
        <v>0</v>
      </c>
      <c r="AT420" s="110">
        <v>42268</v>
      </c>
      <c r="AU420" s="83"/>
      <c r="AV420" s="95"/>
      <c r="AW420" s="146"/>
      <c r="AX420" s="146"/>
      <c r="AY420" s="95"/>
      <c r="AZ420" s="95" t="s">
        <v>3216</v>
      </c>
      <c r="BA420" s="101">
        <v>42173</v>
      </c>
      <c r="BB420" s="101">
        <v>42198</v>
      </c>
      <c r="BC420" s="95"/>
      <c r="BD420" s="113">
        <v>7100000</v>
      </c>
      <c r="BE420" s="113">
        <v>0</v>
      </c>
      <c r="BF420" s="113">
        <v>7100000</v>
      </c>
      <c r="BG420" s="146">
        <v>42208</v>
      </c>
      <c r="BH420" s="88" t="s">
        <v>116</v>
      </c>
      <c r="BI420" s="95" t="s">
        <v>3217</v>
      </c>
      <c r="BJ420" s="146">
        <v>42214</v>
      </c>
      <c r="BK420" s="146">
        <v>42235</v>
      </c>
      <c r="BL420" s="146">
        <v>42229</v>
      </c>
      <c r="BM420" s="146"/>
      <c r="BN420" s="89"/>
      <c r="BQ420" s="129">
        <v>7100000</v>
      </c>
      <c r="BR420" t="s">
        <v>769</v>
      </c>
      <c r="BS420" t="s">
        <v>3211</v>
      </c>
      <c r="BT420" s="91">
        <v>42150</v>
      </c>
      <c r="BU420" t="s">
        <v>3216</v>
      </c>
      <c r="BV420" s="91">
        <v>42173</v>
      </c>
      <c r="BX420" t="s">
        <v>3218</v>
      </c>
      <c r="BY420" t="s">
        <v>3219</v>
      </c>
      <c r="BZ420" t="s">
        <v>3212</v>
      </c>
      <c r="CA420" s="92">
        <v>7100000</v>
      </c>
      <c r="CD420" s="93"/>
    </row>
    <row r="421" spans="1:82" x14ac:dyDescent="0.25">
      <c r="A421" s="94">
        <v>418</v>
      </c>
      <c r="B421" s="95" t="s">
        <v>3220</v>
      </c>
      <c r="C421" s="88"/>
      <c r="D421" s="88"/>
      <c r="E421" s="100"/>
      <c r="F421" s="94"/>
      <c r="G421" s="94"/>
      <c r="H421" s="101"/>
      <c r="I421" s="101"/>
      <c r="J421" s="97" t="s">
        <v>600</v>
      </c>
      <c r="K421" s="95" t="s">
        <v>769</v>
      </c>
      <c r="L421" s="250"/>
      <c r="M421" s="264" t="s">
        <v>98</v>
      </c>
      <c r="N421" s="94" t="s">
        <v>98</v>
      </c>
      <c r="O421" s="94" t="s">
        <v>98</v>
      </c>
      <c r="P421" s="100">
        <v>2000000</v>
      </c>
      <c r="Q421" s="94">
        <v>2015</v>
      </c>
      <c r="R421" s="97" t="s">
        <v>189</v>
      </c>
      <c r="S421" s="98">
        <v>42074</v>
      </c>
      <c r="T421" s="101">
        <v>42078</v>
      </c>
      <c r="U421" s="82">
        <v>-42074</v>
      </c>
      <c r="V421" s="82">
        <v>-42078</v>
      </c>
      <c r="W421" s="88" t="s">
        <v>771</v>
      </c>
      <c r="X421" s="153" t="s">
        <v>819</v>
      </c>
      <c r="Y421" s="139" t="s">
        <v>3221</v>
      </c>
      <c r="Z421" s="95" t="s">
        <v>3222</v>
      </c>
      <c r="AA421" s="97"/>
      <c r="AB421" s="139"/>
      <c r="AC421" s="74"/>
      <c r="AD421" s="75" t="s">
        <v>107</v>
      </c>
      <c r="AE421" s="157" t="s">
        <v>107</v>
      </c>
      <c r="AF421" s="103" t="s">
        <v>107</v>
      </c>
      <c r="AG421" s="75"/>
      <c r="AH421" s="95"/>
      <c r="AI421" s="95"/>
      <c r="AJ421" s="148"/>
      <c r="AK421" s="148"/>
      <c r="AL421" s="106" t="s">
        <v>107</v>
      </c>
      <c r="AM421" s="78" t="s">
        <v>107</v>
      </c>
      <c r="AN421" s="251"/>
      <c r="AO421" s="80"/>
      <c r="AP421" s="81"/>
      <c r="AQ421" s="208"/>
      <c r="AR421" s="107" t="s">
        <v>164</v>
      </c>
      <c r="AS421" s="110">
        <v>0</v>
      </c>
      <c r="AT421" s="110">
        <v>42268</v>
      </c>
      <c r="AU421" s="83"/>
      <c r="AV421" s="95"/>
      <c r="AW421" s="146"/>
      <c r="AX421" s="146"/>
      <c r="AY421" s="95"/>
      <c r="AZ421" s="95"/>
      <c r="BA421" s="101"/>
      <c r="BB421" s="101"/>
      <c r="BC421" s="95"/>
      <c r="BD421" s="113">
        <v>0</v>
      </c>
      <c r="BE421" s="113"/>
      <c r="BF421" s="113"/>
      <c r="BG421" s="146"/>
      <c r="BH421" s="88" t="s">
        <v>6084</v>
      </c>
      <c r="BI421" s="95"/>
      <c r="BJ421" s="146"/>
      <c r="BK421" s="146"/>
      <c r="BL421" s="146"/>
      <c r="BM421" s="146"/>
      <c r="BN421" s="89"/>
      <c r="BQ421" s="90">
        <v>2000000</v>
      </c>
      <c r="BR421" t="s">
        <v>769</v>
      </c>
      <c r="BS421">
        <v>0</v>
      </c>
      <c r="BT421" s="91">
        <v>0</v>
      </c>
      <c r="BU421">
        <v>0</v>
      </c>
      <c r="BV421" s="91">
        <v>0</v>
      </c>
      <c r="BX421" t="s">
        <v>3223</v>
      </c>
      <c r="BY421" t="s">
        <v>722</v>
      </c>
      <c r="BZ421">
        <v>0</v>
      </c>
      <c r="CA421" s="92">
        <v>0</v>
      </c>
      <c r="CD421" s="93"/>
    </row>
    <row r="422" spans="1:82" x14ac:dyDescent="0.25">
      <c r="A422" s="94">
        <v>419</v>
      </c>
      <c r="B422" s="95" t="s">
        <v>3224</v>
      </c>
      <c r="C422" s="88" t="s">
        <v>3225</v>
      </c>
      <c r="D422" s="88" t="s">
        <v>3226</v>
      </c>
      <c r="E422" s="100">
        <v>2000000</v>
      </c>
      <c r="F422" s="97" t="s">
        <v>171</v>
      </c>
      <c r="G422" s="94">
        <v>2015</v>
      </c>
      <c r="H422" s="101">
        <v>42149</v>
      </c>
      <c r="I422" s="101">
        <v>42172</v>
      </c>
      <c r="J422" s="97" t="s">
        <v>600</v>
      </c>
      <c r="K422" s="95" t="s">
        <v>769</v>
      </c>
      <c r="L422" s="250" t="s">
        <v>770</v>
      </c>
      <c r="M422" s="264" t="s">
        <v>98</v>
      </c>
      <c r="N422" s="94" t="s">
        <v>98</v>
      </c>
      <c r="O422" s="94" t="s">
        <v>98</v>
      </c>
      <c r="P422" s="100">
        <v>2000000</v>
      </c>
      <c r="Q422" s="94">
        <v>2015</v>
      </c>
      <c r="R422" s="97" t="s">
        <v>189</v>
      </c>
      <c r="S422" s="98">
        <v>42074</v>
      </c>
      <c r="T422" s="101">
        <v>42078</v>
      </c>
      <c r="U422" s="82">
        <v>75</v>
      </c>
      <c r="V422" s="82">
        <v>71</v>
      </c>
      <c r="W422" s="88" t="s">
        <v>771</v>
      </c>
      <c r="X422" s="272">
        <v>210176104</v>
      </c>
      <c r="Y422" s="139" t="s">
        <v>3227</v>
      </c>
      <c r="Z422" s="95" t="s">
        <v>3226</v>
      </c>
      <c r="AA422" s="97"/>
      <c r="AB422" s="272" t="s">
        <v>3228</v>
      </c>
      <c r="AC422" s="74"/>
      <c r="AD422" s="75" t="s">
        <v>107</v>
      </c>
      <c r="AE422" s="157" t="s">
        <v>107</v>
      </c>
      <c r="AF422" s="103" t="s">
        <v>107</v>
      </c>
      <c r="AG422" s="75"/>
      <c r="AH422" s="95" t="s">
        <v>889</v>
      </c>
      <c r="AI422" s="126" t="s">
        <v>3229</v>
      </c>
      <c r="AJ422" s="148"/>
      <c r="AK422" s="148"/>
      <c r="AL422" s="106" t="s">
        <v>107</v>
      </c>
      <c r="AM422" s="78" t="s">
        <v>1095</v>
      </c>
      <c r="AN422" s="251"/>
      <c r="AO422" s="80"/>
      <c r="AP422" s="81"/>
      <c r="AQ422" s="208"/>
      <c r="AR422" s="107" t="s">
        <v>164</v>
      </c>
      <c r="AS422" s="110">
        <v>0</v>
      </c>
      <c r="AT422" s="110">
        <v>42268</v>
      </c>
      <c r="AU422" s="83"/>
      <c r="AV422" s="95"/>
      <c r="AW422" s="146"/>
      <c r="AX422" s="146"/>
      <c r="AY422" s="95"/>
      <c r="AZ422" s="104" t="s">
        <v>3230</v>
      </c>
      <c r="BA422" s="101">
        <v>42173</v>
      </c>
      <c r="BB422" s="98">
        <v>42198</v>
      </c>
      <c r="BC422" s="95"/>
      <c r="BD422" s="113">
        <v>2000000</v>
      </c>
      <c r="BE422" s="113">
        <v>0</v>
      </c>
      <c r="BF422" s="113">
        <v>2000000</v>
      </c>
      <c r="BG422" s="87">
        <v>42208</v>
      </c>
      <c r="BH422" s="88" t="s">
        <v>116</v>
      </c>
      <c r="BI422" s="95" t="s">
        <v>3231</v>
      </c>
      <c r="BJ422" s="146">
        <v>42214</v>
      </c>
      <c r="BK422" s="146">
        <v>42235</v>
      </c>
      <c r="BL422" s="146">
        <v>42229</v>
      </c>
      <c r="BM422" s="146"/>
      <c r="BN422" s="89"/>
      <c r="BQ422" s="90">
        <v>2000000</v>
      </c>
      <c r="BR422" t="s">
        <v>769</v>
      </c>
      <c r="BS422" t="s">
        <v>3225</v>
      </c>
      <c r="BT422" s="91">
        <v>42149</v>
      </c>
      <c r="BU422" t="s">
        <v>3230</v>
      </c>
      <c r="BV422" s="91">
        <v>42173</v>
      </c>
      <c r="BX422" t="s">
        <v>3232</v>
      </c>
      <c r="BY422" t="s">
        <v>3233</v>
      </c>
      <c r="BZ422" t="s">
        <v>3226</v>
      </c>
      <c r="CA422" s="92">
        <v>2000000</v>
      </c>
      <c r="CD422" s="93"/>
    </row>
    <row r="423" spans="1:82" x14ac:dyDescent="0.25">
      <c r="A423" s="94">
        <v>420</v>
      </c>
      <c r="B423" s="95" t="s">
        <v>3234</v>
      </c>
      <c r="C423" s="141">
        <v>4800083168</v>
      </c>
      <c r="D423" s="88" t="s">
        <v>1634</v>
      </c>
      <c r="E423" s="100">
        <v>3500000</v>
      </c>
      <c r="F423" s="127">
        <v>8</v>
      </c>
      <c r="G423" s="103">
        <v>2014</v>
      </c>
      <c r="H423" s="128">
        <v>41858</v>
      </c>
      <c r="I423" s="101"/>
      <c r="J423" s="97" t="s">
        <v>628</v>
      </c>
      <c r="K423" s="95" t="s">
        <v>1635</v>
      </c>
      <c r="L423" s="88" t="s">
        <v>630</v>
      </c>
      <c r="M423" s="95" t="s">
        <v>1636</v>
      </c>
      <c r="N423" s="94" t="s">
        <v>98</v>
      </c>
      <c r="O423" s="94" t="s">
        <v>98</v>
      </c>
      <c r="P423" s="100">
        <v>3500000</v>
      </c>
      <c r="Q423" s="94">
        <v>2015</v>
      </c>
      <c r="R423" s="97" t="s">
        <v>189</v>
      </c>
      <c r="S423" s="98">
        <v>42074</v>
      </c>
      <c r="T423" s="98">
        <v>42074</v>
      </c>
      <c r="U423" s="82">
        <v>-216</v>
      </c>
      <c r="V423" s="82">
        <v>-216</v>
      </c>
      <c r="W423" s="88" t="s">
        <v>1910</v>
      </c>
      <c r="X423" s="137" t="s">
        <v>3235</v>
      </c>
      <c r="Y423" s="137" t="s">
        <v>3236</v>
      </c>
      <c r="Z423" s="95" t="s">
        <v>1640</v>
      </c>
      <c r="AA423" s="97"/>
      <c r="AB423" s="139"/>
      <c r="AC423" s="74"/>
      <c r="AD423" s="75"/>
      <c r="AE423" s="75"/>
      <c r="AF423" s="75"/>
      <c r="AG423" s="75"/>
      <c r="AH423" s="95" t="s">
        <v>161</v>
      </c>
      <c r="AI423" s="95"/>
      <c r="AJ423" s="148"/>
      <c r="AK423" s="148"/>
      <c r="AL423" s="106" t="s">
        <v>107</v>
      </c>
      <c r="AM423" s="78"/>
      <c r="AN423" s="251"/>
      <c r="AO423" s="80"/>
      <c r="AP423" s="81"/>
      <c r="AQ423" s="208"/>
      <c r="AR423" s="107" t="s">
        <v>164</v>
      </c>
      <c r="AS423" s="110">
        <v>0</v>
      </c>
      <c r="AT423" s="110">
        <v>42268</v>
      </c>
      <c r="AU423" s="83"/>
      <c r="AV423" s="88" t="s">
        <v>3237</v>
      </c>
      <c r="AW423" s="146">
        <v>42159</v>
      </c>
      <c r="AX423" s="146">
        <v>42163</v>
      </c>
      <c r="AY423" s="95"/>
      <c r="AZ423" s="95" t="s">
        <v>3238</v>
      </c>
      <c r="BA423" s="273">
        <v>42180</v>
      </c>
      <c r="BB423" s="101">
        <v>42193</v>
      </c>
      <c r="BC423" s="95"/>
      <c r="BD423" s="113">
        <v>3500000</v>
      </c>
      <c r="BE423" s="113"/>
      <c r="BF423" s="113"/>
      <c r="BG423" s="146">
        <v>42193</v>
      </c>
      <c r="BH423" s="88" t="s">
        <v>116</v>
      </c>
      <c r="BI423" s="95" t="s">
        <v>3239</v>
      </c>
      <c r="BJ423" s="146">
        <v>42193</v>
      </c>
      <c r="BK423" s="146">
        <v>42214</v>
      </c>
      <c r="BL423" s="146">
        <v>42220</v>
      </c>
      <c r="BM423" s="146"/>
      <c r="BN423" s="89"/>
      <c r="BO423" t="s">
        <v>3240</v>
      </c>
      <c r="BQ423" s="90">
        <v>3500000</v>
      </c>
      <c r="BR423" t="s">
        <v>1635</v>
      </c>
      <c r="BS423">
        <v>4800083168</v>
      </c>
      <c r="BT423" s="91">
        <v>41858</v>
      </c>
      <c r="BU423" t="s">
        <v>3238</v>
      </c>
      <c r="BV423" s="91">
        <v>42180</v>
      </c>
      <c r="BX423" t="s">
        <v>3241</v>
      </c>
      <c r="BY423" t="s">
        <v>722</v>
      </c>
      <c r="BZ423" t="s">
        <v>1634</v>
      </c>
      <c r="CA423" s="92">
        <v>3500000</v>
      </c>
      <c r="CD423" s="93"/>
    </row>
    <row r="424" spans="1:82" x14ac:dyDescent="0.25">
      <c r="A424" s="94">
        <v>421</v>
      </c>
      <c r="B424" s="95" t="s">
        <v>3242</v>
      </c>
      <c r="C424" s="141">
        <v>4800083168</v>
      </c>
      <c r="D424" s="88" t="s">
        <v>2390</v>
      </c>
      <c r="E424" s="100">
        <v>5000000</v>
      </c>
      <c r="F424" s="127">
        <v>8</v>
      </c>
      <c r="G424" s="103">
        <v>2014</v>
      </c>
      <c r="H424" s="128">
        <v>41858</v>
      </c>
      <c r="I424" s="101"/>
      <c r="J424" s="97" t="s">
        <v>628</v>
      </c>
      <c r="K424" s="104" t="s">
        <v>2391</v>
      </c>
      <c r="L424" s="88" t="s">
        <v>630</v>
      </c>
      <c r="M424" s="104" t="s">
        <v>1636</v>
      </c>
      <c r="N424" s="97" t="s">
        <v>2392</v>
      </c>
      <c r="O424" s="94" t="s">
        <v>98</v>
      </c>
      <c r="P424" s="100">
        <v>5000000</v>
      </c>
      <c r="Q424" s="94">
        <v>2015</v>
      </c>
      <c r="R424" s="97" t="s">
        <v>189</v>
      </c>
      <c r="S424" s="98">
        <v>42074</v>
      </c>
      <c r="T424" s="98">
        <v>42074</v>
      </c>
      <c r="U424" s="82">
        <v>-216</v>
      </c>
      <c r="V424" s="82">
        <v>-216</v>
      </c>
      <c r="W424" s="88" t="s">
        <v>2393</v>
      </c>
      <c r="X424" s="153" t="s">
        <v>3243</v>
      </c>
      <c r="Y424" s="270" t="s">
        <v>3244</v>
      </c>
      <c r="Z424" s="95" t="s">
        <v>3052</v>
      </c>
      <c r="AA424" s="97" t="s">
        <v>128</v>
      </c>
      <c r="AB424" s="139"/>
      <c r="AC424" s="74"/>
      <c r="AD424" s="75"/>
      <c r="AE424" s="75"/>
      <c r="AF424" s="75"/>
      <c r="AG424" s="75"/>
      <c r="AH424" s="95" t="s">
        <v>477</v>
      </c>
      <c r="AI424" s="95" t="s">
        <v>3245</v>
      </c>
      <c r="AJ424" s="148">
        <v>106.901556</v>
      </c>
      <c r="AK424" s="148">
        <v>-6.1663059999999996</v>
      </c>
      <c r="AL424" s="106" t="s">
        <v>1009</v>
      </c>
      <c r="AM424" s="78"/>
      <c r="AN424" s="251"/>
      <c r="AO424" s="80"/>
      <c r="AP424" s="81"/>
      <c r="AQ424" s="208"/>
      <c r="AR424" s="79"/>
      <c r="AS424" s="110">
        <v>0</v>
      </c>
      <c r="AT424" s="110">
        <v>42268</v>
      </c>
      <c r="AU424" s="83"/>
      <c r="AV424" s="95" t="s">
        <v>3246</v>
      </c>
      <c r="AW424" s="146">
        <v>42107</v>
      </c>
      <c r="AX424" s="146">
        <v>42193</v>
      </c>
      <c r="AY424" s="95"/>
      <c r="AZ424" s="95"/>
      <c r="BA424" s="101"/>
      <c r="BB424" s="101"/>
      <c r="BC424" s="95"/>
      <c r="BD424" s="113"/>
      <c r="BE424" s="113"/>
      <c r="BF424" s="113"/>
      <c r="BG424" s="146"/>
      <c r="BH424" s="88" t="s">
        <v>639</v>
      </c>
      <c r="BI424" s="95"/>
      <c r="BJ424" s="146"/>
      <c r="BK424" s="146"/>
      <c r="BL424" s="146"/>
      <c r="BM424" s="146"/>
      <c r="BN424" s="89"/>
      <c r="BO424" s="274" t="s">
        <v>3247</v>
      </c>
      <c r="BQ424" s="90">
        <v>5000000</v>
      </c>
      <c r="BR424" t="s">
        <v>2391</v>
      </c>
      <c r="BS424">
        <v>4800083168</v>
      </c>
      <c r="BT424" s="91">
        <v>41858</v>
      </c>
      <c r="BU424">
        <v>0</v>
      </c>
      <c r="BV424" s="91">
        <v>0</v>
      </c>
      <c r="BX424" t="s">
        <v>3248</v>
      </c>
      <c r="BY424" t="s">
        <v>722</v>
      </c>
      <c r="BZ424" t="s">
        <v>2390</v>
      </c>
      <c r="CA424" s="92">
        <v>5000000</v>
      </c>
      <c r="CD424" s="93"/>
    </row>
    <row r="425" spans="1:82" x14ac:dyDescent="0.25">
      <c r="A425" s="94">
        <v>422</v>
      </c>
      <c r="B425" s="95" t="s">
        <v>3249</v>
      </c>
      <c r="C425" s="141">
        <v>4800083168</v>
      </c>
      <c r="D425" s="88" t="s">
        <v>2390</v>
      </c>
      <c r="E425" s="100">
        <v>5000000</v>
      </c>
      <c r="F425" s="127">
        <v>8</v>
      </c>
      <c r="G425" s="103">
        <v>2014</v>
      </c>
      <c r="H425" s="128">
        <v>41858</v>
      </c>
      <c r="I425" s="101"/>
      <c r="J425" s="97" t="s">
        <v>628</v>
      </c>
      <c r="K425" s="104" t="s">
        <v>2391</v>
      </c>
      <c r="L425" s="88" t="s">
        <v>630</v>
      </c>
      <c r="M425" s="104" t="s">
        <v>1636</v>
      </c>
      <c r="N425" s="97" t="s">
        <v>2392</v>
      </c>
      <c r="O425" s="94" t="s">
        <v>98</v>
      </c>
      <c r="P425" s="100">
        <v>5000000</v>
      </c>
      <c r="Q425" s="94">
        <v>2015</v>
      </c>
      <c r="R425" s="97" t="s">
        <v>189</v>
      </c>
      <c r="S425" s="98">
        <v>42074</v>
      </c>
      <c r="T425" s="98">
        <v>42074</v>
      </c>
      <c r="U425" s="82">
        <v>-216</v>
      </c>
      <c r="V425" s="82">
        <v>-216</v>
      </c>
      <c r="W425" s="88" t="s">
        <v>2393</v>
      </c>
      <c r="X425" s="153" t="s">
        <v>3250</v>
      </c>
      <c r="Y425" s="275" t="s">
        <v>3251</v>
      </c>
      <c r="Z425" s="95" t="s">
        <v>3052</v>
      </c>
      <c r="AA425" s="97" t="s">
        <v>128</v>
      </c>
      <c r="AB425" s="139"/>
      <c r="AC425" s="74"/>
      <c r="AD425" s="75"/>
      <c r="AE425" s="75"/>
      <c r="AF425" s="75"/>
      <c r="AG425" s="75"/>
      <c r="AH425" s="95" t="s">
        <v>477</v>
      </c>
      <c r="AI425" s="95" t="s">
        <v>3252</v>
      </c>
      <c r="AJ425" s="148">
        <v>106.83432000000001</v>
      </c>
      <c r="AK425" s="148">
        <v>-6.1640699999999997</v>
      </c>
      <c r="AL425" s="106" t="s">
        <v>440</v>
      </c>
      <c r="AM425" s="78"/>
      <c r="AN425" s="251"/>
      <c r="AO425" s="80"/>
      <c r="AP425" s="81"/>
      <c r="AQ425" s="208"/>
      <c r="AR425" s="79"/>
      <c r="AS425" s="110">
        <v>0</v>
      </c>
      <c r="AT425" s="110">
        <v>42268</v>
      </c>
      <c r="AU425" s="83"/>
      <c r="AV425" s="95" t="s">
        <v>3253</v>
      </c>
      <c r="AW425" s="87">
        <v>42191</v>
      </c>
      <c r="AX425" s="146">
        <v>42219</v>
      </c>
      <c r="AY425" s="95"/>
      <c r="AZ425" s="95" t="s">
        <v>3254</v>
      </c>
      <c r="BA425" s="98">
        <v>42230</v>
      </c>
      <c r="BB425" s="101">
        <v>42257</v>
      </c>
      <c r="BC425" s="95"/>
      <c r="BD425" s="113"/>
      <c r="BE425" s="113"/>
      <c r="BF425" s="113"/>
      <c r="BG425" s="146">
        <v>42258</v>
      </c>
      <c r="BH425" s="88" t="s">
        <v>116</v>
      </c>
      <c r="BI425" s="95" t="s">
        <v>3255</v>
      </c>
      <c r="BJ425" s="146">
        <v>42258</v>
      </c>
      <c r="BK425" s="146">
        <v>42279</v>
      </c>
      <c r="BL425" s="146">
        <v>42276</v>
      </c>
      <c r="BM425" s="146"/>
      <c r="BN425" s="89"/>
      <c r="BO425" s="274" t="s">
        <v>3247</v>
      </c>
      <c r="BQ425" s="90">
        <v>5000000</v>
      </c>
      <c r="BR425" t="s">
        <v>2391</v>
      </c>
      <c r="BS425">
        <v>4800083168</v>
      </c>
      <c r="BT425" s="91">
        <v>41858</v>
      </c>
      <c r="BU425" t="s">
        <v>3254</v>
      </c>
      <c r="BV425" s="91">
        <v>42230</v>
      </c>
      <c r="BX425" t="s">
        <v>3256</v>
      </c>
      <c r="BY425" t="s">
        <v>722</v>
      </c>
      <c r="BZ425" t="s">
        <v>2390</v>
      </c>
      <c r="CA425" s="92">
        <v>5000000</v>
      </c>
      <c r="CD425" s="93"/>
    </row>
    <row r="426" spans="1:82" x14ac:dyDescent="0.25">
      <c r="A426" s="94">
        <v>423</v>
      </c>
      <c r="B426" s="95" t="s">
        <v>3257</v>
      </c>
      <c r="C426" s="141">
        <v>4800083168</v>
      </c>
      <c r="D426" s="88" t="s">
        <v>2390</v>
      </c>
      <c r="E426" s="100">
        <v>5000000</v>
      </c>
      <c r="F426" s="127">
        <v>8</v>
      </c>
      <c r="G426" s="103">
        <v>2014</v>
      </c>
      <c r="H426" s="128">
        <v>41858</v>
      </c>
      <c r="I426" s="101"/>
      <c r="J426" s="97" t="s">
        <v>628</v>
      </c>
      <c r="K426" s="104" t="s">
        <v>2391</v>
      </c>
      <c r="L426" s="88" t="s">
        <v>630</v>
      </c>
      <c r="M426" s="104" t="s">
        <v>1636</v>
      </c>
      <c r="N426" s="97" t="s">
        <v>2392</v>
      </c>
      <c r="O426" s="94" t="s">
        <v>98</v>
      </c>
      <c r="P426" s="100">
        <v>5000000</v>
      </c>
      <c r="Q426" s="94">
        <v>2015</v>
      </c>
      <c r="R426" s="97" t="s">
        <v>189</v>
      </c>
      <c r="S426" s="98">
        <v>42074</v>
      </c>
      <c r="T426" s="98">
        <v>42074</v>
      </c>
      <c r="U426" s="82">
        <v>-216</v>
      </c>
      <c r="V426" s="82">
        <v>-216</v>
      </c>
      <c r="W426" s="88" t="s">
        <v>2393</v>
      </c>
      <c r="X426" s="153" t="s">
        <v>3258</v>
      </c>
      <c r="Y426" s="275" t="s">
        <v>3259</v>
      </c>
      <c r="Z426" s="95" t="s">
        <v>3052</v>
      </c>
      <c r="AA426" s="97" t="s">
        <v>128</v>
      </c>
      <c r="AB426" s="139"/>
      <c r="AC426" s="74"/>
      <c r="AD426" s="75"/>
      <c r="AE426" s="75"/>
      <c r="AF426" s="75"/>
      <c r="AG426" s="75"/>
      <c r="AH426" s="95" t="s">
        <v>477</v>
      </c>
      <c r="AI426" s="95" t="s">
        <v>3260</v>
      </c>
      <c r="AJ426" s="148">
        <v>106.81169</v>
      </c>
      <c r="AK426" s="148">
        <v>-6.2386299999999997</v>
      </c>
      <c r="AL426" s="106" t="s">
        <v>440</v>
      </c>
      <c r="AM426" s="78"/>
      <c r="AN426" s="251"/>
      <c r="AO426" s="80"/>
      <c r="AP426" s="81"/>
      <c r="AQ426" s="208"/>
      <c r="AR426" s="79"/>
      <c r="AS426" s="110">
        <v>0</v>
      </c>
      <c r="AT426" s="110">
        <v>42268</v>
      </c>
      <c r="AU426" s="83"/>
      <c r="AV426" s="95" t="s">
        <v>3261</v>
      </c>
      <c r="AW426" s="146">
        <v>42107</v>
      </c>
      <c r="AX426" s="146">
        <v>42193</v>
      </c>
      <c r="AY426" s="95"/>
      <c r="AZ426" s="95" t="s">
        <v>3262</v>
      </c>
      <c r="BA426" s="101">
        <v>42229</v>
      </c>
      <c r="BB426" s="101">
        <v>42257</v>
      </c>
      <c r="BC426" s="95"/>
      <c r="BD426" s="113"/>
      <c r="BE426" s="113"/>
      <c r="BF426" s="113"/>
      <c r="BG426" s="146">
        <v>42258</v>
      </c>
      <c r="BH426" s="88" t="s">
        <v>116</v>
      </c>
      <c r="BI426" s="95" t="s">
        <v>3255</v>
      </c>
      <c r="BJ426" s="146">
        <v>42258</v>
      </c>
      <c r="BK426" s="146">
        <v>42279</v>
      </c>
      <c r="BL426" s="146">
        <v>42276</v>
      </c>
      <c r="BM426" s="146"/>
      <c r="BN426" s="89"/>
      <c r="BO426" s="274" t="s">
        <v>3247</v>
      </c>
      <c r="BQ426" s="90">
        <v>5000000</v>
      </c>
      <c r="BR426" t="s">
        <v>2391</v>
      </c>
      <c r="BS426">
        <v>4800083168</v>
      </c>
      <c r="BT426" s="91">
        <v>41858</v>
      </c>
      <c r="BU426" t="s">
        <v>3262</v>
      </c>
      <c r="BV426" s="91">
        <v>42229</v>
      </c>
      <c r="BX426" t="s">
        <v>3263</v>
      </c>
      <c r="BY426" t="s">
        <v>722</v>
      </c>
      <c r="BZ426" t="s">
        <v>2390</v>
      </c>
      <c r="CA426" s="92">
        <v>5000000</v>
      </c>
      <c r="CD426" s="93"/>
    </row>
    <row r="427" spans="1:82" x14ac:dyDescent="0.25">
      <c r="A427" s="94">
        <v>424</v>
      </c>
      <c r="B427" s="95" t="s">
        <v>3264</v>
      </c>
      <c r="C427" s="141">
        <v>4800083168</v>
      </c>
      <c r="D427" s="88" t="s">
        <v>2390</v>
      </c>
      <c r="E427" s="100">
        <v>5000000</v>
      </c>
      <c r="F427" s="127">
        <v>8</v>
      </c>
      <c r="G427" s="103">
        <v>2014</v>
      </c>
      <c r="H427" s="128">
        <v>41858</v>
      </c>
      <c r="I427" s="98"/>
      <c r="J427" s="97" t="s">
        <v>628</v>
      </c>
      <c r="K427" s="104" t="s">
        <v>2391</v>
      </c>
      <c r="L427" s="88" t="s">
        <v>630</v>
      </c>
      <c r="M427" s="104" t="s">
        <v>1636</v>
      </c>
      <c r="N427" s="97" t="s">
        <v>2392</v>
      </c>
      <c r="O427" s="94" t="s">
        <v>98</v>
      </c>
      <c r="P427" s="100">
        <v>5000000</v>
      </c>
      <c r="Q427" s="94">
        <v>2015</v>
      </c>
      <c r="R427" s="97" t="s">
        <v>189</v>
      </c>
      <c r="S427" s="98">
        <v>42074</v>
      </c>
      <c r="T427" s="98">
        <v>42074</v>
      </c>
      <c r="U427" s="82">
        <v>-216</v>
      </c>
      <c r="V427" s="82">
        <v>-216</v>
      </c>
      <c r="W427" s="88" t="s">
        <v>2393</v>
      </c>
      <c r="X427" s="153" t="s">
        <v>3265</v>
      </c>
      <c r="Y427" s="275" t="s">
        <v>3266</v>
      </c>
      <c r="Z427" s="95" t="s">
        <v>3052</v>
      </c>
      <c r="AA427" s="97" t="s">
        <v>128</v>
      </c>
      <c r="AB427" s="139"/>
      <c r="AC427" s="74"/>
      <c r="AD427" s="75"/>
      <c r="AE427" s="75"/>
      <c r="AF427" s="75"/>
      <c r="AG427" s="75"/>
      <c r="AH427" s="95" t="s">
        <v>477</v>
      </c>
      <c r="AI427" s="95" t="s">
        <v>3267</v>
      </c>
      <c r="AJ427" s="105">
        <v>106.89581200000001</v>
      </c>
      <c r="AK427" s="105">
        <v>-6.1957370000000003</v>
      </c>
      <c r="AL427" s="106" t="s">
        <v>107</v>
      </c>
      <c r="AM427" s="78"/>
      <c r="AN427" s="251"/>
      <c r="AO427" s="80"/>
      <c r="AP427" s="81"/>
      <c r="AQ427" s="208"/>
      <c r="AR427" s="79"/>
      <c r="AS427" s="110">
        <v>0</v>
      </c>
      <c r="AT427" s="110">
        <v>42268</v>
      </c>
      <c r="AU427" s="83"/>
      <c r="AV427" s="95" t="s">
        <v>3268</v>
      </c>
      <c r="AW427" s="87">
        <v>42191</v>
      </c>
      <c r="AX427" s="146">
        <v>42219</v>
      </c>
      <c r="AY427" s="104"/>
      <c r="AZ427" s="95" t="s">
        <v>3254</v>
      </c>
      <c r="BA427" s="98">
        <v>42230</v>
      </c>
      <c r="BB427" s="101">
        <v>42257</v>
      </c>
      <c r="BC427" s="104"/>
      <c r="BD427" s="113"/>
      <c r="BE427" s="113"/>
      <c r="BF427" s="113"/>
      <c r="BG427" s="146">
        <v>42258</v>
      </c>
      <c r="BH427" s="88" t="s">
        <v>116</v>
      </c>
      <c r="BI427" s="104" t="s">
        <v>3255</v>
      </c>
      <c r="BJ427" s="87">
        <v>42258</v>
      </c>
      <c r="BK427" s="87">
        <v>42279</v>
      </c>
      <c r="BL427" s="87">
        <v>42276</v>
      </c>
      <c r="BM427" s="87"/>
      <c r="BN427" s="89"/>
      <c r="BO427" s="274" t="s">
        <v>3247</v>
      </c>
      <c r="BQ427" s="90">
        <v>5000000</v>
      </c>
      <c r="BR427" t="s">
        <v>2391</v>
      </c>
      <c r="BS427">
        <v>4800083168</v>
      </c>
      <c r="BT427" s="91">
        <v>41858</v>
      </c>
      <c r="BU427" t="s">
        <v>3254</v>
      </c>
      <c r="BV427" s="91">
        <v>42230</v>
      </c>
      <c r="BX427" t="s">
        <v>3269</v>
      </c>
      <c r="BY427" t="s">
        <v>722</v>
      </c>
      <c r="BZ427" t="s">
        <v>2390</v>
      </c>
      <c r="CA427" s="92">
        <v>5000000</v>
      </c>
      <c r="CD427" s="93"/>
    </row>
    <row r="428" spans="1:82" x14ac:dyDescent="0.25">
      <c r="A428" s="94">
        <v>425</v>
      </c>
      <c r="B428" s="95" t="s">
        <v>3270</v>
      </c>
      <c r="C428" s="141">
        <v>4800083168</v>
      </c>
      <c r="D428" s="276" t="s">
        <v>2390</v>
      </c>
      <c r="E428" s="100">
        <v>5000000</v>
      </c>
      <c r="F428" s="127">
        <v>8</v>
      </c>
      <c r="G428" s="103">
        <v>2014</v>
      </c>
      <c r="H428" s="128">
        <v>41858</v>
      </c>
      <c r="I428" s="98"/>
      <c r="J428" s="97" t="s">
        <v>628</v>
      </c>
      <c r="K428" s="104" t="s">
        <v>2391</v>
      </c>
      <c r="L428" s="88" t="s">
        <v>630</v>
      </c>
      <c r="M428" s="104" t="s">
        <v>1636</v>
      </c>
      <c r="N428" s="97" t="s">
        <v>2392</v>
      </c>
      <c r="O428" s="94" t="s">
        <v>98</v>
      </c>
      <c r="P428" s="100">
        <v>5000000</v>
      </c>
      <c r="Q428" s="94">
        <v>2015</v>
      </c>
      <c r="R428" s="97" t="s">
        <v>189</v>
      </c>
      <c r="S428" s="98">
        <v>42074</v>
      </c>
      <c r="T428" s="98">
        <v>42074</v>
      </c>
      <c r="U428" s="82">
        <v>-216</v>
      </c>
      <c r="V428" s="82">
        <v>-216</v>
      </c>
      <c r="W428" s="88" t="s">
        <v>2393</v>
      </c>
      <c r="X428" s="153" t="s">
        <v>3271</v>
      </c>
      <c r="Y428" s="275" t="s">
        <v>3272</v>
      </c>
      <c r="Z428" s="95" t="s">
        <v>3052</v>
      </c>
      <c r="AA428" s="97" t="s">
        <v>128</v>
      </c>
      <c r="AB428" s="139"/>
      <c r="AC428" s="74"/>
      <c r="AD428" s="75"/>
      <c r="AE428" s="75"/>
      <c r="AF428" s="75"/>
      <c r="AG428" s="75"/>
      <c r="AH428" s="95" t="s">
        <v>477</v>
      </c>
      <c r="AI428" s="95" t="s">
        <v>3273</v>
      </c>
      <c r="AJ428" s="105">
        <v>106.77036099999999</v>
      </c>
      <c r="AK428" s="105">
        <v>-6.3120560000000001</v>
      </c>
      <c r="AL428" s="106" t="s">
        <v>107</v>
      </c>
      <c r="AM428" s="78"/>
      <c r="AN428" s="251"/>
      <c r="AO428" s="80"/>
      <c r="AP428" s="81"/>
      <c r="AQ428" s="208"/>
      <c r="AR428" s="79"/>
      <c r="AS428" s="110">
        <v>0</v>
      </c>
      <c r="AT428" s="110">
        <v>42268</v>
      </c>
      <c r="AU428" s="83"/>
      <c r="AV428" s="95" t="s">
        <v>3274</v>
      </c>
      <c r="AW428" s="146">
        <v>42107</v>
      </c>
      <c r="AX428" s="87">
        <v>42193</v>
      </c>
      <c r="AY428" s="104"/>
      <c r="AZ428" s="95" t="s">
        <v>3262</v>
      </c>
      <c r="BA428" s="101">
        <v>42229</v>
      </c>
      <c r="BB428" s="101">
        <v>42257</v>
      </c>
      <c r="BC428" s="104"/>
      <c r="BD428" s="113"/>
      <c r="BE428" s="113"/>
      <c r="BF428" s="113"/>
      <c r="BG428" s="146">
        <v>42258</v>
      </c>
      <c r="BH428" s="88" t="s">
        <v>116</v>
      </c>
      <c r="BI428" s="104" t="s">
        <v>3255</v>
      </c>
      <c r="BJ428" s="87">
        <v>42258</v>
      </c>
      <c r="BK428" s="87">
        <v>42279</v>
      </c>
      <c r="BL428" s="87">
        <v>42276</v>
      </c>
      <c r="BM428" s="87"/>
      <c r="BN428" s="89"/>
      <c r="BO428" s="274" t="s">
        <v>3247</v>
      </c>
      <c r="BQ428" s="90">
        <v>5000000</v>
      </c>
      <c r="BR428" t="s">
        <v>2391</v>
      </c>
      <c r="BS428">
        <v>4800083168</v>
      </c>
      <c r="BT428" s="91">
        <v>41858</v>
      </c>
      <c r="BU428" t="s">
        <v>3262</v>
      </c>
      <c r="BV428" s="91">
        <v>42229</v>
      </c>
      <c r="BX428" t="s">
        <v>3275</v>
      </c>
      <c r="BY428" t="s">
        <v>722</v>
      </c>
      <c r="BZ428" t="s">
        <v>2390</v>
      </c>
      <c r="CA428" s="92">
        <v>5000000</v>
      </c>
      <c r="CD428" s="93"/>
    </row>
    <row r="429" spans="1:82" x14ac:dyDescent="0.25">
      <c r="A429" s="94">
        <v>426</v>
      </c>
      <c r="B429" s="95" t="s">
        <v>3276</v>
      </c>
      <c r="C429" s="88">
        <v>4500069180</v>
      </c>
      <c r="D429" s="88" t="s">
        <v>1361</v>
      </c>
      <c r="E429" s="96">
        <v>3250000</v>
      </c>
      <c r="F429" s="97" t="s">
        <v>151</v>
      </c>
      <c r="G429" s="94">
        <v>2015</v>
      </c>
      <c r="H429" s="98">
        <v>42101</v>
      </c>
      <c r="I429" s="98">
        <v>42104</v>
      </c>
      <c r="J429" s="97" t="s">
        <v>94</v>
      </c>
      <c r="K429" s="95" t="s">
        <v>95</v>
      </c>
      <c r="L429" s="250" t="s">
        <v>96</v>
      </c>
      <c r="M429" s="159" t="s">
        <v>395</v>
      </c>
      <c r="N429" s="264" t="s">
        <v>98</v>
      </c>
      <c r="O429" s="264" t="s">
        <v>98</v>
      </c>
      <c r="P429" s="100">
        <v>3250000</v>
      </c>
      <c r="Q429" s="94">
        <v>2015</v>
      </c>
      <c r="R429" s="97" t="s">
        <v>189</v>
      </c>
      <c r="S429" s="98">
        <v>42074</v>
      </c>
      <c r="T429" s="98">
        <v>42074</v>
      </c>
      <c r="U429" s="82">
        <v>27</v>
      </c>
      <c r="V429" s="82">
        <v>27</v>
      </c>
      <c r="W429" s="88" t="s">
        <v>3136</v>
      </c>
      <c r="X429" s="136" t="s">
        <v>3277</v>
      </c>
      <c r="Y429" s="137" t="s">
        <v>3278</v>
      </c>
      <c r="Z429" s="95" t="s">
        <v>398</v>
      </c>
      <c r="AA429" s="97" t="s">
        <v>103</v>
      </c>
      <c r="AB429" s="139" t="s">
        <v>3279</v>
      </c>
      <c r="AC429" s="74" t="s">
        <v>3280</v>
      </c>
      <c r="AD429" s="75" t="s">
        <v>106</v>
      </c>
      <c r="AE429" s="75" t="s">
        <v>18</v>
      </c>
      <c r="AF429" s="75" t="s">
        <v>18</v>
      </c>
      <c r="AG429" s="75" t="s">
        <v>18</v>
      </c>
      <c r="AH429" s="104" t="s">
        <v>889</v>
      </c>
      <c r="AI429" s="95" t="s">
        <v>3281</v>
      </c>
      <c r="AJ429" s="105">
        <v>114.60517</v>
      </c>
      <c r="AK429" s="105">
        <v>-3.3351899999999999</v>
      </c>
      <c r="AL429" s="78" t="s">
        <v>107</v>
      </c>
      <c r="AM429" s="78" t="s">
        <v>133</v>
      </c>
      <c r="AN429" s="251" t="s">
        <v>442</v>
      </c>
      <c r="AO429" s="80">
        <v>42075</v>
      </c>
      <c r="AP429" s="81">
        <v>42079</v>
      </c>
      <c r="AQ429" s="253">
        <v>42079</v>
      </c>
      <c r="AR429" s="107" t="s">
        <v>114</v>
      </c>
      <c r="AS429" s="110">
        <v>4</v>
      </c>
      <c r="AT429" s="110">
        <v>0</v>
      </c>
      <c r="AU429" s="83"/>
      <c r="AV429" s="104"/>
      <c r="AW429" s="87"/>
      <c r="AX429" s="87"/>
      <c r="AY429" s="104"/>
      <c r="AZ429" s="104" t="s">
        <v>3282</v>
      </c>
      <c r="BA429" s="277">
        <v>42108</v>
      </c>
      <c r="BB429" s="98">
        <v>42110</v>
      </c>
      <c r="BC429" s="104"/>
      <c r="BD429" s="113">
        <v>3250000</v>
      </c>
      <c r="BE429" s="113">
        <v>0</v>
      </c>
      <c r="BF429" s="113">
        <v>3250000</v>
      </c>
      <c r="BG429" s="87">
        <v>42110</v>
      </c>
      <c r="BH429" s="88" t="s">
        <v>116</v>
      </c>
      <c r="BI429" s="104" t="s">
        <v>3283</v>
      </c>
      <c r="BJ429" s="87">
        <v>42111</v>
      </c>
      <c r="BK429" s="87">
        <v>42124</v>
      </c>
      <c r="BL429" s="87">
        <v>42129</v>
      </c>
      <c r="BM429" s="87"/>
      <c r="BN429" s="89"/>
      <c r="BQ429" s="90">
        <v>3250000</v>
      </c>
      <c r="BR429" t="s">
        <v>95</v>
      </c>
      <c r="BS429">
        <v>4500069180</v>
      </c>
      <c r="BT429" s="91">
        <v>42101</v>
      </c>
      <c r="BU429" t="s">
        <v>3282</v>
      </c>
      <c r="BV429" s="91">
        <v>42108</v>
      </c>
      <c r="BX429" t="s">
        <v>3284</v>
      </c>
      <c r="BY429" t="s">
        <v>3285</v>
      </c>
      <c r="BZ429" t="s">
        <v>1361</v>
      </c>
      <c r="CA429" s="92">
        <v>3250000</v>
      </c>
      <c r="CD429" s="93"/>
    </row>
    <row r="430" spans="1:82" x14ac:dyDescent="0.25">
      <c r="A430" s="94">
        <v>427</v>
      </c>
      <c r="B430" s="95" t="s">
        <v>3286</v>
      </c>
      <c r="C430" s="141">
        <v>4800083168</v>
      </c>
      <c r="D430" s="88" t="s">
        <v>1634</v>
      </c>
      <c r="E430" s="100">
        <v>3500000</v>
      </c>
      <c r="F430" s="127">
        <v>8</v>
      </c>
      <c r="G430" s="103">
        <v>2014</v>
      </c>
      <c r="H430" s="128">
        <v>41858</v>
      </c>
      <c r="I430" s="98"/>
      <c r="J430" s="97" t="s">
        <v>628</v>
      </c>
      <c r="K430" s="95" t="s">
        <v>1635</v>
      </c>
      <c r="L430" s="88" t="s">
        <v>630</v>
      </c>
      <c r="M430" s="159" t="s">
        <v>3287</v>
      </c>
      <c r="N430" s="264" t="s">
        <v>98</v>
      </c>
      <c r="O430" s="264" t="s">
        <v>98</v>
      </c>
      <c r="P430" s="100">
        <v>3500000</v>
      </c>
      <c r="Q430" s="94">
        <v>2015</v>
      </c>
      <c r="R430" s="97" t="s">
        <v>804</v>
      </c>
      <c r="S430" s="98">
        <v>42054</v>
      </c>
      <c r="T430" s="98">
        <v>42054</v>
      </c>
      <c r="U430" s="82">
        <v>-196</v>
      </c>
      <c r="V430" s="82">
        <v>-196</v>
      </c>
      <c r="W430" s="88" t="s">
        <v>2393</v>
      </c>
      <c r="X430" s="97" t="s">
        <v>3288</v>
      </c>
      <c r="Y430" s="97" t="s">
        <v>3289</v>
      </c>
      <c r="Z430" s="95" t="s">
        <v>3290</v>
      </c>
      <c r="AA430" s="94"/>
      <c r="AB430" s="95" t="s">
        <v>3291</v>
      </c>
      <c r="AC430" s="102"/>
      <c r="AD430" s="94"/>
      <c r="AE430" s="64"/>
      <c r="AF430" s="65"/>
      <c r="AG430" s="94"/>
      <c r="AH430" s="95" t="s">
        <v>741</v>
      </c>
      <c r="AI430" s="105"/>
      <c r="AJ430" s="104"/>
      <c r="AK430" s="104"/>
      <c r="AL430" s="106" t="s">
        <v>107</v>
      </c>
      <c r="AM430" s="109"/>
      <c r="AN430" s="108"/>
      <c r="AO430" s="108"/>
      <c r="AP430" s="106"/>
      <c r="AQ430" s="278"/>
      <c r="AR430" s="279" t="s">
        <v>3292</v>
      </c>
      <c r="AS430" s="280">
        <v>0</v>
      </c>
      <c r="AT430" s="110">
        <v>42268</v>
      </c>
      <c r="AU430" s="83"/>
      <c r="AV430" s="104"/>
      <c r="AW430" s="87"/>
      <c r="AX430" s="87"/>
      <c r="AY430" s="104"/>
      <c r="AZ430" s="104"/>
      <c r="BA430" s="98"/>
      <c r="BB430" s="98"/>
      <c r="BC430" s="104"/>
      <c r="BD430" s="113"/>
      <c r="BE430" s="113"/>
      <c r="BF430" s="113"/>
      <c r="BG430" s="87"/>
      <c r="BH430" s="88" t="s">
        <v>2356</v>
      </c>
      <c r="BI430" s="104"/>
      <c r="BJ430" s="87"/>
      <c r="BK430" s="87"/>
      <c r="BL430" s="87"/>
      <c r="BM430" s="87"/>
      <c r="BN430" s="89"/>
      <c r="BQ430" s="276" t="s">
        <v>2356</v>
      </c>
      <c r="BR430" t="s">
        <v>1635</v>
      </c>
      <c r="BS430">
        <v>4800083168</v>
      </c>
      <c r="BT430" s="91">
        <v>41858</v>
      </c>
      <c r="BU430">
        <v>0</v>
      </c>
      <c r="BV430" s="91">
        <v>0</v>
      </c>
      <c r="BX430" t="s">
        <v>3293</v>
      </c>
      <c r="BY430" t="s">
        <v>3294</v>
      </c>
      <c r="BZ430" t="s">
        <v>1634</v>
      </c>
      <c r="CA430" s="92">
        <v>3500000</v>
      </c>
      <c r="CD430" s="93"/>
    </row>
    <row r="431" spans="1:82" x14ac:dyDescent="0.25">
      <c r="A431" s="94">
        <v>428</v>
      </c>
      <c r="B431" s="95" t="s">
        <v>3295</v>
      </c>
      <c r="C431" s="141">
        <v>4800083168</v>
      </c>
      <c r="D431" s="88" t="s">
        <v>1634</v>
      </c>
      <c r="E431" s="100">
        <v>3500000</v>
      </c>
      <c r="F431" s="127">
        <v>8</v>
      </c>
      <c r="G431" s="103">
        <v>2014</v>
      </c>
      <c r="H431" s="128">
        <v>41858</v>
      </c>
      <c r="I431" s="98"/>
      <c r="J431" s="97" t="s">
        <v>628</v>
      </c>
      <c r="K431" s="95" t="s">
        <v>1635</v>
      </c>
      <c r="L431" s="88" t="s">
        <v>630</v>
      </c>
      <c r="M431" s="159" t="s">
        <v>3287</v>
      </c>
      <c r="N431" s="264" t="s">
        <v>98</v>
      </c>
      <c r="O431" s="264" t="s">
        <v>98</v>
      </c>
      <c r="P431" s="100">
        <v>3500000</v>
      </c>
      <c r="Q431" s="94">
        <v>2015</v>
      </c>
      <c r="R431" s="97" t="s">
        <v>189</v>
      </c>
      <c r="S431" s="101">
        <v>42075</v>
      </c>
      <c r="T431" s="101">
        <v>42075</v>
      </c>
      <c r="U431" s="82">
        <v>-217</v>
      </c>
      <c r="V431" s="82">
        <v>-217</v>
      </c>
      <c r="W431" s="88" t="s">
        <v>2393</v>
      </c>
      <c r="X431" s="136" t="s">
        <v>3296</v>
      </c>
      <c r="Y431" s="137" t="s">
        <v>3297</v>
      </c>
      <c r="Z431" s="95" t="s">
        <v>3290</v>
      </c>
      <c r="AA431" s="97"/>
      <c r="AB431" s="139"/>
      <c r="AC431" s="74"/>
      <c r="AD431" s="75"/>
      <c r="AE431" s="75"/>
      <c r="AF431" s="75"/>
      <c r="AG431" s="75"/>
      <c r="AH431" s="95" t="s">
        <v>161</v>
      </c>
      <c r="AI431" s="95"/>
      <c r="AJ431" s="105"/>
      <c r="AK431" s="105"/>
      <c r="AL431" s="106" t="s">
        <v>107</v>
      </c>
      <c r="AM431" s="78"/>
      <c r="AN431" s="79"/>
      <c r="AO431" s="80"/>
      <c r="AP431" s="81"/>
      <c r="AQ431" s="208"/>
      <c r="AR431" s="79"/>
      <c r="AS431" s="110">
        <v>0</v>
      </c>
      <c r="AT431" s="110">
        <v>42268</v>
      </c>
      <c r="AU431" s="83"/>
      <c r="AV431" s="95" t="s">
        <v>3298</v>
      </c>
      <c r="AW431" s="87">
        <v>42191</v>
      </c>
      <c r="AX431" s="146">
        <v>42219</v>
      </c>
      <c r="AY431" s="104"/>
      <c r="AZ431" s="95" t="s">
        <v>3299</v>
      </c>
      <c r="BA431" s="98">
        <v>42230</v>
      </c>
      <c r="BB431" s="98">
        <v>42257</v>
      </c>
      <c r="BC431" s="104"/>
      <c r="BD431" s="113"/>
      <c r="BE431" s="113"/>
      <c r="BF431" s="113"/>
      <c r="BG431" s="87">
        <v>42258</v>
      </c>
      <c r="BH431" s="88" t="s">
        <v>116</v>
      </c>
      <c r="BI431" s="104" t="s">
        <v>3255</v>
      </c>
      <c r="BJ431" s="87">
        <v>42258</v>
      </c>
      <c r="BK431" s="87">
        <v>42279</v>
      </c>
      <c r="BL431" s="87">
        <v>42276</v>
      </c>
      <c r="BM431" s="87"/>
      <c r="BN431" s="89"/>
      <c r="BO431" t="s">
        <v>3300</v>
      </c>
      <c r="BQ431" s="152">
        <v>3500000</v>
      </c>
      <c r="BR431" t="s">
        <v>1635</v>
      </c>
      <c r="BS431">
        <v>4800083168</v>
      </c>
      <c r="BT431" s="91">
        <v>41858</v>
      </c>
      <c r="BU431" t="s">
        <v>3299</v>
      </c>
      <c r="BV431" s="91">
        <v>42230</v>
      </c>
      <c r="BX431" t="s">
        <v>3301</v>
      </c>
      <c r="BY431" t="s">
        <v>722</v>
      </c>
      <c r="BZ431" t="s">
        <v>1634</v>
      </c>
      <c r="CA431" s="92">
        <v>3500000</v>
      </c>
      <c r="CD431" s="93"/>
    </row>
    <row r="432" spans="1:82" x14ac:dyDescent="0.25">
      <c r="A432" s="94">
        <v>429</v>
      </c>
      <c r="B432" s="95" t="s">
        <v>3302</v>
      </c>
      <c r="C432" s="141">
        <v>4800083168</v>
      </c>
      <c r="D432" s="88" t="s">
        <v>1634</v>
      </c>
      <c r="E432" s="100">
        <v>3500000</v>
      </c>
      <c r="F432" s="127">
        <v>8</v>
      </c>
      <c r="G432" s="103">
        <v>2014</v>
      </c>
      <c r="H432" s="128">
        <v>41858</v>
      </c>
      <c r="I432" s="98"/>
      <c r="J432" s="97" t="s">
        <v>628</v>
      </c>
      <c r="K432" s="95" t="s">
        <v>1635</v>
      </c>
      <c r="L432" s="88" t="s">
        <v>630</v>
      </c>
      <c r="M432" s="159" t="s">
        <v>3287</v>
      </c>
      <c r="N432" s="264" t="s">
        <v>98</v>
      </c>
      <c r="O432" s="264" t="s">
        <v>98</v>
      </c>
      <c r="P432" s="100">
        <v>3500000</v>
      </c>
      <c r="Q432" s="94">
        <v>2015</v>
      </c>
      <c r="R432" s="97" t="s">
        <v>189</v>
      </c>
      <c r="S432" s="101">
        <v>42075</v>
      </c>
      <c r="T432" s="101">
        <v>42075</v>
      </c>
      <c r="U432" s="82">
        <v>-217</v>
      </c>
      <c r="V432" s="82">
        <v>-217</v>
      </c>
      <c r="W432" s="88" t="s">
        <v>2393</v>
      </c>
      <c r="X432" s="136" t="s">
        <v>3303</v>
      </c>
      <c r="Y432" s="137" t="s">
        <v>3304</v>
      </c>
      <c r="Z432" s="95" t="s">
        <v>3290</v>
      </c>
      <c r="AA432" s="97"/>
      <c r="AB432" s="139"/>
      <c r="AC432" s="74"/>
      <c r="AD432" s="75"/>
      <c r="AE432" s="75"/>
      <c r="AF432" s="75"/>
      <c r="AG432" s="75"/>
      <c r="AH432" s="95" t="s">
        <v>161</v>
      </c>
      <c r="AI432" s="95"/>
      <c r="AJ432" s="105"/>
      <c r="AK432" s="105"/>
      <c r="AL432" s="78" t="s">
        <v>2912</v>
      </c>
      <c r="AM432" s="78"/>
      <c r="AN432" s="79"/>
      <c r="AO432" s="80"/>
      <c r="AP432" s="81"/>
      <c r="AQ432" s="208"/>
      <c r="AR432" s="79"/>
      <c r="AS432" s="110">
        <v>0</v>
      </c>
      <c r="AT432" s="110">
        <v>42268</v>
      </c>
      <c r="AU432" s="83"/>
      <c r="AV432" s="104" t="s">
        <v>3305</v>
      </c>
      <c r="AW432" s="87">
        <v>42108</v>
      </c>
      <c r="AX432" s="87">
        <v>42193</v>
      </c>
      <c r="AY432" s="104"/>
      <c r="AZ432" s="95" t="s">
        <v>3299</v>
      </c>
      <c r="BA432" s="98">
        <v>42230</v>
      </c>
      <c r="BB432" s="98">
        <v>42257</v>
      </c>
      <c r="BC432" s="104"/>
      <c r="BD432" s="113"/>
      <c r="BE432" s="113"/>
      <c r="BF432" s="113"/>
      <c r="BG432" s="87">
        <v>42258</v>
      </c>
      <c r="BH432" s="88" t="s">
        <v>116</v>
      </c>
      <c r="BI432" s="104" t="s">
        <v>3255</v>
      </c>
      <c r="BJ432" s="87">
        <v>42258</v>
      </c>
      <c r="BK432" s="87">
        <v>42279</v>
      </c>
      <c r="BL432" s="87">
        <v>42276</v>
      </c>
      <c r="BM432" s="87"/>
      <c r="BN432" s="89"/>
      <c r="BO432" t="s">
        <v>3300</v>
      </c>
      <c r="BQ432" s="152">
        <v>3500000</v>
      </c>
      <c r="BR432" t="s">
        <v>1635</v>
      </c>
      <c r="BS432">
        <v>4800083168</v>
      </c>
      <c r="BT432" s="91">
        <v>41858</v>
      </c>
      <c r="BU432" t="s">
        <v>3299</v>
      </c>
      <c r="BV432" s="91">
        <v>42230</v>
      </c>
      <c r="BX432" t="s">
        <v>3306</v>
      </c>
      <c r="BY432" t="s">
        <v>722</v>
      </c>
      <c r="BZ432" t="s">
        <v>1634</v>
      </c>
      <c r="CA432" s="92">
        <v>3500000</v>
      </c>
      <c r="CD432" s="93"/>
    </row>
    <row r="433" spans="1:82" x14ac:dyDescent="0.25">
      <c r="A433" s="94">
        <v>430</v>
      </c>
      <c r="B433" s="95" t="s">
        <v>3307</v>
      </c>
      <c r="C433" s="141">
        <v>4800083168</v>
      </c>
      <c r="D433" s="88" t="s">
        <v>1634</v>
      </c>
      <c r="E433" s="100">
        <v>3500000</v>
      </c>
      <c r="F433" s="127">
        <v>8</v>
      </c>
      <c r="G433" s="103">
        <v>2014</v>
      </c>
      <c r="H433" s="128">
        <v>41858</v>
      </c>
      <c r="I433" s="98"/>
      <c r="J433" s="97" t="s">
        <v>628</v>
      </c>
      <c r="K433" s="95" t="s">
        <v>1635</v>
      </c>
      <c r="L433" s="88" t="s">
        <v>630</v>
      </c>
      <c r="M433" s="159" t="s">
        <v>3287</v>
      </c>
      <c r="N433" s="264" t="s">
        <v>98</v>
      </c>
      <c r="O433" s="264" t="s">
        <v>98</v>
      </c>
      <c r="P433" s="100">
        <v>3500000</v>
      </c>
      <c r="Q433" s="94">
        <v>2015</v>
      </c>
      <c r="R433" s="97" t="s">
        <v>189</v>
      </c>
      <c r="S433" s="101">
        <v>42075</v>
      </c>
      <c r="T433" s="101">
        <v>42075</v>
      </c>
      <c r="U433" s="82">
        <v>-217</v>
      </c>
      <c r="V433" s="82">
        <v>-217</v>
      </c>
      <c r="W433" s="88" t="s">
        <v>2393</v>
      </c>
      <c r="X433" s="136" t="s">
        <v>3308</v>
      </c>
      <c r="Y433" s="137" t="s">
        <v>3309</v>
      </c>
      <c r="Z433" s="95" t="s">
        <v>3290</v>
      </c>
      <c r="AA433" s="97"/>
      <c r="AB433" s="139"/>
      <c r="AC433" s="74"/>
      <c r="AD433" s="75"/>
      <c r="AE433" s="75"/>
      <c r="AF433" s="75"/>
      <c r="AG433" s="75"/>
      <c r="AH433" s="95" t="s">
        <v>161</v>
      </c>
      <c r="AI433" s="95"/>
      <c r="AJ433" s="105"/>
      <c r="AK433" s="105"/>
      <c r="AL433" s="106" t="s">
        <v>107</v>
      </c>
      <c r="AM433" s="78"/>
      <c r="AN433" s="79"/>
      <c r="AO433" s="80"/>
      <c r="AP433" s="81"/>
      <c r="AQ433" s="208"/>
      <c r="AR433" s="79"/>
      <c r="AS433" s="110">
        <v>0</v>
      </c>
      <c r="AT433" s="110">
        <v>42268</v>
      </c>
      <c r="AU433" s="83"/>
      <c r="AV433" s="104" t="s">
        <v>3310</v>
      </c>
      <c r="AW433" s="87">
        <v>42108</v>
      </c>
      <c r="AX433" s="87">
        <v>42193</v>
      </c>
      <c r="AY433" s="104"/>
      <c r="AZ433" s="95" t="s">
        <v>3299</v>
      </c>
      <c r="BA433" s="98">
        <v>42230</v>
      </c>
      <c r="BB433" s="98">
        <v>42257</v>
      </c>
      <c r="BC433" s="104"/>
      <c r="BD433" s="113"/>
      <c r="BE433" s="113"/>
      <c r="BF433" s="113"/>
      <c r="BG433" s="87">
        <v>42258</v>
      </c>
      <c r="BH433" s="88" t="s">
        <v>116</v>
      </c>
      <c r="BI433" s="104" t="s">
        <v>3255</v>
      </c>
      <c r="BJ433" s="87">
        <v>42258</v>
      </c>
      <c r="BK433" s="87">
        <v>42279</v>
      </c>
      <c r="BL433" s="87">
        <v>42276</v>
      </c>
      <c r="BM433" s="87"/>
      <c r="BN433" s="89"/>
      <c r="BO433" t="s">
        <v>3300</v>
      </c>
      <c r="BQ433" s="152">
        <v>3500000</v>
      </c>
      <c r="BR433" t="s">
        <v>1635</v>
      </c>
      <c r="BS433">
        <v>4800083168</v>
      </c>
      <c r="BT433" s="91">
        <v>41858</v>
      </c>
      <c r="BU433" t="s">
        <v>3299</v>
      </c>
      <c r="BV433" s="91">
        <v>42230</v>
      </c>
      <c r="BX433" t="s">
        <v>3311</v>
      </c>
      <c r="BY433" t="s">
        <v>722</v>
      </c>
      <c r="BZ433" t="s">
        <v>1634</v>
      </c>
      <c r="CA433" s="92">
        <v>3500000</v>
      </c>
      <c r="CD433" s="93"/>
    </row>
    <row r="434" spans="1:82" x14ac:dyDescent="0.25">
      <c r="A434" s="94">
        <v>431</v>
      </c>
      <c r="B434" s="95" t="s">
        <v>3312</v>
      </c>
      <c r="C434" s="141">
        <v>4800083168</v>
      </c>
      <c r="D434" s="88" t="s">
        <v>1634</v>
      </c>
      <c r="E434" s="100">
        <v>3500000</v>
      </c>
      <c r="F434" s="127">
        <v>8</v>
      </c>
      <c r="G434" s="103">
        <v>2014</v>
      </c>
      <c r="H434" s="128">
        <v>41858</v>
      </c>
      <c r="I434" s="98"/>
      <c r="J434" s="97" t="s">
        <v>628</v>
      </c>
      <c r="K434" s="95" t="s">
        <v>1635</v>
      </c>
      <c r="L434" s="88" t="s">
        <v>630</v>
      </c>
      <c r="M434" s="159" t="s">
        <v>3287</v>
      </c>
      <c r="N434" s="264" t="s">
        <v>98</v>
      </c>
      <c r="O434" s="264" t="s">
        <v>98</v>
      </c>
      <c r="P434" s="100">
        <v>3500000</v>
      </c>
      <c r="Q434" s="94">
        <v>2015</v>
      </c>
      <c r="R434" s="97" t="s">
        <v>189</v>
      </c>
      <c r="S434" s="101">
        <v>42075</v>
      </c>
      <c r="T434" s="101">
        <v>42075</v>
      </c>
      <c r="U434" s="82">
        <v>-217</v>
      </c>
      <c r="V434" s="82">
        <v>-217</v>
      </c>
      <c r="W434" s="88" t="s">
        <v>2393</v>
      </c>
      <c r="X434" s="136" t="s">
        <v>3313</v>
      </c>
      <c r="Y434" s="137" t="s">
        <v>3314</v>
      </c>
      <c r="Z434" s="95" t="s">
        <v>3290</v>
      </c>
      <c r="AA434" s="97"/>
      <c r="AB434" s="139"/>
      <c r="AC434" s="74"/>
      <c r="AD434" s="75"/>
      <c r="AE434" s="75"/>
      <c r="AF434" s="75"/>
      <c r="AG434" s="75"/>
      <c r="AH434" s="95" t="s">
        <v>161</v>
      </c>
      <c r="AI434" s="95"/>
      <c r="AJ434" s="105"/>
      <c r="AK434" s="105"/>
      <c r="AL434" s="78" t="s">
        <v>3315</v>
      </c>
      <c r="AM434" s="78"/>
      <c r="AN434" s="79"/>
      <c r="AO434" s="80"/>
      <c r="AP434" s="81"/>
      <c r="AQ434" s="208"/>
      <c r="AR434" s="79"/>
      <c r="AS434" s="110">
        <v>0</v>
      </c>
      <c r="AT434" s="110">
        <v>42268</v>
      </c>
      <c r="AU434" s="83"/>
      <c r="AV434" s="104" t="s">
        <v>3316</v>
      </c>
      <c r="AW434" s="87">
        <v>42108</v>
      </c>
      <c r="AX434" s="87">
        <v>42193</v>
      </c>
      <c r="AY434" s="104"/>
      <c r="AZ434" s="95" t="s">
        <v>3299</v>
      </c>
      <c r="BA434" s="98">
        <v>42230</v>
      </c>
      <c r="BB434" s="98">
        <v>42257</v>
      </c>
      <c r="BC434" s="104"/>
      <c r="BD434" s="113"/>
      <c r="BE434" s="113"/>
      <c r="BF434" s="113"/>
      <c r="BG434" s="87">
        <v>42258</v>
      </c>
      <c r="BH434" s="88" t="s">
        <v>116</v>
      </c>
      <c r="BI434" s="104" t="s">
        <v>3255</v>
      </c>
      <c r="BJ434" s="87">
        <v>42258</v>
      </c>
      <c r="BK434" s="87">
        <v>42279</v>
      </c>
      <c r="BL434" s="87">
        <v>42276</v>
      </c>
      <c r="BM434" s="87"/>
      <c r="BN434" s="89"/>
      <c r="BO434" t="s">
        <v>3300</v>
      </c>
      <c r="BQ434" s="152">
        <v>3500000</v>
      </c>
      <c r="BR434" t="s">
        <v>1635</v>
      </c>
      <c r="BS434">
        <v>4800083168</v>
      </c>
      <c r="BT434" s="91">
        <v>41858</v>
      </c>
      <c r="BU434" t="s">
        <v>3299</v>
      </c>
      <c r="BV434" s="91">
        <v>42230</v>
      </c>
      <c r="BX434" t="s">
        <v>3317</v>
      </c>
      <c r="BY434" t="s">
        <v>722</v>
      </c>
      <c r="BZ434" t="s">
        <v>1634</v>
      </c>
      <c r="CA434" s="92">
        <v>3500000</v>
      </c>
      <c r="CD434" s="93"/>
    </row>
    <row r="435" spans="1:82" x14ac:dyDescent="0.25">
      <c r="A435" s="94">
        <v>432</v>
      </c>
      <c r="B435" s="95" t="s">
        <v>3318</v>
      </c>
      <c r="C435" s="141">
        <v>4800083168</v>
      </c>
      <c r="D435" s="88" t="s">
        <v>1634</v>
      </c>
      <c r="E435" s="100">
        <v>3500000</v>
      </c>
      <c r="F435" s="127">
        <v>8</v>
      </c>
      <c r="G435" s="103">
        <v>2014</v>
      </c>
      <c r="H435" s="128">
        <v>41858</v>
      </c>
      <c r="I435" s="98"/>
      <c r="J435" s="97" t="s">
        <v>628</v>
      </c>
      <c r="K435" s="95" t="s">
        <v>1635</v>
      </c>
      <c r="L435" s="88" t="s">
        <v>630</v>
      </c>
      <c r="M435" s="159" t="s">
        <v>3287</v>
      </c>
      <c r="N435" s="264" t="s">
        <v>98</v>
      </c>
      <c r="O435" s="264" t="s">
        <v>98</v>
      </c>
      <c r="P435" s="100">
        <v>3500000</v>
      </c>
      <c r="Q435" s="94">
        <v>2015</v>
      </c>
      <c r="R435" s="97" t="s">
        <v>189</v>
      </c>
      <c r="S435" s="101">
        <v>42075</v>
      </c>
      <c r="T435" s="101">
        <v>42075</v>
      </c>
      <c r="U435" s="82">
        <v>-217</v>
      </c>
      <c r="V435" s="82">
        <v>-217</v>
      </c>
      <c r="W435" s="88" t="s">
        <v>2393</v>
      </c>
      <c r="X435" s="136" t="s">
        <v>3319</v>
      </c>
      <c r="Y435" s="137" t="s">
        <v>3320</v>
      </c>
      <c r="Z435" s="95" t="s">
        <v>3290</v>
      </c>
      <c r="AA435" s="97"/>
      <c r="AB435" s="139"/>
      <c r="AC435" s="74"/>
      <c r="AD435" s="75"/>
      <c r="AE435" s="75"/>
      <c r="AF435" s="75"/>
      <c r="AG435" s="75"/>
      <c r="AH435" s="95" t="s">
        <v>161</v>
      </c>
      <c r="AI435" s="95"/>
      <c r="AJ435" s="105"/>
      <c r="AK435" s="105"/>
      <c r="AL435" s="106" t="s">
        <v>107</v>
      </c>
      <c r="AM435" s="78"/>
      <c r="AN435" s="79"/>
      <c r="AO435" s="80"/>
      <c r="AP435" s="81"/>
      <c r="AQ435" s="208"/>
      <c r="AR435" s="79"/>
      <c r="AS435" s="110">
        <v>0</v>
      </c>
      <c r="AT435" s="110">
        <v>42268</v>
      </c>
      <c r="AU435" s="83"/>
      <c r="AV435" s="95" t="s">
        <v>3321</v>
      </c>
      <c r="AW435" s="87">
        <v>42191</v>
      </c>
      <c r="AX435" s="87"/>
      <c r="AY435" s="104"/>
      <c r="AZ435" s="104"/>
      <c r="BA435" s="98"/>
      <c r="BB435" s="98"/>
      <c r="BC435" s="104"/>
      <c r="BD435" s="113"/>
      <c r="BE435" s="113"/>
      <c r="BF435" s="113"/>
      <c r="BG435" s="87"/>
      <c r="BH435" s="88" t="s">
        <v>639</v>
      </c>
      <c r="BI435" s="104"/>
      <c r="BJ435" s="87"/>
      <c r="BK435" s="87"/>
      <c r="BL435" s="87"/>
      <c r="BM435" s="87"/>
      <c r="BN435" s="89"/>
      <c r="BO435" t="s">
        <v>3300</v>
      </c>
      <c r="BQ435" s="152">
        <v>3500000</v>
      </c>
      <c r="BR435" t="s">
        <v>1635</v>
      </c>
      <c r="BS435">
        <v>4800083168</v>
      </c>
      <c r="BT435" s="91">
        <v>41858</v>
      </c>
      <c r="BU435">
        <v>0</v>
      </c>
      <c r="BV435" s="91">
        <v>0</v>
      </c>
      <c r="BX435" t="s">
        <v>3322</v>
      </c>
      <c r="BY435" t="s">
        <v>722</v>
      </c>
      <c r="BZ435" t="s">
        <v>1634</v>
      </c>
      <c r="CA435" s="92">
        <v>3500000</v>
      </c>
      <c r="CD435" s="93"/>
    </row>
    <row r="436" spans="1:82" x14ac:dyDescent="0.25">
      <c r="A436" s="94">
        <v>433</v>
      </c>
      <c r="B436" s="95" t="s">
        <v>3323</v>
      </c>
      <c r="C436" s="141">
        <v>4800083168</v>
      </c>
      <c r="D436" s="88" t="s">
        <v>1634</v>
      </c>
      <c r="E436" s="100">
        <v>3500000</v>
      </c>
      <c r="F436" s="127">
        <v>8</v>
      </c>
      <c r="G436" s="103">
        <v>2014</v>
      </c>
      <c r="H436" s="128">
        <v>41858</v>
      </c>
      <c r="I436" s="98"/>
      <c r="J436" s="97" t="s">
        <v>628</v>
      </c>
      <c r="K436" s="95" t="s">
        <v>1635</v>
      </c>
      <c r="L436" s="88" t="s">
        <v>630</v>
      </c>
      <c r="M436" s="159" t="s">
        <v>3287</v>
      </c>
      <c r="N436" s="264" t="s">
        <v>98</v>
      </c>
      <c r="O436" s="264" t="s">
        <v>98</v>
      </c>
      <c r="P436" s="100">
        <v>3500000</v>
      </c>
      <c r="Q436" s="94">
        <v>2015</v>
      </c>
      <c r="R436" s="97" t="s">
        <v>189</v>
      </c>
      <c r="S436" s="101">
        <v>42075</v>
      </c>
      <c r="T436" s="101">
        <v>42075</v>
      </c>
      <c r="U436" s="82">
        <v>-217</v>
      </c>
      <c r="V436" s="82">
        <v>-217</v>
      </c>
      <c r="W436" s="88" t="s">
        <v>2393</v>
      </c>
      <c r="X436" s="136" t="s">
        <v>3324</v>
      </c>
      <c r="Y436" s="137" t="s">
        <v>3325</v>
      </c>
      <c r="Z436" s="95" t="s">
        <v>3290</v>
      </c>
      <c r="AA436" s="97"/>
      <c r="AB436" s="139"/>
      <c r="AC436" s="74"/>
      <c r="AD436" s="75"/>
      <c r="AE436" s="75"/>
      <c r="AF436" s="75"/>
      <c r="AG436" s="75"/>
      <c r="AH436" s="95" t="s">
        <v>161</v>
      </c>
      <c r="AI436" s="95"/>
      <c r="AJ436" s="105"/>
      <c r="AK436" s="105"/>
      <c r="AL436" s="106" t="s">
        <v>107</v>
      </c>
      <c r="AM436" s="78"/>
      <c r="AN436" s="79"/>
      <c r="AO436" s="80"/>
      <c r="AP436" s="81"/>
      <c r="AQ436" s="208"/>
      <c r="AR436" s="79"/>
      <c r="AS436" s="110">
        <v>0</v>
      </c>
      <c r="AT436" s="110">
        <v>42268</v>
      </c>
      <c r="AU436" s="83"/>
      <c r="AV436" s="95" t="s">
        <v>3326</v>
      </c>
      <c r="AW436" s="87">
        <v>42191</v>
      </c>
      <c r="AX436" s="146">
        <v>42219</v>
      </c>
      <c r="AY436" s="104"/>
      <c r="AZ436" s="95" t="s">
        <v>3299</v>
      </c>
      <c r="BA436" s="98">
        <v>42230</v>
      </c>
      <c r="BB436" s="98">
        <v>42257</v>
      </c>
      <c r="BC436" s="104"/>
      <c r="BD436" s="113"/>
      <c r="BE436" s="113"/>
      <c r="BF436" s="113"/>
      <c r="BG436" s="87">
        <v>42258</v>
      </c>
      <c r="BH436" s="88" t="s">
        <v>116</v>
      </c>
      <c r="BI436" s="104" t="s">
        <v>3255</v>
      </c>
      <c r="BJ436" s="87">
        <v>42258</v>
      </c>
      <c r="BK436" s="87">
        <v>42279</v>
      </c>
      <c r="BL436" s="87">
        <v>42276</v>
      </c>
      <c r="BM436" s="87"/>
      <c r="BN436" s="89"/>
      <c r="BO436" t="s">
        <v>3300</v>
      </c>
      <c r="BQ436" s="152">
        <v>3500000</v>
      </c>
      <c r="BR436" t="s">
        <v>1635</v>
      </c>
      <c r="BS436">
        <v>4800083168</v>
      </c>
      <c r="BT436" s="91">
        <v>41858</v>
      </c>
      <c r="BU436" t="s">
        <v>3299</v>
      </c>
      <c r="BV436" s="91">
        <v>42230</v>
      </c>
      <c r="BX436" t="s">
        <v>3327</v>
      </c>
      <c r="BY436" t="s">
        <v>722</v>
      </c>
      <c r="BZ436" t="s">
        <v>1634</v>
      </c>
      <c r="CA436" s="92">
        <v>3500000</v>
      </c>
      <c r="CD436" s="93"/>
    </row>
    <row r="437" spans="1:82" x14ac:dyDescent="0.25">
      <c r="A437" s="94">
        <v>434</v>
      </c>
      <c r="B437" s="95" t="s">
        <v>3328</v>
      </c>
      <c r="C437" s="141">
        <v>4800083168</v>
      </c>
      <c r="D437" s="88" t="s">
        <v>1634</v>
      </c>
      <c r="E437" s="100">
        <v>3500000</v>
      </c>
      <c r="F437" s="127">
        <v>8</v>
      </c>
      <c r="G437" s="103">
        <v>2014</v>
      </c>
      <c r="H437" s="128">
        <v>41858</v>
      </c>
      <c r="I437" s="98"/>
      <c r="J437" s="97" t="s">
        <v>628</v>
      </c>
      <c r="K437" s="95" t="s">
        <v>1635</v>
      </c>
      <c r="L437" s="88" t="s">
        <v>630</v>
      </c>
      <c r="M437" s="159" t="s">
        <v>3287</v>
      </c>
      <c r="N437" s="264" t="s">
        <v>98</v>
      </c>
      <c r="O437" s="264" t="s">
        <v>98</v>
      </c>
      <c r="P437" s="100">
        <v>3500000</v>
      </c>
      <c r="Q437" s="94">
        <v>2015</v>
      </c>
      <c r="R437" s="97" t="s">
        <v>189</v>
      </c>
      <c r="S437" s="101">
        <v>42075</v>
      </c>
      <c r="T437" s="101">
        <v>42075</v>
      </c>
      <c r="U437" s="82">
        <v>-217</v>
      </c>
      <c r="V437" s="82">
        <v>-217</v>
      </c>
      <c r="W437" s="88" t="s">
        <v>2393</v>
      </c>
      <c r="X437" s="136" t="s">
        <v>3329</v>
      </c>
      <c r="Y437" s="137" t="s">
        <v>3330</v>
      </c>
      <c r="Z437" s="95" t="s">
        <v>3290</v>
      </c>
      <c r="AA437" s="97"/>
      <c r="AB437" s="139"/>
      <c r="AC437" s="74"/>
      <c r="AD437" s="75"/>
      <c r="AE437" s="75"/>
      <c r="AF437" s="75"/>
      <c r="AG437" s="75"/>
      <c r="AH437" s="95" t="s">
        <v>161</v>
      </c>
      <c r="AI437" s="95"/>
      <c r="AJ437" s="105"/>
      <c r="AK437" s="105"/>
      <c r="AL437" s="106" t="s">
        <v>107</v>
      </c>
      <c r="AM437" s="78"/>
      <c r="AN437" s="79"/>
      <c r="AO437" s="80"/>
      <c r="AP437" s="81"/>
      <c r="AQ437" s="208"/>
      <c r="AR437" s="79"/>
      <c r="AS437" s="110">
        <v>0</v>
      </c>
      <c r="AT437" s="110">
        <v>42268</v>
      </c>
      <c r="AU437" s="83"/>
      <c r="AV437" s="95" t="s">
        <v>3331</v>
      </c>
      <c r="AW437" s="87">
        <v>42191</v>
      </c>
      <c r="AX437" s="146">
        <v>42219</v>
      </c>
      <c r="AY437" s="104"/>
      <c r="AZ437" s="95" t="s">
        <v>3299</v>
      </c>
      <c r="BA437" s="98">
        <v>42230</v>
      </c>
      <c r="BB437" s="98">
        <v>42257</v>
      </c>
      <c r="BC437" s="104"/>
      <c r="BD437" s="113"/>
      <c r="BE437" s="113"/>
      <c r="BF437" s="113"/>
      <c r="BG437" s="87">
        <v>42258</v>
      </c>
      <c r="BH437" s="88" t="s">
        <v>116</v>
      </c>
      <c r="BI437" s="104" t="s">
        <v>3255</v>
      </c>
      <c r="BJ437" s="87">
        <v>42258</v>
      </c>
      <c r="BK437" s="87">
        <v>42279</v>
      </c>
      <c r="BL437" s="87">
        <v>42276</v>
      </c>
      <c r="BM437" s="87"/>
      <c r="BN437" s="89"/>
      <c r="BO437" t="s">
        <v>3300</v>
      </c>
      <c r="BQ437" s="152">
        <v>3500000</v>
      </c>
      <c r="BR437" t="s">
        <v>1635</v>
      </c>
      <c r="BS437">
        <v>4800083168</v>
      </c>
      <c r="BT437" s="91">
        <v>41858</v>
      </c>
      <c r="BU437" t="s">
        <v>3299</v>
      </c>
      <c r="BV437" s="91">
        <v>42230</v>
      </c>
      <c r="BX437" t="s">
        <v>3332</v>
      </c>
      <c r="BY437" t="s">
        <v>722</v>
      </c>
      <c r="BZ437" t="s">
        <v>1634</v>
      </c>
      <c r="CA437" s="92">
        <v>3500000</v>
      </c>
      <c r="CD437" s="93"/>
    </row>
    <row r="438" spans="1:82" x14ac:dyDescent="0.25">
      <c r="A438" s="94">
        <v>435</v>
      </c>
      <c r="B438" s="95" t="s">
        <v>3333</v>
      </c>
      <c r="C438" s="141">
        <v>4800083168</v>
      </c>
      <c r="D438" s="88" t="s">
        <v>1634</v>
      </c>
      <c r="E438" s="100">
        <v>3500000</v>
      </c>
      <c r="F438" s="127">
        <v>8</v>
      </c>
      <c r="G438" s="103">
        <v>2014</v>
      </c>
      <c r="H438" s="128">
        <v>41858</v>
      </c>
      <c r="I438" s="98"/>
      <c r="J438" s="97" t="s">
        <v>628</v>
      </c>
      <c r="K438" s="95" t="s">
        <v>1635</v>
      </c>
      <c r="L438" s="88" t="s">
        <v>630</v>
      </c>
      <c r="M438" s="159" t="s">
        <v>3287</v>
      </c>
      <c r="N438" s="264" t="s">
        <v>98</v>
      </c>
      <c r="O438" s="264" t="s">
        <v>98</v>
      </c>
      <c r="P438" s="100">
        <v>3500000</v>
      </c>
      <c r="Q438" s="94">
        <v>2015</v>
      </c>
      <c r="R438" s="97" t="s">
        <v>189</v>
      </c>
      <c r="S438" s="101">
        <v>42075</v>
      </c>
      <c r="T438" s="101">
        <v>42075</v>
      </c>
      <c r="U438" s="82">
        <v>-217</v>
      </c>
      <c r="V438" s="82">
        <v>-217</v>
      </c>
      <c r="W438" s="88" t="s">
        <v>2393</v>
      </c>
      <c r="X438" s="136" t="s">
        <v>3334</v>
      </c>
      <c r="Y438" s="137" t="s">
        <v>3335</v>
      </c>
      <c r="Z438" s="95" t="s">
        <v>3290</v>
      </c>
      <c r="AA438" s="97"/>
      <c r="AB438" s="139"/>
      <c r="AC438" s="74"/>
      <c r="AD438" s="75"/>
      <c r="AE438" s="75"/>
      <c r="AF438" s="75"/>
      <c r="AG438" s="75"/>
      <c r="AH438" s="95" t="s">
        <v>161</v>
      </c>
      <c r="AI438" s="95"/>
      <c r="AJ438" s="105"/>
      <c r="AK438" s="105"/>
      <c r="AL438" s="106" t="s">
        <v>107</v>
      </c>
      <c r="AM438" s="78"/>
      <c r="AN438" s="79"/>
      <c r="AO438" s="80"/>
      <c r="AP438" s="81"/>
      <c r="AQ438" s="208"/>
      <c r="AR438" s="79"/>
      <c r="AS438" s="110">
        <v>0</v>
      </c>
      <c r="AT438" s="110">
        <v>42268</v>
      </c>
      <c r="AU438" s="83"/>
      <c r="AV438" s="95" t="s">
        <v>3336</v>
      </c>
      <c r="AW438" s="87">
        <v>42191</v>
      </c>
      <c r="AX438" s="146">
        <v>42219</v>
      </c>
      <c r="AY438" s="104"/>
      <c r="AZ438" s="95" t="s">
        <v>3299</v>
      </c>
      <c r="BA438" s="98">
        <v>42230</v>
      </c>
      <c r="BB438" s="98">
        <v>42257</v>
      </c>
      <c r="BC438" s="104"/>
      <c r="BD438" s="113"/>
      <c r="BE438" s="113"/>
      <c r="BF438" s="113"/>
      <c r="BG438" s="87">
        <v>42258</v>
      </c>
      <c r="BH438" s="88" t="s">
        <v>116</v>
      </c>
      <c r="BI438" s="104" t="s">
        <v>3255</v>
      </c>
      <c r="BJ438" s="87">
        <v>42258</v>
      </c>
      <c r="BK438" s="87">
        <v>42279</v>
      </c>
      <c r="BL438" s="87">
        <v>42276</v>
      </c>
      <c r="BM438" s="87"/>
      <c r="BN438" s="89"/>
      <c r="BO438" t="s">
        <v>3300</v>
      </c>
      <c r="BQ438" s="152">
        <v>3500000</v>
      </c>
      <c r="BR438" t="s">
        <v>1635</v>
      </c>
      <c r="BS438">
        <v>4800083168</v>
      </c>
      <c r="BT438" s="91">
        <v>41858</v>
      </c>
      <c r="BU438" t="s">
        <v>3299</v>
      </c>
      <c r="BV438" s="91">
        <v>42230</v>
      </c>
      <c r="BX438" t="s">
        <v>3337</v>
      </c>
      <c r="BY438" t="s">
        <v>722</v>
      </c>
      <c r="BZ438" t="s">
        <v>1634</v>
      </c>
      <c r="CA438" s="92">
        <v>3500000</v>
      </c>
      <c r="CD438" s="93"/>
    </row>
    <row r="439" spans="1:82" x14ac:dyDescent="0.25">
      <c r="A439" s="94">
        <v>436</v>
      </c>
      <c r="B439" s="95" t="s">
        <v>3338</v>
      </c>
      <c r="C439" s="141">
        <v>4800083168</v>
      </c>
      <c r="D439" s="88" t="s">
        <v>1634</v>
      </c>
      <c r="E439" s="100">
        <v>3500000</v>
      </c>
      <c r="F439" s="127">
        <v>8</v>
      </c>
      <c r="G439" s="103">
        <v>2014</v>
      </c>
      <c r="H439" s="128">
        <v>41858</v>
      </c>
      <c r="I439" s="98"/>
      <c r="J439" s="97" t="s">
        <v>628</v>
      </c>
      <c r="K439" s="95" t="s">
        <v>1635</v>
      </c>
      <c r="L439" s="88" t="s">
        <v>630</v>
      </c>
      <c r="M439" s="159" t="s">
        <v>3287</v>
      </c>
      <c r="N439" s="264" t="s">
        <v>98</v>
      </c>
      <c r="O439" s="264" t="s">
        <v>98</v>
      </c>
      <c r="P439" s="100">
        <v>3500000</v>
      </c>
      <c r="Q439" s="94">
        <v>2015</v>
      </c>
      <c r="R439" s="97" t="s">
        <v>189</v>
      </c>
      <c r="S439" s="101">
        <v>42075</v>
      </c>
      <c r="T439" s="101">
        <v>42075</v>
      </c>
      <c r="U439" s="82">
        <v>-217</v>
      </c>
      <c r="V439" s="82">
        <v>-217</v>
      </c>
      <c r="W439" s="88" t="s">
        <v>2393</v>
      </c>
      <c r="X439" s="136" t="s">
        <v>3339</v>
      </c>
      <c r="Y439" s="137" t="s">
        <v>3340</v>
      </c>
      <c r="Z439" s="95" t="s">
        <v>3290</v>
      </c>
      <c r="AA439" s="97"/>
      <c r="AB439" s="139"/>
      <c r="AC439" s="74"/>
      <c r="AD439" s="75"/>
      <c r="AE439" s="75"/>
      <c r="AF439" s="75"/>
      <c r="AG439" s="75"/>
      <c r="AH439" s="95" t="s">
        <v>161</v>
      </c>
      <c r="AI439" s="95"/>
      <c r="AJ439" s="105"/>
      <c r="AK439" s="105"/>
      <c r="AL439" s="106" t="s">
        <v>107</v>
      </c>
      <c r="AM439" s="78"/>
      <c r="AN439" s="79"/>
      <c r="AO439" s="80"/>
      <c r="AP439" s="81"/>
      <c r="AQ439" s="208"/>
      <c r="AR439" s="79"/>
      <c r="AS439" s="110">
        <v>0</v>
      </c>
      <c r="AT439" s="110">
        <v>42268</v>
      </c>
      <c r="AU439" s="83"/>
      <c r="AV439" s="95" t="s">
        <v>3341</v>
      </c>
      <c r="AW439" s="87">
        <v>42191</v>
      </c>
      <c r="AX439" s="87"/>
      <c r="AY439" s="104"/>
      <c r="AZ439" s="104"/>
      <c r="BA439" s="98"/>
      <c r="BB439" s="98"/>
      <c r="BC439" s="104"/>
      <c r="BD439" s="113"/>
      <c r="BE439" s="113"/>
      <c r="BF439" s="113"/>
      <c r="BG439" s="87"/>
      <c r="BH439" s="88" t="s">
        <v>639</v>
      </c>
      <c r="BI439" s="104"/>
      <c r="BJ439" s="87"/>
      <c r="BK439" s="87"/>
      <c r="BL439" s="87"/>
      <c r="BM439" s="87"/>
      <c r="BN439" s="89"/>
      <c r="BO439" t="s">
        <v>3300</v>
      </c>
      <c r="BQ439" s="152">
        <v>3500000</v>
      </c>
      <c r="BR439" t="s">
        <v>1635</v>
      </c>
      <c r="BS439">
        <v>4800083168</v>
      </c>
      <c r="BT439" s="91">
        <v>41858</v>
      </c>
      <c r="BU439">
        <v>0</v>
      </c>
      <c r="BV439" s="91">
        <v>0</v>
      </c>
      <c r="BX439" t="s">
        <v>3342</v>
      </c>
      <c r="BY439" t="s">
        <v>722</v>
      </c>
      <c r="BZ439" t="s">
        <v>1634</v>
      </c>
      <c r="CA439" s="92">
        <v>3500000</v>
      </c>
      <c r="CD439" s="93"/>
    </row>
    <row r="440" spans="1:82" x14ac:dyDescent="0.25">
      <c r="A440" s="94">
        <v>437</v>
      </c>
      <c r="B440" s="95" t="s">
        <v>3343</v>
      </c>
      <c r="C440" s="141">
        <v>4800083168</v>
      </c>
      <c r="D440" s="88" t="s">
        <v>1634</v>
      </c>
      <c r="E440" s="100">
        <v>3500000</v>
      </c>
      <c r="F440" s="127">
        <v>8</v>
      </c>
      <c r="G440" s="103">
        <v>2014</v>
      </c>
      <c r="H440" s="128">
        <v>41858</v>
      </c>
      <c r="I440" s="98"/>
      <c r="J440" s="97" t="s">
        <v>628</v>
      </c>
      <c r="K440" s="95" t="s">
        <v>1635</v>
      </c>
      <c r="L440" s="88" t="s">
        <v>630</v>
      </c>
      <c r="M440" s="159" t="s">
        <v>3287</v>
      </c>
      <c r="N440" s="94" t="s">
        <v>98</v>
      </c>
      <c r="O440" s="94" t="s">
        <v>98</v>
      </c>
      <c r="P440" s="100">
        <v>3500000</v>
      </c>
      <c r="Q440" s="94">
        <v>2015</v>
      </c>
      <c r="R440" s="97" t="s">
        <v>93</v>
      </c>
      <c r="S440" s="98">
        <v>42023</v>
      </c>
      <c r="T440" s="98">
        <v>42023</v>
      </c>
      <c r="U440" s="82">
        <v>-165</v>
      </c>
      <c r="V440" s="82">
        <v>-165</v>
      </c>
      <c r="W440" s="88" t="s">
        <v>3344</v>
      </c>
      <c r="X440" s="136" t="s">
        <v>3345</v>
      </c>
      <c r="Y440" s="137" t="s">
        <v>3346</v>
      </c>
      <c r="Z440" s="95" t="s">
        <v>3290</v>
      </c>
      <c r="AA440" s="97"/>
      <c r="AB440" s="139"/>
      <c r="AC440" s="74"/>
      <c r="AD440" s="75"/>
      <c r="AE440" s="75"/>
      <c r="AF440" s="75"/>
      <c r="AG440" s="75"/>
      <c r="AH440" s="104" t="s">
        <v>741</v>
      </c>
      <c r="AI440" s="95" t="s">
        <v>3347</v>
      </c>
      <c r="AJ440" s="148">
        <v>110.82080000000001</v>
      </c>
      <c r="AK440" s="148">
        <v>-7.5730500000000003</v>
      </c>
      <c r="AL440" s="106" t="s">
        <v>107</v>
      </c>
      <c r="AM440" s="78"/>
      <c r="AN440" s="79"/>
      <c r="AO440" s="80"/>
      <c r="AP440" s="81"/>
      <c r="AQ440" s="208"/>
      <c r="AR440" s="79"/>
      <c r="AS440" s="110">
        <v>0</v>
      </c>
      <c r="AT440" s="110">
        <v>42268</v>
      </c>
      <c r="AU440" s="83"/>
      <c r="AV440" s="104" t="s">
        <v>3348</v>
      </c>
      <c r="AW440" s="87">
        <v>42108</v>
      </c>
      <c r="AX440" s="146">
        <v>42193</v>
      </c>
      <c r="AY440" s="104"/>
      <c r="AZ440" t="s">
        <v>2704</v>
      </c>
      <c r="BA440" s="256">
        <v>42244</v>
      </c>
      <c r="BB440" s="98">
        <v>42268</v>
      </c>
      <c r="BC440" s="104"/>
      <c r="BD440" s="113">
        <f>+E440</f>
        <v>3500000</v>
      </c>
      <c r="BE440" s="113"/>
      <c r="BF440" s="113">
        <f>+BD440</f>
        <v>3500000</v>
      </c>
      <c r="BG440" s="87">
        <v>42269</v>
      </c>
      <c r="BH440" s="88" t="s">
        <v>116</v>
      </c>
      <c r="BI440" s="805" t="s">
        <v>14649</v>
      </c>
      <c r="BJ440" s="87">
        <v>42270</v>
      </c>
      <c r="BK440" s="87">
        <v>42291</v>
      </c>
      <c r="BL440" s="87">
        <v>42292</v>
      </c>
      <c r="BM440" s="87"/>
      <c r="BN440" s="89"/>
      <c r="BO440" t="s">
        <v>3300</v>
      </c>
      <c r="BQ440" s="152">
        <v>3500000</v>
      </c>
      <c r="BR440" t="s">
        <v>1635</v>
      </c>
      <c r="BS440">
        <v>4800083168</v>
      </c>
      <c r="BT440" s="91">
        <v>41858</v>
      </c>
      <c r="BU440" t="s">
        <v>2704</v>
      </c>
      <c r="BV440" s="91">
        <v>42244</v>
      </c>
      <c r="BX440" t="s">
        <v>3349</v>
      </c>
      <c r="BY440" t="s">
        <v>722</v>
      </c>
      <c r="BZ440" t="s">
        <v>1634</v>
      </c>
      <c r="CA440" s="92">
        <v>3500000</v>
      </c>
      <c r="CD440" s="93"/>
    </row>
    <row r="441" spans="1:82" x14ac:dyDescent="0.25">
      <c r="A441" s="94">
        <v>438</v>
      </c>
      <c r="B441" s="95" t="s">
        <v>3350</v>
      </c>
      <c r="C441" s="141">
        <v>4800083168</v>
      </c>
      <c r="D441" s="88" t="s">
        <v>1634</v>
      </c>
      <c r="E441" s="100">
        <v>3500000</v>
      </c>
      <c r="F441" s="127">
        <v>8</v>
      </c>
      <c r="G441" s="103">
        <v>2014</v>
      </c>
      <c r="H441" s="128">
        <v>41858</v>
      </c>
      <c r="I441" s="98"/>
      <c r="J441" s="97" t="s">
        <v>628</v>
      </c>
      <c r="K441" s="95" t="s">
        <v>1635</v>
      </c>
      <c r="L441" s="88" t="s">
        <v>630</v>
      </c>
      <c r="M441" s="159" t="s">
        <v>3287</v>
      </c>
      <c r="N441" s="94" t="s">
        <v>98</v>
      </c>
      <c r="O441" s="94" t="s">
        <v>98</v>
      </c>
      <c r="P441" s="100">
        <v>3500000</v>
      </c>
      <c r="Q441" s="94">
        <v>2015</v>
      </c>
      <c r="R441" s="97" t="s">
        <v>93</v>
      </c>
      <c r="S441" s="98">
        <v>42023</v>
      </c>
      <c r="T441" s="98">
        <v>42023</v>
      </c>
      <c r="U441" s="82">
        <v>-165</v>
      </c>
      <c r="V441" s="82">
        <v>-165</v>
      </c>
      <c r="W441" s="88" t="s">
        <v>3344</v>
      </c>
      <c r="X441" s="136" t="s">
        <v>3288</v>
      </c>
      <c r="Y441" s="137" t="s">
        <v>3289</v>
      </c>
      <c r="Z441" s="95" t="s">
        <v>3290</v>
      </c>
      <c r="AA441" s="97"/>
      <c r="AB441" s="139"/>
      <c r="AC441" s="74"/>
      <c r="AD441" s="75"/>
      <c r="AE441" s="75"/>
      <c r="AF441" s="75"/>
      <c r="AG441" s="75"/>
      <c r="AH441" s="104" t="s">
        <v>741</v>
      </c>
      <c r="AI441" s="95" t="s">
        <v>3351</v>
      </c>
      <c r="AJ441" s="148">
        <v>110.86777309999999</v>
      </c>
      <c r="AK441" s="148">
        <v>-7.56710437</v>
      </c>
      <c r="AL441" s="106" t="s">
        <v>107</v>
      </c>
      <c r="AM441" s="78"/>
      <c r="AN441" s="79"/>
      <c r="AO441" s="80"/>
      <c r="AP441" s="81"/>
      <c r="AQ441" s="208"/>
      <c r="AR441" s="79"/>
      <c r="AS441" s="110">
        <v>0</v>
      </c>
      <c r="AT441" s="110">
        <v>42268</v>
      </c>
      <c r="AU441" s="83"/>
      <c r="AV441" s="104" t="s">
        <v>3352</v>
      </c>
      <c r="AW441" s="87">
        <v>42108</v>
      </c>
      <c r="AX441" s="87">
        <v>42193</v>
      </c>
      <c r="AY441" s="104"/>
      <c r="AZ441" t="s">
        <v>2704</v>
      </c>
      <c r="BA441" s="256">
        <v>42244</v>
      </c>
      <c r="BB441" s="98">
        <v>42268</v>
      </c>
      <c r="BC441" s="104"/>
      <c r="BD441" s="113">
        <f>+E441</f>
        <v>3500000</v>
      </c>
      <c r="BE441" s="113"/>
      <c r="BF441" s="113">
        <f>+BD441</f>
        <v>3500000</v>
      </c>
      <c r="BG441" s="87">
        <v>42269</v>
      </c>
      <c r="BH441" s="88" t="s">
        <v>116</v>
      </c>
      <c r="BI441" s="808" t="s">
        <v>14649</v>
      </c>
      <c r="BJ441" s="87">
        <v>42270</v>
      </c>
      <c r="BK441" s="87">
        <v>42291</v>
      </c>
      <c r="BL441" s="87">
        <v>42292</v>
      </c>
      <c r="BM441" s="87"/>
      <c r="BN441" s="89"/>
      <c r="BO441" t="s">
        <v>3300</v>
      </c>
      <c r="BQ441" s="152">
        <v>3500000</v>
      </c>
      <c r="BR441" t="s">
        <v>1635</v>
      </c>
      <c r="BS441">
        <v>4800083168</v>
      </c>
      <c r="BT441" s="91">
        <v>41858</v>
      </c>
      <c r="BU441" t="s">
        <v>2704</v>
      </c>
      <c r="BV441" s="91">
        <v>42244</v>
      </c>
      <c r="BX441" t="s">
        <v>3293</v>
      </c>
      <c r="BY441" t="s">
        <v>722</v>
      </c>
      <c r="BZ441" t="s">
        <v>1634</v>
      </c>
      <c r="CA441" s="92">
        <v>3500000</v>
      </c>
      <c r="CD441" s="93"/>
    </row>
    <row r="442" spans="1:82" x14ac:dyDescent="0.25">
      <c r="A442" s="94">
        <v>439</v>
      </c>
      <c r="B442" s="95" t="s">
        <v>3353</v>
      </c>
      <c r="C442" s="141">
        <v>4800083168</v>
      </c>
      <c r="D442" s="88" t="s">
        <v>1634</v>
      </c>
      <c r="E442" s="100">
        <v>3500000</v>
      </c>
      <c r="F442" s="127">
        <v>8</v>
      </c>
      <c r="G442" s="103">
        <v>2014</v>
      </c>
      <c r="H442" s="128">
        <v>41858</v>
      </c>
      <c r="I442" s="98"/>
      <c r="J442" s="97" t="s">
        <v>628</v>
      </c>
      <c r="K442" s="95" t="s">
        <v>1635</v>
      </c>
      <c r="L442" s="88" t="s">
        <v>630</v>
      </c>
      <c r="M442" s="159" t="s">
        <v>3287</v>
      </c>
      <c r="N442" s="94" t="s">
        <v>98</v>
      </c>
      <c r="O442" s="94" t="s">
        <v>98</v>
      </c>
      <c r="P442" s="100">
        <v>3500000</v>
      </c>
      <c r="Q442" s="94">
        <v>2015</v>
      </c>
      <c r="R442" s="97" t="s">
        <v>93</v>
      </c>
      <c r="S442" s="183">
        <v>42016</v>
      </c>
      <c r="T442" s="183">
        <v>42016</v>
      </c>
      <c r="U442" s="82">
        <v>-158</v>
      </c>
      <c r="V442" s="82">
        <v>-158</v>
      </c>
      <c r="W442" s="88" t="s">
        <v>3344</v>
      </c>
      <c r="X442" s="136" t="s">
        <v>2700</v>
      </c>
      <c r="Y442" s="137" t="s">
        <v>3354</v>
      </c>
      <c r="Z442" s="95" t="s">
        <v>3290</v>
      </c>
      <c r="AA442" s="97"/>
      <c r="AB442" s="139"/>
      <c r="AC442" s="74"/>
      <c r="AD442" s="75"/>
      <c r="AE442" s="75"/>
      <c r="AF442" s="75"/>
      <c r="AG442" s="75"/>
      <c r="AH442" s="104" t="s">
        <v>384</v>
      </c>
      <c r="AI442" s="95" t="s">
        <v>3355</v>
      </c>
      <c r="AJ442" s="148">
        <v>108.29946</v>
      </c>
      <c r="AK442" s="148">
        <v>-7.3147900000000003</v>
      </c>
      <c r="AL442" s="106" t="s">
        <v>107</v>
      </c>
      <c r="AM442" s="78"/>
      <c r="AN442" s="79"/>
      <c r="AO442" s="80"/>
      <c r="AP442" s="81"/>
      <c r="AQ442" s="208"/>
      <c r="AR442" s="79"/>
      <c r="AS442" s="110">
        <v>0</v>
      </c>
      <c r="AT442" s="110">
        <v>42268</v>
      </c>
      <c r="AU442" s="83"/>
      <c r="AV442" s="95" t="s">
        <v>3356</v>
      </c>
      <c r="AW442" s="87">
        <v>42181</v>
      </c>
      <c r="AX442" s="146">
        <v>42219</v>
      </c>
      <c r="AY442" s="104"/>
      <c r="AZ442" t="s">
        <v>2704</v>
      </c>
      <c r="BA442" s="256">
        <v>42244</v>
      </c>
      <c r="BB442" s="98">
        <v>42268</v>
      </c>
      <c r="BC442" s="104"/>
      <c r="BD442" s="113">
        <f>+E442</f>
        <v>3500000</v>
      </c>
      <c r="BE442" s="113"/>
      <c r="BF442" s="113">
        <f>+BD442</f>
        <v>3500000</v>
      </c>
      <c r="BG442" s="87">
        <v>42269</v>
      </c>
      <c r="BH442" s="88" t="s">
        <v>116</v>
      </c>
      <c r="BI442" s="808" t="s">
        <v>14649</v>
      </c>
      <c r="BJ442" s="87">
        <v>42270</v>
      </c>
      <c r="BK442" s="87">
        <v>42291</v>
      </c>
      <c r="BL442" s="87">
        <v>42292</v>
      </c>
      <c r="BM442" s="87"/>
      <c r="BN442" s="89"/>
      <c r="BO442" t="s">
        <v>3300</v>
      </c>
      <c r="BQ442" s="152">
        <v>3500000</v>
      </c>
      <c r="BR442" t="s">
        <v>1635</v>
      </c>
      <c r="BS442">
        <v>4800083168</v>
      </c>
      <c r="BT442" s="91">
        <v>41858</v>
      </c>
      <c r="BU442">
        <v>0</v>
      </c>
      <c r="BV442" s="91">
        <v>0</v>
      </c>
      <c r="BX442" t="s">
        <v>3357</v>
      </c>
      <c r="BY442" t="s">
        <v>722</v>
      </c>
      <c r="BZ442" t="s">
        <v>1634</v>
      </c>
      <c r="CA442" s="92">
        <v>3500000</v>
      </c>
      <c r="CD442" s="93"/>
    </row>
    <row r="443" spans="1:82" ht="29.25" x14ac:dyDescent="0.25">
      <c r="A443" s="94">
        <v>440</v>
      </c>
      <c r="B443" s="95" t="s">
        <v>3358</v>
      </c>
      <c r="C443" s="88">
        <v>4500068723</v>
      </c>
      <c r="D443" s="88" t="s">
        <v>896</v>
      </c>
      <c r="E443" s="96">
        <v>6000000</v>
      </c>
      <c r="F443" s="97" t="s">
        <v>189</v>
      </c>
      <c r="G443" s="94">
        <v>2015</v>
      </c>
      <c r="H443" s="98">
        <v>42088</v>
      </c>
      <c r="I443" s="98">
        <v>42096</v>
      </c>
      <c r="J443" s="97" t="s">
        <v>94</v>
      </c>
      <c r="K443" s="95" t="s">
        <v>95</v>
      </c>
      <c r="L443" s="88" t="s">
        <v>96</v>
      </c>
      <c r="M443" s="159" t="s">
        <v>377</v>
      </c>
      <c r="N443" s="94" t="s">
        <v>98</v>
      </c>
      <c r="O443" s="94" t="s">
        <v>98</v>
      </c>
      <c r="P443" s="100">
        <v>6000000</v>
      </c>
      <c r="Q443" s="94">
        <v>2015</v>
      </c>
      <c r="R443" s="97" t="s">
        <v>189</v>
      </c>
      <c r="S443" s="98">
        <v>42075</v>
      </c>
      <c r="T443" s="98">
        <v>42075</v>
      </c>
      <c r="U443" s="82">
        <v>13</v>
      </c>
      <c r="V443" s="82">
        <v>13</v>
      </c>
      <c r="W443" s="88" t="s">
        <v>3136</v>
      </c>
      <c r="X443" s="281" t="s">
        <v>3359</v>
      </c>
      <c r="Y443" s="282" t="s">
        <v>3360</v>
      </c>
      <c r="Z443" s="95" t="s">
        <v>2791</v>
      </c>
      <c r="AA443" s="123"/>
      <c r="AB443" s="123" t="s">
        <v>1725</v>
      </c>
      <c r="AC443" s="78" t="s">
        <v>3361</v>
      </c>
      <c r="AD443" s="283" t="s">
        <v>106</v>
      </c>
      <c r="AE443" s="75" t="s">
        <v>18</v>
      </c>
      <c r="AF443" s="75" t="s">
        <v>18</v>
      </c>
      <c r="AG443" s="75" t="s">
        <v>18</v>
      </c>
      <c r="AH443" s="104" t="s">
        <v>1885</v>
      </c>
      <c r="AI443" s="95" t="s">
        <v>3362</v>
      </c>
      <c r="AJ443" s="105">
        <v>115.22096999999999</v>
      </c>
      <c r="AK443" s="105">
        <v>-8.6606500000000004</v>
      </c>
      <c r="AL443" s="252" t="s">
        <v>1009</v>
      </c>
      <c r="AM443" s="78" t="s">
        <v>144</v>
      </c>
      <c r="AN443" s="251" t="s">
        <v>442</v>
      </c>
      <c r="AO443" s="80">
        <v>42076</v>
      </c>
      <c r="AP443" s="81">
        <v>42079</v>
      </c>
      <c r="AQ443" s="253">
        <v>42079</v>
      </c>
      <c r="AR443" s="107" t="s">
        <v>114</v>
      </c>
      <c r="AS443" s="110">
        <v>3</v>
      </c>
      <c r="AT443" s="110">
        <v>0</v>
      </c>
      <c r="AU443" s="83"/>
      <c r="AV443" s="104"/>
      <c r="AW443" s="87"/>
      <c r="AX443" s="87"/>
      <c r="AY443" s="104"/>
      <c r="AZ443" s="95" t="s">
        <v>3363</v>
      </c>
      <c r="BA443" s="101">
        <v>42101</v>
      </c>
      <c r="BB443" s="101">
        <v>42102</v>
      </c>
      <c r="BC443" s="104"/>
      <c r="BD443" s="113">
        <v>6000000</v>
      </c>
      <c r="BE443" s="113"/>
      <c r="BF443" s="113">
        <v>6000000</v>
      </c>
      <c r="BG443" s="146">
        <v>42104</v>
      </c>
      <c r="BH443" s="88" t="s">
        <v>116</v>
      </c>
      <c r="BI443" s="104" t="s">
        <v>3364</v>
      </c>
      <c r="BJ443" s="87">
        <v>42107</v>
      </c>
      <c r="BK443" s="87">
        <v>42121</v>
      </c>
      <c r="BL443" s="87">
        <v>42117</v>
      </c>
      <c r="BM443" s="87"/>
      <c r="BN443" s="89"/>
      <c r="BQ443" s="90">
        <v>6000000</v>
      </c>
      <c r="BR443" t="s">
        <v>95</v>
      </c>
      <c r="BS443">
        <v>4500068723</v>
      </c>
      <c r="BT443" s="91">
        <v>42088</v>
      </c>
      <c r="BU443" t="s">
        <v>3363</v>
      </c>
      <c r="BV443" s="91">
        <v>42101</v>
      </c>
      <c r="BX443" t="s">
        <v>3365</v>
      </c>
      <c r="BY443" t="s">
        <v>1730</v>
      </c>
      <c r="BZ443" t="s">
        <v>896</v>
      </c>
      <c r="CA443" s="92">
        <v>6000000</v>
      </c>
      <c r="CD443" s="93"/>
    </row>
    <row r="444" spans="1:82" x14ac:dyDescent="0.25">
      <c r="A444" s="94">
        <v>441</v>
      </c>
      <c r="B444" s="95" t="s">
        <v>3366</v>
      </c>
      <c r="C444" s="141">
        <v>4800083168</v>
      </c>
      <c r="D444" s="88" t="s">
        <v>627</v>
      </c>
      <c r="E444" s="96">
        <v>250000</v>
      </c>
      <c r="F444" s="127">
        <v>8</v>
      </c>
      <c r="G444" s="103">
        <v>2014</v>
      </c>
      <c r="H444" s="128">
        <v>41858</v>
      </c>
      <c r="I444" s="98"/>
      <c r="J444" s="97" t="s">
        <v>628</v>
      </c>
      <c r="K444" s="95" t="s">
        <v>629</v>
      </c>
      <c r="L444" s="88" t="s">
        <v>630</v>
      </c>
      <c r="M444" s="142" t="s">
        <v>631</v>
      </c>
      <c r="N444" s="94" t="s">
        <v>98</v>
      </c>
      <c r="O444" s="94" t="s">
        <v>98</v>
      </c>
      <c r="P444" s="100">
        <v>250000</v>
      </c>
      <c r="Q444" s="94">
        <v>2015</v>
      </c>
      <c r="R444" s="97" t="s">
        <v>189</v>
      </c>
      <c r="S444" s="98">
        <v>42075</v>
      </c>
      <c r="T444" s="98">
        <v>42075</v>
      </c>
      <c r="U444" s="82">
        <v>-217</v>
      </c>
      <c r="V444" s="82">
        <v>-217</v>
      </c>
      <c r="W444" s="88" t="s">
        <v>1910</v>
      </c>
      <c r="X444" s="153" t="s">
        <v>3367</v>
      </c>
      <c r="Y444" s="275" t="s">
        <v>3368</v>
      </c>
      <c r="Z444" s="95" t="s">
        <v>627</v>
      </c>
      <c r="AA444" s="97"/>
      <c r="AB444" s="139"/>
      <c r="AC444" s="74"/>
      <c r="AD444" s="75"/>
      <c r="AE444" s="75"/>
      <c r="AF444" s="75"/>
      <c r="AG444" s="75"/>
      <c r="AH444" s="95" t="s">
        <v>477</v>
      </c>
      <c r="AI444" s="95"/>
      <c r="AJ444" s="105"/>
      <c r="AK444" s="105"/>
      <c r="AL444" s="106" t="s">
        <v>107</v>
      </c>
      <c r="AM444" s="78" t="s">
        <v>636</v>
      </c>
      <c r="AN444" s="145" t="s">
        <v>107</v>
      </c>
      <c r="AO444" s="80"/>
      <c r="AP444" s="81"/>
      <c r="AQ444" s="208"/>
      <c r="AR444" s="79"/>
      <c r="AS444" s="110">
        <v>0</v>
      </c>
      <c r="AT444" s="110">
        <v>42268</v>
      </c>
      <c r="AU444" s="83"/>
      <c r="AV444" s="95" t="s">
        <v>2360</v>
      </c>
      <c r="AW444" s="87">
        <v>42226</v>
      </c>
      <c r="AX444" s="147">
        <v>42249</v>
      </c>
      <c r="AY444" s="104"/>
      <c r="AZ444" s="104" t="s">
        <v>2361</v>
      </c>
      <c r="BA444" s="98">
        <v>42251</v>
      </c>
      <c r="BB444" s="101">
        <v>42268</v>
      </c>
      <c r="BC444" s="95"/>
      <c r="BD444" s="113">
        <f>+E444</f>
        <v>250000</v>
      </c>
      <c r="BE444" s="113"/>
      <c r="BF444" s="113">
        <f>+BD444</f>
        <v>250000</v>
      </c>
      <c r="BG444" s="146"/>
      <c r="BH444" s="88" t="s">
        <v>116</v>
      </c>
      <c r="BI444" s="808" t="s">
        <v>14649</v>
      </c>
      <c r="BJ444" s="87">
        <v>42270</v>
      </c>
      <c r="BK444" s="87">
        <v>42291</v>
      </c>
      <c r="BL444" s="87">
        <v>42292</v>
      </c>
      <c r="BM444" s="87"/>
      <c r="BN444" s="89"/>
      <c r="BO444" t="s">
        <v>640</v>
      </c>
      <c r="BQ444" s="90">
        <v>250000</v>
      </c>
      <c r="BR444" t="s">
        <v>629</v>
      </c>
      <c r="BS444">
        <v>4800083168</v>
      </c>
      <c r="BT444" s="91">
        <v>41858</v>
      </c>
      <c r="BU444" t="s">
        <v>2361</v>
      </c>
      <c r="BV444" s="91">
        <v>42251</v>
      </c>
      <c r="BX444" t="s">
        <v>3369</v>
      </c>
      <c r="BY444" t="s">
        <v>722</v>
      </c>
      <c r="BZ444" t="s">
        <v>627</v>
      </c>
      <c r="CA444" s="92">
        <v>250000</v>
      </c>
      <c r="CD444" s="93"/>
    </row>
    <row r="445" spans="1:82" x14ac:dyDescent="0.25">
      <c r="A445" s="94">
        <v>442</v>
      </c>
      <c r="B445" s="95" t="s">
        <v>3370</v>
      </c>
      <c r="C445" s="141">
        <v>4800083168</v>
      </c>
      <c r="D445" s="88" t="s">
        <v>627</v>
      </c>
      <c r="E445" s="96">
        <v>250000</v>
      </c>
      <c r="F445" s="127">
        <v>8</v>
      </c>
      <c r="G445" s="103">
        <v>2014</v>
      </c>
      <c r="H445" s="128">
        <v>41858</v>
      </c>
      <c r="I445" s="98"/>
      <c r="J445" s="97" t="s">
        <v>628</v>
      </c>
      <c r="K445" s="95" t="s">
        <v>629</v>
      </c>
      <c r="L445" s="88" t="s">
        <v>630</v>
      </c>
      <c r="M445" s="142" t="s">
        <v>631</v>
      </c>
      <c r="N445" s="94" t="s">
        <v>98</v>
      </c>
      <c r="O445" s="94" t="s">
        <v>98</v>
      </c>
      <c r="P445" s="100">
        <v>250000</v>
      </c>
      <c r="Q445" s="94">
        <v>2015</v>
      </c>
      <c r="R445" s="97" t="s">
        <v>189</v>
      </c>
      <c r="S445" s="98">
        <v>42075</v>
      </c>
      <c r="T445" s="98">
        <v>42075</v>
      </c>
      <c r="U445" s="82">
        <v>-217</v>
      </c>
      <c r="V445" s="82">
        <v>-217</v>
      </c>
      <c r="W445" s="88" t="s">
        <v>1910</v>
      </c>
      <c r="X445" s="139" t="s">
        <v>3371</v>
      </c>
      <c r="Y445" s="270" t="s">
        <v>3372</v>
      </c>
      <c r="Z445" s="95" t="s">
        <v>627</v>
      </c>
      <c r="AA445" s="97"/>
      <c r="AB445" s="139"/>
      <c r="AC445" s="74"/>
      <c r="AD445" s="75"/>
      <c r="AE445" s="75"/>
      <c r="AF445" s="75"/>
      <c r="AG445" s="75"/>
      <c r="AH445" s="95" t="s">
        <v>477</v>
      </c>
      <c r="AI445" s="95"/>
      <c r="AJ445" s="105"/>
      <c r="AK445" s="105"/>
      <c r="AL445" s="106" t="s">
        <v>107</v>
      </c>
      <c r="AM445" s="78" t="s">
        <v>636</v>
      </c>
      <c r="AN445" s="145" t="s">
        <v>107</v>
      </c>
      <c r="AO445" s="80"/>
      <c r="AP445" s="81"/>
      <c r="AQ445" s="208"/>
      <c r="AR445" s="79"/>
      <c r="AS445" s="110">
        <v>0</v>
      </c>
      <c r="AT445" s="110">
        <v>42268</v>
      </c>
      <c r="AU445" s="83"/>
      <c r="AV445" s="95" t="s">
        <v>2360</v>
      </c>
      <c r="AW445" s="87">
        <v>42226</v>
      </c>
      <c r="AX445" s="147">
        <v>42249</v>
      </c>
      <c r="AY445" s="104"/>
      <c r="AZ445" s="104" t="s">
        <v>2361</v>
      </c>
      <c r="BA445" s="98">
        <v>42251</v>
      </c>
      <c r="BB445" s="101">
        <v>42268</v>
      </c>
      <c r="BC445" s="95"/>
      <c r="BD445" s="113">
        <f>+E445</f>
        <v>250000</v>
      </c>
      <c r="BE445" s="113"/>
      <c r="BF445" s="113">
        <f>+BD445</f>
        <v>250000</v>
      </c>
      <c r="BG445" s="146"/>
      <c r="BH445" s="88" t="s">
        <v>116</v>
      </c>
      <c r="BI445" s="808" t="s">
        <v>14649</v>
      </c>
      <c r="BJ445" s="87">
        <v>42270</v>
      </c>
      <c r="BK445" s="87">
        <v>42291</v>
      </c>
      <c r="BL445" s="87">
        <v>42292</v>
      </c>
      <c r="BM445" s="87"/>
      <c r="BN445" s="89"/>
      <c r="BO445" t="s">
        <v>640</v>
      </c>
      <c r="BQ445" s="90">
        <v>250000</v>
      </c>
      <c r="BR445" t="s">
        <v>629</v>
      </c>
      <c r="BS445">
        <v>4800083168</v>
      </c>
      <c r="BT445" s="91">
        <v>41858</v>
      </c>
      <c r="BU445" t="s">
        <v>2361</v>
      </c>
      <c r="BV445" s="91">
        <v>42251</v>
      </c>
      <c r="BX445" t="s">
        <v>3373</v>
      </c>
      <c r="BY445" t="s">
        <v>722</v>
      </c>
      <c r="BZ445" t="s">
        <v>627</v>
      </c>
      <c r="CA445" s="92">
        <v>250000</v>
      </c>
      <c r="CD445" s="93"/>
    </row>
    <row r="446" spans="1:82" x14ac:dyDescent="0.25">
      <c r="A446" s="94">
        <v>443</v>
      </c>
      <c r="B446" s="95" t="s">
        <v>3374</v>
      </c>
      <c r="C446" s="141">
        <v>4800083168</v>
      </c>
      <c r="D446" s="88" t="s">
        <v>627</v>
      </c>
      <c r="E446" s="96">
        <v>250000</v>
      </c>
      <c r="F446" s="127">
        <v>8</v>
      </c>
      <c r="G446" s="103">
        <v>2014</v>
      </c>
      <c r="H446" s="128">
        <v>41858</v>
      </c>
      <c r="I446" s="98"/>
      <c r="J446" s="97" t="s">
        <v>628</v>
      </c>
      <c r="K446" s="95" t="s">
        <v>629</v>
      </c>
      <c r="L446" s="88" t="s">
        <v>630</v>
      </c>
      <c r="M446" s="142" t="s">
        <v>631</v>
      </c>
      <c r="N446" s="94" t="s">
        <v>98</v>
      </c>
      <c r="O446" s="94" t="s">
        <v>98</v>
      </c>
      <c r="P446" s="100">
        <v>250000</v>
      </c>
      <c r="Q446" s="94">
        <v>2015</v>
      </c>
      <c r="R446" s="97" t="s">
        <v>189</v>
      </c>
      <c r="S446" s="98">
        <v>42075</v>
      </c>
      <c r="T446" s="98">
        <v>42075</v>
      </c>
      <c r="U446" s="82">
        <v>-217</v>
      </c>
      <c r="V446" s="82">
        <v>-217</v>
      </c>
      <c r="W446" s="88" t="s">
        <v>1910</v>
      </c>
      <c r="X446" s="153" t="s">
        <v>3375</v>
      </c>
      <c r="Y446" s="275" t="s">
        <v>3376</v>
      </c>
      <c r="Z446" s="95" t="s">
        <v>627</v>
      </c>
      <c r="AA446" s="97"/>
      <c r="AB446" s="139"/>
      <c r="AC446" s="74"/>
      <c r="AD446" s="75"/>
      <c r="AE446" s="75"/>
      <c r="AF446" s="75"/>
      <c r="AG446" s="75"/>
      <c r="AH446" s="95" t="s">
        <v>477</v>
      </c>
      <c r="AI446" s="95"/>
      <c r="AJ446" s="105"/>
      <c r="AK446" s="105"/>
      <c r="AL446" s="106" t="s">
        <v>107</v>
      </c>
      <c r="AM446" s="78" t="s">
        <v>636</v>
      </c>
      <c r="AN446" s="145" t="s">
        <v>107</v>
      </c>
      <c r="AO446" s="80"/>
      <c r="AP446" s="81"/>
      <c r="AQ446" s="208"/>
      <c r="AR446" s="79"/>
      <c r="AS446" s="110">
        <v>0</v>
      </c>
      <c r="AT446" s="110">
        <v>42268</v>
      </c>
      <c r="AU446" s="83"/>
      <c r="AV446" s="95" t="s">
        <v>2360</v>
      </c>
      <c r="AW446" s="87">
        <v>42226</v>
      </c>
      <c r="AX446" s="147">
        <v>42249</v>
      </c>
      <c r="AY446" s="104"/>
      <c r="AZ446" s="104" t="s">
        <v>2361</v>
      </c>
      <c r="BA446" s="98">
        <v>42251</v>
      </c>
      <c r="BB446" s="101">
        <v>42268</v>
      </c>
      <c r="BC446" s="95"/>
      <c r="BD446" s="113">
        <f>+E446</f>
        <v>250000</v>
      </c>
      <c r="BE446" s="113"/>
      <c r="BF446" s="113">
        <f>+BD446</f>
        <v>250000</v>
      </c>
      <c r="BG446" s="146"/>
      <c r="BH446" s="88" t="s">
        <v>116</v>
      </c>
      <c r="BI446" s="808" t="s">
        <v>14649</v>
      </c>
      <c r="BJ446" s="87">
        <v>42270</v>
      </c>
      <c r="BK446" s="87">
        <v>42291</v>
      </c>
      <c r="BL446" s="87">
        <v>42292</v>
      </c>
      <c r="BM446" s="87"/>
      <c r="BN446" s="89"/>
      <c r="BO446" t="s">
        <v>640</v>
      </c>
      <c r="BQ446" s="90">
        <v>250000</v>
      </c>
      <c r="BR446" t="s">
        <v>629</v>
      </c>
      <c r="BS446">
        <v>4800083168</v>
      </c>
      <c r="BT446" s="91">
        <v>41858</v>
      </c>
      <c r="BU446" t="s">
        <v>2361</v>
      </c>
      <c r="BV446" s="91">
        <v>42251</v>
      </c>
      <c r="BX446" t="s">
        <v>3377</v>
      </c>
      <c r="BY446" t="s">
        <v>722</v>
      </c>
      <c r="BZ446" t="s">
        <v>627</v>
      </c>
      <c r="CA446" s="92">
        <v>250000</v>
      </c>
      <c r="CD446" s="93"/>
    </row>
    <row r="447" spans="1:82" x14ac:dyDescent="0.25">
      <c r="A447" s="94">
        <v>444</v>
      </c>
      <c r="B447" s="95" t="s">
        <v>3378</v>
      </c>
      <c r="C447" s="141">
        <v>4800083168</v>
      </c>
      <c r="D447" s="88" t="s">
        <v>1634</v>
      </c>
      <c r="E447" s="100">
        <v>3500000</v>
      </c>
      <c r="F447" s="127">
        <v>8</v>
      </c>
      <c r="G447" s="103">
        <v>2014</v>
      </c>
      <c r="H447" s="128">
        <v>41858</v>
      </c>
      <c r="I447" s="98"/>
      <c r="J447" s="97" t="s">
        <v>628</v>
      </c>
      <c r="K447" s="95" t="s">
        <v>1635</v>
      </c>
      <c r="L447" s="88" t="s">
        <v>630</v>
      </c>
      <c r="M447" s="95" t="s">
        <v>1636</v>
      </c>
      <c r="N447" s="94" t="s">
        <v>98</v>
      </c>
      <c r="O447" s="94" t="s">
        <v>98</v>
      </c>
      <c r="P447" s="100">
        <v>3500000</v>
      </c>
      <c r="Q447" s="94">
        <v>2015</v>
      </c>
      <c r="R447" s="97" t="s">
        <v>189</v>
      </c>
      <c r="S447" s="98">
        <v>42076</v>
      </c>
      <c r="T447" s="98">
        <v>42076</v>
      </c>
      <c r="U447" s="82">
        <v>-218</v>
      </c>
      <c r="V447" s="82">
        <v>-218</v>
      </c>
      <c r="W447" s="88" t="s">
        <v>1910</v>
      </c>
      <c r="X447" s="136" t="s">
        <v>3379</v>
      </c>
      <c r="Y447" s="137" t="s">
        <v>3380</v>
      </c>
      <c r="Z447" s="95" t="s">
        <v>1640</v>
      </c>
      <c r="AA447" s="97"/>
      <c r="AB447" s="139"/>
      <c r="AC447" s="74"/>
      <c r="AD447" s="75"/>
      <c r="AE447" s="75"/>
      <c r="AF447" s="75"/>
      <c r="AG447" s="75"/>
      <c r="AH447" s="95" t="s">
        <v>161</v>
      </c>
      <c r="AI447" s="95"/>
      <c r="AJ447" s="105"/>
      <c r="AK447" s="105"/>
      <c r="AL447" s="106" t="s">
        <v>107</v>
      </c>
      <c r="AM447" s="78"/>
      <c r="AN447" s="251"/>
      <c r="AO447" s="80"/>
      <c r="AP447" s="81"/>
      <c r="AQ447" s="208"/>
      <c r="AR447" s="79"/>
      <c r="AS447" s="110">
        <v>0</v>
      </c>
      <c r="AT447" s="110">
        <v>42268</v>
      </c>
      <c r="AU447" s="83"/>
      <c r="AV447" s="189" t="s">
        <v>3381</v>
      </c>
      <c r="AW447" s="87">
        <v>42102</v>
      </c>
      <c r="AX447" s="87">
        <v>42115</v>
      </c>
      <c r="AY447" s="104"/>
      <c r="AZ447" s="95" t="s">
        <v>3079</v>
      </c>
      <c r="BA447" s="98">
        <v>42173</v>
      </c>
      <c r="BB447" s="120">
        <v>42186</v>
      </c>
      <c r="BC447" s="104"/>
      <c r="BD447" s="113"/>
      <c r="BE447" s="113"/>
      <c r="BF447" s="113"/>
      <c r="BG447" s="146">
        <v>42187</v>
      </c>
      <c r="BH447" s="88" t="s">
        <v>116</v>
      </c>
      <c r="BI447" s="95" t="s">
        <v>3080</v>
      </c>
      <c r="BJ447" s="146">
        <v>42187</v>
      </c>
      <c r="BK447" s="146">
        <v>42208</v>
      </c>
      <c r="BL447" s="146">
        <v>42199</v>
      </c>
      <c r="BM447" s="87"/>
      <c r="BN447" s="89"/>
      <c r="BO447" t="s">
        <v>3081</v>
      </c>
      <c r="BQ447" s="90">
        <v>3500000</v>
      </c>
      <c r="BR447" t="s">
        <v>1635</v>
      </c>
      <c r="BS447">
        <v>4800083168</v>
      </c>
      <c r="BT447" s="91">
        <v>41858</v>
      </c>
      <c r="BU447" t="s">
        <v>3079</v>
      </c>
      <c r="BV447" s="91">
        <v>42173</v>
      </c>
      <c r="BX447" t="s">
        <v>3382</v>
      </c>
      <c r="BY447" t="s">
        <v>722</v>
      </c>
      <c r="BZ447" t="s">
        <v>1634</v>
      </c>
      <c r="CA447" s="92">
        <v>3500000</v>
      </c>
      <c r="CD447" s="93"/>
    </row>
    <row r="448" spans="1:82" x14ac:dyDescent="0.25">
      <c r="A448" s="94">
        <v>445</v>
      </c>
      <c r="B448" s="95" t="s">
        <v>3383</v>
      </c>
      <c r="C448" s="141">
        <v>4800083168</v>
      </c>
      <c r="D448" s="88" t="s">
        <v>1634</v>
      </c>
      <c r="E448" s="100">
        <v>3500000</v>
      </c>
      <c r="F448" s="127">
        <v>8</v>
      </c>
      <c r="G448" s="103">
        <v>2014</v>
      </c>
      <c r="H448" s="128">
        <v>41858</v>
      </c>
      <c r="I448" s="98"/>
      <c r="J448" s="97" t="s">
        <v>628</v>
      </c>
      <c r="K448" s="95" t="s">
        <v>1635</v>
      </c>
      <c r="L448" s="88" t="s">
        <v>630</v>
      </c>
      <c r="M448" s="95" t="s">
        <v>1636</v>
      </c>
      <c r="N448" s="94" t="s">
        <v>98</v>
      </c>
      <c r="O448" s="94" t="s">
        <v>98</v>
      </c>
      <c r="P448" s="100">
        <v>3500000</v>
      </c>
      <c r="Q448" s="94">
        <v>2015</v>
      </c>
      <c r="R448" s="97" t="s">
        <v>189</v>
      </c>
      <c r="S448" s="98">
        <v>42076</v>
      </c>
      <c r="T448" s="98">
        <v>42076</v>
      </c>
      <c r="U448" s="82">
        <v>-218</v>
      </c>
      <c r="V448" s="82">
        <v>-218</v>
      </c>
      <c r="W448" s="88" t="s">
        <v>1910</v>
      </c>
      <c r="X448" s="136" t="s">
        <v>3384</v>
      </c>
      <c r="Y448" s="137" t="s">
        <v>3385</v>
      </c>
      <c r="Z448" s="95" t="s">
        <v>1640</v>
      </c>
      <c r="AA448" s="97"/>
      <c r="AB448" s="139"/>
      <c r="AC448" s="74"/>
      <c r="AD448" s="75"/>
      <c r="AE448" s="75"/>
      <c r="AF448" s="75"/>
      <c r="AG448" s="75"/>
      <c r="AH448" s="95" t="s">
        <v>161</v>
      </c>
      <c r="AI448" s="95"/>
      <c r="AJ448" s="105"/>
      <c r="AK448" s="105"/>
      <c r="AL448" s="106" t="s">
        <v>107</v>
      </c>
      <c r="AM448" s="78"/>
      <c r="AN448" s="251"/>
      <c r="AO448" s="80"/>
      <c r="AP448" s="81"/>
      <c r="AQ448" s="208"/>
      <c r="AR448" s="79"/>
      <c r="AS448" s="110">
        <v>0</v>
      </c>
      <c r="AT448" s="110">
        <v>42268</v>
      </c>
      <c r="AU448" s="83"/>
      <c r="AV448" s="116" t="s">
        <v>3386</v>
      </c>
      <c r="AW448" s="87">
        <v>42152</v>
      </c>
      <c r="AX448" s="87">
        <v>42158</v>
      </c>
      <c r="AY448" s="104"/>
      <c r="AZ448" s="95" t="s">
        <v>3079</v>
      </c>
      <c r="BA448" s="98">
        <v>42173</v>
      </c>
      <c r="BB448" s="120">
        <v>42186</v>
      </c>
      <c r="BC448" s="104"/>
      <c r="BD448" s="113"/>
      <c r="BE448" s="113"/>
      <c r="BF448" s="113"/>
      <c r="BG448" s="146">
        <v>42187</v>
      </c>
      <c r="BH448" s="88" t="s">
        <v>116</v>
      </c>
      <c r="BI448" s="95" t="s">
        <v>3080</v>
      </c>
      <c r="BJ448" s="146">
        <v>42187</v>
      </c>
      <c r="BK448" s="146">
        <v>42208</v>
      </c>
      <c r="BL448" s="146">
        <v>42199</v>
      </c>
      <c r="BM448" s="87"/>
      <c r="BN448" s="89"/>
      <c r="BO448" t="s">
        <v>3081</v>
      </c>
      <c r="BQ448" s="90">
        <v>3500000</v>
      </c>
      <c r="BR448" t="s">
        <v>1635</v>
      </c>
      <c r="BS448">
        <v>4800083168</v>
      </c>
      <c r="BT448" s="91">
        <v>41858</v>
      </c>
      <c r="BU448" t="s">
        <v>3079</v>
      </c>
      <c r="BV448" s="91">
        <v>42173</v>
      </c>
      <c r="BX448" t="s">
        <v>3387</v>
      </c>
      <c r="BY448" t="s">
        <v>722</v>
      </c>
      <c r="BZ448" t="s">
        <v>1634</v>
      </c>
      <c r="CA448" s="92">
        <v>3500000</v>
      </c>
      <c r="CD448" s="93"/>
    </row>
    <row r="449" spans="1:82" x14ac:dyDescent="0.25">
      <c r="A449" s="94">
        <v>446</v>
      </c>
      <c r="B449" s="95" t="s">
        <v>3388</v>
      </c>
      <c r="C449" s="141">
        <v>4800083168</v>
      </c>
      <c r="D449" s="88" t="s">
        <v>1634</v>
      </c>
      <c r="E449" s="100">
        <v>3500000</v>
      </c>
      <c r="F449" s="127">
        <v>8</v>
      </c>
      <c r="G449" s="103">
        <v>2014</v>
      </c>
      <c r="H449" s="128">
        <v>41858</v>
      </c>
      <c r="I449" s="98"/>
      <c r="J449" s="97" t="s">
        <v>628</v>
      </c>
      <c r="K449" s="95" t="s">
        <v>1635</v>
      </c>
      <c r="L449" s="88" t="s">
        <v>630</v>
      </c>
      <c r="M449" s="95" t="s">
        <v>1636</v>
      </c>
      <c r="N449" s="94" t="s">
        <v>98</v>
      </c>
      <c r="O449" s="94" t="s">
        <v>98</v>
      </c>
      <c r="P449" s="100">
        <v>3500000</v>
      </c>
      <c r="Q449" s="94">
        <v>2015</v>
      </c>
      <c r="R449" s="97" t="s">
        <v>189</v>
      </c>
      <c r="S449" s="98">
        <v>42076</v>
      </c>
      <c r="T449" s="98">
        <v>42076</v>
      </c>
      <c r="U449" s="82">
        <v>-218</v>
      </c>
      <c r="V449" s="82">
        <v>-218</v>
      </c>
      <c r="W449" s="88" t="s">
        <v>1910</v>
      </c>
      <c r="X449" s="136" t="s">
        <v>3389</v>
      </c>
      <c r="Y449" s="137" t="s">
        <v>3390</v>
      </c>
      <c r="Z449" s="95" t="s">
        <v>1640</v>
      </c>
      <c r="AA449" s="97"/>
      <c r="AB449" s="139"/>
      <c r="AC449" s="74"/>
      <c r="AD449" s="75"/>
      <c r="AE449" s="75"/>
      <c r="AF449" s="75"/>
      <c r="AG449" s="75"/>
      <c r="AH449" s="104" t="s">
        <v>384</v>
      </c>
      <c r="AI449" s="95"/>
      <c r="AJ449" s="105"/>
      <c r="AK449" s="105"/>
      <c r="AL449" s="106" t="s">
        <v>107</v>
      </c>
      <c r="AM449" s="78"/>
      <c r="AN449" s="251"/>
      <c r="AO449" s="80"/>
      <c r="AP449" s="81"/>
      <c r="AQ449" s="208"/>
      <c r="AR449" s="79"/>
      <c r="AS449" s="110">
        <v>0</v>
      </c>
      <c r="AT449" s="110">
        <v>42268</v>
      </c>
      <c r="AU449" s="83"/>
      <c r="AV449" s="189" t="s">
        <v>3391</v>
      </c>
      <c r="AW449" s="87">
        <v>42102</v>
      </c>
      <c r="AX449" s="87">
        <v>42115</v>
      </c>
      <c r="AY449" s="104"/>
      <c r="AZ449" s="95" t="s">
        <v>3079</v>
      </c>
      <c r="BA449" s="98">
        <v>42173</v>
      </c>
      <c r="BB449" s="120">
        <v>42186</v>
      </c>
      <c r="BC449" s="104"/>
      <c r="BD449" s="113"/>
      <c r="BE449" s="113"/>
      <c r="BF449" s="113"/>
      <c r="BG449" s="146">
        <v>42187</v>
      </c>
      <c r="BH449" s="88" t="s">
        <v>116</v>
      </c>
      <c r="BI449" s="95" t="s">
        <v>3080</v>
      </c>
      <c r="BJ449" s="146">
        <v>42187</v>
      </c>
      <c r="BK449" s="146">
        <v>42208</v>
      </c>
      <c r="BL449" s="146">
        <v>42199</v>
      </c>
      <c r="BM449" s="87"/>
      <c r="BN449" s="89"/>
      <c r="BO449" t="s">
        <v>3081</v>
      </c>
      <c r="BQ449" s="90">
        <v>3500000</v>
      </c>
      <c r="BR449" t="s">
        <v>1635</v>
      </c>
      <c r="BS449">
        <v>4800083168</v>
      </c>
      <c r="BT449" s="91">
        <v>41858</v>
      </c>
      <c r="BU449" t="s">
        <v>3079</v>
      </c>
      <c r="BV449" s="91">
        <v>42173</v>
      </c>
      <c r="BX449" t="s">
        <v>3392</v>
      </c>
      <c r="BY449" t="s">
        <v>722</v>
      </c>
      <c r="BZ449" t="s">
        <v>1634</v>
      </c>
      <c r="CA449" s="92">
        <v>3500000</v>
      </c>
      <c r="CD449" s="93"/>
    </row>
    <row r="450" spans="1:82" x14ac:dyDescent="0.25">
      <c r="A450" s="94">
        <v>447</v>
      </c>
      <c r="B450" s="95" t="s">
        <v>3393</v>
      </c>
      <c r="C450" s="88">
        <v>4500068706</v>
      </c>
      <c r="D450" s="88" t="s">
        <v>2452</v>
      </c>
      <c r="E450" s="96">
        <v>4375000</v>
      </c>
      <c r="F450" s="97" t="s">
        <v>189</v>
      </c>
      <c r="G450" s="94">
        <v>2015</v>
      </c>
      <c r="H450" s="98">
        <v>42087</v>
      </c>
      <c r="I450" s="98">
        <v>42096</v>
      </c>
      <c r="J450" s="97" t="s">
        <v>94</v>
      </c>
      <c r="K450" s="95" t="s">
        <v>95</v>
      </c>
      <c r="L450" s="88" t="s">
        <v>96</v>
      </c>
      <c r="M450" s="264" t="s">
        <v>2453</v>
      </c>
      <c r="N450" s="97" t="s">
        <v>98</v>
      </c>
      <c r="O450" s="97" t="s">
        <v>98</v>
      </c>
      <c r="P450" s="100">
        <v>4375000</v>
      </c>
      <c r="Q450" s="94">
        <v>2015</v>
      </c>
      <c r="R450" s="97" t="s">
        <v>189</v>
      </c>
      <c r="S450" s="98">
        <v>42079</v>
      </c>
      <c r="T450" s="98">
        <v>42079</v>
      </c>
      <c r="U450" s="82">
        <v>8</v>
      </c>
      <c r="V450" s="82">
        <v>8</v>
      </c>
      <c r="W450" s="88" t="s">
        <v>885</v>
      </c>
      <c r="X450" s="136" t="s">
        <v>3394</v>
      </c>
      <c r="Y450" s="137" t="s">
        <v>3395</v>
      </c>
      <c r="Z450" s="95" t="s">
        <v>3396</v>
      </c>
      <c r="AA450" s="97" t="s">
        <v>103</v>
      </c>
      <c r="AB450" s="137" t="s">
        <v>697</v>
      </c>
      <c r="AC450" s="74" t="s">
        <v>3397</v>
      </c>
      <c r="AD450" s="75" t="s">
        <v>1884</v>
      </c>
      <c r="AE450" s="75" t="s">
        <v>18</v>
      </c>
      <c r="AF450" s="75" t="s">
        <v>18</v>
      </c>
      <c r="AG450" s="75" t="s">
        <v>106</v>
      </c>
      <c r="AH450" s="104" t="s">
        <v>384</v>
      </c>
      <c r="AI450" s="95" t="s">
        <v>3398</v>
      </c>
      <c r="AJ450" s="105">
        <v>106.82846000000001</v>
      </c>
      <c r="AK450" s="105">
        <v>-6.5967099999999999</v>
      </c>
      <c r="AL450" s="78" t="s">
        <v>107</v>
      </c>
      <c r="AM450" s="78" t="s">
        <v>112</v>
      </c>
      <c r="AN450" s="251"/>
      <c r="AO450" s="80">
        <v>42079</v>
      </c>
      <c r="AP450" s="81">
        <v>42080</v>
      </c>
      <c r="AQ450" s="253">
        <v>42080</v>
      </c>
      <c r="AR450" s="107" t="s">
        <v>114</v>
      </c>
      <c r="AS450" s="110">
        <v>1</v>
      </c>
      <c r="AT450" s="110">
        <v>0</v>
      </c>
      <c r="AU450" s="83"/>
      <c r="AV450" s="104"/>
      <c r="AW450" s="87"/>
      <c r="AX450" s="87"/>
      <c r="AY450" s="104"/>
      <c r="AZ450" s="95" t="s">
        <v>3399</v>
      </c>
      <c r="BA450" s="101">
        <v>42101</v>
      </c>
      <c r="BB450" s="101">
        <v>42102</v>
      </c>
      <c r="BC450" s="104"/>
      <c r="BD450" s="113">
        <v>4375000</v>
      </c>
      <c r="BE450" s="113"/>
      <c r="BF450" s="113">
        <v>4375000</v>
      </c>
      <c r="BG450" s="146">
        <v>42104</v>
      </c>
      <c r="BH450" s="88" t="s">
        <v>116</v>
      </c>
      <c r="BI450" s="104" t="s">
        <v>3400</v>
      </c>
      <c r="BJ450" s="87">
        <v>42107</v>
      </c>
      <c r="BK450" s="87">
        <v>42121</v>
      </c>
      <c r="BL450" s="87">
        <v>42117</v>
      </c>
      <c r="BM450" s="87"/>
      <c r="BN450" s="89"/>
      <c r="BQ450" s="90">
        <v>4375000</v>
      </c>
      <c r="BR450" t="s">
        <v>95</v>
      </c>
      <c r="BS450">
        <v>4500068706</v>
      </c>
      <c r="BT450" s="91">
        <v>42087</v>
      </c>
      <c r="BU450" t="s">
        <v>3399</v>
      </c>
      <c r="BV450" s="91">
        <v>42101</v>
      </c>
      <c r="BX450" t="s">
        <v>3401</v>
      </c>
      <c r="BY450" t="s">
        <v>703</v>
      </c>
      <c r="BZ450" t="s">
        <v>2452</v>
      </c>
      <c r="CA450" s="92">
        <v>4375000</v>
      </c>
      <c r="CD450" s="93"/>
    </row>
    <row r="451" spans="1:82" x14ac:dyDescent="0.25">
      <c r="A451" s="94">
        <v>448</v>
      </c>
      <c r="B451" s="95" t="s">
        <v>3402</v>
      </c>
      <c r="C451" s="141">
        <v>4800083168</v>
      </c>
      <c r="D451" s="88" t="s">
        <v>1634</v>
      </c>
      <c r="E451" s="100">
        <v>3500000</v>
      </c>
      <c r="F451" s="127">
        <v>8</v>
      </c>
      <c r="G451" s="103">
        <v>2014</v>
      </c>
      <c r="H451" s="128">
        <v>41858</v>
      </c>
      <c r="I451" s="98"/>
      <c r="J451" s="97" t="s">
        <v>628</v>
      </c>
      <c r="K451" s="95" t="s">
        <v>1635</v>
      </c>
      <c r="L451" s="88" t="s">
        <v>630</v>
      </c>
      <c r="M451" s="95" t="s">
        <v>1636</v>
      </c>
      <c r="N451" s="94" t="s">
        <v>98</v>
      </c>
      <c r="O451" s="94" t="s">
        <v>98</v>
      </c>
      <c r="P451" s="100">
        <v>3500000</v>
      </c>
      <c r="Q451" s="94">
        <v>2015</v>
      </c>
      <c r="R451" s="97" t="s">
        <v>189</v>
      </c>
      <c r="S451" s="98">
        <v>42079</v>
      </c>
      <c r="T451" s="98">
        <v>42079</v>
      </c>
      <c r="U451" s="82">
        <v>-221</v>
      </c>
      <c r="V451" s="82">
        <v>-221</v>
      </c>
      <c r="W451" s="88" t="s">
        <v>1910</v>
      </c>
      <c r="X451" s="136" t="s">
        <v>3403</v>
      </c>
      <c r="Y451" s="137" t="s">
        <v>3404</v>
      </c>
      <c r="Z451" s="95" t="s">
        <v>1640</v>
      </c>
      <c r="AA451" s="97"/>
      <c r="AB451" s="139"/>
      <c r="AC451" s="74"/>
      <c r="AD451" s="75"/>
      <c r="AE451" s="75"/>
      <c r="AF451" s="75"/>
      <c r="AG451" s="75"/>
      <c r="AH451" s="95" t="s">
        <v>477</v>
      </c>
      <c r="AI451" s="95"/>
      <c r="AJ451" s="105"/>
      <c r="AK451" s="105"/>
      <c r="AL451" s="106" t="s">
        <v>107</v>
      </c>
      <c r="AM451" s="78" t="s">
        <v>636</v>
      </c>
      <c r="AN451" s="79" t="s">
        <v>1927</v>
      </c>
      <c r="AO451" s="80"/>
      <c r="AP451" s="81"/>
      <c r="AQ451" s="208"/>
      <c r="AR451" s="79"/>
      <c r="AS451" s="110">
        <v>0</v>
      </c>
      <c r="AT451" s="110">
        <v>42268</v>
      </c>
      <c r="AU451" s="83"/>
      <c r="AV451" s="116" t="s">
        <v>3405</v>
      </c>
      <c r="AW451" s="87">
        <v>42152</v>
      </c>
      <c r="AX451" s="87">
        <v>42158</v>
      </c>
      <c r="AY451" s="104"/>
      <c r="AZ451" s="95" t="s">
        <v>3406</v>
      </c>
      <c r="BA451" s="98">
        <v>42173</v>
      </c>
      <c r="BB451" s="120">
        <v>42186</v>
      </c>
      <c r="BC451" s="104"/>
      <c r="BD451" s="113"/>
      <c r="BE451" s="113"/>
      <c r="BF451" s="113"/>
      <c r="BG451" s="87">
        <v>42187</v>
      </c>
      <c r="BH451" s="88" t="s">
        <v>116</v>
      </c>
      <c r="BI451" s="95" t="s">
        <v>3407</v>
      </c>
      <c r="BJ451" s="146">
        <v>42187</v>
      </c>
      <c r="BK451" s="146">
        <v>42208</v>
      </c>
      <c r="BL451" s="87">
        <v>42199</v>
      </c>
      <c r="BM451" s="87"/>
      <c r="BN451" s="89"/>
      <c r="BO451" t="s">
        <v>3081</v>
      </c>
      <c r="BQ451" s="90">
        <v>3500000</v>
      </c>
      <c r="BR451" t="s">
        <v>1635</v>
      </c>
      <c r="BS451">
        <v>4800083168</v>
      </c>
      <c r="BT451" s="91">
        <v>41858</v>
      </c>
      <c r="BU451" t="s">
        <v>3406</v>
      </c>
      <c r="BV451" s="91">
        <v>42173</v>
      </c>
      <c r="BX451" t="s">
        <v>3408</v>
      </c>
      <c r="BY451" t="s">
        <v>722</v>
      </c>
      <c r="BZ451" t="s">
        <v>1634</v>
      </c>
      <c r="CA451" s="92">
        <v>3500000</v>
      </c>
      <c r="CD451" s="93"/>
    </row>
    <row r="452" spans="1:82" x14ac:dyDescent="0.25">
      <c r="A452" s="94">
        <v>449</v>
      </c>
      <c r="B452" s="95" t="s">
        <v>3409</v>
      </c>
      <c r="C452" s="88">
        <v>4500067866</v>
      </c>
      <c r="D452" s="88" t="s">
        <v>3410</v>
      </c>
      <c r="E452" s="96">
        <v>13958000</v>
      </c>
      <c r="F452" s="97" t="s">
        <v>189</v>
      </c>
      <c r="G452" s="94">
        <v>2015</v>
      </c>
      <c r="H452" s="98">
        <v>42073</v>
      </c>
      <c r="I452" s="98">
        <v>42079</v>
      </c>
      <c r="J452" s="97" t="s">
        <v>94</v>
      </c>
      <c r="K452" s="95" t="s">
        <v>3411</v>
      </c>
      <c r="L452" s="88" t="s">
        <v>96</v>
      </c>
      <c r="M452" s="264" t="s">
        <v>98</v>
      </c>
      <c r="N452" s="97" t="s">
        <v>98</v>
      </c>
      <c r="O452" s="97" t="s">
        <v>98</v>
      </c>
      <c r="P452" s="100">
        <v>13958000</v>
      </c>
      <c r="Q452" s="94"/>
      <c r="R452" s="97"/>
      <c r="S452" s="98"/>
      <c r="T452" s="69"/>
      <c r="U452" s="82">
        <v>42073</v>
      </c>
      <c r="V452" s="82">
        <v>42073</v>
      </c>
      <c r="W452" s="88"/>
      <c r="X452" s="153"/>
      <c r="Y452" s="137" t="s">
        <v>3412</v>
      </c>
      <c r="Z452" s="212" t="s">
        <v>3413</v>
      </c>
      <c r="AA452" s="97"/>
      <c r="AB452" s="139"/>
      <c r="AC452" s="74"/>
      <c r="AD452" s="64"/>
      <c r="AE452" s="64"/>
      <c r="AF452" s="64"/>
      <c r="AG452" s="64"/>
      <c r="AH452" s="104"/>
      <c r="AI452" s="95"/>
      <c r="AJ452" s="105"/>
      <c r="AK452" s="105"/>
      <c r="AL452" s="78" t="s">
        <v>107</v>
      </c>
      <c r="AM452" s="78" t="e">
        <v>#N/A</v>
      </c>
      <c r="AN452" s="251"/>
      <c r="AO452" s="80" t="e">
        <v>#N/A</v>
      </c>
      <c r="AP452" s="81"/>
      <c r="AQ452" s="208"/>
      <c r="AR452" s="79"/>
      <c r="AS452" s="110" t="e">
        <v>#N/A</v>
      </c>
      <c r="AT452" s="110" t="e">
        <v>#N/A</v>
      </c>
      <c r="AU452" s="83"/>
      <c r="AV452" s="104"/>
      <c r="AW452" s="87"/>
      <c r="AX452" s="87"/>
      <c r="AY452" s="104"/>
      <c r="AZ452" s="104"/>
      <c r="BA452" s="98" t="s">
        <v>2064</v>
      </c>
      <c r="BB452" s="98" t="s">
        <v>2064</v>
      </c>
      <c r="BC452" s="104"/>
      <c r="BD452" s="113">
        <v>13958000</v>
      </c>
      <c r="BE452" s="113"/>
      <c r="BF452" s="113" t="s">
        <v>2064</v>
      </c>
      <c r="BG452" s="87" t="s">
        <v>2064</v>
      </c>
      <c r="BH452" s="88" t="s">
        <v>2356</v>
      </c>
      <c r="BI452" s="104"/>
      <c r="BJ452" s="87"/>
      <c r="BK452" s="87"/>
      <c r="BL452" s="87"/>
      <c r="BM452" s="87"/>
      <c r="BN452" s="89"/>
      <c r="BQ452" s="323" t="s">
        <v>2356</v>
      </c>
      <c r="BR452" t="s">
        <v>3411</v>
      </c>
      <c r="BS452">
        <v>4500067866</v>
      </c>
      <c r="BT452" s="91">
        <v>42073</v>
      </c>
      <c r="BU452">
        <v>0</v>
      </c>
      <c r="BV452" s="91" t="s">
        <v>2064</v>
      </c>
      <c r="BX452" t="s">
        <v>3414</v>
      </c>
      <c r="BY452" t="s">
        <v>722</v>
      </c>
      <c r="BZ452" t="s">
        <v>3410</v>
      </c>
      <c r="CA452" s="92">
        <v>13958000</v>
      </c>
      <c r="CD452" s="93"/>
    </row>
    <row r="453" spans="1:82" x14ac:dyDescent="0.25">
      <c r="A453" s="94">
        <v>450</v>
      </c>
      <c r="B453" s="95" t="s">
        <v>3415</v>
      </c>
      <c r="C453" s="88">
        <v>4500067864</v>
      </c>
      <c r="D453" s="88" t="s">
        <v>3416</v>
      </c>
      <c r="E453" s="96">
        <v>12689100</v>
      </c>
      <c r="F453" s="97" t="s">
        <v>189</v>
      </c>
      <c r="G453" s="94">
        <v>2015</v>
      </c>
      <c r="H453" s="98">
        <v>42073</v>
      </c>
      <c r="I453" s="98">
        <v>42079</v>
      </c>
      <c r="J453" s="97" t="s">
        <v>94</v>
      </c>
      <c r="K453" s="95" t="s">
        <v>3411</v>
      </c>
      <c r="L453" s="88" t="s">
        <v>96</v>
      </c>
      <c r="M453" s="264" t="s">
        <v>98</v>
      </c>
      <c r="N453" s="97" t="s">
        <v>98</v>
      </c>
      <c r="O453" s="97" t="s">
        <v>98</v>
      </c>
      <c r="P453" s="100">
        <v>12689100</v>
      </c>
      <c r="Q453" s="94"/>
      <c r="R453" s="97"/>
      <c r="S453" s="98"/>
      <c r="T453" s="69"/>
      <c r="U453" s="82">
        <v>42073</v>
      </c>
      <c r="V453" s="82">
        <v>42073</v>
      </c>
      <c r="W453" s="88"/>
      <c r="X453" s="153"/>
      <c r="Y453" s="137" t="s">
        <v>3412</v>
      </c>
      <c r="Z453" s="212" t="s">
        <v>3416</v>
      </c>
      <c r="AA453" s="97"/>
      <c r="AB453" s="139"/>
      <c r="AC453" s="74"/>
      <c r="AD453" s="75"/>
      <c r="AE453" s="75"/>
      <c r="AF453" s="75"/>
      <c r="AG453" s="75"/>
      <c r="AH453" s="104"/>
      <c r="AI453" s="95"/>
      <c r="AJ453" s="105"/>
      <c r="AK453" s="105"/>
      <c r="AL453" s="78" t="s">
        <v>107</v>
      </c>
      <c r="AM453" s="78" t="e">
        <v>#N/A</v>
      </c>
      <c r="AN453" s="251"/>
      <c r="AO453" s="80" t="e">
        <v>#N/A</v>
      </c>
      <c r="AP453" s="81"/>
      <c r="AQ453" s="208"/>
      <c r="AR453" s="79"/>
      <c r="AS453" s="110" t="e">
        <v>#N/A</v>
      </c>
      <c r="AT453" s="110" t="e">
        <v>#N/A</v>
      </c>
      <c r="AU453" s="83"/>
      <c r="AV453" s="104"/>
      <c r="AW453" s="87"/>
      <c r="AX453" s="87"/>
      <c r="AY453" s="104"/>
      <c r="AZ453" s="104" t="s">
        <v>2064</v>
      </c>
      <c r="BA453" s="98">
        <v>42082</v>
      </c>
      <c r="BB453" s="98">
        <v>42082</v>
      </c>
      <c r="BC453" s="104"/>
      <c r="BD453" s="113">
        <v>12689100</v>
      </c>
      <c r="BE453" s="113"/>
      <c r="BF453" s="113">
        <v>12689100</v>
      </c>
      <c r="BG453" s="87">
        <v>42082</v>
      </c>
      <c r="BH453" s="88" t="s">
        <v>116</v>
      </c>
      <c r="BI453" s="104" t="s">
        <v>3417</v>
      </c>
      <c r="BJ453" s="87">
        <v>42082</v>
      </c>
      <c r="BK453" s="87">
        <v>42101</v>
      </c>
      <c r="BL453" s="87">
        <v>42096</v>
      </c>
      <c r="BM453" s="87"/>
      <c r="BN453" s="89"/>
      <c r="BQ453" s="90">
        <v>12689100</v>
      </c>
      <c r="BR453" t="s">
        <v>3411</v>
      </c>
      <c r="BS453">
        <v>4500067864</v>
      </c>
      <c r="BT453" s="91">
        <v>42073</v>
      </c>
      <c r="BU453" t="s">
        <v>2064</v>
      </c>
      <c r="BV453" s="91">
        <v>42082</v>
      </c>
      <c r="BX453" t="s">
        <v>3414</v>
      </c>
      <c r="BY453" t="s">
        <v>722</v>
      </c>
      <c r="BZ453" t="s">
        <v>3416</v>
      </c>
      <c r="CA453" s="92">
        <v>12689100</v>
      </c>
      <c r="CD453" s="93"/>
    </row>
    <row r="454" spans="1:82" x14ac:dyDescent="0.25">
      <c r="A454" s="94">
        <v>451</v>
      </c>
      <c r="B454" s="95" t="s">
        <v>3418</v>
      </c>
      <c r="C454" s="88">
        <v>4500068781</v>
      </c>
      <c r="D454" s="88" t="s">
        <v>3419</v>
      </c>
      <c r="E454" s="96">
        <v>3250000</v>
      </c>
      <c r="F454" s="97" t="s">
        <v>189</v>
      </c>
      <c r="G454" s="94">
        <v>2015</v>
      </c>
      <c r="H454" s="98">
        <v>42088</v>
      </c>
      <c r="I454" s="98">
        <v>42096</v>
      </c>
      <c r="J454" s="97" t="s">
        <v>94</v>
      </c>
      <c r="K454" s="95" t="s">
        <v>95</v>
      </c>
      <c r="L454" s="88" t="s">
        <v>96</v>
      </c>
      <c r="M454" s="264" t="s">
        <v>395</v>
      </c>
      <c r="N454" s="263" t="s">
        <v>98</v>
      </c>
      <c r="O454" s="263" t="s">
        <v>98</v>
      </c>
      <c r="P454" s="100">
        <v>3250000</v>
      </c>
      <c r="Q454" s="94">
        <v>2015</v>
      </c>
      <c r="R454" s="97" t="s">
        <v>189</v>
      </c>
      <c r="S454" s="98">
        <v>42080</v>
      </c>
      <c r="T454" s="98">
        <v>42080</v>
      </c>
      <c r="U454" s="82">
        <v>8</v>
      </c>
      <c r="V454" s="82">
        <v>8</v>
      </c>
      <c r="W454" s="88"/>
      <c r="X454" s="153" t="s">
        <v>3420</v>
      </c>
      <c r="Y454" s="139" t="s">
        <v>3421</v>
      </c>
      <c r="Z454" s="95" t="s">
        <v>3008</v>
      </c>
      <c r="AA454" s="97" t="s">
        <v>103</v>
      </c>
      <c r="AB454" s="139" t="s">
        <v>3422</v>
      </c>
      <c r="AC454" s="74" t="s">
        <v>2900</v>
      </c>
      <c r="AD454" s="75" t="s">
        <v>3423</v>
      </c>
      <c r="AE454" s="75" t="s">
        <v>18</v>
      </c>
      <c r="AF454" s="75" t="s">
        <v>18</v>
      </c>
      <c r="AG454" s="75" t="s">
        <v>18</v>
      </c>
      <c r="AH454" s="104" t="s">
        <v>477</v>
      </c>
      <c r="AI454" s="95" t="s">
        <v>3424</v>
      </c>
      <c r="AJ454" s="105">
        <v>106.89570999999999</v>
      </c>
      <c r="AK454" s="105">
        <v>-6.36911</v>
      </c>
      <c r="AL454" s="78" t="s">
        <v>107</v>
      </c>
      <c r="AM454" s="78" t="s">
        <v>441</v>
      </c>
      <c r="AN454" s="251"/>
      <c r="AO454" s="80">
        <v>42080</v>
      </c>
      <c r="AP454" s="81">
        <v>42080</v>
      </c>
      <c r="AQ454" s="253">
        <v>42080</v>
      </c>
      <c r="AR454" s="107" t="s">
        <v>114</v>
      </c>
      <c r="AS454" s="110">
        <v>0</v>
      </c>
      <c r="AT454" s="110">
        <v>0</v>
      </c>
      <c r="AU454" s="83"/>
      <c r="AV454" s="104"/>
      <c r="AW454" s="87"/>
      <c r="AX454" s="87"/>
      <c r="AY454" s="104"/>
      <c r="AZ454" s="95" t="s">
        <v>3425</v>
      </c>
      <c r="BA454" s="101">
        <v>42101</v>
      </c>
      <c r="BB454" s="101">
        <v>42102</v>
      </c>
      <c r="BC454" s="104"/>
      <c r="BD454" s="113">
        <v>3250000</v>
      </c>
      <c r="BE454" s="113"/>
      <c r="BF454" s="113">
        <v>3250000</v>
      </c>
      <c r="BG454" s="146">
        <v>42104</v>
      </c>
      <c r="BH454" s="88" t="s">
        <v>116</v>
      </c>
      <c r="BI454" s="104" t="s">
        <v>3426</v>
      </c>
      <c r="BJ454" s="87">
        <v>42107</v>
      </c>
      <c r="BK454" s="87">
        <v>42121</v>
      </c>
      <c r="BL454" s="87">
        <v>42117</v>
      </c>
      <c r="BM454" s="87"/>
      <c r="BN454" s="89"/>
      <c r="BQ454" s="90">
        <v>3250000</v>
      </c>
      <c r="BR454" t="s">
        <v>95</v>
      </c>
      <c r="BS454">
        <v>4500068781</v>
      </c>
      <c r="BT454" s="91">
        <v>42088</v>
      </c>
      <c r="BU454" t="s">
        <v>3425</v>
      </c>
      <c r="BV454" s="91">
        <v>42101</v>
      </c>
      <c r="BX454" t="s">
        <v>3427</v>
      </c>
      <c r="BY454" t="s">
        <v>3428</v>
      </c>
      <c r="BZ454" t="s">
        <v>3419</v>
      </c>
      <c r="CA454" s="92">
        <v>3250000</v>
      </c>
      <c r="CD454" s="93"/>
    </row>
    <row r="455" spans="1:82" x14ac:dyDescent="0.25">
      <c r="A455" s="94">
        <v>452</v>
      </c>
      <c r="B455" s="95" t="s">
        <v>3429</v>
      </c>
      <c r="C455" s="88"/>
      <c r="D455" s="116"/>
      <c r="E455" s="96"/>
      <c r="F455" s="97"/>
      <c r="G455" s="94"/>
      <c r="H455" s="98"/>
      <c r="I455" s="98"/>
      <c r="J455" s="97"/>
      <c r="K455" s="95"/>
      <c r="L455" s="88"/>
      <c r="M455" s="284" t="s">
        <v>98</v>
      </c>
      <c r="N455" s="285" t="s">
        <v>98</v>
      </c>
      <c r="O455" s="285" t="s">
        <v>98</v>
      </c>
      <c r="P455" s="100">
        <v>5000000</v>
      </c>
      <c r="Q455" s="94">
        <v>2015</v>
      </c>
      <c r="R455" s="97" t="s">
        <v>189</v>
      </c>
      <c r="S455" s="98">
        <v>42080</v>
      </c>
      <c r="T455" s="69"/>
      <c r="U455" s="82">
        <v>-42080</v>
      </c>
      <c r="V455" s="82">
        <v>0</v>
      </c>
      <c r="W455" s="88"/>
      <c r="X455" s="153"/>
      <c r="Y455" s="139" t="s">
        <v>3430</v>
      </c>
      <c r="Z455" s="139" t="s">
        <v>3430</v>
      </c>
      <c r="AA455" s="97"/>
      <c r="AB455" s="139"/>
      <c r="AC455" s="78"/>
      <c r="AD455" s="75"/>
      <c r="AE455" s="75"/>
      <c r="AF455" s="75"/>
      <c r="AG455" s="75"/>
      <c r="AH455" s="104"/>
      <c r="AI455" s="95"/>
      <c r="AJ455" s="105"/>
      <c r="AK455" s="105"/>
      <c r="AL455" s="106" t="s">
        <v>107</v>
      </c>
      <c r="AM455" s="78" t="s">
        <v>2782</v>
      </c>
      <c r="AN455" s="251"/>
      <c r="AO455" s="80"/>
      <c r="AP455" s="81"/>
      <c r="AQ455" s="253">
        <v>42080</v>
      </c>
      <c r="AR455" s="79"/>
      <c r="AS455" s="110">
        <v>0</v>
      </c>
      <c r="AT455" s="110">
        <v>42268</v>
      </c>
      <c r="AU455" s="83"/>
      <c r="AV455" s="104"/>
      <c r="AW455" s="87"/>
      <c r="AX455" s="87"/>
      <c r="AY455" s="104"/>
      <c r="AZ455" s="104"/>
      <c r="BA455" s="98"/>
      <c r="BB455" s="98"/>
      <c r="BC455" s="104"/>
      <c r="BD455" s="113"/>
      <c r="BE455" s="113"/>
      <c r="BF455" s="113"/>
      <c r="BG455" s="87"/>
      <c r="BH455" s="88" t="s">
        <v>639</v>
      </c>
      <c r="BI455" s="104"/>
      <c r="BJ455" s="87"/>
      <c r="BK455" s="87"/>
      <c r="BL455" s="87"/>
      <c r="BM455" s="87"/>
      <c r="BN455" s="89"/>
      <c r="BQ455" s="90">
        <v>5000000</v>
      </c>
      <c r="BR455">
        <v>0</v>
      </c>
      <c r="BS455">
        <v>0</v>
      </c>
      <c r="BT455" s="91">
        <v>0</v>
      </c>
      <c r="BU455">
        <v>0</v>
      </c>
      <c r="BV455" s="91">
        <v>0</v>
      </c>
      <c r="BX455" t="s">
        <v>3431</v>
      </c>
      <c r="BY455" t="s">
        <v>722</v>
      </c>
      <c r="BZ455">
        <v>0</v>
      </c>
      <c r="CA455" s="92">
        <v>0</v>
      </c>
      <c r="CD455" s="93"/>
    </row>
    <row r="456" spans="1:82" x14ac:dyDescent="0.25">
      <c r="A456" s="94">
        <v>453</v>
      </c>
      <c r="B456" s="95" t="s">
        <v>3432</v>
      </c>
      <c r="C456" s="88">
        <v>4500068693</v>
      </c>
      <c r="D456" s="88" t="s">
        <v>873</v>
      </c>
      <c r="E456" s="96">
        <v>4375000</v>
      </c>
      <c r="F456" s="97" t="s">
        <v>189</v>
      </c>
      <c r="G456" s="94">
        <v>2015</v>
      </c>
      <c r="H456" s="98">
        <v>42087</v>
      </c>
      <c r="I456" s="98">
        <v>42096</v>
      </c>
      <c r="J456" s="97" t="s">
        <v>94</v>
      </c>
      <c r="K456" s="95" t="s">
        <v>95</v>
      </c>
      <c r="L456" s="88" t="s">
        <v>96</v>
      </c>
      <c r="M456" s="264" t="s">
        <v>123</v>
      </c>
      <c r="N456" s="94" t="s">
        <v>98</v>
      </c>
      <c r="O456" s="94" t="s">
        <v>98</v>
      </c>
      <c r="P456" s="100">
        <v>4375000</v>
      </c>
      <c r="Q456" s="94">
        <v>2015</v>
      </c>
      <c r="R456" s="97" t="s">
        <v>189</v>
      </c>
      <c r="S456" s="98">
        <v>42080</v>
      </c>
      <c r="T456" s="98">
        <v>42080</v>
      </c>
      <c r="U456" s="82">
        <v>7</v>
      </c>
      <c r="V456" s="82">
        <v>7</v>
      </c>
      <c r="W456" s="88" t="s">
        <v>431</v>
      </c>
      <c r="X456" s="153" t="s">
        <v>3433</v>
      </c>
      <c r="Y456" s="139" t="s">
        <v>3434</v>
      </c>
      <c r="Z456" s="95" t="s">
        <v>3435</v>
      </c>
      <c r="AA456" s="97" t="s">
        <v>128</v>
      </c>
      <c r="AB456" s="139" t="s">
        <v>475</v>
      </c>
      <c r="AC456" s="74" t="s">
        <v>3436</v>
      </c>
      <c r="AD456" s="75" t="s">
        <v>3423</v>
      </c>
      <c r="AE456" s="75" t="s">
        <v>18</v>
      </c>
      <c r="AF456" s="75" t="s">
        <v>18</v>
      </c>
      <c r="AG456" s="75" t="s">
        <v>18</v>
      </c>
      <c r="AH456" s="104" t="s">
        <v>889</v>
      </c>
      <c r="AI456" s="95" t="s">
        <v>3437</v>
      </c>
      <c r="AJ456" s="105">
        <v>106.11555</v>
      </c>
      <c r="AK456" s="105">
        <v>-2.1331199999999999</v>
      </c>
      <c r="AL456" s="78" t="s">
        <v>107</v>
      </c>
      <c r="AM456" s="78" t="s">
        <v>133</v>
      </c>
      <c r="AN456" s="251" t="s">
        <v>442</v>
      </c>
      <c r="AO456" s="80">
        <v>42080</v>
      </c>
      <c r="AP456" s="81">
        <v>42080</v>
      </c>
      <c r="AQ456" s="253">
        <v>42080</v>
      </c>
      <c r="AR456" s="107" t="s">
        <v>114</v>
      </c>
      <c r="AS456" s="110">
        <v>0</v>
      </c>
      <c r="AT456" s="110">
        <v>0</v>
      </c>
      <c r="AU456" s="83"/>
      <c r="AV456" s="104"/>
      <c r="AW456" s="87"/>
      <c r="AX456" s="87"/>
      <c r="AY456" s="104"/>
      <c r="AZ456" s="95" t="s">
        <v>3438</v>
      </c>
      <c r="BA456" s="101">
        <v>42101</v>
      </c>
      <c r="BB456" s="101">
        <v>42102</v>
      </c>
      <c r="BC456" s="104"/>
      <c r="BD456" s="113">
        <v>4375000</v>
      </c>
      <c r="BE456" s="113"/>
      <c r="BF456" s="113">
        <v>4375000</v>
      </c>
      <c r="BG456" s="146">
        <v>42104</v>
      </c>
      <c r="BH456" s="88" t="s">
        <v>116</v>
      </c>
      <c r="BI456" s="104" t="s">
        <v>3439</v>
      </c>
      <c r="BJ456" s="87">
        <v>42107</v>
      </c>
      <c r="BK456" s="87">
        <v>42121</v>
      </c>
      <c r="BL456" s="87">
        <v>42117</v>
      </c>
      <c r="BM456" s="87"/>
      <c r="BN456" s="89"/>
      <c r="BQ456" s="115">
        <v>4375000</v>
      </c>
      <c r="BR456" t="s">
        <v>95</v>
      </c>
      <c r="BS456">
        <v>4500068693</v>
      </c>
      <c r="BT456" s="91">
        <v>42087</v>
      </c>
      <c r="BU456" t="s">
        <v>3438</v>
      </c>
      <c r="BV456" s="91">
        <v>42101</v>
      </c>
      <c r="BX456" t="s">
        <v>3440</v>
      </c>
      <c r="BY456" t="s">
        <v>483</v>
      </c>
      <c r="BZ456" t="s">
        <v>873</v>
      </c>
      <c r="CA456" s="92">
        <v>4375000</v>
      </c>
      <c r="CD456" s="93"/>
    </row>
    <row r="457" spans="1:82" x14ac:dyDescent="0.25">
      <c r="A457" s="94">
        <v>454</v>
      </c>
      <c r="B457" s="95" t="s">
        <v>3441</v>
      </c>
      <c r="C457" s="88" t="s">
        <v>3442</v>
      </c>
      <c r="D457" s="116" t="s">
        <v>15189</v>
      </c>
      <c r="E457" s="152">
        <v>2500000</v>
      </c>
      <c r="F457" s="97" t="s">
        <v>189</v>
      </c>
      <c r="G457" s="94">
        <v>2015</v>
      </c>
      <c r="H457" s="98">
        <v>42094</v>
      </c>
      <c r="I457" s="98">
        <v>42110</v>
      </c>
      <c r="J457" s="97" t="s">
        <v>600</v>
      </c>
      <c r="K457" s="95" t="s">
        <v>601</v>
      </c>
      <c r="L457" s="88" t="s">
        <v>818</v>
      </c>
      <c r="M457" s="159" t="s">
        <v>603</v>
      </c>
      <c r="N457" s="94" t="s">
        <v>98</v>
      </c>
      <c r="O457" s="94" t="s">
        <v>98</v>
      </c>
      <c r="P457" s="100">
        <v>2500000</v>
      </c>
      <c r="Q457" s="94">
        <v>2015</v>
      </c>
      <c r="R457" s="97" t="s">
        <v>189</v>
      </c>
      <c r="S457" s="98">
        <v>42080</v>
      </c>
      <c r="T457" s="101">
        <v>42084</v>
      </c>
      <c r="U457" s="82">
        <v>14</v>
      </c>
      <c r="V457" s="82">
        <v>10</v>
      </c>
      <c r="W457" s="88" t="s">
        <v>604</v>
      </c>
      <c r="X457" s="139">
        <v>141688109</v>
      </c>
      <c r="Y457" s="139" t="s">
        <v>3444</v>
      </c>
      <c r="Z457" s="95" t="s">
        <v>1372</v>
      </c>
      <c r="AA457" s="97" t="s">
        <v>103</v>
      </c>
      <c r="AB457" s="139" t="s">
        <v>3445</v>
      </c>
      <c r="AC457" s="74"/>
      <c r="AD457" s="75"/>
      <c r="AE457" s="75"/>
      <c r="AF457" s="75"/>
      <c r="AG457" s="64"/>
      <c r="AH457" s="104" t="s">
        <v>741</v>
      </c>
      <c r="AI457" s="95"/>
      <c r="AJ457" s="105"/>
      <c r="AK457" s="105"/>
      <c r="AL457" s="106" t="s">
        <v>107</v>
      </c>
      <c r="AM457" s="78" t="s">
        <v>211</v>
      </c>
      <c r="AN457" s="251"/>
      <c r="AO457" s="80"/>
      <c r="AP457" s="70">
        <v>42080</v>
      </c>
      <c r="AQ457" s="253"/>
      <c r="AR457" s="79"/>
      <c r="AS457" s="110">
        <v>42080</v>
      </c>
      <c r="AT457" s="110">
        <v>0</v>
      </c>
      <c r="AU457" s="83"/>
      <c r="AV457" s="104"/>
      <c r="AW457" s="87"/>
      <c r="AX457" s="87"/>
      <c r="AY457" s="104"/>
      <c r="AZ457" s="95" t="s">
        <v>3446</v>
      </c>
      <c r="BA457" s="101">
        <v>42145</v>
      </c>
      <c r="BB457" s="101">
        <v>42165</v>
      </c>
      <c r="BC457" s="95"/>
      <c r="BD457" s="113">
        <v>2500000</v>
      </c>
      <c r="BE457" s="113">
        <v>0</v>
      </c>
      <c r="BF457" s="113">
        <v>2500000</v>
      </c>
      <c r="BG457" s="146">
        <v>42166</v>
      </c>
      <c r="BH457" s="88" t="s">
        <v>116</v>
      </c>
      <c r="BI457" s="104" t="s">
        <v>3447</v>
      </c>
      <c r="BJ457" s="87">
        <v>42170</v>
      </c>
      <c r="BK457" s="87">
        <v>42184</v>
      </c>
      <c r="BL457" s="87">
        <v>42187</v>
      </c>
      <c r="BM457" s="87"/>
      <c r="BN457" s="89"/>
      <c r="BQ457" s="90">
        <v>2500000</v>
      </c>
      <c r="BR457" t="s">
        <v>601</v>
      </c>
      <c r="BS457" t="s">
        <v>3442</v>
      </c>
      <c r="BT457" s="91">
        <v>42094</v>
      </c>
      <c r="BU457" t="s">
        <v>3446</v>
      </c>
      <c r="BV457" s="91">
        <v>42145</v>
      </c>
      <c r="BX457" t="s">
        <v>3448</v>
      </c>
      <c r="BY457" t="s">
        <v>3449</v>
      </c>
      <c r="BZ457" t="s">
        <v>3443</v>
      </c>
      <c r="CA457" s="92">
        <v>2500000</v>
      </c>
      <c r="CD457" s="93"/>
    </row>
    <row r="458" spans="1:82" x14ac:dyDescent="0.25">
      <c r="A458" s="94">
        <v>455</v>
      </c>
      <c r="B458" s="95" t="s">
        <v>3450</v>
      </c>
      <c r="C458" s="88">
        <v>4500068964</v>
      </c>
      <c r="D458" s="88" t="s">
        <v>3451</v>
      </c>
      <c r="E458" s="96">
        <v>6000000</v>
      </c>
      <c r="F458" s="97" t="s">
        <v>189</v>
      </c>
      <c r="G458" s="94">
        <v>2015</v>
      </c>
      <c r="H458" s="98">
        <v>42094</v>
      </c>
      <c r="I458" s="98">
        <v>42103</v>
      </c>
      <c r="J458" s="97" t="s">
        <v>94</v>
      </c>
      <c r="K458" s="95" t="s">
        <v>429</v>
      </c>
      <c r="L458" s="88" t="s">
        <v>96</v>
      </c>
      <c r="M458" s="264" t="s">
        <v>430</v>
      </c>
      <c r="N458" s="94" t="s">
        <v>98</v>
      </c>
      <c r="O458" s="94" t="s">
        <v>98</v>
      </c>
      <c r="P458" s="100">
        <v>6000000</v>
      </c>
      <c r="Q458" s="94">
        <v>2015</v>
      </c>
      <c r="R458" s="97" t="s">
        <v>189</v>
      </c>
      <c r="S458" s="98">
        <v>42080</v>
      </c>
      <c r="T458" s="98">
        <v>42080</v>
      </c>
      <c r="U458" s="82">
        <v>14</v>
      </c>
      <c r="V458" s="82">
        <v>14</v>
      </c>
      <c r="W458" s="88" t="s">
        <v>431</v>
      </c>
      <c r="X458" s="139" t="s">
        <v>3452</v>
      </c>
      <c r="Y458" s="241" t="s">
        <v>3453</v>
      </c>
      <c r="Z458" s="95" t="s">
        <v>3454</v>
      </c>
      <c r="AA458" s="97" t="s">
        <v>103</v>
      </c>
      <c r="AB458" s="139" t="s">
        <v>3455</v>
      </c>
      <c r="AC458" s="74" t="s">
        <v>436</v>
      </c>
      <c r="AD458" s="75" t="s">
        <v>1884</v>
      </c>
      <c r="AE458" s="75" t="s">
        <v>1884</v>
      </c>
      <c r="AF458" s="75" t="s">
        <v>1884</v>
      </c>
      <c r="AG458" s="64" t="s">
        <v>1884</v>
      </c>
      <c r="AH458" s="104" t="s">
        <v>161</v>
      </c>
      <c r="AI458" s="95" t="s">
        <v>3456</v>
      </c>
      <c r="AJ458" s="105">
        <v>112.59851999999999</v>
      </c>
      <c r="AK458" s="105">
        <v>-7.9887499999999996</v>
      </c>
      <c r="AL458" s="78" t="s">
        <v>621</v>
      </c>
      <c r="AM458" s="78" t="s">
        <v>133</v>
      </c>
      <c r="AN458" s="251"/>
      <c r="AO458" s="80">
        <v>42080</v>
      </c>
      <c r="AP458" s="81" t="s">
        <v>2783</v>
      </c>
      <c r="AQ458" s="208"/>
      <c r="AR458" s="79" t="s">
        <v>164</v>
      </c>
      <c r="AS458" s="110" t="e">
        <v>#VALUE!</v>
      </c>
      <c r="AT458" s="110">
        <v>0</v>
      </c>
      <c r="AU458" s="83"/>
      <c r="AV458" s="104"/>
      <c r="AW458" s="87"/>
      <c r="AX458" s="87"/>
      <c r="AY458" s="104"/>
      <c r="AZ458" s="104" t="s">
        <v>3457</v>
      </c>
      <c r="BA458" s="277">
        <v>42107</v>
      </c>
      <c r="BB458" s="98">
        <v>42110</v>
      </c>
      <c r="BC458" s="104"/>
      <c r="BD458" s="113">
        <v>6000000</v>
      </c>
      <c r="BE458" s="113">
        <v>0</v>
      </c>
      <c r="BF458" s="113">
        <v>6000000</v>
      </c>
      <c r="BG458" s="87">
        <v>42110</v>
      </c>
      <c r="BH458" s="88" t="s">
        <v>116</v>
      </c>
      <c r="BI458" s="104" t="s">
        <v>3458</v>
      </c>
      <c r="BJ458" s="87">
        <v>42111</v>
      </c>
      <c r="BK458" s="87">
        <v>42124</v>
      </c>
      <c r="BL458" s="87">
        <v>42129</v>
      </c>
      <c r="BM458" s="87"/>
      <c r="BN458" s="89"/>
      <c r="BQ458" s="115">
        <v>6000000</v>
      </c>
      <c r="BR458" t="s">
        <v>429</v>
      </c>
      <c r="BS458">
        <v>4500068964</v>
      </c>
      <c r="BT458" s="91">
        <v>42094</v>
      </c>
      <c r="BU458" t="s">
        <v>3457</v>
      </c>
      <c r="BV458" s="91">
        <v>42107</v>
      </c>
      <c r="BX458" t="s">
        <v>3459</v>
      </c>
      <c r="BY458" t="s">
        <v>3460</v>
      </c>
      <c r="BZ458" t="s">
        <v>3451</v>
      </c>
      <c r="CA458" s="92">
        <v>6000000</v>
      </c>
      <c r="CD458" s="93"/>
    </row>
    <row r="459" spans="1:82" x14ac:dyDescent="0.25">
      <c r="A459" s="94">
        <v>456</v>
      </c>
      <c r="B459" s="95" t="s">
        <v>3461</v>
      </c>
      <c r="C459" s="141">
        <v>4800083168</v>
      </c>
      <c r="D459" s="88" t="s">
        <v>627</v>
      </c>
      <c r="E459" s="96">
        <v>250000</v>
      </c>
      <c r="F459" s="127">
        <v>8</v>
      </c>
      <c r="G459" s="103">
        <v>2014</v>
      </c>
      <c r="H459" s="128">
        <v>41858</v>
      </c>
      <c r="I459" s="98"/>
      <c r="J459" s="97" t="s">
        <v>628</v>
      </c>
      <c r="K459" s="95" t="s">
        <v>629</v>
      </c>
      <c r="L459" s="88" t="s">
        <v>630</v>
      </c>
      <c r="M459" s="142" t="s">
        <v>631</v>
      </c>
      <c r="N459" s="94" t="s">
        <v>98</v>
      </c>
      <c r="O459" s="94" t="s">
        <v>98</v>
      </c>
      <c r="P459" s="100">
        <v>250000</v>
      </c>
      <c r="Q459" s="94">
        <v>2015</v>
      </c>
      <c r="R459" s="97" t="s">
        <v>189</v>
      </c>
      <c r="S459" s="98">
        <v>42080</v>
      </c>
      <c r="T459" s="98">
        <v>42080</v>
      </c>
      <c r="U459" s="82">
        <v>-222</v>
      </c>
      <c r="V459" s="82">
        <v>-222</v>
      </c>
      <c r="W459" s="88" t="s">
        <v>1910</v>
      </c>
      <c r="X459" s="153" t="s">
        <v>3462</v>
      </c>
      <c r="Y459" s="139" t="s">
        <v>3463</v>
      </c>
      <c r="Z459" s="95" t="s">
        <v>627</v>
      </c>
      <c r="AA459" s="97"/>
      <c r="AB459" s="139"/>
      <c r="AC459" s="74"/>
      <c r="AD459" s="75"/>
      <c r="AE459" s="75"/>
      <c r="AF459" s="75"/>
      <c r="AG459" s="64"/>
      <c r="AH459" s="95" t="s">
        <v>477</v>
      </c>
      <c r="AI459" s="95"/>
      <c r="AJ459" s="105"/>
      <c r="AK459" s="105"/>
      <c r="AL459" s="106" t="s">
        <v>107</v>
      </c>
      <c r="AM459" s="78" t="s">
        <v>636</v>
      </c>
      <c r="AN459" s="145" t="s">
        <v>107</v>
      </c>
      <c r="AO459" s="80"/>
      <c r="AP459" s="81" t="s">
        <v>2783</v>
      </c>
      <c r="AQ459" s="208"/>
      <c r="AR459" s="79"/>
      <c r="AS459" s="110" t="e">
        <v>#VALUE!</v>
      </c>
      <c r="AT459" s="110">
        <v>0</v>
      </c>
      <c r="AU459" s="83"/>
      <c r="AV459" s="95" t="s">
        <v>3464</v>
      </c>
      <c r="AW459" s="87">
        <v>42226</v>
      </c>
      <c r="AX459" s="147">
        <v>42249</v>
      </c>
      <c r="AY459" s="104"/>
      <c r="AZ459" s="104" t="s">
        <v>3465</v>
      </c>
      <c r="BA459" s="98">
        <v>42251</v>
      </c>
      <c r="BB459" s="98">
        <v>42268</v>
      </c>
      <c r="BC459" s="104"/>
      <c r="BD459" s="113">
        <f>+E459</f>
        <v>250000</v>
      </c>
      <c r="BE459" s="113"/>
      <c r="BF459" s="113">
        <f>+BD459</f>
        <v>250000</v>
      </c>
      <c r="BG459" s="87">
        <v>42269</v>
      </c>
      <c r="BH459" s="88" t="s">
        <v>116</v>
      </c>
      <c r="BI459" s="805" t="s">
        <v>14649</v>
      </c>
      <c r="BJ459" s="87">
        <v>42270</v>
      </c>
      <c r="BK459" s="87">
        <v>42291</v>
      </c>
      <c r="BL459" s="87">
        <v>42292</v>
      </c>
      <c r="BM459" s="87"/>
      <c r="BN459" s="89"/>
      <c r="BO459" t="s">
        <v>640</v>
      </c>
      <c r="BQ459" s="90">
        <v>250000</v>
      </c>
      <c r="BR459" t="s">
        <v>629</v>
      </c>
      <c r="BS459">
        <v>4800083168</v>
      </c>
      <c r="BT459" s="91">
        <v>41858</v>
      </c>
      <c r="BU459" t="s">
        <v>3465</v>
      </c>
      <c r="BV459" s="91">
        <v>42251</v>
      </c>
      <c r="BX459" t="s">
        <v>3466</v>
      </c>
      <c r="BY459" t="s">
        <v>722</v>
      </c>
      <c r="BZ459" t="s">
        <v>627</v>
      </c>
      <c r="CA459" s="92">
        <v>250000</v>
      </c>
      <c r="CD459" s="93"/>
    </row>
    <row r="460" spans="1:82" x14ac:dyDescent="0.25">
      <c r="A460" s="94">
        <v>457</v>
      </c>
      <c r="B460" s="95" t="s">
        <v>3467</v>
      </c>
      <c r="C460" s="141">
        <v>4800083168</v>
      </c>
      <c r="D460" s="88" t="s">
        <v>627</v>
      </c>
      <c r="E460" s="96">
        <v>250000</v>
      </c>
      <c r="F460" s="127">
        <v>8</v>
      </c>
      <c r="G460" s="103">
        <v>2014</v>
      </c>
      <c r="H460" s="128">
        <v>41858</v>
      </c>
      <c r="I460" s="98"/>
      <c r="J460" s="97" t="s">
        <v>628</v>
      </c>
      <c r="K460" s="95" t="s">
        <v>629</v>
      </c>
      <c r="L460" s="88" t="s">
        <v>630</v>
      </c>
      <c r="M460" s="142" t="s">
        <v>631</v>
      </c>
      <c r="N460" s="94" t="s">
        <v>98</v>
      </c>
      <c r="O460" s="94" t="s">
        <v>98</v>
      </c>
      <c r="P460" s="100">
        <v>250000</v>
      </c>
      <c r="Q460" s="94">
        <v>2015</v>
      </c>
      <c r="R460" s="97" t="s">
        <v>189</v>
      </c>
      <c r="S460" s="98">
        <v>42080</v>
      </c>
      <c r="T460" s="98">
        <v>42080</v>
      </c>
      <c r="U460" s="82">
        <v>-222</v>
      </c>
      <c r="V460" s="82">
        <v>-222</v>
      </c>
      <c r="W460" s="88" t="s">
        <v>1910</v>
      </c>
      <c r="X460" s="153" t="s">
        <v>3468</v>
      </c>
      <c r="Y460" s="139" t="s">
        <v>3469</v>
      </c>
      <c r="Z460" s="95" t="s">
        <v>627</v>
      </c>
      <c r="AA460" s="97"/>
      <c r="AB460" s="139"/>
      <c r="AC460" s="74"/>
      <c r="AD460" s="75"/>
      <c r="AE460" s="75"/>
      <c r="AF460" s="75"/>
      <c r="AG460" s="64"/>
      <c r="AH460" s="95" t="s">
        <v>477</v>
      </c>
      <c r="AI460" s="95"/>
      <c r="AJ460" s="105"/>
      <c r="AK460" s="105"/>
      <c r="AL460" s="106" t="s">
        <v>107</v>
      </c>
      <c r="AM460" s="78" t="s">
        <v>636</v>
      </c>
      <c r="AN460" s="145" t="s">
        <v>107</v>
      </c>
      <c r="AO460" s="80"/>
      <c r="AP460" s="81" t="s">
        <v>2783</v>
      </c>
      <c r="AQ460" s="208"/>
      <c r="AR460" s="79"/>
      <c r="AS460" s="110" t="e">
        <v>#VALUE!</v>
      </c>
      <c r="AT460" s="110">
        <v>0</v>
      </c>
      <c r="AU460" s="83"/>
      <c r="AV460" s="95" t="s">
        <v>3464</v>
      </c>
      <c r="AW460" s="87">
        <v>42226</v>
      </c>
      <c r="AX460" s="147">
        <v>42249</v>
      </c>
      <c r="AY460" s="104"/>
      <c r="AZ460" s="104" t="s">
        <v>3465</v>
      </c>
      <c r="BA460" s="98">
        <v>42251</v>
      </c>
      <c r="BB460" s="98">
        <v>42268</v>
      </c>
      <c r="BC460" s="104"/>
      <c r="BD460" s="113">
        <f>+E460</f>
        <v>250000</v>
      </c>
      <c r="BE460" s="113"/>
      <c r="BF460" s="113">
        <f>+BD460</f>
        <v>250000</v>
      </c>
      <c r="BG460" s="87">
        <v>42269</v>
      </c>
      <c r="BH460" s="88" t="s">
        <v>116</v>
      </c>
      <c r="BI460" s="808" t="s">
        <v>14649</v>
      </c>
      <c r="BJ460" s="87">
        <v>42270</v>
      </c>
      <c r="BK460" s="87">
        <v>42291</v>
      </c>
      <c r="BL460" s="87">
        <v>42292</v>
      </c>
      <c r="BM460" s="87"/>
      <c r="BN460" s="89"/>
      <c r="BO460" t="s">
        <v>640</v>
      </c>
      <c r="BQ460" s="90">
        <v>250000</v>
      </c>
      <c r="BR460" t="s">
        <v>629</v>
      </c>
      <c r="BS460">
        <v>4800083168</v>
      </c>
      <c r="BT460" s="91">
        <v>41858</v>
      </c>
      <c r="BU460" t="s">
        <v>3465</v>
      </c>
      <c r="BV460" s="91">
        <v>42251</v>
      </c>
      <c r="BX460" t="s">
        <v>3470</v>
      </c>
      <c r="BY460" t="s">
        <v>722</v>
      </c>
      <c r="BZ460" t="s">
        <v>627</v>
      </c>
      <c r="CA460" s="92">
        <v>250000</v>
      </c>
      <c r="CD460" s="93"/>
    </row>
    <row r="461" spans="1:82" x14ac:dyDescent="0.25">
      <c r="A461" s="94">
        <v>458</v>
      </c>
      <c r="B461" s="95" t="s">
        <v>3471</v>
      </c>
      <c r="C461" s="141">
        <v>4800083168</v>
      </c>
      <c r="D461" s="88" t="s">
        <v>627</v>
      </c>
      <c r="E461" s="96">
        <v>250000</v>
      </c>
      <c r="F461" s="127">
        <v>8</v>
      </c>
      <c r="G461" s="103">
        <v>2014</v>
      </c>
      <c r="H461" s="128">
        <v>41858</v>
      </c>
      <c r="I461" s="98"/>
      <c r="J461" s="97" t="s">
        <v>628</v>
      </c>
      <c r="K461" s="95" t="s">
        <v>629</v>
      </c>
      <c r="L461" s="88" t="s">
        <v>630</v>
      </c>
      <c r="M461" s="142" t="s">
        <v>631</v>
      </c>
      <c r="N461" s="94" t="s">
        <v>98</v>
      </c>
      <c r="O461" s="94" t="s">
        <v>98</v>
      </c>
      <c r="P461" s="100">
        <v>250000</v>
      </c>
      <c r="Q461" s="94">
        <v>2015</v>
      </c>
      <c r="R461" s="97" t="s">
        <v>189</v>
      </c>
      <c r="S461" s="98">
        <v>42080</v>
      </c>
      <c r="T461" s="98">
        <v>42080</v>
      </c>
      <c r="U461" s="82">
        <v>-222</v>
      </c>
      <c r="V461" s="82">
        <v>-222</v>
      </c>
      <c r="W461" s="88" t="s">
        <v>1910</v>
      </c>
      <c r="X461" s="153" t="s">
        <v>3472</v>
      </c>
      <c r="Y461" s="275" t="s">
        <v>3473</v>
      </c>
      <c r="Z461" s="95" t="s">
        <v>627</v>
      </c>
      <c r="AA461" s="97"/>
      <c r="AB461" s="139"/>
      <c r="AC461" s="74"/>
      <c r="AD461" s="75"/>
      <c r="AE461" s="75"/>
      <c r="AF461" s="75"/>
      <c r="AG461" s="64"/>
      <c r="AH461" s="95" t="s">
        <v>477</v>
      </c>
      <c r="AI461" s="95"/>
      <c r="AJ461" s="105"/>
      <c r="AK461" s="105"/>
      <c r="AL461" s="106" t="s">
        <v>107</v>
      </c>
      <c r="AM461" s="78" t="s">
        <v>636</v>
      </c>
      <c r="AN461" s="145" t="s">
        <v>107</v>
      </c>
      <c r="AO461" s="80"/>
      <c r="AP461" s="81"/>
      <c r="AQ461" s="208"/>
      <c r="AR461" s="79"/>
      <c r="AS461" s="110">
        <v>0</v>
      </c>
      <c r="AT461" s="110">
        <v>42268</v>
      </c>
      <c r="AU461" s="83"/>
      <c r="AV461" s="95" t="s">
        <v>3464</v>
      </c>
      <c r="AW461" s="87">
        <v>42226</v>
      </c>
      <c r="AX461" s="147">
        <v>42249</v>
      </c>
      <c r="AY461" s="104"/>
      <c r="AZ461" s="104" t="s">
        <v>3465</v>
      </c>
      <c r="BA461" s="98">
        <v>42251</v>
      </c>
      <c r="BB461" s="98">
        <v>42268</v>
      </c>
      <c r="BC461" s="104"/>
      <c r="BD461" s="113">
        <f>+E461</f>
        <v>250000</v>
      </c>
      <c r="BE461" s="113"/>
      <c r="BF461" s="113">
        <f>+BD461</f>
        <v>250000</v>
      </c>
      <c r="BG461" s="87">
        <v>42269</v>
      </c>
      <c r="BH461" s="88" t="s">
        <v>116</v>
      </c>
      <c r="BI461" s="808" t="s">
        <v>14649</v>
      </c>
      <c r="BJ461" s="87">
        <v>42270</v>
      </c>
      <c r="BK461" s="87">
        <v>42291</v>
      </c>
      <c r="BL461" s="87">
        <v>42292</v>
      </c>
      <c r="BM461" s="87"/>
      <c r="BN461" s="89"/>
      <c r="BO461" t="s">
        <v>640</v>
      </c>
      <c r="BQ461" s="90">
        <v>250000</v>
      </c>
      <c r="BR461" t="s">
        <v>629</v>
      </c>
      <c r="BS461">
        <v>4800083168</v>
      </c>
      <c r="BT461" s="91">
        <v>41858</v>
      </c>
      <c r="BU461" t="s">
        <v>3465</v>
      </c>
      <c r="BV461" s="91">
        <v>42251</v>
      </c>
      <c r="BX461" t="s">
        <v>3474</v>
      </c>
      <c r="BY461" t="s">
        <v>722</v>
      </c>
      <c r="BZ461" t="s">
        <v>627</v>
      </c>
      <c r="CA461" s="92">
        <v>250000</v>
      </c>
      <c r="CD461" s="93"/>
    </row>
    <row r="462" spans="1:82" x14ac:dyDescent="0.25">
      <c r="A462" s="94">
        <v>459</v>
      </c>
      <c r="B462" s="95" t="s">
        <v>3475</v>
      </c>
      <c r="C462" s="88">
        <v>4500068708</v>
      </c>
      <c r="D462" s="88" t="s">
        <v>896</v>
      </c>
      <c r="E462" s="96">
        <v>6000000</v>
      </c>
      <c r="F462" s="97" t="s">
        <v>189</v>
      </c>
      <c r="G462" s="94">
        <v>2015</v>
      </c>
      <c r="H462" s="98">
        <v>42087</v>
      </c>
      <c r="I462" s="98">
        <v>42096</v>
      </c>
      <c r="J462" s="97" t="s">
        <v>94</v>
      </c>
      <c r="K462" s="95" t="s">
        <v>95</v>
      </c>
      <c r="L462" s="88" t="s">
        <v>96</v>
      </c>
      <c r="M462" s="264" t="s">
        <v>377</v>
      </c>
      <c r="N462" s="94" t="s">
        <v>98</v>
      </c>
      <c r="O462" s="94" t="s">
        <v>98</v>
      </c>
      <c r="P462" s="100">
        <v>6000000</v>
      </c>
      <c r="Q462" s="94">
        <v>2015</v>
      </c>
      <c r="R462" s="97" t="s">
        <v>189</v>
      </c>
      <c r="S462" s="98">
        <v>42081</v>
      </c>
      <c r="T462" s="98">
        <v>42081</v>
      </c>
      <c r="U462" s="82">
        <v>6</v>
      </c>
      <c r="V462" s="82">
        <v>6</v>
      </c>
      <c r="W462" s="88" t="s">
        <v>3136</v>
      </c>
      <c r="X462" s="153" t="s">
        <v>3476</v>
      </c>
      <c r="Y462" s="139" t="s">
        <v>3477</v>
      </c>
      <c r="Z462" s="95" t="s">
        <v>2791</v>
      </c>
      <c r="AA462" s="97" t="s">
        <v>128</v>
      </c>
      <c r="AB462" s="139" t="s">
        <v>857</v>
      </c>
      <c r="AC462" s="74" t="s">
        <v>3478</v>
      </c>
      <c r="AD462" s="75" t="s">
        <v>3423</v>
      </c>
      <c r="AE462" s="75" t="s">
        <v>18</v>
      </c>
      <c r="AF462" s="75" t="s">
        <v>18</v>
      </c>
      <c r="AG462" s="75" t="s">
        <v>18</v>
      </c>
      <c r="AH462" s="104" t="s">
        <v>384</v>
      </c>
      <c r="AI462" s="95" t="s">
        <v>3479</v>
      </c>
      <c r="AJ462" s="105">
        <v>107.59482</v>
      </c>
      <c r="AK462" s="105">
        <v>-6.8935300000000002</v>
      </c>
      <c r="AL462" s="252" t="s">
        <v>111</v>
      </c>
      <c r="AM462" s="78" t="s">
        <v>112</v>
      </c>
      <c r="AN462" s="251"/>
      <c r="AO462" s="80">
        <v>42081</v>
      </c>
      <c r="AP462" s="81" t="s">
        <v>2783</v>
      </c>
      <c r="AQ462" s="208"/>
      <c r="AR462" s="79" t="s">
        <v>164</v>
      </c>
      <c r="AS462" s="110" t="e">
        <v>#VALUE!</v>
      </c>
      <c r="AT462" s="110">
        <v>0</v>
      </c>
      <c r="AU462" s="83"/>
      <c r="AV462" s="104"/>
      <c r="AW462" s="87"/>
      <c r="AX462" s="87"/>
      <c r="AY462" s="104"/>
      <c r="AZ462" s="95" t="s">
        <v>3480</v>
      </c>
      <c r="BA462" s="101">
        <v>42101</v>
      </c>
      <c r="BB462" s="101">
        <v>42102</v>
      </c>
      <c r="BC462" s="104"/>
      <c r="BD462" s="113">
        <v>6000000</v>
      </c>
      <c r="BE462" s="113"/>
      <c r="BF462" s="113">
        <v>6000000</v>
      </c>
      <c r="BG462" s="146">
        <v>42104</v>
      </c>
      <c r="BH462" s="88" t="s">
        <v>116</v>
      </c>
      <c r="BI462" s="104" t="s">
        <v>3481</v>
      </c>
      <c r="BJ462" s="87">
        <v>42107</v>
      </c>
      <c r="BK462" s="87">
        <v>42121</v>
      </c>
      <c r="BL462" s="87">
        <v>42117</v>
      </c>
      <c r="BM462" s="87"/>
      <c r="BN462" s="89"/>
      <c r="BQ462" s="90">
        <v>6000000</v>
      </c>
      <c r="BR462" t="s">
        <v>95</v>
      </c>
      <c r="BS462">
        <v>4500068708</v>
      </c>
      <c r="BT462" s="91">
        <v>42087</v>
      </c>
      <c r="BU462" t="s">
        <v>3480</v>
      </c>
      <c r="BV462" s="91">
        <v>42101</v>
      </c>
      <c r="BX462" t="s">
        <v>3482</v>
      </c>
      <c r="BY462" t="s">
        <v>861</v>
      </c>
      <c r="BZ462" t="s">
        <v>896</v>
      </c>
      <c r="CA462" s="92">
        <v>6000000</v>
      </c>
      <c r="CD462" s="93"/>
    </row>
    <row r="463" spans="1:82" x14ac:dyDescent="0.25">
      <c r="A463" s="94">
        <v>460</v>
      </c>
      <c r="B463" s="95" t="s">
        <v>3483</v>
      </c>
      <c r="C463" s="88">
        <v>4500068707</v>
      </c>
      <c r="D463" s="88" t="s">
        <v>3484</v>
      </c>
      <c r="E463" s="96">
        <v>6000000</v>
      </c>
      <c r="F463" s="97" t="s">
        <v>189</v>
      </c>
      <c r="G463" s="94">
        <v>2015</v>
      </c>
      <c r="H463" s="98">
        <v>42087</v>
      </c>
      <c r="I463" s="98">
        <v>42096</v>
      </c>
      <c r="J463" s="97" t="s">
        <v>94</v>
      </c>
      <c r="K463" s="95" t="s">
        <v>95</v>
      </c>
      <c r="L463" s="88" t="s">
        <v>96</v>
      </c>
      <c r="M463" s="264" t="s">
        <v>377</v>
      </c>
      <c r="N463" s="94" t="s">
        <v>98</v>
      </c>
      <c r="O463" s="94" t="s">
        <v>98</v>
      </c>
      <c r="P463" s="100">
        <v>6000000</v>
      </c>
      <c r="Q463" s="94">
        <v>2015</v>
      </c>
      <c r="R463" s="97" t="s">
        <v>189</v>
      </c>
      <c r="S463" s="98">
        <v>42081</v>
      </c>
      <c r="T463" s="98">
        <v>42081</v>
      </c>
      <c r="U463" s="82">
        <v>6</v>
      </c>
      <c r="V463" s="82">
        <v>6</v>
      </c>
      <c r="W463" s="88" t="s">
        <v>940</v>
      </c>
      <c r="X463" s="153" t="s">
        <v>3485</v>
      </c>
      <c r="Y463" s="139" t="s">
        <v>3486</v>
      </c>
      <c r="Z463" s="95" t="s">
        <v>1724</v>
      </c>
      <c r="AA463" s="97" t="s">
        <v>128</v>
      </c>
      <c r="AB463" s="139" t="s">
        <v>857</v>
      </c>
      <c r="AC463" s="74" t="s">
        <v>3487</v>
      </c>
      <c r="AD463" s="75" t="s">
        <v>18</v>
      </c>
      <c r="AE463" s="75" t="s">
        <v>18</v>
      </c>
      <c r="AF463" s="75" t="s">
        <v>18</v>
      </c>
      <c r="AG463" s="75" t="s">
        <v>18</v>
      </c>
      <c r="AH463" s="104" t="s">
        <v>591</v>
      </c>
      <c r="AI463" s="95" t="s">
        <v>3488</v>
      </c>
      <c r="AJ463" s="105">
        <v>101.43462</v>
      </c>
      <c r="AK463" s="105">
        <v>0.52786999999999995</v>
      </c>
      <c r="AL463" s="78" t="s">
        <v>107</v>
      </c>
      <c r="AM463" s="78" t="s">
        <v>144</v>
      </c>
      <c r="AN463" s="251" t="s">
        <v>442</v>
      </c>
      <c r="AO463" s="80">
        <v>42081</v>
      </c>
      <c r="AP463" s="81" t="s">
        <v>2783</v>
      </c>
      <c r="AQ463" s="208"/>
      <c r="AR463" s="79" t="s">
        <v>164</v>
      </c>
      <c r="AS463" s="110" t="e">
        <v>#VALUE!</v>
      </c>
      <c r="AT463" s="110">
        <v>0</v>
      </c>
      <c r="AU463" s="83"/>
      <c r="AV463" s="104"/>
      <c r="AW463" s="87"/>
      <c r="AX463" s="87"/>
      <c r="AY463" s="104"/>
      <c r="AZ463" s="95" t="s">
        <v>3489</v>
      </c>
      <c r="BA463" s="101">
        <v>42101</v>
      </c>
      <c r="BB463" s="101">
        <v>42102</v>
      </c>
      <c r="BC463" s="104"/>
      <c r="BD463" s="113">
        <v>6000000</v>
      </c>
      <c r="BE463" s="113"/>
      <c r="BF463" s="113">
        <v>6000000</v>
      </c>
      <c r="BG463" s="146">
        <v>42104</v>
      </c>
      <c r="BH463" s="88" t="s">
        <v>116</v>
      </c>
      <c r="BI463" s="104" t="s">
        <v>3490</v>
      </c>
      <c r="BJ463" s="87">
        <v>42107</v>
      </c>
      <c r="BK463" s="87">
        <v>42121</v>
      </c>
      <c r="BL463" s="87">
        <v>42117</v>
      </c>
      <c r="BM463" s="87"/>
      <c r="BN463" s="89"/>
      <c r="BQ463" s="90">
        <v>6000000</v>
      </c>
      <c r="BR463" t="s">
        <v>95</v>
      </c>
      <c r="BS463">
        <v>4500068707</v>
      </c>
      <c r="BT463" s="91">
        <v>42087</v>
      </c>
      <c r="BU463" t="s">
        <v>3489</v>
      </c>
      <c r="BV463" s="91">
        <v>42101</v>
      </c>
      <c r="BX463" t="s">
        <v>3491</v>
      </c>
      <c r="BY463" t="s">
        <v>861</v>
      </c>
      <c r="BZ463" t="s">
        <v>3484</v>
      </c>
      <c r="CA463" s="92">
        <v>6000000</v>
      </c>
      <c r="CD463" s="93"/>
    </row>
    <row r="464" spans="1:82" x14ac:dyDescent="0.25">
      <c r="A464" s="94">
        <v>461</v>
      </c>
      <c r="B464" s="95" t="s">
        <v>3492</v>
      </c>
      <c r="C464" s="141">
        <v>4800083168</v>
      </c>
      <c r="D464" s="88" t="s">
        <v>627</v>
      </c>
      <c r="E464" s="96">
        <v>250000</v>
      </c>
      <c r="F464" s="127">
        <v>8</v>
      </c>
      <c r="G464" s="103">
        <v>2014</v>
      </c>
      <c r="H464" s="128">
        <v>41858</v>
      </c>
      <c r="I464" s="98"/>
      <c r="J464" s="97" t="s">
        <v>628</v>
      </c>
      <c r="K464" s="95" t="s">
        <v>629</v>
      </c>
      <c r="L464" s="88" t="s">
        <v>630</v>
      </c>
      <c r="M464" s="142" t="s">
        <v>631</v>
      </c>
      <c r="N464" s="94" t="s">
        <v>98</v>
      </c>
      <c r="O464" s="94" t="s">
        <v>98</v>
      </c>
      <c r="P464" s="100">
        <v>250000</v>
      </c>
      <c r="Q464" s="94">
        <v>2015</v>
      </c>
      <c r="R464" s="97" t="s">
        <v>189</v>
      </c>
      <c r="S464" s="98">
        <v>42081</v>
      </c>
      <c r="T464" s="98">
        <v>42081</v>
      </c>
      <c r="U464" s="82">
        <v>-223</v>
      </c>
      <c r="V464" s="82">
        <v>-223</v>
      </c>
      <c r="W464" s="88"/>
      <c r="X464" s="136" t="s">
        <v>3493</v>
      </c>
      <c r="Y464" s="270" t="s">
        <v>3494</v>
      </c>
      <c r="Z464" s="95" t="s">
        <v>627</v>
      </c>
      <c r="AA464" s="97"/>
      <c r="AB464" s="139"/>
      <c r="AC464" s="74"/>
      <c r="AD464" s="64"/>
      <c r="AE464" s="64"/>
      <c r="AF464" s="64"/>
      <c r="AG464" s="64"/>
      <c r="AH464" s="95" t="s">
        <v>477</v>
      </c>
      <c r="AI464" s="95"/>
      <c r="AJ464" s="105"/>
      <c r="AK464" s="105"/>
      <c r="AL464" s="106" t="s">
        <v>107</v>
      </c>
      <c r="AM464" s="78" t="s">
        <v>636</v>
      </c>
      <c r="AN464" s="145" t="s">
        <v>107</v>
      </c>
      <c r="AO464" s="80"/>
      <c r="AP464" s="81"/>
      <c r="AQ464" s="208"/>
      <c r="AR464" s="79"/>
      <c r="AS464" s="110">
        <v>0</v>
      </c>
      <c r="AT464" s="110">
        <v>42268</v>
      </c>
      <c r="AU464" s="83"/>
      <c r="AV464" s="247" t="s">
        <v>2240</v>
      </c>
      <c r="AW464" s="87">
        <v>42235</v>
      </c>
      <c r="AX464" s="147">
        <v>42249</v>
      </c>
      <c r="AY464" s="104"/>
      <c r="AZ464" s="104" t="s">
        <v>2241</v>
      </c>
      <c r="BA464" s="98">
        <v>42255</v>
      </c>
      <c r="BB464" s="101">
        <v>42296</v>
      </c>
      <c r="BC464" s="104"/>
      <c r="BD464" s="113"/>
      <c r="BE464" s="113"/>
      <c r="BF464" s="113"/>
      <c r="BG464" s="146">
        <v>42297</v>
      </c>
      <c r="BH464" s="88" t="s">
        <v>242</v>
      </c>
      <c r="BI464" s="104" t="s">
        <v>15143</v>
      </c>
      <c r="BJ464" s="87">
        <v>42297</v>
      </c>
      <c r="BK464" s="87">
        <v>42318</v>
      </c>
      <c r="BL464" s="87"/>
      <c r="BM464" s="87"/>
      <c r="BN464" s="89"/>
      <c r="BO464" t="s">
        <v>640</v>
      </c>
      <c r="BQ464" s="90">
        <v>250000</v>
      </c>
      <c r="BR464" t="s">
        <v>629</v>
      </c>
      <c r="BS464">
        <v>4800083168</v>
      </c>
      <c r="BT464" s="91">
        <v>41858</v>
      </c>
      <c r="BU464" t="s">
        <v>2241</v>
      </c>
      <c r="BV464" s="91">
        <v>42255</v>
      </c>
      <c r="BX464" t="s">
        <v>3495</v>
      </c>
      <c r="BY464" t="s">
        <v>722</v>
      </c>
      <c r="BZ464" t="s">
        <v>627</v>
      </c>
      <c r="CA464" s="92">
        <v>250000</v>
      </c>
      <c r="CD464" s="93"/>
    </row>
    <row r="465" spans="1:83" x14ac:dyDescent="0.25">
      <c r="A465" s="94">
        <v>462</v>
      </c>
      <c r="B465" s="95" t="s">
        <v>3496</v>
      </c>
      <c r="C465" s="141">
        <v>4800083168</v>
      </c>
      <c r="D465" s="88" t="s">
        <v>627</v>
      </c>
      <c r="E465" s="96">
        <v>250000</v>
      </c>
      <c r="F465" s="127">
        <v>8</v>
      </c>
      <c r="G465" s="103">
        <v>2014</v>
      </c>
      <c r="H465" s="128">
        <v>41858</v>
      </c>
      <c r="I465" s="98"/>
      <c r="J465" s="97" t="s">
        <v>628</v>
      </c>
      <c r="K465" s="95" t="s">
        <v>629</v>
      </c>
      <c r="L465" s="88" t="s">
        <v>630</v>
      </c>
      <c r="M465" s="142" t="s">
        <v>631</v>
      </c>
      <c r="N465" s="94" t="s">
        <v>98</v>
      </c>
      <c r="O465" s="94" t="s">
        <v>98</v>
      </c>
      <c r="P465" s="100">
        <v>250000</v>
      </c>
      <c r="Q465" s="94">
        <v>2015</v>
      </c>
      <c r="R465" s="97" t="s">
        <v>189</v>
      </c>
      <c r="S465" s="98">
        <v>42081</v>
      </c>
      <c r="T465" s="98">
        <v>42081</v>
      </c>
      <c r="U465" s="82">
        <v>-223</v>
      </c>
      <c r="V465" s="82">
        <v>-223</v>
      </c>
      <c r="W465" s="88"/>
      <c r="X465" s="136" t="s">
        <v>3497</v>
      </c>
      <c r="Y465" s="137" t="s">
        <v>3498</v>
      </c>
      <c r="Z465" s="95" t="s">
        <v>627</v>
      </c>
      <c r="AA465" s="97"/>
      <c r="AB465" s="139"/>
      <c r="AC465" s="74"/>
      <c r="AD465" s="64"/>
      <c r="AE465" s="64"/>
      <c r="AF465" s="64"/>
      <c r="AG465" s="64"/>
      <c r="AH465" s="95" t="s">
        <v>477</v>
      </c>
      <c r="AI465" s="95"/>
      <c r="AJ465" s="105"/>
      <c r="AK465" s="105"/>
      <c r="AL465" s="106" t="s">
        <v>107</v>
      </c>
      <c r="AM465" s="78" t="s">
        <v>636</v>
      </c>
      <c r="AN465" s="145" t="s">
        <v>107</v>
      </c>
      <c r="AO465" s="80"/>
      <c r="AP465" s="81"/>
      <c r="AQ465" s="208"/>
      <c r="AR465" s="79"/>
      <c r="AS465" s="110">
        <v>0</v>
      </c>
      <c r="AT465" s="110">
        <v>42268</v>
      </c>
      <c r="AU465" s="83"/>
      <c r="AV465" s="247" t="s">
        <v>2240</v>
      </c>
      <c r="AW465" s="87">
        <v>42235</v>
      </c>
      <c r="AX465" s="147">
        <v>42249</v>
      </c>
      <c r="AY465" s="104"/>
      <c r="AZ465" s="104" t="s">
        <v>2241</v>
      </c>
      <c r="BA465" s="98">
        <v>42255</v>
      </c>
      <c r="BB465" s="101">
        <v>42296</v>
      </c>
      <c r="BC465" s="104"/>
      <c r="BD465" s="113"/>
      <c r="BE465" s="113"/>
      <c r="BF465" s="113"/>
      <c r="BG465" s="146">
        <v>42297</v>
      </c>
      <c r="BH465" s="88" t="s">
        <v>242</v>
      </c>
      <c r="BI465" s="104" t="s">
        <v>15143</v>
      </c>
      <c r="BJ465" s="87">
        <v>42297</v>
      </c>
      <c r="BK465" s="87">
        <v>42318</v>
      </c>
      <c r="BL465" s="87"/>
      <c r="BM465" s="87"/>
      <c r="BN465" s="89"/>
      <c r="BO465" t="s">
        <v>640</v>
      </c>
      <c r="BQ465" s="90">
        <v>250000</v>
      </c>
      <c r="BR465" t="s">
        <v>629</v>
      </c>
      <c r="BS465">
        <v>4800083168</v>
      </c>
      <c r="BT465" s="91">
        <v>41858</v>
      </c>
      <c r="BU465" t="s">
        <v>2241</v>
      </c>
      <c r="BV465" s="91">
        <v>42255</v>
      </c>
      <c r="BX465" t="s">
        <v>3499</v>
      </c>
      <c r="BY465" t="s">
        <v>722</v>
      </c>
      <c r="BZ465" t="s">
        <v>627</v>
      </c>
      <c r="CA465" s="92">
        <v>250000</v>
      </c>
      <c r="CD465" s="93"/>
    </row>
    <row r="466" spans="1:83" ht="30" x14ac:dyDescent="0.25">
      <c r="A466" s="94">
        <v>463</v>
      </c>
      <c r="B466" s="95" t="s">
        <v>3500</v>
      </c>
      <c r="C466" s="88">
        <v>4500068709</v>
      </c>
      <c r="D466" s="88" t="s">
        <v>3501</v>
      </c>
      <c r="E466" s="96">
        <v>8250000</v>
      </c>
      <c r="F466" s="97" t="s">
        <v>189</v>
      </c>
      <c r="G466" s="94">
        <v>2015</v>
      </c>
      <c r="H466" s="98">
        <v>42087</v>
      </c>
      <c r="I466" s="98">
        <v>42096</v>
      </c>
      <c r="J466" s="97" t="s">
        <v>94</v>
      </c>
      <c r="K466" s="95" t="s">
        <v>95</v>
      </c>
      <c r="L466" s="88" t="s">
        <v>96</v>
      </c>
      <c r="M466" s="264" t="s">
        <v>97</v>
      </c>
      <c r="N466" s="94" t="s">
        <v>98</v>
      </c>
      <c r="O466" s="94" t="s">
        <v>98</v>
      </c>
      <c r="P466" s="100">
        <v>8249999.9999999991</v>
      </c>
      <c r="Q466" s="94">
        <v>2015</v>
      </c>
      <c r="R466" s="97" t="s">
        <v>189</v>
      </c>
      <c r="S466" s="98">
        <v>42082</v>
      </c>
      <c r="T466" s="98">
        <v>42082</v>
      </c>
      <c r="U466" s="82">
        <v>5</v>
      </c>
      <c r="V466" s="82">
        <v>5</v>
      </c>
      <c r="W466" s="88" t="s">
        <v>3136</v>
      </c>
      <c r="X466" s="136" t="s">
        <v>3502</v>
      </c>
      <c r="Y466" s="139">
        <v>231186</v>
      </c>
      <c r="Z466" s="95" t="s">
        <v>2548</v>
      </c>
      <c r="AA466" s="97" t="s">
        <v>103</v>
      </c>
      <c r="AB466" s="287" t="s">
        <v>3503</v>
      </c>
      <c r="AC466" s="288" t="s">
        <v>2630</v>
      </c>
      <c r="AD466" s="75" t="s">
        <v>3423</v>
      </c>
      <c r="AE466" s="75" t="s">
        <v>18</v>
      </c>
      <c r="AF466" s="75" t="s">
        <v>18</v>
      </c>
      <c r="AG466" s="75" t="s">
        <v>18</v>
      </c>
      <c r="AH466" s="104" t="s">
        <v>131</v>
      </c>
      <c r="AI466" s="95" t="s">
        <v>3504</v>
      </c>
      <c r="AJ466" s="105">
        <v>124.84895</v>
      </c>
      <c r="AK466" s="105">
        <v>1.46376</v>
      </c>
      <c r="AL466" s="78" t="s">
        <v>107</v>
      </c>
      <c r="AM466" s="78" t="s">
        <v>441</v>
      </c>
      <c r="AN466" s="251"/>
      <c r="AO466" s="80"/>
      <c r="AP466" s="81"/>
      <c r="AQ466" s="208"/>
      <c r="AR466" s="79"/>
      <c r="AS466" s="110">
        <v>0</v>
      </c>
      <c r="AT466" s="110">
        <v>42268</v>
      </c>
      <c r="AU466" s="83"/>
      <c r="AV466" s="104"/>
      <c r="AW466" s="87"/>
      <c r="AX466" s="87"/>
      <c r="AY466" s="104"/>
      <c r="AZ466" s="95" t="s">
        <v>3505</v>
      </c>
      <c r="BA466" s="101">
        <v>42101</v>
      </c>
      <c r="BB466" s="101">
        <v>42102</v>
      </c>
      <c r="BC466" s="104"/>
      <c r="BD466" s="113">
        <v>8250000</v>
      </c>
      <c r="BE466" s="113"/>
      <c r="BF466" s="113">
        <v>8250000</v>
      </c>
      <c r="BG466" s="146">
        <v>42104</v>
      </c>
      <c r="BH466" s="88" t="s">
        <v>116</v>
      </c>
      <c r="BI466" s="104" t="s">
        <v>3506</v>
      </c>
      <c r="BJ466" s="87">
        <v>42107</v>
      </c>
      <c r="BK466" s="87">
        <v>42121</v>
      </c>
      <c r="BL466" s="87">
        <v>42117</v>
      </c>
      <c r="BM466" s="87"/>
      <c r="BN466" s="89"/>
      <c r="BQ466" s="90">
        <v>8249999.9999999991</v>
      </c>
      <c r="BR466" t="s">
        <v>95</v>
      </c>
      <c r="BS466">
        <v>4500068709</v>
      </c>
      <c r="BT466" s="91">
        <v>42087</v>
      </c>
      <c r="BU466" t="s">
        <v>3505</v>
      </c>
      <c r="BV466" s="91">
        <v>42101</v>
      </c>
      <c r="BX466" t="s">
        <v>3507</v>
      </c>
      <c r="BY466" t="s">
        <v>3508</v>
      </c>
      <c r="BZ466" t="s">
        <v>3501</v>
      </c>
      <c r="CA466" s="92">
        <v>8250000</v>
      </c>
      <c r="CD466" s="93"/>
    </row>
    <row r="467" spans="1:83" x14ac:dyDescent="0.25">
      <c r="A467" s="94">
        <v>464</v>
      </c>
      <c r="B467" s="95" t="s">
        <v>3509</v>
      </c>
      <c r="C467" s="141">
        <v>4800083168</v>
      </c>
      <c r="D467" s="88" t="s">
        <v>1634</v>
      </c>
      <c r="E467" s="100">
        <v>3500000</v>
      </c>
      <c r="F467" s="127">
        <v>8</v>
      </c>
      <c r="G467" s="103">
        <v>2014</v>
      </c>
      <c r="H467" s="128">
        <v>41858</v>
      </c>
      <c r="I467" s="98"/>
      <c r="J467" s="97" t="s">
        <v>628</v>
      </c>
      <c r="K467" s="95" t="s">
        <v>1635</v>
      </c>
      <c r="L467" s="88" t="s">
        <v>630</v>
      </c>
      <c r="M467" s="95" t="s">
        <v>1636</v>
      </c>
      <c r="N467" s="94" t="s">
        <v>98</v>
      </c>
      <c r="O467" s="94" t="s">
        <v>98</v>
      </c>
      <c r="P467" s="100">
        <v>3500000</v>
      </c>
      <c r="Q467" s="94">
        <v>2015</v>
      </c>
      <c r="R467" s="97" t="s">
        <v>189</v>
      </c>
      <c r="S467" s="98">
        <v>42082</v>
      </c>
      <c r="T467" s="98">
        <v>42082</v>
      </c>
      <c r="U467" s="82">
        <v>-224</v>
      </c>
      <c r="V467" s="82">
        <v>-224</v>
      </c>
      <c r="W467" s="88"/>
      <c r="X467" s="137" t="s">
        <v>3510</v>
      </c>
      <c r="Y467" s="137" t="s">
        <v>3511</v>
      </c>
      <c r="Z467" s="95" t="s">
        <v>1640</v>
      </c>
      <c r="AA467" s="97"/>
      <c r="AB467" s="139"/>
      <c r="AC467" s="74"/>
      <c r="AD467" s="64"/>
      <c r="AE467" s="64"/>
      <c r="AF467" s="64"/>
      <c r="AG467" s="64"/>
      <c r="AH467" s="104" t="s">
        <v>741</v>
      </c>
      <c r="AI467" s="95"/>
      <c r="AJ467" s="105"/>
      <c r="AK467" s="105"/>
      <c r="AL467" s="106" t="s">
        <v>107</v>
      </c>
      <c r="AM467" s="65" t="s">
        <v>1913</v>
      </c>
      <c r="AN467" s="79" t="s">
        <v>3512</v>
      </c>
      <c r="AO467" s="80">
        <v>42082</v>
      </c>
      <c r="AP467" s="81"/>
      <c r="AQ467" s="208"/>
      <c r="AR467" s="79"/>
      <c r="AS467" s="110">
        <v>-42082</v>
      </c>
      <c r="AT467" s="110">
        <v>186</v>
      </c>
      <c r="AU467" s="83"/>
      <c r="AV467" s="104" t="s">
        <v>3513</v>
      </c>
      <c r="AW467" s="98">
        <v>42116</v>
      </c>
      <c r="AX467" s="87">
        <v>42131</v>
      </c>
      <c r="AY467" s="104"/>
      <c r="AZ467" s="89" t="s">
        <v>3514</v>
      </c>
      <c r="BA467" s="117">
        <v>42180</v>
      </c>
      <c r="BB467" s="98">
        <v>42221</v>
      </c>
      <c r="BC467" s="104"/>
      <c r="BD467" s="113">
        <v>3500000</v>
      </c>
      <c r="BE467" s="113"/>
      <c r="BF467" s="113"/>
      <c r="BG467" s="98">
        <v>42221</v>
      </c>
      <c r="BH467" s="88" t="s">
        <v>116</v>
      </c>
      <c r="BI467" s="104" t="s">
        <v>3515</v>
      </c>
      <c r="BJ467" s="87">
        <v>42221</v>
      </c>
      <c r="BK467" s="87">
        <v>42242</v>
      </c>
      <c r="BL467" s="87">
        <v>42236</v>
      </c>
      <c r="BM467" s="87"/>
      <c r="BN467" s="89"/>
      <c r="BO467" t="s">
        <v>2625</v>
      </c>
      <c r="BQ467" s="90">
        <v>3500000</v>
      </c>
      <c r="BR467" t="s">
        <v>1635</v>
      </c>
      <c r="BS467">
        <v>4800083168</v>
      </c>
      <c r="BT467" s="91">
        <v>41858</v>
      </c>
      <c r="BU467" t="s">
        <v>3514</v>
      </c>
      <c r="BV467" s="91">
        <v>42180</v>
      </c>
      <c r="BX467" t="s">
        <v>3516</v>
      </c>
      <c r="BY467" t="s">
        <v>722</v>
      </c>
      <c r="BZ467" t="s">
        <v>1634</v>
      </c>
      <c r="CA467" s="92">
        <v>3500000</v>
      </c>
      <c r="CD467" s="93"/>
    </row>
    <row r="468" spans="1:83" x14ac:dyDescent="0.25">
      <c r="A468" s="94">
        <v>465</v>
      </c>
      <c r="B468" s="95" t="s">
        <v>3517</v>
      </c>
      <c r="C468" s="88">
        <v>4500068710</v>
      </c>
      <c r="D468" s="88" t="s">
        <v>3518</v>
      </c>
      <c r="E468" s="96">
        <v>8250000</v>
      </c>
      <c r="F468" s="97" t="s">
        <v>189</v>
      </c>
      <c r="G468" s="94">
        <v>2015</v>
      </c>
      <c r="H468" s="98">
        <v>42087</v>
      </c>
      <c r="I468" s="101">
        <v>42096</v>
      </c>
      <c r="J468" s="97" t="s">
        <v>94</v>
      </c>
      <c r="K468" s="95" t="s">
        <v>95</v>
      </c>
      <c r="L468" s="88" t="s">
        <v>96</v>
      </c>
      <c r="M468" s="264" t="s">
        <v>97</v>
      </c>
      <c r="N468" s="94" t="s">
        <v>98</v>
      </c>
      <c r="O468" s="94" t="s">
        <v>98</v>
      </c>
      <c r="P468" s="100">
        <v>8249999.9999999991</v>
      </c>
      <c r="Q468" s="94"/>
      <c r="R468" s="97" t="s">
        <v>189</v>
      </c>
      <c r="S468" s="98">
        <v>42083</v>
      </c>
      <c r="T468" s="98">
        <v>42083</v>
      </c>
      <c r="U468" s="82">
        <v>4</v>
      </c>
      <c r="V468" s="82">
        <v>4</v>
      </c>
      <c r="W468" s="88" t="s">
        <v>3136</v>
      </c>
      <c r="X468" s="136" t="s">
        <v>3519</v>
      </c>
      <c r="Y468" s="137" t="s">
        <v>3520</v>
      </c>
      <c r="Z468" s="95" t="s">
        <v>3521</v>
      </c>
      <c r="AA468" s="97" t="s">
        <v>103</v>
      </c>
      <c r="AB468" s="137" t="s">
        <v>411</v>
      </c>
      <c r="AC468" s="74" t="s">
        <v>3522</v>
      </c>
      <c r="AD468" s="75" t="s">
        <v>3423</v>
      </c>
      <c r="AE468" s="75" t="s">
        <v>18</v>
      </c>
      <c r="AF468" s="75" t="s">
        <v>18</v>
      </c>
      <c r="AG468" s="75" t="s">
        <v>18</v>
      </c>
      <c r="AH468" s="104" t="s">
        <v>889</v>
      </c>
      <c r="AI468" s="95" t="s">
        <v>3523</v>
      </c>
      <c r="AJ468" s="105">
        <v>115.43884</v>
      </c>
      <c r="AK468" s="105">
        <v>-2.1934399999999998</v>
      </c>
      <c r="AL468" s="78" t="s">
        <v>107</v>
      </c>
      <c r="AM468" s="78" t="s">
        <v>144</v>
      </c>
      <c r="AN468" s="251"/>
      <c r="AO468" s="80"/>
      <c r="AP468" s="81"/>
      <c r="AQ468" s="208"/>
      <c r="AR468" s="79"/>
      <c r="AS468" s="110">
        <v>0</v>
      </c>
      <c r="AT468" s="110">
        <v>42268</v>
      </c>
      <c r="AU468" s="83"/>
      <c r="AV468" s="104"/>
      <c r="AW468" s="87"/>
      <c r="AX468" s="87"/>
      <c r="AY468" s="104"/>
      <c r="AZ468" s="95" t="s">
        <v>3524</v>
      </c>
      <c r="BA468" s="101">
        <v>42101</v>
      </c>
      <c r="BB468" s="101">
        <v>42102</v>
      </c>
      <c r="BC468" s="104"/>
      <c r="BD468" s="113">
        <v>8250000</v>
      </c>
      <c r="BE468" s="113"/>
      <c r="BF468" s="113">
        <v>8250000</v>
      </c>
      <c r="BG468" s="146">
        <v>42104</v>
      </c>
      <c r="BH468" s="88" t="s">
        <v>116</v>
      </c>
      <c r="BI468" s="104" t="s">
        <v>3525</v>
      </c>
      <c r="BJ468" s="87">
        <v>42107</v>
      </c>
      <c r="BK468" s="87">
        <v>42121</v>
      </c>
      <c r="BL468" s="87">
        <v>42117</v>
      </c>
      <c r="BM468" s="87"/>
      <c r="BN468" s="89"/>
      <c r="BQ468" s="90">
        <v>8249999.9999999991</v>
      </c>
      <c r="BR468" t="s">
        <v>95</v>
      </c>
      <c r="BS468">
        <v>4500068710</v>
      </c>
      <c r="BT468" s="91">
        <v>42087</v>
      </c>
      <c r="BU468" t="s">
        <v>3524</v>
      </c>
      <c r="BV468" s="91">
        <v>42101</v>
      </c>
      <c r="BX468" t="s">
        <v>3526</v>
      </c>
      <c r="BY468" t="s">
        <v>418</v>
      </c>
      <c r="BZ468" t="s">
        <v>3518</v>
      </c>
      <c r="CA468" s="92">
        <v>8250000</v>
      </c>
      <c r="CD468" s="93"/>
    </row>
    <row r="469" spans="1:83" x14ac:dyDescent="0.25">
      <c r="A469" s="94">
        <v>466</v>
      </c>
      <c r="B469" s="95" t="s">
        <v>3527</v>
      </c>
      <c r="C469" s="88">
        <v>2100003387</v>
      </c>
      <c r="D469" s="116" t="s">
        <v>150</v>
      </c>
      <c r="E469" s="96">
        <v>900000</v>
      </c>
      <c r="F469" s="97" t="s">
        <v>151</v>
      </c>
      <c r="G469" s="94">
        <v>2015</v>
      </c>
      <c r="H469" s="98">
        <v>42121</v>
      </c>
      <c r="I469" s="98">
        <v>42124</v>
      </c>
      <c r="J469" s="97" t="s">
        <v>152</v>
      </c>
      <c r="K469" s="95" t="s">
        <v>153</v>
      </c>
      <c r="L469" s="88" t="s">
        <v>154</v>
      </c>
      <c r="M469" s="264" t="s">
        <v>153</v>
      </c>
      <c r="N469" s="94" t="s">
        <v>98</v>
      </c>
      <c r="O469" s="94" t="s">
        <v>98</v>
      </c>
      <c r="P469" s="100">
        <v>900000</v>
      </c>
      <c r="Q469" s="94"/>
      <c r="R469" s="97" t="s">
        <v>189</v>
      </c>
      <c r="S469" s="98">
        <v>42068</v>
      </c>
      <c r="T469" s="101">
        <v>42083</v>
      </c>
      <c r="U469" s="82">
        <v>53</v>
      </c>
      <c r="V469" s="82">
        <v>38</v>
      </c>
      <c r="W469" s="88"/>
      <c r="X469" s="136" t="s">
        <v>3528</v>
      </c>
      <c r="Y469" s="137" t="s">
        <v>3529</v>
      </c>
      <c r="Z469" s="95" t="s">
        <v>2838</v>
      </c>
      <c r="AA469" s="97"/>
      <c r="AB469" s="137"/>
      <c r="AC469" s="168" t="s">
        <v>160</v>
      </c>
      <c r="AD469" s="64"/>
      <c r="AE469" s="64"/>
      <c r="AF469" s="64"/>
      <c r="AG469" s="64"/>
      <c r="AH469" s="104"/>
      <c r="AI469" s="95"/>
      <c r="AJ469" s="105"/>
      <c r="AK469" s="105"/>
      <c r="AL469" s="106" t="s">
        <v>107</v>
      </c>
      <c r="AM469" s="78" t="s">
        <v>1408</v>
      </c>
      <c r="AN469" s="251"/>
      <c r="AO469" s="118">
        <v>42068</v>
      </c>
      <c r="AP469" s="81"/>
      <c r="AQ469" s="208"/>
      <c r="AR469" s="79"/>
      <c r="AS469" s="110">
        <v>-42068</v>
      </c>
      <c r="AT469" s="110">
        <v>200</v>
      </c>
      <c r="AU469" s="83"/>
      <c r="AV469" s="104"/>
      <c r="AW469" s="87"/>
      <c r="AX469" s="87"/>
      <c r="AY469" s="104"/>
      <c r="AZ469" s="104" t="s">
        <v>241</v>
      </c>
      <c r="BA469" s="98">
        <v>42129</v>
      </c>
      <c r="BB469" s="98">
        <v>42144</v>
      </c>
      <c r="BC469" s="104">
        <v>500013028</v>
      </c>
      <c r="BD469" s="113">
        <v>900000</v>
      </c>
      <c r="BE469" s="113"/>
      <c r="BF469" s="113"/>
      <c r="BG469" s="87">
        <v>42144</v>
      </c>
      <c r="BH469" s="88" t="s">
        <v>116</v>
      </c>
      <c r="BI469" s="104" t="s">
        <v>243</v>
      </c>
      <c r="BJ469" s="87">
        <v>42151</v>
      </c>
      <c r="BK469" s="87">
        <v>42173</v>
      </c>
      <c r="BL469" s="87">
        <v>42172</v>
      </c>
      <c r="BM469" s="87"/>
      <c r="BN469" s="89"/>
      <c r="BQ469" s="90">
        <v>900000</v>
      </c>
      <c r="BR469" t="s">
        <v>153</v>
      </c>
      <c r="BS469">
        <v>2100003387</v>
      </c>
      <c r="BT469" s="91">
        <v>42121</v>
      </c>
      <c r="BU469" t="s">
        <v>241</v>
      </c>
      <c r="BV469" s="91">
        <v>42129</v>
      </c>
      <c r="BX469" t="s">
        <v>3530</v>
      </c>
      <c r="BY469" t="s">
        <v>722</v>
      </c>
      <c r="BZ469" t="s">
        <v>150</v>
      </c>
      <c r="CA469" s="92">
        <v>900000</v>
      </c>
      <c r="CD469" s="93" t="s">
        <v>263</v>
      </c>
      <c r="CE469">
        <v>6400000</v>
      </c>
    </row>
    <row r="470" spans="1:83" x14ac:dyDescent="0.25">
      <c r="A470" s="94">
        <v>467</v>
      </c>
      <c r="B470" s="95" t="s">
        <v>3531</v>
      </c>
      <c r="C470" s="88"/>
      <c r="D470" s="116"/>
      <c r="E470" s="96"/>
      <c r="F470" s="97"/>
      <c r="G470" s="94"/>
      <c r="H470" s="98"/>
      <c r="I470" s="98"/>
      <c r="J470" s="97" t="s">
        <v>152</v>
      </c>
      <c r="K470" s="95" t="s">
        <v>153</v>
      </c>
      <c r="L470" s="88" t="s">
        <v>154</v>
      </c>
      <c r="M470" s="264" t="s">
        <v>153</v>
      </c>
      <c r="N470" s="94" t="s">
        <v>98</v>
      </c>
      <c r="O470" s="94" t="s">
        <v>98</v>
      </c>
      <c r="P470" s="100">
        <v>7850000</v>
      </c>
      <c r="Q470" s="94"/>
      <c r="R470" s="97" t="s">
        <v>189</v>
      </c>
      <c r="S470" s="98">
        <v>42075</v>
      </c>
      <c r="T470" s="101">
        <v>42090</v>
      </c>
      <c r="U470" s="82">
        <v>-42075</v>
      </c>
      <c r="V470" s="82">
        <v>-42090</v>
      </c>
      <c r="W470" s="88"/>
      <c r="X470" s="136" t="s">
        <v>3532</v>
      </c>
      <c r="Y470" s="137" t="s">
        <v>3533</v>
      </c>
      <c r="Z470" s="95"/>
      <c r="AA470" s="97"/>
      <c r="AB470" s="137"/>
      <c r="AC470" s="74"/>
      <c r="AD470" s="64"/>
      <c r="AE470" s="64"/>
      <c r="AF470" s="64"/>
      <c r="AG470" s="64"/>
      <c r="AH470" s="104"/>
      <c r="AI470" s="95"/>
      <c r="AJ470" s="105"/>
      <c r="AK470" s="105"/>
      <c r="AL470" s="106" t="s">
        <v>107</v>
      </c>
      <c r="AM470" s="78" t="s">
        <v>1408</v>
      </c>
      <c r="AN470" s="251"/>
      <c r="AO470" s="289"/>
      <c r="AP470" s="81"/>
      <c r="AQ470" s="208"/>
      <c r="AR470" s="79"/>
      <c r="AS470" s="110">
        <v>0</v>
      </c>
      <c r="AT470" s="110">
        <v>42268</v>
      </c>
      <c r="AU470" s="83"/>
      <c r="AV470" s="104"/>
      <c r="AW470" s="87"/>
      <c r="AX470" s="87"/>
      <c r="AY470" s="104"/>
      <c r="AZ470" s="104"/>
      <c r="BA470" s="98"/>
      <c r="BB470" s="98"/>
      <c r="BC470" s="104"/>
      <c r="BD470" s="113"/>
      <c r="BE470" s="113"/>
      <c r="BF470" s="113"/>
      <c r="BG470" s="87"/>
      <c r="BH470" s="88" t="s">
        <v>639</v>
      </c>
      <c r="BI470" s="104"/>
      <c r="BJ470" s="87"/>
      <c r="BK470" s="87"/>
      <c r="BL470" s="87"/>
      <c r="BM470" s="87"/>
      <c r="BN470" s="89"/>
      <c r="BQ470" s="90">
        <v>7850000</v>
      </c>
      <c r="BR470" t="s">
        <v>153</v>
      </c>
      <c r="BS470">
        <v>0</v>
      </c>
      <c r="BT470" s="91">
        <v>0</v>
      </c>
      <c r="BU470">
        <v>0</v>
      </c>
      <c r="BV470" s="91">
        <v>0</v>
      </c>
      <c r="BX470" t="s">
        <v>3534</v>
      </c>
      <c r="BY470" t="s">
        <v>722</v>
      </c>
      <c r="BZ470">
        <v>0</v>
      </c>
      <c r="CA470" s="92">
        <v>0</v>
      </c>
      <c r="CD470" s="93" t="s">
        <v>3535</v>
      </c>
      <c r="CE470">
        <v>7850000</v>
      </c>
    </row>
    <row r="471" spans="1:83" x14ac:dyDescent="0.25">
      <c r="A471" s="94">
        <v>468</v>
      </c>
      <c r="B471" s="95" t="s">
        <v>3536</v>
      </c>
      <c r="C471" s="88"/>
      <c r="D471" s="116"/>
      <c r="E471" s="96"/>
      <c r="F471" s="97"/>
      <c r="G471" s="94"/>
      <c r="H471" s="98"/>
      <c r="I471" s="98"/>
      <c r="J471" s="97" t="s">
        <v>152</v>
      </c>
      <c r="K471" s="95" t="s">
        <v>153</v>
      </c>
      <c r="L471" s="88" t="s">
        <v>154</v>
      </c>
      <c r="M471" s="264" t="s">
        <v>153</v>
      </c>
      <c r="N471" s="94" t="s">
        <v>98</v>
      </c>
      <c r="O471" s="94" t="s">
        <v>98</v>
      </c>
      <c r="P471" s="100">
        <v>2500000</v>
      </c>
      <c r="Q471" s="94"/>
      <c r="R471" s="97" t="s">
        <v>189</v>
      </c>
      <c r="S471" s="98">
        <v>42075</v>
      </c>
      <c r="T471" s="101">
        <v>42090</v>
      </c>
      <c r="U471" s="82">
        <v>-42075</v>
      </c>
      <c r="V471" s="82">
        <v>-42090</v>
      </c>
      <c r="W471" s="88"/>
      <c r="X471" s="136" t="s">
        <v>3537</v>
      </c>
      <c r="Y471" s="137" t="s">
        <v>3538</v>
      </c>
      <c r="Z471" s="95"/>
      <c r="AA471" s="97"/>
      <c r="AB471" s="137"/>
      <c r="AC471" s="168" t="s">
        <v>160</v>
      </c>
      <c r="AD471" s="64"/>
      <c r="AE471" s="64"/>
      <c r="AF471" s="64"/>
      <c r="AG471" s="64"/>
      <c r="AH471" s="104"/>
      <c r="AI471" s="95"/>
      <c r="AJ471" s="105"/>
      <c r="AK471" s="105"/>
      <c r="AL471" s="106" t="s">
        <v>107</v>
      </c>
      <c r="AM471" s="65" t="s">
        <v>144</v>
      </c>
      <c r="AN471" s="251"/>
      <c r="AO471" s="118">
        <v>41961</v>
      </c>
      <c r="AP471" s="81"/>
      <c r="AQ471" s="208"/>
      <c r="AR471" s="79"/>
      <c r="AS471" s="110">
        <v>-41961</v>
      </c>
      <c r="AT471" s="110">
        <v>307</v>
      </c>
      <c r="AU471" s="83"/>
      <c r="AV471" s="104"/>
      <c r="AW471" s="87"/>
      <c r="AX471" s="87"/>
      <c r="AY471" s="104"/>
      <c r="AZ471" s="104"/>
      <c r="BA471" s="98"/>
      <c r="BB471" s="98"/>
      <c r="BC471" s="104"/>
      <c r="BD471" s="113"/>
      <c r="BE471" s="113"/>
      <c r="BF471" s="113"/>
      <c r="BG471" s="87"/>
      <c r="BH471" s="88" t="s">
        <v>639</v>
      </c>
      <c r="BI471" s="104"/>
      <c r="BJ471" s="87"/>
      <c r="BK471" s="87"/>
      <c r="BL471" s="87"/>
      <c r="BM471" s="87"/>
      <c r="BN471" s="89"/>
      <c r="BQ471" s="90">
        <v>2500000</v>
      </c>
      <c r="BR471" t="s">
        <v>153</v>
      </c>
      <c r="BS471">
        <v>0</v>
      </c>
      <c r="BT471" s="91">
        <v>0</v>
      </c>
      <c r="BU471">
        <v>0</v>
      </c>
      <c r="BV471" s="91">
        <v>0</v>
      </c>
      <c r="BX471" t="s">
        <v>3539</v>
      </c>
      <c r="BY471" t="s">
        <v>722</v>
      </c>
      <c r="BZ471">
        <v>0</v>
      </c>
      <c r="CA471" s="92">
        <v>0</v>
      </c>
      <c r="CD471" s="93" t="s">
        <v>3540</v>
      </c>
      <c r="CE471">
        <v>2500000</v>
      </c>
    </row>
    <row r="472" spans="1:83" x14ac:dyDescent="0.25">
      <c r="A472" s="94">
        <v>469</v>
      </c>
      <c r="B472" s="95" t="s">
        <v>3541</v>
      </c>
      <c r="C472" s="99">
        <v>2100004182</v>
      </c>
      <c r="D472" s="290" t="s">
        <v>1350</v>
      </c>
      <c r="E472" s="259">
        <v>3250000</v>
      </c>
      <c r="F472" s="181" t="s">
        <v>979</v>
      </c>
      <c r="G472" s="260">
        <v>2015</v>
      </c>
      <c r="H472" s="135">
        <v>42228</v>
      </c>
      <c r="I472" s="135">
        <v>42235</v>
      </c>
      <c r="J472" s="97" t="s">
        <v>152</v>
      </c>
      <c r="K472" s="95" t="s">
        <v>153</v>
      </c>
      <c r="L472" s="88" t="s">
        <v>154</v>
      </c>
      <c r="M472" s="264" t="s">
        <v>153</v>
      </c>
      <c r="N472" s="94" t="s">
        <v>98</v>
      </c>
      <c r="O472" s="94" t="s">
        <v>98</v>
      </c>
      <c r="P472" s="100">
        <v>3250000</v>
      </c>
      <c r="Q472" s="94"/>
      <c r="R472" s="97" t="s">
        <v>189</v>
      </c>
      <c r="S472" s="98">
        <v>42075</v>
      </c>
      <c r="T472" s="101">
        <v>42090</v>
      </c>
      <c r="U472" s="82">
        <v>153</v>
      </c>
      <c r="V472" s="82">
        <v>138</v>
      </c>
      <c r="W472" s="88"/>
      <c r="X472" s="136" t="s">
        <v>3542</v>
      </c>
      <c r="Y472" s="137" t="s">
        <v>3543</v>
      </c>
      <c r="Z472" s="95"/>
      <c r="AA472" s="97"/>
      <c r="AB472" s="137"/>
      <c r="AC472" s="168" t="s">
        <v>160</v>
      </c>
      <c r="AD472" s="64"/>
      <c r="AE472" s="64"/>
      <c r="AF472" s="64"/>
      <c r="AG472" s="64"/>
      <c r="AH472" s="104"/>
      <c r="AI472" s="95"/>
      <c r="AJ472" s="105"/>
      <c r="AK472" s="105"/>
      <c r="AL472" s="106" t="s">
        <v>107</v>
      </c>
      <c r="AM472" s="78" t="s">
        <v>1408</v>
      </c>
      <c r="AN472" s="251"/>
      <c r="AO472" s="118">
        <v>41962</v>
      </c>
      <c r="AP472" s="81"/>
      <c r="AQ472" s="208"/>
      <c r="AR472" s="79"/>
      <c r="AS472" s="110">
        <v>-41962</v>
      </c>
      <c r="AT472" s="110">
        <v>306</v>
      </c>
      <c r="AU472" s="83"/>
      <c r="AV472" s="104"/>
      <c r="AW472" s="87"/>
      <c r="AX472" s="87"/>
      <c r="AY472" s="104"/>
      <c r="AZ472" s="104" t="s">
        <v>1356</v>
      </c>
      <c r="BA472" s="178">
        <v>42236</v>
      </c>
      <c r="BB472" s="291">
        <v>42256</v>
      </c>
      <c r="BC472" s="104"/>
      <c r="BD472" s="113"/>
      <c r="BE472" s="113"/>
      <c r="BF472" s="113"/>
      <c r="BG472" s="114">
        <v>42257</v>
      </c>
      <c r="BH472" s="171" t="s">
        <v>116</v>
      </c>
      <c r="BI472" s="114" t="s">
        <v>1357</v>
      </c>
      <c r="BJ472" s="292">
        <v>42262</v>
      </c>
      <c r="BK472" s="292">
        <v>42283</v>
      </c>
      <c r="BL472" s="832">
        <v>42293</v>
      </c>
      <c r="BM472" s="87"/>
      <c r="BN472" s="89"/>
      <c r="BQ472" s="90">
        <v>3250000</v>
      </c>
      <c r="BR472" t="s">
        <v>153</v>
      </c>
      <c r="BS472">
        <v>2100004182</v>
      </c>
      <c r="BT472" s="91">
        <v>42228</v>
      </c>
      <c r="BU472" t="s">
        <v>1356</v>
      </c>
      <c r="BV472" s="91">
        <v>42236</v>
      </c>
      <c r="BX472" t="s">
        <v>3544</v>
      </c>
      <c r="BY472" t="s">
        <v>722</v>
      </c>
      <c r="BZ472" t="s">
        <v>1350</v>
      </c>
      <c r="CA472" s="92">
        <v>3250000</v>
      </c>
      <c r="CD472" s="93" t="s">
        <v>263</v>
      </c>
      <c r="CE472">
        <v>6400000</v>
      </c>
    </row>
    <row r="473" spans="1:83" x14ac:dyDescent="0.25">
      <c r="A473" s="94">
        <v>470</v>
      </c>
      <c r="B473" s="95" t="s">
        <v>3545</v>
      </c>
      <c r="C473" s="88"/>
      <c r="D473" s="116"/>
      <c r="E473" s="96"/>
      <c r="F473" s="97"/>
      <c r="G473" s="94"/>
      <c r="H473" s="98"/>
      <c r="I473" s="98"/>
      <c r="J473" s="97" t="s">
        <v>152</v>
      </c>
      <c r="K473" s="95" t="s">
        <v>153</v>
      </c>
      <c r="L473" s="88" t="s">
        <v>154</v>
      </c>
      <c r="M473" s="264" t="s">
        <v>153</v>
      </c>
      <c r="N473" s="94" t="s">
        <v>98</v>
      </c>
      <c r="O473" s="94" t="s">
        <v>98</v>
      </c>
      <c r="P473" s="100">
        <v>2500000</v>
      </c>
      <c r="Q473" s="94"/>
      <c r="R473" s="97" t="s">
        <v>189</v>
      </c>
      <c r="S473" s="98">
        <v>42075</v>
      </c>
      <c r="T473" s="101">
        <v>42090</v>
      </c>
      <c r="U473" s="82">
        <v>-42075</v>
      </c>
      <c r="V473" s="82">
        <v>-42090</v>
      </c>
      <c r="W473" s="88"/>
      <c r="X473" s="136" t="s">
        <v>3546</v>
      </c>
      <c r="Y473" s="137" t="s">
        <v>3547</v>
      </c>
      <c r="Z473" s="95"/>
      <c r="AA473" s="97"/>
      <c r="AB473" s="137"/>
      <c r="AC473" s="168" t="s">
        <v>160</v>
      </c>
      <c r="AD473" s="64"/>
      <c r="AE473" s="64"/>
      <c r="AF473" s="64"/>
      <c r="AG473" s="64"/>
      <c r="AH473" s="104"/>
      <c r="AI473" s="95"/>
      <c r="AJ473" s="105"/>
      <c r="AK473" s="105"/>
      <c r="AL473" s="106" t="s">
        <v>107</v>
      </c>
      <c r="AM473" s="78" t="s">
        <v>1408</v>
      </c>
      <c r="AN473" s="251"/>
      <c r="AO473" s="118">
        <v>41962</v>
      </c>
      <c r="AP473" s="81"/>
      <c r="AQ473" s="253"/>
      <c r="AR473" s="79"/>
      <c r="AS473" s="110">
        <v>-41962</v>
      </c>
      <c r="AT473" s="110">
        <v>306</v>
      </c>
      <c r="AU473" s="83"/>
      <c r="AV473" s="104"/>
      <c r="AW473" s="87"/>
      <c r="AX473" s="87"/>
      <c r="AY473" s="104"/>
      <c r="AZ473" s="104"/>
      <c r="BA473" s="98"/>
      <c r="BB473" s="98"/>
      <c r="BC473" s="104"/>
      <c r="BD473" s="113"/>
      <c r="BE473" s="113"/>
      <c r="BF473" s="113"/>
      <c r="BG473" s="87"/>
      <c r="BH473" s="88" t="s">
        <v>639</v>
      </c>
      <c r="BI473" s="104"/>
      <c r="BJ473" s="87"/>
      <c r="BK473" s="87"/>
      <c r="BL473" s="87"/>
      <c r="BM473" s="87"/>
      <c r="BN473" s="89"/>
      <c r="BQ473" s="90">
        <v>2500000</v>
      </c>
      <c r="BR473" t="s">
        <v>153</v>
      </c>
      <c r="BS473">
        <v>0</v>
      </c>
      <c r="BT473" s="91">
        <v>0</v>
      </c>
      <c r="BU473">
        <v>0</v>
      </c>
      <c r="BV473" s="91">
        <v>0</v>
      </c>
      <c r="BX473" t="s">
        <v>3548</v>
      </c>
      <c r="BY473" t="s">
        <v>722</v>
      </c>
      <c r="BZ473">
        <v>0</v>
      </c>
      <c r="CA473" s="92">
        <v>0</v>
      </c>
      <c r="CD473" s="93" t="s">
        <v>3540</v>
      </c>
      <c r="CE473">
        <v>2500000</v>
      </c>
    </row>
    <row r="474" spans="1:83" x14ac:dyDescent="0.25">
      <c r="A474" s="94">
        <v>471</v>
      </c>
      <c r="B474" s="95" t="s">
        <v>3549</v>
      </c>
      <c r="C474" s="88"/>
      <c r="D474" s="116"/>
      <c r="E474" s="96"/>
      <c r="F474" s="97"/>
      <c r="G474" s="94"/>
      <c r="H474" s="98"/>
      <c r="I474" s="98"/>
      <c r="J474" s="97" t="s">
        <v>152</v>
      </c>
      <c r="K474" s="95" t="s">
        <v>153</v>
      </c>
      <c r="L474" s="88" t="s">
        <v>154</v>
      </c>
      <c r="M474" s="264" t="s">
        <v>153</v>
      </c>
      <c r="N474" s="94" t="s">
        <v>98</v>
      </c>
      <c r="O474" s="94" t="s">
        <v>98</v>
      </c>
      <c r="P474" s="100">
        <v>2500000</v>
      </c>
      <c r="Q474" s="94"/>
      <c r="R474" s="97" t="s">
        <v>189</v>
      </c>
      <c r="S474" s="98">
        <v>42075</v>
      </c>
      <c r="T474" s="101">
        <v>42090</v>
      </c>
      <c r="U474" s="82">
        <v>-42075</v>
      </c>
      <c r="V474" s="82">
        <v>-42090</v>
      </c>
      <c r="W474" s="88"/>
      <c r="X474" s="136" t="s">
        <v>279</v>
      </c>
      <c r="Y474" s="137" t="s">
        <v>3550</v>
      </c>
      <c r="Z474" s="95"/>
      <c r="AA474" s="97"/>
      <c r="AB474" s="137"/>
      <c r="AC474" s="269"/>
      <c r="AD474" s="64"/>
      <c r="AE474" s="64"/>
      <c r="AF474" s="64"/>
      <c r="AG474" s="64"/>
      <c r="AH474" s="104"/>
      <c r="AI474" s="95"/>
      <c r="AJ474" s="105"/>
      <c r="AK474" s="105"/>
      <c r="AL474" s="293" t="s">
        <v>107</v>
      </c>
      <c r="AM474" s="78" t="s">
        <v>1408</v>
      </c>
      <c r="AN474" s="294"/>
      <c r="AO474" s="295"/>
      <c r="AP474" s="296"/>
      <c r="AQ474" s="297"/>
      <c r="AR474" s="79"/>
      <c r="AS474" s="110">
        <v>0</v>
      </c>
      <c r="AT474" s="110">
        <v>42268</v>
      </c>
      <c r="AU474" s="83"/>
      <c r="AV474" s="104"/>
      <c r="AW474" s="87"/>
      <c r="AX474" s="87"/>
      <c r="AY474" s="104"/>
      <c r="AZ474" s="104"/>
      <c r="BA474" s="98"/>
      <c r="BB474" s="98"/>
      <c r="BC474" s="104"/>
      <c r="BD474" s="113"/>
      <c r="BE474" s="113"/>
      <c r="BF474" s="113"/>
      <c r="BG474" s="87"/>
      <c r="BH474" s="88" t="s">
        <v>3551</v>
      </c>
      <c r="BI474" s="104"/>
      <c r="BJ474" s="87"/>
      <c r="BK474" s="87"/>
      <c r="BL474" s="87"/>
      <c r="BM474" s="87"/>
      <c r="BN474" s="89"/>
      <c r="BQ474" s="323" t="s">
        <v>3551</v>
      </c>
      <c r="BR474" t="s">
        <v>153</v>
      </c>
      <c r="BS474">
        <v>0</v>
      </c>
      <c r="BT474" s="91">
        <v>0</v>
      </c>
      <c r="BU474">
        <v>0</v>
      </c>
      <c r="BV474" s="91">
        <v>0</v>
      </c>
      <c r="BX474" t="s">
        <v>3552</v>
      </c>
      <c r="BY474" t="s">
        <v>722</v>
      </c>
      <c r="BZ474">
        <v>0</v>
      </c>
      <c r="CA474" s="92">
        <v>0</v>
      </c>
      <c r="CD474" s="93" t="s">
        <v>3540</v>
      </c>
      <c r="CE474">
        <v>2500000</v>
      </c>
    </row>
    <row r="475" spans="1:83" x14ac:dyDescent="0.25">
      <c r="A475" s="94">
        <v>472</v>
      </c>
      <c r="B475" s="95" t="s">
        <v>3553</v>
      </c>
      <c r="C475" s="88"/>
      <c r="D475" s="116"/>
      <c r="E475" s="96"/>
      <c r="F475" s="97"/>
      <c r="G475" s="94"/>
      <c r="H475" s="98"/>
      <c r="I475" s="98"/>
      <c r="J475" s="97" t="s">
        <v>152</v>
      </c>
      <c r="K475" s="95" t="s">
        <v>153</v>
      </c>
      <c r="L475" s="88" t="s">
        <v>154</v>
      </c>
      <c r="M475" s="264" t="s">
        <v>153</v>
      </c>
      <c r="N475" s="94" t="s">
        <v>98</v>
      </c>
      <c r="O475" s="94" t="s">
        <v>98</v>
      </c>
      <c r="P475" s="100">
        <v>5650000</v>
      </c>
      <c r="Q475" s="94"/>
      <c r="R475" s="97" t="s">
        <v>189</v>
      </c>
      <c r="S475" s="98">
        <v>42075</v>
      </c>
      <c r="T475" s="101">
        <v>42090</v>
      </c>
      <c r="U475" s="82">
        <v>-42075</v>
      </c>
      <c r="V475" s="82">
        <v>-42090</v>
      </c>
      <c r="W475" s="88"/>
      <c r="X475" s="136" t="s">
        <v>3554</v>
      </c>
      <c r="Y475" s="137" t="s">
        <v>3555</v>
      </c>
      <c r="Z475" s="95"/>
      <c r="AA475" s="97"/>
      <c r="AB475" s="137"/>
      <c r="AC475" s="168" t="s">
        <v>160</v>
      </c>
      <c r="AD475" s="64"/>
      <c r="AE475" s="64"/>
      <c r="AF475" s="64"/>
      <c r="AG475" s="64"/>
      <c r="AH475" s="104"/>
      <c r="AI475" s="95"/>
      <c r="AJ475" s="105"/>
      <c r="AK475" s="105"/>
      <c r="AL475" s="106" t="s">
        <v>107</v>
      </c>
      <c r="AM475" s="78" t="s">
        <v>1408</v>
      </c>
      <c r="AN475" s="251"/>
      <c r="AO475" s="118">
        <v>41974</v>
      </c>
      <c r="AP475" s="81"/>
      <c r="AQ475" s="253"/>
      <c r="AR475" s="79"/>
      <c r="AS475" s="110">
        <v>-41974</v>
      </c>
      <c r="AT475" s="110">
        <v>294</v>
      </c>
      <c r="AU475" s="83"/>
      <c r="AV475" s="104"/>
      <c r="AW475" s="87"/>
      <c r="AX475" s="87"/>
      <c r="AY475" s="104"/>
      <c r="AZ475" s="104"/>
      <c r="BA475" s="98"/>
      <c r="BB475" s="98"/>
      <c r="BC475" s="104"/>
      <c r="BD475" s="113"/>
      <c r="BE475" s="113"/>
      <c r="BF475" s="113"/>
      <c r="BG475" s="87"/>
      <c r="BH475" s="88" t="s">
        <v>639</v>
      </c>
      <c r="BI475" s="104"/>
      <c r="BJ475" s="87"/>
      <c r="BK475" s="87"/>
      <c r="BL475" s="87"/>
      <c r="BM475" s="87"/>
      <c r="BN475" s="89"/>
      <c r="BQ475" s="90">
        <v>5650000</v>
      </c>
      <c r="BR475" t="s">
        <v>153</v>
      </c>
      <c r="BS475">
        <v>0</v>
      </c>
      <c r="BT475" s="91">
        <v>0</v>
      </c>
      <c r="BU475">
        <v>0</v>
      </c>
      <c r="BV475" s="91">
        <v>0</v>
      </c>
      <c r="BX475" t="s">
        <v>3556</v>
      </c>
      <c r="BY475" t="s">
        <v>722</v>
      </c>
      <c r="BZ475">
        <v>0</v>
      </c>
      <c r="CA475" s="92">
        <v>0</v>
      </c>
      <c r="CD475" s="93" t="s">
        <v>3557</v>
      </c>
      <c r="CE475">
        <v>5650000</v>
      </c>
    </row>
    <row r="476" spans="1:83" x14ac:dyDescent="0.25">
      <c r="A476" s="94">
        <v>473</v>
      </c>
      <c r="B476" s="95" t="s">
        <v>3558</v>
      </c>
      <c r="C476" s="99">
        <v>2100004182</v>
      </c>
      <c r="D476" s="290" t="s">
        <v>1350</v>
      </c>
      <c r="E476" s="259">
        <v>4750000</v>
      </c>
      <c r="F476" s="181" t="s">
        <v>979</v>
      </c>
      <c r="G476" s="260">
        <v>2015</v>
      </c>
      <c r="H476" s="135">
        <v>42228</v>
      </c>
      <c r="I476" s="135">
        <v>42235</v>
      </c>
      <c r="J476" s="97" t="s">
        <v>152</v>
      </c>
      <c r="K476" s="95" t="s">
        <v>153</v>
      </c>
      <c r="L476" s="88" t="s">
        <v>154</v>
      </c>
      <c r="M476" s="264" t="s">
        <v>153</v>
      </c>
      <c r="N476" s="94" t="s">
        <v>98</v>
      </c>
      <c r="O476" s="94" t="s">
        <v>98</v>
      </c>
      <c r="P476" s="100">
        <v>4750000</v>
      </c>
      <c r="Q476" s="94"/>
      <c r="R476" s="97" t="s">
        <v>189</v>
      </c>
      <c r="S476" s="98">
        <v>42079</v>
      </c>
      <c r="T476" s="101">
        <v>42094</v>
      </c>
      <c r="U476" s="82">
        <v>149</v>
      </c>
      <c r="V476" s="82">
        <v>134</v>
      </c>
      <c r="W476" s="88"/>
      <c r="X476" s="136" t="s">
        <v>3559</v>
      </c>
      <c r="Y476" s="137" t="s">
        <v>3560</v>
      </c>
      <c r="Z476" s="95"/>
      <c r="AA476" s="97"/>
      <c r="AB476" s="137"/>
      <c r="AC476" s="168" t="s">
        <v>160</v>
      </c>
      <c r="AD476" s="64"/>
      <c r="AE476" s="64"/>
      <c r="AF476" s="64"/>
      <c r="AG476" s="64"/>
      <c r="AH476" s="104"/>
      <c r="AI476" s="95"/>
      <c r="AJ476" s="105"/>
      <c r="AK476" s="105"/>
      <c r="AL476" s="106" t="s">
        <v>107</v>
      </c>
      <c r="AM476" s="78"/>
      <c r="AN476" s="251"/>
      <c r="AO476" s="80"/>
      <c r="AP476" s="81"/>
      <c r="AQ476" s="253"/>
      <c r="AR476" s="79"/>
      <c r="AS476" s="110">
        <v>0</v>
      </c>
      <c r="AT476" s="110">
        <v>42268</v>
      </c>
      <c r="AU476" s="83"/>
      <c r="AV476" s="104"/>
      <c r="AW476" s="87"/>
      <c r="AX476" s="87"/>
      <c r="AY476" s="104"/>
      <c r="AZ476" s="104" t="s">
        <v>1356</v>
      </c>
      <c r="BA476" s="178">
        <v>42236</v>
      </c>
      <c r="BB476" s="291">
        <v>42256</v>
      </c>
      <c r="BC476" s="104"/>
      <c r="BD476" s="113"/>
      <c r="BE476" s="113"/>
      <c r="BF476" s="113"/>
      <c r="BG476" s="114">
        <v>42257</v>
      </c>
      <c r="BH476" s="171" t="s">
        <v>116</v>
      </c>
      <c r="BI476" s="114" t="s">
        <v>1357</v>
      </c>
      <c r="BJ476" s="292">
        <v>42262</v>
      </c>
      <c r="BK476" s="292">
        <v>42283</v>
      </c>
      <c r="BL476" s="832">
        <v>42293</v>
      </c>
      <c r="BM476" s="87"/>
      <c r="BN476" s="89"/>
      <c r="BQ476" s="90">
        <v>4750000</v>
      </c>
      <c r="BR476" t="s">
        <v>153</v>
      </c>
      <c r="BS476">
        <v>2100004182</v>
      </c>
      <c r="BT476" s="91">
        <v>42228</v>
      </c>
      <c r="BU476" t="s">
        <v>1356</v>
      </c>
      <c r="BV476" s="91">
        <v>42236</v>
      </c>
      <c r="BX476" t="s">
        <v>3561</v>
      </c>
      <c r="BY476" t="s">
        <v>722</v>
      </c>
      <c r="BZ476" t="s">
        <v>1350</v>
      </c>
      <c r="CA476" s="92">
        <v>4750000</v>
      </c>
      <c r="CD476" s="93" t="s">
        <v>3562</v>
      </c>
      <c r="CE476">
        <v>1500000</v>
      </c>
    </row>
    <row r="477" spans="1:83" x14ac:dyDescent="0.25">
      <c r="A477" s="94">
        <v>474</v>
      </c>
      <c r="B477" s="95" t="s">
        <v>3563</v>
      </c>
      <c r="C477" s="88">
        <v>2100003543</v>
      </c>
      <c r="D477" s="116" t="s">
        <v>150</v>
      </c>
      <c r="E477" s="119">
        <v>900000</v>
      </c>
      <c r="F477" s="97" t="s">
        <v>171</v>
      </c>
      <c r="G477" s="94">
        <v>2015</v>
      </c>
      <c r="H477" s="98">
        <v>42144</v>
      </c>
      <c r="I477" s="98">
        <v>42150</v>
      </c>
      <c r="J477" s="97" t="s">
        <v>152</v>
      </c>
      <c r="K477" s="95" t="s">
        <v>153</v>
      </c>
      <c r="L477" s="88" t="s">
        <v>154</v>
      </c>
      <c r="M477" s="264" t="s">
        <v>153</v>
      </c>
      <c r="N477" s="94" t="s">
        <v>98</v>
      </c>
      <c r="O477" s="94" t="s">
        <v>98</v>
      </c>
      <c r="P477" s="100">
        <v>900000</v>
      </c>
      <c r="Q477" s="94"/>
      <c r="R477" s="97" t="s">
        <v>189</v>
      </c>
      <c r="S477" s="98">
        <v>42079</v>
      </c>
      <c r="T477" s="101">
        <v>42094</v>
      </c>
      <c r="U477" s="82">
        <v>65</v>
      </c>
      <c r="V477" s="82">
        <v>50</v>
      </c>
      <c r="W477" s="88"/>
      <c r="X477" s="136" t="s">
        <v>3564</v>
      </c>
      <c r="Y477" s="137" t="s">
        <v>3565</v>
      </c>
      <c r="Z477" s="95"/>
      <c r="AA477" s="97"/>
      <c r="AB477" s="137"/>
      <c r="AC477" s="168" t="s">
        <v>160</v>
      </c>
      <c r="AD477" s="64"/>
      <c r="AE477" s="64"/>
      <c r="AF477" s="64"/>
      <c r="AG477" s="64"/>
      <c r="AH477" s="104"/>
      <c r="AI477" s="95"/>
      <c r="AJ477" s="105"/>
      <c r="AK477" s="105"/>
      <c r="AL477" s="106" t="s">
        <v>107</v>
      </c>
      <c r="AM477" s="78" t="s">
        <v>230</v>
      </c>
      <c r="AN477" s="251"/>
      <c r="AO477" s="80"/>
      <c r="AP477" s="81"/>
      <c r="AQ477" s="253"/>
      <c r="AR477" s="79"/>
      <c r="AS477" s="110">
        <v>0</v>
      </c>
      <c r="AT477" s="110">
        <v>42268</v>
      </c>
      <c r="AU477" s="83"/>
      <c r="AV477" s="104"/>
      <c r="AW477" s="87"/>
      <c r="AX477" s="87"/>
      <c r="AY477" s="104"/>
      <c r="AZ477" s="95" t="s">
        <v>177</v>
      </c>
      <c r="BA477" s="120">
        <v>42151</v>
      </c>
      <c r="BB477" s="120">
        <v>42173</v>
      </c>
      <c r="BC477" s="121">
        <v>5000013861</v>
      </c>
      <c r="BD477" s="113">
        <v>900000</v>
      </c>
      <c r="BE477" s="113"/>
      <c r="BF477" s="113"/>
      <c r="BG477" s="122">
        <v>42177</v>
      </c>
      <c r="BH477" s="88" t="s">
        <v>116</v>
      </c>
      <c r="BI477" s="104" t="s">
        <v>178</v>
      </c>
      <c r="BJ477" s="87">
        <v>42179</v>
      </c>
      <c r="BK477" s="87">
        <v>42200</v>
      </c>
      <c r="BL477" s="87">
        <v>42199</v>
      </c>
      <c r="BM477" s="87"/>
      <c r="BN477" s="89"/>
      <c r="BQ477" s="90">
        <v>900000</v>
      </c>
      <c r="BR477" t="s">
        <v>153</v>
      </c>
      <c r="BS477">
        <v>2100003543</v>
      </c>
      <c r="BT477" s="91">
        <v>42144</v>
      </c>
      <c r="BU477" t="s">
        <v>177</v>
      </c>
      <c r="BV477" s="91">
        <v>42151</v>
      </c>
      <c r="BX477" t="s">
        <v>3566</v>
      </c>
      <c r="BY477" t="s">
        <v>722</v>
      </c>
      <c r="BZ477" t="s">
        <v>150</v>
      </c>
      <c r="CA477" s="92">
        <v>900000</v>
      </c>
      <c r="CD477" s="93">
        <v>13</v>
      </c>
      <c r="CE477">
        <v>900000</v>
      </c>
    </row>
    <row r="478" spans="1:83" x14ac:dyDescent="0.25">
      <c r="A478" s="94">
        <v>475</v>
      </c>
      <c r="B478" s="95" t="s">
        <v>3567</v>
      </c>
      <c r="C478" s="88">
        <v>2100003543</v>
      </c>
      <c r="D478" s="116" t="s">
        <v>150</v>
      </c>
      <c r="E478" s="96">
        <v>900000</v>
      </c>
      <c r="F478" s="97" t="s">
        <v>171</v>
      </c>
      <c r="G478" s="94">
        <v>2015</v>
      </c>
      <c r="H478" s="98">
        <v>42144</v>
      </c>
      <c r="I478" s="98">
        <v>42150</v>
      </c>
      <c r="J478" s="97" t="s">
        <v>152</v>
      </c>
      <c r="K478" s="95" t="s">
        <v>153</v>
      </c>
      <c r="L478" s="88" t="s">
        <v>154</v>
      </c>
      <c r="M478" s="264" t="s">
        <v>153</v>
      </c>
      <c r="N478" s="94" t="s">
        <v>98</v>
      </c>
      <c r="O478" s="94" t="s">
        <v>98</v>
      </c>
      <c r="P478" s="100">
        <v>900000</v>
      </c>
      <c r="Q478" s="94"/>
      <c r="R478" s="97" t="s">
        <v>189</v>
      </c>
      <c r="S478" s="98">
        <v>42079</v>
      </c>
      <c r="T478" s="101">
        <v>42094</v>
      </c>
      <c r="U478" s="82">
        <v>65</v>
      </c>
      <c r="V478" s="82">
        <v>50</v>
      </c>
      <c r="W478" s="88"/>
      <c r="X478" s="136" t="s">
        <v>3568</v>
      </c>
      <c r="Y478" s="137" t="s">
        <v>3569</v>
      </c>
      <c r="Z478" s="95"/>
      <c r="AA478" s="97"/>
      <c r="AB478" s="137"/>
      <c r="AC478" s="168" t="s">
        <v>160</v>
      </c>
      <c r="AD478" s="64"/>
      <c r="AE478" s="64"/>
      <c r="AF478" s="64"/>
      <c r="AG478" s="64"/>
      <c r="AH478" s="104"/>
      <c r="AI478" s="95"/>
      <c r="AJ478" s="105"/>
      <c r="AK478" s="105"/>
      <c r="AL478" s="106" t="s">
        <v>107</v>
      </c>
      <c r="AM478" s="78" t="s">
        <v>230</v>
      </c>
      <c r="AN478" s="251"/>
      <c r="AO478" s="80"/>
      <c r="AP478" s="81"/>
      <c r="AQ478" s="253"/>
      <c r="AR478" s="79"/>
      <c r="AS478" s="110">
        <v>0</v>
      </c>
      <c r="AT478" s="110">
        <v>42268</v>
      </c>
      <c r="AU478" s="83"/>
      <c r="AV478" s="104"/>
      <c r="AW478" s="87"/>
      <c r="AX478" s="87"/>
      <c r="AY478" s="104"/>
      <c r="AZ478" s="95" t="s">
        <v>177</v>
      </c>
      <c r="BA478" s="120">
        <v>42151</v>
      </c>
      <c r="BB478" s="120">
        <v>42173</v>
      </c>
      <c r="BC478" s="121">
        <v>5000013861</v>
      </c>
      <c r="BD478" s="113">
        <v>900000</v>
      </c>
      <c r="BE478" s="113"/>
      <c r="BF478" s="113"/>
      <c r="BG478" s="122">
        <v>42177</v>
      </c>
      <c r="BH478" s="88" t="s">
        <v>116</v>
      </c>
      <c r="BI478" s="104" t="s">
        <v>178</v>
      </c>
      <c r="BJ478" s="87">
        <v>42179</v>
      </c>
      <c r="BK478" s="87">
        <v>42200</v>
      </c>
      <c r="BL478" s="87">
        <v>42199</v>
      </c>
      <c r="BM478" s="87"/>
      <c r="BN478" s="89"/>
      <c r="BQ478" s="90">
        <v>900000</v>
      </c>
      <c r="BR478" t="s">
        <v>153</v>
      </c>
      <c r="BS478">
        <v>2100003543</v>
      </c>
      <c r="BT478" s="91">
        <v>42144</v>
      </c>
      <c r="BU478" t="s">
        <v>177</v>
      </c>
      <c r="BV478" s="91">
        <v>42151</v>
      </c>
      <c r="BX478" t="s">
        <v>3570</v>
      </c>
      <c r="BY478" t="s">
        <v>722</v>
      </c>
      <c r="BZ478" t="s">
        <v>150</v>
      </c>
      <c r="CA478" s="92">
        <v>900000</v>
      </c>
      <c r="CD478" s="93">
        <v>13</v>
      </c>
      <c r="CE478">
        <v>900000</v>
      </c>
    </row>
    <row r="479" spans="1:83" x14ac:dyDescent="0.25">
      <c r="A479" s="94">
        <v>476</v>
      </c>
      <c r="B479" s="95" t="s">
        <v>3571</v>
      </c>
      <c r="C479" s="88">
        <v>2100003543</v>
      </c>
      <c r="D479" s="116" t="s">
        <v>150</v>
      </c>
      <c r="E479" s="96">
        <v>900000</v>
      </c>
      <c r="F479" s="97" t="s">
        <v>171</v>
      </c>
      <c r="G479" s="94">
        <v>2015</v>
      </c>
      <c r="H479" s="98">
        <v>42144</v>
      </c>
      <c r="I479" s="98">
        <v>42150</v>
      </c>
      <c r="J479" s="97" t="s">
        <v>152</v>
      </c>
      <c r="K479" s="95" t="s">
        <v>153</v>
      </c>
      <c r="L479" s="88" t="s">
        <v>154</v>
      </c>
      <c r="M479" s="264" t="s">
        <v>153</v>
      </c>
      <c r="N479" s="94" t="s">
        <v>98</v>
      </c>
      <c r="O479" s="94" t="s">
        <v>98</v>
      </c>
      <c r="P479" s="100">
        <v>900000</v>
      </c>
      <c r="Q479" s="94"/>
      <c r="R479" s="97" t="s">
        <v>189</v>
      </c>
      <c r="S479" s="98">
        <v>42079</v>
      </c>
      <c r="T479" s="101">
        <v>42094</v>
      </c>
      <c r="U479" s="82">
        <v>65</v>
      </c>
      <c r="V479" s="82">
        <v>50</v>
      </c>
      <c r="W479" s="88"/>
      <c r="X479" s="136" t="s">
        <v>3572</v>
      </c>
      <c r="Y479" s="137" t="s">
        <v>3573</v>
      </c>
      <c r="Z479" s="95"/>
      <c r="AA479" s="97"/>
      <c r="AB479" s="137"/>
      <c r="AC479" s="168" t="s">
        <v>160</v>
      </c>
      <c r="AD479" s="64"/>
      <c r="AE479" s="64"/>
      <c r="AF479" s="64"/>
      <c r="AG479" s="64"/>
      <c r="AH479" s="104"/>
      <c r="AI479" s="95"/>
      <c r="AJ479" s="105"/>
      <c r="AK479" s="105"/>
      <c r="AL479" s="106" t="s">
        <v>107</v>
      </c>
      <c r="AM479" s="78" t="s">
        <v>230</v>
      </c>
      <c r="AN479" s="251"/>
      <c r="AO479" s="80"/>
      <c r="AP479" s="81"/>
      <c r="AQ479" s="253"/>
      <c r="AR479" s="79"/>
      <c r="AS479" s="110">
        <v>0</v>
      </c>
      <c r="AT479" s="110">
        <v>42268</v>
      </c>
      <c r="AU479" s="83"/>
      <c r="AV479" s="104"/>
      <c r="AW479" s="87"/>
      <c r="AX479" s="87"/>
      <c r="AY479" s="104"/>
      <c r="AZ479" s="95" t="s">
        <v>177</v>
      </c>
      <c r="BA479" s="120">
        <v>42151</v>
      </c>
      <c r="BB479" s="120">
        <v>42173</v>
      </c>
      <c r="BC479" s="121">
        <v>5000013861</v>
      </c>
      <c r="BD479" s="113">
        <v>900000</v>
      </c>
      <c r="BE479" s="113"/>
      <c r="BF479" s="113"/>
      <c r="BG479" s="122">
        <v>42177</v>
      </c>
      <c r="BH479" s="88" t="s">
        <v>116</v>
      </c>
      <c r="BI479" s="104" t="s">
        <v>178</v>
      </c>
      <c r="BJ479" s="87">
        <v>42179</v>
      </c>
      <c r="BK479" s="87">
        <v>42200</v>
      </c>
      <c r="BL479" s="87">
        <v>42199</v>
      </c>
      <c r="BM479" s="87"/>
      <c r="BN479" s="89"/>
      <c r="BQ479" s="90">
        <v>900000</v>
      </c>
      <c r="BR479" t="s">
        <v>153</v>
      </c>
      <c r="BS479">
        <v>2100003543</v>
      </c>
      <c r="BT479" s="91">
        <v>42144</v>
      </c>
      <c r="BU479" t="s">
        <v>177</v>
      </c>
      <c r="BV479" s="91">
        <v>42151</v>
      </c>
      <c r="BX479" t="s">
        <v>3574</v>
      </c>
      <c r="BY479" t="s">
        <v>722</v>
      </c>
      <c r="BZ479" t="s">
        <v>150</v>
      </c>
      <c r="CA479" s="92">
        <v>900000</v>
      </c>
      <c r="CD479" s="93">
        <v>13</v>
      </c>
      <c r="CE479">
        <v>900000</v>
      </c>
    </row>
    <row r="480" spans="1:83" x14ac:dyDescent="0.25">
      <c r="A480" s="94">
        <v>477</v>
      </c>
      <c r="B480" s="95" t="s">
        <v>3575</v>
      </c>
      <c r="C480" s="88">
        <v>2100003543</v>
      </c>
      <c r="D480" s="116" t="s">
        <v>150</v>
      </c>
      <c r="E480" s="96">
        <v>900000</v>
      </c>
      <c r="F480" s="97" t="s">
        <v>171</v>
      </c>
      <c r="G480" s="94">
        <v>2015</v>
      </c>
      <c r="H480" s="98">
        <v>42144</v>
      </c>
      <c r="I480" s="98">
        <v>42150</v>
      </c>
      <c r="J480" s="97" t="s">
        <v>152</v>
      </c>
      <c r="K480" s="95" t="s">
        <v>153</v>
      </c>
      <c r="L480" s="88" t="s">
        <v>154</v>
      </c>
      <c r="M480" s="264" t="s">
        <v>153</v>
      </c>
      <c r="N480" s="94" t="s">
        <v>98</v>
      </c>
      <c r="O480" s="94" t="s">
        <v>98</v>
      </c>
      <c r="P480" s="100">
        <v>900000</v>
      </c>
      <c r="Q480" s="94"/>
      <c r="R480" s="97" t="s">
        <v>189</v>
      </c>
      <c r="S480" s="98">
        <v>42079</v>
      </c>
      <c r="T480" s="101">
        <v>42094</v>
      </c>
      <c r="U480" s="82">
        <v>65</v>
      </c>
      <c r="V480" s="82">
        <v>50</v>
      </c>
      <c r="W480" s="88"/>
      <c r="X480" s="136" t="s">
        <v>3576</v>
      </c>
      <c r="Y480" s="137" t="s">
        <v>3577</v>
      </c>
      <c r="Z480" s="95"/>
      <c r="AA480" s="97"/>
      <c r="AB480" s="137"/>
      <c r="AC480" s="168" t="s">
        <v>160</v>
      </c>
      <c r="AD480" s="64"/>
      <c r="AE480" s="64"/>
      <c r="AF480" s="64"/>
      <c r="AG480" s="64"/>
      <c r="AH480" s="104"/>
      <c r="AI480" s="95"/>
      <c r="AJ480" s="105"/>
      <c r="AK480" s="105"/>
      <c r="AL480" s="106" t="s">
        <v>107</v>
      </c>
      <c r="AM480" s="78" t="s">
        <v>230</v>
      </c>
      <c r="AN480" s="251"/>
      <c r="AO480" s="80"/>
      <c r="AP480" s="81"/>
      <c r="AQ480" s="253"/>
      <c r="AR480" s="79"/>
      <c r="AS480" s="110">
        <v>0</v>
      </c>
      <c r="AT480" s="110">
        <v>42268</v>
      </c>
      <c r="AU480" s="83"/>
      <c r="AV480" s="104"/>
      <c r="AW480" s="87"/>
      <c r="AX480" s="87"/>
      <c r="AY480" s="104"/>
      <c r="AZ480" s="95" t="s">
        <v>177</v>
      </c>
      <c r="BA480" s="120">
        <v>42151</v>
      </c>
      <c r="BB480" s="120">
        <v>42173</v>
      </c>
      <c r="BC480" s="121">
        <v>5000013861</v>
      </c>
      <c r="BD480" s="113">
        <v>900000</v>
      </c>
      <c r="BE480" s="113"/>
      <c r="BF480" s="113"/>
      <c r="BG480" s="122">
        <v>42177</v>
      </c>
      <c r="BH480" s="88" t="s">
        <v>116</v>
      </c>
      <c r="BI480" s="104" t="s">
        <v>178</v>
      </c>
      <c r="BJ480" s="87">
        <v>42179</v>
      </c>
      <c r="BK480" s="87">
        <v>42200</v>
      </c>
      <c r="BL480" s="87">
        <v>42199</v>
      </c>
      <c r="BM480" s="87"/>
      <c r="BN480" s="89"/>
      <c r="BQ480" s="90">
        <v>900000</v>
      </c>
      <c r="BR480" t="s">
        <v>153</v>
      </c>
      <c r="BS480">
        <v>2100003543</v>
      </c>
      <c r="BT480" s="91">
        <v>42144</v>
      </c>
      <c r="BU480" t="s">
        <v>177</v>
      </c>
      <c r="BV480" s="91">
        <v>42151</v>
      </c>
      <c r="BX480" t="s">
        <v>3578</v>
      </c>
      <c r="BY480" t="s">
        <v>722</v>
      </c>
      <c r="BZ480" t="s">
        <v>150</v>
      </c>
      <c r="CA480" s="92">
        <v>900000</v>
      </c>
      <c r="CD480" s="93">
        <v>13</v>
      </c>
      <c r="CE480">
        <v>900000</v>
      </c>
    </row>
    <row r="481" spans="1:83" x14ac:dyDescent="0.25">
      <c r="A481" s="94">
        <v>478</v>
      </c>
      <c r="B481" s="95" t="s">
        <v>3579</v>
      </c>
      <c r="C481" s="88">
        <v>2100003543</v>
      </c>
      <c r="D481" s="116" t="s">
        <v>150</v>
      </c>
      <c r="E481" s="96">
        <v>900000</v>
      </c>
      <c r="F481" s="97" t="s">
        <v>171</v>
      </c>
      <c r="G481" s="94">
        <v>2015</v>
      </c>
      <c r="H481" s="98">
        <v>42144</v>
      </c>
      <c r="I481" s="98">
        <v>42150</v>
      </c>
      <c r="J481" s="97" t="s">
        <v>152</v>
      </c>
      <c r="K481" s="95" t="s">
        <v>153</v>
      </c>
      <c r="L481" s="88" t="s">
        <v>154</v>
      </c>
      <c r="M481" s="264" t="s">
        <v>153</v>
      </c>
      <c r="N481" s="94" t="s">
        <v>98</v>
      </c>
      <c r="O481" s="94" t="s">
        <v>98</v>
      </c>
      <c r="P481" s="100">
        <v>900000</v>
      </c>
      <c r="Q481" s="94"/>
      <c r="R481" s="97" t="s">
        <v>189</v>
      </c>
      <c r="S481" s="98">
        <v>42079</v>
      </c>
      <c r="T481" s="101">
        <v>42094</v>
      </c>
      <c r="U481" s="82">
        <v>65</v>
      </c>
      <c r="V481" s="82">
        <v>50</v>
      </c>
      <c r="W481" s="88"/>
      <c r="X481" s="136" t="s">
        <v>3580</v>
      </c>
      <c r="Y481" s="137" t="s">
        <v>3581</v>
      </c>
      <c r="Z481" s="95"/>
      <c r="AA481" s="97"/>
      <c r="AB481" s="137"/>
      <c r="AC481" s="168" t="s">
        <v>160</v>
      </c>
      <c r="AD481" s="64"/>
      <c r="AE481" s="64"/>
      <c r="AF481" s="64"/>
      <c r="AG481" s="64"/>
      <c r="AH481" s="104"/>
      <c r="AI481" s="95"/>
      <c r="AJ481" s="105"/>
      <c r="AK481" s="105"/>
      <c r="AL481" s="106" t="s">
        <v>107</v>
      </c>
      <c r="AM481" s="78" t="s">
        <v>230</v>
      </c>
      <c r="AN481" s="251"/>
      <c r="AO481" s="80"/>
      <c r="AP481" s="81"/>
      <c r="AQ481" s="253"/>
      <c r="AR481" s="79"/>
      <c r="AS481" s="110">
        <v>0</v>
      </c>
      <c r="AT481" s="110">
        <v>42268</v>
      </c>
      <c r="AU481" s="83"/>
      <c r="AV481" s="104"/>
      <c r="AW481" s="87"/>
      <c r="AX481" s="87"/>
      <c r="AY481" s="104"/>
      <c r="AZ481" s="95" t="s">
        <v>177</v>
      </c>
      <c r="BA481" s="120">
        <v>42151</v>
      </c>
      <c r="BB481" s="120">
        <v>42173</v>
      </c>
      <c r="BC481" s="121">
        <v>5000013861</v>
      </c>
      <c r="BD481" s="113">
        <v>900000</v>
      </c>
      <c r="BE481" s="113"/>
      <c r="BF481" s="113"/>
      <c r="BG481" s="122">
        <v>42177</v>
      </c>
      <c r="BH481" s="88" t="s">
        <v>116</v>
      </c>
      <c r="BI481" s="104" t="s">
        <v>178</v>
      </c>
      <c r="BJ481" s="87">
        <v>42179</v>
      </c>
      <c r="BK481" s="87">
        <v>42200</v>
      </c>
      <c r="BL481" s="87">
        <v>42199</v>
      </c>
      <c r="BM481" s="87"/>
      <c r="BN481" s="89"/>
      <c r="BQ481" s="90">
        <v>900000</v>
      </c>
      <c r="BR481" t="s">
        <v>153</v>
      </c>
      <c r="BS481">
        <v>2100003543</v>
      </c>
      <c r="BT481" s="91">
        <v>42144</v>
      </c>
      <c r="BU481" t="s">
        <v>177</v>
      </c>
      <c r="BV481" s="91">
        <v>42151</v>
      </c>
      <c r="BX481" t="s">
        <v>3582</v>
      </c>
      <c r="BY481" t="s">
        <v>722</v>
      </c>
      <c r="BZ481" t="s">
        <v>150</v>
      </c>
      <c r="CA481" s="92">
        <v>900000</v>
      </c>
      <c r="CD481" s="93">
        <v>13</v>
      </c>
      <c r="CE481">
        <v>900000</v>
      </c>
    </row>
    <row r="482" spans="1:83" x14ac:dyDescent="0.25">
      <c r="A482" s="94">
        <v>479</v>
      </c>
      <c r="B482" s="95" t="s">
        <v>3583</v>
      </c>
      <c r="C482" s="88">
        <v>2100003543</v>
      </c>
      <c r="D482" s="116" t="s">
        <v>150</v>
      </c>
      <c r="E482" s="96">
        <v>900000</v>
      </c>
      <c r="F482" s="97" t="s">
        <v>171</v>
      </c>
      <c r="G482" s="94">
        <v>2015</v>
      </c>
      <c r="H482" s="98">
        <v>42144</v>
      </c>
      <c r="I482" s="98">
        <v>42150</v>
      </c>
      <c r="J482" s="97" t="s">
        <v>152</v>
      </c>
      <c r="K482" s="95" t="s">
        <v>153</v>
      </c>
      <c r="L482" s="88" t="s">
        <v>154</v>
      </c>
      <c r="M482" s="264" t="s">
        <v>153</v>
      </c>
      <c r="N482" s="94" t="s">
        <v>98</v>
      </c>
      <c r="O482" s="94" t="s">
        <v>98</v>
      </c>
      <c r="P482" s="100">
        <v>900000</v>
      </c>
      <c r="Q482" s="94"/>
      <c r="R482" s="97" t="s">
        <v>189</v>
      </c>
      <c r="S482" s="98">
        <v>42079</v>
      </c>
      <c r="T482" s="101">
        <v>42094</v>
      </c>
      <c r="U482" s="82">
        <v>65</v>
      </c>
      <c r="V482" s="82">
        <v>50</v>
      </c>
      <c r="W482" s="88"/>
      <c r="X482" s="136" t="s">
        <v>3584</v>
      </c>
      <c r="Y482" s="137" t="s">
        <v>3585</v>
      </c>
      <c r="Z482" s="95"/>
      <c r="AA482" s="97"/>
      <c r="AB482" s="137"/>
      <c r="AC482" s="168" t="s">
        <v>160</v>
      </c>
      <c r="AD482" s="64"/>
      <c r="AE482" s="64"/>
      <c r="AF482" s="64"/>
      <c r="AG482" s="64"/>
      <c r="AH482" s="104"/>
      <c r="AI482" s="95"/>
      <c r="AJ482" s="105"/>
      <c r="AK482" s="105"/>
      <c r="AL482" s="106" t="s">
        <v>107</v>
      </c>
      <c r="AM482" s="78" t="s">
        <v>268</v>
      </c>
      <c r="AN482" s="251"/>
      <c r="AO482" s="80"/>
      <c r="AP482" s="81"/>
      <c r="AQ482" s="253"/>
      <c r="AR482" s="79"/>
      <c r="AS482" s="110">
        <v>0</v>
      </c>
      <c r="AT482" s="110">
        <v>42268</v>
      </c>
      <c r="AU482" s="83"/>
      <c r="AV482" s="104"/>
      <c r="AW482" s="87"/>
      <c r="AX482" s="87"/>
      <c r="AY482" s="104"/>
      <c r="AZ482" s="95" t="s">
        <v>177</v>
      </c>
      <c r="BA482" s="120">
        <v>42151</v>
      </c>
      <c r="BB482" s="120">
        <v>42173</v>
      </c>
      <c r="BC482" s="121">
        <v>5000013861</v>
      </c>
      <c r="BD482" s="113">
        <v>900000</v>
      </c>
      <c r="BE482" s="113"/>
      <c r="BF482" s="113"/>
      <c r="BG482" s="122">
        <v>42177</v>
      </c>
      <c r="BH482" s="88" t="s">
        <v>116</v>
      </c>
      <c r="BI482" s="104" t="s">
        <v>178</v>
      </c>
      <c r="BJ482" s="87">
        <v>42179</v>
      </c>
      <c r="BK482" s="87">
        <v>42200</v>
      </c>
      <c r="BL482" s="87">
        <v>42199</v>
      </c>
      <c r="BM482" s="87"/>
      <c r="BN482" s="89"/>
      <c r="BQ482" s="90">
        <v>900000</v>
      </c>
      <c r="BR482" t="s">
        <v>153</v>
      </c>
      <c r="BS482">
        <v>2100003543</v>
      </c>
      <c r="BT482" s="91">
        <v>42144</v>
      </c>
      <c r="BU482" t="s">
        <v>177</v>
      </c>
      <c r="BV482" s="91">
        <v>42151</v>
      </c>
      <c r="BX482" t="s">
        <v>3586</v>
      </c>
      <c r="BY482" t="s">
        <v>722</v>
      </c>
      <c r="BZ482" t="s">
        <v>150</v>
      </c>
      <c r="CA482" s="92">
        <v>900000</v>
      </c>
      <c r="CD482" s="93">
        <v>13</v>
      </c>
      <c r="CE482">
        <v>900000</v>
      </c>
    </row>
    <row r="483" spans="1:83" x14ac:dyDescent="0.25">
      <c r="A483" s="94">
        <v>480</v>
      </c>
      <c r="B483" s="95" t="s">
        <v>3587</v>
      </c>
      <c r="C483" s="88">
        <v>2100003543</v>
      </c>
      <c r="D483" s="116" t="s">
        <v>150</v>
      </c>
      <c r="E483" s="96">
        <v>900000</v>
      </c>
      <c r="F483" s="97" t="s">
        <v>171</v>
      </c>
      <c r="G483" s="94">
        <v>2015</v>
      </c>
      <c r="H483" s="98">
        <v>42144</v>
      </c>
      <c r="I483" s="98">
        <v>42150</v>
      </c>
      <c r="J483" s="97" t="s">
        <v>152</v>
      </c>
      <c r="K483" s="95" t="s">
        <v>153</v>
      </c>
      <c r="L483" s="88" t="s">
        <v>154</v>
      </c>
      <c r="M483" s="264" t="s">
        <v>153</v>
      </c>
      <c r="N483" s="94" t="s">
        <v>98</v>
      </c>
      <c r="O483" s="94" t="s">
        <v>98</v>
      </c>
      <c r="P483" s="100">
        <v>900000</v>
      </c>
      <c r="Q483" s="94"/>
      <c r="R483" s="97" t="s">
        <v>189</v>
      </c>
      <c r="S483" s="98">
        <v>42079</v>
      </c>
      <c r="T483" s="101">
        <v>42094</v>
      </c>
      <c r="U483" s="82">
        <v>65</v>
      </c>
      <c r="V483" s="82">
        <v>50</v>
      </c>
      <c r="W483" s="88"/>
      <c r="X483" s="136" t="s">
        <v>3588</v>
      </c>
      <c r="Y483" s="137" t="s">
        <v>3589</v>
      </c>
      <c r="Z483" s="95"/>
      <c r="AA483" s="97"/>
      <c r="AB483" s="137"/>
      <c r="AC483" s="168" t="s">
        <v>160</v>
      </c>
      <c r="AD483" s="64"/>
      <c r="AE483" s="64"/>
      <c r="AF483" s="64"/>
      <c r="AG483" s="64"/>
      <c r="AH483" s="104"/>
      <c r="AI483" s="95"/>
      <c r="AJ483" s="105"/>
      <c r="AK483" s="105"/>
      <c r="AL483" s="106" t="s">
        <v>107</v>
      </c>
      <c r="AM483" s="78" t="s">
        <v>268</v>
      </c>
      <c r="AN483" s="251"/>
      <c r="AO483" s="80"/>
      <c r="AP483" s="81"/>
      <c r="AQ483" s="253"/>
      <c r="AR483" s="79"/>
      <c r="AS483" s="110">
        <v>0</v>
      </c>
      <c r="AT483" s="110">
        <v>42268</v>
      </c>
      <c r="AU483" s="83"/>
      <c r="AV483" s="104"/>
      <c r="AW483" s="87"/>
      <c r="AX483" s="87"/>
      <c r="AY483" s="104"/>
      <c r="AZ483" s="95" t="s">
        <v>177</v>
      </c>
      <c r="BA483" s="120">
        <v>42151</v>
      </c>
      <c r="BB483" s="120">
        <v>42173</v>
      </c>
      <c r="BC483" s="121">
        <v>5000013861</v>
      </c>
      <c r="BD483" s="113">
        <v>900000</v>
      </c>
      <c r="BE483" s="113"/>
      <c r="BF483" s="113"/>
      <c r="BG483" s="122">
        <v>42177</v>
      </c>
      <c r="BH483" s="88" t="s">
        <v>116</v>
      </c>
      <c r="BI483" s="104" t="s">
        <v>178</v>
      </c>
      <c r="BJ483" s="87">
        <v>42179</v>
      </c>
      <c r="BK483" s="87">
        <v>42200</v>
      </c>
      <c r="BL483" s="87">
        <v>42199</v>
      </c>
      <c r="BM483" s="87"/>
      <c r="BN483" s="89"/>
      <c r="BQ483" s="90">
        <v>900000</v>
      </c>
      <c r="BR483" t="s">
        <v>153</v>
      </c>
      <c r="BS483">
        <v>2100003543</v>
      </c>
      <c r="BT483" s="91">
        <v>42144</v>
      </c>
      <c r="BU483" t="s">
        <v>177</v>
      </c>
      <c r="BV483" s="91">
        <v>42151</v>
      </c>
      <c r="BX483" t="s">
        <v>3590</v>
      </c>
      <c r="BY483" t="s">
        <v>722</v>
      </c>
      <c r="BZ483" t="s">
        <v>150</v>
      </c>
      <c r="CA483" s="92">
        <v>900000</v>
      </c>
      <c r="CD483" s="93">
        <v>13</v>
      </c>
      <c r="CE483">
        <v>900000</v>
      </c>
    </row>
    <row r="484" spans="1:83" x14ac:dyDescent="0.25">
      <c r="A484" s="94">
        <v>481</v>
      </c>
      <c r="B484" s="95" t="s">
        <v>3591</v>
      </c>
      <c r="C484" s="88">
        <v>2100003543</v>
      </c>
      <c r="D484" s="116" t="s">
        <v>150</v>
      </c>
      <c r="E484" s="119">
        <v>900000</v>
      </c>
      <c r="F484" s="97" t="s">
        <v>171</v>
      </c>
      <c r="G484" s="94">
        <v>2015</v>
      </c>
      <c r="H484" s="98">
        <v>42144</v>
      </c>
      <c r="I484" s="98">
        <v>42150</v>
      </c>
      <c r="J484" s="97" t="s">
        <v>152</v>
      </c>
      <c r="K484" s="95" t="s">
        <v>153</v>
      </c>
      <c r="L484" s="88" t="s">
        <v>154</v>
      </c>
      <c r="M484" s="264" t="s">
        <v>153</v>
      </c>
      <c r="N484" s="94" t="s">
        <v>98</v>
      </c>
      <c r="O484" s="94" t="s">
        <v>98</v>
      </c>
      <c r="P484" s="100">
        <v>900000</v>
      </c>
      <c r="Q484" s="94"/>
      <c r="R484" s="97" t="s">
        <v>189</v>
      </c>
      <c r="S484" s="98">
        <v>42079</v>
      </c>
      <c r="T484" s="101">
        <v>42094</v>
      </c>
      <c r="U484" s="82">
        <v>65</v>
      </c>
      <c r="V484" s="82">
        <v>50</v>
      </c>
      <c r="W484" s="88"/>
      <c r="X484" s="136" t="s">
        <v>3592</v>
      </c>
      <c r="Y484" s="137" t="s">
        <v>3593</v>
      </c>
      <c r="Z484" s="95"/>
      <c r="AA484" s="97"/>
      <c r="AB484" s="137"/>
      <c r="AC484" s="168" t="s">
        <v>160</v>
      </c>
      <c r="AD484" s="64"/>
      <c r="AE484" s="64"/>
      <c r="AF484" s="64"/>
      <c r="AG484" s="64"/>
      <c r="AH484" s="104"/>
      <c r="AI484" s="95"/>
      <c r="AJ484" s="105"/>
      <c r="AK484" s="105"/>
      <c r="AL484" s="106" t="s">
        <v>107</v>
      </c>
      <c r="AM484" s="78" t="s">
        <v>268</v>
      </c>
      <c r="AN484" s="251"/>
      <c r="AO484" s="80"/>
      <c r="AP484" s="81"/>
      <c r="AQ484" s="253"/>
      <c r="AR484" s="79"/>
      <c r="AS484" s="110">
        <v>0</v>
      </c>
      <c r="AT484" s="110">
        <v>42268</v>
      </c>
      <c r="AU484" s="83"/>
      <c r="AV484" s="104"/>
      <c r="AW484" s="87"/>
      <c r="AX484" s="87"/>
      <c r="AY484" s="104"/>
      <c r="AZ484" s="95" t="s">
        <v>177</v>
      </c>
      <c r="BA484" s="120">
        <v>42151</v>
      </c>
      <c r="BB484" s="120">
        <v>42173</v>
      </c>
      <c r="BC484" s="121">
        <v>5000013861</v>
      </c>
      <c r="BD484" s="113">
        <v>900000</v>
      </c>
      <c r="BE484" s="113"/>
      <c r="BF484" s="113"/>
      <c r="BG484" s="122">
        <v>42177</v>
      </c>
      <c r="BH484" s="88" t="s">
        <v>116</v>
      </c>
      <c r="BI484" s="104" t="s">
        <v>178</v>
      </c>
      <c r="BJ484" s="87">
        <v>42179</v>
      </c>
      <c r="BK484" s="87">
        <v>42200</v>
      </c>
      <c r="BL484" s="87">
        <v>42199</v>
      </c>
      <c r="BM484" s="87"/>
      <c r="BN484" s="89"/>
      <c r="BQ484" s="90">
        <v>900000</v>
      </c>
      <c r="BR484" t="s">
        <v>153</v>
      </c>
      <c r="BS484">
        <v>2100003543</v>
      </c>
      <c r="BT484" s="91">
        <v>42144</v>
      </c>
      <c r="BU484" t="s">
        <v>177</v>
      </c>
      <c r="BV484" s="91">
        <v>42151</v>
      </c>
      <c r="BX484" t="s">
        <v>3594</v>
      </c>
      <c r="BY484" t="s">
        <v>722</v>
      </c>
      <c r="BZ484" t="s">
        <v>150</v>
      </c>
      <c r="CA484" s="92">
        <v>900000</v>
      </c>
      <c r="CD484" s="93">
        <v>13</v>
      </c>
      <c r="CE484">
        <v>900000</v>
      </c>
    </row>
    <row r="485" spans="1:83" x14ac:dyDescent="0.25">
      <c r="A485" s="94">
        <v>482</v>
      </c>
      <c r="B485" s="95" t="s">
        <v>3595</v>
      </c>
      <c r="C485" s="88">
        <v>2100003543</v>
      </c>
      <c r="D485" s="116" t="s">
        <v>150</v>
      </c>
      <c r="E485" s="119">
        <v>900000</v>
      </c>
      <c r="F485" s="97" t="s">
        <v>171</v>
      </c>
      <c r="G485" s="94">
        <v>2015</v>
      </c>
      <c r="H485" s="98">
        <v>42144</v>
      </c>
      <c r="I485" s="98">
        <v>42150</v>
      </c>
      <c r="J485" s="97" t="s">
        <v>152</v>
      </c>
      <c r="K485" s="95" t="s">
        <v>153</v>
      </c>
      <c r="L485" s="88" t="s">
        <v>154</v>
      </c>
      <c r="M485" s="264" t="s">
        <v>153</v>
      </c>
      <c r="N485" s="94" t="s">
        <v>98</v>
      </c>
      <c r="O485" s="94" t="s">
        <v>98</v>
      </c>
      <c r="P485" s="100">
        <v>900000</v>
      </c>
      <c r="Q485" s="94"/>
      <c r="R485" s="97" t="s">
        <v>189</v>
      </c>
      <c r="S485" s="98">
        <v>42079</v>
      </c>
      <c r="T485" s="101">
        <v>42094</v>
      </c>
      <c r="U485" s="82">
        <v>65</v>
      </c>
      <c r="V485" s="82">
        <v>50</v>
      </c>
      <c r="W485" s="88"/>
      <c r="X485" s="136" t="s">
        <v>3596</v>
      </c>
      <c r="Y485" s="137" t="s">
        <v>3597</v>
      </c>
      <c r="Z485" s="95"/>
      <c r="AA485" s="97"/>
      <c r="AB485" s="137"/>
      <c r="AC485" s="168" t="s">
        <v>160</v>
      </c>
      <c r="AD485" s="64"/>
      <c r="AE485" s="64"/>
      <c r="AF485" s="64"/>
      <c r="AG485" s="64"/>
      <c r="AH485" s="104"/>
      <c r="AI485" s="95"/>
      <c r="AJ485" s="105"/>
      <c r="AK485" s="105"/>
      <c r="AL485" s="106" t="s">
        <v>107</v>
      </c>
      <c r="AM485" s="78" t="s">
        <v>268</v>
      </c>
      <c r="AN485" s="251"/>
      <c r="AO485" s="80"/>
      <c r="AP485" s="81"/>
      <c r="AQ485" s="253"/>
      <c r="AR485" s="79"/>
      <c r="AS485" s="110">
        <v>0</v>
      </c>
      <c r="AT485" s="110">
        <v>42268</v>
      </c>
      <c r="AU485" s="83"/>
      <c r="AV485" s="104"/>
      <c r="AW485" s="87"/>
      <c r="AX485" s="87"/>
      <c r="AY485" s="104"/>
      <c r="AZ485" s="95" t="s">
        <v>177</v>
      </c>
      <c r="BA485" s="120">
        <v>42151</v>
      </c>
      <c r="BB485" s="120">
        <v>42173</v>
      </c>
      <c r="BC485" s="121">
        <v>5000013861</v>
      </c>
      <c r="BD485" s="113">
        <v>900000</v>
      </c>
      <c r="BE485" s="113"/>
      <c r="BF485" s="113"/>
      <c r="BG485" s="122">
        <v>42177</v>
      </c>
      <c r="BH485" s="88" t="s">
        <v>116</v>
      </c>
      <c r="BI485" s="104" t="s">
        <v>178</v>
      </c>
      <c r="BJ485" s="87">
        <v>42179</v>
      </c>
      <c r="BK485" s="87">
        <v>42200</v>
      </c>
      <c r="BL485" s="87">
        <v>42199</v>
      </c>
      <c r="BM485" s="87"/>
      <c r="BN485" s="89"/>
      <c r="BQ485" s="90">
        <v>900000</v>
      </c>
      <c r="BR485" t="s">
        <v>153</v>
      </c>
      <c r="BS485">
        <v>2100003543</v>
      </c>
      <c r="BT485" s="91">
        <v>42144</v>
      </c>
      <c r="BU485" t="s">
        <v>177</v>
      </c>
      <c r="BV485" s="91">
        <v>42151</v>
      </c>
      <c r="BX485" t="s">
        <v>3598</v>
      </c>
      <c r="BY485" t="s">
        <v>722</v>
      </c>
      <c r="BZ485" t="s">
        <v>150</v>
      </c>
      <c r="CA485" s="92">
        <v>900000</v>
      </c>
      <c r="CD485" s="93">
        <v>13</v>
      </c>
      <c r="CE485">
        <v>900000</v>
      </c>
    </row>
    <row r="486" spans="1:83" x14ac:dyDescent="0.25">
      <c r="A486" s="94">
        <v>483</v>
      </c>
      <c r="B486" s="95" t="s">
        <v>3599</v>
      </c>
      <c r="C486" s="99">
        <v>2100004182</v>
      </c>
      <c r="D486" s="290" t="s">
        <v>1350</v>
      </c>
      <c r="E486" s="259">
        <v>14150000</v>
      </c>
      <c r="F486" s="181" t="s">
        <v>979</v>
      </c>
      <c r="G486" s="260">
        <v>2015</v>
      </c>
      <c r="H486" s="135">
        <v>42228</v>
      </c>
      <c r="I486" s="135">
        <v>42235</v>
      </c>
      <c r="J486" s="97" t="s">
        <v>152</v>
      </c>
      <c r="K486" s="95" t="s">
        <v>153</v>
      </c>
      <c r="L486" s="88" t="s">
        <v>154</v>
      </c>
      <c r="M486" s="264" t="s">
        <v>153</v>
      </c>
      <c r="N486" s="94" t="s">
        <v>98</v>
      </c>
      <c r="O486" s="94" t="s">
        <v>98</v>
      </c>
      <c r="P486" s="100">
        <v>14150000</v>
      </c>
      <c r="Q486" s="94"/>
      <c r="R486" s="97" t="s">
        <v>189</v>
      </c>
      <c r="S486" s="98">
        <v>42079</v>
      </c>
      <c r="T486" s="101">
        <v>42094</v>
      </c>
      <c r="U486" s="82">
        <v>149</v>
      </c>
      <c r="V486" s="82">
        <v>134</v>
      </c>
      <c r="W486" s="88"/>
      <c r="X486" s="136" t="s">
        <v>3600</v>
      </c>
      <c r="Y486" s="137" t="s">
        <v>3569</v>
      </c>
      <c r="Z486" s="95"/>
      <c r="AA486" s="97"/>
      <c r="AB486" s="137"/>
      <c r="AC486" s="168" t="s">
        <v>160</v>
      </c>
      <c r="AD486" s="64"/>
      <c r="AE486" s="64"/>
      <c r="AF486" s="64"/>
      <c r="AG486" s="64"/>
      <c r="AH486" s="104"/>
      <c r="AI486" s="95"/>
      <c r="AJ486" s="105"/>
      <c r="AK486" s="105"/>
      <c r="AL486" s="106" t="s">
        <v>107</v>
      </c>
      <c r="AM486" s="78"/>
      <c r="AN486" s="251"/>
      <c r="AO486" s="80"/>
      <c r="AP486" s="81"/>
      <c r="AQ486" s="253"/>
      <c r="AR486" s="79"/>
      <c r="AS486" s="110">
        <v>0</v>
      </c>
      <c r="AT486" s="110">
        <v>42268</v>
      </c>
      <c r="AU486" s="83"/>
      <c r="AV486" s="104"/>
      <c r="AW486" s="87"/>
      <c r="AX486" s="87"/>
      <c r="AY486" s="104"/>
      <c r="AZ486" s="104" t="s">
        <v>1356</v>
      </c>
      <c r="BA486" s="178">
        <v>42236</v>
      </c>
      <c r="BB486" s="291">
        <v>42256</v>
      </c>
      <c r="BC486" s="104"/>
      <c r="BD486" s="113"/>
      <c r="BE486" s="113"/>
      <c r="BF486" s="113"/>
      <c r="BG486" s="114">
        <v>42257</v>
      </c>
      <c r="BH486" s="171" t="s">
        <v>116</v>
      </c>
      <c r="BI486" s="114" t="s">
        <v>1357</v>
      </c>
      <c r="BJ486" s="292">
        <v>42262</v>
      </c>
      <c r="BK486" s="292">
        <v>42283</v>
      </c>
      <c r="BL486" s="832">
        <v>42293</v>
      </c>
      <c r="BM486" s="87"/>
      <c r="BN486" s="89"/>
      <c r="BQ486" s="90">
        <v>14150000</v>
      </c>
      <c r="BR486" t="s">
        <v>153</v>
      </c>
      <c r="BS486">
        <v>2100004182</v>
      </c>
      <c r="BT486" s="91">
        <v>42228</v>
      </c>
      <c r="BU486" t="s">
        <v>1356</v>
      </c>
      <c r="BV486" s="91">
        <v>42236</v>
      </c>
      <c r="BX486" t="s">
        <v>3601</v>
      </c>
      <c r="BY486" t="s">
        <v>722</v>
      </c>
      <c r="BZ486" t="s">
        <v>1350</v>
      </c>
      <c r="CA486" s="92">
        <v>14150000</v>
      </c>
      <c r="CD486" s="93" t="s">
        <v>3562</v>
      </c>
      <c r="CE486">
        <v>1500000</v>
      </c>
    </row>
    <row r="487" spans="1:83" x14ac:dyDescent="0.25">
      <c r="A487" s="94">
        <v>484</v>
      </c>
      <c r="B487" s="95" t="s">
        <v>3602</v>
      </c>
      <c r="C487" s="88">
        <v>2100003543</v>
      </c>
      <c r="D487" s="116" t="s">
        <v>150</v>
      </c>
      <c r="E487" s="119">
        <v>900000</v>
      </c>
      <c r="F487" s="97" t="s">
        <v>171</v>
      </c>
      <c r="G487" s="94">
        <v>2015</v>
      </c>
      <c r="H487" s="98">
        <v>42144</v>
      </c>
      <c r="I487" s="98">
        <v>42150</v>
      </c>
      <c r="J487" s="97" t="s">
        <v>152</v>
      </c>
      <c r="K487" s="95" t="s">
        <v>153</v>
      </c>
      <c r="L487" s="88" t="s">
        <v>154</v>
      </c>
      <c r="M487" s="264" t="s">
        <v>153</v>
      </c>
      <c r="N487" s="94" t="s">
        <v>98</v>
      </c>
      <c r="O487" s="94" t="s">
        <v>98</v>
      </c>
      <c r="P487" s="100">
        <v>900000</v>
      </c>
      <c r="Q487" s="94"/>
      <c r="R487" s="97" t="s">
        <v>189</v>
      </c>
      <c r="S487" s="98">
        <v>42079</v>
      </c>
      <c r="T487" s="101">
        <v>42094</v>
      </c>
      <c r="U487" s="82">
        <v>65</v>
      </c>
      <c r="V487" s="82">
        <v>50</v>
      </c>
      <c r="W487" s="88"/>
      <c r="X487" s="136" t="s">
        <v>3603</v>
      </c>
      <c r="Y487" s="137" t="s">
        <v>3604</v>
      </c>
      <c r="Z487" s="95"/>
      <c r="AA487" s="97"/>
      <c r="AB487" s="137"/>
      <c r="AC487" s="168" t="s">
        <v>160</v>
      </c>
      <c r="AD487" s="64"/>
      <c r="AE487" s="64"/>
      <c r="AF487" s="64"/>
      <c r="AG487" s="64"/>
      <c r="AH487" s="104"/>
      <c r="AI487" s="95"/>
      <c r="AJ487" s="105"/>
      <c r="AK487" s="105"/>
      <c r="AL487" s="106" t="s">
        <v>107</v>
      </c>
      <c r="AM487" s="78" t="s">
        <v>268</v>
      </c>
      <c r="AN487" s="251"/>
      <c r="AO487" s="80"/>
      <c r="AP487" s="81"/>
      <c r="AQ487" s="253"/>
      <c r="AR487" s="79"/>
      <c r="AS487" s="110">
        <v>0</v>
      </c>
      <c r="AT487" s="110">
        <v>42268</v>
      </c>
      <c r="AU487" s="83"/>
      <c r="AV487" s="104"/>
      <c r="AW487" s="87"/>
      <c r="AX487" s="87"/>
      <c r="AY487" s="104"/>
      <c r="AZ487" s="95" t="s">
        <v>177</v>
      </c>
      <c r="BA487" s="120">
        <v>42151</v>
      </c>
      <c r="BB487" s="120">
        <v>42173</v>
      </c>
      <c r="BC487" s="121">
        <v>5000013861</v>
      </c>
      <c r="BD487" s="113">
        <v>900000</v>
      </c>
      <c r="BE487" s="113"/>
      <c r="BF487" s="113"/>
      <c r="BG487" s="122">
        <v>42177</v>
      </c>
      <c r="BH487" s="88" t="s">
        <v>116</v>
      </c>
      <c r="BI487" s="104" t="s">
        <v>178</v>
      </c>
      <c r="BJ487" s="87">
        <v>42179</v>
      </c>
      <c r="BK487" s="87">
        <v>42200</v>
      </c>
      <c r="BL487" s="87">
        <v>42199</v>
      </c>
      <c r="BM487" s="87"/>
      <c r="BN487" s="89"/>
      <c r="BQ487" s="90">
        <v>900000</v>
      </c>
      <c r="BR487" t="s">
        <v>153</v>
      </c>
      <c r="BS487">
        <v>2100003543</v>
      </c>
      <c r="BT487" s="91">
        <v>42144</v>
      </c>
      <c r="BU487" t="s">
        <v>177</v>
      </c>
      <c r="BV487" s="91">
        <v>42151</v>
      </c>
      <c r="BX487" t="s">
        <v>3605</v>
      </c>
      <c r="BY487" t="s">
        <v>722</v>
      </c>
      <c r="BZ487" t="s">
        <v>150</v>
      </c>
      <c r="CA487" s="92">
        <v>900000</v>
      </c>
      <c r="CD487" s="93">
        <v>13</v>
      </c>
      <c r="CE487">
        <v>900000</v>
      </c>
    </row>
    <row r="488" spans="1:83" x14ac:dyDescent="0.25">
      <c r="A488" s="94">
        <v>485</v>
      </c>
      <c r="B488" s="95" t="s">
        <v>3606</v>
      </c>
      <c r="C488" s="88">
        <v>2100003543</v>
      </c>
      <c r="D488" s="116" t="s">
        <v>150</v>
      </c>
      <c r="E488" s="96">
        <v>900000</v>
      </c>
      <c r="F488" s="97" t="s">
        <v>171</v>
      </c>
      <c r="G488" s="94">
        <v>2015</v>
      </c>
      <c r="H488" s="98">
        <v>42144</v>
      </c>
      <c r="I488" s="98">
        <v>42150</v>
      </c>
      <c r="J488" s="97" t="s">
        <v>152</v>
      </c>
      <c r="K488" s="95" t="s">
        <v>153</v>
      </c>
      <c r="L488" s="88" t="s">
        <v>154</v>
      </c>
      <c r="M488" s="264" t="s">
        <v>153</v>
      </c>
      <c r="N488" s="94" t="s">
        <v>98</v>
      </c>
      <c r="O488" s="94" t="s">
        <v>98</v>
      </c>
      <c r="P488" s="100">
        <v>900000</v>
      </c>
      <c r="Q488" s="94"/>
      <c r="R488" s="97" t="s">
        <v>189</v>
      </c>
      <c r="S488" s="98">
        <v>42079</v>
      </c>
      <c r="T488" s="101">
        <v>42094</v>
      </c>
      <c r="U488" s="82">
        <v>65</v>
      </c>
      <c r="V488" s="82">
        <v>50</v>
      </c>
      <c r="W488" s="88"/>
      <c r="X488" s="136" t="s">
        <v>3607</v>
      </c>
      <c r="Y488" s="137" t="s">
        <v>3608</v>
      </c>
      <c r="Z488" s="95"/>
      <c r="AA488" s="97"/>
      <c r="AB488" s="137"/>
      <c r="AC488" s="168" t="s">
        <v>160</v>
      </c>
      <c r="AD488" s="64"/>
      <c r="AE488" s="64"/>
      <c r="AF488" s="64"/>
      <c r="AG488" s="64"/>
      <c r="AH488" s="104"/>
      <c r="AI488" s="95"/>
      <c r="AJ488" s="105"/>
      <c r="AK488" s="105"/>
      <c r="AL488" s="106" t="s">
        <v>107</v>
      </c>
      <c r="AM488" s="78" t="s">
        <v>203</v>
      </c>
      <c r="AN488" s="251"/>
      <c r="AO488" s="80"/>
      <c r="AP488" s="81"/>
      <c r="AQ488" s="253"/>
      <c r="AR488" s="79"/>
      <c r="AS488" s="110">
        <v>0</v>
      </c>
      <c r="AT488" s="110">
        <v>42268</v>
      </c>
      <c r="AU488" s="83"/>
      <c r="AV488" s="104"/>
      <c r="AW488" s="87"/>
      <c r="AX488" s="87"/>
      <c r="AY488" s="104"/>
      <c r="AZ488" s="95" t="s">
        <v>177</v>
      </c>
      <c r="BA488" s="120">
        <v>42151</v>
      </c>
      <c r="BB488" s="120">
        <v>42173</v>
      </c>
      <c r="BC488" s="121">
        <v>5000013861</v>
      </c>
      <c r="BD488" s="113">
        <v>900000</v>
      </c>
      <c r="BE488" s="113"/>
      <c r="BF488" s="113"/>
      <c r="BG488" s="122">
        <v>42177</v>
      </c>
      <c r="BH488" s="88" t="s">
        <v>116</v>
      </c>
      <c r="BI488" s="104" t="s">
        <v>178</v>
      </c>
      <c r="BJ488" s="87">
        <v>42179</v>
      </c>
      <c r="BK488" s="87">
        <v>42200</v>
      </c>
      <c r="BL488" s="87">
        <v>42199</v>
      </c>
      <c r="BM488" s="87"/>
      <c r="BN488" s="89"/>
      <c r="BQ488" s="90">
        <v>900000</v>
      </c>
      <c r="BR488" t="s">
        <v>153</v>
      </c>
      <c r="BS488">
        <v>2100003543</v>
      </c>
      <c r="BT488" s="91">
        <v>42144</v>
      </c>
      <c r="BU488" t="s">
        <v>177</v>
      </c>
      <c r="BV488" s="91">
        <v>42151</v>
      </c>
      <c r="BX488" t="s">
        <v>3609</v>
      </c>
      <c r="BY488" t="s">
        <v>722</v>
      </c>
      <c r="BZ488" t="s">
        <v>150</v>
      </c>
      <c r="CA488" s="92">
        <v>900000</v>
      </c>
      <c r="CD488" s="93">
        <v>13</v>
      </c>
      <c r="CE488">
        <v>900000</v>
      </c>
    </row>
    <row r="489" spans="1:83" x14ac:dyDescent="0.25">
      <c r="A489" s="94">
        <v>486</v>
      </c>
      <c r="B489" s="95" t="s">
        <v>3610</v>
      </c>
      <c r="C489" s="88">
        <v>2100003543</v>
      </c>
      <c r="D489" s="116" t="s">
        <v>150</v>
      </c>
      <c r="E489" s="96">
        <v>900000</v>
      </c>
      <c r="F489" s="97" t="s">
        <v>171</v>
      </c>
      <c r="G489" s="94">
        <v>2015</v>
      </c>
      <c r="H489" s="98">
        <v>42144</v>
      </c>
      <c r="I489" s="98">
        <v>42150</v>
      </c>
      <c r="J489" s="97" t="s">
        <v>152</v>
      </c>
      <c r="K489" s="95" t="s">
        <v>153</v>
      </c>
      <c r="L489" s="88" t="s">
        <v>154</v>
      </c>
      <c r="M489" s="264" t="s">
        <v>153</v>
      </c>
      <c r="N489" s="94" t="s">
        <v>98</v>
      </c>
      <c r="O489" s="94" t="s">
        <v>98</v>
      </c>
      <c r="P489" s="100">
        <v>900000</v>
      </c>
      <c r="Q489" s="94"/>
      <c r="R489" s="97" t="s">
        <v>189</v>
      </c>
      <c r="S489" s="98">
        <v>42079</v>
      </c>
      <c r="T489" s="101">
        <v>42094</v>
      </c>
      <c r="U489" s="82">
        <v>65</v>
      </c>
      <c r="V489" s="82">
        <v>50</v>
      </c>
      <c r="W489" s="88"/>
      <c r="X489" s="136" t="s">
        <v>3611</v>
      </c>
      <c r="Y489" s="137" t="s">
        <v>3612</v>
      </c>
      <c r="Z489" s="95"/>
      <c r="AA489" s="97"/>
      <c r="AB489" s="137"/>
      <c r="AC489" s="168" t="s">
        <v>160</v>
      </c>
      <c r="AD489" s="64"/>
      <c r="AE489" s="64"/>
      <c r="AF489" s="64"/>
      <c r="AG489" s="64"/>
      <c r="AH489" s="104"/>
      <c r="AI489" s="95"/>
      <c r="AJ489" s="105"/>
      <c r="AK489" s="105"/>
      <c r="AL489" s="106" t="s">
        <v>107</v>
      </c>
      <c r="AM489" s="78" t="s">
        <v>203</v>
      </c>
      <c r="AN489" s="251"/>
      <c r="AO489" s="80"/>
      <c r="AP489" s="81"/>
      <c r="AQ489" s="253"/>
      <c r="AR489" s="79"/>
      <c r="AS489" s="110">
        <v>0</v>
      </c>
      <c r="AT489" s="110">
        <v>42268</v>
      </c>
      <c r="AU489" s="83"/>
      <c r="AV489" s="104"/>
      <c r="AW489" s="87"/>
      <c r="AX489" s="87"/>
      <c r="AY489" s="104"/>
      <c r="AZ489" s="95" t="s">
        <v>177</v>
      </c>
      <c r="BA489" s="120">
        <v>42151</v>
      </c>
      <c r="BB489" s="120">
        <v>42173</v>
      </c>
      <c r="BC489" s="121">
        <v>5000013861</v>
      </c>
      <c r="BD489" s="113">
        <v>900000</v>
      </c>
      <c r="BE489" s="113"/>
      <c r="BF489" s="113"/>
      <c r="BG489" s="122">
        <v>42177</v>
      </c>
      <c r="BH489" s="88" t="s">
        <v>116</v>
      </c>
      <c r="BI489" s="104" t="s">
        <v>178</v>
      </c>
      <c r="BJ489" s="87">
        <v>42179</v>
      </c>
      <c r="BK489" s="87">
        <v>42200</v>
      </c>
      <c r="BL489" s="87">
        <v>42199</v>
      </c>
      <c r="BM489" s="87"/>
      <c r="BN489" s="89"/>
      <c r="BQ489" s="90">
        <v>900000</v>
      </c>
      <c r="BR489" t="s">
        <v>153</v>
      </c>
      <c r="BS489">
        <v>2100003543</v>
      </c>
      <c r="BT489" s="91">
        <v>42144</v>
      </c>
      <c r="BU489" t="s">
        <v>177</v>
      </c>
      <c r="BV489" s="91">
        <v>42151</v>
      </c>
      <c r="BX489" t="s">
        <v>3613</v>
      </c>
      <c r="BY489" t="s">
        <v>722</v>
      </c>
      <c r="BZ489" t="s">
        <v>150</v>
      </c>
      <c r="CA489" s="92">
        <v>900000</v>
      </c>
      <c r="CD489" s="93">
        <v>13</v>
      </c>
      <c r="CE489">
        <v>900000</v>
      </c>
    </row>
    <row r="490" spans="1:83" x14ac:dyDescent="0.25">
      <c r="A490" s="94">
        <v>487</v>
      </c>
      <c r="B490" s="95" t="s">
        <v>3614</v>
      </c>
      <c r="C490" s="88">
        <v>2100003543</v>
      </c>
      <c r="D490" s="116" t="s">
        <v>150</v>
      </c>
      <c r="E490" s="96">
        <v>900000</v>
      </c>
      <c r="F490" s="97" t="s">
        <v>171</v>
      </c>
      <c r="G490" s="94">
        <v>2015</v>
      </c>
      <c r="H490" s="98">
        <v>42144</v>
      </c>
      <c r="I490" s="98">
        <v>42150</v>
      </c>
      <c r="J490" s="97" t="s">
        <v>152</v>
      </c>
      <c r="K490" s="95" t="s">
        <v>153</v>
      </c>
      <c r="L490" s="88" t="s">
        <v>154</v>
      </c>
      <c r="M490" s="264" t="s">
        <v>153</v>
      </c>
      <c r="N490" s="94" t="s">
        <v>98</v>
      </c>
      <c r="O490" s="94" t="s">
        <v>98</v>
      </c>
      <c r="P490" s="100">
        <v>900000</v>
      </c>
      <c r="Q490" s="94"/>
      <c r="R490" s="97" t="s">
        <v>189</v>
      </c>
      <c r="S490" s="98">
        <v>42079</v>
      </c>
      <c r="T490" s="101">
        <v>42094</v>
      </c>
      <c r="U490" s="82">
        <v>65</v>
      </c>
      <c r="V490" s="82">
        <v>50</v>
      </c>
      <c r="W490" s="88"/>
      <c r="X490" s="136" t="s">
        <v>3615</v>
      </c>
      <c r="Y490" s="137" t="s">
        <v>3616</v>
      </c>
      <c r="Z490" s="95"/>
      <c r="AA490" s="97"/>
      <c r="AB490" s="137"/>
      <c r="AC490" s="168" t="s">
        <v>160</v>
      </c>
      <c r="AD490" s="64"/>
      <c r="AE490" s="64"/>
      <c r="AF490" s="64"/>
      <c r="AG490" s="64"/>
      <c r="AH490" s="104"/>
      <c r="AI490" s="95"/>
      <c r="AJ490" s="105"/>
      <c r="AK490" s="105"/>
      <c r="AL490" s="106" t="s">
        <v>107</v>
      </c>
      <c r="AM490" s="78" t="s">
        <v>203</v>
      </c>
      <c r="AN490" s="251"/>
      <c r="AO490" s="80"/>
      <c r="AP490" s="81"/>
      <c r="AQ490" s="253"/>
      <c r="AR490" s="79"/>
      <c r="AS490" s="110">
        <v>0</v>
      </c>
      <c r="AT490" s="110">
        <v>42268</v>
      </c>
      <c r="AU490" s="83"/>
      <c r="AV490" s="104"/>
      <c r="AW490" s="87"/>
      <c r="AX490" s="87"/>
      <c r="AY490" s="104"/>
      <c r="AZ490" s="95" t="s">
        <v>177</v>
      </c>
      <c r="BA490" s="120">
        <v>42151</v>
      </c>
      <c r="BB490" s="120">
        <v>42173</v>
      </c>
      <c r="BC490" s="121">
        <v>5000013861</v>
      </c>
      <c r="BD490" s="113">
        <v>900000</v>
      </c>
      <c r="BE490" s="113"/>
      <c r="BF490" s="113"/>
      <c r="BG490" s="122">
        <v>42177</v>
      </c>
      <c r="BH490" s="88" t="s">
        <v>116</v>
      </c>
      <c r="BI490" s="104" t="s">
        <v>178</v>
      </c>
      <c r="BJ490" s="87">
        <v>42179</v>
      </c>
      <c r="BK490" s="87">
        <v>42200</v>
      </c>
      <c r="BL490" s="87">
        <v>42199</v>
      </c>
      <c r="BM490" s="87"/>
      <c r="BN490" s="89"/>
      <c r="BQ490" s="90">
        <v>900000</v>
      </c>
      <c r="BR490" t="s">
        <v>153</v>
      </c>
      <c r="BS490">
        <v>2100003543</v>
      </c>
      <c r="BT490" s="91">
        <v>42144</v>
      </c>
      <c r="BU490" t="s">
        <v>177</v>
      </c>
      <c r="BV490" s="91">
        <v>42151</v>
      </c>
      <c r="BX490" t="s">
        <v>3617</v>
      </c>
      <c r="BY490" t="s">
        <v>722</v>
      </c>
      <c r="BZ490" t="s">
        <v>150</v>
      </c>
      <c r="CA490" s="92">
        <v>900000</v>
      </c>
      <c r="CD490" s="93">
        <v>13</v>
      </c>
      <c r="CE490">
        <v>900000</v>
      </c>
    </row>
    <row r="491" spans="1:83" x14ac:dyDescent="0.25">
      <c r="A491" s="94">
        <v>488</v>
      </c>
      <c r="B491" s="95" t="s">
        <v>3618</v>
      </c>
      <c r="C491" s="88">
        <v>2100003543</v>
      </c>
      <c r="D491" s="116" t="s">
        <v>150</v>
      </c>
      <c r="E491" s="96">
        <v>900000</v>
      </c>
      <c r="F491" s="97" t="s">
        <v>171</v>
      </c>
      <c r="G491" s="94">
        <v>2015</v>
      </c>
      <c r="H491" s="98">
        <v>42144</v>
      </c>
      <c r="I491" s="98">
        <v>42150</v>
      </c>
      <c r="J491" s="97" t="s">
        <v>152</v>
      </c>
      <c r="K491" s="95" t="s">
        <v>153</v>
      </c>
      <c r="L491" s="88" t="s">
        <v>154</v>
      </c>
      <c r="M491" s="264" t="s">
        <v>153</v>
      </c>
      <c r="N491" s="94" t="s">
        <v>98</v>
      </c>
      <c r="O491" s="94" t="s">
        <v>98</v>
      </c>
      <c r="P491" s="100">
        <v>900000</v>
      </c>
      <c r="Q491" s="94"/>
      <c r="R491" s="97" t="s">
        <v>189</v>
      </c>
      <c r="S491" s="98">
        <v>42079</v>
      </c>
      <c r="T491" s="101">
        <v>42094</v>
      </c>
      <c r="U491" s="82">
        <v>65</v>
      </c>
      <c r="V491" s="82">
        <v>50</v>
      </c>
      <c r="W491" s="88"/>
      <c r="X491" s="136" t="s">
        <v>3619</v>
      </c>
      <c r="Y491" s="137" t="s">
        <v>3620</v>
      </c>
      <c r="Z491" s="95"/>
      <c r="AA491" s="97"/>
      <c r="AB491" s="137"/>
      <c r="AC491" s="168" t="s">
        <v>160</v>
      </c>
      <c r="AD491" s="64"/>
      <c r="AE491" s="64"/>
      <c r="AF491" s="64"/>
      <c r="AG491" s="64"/>
      <c r="AH491" s="104"/>
      <c r="AI491" s="95"/>
      <c r="AJ491" s="105"/>
      <c r="AK491" s="105"/>
      <c r="AL491" s="106" t="s">
        <v>107</v>
      </c>
      <c r="AM491" s="78" t="s">
        <v>203</v>
      </c>
      <c r="AN491" s="251"/>
      <c r="AO491" s="80"/>
      <c r="AP491" s="81"/>
      <c r="AQ491" s="253"/>
      <c r="AR491" s="79"/>
      <c r="AS491" s="110">
        <v>0</v>
      </c>
      <c r="AT491" s="110">
        <v>42268</v>
      </c>
      <c r="AU491" s="83"/>
      <c r="AV491" s="104"/>
      <c r="AW491" s="87"/>
      <c r="AX491" s="87"/>
      <c r="AY491" s="104"/>
      <c r="AZ491" s="95" t="s">
        <v>177</v>
      </c>
      <c r="BA491" s="120">
        <v>42151</v>
      </c>
      <c r="BB491" s="120">
        <v>42173</v>
      </c>
      <c r="BC491" s="121">
        <v>5000013861</v>
      </c>
      <c r="BD491" s="113">
        <v>900000</v>
      </c>
      <c r="BE491" s="113"/>
      <c r="BF491" s="113"/>
      <c r="BG491" s="122">
        <v>42177</v>
      </c>
      <c r="BH491" s="88" t="s">
        <v>116</v>
      </c>
      <c r="BI491" s="104" t="s">
        <v>178</v>
      </c>
      <c r="BJ491" s="87">
        <v>42179</v>
      </c>
      <c r="BK491" s="87">
        <v>42200</v>
      </c>
      <c r="BL491" s="87">
        <v>42199</v>
      </c>
      <c r="BM491" s="87"/>
      <c r="BN491" s="89"/>
      <c r="BQ491" s="90">
        <v>900000</v>
      </c>
      <c r="BR491" t="s">
        <v>153</v>
      </c>
      <c r="BS491">
        <v>2100003543</v>
      </c>
      <c r="BT491" s="91">
        <v>42144</v>
      </c>
      <c r="BU491" t="s">
        <v>177</v>
      </c>
      <c r="BV491" s="91">
        <v>42151</v>
      </c>
      <c r="BX491" t="s">
        <v>3621</v>
      </c>
      <c r="BY491" t="s">
        <v>722</v>
      </c>
      <c r="BZ491" t="s">
        <v>150</v>
      </c>
      <c r="CA491" s="92">
        <v>900000</v>
      </c>
      <c r="CD491" s="93">
        <v>13</v>
      </c>
      <c r="CE491">
        <v>900000</v>
      </c>
    </row>
    <row r="492" spans="1:83" x14ac:dyDescent="0.25">
      <c r="A492" s="94">
        <v>489</v>
      </c>
      <c r="B492" s="95" t="s">
        <v>3622</v>
      </c>
      <c r="C492" s="88">
        <v>2100003543</v>
      </c>
      <c r="D492" s="116" t="s">
        <v>150</v>
      </c>
      <c r="E492" s="96">
        <v>900000</v>
      </c>
      <c r="F492" s="97" t="s">
        <v>171</v>
      </c>
      <c r="G492" s="94">
        <v>2015</v>
      </c>
      <c r="H492" s="98">
        <v>42144</v>
      </c>
      <c r="I492" s="98">
        <v>42150</v>
      </c>
      <c r="J492" s="97" t="s">
        <v>152</v>
      </c>
      <c r="K492" s="95" t="s">
        <v>153</v>
      </c>
      <c r="L492" s="88" t="s">
        <v>154</v>
      </c>
      <c r="M492" s="264" t="s">
        <v>153</v>
      </c>
      <c r="N492" s="94" t="s">
        <v>98</v>
      </c>
      <c r="O492" s="94" t="s">
        <v>98</v>
      </c>
      <c r="P492" s="100">
        <v>900000</v>
      </c>
      <c r="Q492" s="94"/>
      <c r="R492" s="97" t="s">
        <v>189</v>
      </c>
      <c r="S492" s="98">
        <v>42079</v>
      </c>
      <c r="T492" s="101">
        <v>42094</v>
      </c>
      <c r="U492" s="82">
        <v>65</v>
      </c>
      <c r="V492" s="82">
        <v>50</v>
      </c>
      <c r="W492" s="88"/>
      <c r="X492" s="136" t="s">
        <v>3623</v>
      </c>
      <c r="Y492" s="137" t="s">
        <v>3624</v>
      </c>
      <c r="Z492" s="95"/>
      <c r="AA492" s="97"/>
      <c r="AB492" s="137"/>
      <c r="AC492" s="168" t="s">
        <v>160</v>
      </c>
      <c r="AD492" s="64"/>
      <c r="AE492" s="64"/>
      <c r="AF492" s="64"/>
      <c r="AG492" s="64"/>
      <c r="AH492" s="104"/>
      <c r="AI492" s="95"/>
      <c r="AJ492" s="105"/>
      <c r="AK492" s="105"/>
      <c r="AL492" s="106" t="s">
        <v>107</v>
      </c>
      <c r="AM492" s="78" t="s">
        <v>203</v>
      </c>
      <c r="AN492" s="251"/>
      <c r="AO492" s="80"/>
      <c r="AP492" s="81"/>
      <c r="AQ492" s="253"/>
      <c r="AR492" s="79"/>
      <c r="AS492" s="110">
        <v>0</v>
      </c>
      <c r="AT492" s="110">
        <v>42268</v>
      </c>
      <c r="AU492" s="83"/>
      <c r="AV492" s="104"/>
      <c r="AW492" s="87"/>
      <c r="AX492" s="87"/>
      <c r="AY492" s="104"/>
      <c r="AZ492" s="95" t="s">
        <v>177</v>
      </c>
      <c r="BA492" s="120">
        <v>42151</v>
      </c>
      <c r="BB492" s="120">
        <v>42173</v>
      </c>
      <c r="BC492" s="121">
        <v>5000013861</v>
      </c>
      <c r="BD492" s="113">
        <v>900000</v>
      </c>
      <c r="BE492" s="113"/>
      <c r="BF492" s="113"/>
      <c r="BG492" s="122">
        <v>42177</v>
      </c>
      <c r="BH492" s="88" t="s">
        <v>116</v>
      </c>
      <c r="BI492" s="104" t="s">
        <v>178</v>
      </c>
      <c r="BJ492" s="87">
        <v>42179</v>
      </c>
      <c r="BK492" s="87">
        <v>42200</v>
      </c>
      <c r="BL492" s="87">
        <v>42199</v>
      </c>
      <c r="BM492" s="87"/>
      <c r="BN492" s="89"/>
      <c r="BQ492" s="90">
        <v>900000</v>
      </c>
      <c r="BR492" t="s">
        <v>153</v>
      </c>
      <c r="BS492">
        <v>2100003543</v>
      </c>
      <c r="BT492" s="91">
        <v>42144</v>
      </c>
      <c r="BU492" t="s">
        <v>177</v>
      </c>
      <c r="BV492" s="91">
        <v>42151</v>
      </c>
      <c r="BX492" t="s">
        <v>3625</v>
      </c>
      <c r="BY492" t="s">
        <v>722</v>
      </c>
      <c r="BZ492" t="s">
        <v>150</v>
      </c>
      <c r="CA492" s="92">
        <v>900000</v>
      </c>
      <c r="CD492" s="93">
        <v>13</v>
      </c>
      <c r="CE492">
        <v>900000</v>
      </c>
    </row>
    <row r="493" spans="1:83" x14ac:dyDescent="0.25">
      <c r="A493" s="94">
        <v>490</v>
      </c>
      <c r="B493" s="95" t="s">
        <v>3626</v>
      </c>
      <c r="C493" s="88">
        <v>2100003543</v>
      </c>
      <c r="D493" s="116" t="s">
        <v>150</v>
      </c>
      <c r="E493" s="96">
        <v>900000</v>
      </c>
      <c r="F493" s="97" t="s">
        <v>171</v>
      </c>
      <c r="G493" s="94">
        <v>2015</v>
      </c>
      <c r="H493" s="98">
        <v>42144</v>
      </c>
      <c r="I493" s="98">
        <v>42150</v>
      </c>
      <c r="J493" s="97" t="s">
        <v>152</v>
      </c>
      <c r="K493" s="95" t="s">
        <v>153</v>
      </c>
      <c r="L493" s="88" t="s">
        <v>154</v>
      </c>
      <c r="M493" s="264" t="s">
        <v>153</v>
      </c>
      <c r="N493" s="94" t="s">
        <v>98</v>
      </c>
      <c r="O493" s="94" t="s">
        <v>98</v>
      </c>
      <c r="P493" s="100">
        <v>900000</v>
      </c>
      <c r="Q493" s="94"/>
      <c r="R493" s="97" t="s">
        <v>189</v>
      </c>
      <c r="S493" s="98">
        <v>42079</v>
      </c>
      <c r="T493" s="101">
        <v>42094</v>
      </c>
      <c r="U493" s="82">
        <v>65</v>
      </c>
      <c r="V493" s="82">
        <v>50</v>
      </c>
      <c r="W493" s="88"/>
      <c r="X493" s="136" t="s">
        <v>3627</v>
      </c>
      <c r="Y493" s="137" t="s">
        <v>3628</v>
      </c>
      <c r="Z493" s="95"/>
      <c r="AA493" s="97"/>
      <c r="AB493" s="137"/>
      <c r="AC493" s="168" t="s">
        <v>160</v>
      </c>
      <c r="AD493" s="64"/>
      <c r="AE493" s="64"/>
      <c r="AF493" s="64"/>
      <c r="AG493" s="64"/>
      <c r="AH493" s="104"/>
      <c r="AI493" s="95"/>
      <c r="AJ493" s="105"/>
      <c r="AK493" s="105"/>
      <c r="AL493" s="106" t="s">
        <v>107</v>
      </c>
      <c r="AM493" s="78" t="s">
        <v>2881</v>
      </c>
      <c r="AN493" s="251"/>
      <c r="AO493" s="80"/>
      <c r="AP493" s="81"/>
      <c r="AQ493" s="253"/>
      <c r="AR493" s="79"/>
      <c r="AS493" s="110">
        <v>0</v>
      </c>
      <c r="AT493" s="110">
        <v>42268</v>
      </c>
      <c r="AU493" s="83"/>
      <c r="AV493" s="104"/>
      <c r="AW493" s="87"/>
      <c r="AX493" s="87"/>
      <c r="AY493" s="104"/>
      <c r="AZ493" s="95" t="s">
        <v>177</v>
      </c>
      <c r="BA493" s="120">
        <v>42151</v>
      </c>
      <c r="BB493" s="120">
        <v>42173</v>
      </c>
      <c r="BC493" s="121">
        <v>5000013861</v>
      </c>
      <c r="BD493" s="113">
        <v>900000</v>
      </c>
      <c r="BE493" s="113"/>
      <c r="BF493" s="113"/>
      <c r="BG493" s="122">
        <v>42177</v>
      </c>
      <c r="BH493" s="88" t="s">
        <v>116</v>
      </c>
      <c r="BI493" s="104" t="s">
        <v>178</v>
      </c>
      <c r="BJ493" s="87">
        <v>42179</v>
      </c>
      <c r="BK493" s="87">
        <v>42200</v>
      </c>
      <c r="BL493" s="87">
        <v>42199</v>
      </c>
      <c r="BM493" s="87"/>
      <c r="BN493" s="89"/>
      <c r="BQ493" s="90">
        <v>900000</v>
      </c>
      <c r="BR493" t="s">
        <v>153</v>
      </c>
      <c r="BS493">
        <v>2100003543</v>
      </c>
      <c r="BT493" s="91">
        <v>42144</v>
      </c>
      <c r="BU493" t="s">
        <v>177</v>
      </c>
      <c r="BV493" s="91">
        <v>42151</v>
      </c>
      <c r="BX493" t="s">
        <v>3629</v>
      </c>
      <c r="BY493" t="s">
        <v>722</v>
      </c>
      <c r="BZ493" t="s">
        <v>150</v>
      </c>
      <c r="CA493" s="92">
        <v>900000</v>
      </c>
      <c r="CD493" s="93">
        <v>13</v>
      </c>
      <c r="CE493">
        <v>900000</v>
      </c>
    </row>
    <row r="494" spans="1:83" x14ac:dyDescent="0.25">
      <c r="A494" s="94">
        <v>491</v>
      </c>
      <c r="B494" s="95" t="s">
        <v>3630</v>
      </c>
      <c r="C494" s="88">
        <v>2100003543</v>
      </c>
      <c r="D494" s="116" t="s">
        <v>150</v>
      </c>
      <c r="E494" s="119">
        <v>900000</v>
      </c>
      <c r="F494" s="97" t="s">
        <v>171</v>
      </c>
      <c r="G494" s="94">
        <v>2015</v>
      </c>
      <c r="H494" s="98">
        <v>42144</v>
      </c>
      <c r="I494" s="98">
        <v>42150</v>
      </c>
      <c r="J494" s="97" t="s">
        <v>152</v>
      </c>
      <c r="K494" s="95" t="s">
        <v>153</v>
      </c>
      <c r="L494" s="88" t="s">
        <v>154</v>
      </c>
      <c r="M494" s="264" t="s">
        <v>153</v>
      </c>
      <c r="N494" s="94" t="s">
        <v>98</v>
      </c>
      <c r="O494" s="94" t="s">
        <v>98</v>
      </c>
      <c r="P494" s="100">
        <v>900000</v>
      </c>
      <c r="Q494" s="94"/>
      <c r="R494" s="97" t="s">
        <v>189</v>
      </c>
      <c r="S494" s="98">
        <v>42079</v>
      </c>
      <c r="T494" s="101">
        <v>42094</v>
      </c>
      <c r="U494" s="82">
        <v>65</v>
      </c>
      <c r="V494" s="82">
        <v>50</v>
      </c>
      <c r="W494" s="88"/>
      <c r="X494" s="136" t="s">
        <v>3631</v>
      </c>
      <c r="Y494" s="137" t="s">
        <v>3632</v>
      </c>
      <c r="Z494" s="95"/>
      <c r="AA494" s="97"/>
      <c r="AB494" s="137"/>
      <c r="AC494" s="168" t="s">
        <v>160</v>
      </c>
      <c r="AD494" s="64"/>
      <c r="AE494" s="64"/>
      <c r="AF494" s="64"/>
      <c r="AG494" s="64"/>
      <c r="AH494" s="104"/>
      <c r="AI494" s="95"/>
      <c r="AJ494" s="105"/>
      <c r="AK494" s="105"/>
      <c r="AL494" s="106" t="s">
        <v>107</v>
      </c>
      <c r="AM494" s="78" t="s">
        <v>2881</v>
      </c>
      <c r="AN494" s="251"/>
      <c r="AO494" s="80"/>
      <c r="AP494" s="81"/>
      <c r="AQ494" s="253"/>
      <c r="AR494" s="79"/>
      <c r="AS494" s="110">
        <v>0</v>
      </c>
      <c r="AT494" s="110">
        <v>42268</v>
      </c>
      <c r="AU494" s="83"/>
      <c r="AV494" s="104"/>
      <c r="AW494" s="87"/>
      <c r="AX494" s="87"/>
      <c r="AY494" s="104"/>
      <c r="AZ494" s="95" t="s">
        <v>177</v>
      </c>
      <c r="BA494" s="120">
        <v>42151</v>
      </c>
      <c r="BB494" s="120">
        <v>42173</v>
      </c>
      <c r="BC494" s="121">
        <v>5000013861</v>
      </c>
      <c r="BD494" s="113">
        <v>900000</v>
      </c>
      <c r="BE494" s="113"/>
      <c r="BF494" s="113"/>
      <c r="BG494" s="122">
        <v>42177</v>
      </c>
      <c r="BH494" s="88" t="s">
        <v>116</v>
      </c>
      <c r="BI494" s="104" t="s">
        <v>178</v>
      </c>
      <c r="BJ494" s="87">
        <v>42179</v>
      </c>
      <c r="BK494" s="87">
        <v>42200</v>
      </c>
      <c r="BL494" s="87">
        <v>42199</v>
      </c>
      <c r="BM494" s="87"/>
      <c r="BN494" s="89"/>
      <c r="BQ494" s="90">
        <v>900000</v>
      </c>
      <c r="BR494" t="s">
        <v>153</v>
      </c>
      <c r="BS494">
        <v>2100003543</v>
      </c>
      <c r="BT494" s="91">
        <v>42144</v>
      </c>
      <c r="BU494" t="s">
        <v>177</v>
      </c>
      <c r="BV494" s="91">
        <v>42151</v>
      </c>
      <c r="BX494" t="s">
        <v>3633</v>
      </c>
      <c r="BY494" t="s">
        <v>722</v>
      </c>
      <c r="BZ494" t="s">
        <v>150</v>
      </c>
      <c r="CA494" s="92">
        <v>900000</v>
      </c>
      <c r="CD494" s="93">
        <v>13</v>
      </c>
      <c r="CE494">
        <v>900000</v>
      </c>
    </row>
    <row r="495" spans="1:83" x14ac:dyDescent="0.25">
      <c r="A495" s="94">
        <v>492</v>
      </c>
      <c r="B495" s="95" t="s">
        <v>3634</v>
      </c>
      <c r="C495" s="88">
        <v>2100003543</v>
      </c>
      <c r="D495" s="116" t="s">
        <v>150</v>
      </c>
      <c r="E495" s="119">
        <v>900000</v>
      </c>
      <c r="F495" s="97" t="s">
        <v>171</v>
      </c>
      <c r="G495" s="94">
        <v>2015</v>
      </c>
      <c r="H495" s="98">
        <v>42144</v>
      </c>
      <c r="I495" s="98">
        <v>42150</v>
      </c>
      <c r="J495" s="97" t="s">
        <v>152</v>
      </c>
      <c r="K495" s="95" t="s">
        <v>153</v>
      </c>
      <c r="L495" s="88" t="s">
        <v>154</v>
      </c>
      <c r="M495" s="264" t="s">
        <v>153</v>
      </c>
      <c r="N495" s="94" t="s">
        <v>98</v>
      </c>
      <c r="O495" s="94" t="s">
        <v>98</v>
      </c>
      <c r="P495" s="100">
        <v>900000</v>
      </c>
      <c r="Q495" s="94"/>
      <c r="R495" s="97" t="s">
        <v>189</v>
      </c>
      <c r="S495" s="98">
        <v>42079</v>
      </c>
      <c r="T495" s="101">
        <v>42094</v>
      </c>
      <c r="U495" s="82">
        <v>65</v>
      </c>
      <c r="V495" s="82">
        <v>50</v>
      </c>
      <c r="W495" s="88"/>
      <c r="X495" s="136" t="s">
        <v>3635</v>
      </c>
      <c r="Y495" s="137" t="s">
        <v>3636</v>
      </c>
      <c r="Z495" s="95"/>
      <c r="AA495" s="97"/>
      <c r="AB495" s="137"/>
      <c r="AC495" s="168" t="s">
        <v>160</v>
      </c>
      <c r="AD495" s="64"/>
      <c r="AE495" s="64"/>
      <c r="AF495" s="64"/>
      <c r="AG495" s="64"/>
      <c r="AH495" s="104"/>
      <c r="AI495" s="95"/>
      <c r="AJ495" s="105"/>
      <c r="AK495" s="105"/>
      <c r="AL495" s="106" t="s">
        <v>107</v>
      </c>
      <c r="AM495" s="78" t="s">
        <v>2881</v>
      </c>
      <c r="AN495" s="251"/>
      <c r="AO495" s="80"/>
      <c r="AP495" s="81"/>
      <c r="AQ495" s="253"/>
      <c r="AR495" s="79"/>
      <c r="AS495" s="110">
        <v>0</v>
      </c>
      <c r="AT495" s="110">
        <v>42268</v>
      </c>
      <c r="AU495" s="83"/>
      <c r="AV495" s="104"/>
      <c r="AW495" s="87"/>
      <c r="AX495" s="87"/>
      <c r="AY495" s="104"/>
      <c r="AZ495" s="95" t="s">
        <v>177</v>
      </c>
      <c r="BA495" s="120">
        <v>42151</v>
      </c>
      <c r="BB495" s="120">
        <v>42173</v>
      </c>
      <c r="BC495" s="121">
        <v>5000013861</v>
      </c>
      <c r="BD495" s="113">
        <v>900000</v>
      </c>
      <c r="BE495" s="113"/>
      <c r="BF495" s="113"/>
      <c r="BG495" s="122">
        <v>42177</v>
      </c>
      <c r="BH495" s="88" t="s">
        <v>116</v>
      </c>
      <c r="BI495" s="104" t="s">
        <v>178</v>
      </c>
      <c r="BJ495" s="87">
        <v>42179</v>
      </c>
      <c r="BK495" s="87">
        <v>42200</v>
      </c>
      <c r="BL495" s="87">
        <v>42199</v>
      </c>
      <c r="BM495" s="87"/>
      <c r="BN495" s="89"/>
      <c r="BQ495" s="90">
        <v>900000</v>
      </c>
      <c r="BR495" t="s">
        <v>153</v>
      </c>
      <c r="BS495">
        <v>2100003543</v>
      </c>
      <c r="BT495" s="91">
        <v>42144</v>
      </c>
      <c r="BU495" t="s">
        <v>177</v>
      </c>
      <c r="BV495" s="91">
        <v>42151</v>
      </c>
      <c r="BX495" t="s">
        <v>3637</v>
      </c>
      <c r="BY495" t="s">
        <v>722</v>
      </c>
      <c r="BZ495" t="s">
        <v>150</v>
      </c>
      <c r="CA495" s="92">
        <v>900000</v>
      </c>
      <c r="CD495" s="93">
        <v>13</v>
      </c>
      <c r="CE495">
        <v>900000</v>
      </c>
    </row>
    <row r="496" spans="1:83" x14ac:dyDescent="0.25">
      <c r="A496" s="94">
        <v>493</v>
      </c>
      <c r="B496" s="95" t="s">
        <v>3638</v>
      </c>
      <c r="C496" s="88">
        <v>2100003543</v>
      </c>
      <c r="D496" s="116" t="s">
        <v>150</v>
      </c>
      <c r="E496" s="119">
        <v>900000</v>
      </c>
      <c r="F496" s="97" t="s">
        <v>171</v>
      </c>
      <c r="G496" s="94">
        <v>2015</v>
      </c>
      <c r="H496" s="98">
        <v>42144</v>
      </c>
      <c r="I496" s="98">
        <v>42150</v>
      </c>
      <c r="J496" s="97" t="s">
        <v>152</v>
      </c>
      <c r="K496" s="95" t="s">
        <v>153</v>
      </c>
      <c r="L496" s="88" t="s">
        <v>154</v>
      </c>
      <c r="M496" s="264" t="s">
        <v>153</v>
      </c>
      <c r="N496" s="94" t="s">
        <v>98</v>
      </c>
      <c r="O496" s="94" t="s">
        <v>98</v>
      </c>
      <c r="P496" s="100">
        <v>900000</v>
      </c>
      <c r="Q496" s="94"/>
      <c r="R496" s="97" t="s">
        <v>189</v>
      </c>
      <c r="S496" s="98">
        <v>42079</v>
      </c>
      <c r="T496" s="101">
        <v>42094</v>
      </c>
      <c r="U496" s="82">
        <v>65</v>
      </c>
      <c r="V496" s="82">
        <v>50</v>
      </c>
      <c r="W496" s="88"/>
      <c r="X496" s="136" t="s">
        <v>3639</v>
      </c>
      <c r="Y496" s="137" t="s">
        <v>3640</v>
      </c>
      <c r="Z496" s="95"/>
      <c r="AA496" s="97"/>
      <c r="AB496" s="137"/>
      <c r="AC496" s="168" t="s">
        <v>160</v>
      </c>
      <c r="AD496" s="64"/>
      <c r="AE496" s="64"/>
      <c r="AF496" s="64"/>
      <c r="AG496" s="64"/>
      <c r="AH496" s="104"/>
      <c r="AI496" s="95"/>
      <c r="AJ496" s="105"/>
      <c r="AK496" s="105"/>
      <c r="AL496" s="106" t="s">
        <v>107</v>
      </c>
      <c r="AM496" s="78" t="s">
        <v>2881</v>
      </c>
      <c r="AN496" s="251"/>
      <c r="AO496" s="80"/>
      <c r="AP496" s="81"/>
      <c r="AQ496" s="253"/>
      <c r="AR496" s="79"/>
      <c r="AS496" s="110">
        <v>0</v>
      </c>
      <c r="AT496" s="110">
        <v>42268</v>
      </c>
      <c r="AU496" s="83"/>
      <c r="AV496" s="104"/>
      <c r="AW496" s="87"/>
      <c r="AX496" s="87"/>
      <c r="AY496" s="104"/>
      <c r="AZ496" s="95" t="s">
        <v>177</v>
      </c>
      <c r="BA496" s="120">
        <v>42151</v>
      </c>
      <c r="BB496" s="120">
        <v>42173</v>
      </c>
      <c r="BC496" s="121">
        <v>5000013861</v>
      </c>
      <c r="BD496" s="113">
        <v>900000</v>
      </c>
      <c r="BE496" s="113"/>
      <c r="BF496" s="113"/>
      <c r="BG496" s="122">
        <v>42177</v>
      </c>
      <c r="BH496" s="88" t="s">
        <v>116</v>
      </c>
      <c r="BI496" s="104" t="s">
        <v>178</v>
      </c>
      <c r="BJ496" s="87">
        <v>42179</v>
      </c>
      <c r="BK496" s="87">
        <v>42200</v>
      </c>
      <c r="BL496" s="87">
        <v>42199</v>
      </c>
      <c r="BM496" s="87"/>
      <c r="BN496" s="89"/>
      <c r="BQ496" s="90">
        <v>900000</v>
      </c>
      <c r="BR496" t="s">
        <v>153</v>
      </c>
      <c r="BS496">
        <v>2100003543</v>
      </c>
      <c r="BT496" s="91">
        <v>42144</v>
      </c>
      <c r="BU496" t="s">
        <v>177</v>
      </c>
      <c r="BV496" s="91">
        <v>42151</v>
      </c>
      <c r="BX496" t="s">
        <v>3641</v>
      </c>
      <c r="BY496" t="s">
        <v>722</v>
      </c>
      <c r="BZ496" t="s">
        <v>150</v>
      </c>
      <c r="CA496" s="92">
        <v>900000</v>
      </c>
      <c r="CD496" s="93">
        <v>13</v>
      </c>
      <c r="CE496">
        <v>900000</v>
      </c>
    </row>
    <row r="497" spans="1:83" x14ac:dyDescent="0.25">
      <c r="A497" s="94">
        <v>494</v>
      </c>
      <c r="B497" s="95" t="s">
        <v>3642</v>
      </c>
      <c r="C497" s="88">
        <v>2100003543</v>
      </c>
      <c r="D497" s="116" t="s">
        <v>150</v>
      </c>
      <c r="E497" s="96">
        <v>900000</v>
      </c>
      <c r="F497" s="97" t="s">
        <v>171</v>
      </c>
      <c r="G497" s="94">
        <v>2015</v>
      </c>
      <c r="H497" s="98">
        <v>42144</v>
      </c>
      <c r="I497" s="98">
        <v>42150</v>
      </c>
      <c r="J497" s="97" t="s">
        <v>152</v>
      </c>
      <c r="K497" s="95" t="s">
        <v>153</v>
      </c>
      <c r="L497" s="88" t="s">
        <v>154</v>
      </c>
      <c r="M497" s="264" t="s">
        <v>153</v>
      </c>
      <c r="N497" s="94" t="s">
        <v>98</v>
      </c>
      <c r="O497" s="94" t="s">
        <v>98</v>
      </c>
      <c r="P497" s="100">
        <v>900000</v>
      </c>
      <c r="Q497" s="94"/>
      <c r="R497" s="97" t="s">
        <v>189</v>
      </c>
      <c r="S497" s="98">
        <v>42079</v>
      </c>
      <c r="T497" s="101">
        <v>42094</v>
      </c>
      <c r="U497" s="82">
        <v>65</v>
      </c>
      <c r="V497" s="82">
        <v>50</v>
      </c>
      <c r="W497" s="88"/>
      <c r="X497" s="136" t="s">
        <v>3643</v>
      </c>
      <c r="Y497" s="137" t="s">
        <v>3644</v>
      </c>
      <c r="Z497" s="95"/>
      <c r="AA497" s="97"/>
      <c r="AB497" s="137"/>
      <c r="AC497" s="168" t="s">
        <v>160</v>
      </c>
      <c r="AD497" s="64"/>
      <c r="AE497" s="64"/>
      <c r="AF497" s="64"/>
      <c r="AG497" s="64"/>
      <c r="AH497" s="104"/>
      <c r="AI497" s="95"/>
      <c r="AJ497" s="105"/>
      <c r="AK497" s="105"/>
      <c r="AL497" s="106" t="s">
        <v>107</v>
      </c>
      <c r="AM497" s="78" t="s">
        <v>2881</v>
      </c>
      <c r="AN497" s="251"/>
      <c r="AO497" s="80"/>
      <c r="AP497" s="81"/>
      <c r="AQ497" s="253"/>
      <c r="AR497" s="79"/>
      <c r="AS497" s="110">
        <v>0</v>
      </c>
      <c r="AT497" s="110">
        <v>42268</v>
      </c>
      <c r="AU497" s="83"/>
      <c r="AV497" s="104"/>
      <c r="AW497" s="87"/>
      <c r="AX497" s="87"/>
      <c r="AY497" s="104"/>
      <c r="AZ497" s="95" t="s">
        <v>177</v>
      </c>
      <c r="BA497" s="120">
        <v>42151</v>
      </c>
      <c r="BB497" s="120">
        <v>42173</v>
      </c>
      <c r="BC497" s="121">
        <v>5000013861</v>
      </c>
      <c r="BD497" s="113">
        <v>900000</v>
      </c>
      <c r="BE497" s="113"/>
      <c r="BF497" s="113"/>
      <c r="BG497" s="122">
        <v>42177</v>
      </c>
      <c r="BH497" s="88" t="s">
        <v>116</v>
      </c>
      <c r="BI497" s="104" t="s">
        <v>178</v>
      </c>
      <c r="BJ497" s="87">
        <v>42179</v>
      </c>
      <c r="BK497" s="87">
        <v>42200</v>
      </c>
      <c r="BL497" s="87">
        <v>42199</v>
      </c>
      <c r="BM497" s="87"/>
      <c r="BN497" s="89"/>
      <c r="BQ497" s="90">
        <v>900000</v>
      </c>
      <c r="BR497" t="s">
        <v>153</v>
      </c>
      <c r="BS497">
        <v>2100003543</v>
      </c>
      <c r="BT497" s="91">
        <v>42144</v>
      </c>
      <c r="BU497" t="s">
        <v>177</v>
      </c>
      <c r="BV497" s="91">
        <v>42151</v>
      </c>
      <c r="BX497" t="s">
        <v>3645</v>
      </c>
      <c r="BY497" t="s">
        <v>722</v>
      </c>
      <c r="BZ497" t="s">
        <v>150</v>
      </c>
      <c r="CA497" s="92">
        <v>900000</v>
      </c>
      <c r="CD497" s="93">
        <v>13</v>
      </c>
      <c r="CE497">
        <v>900000</v>
      </c>
    </row>
    <row r="498" spans="1:83" x14ac:dyDescent="0.25">
      <c r="A498" s="94">
        <v>495</v>
      </c>
      <c r="B498" s="95" t="s">
        <v>3646</v>
      </c>
      <c r="C498" s="88">
        <v>2100003543</v>
      </c>
      <c r="D498" s="116" t="s">
        <v>150</v>
      </c>
      <c r="E498" s="96">
        <v>900000</v>
      </c>
      <c r="F498" s="97" t="s">
        <v>171</v>
      </c>
      <c r="G498" s="94">
        <v>2015</v>
      </c>
      <c r="H498" s="98">
        <v>42144</v>
      </c>
      <c r="I498" s="98">
        <v>42150</v>
      </c>
      <c r="J498" s="97" t="s">
        <v>152</v>
      </c>
      <c r="K498" s="95" t="s">
        <v>153</v>
      </c>
      <c r="L498" s="88" t="s">
        <v>154</v>
      </c>
      <c r="M498" s="264" t="s">
        <v>153</v>
      </c>
      <c r="N498" s="94" t="s">
        <v>98</v>
      </c>
      <c r="O498" s="94" t="s">
        <v>98</v>
      </c>
      <c r="P498" s="100">
        <v>900000</v>
      </c>
      <c r="Q498" s="94"/>
      <c r="R498" s="97" t="s">
        <v>189</v>
      </c>
      <c r="S498" s="98">
        <v>42079</v>
      </c>
      <c r="T498" s="101">
        <v>42094</v>
      </c>
      <c r="U498" s="82">
        <v>65</v>
      </c>
      <c r="V498" s="82">
        <v>50</v>
      </c>
      <c r="W498" s="88"/>
      <c r="X498" s="136" t="s">
        <v>3647</v>
      </c>
      <c r="Y498" s="137" t="s">
        <v>3648</v>
      </c>
      <c r="Z498" s="95"/>
      <c r="AA498" s="97"/>
      <c r="AB498" s="137"/>
      <c r="AC498" s="168" t="s">
        <v>160</v>
      </c>
      <c r="AD498" s="64"/>
      <c r="AE498" s="64"/>
      <c r="AF498" s="64"/>
      <c r="AG498" s="64"/>
      <c r="AH498" s="104"/>
      <c r="AI498" s="95"/>
      <c r="AJ498" s="105"/>
      <c r="AK498" s="105"/>
      <c r="AL498" s="106" t="s">
        <v>107</v>
      </c>
      <c r="AM498" s="78" t="s">
        <v>1408</v>
      </c>
      <c r="AN498" s="251"/>
      <c r="AO498" s="80"/>
      <c r="AP498" s="81"/>
      <c r="AQ498" s="253"/>
      <c r="AR498" s="79"/>
      <c r="AS498" s="110">
        <v>0</v>
      </c>
      <c r="AT498" s="110">
        <v>42268</v>
      </c>
      <c r="AU498" s="83"/>
      <c r="AV498" s="104"/>
      <c r="AW498" s="87"/>
      <c r="AX498" s="87"/>
      <c r="AY498" s="104"/>
      <c r="AZ498" s="95" t="s">
        <v>177</v>
      </c>
      <c r="BA498" s="120">
        <v>42151</v>
      </c>
      <c r="BB498" s="120">
        <v>42173</v>
      </c>
      <c r="BC498" s="121">
        <v>5000013861</v>
      </c>
      <c r="BD498" s="113">
        <v>900000</v>
      </c>
      <c r="BE498" s="113"/>
      <c r="BF498" s="113"/>
      <c r="BG498" s="122">
        <v>42177</v>
      </c>
      <c r="BH498" s="88" t="s">
        <v>116</v>
      </c>
      <c r="BI498" s="104" t="s">
        <v>178</v>
      </c>
      <c r="BJ498" s="87">
        <v>42179</v>
      </c>
      <c r="BK498" s="87">
        <v>42200</v>
      </c>
      <c r="BL498" s="87">
        <v>42199</v>
      </c>
      <c r="BM498" s="87"/>
      <c r="BN498" s="89"/>
      <c r="BQ498" s="90">
        <v>900000</v>
      </c>
      <c r="BR498" t="s">
        <v>153</v>
      </c>
      <c r="BS498">
        <v>2100003543</v>
      </c>
      <c r="BT498" s="91">
        <v>42144</v>
      </c>
      <c r="BU498" t="s">
        <v>177</v>
      </c>
      <c r="BV498" s="91">
        <v>42151</v>
      </c>
      <c r="BX498" t="s">
        <v>3649</v>
      </c>
      <c r="BY498" t="s">
        <v>722</v>
      </c>
      <c r="BZ498" t="s">
        <v>150</v>
      </c>
      <c r="CA498" s="92">
        <v>900000</v>
      </c>
      <c r="CD498" s="93">
        <v>13</v>
      </c>
      <c r="CE498">
        <v>900000</v>
      </c>
    </row>
    <row r="499" spans="1:83" x14ac:dyDescent="0.25">
      <c r="A499" s="94">
        <v>496</v>
      </c>
      <c r="B499" s="95" t="s">
        <v>3650</v>
      </c>
      <c r="C499" s="99">
        <v>2100004182</v>
      </c>
      <c r="D499" s="290" t="s">
        <v>1350</v>
      </c>
      <c r="E499" s="259">
        <v>900000</v>
      </c>
      <c r="F499" s="181" t="s">
        <v>979</v>
      </c>
      <c r="G499" s="260">
        <v>2015</v>
      </c>
      <c r="H499" s="135">
        <v>42228</v>
      </c>
      <c r="I499" s="135">
        <v>42235</v>
      </c>
      <c r="J499" s="97" t="s">
        <v>152</v>
      </c>
      <c r="K499" s="95" t="s">
        <v>153</v>
      </c>
      <c r="L499" s="88" t="s">
        <v>154</v>
      </c>
      <c r="M499" s="264" t="s">
        <v>153</v>
      </c>
      <c r="N499" s="94" t="s">
        <v>98</v>
      </c>
      <c r="O499" s="94" t="s">
        <v>98</v>
      </c>
      <c r="P499" s="100">
        <v>900000</v>
      </c>
      <c r="Q499" s="94"/>
      <c r="R499" s="97" t="s">
        <v>189</v>
      </c>
      <c r="S499" s="98">
        <v>42079</v>
      </c>
      <c r="T499" s="101">
        <v>42094</v>
      </c>
      <c r="U499" s="82">
        <v>149</v>
      </c>
      <c r="V499" s="82">
        <v>134</v>
      </c>
      <c r="W499" s="88"/>
      <c r="X499" s="136" t="s">
        <v>3651</v>
      </c>
      <c r="Y499" s="137" t="s">
        <v>3652</v>
      </c>
      <c r="Z499" s="95"/>
      <c r="AA499" s="97"/>
      <c r="AB499" s="137"/>
      <c r="AC499" s="168" t="s">
        <v>160</v>
      </c>
      <c r="AD499" s="64"/>
      <c r="AE499" s="64"/>
      <c r="AF499" s="64"/>
      <c r="AG499" s="64"/>
      <c r="AH499" s="104"/>
      <c r="AI499" s="95"/>
      <c r="AJ499" s="105"/>
      <c r="AK499" s="105"/>
      <c r="AL499" s="106" t="s">
        <v>107</v>
      </c>
      <c r="AM499" s="78" t="s">
        <v>1408</v>
      </c>
      <c r="AN499" s="251"/>
      <c r="AO499" s="80"/>
      <c r="AP499" s="81"/>
      <c r="AQ499" s="253"/>
      <c r="AR499" s="79"/>
      <c r="AS499" s="110">
        <v>0</v>
      </c>
      <c r="AT499" s="110">
        <v>42268</v>
      </c>
      <c r="AU499" s="83"/>
      <c r="AV499" s="104"/>
      <c r="AW499" s="87"/>
      <c r="AX499" s="87"/>
      <c r="AY499" s="104"/>
      <c r="AZ499" s="104" t="s">
        <v>1356</v>
      </c>
      <c r="BA499" s="178">
        <v>42236</v>
      </c>
      <c r="BB499" s="291">
        <v>42256</v>
      </c>
      <c r="BC499" s="104"/>
      <c r="BD499" s="113"/>
      <c r="BE499" s="113"/>
      <c r="BF499" s="113"/>
      <c r="BG499" s="114">
        <v>42257</v>
      </c>
      <c r="BH499" s="171" t="s">
        <v>116</v>
      </c>
      <c r="BI499" s="114" t="s">
        <v>1357</v>
      </c>
      <c r="BJ499" s="292">
        <v>42262</v>
      </c>
      <c r="BK499" s="292">
        <v>42283</v>
      </c>
      <c r="BL499" s="832">
        <v>42293</v>
      </c>
      <c r="BM499" s="87"/>
      <c r="BN499" s="89"/>
      <c r="BQ499" s="90">
        <v>900000</v>
      </c>
      <c r="BR499" t="s">
        <v>153</v>
      </c>
      <c r="BS499">
        <v>2100004182</v>
      </c>
      <c r="BT499" s="91">
        <v>42228</v>
      </c>
      <c r="BU499" t="s">
        <v>1356</v>
      </c>
      <c r="BV499" s="91">
        <v>42236</v>
      </c>
      <c r="BX499" t="s">
        <v>3653</v>
      </c>
      <c r="BY499" t="s">
        <v>722</v>
      </c>
      <c r="BZ499" t="s">
        <v>1350</v>
      </c>
      <c r="CA499" s="92">
        <v>900000</v>
      </c>
      <c r="CD499" s="93" t="s">
        <v>3540</v>
      </c>
      <c r="CE499">
        <v>2500000</v>
      </c>
    </row>
    <row r="500" spans="1:83" x14ac:dyDescent="0.25">
      <c r="A500" s="94">
        <v>497</v>
      </c>
      <c r="B500" s="95" t="s">
        <v>3654</v>
      </c>
      <c r="C500" s="88">
        <v>2100003543</v>
      </c>
      <c r="D500" s="116" t="s">
        <v>150</v>
      </c>
      <c r="E500" s="96">
        <v>900000</v>
      </c>
      <c r="F500" s="97" t="s">
        <v>171</v>
      </c>
      <c r="G500" s="94">
        <v>2015</v>
      </c>
      <c r="H500" s="98">
        <v>42144</v>
      </c>
      <c r="I500" s="98">
        <v>42150</v>
      </c>
      <c r="J500" s="97" t="s">
        <v>152</v>
      </c>
      <c r="K500" s="95" t="s">
        <v>153</v>
      </c>
      <c r="L500" s="88" t="s">
        <v>154</v>
      </c>
      <c r="M500" s="264" t="s">
        <v>153</v>
      </c>
      <c r="N500" s="94" t="s">
        <v>98</v>
      </c>
      <c r="O500" s="94" t="s">
        <v>98</v>
      </c>
      <c r="P500" s="100">
        <v>900000</v>
      </c>
      <c r="Q500" s="94"/>
      <c r="R500" s="97" t="s">
        <v>189</v>
      </c>
      <c r="S500" s="98">
        <v>42079</v>
      </c>
      <c r="T500" s="101">
        <v>42094</v>
      </c>
      <c r="U500" s="82">
        <v>65</v>
      </c>
      <c r="V500" s="82">
        <v>50</v>
      </c>
      <c r="W500" s="88"/>
      <c r="X500" s="136" t="s">
        <v>3655</v>
      </c>
      <c r="Y500" s="137" t="s">
        <v>3656</v>
      </c>
      <c r="Z500" s="95"/>
      <c r="AA500" s="97"/>
      <c r="AB500" s="137"/>
      <c r="AC500" s="168" t="s">
        <v>160</v>
      </c>
      <c r="AD500" s="64"/>
      <c r="AE500" s="64"/>
      <c r="AF500" s="64"/>
      <c r="AG500" s="64"/>
      <c r="AH500" s="104"/>
      <c r="AI500" s="95"/>
      <c r="AJ500" s="105"/>
      <c r="AK500" s="105"/>
      <c r="AL500" s="106" t="s">
        <v>107</v>
      </c>
      <c r="AM500" s="78" t="s">
        <v>1408</v>
      </c>
      <c r="AN500" s="251"/>
      <c r="AO500" s="80"/>
      <c r="AP500" s="81"/>
      <c r="AQ500" s="253"/>
      <c r="AR500" s="79"/>
      <c r="AS500" s="110">
        <v>0</v>
      </c>
      <c r="AT500" s="110">
        <v>42268</v>
      </c>
      <c r="AU500" s="83"/>
      <c r="AV500" s="104"/>
      <c r="AW500" s="87"/>
      <c r="AX500" s="87"/>
      <c r="AY500" s="104"/>
      <c r="AZ500" s="95" t="s">
        <v>177</v>
      </c>
      <c r="BA500" s="120">
        <v>42151</v>
      </c>
      <c r="BB500" s="120">
        <v>42173</v>
      </c>
      <c r="BC500" s="121">
        <v>5000013861</v>
      </c>
      <c r="BD500" s="113">
        <v>900000</v>
      </c>
      <c r="BE500" s="113"/>
      <c r="BF500" s="113"/>
      <c r="BG500" s="122">
        <v>42177</v>
      </c>
      <c r="BH500" s="88" t="s">
        <v>116</v>
      </c>
      <c r="BI500" s="104" t="s">
        <v>178</v>
      </c>
      <c r="BJ500" s="87">
        <v>42179</v>
      </c>
      <c r="BK500" s="87">
        <v>42200</v>
      </c>
      <c r="BL500" s="87">
        <v>42199</v>
      </c>
      <c r="BM500" s="87"/>
      <c r="BN500" s="89"/>
      <c r="BQ500" s="90">
        <v>900000</v>
      </c>
      <c r="BR500" t="s">
        <v>153</v>
      </c>
      <c r="BS500">
        <v>2100003543</v>
      </c>
      <c r="BT500" s="91">
        <v>42144</v>
      </c>
      <c r="BU500" t="s">
        <v>177</v>
      </c>
      <c r="BV500" s="91">
        <v>42151</v>
      </c>
      <c r="BX500" t="s">
        <v>3657</v>
      </c>
      <c r="BY500" t="s">
        <v>722</v>
      </c>
      <c r="BZ500" t="s">
        <v>150</v>
      </c>
      <c r="CA500" s="92">
        <v>900000</v>
      </c>
      <c r="CD500" s="93">
        <v>13</v>
      </c>
      <c r="CE500">
        <v>900000</v>
      </c>
    </row>
    <row r="501" spans="1:83" x14ac:dyDescent="0.25">
      <c r="A501" s="94">
        <v>498</v>
      </c>
      <c r="B501" s="95" t="s">
        <v>3658</v>
      </c>
      <c r="C501" s="88">
        <v>2100003543</v>
      </c>
      <c r="D501" s="116" t="s">
        <v>150</v>
      </c>
      <c r="E501" s="96">
        <v>900000</v>
      </c>
      <c r="F501" s="97" t="s">
        <v>171</v>
      </c>
      <c r="G501" s="94">
        <v>2015</v>
      </c>
      <c r="H501" s="98">
        <v>42144</v>
      </c>
      <c r="I501" s="98">
        <v>42150</v>
      </c>
      <c r="J501" s="97" t="s">
        <v>152</v>
      </c>
      <c r="K501" s="95" t="s">
        <v>153</v>
      </c>
      <c r="L501" s="88" t="s">
        <v>154</v>
      </c>
      <c r="M501" s="264" t="s">
        <v>153</v>
      </c>
      <c r="N501" s="94" t="s">
        <v>98</v>
      </c>
      <c r="O501" s="94" t="s">
        <v>98</v>
      </c>
      <c r="P501" s="100">
        <v>900000</v>
      </c>
      <c r="Q501" s="94"/>
      <c r="R501" s="97" t="s">
        <v>189</v>
      </c>
      <c r="S501" s="98">
        <v>42079</v>
      </c>
      <c r="T501" s="101">
        <v>42094</v>
      </c>
      <c r="U501" s="82">
        <v>65</v>
      </c>
      <c r="V501" s="82">
        <v>50</v>
      </c>
      <c r="W501" s="88"/>
      <c r="X501" s="136" t="s">
        <v>3659</v>
      </c>
      <c r="Y501" s="137" t="s">
        <v>3660</v>
      </c>
      <c r="Z501" s="95"/>
      <c r="AA501" s="97"/>
      <c r="AB501" s="137"/>
      <c r="AC501" s="168" t="s">
        <v>160</v>
      </c>
      <c r="AD501" s="64"/>
      <c r="AE501" s="64"/>
      <c r="AF501" s="64"/>
      <c r="AG501" s="64"/>
      <c r="AH501" s="104"/>
      <c r="AI501" s="95"/>
      <c r="AJ501" s="105"/>
      <c r="AK501" s="105"/>
      <c r="AL501" s="106" t="s">
        <v>107</v>
      </c>
      <c r="AM501" s="78" t="s">
        <v>1408</v>
      </c>
      <c r="AN501" s="251"/>
      <c r="AO501" s="80"/>
      <c r="AP501" s="81"/>
      <c r="AQ501" s="253"/>
      <c r="AR501" s="79"/>
      <c r="AS501" s="110">
        <v>0</v>
      </c>
      <c r="AT501" s="110">
        <v>42268</v>
      </c>
      <c r="AU501" s="83"/>
      <c r="AV501" s="104"/>
      <c r="AW501" s="87"/>
      <c r="AX501" s="87"/>
      <c r="AY501" s="104"/>
      <c r="AZ501" s="95" t="s">
        <v>177</v>
      </c>
      <c r="BA501" s="120">
        <v>42151</v>
      </c>
      <c r="BB501" s="120">
        <v>42173</v>
      </c>
      <c r="BC501" s="121">
        <v>5000013861</v>
      </c>
      <c r="BD501" s="113">
        <v>900000</v>
      </c>
      <c r="BE501" s="113"/>
      <c r="BF501" s="113"/>
      <c r="BG501" s="122">
        <v>42177</v>
      </c>
      <c r="BH501" s="88" t="s">
        <v>116</v>
      </c>
      <c r="BI501" s="104" t="s">
        <v>178</v>
      </c>
      <c r="BJ501" s="87">
        <v>42179</v>
      </c>
      <c r="BK501" s="87">
        <v>42200</v>
      </c>
      <c r="BL501" s="87">
        <v>42199</v>
      </c>
      <c r="BM501" s="87"/>
      <c r="BN501" s="89"/>
      <c r="BQ501" s="90">
        <v>900000</v>
      </c>
      <c r="BR501" t="s">
        <v>153</v>
      </c>
      <c r="BS501">
        <v>2100003543</v>
      </c>
      <c r="BT501" s="91">
        <v>42144</v>
      </c>
      <c r="BU501" t="s">
        <v>177</v>
      </c>
      <c r="BV501" s="91">
        <v>42151</v>
      </c>
      <c r="BX501" t="s">
        <v>3661</v>
      </c>
      <c r="BY501" t="s">
        <v>722</v>
      </c>
      <c r="BZ501" t="s">
        <v>150</v>
      </c>
      <c r="CA501" s="92">
        <v>900000</v>
      </c>
      <c r="CD501" s="93">
        <v>13</v>
      </c>
      <c r="CE501">
        <v>900000</v>
      </c>
    </row>
    <row r="502" spans="1:83" x14ac:dyDescent="0.25">
      <c r="A502" s="94">
        <v>499</v>
      </c>
      <c r="B502" s="95" t="s">
        <v>3662</v>
      </c>
      <c r="C502" s="88">
        <v>2100003543</v>
      </c>
      <c r="D502" s="116" t="s">
        <v>150</v>
      </c>
      <c r="E502" s="96">
        <v>900000</v>
      </c>
      <c r="F502" s="97" t="s">
        <v>171</v>
      </c>
      <c r="G502" s="94">
        <v>2015</v>
      </c>
      <c r="H502" s="98">
        <v>42144</v>
      </c>
      <c r="I502" s="98">
        <v>42150</v>
      </c>
      <c r="J502" s="97" t="s">
        <v>152</v>
      </c>
      <c r="K502" s="95" t="s">
        <v>153</v>
      </c>
      <c r="L502" s="88" t="s">
        <v>154</v>
      </c>
      <c r="M502" s="264" t="s">
        <v>153</v>
      </c>
      <c r="N502" s="94" t="s">
        <v>98</v>
      </c>
      <c r="O502" s="94" t="s">
        <v>98</v>
      </c>
      <c r="P502" s="100">
        <v>900000</v>
      </c>
      <c r="Q502" s="94"/>
      <c r="R502" s="97" t="s">
        <v>189</v>
      </c>
      <c r="S502" s="98">
        <v>42079</v>
      </c>
      <c r="T502" s="101">
        <v>42094</v>
      </c>
      <c r="U502" s="82">
        <v>65</v>
      </c>
      <c r="V502" s="82">
        <v>50</v>
      </c>
      <c r="W502" s="88"/>
      <c r="X502" s="136" t="s">
        <v>3663</v>
      </c>
      <c r="Y502" s="137" t="s">
        <v>3664</v>
      </c>
      <c r="Z502" s="95"/>
      <c r="AA502" s="97"/>
      <c r="AB502" s="137"/>
      <c r="AC502" s="168" t="s">
        <v>160</v>
      </c>
      <c r="AD502" s="64"/>
      <c r="AE502" s="64"/>
      <c r="AF502" s="64"/>
      <c r="AG502" s="64"/>
      <c r="AH502" s="104"/>
      <c r="AI502" s="95"/>
      <c r="AJ502" s="105"/>
      <c r="AK502" s="105"/>
      <c r="AL502" s="106" t="s">
        <v>107</v>
      </c>
      <c r="AM502" s="78" t="s">
        <v>1408</v>
      </c>
      <c r="AN502" s="251"/>
      <c r="AO502" s="80"/>
      <c r="AP502" s="81"/>
      <c r="AQ502" s="253"/>
      <c r="AR502" s="79"/>
      <c r="AS502" s="110">
        <v>0</v>
      </c>
      <c r="AT502" s="110">
        <v>42268</v>
      </c>
      <c r="AU502" s="83"/>
      <c r="AV502" s="104"/>
      <c r="AW502" s="87"/>
      <c r="AX502" s="87"/>
      <c r="AY502" s="104"/>
      <c r="AZ502" s="95" t="s">
        <v>177</v>
      </c>
      <c r="BA502" s="120">
        <v>42151</v>
      </c>
      <c r="BB502" s="120">
        <v>42173</v>
      </c>
      <c r="BC502" s="121">
        <v>5000013861</v>
      </c>
      <c r="BD502" s="113">
        <v>900000</v>
      </c>
      <c r="BE502" s="113"/>
      <c r="BF502" s="113"/>
      <c r="BG502" s="122">
        <v>42177</v>
      </c>
      <c r="BH502" s="88" t="s">
        <v>116</v>
      </c>
      <c r="BI502" s="104" t="s">
        <v>178</v>
      </c>
      <c r="BJ502" s="87">
        <v>42179</v>
      </c>
      <c r="BK502" s="87">
        <v>42200</v>
      </c>
      <c r="BL502" s="87">
        <v>42199</v>
      </c>
      <c r="BM502" s="87"/>
      <c r="BN502" s="89"/>
      <c r="BQ502" s="90">
        <v>900000</v>
      </c>
      <c r="BR502" t="s">
        <v>153</v>
      </c>
      <c r="BS502">
        <v>2100003543</v>
      </c>
      <c r="BT502" s="91">
        <v>42144</v>
      </c>
      <c r="BU502" t="s">
        <v>177</v>
      </c>
      <c r="BV502" s="91">
        <v>42151</v>
      </c>
      <c r="BX502" t="s">
        <v>3665</v>
      </c>
      <c r="BY502" t="s">
        <v>722</v>
      </c>
      <c r="BZ502" t="s">
        <v>150</v>
      </c>
      <c r="CA502" s="92">
        <v>900000</v>
      </c>
      <c r="CD502" s="93">
        <v>13</v>
      </c>
      <c r="CE502">
        <v>900000</v>
      </c>
    </row>
    <row r="503" spans="1:83" x14ac:dyDescent="0.25">
      <c r="A503" s="94">
        <v>500</v>
      </c>
      <c r="B503" s="95" t="s">
        <v>3666</v>
      </c>
      <c r="C503" s="88">
        <v>2100003543</v>
      </c>
      <c r="D503" s="116" t="s">
        <v>150</v>
      </c>
      <c r="E503" s="96">
        <v>900000</v>
      </c>
      <c r="F503" s="97" t="s">
        <v>171</v>
      </c>
      <c r="G503" s="94">
        <v>2015</v>
      </c>
      <c r="H503" s="98">
        <v>42144</v>
      </c>
      <c r="I503" s="98">
        <v>42150</v>
      </c>
      <c r="J503" s="97" t="s">
        <v>152</v>
      </c>
      <c r="K503" s="95" t="s">
        <v>153</v>
      </c>
      <c r="L503" s="88" t="s">
        <v>154</v>
      </c>
      <c r="M503" s="264" t="s">
        <v>153</v>
      </c>
      <c r="N503" s="94" t="s">
        <v>98</v>
      </c>
      <c r="O503" s="94" t="s">
        <v>98</v>
      </c>
      <c r="P503" s="100">
        <v>900000</v>
      </c>
      <c r="Q503" s="94"/>
      <c r="R503" s="97" t="s">
        <v>189</v>
      </c>
      <c r="S503" s="98">
        <v>42079</v>
      </c>
      <c r="T503" s="101">
        <v>42094</v>
      </c>
      <c r="U503" s="82">
        <v>65</v>
      </c>
      <c r="V503" s="82">
        <v>50</v>
      </c>
      <c r="W503" s="88"/>
      <c r="X503" s="136" t="s">
        <v>3667</v>
      </c>
      <c r="Y503" s="137" t="s">
        <v>3668</v>
      </c>
      <c r="Z503" s="95"/>
      <c r="AA503" s="97"/>
      <c r="AB503" s="137"/>
      <c r="AC503" s="168" t="s">
        <v>160</v>
      </c>
      <c r="AD503" s="64"/>
      <c r="AE503" s="64"/>
      <c r="AF503" s="64"/>
      <c r="AG503" s="64"/>
      <c r="AH503" s="104"/>
      <c r="AI503" s="95"/>
      <c r="AJ503" s="105"/>
      <c r="AK503" s="105"/>
      <c r="AL503" s="106" t="s">
        <v>107</v>
      </c>
      <c r="AM503" s="78" t="s">
        <v>1408</v>
      </c>
      <c r="AN503" s="251"/>
      <c r="AO503" s="80"/>
      <c r="AP503" s="81"/>
      <c r="AQ503" s="253"/>
      <c r="AR503" s="79"/>
      <c r="AS503" s="110">
        <v>0</v>
      </c>
      <c r="AT503" s="110">
        <v>42268</v>
      </c>
      <c r="AU503" s="83"/>
      <c r="AV503" s="104"/>
      <c r="AW503" s="87"/>
      <c r="AX503" s="87"/>
      <c r="AY503" s="104"/>
      <c r="AZ503" s="95" t="s">
        <v>177</v>
      </c>
      <c r="BA503" s="120">
        <v>42151</v>
      </c>
      <c r="BB503" s="120">
        <v>42173</v>
      </c>
      <c r="BC503" s="121">
        <v>5000013861</v>
      </c>
      <c r="BD503" s="113">
        <v>900000</v>
      </c>
      <c r="BE503" s="113"/>
      <c r="BF503" s="113"/>
      <c r="BG503" s="122">
        <v>42177</v>
      </c>
      <c r="BH503" s="88" t="s">
        <v>116</v>
      </c>
      <c r="BI503" s="104" t="s">
        <v>178</v>
      </c>
      <c r="BJ503" s="87">
        <v>42179</v>
      </c>
      <c r="BK503" s="87">
        <v>42200</v>
      </c>
      <c r="BL503" s="87">
        <v>42199</v>
      </c>
      <c r="BM503" s="87"/>
      <c r="BN503" s="89"/>
      <c r="BQ503" s="90">
        <v>900000</v>
      </c>
      <c r="BR503" t="s">
        <v>153</v>
      </c>
      <c r="BS503">
        <v>2100003543</v>
      </c>
      <c r="BT503" s="91">
        <v>42144</v>
      </c>
      <c r="BU503" t="s">
        <v>177</v>
      </c>
      <c r="BV503" s="91">
        <v>42151</v>
      </c>
      <c r="BX503" t="s">
        <v>3669</v>
      </c>
      <c r="BY503" t="s">
        <v>722</v>
      </c>
      <c r="BZ503" t="s">
        <v>150</v>
      </c>
      <c r="CA503" s="92">
        <v>900000</v>
      </c>
      <c r="CD503" s="93">
        <v>13</v>
      </c>
      <c r="CE503">
        <v>900000</v>
      </c>
    </row>
    <row r="504" spans="1:83" x14ac:dyDescent="0.25">
      <c r="A504" s="94">
        <v>501</v>
      </c>
      <c r="B504" s="95" t="s">
        <v>3670</v>
      </c>
      <c r="C504" s="88"/>
      <c r="D504" s="116"/>
      <c r="E504" s="96"/>
      <c r="F504" s="97"/>
      <c r="G504" s="94"/>
      <c r="H504" s="98"/>
      <c r="I504" s="98"/>
      <c r="J504" s="97" t="s">
        <v>94</v>
      </c>
      <c r="K504" s="95" t="s">
        <v>95</v>
      </c>
      <c r="L504" s="88" t="s">
        <v>96</v>
      </c>
      <c r="M504" s="264" t="s">
        <v>377</v>
      </c>
      <c r="N504" s="94" t="s">
        <v>98</v>
      </c>
      <c r="O504" s="94" t="s">
        <v>98</v>
      </c>
      <c r="P504" s="100">
        <v>6000000</v>
      </c>
      <c r="Q504" s="94">
        <v>2015</v>
      </c>
      <c r="R504" s="97" t="s">
        <v>189</v>
      </c>
      <c r="S504" s="98">
        <v>42083</v>
      </c>
      <c r="T504" s="98">
        <v>42083</v>
      </c>
      <c r="U504" s="82">
        <v>-42083</v>
      </c>
      <c r="V504" s="82">
        <v>-42083</v>
      </c>
      <c r="W504" s="88" t="s">
        <v>864</v>
      </c>
      <c r="X504" s="136" t="s">
        <v>3671</v>
      </c>
      <c r="Y504" s="137" t="s">
        <v>3672</v>
      </c>
      <c r="Z504" s="95" t="s">
        <v>666</v>
      </c>
      <c r="AA504" s="97" t="s">
        <v>128</v>
      </c>
      <c r="AB504" s="137" t="s">
        <v>1833</v>
      </c>
      <c r="AC504" s="80" t="s">
        <v>3673</v>
      </c>
      <c r="AD504" s="64"/>
      <c r="AE504" s="64"/>
      <c r="AF504" s="64"/>
      <c r="AG504" s="64"/>
      <c r="AH504" s="104" t="s">
        <v>1885</v>
      </c>
      <c r="AI504" s="95" t="s">
        <v>3674</v>
      </c>
      <c r="AJ504" s="105">
        <v>115.19052000000001</v>
      </c>
      <c r="AK504" s="105">
        <v>-8.6232199999999999</v>
      </c>
      <c r="AL504" s="298" t="s">
        <v>107</v>
      </c>
      <c r="AM504" s="269" t="s">
        <v>622</v>
      </c>
      <c r="AN504" s="294"/>
      <c r="AO504" s="80"/>
      <c r="AP504" s="296"/>
      <c r="AQ504" s="297"/>
      <c r="AR504" s="79"/>
      <c r="AS504" s="110">
        <v>0</v>
      </c>
      <c r="AT504" s="110">
        <v>42268</v>
      </c>
      <c r="AU504" s="83"/>
      <c r="AV504" s="104"/>
      <c r="AW504" s="87"/>
      <c r="AX504" s="87"/>
      <c r="AY504" s="104"/>
      <c r="AZ504" s="104"/>
      <c r="BA504" s="98"/>
      <c r="BB504" s="98"/>
      <c r="BC504" s="104"/>
      <c r="BD504" s="113"/>
      <c r="BE504" s="113"/>
      <c r="BF504" s="113"/>
      <c r="BG504" s="87"/>
      <c r="BH504" s="88" t="s">
        <v>1642</v>
      </c>
      <c r="BI504" s="104"/>
      <c r="BJ504" s="87"/>
      <c r="BK504" s="87"/>
      <c r="BL504" s="87"/>
      <c r="BM504" s="87"/>
      <c r="BN504" s="89" t="s">
        <v>1642</v>
      </c>
      <c r="BQ504" s="323" t="s">
        <v>1642</v>
      </c>
      <c r="BR504" t="s">
        <v>95</v>
      </c>
      <c r="BS504">
        <v>0</v>
      </c>
      <c r="BT504" s="91">
        <v>0</v>
      </c>
      <c r="BU504">
        <v>0</v>
      </c>
      <c r="BV504" s="91">
        <v>0</v>
      </c>
      <c r="BX504" t="s">
        <v>3675</v>
      </c>
      <c r="BY504" t="s">
        <v>1838</v>
      </c>
      <c r="BZ504">
        <v>0</v>
      </c>
      <c r="CA504" s="92">
        <v>0</v>
      </c>
      <c r="CD504" s="93"/>
    </row>
    <row r="505" spans="1:83" x14ac:dyDescent="0.25">
      <c r="A505" s="94">
        <v>502</v>
      </c>
      <c r="B505" s="95" t="s">
        <v>3676</v>
      </c>
      <c r="C505" s="88">
        <v>4500068978</v>
      </c>
      <c r="D505" s="88" t="s">
        <v>3677</v>
      </c>
      <c r="E505" s="96">
        <v>6000000</v>
      </c>
      <c r="F505" s="97" t="s">
        <v>189</v>
      </c>
      <c r="G505" s="94">
        <v>2015</v>
      </c>
      <c r="H505" s="98">
        <v>42094</v>
      </c>
      <c r="I505" s="98">
        <v>42103</v>
      </c>
      <c r="J505" s="97" t="s">
        <v>94</v>
      </c>
      <c r="K505" s="95" t="s">
        <v>95</v>
      </c>
      <c r="L505" s="88" t="s">
        <v>96</v>
      </c>
      <c r="M505" s="264" t="s">
        <v>377</v>
      </c>
      <c r="N505" s="94" t="s">
        <v>98</v>
      </c>
      <c r="O505" s="94" t="s">
        <v>98</v>
      </c>
      <c r="P505" s="100">
        <v>6000000</v>
      </c>
      <c r="Q505" s="94"/>
      <c r="R505" s="97" t="s">
        <v>189</v>
      </c>
      <c r="S505" s="98">
        <v>42083</v>
      </c>
      <c r="T505" s="98">
        <v>42083</v>
      </c>
      <c r="U505" s="82">
        <v>11</v>
      </c>
      <c r="V505" s="82">
        <v>11</v>
      </c>
      <c r="W505" s="88" t="s">
        <v>3136</v>
      </c>
      <c r="X505" s="136" t="s">
        <v>3678</v>
      </c>
      <c r="Y505" s="137" t="s">
        <v>3679</v>
      </c>
      <c r="Z505" s="95" t="s">
        <v>1877</v>
      </c>
      <c r="AA505" s="97" t="s">
        <v>128</v>
      </c>
      <c r="AB505" s="137" t="s">
        <v>1701</v>
      </c>
      <c r="AC505" s="74" t="s">
        <v>3680</v>
      </c>
      <c r="AD505" s="64" t="s">
        <v>1884</v>
      </c>
      <c r="AE505" s="64" t="s">
        <v>1884</v>
      </c>
      <c r="AF505" s="64" t="s">
        <v>1884</v>
      </c>
      <c r="AG505" s="64" t="s">
        <v>1884</v>
      </c>
      <c r="AH505" s="104" t="s">
        <v>889</v>
      </c>
      <c r="AI505" s="95" t="s">
        <v>3681</v>
      </c>
      <c r="AJ505" s="105">
        <v>109.35603999999999</v>
      </c>
      <c r="AK505" s="105">
        <v>-5.8630000000000002E-2</v>
      </c>
      <c r="AL505" s="252" t="s">
        <v>111</v>
      </c>
      <c r="AM505" s="78" t="s">
        <v>622</v>
      </c>
      <c r="AN505" s="251"/>
      <c r="AO505" s="80"/>
      <c r="AP505" s="81"/>
      <c r="AQ505" s="253"/>
      <c r="AR505" s="79"/>
      <c r="AS505" s="110">
        <v>0</v>
      </c>
      <c r="AT505" s="110">
        <v>42268</v>
      </c>
      <c r="AU505" s="83"/>
      <c r="AV505" s="104"/>
      <c r="AW505" s="87"/>
      <c r="AX505" s="87"/>
      <c r="AY505" s="104"/>
      <c r="AZ505" s="104" t="s">
        <v>3682</v>
      </c>
      <c r="BA505" s="277">
        <v>42107</v>
      </c>
      <c r="BB505" s="98">
        <v>42110</v>
      </c>
      <c r="BC505" s="104"/>
      <c r="BD505" s="113">
        <v>6000000</v>
      </c>
      <c r="BE505" s="113">
        <v>0</v>
      </c>
      <c r="BF505" s="113">
        <v>6000000</v>
      </c>
      <c r="BG505" s="87">
        <v>42110</v>
      </c>
      <c r="BH505" s="88" t="s">
        <v>116</v>
      </c>
      <c r="BI505" s="104" t="s">
        <v>3683</v>
      </c>
      <c r="BJ505" s="87">
        <v>42111</v>
      </c>
      <c r="BK505" s="87">
        <v>42124</v>
      </c>
      <c r="BL505" s="87">
        <v>42129</v>
      </c>
      <c r="BM505" s="87"/>
      <c r="BN505" s="89"/>
      <c r="BQ505" s="90">
        <v>6000000</v>
      </c>
      <c r="BR505" t="s">
        <v>95</v>
      </c>
      <c r="BS505">
        <v>4500068978</v>
      </c>
      <c r="BT505" s="91">
        <v>42094</v>
      </c>
      <c r="BU505" t="s">
        <v>3682</v>
      </c>
      <c r="BV505" s="91">
        <v>42107</v>
      </c>
      <c r="BX505" t="s">
        <v>3684</v>
      </c>
      <c r="BY505" t="s">
        <v>1703</v>
      </c>
      <c r="BZ505" t="s">
        <v>3677</v>
      </c>
      <c r="CA505" s="92">
        <v>6000000</v>
      </c>
      <c r="CD505" s="93"/>
    </row>
    <row r="506" spans="1:83" x14ac:dyDescent="0.25">
      <c r="A506" s="94">
        <v>503</v>
      </c>
      <c r="B506" s="95" t="s">
        <v>3685</v>
      </c>
      <c r="C506" s="88">
        <v>4500068963</v>
      </c>
      <c r="D506" s="88" t="s">
        <v>3686</v>
      </c>
      <c r="E506" s="96">
        <v>6000000</v>
      </c>
      <c r="F506" s="97" t="s">
        <v>189</v>
      </c>
      <c r="G506" s="94">
        <v>2015</v>
      </c>
      <c r="H506" s="98">
        <v>42094</v>
      </c>
      <c r="I506" s="98">
        <v>42103</v>
      </c>
      <c r="J506" s="97" t="s">
        <v>94</v>
      </c>
      <c r="K506" s="95" t="s">
        <v>95</v>
      </c>
      <c r="L506" s="88" t="s">
        <v>96</v>
      </c>
      <c r="M506" s="264" t="s">
        <v>377</v>
      </c>
      <c r="N506" s="94" t="s">
        <v>98</v>
      </c>
      <c r="O506" s="94" t="s">
        <v>98</v>
      </c>
      <c r="P506" s="100">
        <v>6000000</v>
      </c>
      <c r="Q506" s="94"/>
      <c r="R506" s="97" t="s">
        <v>189</v>
      </c>
      <c r="S506" s="98">
        <v>42086</v>
      </c>
      <c r="T506" s="98">
        <v>42086</v>
      </c>
      <c r="U506" s="82">
        <v>8</v>
      </c>
      <c r="V506" s="82">
        <v>8</v>
      </c>
      <c r="W506" s="88" t="s">
        <v>124</v>
      </c>
      <c r="X506" s="136" t="s">
        <v>3687</v>
      </c>
      <c r="Y506" s="137" t="s">
        <v>3688</v>
      </c>
      <c r="Z506" s="95" t="s">
        <v>759</v>
      </c>
      <c r="AA506" s="97" t="s">
        <v>128</v>
      </c>
      <c r="AB506" s="137" t="s">
        <v>2587</v>
      </c>
      <c r="AC506" s="74" t="s">
        <v>3689</v>
      </c>
      <c r="AD506" s="64" t="s">
        <v>1884</v>
      </c>
      <c r="AE506" s="64" t="s">
        <v>1884</v>
      </c>
      <c r="AF506" s="64" t="s">
        <v>1884</v>
      </c>
      <c r="AG506" s="64" t="s">
        <v>1884</v>
      </c>
      <c r="AH506" s="104" t="s">
        <v>437</v>
      </c>
      <c r="AI506" s="95" t="s">
        <v>3690</v>
      </c>
      <c r="AJ506" s="105">
        <v>98.686539999999994</v>
      </c>
      <c r="AK506" s="105">
        <v>3.5695199999999998</v>
      </c>
      <c r="AL506" s="298" t="s">
        <v>107</v>
      </c>
      <c r="AM506" s="74" t="s">
        <v>112</v>
      </c>
      <c r="AN506" s="299"/>
      <c r="AO506" s="80"/>
      <c r="AP506" s="177"/>
      <c r="AQ506" s="300"/>
      <c r="AR506" s="79"/>
      <c r="AS506" s="110">
        <v>0</v>
      </c>
      <c r="AT506" s="110">
        <v>42268</v>
      </c>
      <c r="AU506" s="83"/>
      <c r="AV506" s="104"/>
      <c r="AW506" s="87"/>
      <c r="AX506" s="87"/>
      <c r="AY506" s="104"/>
      <c r="AZ506" s="104" t="s">
        <v>3691</v>
      </c>
      <c r="BA506" s="277">
        <v>42107</v>
      </c>
      <c r="BB506" s="98">
        <v>42110</v>
      </c>
      <c r="BC506" s="104"/>
      <c r="BD506" s="113">
        <v>6000000</v>
      </c>
      <c r="BE506" s="113">
        <v>0</v>
      </c>
      <c r="BF506" s="113">
        <v>6000000</v>
      </c>
      <c r="BG506" s="87">
        <v>42110</v>
      </c>
      <c r="BH506" s="88" t="s">
        <v>116</v>
      </c>
      <c r="BI506" s="104" t="s">
        <v>3692</v>
      </c>
      <c r="BJ506" s="87">
        <v>42111</v>
      </c>
      <c r="BK506" s="87">
        <v>42124</v>
      </c>
      <c r="BL506" s="87">
        <v>42129</v>
      </c>
      <c r="BM506" s="87"/>
      <c r="BN506" s="89"/>
      <c r="BQ506" s="90">
        <v>6000000</v>
      </c>
      <c r="BR506" t="s">
        <v>95</v>
      </c>
      <c r="BS506">
        <v>4500068963</v>
      </c>
      <c r="BT506" s="91">
        <v>42094</v>
      </c>
      <c r="BU506" t="s">
        <v>3691</v>
      </c>
      <c r="BV506" s="91">
        <v>42107</v>
      </c>
      <c r="BX506" t="s">
        <v>3693</v>
      </c>
      <c r="BY506" t="s">
        <v>2592</v>
      </c>
      <c r="BZ506" t="s">
        <v>3686</v>
      </c>
      <c r="CA506" s="92">
        <v>6000000</v>
      </c>
      <c r="CD506" s="93"/>
    </row>
    <row r="507" spans="1:83" x14ac:dyDescent="0.25">
      <c r="A507" s="94">
        <v>504</v>
      </c>
      <c r="B507" s="95" t="s">
        <v>3694</v>
      </c>
      <c r="C507" s="141">
        <v>4800083168</v>
      </c>
      <c r="D507" s="88" t="s">
        <v>1634</v>
      </c>
      <c r="E507" s="100">
        <v>3500000</v>
      </c>
      <c r="F507" s="127">
        <v>8</v>
      </c>
      <c r="G507" s="103">
        <v>2014</v>
      </c>
      <c r="H507" s="128">
        <v>41858</v>
      </c>
      <c r="I507" s="98"/>
      <c r="J507" s="97" t="s">
        <v>628</v>
      </c>
      <c r="K507" s="95" t="s">
        <v>1635</v>
      </c>
      <c r="L507" s="88" t="s">
        <v>630</v>
      </c>
      <c r="M507" s="95" t="s">
        <v>1636</v>
      </c>
      <c r="N507" s="94" t="s">
        <v>98</v>
      </c>
      <c r="O507" s="94" t="s">
        <v>98</v>
      </c>
      <c r="P507" s="100">
        <v>3500000</v>
      </c>
      <c r="Q507" s="94">
        <v>2015</v>
      </c>
      <c r="R507" s="97" t="s">
        <v>189</v>
      </c>
      <c r="S507" s="98">
        <v>42086</v>
      </c>
      <c r="T507" s="98">
        <v>42086</v>
      </c>
      <c r="U507" s="82">
        <v>-228</v>
      </c>
      <c r="V507" s="82">
        <v>-228</v>
      </c>
      <c r="W507" s="88"/>
      <c r="X507" s="136" t="s">
        <v>3695</v>
      </c>
      <c r="Y507" s="137" t="s">
        <v>3696</v>
      </c>
      <c r="Z507" s="95" t="s">
        <v>2702</v>
      </c>
      <c r="AA507" s="97"/>
      <c r="AB507" s="137"/>
      <c r="AC507" s="301"/>
      <c r="AD507" s="64"/>
      <c r="AE507" s="64"/>
      <c r="AF507" s="64"/>
      <c r="AG507" s="64"/>
      <c r="AH507" s="104" t="s">
        <v>131</v>
      </c>
      <c r="AI507" s="95"/>
      <c r="AJ507" s="105"/>
      <c r="AK507" s="105"/>
      <c r="AL507" s="106" t="s">
        <v>107</v>
      </c>
      <c r="AM507" s="65" t="s">
        <v>1647</v>
      </c>
      <c r="AN507" s="107"/>
      <c r="AO507" s="80"/>
      <c r="AP507" s="302"/>
      <c r="AQ507" s="303"/>
      <c r="AR507" s="79"/>
      <c r="AS507" s="110">
        <v>0</v>
      </c>
      <c r="AT507" s="110">
        <v>42268</v>
      </c>
      <c r="AU507" s="83"/>
      <c r="AV507" s="116" t="s">
        <v>3697</v>
      </c>
      <c r="AW507" s="87">
        <v>42152</v>
      </c>
      <c r="AX507" s="87">
        <v>42158</v>
      </c>
      <c r="AY507" s="104"/>
      <c r="AZ507" s="95" t="s">
        <v>3406</v>
      </c>
      <c r="BA507" s="98">
        <v>42173</v>
      </c>
      <c r="BB507" s="120">
        <v>42186</v>
      </c>
      <c r="BC507" s="104"/>
      <c r="BD507" s="113"/>
      <c r="BE507" s="113"/>
      <c r="BF507" s="113"/>
      <c r="BG507" s="87">
        <v>42187</v>
      </c>
      <c r="BH507" s="88" t="s">
        <v>116</v>
      </c>
      <c r="BI507" s="95" t="s">
        <v>3407</v>
      </c>
      <c r="BJ507" s="146">
        <v>42187</v>
      </c>
      <c r="BK507" s="146">
        <v>42208</v>
      </c>
      <c r="BL507" s="87">
        <v>42199</v>
      </c>
      <c r="BM507" s="87"/>
      <c r="BN507" s="89"/>
      <c r="BO507" t="s">
        <v>3081</v>
      </c>
      <c r="BQ507" s="90">
        <v>3500000</v>
      </c>
      <c r="BR507" t="s">
        <v>1635</v>
      </c>
      <c r="BS507">
        <v>4800083168</v>
      </c>
      <c r="BT507" s="91">
        <v>41858</v>
      </c>
      <c r="BU507" t="s">
        <v>3406</v>
      </c>
      <c r="BV507" s="91">
        <v>42173</v>
      </c>
      <c r="BX507" t="s">
        <v>3698</v>
      </c>
      <c r="BY507" t="s">
        <v>722</v>
      </c>
      <c r="BZ507" t="s">
        <v>1634</v>
      </c>
      <c r="CA507" s="92">
        <v>3500000</v>
      </c>
      <c r="CD507" s="93"/>
    </row>
    <row r="508" spans="1:83" x14ac:dyDescent="0.25">
      <c r="A508" s="94">
        <v>505</v>
      </c>
      <c r="B508" s="95" t="s">
        <v>3699</v>
      </c>
      <c r="C508" s="88">
        <v>4500069626</v>
      </c>
      <c r="D508" s="116" t="s">
        <v>3700</v>
      </c>
      <c r="E508" s="96">
        <v>6000000</v>
      </c>
      <c r="F508" s="97" t="s">
        <v>151</v>
      </c>
      <c r="G508" s="94">
        <v>2015</v>
      </c>
      <c r="H508" s="98">
        <v>42110</v>
      </c>
      <c r="I508" s="98">
        <v>42117</v>
      </c>
      <c r="J508" s="97" t="s">
        <v>94</v>
      </c>
      <c r="K508" s="95" t="s">
        <v>429</v>
      </c>
      <c r="L508" s="88" t="s">
        <v>96</v>
      </c>
      <c r="M508" s="264" t="s">
        <v>430</v>
      </c>
      <c r="N508" s="97" t="s">
        <v>98</v>
      </c>
      <c r="O508" s="97" t="s">
        <v>98</v>
      </c>
      <c r="P508" s="100">
        <v>6000000</v>
      </c>
      <c r="Q508" s="94"/>
      <c r="R508" s="97" t="s">
        <v>189</v>
      </c>
      <c r="S508" s="98">
        <v>42087</v>
      </c>
      <c r="T508" s="98">
        <v>42087</v>
      </c>
      <c r="U508" s="82">
        <v>23</v>
      </c>
      <c r="V508" s="82">
        <v>23</v>
      </c>
      <c r="W508" s="88" t="s">
        <v>431</v>
      </c>
      <c r="X508" s="136" t="s">
        <v>1823</v>
      </c>
      <c r="Y508" s="137" t="s">
        <v>1824</v>
      </c>
      <c r="Z508" s="95" t="s">
        <v>3701</v>
      </c>
      <c r="AA508" s="97"/>
      <c r="AB508" s="137" t="s">
        <v>3702</v>
      </c>
      <c r="AC508" s="301" t="s">
        <v>436</v>
      </c>
      <c r="AD508" s="64"/>
      <c r="AE508" s="64"/>
      <c r="AF508" s="64"/>
      <c r="AG508" s="64"/>
      <c r="AH508" s="104" t="s">
        <v>161</v>
      </c>
      <c r="AI508" s="95" t="s">
        <v>3703</v>
      </c>
      <c r="AJ508" s="105">
        <v>112.73159</v>
      </c>
      <c r="AK508" s="105">
        <v>-7.2494300000000003</v>
      </c>
      <c r="AL508" s="78" t="s">
        <v>107</v>
      </c>
      <c r="AM508" s="65" t="s">
        <v>144</v>
      </c>
      <c r="AN508" s="299"/>
      <c r="AO508" s="80"/>
      <c r="AP508" s="177"/>
      <c r="AQ508" s="300"/>
      <c r="AR508" s="79"/>
      <c r="AS508" s="110">
        <v>0</v>
      </c>
      <c r="AT508" s="110">
        <v>42268</v>
      </c>
      <c r="AU508" s="83"/>
      <c r="AV508" s="104"/>
      <c r="AW508" s="87"/>
      <c r="AX508" s="87"/>
      <c r="AY508" s="104"/>
      <c r="AZ508" s="95" t="s">
        <v>3704</v>
      </c>
      <c r="BA508" s="98">
        <v>42122</v>
      </c>
      <c r="BB508" s="98">
        <v>42124</v>
      </c>
      <c r="BC508" s="104"/>
      <c r="BD508" s="113">
        <v>6000000</v>
      </c>
      <c r="BE508" s="113"/>
      <c r="BF508" s="113">
        <v>6000000</v>
      </c>
      <c r="BG508" s="87">
        <v>42128</v>
      </c>
      <c r="BH508" s="88" t="s">
        <v>116</v>
      </c>
      <c r="BI508" s="304" t="s">
        <v>3705</v>
      </c>
      <c r="BJ508" s="305">
        <v>42129</v>
      </c>
      <c r="BK508" s="87">
        <v>42142</v>
      </c>
      <c r="BL508" s="87">
        <v>42145</v>
      </c>
      <c r="BM508" s="87"/>
      <c r="BN508" s="89"/>
      <c r="BQ508" s="115">
        <v>6000000</v>
      </c>
      <c r="BR508" t="s">
        <v>429</v>
      </c>
      <c r="BS508">
        <v>4500069626</v>
      </c>
      <c r="BT508" s="91">
        <v>42110</v>
      </c>
      <c r="BU508" t="s">
        <v>3704</v>
      </c>
      <c r="BV508" s="91">
        <v>42122</v>
      </c>
      <c r="BX508" t="s">
        <v>1828</v>
      </c>
      <c r="BY508" t="s">
        <v>3706</v>
      </c>
      <c r="BZ508" t="s">
        <v>3700</v>
      </c>
      <c r="CA508" s="92">
        <v>6000000</v>
      </c>
      <c r="CD508" s="93"/>
    </row>
    <row r="509" spans="1:83" x14ac:dyDescent="0.25">
      <c r="A509" s="94">
        <v>506</v>
      </c>
      <c r="B509" s="95" t="s">
        <v>3707</v>
      </c>
      <c r="C509" s="88"/>
      <c r="D509" s="116"/>
      <c r="E509" s="96"/>
      <c r="F509" s="97"/>
      <c r="G509" s="94"/>
      <c r="H509" s="98"/>
      <c r="I509" s="98"/>
      <c r="J509" s="97" t="s">
        <v>600</v>
      </c>
      <c r="K509" s="95"/>
      <c r="L509" s="88"/>
      <c r="M509" s="94" t="s">
        <v>603</v>
      </c>
      <c r="N509" s="97" t="s">
        <v>98</v>
      </c>
      <c r="O509" s="97" t="s">
        <v>98</v>
      </c>
      <c r="P509" s="100">
        <v>2000000</v>
      </c>
      <c r="Q509" s="94">
        <v>2015</v>
      </c>
      <c r="R509" s="97" t="s">
        <v>189</v>
      </c>
      <c r="S509" s="98">
        <v>42082</v>
      </c>
      <c r="T509" s="101">
        <v>42086</v>
      </c>
      <c r="U509" s="82">
        <v>-42082</v>
      </c>
      <c r="V509" s="82">
        <v>-42086</v>
      </c>
      <c r="W509" s="88" t="s">
        <v>3708</v>
      </c>
      <c r="X509" s="136"/>
      <c r="Y509" s="137" t="s">
        <v>3709</v>
      </c>
      <c r="Z509" s="95" t="s">
        <v>3710</v>
      </c>
      <c r="AA509" s="97" t="s">
        <v>103</v>
      </c>
      <c r="AB509" s="137"/>
      <c r="AC509" s="301"/>
      <c r="AD509" s="64"/>
      <c r="AE509" s="64"/>
      <c r="AF509" s="64"/>
      <c r="AG509" s="64"/>
      <c r="AH509" s="104"/>
      <c r="AI509" s="95"/>
      <c r="AJ509" s="105"/>
      <c r="AK509" s="105"/>
      <c r="AL509" s="78" t="s">
        <v>107</v>
      </c>
      <c r="AM509" s="65" t="s">
        <v>1146</v>
      </c>
      <c r="AN509" s="79"/>
      <c r="AO509" s="80"/>
      <c r="AP509" s="70"/>
      <c r="AQ509" s="84"/>
      <c r="AR509" s="79"/>
      <c r="AS509" s="110">
        <v>0</v>
      </c>
      <c r="AT509" s="110">
        <v>42268</v>
      </c>
      <c r="AU509" s="83"/>
      <c r="AV509" s="104"/>
      <c r="AW509" s="87"/>
      <c r="AX509" s="87"/>
      <c r="AY509" s="104"/>
      <c r="AZ509" s="104"/>
      <c r="BA509" s="98"/>
      <c r="BB509" s="98"/>
      <c r="BC509" s="95" t="s">
        <v>3711</v>
      </c>
      <c r="BD509" s="113"/>
      <c r="BE509" s="113"/>
      <c r="BF509" s="113"/>
      <c r="BG509" s="87"/>
      <c r="BH509" s="88" t="s">
        <v>9931</v>
      </c>
      <c r="BI509" s="104"/>
      <c r="BJ509" s="87"/>
      <c r="BK509" s="87"/>
      <c r="BL509" s="87"/>
      <c r="BM509" s="87"/>
      <c r="BN509" s="89"/>
      <c r="BQ509" s="90">
        <v>2000000</v>
      </c>
      <c r="BR509">
        <v>0</v>
      </c>
      <c r="BS509">
        <v>0</v>
      </c>
      <c r="BT509" s="91">
        <v>0</v>
      </c>
      <c r="BU509">
        <v>0</v>
      </c>
      <c r="BV509" s="91">
        <v>0</v>
      </c>
      <c r="BX509" t="s">
        <v>3712</v>
      </c>
      <c r="BY509" t="s">
        <v>722</v>
      </c>
      <c r="BZ509">
        <v>0</v>
      </c>
      <c r="CA509" s="92">
        <v>0</v>
      </c>
      <c r="CD509" s="93"/>
    </row>
    <row r="510" spans="1:83" x14ac:dyDescent="0.25">
      <c r="A510" s="94">
        <v>507</v>
      </c>
      <c r="B510" s="95" t="s">
        <v>3713</v>
      </c>
      <c r="C510" s="88" t="s">
        <v>3714</v>
      </c>
      <c r="D510" s="116" t="s">
        <v>3715</v>
      </c>
      <c r="E510" s="96">
        <v>10000000</v>
      </c>
      <c r="F510" s="97" t="s">
        <v>189</v>
      </c>
      <c r="G510" s="94">
        <v>2015</v>
      </c>
      <c r="H510" s="98">
        <v>42090</v>
      </c>
      <c r="I510" s="98">
        <v>42120</v>
      </c>
      <c r="J510" s="97" t="s">
        <v>600</v>
      </c>
      <c r="K510" s="95" t="s">
        <v>601</v>
      </c>
      <c r="L510" s="88" t="s">
        <v>818</v>
      </c>
      <c r="M510" s="97" t="s">
        <v>98</v>
      </c>
      <c r="N510" s="97" t="s">
        <v>98</v>
      </c>
      <c r="O510" s="97" t="s">
        <v>98</v>
      </c>
      <c r="P510" s="100">
        <v>10000000</v>
      </c>
      <c r="Q510" s="94">
        <v>2015</v>
      </c>
      <c r="R510" s="97" t="s">
        <v>189</v>
      </c>
      <c r="S510" s="98">
        <v>42089</v>
      </c>
      <c r="T510" s="101">
        <v>42093</v>
      </c>
      <c r="U510" s="82">
        <v>1</v>
      </c>
      <c r="V510" s="82">
        <v>-3</v>
      </c>
      <c r="W510" s="88" t="s">
        <v>604</v>
      </c>
      <c r="X510" s="306">
        <v>162137109</v>
      </c>
      <c r="Y510" s="137" t="s">
        <v>3716</v>
      </c>
      <c r="Z510" s="95" t="s">
        <v>3717</v>
      </c>
      <c r="AA510" s="97"/>
      <c r="AB510" s="137" t="s">
        <v>3718</v>
      </c>
      <c r="AC510" s="301"/>
      <c r="AD510" s="64"/>
      <c r="AE510" s="64"/>
      <c r="AF510" s="64"/>
      <c r="AG510" s="64"/>
      <c r="AH510" s="104" t="s">
        <v>161</v>
      </c>
      <c r="AI510" s="95"/>
      <c r="AJ510" s="105">
        <v>112.2244012</v>
      </c>
      <c r="AK510" s="105">
        <v>-8.0183420000000005</v>
      </c>
      <c r="AL510" s="78" t="s">
        <v>107</v>
      </c>
      <c r="AM510" s="78" t="s">
        <v>211</v>
      </c>
      <c r="AN510" s="79"/>
      <c r="AO510" s="80"/>
      <c r="AP510" s="70"/>
      <c r="AQ510" s="84"/>
      <c r="AR510" s="79"/>
      <c r="AS510" s="110">
        <v>0</v>
      </c>
      <c r="AT510" s="110">
        <v>42268</v>
      </c>
      <c r="AU510" s="83"/>
      <c r="AV510" s="104"/>
      <c r="AW510" s="87"/>
      <c r="AX510" s="87"/>
      <c r="AY510" s="104"/>
      <c r="AZ510" s="104" t="s">
        <v>3719</v>
      </c>
      <c r="BA510" s="98">
        <v>42172</v>
      </c>
      <c r="BB510" s="98">
        <v>42173</v>
      </c>
      <c r="BC510" s="95"/>
      <c r="BD510" s="113">
        <v>10000000</v>
      </c>
      <c r="BE510" s="113">
        <v>0</v>
      </c>
      <c r="BF510" s="113">
        <v>10000000</v>
      </c>
      <c r="BG510" s="87">
        <v>42181</v>
      </c>
      <c r="BH510" s="88" t="s">
        <v>116</v>
      </c>
      <c r="BI510" s="104" t="s">
        <v>3720</v>
      </c>
      <c r="BJ510" s="87">
        <v>42184</v>
      </c>
      <c r="BK510" s="87">
        <v>42205</v>
      </c>
      <c r="BL510" s="87">
        <v>42195</v>
      </c>
      <c r="BM510" s="87"/>
      <c r="BN510" s="89"/>
      <c r="BQ510" s="90">
        <v>10000000</v>
      </c>
      <c r="BR510" t="s">
        <v>601</v>
      </c>
      <c r="BS510" t="s">
        <v>3714</v>
      </c>
      <c r="BT510" s="91">
        <v>42090</v>
      </c>
      <c r="BU510" t="s">
        <v>3719</v>
      </c>
      <c r="BV510" s="91">
        <v>42172</v>
      </c>
      <c r="BX510" t="s">
        <v>3721</v>
      </c>
      <c r="BY510" t="s">
        <v>3722</v>
      </c>
      <c r="BZ510" t="s">
        <v>3715</v>
      </c>
      <c r="CA510" s="92">
        <v>10000000</v>
      </c>
      <c r="CD510" s="93"/>
    </row>
    <row r="511" spans="1:83" x14ac:dyDescent="0.25">
      <c r="A511" s="94">
        <v>508</v>
      </c>
      <c r="B511" s="95" t="s">
        <v>3723</v>
      </c>
      <c r="C511" s="88" t="s">
        <v>3724</v>
      </c>
      <c r="D511" s="116" t="s">
        <v>3725</v>
      </c>
      <c r="E511" s="96">
        <v>10000000</v>
      </c>
      <c r="F511" s="97" t="s">
        <v>189</v>
      </c>
      <c r="G511" s="94">
        <v>2015</v>
      </c>
      <c r="H511" s="98">
        <v>42090</v>
      </c>
      <c r="I511" s="98">
        <v>42120</v>
      </c>
      <c r="J511" s="97" t="s">
        <v>600</v>
      </c>
      <c r="K511" s="95" t="s">
        <v>601</v>
      </c>
      <c r="L511" s="88" t="s">
        <v>818</v>
      </c>
      <c r="M511" s="97" t="s">
        <v>98</v>
      </c>
      <c r="N511" s="97" t="s">
        <v>98</v>
      </c>
      <c r="O511" s="97" t="s">
        <v>98</v>
      </c>
      <c r="P511" s="100">
        <v>10000000</v>
      </c>
      <c r="Q511" s="94">
        <v>2015</v>
      </c>
      <c r="R511" s="97" t="s">
        <v>189</v>
      </c>
      <c r="S511" s="98">
        <v>42089</v>
      </c>
      <c r="T511" s="101">
        <v>42093</v>
      </c>
      <c r="U511" s="82">
        <v>1</v>
      </c>
      <c r="V511" s="82">
        <v>-3</v>
      </c>
      <c r="W511" s="88" t="s">
        <v>604</v>
      </c>
      <c r="X511" s="136">
        <v>162188109</v>
      </c>
      <c r="Y511" s="137" t="s">
        <v>3726</v>
      </c>
      <c r="Z511" s="95" t="s">
        <v>3717</v>
      </c>
      <c r="AA511" s="97"/>
      <c r="AB511" s="137" t="s">
        <v>3727</v>
      </c>
      <c r="AC511" s="301"/>
      <c r="AD511" s="64"/>
      <c r="AE511" s="64"/>
      <c r="AF511" s="64"/>
      <c r="AG511" s="64"/>
      <c r="AH511" s="104" t="s">
        <v>161</v>
      </c>
      <c r="AI511" s="95"/>
      <c r="AJ511" s="105"/>
      <c r="AK511" s="105"/>
      <c r="AL511" s="78" t="s">
        <v>107</v>
      </c>
      <c r="AM511" s="65" t="s">
        <v>211</v>
      </c>
      <c r="AN511" s="79"/>
      <c r="AO511" s="80"/>
      <c r="AP511" s="70"/>
      <c r="AQ511" s="84"/>
      <c r="AR511" s="79"/>
      <c r="AS511" s="110">
        <v>0</v>
      </c>
      <c r="AT511" s="110">
        <v>42268</v>
      </c>
      <c r="AU511" s="83"/>
      <c r="AV511" s="104"/>
      <c r="AW511" s="87"/>
      <c r="AX511" s="87"/>
      <c r="AY511" s="104"/>
      <c r="AZ511" s="104" t="s">
        <v>3728</v>
      </c>
      <c r="BA511" s="98">
        <v>42172</v>
      </c>
      <c r="BB511" s="98">
        <v>42173</v>
      </c>
      <c r="BC511" s="104"/>
      <c r="BD511" s="113">
        <v>10000000</v>
      </c>
      <c r="BE511" s="113">
        <v>0</v>
      </c>
      <c r="BF511" s="113">
        <v>10000000</v>
      </c>
      <c r="BG511" s="87">
        <v>42181</v>
      </c>
      <c r="BH511" s="88" t="s">
        <v>116</v>
      </c>
      <c r="BI511" s="104" t="s">
        <v>3729</v>
      </c>
      <c r="BJ511" s="87">
        <v>42184</v>
      </c>
      <c r="BK511" s="87">
        <v>42205</v>
      </c>
      <c r="BL511" s="87">
        <v>42195</v>
      </c>
      <c r="BM511" s="87"/>
      <c r="BN511" s="89"/>
      <c r="BQ511" s="90">
        <v>10000000</v>
      </c>
      <c r="BR511" t="s">
        <v>601</v>
      </c>
      <c r="BS511" t="s">
        <v>3724</v>
      </c>
      <c r="BT511" s="91">
        <v>42090</v>
      </c>
      <c r="BU511" t="s">
        <v>3728</v>
      </c>
      <c r="BV511" s="91">
        <v>42172</v>
      </c>
      <c r="BX511" t="s">
        <v>3730</v>
      </c>
      <c r="BY511" t="s">
        <v>3731</v>
      </c>
      <c r="BZ511" t="s">
        <v>3725</v>
      </c>
      <c r="CA511" s="92">
        <v>10000000</v>
      </c>
      <c r="CD511" s="93"/>
    </row>
    <row r="512" spans="1:83" x14ac:dyDescent="0.25">
      <c r="A512" s="94">
        <v>509</v>
      </c>
      <c r="B512" s="95" t="s">
        <v>3732</v>
      </c>
      <c r="C512" s="88" t="s">
        <v>3733</v>
      </c>
      <c r="D512" s="116" t="s">
        <v>3734</v>
      </c>
      <c r="E512" s="96">
        <v>10000000</v>
      </c>
      <c r="F512" s="97" t="s">
        <v>189</v>
      </c>
      <c r="G512" s="94">
        <v>2015</v>
      </c>
      <c r="H512" s="98">
        <v>42090</v>
      </c>
      <c r="I512" s="98">
        <v>42120</v>
      </c>
      <c r="J512" s="97" t="s">
        <v>600</v>
      </c>
      <c r="K512" s="95" t="s">
        <v>601</v>
      </c>
      <c r="L512" s="88" t="s">
        <v>818</v>
      </c>
      <c r="M512" s="97" t="s">
        <v>98</v>
      </c>
      <c r="N512" s="97" t="s">
        <v>98</v>
      </c>
      <c r="O512" s="97" t="s">
        <v>98</v>
      </c>
      <c r="P512" s="100">
        <v>10000000</v>
      </c>
      <c r="Q512" s="94">
        <v>2015</v>
      </c>
      <c r="R512" s="97" t="s">
        <v>189</v>
      </c>
      <c r="S512" s="98">
        <v>42089</v>
      </c>
      <c r="T512" s="101">
        <v>42093</v>
      </c>
      <c r="U512" s="82">
        <v>1</v>
      </c>
      <c r="V512" s="82">
        <v>-3</v>
      </c>
      <c r="W512" s="88" t="s">
        <v>604</v>
      </c>
      <c r="X512" s="136">
        <v>162200109</v>
      </c>
      <c r="Y512" s="137" t="s">
        <v>3735</v>
      </c>
      <c r="Z512" s="95" t="s">
        <v>3717</v>
      </c>
      <c r="AA512" s="97"/>
      <c r="AB512" s="137" t="s">
        <v>3727</v>
      </c>
      <c r="AC512" s="301"/>
      <c r="AD512" s="64"/>
      <c r="AE512" s="64"/>
      <c r="AF512" s="64"/>
      <c r="AG512" s="64"/>
      <c r="AH512" s="104" t="s">
        <v>161</v>
      </c>
      <c r="AI512" s="95"/>
      <c r="AJ512" s="105">
        <v>112.214308</v>
      </c>
      <c r="AK512" s="105">
        <v>-8.1801750000000002</v>
      </c>
      <c r="AL512" s="78" t="s">
        <v>107</v>
      </c>
      <c r="AM512" s="65" t="s">
        <v>323</v>
      </c>
      <c r="AN512" s="79"/>
      <c r="AO512" s="80"/>
      <c r="AP512" s="70"/>
      <c r="AQ512" s="84"/>
      <c r="AR512" s="79"/>
      <c r="AS512" s="110">
        <v>0</v>
      </c>
      <c r="AT512" s="110">
        <v>42268</v>
      </c>
      <c r="AU512" s="83"/>
      <c r="AV512" s="104"/>
      <c r="AW512" s="87"/>
      <c r="AX512" s="87"/>
      <c r="AY512" s="104"/>
      <c r="AZ512" s="104" t="s">
        <v>3736</v>
      </c>
      <c r="BA512" s="98">
        <v>42172</v>
      </c>
      <c r="BB512" s="98">
        <v>42173</v>
      </c>
      <c r="BC512" s="104"/>
      <c r="BD512" s="113">
        <v>10000000</v>
      </c>
      <c r="BE512" s="113">
        <v>0</v>
      </c>
      <c r="BF512" s="113">
        <v>10000000</v>
      </c>
      <c r="BG512" s="87">
        <v>42181</v>
      </c>
      <c r="BH512" s="88" t="s">
        <v>116</v>
      </c>
      <c r="BI512" s="104" t="s">
        <v>3737</v>
      </c>
      <c r="BJ512" s="87">
        <v>42184</v>
      </c>
      <c r="BK512" s="87">
        <v>42205</v>
      </c>
      <c r="BL512" s="87">
        <v>42195</v>
      </c>
      <c r="BM512" s="87"/>
      <c r="BN512" s="89"/>
      <c r="BQ512" s="90">
        <v>10000000</v>
      </c>
      <c r="BR512" t="s">
        <v>601</v>
      </c>
      <c r="BS512" t="s">
        <v>3733</v>
      </c>
      <c r="BT512" s="91">
        <v>42090</v>
      </c>
      <c r="BU512" t="s">
        <v>3736</v>
      </c>
      <c r="BV512" s="91">
        <v>42172</v>
      </c>
      <c r="BX512" t="s">
        <v>3738</v>
      </c>
      <c r="BY512" t="s">
        <v>3731</v>
      </c>
      <c r="BZ512" t="s">
        <v>3734</v>
      </c>
      <c r="CA512" s="92">
        <v>10000000</v>
      </c>
      <c r="CD512" s="93"/>
    </row>
    <row r="513" spans="1:82" x14ac:dyDescent="0.25">
      <c r="A513" s="94">
        <v>510</v>
      </c>
      <c r="B513" s="95" t="s">
        <v>3739</v>
      </c>
      <c r="C513" s="88" t="s">
        <v>3740</v>
      </c>
      <c r="D513" s="116" t="s">
        <v>3741</v>
      </c>
      <c r="E513" s="96">
        <v>10000000</v>
      </c>
      <c r="F513" s="97" t="s">
        <v>189</v>
      </c>
      <c r="G513" s="94">
        <v>2015</v>
      </c>
      <c r="H513" s="98">
        <v>42090</v>
      </c>
      <c r="I513" s="98">
        <v>42120</v>
      </c>
      <c r="J513" s="97" t="s">
        <v>600</v>
      </c>
      <c r="K513" s="95" t="s">
        <v>601</v>
      </c>
      <c r="L513" s="88" t="s">
        <v>818</v>
      </c>
      <c r="M513" s="97" t="s">
        <v>98</v>
      </c>
      <c r="N513" s="97" t="s">
        <v>98</v>
      </c>
      <c r="O513" s="97" t="s">
        <v>98</v>
      </c>
      <c r="P513" s="100">
        <v>10000000</v>
      </c>
      <c r="Q513" s="94">
        <v>2015</v>
      </c>
      <c r="R513" s="97" t="s">
        <v>189</v>
      </c>
      <c r="S513" s="98">
        <v>42089</v>
      </c>
      <c r="T513" s="101">
        <v>42093</v>
      </c>
      <c r="U513" s="82">
        <v>1</v>
      </c>
      <c r="V513" s="82">
        <v>-3</v>
      </c>
      <c r="W513" s="88" t="s">
        <v>604</v>
      </c>
      <c r="X513" s="136">
        <v>162169109</v>
      </c>
      <c r="Y513" s="137" t="s">
        <v>3742</v>
      </c>
      <c r="Z513" s="95" t="s">
        <v>3717</v>
      </c>
      <c r="AA513" s="97"/>
      <c r="AB513" s="137" t="s">
        <v>3743</v>
      </c>
      <c r="AC513" s="301"/>
      <c r="AD513" s="64"/>
      <c r="AE513" s="64"/>
      <c r="AF513" s="64"/>
      <c r="AG513" s="64"/>
      <c r="AH513" s="104" t="s">
        <v>161</v>
      </c>
      <c r="AI513" s="95" t="s">
        <v>3744</v>
      </c>
      <c r="AJ513" s="105">
        <v>112.196596</v>
      </c>
      <c r="AK513" s="105">
        <v>-8.1087720000000001</v>
      </c>
      <c r="AL513" s="78" t="s">
        <v>107</v>
      </c>
      <c r="AM513" s="65" t="s">
        <v>323</v>
      </c>
      <c r="AN513" s="79"/>
      <c r="AO513" s="80"/>
      <c r="AP513" s="70"/>
      <c r="AQ513" s="84"/>
      <c r="AR513" s="79"/>
      <c r="AS513" s="110">
        <v>0</v>
      </c>
      <c r="AT513" s="110">
        <v>42268</v>
      </c>
      <c r="AU513" s="83"/>
      <c r="AV513" s="104"/>
      <c r="AW513" s="87"/>
      <c r="AX513" s="87"/>
      <c r="AY513" s="104"/>
      <c r="AZ513" s="104" t="s">
        <v>3745</v>
      </c>
      <c r="BA513" s="98">
        <v>42178</v>
      </c>
      <c r="BB513" s="98">
        <v>42198</v>
      </c>
      <c r="BC513" s="95" t="s">
        <v>3746</v>
      </c>
      <c r="BD513" s="113">
        <v>10000000</v>
      </c>
      <c r="BE513" s="113">
        <v>0</v>
      </c>
      <c r="BF513" s="113">
        <v>10000000</v>
      </c>
      <c r="BG513" s="87">
        <v>42208</v>
      </c>
      <c r="BH513" s="88" t="s">
        <v>116</v>
      </c>
      <c r="BI513" s="104" t="s">
        <v>3747</v>
      </c>
      <c r="BJ513" s="87">
        <v>42214</v>
      </c>
      <c r="BK513" s="87">
        <v>42235</v>
      </c>
      <c r="BL513" s="87">
        <v>42229</v>
      </c>
      <c r="BM513" s="87"/>
      <c r="BN513" s="89"/>
      <c r="BQ513" s="90">
        <v>10000000</v>
      </c>
      <c r="BR513" t="s">
        <v>601</v>
      </c>
      <c r="BS513" t="s">
        <v>3740</v>
      </c>
      <c r="BT513" s="91">
        <v>42090</v>
      </c>
      <c r="BU513" t="s">
        <v>3745</v>
      </c>
      <c r="BV513" s="91">
        <v>42178</v>
      </c>
      <c r="BX513" t="s">
        <v>3748</v>
      </c>
      <c r="BY513" t="s">
        <v>3749</v>
      </c>
      <c r="BZ513" t="s">
        <v>3741</v>
      </c>
      <c r="CA513" s="92">
        <v>10000000</v>
      </c>
      <c r="CD513" s="93"/>
    </row>
    <row r="514" spans="1:82" x14ac:dyDescent="0.25">
      <c r="A514" s="94">
        <v>511</v>
      </c>
      <c r="B514" s="95" t="s">
        <v>3750</v>
      </c>
      <c r="C514" s="141">
        <v>4800083168</v>
      </c>
      <c r="D514" s="88" t="s">
        <v>1634</v>
      </c>
      <c r="E514" s="100">
        <v>3500000</v>
      </c>
      <c r="F514" s="127">
        <v>8</v>
      </c>
      <c r="G514" s="103">
        <v>2014</v>
      </c>
      <c r="H514" s="128">
        <v>41858</v>
      </c>
      <c r="I514" s="98"/>
      <c r="J514" s="97" t="s">
        <v>628</v>
      </c>
      <c r="K514" s="95" t="s">
        <v>1635</v>
      </c>
      <c r="L514" s="88" t="s">
        <v>630</v>
      </c>
      <c r="M514" s="95" t="s">
        <v>1636</v>
      </c>
      <c r="N514" s="94" t="s">
        <v>98</v>
      </c>
      <c r="O514" s="94" t="s">
        <v>98</v>
      </c>
      <c r="P514" s="100">
        <v>3500000</v>
      </c>
      <c r="Q514" s="94">
        <v>2015</v>
      </c>
      <c r="R514" s="97" t="s">
        <v>189</v>
      </c>
      <c r="S514" s="98">
        <v>42089</v>
      </c>
      <c r="T514" s="98">
        <v>42089</v>
      </c>
      <c r="U514" s="82">
        <v>-231</v>
      </c>
      <c r="V514" s="82">
        <v>-231</v>
      </c>
      <c r="W514" s="88"/>
      <c r="X514" s="136" t="s">
        <v>3751</v>
      </c>
      <c r="Y514" s="137" t="s">
        <v>3752</v>
      </c>
      <c r="Z514" s="95" t="s">
        <v>1640</v>
      </c>
      <c r="AA514" s="97"/>
      <c r="AB514" s="89"/>
      <c r="AC514" s="301"/>
      <c r="AD514" s="64"/>
      <c r="AE514" s="64"/>
      <c r="AF514" s="64"/>
      <c r="AG514" s="64"/>
      <c r="AH514" s="104" t="s">
        <v>131</v>
      </c>
      <c r="AI514" s="95"/>
      <c r="AJ514" s="105"/>
      <c r="AK514" s="105"/>
      <c r="AL514" s="78" t="s">
        <v>107</v>
      </c>
      <c r="AM514" s="65"/>
      <c r="AN514" s="79"/>
      <c r="AO514" s="80"/>
      <c r="AP514" s="70"/>
      <c r="AQ514" s="84"/>
      <c r="AR514" s="79"/>
      <c r="AS514" s="110">
        <v>0</v>
      </c>
      <c r="AT514" s="110">
        <v>42268</v>
      </c>
      <c r="AU514" s="83"/>
      <c r="AV514" s="104"/>
      <c r="AW514" s="87"/>
      <c r="AX514" s="87"/>
      <c r="AY514" s="104"/>
      <c r="AZ514" s="104"/>
      <c r="BA514" s="98"/>
      <c r="BB514" s="98"/>
      <c r="BC514" s="104"/>
      <c r="BD514" s="113"/>
      <c r="BE514" s="113"/>
      <c r="BF514" s="113"/>
      <c r="BG514" s="87"/>
      <c r="BH514" s="88" t="s">
        <v>639</v>
      </c>
      <c r="BI514" s="104"/>
      <c r="BJ514" s="87"/>
      <c r="BK514" s="87"/>
      <c r="BL514" s="87"/>
      <c r="BM514" s="87"/>
      <c r="BN514" s="89"/>
      <c r="BQ514" s="90">
        <v>3500000</v>
      </c>
      <c r="BR514" t="s">
        <v>1635</v>
      </c>
      <c r="BS514">
        <v>4800083168</v>
      </c>
      <c r="BT514" s="91">
        <v>41858</v>
      </c>
      <c r="BU514">
        <v>0</v>
      </c>
      <c r="BV514" s="91">
        <v>0</v>
      </c>
      <c r="BX514" t="s">
        <v>3753</v>
      </c>
      <c r="BY514" t="s">
        <v>722</v>
      </c>
      <c r="BZ514" t="s">
        <v>1634</v>
      </c>
      <c r="CA514" s="92">
        <v>3500000</v>
      </c>
      <c r="CD514" s="93"/>
    </row>
    <row r="515" spans="1:82" x14ac:dyDescent="0.25">
      <c r="A515" s="94">
        <v>512</v>
      </c>
      <c r="B515" s="95" t="s">
        <v>3754</v>
      </c>
      <c r="C515" s="141">
        <v>4800083168</v>
      </c>
      <c r="D515" s="88" t="s">
        <v>1634</v>
      </c>
      <c r="E515" s="100">
        <v>3500000</v>
      </c>
      <c r="F515" s="127">
        <v>8</v>
      </c>
      <c r="G515" s="103">
        <v>2014</v>
      </c>
      <c r="H515" s="128">
        <v>41858</v>
      </c>
      <c r="I515" s="98"/>
      <c r="J515" s="97" t="s">
        <v>628</v>
      </c>
      <c r="K515" s="95" t="s">
        <v>1635</v>
      </c>
      <c r="L515" s="88" t="s">
        <v>630</v>
      </c>
      <c r="M515" s="95" t="s">
        <v>1636</v>
      </c>
      <c r="N515" s="94" t="s">
        <v>98</v>
      </c>
      <c r="O515" s="94" t="s">
        <v>98</v>
      </c>
      <c r="P515" s="100">
        <v>3500000</v>
      </c>
      <c r="Q515" s="94">
        <v>2015</v>
      </c>
      <c r="R515" s="97" t="s">
        <v>189</v>
      </c>
      <c r="S515" s="98">
        <v>42089</v>
      </c>
      <c r="T515" s="98">
        <v>42089</v>
      </c>
      <c r="U515" s="82">
        <v>-231</v>
      </c>
      <c r="V515" s="82">
        <v>-231</v>
      </c>
      <c r="W515" s="88"/>
      <c r="X515" s="137" t="s">
        <v>3755</v>
      </c>
      <c r="Y515" s="137" t="s">
        <v>3756</v>
      </c>
      <c r="Z515" s="95" t="s">
        <v>1640</v>
      </c>
      <c r="AA515" s="97"/>
      <c r="AB515" s="137"/>
      <c r="AC515" s="301"/>
      <c r="AD515" s="64"/>
      <c r="AE515" s="64"/>
      <c r="AF515" s="64"/>
      <c r="AG515" s="64"/>
      <c r="AH515" s="104" t="s">
        <v>131</v>
      </c>
      <c r="AI515" s="95"/>
      <c r="AJ515" s="105"/>
      <c r="AK515" s="105"/>
      <c r="AL515" s="78" t="s">
        <v>107</v>
      </c>
      <c r="AM515" s="65" t="s">
        <v>1647</v>
      </c>
      <c r="AN515" s="79" t="s">
        <v>3757</v>
      </c>
      <c r="AO515" s="80"/>
      <c r="AP515" s="70"/>
      <c r="AQ515" s="84"/>
      <c r="AR515" s="79"/>
      <c r="AS515" s="110">
        <v>0</v>
      </c>
      <c r="AT515" s="110">
        <v>42268</v>
      </c>
      <c r="AU515" s="83"/>
      <c r="AV515" s="116" t="s">
        <v>3758</v>
      </c>
      <c r="AW515" s="87">
        <v>42152</v>
      </c>
      <c r="AX515" s="87">
        <v>42174</v>
      </c>
      <c r="AY515" s="104"/>
      <c r="AZ515" s="89" t="s">
        <v>3514</v>
      </c>
      <c r="BA515" s="117">
        <v>42180</v>
      </c>
      <c r="BB515" s="98">
        <v>42221</v>
      </c>
      <c r="BC515" s="104"/>
      <c r="BD515" s="113">
        <v>3500000</v>
      </c>
      <c r="BE515" s="113"/>
      <c r="BF515" s="113"/>
      <c r="BG515" s="98">
        <v>42221</v>
      </c>
      <c r="BH515" s="88" t="s">
        <v>116</v>
      </c>
      <c r="BI515" s="104" t="s">
        <v>3515</v>
      </c>
      <c r="BJ515" s="87">
        <v>42221</v>
      </c>
      <c r="BK515" s="87">
        <v>42242</v>
      </c>
      <c r="BL515" s="87">
        <v>42236</v>
      </c>
      <c r="BM515" s="87"/>
      <c r="BN515" s="89"/>
      <c r="BO515" t="s">
        <v>3240</v>
      </c>
      <c r="BQ515" s="90">
        <v>3500000</v>
      </c>
      <c r="BR515" t="s">
        <v>1635</v>
      </c>
      <c r="BS515">
        <v>4800083168</v>
      </c>
      <c r="BT515" s="91">
        <v>41858</v>
      </c>
      <c r="BU515" t="s">
        <v>3514</v>
      </c>
      <c r="BV515" s="91">
        <v>42180</v>
      </c>
      <c r="BX515" t="s">
        <v>3759</v>
      </c>
      <c r="BY515" t="s">
        <v>722</v>
      </c>
      <c r="BZ515" t="s">
        <v>1634</v>
      </c>
      <c r="CA515" s="92">
        <v>3500000</v>
      </c>
      <c r="CD515" s="93"/>
    </row>
    <row r="516" spans="1:82" x14ac:dyDescent="0.25">
      <c r="A516" s="94">
        <v>513</v>
      </c>
      <c r="B516" s="95" t="s">
        <v>3760</v>
      </c>
      <c r="C516" s="141">
        <v>4800083168</v>
      </c>
      <c r="D516" s="88" t="s">
        <v>627</v>
      </c>
      <c r="E516" s="96">
        <v>250000</v>
      </c>
      <c r="F516" s="127">
        <v>8</v>
      </c>
      <c r="G516" s="103">
        <v>2014</v>
      </c>
      <c r="H516" s="128">
        <v>41858</v>
      </c>
      <c r="I516" s="98"/>
      <c r="J516" s="97" t="s">
        <v>628</v>
      </c>
      <c r="K516" s="95" t="s">
        <v>629</v>
      </c>
      <c r="L516" s="88" t="s">
        <v>630</v>
      </c>
      <c r="M516" s="142" t="s">
        <v>631</v>
      </c>
      <c r="N516" s="97" t="s">
        <v>98</v>
      </c>
      <c r="O516" s="97" t="s">
        <v>98</v>
      </c>
      <c r="P516" s="100">
        <v>250000</v>
      </c>
      <c r="Q516" s="94">
        <v>2015</v>
      </c>
      <c r="R516" s="97" t="s">
        <v>189</v>
      </c>
      <c r="S516" s="98">
        <v>42089</v>
      </c>
      <c r="T516" s="98">
        <v>42089</v>
      </c>
      <c r="U516" s="82">
        <v>-231</v>
      </c>
      <c r="V516" s="82">
        <v>-231</v>
      </c>
      <c r="W516" s="88"/>
      <c r="X516" s="136" t="s">
        <v>3761</v>
      </c>
      <c r="Y516" s="137" t="s">
        <v>3762</v>
      </c>
      <c r="Z516" s="95" t="s">
        <v>627</v>
      </c>
      <c r="AA516" s="97"/>
      <c r="AB516" s="137"/>
      <c r="AC516" s="301"/>
      <c r="AD516" s="64"/>
      <c r="AE516" s="64"/>
      <c r="AF516" s="64"/>
      <c r="AG516" s="64"/>
      <c r="AH516" s="104" t="s">
        <v>131</v>
      </c>
      <c r="AI516" s="95"/>
      <c r="AJ516" s="105"/>
      <c r="AK516" s="105"/>
      <c r="AL516" s="78" t="s">
        <v>107</v>
      </c>
      <c r="AM516" s="65"/>
      <c r="AN516" s="79"/>
      <c r="AO516" s="80"/>
      <c r="AP516" s="70"/>
      <c r="AQ516" s="84"/>
      <c r="AR516" s="79"/>
      <c r="AS516" s="110">
        <v>0</v>
      </c>
      <c r="AT516" s="110">
        <v>42268</v>
      </c>
      <c r="AU516" s="83"/>
      <c r="AV516" s="95" t="s">
        <v>3464</v>
      </c>
      <c r="AW516" s="87">
        <v>42226</v>
      </c>
      <c r="AX516" s="147">
        <v>42249</v>
      </c>
      <c r="AY516" s="104"/>
      <c r="AZ516" s="104" t="s">
        <v>3465</v>
      </c>
      <c r="BA516" s="98">
        <v>42251</v>
      </c>
      <c r="BB516" s="98">
        <v>42268</v>
      </c>
      <c r="BC516" s="104"/>
      <c r="BD516" s="113">
        <f>+E516</f>
        <v>250000</v>
      </c>
      <c r="BE516" s="113"/>
      <c r="BF516" s="113">
        <f>+BD516</f>
        <v>250000</v>
      </c>
      <c r="BG516" s="87">
        <v>42269</v>
      </c>
      <c r="BH516" s="88" t="s">
        <v>116</v>
      </c>
      <c r="BI516" s="808" t="s">
        <v>14649</v>
      </c>
      <c r="BJ516" s="87">
        <v>42270</v>
      </c>
      <c r="BK516" s="87">
        <v>42291</v>
      </c>
      <c r="BL516" s="87">
        <v>42292</v>
      </c>
      <c r="BM516" s="87"/>
      <c r="BN516" s="89"/>
      <c r="BO516" t="s">
        <v>640</v>
      </c>
      <c r="BQ516" s="90">
        <v>250000</v>
      </c>
      <c r="BR516" t="s">
        <v>629</v>
      </c>
      <c r="BS516">
        <v>4800083168</v>
      </c>
      <c r="BT516" s="91">
        <v>41858</v>
      </c>
      <c r="BU516" t="s">
        <v>3465</v>
      </c>
      <c r="BV516" s="91">
        <v>42251</v>
      </c>
      <c r="BX516" t="s">
        <v>3763</v>
      </c>
      <c r="BY516" t="s">
        <v>722</v>
      </c>
      <c r="BZ516" t="s">
        <v>627</v>
      </c>
      <c r="CA516" s="92">
        <v>250000</v>
      </c>
      <c r="CD516" s="93"/>
    </row>
    <row r="517" spans="1:82" x14ac:dyDescent="0.25">
      <c r="A517" s="94">
        <v>514</v>
      </c>
      <c r="B517" s="95" t="s">
        <v>3764</v>
      </c>
      <c r="C517" s="88" t="s">
        <v>3765</v>
      </c>
      <c r="D517" s="116" t="s">
        <v>3766</v>
      </c>
      <c r="E517" s="96">
        <v>10000000</v>
      </c>
      <c r="F517" s="97" t="s">
        <v>189</v>
      </c>
      <c r="G517" s="94">
        <v>2015</v>
      </c>
      <c r="H517" s="98">
        <v>42094</v>
      </c>
      <c r="I517" s="98">
        <v>42110</v>
      </c>
      <c r="J517" s="97" t="s">
        <v>600</v>
      </c>
      <c r="K517" s="95" t="s">
        <v>601</v>
      </c>
      <c r="L517" s="88" t="s">
        <v>818</v>
      </c>
      <c r="M517" s="97" t="s">
        <v>98</v>
      </c>
      <c r="N517" s="97" t="s">
        <v>98</v>
      </c>
      <c r="O517" s="97" t="s">
        <v>98</v>
      </c>
      <c r="P517" s="100">
        <v>10000000</v>
      </c>
      <c r="Q517" s="94">
        <v>2015</v>
      </c>
      <c r="R517" s="97" t="s">
        <v>189</v>
      </c>
      <c r="S517" s="98">
        <v>42090</v>
      </c>
      <c r="T517" s="101">
        <v>42094</v>
      </c>
      <c r="U517" s="82">
        <v>4</v>
      </c>
      <c r="V517" s="82">
        <v>0</v>
      </c>
      <c r="W517" s="88" t="s">
        <v>604</v>
      </c>
      <c r="X517" s="136">
        <v>162211109</v>
      </c>
      <c r="Y517" s="137" t="s">
        <v>3767</v>
      </c>
      <c r="Z517" s="95" t="s">
        <v>3717</v>
      </c>
      <c r="AA517" s="97"/>
      <c r="AB517" s="137"/>
      <c r="AC517" s="301"/>
      <c r="AD517" s="64"/>
      <c r="AE517" s="64"/>
      <c r="AF517" s="64"/>
      <c r="AG517" s="64"/>
      <c r="AH517" s="104" t="s">
        <v>161</v>
      </c>
      <c r="AI517" s="95"/>
      <c r="AJ517" s="105">
        <v>112.010818</v>
      </c>
      <c r="AK517" s="105">
        <v>-7.7760600000000002</v>
      </c>
      <c r="AL517" s="78" t="s">
        <v>107</v>
      </c>
      <c r="AM517" s="65" t="s">
        <v>323</v>
      </c>
      <c r="AN517" s="79"/>
      <c r="AO517" s="80"/>
      <c r="AP517" s="70"/>
      <c r="AQ517" s="84"/>
      <c r="AR517" s="79"/>
      <c r="AS517" s="110">
        <v>0</v>
      </c>
      <c r="AT517" s="110">
        <v>42268</v>
      </c>
      <c r="AU517" s="83"/>
      <c r="AV517" s="104"/>
      <c r="AW517" s="87"/>
      <c r="AX517" s="87"/>
      <c r="AY517" s="104"/>
      <c r="AZ517" s="104" t="s">
        <v>3768</v>
      </c>
      <c r="BA517" s="98">
        <v>42172</v>
      </c>
      <c r="BB517" s="98">
        <v>42177</v>
      </c>
      <c r="BC517" s="95"/>
      <c r="BD517" s="113">
        <v>10000000</v>
      </c>
      <c r="BE517" s="113">
        <v>0</v>
      </c>
      <c r="BF517" s="113">
        <v>10000000</v>
      </c>
      <c r="BG517" s="87">
        <v>42181</v>
      </c>
      <c r="BH517" s="88" t="s">
        <v>116</v>
      </c>
      <c r="BI517" s="104" t="s">
        <v>3769</v>
      </c>
      <c r="BJ517" s="87">
        <v>42184</v>
      </c>
      <c r="BK517" s="87">
        <v>42205</v>
      </c>
      <c r="BL517" s="87">
        <v>42195</v>
      </c>
      <c r="BM517" s="87"/>
      <c r="BN517" s="89"/>
      <c r="BQ517" s="90">
        <v>10000000</v>
      </c>
      <c r="BR517" t="s">
        <v>601</v>
      </c>
      <c r="BS517" t="s">
        <v>3765</v>
      </c>
      <c r="BT517" s="91">
        <v>42094</v>
      </c>
      <c r="BU517" t="s">
        <v>3768</v>
      </c>
      <c r="BV517" s="91">
        <v>42172</v>
      </c>
      <c r="BX517" t="s">
        <v>3770</v>
      </c>
      <c r="BY517" t="s">
        <v>722</v>
      </c>
      <c r="BZ517" t="s">
        <v>3766</v>
      </c>
      <c r="CA517" s="92">
        <v>10000000</v>
      </c>
      <c r="CD517" s="93"/>
    </row>
    <row r="518" spans="1:82" x14ac:dyDescent="0.25">
      <c r="A518" s="94">
        <v>515</v>
      </c>
      <c r="B518" s="95" t="s">
        <v>3771</v>
      </c>
      <c r="C518" s="88"/>
      <c r="D518" s="116"/>
      <c r="E518" s="96"/>
      <c r="F518" s="97"/>
      <c r="G518" s="94"/>
      <c r="H518" s="98"/>
      <c r="I518" s="98"/>
      <c r="J518" s="97" t="s">
        <v>94</v>
      </c>
      <c r="K518" s="95" t="s">
        <v>95</v>
      </c>
      <c r="L518" s="88" t="s">
        <v>96</v>
      </c>
      <c r="M518" s="97" t="s">
        <v>98</v>
      </c>
      <c r="N518" s="97" t="s">
        <v>98</v>
      </c>
      <c r="O518" s="97" t="s">
        <v>98</v>
      </c>
      <c r="P518" s="100" t="s">
        <v>3778</v>
      </c>
      <c r="Q518" s="94">
        <v>2015</v>
      </c>
      <c r="R518" s="97" t="s">
        <v>189</v>
      </c>
      <c r="S518" s="98">
        <v>42083</v>
      </c>
      <c r="T518" s="98">
        <v>42083</v>
      </c>
      <c r="U518" s="82">
        <v>-42083</v>
      </c>
      <c r="V518" s="82">
        <v>-42083</v>
      </c>
      <c r="W518" s="88" t="s">
        <v>3772</v>
      </c>
      <c r="X518" s="136" t="s">
        <v>3773</v>
      </c>
      <c r="Y518" s="137" t="s">
        <v>3774</v>
      </c>
      <c r="Z518" s="95" t="s">
        <v>3775</v>
      </c>
      <c r="AA518" s="97"/>
      <c r="AB518" s="137" t="s">
        <v>3776</v>
      </c>
      <c r="AC518" s="301"/>
      <c r="AD518" s="64"/>
      <c r="AE518" s="64"/>
      <c r="AF518" s="64"/>
      <c r="AG518" s="64"/>
      <c r="AH518" s="104"/>
      <c r="AI518" s="95"/>
      <c r="AJ518" s="105">
        <v>124.89449999999999</v>
      </c>
      <c r="AK518" s="105">
        <v>1.49837</v>
      </c>
      <c r="AL518" s="78" t="s">
        <v>983</v>
      </c>
      <c r="AM518" s="65"/>
      <c r="AN518" s="79"/>
      <c r="AO518" s="80"/>
      <c r="AP518" s="70"/>
      <c r="AQ518" s="84"/>
      <c r="AR518" s="79"/>
      <c r="AS518" s="110">
        <v>0</v>
      </c>
      <c r="AT518" s="110">
        <v>42268</v>
      </c>
      <c r="AU518" s="83"/>
      <c r="AV518" s="104"/>
      <c r="AW518" s="87"/>
      <c r="AX518" s="87"/>
      <c r="AY518" s="104"/>
      <c r="AZ518" s="104"/>
      <c r="BA518" s="98"/>
      <c r="BB518" s="98"/>
      <c r="BC518" s="104"/>
      <c r="BD518" s="113"/>
      <c r="BE518" s="113"/>
      <c r="BF518" s="113"/>
      <c r="BG518" s="87"/>
      <c r="BH518" s="88" t="s">
        <v>2356</v>
      </c>
      <c r="BI518" s="104"/>
      <c r="BJ518" s="87"/>
      <c r="BK518" s="87"/>
      <c r="BL518" s="87"/>
      <c r="BM518" s="87"/>
      <c r="BN518" s="89" t="s">
        <v>3777</v>
      </c>
      <c r="BQ518" s="323" t="s">
        <v>2356</v>
      </c>
      <c r="BR518" t="s">
        <v>95</v>
      </c>
      <c r="BS518">
        <v>0</v>
      </c>
      <c r="BT518" s="91">
        <v>0</v>
      </c>
      <c r="BU518">
        <v>0</v>
      </c>
      <c r="BV518" s="91">
        <v>0</v>
      </c>
      <c r="BX518" t="s">
        <v>3779</v>
      </c>
      <c r="BY518" t="s">
        <v>3780</v>
      </c>
      <c r="BZ518">
        <v>0</v>
      </c>
      <c r="CA518" s="92">
        <v>0</v>
      </c>
      <c r="CD518" s="93"/>
    </row>
    <row r="519" spans="1:82" x14ac:dyDescent="0.25">
      <c r="A519" s="94">
        <v>516</v>
      </c>
      <c r="B519" s="95" t="s">
        <v>3781</v>
      </c>
      <c r="C519" s="88"/>
      <c r="D519" s="116"/>
      <c r="E519" s="96"/>
      <c r="F519" s="97"/>
      <c r="G519" s="94"/>
      <c r="H519" s="98"/>
      <c r="I519" s="98"/>
      <c r="J519" s="97" t="s">
        <v>94</v>
      </c>
      <c r="K519" s="95" t="s">
        <v>95</v>
      </c>
      <c r="L519" s="88" t="s">
        <v>96</v>
      </c>
      <c r="M519" s="97" t="s">
        <v>98</v>
      </c>
      <c r="N519" s="97" t="s">
        <v>98</v>
      </c>
      <c r="O519" s="97" t="s">
        <v>98</v>
      </c>
      <c r="P519" s="100" t="s">
        <v>3778</v>
      </c>
      <c r="Q519" s="94">
        <v>2015</v>
      </c>
      <c r="R519" s="97" t="s">
        <v>189</v>
      </c>
      <c r="S519" s="98">
        <v>42083</v>
      </c>
      <c r="T519" s="98">
        <v>42083</v>
      </c>
      <c r="U519" s="82">
        <v>-42083</v>
      </c>
      <c r="V519" s="82">
        <v>-42083</v>
      </c>
      <c r="W519" s="88" t="s">
        <v>3772</v>
      </c>
      <c r="X519" s="136" t="s">
        <v>3502</v>
      </c>
      <c r="Y519" s="137" t="s">
        <v>3782</v>
      </c>
      <c r="Z519" s="95" t="s">
        <v>3775</v>
      </c>
      <c r="AA519" s="97"/>
      <c r="AB519" s="137" t="s">
        <v>3776</v>
      </c>
      <c r="AC519" s="301"/>
      <c r="AD519" s="64"/>
      <c r="AE519" s="64"/>
      <c r="AF519" s="64"/>
      <c r="AG519" s="64"/>
      <c r="AH519" s="104"/>
      <c r="AI519" s="95"/>
      <c r="AJ519" s="105">
        <v>124.849</v>
      </c>
      <c r="AK519" s="105">
        <v>1.46376</v>
      </c>
      <c r="AL519" s="78" t="s">
        <v>983</v>
      </c>
      <c r="AM519" s="65"/>
      <c r="AN519" s="79"/>
      <c r="AO519" s="80"/>
      <c r="AP519" s="70"/>
      <c r="AQ519" s="84"/>
      <c r="AR519" s="79"/>
      <c r="AS519" s="110">
        <v>0</v>
      </c>
      <c r="AT519" s="110">
        <v>42268</v>
      </c>
      <c r="AU519" s="83"/>
      <c r="AV519" s="104"/>
      <c r="AW519" s="87"/>
      <c r="AX519" s="87"/>
      <c r="AY519" s="104"/>
      <c r="AZ519" s="104"/>
      <c r="BA519" s="98"/>
      <c r="BB519" s="98"/>
      <c r="BC519" s="104"/>
      <c r="BD519" s="113"/>
      <c r="BE519" s="113"/>
      <c r="BF519" s="113"/>
      <c r="BG519" s="87"/>
      <c r="BH519" s="88" t="s">
        <v>2356</v>
      </c>
      <c r="BI519" s="104"/>
      <c r="BJ519" s="87"/>
      <c r="BK519" s="87"/>
      <c r="BL519" s="87"/>
      <c r="BM519" s="87"/>
      <c r="BN519" s="89" t="s">
        <v>3777</v>
      </c>
      <c r="BQ519" s="323" t="s">
        <v>2356</v>
      </c>
      <c r="BR519" t="s">
        <v>95</v>
      </c>
      <c r="BS519">
        <v>0</v>
      </c>
      <c r="BT519" s="91">
        <v>0</v>
      </c>
      <c r="BU519">
        <v>0</v>
      </c>
      <c r="BV519" s="91">
        <v>0</v>
      </c>
      <c r="BX519" t="s">
        <v>3783</v>
      </c>
      <c r="BY519" t="s">
        <v>3780</v>
      </c>
      <c r="BZ519">
        <v>0</v>
      </c>
      <c r="CA519" s="92">
        <v>0</v>
      </c>
      <c r="CD519" s="93"/>
    </row>
    <row r="520" spans="1:82" x14ac:dyDescent="0.25">
      <c r="A520" s="94">
        <v>517</v>
      </c>
      <c r="B520" s="95" t="s">
        <v>3784</v>
      </c>
      <c r="C520" s="88"/>
      <c r="D520" s="116"/>
      <c r="E520" s="96"/>
      <c r="F520" s="97"/>
      <c r="G520" s="94"/>
      <c r="H520" s="98"/>
      <c r="I520" s="98"/>
      <c r="J520" s="97" t="s">
        <v>94</v>
      </c>
      <c r="K520" s="95" t="s">
        <v>95</v>
      </c>
      <c r="L520" s="88" t="s">
        <v>96</v>
      </c>
      <c r="M520" s="97" t="s">
        <v>98</v>
      </c>
      <c r="N520" s="97" t="s">
        <v>98</v>
      </c>
      <c r="O520" s="97" t="s">
        <v>98</v>
      </c>
      <c r="P520" s="100" t="s">
        <v>3778</v>
      </c>
      <c r="Q520" s="94">
        <v>2015</v>
      </c>
      <c r="R520" s="97" t="s">
        <v>189</v>
      </c>
      <c r="S520" s="98">
        <v>42083</v>
      </c>
      <c r="T520" s="98">
        <v>42083</v>
      </c>
      <c r="U520" s="82">
        <v>-42083</v>
      </c>
      <c r="V520" s="82">
        <v>-42083</v>
      </c>
      <c r="W520" s="88" t="s">
        <v>3772</v>
      </c>
      <c r="X520" s="136" t="s">
        <v>3785</v>
      </c>
      <c r="Y520" s="137" t="s">
        <v>3786</v>
      </c>
      <c r="Z520" s="95" t="s">
        <v>3775</v>
      </c>
      <c r="AA520" s="97"/>
      <c r="AB520" s="137" t="s">
        <v>3787</v>
      </c>
      <c r="AC520" s="301"/>
      <c r="AD520" s="64"/>
      <c r="AE520" s="64"/>
      <c r="AF520" s="64"/>
      <c r="AG520" s="64"/>
      <c r="AH520" s="104"/>
      <c r="AI520" s="95"/>
      <c r="AJ520" s="105">
        <v>125.1289</v>
      </c>
      <c r="AK520" s="105">
        <v>1.4374800000000001</v>
      </c>
      <c r="AL520" s="78" t="s">
        <v>983</v>
      </c>
      <c r="AM520" s="65"/>
      <c r="AN520" s="79"/>
      <c r="AO520" s="80"/>
      <c r="AP520" s="70"/>
      <c r="AQ520" s="84"/>
      <c r="AR520" s="79"/>
      <c r="AS520" s="110">
        <v>0</v>
      </c>
      <c r="AT520" s="110">
        <v>42268</v>
      </c>
      <c r="AU520" s="83"/>
      <c r="AV520" s="104"/>
      <c r="AW520" s="87"/>
      <c r="AX520" s="87"/>
      <c r="AY520" s="104"/>
      <c r="AZ520" s="104"/>
      <c r="BA520" s="98"/>
      <c r="BB520" s="98"/>
      <c r="BC520" s="104"/>
      <c r="BD520" s="113"/>
      <c r="BE520" s="113"/>
      <c r="BF520" s="113"/>
      <c r="BG520" s="87"/>
      <c r="BH520" s="88" t="s">
        <v>2356</v>
      </c>
      <c r="BI520" s="104"/>
      <c r="BJ520" s="87"/>
      <c r="BK520" s="87"/>
      <c r="BL520" s="87"/>
      <c r="BM520" s="87"/>
      <c r="BN520" s="89" t="s">
        <v>3777</v>
      </c>
      <c r="BQ520" s="323" t="s">
        <v>2356</v>
      </c>
      <c r="BR520" t="s">
        <v>95</v>
      </c>
      <c r="BS520">
        <v>0</v>
      </c>
      <c r="BT520" s="91">
        <v>0</v>
      </c>
      <c r="BU520">
        <v>0</v>
      </c>
      <c r="BV520" s="91">
        <v>0</v>
      </c>
      <c r="BX520" t="s">
        <v>3788</v>
      </c>
      <c r="BY520" t="s">
        <v>3789</v>
      </c>
      <c r="BZ520">
        <v>0</v>
      </c>
      <c r="CA520" s="92">
        <v>0</v>
      </c>
      <c r="CD520" s="93"/>
    </row>
    <row r="521" spans="1:82" x14ac:dyDescent="0.25">
      <c r="A521" s="94">
        <v>518</v>
      </c>
      <c r="B521" s="95" t="s">
        <v>3790</v>
      </c>
      <c r="C521" s="88"/>
      <c r="D521" s="116"/>
      <c r="E521" s="96"/>
      <c r="F521" s="97"/>
      <c r="G521" s="94"/>
      <c r="H521" s="98"/>
      <c r="I521" s="98"/>
      <c r="J521" s="97" t="s">
        <v>600</v>
      </c>
      <c r="K521" s="95"/>
      <c r="L521" s="88" t="s">
        <v>602</v>
      </c>
      <c r="M521" s="264"/>
      <c r="N521" s="94"/>
      <c r="O521" s="94"/>
      <c r="P521" s="100">
        <v>2000000</v>
      </c>
      <c r="Q521" s="94"/>
      <c r="R521" s="97"/>
      <c r="S521" s="98"/>
      <c r="T521" s="101"/>
      <c r="U521" s="82">
        <v>0</v>
      </c>
      <c r="V521" s="82">
        <v>0</v>
      </c>
      <c r="W521" s="88"/>
      <c r="X521" s="136"/>
      <c r="Y521" s="137" t="s">
        <v>3791</v>
      </c>
      <c r="Z521" s="95"/>
      <c r="AA521" s="97"/>
      <c r="AB521" s="137"/>
      <c r="AC521" s="301"/>
      <c r="AD521" s="64"/>
      <c r="AE521" s="64">
        <v>6</v>
      </c>
      <c r="AF521" s="64"/>
      <c r="AG521" s="64"/>
      <c r="AH521" s="104"/>
      <c r="AI521" s="95"/>
      <c r="AJ521" s="105"/>
      <c r="AK521" s="105"/>
      <c r="AL521" s="78" t="s">
        <v>107</v>
      </c>
      <c r="AM521" s="65"/>
      <c r="AN521" s="79"/>
      <c r="AO521" s="80"/>
      <c r="AP521" s="70"/>
      <c r="AQ521" s="84"/>
      <c r="AR521" s="79"/>
      <c r="AS521" s="110">
        <v>0</v>
      </c>
      <c r="AT521" s="110">
        <v>42268</v>
      </c>
      <c r="AU521" s="83"/>
      <c r="AV521" s="104"/>
      <c r="AW521" s="87"/>
      <c r="AX521" s="87"/>
      <c r="AY521" s="104"/>
      <c r="AZ521" s="104"/>
      <c r="BA521" s="98"/>
      <c r="BB521" s="98"/>
      <c r="BC521" s="104"/>
      <c r="BD521" s="113"/>
      <c r="BE521" s="113"/>
      <c r="BF521" s="113"/>
      <c r="BG521" s="87"/>
      <c r="BH521" s="88"/>
      <c r="BI521" s="104"/>
      <c r="BJ521" s="87"/>
      <c r="BK521" s="87"/>
      <c r="BL521" s="87"/>
      <c r="BM521" s="87"/>
      <c r="BN521" s="89"/>
      <c r="BQ521" s="90">
        <v>2000000</v>
      </c>
      <c r="BR521">
        <v>0</v>
      </c>
      <c r="BS521">
        <v>0</v>
      </c>
      <c r="BT521" s="91">
        <v>0</v>
      </c>
      <c r="BU521">
        <v>0</v>
      </c>
      <c r="BV521" s="91">
        <v>0</v>
      </c>
      <c r="BX521" t="s">
        <v>3792</v>
      </c>
      <c r="BY521" t="s">
        <v>722</v>
      </c>
      <c r="BZ521">
        <v>0</v>
      </c>
      <c r="CA521" s="92">
        <v>0</v>
      </c>
      <c r="CD521" s="93"/>
    </row>
    <row r="522" spans="1:82" x14ac:dyDescent="0.25">
      <c r="A522" s="94">
        <v>519</v>
      </c>
      <c r="B522" s="95" t="s">
        <v>3793</v>
      </c>
      <c r="C522" s="88" t="s">
        <v>3794</v>
      </c>
      <c r="D522" s="116" t="s">
        <v>3795</v>
      </c>
      <c r="E522" s="96">
        <v>14000000</v>
      </c>
      <c r="F522" s="97" t="s">
        <v>189</v>
      </c>
      <c r="G522" s="94">
        <v>2015</v>
      </c>
      <c r="H522" s="98">
        <v>42093</v>
      </c>
      <c r="I522" s="98">
        <v>42110</v>
      </c>
      <c r="J522" s="97" t="s">
        <v>600</v>
      </c>
      <c r="K522" s="95" t="s">
        <v>601</v>
      </c>
      <c r="L522" s="88" t="s">
        <v>602</v>
      </c>
      <c r="M522" s="104" t="s">
        <v>3796</v>
      </c>
      <c r="N522" s="94" t="s">
        <v>603</v>
      </c>
      <c r="O522" s="94" t="s">
        <v>3797</v>
      </c>
      <c r="P522" s="100">
        <v>14000000</v>
      </c>
      <c r="Q522" s="94">
        <v>2015</v>
      </c>
      <c r="R522" s="97" t="s">
        <v>189</v>
      </c>
      <c r="S522" s="98">
        <v>42090</v>
      </c>
      <c r="T522" s="101">
        <v>42094</v>
      </c>
      <c r="U522" s="82">
        <v>3</v>
      </c>
      <c r="V522" s="82">
        <v>-1</v>
      </c>
      <c r="W522" s="88" t="s">
        <v>3798</v>
      </c>
      <c r="X522" s="137">
        <v>21539109</v>
      </c>
      <c r="Y522" s="137" t="s">
        <v>3799</v>
      </c>
      <c r="Z522" s="95" t="s">
        <v>3800</v>
      </c>
      <c r="AA522" s="97"/>
      <c r="AB522" s="89" t="s">
        <v>3801</v>
      </c>
      <c r="AC522" s="301"/>
      <c r="AD522" s="64"/>
      <c r="AE522" s="64"/>
      <c r="AF522" s="64"/>
      <c r="AG522" s="64"/>
      <c r="AH522" s="104" t="s">
        <v>131</v>
      </c>
      <c r="AI522" s="89" t="s">
        <v>3802</v>
      </c>
      <c r="AJ522" s="105"/>
      <c r="AK522" s="105"/>
      <c r="AL522" s="78" t="s">
        <v>107</v>
      </c>
      <c r="AM522" s="65" t="s">
        <v>323</v>
      </c>
      <c r="AN522" s="79"/>
      <c r="AO522" s="80"/>
      <c r="AP522" s="70"/>
      <c r="AQ522" s="84"/>
      <c r="AR522" s="79"/>
      <c r="AS522" s="110">
        <v>0</v>
      </c>
      <c r="AT522" s="110">
        <v>42268</v>
      </c>
      <c r="AU522" s="83"/>
      <c r="AV522" s="104"/>
      <c r="AW522" s="87"/>
      <c r="AX522" s="87"/>
      <c r="AY522" s="104"/>
      <c r="AZ522" s="104" t="s">
        <v>3803</v>
      </c>
      <c r="BA522" s="98">
        <v>42194</v>
      </c>
      <c r="BB522" s="98">
        <v>42215</v>
      </c>
      <c r="BC522" s="95" t="s">
        <v>3804</v>
      </c>
      <c r="BD522" s="113">
        <v>14000000</v>
      </c>
      <c r="BE522" s="113">
        <v>0</v>
      </c>
      <c r="BF522" s="113">
        <v>14000000</v>
      </c>
      <c r="BG522" s="87">
        <v>42216</v>
      </c>
      <c r="BH522" s="88" t="s">
        <v>116</v>
      </c>
      <c r="BI522" s="104" t="s">
        <v>3805</v>
      </c>
      <c r="BJ522" s="87">
        <v>42220</v>
      </c>
      <c r="BK522" s="87">
        <v>42241</v>
      </c>
      <c r="BL522" s="87">
        <v>42236</v>
      </c>
      <c r="BM522" s="87"/>
      <c r="BN522" s="89"/>
      <c r="BQ522" s="90">
        <v>14000000</v>
      </c>
      <c r="BR522" t="s">
        <v>601</v>
      </c>
      <c r="BS522" t="s">
        <v>3794</v>
      </c>
      <c r="BT522" s="91">
        <v>42093</v>
      </c>
      <c r="BU522" t="s">
        <v>3803</v>
      </c>
      <c r="BV522" s="91">
        <v>42194</v>
      </c>
      <c r="BX522" t="s">
        <v>3806</v>
      </c>
      <c r="BY522" t="s">
        <v>3807</v>
      </c>
      <c r="BZ522" t="s">
        <v>3795</v>
      </c>
      <c r="CA522" s="92">
        <v>14000000</v>
      </c>
      <c r="CD522" s="93"/>
    </row>
    <row r="523" spans="1:82" x14ac:dyDescent="0.25">
      <c r="A523" s="94">
        <v>520</v>
      </c>
      <c r="B523" s="95" t="s">
        <v>3808</v>
      </c>
      <c r="C523" s="88" t="s">
        <v>3809</v>
      </c>
      <c r="D523" s="116" t="s">
        <v>3810</v>
      </c>
      <c r="E523" s="96">
        <v>14000000</v>
      </c>
      <c r="F523" s="97" t="s">
        <v>189</v>
      </c>
      <c r="G523" s="94">
        <v>2015</v>
      </c>
      <c r="H523" s="98">
        <v>42093</v>
      </c>
      <c r="I523" s="98">
        <v>42110</v>
      </c>
      <c r="J523" s="97" t="s">
        <v>600</v>
      </c>
      <c r="K523" s="95" t="s">
        <v>601</v>
      </c>
      <c r="L523" s="88" t="s">
        <v>602</v>
      </c>
      <c r="M523" s="264" t="s">
        <v>98</v>
      </c>
      <c r="N523" s="94" t="s">
        <v>98</v>
      </c>
      <c r="O523" s="94" t="s">
        <v>98</v>
      </c>
      <c r="P523" s="100">
        <v>14000000</v>
      </c>
      <c r="Q523" s="94">
        <v>2015</v>
      </c>
      <c r="R523" s="97" t="s">
        <v>189</v>
      </c>
      <c r="S523" s="98">
        <v>42090</v>
      </c>
      <c r="T523" s="101">
        <v>42094</v>
      </c>
      <c r="U523" s="82">
        <v>3</v>
      </c>
      <c r="V523" s="82">
        <v>-1</v>
      </c>
      <c r="W523" s="88" t="s">
        <v>2063</v>
      </c>
      <c r="X523" s="136">
        <v>21543109</v>
      </c>
      <c r="Y523" s="137" t="s">
        <v>3811</v>
      </c>
      <c r="Z523" s="95" t="s">
        <v>3717</v>
      </c>
      <c r="AA523" s="97"/>
      <c r="AB523" s="137" t="s">
        <v>3812</v>
      </c>
      <c r="AC523" s="301"/>
      <c r="AD523" s="64"/>
      <c r="AE523" s="64"/>
      <c r="AF523" s="64"/>
      <c r="AG523" s="64"/>
      <c r="AH523" s="104" t="s">
        <v>131</v>
      </c>
      <c r="AI523" s="95"/>
      <c r="AJ523" s="105"/>
      <c r="AK523" s="105"/>
      <c r="AL523" s="78" t="s">
        <v>107</v>
      </c>
      <c r="AM523" s="65" t="s">
        <v>323</v>
      </c>
      <c r="AN523" s="79"/>
      <c r="AO523" s="80"/>
      <c r="AP523" s="70"/>
      <c r="AQ523" s="84"/>
      <c r="AR523" s="79"/>
      <c r="AS523" s="110">
        <v>0</v>
      </c>
      <c r="AT523" s="110">
        <v>42268</v>
      </c>
      <c r="AU523" s="83"/>
      <c r="AV523" s="104"/>
      <c r="AW523" s="87"/>
      <c r="AX523" s="87"/>
      <c r="AY523" s="104"/>
      <c r="AZ523" s="104" t="s">
        <v>3813</v>
      </c>
      <c r="BA523" s="98">
        <v>42165</v>
      </c>
      <c r="BB523" s="98">
        <v>42170</v>
      </c>
      <c r="BC523" s="95"/>
      <c r="BD523" s="113">
        <v>14000000</v>
      </c>
      <c r="BE523" s="113">
        <v>14000000</v>
      </c>
      <c r="BF523" s="113"/>
      <c r="BG523" s="87">
        <v>42171</v>
      </c>
      <c r="BH523" s="88" t="s">
        <v>116</v>
      </c>
      <c r="BI523" s="104" t="s">
        <v>3814</v>
      </c>
      <c r="BJ523" s="87">
        <v>42172</v>
      </c>
      <c r="BK523" s="87">
        <v>42186</v>
      </c>
      <c r="BL523" s="87">
        <v>42186</v>
      </c>
      <c r="BM523" s="87"/>
      <c r="BN523" s="89"/>
      <c r="BQ523" s="90">
        <v>14000000</v>
      </c>
      <c r="BR523" t="s">
        <v>601</v>
      </c>
      <c r="BS523" t="s">
        <v>3809</v>
      </c>
      <c r="BT523" s="91">
        <v>42093</v>
      </c>
      <c r="BU523" t="s">
        <v>3813</v>
      </c>
      <c r="BV523" s="91">
        <v>42165</v>
      </c>
      <c r="BX523" t="s">
        <v>3815</v>
      </c>
      <c r="BY523" t="s">
        <v>3816</v>
      </c>
      <c r="BZ523" t="s">
        <v>3810</v>
      </c>
      <c r="CA523" s="92">
        <v>14000000</v>
      </c>
      <c r="CD523" s="93"/>
    </row>
    <row r="524" spans="1:82" x14ac:dyDescent="0.25">
      <c r="A524" s="94">
        <v>521</v>
      </c>
      <c r="B524" s="95" t="s">
        <v>3817</v>
      </c>
      <c r="C524" s="88" t="s">
        <v>3818</v>
      </c>
      <c r="D524" s="88" t="s">
        <v>3819</v>
      </c>
      <c r="E524" s="96">
        <v>14000000</v>
      </c>
      <c r="F524" s="97" t="s">
        <v>151</v>
      </c>
      <c r="G524" s="94">
        <v>2015</v>
      </c>
      <c r="H524" s="98">
        <v>42110</v>
      </c>
      <c r="I524" s="98">
        <v>42143</v>
      </c>
      <c r="J524" s="97" t="s">
        <v>600</v>
      </c>
      <c r="K524" s="95" t="s">
        <v>601</v>
      </c>
      <c r="L524" s="88" t="s">
        <v>602</v>
      </c>
      <c r="M524" s="99" t="s">
        <v>3796</v>
      </c>
      <c r="N524" s="94" t="s">
        <v>603</v>
      </c>
      <c r="O524" s="94" t="s">
        <v>98</v>
      </c>
      <c r="P524" s="100">
        <v>14000000</v>
      </c>
      <c r="Q524" s="94">
        <v>2015</v>
      </c>
      <c r="R524" s="97" t="s">
        <v>189</v>
      </c>
      <c r="S524" s="98">
        <v>42093</v>
      </c>
      <c r="T524" s="101">
        <v>42097</v>
      </c>
      <c r="U524" s="82">
        <v>17</v>
      </c>
      <c r="V524" s="82">
        <v>13</v>
      </c>
      <c r="W524" s="88" t="s">
        <v>2063</v>
      </c>
      <c r="X524" s="137">
        <v>21534109</v>
      </c>
      <c r="Y524" s="137" t="s">
        <v>3820</v>
      </c>
      <c r="Z524" s="95" t="s">
        <v>3821</v>
      </c>
      <c r="AA524" s="97" t="s">
        <v>103</v>
      </c>
      <c r="AB524" s="137" t="s">
        <v>709</v>
      </c>
      <c r="AC524" s="301"/>
      <c r="AD524" s="64"/>
      <c r="AE524" s="64"/>
      <c r="AF524" s="64"/>
      <c r="AG524" s="64"/>
      <c r="AH524" s="104" t="s">
        <v>131</v>
      </c>
      <c r="AI524" s="95" t="s">
        <v>3822</v>
      </c>
      <c r="AJ524" s="105"/>
      <c r="AK524" s="105"/>
      <c r="AL524" s="78" t="s">
        <v>107</v>
      </c>
      <c r="AM524" s="65" t="s">
        <v>323</v>
      </c>
      <c r="AN524" s="79"/>
      <c r="AO524" s="80"/>
      <c r="AP524" s="70"/>
      <c r="AQ524" s="84"/>
      <c r="AR524" s="79"/>
      <c r="AS524" s="110">
        <v>0</v>
      </c>
      <c r="AT524" s="110">
        <v>42268</v>
      </c>
      <c r="AU524" s="83"/>
      <c r="AV524" s="104"/>
      <c r="AW524" s="87"/>
      <c r="AX524" s="87"/>
      <c r="AY524" s="104"/>
      <c r="AZ524" s="104" t="s">
        <v>3823</v>
      </c>
      <c r="BA524" s="98">
        <v>42185</v>
      </c>
      <c r="BB524" s="98">
        <v>42254</v>
      </c>
      <c r="BC524" s="104"/>
      <c r="BD524" s="113">
        <v>14000000</v>
      </c>
      <c r="BE524" s="113">
        <v>0</v>
      </c>
      <c r="BF524" s="113">
        <v>14000000</v>
      </c>
      <c r="BG524" s="87">
        <v>42255</v>
      </c>
      <c r="BH524" s="88" t="s">
        <v>116</v>
      </c>
      <c r="BI524" s="104" t="s">
        <v>3824</v>
      </c>
      <c r="BJ524" s="87">
        <v>42256</v>
      </c>
      <c r="BK524" s="87">
        <v>42277</v>
      </c>
      <c r="BL524" s="87">
        <v>42272</v>
      </c>
      <c r="BM524" s="87"/>
      <c r="BN524" s="89"/>
      <c r="BQ524" s="129">
        <v>14000000</v>
      </c>
      <c r="BR524" t="s">
        <v>601</v>
      </c>
      <c r="BS524" t="s">
        <v>3818</v>
      </c>
      <c r="BT524" s="91">
        <v>42110</v>
      </c>
      <c r="BU524" t="s">
        <v>3823</v>
      </c>
      <c r="BV524" s="91">
        <v>42185</v>
      </c>
      <c r="BX524" t="s">
        <v>3825</v>
      </c>
      <c r="BY524" t="s">
        <v>714</v>
      </c>
      <c r="BZ524" t="s">
        <v>3819</v>
      </c>
      <c r="CA524" s="92">
        <v>14000000</v>
      </c>
      <c r="CD524" s="93"/>
    </row>
    <row r="525" spans="1:82" x14ac:dyDescent="0.25">
      <c r="A525" s="94">
        <v>522</v>
      </c>
      <c r="B525" s="95" t="s">
        <v>3826</v>
      </c>
      <c r="C525" s="88"/>
      <c r="D525" s="88" t="s">
        <v>3827</v>
      </c>
      <c r="E525" s="96"/>
      <c r="F525" s="97"/>
      <c r="G525" s="94"/>
      <c r="H525" s="98"/>
      <c r="I525" s="98"/>
      <c r="J525" s="97" t="s">
        <v>600</v>
      </c>
      <c r="K525" s="95" t="s">
        <v>769</v>
      </c>
      <c r="L525" s="88" t="s">
        <v>3828</v>
      </c>
      <c r="M525" s="267" t="s">
        <v>3829</v>
      </c>
      <c r="N525" s="94" t="s">
        <v>3830</v>
      </c>
      <c r="O525" s="94" t="s">
        <v>98</v>
      </c>
      <c r="P525" s="100">
        <v>6000000</v>
      </c>
      <c r="Q525" s="94">
        <v>2015</v>
      </c>
      <c r="R525" s="97" t="s">
        <v>189</v>
      </c>
      <c r="S525" s="98">
        <v>42093</v>
      </c>
      <c r="T525" s="101">
        <v>42097</v>
      </c>
      <c r="U525" s="82">
        <v>-42093</v>
      </c>
      <c r="V525" s="82">
        <v>-42097</v>
      </c>
      <c r="W525" s="88" t="s">
        <v>771</v>
      </c>
      <c r="X525" s="136" t="s">
        <v>3831</v>
      </c>
      <c r="Y525" s="137" t="s">
        <v>3832</v>
      </c>
      <c r="Z525" s="95" t="s">
        <v>3833</v>
      </c>
      <c r="AA525" s="97"/>
      <c r="AB525" s="137"/>
      <c r="AC525" s="301"/>
      <c r="AD525" s="64"/>
      <c r="AE525" s="64"/>
      <c r="AF525" s="64"/>
      <c r="AG525" s="64"/>
      <c r="AH525" s="104" t="s">
        <v>161</v>
      </c>
      <c r="AI525" s="95" t="s">
        <v>3834</v>
      </c>
      <c r="AJ525" s="105">
        <v>112.76262</v>
      </c>
      <c r="AK525" s="105">
        <v>-7.2934000000000001</v>
      </c>
      <c r="AL525" s="79"/>
      <c r="AM525" s="65"/>
      <c r="AN525" s="79"/>
      <c r="AO525" s="80"/>
      <c r="AP525" s="70"/>
      <c r="AQ525" s="84"/>
      <c r="AR525" s="79"/>
      <c r="AS525" s="110">
        <v>0</v>
      </c>
      <c r="AT525" s="110">
        <v>42268</v>
      </c>
      <c r="AU525" s="83"/>
      <c r="AV525" s="104"/>
      <c r="AW525" s="87"/>
      <c r="AX525" s="87"/>
      <c r="AY525" s="104"/>
      <c r="AZ525" s="104"/>
      <c r="BA525" s="98"/>
      <c r="BB525" s="98"/>
      <c r="BC525" s="104"/>
      <c r="BD525" s="113"/>
      <c r="BE525" s="113"/>
      <c r="BF525" s="113"/>
      <c r="BG525" s="87"/>
      <c r="BH525" s="88" t="s">
        <v>2356</v>
      </c>
      <c r="BI525" s="104"/>
      <c r="BJ525" s="87"/>
      <c r="BK525" s="87"/>
      <c r="BL525" s="87"/>
      <c r="BM525" s="87"/>
      <c r="BN525" s="89"/>
      <c r="BQ525" s="323" t="s">
        <v>2356</v>
      </c>
      <c r="BR525" t="s">
        <v>769</v>
      </c>
      <c r="BS525">
        <v>0</v>
      </c>
      <c r="BT525" s="91">
        <v>0</v>
      </c>
      <c r="BU525">
        <v>0</v>
      </c>
      <c r="BV525" s="91">
        <v>0</v>
      </c>
      <c r="BX525" t="s">
        <v>3835</v>
      </c>
      <c r="BY525" t="s">
        <v>722</v>
      </c>
      <c r="BZ525" t="s">
        <v>3827</v>
      </c>
      <c r="CA525" s="92">
        <v>0</v>
      </c>
      <c r="CD525" s="93"/>
    </row>
    <row r="526" spans="1:82" x14ac:dyDescent="0.25">
      <c r="A526" s="94">
        <v>523</v>
      </c>
      <c r="B526" s="95" t="s">
        <v>3836</v>
      </c>
      <c r="C526" s="88" t="s">
        <v>15116</v>
      </c>
      <c r="D526" s="88" t="s">
        <v>15117</v>
      </c>
      <c r="E526" s="96">
        <v>2600000</v>
      </c>
      <c r="F526" s="97" t="s">
        <v>8305</v>
      </c>
      <c r="G526" s="94">
        <v>2015</v>
      </c>
      <c r="H526" s="98">
        <v>42297</v>
      </c>
      <c r="I526" s="98">
        <v>42298</v>
      </c>
      <c r="J526" s="97" t="s">
        <v>600</v>
      </c>
      <c r="K526" s="95" t="s">
        <v>769</v>
      </c>
      <c r="L526" s="88" t="s">
        <v>602</v>
      </c>
      <c r="M526" s="267" t="s">
        <v>3837</v>
      </c>
      <c r="N526" s="94" t="s">
        <v>98</v>
      </c>
      <c r="O526" s="94" t="s">
        <v>98</v>
      </c>
      <c r="P526" s="100">
        <v>6000000</v>
      </c>
      <c r="Q526" s="94">
        <v>2015</v>
      </c>
      <c r="R526" s="97" t="s">
        <v>189</v>
      </c>
      <c r="S526" s="98">
        <v>42093</v>
      </c>
      <c r="T526" s="101">
        <v>42097</v>
      </c>
      <c r="U526" s="82">
        <v>-42093</v>
      </c>
      <c r="V526" s="82">
        <v>-42097</v>
      </c>
      <c r="W526" s="88" t="s">
        <v>771</v>
      </c>
      <c r="X526" s="136">
        <v>161283109</v>
      </c>
      <c r="Y526" s="137" t="s">
        <v>3838</v>
      </c>
      <c r="Z526" s="95" t="s">
        <v>3839</v>
      </c>
      <c r="AA526" s="97"/>
      <c r="AB526" s="137"/>
      <c r="AC526" s="301"/>
      <c r="AD526" s="64"/>
      <c r="AE526" s="64"/>
      <c r="AF526" s="64"/>
      <c r="AG526" s="64"/>
      <c r="AH526" s="104"/>
      <c r="AI526" s="95" t="s">
        <v>3840</v>
      </c>
      <c r="AJ526" s="105">
        <v>112.80737000000001</v>
      </c>
      <c r="AK526" s="105">
        <v>-7.3915100000000002</v>
      </c>
      <c r="AL526" s="79"/>
      <c r="AM526" s="65"/>
      <c r="AN526" s="79"/>
      <c r="AO526" s="80"/>
      <c r="AP526" s="70"/>
      <c r="AQ526" s="84"/>
      <c r="AR526" s="79"/>
      <c r="AS526" s="110">
        <v>0</v>
      </c>
      <c r="AT526" s="110">
        <v>42268</v>
      </c>
      <c r="AU526" s="83"/>
      <c r="AV526" s="104"/>
      <c r="AW526" s="87"/>
      <c r="AX526" s="87"/>
      <c r="AY526" s="104"/>
      <c r="AZ526" s="104"/>
      <c r="BA526" s="98">
        <v>42299</v>
      </c>
      <c r="BB526" s="98"/>
      <c r="BC526" s="104"/>
      <c r="BD526" s="113">
        <f>+E526</f>
        <v>2600000</v>
      </c>
      <c r="BE526" s="113">
        <f>+BD526</f>
        <v>2600000</v>
      </c>
      <c r="BF526" s="113"/>
      <c r="BG526" s="87"/>
      <c r="BH526" s="88" t="s">
        <v>776</v>
      </c>
      <c r="BI526" s="104"/>
      <c r="BJ526" s="87"/>
      <c r="BK526" s="87"/>
      <c r="BL526" s="87"/>
      <c r="BM526" s="87"/>
      <c r="BN526" s="89"/>
      <c r="BQ526" s="90">
        <v>6000000</v>
      </c>
      <c r="BR526" t="s">
        <v>769</v>
      </c>
      <c r="BS526">
        <v>0</v>
      </c>
      <c r="BT526" s="91">
        <v>0</v>
      </c>
      <c r="BU526">
        <v>0</v>
      </c>
      <c r="BV526" s="91">
        <v>0</v>
      </c>
      <c r="BX526" t="s">
        <v>3841</v>
      </c>
      <c r="BY526" t="s">
        <v>722</v>
      </c>
      <c r="BZ526">
        <v>0</v>
      </c>
      <c r="CA526" s="92">
        <v>0</v>
      </c>
      <c r="CD526" s="93"/>
    </row>
    <row r="527" spans="1:82" x14ac:dyDescent="0.25">
      <c r="A527" s="94">
        <v>524</v>
      </c>
      <c r="B527" s="95" t="s">
        <v>3842</v>
      </c>
      <c r="C527" s="88"/>
      <c r="D527" s="116"/>
      <c r="E527" s="96"/>
      <c r="F527" s="97"/>
      <c r="G527" s="94"/>
      <c r="H527" s="98"/>
      <c r="I527" s="98"/>
      <c r="J527" s="97" t="s">
        <v>600</v>
      </c>
      <c r="K527" s="95" t="s">
        <v>769</v>
      </c>
      <c r="L527" s="88"/>
      <c r="M527" s="267" t="s">
        <v>3843</v>
      </c>
      <c r="N527" s="94" t="s">
        <v>98</v>
      </c>
      <c r="O527" s="94" t="s">
        <v>98</v>
      </c>
      <c r="P527" s="100">
        <v>6000000</v>
      </c>
      <c r="Q527" s="94">
        <v>2015</v>
      </c>
      <c r="R527" s="97" t="s">
        <v>189</v>
      </c>
      <c r="S527" s="98">
        <v>42093</v>
      </c>
      <c r="T527" s="101">
        <v>42097</v>
      </c>
      <c r="U527" s="82">
        <v>-42093</v>
      </c>
      <c r="V527" s="82">
        <v>-42097</v>
      </c>
      <c r="W527" s="88" t="s">
        <v>771</v>
      </c>
      <c r="X527" s="136">
        <v>161312109</v>
      </c>
      <c r="Y527" s="137" t="s">
        <v>3844</v>
      </c>
      <c r="Z527" s="95" t="s">
        <v>3833</v>
      </c>
      <c r="AA527" s="97"/>
      <c r="AB527" s="137"/>
      <c r="AC527" s="301"/>
      <c r="AD527" s="64"/>
      <c r="AE527" s="64"/>
      <c r="AF527" s="64"/>
      <c r="AG527" s="64"/>
      <c r="AH527" s="104"/>
      <c r="AI527" s="95" t="s">
        <v>3845</v>
      </c>
      <c r="AJ527" s="105">
        <v>112.61503</v>
      </c>
      <c r="AK527" s="105">
        <v>-7.9779499999999999</v>
      </c>
      <c r="AL527" s="79"/>
      <c r="AM527" s="65"/>
      <c r="AN527" s="79"/>
      <c r="AO527" s="80"/>
      <c r="AP527" s="70"/>
      <c r="AQ527" s="84"/>
      <c r="AR527" s="79"/>
      <c r="AS527" s="110">
        <v>0</v>
      </c>
      <c r="AT527" s="110">
        <v>42268</v>
      </c>
      <c r="AU527" s="83"/>
      <c r="AV527" s="104"/>
      <c r="AW527" s="87"/>
      <c r="AX527" s="87"/>
      <c r="AY527" s="104"/>
      <c r="AZ527" s="104"/>
      <c r="BA527" s="98"/>
      <c r="BB527" s="98"/>
      <c r="BC527" s="104"/>
      <c r="BD527" s="113">
        <v>0</v>
      </c>
      <c r="BE527" s="113"/>
      <c r="BF527" s="113"/>
      <c r="BG527" s="87"/>
      <c r="BH527" s="88" t="s">
        <v>1642</v>
      </c>
      <c r="BI527" s="104"/>
      <c r="BJ527" s="87"/>
      <c r="BK527" s="87"/>
      <c r="BL527" s="87"/>
      <c r="BM527" s="87"/>
      <c r="BN527" s="89"/>
      <c r="BQ527" s="90">
        <v>6000000</v>
      </c>
      <c r="BR527" t="s">
        <v>769</v>
      </c>
      <c r="BS527">
        <v>0</v>
      </c>
      <c r="BT527" s="91">
        <v>0</v>
      </c>
      <c r="BU527">
        <v>0</v>
      </c>
      <c r="BV527" s="91">
        <v>0</v>
      </c>
      <c r="BX527" t="s">
        <v>3846</v>
      </c>
      <c r="BY527" t="s">
        <v>722</v>
      </c>
      <c r="BZ527">
        <v>0</v>
      </c>
      <c r="CA527" s="92">
        <v>0</v>
      </c>
      <c r="CD527" s="93"/>
    </row>
    <row r="528" spans="1:82" x14ac:dyDescent="0.25">
      <c r="A528" s="94">
        <v>525</v>
      </c>
      <c r="B528" s="95" t="s">
        <v>3847</v>
      </c>
      <c r="C528" s="88" t="s">
        <v>3848</v>
      </c>
      <c r="D528" s="88" t="s">
        <v>3849</v>
      </c>
      <c r="E528" s="96">
        <v>1500000</v>
      </c>
      <c r="F528" s="97" t="s">
        <v>171</v>
      </c>
      <c r="G528" s="94">
        <v>2015</v>
      </c>
      <c r="H528" s="98">
        <v>42132</v>
      </c>
      <c r="I528" s="98">
        <v>42143</v>
      </c>
      <c r="J528" s="97" t="s">
        <v>600</v>
      </c>
      <c r="K528" s="95" t="s">
        <v>769</v>
      </c>
      <c r="L528" s="88" t="s">
        <v>818</v>
      </c>
      <c r="M528" s="264" t="s">
        <v>98</v>
      </c>
      <c r="N528" s="94" t="s">
        <v>98</v>
      </c>
      <c r="O528" s="94" t="s">
        <v>98</v>
      </c>
      <c r="P528" s="100">
        <v>1500000</v>
      </c>
      <c r="Q528" s="94">
        <v>2015</v>
      </c>
      <c r="R528" s="97" t="s">
        <v>189</v>
      </c>
      <c r="S528" s="98">
        <v>42093</v>
      </c>
      <c r="T528" s="101">
        <v>42097</v>
      </c>
      <c r="U528" s="82">
        <v>39</v>
      </c>
      <c r="V528" s="82">
        <v>35</v>
      </c>
      <c r="W528" s="88" t="s">
        <v>771</v>
      </c>
      <c r="X528" s="137" t="s">
        <v>3850</v>
      </c>
      <c r="Y528" s="137" t="s">
        <v>3851</v>
      </c>
      <c r="Z528" s="95" t="s">
        <v>3852</v>
      </c>
      <c r="AA528" s="97"/>
      <c r="AB528" s="137" t="s">
        <v>3853</v>
      </c>
      <c r="AC528" s="301"/>
      <c r="AD528" s="64"/>
      <c r="AE528" s="64"/>
      <c r="AF528" s="64"/>
      <c r="AG528" s="64"/>
      <c r="AH528" s="104" t="s">
        <v>161</v>
      </c>
      <c r="AI528" s="95" t="s">
        <v>3854</v>
      </c>
      <c r="AJ528" s="105"/>
      <c r="AK528" s="105"/>
      <c r="AL528" s="79"/>
      <c r="AM528" s="65"/>
      <c r="AN528" s="79"/>
      <c r="AO528" s="80"/>
      <c r="AP528" s="70"/>
      <c r="AQ528" s="84"/>
      <c r="AR528" s="79"/>
      <c r="AS528" s="110">
        <v>0</v>
      </c>
      <c r="AT528" s="110">
        <v>42268</v>
      </c>
      <c r="AU528" s="83"/>
      <c r="AV528" s="104"/>
      <c r="AW528" s="87"/>
      <c r="AX528" s="87"/>
      <c r="AY528" s="104"/>
      <c r="AZ528" s="104" t="s">
        <v>3855</v>
      </c>
      <c r="BA528" s="98">
        <v>42156</v>
      </c>
      <c r="BB528" s="98">
        <v>42198</v>
      </c>
      <c r="BC528" s="104"/>
      <c r="BD528" s="113">
        <v>1500000</v>
      </c>
      <c r="BE528" s="113">
        <v>0</v>
      </c>
      <c r="BF528" s="113">
        <v>1500000</v>
      </c>
      <c r="BG528" s="87">
        <v>42208</v>
      </c>
      <c r="BH528" s="88" t="s">
        <v>116</v>
      </c>
      <c r="BI528" s="104" t="s">
        <v>3856</v>
      </c>
      <c r="BJ528" s="87">
        <v>42214</v>
      </c>
      <c r="BK528" s="87">
        <v>42235</v>
      </c>
      <c r="BL528" s="87">
        <v>42229</v>
      </c>
      <c r="BM528" s="87"/>
      <c r="BN528" s="89"/>
      <c r="BQ528" s="129">
        <v>1500000</v>
      </c>
      <c r="BR528" t="s">
        <v>769</v>
      </c>
      <c r="BS528" t="s">
        <v>3848</v>
      </c>
      <c r="BT528" s="91">
        <v>42132</v>
      </c>
      <c r="BU528" t="s">
        <v>3855</v>
      </c>
      <c r="BV528" s="91">
        <v>42156</v>
      </c>
      <c r="BX528" t="s">
        <v>3857</v>
      </c>
      <c r="BY528" t="s">
        <v>3858</v>
      </c>
      <c r="BZ528" t="s">
        <v>3849</v>
      </c>
      <c r="CA528" s="92">
        <v>1500000</v>
      </c>
      <c r="CD528" s="93"/>
    </row>
    <row r="529" spans="1:82" x14ac:dyDescent="0.25">
      <c r="A529" s="94">
        <v>526</v>
      </c>
      <c r="B529" s="95" t="s">
        <v>3859</v>
      </c>
      <c r="C529" s="141">
        <v>4800083168</v>
      </c>
      <c r="D529" s="88" t="s">
        <v>627</v>
      </c>
      <c r="E529" s="96">
        <v>250000</v>
      </c>
      <c r="F529" s="127">
        <v>8</v>
      </c>
      <c r="G529" s="103">
        <v>2014</v>
      </c>
      <c r="H529" s="128">
        <v>41858</v>
      </c>
      <c r="I529" s="98"/>
      <c r="J529" s="97" t="s">
        <v>628</v>
      </c>
      <c r="K529" s="95" t="s">
        <v>629</v>
      </c>
      <c r="L529" s="88" t="s">
        <v>630</v>
      </c>
      <c r="M529" s="264" t="s">
        <v>631</v>
      </c>
      <c r="N529" s="97" t="s">
        <v>98</v>
      </c>
      <c r="O529" s="97" t="s">
        <v>98</v>
      </c>
      <c r="P529" s="100">
        <v>250000</v>
      </c>
      <c r="Q529" s="94">
        <v>2015</v>
      </c>
      <c r="R529" s="97" t="s">
        <v>189</v>
      </c>
      <c r="S529" s="98">
        <v>42094</v>
      </c>
      <c r="T529" s="98">
        <v>42094</v>
      </c>
      <c r="U529" s="82">
        <v>-236</v>
      </c>
      <c r="V529" s="82">
        <v>-236</v>
      </c>
      <c r="W529" s="88"/>
      <c r="X529" s="136" t="s">
        <v>3265</v>
      </c>
      <c r="Y529" s="137" t="s">
        <v>3860</v>
      </c>
      <c r="Z529" s="95" t="s">
        <v>627</v>
      </c>
      <c r="AA529" s="97"/>
      <c r="AB529" s="137"/>
      <c r="AC529" s="301"/>
      <c r="AD529" s="64"/>
      <c r="AE529" s="64"/>
      <c r="AF529" s="64"/>
      <c r="AG529" s="64"/>
      <c r="AH529" s="104"/>
      <c r="AI529" s="95"/>
      <c r="AJ529" s="105"/>
      <c r="AK529" s="105"/>
      <c r="AL529" s="78" t="s">
        <v>107</v>
      </c>
      <c r="AM529" s="65" t="s">
        <v>636</v>
      </c>
      <c r="AN529" s="145" t="s">
        <v>107</v>
      </c>
      <c r="AO529" s="80"/>
      <c r="AP529" s="70"/>
      <c r="AQ529" s="84"/>
      <c r="AR529" s="79"/>
      <c r="AS529" s="110">
        <v>0</v>
      </c>
      <c r="AT529" s="110">
        <v>42268</v>
      </c>
      <c r="AU529" s="83"/>
      <c r="AV529" s="247" t="s">
        <v>3861</v>
      </c>
      <c r="AW529" s="87">
        <v>42235</v>
      </c>
      <c r="AX529" s="147">
        <v>42249</v>
      </c>
      <c r="AY529" s="104"/>
      <c r="AZ529" s="104" t="s">
        <v>3862</v>
      </c>
      <c r="BA529" s="98">
        <v>42255</v>
      </c>
      <c r="BB529" s="98"/>
      <c r="BC529" s="104"/>
      <c r="BD529" s="113"/>
      <c r="BE529" s="113"/>
      <c r="BF529" s="113"/>
      <c r="BG529" s="87"/>
      <c r="BH529" s="88" t="s">
        <v>639</v>
      </c>
      <c r="BI529" s="104"/>
      <c r="BJ529" s="87"/>
      <c r="BK529" s="87"/>
      <c r="BL529" s="87"/>
      <c r="BM529" s="87"/>
      <c r="BN529" s="89"/>
      <c r="BO529" t="s">
        <v>640</v>
      </c>
      <c r="BQ529" s="90">
        <v>250000</v>
      </c>
      <c r="BR529" t="s">
        <v>629</v>
      </c>
      <c r="BS529">
        <v>4800083168</v>
      </c>
      <c r="BT529" s="91">
        <v>41858</v>
      </c>
      <c r="BU529" t="s">
        <v>3862</v>
      </c>
      <c r="BV529" s="91">
        <v>42255</v>
      </c>
      <c r="BX529" t="s">
        <v>3863</v>
      </c>
      <c r="BY529" t="s">
        <v>722</v>
      </c>
      <c r="BZ529" t="s">
        <v>627</v>
      </c>
      <c r="CA529" s="92">
        <v>250000</v>
      </c>
      <c r="CD529" s="93"/>
    </row>
    <row r="530" spans="1:82" x14ac:dyDescent="0.25">
      <c r="A530" s="94">
        <v>527</v>
      </c>
      <c r="B530" s="95" t="s">
        <v>3864</v>
      </c>
      <c r="C530" s="141">
        <v>4800083168</v>
      </c>
      <c r="D530" s="88" t="s">
        <v>627</v>
      </c>
      <c r="E530" s="96">
        <v>250000</v>
      </c>
      <c r="F530" s="127">
        <v>8</v>
      </c>
      <c r="G530" s="103">
        <v>2014</v>
      </c>
      <c r="H530" s="128">
        <v>41858</v>
      </c>
      <c r="I530" s="98"/>
      <c r="J530" s="97" t="s">
        <v>628</v>
      </c>
      <c r="K530" s="95" t="s">
        <v>629</v>
      </c>
      <c r="L530" s="88" t="s">
        <v>630</v>
      </c>
      <c r="M530" s="264" t="s">
        <v>631</v>
      </c>
      <c r="N530" s="97" t="s">
        <v>98</v>
      </c>
      <c r="O530" s="97" t="s">
        <v>98</v>
      </c>
      <c r="P530" s="100">
        <v>250000</v>
      </c>
      <c r="Q530" s="94">
        <v>2015</v>
      </c>
      <c r="R530" s="97" t="s">
        <v>189</v>
      </c>
      <c r="S530" s="98">
        <v>42094</v>
      </c>
      <c r="T530" s="98">
        <v>42094</v>
      </c>
      <c r="U530" s="82">
        <v>-236</v>
      </c>
      <c r="V530" s="82">
        <v>-236</v>
      </c>
      <c r="W530" s="88"/>
      <c r="X530" s="136" t="s">
        <v>3865</v>
      </c>
      <c r="Y530" s="137" t="s">
        <v>3866</v>
      </c>
      <c r="Z530" s="95" t="s">
        <v>627</v>
      </c>
      <c r="AA530" s="97"/>
      <c r="AB530" s="137"/>
      <c r="AC530" s="301"/>
      <c r="AD530" s="64"/>
      <c r="AE530" s="64"/>
      <c r="AF530" s="64"/>
      <c r="AG530" s="64"/>
      <c r="AH530" s="104"/>
      <c r="AI530" s="95"/>
      <c r="AJ530" s="105"/>
      <c r="AK530" s="105"/>
      <c r="AL530" s="78" t="s">
        <v>107</v>
      </c>
      <c r="AM530" s="65" t="s">
        <v>636</v>
      </c>
      <c r="AN530" s="145" t="s">
        <v>107</v>
      </c>
      <c r="AO530" s="80"/>
      <c r="AP530" s="70"/>
      <c r="AQ530" s="84"/>
      <c r="AR530" s="79"/>
      <c r="AS530" s="110">
        <v>0</v>
      </c>
      <c r="AT530" s="110">
        <v>42268</v>
      </c>
      <c r="AU530" s="83"/>
      <c r="AV530" s="247" t="s">
        <v>2240</v>
      </c>
      <c r="AW530" s="87">
        <v>42235</v>
      </c>
      <c r="AX530" s="147">
        <v>42249</v>
      </c>
      <c r="AY530" s="104"/>
      <c r="AZ530" s="104" t="s">
        <v>2241</v>
      </c>
      <c r="BA530" s="98">
        <v>42255</v>
      </c>
      <c r="BB530" s="101">
        <v>42296</v>
      </c>
      <c r="BC530" s="104"/>
      <c r="BD530" s="113"/>
      <c r="BE530" s="113"/>
      <c r="BF530" s="113"/>
      <c r="BG530" s="146">
        <v>42297</v>
      </c>
      <c r="BH530" s="88" t="s">
        <v>242</v>
      </c>
      <c r="BI530" s="104" t="s">
        <v>15143</v>
      </c>
      <c r="BJ530" s="87">
        <v>42297</v>
      </c>
      <c r="BK530" s="87">
        <v>42318</v>
      </c>
      <c r="BL530" s="87"/>
      <c r="BM530" s="87"/>
      <c r="BN530" s="89"/>
      <c r="BO530" t="s">
        <v>640</v>
      </c>
      <c r="BQ530" s="90">
        <v>250000</v>
      </c>
      <c r="BR530" t="s">
        <v>629</v>
      </c>
      <c r="BS530">
        <v>4800083168</v>
      </c>
      <c r="BT530" s="91">
        <v>41858</v>
      </c>
      <c r="BU530" t="s">
        <v>2241</v>
      </c>
      <c r="BV530" s="91">
        <v>42255</v>
      </c>
      <c r="BX530" t="s">
        <v>3867</v>
      </c>
      <c r="BY530" t="s">
        <v>722</v>
      </c>
      <c r="BZ530" t="s">
        <v>627</v>
      </c>
      <c r="CA530" s="92">
        <v>250000</v>
      </c>
      <c r="CD530" s="93"/>
    </row>
    <row r="531" spans="1:82" x14ac:dyDescent="0.25">
      <c r="A531" s="94">
        <v>528</v>
      </c>
      <c r="B531" s="95" t="s">
        <v>3868</v>
      </c>
      <c r="C531" s="141">
        <v>4800083168</v>
      </c>
      <c r="D531" s="88" t="s">
        <v>627</v>
      </c>
      <c r="E531" s="96">
        <v>250000</v>
      </c>
      <c r="F531" s="127">
        <v>8</v>
      </c>
      <c r="G531" s="103">
        <v>2014</v>
      </c>
      <c r="H531" s="128">
        <v>41858</v>
      </c>
      <c r="I531" s="98"/>
      <c r="J531" s="97" t="s">
        <v>628</v>
      </c>
      <c r="K531" s="95" t="s">
        <v>629</v>
      </c>
      <c r="L531" s="88" t="s">
        <v>630</v>
      </c>
      <c r="M531" s="264" t="s">
        <v>631</v>
      </c>
      <c r="N531" s="97" t="s">
        <v>98</v>
      </c>
      <c r="O531" s="97" t="s">
        <v>98</v>
      </c>
      <c r="P531" s="100">
        <v>250000</v>
      </c>
      <c r="Q531" s="94">
        <v>2015</v>
      </c>
      <c r="R531" s="97" t="s">
        <v>189</v>
      </c>
      <c r="S531" s="98">
        <v>42094</v>
      </c>
      <c r="T531" s="98">
        <v>42094</v>
      </c>
      <c r="U531" s="82">
        <v>-236</v>
      </c>
      <c r="V531" s="82">
        <v>-236</v>
      </c>
      <c r="W531" s="88"/>
      <c r="X531" s="136" t="s">
        <v>3869</v>
      </c>
      <c r="Y531" s="137" t="s">
        <v>3870</v>
      </c>
      <c r="Z531" s="95" t="s">
        <v>627</v>
      </c>
      <c r="AA531" s="97"/>
      <c r="AB531" s="137"/>
      <c r="AC531" s="301"/>
      <c r="AD531" s="64"/>
      <c r="AE531" s="64"/>
      <c r="AF531" s="64"/>
      <c r="AG531" s="64"/>
      <c r="AH531" s="104"/>
      <c r="AI531" s="95"/>
      <c r="AJ531" s="105"/>
      <c r="AK531" s="105"/>
      <c r="AL531" s="78" t="s">
        <v>107</v>
      </c>
      <c r="AM531" s="65" t="s">
        <v>636</v>
      </c>
      <c r="AN531" s="145" t="s">
        <v>107</v>
      </c>
      <c r="AO531" s="80"/>
      <c r="AP531" s="70"/>
      <c r="AQ531" s="84"/>
      <c r="AR531" s="79"/>
      <c r="AS531" s="110">
        <v>0</v>
      </c>
      <c r="AT531" s="110">
        <v>42268</v>
      </c>
      <c r="AU531" s="83"/>
      <c r="AV531" s="247" t="s">
        <v>3861</v>
      </c>
      <c r="AW531" s="87">
        <v>42235</v>
      </c>
      <c r="AX531" s="147">
        <v>42249</v>
      </c>
      <c r="AY531" s="104"/>
      <c r="AZ531" s="104" t="s">
        <v>3862</v>
      </c>
      <c r="BA531" s="98">
        <v>42255</v>
      </c>
      <c r="BB531" s="98"/>
      <c r="BC531" s="104"/>
      <c r="BD531" s="113"/>
      <c r="BE531" s="113"/>
      <c r="BF531" s="113"/>
      <c r="BG531" s="87"/>
      <c r="BH531" s="88" t="s">
        <v>639</v>
      </c>
      <c r="BI531" s="104"/>
      <c r="BJ531" s="87"/>
      <c r="BK531" s="87"/>
      <c r="BL531" s="87"/>
      <c r="BM531" s="87"/>
      <c r="BN531" s="89"/>
      <c r="BO531" t="s">
        <v>640</v>
      </c>
      <c r="BQ531" s="90">
        <v>250000</v>
      </c>
      <c r="BR531" t="s">
        <v>629</v>
      </c>
      <c r="BS531">
        <v>4800083168</v>
      </c>
      <c r="BT531" s="91">
        <v>41858</v>
      </c>
      <c r="BU531" t="s">
        <v>3862</v>
      </c>
      <c r="BV531" s="91">
        <v>42255</v>
      </c>
      <c r="BX531" t="s">
        <v>3871</v>
      </c>
      <c r="BY531" t="s">
        <v>722</v>
      </c>
      <c r="BZ531" t="s">
        <v>627</v>
      </c>
      <c r="CA531" s="92">
        <v>250000</v>
      </c>
      <c r="CD531" s="93"/>
    </row>
    <row r="532" spans="1:82" x14ac:dyDescent="0.25">
      <c r="A532" s="94">
        <v>529</v>
      </c>
      <c r="B532" s="95" t="s">
        <v>3872</v>
      </c>
      <c r="C532" s="141">
        <v>4800083168</v>
      </c>
      <c r="D532" s="88" t="s">
        <v>627</v>
      </c>
      <c r="E532" s="96">
        <v>250000</v>
      </c>
      <c r="F532" s="127">
        <v>8</v>
      </c>
      <c r="G532" s="103">
        <v>2014</v>
      </c>
      <c r="H532" s="128">
        <v>41858</v>
      </c>
      <c r="I532" s="98"/>
      <c r="J532" s="97" t="s">
        <v>628</v>
      </c>
      <c r="K532" s="95" t="s">
        <v>629</v>
      </c>
      <c r="L532" s="88" t="s">
        <v>630</v>
      </c>
      <c r="M532" s="264" t="s">
        <v>631</v>
      </c>
      <c r="N532" s="97" t="s">
        <v>98</v>
      </c>
      <c r="O532" s="97" t="s">
        <v>98</v>
      </c>
      <c r="P532" s="100">
        <v>250000</v>
      </c>
      <c r="Q532" s="94">
        <v>2015</v>
      </c>
      <c r="R532" s="97" t="s">
        <v>189</v>
      </c>
      <c r="S532" s="98">
        <v>42094</v>
      </c>
      <c r="T532" s="98">
        <v>42094</v>
      </c>
      <c r="U532" s="82">
        <v>-236</v>
      </c>
      <c r="V532" s="82">
        <v>-236</v>
      </c>
      <c r="W532" s="88"/>
      <c r="X532" s="136" t="s">
        <v>2436</v>
      </c>
      <c r="Y532" s="137" t="s">
        <v>3873</v>
      </c>
      <c r="Z532" s="95" t="s">
        <v>627</v>
      </c>
      <c r="AA532" s="97"/>
      <c r="AB532" s="137"/>
      <c r="AC532" s="301"/>
      <c r="AD532" s="64"/>
      <c r="AE532" s="64"/>
      <c r="AF532" s="64"/>
      <c r="AG532" s="64"/>
      <c r="AH532" s="104"/>
      <c r="AI532" s="95"/>
      <c r="AJ532" s="105"/>
      <c r="AK532" s="105"/>
      <c r="AL532" s="78" t="s">
        <v>107</v>
      </c>
      <c r="AM532" s="65" t="s">
        <v>636</v>
      </c>
      <c r="AN532" s="145" t="s">
        <v>107</v>
      </c>
      <c r="AO532" s="80"/>
      <c r="AP532" s="70"/>
      <c r="AQ532" s="84"/>
      <c r="AR532" s="79"/>
      <c r="AS532" s="110">
        <v>0</v>
      </c>
      <c r="AT532" s="110">
        <v>42268</v>
      </c>
      <c r="AU532" s="83"/>
      <c r="AV532" s="247" t="s">
        <v>3861</v>
      </c>
      <c r="AW532" s="87">
        <v>42235</v>
      </c>
      <c r="AX532" s="147">
        <v>42249</v>
      </c>
      <c r="AY532" s="104"/>
      <c r="AZ532" s="104" t="s">
        <v>3862</v>
      </c>
      <c r="BA532" s="98">
        <v>42255</v>
      </c>
      <c r="BB532" s="98"/>
      <c r="BC532" s="104"/>
      <c r="BD532" s="113"/>
      <c r="BE532" s="113"/>
      <c r="BF532" s="113"/>
      <c r="BG532" s="87"/>
      <c r="BH532" s="88" t="s">
        <v>639</v>
      </c>
      <c r="BI532" s="104"/>
      <c r="BJ532" s="87"/>
      <c r="BK532" s="87"/>
      <c r="BL532" s="87"/>
      <c r="BM532" s="87"/>
      <c r="BN532" s="89"/>
      <c r="BO532" t="s">
        <v>640</v>
      </c>
      <c r="BQ532" s="90">
        <v>250000</v>
      </c>
      <c r="BR532" t="s">
        <v>629</v>
      </c>
      <c r="BS532">
        <v>4800083168</v>
      </c>
      <c r="BT532" s="91">
        <v>41858</v>
      </c>
      <c r="BU532" t="s">
        <v>3862</v>
      </c>
      <c r="BV532" s="91">
        <v>42255</v>
      </c>
      <c r="BX532" t="s">
        <v>3874</v>
      </c>
      <c r="BY532" t="s">
        <v>722</v>
      </c>
      <c r="BZ532" t="s">
        <v>627</v>
      </c>
      <c r="CA532" s="92">
        <v>250000</v>
      </c>
      <c r="CD532" s="93"/>
    </row>
    <row r="533" spans="1:82" x14ac:dyDescent="0.25">
      <c r="A533" s="94">
        <v>530</v>
      </c>
      <c r="B533" s="95" t="s">
        <v>3875</v>
      </c>
      <c r="C533" s="141">
        <v>4800083168</v>
      </c>
      <c r="D533" s="88" t="s">
        <v>1634</v>
      </c>
      <c r="E533" s="100">
        <v>3500000</v>
      </c>
      <c r="F533" s="127">
        <v>8</v>
      </c>
      <c r="G533" s="103">
        <v>2014</v>
      </c>
      <c r="H533" s="128">
        <v>41858</v>
      </c>
      <c r="I533" s="98"/>
      <c r="J533" s="97" t="s">
        <v>628</v>
      </c>
      <c r="K533" s="95" t="s">
        <v>1635</v>
      </c>
      <c r="L533" s="88" t="s">
        <v>630</v>
      </c>
      <c r="M533" s="264" t="s">
        <v>1636</v>
      </c>
      <c r="N533" s="97" t="s">
        <v>98</v>
      </c>
      <c r="O533" s="97" t="s">
        <v>98</v>
      </c>
      <c r="P533" s="100">
        <v>3500000</v>
      </c>
      <c r="Q533" s="94">
        <v>2015</v>
      </c>
      <c r="R533" s="97" t="s">
        <v>189</v>
      </c>
      <c r="S533" s="98">
        <v>42094</v>
      </c>
      <c r="T533" s="98">
        <v>42094</v>
      </c>
      <c r="U533" s="82">
        <v>-236</v>
      </c>
      <c r="V533" s="82">
        <v>-236</v>
      </c>
      <c r="W533" s="88"/>
      <c r="X533" s="136" t="s">
        <v>3876</v>
      </c>
      <c r="Y533" s="137" t="s">
        <v>3877</v>
      </c>
      <c r="Z533" s="95" t="s">
        <v>1640</v>
      </c>
      <c r="AA533" s="97"/>
      <c r="AB533" s="137"/>
      <c r="AC533" s="301"/>
      <c r="AD533" s="64"/>
      <c r="AE533" s="64"/>
      <c r="AF533" s="64"/>
      <c r="AG533" s="64"/>
      <c r="AH533" s="104"/>
      <c r="AI533" s="95"/>
      <c r="AJ533" s="105"/>
      <c r="AK533" s="105"/>
      <c r="AL533" s="78" t="s">
        <v>107</v>
      </c>
      <c r="AM533" s="65" t="s">
        <v>1920</v>
      </c>
      <c r="AN533" s="145" t="s">
        <v>107</v>
      </c>
      <c r="AO533" s="80"/>
      <c r="AP533" s="70"/>
      <c r="AQ533" s="84"/>
      <c r="AR533" s="79"/>
      <c r="AS533" s="110">
        <v>0</v>
      </c>
      <c r="AT533" s="110">
        <v>42268</v>
      </c>
      <c r="AU533" s="83"/>
      <c r="AV533" s="104" t="s">
        <v>3878</v>
      </c>
      <c r="AW533" s="87">
        <v>42108</v>
      </c>
      <c r="AX533" s="87">
        <v>42121</v>
      </c>
      <c r="AY533" s="104"/>
      <c r="AZ533" s="95" t="s">
        <v>3079</v>
      </c>
      <c r="BA533" s="98">
        <v>42173</v>
      </c>
      <c r="BB533" s="120">
        <v>42186</v>
      </c>
      <c r="BC533" s="104"/>
      <c r="BD533" s="113"/>
      <c r="BE533" s="113"/>
      <c r="BF533" s="113"/>
      <c r="BG533" s="146">
        <v>42187</v>
      </c>
      <c r="BH533" s="88" t="s">
        <v>116</v>
      </c>
      <c r="BI533" s="95" t="s">
        <v>3080</v>
      </c>
      <c r="BJ533" s="146">
        <v>42187</v>
      </c>
      <c r="BK533" s="146">
        <v>42208</v>
      </c>
      <c r="BL533" s="146">
        <v>42199</v>
      </c>
      <c r="BM533" s="87"/>
      <c r="BN533" s="89"/>
      <c r="BO533" t="s">
        <v>3081</v>
      </c>
      <c r="BQ533" s="90">
        <v>3500000</v>
      </c>
      <c r="BR533" t="s">
        <v>1635</v>
      </c>
      <c r="BS533">
        <v>4800083168</v>
      </c>
      <c r="BT533" s="91">
        <v>41858</v>
      </c>
      <c r="BU533" t="s">
        <v>3079</v>
      </c>
      <c r="BV533" s="91">
        <v>42173</v>
      </c>
      <c r="BX533" t="s">
        <v>3879</v>
      </c>
      <c r="BY533" t="s">
        <v>722</v>
      </c>
      <c r="BZ533" t="s">
        <v>1634</v>
      </c>
      <c r="CA533" s="92">
        <v>3500000</v>
      </c>
      <c r="CD533" s="93"/>
    </row>
    <row r="534" spans="1:82" x14ac:dyDescent="0.25">
      <c r="A534" s="94">
        <v>531</v>
      </c>
      <c r="B534" s="95" t="s">
        <v>3880</v>
      </c>
      <c r="C534" s="88"/>
      <c r="D534" s="116"/>
      <c r="E534" s="96"/>
      <c r="F534" s="97"/>
      <c r="G534" s="94"/>
      <c r="H534" s="98"/>
      <c r="I534" s="98"/>
      <c r="J534" s="97" t="s">
        <v>600</v>
      </c>
      <c r="K534" s="95" t="s">
        <v>716</v>
      </c>
      <c r="L534" s="88"/>
      <c r="M534" s="264" t="s">
        <v>806</v>
      </c>
      <c r="N534" s="97" t="s">
        <v>98</v>
      </c>
      <c r="O534" s="97" t="s">
        <v>98</v>
      </c>
      <c r="P534" s="100">
        <v>3000000</v>
      </c>
      <c r="Q534" s="94">
        <v>2015</v>
      </c>
      <c r="R534" s="97" t="s">
        <v>189</v>
      </c>
      <c r="S534" s="98">
        <v>42094</v>
      </c>
      <c r="T534" s="101">
        <v>42098</v>
      </c>
      <c r="U534" s="82">
        <v>-42094</v>
      </c>
      <c r="V534" s="82">
        <v>-42098</v>
      </c>
      <c r="W534" s="88" t="s">
        <v>3881</v>
      </c>
      <c r="X534" s="137" t="s">
        <v>3882</v>
      </c>
      <c r="Y534" s="137" t="s">
        <v>3882</v>
      </c>
      <c r="Z534" s="95" t="s">
        <v>3883</v>
      </c>
      <c r="AA534" s="97"/>
      <c r="AB534" s="137"/>
      <c r="AC534" s="301"/>
      <c r="AD534" s="64"/>
      <c r="AE534" s="64"/>
      <c r="AF534" s="64"/>
      <c r="AG534" s="64"/>
      <c r="AH534" s="104"/>
      <c r="AI534" s="95"/>
      <c r="AJ534" s="105"/>
      <c r="AK534" s="105"/>
      <c r="AL534" s="79"/>
      <c r="AM534" s="65"/>
      <c r="AN534" s="79"/>
      <c r="AO534" s="80"/>
      <c r="AP534" s="70"/>
      <c r="AQ534" s="84"/>
      <c r="AR534" s="79"/>
      <c r="AS534" s="110">
        <v>0</v>
      </c>
      <c r="AT534" s="110">
        <v>42268</v>
      </c>
      <c r="AU534" s="83"/>
      <c r="AV534" s="104"/>
      <c r="AW534" s="87"/>
      <c r="AX534" s="87"/>
      <c r="AY534" s="104"/>
      <c r="AZ534" s="104"/>
      <c r="BA534" s="98"/>
      <c r="BB534" s="98"/>
      <c r="BC534" s="104"/>
      <c r="BD534" s="113">
        <v>0</v>
      </c>
      <c r="BE534" s="113"/>
      <c r="BF534" s="113"/>
      <c r="BG534" s="87"/>
      <c r="BH534" s="88" t="s">
        <v>720</v>
      </c>
      <c r="BI534" s="104"/>
      <c r="BJ534" s="87"/>
      <c r="BK534" s="87"/>
      <c r="BL534" s="87"/>
      <c r="BM534" s="87"/>
      <c r="BN534" s="89"/>
      <c r="BQ534" s="90">
        <v>3000000</v>
      </c>
      <c r="BR534" t="s">
        <v>716</v>
      </c>
      <c r="BS534">
        <v>0</v>
      </c>
      <c r="BT534" s="91">
        <v>0</v>
      </c>
      <c r="BU534">
        <v>0</v>
      </c>
      <c r="BV534" s="91">
        <v>0</v>
      </c>
      <c r="BX534" t="s">
        <v>3884</v>
      </c>
      <c r="BY534" t="s">
        <v>722</v>
      </c>
      <c r="BZ534">
        <v>0</v>
      </c>
      <c r="CA534" s="92">
        <v>0</v>
      </c>
      <c r="CD534" s="93"/>
    </row>
    <row r="535" spans="1:82" x14ac:dyDescent="0.25">
      <c r="A535" s="94">
        <v>532</v>
      </c>
      <c r="B535" s="95" t="s">
        <v>3885</v>
      </c>
      <c r="C535" s="88">
        <v>4500069183</v>
      </c>
      <c r="D535" s="88" t="s">
        <v>3886</v>
      </c>
      <c r="E535" s="96">
        <v>4375000</v>
      </c>
      <c r="F535" s="97" t="s">
        <v>151</v>
      </c>
      <c r="G535" s="94">
        <v>2015</v>
      </c>
      <c r="H535" s="98">
        <v>42101</v>
      </c>
      <c r="I535" s="98">
        <v>42104</v>
      </c>
      <c r="J535" s="97" t="s">
        <v>94</v>
      </c>
      <c r="K535" s="95" t="s">
        <v>95</v>
      </c>
      <c r="L535" s="88" t="s">
        <v>96</v>
      </c>
      <c r="M535" s="264" t="s">
        <v>123</v>
      </c>
      <c r="N535" s="97" t="s">
        <v>98</v>
      </c>
      <c r="O535" s="97" t="s">
        <v>98</v>
      </c>
      <c r="P535" s="100">
        <v>4375000</v>
      </c>
      <c r="Q535" s="94">
        <v>2015</v>
      </c>
      <c r="R535" s="97" t="s">
        <v>151</v>
      </c>
      <c r="S535" s="98">
        <v>42095</v>
      </c>
      <c r="T535" s="98">
        <v>42095</v>
      </c>
      <c r="U535" s="82">
        <v>6</v>
      </c>
      <c r="V535" s="82">
        <v>6</v>
      </c>
      <c r="W535" s="88"/>
      <c r="X535" s="136" t="s">
        <v>139</v>
      </c>
      <c r="Y535" s="137" t="s">
        <v>140</v>
      </c>
      <c r="Z535" s="95" t="s">
        <v>127</v>
      </c>
      <c r="AA535" s="97" t="s">
        <v>128</v>
      </c>
      <c r="AB535" s="137" t="s">
        <v>3887</v>
      </c>
      <c r="AC535" s="301" t="s">
        <v>3888</v>
      </c>
      <c r="AD535" s="64"/>
      <c r="AE535" s="64"/>
      <c r="AF535" s="64"/>
      <c r="AG535" s="64"/>
      <c r="AH535" s="104" t="s">
        <v>131</v>
      </c>
      <c r="AI535" s="95" t="s">
        <v>3889</v>
      </c>
      <c r="AJ535" s="105">
        <v>98.680139999999994</v>
      </c>
      <c r="AK535" s="105">
        <v>3.5761099999999999</v>
      </c>
      <c r="AL535" s="79"/>
      <c r="AM535" s="78" t="s">
        <v>144</v>
      </c>
      <c r="AN535" s="79"/>
      <c r="AO535" s="80"/>
      <c r="AP535" s="70"/>
      <c r="AQ535" s="84"/>
      <c r="AR535" s="79"/>
      <c r="AS535" s="110">
        <v>0</v>
      </c>
      <c r="AT535" s="110">
        <v>42268</v>
      </c>
      <c r="AU535" s="83"/>
      <c r="AV535" s="104"/>
      <c r="AW535" s="87"/>
      <c r="AX535" s="87"/>
      <c r="AY535" s="104"/>
      <c r="AZ535" s="104" t="s">
        <v>3890</v>
      </c>
      <c r="BA535" s="277">
        <v>42108</v>
      </c>
      <c r="BB535" s="98">
        <v>42110</v>
      </c>
      <c r="BC535" s="104"/>
      <c r="BD535" s="113">
        <v>4375000</v>
      </c>
      <c r="BE535" s="113">
        <v>0</v>
      </c>
      <c r="BF535" s="113">
        <v>4375000</v>
      </c>
      <c r="BG535" s="87">
        <v>42110</v>
      </c>
      <c r="BH535" s="88" t="s">
        <v>116</v>
      </c>
      <c r="BI535" s="104" t="s">
        <v>3891</v>
      </c>
      <c r="BJ535" s="87">
        <v>42111</v>
      </c>
      <c r="BK535" s="87">
        <v>42124</v>
      </c>
      <c r="BL535" s="87">
        <v>42129</v>
      </c>
      <c r="BM535" s="87"/>
      <c r="BN535" s="89">
        <v>5000000788</v>
      </c>
      <c r="BQ535" s="115">
        <v>4375000</v>
      </c>
      <c r="BR535" t="s">
        <v>95</v>
      </c>
      <c r="BS535">
        <v>4500069183</v>
      </c>
      <c r="BT535" s="91">
        <v>42101</v>
      </c>
      <c r="BU535" t="s">
        <v>3890</v>
      </c>
      <c r="BV535" s="91">
        <v>42108</v>
      </c>
      <c r="BX535" t="s">
        <v>147</v>
      </c>
      <c r="BY535" t="s">
        <v>3892</v>
      </c>
      <c r="BZ535" t="s">
        <v>3886</v>
      </c>
      <c r="CA535" s="92">
        <v>4375000</v>
      </c>
      <c r="CD535" s="93"/>
    </row>
    <row r="536" spans="1:82" x14ac:dyDescent="0.25">
      <c r="A536" s="94">
        <v>533</v>
      </c>
      <c r="B536" s="95" t="s">
        <v>3893</v>
      </c>
      <c r="C536" s="88" t="s">
        <v>3894</v>
      </c>
      <c r="D536" s="88" t="s">
        <v>3895</v>
      </c>
      <c r="E536" s="96">
        <v>4500000</v>
      </c>
      <c r="F536" s="97" t="s">
        <v>335</v>
      </c>
      <c r="G536" s="94">
        <v>2015</v>
      </c>
      <c r="H536" s="98">
        <v>42160</v>
      </c>
      <c r="I536" s="98">
        <v>42171</v>
      </c>
      <c r="J536" s="97" t="s">
        <v>600</v>
      </c>
      <c r="K536" s="95" t="s">
        <v>601</v>
      </c>
      <c r="L536" s="88" t="s">
        <v>602</v>
      </c>
      <c r="M536" s="97" t="s">
        <v>98</v>
      </c>
      <c r="N536" s="97" t="s">
        <v>98</v>
      </c>
      <c r="O536" s="97" t="s">
        <v>98</v>
      </c>
      <c r="P536" s="100">
        <v>4500000</v>
      </c>
      <c r="Q536" s="94">
        <v>2015</v>
      </c>
      <c r="R536" s="97" t="s">
        <v>189</v>
      </c>
      <c r="S536" s="98">
        <v>42094</v>
      </c>
      <c r="T536" s="101">
        <v>42098</v>
      </c>
      <c r="U536" s="82">
        <v>66</v>
      </c>
      <c r="V536" s="82">
        <v>62</v>
      </c>
      <c r="W536" s="88" t="s">
        <v>3798</v>
      </c>
      <c r="X536" s="136">
        <v>21467111</v>
      </c>
      <c r="Y536" s="137" t="s">
        <v>3896</v>
      </c>
      <c r="Z536" s="95" t="s">
        <v>3897</v>
      </c>
      <c r="AA536" s="97" t="s">
        <v>103</v>
      </c>
      <c r="AB536" s="137" t="s">
        <v>3898</v>
      </c>
      <c r="AC536" s="301"/>
      <c r="AD536" s="64"/>
      <c r="AE536" s="64"/>
      <c r="AF536" s="64"/>
      <c r="AG536" s="64"/>
      <c r="AH536" s="104" t="s">
        <v>3899</v>
      </c>
      <c r="AI536" s="95" t="s">
        <v>3900</v>
      </c>
      <c r="AJ536" s="105"/>
      <c r="AK536" s="105"/>
      <c r="AL536" s="79"/>
      <c r="AM536" s="78" t="s">
        <v>323</v>
      </c>
      <c r="AN536" s="79"/>
      <c r="AO536" s="80"/>
      <c r="AP536" s="70"/>
      <c r="AQ536" s="84"/>
      <c r="AR536" s="79"/>
      <c r="AS536" s="110">
        <v>0</v>
      </c>
      <c r="AT536" s="110">
        <v>42268</v>
      </c>
      <c r="AU536" s="83"/>
      <c r="AV536" s="104"/>
      <c r="AW536" s="87"/>
      <c r="AX536" s="87"/>
      <c r="AY536" s="104"/>
      <c r="AZ536" s="104" t="s">
        <v>3901</v>
      </c>
      <c r="BA536" s="98">
        <v>42173</v>
      </c>
      <c r="BB536" s="98">
        <v>42198</v>
      </c>
      <c r="BC536" s="95"/>
      <c r="BD536" s="113">
        <v>4500000</v>
      </c>
      <c r="BE536" s="113">
        <v>0</v>
      </c>
      <c r="BF536" s="113">
        <v>4500000</v>
      </c>
      <c r="BG536" s="87">
        <v>42208</v>
      </c>
      <c r="BH536" s="88" t="s">
        <v>116</v>
      </c>
      <c r="BI536" s="104" t="s">
        <v>3902</v>
      </c>
      <c r="BJ536" s="87">
        <v>42214</v>
      </c>
      <c r="BK536" s="87">
        <v>42235</v>
      </c>
      <c r="BL536" s="87">
        <v>42229</v>
      </c>
      <c r="BM536" s="87"/>
      <c r="BN536" s="89"/>
      <c r="BQ536" s="90">
        <v>4500000</v>
      </c>
      <c r="BR536" t="s">
        <v>601</v>
      </c>
      <c r="BS536" t="s">
        <v>3894</v>
      </c>
      <c r="BT536" s="91">
        <v>42160</v>
      </c>
      <c r="BU536" t="s">
        <v>3901</v>
      </c>
      <c r="BV536" s="91">
        <v>42173</v>
      </c>
      <c r="BX536" t="s">
        <v>3903</v>
      </c>
      <c r="BY536" t="s">
        <v>3904</v>
      </c>
      <c r="BZ536" t="s">
        <v>3895</v>
      </c>
      <c r="CA536" s="92">
        <v>4500000</v>
      </c>
      <c r="CD536" s="93"/>
    </row>
    <row r="537" spans="1:82" x14ac:dyDescent="0.25">
      <c r="A537" s="94">
        <v>534</v>
      </c>
      <c r="B537" s="95" t="s">
        <v>3905</v>
      </c>
      <c r="C537" s="88" t="s">
        <v>3906</v>
      </c>
      <c r="D537" s="88" t="s">
        <v>3907</v>
      </c>
      <c r="E537" s="96">
        <v>4500000</v>
      </c>
      <c r="F537" s="97" t="s">
        <v>335</v>
      </c>
      <c r="G537" s="94">
        <v>2015</v>
      </c>
      <c r="H537" s="98">
        <v>42160</v>
      </c>
      <c r="I537" s="98">
        <v>42171</v>
      </c>
      <c r="J537" s="97" t="s">
        <v>600</v>
      </c>
      <c r="K537" s="95" t="s">
        <v>601</v>
      </c>
      <c r="L537" s="88" t="s">
        <v>602</v>
      </c>
      <c r="M537" s="97" t="s">
        <v>98</v>
      </c>
      <c r="N537" s="97" t="s">
        <v>98</v>
      </c>
      <c r="O537" s="97" t="s">
        <v>98</v>
      </c>
      <c r="P537" s="100">
        <v>4500000</v>
      </c>
      <c r="Q537" s="94">
        <v>2015</v>
      </c>
      <c r="R537" s="97" t="s">
        <v>189</v>
      </c>
      <c r="S537" s="98">
        <v>42094</v>
      </c>
      <c r="T537" s="101">
        <v>42098</v>
      </c>
      <c r="U537" s="82">
        <v>66</v>
      </c>
      <c r="V537" s="82">
        <v>62</v>
      </c>
      <c r="W537" s="88" t="s">
        <v>3798</v>
      </c>
      <c r="X537" s="136">
        <v>21469111</v>
      </c>
      <c r="Y537" s="137" t="s">
        <v>3908</v>
      </c>
      <c r="Z537" s="95" t="s">
        <v>3897</v>
      </c>
      <c r="AA537" s="97" t="s">
        <v>103</v>
      </c>
      <c r="AB537" s="137" t="s">
        <v>3898</v>
      </c>
      <c r="AC537" s="301"/>
      <c r="AD537" s="64"/>
      <c r="AE537" s="64"/>
      <c r="AF537" s="64"/>
      <c r="AG537" s="64"/>
      <c r="AH537" s="104" t="s">
        <v>3899</v>
      </c>
      <c r="AI537" s="95" t="s">
        <v>3909</v>
      </c>
      <c r="AJ537" s="105"/>
      <c r="AK537" s="105"/>
      <c r="AL537" s="79"/>
      <c r="AM537" s="78" t="s">
        <v>323</v>
      </c>
      <c r="AN537" s="79"/>
      <c r="AO537" s="80"/>
      <c r="AP537" s="70"/>
      <c r="AQ537" s="84"/>
      <c r="AR537" s="79"/>
      <c r="AS537" s="110">
        <v>0</v>
      </c>
      <c r="AT537" s="110">
        <v>42268</v>
      </c>
      <c r="AU537" s="83"/>
      <c r="AV537" s="104"/>
      <c r="AW537" s="87"/>
      <c r="AX537" s="87"/>
      <c r="AY537" s="104"/>
      <c r="AZ537" s="104" t="s">
        <v>3910</v>
      </c>
      <c r="BA537" s="98">
        <v>42173</v>
      </c>
      <c r="BB537" s="98">
        <v>42198</v>
      </c>
      <c r="BC537" s="95"/>
      <c r="BD537" s="113">
        <v>4500000</v>
      </c>
      <c r="BE537" s="113">
        <v>0</v>
      </c>
      <c r="BF537" s="113">
        <v>4500000</v>
      </c>
      <c r="BG537" s="87">
        <v>42208</v>
      </c>
      <c r="BH537" s="88" t="s">
        <v>116</v>
      </c>
      <c r="BI537" s="104" t="s">
        <v>3911</v>
      </c>
      <c r="BJ537" s="87">
        <v>42214</v>
      </c>
      <c r="BK537" s="87">
        <v>42235</v>
      </c>
      <c r="BL537" s="87">
        <v>42229</v>
      </c>
      <c r="BM537" s="87"/>
      <c r="BN537" s="89"/>
      <c r="BQ537" s="90">
        <v>4500000</v>
      </c>
      <c r="BR537" t="s">
        <v>601</v>
      </c>
      <c r="BS537" t="s">
        <v>3906</v>
      </c>
      <c r="BT537" s="91">
        <v>42160</v>
      </c>
      <c r="BU537" t="s">
        <v>3910</v>
      </c>
      <c r="BV537" s="91">
        <v>42173</v>
      </c>
      <c r="BX537" t="s">
        <v>3912</v>
      </c>
      <c r="BY537" t="s">
        <v>3904</v>
      </c>
      <c r="BZ537" t="s">
        <v>3907</v>
      </c>
      <c r="CA537" s="92">
        <v>4500000</v>
      </c>
      <c r="CD537" s="93"/>
    </row>
    <row r="538" spans="1:82" x14ac:dyDescent="0.25">
      <c r="A538" s="94">
        <v>535</v>
      </c>
      <c r="B538" s="95" t="s">
        <v>3913</v>
      </c>
      <c r="C538" s="88">
        <v>4800083168</v>
      </c>
      <c r="D538" s="116" t="s">
        <v>627</v>
      </c>
      <c r="E538" s="96">
        <v>250000</v>
      </c>
      <c r="F538" s="97">
        <v>8</v>
      </c>
      <c r="G538" s="94">
        <v>2014</v>
      </c>
      <c r="H538" s="98">
        <v>41858</v>
      </c>
      <c r="I538" s="98"/>
      <c r="J538" s="97" t="s">
        <v>628</v>
      </c>
      <c r="K538" s="95" t="s">
        <v>629</v>
      </c>
      <c r="L538" s="88" t="s">
        <v>630</v>
      </c>
      <c r="M538" s="264" t="s">
        <v>631</v>
      </c>
      <c r="N538" s="97" t="s">
        <v>98</v>
      </c>
      <c r="O538" s="97" t="s">
        <v>98</v>
      </c>
      <c r="P538" s="100">
        <v>250000</v>
      </c>
      <c r="Q538" s="94">
        <v>2015</v>
      </c>
      <c r="R538" s="97" t="s">
        <v>189</v>
      </c>
      <c r="S538" s="98">
        <v>42094</v>
      </c>
      <c r="T538" s="98">
        <v>42094</v>
      </c>
      <c r="U538" s="82">
        <v>-236</v>
      </c>
      <c r="V538" s="82">
        <v>-236</v>
      </c>
      <c r="W538" s="88"/>
      <c r="X538" s="136" t="s">
        <v>3914</v>
      </c>
      <c r="Y538" s="270" t="s">
        <v>3915</v>
      </c>
      <c r="Z538" s="95" t="s">
        <v>627</v>
      </c>
      <c r="AA538" s="97"/>
      <c r="AB538" s="137"/>
      <c r="AC538" s="301"/>
      <c r="AD538" s="64"/>
      <c r="AE538" s="64"/>
      <c r="AF538" s="64"/>
      <c r="AG538" s="64"/>
      <c r="AH538" s="104"/>
      <c r="AI538" s="95"/>
      <c r="AJ538" s="105"/>
      <c r="AK538" s="105"/>
      <c r="AL538" s="78" t="s">
        <v>107</v>
      </c>
      <c r="AM538" s="78" t="s">
        <v>636</v>
      </c>
      <c r="AN538" s="145" t="s">
        <v>107</v>
      </c>
      <c r="AO538" s="80"/>
      <c r="AP538" s="70"/>
      <c r="AQ538" s="84"/>
      <c r="AR538" s="79"/>
      <c r="AS538" s="110">
        <v>0</v>
      </c>
      <c r="AT538" s="110">
        <v>42268</v>
      </c>
      <c r="AU538" s="83"/>
      <c r="AV538" s="247" t="s">
        <v>2240</v>
      </c>
      <c r="AW538" s="87">
        <v>42235</v>
      </c>
      <c r="AX538" s="147">
        <v>42249</v>
      </c>
      <c r="AY538" s="104"/>
      <c r="AZ538" s="104" t="s">
        <v>2241</v>
      </c>
      <c r="BA538" s="98">
        <v>42255</v>
      </c>
      <c r="BB538" s="101">
        <v>42296</v>
      </c>
      <c r="BC538" s="104"/>
      <c r="BD538" s="113"/>
      <c r="BE538" s="113"/>
      <c r="BF538" s="113"/>
      <c r="BG538" s="146">
        <v>42297</v>
      </c>
      <c r="BH538" s="88" t="s">
        <v>242</v>
      </c>
      <c r="BI538" s="104" t="s">
        <v>15143</v>
      </c>
      <c r="BJ538" s="87">
        <v>42297</v>
      </c>
      <c r="BK538" s="87">
        <v>42318</v>
      </c>
      <c r="BL538" s="87"/>
      <c r="BM538" s="87"/>
      <c r="BN538" s="89"/>
      <c r="BO538" t="s">
        <v>2353</v>
      </c>
      <c r="BQ538" s="90">
        <v>250000</v>
      </c>
      <c r="BR538" t="s">
        <v>629</v>
      </c>
      <c r="BS538">
        <v>4800083168</v>
      </c>
      <c r="BT538" s="91">
        <v>41858</v>
      </c>
      <c r="BU538" t="s">
        <v>2241</v>
      </c>
      <c r="BV538" s="91">
        <v>42255</v>
      </c>
      <c r="BX538" t="s">
        <v>3916</v>
      </c>
      <c r="BY538" t="s">
        <v>722</v>
      </c>
      <c r="BZ538" t="s">
        <v>627</v>
      </c>
      <c r="CA538" s="92">
        <v>250000</v>
      </c>
      <c r="CD538" s="93"/>
    </row>
    <row r="539" spans="1:82" x14ac:dyDescent="0.25">
      <c r="A539" s="94">
        <v>536</v>
      </c>
      <c r="B539" s="95" t="s">
        <v>3917</v>
      </c>
      <c r="C539" s="88">
        <v>4800083168</v>
      </c>
      <c r="D539" s="116" t="s">
        <v>627</v>
      </c>
      <c r="E539" s="96">
        <v>250000</v>
      </c>
      <c r="F539" s="97">
        <v>8</v>
      </c>
      <c r="G539" s="94">
        <v>2014</v>
      </c>
      <c r="H539" s="98">
        <v>41858</v>
      </c>
      <c r="I539" s="98"/>
      <c r="J539" s="97" t="s">
        <v>628</v>
      </c>
      <c r="K539" s="95" t="s">
        <v>629</v>
      </c>
      <c r="L539" s="88" t="s">
        <v>630</v>
      </c>
      <c r="M539" s="264" t="s">
        <v>631</v>
      </c>
      <c r="N539" s="97" t="s">
        <v>98</v>
      </c>
      <c r="O539" s="97" t="s">
        <v>98</v>
      </c>
      <c r="P539" s="100">
        <v>250000</v>
      </c>
      <c r="Q539" s="94">
        <v>2015</v>
      </c>
      <c r="R539" s="97" t="s">
        <v>189</v>
      </c>
      <c r="S539" s="98">
        <v>42094</v>
      </c>
      <c r="T539" s="98">
        <v>42094</v>
      </c>
      <c r="U539" s="82">
        <v>-236</v>
      </c>
      <c r="V539" s="82">
        <v>-236</v>
      </c>
      <c r="W539" s="88"/>
      <c r="X539" s="136" t="s">
        <v>3918</v>
      </c>
      <c r="Y539" s="137" t="s">
        <v>3919</v>
      </c>
      <c r="Z539" s="95" t="s">
        <v>627</v>
      </c>
      <c r="AA539" s="97"/>
      <c r="AB539" s="137"/>
      <c r="AC539" s="301"/>
      <c r="AD539" s="64"/>
      <c r="AE539" s="64"/>
      <c r="AF539" s="64"/>
      <c r="AG539" s="64"/>
      <c r="AH539" s="104"/>
      <c r="AI539" s="95"/>
      <c r="AJ539" s="105"/>
      <c r="AK539" s="105"/>
      <c r="AL539" s="78" t="s">
        <v>107</v>
      </c>
      <c r="AM539" s="78" t="s">
        <v>636</v>
      </c>
      <c r="AN539" s="145" t="s">
        <v>107</v>
      </c>
      <c r="AO539" s="80"/>
      <c r="AP539" s="70"/>
      <c r="AQ539" s="84"/>
      <c r="AR539" s="79"/>
      <c r="AS539" s="110">
        <v>0</v>
      </c>
      <c r="AT539" s="110">
        <v>42268</v>
      </c>
      <c r="AU539" s="83"/>
      <c r="AV539" s="247" t="s">
        <v>3861</v>
      </c>
      <c r="AW539" s="87">
        <v>42235</v>
      </c>
      <c r="AX539" s="147">
        <v>42249</v>
      </c>
      <c r="AY539" s="104"/>
      <c r="AZ539" s="104" t="s">
        <v>3862</v>
      </c>
      <c r="BA539" s="98">
        <v>42255</v>
      </c>
      <c r="BB539" s="98"/>
      <c r="BC539" s="104"/>
      <c r="BD539" s="113"/>
      <c r="BE539" s="113"/>
      <c r="BF539" s="113"/>
      <c r="BG539" s="87"/>
      <c r="BH539" s="88" t="s">
        <v>2352</v>
      </c>
      <c r="BI539" s="104"/>
      <c r="BJ539" s="87"/>
      <c r="BK539" s="87"/>
      <c r="BL539" s="87"/>
      <c r="BM539" s="87"/>
      <c r="BN539" s="89"/>
      <c r="BO539" t="s">
        <v>2353</v>
      </c>
      <c r="BQ539" s="90">
        <v>250000</v>
      </c>
      <c r="BR539" t="s">
        <v>629</v>
      </c>
      <c r="BS539">
        <v>4800083168</v>
      </c>
      <c r="BT539" s="91">
        <v>41858</v>
      </c>
      <c r="BU539" t="s">
        <v>3862</v>
      </c>
      <c r="BV539" s="91">
        <v>42255</v>
      </c>
      <c r="BX539" t="s">
        <v>3920</v>
      </c>
      <c r="BY539" t="s">
        <v>722</v>
      </c>
      <c r="BZ539" t="s">
        <v>627</v>
      </c>
      <c r="CA539" s="92">
        <v>250000</v>
      </c>
      <c r="CD539" s="93"/>
    </row>
    <row r="540" spans="1:82" x14ac:dyDescent="0.25">
      <c r="A540" s="94">
        <v>537</v>
      </c>
      <c r="B540" s="95" t="s">
        <v>3921</v>
      </c>
      <c r="C540" s="88">
        <v>4800083168</v>
      </c>
      <c r="D540" s="116" t="s">
        <v>627</v>
      </c>
      <c r="E540" s="96">
        <v>250000</v>
      </c>
      <c r="F540" s="97">
        <v>8</v>
      </c>
      <c r="G540" s="94">
        <v>2014</v>
      </c>
      <c r="H540" s="98">
        <v>41858</v>
      </c>
      <c r="I540" s="98"/>
      <c r="J540" s="97" t="s">
        <v>628</v>
      </c>
      <c r="K540" s="95" t="s">
        <v>629</v>
      </c>
      <c r="L540" s="88" t="s">
        <v>630</v>
      </c>
      <c r="M540" s="264" t="s">
        <v>631</v>
      </c>
      <c r="N540" s="97" t="s">
        <v>98</v>
      </c>
      <c r="O540" s="97" t="s">
        <v>98</v>
      </c>
      <c r="P540" s="100">
        <v>250000</v>
      </c>
      <c r="Q540" s="94">
        <v>2015</v>
      </c>
      <c r="R540" s="97" t="s">
        <v>189</v>
      </c>
      <c r="S540" s="98">
        <v>42094</v>
      </c>
      <c r="T540" s="98">
        <v>42094</v>
      </c>
      <c r="U540" s="82">
        <v>-236</v>
      </c>
      <c r="V540" s="82">
        <v>-236</v>
      </c>
      <c r="W540" s="88"/>
      <c r="X540" s="136" t="s">
        <v>3922</v>
      </c>
      <c r="Y540" s="137" t="s">
        <v>3923</v>
      </c>
      <c r="Z540" s="95" t="s">
        <v>627</v>
      </c>
      <c r="AA540" s="97"/>
      <c r="AB540" s="137"/>
      <c r="AC540" s="301"/>
      <c r="AD540" s="64"/>
      <c r="AE540" s="64"/>
      <c r="AF540" s="64"/>
      <c r="AG540" s="64"/>
      <c r="AH540" s="104"/>
      <c r="AI540" s="95"/>
      <c r="AJ540" s="105"/>
      <c r="AK540" s="105"/>
      <c r="AL540" s="79"/>
      <c r="AM540" s="78" t="s">
        <v>163</v>
      </c>
      <c r="AN540" s="79"/>
      <c r="AO540" s="80"/>
      <c r="AP540" s="70"/>
      <c r="AQ540" s="84"/>
      <c r="AR540" s="79"/>
      <c r="AS540" s="110">
        <v>0</v>
      </c>
      <c r="AT540" s="110">
        <v>42268</v>
      </c>
      <c r="AU540" s="83"/>
      <c r="AV540" s="247" t="s">
        <v>3861</v>
      </c>
      <c r="AW540" s="87">
        <v>42235</v>
      </c>
      <c r="AX540" s="147">
        <v>42249</v>
      </c>
      <c r="AY540" s="104"/>
      <c r="AZ540" s="104" t="s">
        <v>3862</v>
      </c>
      <c r="BA540" s="98">
        <v>42255</v>
      </c>
      <c r="BB540" s="98"/>
      <c r="BC540" s="104"/>
      <c r="BD540" s="113"/>
      <c r="BE540" s="113"/>
      <c r="BF540" s="113"/>
      <c r="BG540" s="87"/>
      <c r="BH540" s="88" t="s">
        <v>2352</v>
      </c>
      <c r="BI540" s="104"/>
      <c r="BJ540" s="87"/>
      <c r="BK540" s="87"/>
      <c r="BL540" s="87"/>
      <c r="BM540" s="87"/>
      <c r="BN540" s="89"/>
      <c r="BO540" t="s">
        <v>2353</v>
      </c>
      <c r="BQ540" s="90">
        <v>250000</v>
      </c>
      <c r="BR540" t="s">
        <v>629</v>
      </c>
      <c r="BS540">
        <v>4800083168</v>
      </c>
      <c r="BT540" s="91">
        <v>41858</v>
      </c>
      <c r="BU540" t="s">
        <v>3862</v>
      </c>
      <c r="BV540" s="91">
        <v>42255</v>
      </c>
      <c r="BX540" t="s">
        <v>3924</v>
      </c>
      <c r="BY540" t="s">
        <v>722</v>
      </c>
      <c r="BZ540" t="s">
        <v>627</v>
      </c>
      <c r="CA540" s="92">
        <v>250000</v>
      </c>
      <c r="CD540" s="93"/>
    </row>
    <row r="541" spans="1:82" x14ac:dyDescent="0.25">
      <c r="A541" s="94">
        <v>538</v>
      </c>
      <c r="B541" s="95" t="s">
        <v>3925</v>
      </c>
      <c r="C541" s="88">
        <v>4800083168</v>
      </c>
      <c r="D541" s="116" t="s">
        <v>627</v>
      </c>
      <c r="E541" s="96">
        <v>250000</v>
      </c>
      <c r="F541" s="97">
        <v>8</v>
      </c>
      <c r="G541" s="94">
        <v>2014</v>
      </c>
      <c r="H541" s="98">
        <v>41858</v>
      </c>
      <c r="I541" s="98"/>
      <c r="J541" s="97" t="s">
        <v>628</v>
      </c>
      <c r="K541" s="95" t="s">
        <v>629</v>
      </c>
      <c r="L541" s="88" t="s">
        <v>630</v>
      </c>
      <c r="M541" s="264" t="s">
        <v>631</v>
      </c>
      <c r="N541" s="97" t="s">
        <v>98</v>
      </c>
      <c r="O541" s="97" t="s">
        <v>98</v>
      </c>
      <c r="P541" s="100">
        <v>250000</v>
      </c>
      <c r="Q541" s="94">
        <v>2015</v>
      </c>
      <c r="R541" s="97" t="s">
        <v>189</v>
      </c>
      <c r="S541" s="98">
        <v>42094</v>
      </c>
      <c r="T541" s="98">
        <v>42094</v>
      </c>
      <c r="U541" s="82">
        <v>-236</v>
      </c>
      <c r="V541" s="82">
        <v>-236</v>
      </c>
      <c r="W541" s="88"/>
      <c r="X541" s="136" t="s">
        <v>3926</v>
      </c>
      <c r="Y541" s="137" t="s">
        <v>3927</v>
      </c>
      <c r="Z541" s="95" t="s">
        <v>627</v>
      </c>
      <c r="AA541" s="97"/>
      <c r="AB541" s="137"/>
      <c r="AC541" s="301"/>
      <c r="AD541" s="64"/>
      <c r="AE541" s="64"/>
      <c r="AF541" s="64"/>
      <c r="AG541" s="64"/>
      <c r="AH541" s="104"/>
      <c r="AI541" s="95"/>
      <c r="AJ541" s="105"/>
      <c r="AK541" s="105"/>
      <c r="AL541" s="78" t="s">
        <v>107</v>
      </c>
      <c r="AM541" s="65" t="s">
        <v>636</v>
      </c>
      <c r="AN541" s="145" t="s">
        <v>107</v>
      </c>
      <c r="AO541" s="80"/>
      <c r="AP541" s="70"/>
      <c r="AQ541" s="84"/>
      <c r="AR541" s="79"/>
      <c r="AS541" s="110">
        <v>0</v>
      </c>
      <c r="AT541" s="110">
        <v>42268</v>
      </c>
      <c r="AU541" s="83"/>
      <c r="AV541" s="247" t="s">
        <v>2240</v>
      </c>
      <c r="AW541" s="87">
        <v>42235</v>
      </c>
      <c r="AX541" s="147">
        <v>42249</v>
      </c>
      <c r="AY541" s="104"/>
      <c r="AZ541" s="104" t="s">
        <v>2241</v>
      </c>
      <c r="BA541" s="98">
        <v>42255</v>
      </c>
      <c r="BB541" s="101">
        <v>42296</v>
      </c>
      <c r="BC541" s="104"/>
      <c r="BD541" s="113"/>
      <c r="BE541" s="113"/>
      <c r="BF541" s="113"/>
      <c r="BG541" s="146">
        <v>42297</v>
      </c>
      <c r="BH541" s="88" t="s">
        <v>242</v>
      </c>
      <c r="BI541" s="104" t="s">
        <v>15143</v>
      </c>
      <c r="BJ541" s="87">
        <v>42297</v>
      </c>
      <c r="BK541" s="87">
        <v>42318</v>
      </c>
      <c r="BL541" s="87"/>
      <c r="BM541" s="87"/>
      <c r="BN541" s="89"/>
      <c r="BO541" t="s">
        <v>2353</v>
      </c>
      <c r="BQ541" s="90">
        <v>250000</v>
      </c>
      <c r="BR541" t="s">
        <v>629</v>
      </c>
      <c r="BS541">
        <v>4800083168</v>
      </c>
      <c r="BT541" s="91">
        <v>41858</v>
      </c>
      <c r="BU541" t="s">
        <v>2241</v>
      </c>
      <c r="BV541" s="91">
        <v>42255</v>
      </c>
      <c r="BX541" t="s">
        <v>3928</v>
      </c>
      <c r="BY541" t="s">
        <v>722</v>
      </c>
      <c r="BZ541" t="s">
        <v>627</v>
      </c>
      <c r="CA541" s="92">
        <v>250000</v>
      </c>
      <c r="CD541" s="93"/>
    </row>
    <row r="542" spans="1:82" x14ac:dyDescent="0.25">
      <c r="A542" s="94">
        <v>539</v>
      </c>
      <c r="B542" s="95" t="s">
        <v>3929</v>
      </c>
      <c r="C542" s="88">
        <v>4800083168</v>
      </c>
      <c r="D542" s="116" t="s">
        <v>627</v>
      </c>
      <c r="E542" s="96">
        <v>250000</v>
      </c>
      <c r="F542" s="97">
        <v>8</v>
      </c>
      <c r="G542" s="94">
        <v>2014</v>
      </c>
      <c r="H542" s="98">
        <v>41858</v>
      </c>
      <c r="I542" s="98"/>
      <c r="J542" s="97" t="s">
        <v>628</v>
      </c>
      <c r="K542" s="95" t="s">
        <v>629</v>
      </c>
      <c r="L542" s="88" t="s">
        <v>630</v>
      </c>
      <c r="M542" s="264" t="s">
        <v>631</v>
      </c>
      <c r="N542" s="97" t="s">
        <v>98</v>
      </c>
      <c r="O542" s="97" t="s">
        <v>98</v>
      </c>
      <c r="P542" s="100">
        <v>250000</v>
      </c>
      <c r="Q542" s="94">
        <v>2015</v>
      </c>
      <c r="R542" s="97" t="s">
        <v>189</v>
      </c>
      <c r="S542" s="98">
        <v>42094</v>
      </c>
      <c r="T542" s="98">
        <v>42094</v>
      </c>
      <c r="U542" s="82">
        <v>-236</v>
      </c>
      <c r="V542" s="82">
        <v>-236</v>
      </c>
      <c r="W542" s="88"/>
      <c r="X542" s="136" t="s">
        <v>3930</v>
      </c>
      <c r="Y542" s="137" t="s">
        <v>3931</v>
      </c>
      <c r="Z542" s="95" t="s">
        <v>627</v>
      </c>
      <c r="AA542" s="97"/>
      <c r="AB542" s="137"/>
      <c r="AC542" s="301"/>
      <c r="AD542" s="64"/>
      <c r="AE542" s="64"/>
      <c r="AF542" s="64"/>
      <c r="AG542" s="64"/>
      <c r="AH542" s="104"/>
      <c r="AI542" s="95"/>
      <c r="AJ542" s="105"/>
      <c r="AK542" s="105"/>
      <c r="AL542" s="78" t="s">
        <v>107</v>
      </c>
      <c r="AM542" s="65" t="s">
        <v>636</v>
      </c>
      <c r="AN542" s="145" t="s">
        <v>107</v>
      </c>
      <c r="AO542" s="80"/>
      <c r="AP542" s="70"/>
      <c r="AQ542" s="84"/>
      <c r="AR542" s="79"/>
      <c r="AS542" s="110">
        <v>0</v>
      </c>
      <c r="AT542" s="110">
        <v>42268</v>
      </c>
      <c r="AU542" s="83"/>
      <c r="AV542" s="247" t="s">
        <v>3861</v>
      </c>
      <c r="AW542" s="87">
        <v>42235</v>
      </c>
      <c r="AX542" s="147">
        <v>42249</v>
      </c>
      <c r="AY542" s="104"/>
      <c r="AZ542" s="104" t="s">
        <v>3862</v>
      </c>
      <c r="BA542" s="98">
        <v>42255</v>
      </c>
      <c r="BB542" s="98"/>
      <c r="BC542" s="104"/>
      <c r="BD542" s="113"/>
      <c r="BE542" s="113"/>
      <c r="BF542" s="113"/>
      <c r="BG542" s="87"/>
      <c r="BH542" s="88" t="s">
        <v>639</v>
      </c>
      <c r="BI542" s="104"/>
      <c r="BJ542" s="87"/>
      <c r="BK542" s="87"/>
      <c r="BL542" s="87"/>
      <c r="BM542" s="87"/>
      <c r="BN542" s="89"/>
      <c r="BO542" t="s">
        <v>2353</v>
      </c>
      <c r="BQ542" s="90">
        <v>250000</v>
      </c>
      <c r="BR542" t="s">
        <v>629</v>
      </c>
      <c r="BS542">
        <v>4800083168</v>
      </c>
      <c r="BT542" s="91">
        <v>41858</v>
      </c>
      <c r="BU542" t="s">
        <v>3862</v>
      </c>
      <c r="BV542" s="91">
        <v>42255</v>
      </c>
      <c r="BX542" t="s">
        <v>3932</v>
      </c>
      <c r="BY542" t="s">
        <v>722</v>
      </c>
      <c r="BZ542" t="s">
        <v>627</v>
      </c>
      <c r="CA542" s="92">
        <v>250000</v>
      </c>
      <c r="CD542" s="93"/>
    </row>
    <row r="543" spans="1:82" x14ac:dyDescent="0.25">
      <c r="A543" s="94">
        <v>540</v>
      </c>
      <c r="B543" s="95" t="s">
        <v>3933</v>
      </c>
      <c r="C543" s="88">
        <v>4800083168</v>
      </c>
      <c r="D543" s="116" t="s">
        <v>627</v>
      </c>
      <c r="E543" s="96">
        <v>250000</v>
      </c>
      <c r="F543" s="97">
        <v>8</v>
      </c>
      <c r="G543" s="94">
        <v>2014</v>
      </c>
      <c r="H543" s="98">
        <v>41858</v>
      </c>
      <c r="I543" s="98"/>
      <c r="J543" s="97" t="s">
        <v>628</v>
      </c>
      <c r="K543" s="95" t="s">
        <v>629</v>
      </c>
      <c r="L543" s="88" t="s">
        <v>630</v>
      </c>
      <c r="M543" s="264" t="s">
        <v>631</v>
      </c>
      <c r="N543" s="97" t="s">
        <v>98</v>
      </c>
      <c r="O543" s="97" t="s">
        <v>98</v>
      </c>
      <c r="P543" s="100">
        <v>250000</v>
      </c>
      <c r="Q543" s="94">
        <v>2015</v>
      </c>
      <c r="R543" s="97" t="s">
        <v>189</v>
      </c>
      <c r="S543" s="98">
        <v>42094</v>
      </c>
      <c r="T543" s="98">
        <v>42094</v>
      </c>
      <c r="U543" s="82">
        <v>-236</v>
      </c>
      <c r="V543" s="82">
        <v>-236</v>
      </c>
      <c r="W543" s="88"/>
      <c r="X543" s="136" t="s">
        <v>3934</v>
      </c>
      <c r="Y543" s="137" t="s">
        <v>3935</v>
      </c>
      <c r="Z543" s="95" t="s">
        <v>627</v>
      </c>
      <c r="AA543" s="97"/>
      <c r="AB543" s="137"/>
      <c r="AC543" s="301"/>
      <c r="AD543" s="64"/>
      <c r="AE543" s="64"/>
      <c r="AF543" s="64"/>
      <c r="AG543" s="64"/>
      <c r="AH543" s="104"/>
      <c r="AI543" s="95"/>
      <c r="AJ543" s="105"/>
      <c r="AK543" s="105"/>
      <c r="AL543" s="78" t="s">
        <v>107</v>
      </c>
      <c r="AM543" s="65" t="s">
        <v>636</v>
      </c>
      <c r="AN543" s="145" t="s">
        <v>107</v>
      </c>
      <c r="AO543" s="80"/>
      <c r="AP543" s="70"/>
      <c r="AQ543" s="84"/>
      <c r="AR543" s="79"/>
      <c r="AS543" s="110">
        <v>0</v>
      </c>
      <c r="AT543" s="110">
        <v>42268</v>
      </c>
      <c r="AU543" s="83"/>
      <c r="AV543" s="247" t="s">
        <v>3861</v>
      </c>
      <c r="AW543" s="87">
        <v>42235</v>
      </c>
      <c r="AX543" s="147">
        <v>42249</v>
      </c>
      <c r="AY543" s="104"/>
      <c r="AZ543" s="104" t="s">
        <v>3862</v>
      </c>
      <c r="BA543" s="98">
        <v>42255</v>
      </c>
      <c r="BB543" s="98"/>
      <c r="BC543" s="104"/>
      <c r="BD543" s="113"/>
      <c r="BE543" s="113"/>
      <c r="BF543" s="113"/>
      <c r="BG543" s="87"/>
      <c r="BH543" s="88" t="s">
        <v>639</v>
      </c>
      <c r="BI543" s="104"/>
      <c r="BJ543" s="87"/>
      <c r="BK543" s="87"/>
      <c r="BL543" s="87"/>
      <c r="BM543" s="87"/>
      <c r="BN543" s="89"/>
      <c r="BO543" t="s">
        <v>2353</v>
      </c>
      <c r="BQ543" s="90">
        <v>250000</v>
      </c>
      <c r="BR543" t="s">
        <v>629</v>
      </c>
      <c r="BS543">
        <v>4800083168</v>
      </c>
      <c r="BT543" s="91">
        <v>41858</v>
      </c>
      <c r="BU543" t="s">
        <v>3862</v>
      </c>
      <c r="BV543" s="91">
        <v>42255</v>
      </c>
      <c r="BX543" t="s">
        <v>3936</v>
      </c>
      <c r="BY543" t="s">
        <v>722</v>
      </c>
      <c r="BZ543" t="s">
        <v>627</v>
      </c>
      <c r="CA543" s="92">
        <v>250000</v>
      </c>
      <c r="CD543" s="93"/>
    </row>
    <row r="544" spans="1:82" x14ac:dyDescent="0.25">
      <c r="A544" s="94">
        <v>541</v>
      </c>
      <c r="B544" s="95" t="s">
        <v>3937</v>
      </c>
      <c r="C544" s="88">
        <v>4800083168</v>
      </c>
      <c r="D544" s="116" t="s">
        <v>627</v>
      </c>
      <c r="E544" s="96">
        <v>250000</v>
      </c>
      <c r="F544" s="97">
        <v>8</v>
      </c>
      <c r="G544" s="94">
        <v>2014</v>
      </c>
      <c r="H544" s="98">
        <v>41858</v>
      </c>
      <c r="I544" s="98"/>
      <c r="J544" s="97" t="s">
        <v>628</v>
      </c>
      <c r="K544" s="95" t="s">
        <v>629</v>
      </c>
      <c r="L544" s="88" t="s">
        <v>630</v>
      </c>
      <c r="M544" s="264" t="s">
        <v>631</v>
      </c>
      <c r="N544" s="97" t="s">
        <v>98</v>
      </c>
      <c r="O544" s="97" t="s">
        <v>98</v>
      </c>
      <c r="P544" s="100">
        <v>250000</v>
      </c>
      <c r="Q544" s="94">
        <v>2015</v>
      </c>
      <c r="R544" s="97" t="s">
        <v>189</v>
      </c>
      <c r="S544" s="98">
        <v>42094</v>
      </c>
      <c r="T544" s="98">
        <v>42094</v>
      </c>
      <c r="U544" s="82">
        <v>-236</v>
      </c>
      <c r="V544" s="82">
        <v>-236</v>
      </c>
      <c r="W544" s="88"/>
      <c r="X544" s="136" t="s">
        <v>3938</v>
      </c>
      <c r="Y544" s="137" t="s">
        <v>3939</v>
      </c>
      <c r="Z544" s="95" t="s">
        <v>627</v>
      </c>
      <c r="AA544" s="97"/>
      <c r="AB544" s="137"/>
      <c r="AC544" s="301"/>
      <c r="AD544" s="64"/>
      <c r="AE544" s="64"/>
      <c r="AF544" s="64"/>
      <c r="AG544" s="64"/>
      <c r="AH544" s="104"/>
      <c r="AI544" s="95"/>
      <c r="AJ544" s="105"/>
      <c r="AK544" s="105"/>
      <c r="AL544" s="78" t="s">
        <v>107</v>
      </c>
      <c r="AM544" s="65" t="s">
        <v>636</v>
      </c>
      <c r="AN544" s="145" t="s">
        <v>107</v>
      </c>
      <c r="AO544" s="80"/>
      <c r="AP544" s="70"/>
      <c r="AQ544" s="84"/>
      <c r="AR544" s="79"/>
      <c r="AS544" s="110">
        <v>0</v>
      </c>
      <c r="AT544" s="110">
        <v>42268</v>
      </c>
      <c r="AU544" s="83"/>
      <c r="AV544" s="247" t="s">
        <v>2240</v>
      </c>
      <c r="AW544" s="87">
        <v>42235</v>
      </c>
      <c r="AX544" s="147">
        <v>42249</v>
      </c>
      <c r="AY544" s="104"/>
      <c r="AZ544" s="104" t="s">
        <v>2241</v>
      </c>
      <c r="BA544" s="98">
        <v>42255</v>
      </c>
      <c r="BB544" s="101">
        <v>42296</v>
      </c>
      <c r="BC544" s="104"/>
      <c r="BD544" s="113"/>
      <c r="BE544" s="113"/>
      <c r="BF544" s="113"/>
      <c r="BG544" s="146">
        <v>42297</v>
      </c>
      <c r="BH544" s="88" t="s">
        <v>242</v>
      </c>
      <c r="BI544" s="104" t="s">
        <v>15143</v>
      </c>
      <c r="BJ544" s="87">
        <v>42297</v>
      </c>
      <c r="BK544" s="87">
        <v>42318</v>
      </c>
      <c r="BL544" s="87"/>
      <c r="BM544" s="87"/>
      <c r="BN544" s="89"/>
      <c r="BO544" t="s">
        <v>2353</v>
      </c>
      <c r="BQ544" s="90">
        <v>250000</v>
      </c>
      <c r="BR544" t="s">
        <v>629</v>
      </c>
      <c r="BS544">
        <v>4800083168</v>
      </c>
      <c r="BT544" s="91">
        <v>41858</v>
      </c>
      <c r="BU544" t="s">
        <v>2241</v>
      </c>
      <c r="BV544" s="91">
        <v>42255</v>
      </c>
      <c r="BX544" t="s">
        <v>3940</v>
      </c>
      <c r="BY544" t="s">
        <v>722</v>
      </c>
      <c r="BZ544" t="s">
        <v>627</v>
      </c>
      <c r="CA544" s="92">
        <v>250000</v>
      </c>
      <c r="CD544" s="93"/>
    </row>
    <row r="545" spans="1:82" x14ac:dyDescent="0.25">
      <c r="A545" s="94">
        <v>542</v>
      </c>
      <c r="B545" s="95" t="s">
        <v>3941</v>
      </c>
      <c r="C545" s="88">
        <v>4800083168</v>
      </c>
      <c r="D545" s="116" t="s">
        <v>627</v>
      </c>
      <c r="E545" s="96">
        <v>250000</v>
      </c>
      <c r="F545" s="97">
        <v>8</v>
      </c>
      <c r="G545" s="94">
        <v>2014</v>
      </c>
      <c r="H545" s="98">
        <v>41858</v>
      </c>
      <c r="I545" s="98"/>
      <c r="J545" s="97" t="s">
        <v>628</v>
      </c>
      <c r="K545" s="95" t="s">
        <v>629</v>
      </c>
      <c r="L545" s="88" t="s">
        <v>630</v>
      </c>
      <c r="M545" s="264" t="s">
        <v>631</v>
      </c>
      <c r="N545" s="97" t="s">
        <v>98</v>
      </c>
      <c r="O545" s="97" t="s">
        <v>98</v>
      </c>
      <c r="P545" s="100">
        <v>250000</v>
      </c>
      <c r="Q545" s="94">
        <v>2015</v>
      </c>
      <c r="R545" s="97" t="s">
        <v>189</v>
      </c>
      <c r="S545" s="98">
        <v>42094</v>
      </c>
      <c r="T545" s="98">
        <v>42094</v>
      </c>
      <c r="U545" s="82">
        <v>-236</v>
      </c>
      <c r="V545" s="82">
        <v>-236</v>
      </c>
      <c r="W545" s="88"/>
      <c r="X545" s="153" t="s">
        <v>3942</v>
      </c>
      <c r="Y545" s="139" t="s">
        <v>3943</v>
      </c>
      <c r="Z545" s="95" t="s">
        <v>627</v>
      </c>
      <c r="AA545" s="97"/>
      <c r="AB545" s="139"/>
      <c r="AC545" s="301"/>
      <c r="AD545" s="64"/>
      <c r="AE545" s="64"/>
      <c r="AF545" s="64"/>
      <c r="AG545" s="64"/>
      <c r="AH545" s="104"/>
      <c r="AI545" s="95"/>
      <c r="AJ545" s="105"/>
      <c r="AK545" s="105"/>
      <c r="AL545" s="78" t="s">
        <v>107</v>
      </c>
      <c r="AM545" s="65" t="s">
        <v>636</v>
      </c>
      <c r="AN545" s="145" t="s">
        <v>107</v>
      </c>
      <c r="AO545" s="80"/>
      <c r="AP545" s="70"/>
      <c r="AQ545" s="84"/>
      <c r="AR545" s="79"/>
      <c r="AS545" s="110">
        <v>0</v>
      </c>
      <c r="AT545" s="110">
        <v>42268</v>
      </c>
      <c r="AU545" s="83"/>
      <c r="AV545" s="247" t="s">
        <v>3861</v>
      </c>
      <c r="AW545" s="87">
        <v>42235</v>
      </c>
      <c r="AX545" s="147">
        <v>42249</v>
      </c>
      <c r="AY545" s="104"/>
      <c r="AZ545" s="104" t="s">
        <v>3862</v>
      </c>
      <c r="BA545" s="98">
        <v>42255</v>
      </c>
      <c r="BB545" s="98"/>
      <c r="BC545" s="104"/>
      <c r="BD545" s="113"/>
      <c r="BE545" s="113"/>
      <c r="BF545" s="113"/>
      <c r="BG545" s="87"/>
      <c r="BH545" s="88" t="s">
        <v>639</v>
      </c>
      <c r="BI545" s="104"/>
      <c r="BJ545" s="87"/>
      <c r="BK545" s="87"/>
      <c r="BL545" s="87"/>
      <c r="BM545" s="87"/>
      <c r="BN545" s="89"/>
      <c r="BO545" t="s">
        <v>2353</v>
      </c>
      <c r="BQ545" s="90">
        <v>250000</v>
      </c>
      <c r="BR545" t="s">
        <v>629</v>
      </c>
      <c r="BS545">
        <v>4800083168</v>
      </c>
      <c r="BT545" s="91">
        <v>41858</v>
      </c>
      <c r="BU545" t="s">
        <v>3862</v>
      </c>
      <c r="BV545" s="91">
        <v>42255</v>
      </c>
      <c r="BX545" t="s">
        <v>3944</v>
      </c>
      <c r="BY545" t="s">
        <v>722</v>
      </c>
      <c r="BZ545" t="s">
        <v>627</v>
      </c>
      <c r="CA545" s="92">
        <v>250000</v>
      </c>
      <c r="CD545" s="93"/>
    </row>
    <row r="546" spans="1:82" x14ac:dyDescent="0.25">
      <c r="A546" s="94">
        <v>543</v>
      </c>
      <c r="B546" s="95" t="s">
        <v>3945</v>
      </c>
      <c r="C546" s="88">
        <v>4800083168</v>
      </c>
      <c r="D546" s="116" t="s">
        <v>627</v>
      </c>
      <c r="E546" s="96">
        <v>250000</v>
      </c>
      <c r="F546" s="97">
        <v>8</v>
      </c>
      <c r="G546" s="94">
        <v>2014</v>
      </c>
      <c r="H546" s="98">
        <v>41858</v>
      </c>
      <c r="I546" s="98"/>
      <c r="J546" s="97" t="s">
        <v>628</v>
      </c>
      <c r="K546" s="95" t="s">
        <v>629</v>
      </c>
      <c r="L546" s="88" t="s">
        <v>630</v>
      </c>
      <c r="M546" s="264" t="s">
        <v>631</v>
      </c>
      <c r="N546" s="97" t="s">
        <v>98</v>
      </c>
      <c r="O546" s="97" t="s">
        <v>98</v>
      </c>
      <c r="P546" s="100">
        <v>250000</v>
      </c>
      <c r="Q546" s="94">
        <v>2015</v>
      </c>
      <c r="R546" s="97" t="s">
        <v>189</v>
      </c>
      <c r="S546" s="98">
        <v>42094</v>
      </c>
      <c r="T546" s="98">
        <v>42094</v>
      </c>
      <c r="U546" s="82">
        <v>-236</v>
      </c>
      <c r="V546" s="82">
        <v>-236</v>
      </c>
      <c r="W546" s="88"/>
      <c r="X546" s="153" t="s">
        <v>3946</v>
      </c>
      <c r="Y546" s="139" t="s">
        <v>3947</v>
      </c>
      <c r="Z546" s="95" t="s">
        <v>627</v>
      </c>
      <c r="AA546" s="97"/>
      <c r="AB546" s="139"/>
      <c r="AC546" s="301"/>
      <c r="AD546" s="64"/>
      <c r="AE546" s="64"/>
      <c r="AF546" s="64"/>
      <c r="AG546" s="64"/>
      <c r="AH546" s="104"/>
      <c r="AI546" s="95"/>
      <c r="AJ546" s="105"/>
      <c r="AK546" s="105"/>
      <c r="AL546" s="79"/>
      <c r="AM546" s="65"/>
      <c r="AN546" s="79"/>
      <c r="AO546" s="80"/>
      <c r="AP546" s="70"/>
      <c r="AQ546" s="84"/>
      <c r="AR546" s="79"/>
      <c r="AS546" s="110">
        <v>0</v>
      </c>
      <c r="AT546" s="110">
        <v>42268</v>
      </c>
      <c r="AU546" s="83"/>
      <c r="AV546" s="247" t="s">
        <v>2240</v>
      </c>
      <c r="AW546" s="87">
        <v>42235</v>
      </c>
      <c r="AX546" s="147">
        <v>42249</v>
      </c>
      <c r="AY546" s="104"/>
      <c r="AZ546" s="104" t="s">
        <v>2241</v>
      </c>
      <c r="BA546" s="98">
        <v>42255</v>
      </c>
      <c r="BB546" s="101">
        <v>42296</v>
      </c>
      <c r="BC546" s="104"/>
      <c r="BD546" s="113"/>
      <c r="BE546" s="113"/>
      <c r="BF546" s="113"/>
      <c r="BG546" s="146">
        <v>42297</v>
      </c>
      <c r="BH546" s="88" t="s">
        <v>242</v>
      </c>
      <c r="BI546" s="104" t="s">
        <v>15143</v>
      </c>
      <c r="BJ546" s="87">
        <v>42297</v>
      </c>
      <c r="BK546" s="87">
        <v>42318</v>
      </c>
      <c r="BL546" s="87"/>
      <c r="BM546" s="87"/>
      <c r="BN546" s="89"/>
      <c r="BO546" t="s">
        <v>2353</v>
      </c>
      <c r="BQ546" s="90">
        <v>250000</v>
      </c>
      <c r="BR546" t="s">
        <v>629</v>
      </c>
      <c r="BS546">
        <v>4800083168</v>
      </c>
      <c r="BT546" s="91">
        <v>41858</v>
      </c>
      <c r="BU546" t="s">
        <v>2241</v>
      </c>
      <c r="BV546" s="91">
        <v>42255</v>
      </c>
      <c r="BX546" t="s">
        <v>3948</v>
      </c>
      <c r="BY546" t="s">
        <v>722</v>
      </c>
      <c r="BZ546" t="s">
        <v>627</v>
      </c>
      <c r="CA546" s="92">
        <v>250000</v>
      </c>
      <c r="CD546" s="93"/>
    </row>
    <row r="547" spans="1:82" x14ac:dyDescent="0.25">
      <c r="A547" s="94">
        <v>544</v>
      </c>
      <c r="B547" s="95" t="s">
        <v>3949</v>
      </c>
      <c r="C547" s="88">
        <v>4800083168</v>
      </c>
      <c r="D547" s="116" t="s">
        <v>627</v>
      </c>
      <c r="E547" s="96">
        <v>250000</v>
      </c>
      <c r="F547" s="97">
        <v>8</v>
      </c>
      <c r="G547" s="94">
        <v>2014</v>
      </c>
      <c r="H547" s="98">
        <v>41858</v>
      </c>
      <c r="I547" s="98"/>
      <c r="J547" s="97" t="s">
        <v>628</v>
      </c>
      <c r="K547" s="95" t="s">
        <v>629</v>
      </c>
      <c r="L547" s="88" t="s">
        <v>630</v>
      </c>
      <c r="M547" s="264" t="s">
        <v>631</v>
      </c>
      <c r="N547" s="97" t="s">
        <v>98</v>
      </c>
      <c r="O547" s="97" t="s">
        <v>98</v>
      </c>
      <c r="P547" s="100">
        <v>250000</v>
      </c>
      <c r="Q547" s="94">
        <v>2015</v>
      </c>
      <c r="R547" s="97" t="s">
        <v>189</v>
      </c>
      <c r="S547" s="98">
        <v>42094</v>
      </c>
      <c r="T547" s="98">
        <v>42094</v>
      </c>
      <c r="U547" s="82">
        <v>-236</v>
      </c>
      <c r="V547" s="82">
        <v>-236</v>
      </c>
      <c r="W547" s="88"/>
      <c r="X547" s="153" t="s">
        <v>3950</v>
      </c>
      <c r="Y547" s="139" t="s">
        <v>3951</v>
      </c>
      <c r="Z547" s="95" t="s">
        <v>627</v>
      </c>
      <c r="AA547" s="94"/>
      <c r="AB547" s="139"/>
      <c r="AC547" s="301"/>
      <c r="AD547" s="64"/>
      <c r="AE547" s="64"/>
      <c r="AF547" s="64"/>
      <c r="AG547" s="64"/>
      <c r="AH547" s="104"/>
      <c r="AI547" s="95"/>
      <c r="AJ547" s="105"/>
      <c r="AK547" s="105"/>
      <c r="AL547" s="78" t="s">
        <v>107</v>
      </c>
      <c r="AM547" s="65" t="s">
        <v>636</v>
      </c>
      <c r="AN547" s="145" t="s">
        <v>107</v>
      </c>
      <c r="AO547" s="80"/>
      <c r="AP547" s="70"/>
      <c r="AQ547" s="84"/>
      <c r="AR547" s="79"/>
      <c r="AS547" s="110">
        <v>0</v>
      </c>
      <c r="AT547" s="110">
        <v>42268</v>
      </c>
      <c r="AU547" s="83"/>
      <c r="AV547" s="247" t="s">
        <v>3861</v>
      </c>
      <c r="AW547" s="87">
        <v>42235</v>
      </c>
      <c r="AX547" s="147">
        <v>42249</v>
      </c>
      <c r="AY547" s="104"/>
      <c r="AZ547" s="104" t="s">
        <v>3862</v>
      </c>
      <c r="BA547" s="98">
        <v>42255</v>
      </c>
      <c r="BB547" s="98"/>
      <c r="BC547" s="104"/>
      <c r="BD547" s="113"/>
      <c r="BE547" s="113"/>
      <c r="BF547" s="113"/>
      <c r="BG547" s="87"/>
      <c r="BH547" s="88" t="s">
        <v>639</v>
      </c>
      <c r="BI547" s="104"/>
      <c r="BJ547" s="87"/>
      <c r="BK547" s="87"/>
      <c r="BL547" s="87"/>
      <c r="BM547" s="87"/>
      <c r="BN547" s="89"/>
      <c r="BO547" t="s">
        <v>2353</v>
      </c>
      <c r="BQ547" s="90">
        <v>250000</v>
      </c>
      <c r="BR547" t="s">
        <v>629</v>
      </c>
      <c r="BS547">
        <v>4800083168</v>
      </c>
      <c r="BT547" s="91">
        <v>41858</v>
      </c>
      <c r="BU547" t="s">
        <v>3862</v>
      </c>
      <c r="BV547" s="91">
        <v>42255</v>
      </c>
      <c r="BX547" t="s">
        <v>3952</v>
      </c>
      <c r="BY547" t="s">
        <v>722</v>
      </c>
      <c r="BZ547" t="s">
        <v>627</v>
      </c>
      <c r="CA547" s="92">
        <v>250000</v>
      </c>
      <c r="CD547" s="93"/>
    </row>
    <row r="548" spans="1:82" x14ac:dyDescent="0.25">
      <c r="A548" s="94">
        <v>545</v>
      </c>
      <c r="B548" s="95" t="s">
        <v>3953</v>
      </c>
      <c r="C548" s="88">
        <v>4500069179</v>
      </c>
      <c r="D548" s="88" t="s">
        <v>1941</v>
      </c>
      <c r="E548" s="96">
        <v>6000000</v>
      </c>
      <c r="F548" s="97" t="s">
        <v>151</v>
      </c>
      <c r="G548" s="94">
        <v>2015</v>
      </c>
      <c r="H548" s="98">
        <v>42101</v>
      </c>
      <c r="I548" s="98">
        <v>42104</v>
      </c>
      <c r="J548" s="97" t="s">
        <v>94</v>
      </c>
      <c r="K548" s="95" t="s">
        <v>95</v>
      </c>
      <c r="L548" s="88" t="s">
        <v>96</v>
      </c>
      <c r="M548" s="264" t="s">
        <v>377</v>
      </c>
      <c r="N548" s="94" t="s">
        <v>98</v>
      </c>
      <c r="O548" s="94" t="s">
        <v>98</v>
      </c>
      <c r="P548" s="100">
        <v>6000000</v>
      </c>
      <c r="Q548" s="94">
        <v>2015</v>
      </c>
      <c r="R548" s="97" t="s">
        <v>151</v>
      </c>
      <c r="S548" s="98">
        <v>42095</v>
      </c>
      <c r="T548" s="98">
        <v>42095</v>
      </c>
      <c r="U548" s="82">
        <v>6</v>
      </c>
      <c r="V548" s="82">
        <v>6</v>
      </c>
      <c r="W548" s="88"/>
      <c r="X548" s="136" t="s">
        <v>3954</v>
      </c>
      <c r="Y548" s="137" t="s">
        <v>3955</v>
      </c>
      <c r="Z548" s="95" t="s">
        <v>1724</v>
      </c>
      <c r="AA548" s="97" t="s">
        <v>128</v>
      </c>
      <c r="AB548" s="137" t="s">
        <v>3956</v>
      </c>
      <c r="AC548" s="301" t="s">
        <v>3164</v>
      </c>
      <c r="AD548" s="64"/>
      <c r="AE548" s="64"/>
      <c r="AF548" s="64"/>
      <c r="AG548" s="64"/>
      <c r="AH548" s="104" t="s">
        <v>477</v>
      </c>
      <c r="AI548" s="95" t="s">
        <v>3957</v>
      </c>
      <c r="AJ548" s="105">
        <v>106.82622000000001</v>
      </c>
      <c r="AK548" s="105">
        <v>-6.1669900000000002</v>
      </c>
      <c r="AL548" s="79"/>
      <c r="AM548" s="65" t="s">
        <v>163</v>
      </c>
      <c r="AN548" s="79"/>
      <c r="AO548" s="80"/>
      <c r="AP548" s="70"/>
      <c r="AQ548" s="84"/>
      <c r="AR548" s="79"/>
      <c r="AS548" s="110">
        <v>0</v>
      </c>
      <c r="AT548" s="110">
        <v>42268</v>
      </c>
      <c r="AU548" s="83"/>
      <c r="AV548" s="104"/>
      <c r="AW548" s="87"/>
      <c r="AX548" s="87"/>
      <c r="AY548" s="104"/>
      <c r="AZ548" s="104" t="s">
        <v>3958</v>
      </c>
      <c r="BA548" s="277">
        <v>42108</v>
      </c>
      <c r="BB548" s="98">
        <v>42110</v>
      </c>
      <c r="BC548" s="104"/>
      <c r="BD548" s="113">
        <v>6000000</v>
      </c>
      <c r="BE548" s="113">
        <v>0</v>
      </c>
      <c r="BF548" s="113">
        <v>6000000</v>
      </c>
      <c r="BG548" s="87">
        <v>42110</v>
      </c>
      <c r="BH548" s="88" t="s">
        <v>116</v>
      </c>
      <c r="BI548" s="104" t="s">
        <v>3959</v>
      </c>
      <c r="BJ548" s="87">
        <v>42111</v>
      </c>
      <c r="BK548" s="87">
        <v>42124</v>
      </c>
      <c r="BL548" s="87">
        <v>42129</v>
      </c>
      <c r="BM548" s="87"/>
      <c r="BN548" s="89"/>
      <c r="BQ548" s="90">
        <v>6000000</v>
      </c>
      <c r="BR548" t="s">
        <v>95</v>
      </c>
      <c r="BS548">
        <v>4500069179</v>
      </c>
      <c r="BT548" s="91">
        <v>42101</v>
      </c>
      <c r="BU548" t="s">
        <v>3958</v>
      </c>
      <c r="BV548" s="91">
        <v>42108</v>
      </c>
      <c r="BX548" t="s">
        <v>3960</v>
      </c>
      <c r="BY548" t="s">
        <v>3961</v>
      </c>
      <c r="BZ548" t="s">
        <v>1941</v>
      </c>
      <c r="CA548" s="92">
        <v>6000000</v>
      </c>
      <c r="CD548" s="93"/>
    </row>
    <row r="549" spans="1:82" x14ac:dyDescent="0.25">
      <c r="A549" s="94">
        <v>546</v>
      </c>
      <c r="B549" s="95" t="s">
        <v>3962</v>
      </c>
      <c r="C549" s="88">
        <v>4500069158</v>
      </c>
      <c r="D549" s="88" t="s">
        <v>2473</v>
      </c>
      <c r="E549" s="96">
        <v>6000000</v>
      </c>
      <c r="F549" s="97" t="s">
        <v>151</v>
      </c>
      <c r="G549" s="94">
        <v>2015</v>
      </c>
      <c r="H549" s="98">
        <v>42101</v>
      </c>
      <c r="I549" s="98">
        <v>42104</v>
      </c>
      <c r="J549" s="97" t="s">
        <v>94</v>
      </c>
      <c r="K549" s="95" t="s">
        <v>95</v>
      </c>
      <c r="L549" s="88" t="s">
        <v>96</v>
      </c>
      <c r="M549" s="264" t="s">
        <v>377</v>
      </c>
      <c r="N549" s="94" t="s">
        <v>98</v>
      </c>
      <c r="O549" s="94" t="s">
        <v>98</v>
      </c>
      <c r="P549" s="100">
        <v>6000000</v>
      </c>
      <c r="Q549" s="94">
        <v>2015</v>
      </c>
      <c r="R549" s="97" t="s">
        <v>151</v>
      </c>
      <c r="S549" s="98">
        <v>42095</v>
      </c>
      <c r="T549" s="98">
        <v>42095</v>
      </c>
      <c r="U549" s="82">
        <v>6</v>
      </c>
      <c r="V549" s="82">
        <v>6</v>
      </c>
      <c r="W549" s="88"/>
      <c r="X549" s="136" t="s">
        <v>3963</v>
      </c>
      <c r="Y549" s="137" t="s">
        <v>3964</v>
      </c>
      <c r="Z549" s="95" t="s">
        <v>2791</v>
      </c>
      <c r="AA549" s="97" t="s">
        <v>128</v>
      </c>
      <c r="AB549" s="139" t="s">
        <v>3965</v>
      </c>
      <c r="AC549" s="301" t="s">
        <v>2630</v>
      </c>
      <c r="AD549" s="64"/>
      <c r="AE549" s="64"/>
      <c r="AF549" s="64"/>
      <c r="AG549" s="64"/>
      <c r="AH549" s="104" t="s">
        <v>108</v>
      </c>
      <c r="AI549" s="95"/>
      <c r="AJ549" s="105">
        <v>124.84729</v>
      </c>
      <c r="AK549" s="105">
        <v>1.44726</v>
      </c>
      <c r="AL549" s="79"/>
      <c r="AM549" s="65" t="s">
        <v>133</v>
      </c>
      <c r="AN549" s="79"/>
      <c r="AO549" s="80"/>
      <c r="AP549" s="70"/>
      <c r="AQ549" s="84"/>
      <c r="AR549" s="79"/>
      <c r="AS549" s="110">
        <v>0</v>
      </c>
      <c r="AT549" s="110">
        <v>42268</v>
      </c>
      <c r="AU549" s="83"/>
      <c r="AV549" s="104"/>
      <c r="AW549" s="87"/>
      <c r="AX549" s="87"/>
      <c r="AY549" s="104"/>
      <c r="AZ549" s="104" t="s">
        <v>3966</v>
      </c>
      <c r="BA549" s="277">
        <v>42108</v>
      </c>
      <c r="BB549" s="98">
        <v>42110</v>
      </c>
      <c r="BC549" s="104"/>
      <c r="BD549" s="113">
        <v>6000000</v>
      </c>
      <c r="BE549" s="113">
        <v>0</v>
      </c>
      <c r="BF549" s="113">
        <v>6000000</v>
      </c>
      <c r="BG549" s="87">
        <v>42110</v>
      </c>
      <c r="BH549" s="88" t="s">
        <v>116</v>
      </c>
      <c r="BI549" s="104" t="s">
        <v>3967</v>
      </c>
      <c r="BJ549" s="87">
        <v>42111</v>
      </c>
      <c r="BK549" s="87">
        <v>42124</v>
      </c>
      <c r="BL549" s="87">
        <v>42129</v>
      </c>
      <c r="BM549" s="87"/>
      <c r="BN549" s="89"/>
      <c r="BQ549" s="90">
        <v>6000000</v>
      </c>
      <c r="BR549" t="s">
        <v>95</v>
      </c>
      <c r="BS549">
        <v>4500069158</v>
      </c>
      <c r="BT549" s="91">
        <v>42101</v>
      </c>
      <c r="BU549" t="s">
        <v>3966</v>
      </c>
      <c r="BV549" s="91">
        <v>42108</v>
      </c>
      <c r="BX549" t="s">
        <v>3968</v>
      </c>
      <c r="BY549" t="s">
        <v>3969</v>
      </c>
      <c r="BZ549" t="s">
        <v>2473</v>
      </c>
      <c r="CA549" s="92">
        <v>6000000</v>
      </c>
      <c r="CD549" s="93"/>
    </row>
    <row r="550" spans="1:82" x14ac:dyDescent="0.25">
      <c r="A550" s="94">
        <v>547</v>
      </c>
      <c r="B550" s="95" t="s">
        <v>3970</v>
      </c>
      <c r="C550" s="88">
        <v>4800083168</v>
      </c>
      <c r="D550" s="116" t="s">
        <v>627</v>
      </c>
      <c r="E550" s="96">
        <v>250000</v>
      </c>
      <c r="F550" s="97">
        <v>8</v>
      </c>
      <c r="G550" s="94">
        <v>2014</v>
      </c>
      <c r="H550" s="98">
        <v>41858</v>
      </c>
      <c r="I550" s="98"/>
      <c r="J550" s="97" t="s">
        <v>628</v>
      </c>
      <c r="K550" s="95" t="s">
        <v>629</v>
      </c>
      <c r="L550" s="88" t="s">
        <v>630</v>
      </c>
      <c r="M550" s="264" t="s">
        <v>631</v>
      </c>
      <c r="N550" s="97" t="s">
        <v>98</v>
      </c>
      <c r="O550" s="97" t="s">
        <v>98</v>
      </c>
      <c r="P550" s="100">
        <v>250000</v>
      </c>
      <c r="Q550" s="94">
        <v>2015</v>
      </c>
      <c r="R550" s="97" t="s">
        <v>189</v>
      </c>
      <c r="S550" s="98">
        <v>42093</v>
      </c>
      <c r="T550" s="98">
        <v>42093</v>
      </c>
      <c r="U550" s="82">
        <v>-235</v>
      </c>
      <c r="V550" s="82">
        <v>-235</v>
      </c>
      <c r="W550" s="88"/>
      <c r="X550" s="136" t="s">
        <v>3971</v>
      </c>
      <c r="Y550" s="137" t="s">
        <v>3972</v>
      </c>
      <c r="Z550" s="95" t="s">
        <v>627</v>
      </c>
      <c r="AA550" s="94"/>
      <c r="AB550" s="139" t="s">
        <v>3973</v>
      </c>
      <c r="AC550" s="301"/>
      <c r="AD550" s="64"/>
      <c r="AE550" s="64"/>
      <c r="AF550" s="64"/>
      <c r="AG550" s="64"/>
      <c r="AH550" s="104"/>
      <c r="AI550" s="95"/>
      <c r="AJ550" s="105"/>
      <c r="AK550" s="105"/>
      <c r="AL550" s="79"/>
      <c r="AM550" s="65"/>
      <c r="AN550" s="79"/>
      <c r="AO550" s="80"/>
      <c r="AP550" s="70"/>
      <c r="AQ550" s="84"/>
      <c r="AR550" s="79"/>
      <c r="AS550" s="110">
        <v>0</v>
      </c>
      <c r="AT550" s="110">
        <v>42268</v>
      </c>
      <c r="AU550" s="83"/>
      <c r="AV550" s="247" t="s">
        <v>3861</v>
      </c>
      <c r="AW550" s="87">
        <v>42235</v>
      </c>
      <c r="AX550" s="147">
        <v>42249</v>
      </c>
      <c r="AY550" s="104"/>
      <c r="AZ550" s="104" t="s">
        <v>3862</v>
      </c>
      <c r="BA550" s="98">
        <v>42255</v>
      </c>
      <c r="BB550" s="98"/>
      <c r="BC550" s="104"/>
      <c r="BD550" s="113"/>
      <c r="BE550" s="113"/>
      <c r="BF550" s="113"/>
      <c r="BG550" s="87"/>
      <c r="BH550" s="88" t="s">
        <v>639</v>
      </c>
      <c r="BI550" s="104"/>
      <c r="BJ550" s="87"/>
      <c r="BK550" s="87"/>
      <c r="BL550" s="87"/>
      <c r="BM550" s="87"/>
      <c r="BN550" s="89"/>
      <c r="BO550" t="s">
        <v>3974</v>
      </c>
      <c r="BQ550" s="90">
        <v>250000</v>
      </c>
      <c r="BR550" t="s">
        <v>629</v>
      </c>
      <c r="BS550">
        <v>4800083168</v>
      </c>
      <c r="BT550" s="91">
        <v>41858</v>
      </c>
      <c r="BU550" t="s">
        <v>3862</v>
      </c>
      <c r="BV550" s="91">
        <v>42255</v>
      </c>
      <c r="BX550" t="s">
        <v>3975</v>
      </c>
      <c r="BY550" t="s">
        <v>3976</v>
      </c>
      <c r="BZ550" t="s">
        <v>627</v>
      </c>
      <c r="CA550" s="92">
        <v>250000</v>
      </c>
      <c r="CD550" s="93"/>
    </row>
    <row r="551" spans="1:82" x14ac:dyDescent="0.25">
      <c r="A551" s="94">
        <v>548</v>
      </c>
      <c r="B551" s="95" t="s">
        <v>3977</v>
      </c>
      <c r="C551" s="88">
        <v>4800083168</v>
      </c>
      <c r="D551" s="116" t="s">
        <v>2390</v>
      </c>
      <c r="E551" s="96">
        <v>5000000</v>
      </c>
      <c r="F551" s="97">
        <v>8</v>
      </c>
      <c r="G551" s="94">
        <v>2014</v>
      </c>
      <c r="H551" s="98">
        <v>41858</v>
      </c>
      <c r="I551" s="98"/>
      <c r="J551" s="97" t="s">
        <v>628</v>
      </c>
      <c r="K551" s="104" t="s">
        <v>2391</v>
      </c>
      <c r="L551" s="88" t="s">
        <v>630</v>
      </c>
      <c r="M551" s="104" t="s">
        <v>1636</v>
      </c>
      <c r="N551" s="97" t="s">
        <v>2392</v>
      </c>
      <c r="O551" s="97" t="s">
        <v>98</v>
      </c>
      <c r="P551" s="100">
        <v>5000000</v>
      </c>
      <c r="Q551" s="94">
        <v>2015</v>
      </c>
      <c r="R551" s="97" t="s">
        <v>151</v>
      </c>
      <c r="S551" s="98">
        <v>42096</v>
      </c>
      <c r="T551" s="98">
        <v>42096</v>
      </c>
      <c r="U551" s="82">
        <v>-238</v>
      </c>
      <c r="V551" s="82">
        <v>-238</v>
      </c>
      <c r="W551" s="88"/>
      <c r="X551" s="136" t="s">
        <v>3978</v>
      </c>
      <c r="Y551" s="137" t="s">
        <v>3979</v>
      </c>
      <c r="Z551" s="95" t="s">
        <v>2396</v>
      </c>
      <c r="AA551" s="94"/>
      <c r="AB551" s="139"/>
      <c r="AC551" s="301"/>
      <c r="AD551" s="64"/>
      <c r="AE551" s="64"/>
      <c r="AF551" s="64"/>
      <c r="AG551" s="64"/>
      <c r="AH551" s="104" t="s">
        <v>477</v>
      </c>
      <c r="AI551" s="95"/>
      <c r="AJ551" s="105"/>
      <c r="AK551" s="105"/>
      <c r="AL551" s="78" t="s">
        <v>3980</v>
      </c>
      <c r="AM551" s="65" t="s">
        <v>3981</v>
      </c>
      <c r="AN551" s="79" t="s">
        <v>3757</v>
      </c>
      <c r="AO551" s="80"/>
      <c r="AP551" s="70"/>
      <c r="AQ551" s="84"/>
      <c r="AR551" s="79"/>
      <c r="AS551" s="110">
        <v>0</v>
      </c>
      <c r="AT551" s="110">
        <v>42268</v>
      </c>
      <c r="AU551" s="83"/>
      <c r="AV551" s="104" t="s">
        <v>3982</v>
      </c>
      <c r="AW551" s="87">
        <v>42130</v>
      </c>
      <c r="AX551" s="87">
        <v>42212</v>
      </c>
      <c r="AY551" s="104"/>
      <c r="AZ551" s="95" t="s">
        <v>3983</v>
      </c>
      <c r="BA551" s="98">
        <v>42214</v>
      </c>
      <c r="BB551" s="98">
        <v>42251</v>
      </c>
      <c r="BC551" s="104"/>
      <c r="BD551" s="113"/>
      <c r="BE551" s="113"/>
      <c r="BF551" s="113"/>
      <c r="BG551" s="87">
        <v>42251</v>
      </c>
      <c r="BH551" s="88" t="s">
        <v>116</v>
      </c>
      <c r="BI551" s="104" t="s">
        <v>3984</v>
      </c>
      <c r="BJ551" s="87">
        <v>42251</v>
      </c>
      <c r="BK551" s="87">
        <v>42272</v>
      </c>
      <c r="BL551" s="87">
        <v>42276</v>
      </c>
      <c r="BM551" s="87"/>
      <c r="BN551" s="89"/>
      <c r="BO551" t="s">
        <v>3985</v>
      </c>
      <c r="BQ551" s="90">
        <v>5000000</v>
      </c>
      <c r="BR551" t="s">
        <v>2391</v>
      </c>
      <c r="BS551">
        <v>4800083168</v>
      </c>
      <c r="BT551" s="91">
        <v>41858</v>
      </c>
      <c r="BU551" t="s">
        <v>3983</v>
      </c>
      <c r="BV551" s="91">
        <v>42214</v>
      </c>
      <c r="BX551" t="s">
        <v>3986</v>
      </c>
      <c r="BY551" t="s">
        <v>722</v>
      </c>
      <c r="BZ551" t="s">
        <v>2390</v>
      </c>
      <c r="CA551" s="92">
        <v>5000000</v>
      </c>
      <c r="CD551" s="93"/>
    </row>
    <row r="552" spans="1:82" x14ac:dyDescent="0.25">
      <c r="A552" s="94">
        <v>549</v>
      </c>
      <c r="B552" s="95" t="s">
        <v>3987</v>
      </c>
      <c r="C552" s="88">
        <v>4800083168</v>
      </c>
      <c r="D552" s="116" t="s">
        <v>2390</v>
      </c>
      <c r="E552" s="96">
        <v>5000000</v>
      </c>
      <c r="F552" s="97">
        <v>8</v>
      </c>
      <c r="G552" s="94">
        <v>2014</v>
      </c>
      <c r="H552" s="98">
        <v>41858</v>
      </c>
      <c r="I552" s="98"/>
      <c r="J552" s="97" t="s">
        <v>628</v>
      </c>
      <c r="K552" s="104" t="s">
        <v>2391</v>
      </c>
      <c r="L552" s="88" t="s">
        <v>630</v>
      </c>
      <c r="M552" s="104" t="s">
        <v>1636</v>
      </c>
      <c r="N552" s="97" t="s">
        <v>2392</v>
      </c>
      <c r="O552" s="97" t="s">
        <v>98</v>
      </c>
      <c r="P552" s="100">
        <v>5000000</v>
      </c>
      <c r="Q552" s="94">
        <v>2015</v>
      </c>
      <c r="R552" s="97" t="s">
        <v>151</v>
      </c>
      <c r="S552" s="98">
        <v>42096</v>
      </c>
      <c r="T552" s="98">
        <v>42096</v>
      </c>
      <c r="U552" s="82">
        <v>-238</v>
      </c>
      <c r="V552" s="82">
        <v>-238</v>
      </c>
      <c r="W552" s="88"/>
      <c r="X552" s="136" t="s">
        <v>3988</v>
      </c>
      <c r="Y552" s="137" t="s">
        <v>3989</v>
      </c>
      <c r="Z552" s="95" t="s">
        <v>2396</v>
      </c>
      <c r="AA552" s="94"/>
      <c r="AB552" s="139"/>
      <c r="AC552" s="301"/>
      <c r="AD552" s="64"/>
      <c r="AE552" s="64"/>
      <c r="AF552" s="64"/>
      <c r="AG552" s="64"/>
      <c r="AH552" s="104" t="s">
        <v>477</v>
      </c>
      <c r="AI552" s="95"/>
      <c r="AJ552" s="105"/>
      <c r="AK552" s="105"/>
      <c r="AL552" s="78" t="s">
        <v>3990</v>
      </c>
      <c r="AM552" s="65" t="s">
        <v>3991</v>
      </c>
      <c r="AN552" s="79" t="s">
        <v>3992</v>
      </c>
      <c r="AO552" s="80"/>
      <c r="AP552" s="70"/>
      <c r="AQ552" s="84"/>
      <c r="AR552" s="79"/>
      <c r="AS552" s="110">
        <v>0</v>
      </c>
      <c r="AT552" s="110">
        <v>42268</v>
      </c>
      <c r="AU552" s="83"/>
      <c r="AV552" s="104" t="s">
        <v>3993</v>
      </c>
      <c r="AW552" s="87">
        <v>42131</v>
      </c>
      <c r="AX552" s="87">
        <v>42212</v>
      </c>
      <c r="AY552" s="104"/>
      <c r="AZ552" s="95" t="s">
        <v>3983</v>
      </c>
      <c r="BA552" s="98">
        <v>42214</v>
      </c>
      <c r="BB552" s="98">
        <v>42251</v>
      </c>
      <c r="BC552" s="104"/>
      <c r="BD552" s="113"/>
      <c r="BE552" s="113"/>
      <c r="BF552" s="113"/>
      <c r="BG552" s="87">
        <v>42251</v>
      </c>
      <c r="BH552" s="88" t="s">
        <v>116</v>
      </c>
      <c r="BI552" s="104" t="s">
        <v>3984</v>
      </c>
      <c r="BJ552" s="87">
        <v>42251</v>
      </c>
      <c r="BK552" s="87">
        <v>42272</v>
      </c>
      <c r="BL552" s="87">
        <v>42276</v>
      </c>
      <c r="BM552" s="87"/>
      <c r="BN552" s="89"/>
      <c r="BO552" t="s">
        <v>3985</v>
      </c>
      <c r="BQ552" s="90">
        <v>5000000</v>
      </c>
      <c r="BR552" t="s">
        <v>2391</v>
      </c>
      <c r="BS552">
        <v>4800083168</v>
      </c>
      <c r="BT552" s="91">
        <v>41858</v>
      </c>
      <c r="BU552" t="s">
        <v>3983</v>
      </c>
      <c r="BV552" s="91">
        <v>42214</v>
      </c>
      <c r="BX552" t="s">
        <v>3994</v>
      </c>
      <c r="BY552" t="s">
        <v>722</v>
      </c>
      <c r="BZ552" t="s">
        <v>2390</v>
      </c>
      <c r="CA552" s="92">
        <v>5000000</v>
      </c>
      <c r="CD552" s="93"/>
    </row>
    <row r="553" spans="1:82" x14ac:dyDescent="0.25">
      <c r="A553" s="94">
        <v>550</v>
      </c>
      <c r="B553" s="95" t="s">
        <v>3995</v>
      </c>
      <c r="C553" s="88">
        <v>4800083168</v>
      </c>
      <c r="D553" s="116" t="s">
        <v>2390</v>
      </c>
      <c r="E553" s="96">
        <v>5000000</v>
      </c>
      <c r="F553" s="97">
        <v>8</v>
      </c>
      <c r="G553" s="94">
        <v>2014</v>
      </c>
      <c r="H553" s="98">
        <v>41858</v>
      </c>
      <c r="I553" s="98"/>
      <c r="J553" s="97" t="s">
        <v>628</v>
      </c>
      <c r="K553" s="104" t="s">
        <v>2391</v>
      </c>
      <c r="L553" s="88" t="s">
        <v>630</v>
      </c>
      <c r="M553" s="104" t="s">
        <v>1636</v>
      </c>
      <c r="N553" s="97" t="s">
        <v>2392</v>
      </c>
      <c r="O553" s="97" t="s">
        <v>98</v>
      </c>
      <c r="P553" s="100">
        <v>5000000</v>
      </c>
      <c r="Q553" s="94">
        <v>2015</v>
      </c>
      <c r="R553" s="97" t="s">
        <v>151</v>
      </c>
      <c r="S553" s="98">
        <v>42096</v>
      </c>
      <c r="T553" s="98">
        <v>42096</v>
      </c>
      <c r="U553" s="82">
        <v>-238</v>
      </c>
      <c r="V553" s="82">
        <v>-238</v>
      </c>
      <c r="W553" s="88"/>
      <c r="X553" s="136" t="s">
        <v>3996</v>
      </c>
      <c r="Y553" s="137" t="s">
        <v>3997</v>
      </c>
      <c r="Z553" s="95" t="s">
        <v>2396</v>
      </c>
      <c r="AA553" s="94"/>
      <c r="AB553" s="139"/>
      <c r="AC553" s="301"/>
      <c r="AD553" s="64"/>
      <c r="AE553" s="64"/>
      <c r="AF553" s="64"/>
      <c r="AG553" s="64"/>
      <c r="AH553" s="104" t="s">
        <v>477</v>
      </c>
      <c r="AI553" s="95"/>
      <c r="AJ553" s="105"/>
      <c r="AK553" s="105"/>
      <c r="AL553" s="78" t="s">
        <v>3980</v>
      </c>
      <c r="AM553" s="65" t="s">
        <v>3998</v>
      </c>
      <c r="AN553" s="79" t="s">
        <v>2400</v>
      </c>
      <c r="AO553" s="80"/>
      <c r="AP553" s="70"/>
      <c r="AQ553" s="84"/>
      <c r="AR553" s="79"/>
      <c r="AS553" s="110">
        <v>0</v>
      </c>
      <c r="AT553" s="110">
        <v>42268</v>
      </c>
      <c r="AU553" s="83"/>
      <c r="AV553" s="95" t="s">
        <v>3999</v>
      </c>
      <c r="AW553" s="87">
        <v>42132</v>
      </c>
      <c r="AX553" s="87">
        <v>42212</v>
      </c>
      <c r="AY553" s="104"/>
      <c r="AZ553" s="95" t="s">
        <v>3983</v>
      </c>
      <c r="BA553" s="98">
        <v>42214</v>
      </c>
      <c r="BB553" s="98">
        <v>42251</v>
      </c>
      <c r="BC553" s="104"/>
      <c r="BD553" s="113"/>
      <c r="BE553" s="113"/>
      <c r="BF553" s="113"/>
      <c r="BG553" s="87">
        <v>42251</v>
      </c>
      <c r="BH553" s="88" t="s">
        <v>116</v>
      </c>
      <c r="BI553" s="104" t="s">
        <v>3984</v>
      </c>
      <c r="BJ553" s="87">
        <v>42251</v>
      </c>
      <c r="BK553" s="87">
        <v>42272</v>
      </c>
      <c r="BL553" s="87">
        <v>42276</v>
      </c>
      <c r="BM553" s="87"/>
      <c r="BN553" s="89"/>
      <c r="BO553" t="s">
        <v>3985</v>
      </c>
      <c r="BQ553" s="90">
        <v>5000000</v>
      </c>
      <c r="BR553" t="s">
        <v>2391</v>
      </c>
      <c r="BS553">
        <v>4800083168</v>
      </c>
      <c r="BT553" s="91">
        <v>41858</v>
      </c>
      <c r="BU553" t="s">
        <v>3983</v>
      </c>
      <c r="BV553" s="91">
        <v>42214</v>
      </c>
      <c r="BX553" t="s">
        <v>4000</v>
      </c>
      <c r="BY553" t="s">
        <v>722</v>
      </c>
      <c r="BZ553" t="s">
        <v>2390</v>
      </c>
      <c r="CA553" s="92">
        <v>5000000</v>
      </c>
      <c r="CD553" s="93"/>
    </row>
    <row r="554" spans="1:82" x14ac:dyDescent="0.25">
      <c r="A554" s="94">
        <v>551</v>
      </c>
      <c r="B554" s="95" t="s">
        <v>4001</v>
      </c>
      <c r="C554" s="88">
        <v>4800083168</v>
      </c>
      <c r="D554" s="116" t="s">
        <v>2390</v>
      </c>
      <c r="E554" s="96">
        <v>5500000</v>
      </c>
      <c r="F554" s="97">
        <v>8</v>
      </c>
      <c r="G554" s="94">
        <v>2014</v>
      </c>
      <c r="H554" s="98">
        <v>41858</v>
      </c>
      <c r="I554" s="98"/>
      <c r="J554" s="97" t="s">
        <v>628</v>
      </c>
      <c r="K554" s="104" t="s">
        <v>2391</v>
      </c>
      <c r="L554" s="88" t="s">
        <v>630</v>
      </c>
      <c r="M554" s="104" t="s">
        <v>1636</v>
      </c>
      <c r="N554" s="97" t="s">
        <v>2392</v>
      </c>
      <c r="O554" s="97" t="s">
        <v>98</v>
      </c>
      <c r="P554" s="100">
        <v>5500000</v>
      </c>
      <c r="Q554" s="94">
        <v>2015</v>
      </c>
      <c r="R554" s="97" t="s">
        <v>151</v>
      </c>
      <c r="S554" s="98">
        <v>42096</v>
      </c>
      <c r="T554" s="98">
        <v>42096</v>
      </c>
      <c r="U554" s="82">
        <v>-238</v>
      </c>
      <c r="V554" s="82">
        <v>-238</v>
      </c>
      <c r="W554" s="88"/>
      <c r="X554" s="136" t="s">
        <v>4002</v>
      </c>
      <c r="Y554" s="137" t="s">
        <v>4003</v>
      </c>
      <c r="Z554" s="95" t="s">
        <v>2396</v>
      </c>
      <c r="AA554" s="94"/>
      <c r="AB554" s="139"/>
      <c r="AC554" s="301"/>
      <c r="AD554" s="64"/>
      <c r="AE554" s="64"/>
      <c r="AF554" s="64"/>
      <c r="AG554" s="64"/>
      <c r="AH554" s="104" t="s">
        <v>384</v>
      </c>
      <c r="AI554" s="95"/>
      <c r="AJ554" s="105"/>
      <c r="AK554" s="105"/>
      <c r="AL554" s="78" t="s">
        <v>3990</v>
      </c>
      <c r="AM554" s="65" t="s">
        <v>4004</v>
      </c>
      <c r="AN554" s="79" t="s">
        <v>1927</v>
      </c>
      <c r="AO554" s="80"/>
      <c r="AP554" s="70"/>
      <c r="AQ554" s="84"/>
      <c r="AR554" s="79"/>
      <c r="AS554" s="110">
        <v>0</v>
      </c>
      <c r="AT554" s="110">
        <v>42268</v>
      </c>
      <c r="AU554" s="83"/>
      <c r="AV554" s="104" t="s">
        <v>4005</v>
      </c>
      <c r="AW554" s="87">
        <v>42131</v>
      </c>
      <c r="AX554" s="87">
        <v>42212</v>
      </c>
      <c r="AY554" s="104"/>
      <c r="AZ554" s="95" t="s">
        <v>3983</v>
      </c>
      <c r="BA554" s="98">
        <v>42214</v>
      </c>
      <c r="BB554" s="98">
        <v>42251</v>
      </c>
      <c r="BC554" s="104"/>
      <c r="BD554" s="113"/>
      <c r="BE554" s="113"/>
      <c r="BF554" s="113"/>
      <c r="BG554" s="87">
        <v>42251</v>
      </c>
      <c r="BH554" s="88" t="s">
        <v>116</v>
      </c>
      <c r="BI554" s="104" t="s">
        <v>3984</v>
      </c>
      <c r="BJ554" s="87">
        <v>42251</v>
      </c>
      <c r="BK554" s="87">
        <v>42272</v>
      </c>
      <c r="BL554" s="87">
        <v>42276</v>
      </c>
      <c r="BM554" s="87"/>
      <c r="BN554" s="89"/>
      <c r="BO554" t="s">
        <v>3985</v>
      </c>
      <c r="BQ554" s="90">
        <v>5500000</v>
      </c>
      <c r="BR554" t="s">
        <v>2391</v>
      </c>
      <c r="BS554">
        <v>4800083168</v>
      </c>
      <c r="BT554" s="91">
        <v>41858</v>
      </c>
      <c r="BU554" t="s">
        <v>3983</v>
      </c>
      <c r="BV554" s="91">
        <v>42214</v>
      </c>
      <c r="BX554" t="s">
        <v>4006</v>
      </c>
      <c r="BY554" t="s">
        <v>722</v>
      </c>
      <c r="BZ554" t="s">
        <v>2390</v>
      </c>
      <c r="CA554" s="92">
        <v>5500000</v>
      </c>
      <c r="CD554" s="93"/>
    </row>
    <row r="555" spans="1:82" x14ac:dyDescent="0.25">
      <c r="A555" s="94">
        <v>552</v>
      </c>
      <c r="B555" s="95" t="s">
        <v>4007</v>
      </c>
      <c r="C555" s="88">
        <v>4800083168</v>
      </c>
      <c r="D555" s="116" t="s">
        <v>2390</v>
      </c>
      <c r="E555" s="96">
        <v>5500000</v>
      </c>
      <c r="F555" s="97">
        <v>8</v>
      </c>
      <c r="G555" s="94">
        <v>2014</v>
      </c>
      <c r="H555" s="98">
        <v>41858</v>
      </c>
      <c r="I555" s="98"/>
      <c r="J555" s="97" t="s">
        <v>628</v>
      </c>
      <c r="K555" s="104" t="s">
        <v>2391</v>
      </c>
      <c r="L555" s="88" t="s">
        <v>630</v>
      </c>
      <c r="M555" s="104" t="s">
        <v>1636</v>
      </c>
      <c r="N555" s="97" t="s">
        <v>2392</v>
      </c>
      <c r="O555" s="97" t="s">
        <v>98</v>
      </c>
      <c r="P555" s="100">
        <v>5500000</v>
      </c>
      <c r="Q555" s="94">
        <v>2015</v>
      </c>
      <c r="R555" s="97" t="s">
        <v>151</v>
      </c>
      <c r="S555" s="98">
        <v>42096</v>
      </c>
      <c r="T555" s="98">
        <v>42096</v>
      </c>
      <c r="U555" s="82">
        <v>-238</v>
      </c>
      <c r="V555" s="82">
        <v>-238</v>
      </c>
      <c r="W555" s="88"/>
      <c r="X555" s="137" t="s">
        <v>4008</v>
      </c>
      <c r="Y555" s="137" t="s">
        <v>4009</v>
      </c>
      <c r="Z555" s="95" t="s">
        <v>2396</v>
      </c>
      <c r="AA555" s="94"/>
      <c r="AB555" s="139"/>
      <c r="AC555" s="301"/>
      <c r="AD555" s="64"/>
      <c r="AE555" s="64"/>
      <c r="AF555" s="64"/>
      <c r="AG555" s="64"/>
      <c r="AH555" s="104" t="s">
        <v>741</v>
      </c>
      <c r="AI555" s="95"/>
      <c r="AJ555" s="105"/>
      <c r="AK555" s="105"/>
      <c r="AL555" s="78" t="s">
        <v>4010</v>
      </c>
      <c r="AM555" s="65" t="s">
        <v>4011</v>
      </c>
      <c r="AN555" s="79" t="s">
        <v>3757</v>
      </c>
      <c r="AO555" s="80"/>
      <c r="AP555" s="70"/>
      <c r="AQ555" s="84"/>
      <c r="AR555" s="79"/>
      <c r="AS555" s="110">
        <v>0</v>
      </c>
      <c r="AT555" s="110">
        <v>42268</v>
      </c>
      <c r="AU555" s="83"/>
      <c r="AV555" s="104" t="s">
        <v>4012</v>
      </c>
      <c r="AW555" s="87">
        <v>42130</v>
      </c>
      <c r="AX555" s="87">
        <v>42174</v>
      </c>
      <c r="AY555" s="104"/>
      <c r="AZ555" s="95" t="s">
        <v>4013</v>
      </c>
      <c r="BA555" s="273">
        <v>42180</v>
      </c>
      <c r="BB555" s="98">
        <v>42257</v>
      </c>
      <c r="BC555" s="104"/>
      <c r="BD555" s="113">
        <v>5500000</v>
      </c>
      <c r="BE555" s="113"/>
      <c r="BF555" s="113"/>
      <c r="BG555" s="87">
        <v>42257</v>
      </c>
      <c r="BH555" s="88" t="s">
        <v>116</v>
      </c>
      <c r="BI555" s="104" t="s">
        <v>3255</v>
      </c>
      <c r="BJ555" s="87">
        <v>42258</v>
      </c>
      <c r="BK555" s="87">
        <v>42279</v>
      </c>
      <c r="BL555" s="87">
        <v>42276</v>
      </c>
      <c r="BM555" s="87"/>
      <c r="BN555" s="89"/>
      <c r="BO555" t="s">
        <v>3985</v>
      </c>
      <c r="BQ555" s="90">
        <v>5500000</v>
      </c>
      <c r="BR555" t="s">
        <v>2391</v>
      </c>
      <c r="BS555">
        <v>4800083168</v>
      </c>
      <c r="BT555" s="91">
        <v>41858</v>
      </c>
      <c r="BU555" t="s">
        <v>4013</v>
      </c>
      <c r="BV555" s="91">
        <v>42180</v>
      </c>
      <c r="BX555" t="s">
        <v>4014</v>
      </c>
      <c r="BY555" t="s">
        <v>722</v>
      </c>
      <c r="BZ555" t="s">
        <v>2390</v>
      </c>
      <c r="CA555" s="92">
        <v>5500000</v>
      </c>
      <c r="CD555" s="93"/>
    </row>
    <row r="556" spans="1:82" x14ac:dyDescent="0.25">
      <c r="A556" s="94">
        <v>553</v>
      </c>
      <c r="B556" s="95" t="s">
        <v>4015</v>
      </c>
      <c r="C556" s="88">
        <v>4800083168</v>
      </c>
      <c r="D556" s="116" t="s">
        <v>2390</v>
      </c>
      <c r="E556" s="96">
        <v>5500000</v>
      </c>
      <c r="F556" s="97">
        <v>8</v>
      </c>
      <c r="G556" s="94">
        <v>2014</v>
      </c>
      <c r="H556" s="98">
        <v>41858</v>
      </c>
      <c r="I556" s="98"/>
      <c r="J556" s="97" t="s">
        <v>628</v>
      </c>
      <c r="K556" s="104" t="s">
        <v>2391</v>
      </c>
      <c r="L556" s="88" t="s">
        <v>630</v>
      </c>
      <c r="M556" s="104" t="s">
        <v>1636</v>
      </c>
      <c r="N556" s="97" t="s">
        <v>2392</v>
      </c>
      <c r="O556" s="97" t="s">
        <v>98</v>
      </c>
      <c r="P556" s="100">
        <v>5500000</v>
      </c>
      <c r="Q556" s="94">
        <v>2015</v>
      </c>
      <c r="R556" s="97" t="s">
        <v>151</v>
      </c>
      <c r="S556" s="98">
        <v>42096</v>
      </c>
      <c r="T556" s="98">
        <v>42096</v>
      </c>
      <c r="U556" s="82">
        <v>-238</v>
      </c>
      <c r="V556" s="82">
        <v>-238</v>
      </c>
      <c r="W556" s="88"/>
      <c r="X556" s="136" t="s">
        <v>4016</v>
      </c>
      <c r="Y556" s="137" t="s">
        <v>4017</v>
      </c>
      <c r="Z556" s="95" t="s">
        <v>2396</v>
      </c>
      <c r="AA556" s="94"/>
      <c r="AB556" s="139"/>
      <c r="AC556" s="301"/>
      <c r="AD556" s="64"/>
      <c r="AE556" s="64"/>
      <c r="AF556" s="64"/>
      <c r="AG556" s="64"/>
      <c r="AH556" s="104" t="s">
        <v>741</v>
      </c>
      <c r="AI556" s="95"/>
      <c r="AJ556" s="105"/>
      <c r="AK556" s="105"/>
      <c r="AL556" s="78" t="s">
        <v>4018</v>
      </c>
      <c r="AM556" s="65" t="s">
        <v>1647</v>
      </c>
      <c r="AN556" s="79" t="s">
        <v>3512</v>
      </c>
      <c r="AO556" s="80"/>
      <c r="AP556" s="70"/>
      <c r="AQ556" s="84"/>
      <c r="AR556" s="79"/>
      <c r="AS556" s="110">
        <v>0</v>
      </c>
      <c r="AT556" s="110">
        <v>42268</v>
      </c>
      <c r="AU556" s="83"/>
      <c r="AV556" s="104" t="s">
        <v>4019</v>
      </c>
      <c r="AW556" s="87">
        <v>42131</v>
      </c>
      <c r="AX556" s="179">
        <v>42181</v>
      </c>
      <c r="AY556" s="104"/>
      <c r="AZ556" s="95" t="s">
        <v>4020</v>
      </c>
      <c r="BA556" s="98">
        <v>42185</v>
      </c>
      <c r="BB556" s="98">
        <v>42228</v>
      </c>
      <c r="BC556" s="104"/>
      <c r="BD556" s="113"/>
      <c r="BE556" s="113"/>
      <c r="BF556" s="113"/>
      <c r="BG556" s="98">
        <v>42228</v>
      </c>
      <c r="BH556" s="88" t="s">
        <v>116</v>
      </c>
      <c r="BI556" s="104" t="s">
        <v>4021</v>
      </c>
      <c r="BJ556" s="87">
        <v>42228</v>
      </c>
      <c r="BK556" s="87">
        <v>42249</v>
      </c>
      <c r="BL556" s="87">
        <v>42250</v>
      </c>
      <c r="BM556" s="87"/>
      <c r="BN556" s="89"/>
      <c r="BO556" t="s">
        <v>3985</v>
      </c>
      <c r="BQ556" s="90">
        <v>5500000</v>
      </c>
      <c r="BR556" t="s">
        <v>2391</v>
      </c>
      <c r="BS556">
        <v>4800083168</v>
      </c>
      <c r="BT556" s="91">
        <v>41858</v>
      </c>
      <c r="BU556" t="s">
        <v>4020</v>
      </c>
      <c r="BV556" s="91">
        <v>42185</v>
      </c>
      <c r="BX556" t="s">
        <v>4022</v>
      </c>
      <c r="BY556" t="s">
        <v>722</v>
      </c>
      <c r="BZ556" t="s">
        <v>2390</v>
      </c>
      <c r="CA556" s="92">
        <v>5500000</v>
      </c>
      <c r="CD556" s="93"/>
    </row>
    <row r="557" spans="1:82" x14ac:dyDescent="0.25">
      <c r="A557" s="94">
        <v>554</v>
      </c>
      <c r="B557" s="95" t="s">
        <v>4023</v>
      </c>
      <c r="C557" s="88">
        <v>4800083168</v>
      </c>
      <c r="D557" s="116" t="s">
        <v>2390</v>
      </c>
      <c r="E557" s="96">
        <v>5500000</v>
      </c>
      <c r="F557" s="97">
        <v>8</v>
      </c>
      <c r="G557" s="94">
        <v>2014</v>
      </c>
      <c r="H557" s="98">
        <v>41858</v>
      </c>
      <c r="I557" s="98"/>
      <c r="J557" s="97" t="s">
        <v>628</v>
      </c>
      <c r="K557" s="104" t="s">
        <v>2391</v>
      </c>
      <c r="L557" s="88" t="s">
        <v>630</v>
      </c>
      <c r="M557" s="104" t="s">
        <v>1636</v>
      </c>
      <c r="N557" s="97" t="s">
        <v>2392</v>
      </c>
      <c r="O557" s="97" t="s">
        <v>98</v>
      </c>
      <c r="P557" s="100">
        <v>5500000</v>
      </c>
      <c r="Q557" s="94">
        <v>2015</v>
      </c>
      <c r="R557" s="97" t="s">
        <v>151</v>
      </c>
      <c r="S557" s="98">
        <v>42096</v>
      </c>
      <c r="T557" s="98">
        <v>42096</v>
      </c>
      <c r="U557" s="82">
        <v>-238</v>
      </c>
      <c r="V557" s="82">
        <v>-238</v>
      </c>
      <c r="W557" s="88"/>
      <c r="X557" s="136" t="s">
        <v>4024</v>
      </c>
      <c r="Y557" s="137" t="s">
        <v>4025</v>
      </c>
      <c r="Z557" s="95" t="s">
        <v>2396</v>
      </c>
      <c r="AA557" s="94"/>
      <c r="AB557" s="139"/>
      <c r="AC557" s="301"/>
      <c r="AD557" s="64"/>
      <c r="AE557" s="64"/>
      <c r="AF557" s="64"/>
      <c r="AG557" s="64"/>
      <c r="AH557" s="104" t="s">
        <v>741</v>
      </c>
      <c r="AI557" s="95"/>
      <c r="AJ557" s="105"/>
      <c r="AK557" s="105"/>
      <c r="AL557" s="78" t="s">
        <v>4018</v>
      </c>
      <c r="AM557" s="65" t="s">
        <v>4026</v>
      </c>
      <c r="AN557" s="79" t="s">
        <v>2400</v>
      </c>
      <c r="AO557" s="80"/>
      <c r="AP557" s="70"/>
      <c r="AQ557" s="84"/>
      <c r="AR557" s="79"/>
      <c r="AS557" s="110">
        <v>0</v>
      </c>
      <c r="AT557" s="110">
        <v>42268</v>
      </c>
      <c r="AU557" s="83"/>
      <c r="AV557" s="104" t="s">
        <v>4027</v>
      </c>
      <c r="AW557" s="87">
        <v>42130</v>
      </c>
      <c r="AX557" s="87">
        <v>42226</v>
      </c>
      <c r="AY557" s="104"/>
      <c r="AZ557" s="95" t="s">
        <v>4028</v>
      </c>
      <c r="BA557" s="98">
        <v>42229</v>
      </c>
      <c r="BB557" s="98">
        <v>42257</v>
      </c>
      <c r="BC557" s="104"/>
      <c r="BD557" s="113"/>
      <c r="BE557" s="113"/>
      <c r="BF557" s="113"/>
      <c r="BG557" s="87">
        <v>42258</v>
      </c>
      <c r="BH557" s="88" t="s">
        <v>116</v>
      </c>
      <c r="BI557" s="104" t="s">
        <v>3255</v>
      </c>
      <c r="BJ557" s="87">
        <v>42258</v>
      </c>
      <c r="BK557" s="87">
        <v>42279</v>
      </c>
      <c r="BL557" s="87">
        <v>42276</v>
      </c>
      <c r="BM557" s="87"/>
      <c r="BN557" s="89"/>
      <c r="BO557" t="s">
        <v>3985</v>
      </c>
      <c r="BQ557" s="90">
        <v>5500000</v>
      </c>
      <c r="BR557" t="s">
        <v>2391</v>
      </c>
      <c r="BS557">
        <v>4800083168</v>
      </c>
      <c r="BT557" s="91">
        <v>41858</v>
      </c>
      <c r="BU557" t="s">
        <v>4028</v>
      </c>
      <c r="BV557" s="91">
        <v>42229</v>
      </c>
      <c r="BX557" t="s">
        <v>4029</v>
      </c>
      <c r="BY557" t="s">
        <v>722</v>
      </c>
      <c r="BZ557" t="s">
        <v>2390</v>
      </c>
      <c r="CA557" s="92">
        <v>5500000</v>
      </c>
      <c r="CD557" s="93"/>
    </row>
    <row r="558" spans="1:82" x14ac:dyDescent="0.25">
      <c r="A558" s="94">
        <v>555</v>
      </c>
      <c r="B558" s="95" t="s">
        <v>4030</v>
      </c>
      <c r="C558" s="88">
        <v>4800083168</v>
      </c>
      <c r="D558" s="116" t="s">
        <v>2390</v>
      </c>
      <c r="E558" s="96">
        <v>5500000</v>
      </c>
      <c r="F558" s="97">
        <v>8</v>
      </c>
      <c r="G558" s="94">
        <v>2014</v>
      </c>
      <c r="H558" s="98">
        <v>41858</v>
      </c>
      <c r="I558" s="98"/>
      <c r="J558" s="97" t="s">
        <v>628</v>
      </c>
      <c r="K558" s="104" t="s">
        <v>2391</v>
      </c>
      <c r="L558" s="88" t="s">
        <v>630</v>
      </c>
      <c r="M558" s="104" t="s">
        <v>1636</v>
      </c>
      <c r="N558" s="97" t="s">
        <v>2392</v>
      </c>
      <c r="O558" s="97" t="s">
        <v>98</v>
      </c>
      <c r="P558" s="100">
        <v>5500000</v>
      </c>
      <c r="Q558" s="94">
        <v>2015</v>
      </c>
      <c r="R558" s="97" t="s">
        <v>151</v>
      </c>
      <c r="S558" s="98">
        <v>42096</v>
      </c>
      <c r="T558" s="98">
        <v>42096</v>
      </c>
      <c r="U558" s="82">
        <v>-238</v>
      </c>
      <c r="V558" s="82">
        <v>-238</v>
      </c>
      <c r="W558" s="88"/>
      <c r="X558" s="136" t="s">
        <v>4031</v>
      </c>
      <c r="Y558" s="137" t="s">
        <v>4032</v>
      </c>
      <c r="Z558" s="95" t="s">
        <v>2396</v>
      </c>
      <c r="AA558" s="94"/>
      <c r="AB558" s="139"/>
      <c r="AC558" s="301"/>
      <c r="AD558" s="64"/>
      <c r="AE558" s="64"/>
      <c r="AF558" s="64"/>
      <c r="AG558" s="64"/>
      <c r="AH558" s="104" t="s">
        <v>741</v>
      </c>
      <c r="AI558" s="95"/>
      <c r="AJ558" s="105"/>
      <c r="AK558" s="105"/>
      <c r="AL558" s="78" t="s">
        <v>4033</v>
      </c>
      <c r="AM558" s="65" t="s">
        <v>1913</v>
      </c>
      <c r="AN558" s="79" t="s">
        <v>1921</v>
      </c>
      <c r="AO558" s="80"/>
      <c r="AP558" s="70"/>
      <c r="AQ558" s="84"/>
      <c r="AR558" s="79"/>
      <c r="AS558" s="110">
        <v>0</v>
      </c>
      <c r="AT558" s="110">
        <v>42268</v>
      </c>
      <c r="AU558" s="83"/>
      <c r="AV558" s="95" t="s">
        <v>4034</v>
      </c>
      <c r="AW558" s="87">
        <v>42131</v>
      </c>
      <c r="AX558" s="87">
        <v>42226</v>
      </c>
      <c r="AY558" s="104"/>
      <c r="AZ558" s="95" t="s">
        <v>4028</v>
      </c>
      <c r="BA558" s="98">
        <v>42229</v>
      </c>
      <c r="BB558" s="98">
        <v>42257</v>
      </c>
      <c r="BC558" s="104"/>
      <c r="BD558" s="113"/>
      <c r="BE558" s="113"/>
      <c r="BF558" s="113"/>
      <c r="BG558" s="87">
        <v>42258</v>
      </c>
      <c r="BH558" s="88" t="s">
        <v>116</v>
      </c>
      <c r="BI558" s="104" t="s">
        <v>3255</v>
      </c>
      <c r="BJ558" s="87">
        <v>42258</v>
      </c>
      <c r="BK558" s="87">
        <v>42279</v>
      </c>
      <c r="BL558" s="87">
        <v>42276</v>
      </c>
      <c r="BM558" s="87"/>
      <c r="BN558" s="89"/>
      <c r="BO558" t="s">
        <v>3985</v>
      </c>
      <c r="BQ558" s="90">
        <v>5500000</v>
      </c>
      <c r="BR558" t="s">
        <v>2391</v>
      </c>
      <c r="BS558">
        <v>4800083168</v>
      </c>
      <c r="BT558" s="91">
        <v>41858</v>
      </c>
      <c r="BU558" t="s">
        <v>4028</v>
      </c>
      <c r="BV558" s="91">
        <v>42229</v>
      </c>
      <c r="BX558" t="s">
        <v>4035</v>
      </c>
      <c r="BY558" t="s">
        <v>722</v>
      </c>
      <c r="BZ558" t="s">
        <v>2390</v>
      </c>
      <c r="CA558" s="92">
        <v>5500000</v>
      </c>
      <c r="CD558" s="93"/>
    </row>
    <row r="559" spans="1:82" x14ac:dyDescent="0.25">
      <c r="A559" s="94">
        <v>556</v>
      </c>
      <c r="B559" s="95" t="s">
        <v>4036</v>
      </c>
      <c r="C559" s="88">
        <v>4800083168</v>
      </c>
      <c r="D559" s="116" t="s">
        <v>2390</v>
      </c>
      <c r="E559" s="96">
        <v>5500000</v>
      </c>
      <c r="F559" s="97">
        <v>8</v>
      </c>
      <c r="G559" s="94">
        <v>2014</v>
      </c>
      <c r="H559" s="98">
        <v>41858</v>
      </c>
      <c r="I559" s="98"/>
      <c r="J559" s="97" t="s">
        <v>628</v>
      </c>
      <c r="K559" s="104" t="s">
        <v>2391</v>
      </c>
      <c r="L559" s="88" t="s">
        <v>630</v>
      </c>
      <c r="M559" s="104" t="s">
        <v>1636</v>
      </c>
      <c r="N559" s="97" t="s">
        <v>2392</v>
      </c>
      <c r="O559" s="97" t="s">
        <v>98</v>
      </c>
      <c r="P559" s="100">
        <v>5500000</v>
      </c>
      <c r="Q559" s="94">
        <v>2015</v>
      </c>
      <c r="R559" s="97" t="s">
        <v>151</v>
      </c>
      <c r="S559" s="98">
        <v>42096</v>
      </c>
      <c r="T559" s="98">
        <v>42096</v>
      </c>
      <c r="U559" s="82">
        <v>-238</v>
      </c>
      <c r="V559" s="82">
        <v>-238</v>
      </c>
      <c r="W559" s="88"/>
      <c r="X559" s="136" t="s">
        <v>4037</v>
      </c>
      <c r="Y559" s="137" t="s">
        <v>4038</v>
      </c>
      <c r="Z559" s="95" t="s">
        <v>2396</v>
      </c>
      <c r="AA559" s="94"/>
      <c r="AB559" s="139"/>
      <c r="AC559" s="301"/>
      <c r="AD559" s="64"/>
      <c r="AE559" s="64"/>
      <c r="AF559" s="64"/>
      <c r="AG559" s="64"/>
      <c r="AH559" s="104" t="s">
        <v>741</v>
      </c>
      <c r="AI559" s="95"/>
      <c r="AJ559" s="105"/>
      <c r="AK559" s="105"/>
      <c r="AL559" s="78" t="s">
        <v>4018</v>
      </c>
      <c r="AM559" s="65" t="s">
        <v>1913</v>
      </c>
      <c r="AN559" s="79" t="s">
        <v>4039</v>
      </c>
      <c r="AO559" s="80"/>
      <c r="AP559" s="70"/>
      <c r="AQ559" s="84"/>
      <c r="AR559" s="79"/>
      <c r="AS559" s="110">
        <v>0</v>
      </c>
      <c r="AT559" s="110">
        <v>42268</v>
      </c>
      <c r="AU559" s="83"/>
      <c r="AV559" s="104" t="s">
        <v>4040</v>
      </c>
      <c r="AW559" s="87">
        <v>42129</v>
      </c>
      <c r="AX559" s="87">
        <v>42188</v>
      </c>
      <c r="AY559" s="104"/>
      <c r="AZ559" s="95" t="s">
        <v>4041</v>
      </c>
      <c r="BA559" s="98">
        <v>42221</v>
      </c>
      <c r="BB559" s="98">
        <v>42277</v>
      </c>
      <c r="BC559" s="104"/>
      <c r="BD559" s="113"/>
      <c r="BE559" s="113"/>
      <c r="BF559" s="804"/>
      <c r="BG559" s="255">
        <v>42277</v>
      </c>
      <c r="BH559" s="359" t="s">
        <v>116</v>
      </c>
      <c r="BI559" s="805" t="s">
        <v>14651</v>
      </c>
      <c r="BJ559" s="87">
        <v>42278</v>
      </c>
      <c r="BK559" s="87">
        <v>42299</v>
      </c>
      <c r="BL559" s="87">
        <v>42292</v>
      </c>
      <c r="BM559" s="87"/>
      <c r="BN559" s="89"/>
      <c r="BO559" t="s">
        <v>3985</v>
      </c>
      <c r="BQ559" s="90">
        <v>5500000</v>
      </c>
      <c r="BR559" t="s">
        <v>2391</v>
      </c>
      <c r="BS559">
        <v>4800083168</v>
      </c>
      <c r="BT559" s="91">
        <v>41858</v>
      </c>
      <c r="BU559" t="s">
        <v>4041</v>
      </c>
      <c r="BV559" s="91">
        <v>42221</v>
      </c>
      <c r="BX559" t="s">
        <v>4042</v>
      </c>
      <c r="BY559" t="s">
        <v>722</v>
      </c>
      <c r="BZ559" t="s">
        <v>2390</v>
      </c>
      <c r="CA559" s="92">
        <v>5500000</v>
      </c>
      <c r="CD559" s="93"/>
    </row>
    <row r="560" spans="1:82" x14ac:dyDescent="0.25">
      <c r="A560" s="94">
        <v>557</v>
      </c>
      <c r="B560" s="95" t="s">
        <v>4043</v>
      </c>
      <c r="C560" s="88">
        <v>4800083168</v>
      </c>
      <c r="D560" s="116" t="s">
        <v>2390</v>
      </c>
      <c r="E560" s="96">
        <v>5500000</v>
      </c>
      <c r="F560" s="97">
        <v>8</v>
      </c>
      <c r="G560" s="94">
        <v>2014</v>
      </c>
      <c r="H560" s="98">
        <v>41858</v>
      </c>
      <c r="I560" s="98"/>
      <c r="J560" s="97" t="s">
        <v>628</v>
      </c>
      <c r="K560" s="104" t="s">
        <v>2391</v>
      </c>
      <c r="L560" s="88" t="s">
        <v>630</v>
      </c>
      <c r="M560" s="104" t="s">
        <v>1636</v>
      </c>
      <c r="N560" s="97" t="s">
        <v>2392</v>
      </c>
      <c r="O560" s="97" t="s">
        <v>98</v>
      </c>
      <c r="P560" s="100">
        <v>5500000</v>
      </c>
      <c r="Q560" s="94">
        <v>2015</v>
      </c>
      <c r="R560" s="97" t="s">
        <v>151</v>
      </c>
      <c r="S560" s="98">
        <v>42096</v>
      </c>
      <c r="T560" s="98">
        <v>42096</v>
      </c>
      <c r="U560" s="82">
        <v>-238</v>
      </c>
      <c r="V560" s="82">
        <v>-238</v>
      </c>
      <c r="W560" s="88"/>
      <c r="X560" s="136" t="s">
        <v>4044</v>
      </c>
      <c r="Y560" s="137" t="s">
        <v>4045</v>
      </c>
      <c r="Z560" s="95" t="s">
        <v>2396</v>
      </c>
      <c r="AA560" s="94"/>
      <c r="AB560" s="139"/>
      <c r="AC560" s="301"/>
      <c r="AD560" s="64"/>
      <c r="AE560" s="64"/>
      <c r="AF560" s="64"/>
      <c r="AG560" s="64"/>
      <c r="AH560" s="104" t="s">
        <v>741</v>
      </c>
      <c r="AI560" s="95"/>
      <c r="AJ560" s="105"/>
      <c r="AK560" s="105"/>
      <c r="AL560" s="78" t="s">
        <v>4033</v>
      </c>
      <c r="AM560" s="65" t="s">
        <v>3991</v>
      </c>
      <c r="AN560" s="79" t="s">
        <v>3757</v>
      </c>
      <c r="AO560" s="80"/>
      <c r="AP560" s="70"/>
      <c r="AQ560" s="84"/>
      <c r="AR560" s="79"/>
      <c r="AS560" s="110">
        <v>0</v>
      </c>
      <c r="AT560" s="110">
        <v>42268</v>
      </c>
      <c r="AU560" s="83"/>
      <c r="AV560" s="104" t="s">
        <v>4046</v>
      </c>
      <c r="AW560" s="87">
        <v>42129</v>
      </c>
      <c r="AX560" s="87">
        <v>42212</v>
      </c>
      <c r="AY560" s="104"/>
      <c r="AZ560" s="95" t="s">
        <v>3983</v>
      </c>
      <c r="BA560" s="98">
        <v>42214</v>
      </c>
      <c r="BB560" s="98">
        <v>42251</v>
      </c>
      <c r="BC560" s="104"/>
      <c r="BD560" s="113"/>
      <c r="BE560" s="113"/>
      <c r="BF560" s="113"/>
      <c r="BG560" s="87">
        <v>42251</v>
      </c>
      <c r="BH560" s="88" t="s">
        <v>116</v>
      </c>
      <c r="BI560" s="104" t="s">
        <v>3984</v>
      </c>
      <c r="BJ560" s="87">
        <v>42251</v>
      </c>
      <c r="BK560" s="87">
        <v>42272</v>
      </c>
      <c r="BL560" s="87">
        <v>42276</v>
      </c>
      <c r="BM560" s="87"/>
      <c r="BN560" s="89"/>
      <c r="BO560" t="s">
        <v>3985</v>
      </c>
      <c r="BQ560" s="90">
        <v>5500000</v>
      </c>
      <c r="BR560" t="s">
        <v>2391</v>
      </c>
      <c r="BS560">
        <v>4800083168</v>
      </c>
      <c r="BT560" s="91">
        <v>41858</v>
      </c>
      <c r="BU560" t="s">
        <v>3983</v>
      </c>
      <c r="BV560" s="91">
        <v>42214</v>
      </c>
      <c r="BX560" t="s">
        <v>4047</v>
      </c>
      <c r="BY560" t="s">
        <v>722</v>
      </c>
      <c r="BZ560" t="s">
        <v>2390</v>
      </c>
      <c r="CA560" s="92">
        <v>5500000</v>
      </c>
      <c r="CD560" s="93"/>
    </row>
    <row r="561" spans="1:82" x14ac:dyDescent="0.25">
      <c r="A561" s="94">
        <v>558</v>
      </c>
      <c r="B561" s="95" t="s">
        <v>4048</v>
      </c>
      <c r="C561" s="88">
        <v>4800083168</v>
      </c>
      <c r="D561" s="116" t="s">
        <v>2390</v>
      </c>
      <c r="E561" s="96">
        <v>5500000</v>
      </c>
      <c r="F561" s="97">
        <v>8</v>
      </c>
      <c r="G561" s="94">
        <v>2014</v>
      </c>
      <c r="H561" s="98">
        <v>41858</v>
      </c>
      <c r="I561" s="98"/>
      <c r="J561" s="97" t="s">
        <v>628</v>
      </c>
      <c r="K561" s="104" t="s">
        <v>2391</v>
      </c>
      <c r="L561" s="88" t="s">
        <v>630</v>
      </c>
      <c r="M561" s="104" t="s">
        <v>1636</v>
      </c>
      <c r="N561" s="97" t="s">
        <v>2392</v>
      </c>
      <c r="O561" s="97" t="s">
        <v>98</v>
      </c>
      <c r="P561" s="100">
        <v>5500000</v>
      </c>
      <c r="Q561" s="94">
        <v>2015</v>
      </c>
      <c r="R561" s="97" t="s">
        <v>151</v>
      </c>
      <c r="S561" s="98">
        <v>42096</v>
      </c>
      <c r="T561" s="98">
        <v>42096</v>
      </c>
      <c r="U561" s="82">
        <v>-238</v>
      </c>
      <c r="V561" s="82">
        <v>-238</v>
      </c>
      <c r="W561" s="88"/>
      <c r="X561" s="136" t="s">
        <v>4049</v>
      </c>
      <c r="Y561" s="137" t="s">
        <v>4050</v>
      </c>
      <c r="Z561" s="95" t="s">
        <v>2396</v>
      </c>
      <c r="AA561" s="94"/>
      <c r="AB561" s="139"/>
      <c r="AC561" s="301"/>
      <c r="AD561" s="64"/>
      <c r="AE561" s="64"/>
      <c r="AF561" s="64"/>
      <c r="AG561" s="64"/>
      <c r="AH561" s="104" t="s">
        <v>741</v>
      </c>
      <c r="AI561" s="95"/>
      <c r="AJ561" s="105"/>
      <c r="AK561" s="105"/>
      <c r="AL561" s="78" t="s">
        <v>4018</v>
      </c>
      <c r="AM561" s="65" t="s">
        <v>1920</v>
      </c>
      <c r="AN561" s="79" t="s">
        <v>1921</v>
      </c>
      <c r="AO561" s="80"/>
      <c r="AP561" s="70"/>
      <c r="AQ561" s="84"/>
      <c r="AR561" s="79"/>
      <c r="AS561" s="110">
        <v>0</v>
      </c>
      <c r="AT561" s="110">
        <v>42268</v>
      </c>
      <c r="AU561" s="83"/>
      <c r="AV561" s="104" t="s">
        <v>4051</v>
      </c>
      <c r="AW561" s="87">
        <v>42131</v>
      </c>
      <c r="AX561" s="87">
        <v>42188</v>
      </c>
      <c r="AY561" s="104"/>
      <c r="AZ561" s="95" t="s">
        <v>4052</v>
      </c>
      <c r="BA561" s="98">
        <v>42222</v>
      </c>
      <c r="BB561" s="98">
        <v>42296</v>
      </c>
      <c r="BC561" s="104"/>
      <c r="BD561" s="113"/>
      <c r="BE561" s="113"/>
      <c r="BF561" s="113"/>
      <c r="BG561" s="146">
        <v>42297</v>
      </c>
      <c r="BH561" s="88" t="s">
        <v>242</v>
      </c>
      <c r="BI561" s="104" t="s">
        <v>15143</v>
      </c>
      <c r="BJ561" s="87">
        <v>42297</v>
      </c>
      <c r="BK561" s="87">
        <v>42318</v>
      </c>
      <c r="BL561" s="87"/>
      <c r="BM561" s="87"/>
      <c r="BN561" s="89"/>
      <c r="BO561" t="s">
        <v>3985</v>
      </c>
      <c r="BQ561" s="90">
        <v>5500000</v>
      </c>
      <c r="BR561" t="s">
        <v>2391</v>
      </c>
      <c r="BS561">
        <v>4800083168</v>
      </c>
      <c r="BT561" s="91">
        <v>41858</v>
      </c>
      <c r="BU561" t="s">
        <v>4052</v>
      </c>
      <c r="BV561" s="91">
        <v>42222</v>
      </c>
      <c r="BX561" t="s">
        <v>4053</v>
      </c>
      <c r="BY561" t="s">
        <v>722</v>
      </c>
      <c r="BZ561" t="s">
        <v>2390</v>
      </c>
      <c r="CA561" s="92">
        <v>5500000</v>
      </c>
      <c r="CD561" s="93"/>
    </row>
    <row r="562" spans="1:82" x14ac:dyDescent="0.25">
      <c r="A562" s="94">
        <v>559</v>
      </c>
      <c r="B562" s="95" t="s">
        <v>4054</v>
      </c>
      <c r="C562" s="88">
        <v>4800083168</v>
      </c>
      <c r="D562" s="116" t="s">
        <v>2390</v>
      </c>
      <c r="E562" s="96">
        <v>5500000</v>
      </c>
      <c r="F562" s="97">
        <v>8</v>
      </c>
      <c r="G562" s="94">
        <v>2014</v>
      </c>
      <c r="H562" s="98">
        <v>41858</v>
      </c>
      <c r="I562" s="98"/>
      <c r="J562" s="97" t="s">
        <v>628</v>
      </c>
      <c r="K562" s="104" t="s">
        <v>2391</v>
      </c>
      <c r="L562" s="88" t="s">
        <v>630</v>
      </c>
      <c r="M562" s="104" t="s">
        <v>1636</v>
      </c>
      <c r="N562" s="97" t="s">
        <v>2392</v>
      </c>
      <c r="O562" s="97" t="s">
        <v>98</v>
      </c>
      <c r="P562" s="100">
        <v>5500000</v>
      </c>
      <c r="Q562" s="94">
        <v>2015</v>
      </c>
      <c r="R562" s="97" t="s">
        <v>151</v>
      </c>
      <c r="S562" s="98">
        <v>42096</v>
      </c>
      <c r="T562" s="98">
        <v>42096</v>
      </c>
      <c r="U562" s="82">
        <v>-238</v>
      </c>
      <c r="V562" s="82">
        <v>-238</v>
      </c>
      <c r="W562" s="88"/>
      <c r="X562" s="136" t="s">
        <v>4055</v>
      </c>
      <c r="Y562" s="137" t="s">
        <v>4056</v>
      </c>
      <c r="Z562" s="95" t="s">
        <v>2396</v>
      </c>
      <c r="AA562" s="94"/>
      <c r="AB562" s="139"/>
      <c r="AC562" s="301"/>
      <c r="AD562" s="64"/>
      <c r="AE562" s="64"/>
      <c r="AF562" s="64"/>
      <c r="AG562" s="64"/>
      <c r="AH562" s="104" t="s">
        <v>741</v>
      </c>
      <c r="AI562" s="95"/>
      <c r="AJ562" s="105"/>
      <c r="AK562" s="105"/>
      <c r="AL562" s="78" t="s">
        <v>4033</v>
      </c>
      <c r="AM562" s="65" t="s">
        <v>1665</v>
      </c>
      <c r="AN562" s="79" t="s">
        <v>4057</v>
      </c>
      <c r="AO562" s="80"/>
      <c r="AP562" s="70"/>
      <c r="AQ562" s="84"/>
      <c r="AR562" s="79"/>
      <c r="AS562" s="110">
        <v>0</v>
      </c>
      <c r="AT562" s="110">
        <v>42268</v>
      </c>
      <c r="AU562" s="83"/>
      <c r="AV562" s="104" t="s">
        <v>4058</v>
      </c>
      <c r="AW562" s="87">
        <v>42129</v>
      </c>
      <c r="AX562" s="87">
        <v>42212</v>
      </c>
      <c r="AY562" s="104"/>
      <c r="AZ562" s="95" t="s">
        <v>4059</v>
      </c>
      <c r="BA562" s="98">
        <v>42215</v>
      </c>
      <c r="BB562" s="98">
        <v>42296</v>
      </c>
      <c r="BC562" s="104"/>
      <c r="BD562" s="113"/>
      <c r="BE562" s="113"/>
      <c r="BF562" s="113"/>
      <c r="BG562" s="146">
        <v>42297</v>
      </c>
      <c r="BH562" s="88" t="s">
        <v>242</v>
      </c>
      <c r="BI562" s="104" t="s">
        <v>15143</v>
      </c>
      <c r="BJ562" s="87">
        <v>42297</v>
      </c>
      <c r="BK562" s="87">
        <v>42318</v>
      </c>
      <c r="BL562" s="87"/>
      <c r="BM562" s="87"/>
      <c r="BN562" s="89"/>
      <c r="BO562" t="s">
        <v>3985</v>
      </c>
      <c r="BQ562" s="90">
        <v>5500000</v>
      </c>
      <c r="BR562" t="s">
        <v>2391</v>
      </c>
      <c r="BS562">
        <v>4800083168</v>
      </c>
      <c r="BT562" s="91">
        <v>41858</v>
      </c>
      <c r="BU562" t="s">
        <v>4059</v>
      </c>
      <c r="BV562" s="91">
        <v>42215</v>
      </c>
      <c r="BX562" t="s">
        <v>4060</v>
      </c>
      <c r="BY562" t="s">
        <v>722</v>
      </c>
      <c r="BZ562" t="s">
        <v>2390</v>
      </c>
      <c r="CA562" s="92">
        <v>5500000</v>
      </c>
      <c r="CD562" s="93"/>
    </row>
    <row r="563" spans="1:82" x14ac:dyDescent="0.25">
      <c r="A563" s="94">
        <v>560</v>
      </c>
      <c r="B563" s="95" t="s">
        <v>4061</v>
      </c>
      <c r="C563" s="88">
        <v>4800083168</v>
      </c>
      <c r="D563" s="116" t="s">
        <v>2390</v>
      </c>
      <c r="E563" s="96">
        <v>5500000</v>
      </c>
      <c r="F563" s="97">
        <v>8</v>
      </c>
      <c r="G563" s="94">
        <v>2014</v>
      </c>
      <c r="H563" s="98">
        <v>41858</v>
      </c>
      <c r="I563" s="98"/>
      <c r="J563" s="97" t="s">
        <v>628</v>
      </c>
      <c r="K563" s="104" t="s">
        <v>2391</v>
      </c>
      <c r="L563" s="88" t="s">
        <v>630</v>
      </c>
      <c r="M563" s="104" t="s">
        <v>1636</v>
      </c>
      <c r="N563" s="97" t="s">
        <v>2392</v>
      </c>
      <c r="O563" s="97" t="s">
        <v>98</v>
      </c>
      <c r="P563" s="100">
        <v>5500000</v>
      </c>
      <c r="Q563" s="94">
        <v>2015</v>
      </c>
      <c r="R563" s="97" t="s">
        <v>151</v>
      </c>
      <c r="S563" s="98">
        <v>42096</v>
      </c>
      <c r="T563" s="98">
        <v>42096</v>
      </c>
      <c r="U563" s="82">
        <v>-238</v>
      </c>
      <c r="V563" s="82">
        <v>-238</v>
      </c>
      <c r="W563" s="88"/>
      <c r="X563" s="136" t="s">
        <v>4062</v>
      </c>
      <c r="Y563" s="137" t="s">
        <v>4063</v>
      </c>
      <c r="Z563" s="95" t="s">
        <v>2396</v>
      </c>
      <c r="AA563" s="94"/>
      <c r="AB563" s="139"/>
      <c r="AC563" s="301"/>
      <c r="AD563" s="64"/>
      <c r="AE563" s="64"/>
      <c r="AF563" s="64"/>
      <c r="AG563" s="64"/>
      <c r="AH563" s="104" t="s">
        <v>741</v>
      </c>
      <c r="AI563" s="95"/>
      <c r="AJ563" s="105"/>
      <c r="AK563" s="105"/>
      <c r="AL563" s="78" t="s">
        <v>4018</v>
      </c>
      <c r="AM563" s="65" t="s">
        <v>1913</v>
      </c>
      <c r="AN563" s="79" t="s">
        <v>3992</v>
      </c>
      <c r="AO563" s="80"/>
      <c r="AP563" s="70"/>
      <c r="AQ563" s="84"/>
      <c r="AR563" s="79"/>
      <c r="AS563" s="110">
        <v>0</v>
      </c>
      <c r="AT563" s="110">
        <v>42268</v>
      </c>
      <c r="AU563" s="83"/>
      <c r="AV563" s="104" t="s">
        <v>4064</v>
      </c>
      <c r="AW563" s="87">
        <v>42131</v>
      </c>
      <c r="AX563" s="87">
        <v>42212</v>
      </c>
      <c r="AY563" s="104"/>
      <c r="AZ563" s="95" t="s">
        <v>4059</v>
      </c>
      <c r="BA563" s="98">
        <v>42215</v>
      </c>
      <c r="BB563" s="98">
        <v>42296</v>
      </c>
      <c r="BC563" s="104"/>
      <c r="BD563" s="113"/>
      <c r="BE563" s="113"/>
      <c r="BF563" s="113"/>
      <c r="BG563" s="146">
        <v>42297</v>
      </c>
      <c r="BH563" s="88" t="s">
        <v>242</v>
      </c>
      <c r="BI563" s="104" t="s">
        <v>15143</v>
      </c>
      <c r="BJ563" s="87">
        <v>42297</v>
      </c>
      <c r="BK563" s="87">
        <v>42318</v>
      </c>
      <c r="BL563" s="87"/>
      <c r="BM563" s="87"/>
      <c r="BN563" s="89"/>
      <c r="BO563" t="s">
        <v>3985</v>
      </c>
      <c r="BQ563" s="90">
        <v>5500000</v>
      </c>
      <c r="BR563" t="s">
        <v>2391</v>
      </c>
      <c r="BS563">
        <v>4800083168</v>
      </c>
      <c r="BT563" s="91">
        <v>41858</v>
      </c>
      <c r="BU563" t="s">
        <v>4059</v>
      </c>
      <c r="BV563" s="91">
        <v>42215</v>
      </c>
      <c r="BX563" t="s">
        <v>4065</v>
      </c>
      <c r="BY563" t="s">
        <v>722</v>
      </c>
      <c r="BZ563" t="s">
        <v>2390</v>
      </c>
      <c r="CA563" s="92">
        <v>5500000</v>
      </c>
      <c r="CD563" s="93"/>
    </row>
    <row r="564" spans="1:82" x14ac:dyDescent="0.25">
      <c r="A564" s="94">
        <v>561</v>
      </c>
      <c r="B564" s="95" t="s">
        <v>4066</v>
      </c>
      <c r="C564" s="88">
        <v>4800083168</v>
      </c>
      <c r="D564" s="116" t="s">
        <v>2390</v>
      </c>
      <c r="E564" s="96">
        <v>6000000</v>
      </c>
      <c r="F564" s="97">
        <v>8</v>
      </c>
      <c r="G564" s="94">
        <v>2014</v>
      </c>
      <c r="H564" s="98">
        <v>41858</v>
      </c>
      <c r="I564" s="98"/>
      <c r="J564" s="97" t="s">
        <v>628</v>
      </c>
      <c r="K564" s="104" t="s">
        <v>2391</v>
      </c>
      <c r="L564" s="88" t="s">
        <v>630</v>
      </c>
      <c r="M564" s="104" t="s">
        <v>1636</v>
      </c>
      <c r="N564" s="97" t="s">
        <v>2392</v>
      </c>
      <c r="O564" s="97" t="s">
        <v>98</v>
      </c>
      <c r="P564" s="100">
        <v>6000000</v>
      </c>
      <c r="Q564" s="94">
        <v>2015</v>
      </c>
      <c r="R564" s="97" t="s">
        <v>151</v>
      </c>
      <c r="S564" s="98">
        <v>42096</v>
      </c>
      <c r="T564" s="98">
        <v>42096</v>
      </c>
      <c r="U564" s="82">
        <v>-238</v>
      </c>
      <c r="V564" s="82">
        <v>-238</v>
      </c>
      <c r="W564" s="88"/>
      <c r="X564" s="136" t="s">
        <v>4067</v>
      </c>
      <c r="Y564" s="137" t="s">
        <v>4068</v>
      </c>
      <c r="Z564" s="95" t="s">
        <v>2396</v>
      </c>
      <c r="AA564" s="94"/>
      <c r="AB564" s="139"/>
      <c r="AC564" s="301"/>
      <c r="AD564" s="64"/>
      <c r="AE564" s="64"/>
      <c r="AF564" s="64"/>
      <c r="AG564" s="64"/>
      <c r="AH564" s="104" t="s">
        <v>161</v>
      </c>
      <c r="AI564" s="95"/>
      <c r="AJ564" s="105"/>
      <c r="AK564" s="105"/>
      <c r="AL564" s="78" t="s">
        <v>4010</v>
      </c>
      <c r="AM564" s="65" t="s">
        <v>4069</v>
      </c>
      <c r="AN564" s="79" t="s">
        <v>3992</v>
      </c>
      <c r="AO564" s="80"/>
      <c r="AP564" s="70"/>
      <c r="AQ564" s="84"/>
      <c r="AR564" s="79"/>
      <c r="AS564" s="110">
        <v>0</v>
      </c>
      <c r="AT564" s="110">
        <v>42268</v>
      </c>
      <c r="AU564" s="83"/>
      <c r="AV564" s="95" t="s">
        <v>4070</v>
      </c>
      <c r="AW564" s="87">
        <v>42132</v>
      </c>
      <c r="AX564" s="87">
        <v>42212</v>
      </c>
      <c r="AY564" s="104"/>
      <c r="AZ564" s="95" t="s">
        <v>4059</v>
      </c>
      <c r="BA564" s="98">
        <v>42215</v>
      </c>
      <c r="BB564" s="98">
        <v>42296</v>
      </c>
      <c r="BC564" s="104"/>
      <c r="BD564" s="113"/>
      <c r="BE564" s="113"/>
      <c r="BF564" s="113"/>
      <c r="BG564" s="146">
        <v>42297</v>
      </c>
      <c r="BH564" s="88" t="s">
        <v>242</v>
      </c>
      <c r="BI564" s="104" t="s">
        <v>15143</v>
      </c>
      <c r="BJ564" s="87">
        <v>42297</v>
      </c>
      <c r="BK564" s="87">
        <v>42318</v>
      </c>
      <c r="BL564" s="87"/>
      <c r="BM564" s="87"/>
      <c r="BN564" s="89"/>
      <c r="BO564" t="s">
        <v>3985</v>
      </c>
      <c r="BQ564" s="90">
        <v>6000000</v>
      </c>
      <c r="BR564" t="s">
        <v>2391</v>
      </c>
      <c r="BS564">
        <v>4800083168</v>
      </c>
      <c r="BT564" s="91">
        <v>41858</v>
      </c>
      <c r="BU564" t="s">
        <v>4059</v>
      </c>
      <c r="BV564" s="91">
        <v>42215</v>
      </c>
      <c r="BX564" t="s">
        <v>4071</v>
      </c>
      <c r="BY564" t="s">
        <v>722</v>
      </c>
      <c r="BZ564" t="s">
        <v>2390</v>
      </c>
      <c r="CA564" s="92">
        <v>6000000</v>
      </c>
      <c r="CD564" s="93"/>
    </row>
    <row r="565" spans="1:82" x14ac:dyDescent="0.25">
      <c r="A565" s="94">
        <v>562</v>
      </c>
      <c r="B565" s="95" t="s">
        <v>4072</v>
      </c>
      <c r="C565" s="88">
        <v>4800083168</v>
      </c>
      <c r="D565" s="116" t="s">
        <v>2390</v>
      </c>
      <c r="E565" s="96">
        <v>6000000</v>
      </c>
      <c r="F565" s="97">
        <v>8</v>
      </c>
      <c r="G565" s="94">
        <v>2014</v>
      </c>
      <c r="H565" s="98">
        <v>41858</v>
      </c>
      <c r="I565" s="98"/>
      <c r="J565" s="97" t="s">
        <v>628</v>
      </c>
      <c r="K565" s="104" t="s">
        <v>2391</v>
      </c>
      <c r="L565" s="88" t="s">
        <v>630</v>
      </c>
      <c r="M565" s="104" t="s">
        <v>1636</v>
      </c>
      <c r="N565" s="97" t="s">
        <v>2392</v>
      </c>
      <c r="O565" s="97" t="s">
        <v>98</v>
      </c>
      <c r="P565" s="100">
        <v>6000000</v>
      </c>
      <c r="Q565" s="94">
        <v>2015</v>
      </c>
      <c r="R565" s="97" t="s">
        <v>151</v>
      </c>
      <c r="S565" s="98">
        <v>42096</v>
      </c>
      <c r="T565" s="98">
        <v>42096</v>
      </c>
      <c r="U565" s="82">
        <v>-238</v>
      </c>
      <c r="V565" s="82">
        <v>-238</v>
      </c>
      <c r="W565" s="88"/>
      <c r="X565" s="136" t="s">
        <v>4073</v>
      </c>
      <c r="Y565" s="137" t="s">
        <v>4074</v>
      </c>
      <c r="Z565" s="95" t="s">
        <v>2396</v>
      </c>
      <c r="AA565" s="94"/>
      <c r="AB565" s="139"/>
      <c r="AC565" s="301"/>
      <c r="AD565" s="64"/>
      <c r="AE565" s="64"/>
      <c r="AF565" s="64"/>
      <c r="AG565" s="64"/>
      <c r="AH565" s="104" t="s">
        <v>161</v>
      </c>
      <c r="AI565" s="95"/>
      <c r="AJ565" s="105"/>
      <c r="AK565" s="105"/>
      <c r="AL565" s="78" t="s">
        <v>4018</v>
      </c>
      <c r="AM565" s="65" t="s">
        <v>1647</v>
      </c>
      <c r="AN565" s="79" t="s">
        <v>1921</v>
      </c>
      <c r="AO565" s="80"/>
      <c r="AP565" s="70"/>
      <c r="AQ565" s="84"/>
      <c r="AR565" s="79"/>
      <c r="AS565" s="110">
        <v>0</v>
      </c>
      <c r="AT565" s="110">
        <v>42268</v>
      </c>
      <c r="AU565" s="83"/>
      <c r="AV565" s="104" t="s">
        <v>4075</v>
      </c>
      <c r="AW565" s="87">
        <v>42129</v>
      </c>
      <c r="AX565" s="87">
        <v>42188</v>
      </c>
      <c r="AY565" s="104"/>
      <c r="AZ565" s="95" t="s">
        <v>4041</v>
      </c>
      <c r="BA565" s="98">
        <v>42221</v>
      </c>
      <c r="BB565" s="98">
        <v>42277</v>
      </c>
      <c r="BC565" s="104"/>
      <c r="BD565" s="113"/>
      <c r="BE565" s="113"/>
      <c r="BF565" s="804"/>
      <c r="BG565" s="255">
        <v>42277</v>
      </c>
      <c r="BH565" s="359" t="s">
        <v>116</v>
      </c>
      <c r="BI565" s="808" t="s">
        <v>14651</v>
      </c>
      <c r="BJ565" s="87">
        <v>42278</v>
      </c>
      <c r="BK565" s="87">
        <v>42299</v>
      </c>
      <c r="BL565" s="87">
        <v>42292</v>
      </c>
      <c r="BM565" s="87"/>
      <c r="BN565" s="89"/>
      <c r="BO565" t="s">
        <v>3985</v>
      </c>
      <c r="BQ565" s="90">
        <v>6000000</v>
      </c>
      <c r="BR565" t="s">
        <v>2391</v>
      </c>
      <c r="BS565">
        <v>4800083168</v>
      </c>
      <c r="BT565" s="91">
        <v>41858</v>
      </c>
      <c r="BU565" t="s">
        <v>4041</v>
      </c>
      <c r="BV565" s="91">
        <v>42221</v>
      </c>
      <c r="BX565" t="s">
        <v>4076</v>
      </c>
      <c r="BY565" t="s">
        <v>722</v>
      </c>
      <c r="BZ565" t="s">
        <v>2390</v>
      </c>
      <c r="CA565" s="92">
        <v>6000000</v>
      </c>
      <c r="CD565" s="93"/>
    </row>
    <row r="566" spans="1:82" x14ac:dyDescent="0.25">
      <c r="A566" s="94">
        <v>563</v>
      </c>
      <c r="B566" s="95" t="s">
        <v>4077</v>
      </c>
      <c r="C566" s="88">
        <v>4800083168</v>
      </c>
      <c r="D566" s="116" t="s">
        <v>2390</v>
      </c>
      <c r="E566" s="96">
        <v>6000000</v>
      </c>
      <c r="F566" s="97">
        <v>8</v>
      </c>
      <c r="G566" s="94">
        <v>2014</v>
      </c>
      <c r="H566" s="98">
        <v>41858</v>
      </c>
      <c r="I566" s="98"/>
      <c r="J566" s="97" t="s">
        <v>628</v>
      </c>
      <c r="K566" s="104" t="s">
        <v>2391</v>
      </c>
      <c r="L566" s="88" t="s">
        <v>630</v>
      </c>
      <c r="M566" s="104" t="s">
        <v>1636</v>
      </c>
      <c r="N566" s="97" t="s">
        <v>2392</v>
      </c>
      <c r="O566" s="97" t="s">
        <v>98</v>
      </c>
      <c r="P566" s="100">
        <v>6000000</v>
      </c>
      <c r="Q566" s="94">
        <v>2015</v>
      </c>
      <c r="R566" s="97" t="s">
        <v>151</v>
      </c>
      <c r="S566" s="98">
        <v>42096</v>
      </c>
      <c r="T566" s="98">
        <v>42096</v>
      </c>
      <c r="U566" s="82">
        <v>-238</v>
      </c>
      <c r="V566" s="82">
        <v>-238</v>
      </c>
      <c r="W566" s="88"/>
      <c r="X566" s="136" t="s">
        <v>4078</v>
      </c>
      <c r="Y566" s="137" t="s">
        <v>4079</v>
      </c>
      <c r="Z566" s="95" t="s">
        <v>2396</v>
      </c>
      <c r="AA566" s="94"/>
      <c r="AB566" s="139"/>
      <c r="AC566" s="301"/>
      <c r="AD566" s="64"/>
      <c r="AE566" s="64"/>
      <c r="AF566" s="64"/>
      <c r="AG566" s="64"/>
      <c r="AH566" s="104" t="s">
        <v>161</v>
      </c>
      <c r="AI566" s="95"/>
      <c r="AJ566" s="105"/>
      <c r="AK566" s="105"/>
      <c r="AL566" s="78" t="s">
        <v>4018</v>
      </c>
      <c r="AM566" s="65" t="s">
        <v>4080</v>
      </c>
      <c r="AN566" s="79" t="s">
        <v>4057</v>
      </c>
      <c r="AO566" s="80"/>
      <c r="AP566" s="70"/>
      <c r="AQ566" s="84"/>
      <c r="AR566" s="79"/>
      <c r="AS566" s="110">
        <v>0</v>
      </c>
      <c r="AT566" s="110">
        <v>42268</v>
      </c>
      <c r="AU566" s="83"/>
      <c r="AV566" s="95" t="s">
        <v>4081</v>
      </c>
      <c r="AW566" s="87">
        <v>42132</v>
      </c>
      <c r="AX566" s="87">
        <v>42212</v>
      </c>
      <c r="AY566" s="104"/>
      <c r="AZ566" s="95" t="s">
        <v>4059</v>
      </c>
      <c r="BA566" s="98">
        <v>42215</v>
      </c>
      <c r="BB566" s="98">
        <v>42296</v>
      </c>
      <c r="BC566" s="104"/>
      <c r="BD566" s="113"/>
      <c r="BE566" s="113"/>
      <c r="BF566" s="113"/>
      <c r="BG566" s="146">
        <v>42297</v>
      </c>
      <c r="BH566" s="88" t="s">
        <v>242</v>
      </c>
      <c r="BI566" s="104" t="s">
        <v>15143</v>
      </c>
      <c r="BJ566" s="87">
        <v>42297</v>
      </c>
      <c r="BK566" s="87">
        <v>42318</v>
      </c>
      <c r="BL566" s="87"/>
      <c r="BM566" s="87"/>
      <c r="BN566" s="89"/>
      <c r="BO566" t="s">
        <v>3985</v>
      </c>
      <c r="BQ566" s="90">
        <v>6000000</v>
      </c>
      <c r="BR566" t="s">
        <v>2391</v>
      </c>
      <c r="BS566">
        <v>4800083168</v>
      </c>
      <c r="BT566" s="91">
        <v>41858</v>
      </c>
      <c r="BU566" t="s">
        <v>4059</v>
      </c>
      <c r="BV566" s="91">
        <v>42215</v>
      </c>
      <c r="BX566" t="s">
        <v>4082</v>
      </c>
      <c r="BY566" t="s">
        <v>722</v>
      </c>
      <c r="BZ566" t="s">
        <v>2390</v>
      </c>
      <c r="CA566" s="92">
        <v>6000000</v>
      </c>
      <c r="CD566" s="93"/>
    </row>
    <row r="567" spans="1:82" x14ac:dyDescent="0.25">
      <c r="A567" s="94">
        <v>564</v>
      </c>
      <c r="B567" s="95" t="s">
        <v>4083</v>
      </c>
      <c r="C567" s="88">
        <v>4800083168</v>
      </c>
      <c r="D567" s="116" t="s">
        <v>2390</v>
      </c>
      <c r="E567" s="96">
        <v>7500000</v>
      </c>
      <c r="F567" s="97">
        <v>8</v>
      </c>
      <c r="G567" s="94">
        <v>2014</v>
      </c>
      <c r="H567" s="98">
        <v>41858</v>
      </c>
      <c r="I567" s="98"/>
      <c r="J567" s="97" t="s">
        <v>628</v>
      </c>
      <c r="K567" s="104" t="s">
        <v>2391</v>
      </c>
      <c r="L567" s="88" t="s">
        <v>630</v>
      </c>
      <c r="M567" s="104" t="s">
        <v>1636</v>
      </c>
      <c r="N567" s="97" t="s">
        <v>2392</v>
      </c>
      <c r="O567" s="97" t="s">
        <v>98</v>
      </c>
      <c r="P567" s="100">
        <v>7500000</v>
      </c>
      <c r="Q567" s="94">
        <v>2015</v>
      </c>
      <c r="R567" s="97" t="s">
        <v>151</v>
      </c>
      <c r="S567" s="98">
        <v>42096</v>
      </c>
      <c r="T567" s="98">
        <v>42096</v>
      </c>
      <c r="U567" s="82">
        <v>-238</v>
      </c>
      <c r="V567" s="82">
        <v>-238</v>
      </c>
      <c r="W567" s="88"/>
      <c r="X567" s="136" t="s">
        <v>4084</v>
      </c>
      <c r="Y567" s="137" t="s">
        <v>4085</v>
      </c>
      <c r="Z567" s="95" t="s">
        <v>2396</v>
      </c>
      <c r="AA567" s="94"/>
      <c r="AB567" s="139"/>
      <c r="AC567" s="301"/>
      <c r="AD567" s="64"/>
      <c r="AE567" s="64"/>
      <c r="AF567" s="64"/>
      <c r="AG567" s="64"/>
      <c r="AH567" s="104" t="s">
        <v>1885</v>
      </c>
      <c r="AI567" s="95"/>
      <c r="AJ567" s="105"/>
      <c r="AK567" s="105"/>
      <c r="AL567" s="78" t="s">
        <v>3054</v>
      </c>
      <c r="AM567" s="65" t="s">
        <v>2399</v>
      </c>
      <c r="AN567" s="79" t="s">
        <v>3512</v>
      </c>
      <c r="AO567" s="80"/>
      <c r="AP567" s="70"/>
      <c r="AQ567" s="84"/>
      <c r="AR567" s="79"/>
      <c r="AS567" s="110">
        <v>0</v>
      </c>
      <c r="AT567" s="110">
        <v>42268</v>
      </c>
      <c r="AU567" s="83"/>
      <c r="AV567" s="104" t="s">
        <v>4086</v>
      </c>
      <c r="AW567" s="87">
        <v>42131</v>
      </c>
      <c r="AX567" s="87">
        <v>42188</v>
      </c>
      <c r="AY567" s="104"/>
      <c r="AZ567" s="104" t="s">
        <v>4087</v>
      </c>
      <c r="BA567" s="98">
        <v>42215</v>
      </c>
      <c r="BB567" s="98">
        <v>42251</v>
      </c>
      <c r="BC567" s="104"/>
      <c r="BD567" s="113"/>
      <c r="BE567" s="113"/>
      <c r="BF567" s="113"/>
      <c r="BG567" s="87">
        <v>42251</v>
      </c>
      <c r="BH567" s="88" t="s">
        <v>116</v>
      </c>
      <c r="BI567" s="104" t="s">
        <v>4088</v>
      </c>
      <c r="BJ567" s="87">
        <v>42251</v>
      </c>
      <c r="BK567" s="87">
        <v>42272</v>
      </c>
      <c r="BL567" s="87">
        <v>42276</v>
      </c>
      <c r="BM567" s="87"/>
      <c r="BN567" s="89"/>
      <c r="BO567" t="s">
        <v>3985</v>
      </c>
      <c r="BQ567" s="90">
        <v>7500000</v>
      </c>
      <c r="BR567" t="s">
        <v>2391</v>
      </c>
      <c r="BS567">
        <v>4800083168</v>
      </c>
      <c r="BT567" s="91">
        <v>41858</v>
      </c>
      <c r="BU567" t="s">
        <v>4087</v>
      </c>
      <c r="BV567" s="91">
        <v>42215</v>
      </c>
      <c r="BX567" t="s">
        <v>4089</v>
      </c>
      <c r="BY567" t="s">
        <v>722</v>
      </c>
      <c r="BZ567" t="s">
        <v>2390</v>
      </c>
      <c r="CA567" s="92">
        <v>7500000</v>
      </c>
      <c r="CD567" s="93"/>
    </row>
    <row r="568" spans="1:82" x14ac:dyDescent="0.25">
      <c r="A568" s="94">
        <v>565</v>
      </c>
      <c r="B568" s="95" t="s">
        <v>4090</v>
      </c>
      <c r="C568" s="88">
        <v>4800083168</v>
      </c>
      <c r="D568" s="116" t="s">
        <v>2390</v>
      </c>
      <c r="E568" s="96">
        <v>7500000</v>
      </c>
      <c r="F568" s="97">
        <v>8</v>
      </c>
      <c r="G568" s="94">
        <v>2014</v>
      </c>
      <c r="H568" s="98">
        <v>41858</v>
      </c>
      <c r="I568" s="98"/>
      <c r="J568" s="97" t="s">
        <v>628</v>
      </c>
      <c r="K568" s="104" t="s">
        <v>2391</v>
      </c>
      <c r="L568" s="88" t="s">
        <v>630</v>
      </c>
      <c r="M568" s="104" t="s">
        <v>1636</v>
      </c>
      <c r="N568" s="97" t="s">
        <v>2392</v>
      </c>
      <c r="O568" s="97" t="s">
        <v>98</v>
      </c>
      <c r="P568" s="100">
        <v>7500000</v>
      </c>
      <c r="Q568" s="94">
        <v>2015</v>
      </c>
      <c r="R568" s="97" t="s">
        <v>151</v>
      </c>
      <c r="S568" s="98">
        <v>42096</v>
      </c>
      <c r="T568" s="98">
        <v>42096</v>
      </c>
      <c r="U568" s="82">
        <v>-238</v>
      </c>
      <c r="V568" s="82">
        <v>-238</v>
      </c>
      <c r="W568" s="88"/>
      <c r="X568" s="136" t="s">
        <v>4091</v>
      </c>
      <c r="Y568" s="137" t="s">
        <v>4092</v>
      </c>
      <c r="Z568" s="95" t="s">
        <v>2396</v>
      </c>
      <c r="AA568" s="94"/>
      <c r="AB568" s="139"/>
      <c r="AC568" s="301"/>
      <c r="AD568" s="64"/>
      <c r="AE568" s="64"/>
      <c r="AF568" s="64"/>
      <c r="AG568" s="64"/>
      <c r="AH568" s="104" t="s">
        <v>1885</v>
      </c>
      <c r="AI568" s="95"/>
      <c r="AJ568" s="105"/>
      <c r="AK568" s="105"/>
      <c r="AL568" s="78" t="s">
        <v>3054</v>
      </c>
      <c r="AM568" s="65" t="s">
        <v>4011</v>
      </c>
      <c r="AN568" s="79" t="s">
        <v>4039</v>
      </c>
      <c r="AO568" s="80"/>
      <c r="AP568" s="70"/>
      <c r="AQ568" s="84"/>
      <c r="AR568" s="79"/>
      <c r="AS568" s="110">
        <v>0</v>
      </c>
      <c r="AT568" s="110">
        <v>42268</v>
      </c>
      <c r="AU568" s="83"/>
      <c r="AV568" s="95" t="s">
        <v>4093</v>
      </c>
      <c r="AW568" s="87">
        <v>42132</v>
      </c>
      <c r="AX568" s="87">
        <v>42212</v>
      </c>
      <c r="AY568" s="104"/>
      <c r="AZ568" s="95" t="s">
        <v>4059</v>
      </c>
      <c r="BA568" s="98">
        <v>42215</v>
      </c>
      <c r="BB568" s="98">
        <v>42296</v>
      </c>
      <c r="BC568" s="104"/>
      <c r="BD568" s="113"/>
      <c r="BE568" s="113"/>
      <c r="BF568" s="113"/>
      <c r="BG568" s="146">
        <v>42297</v>
      </c>
      <c r="BH568" s="88" t="s">
        <v>242</v>
      </c>
      <c r="BI568" s="104" t="s">
        <v>15143</v>
      </c>
      <c r="BJ568" s="87">
        <v>42297</v>
      </c>
      <c r="BK568" s="87">
        <v>42318</v>
      </c>
      <c r="BL568" s="87"/>
      <c r="BM568" s="87"/>
      <c r="BN568" s="89"/>
      <c r="BO568" t="s">
        <v>3985</v>
      </c>
      <c r="BQ568" s="90">
        <v>7500000</v>
      </c>
      <c r="BR568" t="s">
        <v>2391</v>
      </c>
      <c r="BS568">
        <v>4800083168</v>
      </c>
      <c r="BT568" s="91">
        <v>41858</v>
      </c>
      <c r="BU568" t="s">
        <v>4059</v>
      </c>
      <c r="BV568" s="91">
        <v>42215</v>
      </c>
      <c r="BX568" t="s">
        <v>4094</v>
      </c>
      <c r="BY568" t="s">
        <v>722</v>
      </c>
      <c r="BZ568" t="s">
        <v>2390</v>
      </c>
      <c r="CA568" s="92">
        <v>7500000</v>
      </c>
      <c r="CD568" s="93"/>
    </row>
    <row r="569" spans="1:82" x14ac:dyDescent="0.25">
      <c r="A569" s="94">
        <v>566</v>
      </c>
      <c r="B569" s="95" t="s">
        <v>4095</v>
      </c>
      <c r="C569" s="88">
        <v>4800083168</v>
      </c>
      <c r="D569" s="116" t="s">
        <v>2390</v>
      </c>
      <c r="E569" s="96">
        <v>7500000</v>
      </c>
      <c r="F569" s="97">
        <v>8</v>
      </c>
      <c r="G569" s="94">
        <v>2014</v>
      </c>
      <c r="H569" s="98">
        <v>41858</v>
      </c>
      <c r="I569" s="98"/>
      <c r="J569" s="97" t="s">
        <v>628</v>
      </c>
      <c r="K569" s="104" t="s">
        <v>2391</v>
      </c>
      <c r="L569" s="88" t="s">
        <v>630</v>
      </c>
      <c r="M569" s="104" t="s">
        <v>1636</v>
      </c>
      <c r="N569" s="97" t="s">
        <v>2392</v>
      </c>
      <c r="O569" s="97" t="s">
        <v>98</v>
      </c>
      <c r="P569" s="100">
        <v>7500000</v>
      </c>
      <c r="Q569" s="94">
        <v>2015</v>
      </c>
      <c r="R569" s="97" t="s">
        <v>151</v>
      </c>
      <c r="S569" s="98">
        <v>42096</v>
      </c>
      <c r="T569" s="98">
        <v>42096</v>
      </c>
      <c r="U569" s="82">
        <v>-238</v>
      </c>
      <c r="V569" s="82">
        <v>-238</v>
      </c>
      <c r="W569" s="88"/>
      <c r="X569" s="136" t="s">
        <v>4096</v>
      </c>
      <c r="Y569" s="137" t="s">
        <v>4097</v>
      </c>
      <c r="Z569" s="95" t="s">
        <v>2396</v>
      </c>
      <c r="AA569" s="94"/>
      <c r="AB569" s="139"/>
      <c r="AC569" s="301"/>
      <c r="AD569" s="64"/>
      <c r="AE569" s="64"/>
      <c r="AF569" s="64"/>
      <c r="AG569" s="64"/>
      <c r="AH569" s="104" t="s">
        <v>1885</v>
      </c>
      <c r="AI569" s="95"/>
      <c r="AJ569" s="105"/>
      <c r="AK569" s="105"/>
      <c r="AL569" s="78" t="s">
        <v>3054</v>
      </c>
      <c r="AM569" s="65" t="s">
        <v>3998</v>
      </c>
      <c r="AN569" s="79" t="s">
        <v>1927</v>
      </c>
      <c r="AO569" s="80"/>
      <c r="AP569" s="70"/>
      <c r="AQ569" s="84"/>
      <c r="AR569" s="79"/>
      <c r="AS569" s="110">
        <v>0</v>
      </c>
      <c r="AT569" s="110">
        <v>42268</v>
      </c>
      <c r="AU569" s="83"/>
      <c r="AV569" s="104" t="s">
        <v>4098</v>
      </c>
      <c r="AW569" s="87">
        <v>42130</v>
      </c>
      <c r="AX569" s="87">
        <v>42212</v>
      </c>
      <c r="AY569" s="104"/>
      <c r="AZ569" s="95" t="s">
        <v>4041</v>
      </c>
      <c r="BA569" s="98">
        <v>42221</v>
      </c>
      <c r="BB569" s="98">
        <v>42277</v>
      </c>
      <c r="BC569" s="104"/>
      <c r="BD569" s="113"/>
      <c r="BE569" s="113"/>
      <c r="BF569" s="804"/>
      <c r="BG569" s="255">
        <v>42277</v>
      </c>
      <c r="BH569" s="359" t="s">
        <v>116</v>
      </c>
      <c r="BI569" s="808" t="s">
        <v>14651</v>
      </c>
      <c r="BJ569" s="87">
        <v>42278</v>
      </c>
      <c r="BK569" s="87">
        <v>42299</v>
      </c>
      <c r="BL569" s="87">
        <v>42292</v>
      </c>
      <c r="BM569" s="87"/>
      <c r="BN569" s="89"/>
      <c r="BO569" t="s">
        <v>3985</v>
      </c>
      <c r="BQ569" s="90">
        <v>7500000</v>
      </c>
      <c r="BR569" t="s">
        <v>2391</v>
      </c>
      <c r="BS569">
        <v>4800083168</v>
      </c>
      <c r="BT569" s="91">
        <v>41858</v>
      </c>
      <c r="BU569" t="s">
        <v>4041</v>
      </c>
      <c r="BV569" s="91">
        <v>42221</v>
      </c>
      <c r="BX569" t="s">
        <v>4099</v>
      </c>
      <c r="BY569" t="s">
        <v>722</v>
      </c>
      <c r="BZ569" t="s">
        <v>2390</v>
      </c>
      <c r="CA569" s="92">
        <v>7500000</v>
      </c>
      <c r="CD569" s="93"/>
    </row>
    <row r="570" spans="1:82" x14ac:dyDescent="0.25">
      <c r="A570" s="94">
        <v>567</v>
      </c>
      <c r="B570" s="95" t="s">
        <v>4100</v>
      </c>
      <c r="C570" s="88">
        <v>4800083168</v>
      </c>
      <c r="D570" s="116" t="s">
        <v>2390</v>
      </c>
      <c r="E570" s="96">
        <v>7500000</v>
      </c>
      <c r="F570" s="97">
        <v>8</v>
      </c>
      <c r="G570" s="94">
        <v>2014</v>
      </c>
      <c r="H570" s="98">
        <v>41858</v>
      </c>
      <c r="I570" s="98"/>
      <c r="J570" s="97" t="s">
        <v>628</v>
      </c>
      <c r="K570" s="104" t="s">
        <v>2391</v>
      </c>
      <c r="L570" s="88" t="s">
        <v>630</v>
      </c>
      <c r="M570" s="104" t="s">
        <v>1636</v>
      </c>
      <c r="N570" s="97" t="s">
        <v>2392</v>
      </c>
      <c r="O570" s="97" t="s">
        <v>98</v>
      </c>
      <c r="P570" s="100">
        <v>7500000</v>
      </c>
      <c r="Q570" s="94">
        <v>2015</v>
      </c>
      <c r="R570" s="97" t="s">
        <v>151</v>
      </c>
      <c r="S570" s="98">
        <v>42096</v>
      </c>
      <c r="T570" s="98">
        <v>42096</v>
      </c>
      <c r="U570" s="82">
        <v>-238</v>
      </c>
      <c r="V570" s="82">
        <v>-238</v>
      </c>
      <c r="W570" s="88"/>
      <c r="X570" s="136" t="s">
        <v>4101</v>
      </c>
      <c r="Y570" s="137" t="s">
        <v>4102</v>
      </c>
      <c r="Z570" s="95" t="s">
        <v>2396</v>
      </c>
      <c r="AA570" s="94"/>
      <c r="AB570" s="139"/>
      <c r="AC570" s="301"/>
      <c r="AD570" s="64"/>
      <c r="AE570" s="64"/>
      <c r="AF570" s="64"/>
      <c r="AG570" s="64"/>
      <c r="AH570" s="104" t="s">
        <v>1885</v>
      </c>
      <c r="AI570" s="95"/>
      <c r="AJ570" s="105"/>
      <c r="AK570" s="105"/>
      <c r="AL570" s="78" t="s">
        <v>3054</v>
      </c>
      <c r="AM570" s="65" t="s">
        <v>4103</v>
      </c>
      <c r="AN570" s="79" t="s">
        <v>3757</v>
      </c>
      <c r="AO570" s="80"/>
      <c r="AP570" s="70"/>
      <c r="AQ570" s="84"/>
      <c r="AR570" s="79"/>
      <c r="AS570" s="110">
        <v>0</v>
      </c>
      <c r="AT570" s="110">
        <v>42268</v>
      </c>
      <c r="AU570" s="83"/>
      <c r="AV570" s="95" t="s">
        <v>4104</v>
      </c>
      <c r="AW570" s="87">
        <v>42132</v>
      </c>
      <c r="AX570" s="87">
        <v>42212</v>
      </c>
      <c r="AY570" s="104"/>
      <c r="AZ570" s="104" t="s">
        <v>4052</v>
      </c>
      <c r="BA570" s="98">
        <v>42222</v>
      </c>
      <c r="BB570" s="98">
        <v>42296</v>
      </c>
      <c r="BC570" s="104"/>
      <c r="BD570" s="113"/>
      <c r="BE570" s="113"/>
      <c r="BF570" s="113"/>
      <c r="BG570" s="146">
        <v>42297</v>
      </c>
      <c r="BH570" s="88" t="s">
        <v>242</v>
      </c>
      <c r="BI570" s="104" t="s">
        <v>15143</v>
      </c>
      <c r="BJ570" s="87">
        <v>42297</v>
      </c>
      <c r="BK570" s="87">
        <v>42318</v>
      </c>
      <c r="BL570" s="87"/>
      <c r="BM570" s="87"/>
      <c r="BN570" s="89"/>
      <c r="BO570" t="s">
        <v>3985</v>
      </c>
      <c r="BQ570" s="90">
        <v>7500000</v>
      </c>
      <c r="BR570" t="s">
        <v>2391</v>
      </c>
      <c r="BS570">
        <v>4800083168</v>
      </c>
      <c r="BT570" s="91">
        <v>41858</v>
      </c>
      <c r="BU570" t="s">
        <v>4052</v>
      </c>
      <c r="BV570" s="91">
        <v>42222</v>
      </c>
      <c r="BX570" t="s">
        <v>4105</v>
      </c>
      <c r="BY570" t="s">
        <v>722</v>
      </c>
      <c r="BZ570" t="s">
        <v>2390</v>
      </c>
      <c r="CA570" s="92">
        <v>7500000</v>
      </c>
      <c r="CD570" s="93"/>
    </row>
    <row r="571" spans="1:82" x14ac:dyDescent="0.25">
      <c r="A571" s="94">
        <v>568</v>
      </c>
      <c r="B571" s="95" t="s">
        <v>4106</v>
      </c>
      <c r="C571" s="88">
        <v>4800083168</v>
      </c>
      <c r="D571" s="116" t="s">
        <v>2390</v>
      </c>
      <c r="E571" s="96">
        <v>7500000</v>
      </c>
      <c r="F571" s="97">
        <v>8</v>
      </c>
      <c r="G571" s="94">
        <v>2014</v>
      </c>
      <c r="H571" s="98">
        <v>41858</v>
      </c>
      <c r="I571" s="98"/>
      <c r="J571" s="97" t="s">
        <v>628</v>
      </c>
      <c r="K571" s="104" t="s">
        <v>2391</v>
      </c>
      <c r="L571" s="88" t="s">
        <v>630</v>
      </c>
      <c r="M571" s="104" t="s">
        <v>1636</v>
      </c>
      <c r="N571" s="97" t="s">
        <v>2392</v>
      </c>
      <c r="O571" s="97" t="s">
        <v>98</v>
      </c>
      <c r="P571" s="100">
        <v>7500000</v>
      </c>
      <c r="Q571" s="94">
        <v>2015</v>
      </c>
      <c r="R571" s="97" t="s">
        <v>151</v>
      </c>
      <c r="S571" s="98">
        <v>42096</v>
      </c>
      <c r="T571" s="98">
        <v>42096</v>
      </c>
      <c r="U571" s="82">
        <v>-238</v>
      </c>
      <c r="V571" s="82">
        <v>-238</v>
      </c>
      <c r="W571" s="88"/>
      <c r="X571" s="137" t="s">
        <v>4107</v>
      </c>
      <c r="Y571" s="137" t="s">
        <v>4108</v>
      </c>
      <c r="Z571" s="95" t="s">
        <v>2396</v>
      </c>
      <c r="AA571" s="94"/>
      <c r="AB571" s="139"/>
      <c r="AC571" s="301"/>
      <c r="AD571" s="64"/>
      <c r="AE571" s="64"/>
      <c r="AF571" s="64"/>
      <c r="AG571" s="64"/>
      <c r="AH571" s="104" t="s">
        <v>1885</v>
      </c>
      <c r="AI571" s="95"/>
      <c r="AJ571" s="105"/>
      <c r="AK571" s="105"/>
      <c r="AL571" s="78" t="s">
        <v>3054</v>
      </c>
      <c r="AM571" s="65" t="s">
        <v>4109</v>
      </c>
      <c r="AN571" s="79" t="s">
        <v>1927</v>
      </c>
      <c r="AO571" s="80"/>
      <c r="AP571" s="70"/>
      <c r="AQ571" s="84"/>
      <c r="AR571" s="79"/>
      <c r="AS571" s="110">
        <v>0</v>
      </c>
      <c r="AT571" s="110">
        <v>42268</v>
      </c>
      <c r="AU571" s="83"/>
      <c r="AV571" s="95" t="s">
        <v>4110</v>
      </c>
      <c r="AW571" s="87">
        <v>42132</v>
      </c>
      <c r="AX571" s="87">
        <v>42163</v>
      </c>
      <c r="AY571" s="104"/>
      <c r="AZ571" s="95" t="s">
        <v>4013</v>
      </c>
      <c r="BA571" s="273">
        <v>42180</v>
      </c>
      <c r="BB571" s="98">
        <v>42257</v>
      </c>
      <c r="BC571" s="104"/>
      <c r="BD571" s="113">
        <v>7500000</v>
      </c>
      <c r="BE571" s="113"/>
      <c r="BF571" s="113"/>
      <c r="BG571" s="87">
        <v>42257</v>
      </c>
      <c r="BH571" s="88" t="s">
        <v>116</v>
      </c>
      <c r="BI571" s="104" t="s">
        <v>3255</v>
      </c>
      <c r="BJ571" s="87">
        <v>42258</v>
      </c>
      <c r="BK571" s="87">
        <v>42279</v>
      </c>
      <c r="BL571" s="87">
        <v>42276</v>
      </c>
      <c r="BM571" s="87"/>
      <c r="BN571" s="89"/>
      <c r="BO571" t="s">
        <v>3985</v>
      </c>
      <c r="BQ571" s="90">
        <v>7500000</v>
      </c>
      <c r="BR571" t="s">
        <v>2391</v>
      </c>
      <c r="BS571">
        <v>4800083168</v>
      </c>
      <c r="BT571" s="91">
        <v>41858</v>
      </c>
      <c r="BU571" t="s">
        <v>4013</v>
      </c>
      <c r="BV571" s="91">
        <v>42180</v>
      </c>
      <c r="BX571" t="s">
        <v>4111</v>
      </c>
      <c r="BY571" t="s">
        <v>722</v>
      </c>
      <c r="BZ571" t="s">
        <v>2390</v>
      </c>
      <c r="CA571" s="92">
        <v>7500000</v>
      </c>
      <c r="CD571" s="93"/>
    </row>
    <row r="572" spans="1:82" x14ac:dyDescent="0.25">
      <c r="A572" s="94">
        <v>569</v>
      </c>
      <c r="B572" s="95" t="s">
        <v>4112</v>
      </c>
      <c r="C572" s="88">
        <v>4800083168</v>
      </c>
      <c r="D572" s="116" t="s">
        <v>2390</v>
      </c>
      <c r="E572" s="96">
        <v>7500000</v>
      </c>
      <c r="F572" s="97">
        <v>8</v>
      </c>
      <c r="G572" s="94">
        <v>2014</v>
      </c>
      <c r="H572" s="98">
        <v>41858</v>
      </c>
      <c r="I572" s="98"/>
      <c r="J572" s="97" t="s">
        <v>628</v>
      </c>
      <c r="K572" s="104" t="s">
        <v>2391</v>
      </c>
      <c r="L572" s="88" t="s">
        <v>630</v>
      </c>
      <c r="M572" s="104" t="s">
        <v>1636</v>
      </c>
      <c r="N572" s="97" t="s">
        <v>2392</v>
      </c>
      <c r="O572" s="97" t="s">
        <v>98</v>
      </c>
      <c r="P572" s="100">
        <v>7500000</v>
      </c>
      <c r="Q572" s="94">
        <v>2015</v>
      </c>
      <c r="R572" s="97" t="s">
        <v>151</v>
      </c>
      <c r="S572" s="98">
        <v>42096</v>
      </c>
      <c r="T572" s="98">
        <v>42096</v>
      </c>
      <c r="U572" s="82">
        <v>-238</v>
      </c>
      <c r="V572" s="82">
        <v>-238</v>
      </c>
      <c r="W572" s="88"/>
      <c r="X572" s="136" t="s">
        <v>4113</v>
      </c>
      <c r="Y572" s="137" t="s">
        <v>4114</v>
      </c>
      <c r="Z572" s="95" t="s">
        <v>2396</v>
      </c>
      <c r="AA572" s="94"/>
      <c r="AB572" s="139"/>
      <c r="AC572" s="301"/>
      <c r="AD572" s="64"/>
      <c r="AE572" s="64"/>
      <c r="AF572" s="64"/>
      <c r="AG572" s="64"/>
      <c r="AH572" s="104" t="s">
        <v>1885</v>
      </c>
      <c r="AI572" s="95"/>
      <c r="AJ572" s="105"/>
      <c r="AK572" s="105"/>
      <c r="AL572" s="78" t="s">
        <v>3054</v>
      </c>
      <c r="AM572" s="65" t="s">
        <v>4109</v>
      </c>
      <c r="AN572" s="79" t="s">
        <v>4057</v>
      </c>
      <c r="AO572" s="80"/>
      <c r="AP572" s="70"/>
      <c r="AQ572" s="84"/>
      <c r="AR572" s="79"/>
      <c r="AS572" s="110">
        <v>0</v>
      </c>
      <c r="AT572" s="110">
        <v>42268</v>
      </c>
      <c r="AU572" s="83"/>
      <c r="AV572" s="104" t="s">
        <v>4115</v>
      </c>
      <c r="AW572" s="87">
        <v>42130</v>
      </c>
      <c r="AX572" s="87">
        <v>42187</v>
      </c>
      <c r="AY572" s="104"/>
      <c r="AZ572" s="104" t="s">
        <v>4087</v>
      </c>
      <c r="BA572" s="98">
        <v>42215</v>
      </c>
      <c r="BB572" s="98">
        <v>42251</v>
      </c>
      <c r="BC572" s="104"/>
      <c r="BD572" s="113"/>
      <c r="BE572" s="113"/>
      <c r="BF572" s="113"/>
      <c r="BG572" s="87">
        <v>42251</v>
      </c>
      <c r="BH572" s="88" t="s">
        <v>116</v>
      </c>
      <c r="BI572" s="104" t="s">
        <v>4088</v>
      </c>
      <c r="BJ572" s="87">
        <v>42251</v>
      </c>
      <c r="BK572" s="87">
        <v>42272</v>
      </c>
      <c r="BL572" s="87">
        <v>42276</v>
      </c>
      <c r="BM572" s="87"/>
      <c r="BN572" s="89"/>
      <c r="BO572" t="s">
        <v>3985</v>
      </c>
      <c r="BQ572" s="90">
        <v>7500000</v>
      </c>
      <c r="BR572" t="s">
        <v>2391</v>
      </c>
      <c r="BS572">
        <v>4800083168</v>
      </c>
      <c r="BT572" s="91">
        <v>41858</v>
      </c>
      <c r="BU572" t="s">
        <v>4087</v>
      </c>
      <c r="BV572" s="91">
        <v>42215</v>
      </c>
      <c r="BX572" t="s">
        <v>4116</v>
      </c>
      <c r="BY572" t="s">
        <v>722</v>
      </c>
      <c r="BZ572" t="s">
        <v>2390</v>
      </c>
      <c r="CA572" s="92">
        <v>7500000</v>
      </c>
      <c r="CD572" s="93"/>
    </row>
    <row r="573" spans="1:82" x14ac:dyDescent="0.25">
      <c r="A573" s="94">
        <v>570</v>
      </c>
      <c r="B573" s="95" t="s">
        <v>4117</v>
      </c>
      <c r="C573" s="88">
        <v>4800083168</v>
      </c>
      <c r="D573" s="116" t="s">
        <v>2390</v>
      </c>
      <c r="E573" s="96">
        <v>7500000</v>
      </c>
      <c r="F573" s="97">
        <v>8</v>
      </c>
      <c r="G573" s="94">
        <v>2014</v>
      </c>
      <c r="H573" s="98">
        <v>41858</v>
      </c>
      <c r="I573" s="98"/>
      <c r="J573" s="97" t="s">
        <v>628</v>
      </c>
      <c r="K573" s="104" t="s">
        <v>2391</v>
      </c>
      <c r="L573" s="88" t="s">
        <v>630</v>
      </c>
      <c r="M573" s="104" t="s">
        <v>1636</v>
      </c>
      <c r="N573" s="97" t="s">
        <v>2392</v>
      </c>
      <c r="O573" s="97" t="s">
        <v>98</v>
      </c>
      <c r="P573" s="100">
        <v>7500000</v>
      </c>
      <c r="Q573" s="94">
        <v>2015</v>
      </c>
      <c r="R573" s="97" t="s">
        <v>151</v>
      </c>
      <c r="S573" s="98">
        <v>42096</v>
      </c>
      <c r="T573" s="98">
        <v>42096</v>
      </c>
      <c r="U573" s="82">
        <v>-238</v>
      </c>
      <c r="V573" s="82">
        <v>-238</v>
      </c>
      <c r="W573" s="88"/>
      <c r="X573" s="136" t="s">
        <v>4118</v>
      </c>
      <c r="Y573" s="137" t="s">
        <v>4119</v>
      </c>
      <c r="Z573" s="95" t="s">
        <v>2396</v>
      </c>
      <c r="AA573" s="94"/>
      <c r="AB573" s="139"/>
      <c r="AC573" s="301"/>
      <c r="AD573" s="64"/>
      <c r="AE573" s="64"/>
      <c r="AF573" s="64"/>
      <c r="AG573" s="64"/>
      <c r="AH573" s="104" t="s">
        <v>1885</v>
      </c>
      <c r="AI573" s="95"/>
      <c r="AJ573" s="105"/>
      <c r="AK573" s="105"/>
      <c r="AL573" s="78" t="s">
        <v>3054</v>
      </c>
      <c r="AM573" s="65" t="s">
        <v>4080</v>
      </c>
      <c r="AN573" s="79" t="s">
        <v>4039</v>
      </c>
      <c r="AO573" s="80"/>
      <c r="AP573" s="70"/>
      <c r="AQ573" s="84"/>
      <c r="AR573" s="79"/>
      <c r="AS573" s="110">
        <v>0</v>
      </c>
      <c r="AT573" s="110">
        <v>42268</v>
      </c>
      <c r="AU573" s="83"/>
      <c r="AV573" s="104" t="s">
        <v>4120</v>
      </c>
      <c r="AW573" s="87">
        <v>42130</v>
      </c>
      <c r="AX573" s="87">
        <v>42212</v>
      </c>
      <c r="AY573" s="104"/>
      <c r="AZ573" s="95" t="s">
        <v>4121</v>
      </c>
      <c r="BA573" s="98">
        <v>42222</v>
      </c>
      <c r="BB573" s="98">
        <v>42296</v>
      </c>
      <c r="BC573" s="104"/>
      <c r="BD573" s="113"/>
      <c r="BE573" s="113"/>
      <c r="BF573" s="113"/>
      <c r="BG573" s="146">
        <v>42297</v>
      </c>
      <c r="BH573" s="88" t="s">
        <v>242</v>
      </c>
      <c r="BI573" s="104" t="s">
        <v>15143</v>
      </c>
      <c r="BJ573" s="87">
        <v>42297</v>
      </c>
      <c r="BK573" s="87">
        <v>42318</v>
      </c>
      <c r="BL573" s="87"/>
      <c r="BM573" s="87"/>
      <c r="BN573" s="89"/>
      <c r="BO573" t="s">
        <v>3985</v>
      </c>
      <c r="BQ573" s="90">
        <v>7500000</v>
      </c>
      <c r="BR573" t="s">
        <v>2391</v>
      </c>
      <c r="BS573">
        <v>4800083168</v>
      </c>
      <c r="BT573" s="91">
        <v>41858</v>
      </c>
      <c r="BU573" t="s">
        <v>4121</v>
      </c>
      <c r="BV573" s="91">
        <v>42222</v>
      </c>
      <c r="BX573" t="s">
        <v>4122</v>
      </c>
      <c r="BY573" t="s">
        <v>722</v>
      </c>
      <c r="BZ573" t="s">
        <v>2390</v>
      </c>
      <c r="CA573" s="92">
        <v>7500000</v>
      </c>
      <c r="CD573" s="93"/>
    </row>
    <row r="574" spans="1:82" x14ac:dyDescent="0.25">
      <c r="A574" s="94">
        <v>571</v>
      </c>
      <c r="B574" s="95" t="s">
        <v>4123</v>
      </c>
      <c r="C574" s="88">
        <v>4800083168</v>
      </c>
      <c r="D574" s="116" t="s">
        <v>2390</v>
      </c>
      <c r="E574" s="96">
        <v>7500000</v>
      </c>
      <c r="F574" s="97">
        <v>8</v>
      </c>
      <c r="G574" s="94">
        <v>2014</v>
      </c>
      <c r="H574" s="98">
        <v>41858</v>
      </c>
      <c r="I574" s="98"/>
      <c r="J574" s="97" t="s">
        <v>628</v>
      </c>
      <c r="K574" s="104" t="s">
        <v>2391</v>
      </c>
      <c r="L574" s="88" t="s">
        <v>630</v>
      </c>
      <c r="M574" s="104" t="s">
        <v>1636</v>
      </c>
      <c r="N574" s="97" t="s">
        <v>2392</v>
      </c>
      <c r="O574" s="97" t="s">
        <v>98</v>
      </c>
      <c r="P574" s="100">
        <v>7500000</v>
      </c>
      <c r="Q574" s="94">
        <v>2015</v>
      </c>
      <c r="R574" s="97" t="s">
        <v>151</v>
      </c>
      <c r="S574" s="98">
        <v>42096</v>
      </c>
      <c r="T574" s="98">
        <v>42096</v>
      </c>
      <c r="U574" s="82">
        <v>-238</v>
      </c>
      <c r="V574" s="82">
        <v>-238</v>
      </c>
      <c r="W574" s="88"/>
      <c r="X574" s="136" t="s">
        <v>4124</v>
      </c>
      <c r="Y574" s="137" t="s">
        <v>4125</v>
      </c>
      <c r="Z574" s="95" t="s">
        <v>2396</v>
      </c>
      <c r="AA574" s="94"/>
      <c r="AB574" s="139"/>
      <c r="AC574" s="301"/>
      <c r="AD574" s="64"/>
      <c r="AE574" s="64"/>
      <c r="AF574" s="64"/>
      <c r="AG574" s="64"/>
      <c r="AH574" s="104" t="s">
        <v>1885</v>
      </c>
      <c r="AI574" s="95"/>
      <c r="AJ574" s="105"/>
      <c r="AK574" s="105"/>
      <c r="AL574" s="78" t="s">
        <v>3054</v>
      </c>
      <c r="AM574" s="65" t="s">
        <v>1665</v>
      </c>
      <c r="AN574" s="79" t="s">
        <v>1927</v>
      </c>
      <c r="AO574" s="80"/>
      <c r="AP574" s="70"/>
      <c r="AQ574" s="84"/>
      <c r="AR574" s="79"/>
      <c r="AS574" s="110">
        <v>0</v>
      </c>
      <c r="AT574" s="110">
        <v>42268</v>
      </c>
      <c r="AU574" s="83"/>
      <c r="AV574" s="95" t="s">
        <v>4126</v>
      </c>
      <c r="AW574" s="87">
        <v>42132</v>
      </c>
      <c r="AX574" s="87">
        <v>42226</v>
      </c>
      <c r="AY574" s="104"/>
      <c r="AZ574" s="95" t="s">
        <v>4028</v>
      </c>
      <c r="BA574" s="98">
        <v>42229</v>
      </c>
      <c r="BB574" s="98">
        <v>42257</v>
      </c>
      <c r="BC574" s="104"/>
      <c r="BD574" s="113"/>
      <c r="BE574" s="113"/>
      <c r="BF574" s="113"/>
      <c r="BG574" s="87">
        <v>42258</v>
      </c>
      <c r="BH574" s="88" t="s">
        <v>116</v>
      </c>
      <c r="BI574" s="104" t="s">
        <v>3255</v>
      </c>
      <c r="BJ574" s="87">
        <v>42258</v>
      </c>
      <c r="BK574" s="87">
        <v>42279</v>
      </c>
      <c r="BL574" s="87">
        <v>42276</v>
      </c>
      <c r="BM574" s="87"/>
      <c r="BN574" s="89"/>
      <c r="BO574" t="s">
        <v>3985</v>
      </c>
      <c r="BQ574" s="90">
        <v>7500000</v>
      </c>
      <c r="BR574" t="s">
        <v>2391</v>
      </c>
      <c r="BS574">
        <v>4800083168</v>
      </c>
      <c r="BT574" s="91">
        <v>41858</v>
      </c>
      <c r="BU574" t="s">
        <v>4028</v>
      </c>
      <c r="BV574" s="91">
        <v>42229</v>
      </c>
      <c r="BX574" t="s">
        <v>4127</v>
      </c>
      <c r="BY574" t="s">
        <v>722</v>
      </c>
      <c r="BZ574" t="s">
        <v>2390</v>
      </c>
      <c r="CA574" s="92">
        <v>7500000</v>
      </c>
      <c r="CD574" s="93"/>
    </row>
    <row r="575" spans="1:82" x14ac:dyDescent="0.25">
      <c r="A575" s="94">
        <v>572</v>
      </c>
      <c r="B575" s="95" t="s">
        <v>4128</v>
      </c>
      <c r="C575" s="88">
        <v>4800083168</v>
      </c>
      <c r="D575" s="116" t="s">
        <v>2390</v>
      </c>
      <c r="E575" s="96">
        <v>7500000</v>
      </c>
      <c r="F575" s="97">
        <v>8</v>
      </c>
      <c r="G575" s="94">
        <v>2014</v>
      </c>
      <c r="H575" s="98">
        <v>41858</v>
      </c>
      <c r="I575" s="98"/>
      <c r="J575" s="97" t="s">
        <v>628</v>
      </c>
      <c r="K575" s="104" t="s">
        <v>2391</v>
      </c>
      <c r="L575" s="88" t="s">
        <v>630</v>
      </c>
      <c r="M575" s="104" t="s">
        <v>1636</v>
      </c>
      <c r="N575" s="97" t="s">
        <v>2392</v>
      </c>
      <c r="O575" s="97" t="s">
        <v>98</v>
      </c>
      <c r="P575" s="100">
        <v>7500000</v>
      </c>
      <c r="Q575" s="94">
        <v>2015</v>
      </c>
      <c r="R575" s="97" t="s">
        <v>151</v>
      </c>
      <c r="S575" s="98">
        <v>42096</v>
      </c>
      <c r="T575" s="98">
        <v>42096</v>
      </c>
      <c r="U575" s="82">
        <v>-238</v>
      </c>
      <c r="V575" s="82">
        <v>-238</v>
      </c>
      <c r="W575" s="88"/>
      <c r="X575" s="136" t="s">
        <v>4129</v>
      </c>
      <c r="Y575" s="137" t="s">
        <v>4130</v>
      </c>
      <c r="Z575" s="95" t="s">
        <v>2396</v>
      </c>
      <c r="AA575" s="94"/>
      <c r="AB575" s="139"/>
      <c r="AC575" s="301"/>
      <c r="AD575" s="64"/>
      <c r="AE575" s="64"/>
      <c r="AF575" s="64"/>
      <c r="AG575" s="64"/>
      <c r="AH575" s="104" t="s">
        <v>1885</v>
      </c>
      <c r="AI575" s="95"/>
      <c r="AJ575" s="105"/>
      <c r="AK575" s="105"/>
      <c r="AL575" s="78" t="s">
        <v>3054</v>
      </c>
      <c r="AM575" s="65" t="s">
        <v>1677</v>
      </c>
      <c r="AN575" s="79" t="s">
        <v>4039</v>
      </c>
      <c r="AO575" s="80"/>
      <c r="AP575" s="70"/>
      <c r="AQ575" s="84"/>
      <c r="AR575" s="79"/>
      <c r="AS575" s="110">
        <v>0</v>
      </c>
      <c r="AT575" s="110">
        <v>42268</v>
      </c>
      <c r="AU575" s="83"/>
      <c r="AV575" s="104" t="s">
        <v>4131</v>
      </c>
      <c r="AW575" s="87">
        <v>42129</v>
      </c>
      <c r="AX575" s="87">
        <v>42212</v>
      </c>
      <c r="AY575" s="104"/>
      <c r="AZ575" s="95" t="s">
        <v>4041</v>
      </c>
      <c r="BA575" s="98">
        <v>42221</v>
      </c>
      <c r="BB575" s="98">
        <v>42277</v>
      </c>
      <c r="BC575" s="104"/>
      <c r="BD575" s="113"/>
      <c r="BE575" s="113"/>
      <c r="BF575" s="804"/>
      <c r="BG575" s="255">
        <v>42277</v>
      </c>
      <c r="BH575" s="359" t="s">
        <v>116</v>
      </c>
      <c r="BI575" s="808" t="s">
        <v>14651</v>
      </c>
      <c r="BJ575" s="87">
        <v>42278</v>
      </c>
      <c r="BK575" s="87">
        <v>42299</v>
      </c>
      <c r="BL575" s="87">
        <v>42292</v>
      </c>
      <c r="BM575" s="87"/>
      <c r="BN575" s="89"/>
      <c r="BO575" t="s">
        <v>3985</v>
      </c>
      <c r="BQ575" s="90">
        <v>7500000</v>
      </c>
      <c r="BR575" t="s">
        <v>2391</v>
      </c>
      <c r="BS575">
        <v>4800083168</v>
      </c>
      <c r="BT575" s="91">
        <v>41858</v>
      </c>
      <c r="BU575" t="s">
        <v>4041</v>
      </c>
      <c r="BV575" s="91">
        <v>42221</v>
      </c>
      <c r="BX575" t="s">
        <v>4132</v>
      </c>
      <c r="BY575" t="s">
        <v>722</v>
      </c>
      <c r="BZ575" t="s">
        <v>2390</v>
      </c>
      <c r="CA575" s="92">
        <v>7500000</v>
      </c>
      <c r="CD575" s="93"/>
    </row>
    <row r="576" spans="1:82" x14ac:dyDescent="0.25">
      <c r="A576" s="94">
        <v>573</v>
      </c>
      <c r="B576" s="95" t="s">
        <v>4133</v>
      </c>
      <c r="C576" s="88">
        <v>4800083168</v>
      </c>
      <c r="D576" s="116" t="s">
        <v>2390</v>
      </c>
      <c r="E576" s="96">
        <v>7500000</v>
      </c>
      <c r="F576" s="97">
        <v>8</v>
      </c>
      <c r="G576" s="94">
        <v>2014</v>
      </c>
      <c r="H576" s="98">
        <v>41858</v>
      </c>
      <c r="I576" s="98"/>
      <c r="J576" s="97" t="s">
        <v>628</v>
      </c>
      <c r="K576" s="104" t="s">
        <v>2391</v>
      </c>
      <c r="L576" s="88" t="s">
        <v>630</v>
      </c>
      <c r="M576" s="104" t="s">
        <v>1636</v>
      </c>
      <c r="N576" s="97" t="s">
        <v>2392</v>
      </c>
      <c r="O576" s="97" t="s">
        <v>98</v>
      </c>
      <c r="P576" s="100">
        <v>7500000</v>
      </c>
      <c r="Q576" s="94">
        <v>2015</v>
      </c>
      <c r="R576" s="97" t="s">
        <v>151</v>
      </c>
      <c r="S576" s="98">
        <v>42096</v>
      </c>
      <c r="T576" s="98">
        <v>42096</v>
      </c>
      <c r="U576" s="82">
        <v>-238</v>
      </c>
      <c r="V576" s="82">
        <v>-238</v>
      </c>
      <c r="W576" s="88"/>
      <c r="X576" s="136" t="s">
        <v>4134</v>
      </c>
      <c r="Y576" s="137" t="s">
        <v>4135</v>
      </c>
      <c r="Z576" s="95" t="s">
        <v>2396</v>
      </c>
      <c r="AA576" s="94"/>
      <c r="AB576" s="139"/>
      <c r="AC576" s="301"/>
      <c r="AD576" s="64"/>
      <c r="AE576" s="64"/>
      <c r="AF576" s="64"/>
      <c r="AG576" s="64"/>
      <c r="AH576" s="104" t="s">
        <v>1885</v>
      </c>
      <c r="AI576" s="95"/>
      <c r="AJ576" s="105"/>
      <c r="AK576" s="105"/>
      <c r="AL576" s="78" t="s">
        <v>3054</v>
      </c>
      <c r="AM576" s="65" t="s">
        <v>3991</v>
      </c>
      <c r="AN576" s="79" t="s">
        <v>4057</v>
      </c>
      <c r="AO576" s="80"/>
      <c r="AP576" s="70"/>
      <c r="AQ576" s="84"/>
      <c r="AR576" s="79"/>
      <c r="AS576" s="110">
        <v>0</v>
      </c>
      <c r="AT576" s="110">
        <v>42268</v>
      </c>
      <c r="AU576" s="83"/>
      <c r="AV576" s="95" t="s">
        <v>4136</v>
      </c>
      <c r="AW576" s="87">
        <v>42131</v>
      </c>
      <c r="AX576" s="87">
        <v>42226</v>
      </c>
      <c r="AY576" s="104"/>
      <c r="AZ576" s="95" t="s">
        <v>4028</v>
      </c>
      <c r="BA576" s="98">
        <v>42229</v>
      </c>
      <c r="BB576" s="98">
        <v>42257</v>
      </c>
      <c r="BC576" s="104"/>
      <c r="BD576" s="113"/>
      <c r="BE576" s="113"/>
      <c r="BF576" s="113"/>
      <c r="BG576" s="87">
        <v>42258</v>
      </c>
      <c r="BH576" s="88" t="s">
        <v>116</v>
      </c>
      <c r="BI576" s="104" t="s">
        <v>3255</v>
      </c>
      <c r="BJ576" s="87">
        <v>42258</v>
      </c>
      <c r="BK576" s="87">
        <v>42279</v>
      </c>
      <c r="BL576" s="87">
        <v>42276</v>
      </c>
      <c r="BM576" s="87"/>
      <c r="BN576" s="89"/>
      <c r="BO576" t="s">
        <v>3985</v>
      </c>
      <c r="BQ576" s="90">
        <v>7500000</v>
      </c>
      <c r="BR576" t="s">
        <v>2391</v>
      </c>
      <c r="BS576">
        <v>4800083168</v>
      </c>
      <c r="BT576" s="91">
        <v>41858</v>
      </c>
      <c r="BU576" t="s">
        <v>4028</v>
      </c>
      <c r="BV576" s="91">
        <v>42229</v>
      </c>
      <c r="BX576" t="s">
        <v>4137</v>
      </c>
      <c r="BY576" t="s">
        <v>722</v>
      </c>
      <c r="BZ576" t="s">
        <v>2390</v>
      </c>
      <c r="CA576" s="92">
        <v>7500000</v>
      </c>
      <c r="CD576" s="93"/>
    </row>
    <row r="577" spans="1:82" x14ac:dyDescent="0.25">
      <c r="A577" s="94">
        <v>574</v>
      </c>
      <c r="B577" s="95" t="s">
        <v>4138</v>
      </c>
      <c r="C577" s="88">
        <v>4800083168</v>
      </c>
      <c r="D577" s="116" t="s">
        <v>2390</v>
      </c>
      <c r="E577" s="96">
        <v>7500000</v>
      </c>
      <c r="F577" s="97">
        <v>8</v>
      </c>
      <c r="G577" s="94">
        <v>2014</v>
      </c>
      <c r="H577" s="98">
        <v>41858</v>
      </c>
      <c r="I577" s="98"/>
      <c r="J577" s="97" t="s">
        <v>628</v>
      </c>
      <c r="K577" s="104" t="s">
        <v>2391</v>
      </c>
      <c r="L577" s="88" t="s">
        <v>630</v>
      </c>
      <c r="M577" s="104" t="s">
        <v>1636</v>
      </c>
      <c r="N577" s="97" t="s">
        <v>2392</v>
      </c>
      <c r="O577" s="97" t="s">
        <v>98</v>
      </c>
      <c r="P577" s="100">
        <v>7500000</v>
      </c>
      <c r="Q577" s="94">
        <v>2015</v>
      </c>
      <c r="R577" s="97" t="s">
        <v>151</v>
      </c>
      <c r="S577" s="98">
        <v>42096</v>
      </c>
      <c r="T577" s="98">
        <v>42096</v>
      </c>
      <c r="U577" s="82">
        <v>-238</v>
      </c>
      <c r="V577" s="82">
        <v>-238</v>
      </c>
      <c r="W577" s="88"/>
      <c r="X577" s="136" t="s">
        <v>4139</v>
      </c>
      <c r="Y577" s="137" t="s">
        <v>4140</v>
      </c>
      <c r="Z577" s="95" t="s">
        <v>2396</v>
      </c>
      <c r="AA577" s="94"/>
      <c r="AB577" s="139"/>
      <c r="AC577" s="301"/>
      <c r="AD577" s="64"/>
      <c r="AE577" s="64"/>
      <c r="AF577" s="64"/>
      <c r="AG577" s="64"/>
      <c r="AH577" s="104" t="s">
        <v>1885</v>
      </c>
      <c r="AI577" s="95"/>
      <c r="AJ577" s="105"/>
      <c r="AK577" s="105"/>
      <c r="AL577" s="78" t="s">
        <v>3054</v>
      </c>
      <c r="AM577" s="65" t="s">
        <v>3998</v>
      </c>
      <c r="AN577" s="79" t="s">
        <v>3512</v>
      </c>
      <c r="AO577" s="80"/>
      <c r="AP577" s="70"/>
      <c r="AQ577" s="84"/>
      <c r="AR577" s="79"/>
      <c r="AS577" s="110">
        <v>0</v>
      </c>
      <c r="AT577" s="110">
        <v>42268</v>
      </c>
      <c r="AU577" s="83"/>
      <c r="AV577" s="104" t="s">
        <v>4141</v>
      </c>
      <c r="AW577" s="87">
        <v>42131</v>
      </c>
      <c r="AX577" s="87">
        <v>42212</v>
      </c>
      <c r="AY577" s="104"/>
      <c r="AZ577" s="104" t="s">
        <v>4087</v>
      </c>
      <c r="BA577" s="98">
        <v>42215</v>
      </c>
      <c r="BB577" s="98">
        <v>42251</v>
      </c>
      <c r="BC577" s="104"/>
      <c r="BD577" s="113"/>
      <c r="BE577" s="113"/>
      <c r="BF577" s="113"/>
      <c r="BG577" s="87">
        <v>42251</v>
      </c>
      <c r="BH577" s="88" t="s">
        <v>116</v>
      </c>
      <c r="BI577" s="104" t="s">
        <v>4088</v>
      </c>
      <c r="BJ577" s="87">
        <v>42251</v>
      </c>
      <c r="BK577" s="87">
        <v>42272</v>
      </c>
      <c r="BL577" s="87">
        <v>42276</v>
      </c>
      <c r="BM577" s="87"/>
      <c r="BN577" s="89"/>
      <c r="BO577" t="s">
        <v>3985</v>
      </c>
      <c r="BQ577" s="90">
        <v>7500000</v>
      </c>
      <c r="BR577" t="s">
        <v>2391</v>
      </c>
      <c r="BS577">
        <v>4800083168</v>
      </c>
      <c r="BT577" s="91">
        <v>41858</v>
      </c>
      <c r="BU577" t="s">
        <v>4087</v>
      </c>
      <c r="BV577" s="91">
        <v>42215</v>
      </c>
      <c r="BX577" t="s">
        <v>4142</v>
      </c>
      <c r="BY577" t="s">
        <v>722</v>
      </c>
      <c r="BZ577" t="s">
        <v>2390</v>
      </c>
      <c r="CA577" s="92">
        <v>7500000</v>
      </c>
      <c r="CD577" s="93"/>
    </row>
    <row r="578" spans="1:82" x14ac:dyDescent="0.25">
      <c r="A578" s="94">
        <v>575</v>
      </c>
      <c r="B578" s="95" t="s">
        <v>4143</v>
      </c>
      <c r="C578" s="88">
        <v>4800083168</v>
      </c>
      <c r="D578" s="116" t="s">
        <v>2390</v>
      </c>
      <c r="E578" s="96">
        <v>7500000</v>
      </c>
      <c r="F578" s="97">
        <v>8</v>
      </c>
      <c r="G578" s="94">
        <v>2014</v>
      </c>
      <c r="H578" s="98">
        <v>41858</v>
      </c>
      <c r="I578" s="98"/>
      <c r="J578" s="97" t="s">
        <v>628</v>
      </c>
      <c r="K578" s="104" t="s">
        <v>2391</v>
      </c>
      <c r="L578" s="88" t="s">
        <v>630</v>
      </c>
      <c r="M578" s="104" t="s">
        <v>1636</v>
      </c>
      <c r="N578" s="97" t="s">
        <v>2392</v>
      </c>
      <c r="O578" s="97" t="s">
        <v>98</v>
      </c>
      <c r="P578" s="100">
        <v>7500000</v>
      </c>
      <c r="Q578" s="94">
        <v>2015</v>
      </c>
      <c r="R578" s="97" t="s">
        <v>151</v>
      </c>
      <c r="S578" s="98">
        <v>42096</v>
      </c>
      <c r="T578" s="98">
        <v>42096</v>
      </c>
      <c r="U578" s="82">
        <v>-238</v>
      </c>
      <c r="V578" s="82">
        <v>-238</v>
      </c>
      <c r="W578" s="88"/>
      <c r="X578" s="137" t="s">
        <v>4144</v>
      </c>
      <c r="Y578" s="137" t="s">
        <v>4145</v>
      </c>
      <c r="Z578" s="95" t="s">
        <v>2396</v>
      </c>
      <c r="AA578" s="94"/>
      <c r="AB578" s="139"/>
      <c r="AC578" s="301"/>
      <c r="AD578" s="64"/>
      <c r="AE578" s="64"/>
      <c r="AF578" s="64"/>
      <c r="AG578" s="64"/>
      <c r="AH578" s="104" t="s">
        <v>1885</v>
      </c>
      <c r="AI578" s="95"/>
      <c r="AJ578" s="105"/>
      <c r="AK578" s="105"/>
      <c r="AL578" s="78" t="s">
        <v>3054</v>
      </c>
      <c r="AM578" s="65" t="s">
        <v>4103</v>
      </c>
      <c r="AN578" s="79" t="s">
        <v>2400</v>
      </c>
      <c r="AO578" s="80"/>
      <c r="AP578" s="70"/>
      <c r="AQ578" s="84"/>
      <c r="AR578" s="79"/>
      <c r="AS578" s="110">
        <v>0</v>
      </c>
      <c r="AT578" s="110">
        <v>42268</v>
      </c>
      <c r="AU578" s="83"/>
      <c r="AV578" s="104" t="s">
        <v>4146</v>
      </c>
      <c r="AW578" s="87">
        <v>42131</v>
      </c>
      <c r="AX578" s="87">
        <v>42160</v>
      </c>
      <c r="AY578" s="104"/>
      <c r="AZ578" s="95" t="s">
        <v>4013</v>
      </c>
      <c r="BA578" s="273">
        <v>42180</v>
      </c>
      <c r="BB578" s="98">
        <v>42257</v>
      </c>
      <c r="BC578" s="104"/>
      <c r="BD578" s="113">
        <v>7500000</v>
      </c>
      <c r="BE578" s="113"/>
      <c r="BF578" s="113"/>
      <c r="BG578" s="87">
        <v>42257</v>
      </c>
      <c r="BH578" s="88" t="s">
        <v>116</v>
      </c>
      <c r="BI578" s="104" t="s">
        <v>3255</v>
      </c>
      <c r="BJ578" s="87">
        <v>42258</v>
      </c>
      <c r="BK578" s="87">
        <v>42279</v>
      </c>
      <c r="BL578" s="87">
        <v>42276</v>
      </c>
      <c r="BM578" s="87"/>
      <c r="BN578" s="89"/>
      <c r="BO578" t="s">
        <v>3985</v>
      </c>
      <c r="BQ578" s="90">
        <v>7500000</v>
      </c>
      <c r="BR578" t="s">
        <v>2391</v>
      </c>
      <c r="BS578">
        <v>4800083168</v>
      </c>
      <c r="BT578" s="91">
        <v>41858</v>
      </c>
      <c r="BU578" t="s">
        <v>4013</v>
      </c>
      <c r="BV578" s="91">
        <v>42180</v>
      </c>
      <c r="BX578" t="s">
        <v>4147</v>
      </c>
      <c r="BY578" t="s">
        <v>722</v>
      </c>
      <c r="BZ578" t="s">
        <v>2390</v>
      </c>
      <c r="CA578" s="92">
        <v>7500000</v>
      </c>
      <c r="CD578" s="93"/>
    </row>
    <row r="579" spans="1:82" x14ac:dyDescent="0.25">
      <c r="A579" s="94">
        <v>576</v>
      </c>
      <c r="B579" s="95" t="s">
        <v>4148</v>
      </c>
      <c r="C579" s="88">
        <v>4800083168</v>
      </c>
      <c r="D579" s="116" t="s">
        <v>2390</v>
      </c>
      <c r="E579" s="96">
        <v>7500000</v>
      </c>
      <c r="F579" s="97">
        <v>8</v>
      </c>
      <c r="G579" s="94">
        <v>2014</v>
      </c>
      <c r="H579" s="98">
        <v>41858</v>
      </c>
      <c r="I579" s="98"/>
      <c r="J579" s="97" t="s">
        <v>628</v>
      </c>
      <c r="K579" s="104" t="s">
        <v>2391</v>
      </c>
      <c r="L579" s="88" t="s">
        <v>630</v>
      </c>
      <c r="M579" s="104" t="s">
        <v>1636</v>
      </c>
      <c r="N579" s="97" t="s">
        <v>2392</v>
      </c>
      <c r="O579" s="97" t="s">
        <v>98</v>
      </c>
      <c r="P579" s="100">
        <v>7500000</v>
      </c>
      <c r="Q579" s="94">
        <v>2015</v>
      </c>
      <c r="R579" s="97" t="s">
        <v>151</v>
      </c>
      <c r="S579" s="98">
        <v>42096</v>
      </c>
      <c r="T579" s="98">
        <v>42096</v>
      </c>
      <c r="U579" s="82">
        <v>-238</v>
      </c>
      <c r="V579" s="82">
        <v>-238</v>
      </c>
      <c r="W579" s="88"/>
      <c r="X579" s="136" t="s">
        <v>4149</v>
      </c>
      <c r="Y579" s="137" t="s">
        <v>4150</v>
      </c>
      <c r="Z579" s="95" t="s">
        <v>2396</v>
      </c>
      <c r="AA579" s="94"/>
      <c r="AB579" s="139"/>
      <c r="AC579" s="301"/>
      <c r="AD579" s="64"/>
      <c r="AE579" s="64"/>
      <c r="AF579" s="64"/>
      <c r="AG579" s="64"/>
      <c r="AH579" s="104" t="s">
        <v>1885</v>
      </c>
      <c r="AI579" s="95"/>
      <c r="AJ579" s="105"/>
      <c r="AK579" s="105"/>
      <c r="AL579" s="78" t="s">
        <v>3054</v>
      </c>
      <c r="AM579" s="65" t="s">
        <v>4103</v>
      </c>
      <c r="AN579" s="79" t="s">
        <v>4039</v>
      </c>
      <c r="AO579" s="80"/>
      <c r="AP579" s="70"/>
      <c r="AQ579" s="84"/>
      <c r="AR579" s="79"/>
      <c r="AS579" s="110">
        <v>0</v>
      </c>
      <c r="AT579" s="110">
        <v>42268</v>
      </c>
      <c r="AU579" s="83"/>
      <c r="AV579" s="104" t="s">
        <v>4151</v>
      </c>
      <c r="AW579" s="87">
        <v>42129</v>
      </c>
      <c r="AX579" s="87">
        <v>42226</v>
      </c>
      <c r="AY579" s="104"/>
      <c r="AZ579" s="95" t="s">
        <v>4028</v>
      </c>
      <c r="BA579" s="98">
        <v>42229</v>
      </c>
      <c r="BB579" s="98">
        <v>42257</v>
      </c>
      <c r="BC579" s="104"/>
      <c r="BD579" s="113"/>
      <c r="BE579" s="113"/>
      <c r="BF579" s="113"/>
      <c r="BG579" s="87">
        <v>42258</v>
      </c>
      <c r="BH579" s="88" t="s">
        <v>116</v>
      </c>
      <c r="BI579" s="104" t="s">
        <v>3255</v>
      </c>
      <c r="BJ579" s="87">
        <v>42258</v>
      </c>
      <c r="BK579" s="87">
        <v>42279</v>
      </c>
      <c r="BL579" s="87">
        <v>42276</v>
      </c>
      <c r="BM579" s="87"/>
      <c r="BN579" s="89"/>
      <c r="BO579" t="s">
        <v>3985</v>
      </c>
      <c r="BQ579" s="90">
        <v>7500000</v>
      </c>
      <c r="BR579" t="s">
        <v>2391</v>
      </c>
      <c r="BS579">
        <v>4800083168</v>
      </c>
      <c r="BT579" s="91">
        <v>41858</v>
      </c>
      <c r="BU579" t="s">
        <v>4028</v>
      </c>
      <c r="BV579" s="91">
        <v>42229</v>
      </c>
      <c r="BX579" t="s">
        <v>4152</v>
      </c>
      <c r="BY579" t="s">
        <v>722</v>
      </c>
      <c r="BZ579" t="s">
        <v>2390</v>
      </c>
      <c r="CA579" s="92">
        <v>7500000</v>
      </c>
      <c r="CD579" s="93"/>
    </row>
    <row r="580" spans="1:82" x14ac:dyDescent="0.25">
      <c r="A580" s="94">
        <v>577</v>
      </c>
      <c r="B580" s="95" t="s">
        <v>4153</v>
      </c>
      <c r="C580" s="88">
        <v>4800083168</v>
      </c>
      <c r="D580" s="116" t="s">
        <v>2390</v>
      </c>
      <c r="E580" s="96">
        <v>7500000</v>
      </c>
      <c r="F580" s="97">
        <v>8</v>
      </c>
      <c r="G580" s="94">
        <v>2014</v>
      </c>
      <c r="H580" s="98">
        <v>41858</v>
      </c>
      <c r="I580" s="98"/>
      <c r="J580" s="97" t="s">
        <v>628</v>
      </c>
      <c r="K580" s="104" t="s">
        <v>2391</v>
      </c>
      <c r="L580" s="88" t="s">
        <v>630</v>
      </c>
      <c r="M580" s="104" t="s">
        <v>1636</v>
      </c>
      <c r="N580" s="97" t="s">
        <v>2392</v>
      </c>
      <c r="O580" s="97" t="s">
        <v>98</v>
      </c>
      <c r="P580" s="100">
        <v>7500000</v>
      </c>
      <c r="Q580" s="94">
        <v>2015</v>
      </c>
      <c r="R580" s="97" t="s">
        <v>151</v>
      </c>
      <c r="S580" s="98">
        <v>42096</v>
      </c>
      <c r="T580" s="98">
        <v>42096</v>
      </c>
      <c r="U580" s="82">
        <v>-238</v>
      </c>
      <c r="V580" s="82">
        <v>-238</v>
      </c>
      <c r="W580" s="88"/>
      <c r="X580" s="136" t="s">
        <v>4154</v>
      </c>
      <c r="Y580" s="137" t="s">
        <v>4155</v>
      </c>
      <c r="Z580" s="95" t="s">
        <v>2396</v>
      </c>
      <c r="AA580" s="94"/>
      <c r="AB580" s="139"/>
      <c r="AC580" s="301"/>
      <c r="AD580" s="64"/>
      <c r="AE580" s="64"/>
      <c r="AF580" s="64"/>
      <c r="AG580" s="64"/>
      <c r="AH580" s="104" t="s">
        <v>1885</v>
      </c>
      <c r="AI580" s="95"/>
      <c r="AJ580" s="105"/>
      <c r="AK580" s="105"/>
      <c r="AL580" s="78" t="s">
        <v>3054</v>
      </c>
      <c r="AM580" s="65" t="s">
        <v>4069</v>
      </c>
      <c r="AN580" s="79" t="s">
        <v>3992</v>
      </c>
      <c r="AO580" s="80"/>
      <c r="AP580" s="70"/>
      <c r="AQ580" s="84"/>
      <c r="AR580" s="79"/>
      <c r="AS580" s="110">
        <v>0</v>
      </c>
      <c r="AT580" s="110">
        <v>42268</v>
      </c>
      <c r="AU580" s="83"/>
      <c r="AV580" s="104" t="s">
        <v>4156</v>
      </c>
      <c r="AW580" s="87">
        <v>42131</v>
      </c>
      <c r="AX580" s="87">
        <v>42212</v>
      </c>
      <c r="AY580" s="104"/>
      <c r="AZ580" s="104" t="s">
        <v>4157</v>
      </c>
      <c r="BA580" s="98">
        <v>42215</v>
      </c>
      <c r="BB580" s="98">
        <v>42251</v>
      </c>
      <c r="BC580" s="104"/>
      <c r="BD580" s="113"/>
      <c r="BE580" s="113"/>
      <c r="BF580" s="113"/>
      <c r="BG580" s="87">
        <v>42251</v>
      </c>
      <c r="BH580" s="88" t="s">
        <v>116</v>
      </c>
      <c r="BI580" s="104" t="s">
        <v>4158</v>
      </c>
      <c r="BJ580" s="87">
        <v>42251</v>
      </c>
      <c r="BK580" s="87">
        <v>42272</v>
      </c>
      <c r="BL580" s="87">
        <v>42276</v>
      </c>
      <c r="BM580" s="87"/>
      <c r="BN580" s="89"/>
      <c r="BO580" t="s">
        <v>3985</v>
      </c>
      <c r="BQ580" s="90">
        <v>7500000</v>
      </c>
      <c r="BR580" t="s">
        <v>2391</v>
      </c>
      <c r="BS580">
        <v>4800083168</v>
      </c>
      <c r="BT580" s="91">
        <v>41858</v>
      </c>
      <c r="BU580" t="s">
        <v>4157</v>
      </c>
      <c r="BV580" s="91">
        <v>42215</v>
      </c>
      <c r="BX580" t="s">
        <v>4159</v>
      </c>
      <c r="BY580" t="s">
        <v>722</v>
      </c>
      <c r="BZ580" t="s">
        <v>2390</v>
      </c>
      <c r="CA580" s="92">
        <v>7500000</v>
      </c>
      <c r="CD580" s="93"/>
    </row>
    <row r="581" spans="1:82" x14ac:dyDescent="0.25">
      <c r="A581" s="94">
        <v>578</v>
      </c>
      <c r="B581" s="95" t="s">
        <v>4160</v>
      </c>
      <c r="C581" s="88">
        <v>4800083168</v>
      </c>
      <c r="D581" s="116" t="s">
        <v>2390</v>
      </c>
      <c r="E581" s="96">
        <v>7500000</v>
      </c>
      <c r="F581" s="97">
        <v>8</v>
      </c>
      <c r="G581" s="94">
        <v>2014</v>
      </c>
      <c r="H581" s="98">
        <v>41858</v>
      </c>
      <c r="I581" s="98"/>
      <c r="J581" s="97" t="s">
        <v>628</v>
      </c>
      <c r="K581" s="104" t="s">
        <v>2391</v>
      </c>
      <c r="L581" s="88" t="s">
        <v>630</v>
      </c>
      <c r="M581" s="104" t="s">
        <v>1636</v>
      </c>
      <c r="N581" s="97" t="s">
        <v>2392</v>
      </c>
      <c r="O581" s="97" t="s">
        <v>98</v>
      </c>
      <c r="P581" s="100">
        <v>7500000</v>
      </c>
      <c r="Q581" s="94">
        <v>2015</v>
      </c>
      <c r="R581" s="97" t="s">
        <v>151</v>
      </c>
      <c r="S581" s="98">
        <v>42096</v>
      </c>
      <c r="T581" s="98">
        <v>42096</v>
      </c>
      <c r="U581" s="82">
        <v>-238</v>
      </c>
      <c r="V581" s="82">
        <v>-238</v>
      </c>
      <c r="W581" s="88"/>
      <c r="X581" s="137" t="s">
        <v>4161</v>
      </c>
      <c r="Y581" s="137" t="s">
        <v>4162</v>
      </c>
      <c r="Z581" s="95" t="s">
        <v>2396</v>
      </c>
      <c r="AA581" s="94"/>
      <c r="AB581" s="139"/>
      <c r="AC581" s="301"/>
      <c r="AD581" s="64"/>
      <c r="AE581" s="64"/>
      <c r="AF581" s="64"/>
      <c r="AG581" s="64"/>
      <c r="AH581" s="104" t="s">
        <v>1885</v>
      </c>
      <c r="AI581" s="95"/>
      <c r="AJ581" s="105"/>
      <c r="AK581" s="105"/>
      <c r="AL581" s="78" t="s">
        <v>3054</v>
      </c>
      <c r="AM581" s="65" t="s">
        <v>4004</v>
      </c>
      <c r="AN581" s="79" t="s">
        <v>2400</v>
      </c>
      <c r="AO581" s="80"/>
      <c r="AP581" s="70"/>
      <c r="AQ581" s="84"/>
      <c r="AR581" s="79"/>
      <c r="AS581" s="110">
        <v>0</v>
      </c>
      <c r="AT581" s="110">
        <v>42268</v>
      </c>
      <c r="AU581" s="83"/>
      <c r="AV581" s="104" t="s">
        <v>4163</v>
      </c>
      <c r="AW581" s="87">
        <v>42129</v>
      </c>
      <c r="AX581" s="87">
        <v>42174</v>
      </c>
      <c r="AY581" s="104"/>
      <c r="AZ581" s="95" t="s">
        <v>4013</v>
      </c>
      <c r="BA581" s="273">
        <v>42180</v>
      </c>
      <c r="BB581" s="98">
        <v>42257</v>
      </c>
      <c r="BC581" s="104"/>
      <c r="BD581" s="113">
        <v>7500000</v>
      </c>
      <c r="BE581" s="113"/>
      <c r="BF581" s="113"/>
      <c r="BG581" s="87">
        <v>42257</v>
      </c>
      <c r="BH581" s="88" t="s">
        <v>116</v>
      </c>
      <c r="BI581" s="104" t="s">
        <v>3255</v>
      </c>
      <c r="BJ581" s="87">
        <v>42258</v>
      </c>
      <c r="BK581" s="87">
        <v>42279</v>
      </c>
      <c r="BL581" s="87">
        <v>42276</v>
      </c>
      <c r="BM581" s="87"/>
      <c r="BN581" s="89"/>
      <c r="BO581" t="s">
        <v>3985</v>
      </c>
      <c r="BQ581" s="90">
        <v>7500000</v>
      </c>
      <c r="BR581" t="s">
        <v>2391</v>
      </c>
      <c r="BS581">
        <v>4800083168</v>
      </c>
      <c r="BT581" s="91">
        <v>41858</v>
      </c>
      <c r="BU581" t="s">
        <v>4013</v>
      </c>
      <c r="BV581" s="91">
        <v>42180</v>
      </c>
      <c r="BX581" t="s">
        <v>4164</v>
      </c>
      <c r="BY581" t="s">
        <v>722</v>
      </c>
      <c r="BZ581" t="s">
        <v>2390</v>
      </c>
      <c r="CA581" s="92">
        <v>7500000</v>
      </c>
      <c r="CD581" s="93"/>
    </row>
    <row r="582" spans="1:82" x14ac:dyDescent="0.25">
      <c r="A582" s="94">
        <v>579</v>
      </c>
      <c r="B582" s="95" t="s">
        <v>4165</v>
      </c>
      <c r="C582" s="88">
        <v>4800083168</v>
      </c>
      <c r="D582" s="116" t="s">
        <v>2390</v>
      </c>
      <c r="E582" s="96">
        <v>7500000</v>
      </c>
      <c r="F582" s="97">
        <v>8</v>
      </c>
      <c r="G582" s="94">
        <v>2014</v>
      </c>
      <c r="H582" s="98">
        <v>41858</v>
      </c>
      <c r="I582" s="98"/>
      <c r="J582" s="97" t="s">
        <v>628</v>
      </c>
      <c r="K582" s="104" t="s">
        <v>2391</v>
      </c>
      <c r="L582" s="88" t="s">
        <v>630</v>
      </c>
      <c r="M582" s="104" t="s">
        <v>1636</v>
      </c>
      <c r="N582" s="97" t="s">
        <v>2392</v>
      </c>
      <c r="O582" s="97" t="s">
        <v>98</v>
      </c>
      <c r="P582" s="100">
        <v>7500000</v>
      </c>
      <c r="Q582" s="94">
        <v>2015</v>
      </c>
      <c r="R582" s="97" t="s">
        <v>151</v>
      </c>
      <c r="S582" s="98">
        <v>42096</v>
      </c>
      <c r="T582" s="98">
        <v>42096</v>
      </c>
      <c r="U582" s="82">
        <v>-238</v>
      </c>
      <c r="V582" s="82">
        <v>-238</v>
      </c>
      <c r="W582" s="88"/>
      <c r="X582" s="136" t="s">
        <v>4166</v>
      </c>
      <c r="Y582" s="137" t="s">
        <v>4167</v>
      </c>
      <c r="Z582" s="95" t="s">
        <v>2396</v>
      </c>
      <c r="AA582" s="94"/>
      <c r="AB582" s="139"/>
      <c r="AC582" s="301"/>
      <c r="AD582" s="64"/>
      <c r="AE582" s="64"/>
      <c r="AF582" s="64"/>
      <c r="AG582" s="64"/>
      <c r="AH582" s="104" t="s">
        <v>1885</v>
      </c>
      <c r="AI582" s="95"/>
      <c r="AJ582" s="105"/>
      <c r="AK582" s="105"/>
      <c r="AL582" s="78" t="s">
        <v>3054</v>
      </c>
      <c r="AM582" s="65" t="s">
        <v>2399</v>
      </c>
      <c r="AN582" s="79" t="s">
        <v>3512</v>
      </c>
      <c r="AO582" s="80"/>
      <c r="AP582" s="70"/>
      <c r="AQ582" s="84"/>
      <c r="AR582" s="79"/>
      <c r="AS582" s="110">
        <v>0</v>
      </c>
      <c r="AT582" s="110">
        <v>42268</v>
      </c>
      <c r="AU582" s="83"/>
      <c r="AV582" s="67" t="s">
        <v>4168</v>
      </c>
      <c r="AW582" s="87">
        <v>42132</v>
      </c>
      <c r="AX582" s="87">
        <v>42212</v>
      </c>
      <c r="AY582" s="104"/>
      <c r="AZ582" s="95" t="s">
        <v>4169</v>
      </c>
      <c r="BA582" s="98">
        <v>42221</v>
      </c>
      <c r="BB582" s="98"/>
      <c r="BC582" s="104"/>
      <c r="BD582" s="113"/>
      <c r="BE582" s="113"/>
      <c r="BF582" s="113"/>
      <c r="BG582" s="87"/>
      <c r="BH582" s="88"/>
      <c r="BI582" s="104"/>
      <c r="BJ582" s="87"/>
      <c r="BK582" s="87"/>
      <c r="BL582" s="87"/>
      <c r="BM582" s="87"/>
      <c r="BN582" s="89"/>
      <c r="BO582" t="s">
        <v>3985</v>
      </c>
      <c r="BQ582" s="90">
        <v>7500000</v>
      </c>
      <c r="BR582" t="s">
        <v>2391</v>
      </c>
      <c r="BS582">
        <v>4800083168</v>
      </c>
      <c r="BT582" s="91">
        <v>41858</v>
      </c>
      <c r="BU582" t="s">
        <v>4169</v>
      </c>
      <c r="BV582" s="91">
        <v>42221</v>
      </c>
      <c r="BX582" t="s">
        <v>4170</v>
      </c>
      <c r="BY582" t="s">
        <v>722</v>
      </c>
      <c r="BZ582" t="s">
        <v>2390</v>
      </c>
      <c r="CA582" s="92">
        <v>7500000</v>
      </c>
      <c r="CD582" s="93"/>
    </row>
    <row r="583" spans="1:82" x14ac:dyDescent="0.25">
      <c r="A583" s="94">
        <v>580</v>
      </c>
      <c r="B583" s="95" t="s">
        <v>4171</v>
      </c>
      <c r="C583" s="88">
        <v>4800083168</v>
      </c>
      <c r="D583" s="116" t="s">
        <v>2390</v>
      </c>
      <c r="E583" s="96">
        <v>7500000</v>
      </c>
      <c r="F583" s="97">
        <v>8</v>
      </c>
      <c r="G583" s="94">
        <v>2014</v>
      </c>
      <c r="H583" s="98">
        <v>41858</v>
      </c>
      <c r="I583" s="98"/>
      <c r="J583" s="97" t="s">
        <v>628</v>
      </c>
      <c r="K583" s="104" t="s">
        <v>2391</v>
      </c>
      <c r="L583" s="88" t="s">
        <v>630</v>
      </c>
      <c r="M583" s="104" t="s">
        <v>1636</v>
      </c>
      <c r="N583" s="97" t="s">
        <v>2392</v>
      </c>
      <c r="O583" s="97" t="s">
        <v>98</v>
      </c>
      <c r="P583" s="100">
        <v>7500000</v>
      </c>
      <c r="Q583" s="94">
        <v>2015</v>
      </c>
      <c r="R583" s="97" t="s">
        <v>151</v>
      </c>
      <c r="S583" s="98">
        <v>42096</v>
      </c>
      <c r="T583" s="98">
        <v>42096</v>
      </c>
      <c r="U583" s="82">
        <v>-238</v>
      </c>
      <c r="V583" s="82">
        <v>-238</v>
      </c>
      <c r="W583" s="88"/>
      <c r="X583" s="136" t="s">
        <v>4172</v>
      </c>
      <c r="Y583" s="137" t="s">
        <v>4173</v>
      </c>
      <c r="Z583" s="95" t="s">
        <v>2396</v>
      </c>
      <c r="AA583" s="94"/>
      <c r="AB583" s="139"/>
      <c r="AC583" s="301"/>
      <c r="AD583" s="64"/>
      <c r="AE583" s="64"/>
      <c r="AF583" s="64"/>
      <c r="AG583" s="64"/>
      <c r="AH583" s="104" t="s">
        <v>1885</v>
      </c>
      <c r="AI583" s="95"/>
      <c r="AJ583" s="105"/>
      <c r="AK583" s="105"/>
      <c r="AL583" s="78" t="s">
        <v>3054</v>
      </c>
      <c r="AM583" s="65" t="s">
        <v>4004</v>
      </c>
      <c r="AN583" s="79" t="s">
        <v>3992</v>
      </c>
      <c r="AO583" s="80"/>
      <c r="AP583" s="70"/>
      <c r="AQ583" s="84"/>
      <c r="AR583" s="79"/>
      <c r="AS583" s="110">
        <v>0</v>
      </c>
      <c r="AT583" s="110">
        <v>42268</v>
      </c>
      <c r="AU583" s="83"/>
      <c r="AV583" s="104" t="s">
        <v>4174</v>
      </c>
      <c r="AW583" s="87">
        <v>42131</v>
      </c>
      <c r="AX583" s="87">
        <v>42212</v>
      </c>
      <c r="AY583" s="104"/>
      <c r="AZ583" s="104" t="s">
        <v>4052</v>
      </c>
      <c r="BA583" s="98">
        <v>42222</v>
      </c>
      <c r="BB583" s="98">
        <v>42296</v>
      </c>
      <c r="BC583" s="104"/>
      <c r="BD583" s="113"/>
      <c r="BE583" s="113"/>
      <c r="BF583" s="113"/>
      <c r="BG583" s="146">
        <v>42297</v>
      </c>
      <c r="BH583" s="88" t="s">
        <v>242</v>
      </c>
      <c r="BI583" s="104" t="s">
        <v>15143</v>
      </c>
      <c r="BJ583" s="87">
        <v>42297</v>
      </c>
      <c r="BK583" s="87">
        <v>42318</v>
      </c>
      <c r="BL583" s="87"/>
      <c r="BM583" s="87"/>
      <c r="BN583" s="89"/>
      <c r="BO583" t="s">
        <v>3985</v>
      </c>
      <c r="BQ583" s="90">
        <v>7500000</v>
      </c>
      <c r="BR583" t="s">
        <v>2391</v>
      </c>
      <c r="BS583">
        <v>4800083168</v>
      </c>
      <c r="BT583" s="91">
        <v>41858</v>
      </c>
      <c r="BU583" t="s">
        <v>4052</v>
      </c>
      <c r="BV583" s="91">
        <v>42222</v>
      </c>
      <c r="BX583" t="s">
        <v>4175</v>
      </c>
      <c r="BY583" t="s">
        <v>722</v>
      </c>
      <c r="BZ583" t="s">
        <v>2390</v>
      </c>
      <c r="CA583" s="92">
        <v>7500000</v>
      </c>
      <c r="CD583" s="93"/>
    </row>
    <row r="584" spans="1:82" x14ac:dyDescent="0.25">
      <c r="A584" s="94">
        <v>581</v>
      </c>
      <c r="B584" s="95" t="s">
        <v>4176</v>
      </c>
      <c r="C584" s="88">
        <v>4800083168</v>
      </c>
      <c r="D584" s="116" t="s">
        <v>2390</v>
      </c>
      <c r="E584" s="96">
        <v>7500000</v>
      </c>
      <c r="F584" s="97">
        <v>8</v>
      </c>
      <c r="G584" s="94">
        <v>2014</v>
      </c>
      <c r="H584" s="98">
        <v>41858</v>
      </c>
      <c r="I584" s="98"/>
      <c r="J584" s="97" t="s">
        <v>628</v>
      </c>
      <c r="K584" s="104" t="s">
        <v>2391</v>
      </c>
      <c r="L584" s="88" t="s">
        <v>630</v>
      </c>
      <c r="M584" s="104" t="s">
        <v>1636</v>
      </c>
      <c r="N584" s="97" t="s">
        <v>2392</v>
      </c>
      <c r="O584" s="97" t="s">
        <v>98</v>
      </c>
      <c r="P584" s="100">
        <v>7500000</v>
      </c>
      <c r="Q584" s="94">
        <v>2015</v>
      </c>
      <c r="R584" s="97" t="s">
        <v>151</v>
      </c>
      <c r="S584" s="98">
        <v>42096</v>
      </c>
      <c r="T584" s="98">
        <v>42096</v>
      </c>
      <c r="U584" s="82">
        <v>-238</v>
      </c>
      <c r="V584" s="82">
        <v>-238</v>
      </c>
      <c r="W584" s="88"/>
      <c r="X584" s="136" t="s">
        <v>4177</v>
      </c>
      <c r="Y584" s="137" t="s">
        <v>4178</v>
      </c>
      <c r="Z584" s="95" t="s">
        <v>2396</v>
      </c>
      <c r="AA584" s="94"/>
      <c r="AB584" s="139"/>
      <c r="AC584" s="301"/>
      <c r="AD584" s="64"/>
      <c r="AE584" s="64"/>
      <c r="AF584" s="64"/>
      <c r="AG584" s="64"/>
      <c r="AH584" s="104" t="s">
        <v>1885</v>
      </c>
      <c r="AI584" s="95"/>
      <c r="AJ584" s="105"/>
      <c r="AK584" s="105"/>
      <c r="AL584" s="78" t="s">
        <v>3054</v>
      </c>
      <c r="AM584" s="65" t="s">
        <v>3981</v>
      </c>
      <c r="AN584" s="79" t="s">
        <v>3512</v>
      </c>
      <c r="AO584" s="80"/>
      <c r="AP584" s="70"/>
      <c r="AQ584" s="84"/>
      <c r="AR584" s="79"/>
      <c r="AS584" s="110">
        <v>0</v>
      </c>
      <c r="AT584" s="110">
        <v>42268</v>
      </c>
      <c r="AU584" s="83"/>
      <c r="AV584" s="95" t="s">
        <v>4179</v>
      </c>
      <c r="AW584" s="87">
        <v>42132</v>
      </c>
      <c r="AX584" s="146">
        <v>42188</v>
      </c>
      <c r="AY584" s="104"/>
      <c r="AZ584" s="104" t="s">
        <v>4157</v>
      </c>
      <c r="BA584" s="98">
        <v>42215</v>
      </c>
      <c r="BB584" s="98">
        <v>42251</v>
      </c>
      <c r="BC584" s="104"/>
      <c r="BD584" s="113"/>
      <c r="BE584" s="113"/>
      <c r="BF584" s="113"/>
      <c r="BG584" s="87">
        <v>42251</v>
      </c>
      <c r="BH584" s="88" t="s">
        <v>116</v>
      </c>
      <c r="BI584" s="104" t="s">
        <v>4158</v>
      </c>
      <c r="BJ584" s="87">
        <v>42251</v>
      </c>
      <c r="BK584" s="87">
        <v>42272</v>
      </c>
      <c r="BL584" s="87">
        <v>42276</v>
      </c>
      <c r="BM584" s="87"/>
      <c r="BN584" s="89"/>
      <c r="BO584" t="s">
        <v>3985</v>
      </c>
      <c r="BQ584" s="90">
        <v>7500000</v>
      </c>
      <c r="BR584" t="s">
        <v>2391</v>
      </c>
      <c r="BS584">
        <v>4800083168</v>
      </c>
      <c r="BT584" s="91">
        <v>41858</v>
      </c>
      <c r="BU584" t="s">
        <v>4157</v>
      </c>
      <c r="BV584" s="91">
        <v>42215</v>
      </c>
      <c r="BX584" t="s">
        <v>4180</v>
      </c>
      <c r="BY584" t="s">
        <v>722</v>
      </c>
      <c r="BZ584" t="s">
        <v>2390</v>
      </c>
      <c r="CA584" s="92">
        <v>7500000</v>
      </c>
      <c r="CD584" s="93"/>
    </row>
    <row r="585" spans="1:82" x14ac:dyDescent="0.25">
      <c r="A585" s="94">
        <v>582</v>
      </c>
      <c r="B585" s="95" t="s">
        <v>4181</v>
      </c>
      <c r="C585" s="88">
        <v>4800083168</v>
      </c>
      <c r="D585" s="116" t="s">
        <v>2390</v>
      </c>
      <c r="E585" s="96">
        <v>7500000</v>
      </c>
      <c r="F585" s="97">
        <v>8</v>
      </c>
      <c r="G585" s="94">
        <v>2014</v>
      </c>
      <c r="H585" s="98">
        <v>41858</v>
      </c>
      <c r="I585" s="98"/>
      <c r="J585" s="97" t="s">
        <v>628</v>
      </c>
      <c r="K585" s="104" t="s">
        <v>2391</v>
      </c>
      <c r="L585" s="88" t="s">
        <v>630</v>
      </c>
      <c r="M585" s="104" t="s">
        <v>1636</v>
      </c>
      <c r="N585" s="97" t="s">
        <v>2392</v>
      </c>
      <c r="O585" s="97" t="s">
        <v>98</v>
      </c>
      <c r="P585" s="100">
        <v>7500000</v>
      </c>
      <c r="Q585" s="94">
        <v>2015</v>
      </c>
      <c r="R585" s="97" t="s">
        <v>151</v>
      </c>
      <c r="S585" s="98">
        <v>42096</v>
      </c>
      <c r="T585" s="98">
        <v>42096</v>
      </c>
      <c r="U585" s="82">
        <v>-238</v>
      </c>
      <c r="V585" s="82">
        <v>-238</v>
      </c>
      <c r="W585" s="88"/>
      <c r="X585" s="136" t="s">
        <v>4182</v>
      </c>
      <c r="Y585" s="137" t="s">
        <v>4183</v>
      </c>
      <c r="Z585" s="95" t="s">
        <v>2396</v>
      </c>
      <c r="AA585" s="94"/>
      <c r="AB585" s="139"/>
      <c r="AC585" s="301"/>
      <c r="AD585" s="64"/>
      <c r="AE585" s="64"/>
      <c r="AF585" s="64"/>
      <c r="AG585" s="64"/>
      <c r="AH585" s="104" t="s">
        <v>1885</v>
      </c>
      <c r="AI585" s="95"/>
      <c r="AJ585" s="105"/>
      <c r="AK585" s="105"/>
      <c r="AL585" s="78" t="s">
        <v>3054</v>
      </c>
      <c r="AM585" s="65" t="s">
        <v>1920</v>
      </c>
      <c r="AN585" s="79" t="s">
        <v>2400</v>
      </c>
      <c r="AO585" s="80"/>
      <c r="AP585" s="70"/>
      <c r="AQ585" s="84"/>
      <c r="AR585" s="79"/>
      <c r="AS585" s="110">
        <v>0</v>
      </c>
      <c r="AT585" s="110">
        <v>42268</v>
      </c>
      <c r="AU585" s="83"/>
      <c r="AV585" s="104" t="s">
        <v>4184</v>
      </c>
      <c r="AW585" s="87">
        <v>42130</v>
      </c>
      <c r="AX585" s="87">
        <v>42184</v>
      </c>
      <c r="AY585" s="104"/>
      <c r="AZ585" s="104" t="s">
        <v>4087</v>
      </c>
      <c r="BA585" s="98">
        <v>42215</v>
      </c>
      <c r="BB585" s="98">
        <v>42251</v>
      </c>
      <c r="BC585" s="104"/>
      <c r="BD585" s="113"/>
      <c r="BE585" s="113"/>
      <c r="BF585" s="113"/>
      <c r="BG585" s="87">
        <v>42251</v>
      </c>
      <c r="BH585" s="88" t="s">
        <v>116</v>
      </c>
      <c r="BI585" s="104" t="s">
        <v>4088</v>
      </c>
      <c r="BJ585" s="87">
        <v>42251</v>
      </c>
      <c r="BK585" s="87">
        <v>42272</v>
      </c>
      <c r="BL585" s="87">
        <v>42276</v>
      </c>
      <c r="BM585" s="87"/>
      <c r="BN585" s="89"/>
      <c r="BO585" t="s">
        <v>3985</v>
      </c>
      <c r="BQ585" s="90">
        <v>7500000</v>
      </c>
      <c r="BR585" t="s">
        <v>2391</v>
      </c>
      <c r="BS585">
        <v>4800083168</v>
      </c>
      <c r="BT585" s="91">
        <v>41858</v>
      </c>
      <c r="BU585" t="s">
        <v>4087</v>
      </c>
      <c r="BV585" s="91">
        <v>42215</v>
      </c>
      <c r="BX585" t="s">
        <v>4185</v>
      </c>
      <c r="BY585" t="s">
        <v>722</v>
      </c>
      <c r="BZ585" t="s">
        <v>2390</v>
      </c>
      <c r="CA585" s="92">
        <v>7500000</v>
      </c>
      <c r="CD585" s="93"/>
    </row>
    <row r="586" spans="1:82" x14ac:dyDescent="0.25">
      <c r="A586" s="94">
        <v>583</v>
      </c>
      <c r="B586" s="95" t="s">
        <v>4186</v>
      </c>
      <c r="C586" s="88">
        <v>4800083168</v>
      </c>
      <c r="D586" s="116" t="s">
        <v>2390</v>
      </c>
      <c r="E586" s="96">
        <v>9000000</v>
      </c>
      <c r="F586" s="97">
        <v>8</v>
      </c>
      <c r="G586" s="94">
        <v>2014</v>
      </c>
      <c r="H586" s="98">
        <v>41858</v>
      </c>
      <c r="I586" s="98"/>
      <c r="J586" s="97" t="s">
        <v>628</v>
      </c>
      <c r="K586" s="104" t="s">
        <v>2391</v>
      </c>
      <c r="L586" s="88" t="s">
        <v>630</v>
      </c>
      <c r="M586" s="104" t="s">
        <v>1636</v>
      </c>
      <c r="N586" s="97" t="s">
        <v>2392</v>
      </c>
      <c r="O586" s="97" t="s">
        <v>98</v>
      </c>
      <c r="P586" s="100">
        <v>9000000</v>
      </c>
      <c r="Q586" s="94">
        <v>2015</v>
      </c>
      <c r="R586" s="97" t="s">
        <v>151</v>
      </c>
      <c r="S586" s="98">
        <v>42096</v>
      </c>
      <c r="T586" s="98">
        <v>42096</v>
      </c>
      <c r="U586" s="82">
        <v>-238</v>
      </c>
      <c r="V586" s="82">
        <v>-238</v>
      </c>
      <c r="W586" s="88"/>
      <c r="X586" s="136" t="s">
        <v>4187</v>
      </c>
      <c r="Y586" s="137" t="s">
        <v>4188</v>
      </c>
      <c r="Z586" s="95" t="s">
        <v>2396</v>
      </c>
      <c r="AA586" s="94"/>
      <c r="AB586" s="139"/>
      <c r="AC586" s="301"/>
      <c r="AD586" s="64"/>
      <c r="AE586" s="64"/>
      <c r="AF586" s="64"/>
      <c r="AG586" s="64"/>
      <c r="AH586" s="104" t="s">
        <v>108</v>
      </c>
      <c r="AI586" s="95"/>
      <c r="AJ586" s="105"/>
      <c r="AK586" s="105"/>
      <c r="AL586" s="78" t="s">
        <v>4189</v>
      </c>
      <c r="AM586" s="65" t="s">
        <v>1920</v>
      </c>
      <c r="AN586" s="79" t="s">
        <v>1921</v>
      </c>
      <c r="AO586" s="80"/>
      <c r="AP586" s="70"/>
      <c r="AQ586" s="84"/>
      <c r="AR586" s="79"/>
      <c r="AS586" s="110">
        <v>0</v>
      </c>
      <c r="AT586" s="110">
        <v>42268</v>
      </c>
      <c r="AU586" s="83"/>
      <c r="AV586" s="104" t="s">
        <v>4190</v>
      </c>
      <c r="AW586" s="87">
        <v>42129</v>
      </c>
      <c r="AX586" s="87">
        <v>42226</v>
      </c>
      <c r="AY586" s="104"/>
      <c r="AZ586" s="95" t="s">
        <v>3262</v>
      </c>
      <c r="BA586" s="101">
        <v>42229</v>
      </c>
      <c r="BB586" s="101">
        <v>42257</v>
      </c>
      <c r="BC586" s="104"/>
      <c r="BD586" s="113"/>
      <c r="BE586" s="113"/>
      <c r="BF586" s="113"/>
      <c r="BG586" s="146">
        <v>42258</v>
      </c>
      <c r="BH586" s="88" t="s">
        <v>116</v>
      </c>
      <c r="BI586" s="104" t="s">
        <v>3255</v>
      </c>
      <c r="BJ586" s="87">
        <v>42258</v>
      </c>
      <c r="BK586" s="87">
        <v>42279</v>
      </c>
      <c r="BL586" s="87">
        <v>42276</v>
      </c>
      <c r="BM586" s="87"/>
      <c r="BN586" s="89"/>
      <c r="BO586" t="s">
        <v>3985</v>
      </c>
      <c r="BQ586" s="90">
        <v>9000000</v>
      </c>
      <c r="BR586" t="s">
        <v>2391</v>
      </c>
      <c r="BS586">
        <v>4800083168</v>
      </c>
      <c r="BT586" s="91">
        <v>41858</v>
      </c>
      <c r="BU586" t="s">
        <v>3262</v>
      </c>
      <c r="BV586" s="91">
        <v>42229</v>
      </c>
      <c r="BX586" t="s">
        <v>4191</v>
      </c>
      <c r="BY586" t="s">
        <v>722</v>
      </c>
      <c r="BZ586" t="s">
        <v>2390</v>
      </c>
      <c r="CA586" s="92">
        <v>9000000</v>
      </c>
      <c r="CD586" s="93"/>
    </row>
    <row r="587" spans="1:82" x14ac:dyDescent="0.25">
      <c r="A587" s="94">
        <v>584</v>
      </c>
      <c r="B587" s="95" t="s">
        <v>4192</v>
      </c>
      <c r="C587" s="88">
        <v>4800083168</v>
      </c>
      <c r="D587" s="116" t="s">
        <v>2390</v>
      </c>
      <c r="E587" s="96">
        <v>9000000</v>
      </c>
      <c r="F587" s="97">
        <v>8</v>
      </c>
      <c r="G587" s="94">
        <v>2014</v>
      </c>
      <c r="H587" s="98">
        <v>41858</v>
      </c>
      <c r="I587" s="98"/>
      <c r="J587" s="97" t="s">
        <v>628</v>
      </c>
      <c r="K587" s="104" t="s">
        <v>2391</v>
      </c>
      <c r="L587" s="88" t="s">
        <v>630</v>
      </c>
      <c r="M587" s="104" t="s">
        <v>1636</v>
      </c>
      <c r="N587" s="97" t="s">
        <v>2392</v>
      </c>
      <c r="O587" s="97" t="s">
        <v>98</v>
      </c>
      <c r="P587" s="100">
        <v>9000000</v>
      </c>
      <c r="Q587" s="94">
        <v>2015</v>
      </c>
      <c r="R587" s="97" t="s">
        <v>151</v>
      </c>
      <c r="S587" s="98">
        <v>42096</v>
      </c>
      <c r="T587" s="98">
        <v>42096</v>
      </c>
      <c r="U587" s="82">
        <v>-238</v>
      </c>
      <c r="V587" s="82">
        <v>-238</v>
      </c>
      <c r="W587" s="88"/>
      <c r="X587" s="136" t="s">
        <v>4193</v>
      </c>
      <c r="Y587" s="137" t="s">
        <v>4194</v>
      </c>
      <c r="Z587" s="95" t="s">
        <v>2396</v>
      </c>
      <c r="AA587" s="94"/>
      <c r="AB587" s="139"/>
      <c r="AC587" s="301"/>
      <c r="AD587" s="64"/>
      <c r="AE587" s="64"/>
      <c r="AF587" s="64"/>
      <c r="AG587" s="64"/>
      <c r="AH587" s="104" t="s">
        <v>108</v>
      </c>
      <c r="AI587" s="95"/>
      <c r="AJ587" s="105"/>
      <c r="AK587" s="105"/>
      <c r="AL587" s="78" t="s">
        <v>4189</v>
      </c>
      <c r="AM587" s="65" t="s">
        <v>4011</v>
      </c>
      <c r="AN587" s="79" t="s">
        <v>1927</v>
      </c>
      <c r="AO587" s="80"/>
      <c r="AP587" s="70"/>
      <c r="AQ587" s="84"/>
      <c r="AR587" s="79"/>
      <c r="AS587" s="110">
        <v>0</v>
      </c>
      <c r="AT587" s="110">
        <v>42268</v>
      </c>
      <c r="AU587" s="83"/>
      <c r="AV587" s="95" t="s">
        <v>4195</v>
      </c>
      <c r="AW587" s="87">
        <v>42131</v>
      </c>
      <c r="AX587" s="87">
        <v>42188</v>
      </c>
      <c r="AY587" s="104"/>
      <c r="AZ587" s="104" t="s">
        <v>4157</v>
      </c>
      <c r="BA587" s="98">
        <v>42215</v>
      </c>
      <c r="BB587" s="98">
        <v>42251</v>
      </c>
      <c r="BC587" s="104"/>
      <c r="BD587" s="113"/>
      <c r="BE587" s="113"/>
      <c r="BF587" s="113"/>
      <c r="BG587" s="87">
        <v>42251</v>
      </c>
      <c r="BH587" s="88" t="s">
        <v>116</v>
      </c>
      <c r="BI587" s="104" t="s">
        <v>4158</v>
      </c>
      <c r="BJ587" s="87">
        <v>42251</v>
      </c>
      <c r="BK587" s="87">
        <v>42272</v>
      </c>
      <c r="BL587" s="87">
        <v>42276</v>
      </c>
      <c r="BM587" s="87"/>
      <c r="BN587" s="89"/>
      <c r="BO587" t="s">
        <v>3985</v>
      </c>
      <c r="BQ587" s="90">
        <v>9000000</v>
      </c>
      <c r="BR587" t="s">
        <v>2391</v>
      </c>
      <c r="BS587">
        <v>4800083168</v>
      </c>
      <c r="BT587" s="91">
        <v>41858</v>
      </c>
      <c r="BU587" t="s">
        <v>4157</v>
      </c>
      <c r="BV587" s="91">
        <v>42215</v>
      </c>
      <c r="BX587" t="s">
        <v>4196</v>
      </c>
      <c r="BY587" t="s">
        <v>722</v>
      </c>
      <c r="BZ587" t="s">
        <v>2390</v>
      </c>
      <c r="CA587" s="92">
        <v>9000000</v>
      </c>
      <c r="CD587" s="93"/>
    </row>
    <row r="588" spans="1:82" x14ac:dyDescent="0.25">
      <c r="A588" s="94">
        <v>585</v>
      </c>
      <c r="B588" s="95" t="s">
        <v>4197</v>
      </c>
      <c r="C588" s="88">
        <v>4800083168</v>
      </c>
      <c r="D588" s="116" t="s">
        <v>2390</v>
      </c>
      <c r="E588" s="96">
        <v>9000000</v>
      </c>
      <c r="F588" s="97">
        <v>8</v>
      </c>
      <c r="G588" s="94">
        <v>2014</v>
      </c>
      <c r="H588" s="98">
        <v>41858</v>
      </c>
      <c r="I588" s="98"/>
      <c r="J588" s="97" t="s">
        <v>628</v>
      </c>
      <c r="K588" s="104" t="s">
        <v>2391</v>
      </c>
      <c r="L588" s="88" t="s">
        <v>630</v>
      </c>
      <c r="M588" s="104" t="s">
        <v>1636</v>
      </c>
      <c r="N588" s="97" t="s">
        <v>2392</v>
      </c>
      <c r="O588" s="97" t="s">
        <v>98</v>
      </c>
      <c r="P588" s="100">
        <v>9000000</v>
      </c>
      <c r="Q588" s="94">
        <v>2015</v>
      </c>
      <c r="R588" s="97" t="s">
        <v>151</v>
      </c>
      <c r="S588" s="98">
        <v>42096</v>
      </c>
      <c r="T588" s="98">
        <v>42096</v>
      </c>
      <c r="U588" s="82">
        <v>-238</v>
      </c>
      <c r="V588" s="82">
        <v>-238</v>
      </c>
      <c r="W588" s="88"/>
      <c r="X588" s="136" t="s">
        <v>4198</v>
      </c>
      <c r="Y588" s="137" t="s">
        <v>4199</v>
      </c>
      <c r="Z588" s="95" t="s">
        <v>2396</v>
      </c>
      <c r="AA588" s="94"/>
      <c r="AB588" s="139"/>
      <c r="AC588" s="301"/>
      <c r="AD588" s="64"/>
      <c r="AE588" s="64"/>
      <c r="AF588" s="64"/>
      <c r="AG588" s="64"/>
      <c r="AH588" s="104" t="s">
        <v>108</v>
      </c>
      <c r="AI588" s="95"/>
      <c r="AJ588" s="105"/>
      <c r="AK588" s="105"/>
      <c r="AL588" s="78" t="s">
        <v>4200</v>
      </c>
      <c r="AM588" s="65" t="s">
        <v>1647</v>
      </c>
      <c r="AN588" s="79" t="s">
        <v>4057</v>
      </c>
      <c r="AO588" s="80"/>
      <c r="AP588" s="70"/>
      <c r="AQ588" s="84"/>
      <c r="AR588" s="79"/>
      <c r="AS588" s="110">
        <v>0</v>
      </c>
      <c r="AT588" s="110">
        <v>42268</v>
      </c>
      <c r="AU588" s="83"/>
      <c r="AV588" s="104" t="s">
        <v>4201</v>
      </c>
      <c r="AW588" s="87">
        <v>42131</v>
      </c>
      <c r="AX588" s="87">
        <v>42174</v>
      </c>
      <c r="AY588" s="104"/>
      <c r="AZ588" s="95" t="s">
        <v>4169</v>
      </c>
      <c r="BA588" s="98">
        <v>42221</v>
      </c>
      <c r="BB588" s="98"/>
      <c r="BC588" s="104"/>
      <c r="BD588" s="113"/>
      <c r="BE588" s="113"/>
      <c r="BF588" s="113"/>
      <c r="BG588" s="87"/>
      <c r="BH588" s="88"/>
      <c r="BI588" s="104"/>
      <c r="BJ588" s="87"/>
      <c r="BK588" s="87"/>
      <c r="BL588" s="87"/>
      <c r="BM588" s="87"/>
      <c r="BN588" s="89"/>
      <c r="BO588" t="s">
        <v>3985</v>
      </c>
      <c r="BQ588" s="90">
        <v>9000000</v>
      </c>
      <c r="BR588" t="s">
        <v>2391</v>
      </c>
      <c r="BS588">
        <v>4800083168</v>
      </c>
      <c r="BT588" s="91">
        <v>41858</v>
      </c>
      <c r="BU588" t="s">
        <v>4169</v>
      </c>
      <c r="BV588" s="91">
        <v>42221</v>
      </c>
      <c r="BX588" t="s">
        <v>4202</v>
      </c>
      <c r="BY588" t="s">
        <v>722</v>
      </c>
      <c r="BZ588" t="s">
        <v>2390</v>
      </c>
      <c r="CA588" s="92">
        <v>9000000</v>
      </c>
      <c r="CD588" s="93"/>
    </row>
    <row r="589" spans="1:82" x14ac:dyDescent="0.25">
      <c r="A589" s="94">
        <v>586</v>
      </c>
      <c r="B589" s="95" t="s">
        <v>4203</v>
      </c>
      <c r="C589" s="88">
        <v>4800083168</v>
      </c>
      <c r="D589" s="116" t="s">
        <v>2390</v>
      </c>
      <c r="E589" s="96">
        <v>9000000</v>
      </c>
      <c r="F589" s="97">
        <v>8</v>
      </c>
      <c r="G589" s="94">
        <v>2014</v>
      </c>
      <c r="H589" s="98">
        <v>41858</v>
      </c>
      <c r="I589" s="98"/>
      <c r="J589" s="97" t="s">
        <v>628</v>
      </c>
      <c r="K589" s="104" t="s">
        <v>2391</v>
      </c>
      <c r="L589" s="88" t="s">
        <v>630</v>
      </c>
      <c r="M589" s="104" t="s">
        <v>1636</v>
      </c>
      <c r="N589" s="97" t="s">
        <v>2392</v>
      </c>
      <c r="O589" s="97" t="s">
        <v>98</v>
      </c>
      <c r="P589" s="100">
        <v>9000000</v>
      </c>
      <c r="Q589" s="94">
        <v>2015</v>
      </c>
      <c r="R589" s="97" t="s">
        <v>151</v>
      </c>
      <c r="S589" s="98">
        <v>42096</v>
      </c>
      <c r="T589" s="98">
        <v>42096</v>
      </c>
      <c r="U589" s="82">
        <v>-238</v>
      </c>
      <c r="V589" s="82">
        <v>-238</v>
      </c>
      <c r="W589" s="88"/>
      <c r="X589" s="136" t="s">
        <v>4204</v>
      </c>
      <c r="Y589" s="137" t="s">
        <v>4205</v>
      </c>
      <c r="Z589" s="95" t="s">
        <v>2396</v>
      </c>
      <c r="AA589" s="94"/>
      <c r="AB589" s="139"/>
      <c r="AC589" s="301"/>
      <c r="AD589" s="64"/>
      <c r="AE589" s="64"/>
      <c r="AF589" s="64"/>
      <c r="AG589" s="64"/>
      <c r="AH589" s="104" t="s">
        <v>108</v>
      </c>
      <c r="AI589" s="95"/>
      <c r="AJ589" s="105"/>
      <c r="AK589" s="105"/>
      <c r="AL589" s="78" t="s">
        <v>4189</v>
      </c>
      <c r="AM589" s="65" t="s">
        <v>4004</v>
      </c>
      <c r="AN589" s="79" t="s">
        <v>3992</v>
      </c>
      <c r="AO589" s="80"/>
      <c r="AP589" s="70"/>
      <c r="AQ589" s="84"/>
      <c r="AR589" s="79"/>
      <c r="AS589" s="110">
        <v>0</v>
      </c>
      <c r="AT589" s="110">
        <v>42268</v>
      </c>
      <c r="AU589" s="83"/>
      <c r="AV589" s="95" t="s">
        <v>4206</v>
      </c>
      <c r="AW589" s="87">
        <v>42132</v>
      </c>
      <c r="AX589" s="87">
        <v>42212</v>
      </c>
      <c r="AY589" s="104"/>
      <c r="AZ589" s="104" t="s">
        <v>4052</v>
      </c>
      <c r="BA589" s="98">
        <v>42222</v>
      </c>
      <c r="BB589" s="98">
        <v>42296</v>
      </c>
      <c r="BC589" s="104"/>
      <c r="BD589" s="113"/>
      <c r="BE589" s="113"/>
      <c r="BF589" s="113"/>
      <c r="BG589" s="146">
        <v>42297</v>
      </c>
      <c r="BH589" s="88" t="s">
        <v>242</v>
      </c>
      <c r="BI589" s="104" t="s">
        <v>15143</v>
      </c>
      <c r="BJ589" s="87">
        <v>42297</v>
      </c>
      <c r="BK589" s="87">
        <v>42318</v>
      </c>
      <c r="BL589" s="87"/>
      <c r="BM589" s="87"/>
      <c r="BN589" s="89"/>
      <c r="BO589" t="s">
        <v>3985</v>
      </c>
      <c r="BQ589" s="90">
        <v>9000000</v>
      </c>
      <c r="BR589" t="s">
        <v>2391</v>
      </c>
      <c r="BS589">
        <v>4800083168</v>
      </c>
      <c r="BT589" s="91">
        <v>41858</v>
      </c>
      <c r="BU589" t="s">
        <v>4052</v>
      </c>
      <c r="BV589" s="91">
        <v>42222</v>
      </c>
      <c r="BX589" t="s">
        <v>4207</v>
      </c>
      <c r="BY589" t="s">
        <v>722</v>
      </c>
      <c r="BZ589" t="s">
        <v>2390</v>
      </c>
      <c r="CA589" s="92">
        <v>9000000</v>
      </c>
      <c r="CD589" s="93"/>
    </row>
    <row r="590" spans="1:82" x14ac:dyDescent="0.25">
      <c r="A590" s="94">
        <v>587</v>
      </c>
      <c r="B590" s="95" t="s">
        <v>4208</v>
      </c>
      <c r="C590" s="88">
        <v>4800083168</v>
      </c>
      <c r="D590" s="116" t="s">
        <v>2390</v>
      </c>
      <c r="E590" s="96">
        <v>9000000</v>
      </c>
      <c r="F590" s="97">
        <v>8</v>
      </c>
      <c r="G590" s="94">
        <v>2014</v>
      </c>
      <c r="H590" s="98">
        <v>41858</v>
      </c>
      <c r="I590" s="98"/>
      <c r="J590" s="97" t="s">
        <v>628</v>
      </c>
      <c r="K590" s="104" t="s">
        <v>2391</v>
      </c>
      <c r="L590" s="88" t="s">
        <v>630</v>
      </c>
      <c r="M590" s="104" t="s">
        <v>1636</v>
      </c>
      <c r="N590" s="97" t="s">
        <v>2392</v>
      </c>
      <c r="O590" s="97" t="s">
        <v>98</v>
      </c>
      <c r="P590" s="100">
        <v>9000000</v>
      </c>
      <c r="Q590" s="94">
        <v>2015</v>
      </c>
      <c r="R590" s="97" t="s">
        <v>151</v>
      </c>
      <c r="S590" s="98">
        <v>42096</v>
      </c>
      <c r="T590" s="98">
        <v>42096</v>
      </c>
      <c r="U590" s="82">
        <v>-238</v>
      </c>
      <c r="V590" s="82">
        <v>-238</v>
      </c>
      <c r="W590" s="88"/>
      <c r="X590" s="136" t="s">
        <v>4209</v>
      </c>
      <c r="Y590" s="137" t="s">
        <v>4210</v>
      </c>
      <c r="Z590" s="95" t="s">
        <v>2396</v>
      </c>
      <c r="AA590" s="94"/>
      <c r="AB590" s="139"/>
      <c r="AC590" s="301"/>
      <c r="AD590" s="64"/>
      <c r="AE590" s="64"/>
      <c r="AF590" s="64"/>
      <c r="AG590" s="64"/>
      <c r="AH590" s="104" t="s">
        <v>108</v>
      </c>
      <c r="AI590" s="95"/>
      <c r="AJ590" s="105"/>
      <c r="AK590" s="105"/>
      <c r="AL590" s="78" t="s">
        <v>4200</v>
      </c>
      <c r="AM590" s="65" t="s">
        <v>4069</v>
      </c>
      <c r="AN590" s="79" t="s">
        <v>3512</v>
      </c>
      <c r="AO590" s="80"/>
      <c r="AP590" s="70"/>
      <c r="AQ590" s="84"/>
      <c r="AR590" s="79"/>
      <c r="AS590" s="110">
        <v>0</v>
      </c>
      <c r="AT590" s="110">
        <v>42268</v>
      </c>
      <c r="AU590" s="83"/>
      <c r="AV590" s="104" t="s">
        <v>4211</v>
      </c>
      <c r="AW590" s="87">
        <v>42130</v>
      </c>
      <c r="AX590" s="87">
        <v>42212</v>
      </c>
      <c r="AY590" s="104"/>
      <c r="AZ590" s="95" t="s">
        <v>4121</v>
      </c>
      <c r="BA590" s="98">
        <v>42222</v>
      </c>
      <c r="BB590" s="98">
        <v>42296</v>
      </c>
      <c r="BC590" s="104"/>
      <c r="BD590" s="113"/>
      <c r="BE590" s="113"/>
      <c r="BF590" s="113"/>
      <c r="BG590" s="146">
        <v>42297</v>
      </c>
      <c r="BH590" s="88" t="s">
        <v>242</v>
      </c>
      <c r="BI590" s="104" t="s">
        <v>15143</v>
      </c>
      <c r="BJ590" s="87">
        <v>42297</v>
      </c>
      <c r="BK590" s="87">
        <v>42318</v>
      </c>
      <c r="BL590" s="87"/>
      <c r="BM590" s="87"/>
      <c r="BN590" s="89"/>
      <c r="BO590" t="s">
        <v>3985</v>
      </c>
      <c r="BQ590" s="90">
        <v>9000000</v>
      </c>
      <c r="BR590" t="s">
        <v>2391</v>
      </c>
      <c r="BS590">
        <v>4800083168</v>
      </c>
      <c r="BT590" s="91">
        <v>41858</v>
      </c>
      <c r="BU590" t="s">
        <v>4121</v>
      </c>
      <c r="BV590" s="91">
        <v>42222</v>
      </c>
      <c r="BX590" t="s">
        <v>4212</v>
      </c>
      <c r="BY590" t="s">
        <v>722</v>
      </c>
      <c r="BZ590" t="s">
        <v>2390</v>
      </c>
      <c r="CA590" s="92">
        <v>9000000</v>
      </c>
      <c r="CD590" s="93"/>
    </row>
    <row r="591" spans="1:82" x14ac:dyDescent="0.25">
      <c r="A591" s="94">
        <v>588</v>
      </c>
      <c r="B591" s="95" t="s">
        <v>4213</v>
      </c>
      <c r="C591" s="88">
        <v>4800083168</v>
      </c>
      <c r="D591" s="116" t="s">
        <v>2390</v>
      </c>
      <c r="E591" s="96">
        <v>7500000</v>
      </c>
      <c r="F591" s="97">
        <v>8</v>
      </c>
      <c r="G591" s="94">
        <v>2014</v>
      </c>
      <c r="H591" s="98">
        <v>41858</v>
      </c>
      <c r="I591" s="98"/>
      <c r="J591" s="97" t="s">
        <v>628</v>
      </c>
      <c r="K591" s="104" t="s">
        <v>2391</v>
      </c>
      <c r="L591" s="88" t="s">
        <v>630</v>
      </c>
      <c r="M591" s="104" t="s">
        <v>1636</v>
      </c>
      <c r="N591" s="97" t="s">
        <v>2392</v>
      </c>
      <c r="O591" s="97" t="s">
        <v>98</v>
      </c>
      <c r="P591" s="100">
        <v>7500000</v>
      </c>
      <c r="Q591" s="94">
        <v>2015</v>
      </c>
      <c r="R591" s="97" t="s">
        <v>151</v>
      </c>
      <c r="S591" s="98">
        <v>42096</v>
      </c>
      <c r="T591" s="98">
        <v>42096</v>
      </c>
      <c r="U591" s="82">
        <v>-238</v>
      </c>
      <c r="V591" s="82">
        <v>-238</v>
      </c>
      <c r="W591" s="88"/>
      <c r="X591" s="136" t="s">
        <v>4214</v>
      </c>
      <c r="Y591" s="137" t="s">
        <v>4215</v>
      </c>
      <c r="Z591" s="95" t="s">
        <v>2396</v>
      </c>
      <c r="AA591" s="94"/>
      <c r="AB591" s="139"/>
      <c r="AC591" s="301"/>
      <c r="AD591" s="64"/>
      <c r="AE591" s="64"/>
      <c r="AF591" s="64"/>
      <c r="AG591" s="64"/>
      <c r="AH591" s="104" t="s">
        <v>437</v>
      </c>
      <c r="AI591" s="95"/>
      <c r="AJ591" s="105"/>
      <c r="AK591" s="105"/>
      <c r="AL591" s="78" t="s">
        <v>3990</v>
      </c>
      <c r="AM591" s="65" t="s">
        <v>2399</v>
      </c>
      <c r="AN591" s="79" t="s">
        <v>1921</v>
      </c>
      <c r="AO591" s="80"/>
      <c r="AP591" s="70"/>
      <c r="AQ591" s="84"/>
      <c r="AR591" s="79"/>
      <c r="AS591" s="110">
        <v>0</v>
      </c>
      <c r="AT591" s="110">
        <v>42268</v>
      </c>
      <c r="AU591" s="83"/>
      <c r="AV591" s="104" t="s">
        <v>4216</v>
      </c>
      <c r="AW591" s="87">
        <v>42129</v>
      </c>
      <c r="AX591" s="87">
        <v>42212</v>
      </c>
      <c r="AY591" s="104"/>
      <c r="AZ591" s="95" t="s">
        <v>4121</v>
      </c>
      <c r="BA591" s="98">
        <v>42222</v>
      </c>
      <c r="BB591" s="98">
        <v>42296</v>
      </c>
      <c r="BC591" s="104"/>
      <c r="BD591" s="113"/>
      <c r="BE591" s="113"/>
      <c r="BF591" s="113"/>
      <c r="BG591" s="146">
        <v>42297</v>
      </c>
      <c r="BH591" s="88" t="s">
        <v>242</v>
      </c>
      <c r="BI591" s="104" t="s">
        <v>15143</v>
      </c>
      <c r="BJ591" s="87">
        <v>42297</v>
      </c>
      <c r="BK591" s="87">
        <v>42318</v>
      </c>
      <c r="BL591" s="87"/>
      <c r="BM591" s="87"/>
      <c r="BN591" s="89"/>
      <c r="BO591" t="s">
        <v>3985</v>
      </c>
      <c r="BQ591" s="90">
        <v>7500000</v>
      </c>
      <c r="BR591" t="s">
        <v>2391</v>
      </c>
      <c r="BS591">
        <v>4800083168</v>
      </c>
      <c r="BT591" s="91">
        <v>41858</v>
      </c>
      <c r="BU591" t="s">
        <v>4121</v>
      </c>
      <c r="BV591" s="91">
        <v>42222</v>
      </c>
      <c r="BX591" t="s">
        <v>4217</v>
      </c>
      <c r="BY591" t="s">
        <v>722</v>
      </c>
      <c r="BZ591" t="s">
        <v>2390</v>
      </c>
      <c r="CA591" s="92">
        <v>7500000</v>
      </c>
      <c r="CD591" s="93"/>
    </row>
    <row r="592" spans="1:82" x14ac:dyDescent="0.25">
      <c r="A592" s="94">
        <v>589</v>
      </c>
      <c r="B592" s="95" t="s">
        <v>4218</v>
      </c>
      <c r="C592" s="88">
        <v>4800083168</v>
      </c>
      <c r="D592" s="116" t="s">
        <v>2390</v>
      </c>
      <c r="E592" s="96">
        <v>7500000</v>
      </c>
      <c r="F592" s="97">
        <v>8</v>
      </c>
      <c r="G592" s="94">
        <v>2014</v>
      </c>
      <c r="H592" s="98">
        <v>41858</v>
      </c>
      <c r="I592" s="98"/>
      <c r="J592" s="97" t="s">
        <v>628</v>
      </c>
      <c r="K592" s="104" t="s">
        <v>2391</v>
      </c>
      <c r="L592" s="88" t="s">
        <v>630</v>
      </c>
      <c r="M592" s="104" t="s">
        <v>1636</v>
      </c>
      <c r="N592" s="97" t="s">
        <v>2392</v>
      </c>
      <c r="O592" s="97" t="s">
        <v>98</v>
      </c>
      <c r="P592" s="100">
        <v>7500000</v>
      </c>
      <c r="Q592" s="94">
        <v>2015</v>
      </c>
      <c r="R592" s="97" t="s">
        <v>151</v>
      </c>
      <c r="S592" s="98">
        <v>42096</v>
      </c>
      <c r="T592" s="98">
        <v>42096</v>
      </c>
      <c r="U592" s="82">
        <v>-238</v>
      </c>
      <c r="V592" s="82">
        <v>-238</v>
      </c>
      <c r="W592" s="88"/>
      <c r="X592" s="136" t="s">
        <v>4219</v>
      </c>
      <c r="Y592" s="137" t="s">
        <v>4220</v>
      </c>
      <c r="Z592" s="95" t="s">
        <v>2396</v>
      </c>
      <c r="AA592" s="94"/>
      <c r="AB592" s="139"/>
      <c r="AC592" s="301"/>
      <c r="AD592" s="64"/>
      <c r="AE592" s="64"/>
      <c r="AF592" s="64"/>
      <c r="AG592" s="64"/>
      <c r="AH592" s="104" t="s">
        <v>437</v>
      </c>
      <c r="AI592" s="95"/>
      <c r="AJ592" s="105"/>
      <c r="AK592" s="105"/>
      <c r="AL592" s="78" t="s">
        <v>2432</v>
      </c>
      <c r="AM592" s="65" t="s">
        <v>4109</v>
      </c>
      <c r="AN592" s="79" t="s">
        <v>4057</v>
      </c>
      <c r="AO592" s="80"/>
      <c r="AP592" s="70"/>
      <c r="AQ592" s="84"/>
      <c r="AR592" s="79"/>
      <c r="AS592" s="110">
        <v>0</v>
      </c>
      <c r="AT592" s="110">
        <v>42268</v>
      </c>
      <c r="AU592" s="83"/>
      <c r="AV592" s="95" t="s">
        <v>4221</v>
      </c>
      <c r="AW592" s="87">
        <v>42132</v>
      </c>
      <c r="AX592" s="87">
        <v>42212</v>
      </c>
      <c r="AY592" s="104"/>
      <c r="AZ592" s="104" t="s">
        <v>4052</v>
      </c>
      <c r="BA592" s="98">
        <v>42222</v>
      </c>
      <c r="BB592" s="98">
        <v>42296</v>
      </c>
      <c r="BC592" s="104"/>
      <c r="BD592" s="113"/>
      <c r="BE592" s="113"/>
      <c r="BF592" s="113"/>
      <c r="BG592" s="146">
        <v>42297</v>
      </c>
      <c r="BH592" s="88" t="s">
        <v>242</v>
      </c>
      <c r="BI592" s="104" t="s">
        <v>15143</v>
      </c>
      <c r="BJ592" s="87">
        <v>42297</v>
      </c>
      <c r="BK592" s="87">
        <v>42318</v>
      </c>
      <c r="BL592" s="87"/>
      <c r="BM592" s="87"/>
      <c r="BN592" s="89"/>
      <c r="BO592" t="s">
        <v>3985</v>
      </c>
      <c r="BQ592" s="90">
        <v>7500000</v>
      </c>
      <c r="BR592" t="s">
        <v>2391</v>
      </c>
      <c r="BS592">
        <v>4800083168</v>
      </c>
      <c r="BT592" s="91">
        <v>41858</v>
      </c>
      <c r="BU592" t="s">
        <v>4052</v>
      </c>
      <c r="BV592" s="91">
        <v>42222</v>
      </c>
      <c r="BX592" t="s">
        <v>4222</v>
      </c>
      <c r="BY592" t="s">
        <v>722</v>
      </c>
      <c r="BZ592" t="s">
        <v>2390</v>
      </c>
      <c r="CA592" s="92">
        <v>7500000</v>
      </c>
      <c r="CD592" s="93"/>
    </row>
    <row r="593" spans="1:82" x14ac:dyDescent="0.25">
      <c r="A593" s="94">
        <v>590</v>
      </c>
      <c r="B593" s="95" t="s">
        <v>4223</v>
      </c>
      <c r="C593" s="88">
        <v>4800083168</v>
      </c>
      <c r="D593" s="116" t="s">
        <v>2390</v>
      </c>
      <c r="E593" s="96">
        <v>7500000</v>
      </c>
      <c r="F593" s="97">
        <v>8</v>
      </c>
      <c r="G593" s="94">
        <v>2014</v>
      </c>
      <c r="H593" s="98">
        <v>41858</v>
      </c>
      <c r="I593" s="98"/>
      <c r="J593" s="97" t="s">
        <v>628</v>
      </c>
      <c r="K593" s="104" t="s">
        <v>2391</v>
      </c>
      <c r="L593" s="88" t="s">
        <v>630</v>
      </c>
      <c r="M593" s="104" t="s">
        <v>1636</v>
      </c>
      <c r="N593" s="97" t="s">
        <v>2392</v>
      </c>
      <c r="O593" s="97" t="s">
        <v>98</v>
      </c>
      <c r="P593" s="100">
        <v>7500000</v>
      </c>
      <c r="Q593" s="94">
        <v>2015</v>
      </c>
      <c r="R593" s="97" t="s">
        <v>151</v>
      </c>
      <c r="S593" s="98">
        <v>42096</v>
      </c>
      <c r="T593" s="98">
        <v>42096</v>
      </c>
      <c r="U593" s="82">
        <v>-238</v>
      </c>
      <c r="V593" s="82">
        <v>-238</v>
      </c>
      <c r="W593" s="88"/>
      <c r="X593" s="136" t="s">
        <v>4224</v>
      </c>
      <c r="Y593" s="137" t="s">
        <v>4225</v>
      </c>
      <c r="Z593" s="95" t="s">
        <v>2396</v>
      </c>
      <c r="AA593" s="94"/>
      <c r="AB593" s="139"/>
      <c r="AC593" s="301"/>
      <c r="AD593" s="64"/>
      <c r="AE593" s="64"/>
      <c r="AF593" s="64"/>
      <c r="AG593" s="64"/>
      <c r="AH593" s="104" t="s">
        <v>437</v>
      </c>
      <c r="AI593" s="95"/>
      <c r="AJ593" s="105"/>
      <c r="AK593" s="105"/>
      <c r="AL593" s="78" t="s">
        <v>3990</v>
      </c>
      <c r="AM593" s="65" t="s">
        <v>4026</v>
      </c>
      <c r="AN593" s="79" t="s">
        <v>3992</v>
      </c>
      <c r="AO593" s="80"/>
      <c r="AP593" s="70"/>
      <c r="AQ593" s="84"/>
      <c r="AR593" s="79"/>
      <c r="AS593" s="110">
        <v>0</v>
      </c>
      <c r="AT593" s="110">
        <v>42268</v>
      </c>
      <c r="AU593" s="83"/>
      <c r="AV593" s="104" t="s">
        <v>4226</v>
      </c>
      <c r="AW593" s="87">
        <v>42131</v>
      </c>
      <c r="AX593" s="87">
        <v>42188</v>
      </c>
      <c r="AY593" s="104"/>
      <c r="AZ593" s="104" t="s">
        <v>4157</v>
      </c>
      <c r="BA593" s="98">
        <v>42215</v>
      </c>
      <c r="BB593" s="98">
        <v>42251</v>
      </c>
      <c r="BC593" s="104"/>
      <c r="BD593" s="113"/>
      <c r="BE593" s="113"/>
      <c r="BF593" s="113"/>
      <c r="BG593" s="87">
        <v>42251</v>
      </c>
      <c r="BH593" s="88" t="s">
        <v>116</v>
      </c>
      <c r="BI593" s="104" t="s">
        <v>4158</v>
      </c>
      <c r="BJ593" s="87">
        <v>42251</v>
      </c>
      <c r="BK593" s="87">
        <v>42272</v>
      </c>
      <c r="BL593" s="87">
        <v>42276</v>
      </c>
      <c r="BM593" s="87"/>
      <c r="BN593" s="89"/>
      <c r="BO593" t="s">
        <v>3985</v>
      </c>
      <c r="BQ593" s="90">
        <v>7500000</v>
      </c>
      <c r="BR593" t="s">
        <v>2391</v>
      </c>
      <c r="BS593">
        <v>4800083168</v>
      </c>
      <c r="BT593" s="91">
        <v>41858</v>
      </c>
      <c r="BU593" t="s">
        <v>4157</v>
      </c>
      <c r="BV593" s="91">
        <v>42215</v>
      </c>
      <c r="BX593" t="s">
        <v>4227</v>
      </c>
      <c r="BY593" t="s">
        <v>722</v>
      </c>
      <c r="BZ593" t="s">
        <v>2390</v>
      </c>
      <c r="CA593" s="92">
        <v>7500000</v>
      </c>
      <c r="CD593" s="93"/>
    </row>
    <row r="594" spans="1:82" x14ac:dyDescent="0.25">
      <c r="A594" s="94">
        <v>591</v>
      </c>
      <c r="B594" s="95" t="s">
        <v>4228</v>
      </c>
      <c r="C594" s="88">
        <v>4800083168</v>
      </c>
      <c r="D594" s="116" t="s">
        <v>2390</v>
      </c>
      <c r="E594" s="96">
        <v>7500000</v>
      </c>
      <c r="F594" s="97">
        <v>8</v>
      </c>
      <c r="G594" s="94">
        <v>2014</v>
      </c>
      <c r="H594" s="98">
        <v>41858</v>
      </c>
      <c r="I594" s="98"/>
      <c r="J594" s="97" t="s">
        <v>628</v>
      </c>
      <c r="K594" s="104" t="s">
        <v>2391</v>
      </c>
      <c r="L594" s="88" t="s">
        <v>630</v>
      </c>
      <c r="M594" s="104" t="s">
        <v>1636</v>
      </c>
      <c r="N594" s="97" t="s">
        <v>2392</v>
      </c>
      <c r="O594" s="97" t="s">
        <v>98</v>
      </c>
      <c r="P594" s="100">
        <v>7500000</v>
      </c>
      <c r="Q594" s="94">
        <v>2015</v>
      </c>
      <c r="R594" s="97" t="s">
        <v>151</v>
      </c>
      <c r="S594" s="98">
        <v>42096</v>
      </c>
      <c r="T594" s="98">
        <v>42096</v>
      </c>
      <c r="U594" s="82">
        <v>-238</v>
      </c>
      <c r="V594" s="82">
        <v>-238</v>
      </c>
      <c r="W594" s="88"/>
      <c r="X594" s="136" t="s">
        <v>4229</v>
      </c>
      <c r="Y594" s="137" t="s">
        <v>4230</v>
      </c>
      <c r="Z594" s="95" t="s">
        <v>2396</v>
      </c>
      <c r="AA594" s="94"/>
      <c r="AB594" s="139"/>
      <c r="AC594" s="301"/>
      <c r="AD594" s="64"/>
      <c r="AE594" s="64"/>
      <c r="AF594" s="64"/>
      <c r="AG594" s="64"/>
      <c r="AH594" s="104" t="s">
        <v>437</v>
      </c>
      <c r="AI594" s="95"/>
      <c r="AJ594" s="105"/>
      <c r="AK594" s="105"/>
      <c r="AL594" s="78" t="s">
        <v>2432</v>
      </c>
      <c r="AM594" s="65" t="s">
        <v>1677</v>
      </c>
      <c r="AN594" s="79" t="s">
        <v>1921</v>
      </c>
      <c r="AO594" s="80"/>
      <c r="AP594" s="70"/>
      <c r="AQ594" s="84"/>
      <c r="AR594" s="79"/>
      <c r="AS594" s="110">
        <v>0</v>
      </c>
      <c r="AT594" s="110">
        <v>42268</v>
      </c>
      <c r="AU594" s="83"/>
      <c r="AV594" s="104" t="s">
        <v>4231</v>
      </c>
      <c r="AW594" s="87">
        <v>42131</v>
      </c>
      <c r="AX594" s="87">
        <v>42212</v>
      </c>
      <c r="AY594" s="104"/>
      <c r="AZ594" s="104" t="s">
        <v>4169</v>
      </c>
      <c r="BA594" s="98">
        <v>42221</v>
      </c>
      <c r="BB594" s="98"/>
      <c r="BC594" s="104"/>
      <c r="BD594" s="113"/>
      <c r="BE594" s="113"/>
      <c r="BF594" s="113"/>
      <c r="BG594" s="87"/>
      <c r="BH594" s="88"/>
      <c r="BI594" s="104"/>
      <c r="BJ594" s="87"/>
      <c r="BK594" s="87"/>
      <c r="BL594" s="87"/>
      <c r="BM594" s="87"/>
      <c r="BN594" s="89"/>
      <c r="BO594" t="s">
        <v>3985</v>
      </c>
      <c r="BQ594" s="90">
        <v>7500000</v>
      </c>
      <c r="BR594" t="s">
        <v>2391</v>
      </c>
      <c r="BS594">
        <v>4800083168</v>
      </c>
      <c r="BT594" s="91">
        <v>41858</v>
      </c>
      <c r="BU594" t="s">
        <v>4169</v>
      </c>
      <c r="BV594" s="91">
        <v>42221</v>
      </c>
      <c r="BX594" t="s">
        <v>4232</v>
      </c>
      <c r="BY594" t="s">
        <v>722</v>
      </c>
      <c r="BZ594" t="s">
        <v>2390</v>
      </c>
      <c r="CA594" s="92">
        <v>7500000</v>
      </c>
      <c r="CD594" s="93"/>
    </row>
    <row r="595" spans="1:82" x14ac:dyDescent="0.25">
      <c r="A595" s="94">
        <v>592</v>
      </c>
      <c r="B595" s="95" t="s">
        <v>4233</v>
      </c>
      <c r="C595" s="88">
        <v>4800083168</v>
      </c>
      <c r="D595" s="116" t="s">
        <v>2390</v>
      </c>
      <c r="E595" s="96">
        <v>7500000</v>
      </c>
      <c r="F595" s="97">
        <v>8</v>
      </c>
      <c r="G595" s="94">
        <v>2014</v>
      </c>
      <c r="H595" s="98">
        <v>41858</v>
      </c>
      <c r="I595" s="98"/>
      <c r="J595" s="97" t="s">
        <v>628</v>
      </c>
      <c r="K595" s="104" t="s">
        <v>2391</v>
      </c>
      <c r="L595" s="88" t="s">
        <v>630</v>
      </c>
      <c r="M595" s="104" t="s">
        <v>1636</v>
      </c>
      <c r="N595" s="97" t="s">
        <v>2392</v>
      </c>
      <c r="O595" s="97" t="s">
        <v>98</v>
      </c>
      <c r="P595" s="100">
        <v>7500000</v>
      </c>
      <c r="Q595" s="94">
        <v>2015</v>
      </c>
      <c r="R595" s="97" t="s">
        <v>151</v>
      </c>
      <c r="S595" s="98">
        <v>42096</v>
      </c>
      <c r="T595" s="98">
        <v>42096</v>
      </c>
      <c r="U595" s="82">
        <v>-238</v>
      </c>
      <c r="V595" s="82">
        <v>-238</v>
      </c>
      <c r="W595" s="88"/>
      <c r="X595" s="136" t="s">
        <v>4234</v>
      </c>
      <c r="Y595" s="137" t="s">
        <v>4235</v>
      </c>
      <c r="Z595" s="95" t="s">
        <v>2396</v>
      </c>
      <c r="AA595" s="94"/>
      <c r="AB595" s="139"/>
      <c r="AC595" s="301"/>
      <c r="AD595" s="64"/>
      <c r="AE595" s="64"/>
      <c r="AF595" s="64"/>
      <c r="AG595" s="64"/>
      <c r="AH595" s="104" t="s">
        <v>131</v>
      </c>
      <c r="AI595" s="95"/>
      <c r="AJ595" s="105"/>
      <c r="AK595" s="105"/>
      <c r="AL595" s="78" t="s">
        <v>3980</v>
      </c>
      <c r="AM595" s="65" t="s">
        <v>2399</v>
      </c>
      <c r="AN595" s="79" t="s">
        <v>3757</v>
      </c>
      <c r="AO595" s="80"/>
      <c r="AP595" s="70"/>
      <c r="AQ595" s="84"/>
      <c r="AR595" s="79"/>
      <c r="AS595" s="110">
        <v>0</v>
      </c>
      <c r="AT595" s="110">
        <v>42268</v>
      </c>
      <c r="AU595" s="83"/>
      <c r="AV595" s="104" t="s">
        <v>4236</v>
      </c>
      <c r="AW595" s="87">
        <v>42131</v>
      </c>
      <c r="AX595" s="87">
        <v>42212</v>
      </c>
      <c r="AY595" s="104"/>
      <c r="AZ595" s="95" t="s">
        <v>2617</v>
      </c>
      <c r="BA595" s="101">
        <v>42227</v>
      </c>
      <c r="BB595" s="101">
        <v>42251</v>
      </c>
      <c r="BC595" s="95"/>
      <c r="BD595" s="113"/>
      <c r="BE595" s="113"/>
      <c r="BF595" s="113"/>
      <c r="BG595" s="146">
        <v>42251</v>
      </c>
      <c r="BH595" s="88" t="s">
        <v>116</v>
      </c>
      <c r="BI595" s="95" t="s">
        <v>2618</v>
      </c>
      <c r="BJ595" s="146">
        <v>42251</v>
      </c>
      <c r="BK595" s="146">
        <v>42272</v>
      </c>
      <c r="BL595" s="87">
        <v>42276</v>
      </c>
      <c r="BM595" s="87"/>
      <c r="BN595" s="89"/>
      <c r="BO595" t="s">
        <v>3985</v>
      </c>
      <c r="BQ595" s="90">
        <v>7500000</v>
      </c>
      <c r="BR595" t="s">
        <v>2391</v>
      </c>
      <c r="BS595">
        <v>4800083168</v>
      </c>
      <c r="BT595" s="91">
        <v>41858</v>
      </c>
      <c r="BU595" t="s">
        <v>2617</v>
      </c>
      <c r="BV595" s="91">
        <v>42227</v>
      </c>
      <c r="BX595" t="s">
        <v>4237</v>
      </c>
      <c r="BY595" t="s">
        <v>722</v>
      </c>
      <c r="BZ595" t="s">
        <v>2390</v>
      </c>
      <c r="CA595" s="92">
        <v>7500000</v>
      </c>
      <c r="CD595" s="93"/>
    </row>
    <row r="596" spans="1:82" x14ac:dyDescent="0.25">
      <c r="A596" s="94">
        <v>593</v>
      </c>
      <c r="B596" s="95" t="s">
        <v>4238</v>
      </c>
      <c r="C596" s="88">
        <v>4800083168</v>
      </c>
      <c r="D596" s="116" t="s">
        <v>2390</v>
      </c>
      <c r="E596" s="96">
        <v>7500000</v>
      </c>
      <c r="F596" s="97">
        <v>8</v>
      </c>
      <c r="G596" s="94">
        <v>2014</v>
      </c>
      <c r="H596" s="98">
        <v>41858</v>
      </c>
      <c r="I596" s="98"/>
      <c r="J596" s="97" t="s">
        <v>628</v>
      </c>
      <c r="K596" s="104" t="s">
        <v>2391</v>
      </c>
      <c r="L596" s="88" t="s">
        <v>630</v>
      </c>
      <c r="M596" s="104" t="s">
        <v>1636</v>
      </c>
      <c r="N596" s="97" t="s">
        <v>2392</v>
      </c>
      <c r="O596" s="97" t="s">
        <v>98</v>
      </c>
      <c r="P596" s="100">
        <v>7500000</v>
      </c>
      <c r="Q596" s="94">
        <v>2015</v>
      </c>
      <c r="R596" s="97" t="s">
        <v>151</v>
      </c>
      <c r="S596" s="98">
        <v>42096</v>
      </c>
      <c r="T596" s="98">
        <v>42096</v>
      </c>
      <c r="U596" s="82">
        <v>-238</v>
      </c>
      <c r="V596" s="82">
        <v>-238</v>
      </c>
      <c r="W596" s="88"/>
      <c r="X596" s="136" t="s">
        <v>4239</v>
      </c>
      <c r="Y596" s="137" t="s">
        <v>4240</v>
      </c>
      <c r="Z596" s="95" t="s">
        <v>2396</v>
      </c>
      <c r="AA596" s="94"/>
      <c r="AB596" s="139"/>
      <c r="AC596" s="301"/>
      <c r="AD596" s="64"/>
      <c r="AE596" s="64"/>
      <c r="AF596" s="64"/>
      <c r="AG596" s="64"/>
      <c r="AH596" s="104" t="s">
        <v>131</v>
      </c>
      <c r="AI596" s="95"/>
      <c r="AJ596" s="105"/>
      <c r="AK596" s="105"/>
      <c r="AL596" s="78" t="s">
        <v>4241</v>
      </c>
      <c r="AM596" s="65" t="s">
        <v>1665</v>
      </c>
      <c r="AN596" s="79" t="s">
        <v>1927</v>
      </c>
      <c r="AO596" s="80"/>
      <c r="AP596" s="70"/>
      <c r="AQ596" s="84"/>
      <c r="AR596" s="79"/>
      <c r="AS596" s="110">
        <v>0</v>
      </c>
      <c r="AT596" s="110">
        <v>42268</v>
      </c>
      <c r="AU596" s="83"/>
      <c r="AV596" s="95" t="s">
        <v>4242</v>
      </c>
      <c r="AW596" s="87">
        <v>42131</v>
      </c>
      <c r="AX596" s="87">
        <v>42212</v>
      </c>
      <c r="AY596" s="104"/>
      <c r="AZ596" s="95" t="s">
        <v>4169</v>
      </c>
      <c r="BA596" s="98">
        <v>42221</v>
      </c>
      <c r="BB596" s="98"/>
      <c r="BC596" s="104"/>
      <c r="BD596" s="113"/>
      <c r="BE596" s="113"/>
      <c r="BF596" s="113"/>
      <c r="BG596" s="87"/>
      <c r="BH596" s="88"/>
      <c r="BI596" s="104"/>
      <c r="BJ596" s="87"/>
      <c r="BK596" s="87"/>
      <c r="BL596" s="87"/>
      <c r="BM596" s="87"/>
      <c r="BN596" s="89"/>
      <c r="BO596" t="s">
        <v>3985</v>
      </c>
      <c r="BQ596" s="90">
        <v>7500000</v>
      </c>
      <c r="BR596" t="s">
        <v>2391</v>
      </c>
      <c r="BS596">
        <v>4800083168</v>
      </c>
      <c r="BT596" s="91">
        <v>41858</v>
      </c>
      <c r="BU596" t="s">
        <v>4169</v>
      </c>
      <c r="BV596" s="91">
        <v>42221</v>
      </c>
      <c r="BX596" t="s">
        <v>4243</v>
      </c>
      <c r="BY596" t="s">
        <v>722</v>
      </c>
      <c r="BZ596" t="s">
        <v>2390</v>
      </c>
      <c r="CA596" s="92">
        <v>7500000</v>
      </c>
      <c r="CD596" s="93"/>
    </row>
    <row r="597" spans="1:82" x14ac:dyDescent="0.25">
      <c r="A597" s="94">
        <v>594</v>
      </c>
      <c r="B597" s="95" t="s">
        <v>4244</v>
      </c>
      <c r="C597" s="88">
        <v>4800083168</v>
      </c>
      <c r="D597" s="116" t="s">
        <v>2390</v>
      </c>
      <c r="E597" s="96">
        <v>7500000</v>
      </c>
      <c r="F597" s="97">
        <v>8</v>
      </c>
      <c r="G597" s="94">
        <v>2014</v>
      </c>
      <c r="H597" s="98">
        <v>41858</v>
      </c>
      <c r="I597" s="98"/>
      <c r="J597" s="97" t="s">
        <v>628</v>
      </c>
      <c r="K597" s="104" t="s">
        <v>2391</v>
      </c>
      <c r="L597" s="88" t="s">
        <v>630</v>
      </c>
      <c r="M597" s="104" t="s">
        <v>1636</v>
      </c>
      <c r="N597" s="97" t="s">
        <v>2392</v>
      </c>
      <c r="O597" s="97" t="s">
        <v>98</v>
      </c>
      <c r="P597" s="100">
        <v>7500000</v>
      </c>
      <c r="Q597" s="94">
        <v>2015</v>
      </c>
      <c r="R597" s="97" t="s">
        <v>151</v>
      </c>
      <c r="S597" s="98">
        <v>42096</v>
      </c>
      <c r="T597" s="98">
        <v>42096</v>
      </c>
      <c r="U597" s="82">
        <v>-238</v>
      </c>
      <c r="V597" s="82">
        <v>-238</v>
      </c>
      <c r="W597" s="88"/>
      <c r="X597" s="136" t="s">
        <v>4245</v>
      </c>
      <c r="Y597" s="137" t="s">
        <v>4246</v>
      </c>
      <c r="Z597" s="95" t="s">
        <v>2396</v>
      </c>
      <c r="AA597" s="94"/>
      <c r="AB597" s="139"/>
      <c r="AC597" s="301"/>
      <c r="AD597" s="64"/>
      <c r="AE597" s="64"/>
      <c r="AF597" s="64"/>
      <c r="AG597" s="64"/>
      <c r="AH597" s="104" t="s">
        <v>131</v>
      </c>
      <c r="AI597" s="95"/>
      <c r="AJ597" s="105"/>
      <c r="AK597" s="105"/>
      <c r="AL597" s="78" t="s">
        <v>3980</v>
      </c>
      <c r="AM597" s="65" t="s">
        <v>4026</v>
      </c>
      <c r="AN597" s="79" t="s">
        <v>3757</v>
      </c>
      <c r="AO597" s="80"/>
      <c r="AP597" s="70"/>
      <c r="AQ597" s="84"/>
      <c r="AR597" s="79"/>
      <c r="AS597" s="110">
        <v>0</v>
      </c>
      <c r="AT597" s="110">
        <v>42268</v>
      </c>
      <c r="AU597" s="83"/>
      <c r="AV597" s="104" t="s">
        <v>4247</v>
      </c>
      <c r="AW597" s="87">
        <v>42129</v>
      </c>
      <c r="AX597" s="87">
        <v>42212</v>
      </c>
      <c r="AY597" s="104"/>
      <c r="AZ597" s="95" t="s">
        <v>4121</v>
      </c>
      <c r="BA597" s="98">
        <v>42222</v>
      </c>
      <c r="BB597" s="98">
        <v>42296</v>
      </c>
      <c r="BC597" s="104"/>
      <c r="BD597" s="113"/>
      <c r="BE597" s="113"/>
      <c r="BF597" s="113"/>
      <c r="BG597" s="146">
        <v>42297</v>
      </c>
      <c r="BH597" s="88" t="s">
        <v>242</v>
      </c>
      <c r="BI597" s="104" t="s">
        <v>15143</v>
      </c>
      <c r="BJ597" s="87">
        <v>42297</v>
      </c>
      <c r="BK597" s="87">
        <v>42318</v>
      </c>
      <c r="BL597" s="87"/>
      <c r="BM597" s="87"/>
      <c r="BN597" s="89"/>
      <c r="BO597" t="s">
        <v>3985</v>
      </c>
      <c r="BQ597" s="90">
        <v>7500000</v>
      </c>
      <c r="BR597" t="s">
        <v>2391</v>
      </c>
      <c r="BS597">
        <v>4800083168</v>
      </c>
      <c r="BT597" s="91">
        <v>41858</v>
      </c>
      <c r="BU597" t="s">
        <v>4121</v>
      </c>
      <c r="BV597" s="91">
        <v>42222</v>
      </c>
      <c r="BX597" t="s">
        <v>4248</v>
      </c>
      <c r="BY597" t="s">
        <v>722</v>
      </c>
      <c r="BZ597" t="s">
        <v>2390</v>
      </c>
      <c r="CA597" s="92">
        <v>7500000</v>
      </c>
      <c r="CD597" s="93"/>
    </row>
    <row r="598" spans="1:82" x14ac:dyDescent="0.25">
      <c r="A598" s="94">
        <v>595</v>
      </c>
      <c r="B598" s="95" t="s">
        <v>4249</v>
      </c>
      <c r="C598" s="88">
        <v>4800083168</v>
      </c>
      <c r="D598" s="116" t="s">
        <v>2390</v>
      </c>
      <c r="E598" s="96">
        <v>7500000</v>
      </c>
      <c r="F598" s="97">
        <v>8</v>
      </c>
      <c r="G598" s="94">
        <v>2014</v>
      </c>
      <c r="H598" s="98">
        <v>41858</v>
      </c>
      <c r="I598" s="98"/>
      <c r="J598" s="97" t="s">
        <v>628</v>
      </c>
      <c r="K598" s="104" t="s">
        <v>2391</v>
      </c>
      <c r="L598" s="88" t="s">
        <v>630</v>
      </c>
      <c r="M598" s="104" t="s">
        <v>1636</v>
      </c>
      <c r="N598" s="97" t="s">
        <v>2392</v>
      </c>
      <c r="O598" s="97" t="s">
        <v>98</v>
      </c>
      <c r="P598" s="100">
        <v>7500000</v>
      </c>
      <c r="Q598" s="94">
        <v>2015</v>
      </c>
      <c r="R598" s="97" t="s">
        <v>151</v>
      </c>
      <c r="S598" s="98">
        <v>42096</v>
      </c>
      <c r="T598" s="98">
        <v>42096</v>
      </c>
      <c r="U598" s="82">
        <v>-238</v>
      </c>
      <c r="V598" s="82">
        <v>-238</v>
      </c>
      <c r="W598" s="88"/>
      <c r="X598" s="136" t="s">
        <v>4250</v>
      </c>
      <c r="Y598" s="137" t="s">
        <v>4251</v>
      </c>
      <c r="Z598" s="95" t="s">
        <v>2396</v>
      </c>
      <c r="AA598" s="94"/>
      <c r="AB598" s="139"/>
      <c r="AC598" s="301"/>
      <c r="AD598" s="64"/>
      <c r="AE598" s="64"/>
      <c r="AF598" s="64"/>
      <c r="AG598" s="64"/>
      <c r="AH598" s="104" t="s">
        <v>131</v>
      </c>
      <c r="AI598" s="95"/>
      <c r="AJ598" s="105"/>
      <c r="AK598" s="105"/>
      <c r="AL598" s="78" t="s">
        <v>4241</v>
      </c>
      <c r="AM598" s="65" t="s">
        <v>4011</v>
      </c>
      <c r="AN598" s="79" t="s">
        <v>4039</v>
      </c>
      <c r="AO598" s="80"/>
      <c r="AP598" s="70"/>
      <c r="AQ598" s="84"/>
      <c r="AR598" s="79"/>
      <c r="AS598" s="110">
        <v>0</v>
      </c>
      <c r="AT598" s="110">
        <v>42268</v>
      </c>
      <c r="AU598" s="83"/>
      <c r="AV598" s="95" t="s">
        <v>4252</v>
      </c>
      <c r="AW598" s="87">
        <v>42132</v>
      </c>
      <c r="AX598" s="87">
        <v>42212</v>
      </c>
      <c r="AY598" s="104"/>
      <c r="AZ598" s="104" t="s">
        <v>4157</v>
      </c>
      <c r="BA598" s="98">
        <v>42215</v>
      </c>
      <c r="BB598" s="98">
        <v>42251</v>
      </c>
      <c r="BC598" s="104"/>
      <c r="BD598" s="113"/>
      <c r="BE598" s="113"/>
      <c r="BF598" s="113"/>
      <c r="BG598" s="87">
        <v>42251</v>
      </c>
      <c r="BH598" s="88" t="s">
        <v>116</v>
      </c>
      <c r="BI598" s="104" t="s">
        <v>4158</v>
      </c>
      <c r="BJ598" s="87">
        <v>42251</v>
      </c>
      <c r="BK598" s="87">
        <v>42272</v>
      </c>
      <c r="BL598" s="87">
        <v>42276</v>
      </c>
      <c r="BM598" s="87"/>
      <c r="BN598" s="89"/>
      <c r="BO598" t="s">
        <v>3985</v>
      </c>
      <c r="BQ598" s="90">
        <v>7500000</v>
      </c>
      <c r="BR598" t="s">
        <v>2391</v>
      </c>
      <c r="BS598">
        <v>4800083168</v>
      </c>
      <c r="BT598" s="91">
        <v>41858</v>
      </c>
      <c r="BU598" t="s">
        <v>4157</v>
      </c>
      <c r="BV598" s="91">
        <v>42215</v>
      </c>
      <c r="BX598" t="s">
        <v>4253</v>
      </c>
      <c r="BY598" t="s">
        <v>722</v>
      </c>
      <c r="BZ598" t="s">
        <v>2390</v>
      </c>
      <c r="CA598" s="92">
        <v>7500000</v>
      </c>
      <c r="CD598" s="93"/>
    </row>
    <row r="599" spans="1:82" x14ac:dyDescent="0.25">
      <c r="A599" s="94">
        <v>596</v>
      </c>
      <c r="B599" s="95" t="s">
        <v>4254</v>
      </c>
      <c r="C599" s="88">
        <v>4800083168</v>
      </c>
      <c r="D599" s="116" t="s">
        <v>2390</v>
      </c>
      <c r="E599" s="96">
        <v>7500000</v>
      </c>
      <c r="F599" s="97">
        <v>8</v>
      </c>
      <c r="G599" s="94">
        <v>2014</v>
      </c>
      <c r="H599" s="98">
        <v>41858</v>
      </c>
      <c r="I599" s="98"/>
      <c r="J599" s="97" t="s">
        <v>628</v>
      </c>
      <c r="K599" s="104" t="s">
        <v>2391</v>
      </c>
      <c r="L599" s="88" t="s">
        <v>630</v>
      </c>
      <c r="M599" s="104" t="s">
        <v>1636</v>
      </c>
      <c r="N599" s="97" t="s">
        <v>2392</v>
      </c>
      <c r="O599" s="97" t="s">
        <v>98</v>
      </c>
      <c r="P599" s="100">
        <v>7500000</v>
      </c>
      <c r="Q599" s="94">
        <v>2015</v>
      </c>
      <c r="R599" s="97" t="s">
        <v>151</v>
      </c>
      <c r="S599" s="98">
        <v>42096</v>
      </c>
      <c r="T599" s="98">
        <v>42096</v>
      </c>
      <c r="U599" s="82">
        <v>-238</v>
      </c>
      <c r="V599" s="82">
        <v>-238</v>
      </c>
      <c r="W599" s="88"/>
      <c r="X599" s="136" t="s">
        <v>4255</v>
      </c>
      <c r="Y599" s="137" t="s">
        <v>4256</v>
      </c>
      <c r="Z599" s="95" t="s">
        <v>2396</v>
      </c>
      <c r="AA599" s="94"/>
      <c r="AB599" s="139"/>
      <c r="AC599" s="301"/>
      <c r="AD599" s="64"/>
      <c r="AE599" s="64"/>
      <c r="AF599" s="64"/>
      <c r="AG599" s="64"/>
      <c r="AH599" s="104" t="s">
        <v>131</v>
      </c>
      <c r="AI599" s="95"/>
      <c r="AJ599" s="105"/>
      <c r="AK599" s="105"/>
      <c r="AL599" s="78" t="s">
        <v>4257</v>
      </c>
      <c r="AM599" s="65" t="s">
        <v>3981</v>
      </c>
      <c r="AN599" s="79" t="s">
        <v>1921</v>
      </c>
      <c r="AO599" s="80"/>
      <c r="AP599" s="70"/>
      <c r="AQ599" s="84"/>
      <c r="AR599" s="79"/>
      <c r="AS599" s="110">
        <v>0</v>
      </c>
      <c r="AT599" s="110">
        <v>42268</v>
      </c>
      <c r="AU599" s="83"/>
      <c r="AV599" s="104" t="s">
        <v>4258</v>
      </c>
      <c r="AW599" s="87">
        <v>42131</v>
      </c>
      <c r="AX599" s="87">
        <v>42212</v>
      </c>
      <c r="AY599" s="104"/>
      <c r="AZ599" s="95" t="s">
        <v>4121</v>
      </c>
      <c r="BA599" s="98">
        <v>42222</v>
      </c>
      <c r="BB599" s="98">
        <v>42296</v>
      </c>
      <c r="BC599" s="104"/>
      <c r="BD599" s="113"/>
      <c r="BE599" s="113"/>
      <c r="BF599" s="113"/>
      <c r="BG599" s="146">
        <v>42297</v>
      </c>
      <c r="BH599" s="88" t="s">
        <v>242</v>
      </c>
      <c r="BI599" s="104" t="s">
        <v>15143</v>
      </c>
      <c r="BJ599" s="87">
        <v>42297</v>
      </c>
      <c r="BK599" s="87">
        <v>42318</v>
      </c>
      <c r="BL599" s="87"/>
      <c r="BM599" s="87"/>
      <c r="BN599" s="89"/>
      <c r="BO599" t="s">
        <v>3985</v>
      </c>
      <c r="BQ599" s="90">
        <v>7500000</v>
      </c>
      <c r="BR599" t="s">
        <v>2391</v>
      </c>
      <c r="BS599">
        <v>4800083168</v>
      </c>
      <c r="BT599" s="91">
        <v>41858</v>
      </c>
      <c r="BU599" t="s">
        <v>4121</v>
      </c>
      <c r="BV599" s="91">
        <v>42222</v>
      </c>
      <c r="BX599" t="s">
        <v>4259</v>
      </c>
      <c r="BY599" t="s">
        <v>722</v>
      </c>
      <c r="BZ599" t="s">
        <v>2390</v>
      </c>
      <c r="CA599" s="92">
        <v>7500000</v>
      </c>
      <c r="CD599" s="93"/>
    </row>
    <row r="600" spans="1:82" x14ac:dyDescent="0.25">
      <c r="A600" s="94">
        <v>597</v>
      </c>
      <c r="B600" s="95" t="s">
        <v>4260</v>
      </c>
      <c r="C600" s="88">
        <v>4800083168</v>
      </c>
      <c r="D600" s="116" t="s">
        <v>2390</v>
      </c>
      <c r="E600" s="96">
        <v>7500000</v>
      </c>
      <c r="F600" s="97">
        <v>8</v>
      </c>
      <c r="G600" s="94">
        <v>2014</v>
      </c>
      <c r="H600" s="98">
        <v>41858</v>
      </c>
      <c r="I600" s="98"/>
      <c r="J600" s="97" t="s">
        <v>628</v>
      </c>
      <c r="K600" s="104" t="s">
        <v>2391</v>
      </c>
      <c r="L600" s="88" t="s">
        <v>630</v>
      </c>
      <c r="M600" s="104" t="s">
        <v>1636</v>
      </c>
      <c r="N600" s="97" t="s">
        <v>2392</v>
      </c>
      <c r="O600" s="97" t="s">
        <v>98</v>
      </c>
      <c r="P600" s="100">
        <v>7500000</v>
      </c>
      <c r="Q600" s="94">
        <v>2015</v>
      </c>
      <c r="R600" s="97" t="s">
        <v>151</v>
      </c>
      <c r="S600" s="98">
        <v>42096</v>
      </c>
      <c r="T600" s="98">
        <v>42096</v>
      </c>
      <c r="U600" s="82">
        <v>-238</v>
      </c>
      <c r="V600" s="82">
        <v>-238</v>
      </c>
      <c r="W600" s="88"/>
      <c r="X600" s="136" t="s">
        <v>3751</v>
      </c>
      <c r="Y600" s="137" t="s">
        <v>3752</v>
      </c>
      <c r="Z600" s="95" t="s">
        <v>2396</v>
      </c>
      <c r="AA600" s="94"/>
      <c r="AB600" s="139"/>
      <c r="AC600" s="301"/>
      <c r="AD600" s="64"/>
      <c r="AE600" s="64"/>
      <c r="AF600" s="64"/>
      <c r="AG600" s="64"/>
      <c r="AH600" s="104" t="s">
        <v>131</v>
      </c>
      <c r="AI600" s="95"/>
      <c r="AJ600" s="105"/>
      <c r="AK600" s="105"/>
      <c r="AL600" s="78" t="s">
        <v>4257</v>
      </c>
      <c r="AM600" s="65" t="s">
        <v>1913</v>
      </c>
      <c r="AN600" s="79" t="s">
        <v>2400</v>
      </c>
      <c r="AO600" s="80"/>
      <c r="AP600" s="70"/>
      <c r="AQ600" s="84"/>
      <c r="AR600" s="79"/>
      <c r="AS600" s="110">
        <v>0</v>
      </c>
      <c r="AT600" s="110">
        <v>42268</v>
      </c>
      <c r="AU600" s="83"/>
      <c r="AV600" s="104" t="s">
        <v>4261</v>
      </c>
      <c r="AW600" s="87">
        <v>42130</v>
      </c>
      <c r="AX600" s="87">
        <v>42212</v>
      </c>
      <c r="AY600" s="104"/>
      <c r="AZ600" s="95" t="s">
        <v>4041</v>
      </c>
      <c r="BA600" s="98">
        <v>42221</v>
      </c>
      <c r="BB600" s="98">
        <v>42277</v>
      </c>
      <c r="BC600" s="104"/>
      <c r="BD600" s="113"/>
      <c r="BE600" s="113"/>
      <c r="BF600" s="804"/>
      <c r="BG600" s="255">
        <v>42277</v>
      </c>
      <c r="BH600" s="359" t="s">
        <v>116</v>
      </c>
      <c r="BI600" s="808" t="s">
        <v>14651</v>
      </c>
      <c r="BJ600" s="87">
        <v>42278</v>
      </c>
      <c r="BK600" s="87">
        <v>42299</v>
      </c>
      <c r="BL600" s="87">
        <v>42292</v>
      </c>
      <c r="BM600" s="87"/>
      <c r="BN600" s="89"/>
      <c r="BO600" t="s">
        <v>3985</v>
      </c>
      <c r="BQ600" s="90">
        <v>7500000</v>
      </c>
      <c r="BR600" t="s">
        <v>2391</v>
      </c>
      <c r="BS600">
        <v>4800083168</v>
      </c>
      <c r="BT600" s="91">
        <v>41858</v>
      </c>
      <c r="BU600" t="s">
        <v>4041</v>
      </c>
      <c r="BV600" s="91">
        <v>42221</v>
      </c>
      <c r="BX600" t="s">
        <v>3753</v>
      </c>
      <c r="BY600" t="s">
        <v>722</v>
      </c>
      <c r="BZ600" t="s">
        <v>2390</v>
      </c>
      <c r="CA600" s="92">
        <v>7500000</v>
      </c>
      <c r="CD600" s="93"/>
    </row>
    <row r="601" spans="1:82" x14ac:dyDescent="0.25">
      <c r="A601" s="94">
        <v>598</v>
      </c>
      <c r="B601" s="95" t="s">
        <v>4262</v>
      </c>
      <c r="C601" s="88">
        <v>4800083168</v>
      </c>
      <c r="D601" s="116" t="s">
        <v>2390</v>
      </c>
      <c r="E601" s="96">
        <v>7500000</v>
      </c>
      <c r="F601" s="97">
        <v>8</v>
      </c>
      <c r="G601" s="94">
        <v>2014</v>
      </c>
      <c r="H601" s="98">
        <v>41858</v>
      </c>
      <c r="I601" s="98"/>
      <c r="J601" s="97" t="s">
        <v>628</v>
      </c>
      <c r="K601" s="104" t="s">
        <v>2391</v>
      </c>
      <c r="L601" s="88" t="s">
        <v>630</v>
      </c>
      <c r="M601" s="104" t="s">
        <v>1636</v>
      </c>
      <c r="N601" s="97" t="s">
        <v>2392</v>
      </c>
      <c r="O601" s="97" t="s">
        <v>98</v>
      </c>
      <c r="P601" s="100">
        <v>7500000</v>
      </c>
      <c r="Q601" s="94">
        <v>2015</v>
      </c>
      <c r="R601" s="97" t="s">
        <v>151</v>
      </c>
      <c r="S601" s="98">
        <v>42096</v>
      </c>
      <c r="T601" s="98">
        <v>42096</v>
      </c>
      <c r="U601" s="82">
        <v>-238</v>
      </c>
      <c r="V601" s="82">
        <v>-238</v>
      </c>
      <c r="W601" s="88"/>
      <c r="X601" s="136" t="s">
        <v>4263</v>
      </c>
      <c r="Y601" s="137" t="s">
        <v>4264</v>
      </c>
      <c r="Z601" s="95" t="s">
        <v>2396</v>
      </c>
      <c r="AA601" s="94"/>
      <c r="AB601" s="139"/>
      <c r="AC601" s="301"/>
      <c r="AD601" s="64"/>
      <c r="AE601" s="64"/>
      <c r="AF601" s="64"/>
      <c r="AG601" s="64"/>
      <c r="AH601" s="104" t="s">
        <v>131</v>
      </c>
      <c r="AI601" s="95"/>
      <c r="AJ601" s="105"/>
      <c r="AK601" s="105"/>
      <c r="AL601" s="78" t="s">
        <v>3980</v>
      </c>
      <c r="AM601" s="65" t="s">
        <v>1677</v>
      </c>
      <c r="AN601" s="79" t="s">
        <v>3757</v>
      </c>
      <c r="AO601" s="80"/>
      <c r="AP601" s="70"/>
      <c r="AQ601" s="84"/>
      <c r="AR601" s="79"/>
      <c r="AS601" s="110">
        <v>0</v>
      </c>
      <c r="AT601" s="110">
        <v>42268</v>
      </c>
      <c r="AU601" s="83"/>
      <c r="AV601" s="104" t="s">
        <v>4265</v>
      </c>
      <c r="AW601" s="87">
        <v>42130</v>
      </c>
      <c r="AX601" s="87">
        <v>42212</v>
      </c>
      <c r="AY601" s="104"/>
      <c r="AZ601" s="95" t="s">
        <v>4169</v>
      </c>
      <c r="BA601" s="98">
        <v>42221</v>
      </c>
      <c r="BB601" s="98"/>
      <c r="BC601" s="104"/>
      <c r="BD601" s="113"/>
      <c r="BE601" s="113"/>
      <c r="BF601" s="113"/>
      <c r="BG601" s="87"/>
      <c r="BH601" s="88"/>
      <c r="BI601" s="104"/>
      <c r="BJ601" s="87"/>
      <c r="BK601" s="87"/>
      <c r="BL601" s="87"/>
      <c r="BM601" s="87"/>
      <c r="BN601" s="89"/>
      <c r="BO601" t="s">
        <v>3985</v>
      </c>
      <c r="BQ601" s="90">
        <v>7500000</v>
      </c>
      <c r="BR601" t="s">
        <v>2391</v>
      </c>
      <c r="BS601">
        <v>4800083168</v>
      </c>
      <c r="BT601" s="91">
        <v>41858</v>
      </c>
      <c r="BU601" t="s">
        <v>4169</v>
      </c>
      <c r="BV601" s="91">
        <v>42221</v>
      </c>
      <c r="BX601" t="s">
        <v>4266</v>
      </c>
      <c r="BY601" t="s">
        <v>722</v>
      </c>
      <c r="BZ601" t="s">
        <v>2390</v>
      </c>
      <c r="CA601" s="92">
        <v>7500000</v>
      </c>
      <c r="CD601" s="93"/>
    </row>
    <row r="602" spans="1:82" x14ac:dyDescent="0.25">
      <c r="A602" s="94">
        <v>599</v>
      </c>
      <c r="B602" s="95" t="s">
        <v>4267</v>
      </c>
      <c r="C602" s="88">
        <v>4800083168</v>
      </c>
      <c r="D602" s="116" t="s">
        <v>2390</v>
      </c>
      <c r="E602" s="96">
        <v>7500000</v>
      </c>
      <c r="F602" s="97">
        <v>8</v>
      </c>
      <c r="G602" s="94">
        <v>2014</v>
      </c>
      <c r="H602" s="98">
        <v>41858</v>
      </c>
      <c r="I602" s="98"/>
      <c r="J602" s="97" t="s">
        <v>628</v>
      </c>
      <c r="K602" s="104" t="s">
        <v>2391</v>
      </c>
      <c r="L602" s="88" t="s">
        <v>630</v>
      </c>
      <c r="M602" s="104" t="s">
        <v>1636</v>
      </c>
      <c r="N602" s="97" t="s">
        <v>2392</v>
      </c>
      <c r="O602" s="97" t="s">
        <v>98</v>
      </c>
      <c r="P602" s="100">
        <v>7500000</v>
      </c>
      <c r="Q602" s="94">
        <v>2015</v>
      </c>
      <c r="R602" s="97" t="s">
        <v>151</v>
      </c>
      <c r="S602" s="98">
        <v>42096</v>
      </c>
      <c r="T602" s="98">
        <v>42096</v>
      </c>
      <c r="U602" s="82">
        <v>-238</v>
      </c>
      <c r="V602" s="82">
        <v>-238</v>
      </c>
      <c r="W602" s="88"/>
      <c r="X602" s="136" t="s">
        <v>4268</v>
      </c>
      <c r="Y602" s="137" t="s">
        <v>4269</v>
      </c>
      <c r="Z602" s="95" t="s">
        <v>2396</v>
      </c>
      <c r="AA602" s="94"/>
      <c r="AB602" s="139"/>
      <c r="AC602" s="301"/>
      <c r="AD602" s="64"/>
      <c r="AE602" s="64"/>
      <c r="AF602" s="64"/>
      <c r="AG602" s="64"/>
      <c r="AH602" s="104" t="s">
        <v>131</v>
      </c>
      <c r="AI602" s="95"/>
      <c r="AJ602" s="105"/>
      <c r="AK602" s="105"/>
      <c r="AL602" s="78" t="s">
        <v>4241</v>
      </c>
      <c r="AM602" s="65" t="s">
        <v>1665</v>
      </c>
      <c r="AN602" s="79" t="s">
        <v>4039</v>
      </c>
      <c r="AO602" s="80"/>
      <c r="AP602" s="70"/>
      <c r="AQ602" s="84"/>
      <c r="AR602" s="79"/>
      <c r="AS602" s="110">
        <v>0</v>
      </c>
      <c r="AT602" s="110">
        <v>42268</v>
      </c>
      <c r="AU602" s="83"/>
      <c r="AV602" s="104" t="s">
        <v>4270</v>
      </c>
      <c r="AW602" s="87">
        <v>42131</v>
      </c>
      <c r="AX602" s="87">
        <v>42212</v>
      </c>
      <c r="AY602" s="104"/>
      <c r="AZ602" s="104" t="s">
        <v>4087</v>
      </c>
      <c r="BA602" s="98">
        <v>42215</v>
      </c>
      <c r="BB602" s="98">
        <v>42251</v>
      </c>
      <c r="BC602" s="104"/>
      <c r="BD602" s="113"/>
      <c r="BE602" s="113"/>
      <c r="BF602" s="113"/>
      <c r="BG602" s="87">
        <v>42251</v>
      </c>
      <c r="BH602" s="88" t="s">
        <v>116</v>
      </c>
      <c r="BI602" s="104" t="s">
        <v>4088</v>
      </c>
      <c r="BJ602" s="87">
        <v>42251</v>
      </c>
      <c r="BK602" s="87">
        <v>42272</v>
      </c>
      <c r="BL602" s="87">
        <v>42276</v>
      </c>
      <c r="BM602" s="87"/>
      <c r="BN602" s="89"/>
      <c r="BO602" t="s">
        <v>3985</v>
      </c>
      <c r="BQ602" s="90">
        <v>7500000</v>
      </c>
      <c r="BR602" t="s">
        <v>2391</v>
      </c>
      <c r="BS602">
        <v>4800083168</v>
      </c>
      <c r="BT602" s="91">
        <v>41858</v>
      </c>
      <c r="BU602" t="s">
        <v>4087</v>
      </c>
      <c r="BV602" s="91">
        <v>42215</v>
      </c>
      <c r="BX602" t="s">
        <v>4271</v>
      </c>
      <c r="BY602" t="s">
        <v>722</v>
      </c>
      <c r="BZ602" t="s">
        <v>2390</v>
      </c>
      <c r="CA602" s="92">
        <v>7500000</v>
      </c>
      <c r="CD602" s="93"/>
    </row>
    <row r="603" spans="1:82" x14ac:dyDescent="0.25">
      <c r="A603" s="94">
        <v>600</v>
      </c>
      <c r="B603" s="95" t="s">
        <v>4272</v>
      </c>
      <c r="C603" s="88" t="s">
        <v>4273</v>
      </c>
      <c r="D603" s="116" t="s">
        <v>4274</v>
      </c>
      <c r="E603" s="96">
        <v>10000000</v>
      </c>
      <c r="F603" s="97" t="s">
        <v>189</v>
      </c>
      <c r="G603" s="94">
        <v>2015</v>
      </c>
      <c r="H603" s="98">
        <v>42100</v>
      </c>
      <c r="I603" s="98">
        <v>42110</v>
      </c>
      <c r="J603" s="97" t="s">
        <v>600</v>
      </c>
      <c r="K603" s="95" t="s">
        <v>601</v>
      </c>
      <c r="L603" s="88" t="s">
        <v>818</v>
      </c>
      <c r="M603" s="159" t="s">
        <v>603</v>
      </c>
      <c r="N603" s="97" t="s">
        <v>98</v>
      </c>
      <c r="O603" s="97" t="s">
        <v>98</v>
      </c>
      <c r="P603" s="100">
        <v>10000000</v>
      </c>
      <c r="Q603" s="94">
        <v>2015</v>
      </c>
      <c r="R603" s="97" t="s">
        <v>151</v>
      </c>
      <c r="S603" s="98">
        <v>42096</v>
      </c>
      <c r="T603" s="101">
        <v>42100</v>
      </c>
      <c r="U603" s="82">
        <v>4</v>
      </c>
      <c r="V603" s="82">
        <v>0</v>
      </c>
      <c r="W603" s="88" t="s">
        <v>604</v>
      </c>
      <c r="X603" s="136">
        <v>162202109</v>
      </c>
      <c r="Y603" s="137" t="s">
        <v>4275</v>
      </c>
      <c r="Z603" s="89" t="s">
        <v>3717</v>
      </c>
      <c r="AA603" s="94"/>
      <c r="AB603" s="139"/>
      <c r="AC603" s="301"/>
      <c r="AD603" s="64"/>
      <c r="AE603" s="64"/>
      <c r="AF603" s="64"/>
      <c r="AG603" s="64"/>
      <c r="AH603" s="104" t="s">
        <v>161</v>
      </c>
      <c r="AI603" s="95"/>
      <c r="AJ603" s="105"/>
      <c r="AK603" s="105"/>
      <c r="AL603" s="79"/>
      <c r="AM603" s="65" t="s">
        <v>323</v>
      </c>
      <c r="AN603" s="79"/>
      <c r="AO603" s="80"/>
      <c r="AP603" s="70"/>
      <c r="AQ603" s="84"/>
      <c r="AR603" s="79"/>
      <c r="AS603" s="110">
        <v>0</v>
      </c>
      <c r="AT603" s="110">
        <v>42268</v>
      </c>
      <c r="AU603" s="83"/>
      <c r="AV603" s="104"/>
      <c r="AW603" s="87"/>
      <c r="AX603" s="87"/>
      <c r="AY603" s="104"/>
      <c r="AZ603" s="104" t="s">
        <v>4276</v>
      </c>
      <c r="BA603" s="98">
        <v>42172</v>
      </c>
      <c r="BB603" s="98">
        <v>42177</v>
      </c>
      <c r="BC603" s="104"/>
      <c r="BD603" s="113">
        <v>10000000</v>
      </c>
      <c r="BE603" s="113">
        <v>0</v>
      </c>
      <c r="BF603" s="113">
        <v>10000000</v>
      </c>
      <c r="BG603" s="87">
        <v>42181</v>
      </c>
      <c r="BH603" s="88" t="s">
        <v>116</v>
      </c>
      <c r="BI603" s="104" t="s">
        <v>4277</v>
      </c>
      <c r="BJ603" s="87">
        <v>42184</v>
      </c>
      <c r="BK603" s="87">
        <v>42205</v>
      </c>
      <c r="BL603" s="87">
        <v>42195</v>
      </c>
      <c r="BM603" s="87"/>
      <c r="BN603" s="89"/>
      <c r="BQ603" s="115">
        <v>10000000</v>
      </c>
      <c r="BR603" t="s">
        <v>601</v>
      </c>
      <c r="BS603" t="s">
        <v>4273</v>
      </c>
      <c r="BT603" s="91">
        <v>42100</v>
      </c>
      <c r="BU603" t="s">
        <v>4276</v>
      </c>
      <c r="BV603" s="91">
        <v>42172</v>
      </c>
      <c r="BX603" t="s">
        <v>4278</v>
      </c>
      <c r="BY603" t="s">
        <v>722</v>
      </c>
      <c r="BZ603" t="s">
        <v>4274</v>
      </c>
      <c r="CA603" s="92">
        <v>10000000</v>
      </c>
      <c r="CD603" s="93"/>
    </row>
    <row r="604" spans="1:82" x14ac:dyDescent="0.25">
      <c r="A604" s="94">
        <v>601</v>
      </c>
      <c r="B604" s="95" t="s">
        <v>4279</v>
      </c>
      <c r="C604" s="88">
        <v>4800083168</v>
      </c>
      <c r="D604" s="116" t="s">
        <v>627</v>
      </c>
      <c r="E604" s="96">
        <v>250000</v>
      </c>
      <c r="F604" s="97">
        <v>8</v>
      </c>
      <c r="G604" s="94">
        <v>2014</v>
      </c>
      <c r="H604" s="98">
        <v>41858</v>
      </c>
      <c r="I604" s="302"/>
      <c r="J604" s="88" t="s">
        <v>628</v>
      </c>
      <c r="K604" s="95" t="s">
        <v>629</v>
      </c>
      <c r="L604" s="88" t="s">
        <v>630</v>
      </c>
      <c r="M604" s="267" t="s">
        <v>631</v>
      </c>
      <c r="N604" s="97" t="s">
        <v>98</v>
      </c>
      <c r="O604" s="97" t="s">
        <v>98</v>
      </c>
      <c r="P604" s="100">
        <v>250000</v>
      </c>
      <c r="Q604" s="94">
        <v>2015</v>
      </c>
      <c r="R604" s="97" t="s">
        <v>189</v>
      </c>
      <c r="S604" s="98">
        <v>42094</v>
      </c>
      <c r="T604" s="98">
        <v>42094</v>
      </c>
      <c r="U604" s="82">
        <v>-236</v>
      </c>
      <c r="V604" s="82">
        <v>-236</v>
      </c>
      <c r="W604" s="88"/>
      <c r="X604" s="136" t="s">
        <v>4280</v>
      </c>
      <c r="Y604" s="137" t="s">
        <v>4281</v>
      </c>
      <c r="Z604" s="95" t="s">
        <v>627</v>
      </c>
      <c r="AA604" s="94"/>
      <c r="AB604" s="139"/>
      <c r="AC604" s="301"/>
      <c r="AD604" s="64"/>
      <c r="AE604" s="64"/>
      <c r="AF604" s="64"/>
      <c r="AG604" s="64"/>
      <c r="AH604" s="104"/>
      <c r="AI604" s="95"/>
      <c r="AJ604" s="105"/>
      <c r="AK604" s="105"/>
      <c r="AL604" s="79"/>
      <c r="AM604" s="65" t="s">
        <v>1146</v>
      </c>
      <c r="AN604" s="79"/>
      <c r="AO604" s="80"/>
      <c r="AP604" s="70"/>
      <c r="AQ604" s="84"/>
      <c r="AR604" s="79"/>
      <c r="AS604" s="110"/>
      <c r="AT604" s="110"/>
      <c r="AU604" s="83"/>
      <c r="AV604" s="247" t="s">
        <v>4282</v>
      </c>
      <c r="AW604" s="87">
        <v>42235</v>
      </c>
      <c r="AX604" s="147">
        <v>42249</v>
      </c>
      <c r="AY604" s="104"/>
      <c r="AZ604" s="104" t="s">
        <v>2312</v>
      </c>
      <c r="BA604" s="98">
        <v>42257</v>
      </c>
      <c r="BB604" s="98"/>
      <c r="BC604" s="104"/>
      <c r="BD604" s="86">
        <v>250000</v>
      </c>
      <c r="BE604" s="113"/>
      <c r="BF604" s="113"/>
      <c r="BG604" s="87"/>
      <c r="BH604" s="88"/>
      <c r="BI604" s="104"/>
      <c r="BJ604" s="87"/>
      <c r="BK604" s="87"/>
      <c r="BL604" s="87"/>
      <c r="BM604" s="87"/>
      <c r="BN604" s="89"/>
      <c r="BO604" t="s">
        <v>3974</v>
      </c>
      <c r="BQ604" s="90">
        <v>250000</v>
      </c>
      <c r="BR604" t="s">
        <v>629</v>
      </c>
      <c r="BS604">
        <v>4800083168</v>
      </c>
      <c r="BT604" s="91">
        <v>41858</v>
      </c>
      <c r="BU604" t="s">
        <v>2312</v>
      </c>
      <c r="BV604" s="91">
        <v>42257</v>
      </c>
      <c r="BX604" t="s">
        <v>4283</v>
      </c>
      <c r="BY604" t="s">
        <v>722</v>
      </c>
      <c r="BZ604" t="s">
        <v>627</v>
      </c>
      <c r="CA604" s="92">
        <v>250000</v>
      </c>
      <c r="CD604" s="93"/>
    </row>
    <row r="605" spans="1:82" x14ac:dyDescent="0.25">
      <c r="A605" s="94">
        <v>602</v>
      </c>
      <c r="B605" s="95" t="s">
        <v>4284</v>
      </c>
      <c r="C605" s="88">
        <v>4500069707</v>
      </c>
      <c r="D605" s="116" t="s">
        <v>4285</v>
      </c>
      <c r="E605" s="96">
        <v>4375000</v>
      </c>
      <c r="F605" s="97" t="s">
        <v>151</v>
      </c>
      <c r="G605" s="94">
        <v>2015</v>
      </c>
      <c r="H605" s="98">
        <v>42111</v>
      </c>
      <c r="I605" s="98">
        <v>42117</v>
      </c>
      <c r="J605" s="97" t="s">
        <v>94</v>
      </c>
      <c r="K605" s="95" t="s">
        <v>95</v>
      </c>
      <c r="L605" s="88" t="s">
        <v>96</v>
      </c>
      <c r="M605" s="264" t="s">
        <v>123</v>
      </c>
      <c r="N605" s="97" t="s">
        <v>98</v>
      </c>
      <c r="O605" s="97" t="s">
        <v>98</v>
      </c>
      <c r="P605" s="100">
        <v>4375000</v>
      </c>
      <c r="Q605" s="94">
        <v>2015</v>
      </c>
      <c r="R605" s="97" t="s">
        <v>151</v>
      </c>
      <c r="S605" s="98">
        <v>42101</v>
      </c>
      <c r="T605" s="98">
        <v>42101</v>
      </c>
      <c r="U605" s="82">
        <v>10</v>
      </c>
      <c r="V605" s="82">
        <v>10</v>
      </c>
      <c r="W605" s="88"/>
      <c r="X605" s="137" t="s">
        <v>2086</v>
      </c>
      <c r="Y605" s="307" t="s">
        <v>2087</v>
      </c>
      <c r="Z605" s="95" t="s">
        <v>550</v>
      </c>
      <c r="AA605" s="94"/>
      <c r="AB605" s="139" t="s">
        <v>4286</v>
      </c>
      <c r="AC605" s="301" t="s">
        <v>4287</v>
      </c>
      <c r="AD605" s="64"/>
      <c r="AE605" s="64"/>
      <c r="AF605" s="64"/>
      <c r="AG605" s="64"/>
      <c r="AH605" s="104" t="s">
        <v>384</v>
      </c>
      <c r="AI605" s="95" t="s">
        <v>4288</v>
      </c>
      <c r="AJ605" s="105">
        <v>107.597139</v>
      </c>
      <c r="AK605" s="105">
        <v>-6.9232500000000003</v>
      </c>
      <c r="AL605" s="79"/>
      <c r="AM605" s="65" t="s">
        <v>441</v>
      </c>
      <c r="AN605" s="79"/>
      <c r="AO605" s="80"/>
      <c r="AP605" s="70"/>
      <c r="AQ605" s="84"/>
      <c r="AR605" s="79"/>
      <c r="AS605" s="110"/>
      <c r="AT605" s="110"/>
      <c r="AU605" s="83"/>
      <c r="AV605" s="104"/>
      <c r="AW605" s="87"/>
      <c r="AX605" s="87"/>
      <c r="AY605" s="104"/>
      <c r="AZ605" s="95" t="s">
        <v>4289</v>
      </c>
      <c r="BA605" s="98">
        <v>42122</v>
      </c>
      <c r="BB605" s="98">
        <v>42124</v>
      </c>
      <c r="BC605" s="104"/>
      <c r="BD605" s="113">
        <v>4375000</v>
      </c>
      <c r="BE605" s="113"/>
      <c r="BF605" s="113">
        <v>4375000</v>
      </c>
      <c r="BG605" s="87">
        <v>42128</v>
      </c>
      <c r="BH605" s="88" t="s">
        <v>116</v>
      </c>
      <c r="BI605" s="104" t="s">
        <v>4290</v>
      </c>
      <c r="BJ605" s="87">
        <v>42129</v>
      </c>
      <c r="BK605" s="87">
        <v>42142</v>
      </c>
      <c r="BL605" s="87">
        <v>42145</v>
      </c>
      <c r="BM605" s="87"/>
      <c r="BN605" s="89"/>
      <c r="BQ605" s="115">
        <v>4375000</v>
      </c>
      <c r="BR605" t="s">
        <v>95</v>
      </c>
      <c r="BS605">
        <v>4500069707</v>
      </c>
      <c r="BT605" s="91">
        <v>42111</v>
      </c>
      <c r="BU605" t="s">
        <v>4289</v>
      </c>
      <c r="BV605" s="91">
        <v>42122</v>
      </c>
      <c r="BX605" t="s">
        <v>2093</v>
      </c>
      <c r="BY605" t="s">
        <v>4291</v>
      </c>
      <c r="BZ605" t="s">
        <v>4285</v>
      </c>
      <c r="CA605" s="92">
        <v>4375000</v>
      </c>
      <c r="CD605" s="93"/>
    </row>
    <row r="606" spans="1:82" x14ac:dyDescent="0.25">
      <c r="A606" s="94">
        <v>603</v>
      </c>
      <c r="B606" s="95" t="s">
        <v>4292</v>
      </c>
      <c r="C606" s="88">
        <v>4500069484</v>
      </c>
      <c r="D606" s="116" t="s">
        <v>1941</v>
      </c>
      <c r="E606" s="96">
        <v>6000000</v>
      </c>
      <c r="F606" s="97" t="s">
        <v>151</v>
      </c>
      <c r="G606" s="94">
        <v>2015</v>
      </c>
      <c r="H606" s="98">
        <v>42108</v>
      </c>
      <c r="I606" s="98">
        <v>42117</v>
      </c>
      <c r="J606" s="97" t="s">
        <v>94</v>
      </c>
      <c r="K606" s="95" t="s">
        <v>95</v>
      </c>
      <c r="L606" s="88" t="s">
        <v>96</v>
      </c>
      <c r="M606" s="264" t="s">
        <v>377</v>
      </c>
      <c r="N606" s="97" t="s">
        <v>98</v>
      </c>
      <c r="O606" s="97" t="s">
        <v>98</v>
      </c>
      <c r="P606" s="100">
        <v>6000000</v>
      </c>
      <c r="Q606" s="94">
        <v>2015</v>
      </c>
      <c r="R606" s="97" t="s">
        <v>151</v>
      </c>
      <c r="S606" s="98">
        <v>42101</v>
      </c>
      <c r="T606" s="98">
        <v>42101</v>
      </c>
      <c r="U606" s="82">
        <v>7</v>
      </c>
      <c r="V606" s="82">
        <v>7</v>
      </c>
      <c r="W606" s="88"/>
      <c r="X606" s="136" t="s">
        <v>472</v>
      </c>
      <c r="Y606" s="137" t="s">
        <v>473</v>
      </c>
      <c r="Z606" s="95" t="s">
        <v>900</v>
      </c>
      <c r="AA606" s="94"/>
      <c r="AB606" s="139" t="s">
        <v>475</v>
      </c>
      <c r="AC606" s="301" t="s">
        <v>2750</v>
      </c>
      <c r="AD606" s="64"/>
      <c r="AE606" s="64"/>
      <c r="AF606" s="64"/>
      <c r="AG606" s="64"/>
      <c r="AH606" s="104" t="s">
        <v>477</v>
      </c>
      <c r="AI606" s="95" t="s">
        <v>4293</v>
      </c>
      <c r="AJ606" s="105">
        <v>106.80134</v>
      </c>
      <c r="AK606" s="105">
        <v>-6.2527699999999999</v>
      </c>
      <c r="AL606" s="79"/>
      <c r="AM606" s="65" t="s">
        <v>112</v>
      </c>
      <c r="AN606" s="79"/>
      <c r="AO606" s="80"/>
      <c r="AP606" s="70"/>
      <c r="AQ606" s="84"/>
      <c r="AR606" s="79"/>
      <c r="AS606" s="110"/>
      <c r="AT606" s="110"/>
      <c r="AU606" s="83"/>
      <c r="AV606" s="104"/>
      <c r="AW606" s="87"/>
      <c r="AX606" s="87"/>
      <c r="AY606" s="104"/>
      <c r="AZ606" s="95" t="s">
        <v>4294</v>
      </c>
      <c r="BA606" s="98">
        <v>42122</v>
      </c>
      <c r="BB606" s="98">
        <v>42124</v>
      </c>
      <c r="BC606" s="104"/>
      <c r="BD606" s="113">
        <v>6000000</v>
      </c>
      <c r="BE606" s="113"/>
      <c r="BF606" s="113">
        <v>6000000</v>
      </c>
      <c r="BG606" s="87">
        <v>42128</v>
      </c>
      <c r="BH606" s="88" t="s">
        <v>116</v>
      </c>
      <c r="BI606" s="104" t="s">
        <v>4295</v>
      </c>
      <c r="BJ606" s="87">
        <v>42129</v>
      </c>
      <c r="BK606" s="87">
        <v>42142</v>
      </c>
      <c r="BL606" s="87">
        <v>42143</v>
      </c>
      <c r="BM606" s="87"/>
      <c r="BN606" s="89"/>
      <c r="BQ606" s="90">
        <v>6000000</v>
      </c>
      <c r="BR606" t="s">
        <v>95</v>
      </c>
      <c r="BS606">
        <v>4500069484</v>
      </c>
      <c r="BT606" s="91">
        <v>42108</v>
      </c>
      <c r="BU606" t="s">
        <v>4294</v>
      </c>
      <c r="BV606" s="91">
        <v>42122</v>
      </c>
      <c r="BX606" t="s">
        <v>482</v>
      </c>
      <c r="BY606" t="s">
        <v>483</v>
      </c>
      <c r="BZ606" t="s">
        <v>1941</v>
      </c>
      <c r="CA606" s="92">
        <v>6000000</v>
      </c>
      <c r="CD606" s="93"/>
    </row>
    <row r="607" spans="1:82" x14ac:dyDescent="0.25">
      <c r="A607" s="94">
        <v>604</v>
      </c>
      <c r="B607" s="95" t="s">
        <v>4296</v>
      </c>
      <c r="C607" s="88">
        <v>4800083168</v>
      </c>
      <c r="D607" s="88" t="s">
        <v>1634</v>
      </c>
      <c r="E607" s="100">
        <v>3500000</v>
      </c>
      <c r="F607" s="97">
        <v>8</v>
      </c>
      <c r="G607" s="94">
        <v>2014</v>
      </c>
      <c r="H607" s="98">
        <v>41858</v>
      </c>
      <c r="I607" s="98"/>
      <c r="J607" s="99" t="s">
        <v>628</v>
      </c>
      <c r="K607" s="95" t="s">
        <v>1635</v>
      </c>
      <c r="L607" s="88" t="s">
        <v>630</v>
      </c>
      <c r="M607" s="264" t="s">
        <v>1636</v>
      </c>
      <c r="N607" s="97" t="s">
        <v>98</v>
      </c>
      <c r="O607" s="97" t="s">
        <v>98</v>
      </c>
      <c r="P607" s="100">
        <v>3500000</v>
      </c>
      <c r="Q607" s="94">
        <v>2015</v>
      </c>
      <c r="R607" s="97" t="s">
        <v>151</v>
      </c>
      <c r="S607" s="98">
        <v>42101</v>
      </c>
      <c r="T607" s="98">
        <v>42101</v>
      </c>
      <c r="U607" s="82">
        <v>-243</v>
      </c>
      <c r="V607" s="82">
        <v>-243</v>
      </c>
      <c r="W607" s="88"/>
      <c r="X607" s="306" t="s">
        <v>4297</v>
      </c>
      <c r="Y607" s="272" t="s">
        <v>4298</v>
      </c>
      <c r="Z607" s="126" t="s">
        <v>1640</v>
      </c>
      <c r="AA607" s="94"/>
      <c r="AB607" s="139"/>
      <c r="AC607" s="301"/>
      <c r="AD607" s="64"/>
      <c r="AE607" s="64"/>
      <c r="AF607" s="64"/>
      <c r="AG607" s="64"/>
      <c r="AH607" s="126" t="s">
        <v>108</v>
      </c>
      <c r="AI607" s="95"/>
      <c r="AJ607" s="105"/>
      <c r="AK607" s="105"/>
      <c r="AL607" s="79"/>
      <c r="AM607" s="65" t="s">
        <v>211</v>
      </c>
      <c r="AN607" s="79"/>
      <c r="AO607" s="80"/>
      <c r="AP607" s="70"/>
      <c r="AQ607" s="84"/>
      <c r="AR607" s="79"/>
      <c r="AS607" s="110"/>
      <c r="AT607" s="110"/>
      <c r="AU607" s="83"/>
      <c r="AV607" s="308" t="s">
        <v>4299</v>
      </c>
      <c r="AW607" s="87">
        <v>42156</v>
      </c>
      <c r="AX607" s="87">
        <v>42187</v>
      </c>
      <c r="AY607" s="104"/>
      <c r="AZ607" s="95" t="s">
        <v>4300</v>
      </c>
      <c r="BA607" s="98">
        <v>42192</v>
      </c>
      <c r="BB607" s="98">
        <v>42221</v>
      </c>
      <c r="BC607" s="104"/>
      <c r="BD607" s="113"/>
      <c r="BE607" s="113"/>
      <c r="BF607" s="113"/>
      <c r="BG607" s="98">
        <v>42221</v>
      </c>
      <c r="BH607" s="88" t="s">
        <v>116</v>
      </c>
      <c r="BI607" s="104" t="s">
        <v>3515</v>
      </c>
      <c r="BJ607" s="87">
        <v>42221</v>
      </c>
      <c r="BK607" s="87">
        <v>42242</v>
      </c>
      <c r="BL607" s="87">
        <v>42236</v>
      </c>
      <c r="BM607" s="87"/>
      <c r="BN607" s="89"/>
      <c r="BO607" t="s">
        <v>2619</v>
      </c>
      <c r="BQ607" s="129">
        <v>3500000</v>
      </c>
      <c r="BR607" t="s">
        <v>1635</v>
      </c>
      <c r="BS607">
        <v>4800083168</v>
      </c>
      <c r="BT607" s="91">
        <v>41858</v>
      </c>
      <c r="BU607" t="s">
        <v>4300</v>
      </c>
      <c r="BV607" s="91">
        <v>42192</v>
      </c>
      <c r="BX607" t="s">
        <v>4301</v>
      </c>
      <c r="BY607" t="s">
        <v>722</v>
      </c>
      <c r="BZ607" t="s">
        <v>1634</v>
      </c>
      <c r="CA607" s="92">
        <v>3500000</v>
      </c>
      <c r="CD607" s="93"/>
    </row>
    <row r="608" spans="1:82" x14ac:dyDescent="0.25">
      <c r="A608" s="94">
        <v>605</v>
      </c>
      <c r="B608" s="95" t="s">
        <v>4302</v>
      </c>
      <c r="C608" s="88">
        <v>4800083168</v>
      </c>
      <c r="D608" s="116" t="s">
        <v>1634</v>
      </c>
      <c r="E608" s="96">
        <v>3500000</v>
      </c>
      <c r="F608" s="97">
        <v>8</v>
      </c>
      <c r="G608" s="94">
        <v>2014</v>
      </c>
      <c r="H608" s="98">
        <v>41858</v>
      </c>
      <c r="I608" s="98"/>
      <c r="J608" s="99" t="s">
        <v>628</v>
      </c>
      <c r="K608" s="95" t="s">
        <v>1635</v>
      </c>
      <c r="L608" s="88" t="s">
        <v>630</v>
      </c>
      <c r="M608" s="99" t="s">
        <v>1636</v>
      </c>
      <c r="N608" s="97" t="s">
        <v>98</v>
      </c>
      <c r="O608" s="97" t="s">
        <v>98</v>
      </c>
      <c r="P608" s="100">
        <v>250000</v>
      </c>
      <c r="Q608" s="94">
        <v>2015</v>
      </c>
      <c r="R608" s="97" t="s">
        <v>151</v>
      </c>
      <c r="S608" s="98">
        <v>42101</v>
      </c>
      <c r="T608" s="98">
        <v>42101</v>
      </c>
      <c r="U608" s="82">
        <v>-243</v>
      </c>
      <c r="V608" s="82">
        <v>-243</v>
      </c>
      <c r="W608" s="88"/>
      <c r="X608" s="306" t="s">
        <v>4303</v>
      </c>
      <c r="Y608" s="272" t="s">
        <v>4304</v>
      </c>
      <c r="Z608" s="126" t="s">
        <v>1640</v>
      </c>
      <c r="AA608" s="94"/>
      <c r="AB608" s="139"/>
      <c r="AC608" s="301"/>
      <c r="AD608" s="64"/>
      <c r="AE608" s="64"/>
      <c r="AF608" s="64"/>
      <c r="AG608" s="64"/>
      <c r="AH608" s="126" t="s">
        <v>108</v>
      </c>
      <c r="AI608" s="95"/>
      <c r="AJ608" s="105"/>
      <c r="AK608" s="105"/>
      <c r="AL608" s="79"/>
      <c r="AM608" s="65"/>
      <c r="AN608" s="79"/>
      <c r="AO608" s="80"/>
      <c r="AP608" s="70"/>
      <c r="AQ608" s="84"/>
      <c r="AR608" s="79"/>
      <c r="AS608" s="110"/>
      <c r="AT608" s="110"/>
      <c r="AU608" s="83"/>
      <c r="AV608" s="116" t="s">
        <v>4305</v>
      </c>
      <c r="AW608" s="87">
        <v>42152</v>
      </c>
      <c r="AX608" s="87">
        <v>42159</v>
      </c>
      <c r="AY608" s="104"/>
      <c r="AZ608" s="95" t="s">
        <v>3406</v>
      </c>
      <c r="BA608" s="98">
        <v>42173</v>
      </c>
      <c r="BB608" s="120">
        <v>42186</v>
      </c>
      <c r="BC608" s="104"/>
      <c r="BD608" s="113"/>
      <c r="BE608" s="113"/>
      <c r="BF608" s="113"/>
      <c r="BG608" s="87">
        <v>42187</v>
      </c>
      <c r="BH608" s="88" t="s">
        <v>116</v>
      </c>
      <c r="BI608" s="95" t="s">
        <v>3407</v>
      </c>
      <c r="BJ608" s="146">
        <v>42187</v>
      </c>
      <c r="BK608" s="146">
        <v>42208</v>
      </c>
      <c r="BL608" s="87">
        <v>42199</v>
      </c>
      <c r="BM608" s="87"/>
      <c r="BN608" s="89"/>
      <c r="BO608" t="s">
        <v>3081</v>
      </c>
      <c r="BQ608" s="129">
        <v>250000</v>
      </c>
      <c r="BR608" t="s">
        <v>1635</v>
      </c>
      <c r="BS608">
        <v>4800083168</v>
      </c>
      <c r="BT608" s="91">
        <v>41858</v>
      </c>
      <c r="BU608" t="s">
        <v>3406</v>
      </c>
      <c r="BV608" s="91">
        <v>42173</v>
      </c>
      <c r="BX608" t="s">
        <v>4306</v>
      </c>
      <c r="BY608" t="s">
        <v>722</v>
      </c>
      <c r="BZ608" t="s">
        <v>1634</v>
      </c>
      <c r="CA608" s="92">
        <v>3500000</v>
      </c>
      <c r="CD608" s="93"/>
    </row>
    <row r="609" spans="1:82" x14ac:dyDescent="0.25">
      <c r="A609" s="94">
        <v>606</v>
      </c>
      <c r="B609" s="95" t="s">
        <v>4307</v>
      </c>
      <c r="C609" s="88">
        <v>4800083168</v>
      </c>
      <c r="D609" s="116" t="s">
        <v>1634</v>
      </c>
      <c r="E609" s="96">
        <v>3500000</v>
      </c>
      <c r="F609" s="97">
        <v>8</v>
      </c>
      <c r="G609" s="94">
        <v>2014</v>
      </c>
      <c r="H609" s="98">
        <v>41858</v>
      </c>
      <c r="I609" s="98"/>
      <c r="J609" s="99" t="s">
        <v>628</v>
      </c>
      <c r="K609" s="95" t="s">
        <v>629</v>
      </c>
      <c r="L609" s="88" t="s">
        <v>630</v>
      </c>
      <c r="M609" s="99" t="s">
        <v>1636</v>
      </c>
      <c r="N609" s="97" t="s">
        <v>98</v>
      </c>
      <c r="O609" s="97" t="s">
        <v>98</v>
      </c>
      <c r="P609" s="100">
        <v>250000</v>
      </c>
      <c r="Q609" s="94">
        <v>2015</v>
      </c>
      <c r="R609" s="97" t="s">
        <v>151</v>
      </c>
      <c r="S609" s="98">
        <v>42101</v>
      </c>
      <c r="T609" s="98">
        <v>42101</v>
      </c>
      <c r="U609" s="82">
        <v>-243</v>
      </c>
      <c r="V609" s="82">
        <v>-243</v>
      </c>
      <c r="W609" s="88"/>
      <c r="X609" s="306" t="s">
        <v>4308</v>
      </c>
      <c r="Y609" s="272" t="s">
        <v>4309</v>
      </c>
      <c r="Z609" s="126" t="s">
        <v>1640</v>
      </c>
      <c r="AA609" s="94"/>
      <c r="AB609" s="139"/>
      <c r="AC609" s="301"/>
      <c r="AD609" s="64"/>
      <c r="AE609" s="64"/>
      <c r="AF609" s="64"/>
      <c r="AG609" s="64"/>
      <c r="AH609" s="126" t="s">
        <v>108</v>
      </c>
      <c r="AI609" s="95"/>
      <c r="AJ609" s="105"/>
      <c r="AK609" s="105"/>
      <c r="AL609" s="79"/>
      <c r="AM609" s="65"/>
      <c r="AN609" s="79"/>
      <c r="AO609" s="80"/>
      <c r="AP609" s="70"/>
      <c r="AQ609" s="84"/>
      <c r="AR609" s="79"/>
      <c r="AS609" s="110"/>
      <c r="AT609" s="110"/>
      <c r="AU609" s="83"/>
      <c r="AV609" s="116" t="s">
        <v>4310</v>
      </c>
      <c r="AW609" s="87">
        <v>42152</v>
      </c>
      <c r="AX609" s="87">
        <v>42174</v>
      </c>
      <c r="AY609" s="104"/>
      <c r="AZ609" s="95" t="s">
        <v>4020</v>
      </c>
      <c r="BA609" s="174">
        <v>42185</v>
      </c>
      <c r="BB609" s="98">
        <v>42228</v>
      </c>
      <c r="BC609" s="104"/>
      <c r="BD609" s="113"/>
      <c r="BE609" s="113"/>
      <c r="BF609" s="113"/>
      <c r="BG609" s="98">
        <v>42228</v>
      </c>
      <c r="BH609" s="88" t="s">
        <v>116</v>
      </c>
      <c r="BI609" s="104" t="s">
        <v>4021</v>
      </c>
      <c r="BJ609" s="87">
        <v>42228</v>
      </c>
      <c r="BK609" s="87">
        <v>42249</v>
      </c>
      <c r="BL609" s="87">
        <v>42250</v>
      </c>
      <c r="BM609" s="87"/>
      <c r="BN609" s="89"/>
      <c r="BO609" t="s">
        <v>3240</v>
      </c>
      <c r="BQ609" s="129">
        <v>250000</v>
      </c>
      <c r="BR609" t="s">
        <v>629</v>
      </c>
      <c r="BS609">
        <v>4800083168</v>
      </c>
      <c r="BT609" s="91">
        <v>41858</v>
      </c>
      <c r="BU609" t="s">
        <v>4020</v>
      </c>
      <c r="BV609" s="91">
        <v>42185</v>
      </c>
      <c r="BX609" t="s">
        <v>4311</v>
      </c>
      <c r="BY609" t="s">
        <v>722</v>
      </c>
      <c r="BZ609" t="s">
        <v>1634</v>
      </c>
      <c r="CA609" s="92">
        <v>3500000</v>
      </c>
      <c r="CD609" s="93"/>
    </row>
    <row r="610" spans="1:82" x14ac:dyDescent="0.25">
      <c r="A610" s="94">
        <v>607</v>
      </c>
      <c r="B610" s="95" t="s">
        <v>4312</v>
      </c>
      <c r="C610" s="88">
        <v>4800083168</v>
      </c>
      <c r="D610" s="116" t="s">
        <v>1634</v>
      </c>
      <c r="E610" s="96">
        <v>3500000</v>
      </c>
      <c r="F610" s="97">
        <v>8</v>
      </c>
      <c r="G610" s="94">
        <v>2014</v>
      </c>
      <c r="H610" s="98">
        <v>41858</v>
      </c>
      <c r="I610" s="98"/>
      <c r="J610" s="99" t="s">
        <v>628</v>
      </c>
      <c r="K610" s="95" t="s">
        <v>1635</v>
      </c>
      <c r="L610" s="88" t="s">
        <v>630</v>
      </c>
      <c r="M610" s="99" t="s">
        <v>1636</v>
      </c>
      <c r="N610" s="97" t="s">
        <v>98</v>
      </c>
      <c r="O610" s="97" t="s">
        <v>98</v>
      </c>
      <c r="P610" s="100">
        <v>250000</v>
      </c>
      <c r="Q610" s="94">
        <v>2015</v>
      </c>
      <c r="R610" s="97" t="s">
        <v>151</v>
      </c>
      <c r="S610" s="98">
        <v>42101</v>
      </c>
      <c r="T610" s="98">
        <v>42101</v>
      </c>
      <c r="U610" s="82">
        <v>-243</v>
      </c>
      <c r="V610" s="82">
        <v>-243</v>
      </c>
      <c r="W610" s="88"/>
      <c r="X610" s="306" t="s">
        <v>3339</v>
      </c>
      <c r="Y610" s="272" t="s">
        <v>4313</v>
      </c>
      <c r="Z610" s="126" t="s">
        <v>1640</v>
      </c>
      <c r="AA610" s="94"/>
      <c r="AB610" s="139"/>
      <c r="AC610" s="301"/>
      <c r="AD610" s="64"/>
      <c r="AE610" s="64"/>
      <c r="AF610" s="64"/>
      <c r="AG610" s="64"/>
      <c r="AH610" s="126" t="s">
        <v>161</v>
      </c>
      <c r="AI610" s="95"/>
      <c r="AJ610" s="105"/>
      <c r="AK610" s="105"/>
      <c r="AL610" s="78" t="s">
        <v>107</v>
      </c>
      <c r="AM610" s="65" t="s">
        <v>1677</v>
      </c>
      <c r="AN610" s="145" t="s">
        <v>107</v>
      </c>
      <c r="AO610" s="80"/>
      <c r="AP610" s="70"/>
      <c r="AQ610" s="84"/>
      <c r="AR610" s="79"/>
      <c r="AS610" s="110"/>
      <c r="AT610" s="110"/>
      <c r="AU610" s="83"/>
      <c r="AV610" s="116" t="s">
        <v>4314</v>
      </c>
      <c r="AW610" s="87">
        <v>42152</v>
      </c>
      <c r="AX610" s="87">
        <v>42159</v>
      </c>
      <c r="AY610" s="104"/>
      <c r="AZ610" s="95" t="s">
        <v>3406</v>
      </c>
      <c r="BA610" s="98">
        <v>42173</v>
      </c>
      <c r="BB610" s="120">
        <v>42186</v>
      </c>
      <c r="BC610" s="104"/>
      <c r="BD610" s="113"/>
      <c r="BE610" s="113"/>
      <c r="BF610" s="113"/>
      <c r="BG610" s="87">
        <v>42187</v>
      </c>
      <c r="BH610" s="88" t="s">
        <v>116</v>
      </c>
      <c r="BI610" s="95" t="s">
        <v>3407</v>
      </c>
      <c r="BJ610" s="146">
        <v>42187</v>
      </c>
      <c r="BK610" s="146">
        <v>42208</v>
      </c>
      <c r="BL610" s="87">
        <v>42199</v>
      </c>
      <c r="BM610" s="87"/>
      <c r="BN610" s="89"/>
      <c r="BO610" t="s">
        <v>3081</v>
      </c>
      <c r="BQ610" s="129">
        <v>250000</v>
      </c>
      <c r="BR610" t="s">
        <v>1635</v>
      </c>
      <c r="BS610">
        <v>4800083168</v>
      </c>
      <c r="BT610" s="91">
        <v>41858</v>
      </c>
      <c r="BU610" t="s">
        <v>3406</v>
      </c>
      <c r="BV610" s="91">
        <v>42173</v>
      </c>
      <c r="BX610" t="s">
        <v>4315</v>
      </c>
      <c r="BY610" t="s">
        <v>722</v>
      </c>
      <c r="BZ610" t="s">
        <v>1634</v>
      </c>
      <c r="CA610" s="92">
        <v>3500000</v>
      </c>
      <c r="CD610" s="93"/>
    </row>
    <row r="611" spans="1:82" x14ac:dyDescent="0.25">
      <c r="A611" s="94">
        <v>608</v>
      </c>
      <c r="B611" s="95" t="s">
        <v>4316</v>
      </c>
      <c r="C611" s="88">
        <v>4800083168</v>
      </c>
      <c r="D611" s="88" t="s">
        <v>1634</v>
      </c>
      <c r="E611" s="100">
        <v>3500000</v>
      </c>
      <c r="F611" s="97">
        <v>8</v>
      </c>
      <c r="G611" s="94">
        <v>2014</v>
      </c>
      <c r="H611" s="98">
        <v>41858</v>
      </c>
      <c r="I611" s="98"/>
      <c r="J611" s="99" t="s">
        <v>628</v>
      </c>
      <c r="K611" s="95" t="s">
        <v>629</v>
      </c>
      <c r="L611" s="88" t="s">
        <v>630</v>
      </c>
      <c r="M611" s="99" t="s">
        <v>1636</v>
      </c>
      <c r="N611" s="97" t="s">
        <v>98</v>
      </c>
      <c r="O611" s="97" t="s">
        <v>98</v>
      </c>
      <c r="P611" s="100">
        <v>3500000</v>
      </c>
      <c r="Q611" s="94">
        <v>2015</v>
      </c>
      <c r="R611" s="97" t="s">
        <v>151</v>
      </c>
      <c r="S611" s="98">
        <v>42101</v>
      </c>
      <c r="T611" s="98">
        <v>42101</v>
      </c>
      <c r="U611" s="82">
        <v>-243</v>
      </c>
      <c r="V611" s="82">
        <v>-243</v>
      </c>
      <c r="W611" s="88"/>
      <c r="X611" s="272" t="s">
        <v>4317</v>
      </c>
      <c r="Y611" s="272" t="s">
        <v>4318</v>
      </c>
      <c r="Z611" s="126" t="s">
        <v>1640</v>
      </c>
      <c r="AA611" s="94"/>
      <c r="AB611" s="139"/>
      <c r="AC611" s="301"/>
      <c r="AD611" s="64"/>
      <c r="AE611" s="64"/>
      <c r="AF611" s="64"/>
      <c r="AG611" s="64"/>
      <c r="AH611" s="126" t="s">
        <v>477</v>
      </c>
      <c r="AI611" s="95"/>
      <c r="AJ611" s="105"/>
      <c r="AK611" s="105"/>
      <c r="AL611" s="78" t="s">
        <v>107</v>
      </c>
      <c r="AM611" s="65" t="s">
        <v>1647</v>
      </c>
      <c r="AN611" s="145" t="s">
        <v>107</v>
      </c>
      <c r="AO611" s="80"/>
      <c r="AP611" s="70"/>
      <c r="AQ611" s="84"/>
      <c r="AR611" s="79"/>
      <c r="AS611" s="110"/>
      <c r="AT611" s="110"/>
      <c r="AU611" s="83"/>
      <c r="AV611" s="116" t="s">
        <v>4319</v>
      </c>
      <c r="AW611" s="87">
        <v>42152</v>
      </c>
      <c r="AX611" s="87">
        <v>42174</v>
      </c>
      <c r="AY611" s="104"/>
      <c r="AZ611" s="89" t="s">
        <v>3514</v>
      </c>
      <c r="BA611" s="117">
        <v>42180</v>
      </c>
      <c r="BB611" s="98">
        <v>42221</v>
      </c>
      <c r="BC611" s="104"/>
      <c r="BD611" s="113">
        <v>3500000</v>
      </c>
      <c r="BE611" s="113"/>
      <c r="BF611" s="113"/>
      <c r="BG611" s="98">
        <v>42221</v>
      </c>
      <c r="BH611" s="88" t="s">
        <v>116</v>
      </c>
      <c r="BI611" s="104" t="s">
        <v>3515</v>
      </c>
      <c r="BJ611" s="87">
        <v>42221</v>
      </c>
      <c r="BK611" s="87">
        <v>42242</v>
      </c>
      <c r="BL611" s="87">
        <v>42236</v>
      </c>
      <c r="BM611" s="87"/>
      <c r="BN611" s="89"/>
      <c r="BO611" t="s">
        <v>3240</v>
      </c>
      <c r="BQ611" s="129">
        <v>3500000</v>
      </c>
      <c r="BR611" t="s">
        <v>629</v>
      </c>
      <c r="BS611">
        <v>4800083168</v>
      </c>
      <c r="BT611" s="91">
        <v>41858</v>
      </c>
      <c r="BU611" t="s">
        <v>3514</v>
      </c>
      <c r="BV611" s="91">
        <v>42180</v>
      </c>
      <c r="BX611" t="s">
        <v>4320</v>
      </c>
      <c r="BY611" t="s">
        <v>722</v>
      </c>
      <c r="BZ611" t="s">
        <v>1634</v>
      </c>
      <c r="CA611" s="92">
        <v>3500000</v>
      </c>
      <c r="CD611" s="93"/>
    </row>
    <row r="612" spans="1:82" x14ac:dyDescent="0.25">
      <c r="A612" s="94">
        <v>609</v>
      </c>
      <c r="B612" s="95" t="s">
        <v>4321</v>
      </c>
      <c r="C612" s="88">
        <v>4800083168</v>
      </c>
      <c r="D612" s="88" t="s">
        <v>1634</v>
      </c>
      <c r="E612" s="100">
        <v>3500000</v>
      </c>
      <c r="F612" s="97">
        <v>8</v>
      </c>
      <c r="G612" s="94">
        <v>2014</v>
      </c>
      <c r="H612" s="98">
        <v>41858</v>
      </c>
      <c r="I612" s="98"/>
      <c r="J612" s="99" t="s">
        <v>628</v>
      </c>
      <c r="K612" s="95" t="s">
        <v>1635</v>
      </c>
      <c r="L612" s="88" t="s">
        <v>630</v>
      </c>
      <c r="M612" s="267" t="s">
        <v>631</v>
      </c>
      <c r="N612" s="97" t="s">
        <v>98</v>
      </c>
      <c r="O612" s="97" t="s">
        <v>98</v>
      </c>
      <c r="P612" s="100">
        <v>3500000</v>
      </c>
      <c r="Q612" s="94">
        <v>2015</v>
      </c>
      <c r="R612" s="97" t="s">
        <v>151</v>
      </c>
      <c r="S612" s="98">
        <v>42101</v>
      </c>
      <c r="T612" s="98">
        <v>42101</v>
      </c>
      <c r="U612" s="82">
        <v>-243</v>
      </c>
      <c r="V612" s="82">
        <v>-243</v>
      </c>
      <c r="W612" s="88"/>
      <c r="X612" s="306" t="s">
        <v>4322</v>
      </c>
      <c r="Y612" s="272" t="s">
        <v>4323</v>
      </c>
      <c r="Z612" s="126" t="s">
        <v>1640</v>
      </c>
      <c r="AA612" s="94"/>
      <c r="AB612" s="139"/>
      <c r="AC612" s="301"/>
      <c r="AD612" s="64"/>
      <c r="AE612" s="64"/>
      <c r="AF612" s="64"/>
      <c r="AG612" s="64"/>
      <c r="AH612" s="126" t="s">
        <v>477</v>
      </c>
      <c r="AI612" s="95"/>
      <c r="AJ612" s="105"/>
      <c r="AK612" s="105"/>
      <c r="AL612" s="79"/>
      <c r="AM612" s="65"/>
      <c r="AN612" s="79"/>
      <c r="AO612" s="80"/>
      <c r="AP612" s="70"/>
      <c r="AQ612" s="84"/>
      <c r="AR612" s="79"/>
      <c r="AS612" s="110"/>
      <c r="AT612" s="110"/>
      <c r="AU612" s="83"/>
      <c r="AV612" s="116" t="s">
        <v>4324</v>
      </c>
      <c r="AW612" s="87">
        <v>42156</v>
      </c>
      <c r="AX612" s="87">
        <v>42163</v>
      </c>
      <c r="AY612" s="104"/>
      <c r="AZ612" s="207" t="s">
        <v>4325</v>
      </c>
      <c r="BA612" s="98">
        <v>42184</v>
      </c>
      <c r="BB612" s="98">
        <v>42221</v>
      </c>
      <c r="BC612" s="104"/>
      <c r="BD612" s="113"/>
      <c r="BE612" s="113"/>
      <c r="BF612" s="113"/>
      <c r="BG612" s="98">
        <v>42221</v>
      </c>
      <c r="BH612" s="117" t="s">
        <v>116</v>
      </c>
      <c r="BI612" s="104" t="s">
        <v>4326</v>
      </c>
      <c r="BJ612" s="87">
        <v>42221</v>
      </c>
      <c r="BK612" s="87">
        <v>42242</v>
      </c>
      <c r="BL612" s="87">
        <v>42236</v>
      </c>
      <c r="BM612" s="87"/>
      <c r="BN612" s="89"/>
      <c r="BO612" t="s">
        <v>3240</v>
      </c>
      <c r="BQ612" s="129">
        <v>3500000</v>
      </c>
      <c r="BR612" t="s">
        <v>1635</v>
      </c>
      <c r="BS612">
        <v>4800083168</v>
      </c>
      <c r="BT612" s="91">
        <v>41858</v>
      </c>
      <c r="BU612" t="s">
        <v>4325</v>
      </c>
      <c r="BV612" s="91">
        <v>42184</v>
      </c>
      <c r="BX612" t="s">
        <v>4327</v>
      </c>
      <c r="BY612" t="s">
        <v>722</v>
      </c>
      <c r="BZ612" t="s">
        <v>1634</v>
      </c>
      <c r="CA612" s="92">
        <v>3500000</v>
      </c>
      <c r="CD612" s="93"/>
    </row>
    <row r="613" spans="1:82" x14ac:dyDescent="0.25">
      <c r="A613" s="94">
        <v>610</v>
      </c>
      <c r="B613" s="95" t="s">
        <v>4328</v>
      </c>
      <c r="C613" s="88">
        <v>4800083168</v>
      </c>
      <c r="D613" s="88" t="s">
        <v>1634</v>
      </c>
      <c r="E613" s="100">
        <v>3500000</v>
      </c>
      <c r="F613" s="97">
        <v>8</v>
      </c>
      <c r="G613" s="94">
        <v>2014</v>
      </c>
      <c r="H613" s="98">
        <v>41858</v>
      </c>
      <c r="I613" s="98"/>
      <c r="J613" s="99" t="s">
        <v>628</v>
      </c>
      <c r="K613" s="95" t="s">
        <v>1635</v>
      </c>
      <c r="L613" s="88" t="s">
        <v>630</v>
      </c>
      <c r="M613" s="264" t="s">
        <v>1636</v>
      </c>
      <c r="N613" s="97" t="s">
        <v>98</v>
      </c>
      <c r="O613" s="97" t="s">
        <v>98</v>
      </c>
      <c r="P613" s="100">
        <v>3500000</v>
      </c>
      <c r="Q613" s="94">
        <v>2015</v>
      </c>
      <c r="R613" s="97" t="s">
        <v>151</v>
      </c>
      <c r="S613" s="98">
        <v>42101</v>
      </c>
      <c r="T613" s="98">
        <v>42101</v>
      </c>
      <c r="U613" s="82">
        <v>-243</v>
      </c>
      <c r="V613" s="82">
        <v>-243</v>
      </c>
      <c r="W613" s="88"/>
      <c r="X613" s="306" t="s">
        <v>4329</v>
      </c>
      <c r="Y613" s="272" t="s">
        <v>4330</v>
      </c>
      <c r="Z613" s="126" t="s">
        <v>1640</v>
      </c>
      <c r="AA613" s="94"/>
      <c r="AB613" s="139"/>
      <c r="AC613" s="301"/>
      <c r="AD613" s="64"/>
      <c r="AE613" s="64"/>
      <c r="AF613" s="64"/>
      <c r="AG613" s="64"/>
      <c r="AH613" s="126" t="s">
        <v>161</v>
      </c>
      <c r="AI613" s="95"/>
      <c r="AJ613" s="105"/>
      <c r="AK613" s="105"/>
      <c r="AL613" s="79"/>
      <c r="AM613" s="65"/>
      <c r="AN613" s="79"/>
      <c r="AO613" s="80"/>
      <c r="AP613" s="70"/>
      <c r="AQ613" s="84"/>
      <c r="AR613" s="79"/>
      <c r="AS613" s="110"/>
      <c r="AT613" s="110"/>
      <c r="AU613" s="83"/>
      <c r="AV613" s="116" t="s">
        <v>4331</v>
      </c>
      <c r="AW613" s="87">
        <v>42156</v>
      </c>
      <c r="AX613" s="179">
        <v>42181</v>
      </c>
      <c r="AY613" s="104"/>
      <c r="AZ613" s="95" t="s">
        <v>4300</v>
      </c>
      <c r="BA613" s="98">
        <v>42192</v>
      </c>
      <c r="BB613" s="98">
        <v>42221</v>
      </c>
      <c r="BC613" s="104"/>
      <c r="BD613" s="113"/>
      <c r="BE613" s="113"/>
      <c r="BF613" s="113"/>
      <c r="BG613" s="98">
        <v>42221</v>
      </c>
      <c r="BH613" s="88" t="s">
        <v>116</v>
      </c>
      <c r="BI613" s="104" t="s">
        <v>4332</v>
      </c>
      <c r="BJ613" s="87">
        <v>42221</v>
      </c>
      <c r="BK613" s="87">
        <v>42242</v>
      </c>
      <c r="BL613" s="87">
        <v>42236</v>
      </c>
      <c r="BM613" s="87"/>
      <c r="BN613" s="89"/>
      <c r="BO613" t="s">
        <v>2619</v>
      </c>
      <c r="BQ613" s="129">
        <v>3500000</v>
      </c>
      <c r="BR613" t="s">
        <v>1635</v>
      </c>
      <c r="BS613">
        <v>4800083168</v>
      </c>
      <c r="BT613" s="91">
        <v>41858</v>
      </c>
      <c r="BU613" t="s">
        <v>4300</v>
      </c>
      <c r="BV613" s="91">
        <v>42192</v>
      </c>
      <c r="BX613" t="s">
        <v>4333</v>
      </c>
      <c r="BY613" t="s">
        <v>722</v>
      </c>
      <c r="BZ613" t="s">
        <v>1634</v>
      </c>
      <c r="CA613" s="92">
        <v>3500000</v>
      </c>
      <c r="CD613" s="93"/>
    </row>
    <row r="614" spans="1:82" x14ac:dyDescent="0.25">
      <c r="A614" s="94">
        <v>611</v>
      </c>
      <c r="B614" s="95" t="s">
        <v>4334</v>
      </c>
      <c r="C614" s="88">
        <v>4800083168</v>
      </c>
      <c r="D614" s="116" t="s">
        <v>1634</v>
      </c>
      <c r="E614" s="96">
        <v>3500000</v>
      </c>
      <c r="F614" s="97">
        <v>8</v>
      </c>
      <c r="G614" s="94">
        <v>2014</v>
      </c>
      <c r="H614" s="98">
        <v>41858</v>
      </c>
      <c r="I614" s="98"/>
      <c r="J614" s="99" t="s">
        <v>628</v>
      </c>
      <c r="K614" s="95" t="s">
        <v>629</v>
      </c>
      <c r="L614" s="88" t="s">
        <v>630</v>
      </c>
      <c r="M614" s="267" t="s">
        <v>631</v>
      </c>
      <c r="N614" s="97" t="s">
        <v>98</v>
      </c>
      <c r="O614" s="97" t="s">
        <v>98</v>
      </c>
      <c r="P614" s="100">
        <v>250000</v>
      </c>
      <c r="Q614" s="94">
        <v>2015</v>
      </c>
      <c r="R614" s="97" t="s">
        <v>151</v>
      </c>
      <c r="S614" s="98">
        <v>42101</v>
      </c>
      <c r="T614" s="98">
        <v>42101</v>
      </c>
      <c r="U614" s="82">
        <v>-243</v>
      </c>
      <c r="V614" s="82">
        <v>-243</v>
      </c>
      <c r="W614" s="88"/>
      <c r="X614" s="306" t="s">
        <v>4335</v>
      </c>
      <c r="Y614" s="272" t="s">
        <v>4336</v>
      </c>
      <c r="Z614" s="126" t="s">
        <v>1640</v>
      </c>
      <c r="AA614" s="94"/>
      <c r="AB614" s="139"/>
      <c r="AC614" s="301"/>
      <c r="AD614" s="64"/>
      <c r="AE614" s="64"/>
      <c r="AF614" s="64"/>
      <c r="AG614" s="64"/>
      <c r="AH614" s="126" t="s">
        <v>161</v>
      </c>
      <c r="AI614" s="95"/>
      <c r="AJ614" s="105"/>
      <c r="AK614" s="105"/>
      <c r="AL614" s="79"/>
      <c r="AM614" s="65"/>
      <c r="AN614" s="79"/>
      <c r="AO614" s="80"/>
      <c r="AP614" s="70"/>
      <c r="AQ614" s="84"/>
      <c r="AR614" s="79"/>
      <c r="AS614" s="110"/>
      <c r="AT614" s="110"/>
      <c r="AU614" s="83"/>
      <c r="AV614" s="104"/>
      <c r="AW614" s="87"/>
      <c r="AX614" s="87"/>
      <c r="AY614" s="104"/>
      <c r="AZ614" s="104"/>
      <c r="BA614" s="98"/>
      <c r="BB614" s="98"/>
      <c r="BC614" s="104"/>
      <c r="BD614" s="113"/>
      <c r="BE614" s="113"/>
      <c r="BF614" s="113"/>
      <c r="BG614" s="87"/>
      <c r="BH614" s="88"/>
      <c r="BI614" s="104"/>
      <c r="BJ614" s="87"/>
      <c r="BK614" s="87"/>
      <c r="BL614" s="87"/>
      <c r="BM614" s="87"/>
      <c r="BN614" s="89"/>
      <c r="BQ614" s="129">
        <v>250000</v>
      </c>
      <c r="BR614" t="s">
        <v>629</v>
      </c>
      <c r="BS614">
        <v>4800083168</v>
      </c>
      <c r="BT614" s="91">
        <v>41858</v>
      </c>
      <c r="BU614">
        <v>0</v>
      </c>
      <c r="BV614" s="91">
        <v>0</v>
      </c>
      <c r="BX614" t="s">
        <v>4337</v>
      </c>
      <c r="BY614" t="s">
        <v>722</v>
      </c>
      <c r="BZ614" t="s">
        <v>1634</v>
      </c>
      <c r="CA614" s="92">
        <v>3500000</v>
      </c>
      <c r="CD614" s="93"/>
    </row>
    <row r="615" spans="1:82" x14ac:dyDescent="0.25">
      <c r="A615" s="94">
        <v>612</v>
      </c>
      <c r="B615" s="95" t="s">
        <v>4338</v>
      </c>
      <c r="C615" s="88">
        <v>4800083168</v>
      </c>
      <c r="D615" s="88" t="s">
        <v>1634</v>
      </c>
      <c r="E615" s="100">
        <v>3500000</v>
      </c>
      <c r="F615" s="97">
        <v>8</v>
      </c>
      <c r="G615" s="94">
        <v>2014</v>
      </c>
      <c r="H615" s="98">
        <v>41858</v>
      </c>
      <c r="I615" s="98"/>
      <c r="J615" s="99" t="s">
        <v>628</v>
      </c>
      <c r="K615" s="95" t="s">
        <v>629</v>
      </c>
      <c r="L615" s="88" t="s">
        <v>630</v>
      </c>
      <c r="M615" s="267" t="s">
        <v>631</v>
      </c>
      <c r="N615" s="97" t="s">
        <v>98</v>
      </c>
      <c r="O615" s="97" t="s">
        <v>98</v>
      </c>
      <c r="P615" s="100">
        <v>3500000</v>
      </c>
      <c r="Q615" s="94">
        <v>2015</v>
      </c>
      <c r="R615" s="97" t="s">
        <v>151</v>
      </c>
      <c r="S615" s="98">
        <v>42101</v>
      </c>
      <c r="T615" s="98">
        <v>42101</v>
      </c>
      <c r="U615" s="82">
        <v>-243</v>
      </c>
      <c r="V615" s="82">
        <v>-243</v>
      </c>
      <c r="W615" s="88"/>
      <c r="X615" s="272" t="s">
        <v>4339</v>
      </c>
      <c r="Y615" s="272" t="s">
        <v>4340</v>
      </c>
      <c r="Z615" s="126" t="s">
        <v>1640</v>
      </c>
      <c r="AA615" s="94"/>
      <c r="AB615" s="139"/>
      <c r="AC615" s="301"/>
      <c r="AD615" s="64"/>
      <c r="AE615" s="64"/>
      <c r="AF615" s="64"/>
      <c r="AG615" s="64"/>
      <c r="AH615" s="126" t="s">
        <v>161</v>
      </c>
      <c r="AI615" s="95"/>
      <c r="AJ615" s="105"/>
      <c r="AK615" s="105"/>
      <c r="AL615" s="78" t="s">
        <v>107</v>
      </c>
      <c r="AM615" s="65" t="s">
        <v>1677</v>
      </c>
      <c r="AN615" s="145" t="s">
        <v>107</v>
      </c>
      <c r="AO615" s="80"/>
      <c r="AP615" s="70"/>
      <c r="AQ615" s="84"/>
      <c r="AR615" s="79"/>
      <c r="AS615" s="110"/>
      <c r="AT615" s="110"/>
      <c r="AU615" s="83"/>
      <c r="AV615" s="116" t="s">
        <v>4341</v>
      </c>
      <c r="AW615" s="87">
        <v>42156</v>
      </c>
      <c r="AX615" s="87">
        <v>42163</v>
      </c>
      <c r="AY615" s="104"/>
      <c r="AZ615" s="89" t="s">
        <v>3514</v>
      </c>
      <c r="BA615" s="117">
        <v>42180</v>
      </c>
      <c r="BB615" s="98">
        <v>42221</v>
      </c>
      <c r="BC615" s="104"/>
      <c r="BD615" s="113">
        <v>3500000</v>
      </c>
      <c r="BE615" s="113"/>
      <c r="BF615" s="113"/>
      <c r="BG615" s="98">
        <v>42221</v>
      </c>
      <c r="BH615" s="88" t="s">
        <v>116</v>
      </c>
      <c r="BI615" s="104" t="s">
        <v>3515</v>
      </c>
      <c r="BJ615" s="87">
        <v>42221</v>
      </c>
      <c r="BK615" s="87">
        <v>42242</v>
      </c>
      <c r="BL615" s="87">
        <v>42236</v>
      </c>
      <c r="BM615" s="87"/>
      <c r="BN615" s="89"/>
      <c r="BO615" t="s">
        <v>3240</v>
      </c>
      <c r="BQ615" s="129">
        <v>3500000</v>
      </c>
      <c r="BR615" t="s">
        <v>629</v>
      </c>
      <c r="BS615">
        <v>4800083168</v>
      </c>
      <c r="BT615" s="91">
        <v>41858</v>
      </c>
      <c r="BU615" t="s">
        <v>3514</v>
      </c>
      <c r="BV615" s="91">
        <v>42180</v>
      </c>
      <c r="BX615" t="s">
        <v>4342</v>
      </c>
      <c r="BY615" t="s">
        <v>722</v>
      </c>
      <c r="BZ615" t="s">
        <v>1634</v>
      </c>
      <c r="CA615" s="92">
        <v>3500000</v>
      </c>
      <c r="CD615" s="93"/>
    </row>
    <row r="616" spans="1:82" x14ac:dyDescent="0.25">
      <c r="A616" s="94">
        <v>613</v>
      </c>
      <c r="B616" s="95" t="s">
        <v>4343</v>
      </c>
      <c r="C616" s="88">
        <v>4800083168</v>
      </c>
      <c r="D616" s="116" t="s">
        <v>1634</v>
      </c>
      <c r="E616" s="96">
        <v>3500000</v>
      </c>
      <c r="F616" s="97">
        <v>8</v>
      </c>
      <c r="G616" s="94">
        <v>2014</v>
      </c>
      <c r="H616" s="98">
        <v>41858</v>
      </c>
      <c r="I616" s="98"/>
      <c r="J616" s="99" t="s">
        <v>628</v>
      </c>
      <c r="K616" s="95" t="s">
        <v>1635</v>
      </c>
      <c r="L616" s="88" t="s">
        <v>630</v>
      </c>
      <c r="M616" s="99" t="s">
        <v>1636</v>
      </c>
      <c r="N616" s="97" t="s">
        <v>98</v>
      </c>
      <c r="O616" s="97" t="s">
        <v>98</v>
      </c>
      <c r="P616" s="100">
        <v>250000</v>
      </c>
      <c r="Q616" s="94">
        <v>2015</v>
      </c>
      <c r="R616" s="97" t="s">
        <v>151</v>
      </c>
      <c r="S616" s="98">
        <v>42101</v>
      </c>
      <c r="T616" s="98">
        <v>42101</v>
      </c>
      <c r="U616" s="82">
        <v>-243</v>
      </c>
      <c r="V616" s="82">
        <v>-243</v>
      </c>
      <c r="W616" s="88"/>
      <c r="X616" s="306" t="s">
        <v>4344</v>
      </c>
      <c r="Y616" s="272" t="s">
        <v>4345</v>
      </c>
      <c r="Z616" s="126" t="s">
        <v>1640</v>
      </c>
      <c r="AA616" s="94"/>
      <c r="AB616" s="139"/>
      <c r="AC616" s="301"/>
      <c r="AD616" s="64"/>
      <c r="AE616" s="64"/>
      <c r="AF616" s="64"/>
      <c r="AG616" s="64"/>
      <c r="AH616" s="126" t="s">
        <v>437</v>
      </c>
      <c r="AI616" s="95"/>
      <c r="AJ616" s="105"/>
      <c r="AK616" s="105"/>
      <c r="AL616" s="78" t="s">
        <v>107</v>
      </c>
      <c r="AM616" s="65" t="s">
        <v>3998</v>
      </c>
      <c r="AN616" s="145" t="s">
        <v>107</v>
      </c>
      <c r="AO616" s="80"/>
      <c r="AP616" s="70"/>
      <c r="AQ616" s="84"/>
      <c r="AR616" s="79"/>
      <c r="AS616" s="110"/>
      <c r="AT616" s="110"/>
      <c r="AU616" s="83"/>
      <c r="AV616" s="104" t="s">
        <v>4346</v>
      </c>
      <c r="AW616" s="87">
        <v>42116</v>
      </c>
      <c r="AX616" s="87">
        <v>42131</v>
      </c>
      <c r="AY616" s="104"/>
      <c r="AZ616" s="95" t="s">
        <v>3079</v>
      </c>
      <c r="BA616" s="98">
        <v>42173</v>
      </c>
      <c r="BB616" s="120">
        <v>42186</v>
      </c>
      <c r="BC616" s="104"/>
      <c r="BD616" s="113"/>
      <c r="BE616" s="113"/>
      <c r="BF616" s="113"/>
      <c r="BG616" s="146">
        <v>42187</v>
      </c>
      <c r="BH616" s="88" t="s">
        <v>116</v>
      </c>
      <c r="BI616" s="95" t="s">
        <v>3080</v>
      </c>
      <c r="BJ616" s="146">
        <v>42187</v>
      </c>
      <c r="BK616" s="146">
        <v>42208</v>
      </c>
      <c r="BL616" s="146">
        <v>42199</v>
      </c>
      <c r="BM616" s="87"/>
      <c r="BN616" s="89"/>
      <c r="BO616" t="s">
        <v>3081</v>
      </c>
      <c r="BQ616" s="129">
        <v>250000</v>
      </c>
      <c r="BR616" t="s">
        <v>1635</v>
      </c>
      <c r="BS616">
        <v>4800083168</v>
      </c>
      <c r="BT616" s="91">
        <v>41858</v>
      </c>
      <c r="BU616" t="s">
        <v>3079</v>
      </c>
      <c r="BV616" s="91">
        <v>42173</v>
      </c>
      <c r="BX616" t="s">
        <v>4347</v>
      </c>
      <c r="BY616" t="s">
        <v>722</v>
      </c>
      <c r="BZ616" t="s">
        <v>1634</v>
      </c>
      <c r="CA616" s="92">
        <v>3500000</v>
      </c>
      <c r="CD616" s="93"/>
    </row>
    <row r="617" spans="1:82" x14ac:dyDescent="0.25">
      <c r="A617" s="94">
        <v>614</v>
      </c>
      <c r="B617" s="95" t="s">
        <v>4348</v>
      </c>
      <c r="C617" s="88">
        <v>4800083168</v>
      </c>
      <c r="D617" s="88" t="s">
        <v>1634</v>
      </c>
      <c r="E617" s="100">
        <v>3500000</v>
      </c>
      <c r="F617" s="97">
        <v>8</v>
      </c>
      <c r="G617" s="94">
        <v>2014</v>
      </c>
      <c r="H617" s="98">
        <v>41858</v>
      </c>
      <c r="I617" s="98"/>
      <c r="J617" s="241" t="s">
        <v>628</v>
      </c>
      <c r="K617" s="95" t="s">
        <v>1635</v>
      </c>
      <c r="L617" s="88" t="s">
        <v>630</v>
      </c>
      <c r="M617" s="264" t="s">
        <v>1636</v>
      </c>
      <c r="N617" s="97" t="s">
        <v>98</v>
      </c>
      <c r="O617" s="97" t="s">
        <v>98</v>
      </c>
      <c r="P617" s="100">
        <v>3500000</v>
      </c>
      <c r="Q617" s="94">
        <v>2015</v>
      </c>
      <c r="R617" s="97" t="s">
        <v>151</v>
      </c>
      <c r="S617" s="98">
        <v>42101</v>
      </c>
      <c r="T617" s="98">
        <v>42101</v>
      </c>
      <c r="U617" s="82">
        <v>-243</v>
      </c>
      <c r="V617" s="82">
        <v>-243</v>
      </c>
      <c r="W617" s="88"/>
      <c r="X617" s="306" t="s">
        <v>4349</v>
      </c>
      <c r="Y617" s="272" t="s">
        <v>4350</v>
      </c>
      <c r="Z617" s="126" t="s">
        <v>1640</v>
      </c>
      <c r="AA617" s="94"/>
      <c r="AB617" s="139"/>
      <c r="AC617" s="301"/>
      <c r="AD617" s="64"/>
      <c r="AE617" s="64"/>
      <c r="AF617" s="64"/>
      <c r="AG617" s="64"/>
      <c r="AH617" s="126" t="s">
        <v>161</v>
      </c>
      <c r="AI617" s="95"/>
      <c r="AJ617" s="105"/>
      <c r="AK617" s="105"/>
      <c r="AL617" s="79"/>
      <c r="AM617" s="65"/>
      <c r="AN617" s="79"/>
      <c r="AO617" s="80"/>
      <c r="AP617" s="70"/>
      <c r="AQ617" s="84"/>
      <c r="AR617" s="79"/>
      <c r="AS617" s="110"/>
      <c r="AT617" s="110"/>
      <c r="AU617" s="83"/>
      <c r="AV617" s="116" t="s">
        <v>4351</v>
      </c>
      <c r="AW617" s="87">
        <v>42156</v>
      </c>
      <c r="AX617" s="179">
        <v>42181</v>
      </c>
      <c r="AY617" s="104"/>
      <c r="AZ617" s="95" t="s">
        <v>4300</v>
      </c>
      <c r="BA617" s="98">
        <v>42192</v>
      </c>
      <c r="BB617" s="98">
        <v>42221</v>
      </c>
      <c r="BC617" s="104"/>
      <c r="BD617" s="113"/>
      <c r="BE617" s="113"/>
      <c r="BF617" s="113"/>
      <c r="BG617" s="98">
        <v>42221</v>
      </c>
      <c r="BH617" s="88" t="s">
        <v>116</v>
      </c>
      <c r="BI617" s="104" t="s">
        <v>4332</v>
      </c>
      <c r="BJ617" s="87">
        <v>42221</v>
      </c>
      <c r="BK617" s="87">
        <v>42242</v>
      </c>
      <c r="BL617" s="87">
        <v>42236</v>
      </c>
      <c r="BM617" s="87"/>
      <c r="BN617" s="89"/>
      <c r="BO617" t="s">
        <v>2619</v>
      </c>
      <c r="BQ617" s="129">
        <v>3500000</v>
      </c>
      <c r="BR617" t="s">
        <v>1635</v>
      </c>
      <c r="BS617">
        <v>4800083168</v>
      </c>
      <c r="BT617" s="91">
        <v>41858</v>
      </c>
      <c r="BU617" t="s">
        <v>4300</v>
      </c>
      <c r="BV617" s="91">
        <v>42192</v>
      </c>
      <c r="BX617" t="s">
        <v>4352</v>
      </c>
      <c r="BY617" t="s">
        <v>722</v>
      </c>
      <c r="BZ617" t="s">
        <v>1634</v>
      </c>
      <c r="CA617" s="92">
        <v>3500000</v>
      </c>
      <c r="CD617" s="93"/>
    </row>
    <row r="618" spans="1:82" x14ac:dyDescent="0.25">
      <c r="A618" s="94">
        <v>615</v>
      </c>
      <c r="B618" s="95" t="s">
        <v>4353</v>
      </c>
      <c r="C618" s="88">
        <v>4800083168</v>
      </c>
      <c r="D618" s="88" t="s">
        <v>1634</v>
      </c>
      <c r="E618" s="100">
        <v>3500000</v>
      </c>
      <c r="F618" s="97">
        <v>8</v>
      </c>
      <c r="G618" s="94">
        <v>2014</v>
      </c>
      <c r="H618" s="98">
        <v>41858</v>
      </c>
      <c r="I618" s="98"/>
      <c r="J618" s="241" t="s">
        <v>628</v>
      </c>
      <c r="K618" s="95" t="s">
        <v>629</v>
      </c>
      <c r="L618" s="88" t="s">
        <v>630</v>
      </c>
      <c r="M618" s="267" t="s">
        <v>631</v>
      </c>
      <c r="N618" s="97" t="s">
        <v>98</v>
      </c>
      <c r="O618" s="97" t="s">
        <v>98</v>
      </c>
      <c r="P618" s="100">
        <v>3500000</v>
      </c>
      <c r="Q618" s="94">
        <v>2015</v>
      </c>
      <c r="R618" s="97" t="s">
        <v>151</v>
      </c>
      <c r="S618" s="98">
        <v>42101</v>
      </c>
      <c r="T618" s="98">
        <v>42101</v>
      </c>
      <c r="U618" s="82">
        <v>-243</v>
      </c>
      <c r="V618" s="82">
        <v>-243</v>
      </c>
      <c r="W618" s="88"/>
      <c r="X618" s="272" t="s">
        <v>4354</v>
      </c>
      <c r="Y618" s="272" t="s">
        <v>4355</v>
      </c>
      <c r="Z618" s="126" t="s">
        <v>1640</v>
      </c>
      <c r="AA618" s="94"/>
      <c r="AB618" s="139"/>
      <c r="AC618" s="301"/>
      <c r="AD618" s="64"/>
      <c r="AE618" s="64"/>
      <c r="AF618" s="64"/>
      <c r="AG618" s="64"/>
      <c r="AH618" s="126" t="s">
        <v>161</v>
      </c>
      <c r="AI618" s="95"/>
      <c r="AJ618" s="105"/>
      <c r="AK618" s="105"/>
      <c r="AL618" s="78" t="s">
        <v>107</v>
      </c>
      <c r="AM618" s="65" t="s">
        <v>1920</v>
      </c>
      <c r="AN618" s="79"/>
      <c r="AO618" s="80"/>
      <c r="AP618" s="70"/>
      <c r="AQ618" s="84"/>
      <c r="AR618" s="79"/>
      <c r="AS618" s="110"/>
      <c r="AT618" s="110"/>
      <c r="AU618" s="83"/>
      <c r="AV618" s="116" t="s">
        <v>4356</v>
      </c>
      <c r="AW618" s="87">
        <v>42156</v>
      </c>
      <c r="AX618" s="87">
        <v>42163</v>
      </c>
      <c r="AY618" s="104"/>
      <c r="AZ618" s="89" t="s">
        <v>3514</v>
      </c>
      <c r="BA618" s="117">
        <v>42180</v>
      </c>
      <c r="BB618" s="98">
        <v>42221</v>
      </c>
      <c r="BC618" s="104"/>
      <c r="BD618" s="113">
        <v>3500000</v>
      </c>
      <c r="BE618" s="113"/>
      <c r="BF618" s="113"/>
      <c r="BG618" s="98">
        <v>42221</v>
      </c>
      <c r="BH618" s="88" t="s">
        <v>116</v>
      </c>
      <c r="BI618" s="104" t="s">
        <v>3515</v>
      </c>
      <c r="BJ618" s="87">
        <v>42221</v>
      </c>
      <c r="BK618" s="87">
        <v>42242</v>
      </c>
      <c r="BL618" s="87">
        <v>42236</v>
      </c>
      <c r="BM618" s="87"/>
      <c r="BN618" s="89"/>
      <c r="BO618" t="s">
        <v>3240</v>
      </c>
      <c r="BQ618" s="129">
        <v>3500000</v>
      </c>
      <c r="BR618" t="s">
        <v>629</v>
      </c>
      <c r="BS618">
        <v>4800083168</v>
      </c>
      <c r="BT618" s="91">
        <v>41858</v>
      </c>
      <c r="BU618" t="s">
        <v>3514</v>
      </c>
      <c r="BV618" s="91">
        <v>42180</v>
      </c>
      <c r="BX618" t="s">
        <v>4357</v>
      </c>
      <c r="BY618" t="s">
        <v>722</v>
      </c>
      <c r="BZ618" t="s">
        <v>1634</v>
      </c>
      <c r="CA618" s="92">
        <v>3500000</v>
      </c>
      <c r="CD618" s="93"/>
    </row>
    <row r="619" spans="1:82" x14ac:dyDescent="0.25">
      <c r="A619" s="94">
        <v>616</v>
      </c>
      <c r="B619" s="95" t="s">
        <v>4358</v>
      </c>
      <c r="C619" s="88">
        <v>4800083168</v>
      </c>
      <c r="D619" s="88" t="s">
        <v>1634</v>
      </c>
      <c r="E619" s="100">
        <v>3500000</v>
      </c>
      <c r="F619" s="97">
        <v>8</v>
      </c>
      <c r="G619" s="94">
        <v>2014</v>
      </c>
      <c r="H619" s="98">
        <v>41858</v>
      </c>
      <c r="I619" s="98"/>
      <c r="J619" s="241" t="s">
        <v>628</v>
      </c>
      <c r="K619" s="95" t="s">
        <v>629</v>
      </c>
      <c r="L619" s="88" t="s">
        <v>630</v>
      </c>
      <c r="M619" s="267" t="s">
        <v>631</v>
      </c>
      <c r="N619" s="97" t="s">
        <v>98</v>
      </c>
      <c r="O619" s="97" t="s">
        <v>98</v>
      </c>
      <c r="P619" s="100">
        <v>3500000</v>
      </c>
      <c r="Q619" s="94">
        <v>2015</v>
      </c>
      <c r="R619" s="97" t="s">
        <v>151</v>
      </c>
      <c r="S619" s="98">
        <v>42101</v>
      </c>
      <c r="T619" s="98">
        <v>42101</v>
      </c>
      <c r="U619" s="82">
        <v>-243</v>
      </c>
      <c r="V619" s="82">
        <v>-243</v>
      </c>
      <c r="W619" s="88"/>
      <c r="X619" s="272" t="s">
        <v>4359</v>
      </c>
      <c r="Y619" s="272" t="s">
        <v>4360</v>
      </c>
      <c r="Z619" s="126" t="s">
        <v>1640</v>
      </c>
      <c r="AA619" s="94"/>
      <c r="AB619" s="139"/>
      <c r="AC619" s="301"/>
      <c r="AD619" s="64"/>
      <c r="AE619" s="64"/>
      <c r="AF619" s="64"/>
      <c r="AG619" s="64"/>
      <c r="AH619" s="126" t="s">
        <v>1885</v>
      </c>
      <c r="AI619" s="95"/>
      <c r="AJ619" s="105"/>
      <c r="AK619" s="105"/>
      <c r="AL619" s="78" t="s">
        <v>107</v>
      </c>
      <c r="AM619" s="65" t="s">
        <v>4109</v>
      </c>
      <c r="AN619" s="145" t="s">
        <v>107</v>
      </c>
      <c r="AO619" s="80"/>
      <c r="AP619" s="70"/>
      <c r="AQ619" s="84"/>
      <c r="AR619" s="79"/>
      <c r="AS619" s="110"/>
      <c r="AT619" s="110"/>
      <c r="AU619" s="83"/>
      <c r="AV619" s="116" t="s">
        <v>4361</v>
      </c>
      <c r="AW619" s="87">
        <v>42156</v>
      </c>
      <c r="AX619" s="87">
        <v>42165</v>
      </c>
      <c r="AY619" s="104"/>
      <c r="AZ619" s="89" t="s">
        <v>3514</v>
      </c>
      <c r="BA619" s="117">
        <v>42180</v>
      </c>
      <c r="BB619" s="98">
        <v>42221</v>
      </c>
      <c r="BC619" s="104"/>
      <c r="BD619" s="113">
        <v>3500000</v>
      </c>
      <c r="BE619" s="113"/>
      <c r="BF619" s="113"/>
      <c r="BG619" s="98">
        <v>42221</v>
      </c>
      <c r="BH619" s="88" t="s">
        <v>116</v>
      </c>
      <c r="BI619" s="104" t="s">
        <v>3515</v>
      </c>
      <c r="BJ619" s="87">
        <v>42221</v>
      </c>
      <c r="BK619" s="87">
        <v>42242</v>
      </c>
      <c r="BL619" s="87">
        <v>42236</v>
      </c>
      <c r="BM619" s="87"/>
      <c r="BN619" s="89"/>
      <c r="BO619" t="s">
        <v>3240</v>
      </c>
      <c r="BQ619" s="129">
        <v>3500000</v>
      </c>
      <c r="BR619" t="s">
        <v>629</v>
      </c>
      <c r="BS619">
        <v>4800083168</v>
      </c>
      <c r="BT619" s="91">
        <v>41858</v>
      </c>
      <c r="BU619" t="s">
        <v>3514</v>
      </c>
      <c r="BV619" s="91">
        <v>42180</v>
      </c>
      <c r="BX619" t="s">
        <v>4362</v>
      </c>
      <c r="BY619" t="s">
        <v>722</v>
      </c>
      <c r="BZ619" t="s">
        <v>1634</v>
      </c>
      <c r="CA619" s="92">
        <v>3500000</v>
      </c>
      <c r="CD619" s="93"/>
    </row>
    <row r="620" spans="1:82" x14ac:dyDescent="0.25">
      <c r="A620" s="94">
        <v>617</v>
      </c>
      <c r="B620" s="95" t="s">
        <v>4363</v>
      </c>
      <c r="C620" s="88">
        <v>4800083168</v>
      </c>
      <c r="D620" s="88" t="s">
        <v>1634</v>
      </c>
      <c r="E620" s="100">
        <v>3500000</v>
      </c>
      <c r="F620" s="97">
        <v>8</v>
      </c>
      <c r="G620" s="94">
        <v>2014</v>
      </c>
      <c r="H620" s="98">
        <v>41858</v>
      </c>
      <c r="I620" s="98"/>
      <c r="J620" s="241" t="s">
        <v>628</v>
      </c>
      <c r="K620" s="95" t="s">
        <v>1635</v>
      </c>
      <c r="L620" s="88" t="s">
        <v>630</v>
      </c>
      <c r="M620" s="264" t="s">
        <v>1636</v>
      </c>
      <c r="N620" s="97" t="s">
        <v>98</v>
      </c>
      <c r="O620" s="97" t="s">
        <v>98</v>
      </c>
      <c r="P620" s="100">
        <v>3500000</v>
      </c>
      <c r="Q620" s="94">
        <v>2015</v>
      </c>
      <c r="R620" s="97" t="s">
        <v>151</v>
      </c>
      <c r="S620" s="98">
        <v>42101</v>
      </c>
      <c r="T620" s="98">
        <v>42101</v>
      </c>
      <c r="U620" s="82">
        <v>-243</v>
      </c>
      <c r="V620" s="82">
        <v>-243</v>
      </c>
      <c r="W620" s="88"/>
      <c r="X620" s="306" t="s">
        <v>4067</v>
      </c>
      <c r="Y620" s="272" t="s">
        <v>4364</v>
      </c>
      <c r="Z620" s="126" t="s">
        <v>1640</v>
      </c>
      <c r="AA620" s="94"/>
      <c r="AB620" s="139"/>
      <c r="AC620" s="301"/>
      <c r="AD620" s="64"/>
      <c r="AE620" s="64"/>
      <c r="AF620" s="64"/>
      <c r="AG620" s="64"/>
      <c r="AH620" s="126" t="s">
        <v>161</v>
      </c>
      <c r="AI620" s="95"/>
      <c r="AJ620" s="105"/>
      <c r="AK620" s="105"/>
      <c r="AL620" s="78" t="s">
        <v>107</v>
      </c>
      <c r="AM620" s="65" t="s">
        <v>1920</v>
      </c>
      <c r="AN620" s="145" t="s">
        <v>107</v>
      </c>
      <c r="AO620" s="80"/>
      <c r="AP620" s="70"/>
      <c r="AQ620" s="84"/>
      <c r="AR620" s="79"/>
      <c r="AS620" s="110"/>
      <c r="AT620" s="110"/>
      <c r="AU620" s="83"/>
      <c r="AV620" s="308" t="s">
        <v>4365</v>
      </c>
      <c r="AW620" s="87">
        <v>42156</v>
      </c>
      <c r="AX620" s="179">
        <v>42181</v>
      </c>
      <c r="AY620" s="104"/>
      <c r="AZ620" s="95" t="s">
        <v>4300</v>
      </c>
      <c r="BA620" s="98">
        <v>42192</v>
      </c>
      <c r="BB620" s="98">
        <v>42221</v>
      </c>
      <c r="BC620" s="104"/>
      <c r="BD620" s="113"/>
      <c r="BE620" s="113"/>
      <c r="BF620" s="113"/>
      <c r="BG620" s="98">
        <v>42221</v>
      </c>
      <c r="BH620" s="88" t="s">
        <v>116</v>
      </c>
      <c r="BI620" s="104" t="s">
        <v>3515</v>
      </c>
      <c r="BJ620" s="87">
        <v>42221</v>
      </c>
      <c r="BK620" s="87">
        <v>42242</v>
      </c>
      <c r="BL620" s="87">
        <v>42236</v>
      </c>
      <c r="BM620" s="87"/>
      <c r="BN620" s="89"/>
      <c r="BO620" t="s">
        <v>2619</v>
      </c>
      <c r="BQ620" s="129">
        <v>3500000</v>
      </c>
      <c r="BR620" t="s">
        <v>1635</v>
      </c>
      <c r="BS620">
        <v>4800083168</v>
      </c>
      <c r="BT620" s="91">
        <v>41858</v>
      </c>
      <c r="BU620" t="s">
        <v>4300</v>
      </c>
      <c r="BV620" s="91">
        <v>42192</v>
      </c>
      <c r="BX620" t="s">
        <v>4366</v>
      </c>
      <c r="BY620" t="s">
        <v>722</v>
      </c>
      <c r="BZ620" t="s">
        <v>1634</v>
      </c>
      <c r="CA620" s="92">
        <v>3500000</v>
      </c>
      <c r="CD620" s="93"/>
    </row>
    <row r="621" spans="1:82" x14ac:dyDescent="0.25">
      <c r="A621" s="94">
        <v>618</v>
      </c>
      <c r="B621" s="95" t="s">
        <v>4367</v>
      </c>
      <c r="C621" s="88">
        <v>4800083168</v>
      </c>
      <c r="D621" s="116" t="s">
        <v>1634</v>
      </c>
      <c r="E621" s="96">
        <v>3500000</v>
      </c>
      <c r="F621" s="97">
        <v>8</v>
      </c>
      <c r="G621" s="94">
        <v>2014</v>
      </c>
      <c r="H621" s="98">
        <v>41858</v>
      </c>
      <c r="I621" s="98"/>
      <c r="J621" s="241" t="s">
        <v>628</v>
      </c>
      <c r="K621" s="95" t="s">
        <v>629</v>
      </c>
      <c r="L621" s="88" t="s">
        <v>630</v>
      </c>
      <c r="M621" s="267" t="s">
        <v>631</v>
      </c>
      <c r="N621" s="97" t="s">
        <v>98</v>
      </c>
      <c r="O621" s="97" t="s">
        <v>98</v>
      </c>
      <c r="P621" s="100">
        <v>250000</v>
      </c>
      <c r="Q621" s="94">
        <v>2015</v>
      </c>
      <c r="R621" s="97" t="s">
        <v>151</v>
      </c>
      <c r="S621" s="98">
        <v>42101</v>
      </c>
      <c r="T621" s="98">
        <v>42101</v>
      </c>
      <c r="U621" s="82">
        <v>-243</v>
      </c>
      <c r="V621" s="82">
        <v>-243</v>
      </c>
      <c r="W621" s="88"/>
      <c r="X621" s="306" t="s">
        <v>4368</v>
      </c>
      <c r="Y621" s="272" t="s">
        <v>4369</v>
      </c>
      <c r="Z621" s="126" t="s">
        <v>1640</v>
      </c>
      <c r="AA621" s="94"/>
      <c r="AB621" s="139"/>
      <c r="AC621" s="301"/>
      <c r="AD621" s="64"/>
      <c r="AE621" s="64"/>
      <c r="AF621" s="64"/>
      <c r="AG621" s="64"/>
      <c r="AH621" s="126" t="s">
        <v>889</v>
      </c>
      <c r="AI621" s="95"/>
      <c r="AJ621" s="105"/>
      <c r="AK621" s="105"/>
      <c r="AL621" s="78" t="s">
        <v>107</v>
      </c>
      <c r="AM621" s="65" t="s">
        <v>1647</v>
      </c>
      <c r="AN621" s="79"/>
      <c r="AO621" s="80"/>
      <c r="AP621" s="70"/>
      <c r="AQ621" s="84"/>
      <c r="AR621" s="79"/>
      <c r="AS621" s="110"/>
      <c r="AT621" s="110"/>
      <c r="AU621" s="83"/>
      <c r="AV621" s="308" t="s">
        <v>4370</v>
      </c>
      <c r="AW621" s="87">
        <v>42156</v>
      </c>
      <c r="AX621" s="87"/>
      <c r="AY621" s="104"/>
      <c r="AZ621" s="104"/>
      <c r="BA621" s="98"/>
      <c r="BB621" s="98"/>
      <c r="BC621" s="104"/>
      <c r="BD621" s="113"/>
      <c r="BE621" s="113"/>
      <c r="BF621" s="113"/>
      <c r="BG621" s="87"/>
      <c r="BH621" s="88"/>
      <c r="BI621" s="104"/>
      <c r="BJ621" s="87"/>
      <c r="BK621" s="87"/>
      <c r="BL621" s="87"/>
      <c r="BM621" s="87"/>
      <c r="BN621" s="89"/>
      <c r="BO621" t="s">
        <v>4371</v>
      </c>
      <c r="BQ621" s="129">
        <v>250000</v>
      </c>
      <c r="BR621" t="s">
        <v>629</v>
      </c>
      <c r="BS621">
        <v>4800083168</v>
      </c>
      <c r="BT621" s="91">
        <v>41858</v>
      </c>
      <c r="BU621">
        <v>0</v>
      </c>
      <c r="BV621" s="91">
        <v>0</v>
      </c>
      <c r="BX621" t="s">
        <v>4372</v>
      </c>
      <c r="BY621" t="s">
        <v>722</v>
      </c>
      <c r="BZ621" t="s">
        <v>1634</v>
      </c>
      <c r="CA621" s="92">
        <v>3500000</v>
      </c>
      <c r="CD621" s="93"/>
    </row>
    <row r="622" spans="1:82" x14ac:dyDescent="0.25">
      <c r="A622" s="94">
        <v>619</v>
      </c>
      <c r="B622" s="95" t="s">
        <v>4373</v>
      </c>
      <c r="C622" s="88">
        <v>4100026460</v>
      </c>
      <c r="D622" s="116" t="s">
        <v>4374</v>
      </c>
      <c r="E622" s="96">
        <v>5552000</v>
      </c>
      <c r="F622" s="97" t="s">
        <v>151</v>
      </c>
      <c r="G622" s="94">
        <v>2015</v>
      </c>
      <c r="H622" s="98">
        <v>42121</v>
      </c>
      <c r="I622" s="98">
        <v>42121</v>
      </c>
      <c r="J622" s="97" t="s">
        <v>4375</v>
      </c>
      <c r="K622" s="95" t="s">
        <v>4376</v>
      </c>
      <c r="L622" s="88" t="s">
        <v>4377</v>
      </c>
      <c r="M622" s="97" t="s">
        <v>98</v>
      </c>
      <c r="N622" s="97" t="s">
        <v>98</v>
      </c>
      <c r="O622" s="97" t="s">
        <v>98</v>
      </c>
      <c r="P622" s="100">
        <v>5552000</v>
      </c>
      <c r="Q622" s="94">
        <v>2015</v>
      </c>
      <c r="R622" s="97" t="s">
        <v>151</v>
      </c>
      <c r="S622" s="98">
        <v>42096</v>
      </c>
      <c r="T622" s="69"/>
      <c r="U622" s="82">
        <v>25</v>
      </c>
      <c r="V622" s="82">
        <v>42121</v>
      </c>
      <c r="W622" s="88"/>
      <c r="X622" s="136" t="s">
        <v>4378</v>
      </c>
      <c r="Y622" s="137" t="s">
        <v>4379</v>
      </c>
      <c r="Z622" s="95" t="s">
        <v>4380</v>
      </c>
      <c r="AA622" s="94"/>
      <c r="AB622" s="139"/>
      <c r="AC622" s="74" t="s">
        <v>4381</v>
      </c>
      <c r="AD622" s="75" t="s">
        <v>107</v>
      </c>
      <c r="AE622" s="75" t="s">
        <v>107</v>
      </c>
      <c r="AF622" s="75" t="s">
        <v>107</v>
      </c>
      <c r="AG622" s="75" t="s">
        <v>107</v>
      </c>
      <c r="AH622" s="126" t="s">
        <v>1885</v>
      </c>
      <c r="AI622" s="95"/>
      <c r="AJ622" s="309">
        <v>11518401</v>
      </c>
      <c r="AK622" s="309">
        <v>-847309</v>
      </c>
      <c r="AL622" s="79" t="s">
        <v>4382</v>
      </c>
      <c r="AM622" s="65" t="s">
        <v>4383</v>
      </c>
      <c r="AN622" s="79" t="s">
        <v>4384</v>
      </c>
      <c r="AO622" s="80">
        <v>42113</v>
      </c>
      <c r="AP622" s="84">
        <v>42115</v>
      </c>
      <c r="AQ622" s="84">
        <v>42128</v>
      </c>
      <c r="AR622" s="79" t="s">
        <v>4385</v>
      </c>
      <c r="AS622" s="110"/>
      <c r="AT622" s="110"/>
      <c r="AU622" s="83" t="s">
        <v>4386</v>
      </c>
      <c r="AV622" s="104" t="s">
        <v>4387</v>
      </c>
      <c r="AW622" s="87"/>
      <c r="AX622" s="87"/>
      <c r="AY622" s="104"/>
      <c r="AZ622" s="104">
        <v>5000228757</v>
      </c>
      <c r="BA622" s="98">
        <v>42137</v>
      </c>
      <c r="BB622" s="98">
        <v>42143</v>
      </c>
      <c r="BC622" s="104"/>
      <c r="BD622" s="113">
        <v>5552000</v>
      </c>
      <c r="BE622" s="113">
        <v>0</v>
      </c>
      <c r="BF622" s="113">
        <v>5552000</v>
      </c>
      <c r="BG622" s="87">
        <v>42144</v>
      </c>
      <c r="BH622" s="88" t="s">
        <v>116</v>
      </c>
      <c r="BI622" s="104" t="s">
        <v>4388</v>
      </c>
      <c r="BJ622" s="87">
        <v>42144</v>
      </c>
      <c r="BK622" s="87">
        <v>42158</v>
      </c>
      <c r="BL622" s="87">
        <v>42160</v>
      </c>
      <c r="BM622" s="87"/>
      <c r="BN622" s="89"/>
      <c r="BQ622" s="115">
        <v>5552000</v>
      </c>
      <c r="BR622" t="s">
        <v>4376</v>
      </c>
      <c r="BS622">
        <v>4100026460</v>
      </c>
      <c r="BT622" s="91">
        <v>42121</v>
      </c>
      <c r="BU622">
        <v>5000228757</v>
      </c>
      <c r="BV622" s="91">
        <v>42137</v>
      </c>
      <c r="BX622" t="s">
        <v>4389</v>
      </c>
      <c r="BY622" t="s">
        <v>722</v>
      </c>
      <c r="BZ622" t="s">
        <v>4374</v>
      </c>
      <c r="CA622" s="92">
        <v>5552000</v>
      </c>
      <c r="CD622" s="93"/>
    </row>
    <row r="623" spans="1:82" x14ac:dyDescent="0.25">
      <c r="A623" s="94">
        <v>620</v>
      </c>
      <c r="B623" s="95" t="s">
        <v>4390</v>
      </c>
      <c r="C623" s="88">
        <v>4100026460</v>
      </c>
      <c r="D623" s="116" t="s">
        <v>4391</v>
      </c>
      <c r="E623" s="96">
        <v>5552000</v>
      </c>
      <c r="F623" s="97" t="s">
        <v>151</v>
      </c>
      <c r="G623" s="94">
        <v>2015</v>
      </c>
      <c r="H623" s="98">
        <v>42121</v>
      </c>
      <c r="I623" s="98">
        <v>42121</v>
      </c>
      <c r="J623" s="97" t="s">
        <v>4375</v>
      </c>
      <c r="K623" s="95" t="s">
        <v>4376</v>
      </c>
      <c r="L623" s="88" t="s">
        <v>4377</v>
      </c>
      <c r="M623" s="97" t="s">
        <v>98</v>
      </c>
      <c r="N623" s="97" t="s">
        <v>98</v>
      </c>
      <c r="O623" s="97" t="s">
        <v>98</v>
      </c>
      <c r="P623" s="100">
        <v>5552000</v>
      </c>
      <c r="Q623" s="94">
        <v>2015</v>
      </c>
      <c r="R623" s="97" t="s">
        <v>151</v>
      </c>
      <c r="S623" s="98">
        <v>42096</v>
      </c>
      <c r="T623" s="69"/>
      <c r="U623" s="82">
        <v>25</v>
      </c>
      <c r="V623" s="82">
        <v>42121</v>
      </c>
      <c r="W623" s="88"/>
      <c r="X623" s="136" t="s">
        <v>4392</v>
      </c>
      <c r="Y623" s="137" t="s">
        <v>4393</v>
      </c>
      <c r="Z623" s="95" t="s">
        <v>4380</v>
      </c>
      <c r="AA623" s="94"/>
      <c r="AB623" s="139"/>
      <c r="AC623" s="74" t="s">
        <v>4381</v>
      </c>
      <c r="AD623" s="75" t="s">
        <v>107</v>
      </c>
      <c r="AE623" s="75" t="s">
        <v>107</v>
      </c>
      <c r="AF623" s="75" t="s">
        <v>107</v>
      </c>
      <c r="AG623" s="75" t="s">
        <v>107</v>
      </c>
      <c r="AH623" s="126" t="s">
        <v>1885</v>
      </c>
      <c r="AI623" s="95"/>
      <c r="AJ623" s="309">
        <v>11519000</v>
      </c>
      <c r="AK623" s="309">
        <v>-858303</v>
      </c>
      <c r="AL623" s="79" t="s">
        <v>107</v>
      </c>
      <c r="AM623" s="65" t="s">
        <v>107</v>
      </c>
      <c r="AN623" s="79" t="s">
        <v>107</v>
      </c>
      <c r="AO623" s="80"/>
      <c r="AP623" s="70"/>
      <c r="AQ623" s="84"/>
      <c r="AR623" s="79" t="s">
        <v>4394</v>
      </c>
      <c r="AS623" s="110"/>
      <c r="AT623" s="110"/>
      <c r="AU623" s="83"/>
      <c r="AV623" s="104"/>
      <c r="AW623" s="87"/>
      <c r="AX623" s="87"/>
      <c r="AY623" s="104"/>
      <c r="AZ623" s="104"/>
      <c r="BA623" s="98"/>
      <c r="BB623" s="98"/>
      <c r="BC623" s="104"/>
      <c r="BD623" s="113"/>
      <c r="BE623" s="113"/>
      <c r="BF623" s="113"/>
      <c r="BG623" s="87"/>
      <c r="BH623" s="310" t="s">
        <v>4394</v>
      </c>
      <c r="BI623" s="104"/>
      <c r="BJ623" s="87"/>
      <c r="BK623" s="87"/>
      <c r="BL623" s="87"/>
      <c r="BM623" s="87"/>
      <c r="BN623" s="89"/>
      <c r="BQ623" s="826" t="s">
        <v>4394</v>
      </c>
      <c r="BR623" t="s">
        <v>4376</v>
      </c>
      <c r="BS623">
        <v>4100026460</v>
      </c>
      <c r="BT623" s="91">
        <v>42121</v>
      </c>
      <c r="BU623">
        <v>0</v>
      </c>
      <c r="BV623" s="91">
        <v>0</v>
      </c>
      <c r="BX623" t="s">
        <v>4395</v>
      </c>
      <c r="BY623" t="s">
        <v>722</v>
      </c>
      <c r="BZ623" t="s">
        <v>4391</v>
      </c>
      <c r="CA623" s="92">
        <v>5552000</v>
      </c>
      <c r="CD623" s="93"/>
    </row>
    <row r="624" spans="1:82" x14ac:dyDescent="0.25">
      <c r="A624" s="94">
        <v>621</v>
      </c>
      <c r="B624" s="95" t="s">
        <v>4396</v>
      </c>
      <c r="C624" s="88">
        <v>4100026460</v>
      </c>
      <c r="D624" s="116" t="s">
        <v>4397</v>
      </c>
      <c r="E624" s="96">
        <v>5552000</v>
      </c>
      <c r="F624" s="97" t="s">
        <v>151</v>
      </c>
      <c r="G624" s="94">
        <v>2015</v>
      </c>
      <c r="H624" s="98">
        <v>42121</v>
      </c>
      <c r="I624" s="98">
        <v>42121</v>
      </c>
      <c r="J624" s="97" t="s">
        <v>4375</v>
      </c>
      <c r="K624" s="95" t="s">
        <v>4376</v>
      </c>
      <c r="L624" s="88" t="s">
        <v>4377</v>
      </c>
      <c r="M624" s="97" t="s">
        <v>98</v>
      </c>
      <c r="N624" s="97" t="s">
        <v>98</v>
      </c>
      <c r="O624" s="97" t="s">
        <v>98</v>
      </c>
      <c r="P624" s="100">
        <v>5552000</v>
      </c>
      <c r="Q624" s="94">
        <v>2015</v>
      </c>
      <c r="R624" s="97" t="s">
        <v>151</v>
      </c>
      <c r="S624" s="98">
        <v>42096</v>
      </c>
      <c r="T624" s="69"/>
      <c r="U624" s="82">
        <v>25</v>
      </c>
      <c r="V624" s="82">
        <v>42121</v>
      </c>
      <c r="W624" s="88"/>
      <c r="X624" s="136" t="s">
        <v>4398</v>
      </c>
      <c r="Y624" s="137" t="s">
        <v>4399</v>
      </c>
      <c r="Z624" s="95" t="s">
        <v>4380</v>
      </c>
      <c r="AA624" s="94"/>
      <c r="AB624" s="139"/>
      <c r="AC624" s="74" t="s">
        <v>4381</v>
      </c>
      <c r="AD624" s="75" t="s">
        <v>107</v>
      </c>
      <c r="AE624" s="75" t="s">
        <v>107</v>
      </c>
      <c r="AF624" s="75" t="s">
        <v>107</v>
      </c>
      <c r="AG624" s="75" t="s">
        <v>107</v>
      </c>
      <c r="AH624" s="126" t="s">
        <v>1885</v>
      </c>
      <c r="AI624" s="95"/>
      <c r="AJ624" s="309">
        <v>11526530</v>
      </c>
      <c r="AK624" s="309">
        <v>-840610</v>
      </c>
      <c r="AL624" s="79" t="s">
        <v>4382</v>
      </c>
      <c r="AM624" s="65" t="s">
        <v>2876</v>
      </c>
      <c r="AN624" s="79" t="s">
        <v>113</v>
      </c>
      <c r="AO624" s="80">
        <v>42104</v>
      </c>
      <c r="AP624" s="84">
        <v>42104</v>
      </c>
      <c r="AQ624" s="84">
        <v>42112</v>
      </c>
      <c r="AR624" s="79" t="s">
        <v>4385</v>
      </c>
      <c r="AS624" s="110"/>
      <c r="AT624" s="110"/>
      <c r="AU624" s="83"/>
      <c r="AV624" s="104" t="s">
        <v>4400</v>
      </c>
      <c r="AW624" s="87"/>
      <c r="AX624" s="87"/>
      <c r="AY624" s="104"/>
      <c r="AZ624" s="104">
        <v>5000228797</v>
      </c>
      <c r="BA624" s="98">
        <v>42131</v>
      </c>
      <c r="BB624" s="98">
        <v>42143</v>
      </c>
      <c r="BC624" s="104"/>
      <c r="BD624" s="113">
        <v>5552000</v>
      </c>
      <c r="BE624" s="113">
        <v>0</v>
      </c>
      <c r="BF624" s="113">
        <v>5552000</v>
      </c>
      <c r="BG624" s="87">
        <v>42144</v>
      </c>
      <c r="BH624" s="88" t="s">
        <v>116</v>
      </c>
      <c r="BI624" s="104" t="s">
        <v>4401</v>
      </c>
      <c r="BJ624" s="87">
        <v>42144</v>
      </c>
      <c r="BK624" s="87">
        <v>42158</v>
      </c>
      <c r="BL624" s="87">
        <v>42160</v>
      </c>
      <c r="BM624" s="87"/>
      <c r="BN624" s="89"/>
      <c r="BQ624" s="115">
        <v>5552000</v>
      </c>
      <c r="BR624" t="s">
        <v>4376</v>
      </c>
      <c r="BS624">
        <v>4100026460</v>
      </c>
      <c r="BT624" s="91">
        <v>42121</v>
      </c>
      <c r="BU624">
        <v>5000228797</v>
      </c>
      <c r="BV624" s="91">
        <v>42131</v>
      </c>
      <c r="BX624" t="s">
        <v>4402</v>
      </c>
      <c r="BY624" t="s">
        <v>722</v>
      </c>
      <c r="BZ624" t="s">
        <v>4397</v>
      </c>
      <c r="CA624" s="92">
        <v>5552000</v>
      </c>
      <c r="CD624" s="93"/>
    </row>
    <row r="625" spans="1:82" x14ac:dyDescent="0.25">
      <c r="A625" s="94">
        <v>622</v>
      </c>
      <c r="B625" s="95" t="s">
        <v>4403</v>
      </c>
      <c r="C625" s="88">
        <v>4100026460</v>
      </c>
      <c r="D625" s="116" t="s">
        <v>4404</v>
      </c>
      <c r="E625" s="96">
        <v>5552000</v>
      </c>
      <c r="F625" s="97" t="s">
        <v>151</v>
      </c>
      <c r="G625" s="94">
        <v>2015</v>
      </c>
      <c r="H625" s="98">
        <v>42121</v>
      </c>
      <c r="I625" s="98">
        <v>42121</v>
      </c>
      <c r="J625" s="97" t="s">
        <v>4375</v>
      </c>
      <c r="K625" s="95" t="s">
        <v>4376</v>
      </c>
      <c r="L625" s="88" t="s">
        <v>4377</v>
      </c>
      <c r="M625" s="97" t="s">
        <v>98</v>
      </c>
      <c r="N625" s="97" t="s">
        <v>98</v>
      </c>
      <c r="O625" s="97" t="s">
        <v>98</v>
      </c>
      <c r="P625" s="100">
        <v>5552000</v>
      </c>
      <c r="Q625" s="94">
        <v>2015</v>
      </c>
      <c r="R625" s="97" t="s">
        <v>151</v>
      </c>
      <c r="S625" s="98">
        <v>42096</v>
      </c>
      <c r="T625" s="69"/>
      <c r="U625" s="82">
        <v>25</v>
      </c>
      <c r="V625" s="82">
        <v>42121</v>
      </c>
      <c r="W625" s="88"/>
      <c r="X625" s="136" t="s">
        <v>4405</v>
      </c>
      <c r="Y625" s="137" t="s">
        <v>4406</v>
      </c>
      <c r="Z625" s="95" t="s">
        <v>4380</v>
      </c>
      <c r="AA625" s="94"/>
      <c r="AB625" s="139"/>
      <c r="AC625" s="74" t="s">
        <v>4407</v>
      </c>
      <c r="AD625" s="75" t="s">
        <v>107</v>
      </c>
      <c r="AE625" s="75" t="s">
        <v>107</v>
      </c>
      <c r="AF625" s="75" t="s">
        <v>107</v>
      </c>
      <c r="AG625" s="75" t="s">
        <v>107</v>
      </c>
      <c r="AH625" s="126" t="s">
        <v>1885</v>
      </c>
      <c r="AI625" s="95"/>
      <c r="AJ625" s="309">
        <v>11540871</v>
      </c>
      <c r="AK625" s="309">
        <v>-854898</v>
      </c>
      <c r="AL625" s="79" t="s">
        <v>4408</v>
      </c>
      <c r="AM625" s="65" t="s">
        <v>2876</v>
      </c>
      <c r="AN625" s="79" t="s">
        <v>4409</v>
      </c>
      <c r="AO625" s="80">
        <v>42109</v>
      </c>
      <c r="AP625" s="84">
        <v>42110</v>
      </c>
      <c r="AQ625" s="84">
        <v>42118</v>
      </c>
      <c r="AR625" s="79" t="s">
        <v>4385</v>
      </c>
      <c r="AS625" s="110"/>
      <c r="AT625" s="110"/>
      <c r="AU625" s="83"/>
      <c r="AV625" s="104" t="s">
        <v>4410</v>
      </c>
      <c r="AW625" s="87"/>
      <c r="AX625" s="87"/>
      <c r="AY625" s="104"/>
      <c r="AZ625" s="104">
        <v>5000228795</v>
      </c>
      <c r="BA625" s="98">
        <v>42131</v>
      </c>
      <c r="BB625" s="98">
        <v>42143</v>
      </c>
      <c r="BC625" s="104"/>
      <c r="BD625" s="113">
        <v>5552000</v>
      </c>
      <c r="BE625" s="113">
        <v>0</v>
      </c>
      <c r="BF625" s="113">
        <v>5552000</v>
      </c>
      <c r="BG625" s="87">
        <v>42144</v>
      </c>
      <c r="BH625" s="88" t="s">
        <v>116</v>
      </c>
      <c r="BI625" s="104" t="s">
        <v>4411</v>
      </c>
      <c r="BJ625" s="87">
        <v>42144</v>
      </c>
      <c r="BK625" s="87">
        <v>42158</v>
      </c>
      <c r="BL625" s="87">
        <v>42160</v>
      </c>
      <c r="BM625" s="87"/>
      <c r="BN625" s="89"/>
      <c r="BQ625" s="115">
        <v>5552000</v>
      </c>
      <c r="BR625" t="s">
        <v>4376</v>
      </c>
      <c r="BS625">
        <v>4100026460</v>
      </c>
      <c r="BT625" s="91">
        <v>42121</v>
      </c>
      <c r="BU625">
        <v>5000228795</v>
      </c>
      <c r="BV625" s="91">
        <v>42131</v>
      </c>
      <c r="BX625" t="s">
        <v>4412</v>
      </c>
      <c r="BY625" t="s">
        <v>722</v>
      </c>
      <c r="BZ625" t="s">
        <v>4404</v>
      </c>
      <c r="CA625" s="92">
        <v>5552000</v>
      </c>
      <c r="CD625" s="93"/>
    </row>
    <row r="626" spans="1:82" x14ac:dyDescent="0.25">
      <c r="A626" s="94">
        <v>623</v>
      </c>
      <c r="B626" s="95" t="s">
        <v>4413</v>
      </c>
      <c r="C626" s="88">
        <v>4100026460</v>
      </c>
      <c r="D626" s="116" t="s">
        <v>4414</v>
      </c>
      <c r="E626" s="96">
        <v>5552000</v>
      </c>
      <c r="F626" s="97" t="s">
        <v>151</v>
      </c>
      <c r="G626" s="94">
        <v>2015</v>
      </c>
      <c r="H626" s="98">
        <v>42121</v>
      </c>
      <c r="I626" s="98">
        <v>42121</v>
      </c>
      <c r="J626" s="97" t="s">
        <v>4375</v>
      </c>
      <c r="K626" s="95" t="s">
        <v>4376</v>
      </c>
      <c r="L626" s="88" t="s">
        <v>4377</v>
      </c>
      <c r="M626" s="97" t="s">
        <v>98</v>
      </c>
      <c r="N626" s="97" t="s">
        <v>98</v>
      </c>
      <c r="O626" s="97" t="s">
        <v>98</v>
      </c>
      <c r="P626" s="100">
        <v>5552000</v>
      </c>
      <c r="Q626" s="94">
        <v>2015</v>
      </c>
      <c r="R626" s="97" t="s">
        <v>151</v>
      </c>
      <c r="S626" s="98">
        <v>42096</v>
      </c>
      <c r="T626" s="69"/>
      <c r="U626" s="82">
        <v>25</v>
      </c>
      <c r="V626" s="82">
        <v>42121</v>
      </c>
      <c r="W626" s="88"/>
      <c r="X626" s="136" t="s">
        <v>4415</v>
      </c>
      <c r="Y626" s="137" t="s">
        <v>4416</v>
      </c>
      <c r="Z626" s="95" t="s">
        <v>4380</v>
      </c>
      <c r="AA626" s="94"/>
      <c r="AB626" s="139"/>
      <c r="AC626" s="74" t="s">
        <v>4407</v>
      </c>
      <c r="AD626" s="75" t="s">
        <v>107</v>
      </c>
      <c r="AE626" s="75" t="s">
        <v>107</v>
      </c>
      <c r="AF626" s="75" t="s">
        <v>107</v>
      </c>
      <c r="AG626" s="75" t="s">
        <v>107</v>
      </c>
      <c r="AH626" s="126" t="s">
        <v>1885</v>
      </c>
      <c r="AI626" s="95"/>
      <c r="AJ626" s="309">
        <v>11509275</v>
      </c>
      <c r="AK626" s="309">
        <v>-812764</v>
      </c>
      <c r="AL626" s="79" t="s">
        <v>4408</v>
      </c>
      <c r="AM626" s="65" t="s">
        <v>2876</v>
      </c>
      <c r="AN626" s="79" t="s">
        <v>113</v>
      </c>
      <c r="AO626" s="80">
        <v>42109</v>
      </c>
      <c r="AP626" s="84">
        <v>42110</v>
      </c>
      <c r="AQ626" s="84">
        <v>42118</v>
      </c>
      <c r="AR626" s="79" t="s">
        <v>4385</v>
      </c>
      <c r="AS626" s="110"/>
      <c r="AT626" s="110"/>
      <c r="AU626" s="83"/>
      <c r="AV626" s="104" t="s">
        <v>4417</v>
      </c>
      <c r="AW626" s="87"/>
      <c r="AX626" s="87"/>
      <c r="AY626" s="104"/>
      <c r="AZ626" s="104">
        <v>5000228798</v>
      </c>
      <c r="BA626" s="98">
        <v>42131</v>
      </c>
      <c r="BB626" s="98">
        <v>42143</v>
      </c>
      <c r="BC626" s="104"/>
      <c r="BD626" s="113">
        <v>5552000</v>
      </c>
      <c r="BE626" s="113">
        <v>0</v>
      </c>
      <c r="BF626" s="113">
        <v>5552000</v>
      </c>
      <c r="BG626" s="87">
        <v>42144</v>
      </c>
      <c r="BH626" s="88" t="s">
        <v>116</v>
      </c>
      <c r="BI626" s="104" t="s">
        <v>4418</v>
      </c>
      <c r="BJ626" s="87">
        <v>42144</v>
      </c>
      <c r="BK626" s="87">
        <v>42158</v>
      </c>
      <c r="BL626" s="87">
        <v>42160</v>
      </c>
      <c r="BM626" s="87"/>
      <c r="BN626" s="89"/>
      <c r="BQ626" s="115">
        <v>5552000</v>
      </c>
      <c r="BR626" t="s">
        <v>4376</v>
      </c>
      <c r="BS626">
        <v>4100026460</v>
      </c>
      <c r="BT626" s="91">
        <v>42121</v>
      </c>
      <c r="BU626">
        <v>5000228798</v>
      </c>
      <c r="BV626" s="91">
        <v>42131</v>
      </c>
      <c r="BX626" t="s">
        <v>4419</v>
      </c>
      <c r="BY626" t="s">
        <v>722</v>
      </c>
      <c r="BZ626" t="s">
        <v>4414</v>
      </c>
      <c r="CA626" s="92">
        <v>5552000</v>
      </c>
      <c r="CD626" s="93"/>
    </row>
    <row r="627" spans="1:82" x14ac:dyDescent="0.25">
      <c r="A627" s="94">
        <v>624</v>
      </c>
      <c r="B627" s="95" t="s">
        <v>4420</v>
      </c>
      <c r="C627" s="88">
        <v>4100026460</v>
      </c>
      <c r="D627" s="116" t="s">
        <v>4421</v>
      </c>
      <c r="E627" s="96">
        <v>5552000</v>
      </c>
      <c r="F627" s="97" t="s">
        <v>151</v>
      </c>
      <c r="G627" s="94">
        <v>2015</v>
      </c>
      <c r="H627" s="98">
        <v>42121</v>
      </c>
      <c r="I627" s="98">
        <v>42121</v>
      </c>
      <c r="J627" s="97" t="s">
        <v>4375</v>
      </c>
      <c r="K627" s="95" t="s">
        <v>4376</v>
      </c>
      <c r="L627" s="88" t="s">
        <v>4377</v>
      </c>
      <c r="M627" s="97" t="s">
        <v>98</v>
      </c>
      <c r="N627" s="97" t="s">
        <v>98</v>
      </c>
      <c r="O627" s="97" t="s">
        <v>98</v>
      </c>
      <c r="P627" s="100">
        <v>5552000</v>
      </c>
      <c r="Q627" s="94">
        <v>2015</v>
      </c>
      <c r="R627" s="97" t="s">
        <v>151</v>
      </c>
      <c r="S627" s="98">
        <v>42096</v>
      </c>
      <c r="T627" s="69"/>
      <c r="U627" s="82">
        <v>25</v>
      </c>
      <c r="V627" s="82">
        <v>42121</v>
      </c>
      <c r="W627" s="88"/>
      <c r="X627" s="136" t="s">
        <v>4422</v>
      </c>
      <c r="Y627" s="137" t="s">
        <v>4423</v>
      </c>
      <c r="Z627" s="95" t="s">
        <v>4380</v>
      </c>
      <c r="AA627" s="94"/>
      <c r="AB627" s="139"/>
      <c r="AC627" s="74" t="s">
        <v>4381</v>
      </c>
      <c r="AD627" s="75" t="s">
        <v>107</v>
      </c>
      <c r="AE627" s="75" t="s">
        <v>107</v>
      </c>
      <c r="AF627" s="75" t="s">
        <v>107</v>
      </c>
      <c r="AG627" s="75" t="s">
        <v>107</v>
      </c>
      <c r="AH627" s="126" t="s">
        <v>1885</v>
      </c>
      <c r="AI627" s="95"/>
      <c r="AJ627" s="309">
        <v>11521632</v>
      </c>
      <c r="AK627" s="309">
        <v>-865868</v>
      </c>
      <c r="AL627" s="79" t="s">
        <v>107</v>
      </c>
      <c r="AM627" s="65" t="s">
        <v>107</v>
      </c>
      <c r="AN627" s="79" t="s">
        <v>107</v>
      </c>
      <c r="AO627" s="80"/>
      <c r="AP627" s="70"/>
      <c r="AQ627" s="84"/>
      <c r="AR627" s="79" t="s">
        <v>4394</v>
      </c>
      <c r="AS627" s="110"/>
      <c r="AT627" s="110"/>
      <c r="AU627" s="83"/>
      <c r="AV627" s="104"/>
      <c r="AW627" s="87"/>
      <c r="AX627" s="87"/>
      <c r="AY627" s="104"/>
      <c r="AZ627" s="104"/>
      <c r="BA627" s="98"/>
      <c r="BB627" s="98"/>
      <c r="BC627" s="104"/>
      <c r="BD627" s="113"/>
      <c r="BE627" s="113"/>
      <c r="BF627" s="113"/>
      <c r="BG627" s="87"/>
      <c r="BH627" s="310" t="s">
        <v>4394</v>
      </c>
      <c r="BI627" s="104"/>
      <c r="BJ627" s="87"/>
      <c r="BK627" s="87"/>
      <c r="BL627" s="87"/>
      <c r="BM627" s="87"/>
      <c r="BN627" s="89"/>
      <c r="BQ627" s="826" t="s">
        <v>4394</v>
      </c>
      <c r="BR627" t="s">
        <v>4376</v>
      </c>
      <c r="BS627">
        <v>4100026460</v>
      </c>
      <c r="BT627" s="91">
        <v>42121</v>
      </c>
      <c r="BU627">
        <v>0</v>
      </c>
      <c r="BV627" s="91">
        <v>0</v>
      </c>
      <c r="BX627" t="s">
        <v>4424</v>
      </c>
      <c r="BY627" t="s">
        <v>722</v>
      </c>
      <c r="BZ627" t="s">
        <v>4421</v>
      </c>
      <c r="CA627" s="92">
        <v>5552000</v>
      </c>
      <c r="CD627" s="93"/>
    </row>
    <row r="628" spans="1:82" x14ac:dyDescent="0.25">
      <c r="A628" s="94">
        <v>625</v>
      </c>
      <c r="B628" s="95" t="s">
        <v>4425</v>
      </c>
      <c r="C628" s="88">
        <v>4100026460</v>
      </c>
      <c r="D628" s="116" t="s">
        <v>4426</v>
      </c>
      <c r="E628" s="96">
        <v>6636000</v>
      </c>
      <c r="F628" s="97" t="s">
        <v>151</v>
      </c>
      <c r="G628" s="94">
        <v>2015</v>
      </c>
      <c r="H628" s="98">
        <v>42121</v>
      </c>
      <c r="I628" s="98">
        <v>42121</v>
      </c>
      <c r="J628" s="97" t="s">
        <v>4375</v>
      </c>
      <c r="K628" s="95" t="s">
        <v>4376</v>
      </c>
      <c r="L628" s="88" t="s">
        <v>4377</v>
      </c>
      <c r="M628" s="97" t="s">
        <v>98</v>
      </c>
      <c r="N628" s="97" t="s">
        <v>98</v>
      </c>
      <c r="O628" s="97" t="s">
        <v>98</v>
      </c>
      <c r="P628" s="100">
        <v>6636000</v>
      </c>
      <c r="Q628" s="94">
        <v>2015</v>
      </c>
      <c r="R628" s="97" t="s">
        <v>151</v>
      </c>
      <c r="S628" s="98">
        <v>42096</v>
      </c>
      <c r="T628" s="69"/>
      <c r="U628" s="82">
        <v>25</v>
      </c>
      <c r="V628" s="82">
        <v>42121</v>
      </c>
      <c r="W628" s="88"/>
      <c r="X628" s="136" t="s">
        <v>4427</v>
      </c>
      <c r="Y628" s="137" t="s">
        <v>4428</v>
      </c>
      <c r="Z628" s="95" t="s">
        <v>4380</v>
      </c>
      <c r="AA628" s="94"/>
      <c r="AB628" s="139"/>
      <c r="AC628" s="74" t="s">
        <v>4407</v>
      </c>
      <c r="AD628" s="75" t="s">
        <v>107</v>
      </c>
      <c r="AE628" s="75" t="s">
        <v>107</v>
      </c>
      <c r="AF628" s="75" t="s">
        <v>107</v>
      </c>
      <c r="AG628" s="75" t="s">
        <v>107</v>
      </c>
      <c r="AH628" s="126" t="s">
        <v>1885</v>
      </c>
      <c r="AI628" s="95"/>
      <c r="AJ628" s="309">
        <v>11683314</v>
      </c>
      <c r="AK628" s="309">
        <v>-8746</v>
      </c>
      <c r="AL628" s="79" t="s">
        <v>658</v>
      </c>
      <c r="AM628" s="65" t="s">
        <v>4383</v>
      </c>
      <c r="AN628" s="79" t="s">
        <v>113</v>
      </c>
      <c r="AO628" s="80">
        <v>42110</v>
      </c>
      <c r="AP628" s="84">
        <v>42111</v>
      </c>
      <c r="AQ628" s="84">
        <v>42117</v>
      </c>
      <c r="AR628" s="79" t="s">
        <v>4385</v>
      </c>
      <c r="AS628" s="110"/>
      <c r="AT628" s="110"/>
      <c r="AU628" s="83"/>
      <c r="AV628" s="104" t="s">
        <v>4429</v>
      </c>
      <c r="AW628" s="87"/>
      <c r="AX628" s="87"/>
      <c r="AY628" s="104"/>
      <c r="AZ628" s="104">
        <v>5000228793</v>
      </c>
      <c r="BA628" s="98">
        <v>42131</v>
      </c>
      <c r="BB628" s="98">
        <v>42143</v>
      </c>
      <c r="BC628" s="104"/>
      <c r="BD628" s="113">
        <v>6636000</v>
      </c>
      <c r="BE628" s="113">
        <v>0</v>
      </c>
      <c r="BF628" s="113">
        <v>6636000</v>
      </c>
      <c r="BG628" s="87">
        <v>42144</v>
      </c>
      <c r="BH628" s="88" t="s">
        <v>116</v>
      </c>
      <c r="BI628" s="104" t="s">
        <v>4430</v>
      </c>
      <c r="BJ628" s="87">
        <v>42144</v>
      </c>
      <c r="BK628" s="87">
        <v>42158</v>
      </c>
      <c r="BL628" s="87">
        <v>42160</v>
      </c>
      <c r="BM628" s="87"/>
      <c r="BN628" s="89"/>
      <c r="BQ628" s="115">
        <v>6636000</v>
      </c>
      <c r="BR628" t="s">
        <v>4376</v>
      </c>
      <c r="BS628">
        <v>4100026460</v>
      </c>
      <c r="BT628" s="91">
        <v>42121</v>
      </c>
      <c r="BU628">
        <v>5000228793</v>
      </c>
      <c r="BV628" s="91">
        <v>42131</v>
      </c>
      <c r="BX628" t="s">
        <v>4431</v>
      </c>
      <c r="BY628" t="s">
        <v>722</v>
      </c>
      <c r="BZ628" t="s">
        <v>4426</v>
      </c>
      <c r="CA628" s="92">
        <v>6636000</v>
      </c>
      <c r="CD628" s="93"/>
    </row>
    <row r="629" spans="1:82" x14ac:dyDescent="0.25">
      <c r="A629" s="94">
        <v>626</v>
      </c>
      <c r="B629" s="95" t="s">
        <v>4432</v>
      </c>
      <c r="C629" s="88">
        <v>4100026460</v>
      </c>
      <c r="D629" s="116" t="s">
        <v>4433</v>
      </c>
      <c r="E629" s="96">
        <v>6636000</v>
      </c>
      <c r="F629" s="97" t="s">
        <v>151</v>
      </c>
      <c r="G629" s="94">
        <v>2015</v>
      </c>
      <c r="H629" s="98">
        <v>42121</v>
      </c>
      <c r="I629" s="98">
        <v>42121</v>
      </c>
      <c r="J629" s="97" t="s">
        <v>4375</v>
      </c>
      <c r="K629" s="95" t="s">
        <v>4376</v>
      </c>
      <c r="L629" s="88" t="s">
        <v>4377</v>
      </c>
      <c r="M629" s="97" t="s">
        <v>98</v>
      </c>
      <c r="N629" s="97" t="s">
        <v>98</v>
      </c>
      <c r="O629" s="97" t="s">
        <v>98</v>
      </c>
      <c r="P629" s="100">
        <v>6636000</v>
      </c>
      <c r="Q629" s="94">
        <v>2015</v>
      </c>
      <c r="R629" s="97" t="s">
        <v>151</v>
      </c>
      <c r="S629" s="98">
        <v>42096</v>
      </c>
      <c r="T629" s="69"/>
      <c r="U629" s="82">
        <v>25</v>
      </c>
      <c r="V629" s="82">
        <v>42121</v>
      </c>
      <c r="W629" s="88"/>
      <c r="X629" s="136" t="s">
        <v>4434</v>
      </c>
      <c r="Y629" s="137" t="s">
        <v>4435</v>
      </c>
      <c r="Z629" s="95" t="s">
        <v>4380</v>
      </c>
      <c r="AA629" s="94"/>
      <c r="AB629" s="139"/>
      <c r="AC629" s="74" t="s">
        <v>4407</v>
      </c>
      <c r="AD629" s="75" t="s">
        <v>107</v>
      </c>
      <c r="AE629" s="75" t="s">
        <v>107</v>
      </c>
      <c r="AF629" s="75" t="s">
        <v>107</v>
      </c>
      <c r="AG629" s="75" t="s">
        <v>107</v>
      </c>
      <c r="AH629" s="126" t="s">
        <v>1885</v>
      </c>
      <c r="AI629" s="95"/>
      <c r="AJ629" s="309">
        <v>11611315</v>
      </c>
      <c r="AK629" s="309">
        <v>-861187</v>
      </c>
      <c r="AL629" s="79" t="s">
        <v>658</v>
      </c>
      <c r="AM629" s="65" t="s">
        <v>4383</v>
      </c>
      <c r="AN629" s="79" t="s">
        <v>113</v>
      </c>
      <c r="AO629" s="80">
        <v>42110</v>
      </c>
      <c r="AP629" s="84">
        <v>42111</v>
      </c>
      <c r="AQ629" s="84">
        <v>42118</v>
      </c>
      <c r="AR629" s="79" t="s">
        <v>4385</v>
      </c>
      <c r="AS629" s="110"/>
      <c r="AT629" s="110"/>
      <c r="AU629" s="83" t="s">
        <v>4436</v>
      </c>
      <c r="AV629" s="104" t="s">
        <v>4437</v>
      </c>
      <c r="AW629" s="87"/>
      <c r="AX629" s="87"/>
      <c r="AY629" s="104"/>
      <c r="AZ629" s="104">
        <v>5000228799</v>
      </c>
      <c r="BA629" s="98">
        <v>42131</v>
      </c>
      <c r="BB629" s="98">
        <v>42143</v>
      </c>
      <c r="BC629" s="104"/>
      <c r="BD629" s="113">
        <v>6636000</v>
      </c>
      <c r="BE629" s="113">
        <v>0</v>
      </c>
      <c r="BF629" s="113">
        <v>6636000</v>
      </c>
      <c r="BG629" s="87">
        <v>42144</v>
      </c>
      <c r="BH629" s="88" t="s">
        <v>116</v>
      </c>
      <c r="BI629" s="104" t="s">
        <v>4438</v>
      </c>
      <c r="BJ629" s="87">
        <v>42144</v>
      </c>
      <c r="BK629" s="87">
        <v>42158</v>
      </c>
      <c r="BL629" s="87">
        <v>42160</v>
      </c>
      <c r="BM629" s="87"/>
      <c r="BN629" s="89"/>
      <c r="BQ629" s="115">
        <v>6636000</v>
      </c>
      <c r="BR629" t="s">
        <v>4376</v>
      </c>
      <c r="BS629">
        <v>4100026460</v>
      </c>
      <c r="BT629" s="91">
        <v>42121</v>
      </c>
      <c r="BU629">
        <v>5000228799</v>
      </c>
      <c r="BV629" s="91">
        <v>42131</v>
      </c>
      <c r="BX629" t="s">
        <v>4439</v>
      </c>
      <c r="BY629" t="s">
        <v>722</v>
      </c>
      <c r="BZ629" t="s">
        <v>4433</v>
      </c>
      <c r="CA629" s="92">
        <v>6636000</v>
      </c>
      <c r="CD629" s="93"/>
    </row>
    <row r="630" spans="1:82" x14ac:dyDescent="0.25">
      <c r="A630" s="94">
        <v>627</v>
      </c>
      <c r="B630" s="95" t="s">
        <v>4440</v>
      </c>
      <c r="C630" s="88">
        <v>4100026460</v>
      </c>
      <c r="D630" s="116" t="s">
        <v>4441</v>
      </c>
      <c r="E630" s="96">
        <v>6636000</v>
      </c>
      <c r="F630" s="97" t="s">
        <v>151</v>
      </c>
      <c r="G630" s="94">
        <v>2015</v>
      </c>
      <c r="H630" s="98">
        <v>42121</v>
      </c>
      <c r="I630" s="98">
        <v>42121</v>
      </c>
      <c r="J630" s="97" t="s">
        <v>4375</v>
      </c>
      <c r="K630" s="95" t="s">
        <v>4376</v>
      </c>
      <c r="L630" s="88" t="s">
        <v>4377</v>
      </c>
      <c r="M630" s="97" t="s">
        <v>98</v>
      </c>
      <c r="N630" s="97" t="s">
        <v>98</v>
      </c>
      <c r="O630" s="97" t="s">
        <v>98</v>
      </c>
      <c r="P630" s="100">
        <v>6636000</v>
      </c>
      <c r="Q630" s="94">
        <v>2015</v>
      </c>
      <c r="R630" s="97" t="s">
        <v>151</v>
      </c>
      <c r="S630" s="98">
        <v>42096</v>
      </c>
      <c r="T630" s="69"/>
      <c r="U630" s="82">
        <v>25</v>
      </c>
      <c r="V630" s="82">
        <v>42121</v>
      </c>
      <c r="W630" s="88"/>
      <c r="X630" s="136" t="s">
        <v>4442</v>
      </c>
      <c r="Y630" s="137" t="s">
        <v>4443</v>
      </c>
      <c r="Z630" s="95" t="s">
        <v>4380</v>
      </c>
      <c r="AA630" s="94"/>
      <c r="AB630" s="139"/>
      <c r="AC630" s="74" t="s">
        <v>4381</v>
      </c>
      <c r="AD630" s="75" t="s">
        <v>107</v>
      </c>
      <c r="AE630" s="75" t="s">
        <v>107</v>
      </c>
      <c r="AF630" s="75" t="s">
        <v>107</v>
      </c>
      <c r="AG630" s="75" t="s">
        <v>107</v>
      </c>
      <c r="AH630" s="126" t="s">
        <v>1885</v>
      </c>
      <c r="AI630" s="95"/>
      <c r="AJ630" s="309">
        <v>12304615</v>
      </c>
      <c r="AK630" s="309">
        <v>-1074454</v>
      </c>
      <c r="AL630" s="79" t="s">
        <v>4408</v>
      </c>
      <c r="AM630" s="65" t="s">
        <v>2876</v>
      </c>
      <c r="AN630" s="79" t="s">
        <v>113</v>
      </c>
      <c r="AO630" s="80">
        <v>42100</v>
      </c>
      <c r="AP630" s="84">
        <v>42104</v>
      </c>
      <c r="AQ630" s="84">
        <v>42112</v>
      </c>
      <c r="AR630" s="79" t="s">
        <v>4385</v>
      </c>
      <c r="AS630" s="110"/>
      <c r="AT630" s="110"/>
      <c r="AU630" s="83"/>
      <c r="AV630" s="104" t="s">
        <v>4444</v>
      </c>
      <c r="AW630" s="87"/>
      <c r="AX630" s="87"/>
      <c r="AY630" s="104"/>
      <c r="AZ630" s="104">
        <v>5000228793</v>
      </c>
      <c r="BA630" s="98">
        <v>42131</v>
      </c>
      <c r="BB630" s="98">
        <v>42143</v>
      </c>
      <c r="BC630" s="104"/>
      <c r="BD630" s="113">
        <v>6636000</v>
      </c>
      <c r="BE630" s="113">
        <v>0</v>
      </c>
      <c r="BF630" s="113">
        <v>6636000</v>
      </c>
      <c r="BG630" s="87">
        <v>42144</v>
      </c>
      <c r="BH630" s="88" t="s">
        <v>116</v>
      </c>
      <c r="BI630" s="104" t="s">
        <v>4445</v>
      </c>
      <c r="BJ630" s="87">
        <v>42144</v>
      </c>
      <c r="BK630" s="87">
        <v>42158</v>
      </c>
      <c r="BL630" s="87">
        <v>42160</v>
      </c>
      <c r="BM630" s="87"/>
      <c r="BN630" s="89"/>
      <c r="BQ630" s="115">
        <v>6636000</v>
      </c>
      <c r="BR630" t="s">
        <v>4376</v>
      </c>
      <c r="BS630">
        <v>4100026460</v>
      </c>
      <c r="BT630" s="91">
        <v>42121</v>
      </c>
      <c r="BU630">
        <v>5000228793</v>
      </c>
      <c r="BV630" s="91">
        <v>42131</v>
      </c>
      <c r="BX630" t="s">
        <v>4446</v>
      </c>
      <c r="BY630" t="s">
        <v>722</v>
      </c>
      <c r="BZ630" t="s">
        <v>4441</v>
      </c>
      <c r="CA630" s="92">
        <v>6636000</v>
      </c>
      <c r="CD630" s="93"/>
    </row>
    <row r="631" spans="1:82" x14ac:dyDescent="0.25">
      <c r="A631" s="94">
        <v>628</v>
      </c>
      <c r="B631" s="95" t="s">
        <v>4447</v>
      </c>
      <c r="C631" s="88">
        <v>4100026460</v>
      </c>
      <c r="D631" s="116" t="s">
        <v>4448</v>
      </c>
      <c r="E631" s="96">
        <v>6636000</v>
      </c>
      <c r="F631" s="97" t="s">
        <v>151</v>
      </c>
      <c r="G631" s="94">
        <v>2015</v>
      </c>
      <c r="H631" s="98">
        <v>42121</v>
      </c>
      <c r="I631" s="98">
        <v>42121</v>
      </c>
      <c r="J631" s="97" t="s">
        <v>4375</v>
      </c>
      <c r="K631" s="95" t="s">
        <v>4376</v>
      </c>
      <c r="L631" s="88" t="s">
        <v>4377</v>
      </c>
      <c r="M631" s="97" t="s">
        <v>98</v>
      </c>
      <c r="N631" s="97" t="s">
        <v>98</v>
      </c>
      <c r="O631" s="97" t="s">
        <v>98</v>
      </c>
      <c r="P631" s="100">
        <v>6636000</v>
      </c>
      <c r="Q631" s="94">
        <v>2015</v>
      </c>
      <c r="R631" s="97" t="s">
        <v>151</v>
      </c>
      <c r="S631" s="98">
        <v>42096</v>
      </c>
      <c r="T631" s="69"/>
      <c r="U631" s="82">
        <v>25</v>
      </c>
      <c r="V631" s="82">
        <v>42121</v>
      </c>
      <c r="W631" s="88"/>
      <c r="X631" s="136" t="s">
        <v>4449</v>
      </c>
      <c r="Y631" s="137" t="s">
        <v>4450</v>
      </c>
      <c r="Z631" s="95" t="s">
        <v>4380</v>
      </c>
      <c r="AA631" s="94"/>
      <c r="AB631" s="139"/>
      <c r="AC631" s="74" t="s">
        <v>4381</v>
      </c>
      <c r="AD631" s="75" t="s">
        <v>107</v>
      </c>
      <c r="AE631" s="75" t="s">
        <v>107</v>
      </c>
      <c r="AF631" s="75" t="s">
        <v>107</v>
      </c>
      <c r="AG631" s="75" t="s">
        <v>107</v>
      </c>
      <c r="AH631" s="126" t="s">
        <v>1885</v>
      </c>
      <c r="AI631" s="95"/>
      <c r="AJ631" s="309">
        <v>12341470</v>
      </c>
      <c r="AK631" s="309">
        <v>-837776</v>
      </c>
      <c r="AL631" s="79" t="s">
        <v>4408</v>
      </c>
      <c r="AM631" s="65" t="s">
        <v>2876</v>
      </c>
      <c r="AN631" s="79" t="s">
        <v>113</v>
      </c>
      <c r="AO631" s="80">
        <v>42100</v>
      </c>
      <c r="AP631" s="84">
        <v>42103</v>
      </c>
      <c r="AQ631" s="84">
        <v>42112</v>
      </c>
      <c r="AR631" s="79" t="s">
        <v>4385</v>
      </c>
      <c r="AS631" s="110"/>
      <c r="AT631" s="110"/>
      <c r="AU631" s="83"/>
      <c r="AV631" s="104" t="s">
        <v>4451</v>
      </c>
      <c r="AW631" s="87"/>
      <c r="AX631" s="87"/>
      <c r="AY631" s="104"/>
      <c r="AZ631" s="104">
        <v>5000228796</v>
      </c>
      <c r="BA631" s="98">
        <v>42131</v>
      </c>
      <c r="BB631" s="98">
        <v>42143</v>
      </c>
      <c r="BC631" s="104"/>
      <c r="BD631" s="113">
        <v>6636000</v>
      </c>
      <c r="BE631" s="113">
        <v>0</v>
      </c>
      <c r="BF631" s="113">
        <v>6636000</v>
      </c>
      <c r="BG631" s="87">
        <v>42144</v>
      </c>
      <c r="BH631" s="88" t="s">
        <v>116</v>
      </c>
      <c r="BI631" s="104" t="s">
        <v>4452</v>
      </c>
      <c r="BJ631" s="87">
        <v>42144</v>
      </c>
      <c r="BK631" s="87">
        <v>42158</v>
      </c>
      <c r="BL631" s="87">
        <v>42160</v>
      </c>
      <c r="BM631" s="87"/>
      <c r="BN631" s="89"/>
      <c r="BQ631" s="115">
        <v>6636000</v>
      </c>
      <c r="BR631" t="s">
        <v>4376</v>
      </c>
      <c r="BS631">
        <v>4100026460</v>
      </c>
      <c r="BT631" s="91">
        <v>42121</v>
      </c>
      <c r="BU631">
        <v>5000228796</v>
      </c>
      <c r="BV631" s="91">
        <v>42131</v>
      </c>
      <c r="BX631" t="s">
        <v>4453</v>
      </c>
      <c r="BY631" t="s">
        <v>722</v>
      </c>
      <c r="BZ631" t="s">
        <v>4448</v>
      </c>
      <c r="CA631" s="92">
        <v>6636000</v>
      </c>
      <c r="CD631" s="93"/>
    </row>
    <row r="632" spans="1:82" x14ac:dyDescent="0.25">
      <c r="A632" s="94">
        <v>629</v>
      </c>
      <c r="B632" s="95" t="s">
        <v>4454</v>
      </c>
      <c r="C632" s="88"/>
      <c r="D632" s="116"/>
      <c r="E632" s="96"/>
      <c r="F632" s="97"/>
      <c r="G632" s="94"/>
      <c r="H632" s="98"/>
      <c r="I632" s="98"/>
      <c r="J632" s="97" t="s">
        <v>4375</v>
      </c>
      <c r="K632" s="95"/>
      <c r="L632" s="88" t="s">
        <v>4455</v>
      </c>
      <c r="M632" s="97" t="s">
        <v>98</v>
      </c>
      <c r="N632" s="97" t="s">
        <v>98</v>
      </c>
      <c r="O632" s="97" t="s">
        <v>98</v>
      </c>
      <c r="P632" s="100" t="s">
        <v>4463</v>
      </c>
      <c r="Q632" s="94">
        <v>2015</v>
      </c>
      <c r="R632" s="97" t="s">
        <v>151</v>
      </c>
      <c r="S632" s="98">
        <v>42101</v>
      </c>
      <c r="T632" s="69"/>
      <c r="U632" s="82">
        <v>-42101</v>
      </c>
      <c r="V632" s="82">
        <v>0</v>
      </c>
      <c r="W632" s="88"/>
      <c r="X632" s="136" t="s">
        <v>4456</v>
      </c>
      <c r="Y632" s="137" t="s">
        <v>4457</v>
      </c>
      <c r="Z632" s="95" t="s">
        <v>4458</v>
      </c>
      <c r="AA632" s="94"/>
      <c r="AB632" s="139"/>
      <c r="AC632" s="301"/>
      <c r="AD632" s="64"/>
      <c r="AE632" s="64"/>
      <c r="AF632" s="64"/>
      <c r="AG632" s="64"/>
      <c r="AH632" s="104"/>
      <c r="AI632" s="95" t="s">
        <v>4459</v>
      </c>
      <c r="AJ632" s="105">
        <v>110.37327000000001</v>
      </c>
      <c r="AK632" s="105">
        <v>-7.7457000000000003</v>
      </c>
      <c r="AL632" s="79" t="s">
        <v>4460</v>
      </c>
      <c r="AM632" s="65" t="s">
        <v>4461</v>
      </c>
      <c r="AN632" s="79" t="s">
        <v>4462</v>
      </c>
      <c r="AO632" s="80">
        <v>42102</v>
      </c>
      <c r="AP632" s="84">
        <v>42104</v>
      </c>
      <c r="AQ632" s="84">
        <v>42104</v>
      </c>
      <c r="AR632" s="79" t="s">
        <v>60</v>
      </c>
      <c r="AS632" s="110"/>
      <c r="AT632" s="110"/>
      <c r="AU632" s="83"/>
      <c r="AV632" s="104"/>
      <c r="AW632" s="87"/>
      <c r="AX632" s="87"/>
      <c r="AY632" s="104"/>
      <c r="AZ632" s="104"/>
      <c r="BA632" s="98"/>
      <c r="BB632" s="98"/>
      <c r="BC632" s="104"/>
      <c r="BD632" s="113"/>
      <c r="BE632" s="113"/>
      <c r="BF632" s="113"/>
      <c r="BG632" s="87"/>
      <c r="BH632" s="88" t="s">
        <v>623</v>
      </c>
      <c r="BI632" s="104"/>
      <c r="BJ632" s="87"/>
      <c r="BK632" s="87"/>
      <c r="BL632" s="87"/>
      <c r="BM632" s="87"/>
      <c r="BN632" s="89"/>
      <c r="BQ632" s="88" t="s">
        <v>623</v>
      </c>
      <c r="BR632">
        <v>0</v>
      </c>
      <c r="BS632">
        <v>0</v>
      </c>
      <c r="BT632" s="91">
        <v>0</v>
      </c>
      <c r="BU632">
        <v>0</v>
      </c>
      <c r="BV632" s="91">
        <v>0</v>
      </c>
      <c r="BX632" t="s">
        <v>4464</v>
      </c>
      <c r="BY632" t="s">
        <v>722</v>
      </c>
      <c r="BZ632">
        <v>0</v>
      </c>
      <c r="CA632" s="92">
        <v>0</v>
      </c>
      <c r="CD632" s="93"/>
    </row>
    <row r="633" spans="1:82" x14ac:dyDescent="0.25">
      <c r="A633" s="94">
        <v>630</v>
      </c>
      <c r="B633" s="95" t="s">
        <v>4465</v>
      </c>
      <c r="C633" s="88"/>
      <c r="D633" s="116"/>
      <c r="E633" s="96"/>
      <c r="F633" s="97"/>
      <c r="G633" s="94"/>
      <c r="H633" s="98"/>
      <c r="I633" s="98"/>
      <c r="J633" s="97" t="s">
        <v>4375</v>
      </c>
      <c r="K633" s="95"/>
      <c r="L633" s="88" t="s">
        <v>4455</v>
      </c>
      <c r="M633" s="97" t="s">
        <v>98</v>
      </c>
      <c r="N633" s="97" t="s">
        <v>98</v>
      </c>
      <c r="O633" s="97" t="s">
        <v>98</v>
      </c>
      <c r="P633" s="100" t="s">
        <v>4463</v>
      </c>
      <c r="Q633" s="94">
        <v>2015</v>
      </c>
      <c r="R633" s="97" t="s">
        <v>151</v>
      </c>
      <c r="S633" s="98">
        <v>42101</v>
      </c>
      <c r="T633" s="69"/>
      <c r="U633" s="82">
        <v>-42101</v>
      </c>
      <c r="V633" s="82">
        <v>0</v>
      </c>
      <c r="W633" s="88"/>
      <c r="X633" s="136" t="s">
        <v>4466</v>
      </c>
      <c r="Y633" s="137" t="s">
        <v>4467</v>
      </c>
      <c r="Z633" s="95" t="s">
        <v>4458</v>
      </c>
      <c r="AA633" s="94"/>
      <c r="AB633" s="139"/>
      <c r="AC633" s="301"/>
      <c r="AD633" s="64"/>
      <c r="AE633" s="64"/>
      <c r="AF633" s="64"/>
      <c r="AG633" s="64"/>
      <c r="AH633" s="104"/>
      <c r="AI633" s="95" t="s">
        <v>4468</v>
      </c>
      <c r="AJ633" s="105">
        <v>110.38852</v>
      </c>
      <c r="AK633" s="105">
        <v>-7.7336400000000003</v>
      </c>
      <c r="AL633" s="79" t="s">
        <v>4460</v>
      </c>
      <c r="AM633" s="65" t="s">
        <v>1264</v>
      </c>
      <c r="AN633" s="79" t="s">
        <v>4469</v>
      </c>
      <c r="AO633" s="80">
        <v>42102</v>
      </c>
      <c r="AP633" s="84">
        <v>42105</v>
      </c>
      <c r="AQ633" s="84">
        <v>42105</v>
      </c>
      <c r="AR633" s="79" t="s">
        <v>60</v>
      </c>
      <c r="AS633" s="110"/>
      <c r="AT633" s="110"/>
      <c r="AU633" s="83"/>
      <c r="AV633" s="104"/>
      <c r="AW633" s="87"/>
      <c r="AX633" s="87"/>
      <c r="AY633" s="104"/>
      <c r="AZ633" s="104"/>
      <c r="BA633" s="98"/>
      <c r="BB633" s="98"/>
      <c r="BC633" s="104"/>
      <c r="BD633" s="113"/>
      <c r="BE633" s="113"/>
      <c r="BF633" s="113"/>
      <c r="BG633" s="87"/>
      <c r="BH633" s="88" t="s">
        <v>623</v>
      </c>
      <c r="BI633" s="104"/>
      <c r="BJ633" s="87"/>
      <c r="BK633" s="87"/>
      <c r="BL633" s="87"/>
      <c r="BM633" s="87"/>
      <c r="BN633" s="89"/>
      <c r="BQ633" s="88" t="s">
        <v>623</v>
      </c>
      <c r="BR633">
        <v>0</v>
      </c>
      <c r="BS633">
        <v>0</v>
      </c>
      <c r="BT633" s="91">
        <v>0</v>
      </c>
      <c r="BU633">
        <v>0</v>
      </c>
      <c r="BV633" s="91">
        <v>0</v>
      </c>
      <c r="BX633" t="s">
        <v>4470</v>
      </c>
      <c r="BY633" t="s">
        <v>722</v>
      </c>
      <c r="BZ633">
        <v>0</v>
      </c>
      <c r="CA633" s="92">
        <v>0</v>
      </c>
      <c r="CD633" s="93"/>
    </row>
    <row r="634" spans="1:82" x14ac:dyDescent="0.25">
      <c r="A634" s="94">
        <v>631</v>
      </c>
      <c r="B634" s="95" t="s">
        <v>4471</v>
      </c>
      <c r="C634" s="88"/>
      <c r="D634" s="116"/>
      <c r="E634" s="96"/>
      <c r="F634" s="97"/>
      <c r="G634" s="94"/>
      <c r="H634" s="98"/>
      <c r="I634" s="98"/>
      <c r="J634" s="97" t="s">
        <v>4375</v>
      </c>
      <c r="K634" s="95"/>
      <c r="L634" s="88" t="s">
        <v>4455</v>
      </c>
      <c r="M634" s="97" t="s">
        <v>98</v>
      </c>
      <c r="N634" s="97" t="s">
        <v>98</v>
      </c>
      <c r="O634" s="97" t="s">
        <v>98</v>
      </c>
      <c r="P634" s="100" t="s">
        <v>4463</v>
      </c>
      <c r="Q634" s="94">
        <v>2015</v>
      </c>
      <c r="R634" s="97" t="s">
        <v>151</v>
      </c>
      <c r="S634" s="98">
        <v>42101</v>
      </c>
      <c r="T634" s="69"/>
      <c r="U634" s="82">
        <v>-42101</v>
      </c>
      <c r="V634" s="82">
        <v>0</v>
      </c>
      <c r="W634" s="88"/>
      <c r="X634" s="136" t="s">
        <v>4472</v>
      </c>
      <c r="Y634" s="137" t="s">
        <v>4473</v>
      </c>
      <c r="Z634" s="95" t="s">
        <v>4458</v>
      </c>
      <c r="AA634" s="94"/>
      <c r="AB634" s="139"/>
      <c r="AC634" s="301"/>
      <c r="AD634" s="64"/>
      <c r="AE634" s="64"/>
      <c r="AF634" s="64"/>
      <c r="AG634" s="64"/>
      <c r="AH634" s="104"/>
      <c r="AI634" s="95" t="s">
        <v>4474</v>
      </c>
      <c r="AJ634" s="105">
        <v>110.38596</v>
      </c>
      <c r="AK634" s="105">
        <v>-7.7398199999999999</v>
      </c>
      <c r="AL634" s="79" t="s">
        <v>4460</v>
      </c>
      <c r="AM634" s="65" t="s">
        <v>4475</v>
      </c>
      <c r="AN634" s="79" t="s">
        <v>4476</v>
      </c>
      <c r="AO634" s="80">
        <v>42102</v>
      </c>
      <c r="AP634" s="84">
        <v>42104</v>
      </c>
      <c r="AQ634" s="84">
        <v>42104</v>
      </c>
      <c r="AR634" s="79" t="s">
        <v>60</v>
      </c>
      <c r="AS634" s="110"/>
      <c r="AT634" s="110"/>
      <c r="AU634" s="83"/>
      <c r="AV634" s="104"/>
      <c r="AW634" s="87"/>
      <c r="AX634" s="87"/>
      <c r="AY634" s="104"/>
      <c r="AZ634" s="104"/>
      <c r="BA634" s="98"/>
      <c r="BB634" s="98"/>
      <c r="BC634" s="104"/>
      <c r="BD634" s="113"/>
      <c r="BE634" s="113"/>
      <c r="BF634" s="113"/>
      <c r="BG634" s="87"/>
      <c r="BH634" s="88" t="s">
        <v>623</v>
      </c>
      <c r="BI634" s="104"/>
      <c r="BJ634" s="87"/>
      <c r="BK634" s="87"/>
      <c r="BL634" s="87"/>
      <c r="BM634" s="87"/>
      <c r="BN634" s="89"/>
      <c r="BQ634" s="88" t="s">
        <v>623</v>
      </c>
      <c r="BR634">
        <v>0</v>
      </c>
      <c r="BS634">
        <v>0</v>
      </c>
      <c r="BT634" s="91">
        <v>0</v>
      </c>
      <c r="BU634">
        <v>0</v>
      </c>
      <c r="BV634" s="91">
        <v>0</v>
      </c>
      <c r="BX634" t="s">
        <v>4477</v>
      </c>
      <c r="BY634" t="s">
        <v>722</v>
      </c>
      <c r="BZ634">
        <v>0</v>
      </c>
      <c r="CA634" s="92">
        <v>0</v>
      </c>
      <c r="CD634" s="93"/>
    </row>
    <row r="635" spans="1:82" x14ac:dyDescent="0.25">
      <c r="A635" s="94">
        <v>632</v>
      </c>
      <c r="B635" s="95" t="s">
        <v>4478</v>
      </c>
      <c r="C635" s="88"/>
      <c r="D635" s="116"/>
      <c r="E635" s="96"/>
      <c r="F635" s="97"/>
      <c r="G635" s="94"/>
      <c r="H635" s="98"/>
      <c r="I635" s="98"/>
      <c r="J635" s="97" t="s">
        <v>4375</v>
      </c>
      <c r="K635" s="95"/>
      <c r="L635" s="88" t="s">
        <v>4455</v>
      </c>
      <c r="M635" s="97" t="s">
        <v>98</v>
      </c>
      <c r="N635" s="97" t="s">
        <v>98</v>
      </c>
      <c r="O635" s="97" t="s">
        <v>98</v>
      </c>
      <c r="P635" s="100" t="s">
        <v>4463</v>
      </c>
      <c r="Q635" s="94">
        <v>2015</v>
      </c>
      <c r="R635" s="97" t="s">
        <v>151</v>
      </c>
      <c r="S635" s="98">
        <v>42101</v>
      </c>
      <c r="T635" s="69"/>
      <c r="U635" s="82">
        <v>-42101</v>
      </c>
      <c r="V635" s="82">
        <v>0</v>
      </c>
      <c r="W635" s="88"/>
      <c r="X635" s="136" t="s">
        <v>4479</v>
      </c>
      <c r="Y635" s="137" t="s">
        <v>4480</v>
      </c>
      <c r="Z635" s="95" t="s">
        <v>4458</v>
      </c>
      <c r="AA635" s="94"/>
      <c r="AB635" s="139"/>
      <c r="AC635" s="301"/>
      <c r="AD635" s="64"/>
      <c r="AE635" s="64"/>
      <c r="AF635" s="64"/>
      <c r="AG635" s="64"/>
      <c r="AH635" s="104"/>
      <c r="AI635" s="95" t="s">
        <v>4481</v>
      </c>
      <c r="AJ635" s="105">
        <v>110.36694</v>
      </c>
      <c r="AK635" s="105">
        <v>-7.82463</v>
      </c>
      <c r="AL635" s="79" t="s">
        <v>4460</v>
      </c>
      <c r="AM635" s="65" t="s">
        <v>4475</v>
      </c>
      <c r="AN635" s="79" t="s">
        <v>4482</v>
      </c>
      <c r="AO635" s="80">
        <v>42102</v>
      </c>
      <c r="AP635" s="84">
        <v>42108</v>
      </c>
      <c r="AQ635" s="84">
        <v>42108</v>
      </c>
      <c r="AR635" s="79" t="s">
        <v>60</v>
      </c>
      <c r="AS635" s="110"/>
      <c r="AT635" s="110"/>
      <c r="AU635" s="83"/>
      <c r="AV635" s="104"/>
      <c r="AW635" s="87"/>
      <c r="AX635" s="87"/>
      <c r="AY635" s="104"/>
      <c r="AZ635" s="104"/>
      <c r="BA635" s="98"/>
      <c r="BB635" s="98"/>
      <c r="BC635" s="104"/>
      <c r="BD635" s="113"/>
      <c r="BE635" s="113"/>
      <c r="BF635" s="113"/>
      <c r="BG635" s="87"/>
      <c r="BH635" s="88" t="s">
        <v>623</v>
      </c>
      <c r="BI635" s="104"/>
      <c r="BJ635" s="87"/>
      <c r="BK635" s="87"/>
      <c r="BL635" s="87"/>
      <c r="BM635" s="87"/>
      <c r="BN635" s="89"/>
      <c r="BQ635" s="88" t="s">
        <v>623</v>
      </c>
      <c r="BR635">
        <v>0</v>
      </c>
      <c r="BS635">
        <v>0</v>
      </c>
      <c r="BT635" s="91">
        <v>0</v>
      </c>
      <c r="BU635">
        <v>0</v>
      </c>
      <c r="BV635" s="91">
        <v>0</v>
      </c>
      <c r="BX635" t="s">
        <v>4483</v>
      </c>
      <c r="BY635" t="s">
        <v>722</v>
      </c>
      <c r="BZ635">
        <v>0</v>
      </c>
      <c r="CA635" s="92">
        <v>0</v>
      </c>
      <c r="CD635" s="93"/>
    </row>
    <row r="636" spans="1:82" x14ac:dyDescent="0.25">
      <c r="A636" s="94">
        <v>633</v>
      </c>
      <c r="B636" s="95" t="s">
        <v>4484</v>
      </c>
      <c r="C636" s="88"/>
      <c r="D636" s="116"/>
      <c r="E636" s="96"/>
      <c r="F636" s="97"/>
      <c r="G636" s="94"/>
      <c r="H636" s="98"/>
      <c r="I636" s="98"/>
      <c r="J636" s="97" t="s">
        <v>4375</v>
      </c>
      <c r="K636" s="95"/>
      <c r="L636" s="88" t="s">
        <v>4455</v>
      </c>
      <c r="M636" s="97" t="s">
        <v>98</v>
      </c>
      <c r="N636" s="97" t="s">
        <v>98</v>
      </c>
      <c r="O636" s="97" t="s">
        <v>98</v>
      </c>
      <c r="P636" s="100" t="s">
        <v>4463</v>
      </c>
      <c r="Q636" s="94">
        <v>2015</v>
      </c>
      <c r="R636" s="97" t="s">
        <v>151</v>
      </c>
      <c r="S636" s="98">
        <v>42101</v>
      </c>
      <c r="T636" s="69"/>
      <c r="U636" s="82">
        <v>-42101</v>
      </c>
      <c r="V636" s="82">
        <v>0</v>
      </c>
      <c r="W636" s="88"/>
      <c r="X636" s="136" t="s">
        <v>4485</v>
      </c>
      <c r="Y636" s="137" t="s">
        <v>4486</v>
      </c>
      <c r="Z636" s="95" t="s">
        <v>4458</v>
      </c>
      <c r="AA636" s="94"/>
      <c r="AB636" s="139"/>
      <c r="AC636" s="301"/>
      <c r="AD636" s="64"/>
      <c r="AE636" s="64"/>
      <c r="AF636" s="64"/>
      <c r="AG636" s="64"/>
      <c r="AH636" s="104"/>
      <c r="AI636" s="95" t="s">
        <v>4487</v>
      </c>
      <c r="AJ636" s="105">
        <v>110.391111</v>
      </c>
      <c r="AK636" s="105">
        <v>-7.7697599999999998</v>
      </c>
      <c r="AL636" s="79" t="s">
        <v>4460</v>
      </c>
      <c r="AM636" s="65" t="s">
        <v>4461</v>
      </c>
      <c r="AN636" s="79" t="s">
        <v>4482</v>
      </c>
      <c r="AO636" s="80">
        <v>42102</v>
      </c>
      <c r="AP636" s="84">
        <v>42104</v>
      </c>
      <c r="AQ636" s="84">
        <v>42104</v>
      </c>
      <c r="AR636" s="79" t="s">
        <v>60</v>
      </c>
      <c r="AS636" s="110"/>
      <c r="AT636" s="110"/>
      <c r="AU636" s="83"/>
      <c r="AV636" s="104"/>
      <c r="AW636" s="87"/>
      <c r="AX636" s="87"/>
      <c r="AY636" s="104"/>
      <c r="AZ636" s="104"/>
      <c r="BA636" s="98"/>
      <c r="BB636" s="98"/>
      <c r="BC636" s="104"/>
      <c r="BD636" s="113"/>
      <c r="BE636" s="113"/>
      <c r="BF636" s="113"/>
      <c r="BG636" s="87"/>
      <c r="BH636" s="88" t="s">
        <v>623</v>
      </c>
      <c r="BI636" s="104"/>
      <c r="BJ636" s="87"/>
      <c r="BK636" s="87"/>
      <c r="BL636" s="87"/>
      <c r="BM636" s="87"/>
      <c r="BN636" s="89"/>
      <c r="BQ636" s="88" t="s">
        <v>623</v>
      </c>
      <c r="BR636">
        <v>0</v>
      </c>
      <c r="BS636">
        <v>0</v>
      </c>
      <c r="BT636" s="91">
        <v>0</v>
      </c>
      <c r="BU636">
        <v>0</v>
      </c>
      <c r="BV636" s="91">
        <v>0</v>
      </c>
      <c r="BX636" t="s">
        <v>4488</v>
      </c>
      <c r="BY636" t="s">
        <v>722</v>
      </c>
      <c r="BZ636">
        <v>0</v>
      </c>
      <c r="CA636" s="92">
        <v>0</v>
      </c>
      <c r="CD636" s="93"/>
    </row>
    <row r="637" spans="1:82" x14ac:dyDescent="0.25">
      <c r="A637" s="94">
        <v>634</v>
      </c>
      <c r="B637" s="95" t="s">
        <v>4489</v>
      </c>
      <c r="C637" s="88"/>
      <c r="D637" s="116"/>
      <c r="E637" s="96"/>
      <c r="F637" s="97"/>
      <c r="G637" s="94"/>
      <c r="H637" s="98"/>
      <c r="I637" s="98"/>
      <c r="J637" s="97" t="s">
        <v>4375</v>
      </c>
      <c r="K637" s="95"/>
      <c r="L637" s="88" t="s">
        <v>4455</v>
      </c>
      <c r="M637" s="97" t="s">
        <v>98</v>
      </c>
      <c r="N637" s="97" t="s">
        <v>98</v>
      </c>
      <c r="O637" s="97" t="s">
        <v>98</v>
      </c>
      <c r="P637" s="100" t="s">
        <v>4463</v>
      </c>
      <c r="Q637" s="94">
        <v>2015</v>
      </c>
      <c r="R637" s="97" t="s">
        <v>151</v>
      </c>
      <c r="S637" s="98">
        <v>42101</v>
      </c>
      <c r="T637" s="69"/>
      <c r="U637" s="82">
        <v>-42101</v>
      </c>
      <c r="V637" s="82">
        <v>0</v>
      </c>
      <c r="W637" s="88"/>
      <c r="X637" s="136" t="s">
        <v>4490</v>
      </c>
      <c r="Y637" s="137" t="s">
        <v>4491</v>
      </c>
      <c r="Z637" s="95" t="s">
        <v>4458</v>
      </c>
      <c r="AA637" s="94"/>
      <c r="AB637" s="139"/>
      <c r="AC637" s="301"/>
      <c r="AD637" s="64"/>
      <c r="AE637" s="64"/>
      <c r="AF637" s="64"/>
      <c r="AG637" s="64"/>
      <c r="AH637" s="104"/>
      <c r="AI637" s="95" t="s">
        <v>4492</v>
      </c>
      <c r="AJ637" s="105">
        <v>110.36882</v>
      </c>
      <c r="AK637" s="105">
        <v>7.8192399999999997</v>
      </c>
      <c r="AL637" s="79" t="s">
        <v>4460</v>
      </c>
      <c r="AM637" s="65" t="s">
        <v>1264</v>
      </c>
      <c r="AN637" s="79" t="s">
        <v>3512</v>
      </c>
      <c r="AO637" s="80">
        <v>42102</v>
      </c>
      <c r="AP637" s="84">
        <v>42104</v>
      </c>
      <c r="AQ637" s="84">
        <v>42104</v>
      </c>
      <c r="AR637" s="79" t="s">
        <v>60</v>
      </c>
      <c r="AS637" s="110"/>
      <c r="AT637" s="110"/>
      <c r="AU637" s="83"/>
      <c r="AV637" s="104"/>
      <c r="AW637" s="87"/>
      <c r="AX637" s="87"/>
      <c r="AY637" s="104"/>
      <c r="AZ637" s="104"/>
      <c r="BA637" s="98"/>
      <c r="BB637" s="98"/>
      <c r="BC637" s="104"/>
      <c r="BD637" s="113"/>
      <c r="BE637" s="113"/>
      <c r="BF637" s="113"/>
      <c r="BG637" s="87"/>
      <c r="BH637" s="88" t="s">
        <v>623</v>
      </c>
      <c r="BI637" s="104"/>
      <c r="BJ637" s="87"/>
      <c r="BK637" s="87"/>
      <c r="BL637" s="87"/>
      <c r="BM637" s="87"/>
      <c r="BN637" s="89"/>
      <c r="BQ637" s="88" t="s">
        <v>623</v>
      </c>
      <c r="BR637">
        <v>0</v>
      </c>
      <c r="BS637">
        <v>0</v>
      </c>
      <c r="BT637" s="91">
        <v>0</v>
      </c>
      <c r="BU637">
        <v>0</v>
      </c>
      <c r="BV637" s="91">
        <v>0</v>
      </c>
      <c r="BX637" t="s">
        <v>4493</v>
      </c>
      <c r="BY637" t="s">
        <v>722</v>
      </c>
      <c r="BZ637">
        <v>0</v>
      </c>
      <c r="CA637" s="92">
        <v>0</v>
      </c>
      <c r="CD637" s="93"/>
    </row>
    <row r="638" spans="1:82" x14ac:dyDescent="0.25">
      <c r="A638" s="94">
        <v>635</v>
      </c>
      <c r="B638" s="95" t="s">
        <v>4494</v>
      </c>
      <c r="C638" s="88" t="s">
        <v>4495</v>
      </c>
      <c r="D638" s="116" t="s">
        <v>4496</v>
      </c>
      <c r="E638" s="96">
        <v>10000000</v>
      </c>
      <c r="F638" s="97" t="s">
        <v>151</v>
      </c>
      <c r="G638" s="94">
        <v>2015</v>
      </c>
      <c r="H638" s="98">
        <v>42101</v>
      </c>
      <c r="I638" s="98">
        <v>42110</v>
      </c>
      <c r="J638" s="97" t="s">
        <v>600</v>
      </c>
      <c r="K638" s="95" t="s">
        <v>601</v>
      </c>
      <c r="L638" s="88" t="s">
        <v>818</v>
      </c>
      <c r="M638" s="159" t="s">
        <v>98</v>
      </c>
      <c r="N638" s="97" t="s">
        <v>98</v>
      </c>
      <c r="O638" s="97" t="s">
        <v>98</v>
      </c>
      <c r="P638" s="100">
        <v>10000000</v>
      </c>
      <c r="Q638" s="94">
        <v>2015</v>
      </c>
      <c r="R638" s="97" t="s">
        <v>151</v>
      </c>
      <c r="S638" s="98">
        <v>42101</v>
      </c>
      <c r="T638" s="101">
        <v>42105</v>
      </c>
      <c r="U638" s="82">
        <v>0</v>
      </c>
      <c r="V638" s="82">
        <v>-4</v>
      </c>
      <c r="W638" s="88"/>
      <c r="X638" s="136">
        <v>162201109</v>
      </c>
      <c r="Y638" s="137" t="s">
        <v>4497</v>
      </c>
      <c r="Z638" s="126" t="s">
        <v>3717</v>
      </c>
      <c r="AA638" s="94"/>
      <c r="AB638" s="139"/>
      <c r="AC638" s="301"/>
      <c r="AD638" s="64"/>
      <c r="AE638" s="64"/>
      <c r="AF638" s="64"/>
      <c r="AG638" s="64"/>
      <c r="AH638" s="104" t="s">
        <v>161</v>
      </c>
      <c r="AI638" s="95"/>
      <c r="AJ638" s="105"/>
      <c r="AK638" s="105"/>
      <c r="AL638" s="79"/>
      <c r="AM638" s="65" t="s">
        <v>211</v>
      </c>
      <c r="AN638" s="79"/>
      <c r="AO638" s="80"/>
      <c r="AP638" s="70"/>
      <c r="AQ638" s="84"/>
      <c r="AR638" s="79"/>
      <c r="AS638" s="110"/>
      <c r="AT638" s="110"/>
      <c r="AU638" s="83"/>
      <c r="AV638" s="104"/>
      <c r="AW638" s="87"/>
      <c r="AX638" s="87"/>
      <c r="AY638" s="104"/>
      <c r="AZ638" s="104" t="s">
        <v>4498</v>
      </c>
      <c r="BA638" s="98">
        <v>42172</v>
      </c>
      <c r="BB638" s="98">
        <v>42177</v>
      </c>
      <c r="BC638" s="104"/>
      <c r="BD638" s="113">
        <v>10000000</v>
      </c>
      <c r="BE638" s="113">
        <v>0</v>
      </c>
      <c r="BF638" s="113">
        <v>10000000</v>
      </c>
      <c r="BG638" s="87">
        <v>42181</v>
      </c>
      <c r="BH638" s="88" t="s">
        <v>116</v>
      </c>
      <c r="BI638" s="104" t="s">
        <v>4499</v>
      </c>
      <c r="BJ638" s="87">
        <v>42184</v>
      </c>
      <c r="BK638" s="87">
        <v>42205</v>
      </c>
      <c r="BL638" s="87">
        <v>42195</v>
      </c>
      <c r="BM638" s="87"/>
      <c r="BN638" s="89"/>
      <c r="BQ638" s="90">
        <v>10000000</v>
      </c>
      <c r="BR638" t="s">
        <v>601</v>
      </c>
      <c r="BS638" t="s">
        <v>4495</v>
      </c>
      <c r="BT638" s="91">
        <v>42101</v>
      </c>
      <c r="BU638" t="s">
        <v>4498</v>
      </c>
      <c r="BV638" s="91">
        <v>42172</v>
      </c>
      <c r="BX638" t="s">
        <v>4500</v>
      </c>
      <c r="BY638" t="s">
        <v>722</v>
      </c>
      <c r="BZ638" t="s">
        <v>4496</v>
      </c>
      <c r="CA638" s="92">
        <v>10000000</v>
      </c>
      <c r="CD638" s="93"/>
    </row>
    <row r="639" spans="1:82" x14ac:dyDescent="0.25">
      <c r="A639" s="94">
        <v>636</v>
      </c>
      <c r="B639" s="95" t="s">
        <v>4501</v>
      </c>
      <c r="C639" s="88" t="s">
        <v>4502</v>
      </c>
      <c r="D639" s="116" t="s">
        <v>4503</v>
      </c>
      <c r="E639" s="96">
        <v>14000000</v>
      </c>
      <c r="F639" s="97" t="s">
        <v>151</v>
      </c>
      <c r="G639" s="94">
        <v>2015</v>
      </c>
      <c r="H639" s="98">
        <v>42102</v>
      </c>
      <c r="I639" s="98">
        <v>42110</v>
      </c>
      <c r="J639" s="97" t="s">
        <v>600</v>
      </c>
      <c r="K639" s="95" t="s">
        <v>601</v>
      </c>
      <c r="L639" s="88" t="s">
        <v>602</v>
      </c>
      <c r="M639" s="159" t="s">
        <v>603</v>
      </c>
      <c r="N639" s="97" t="s">
        <v>98</v>
      </c>
      <c r="O639" s="97" t="s">
        <v>98</v>
      </c>
      <c r="P639" s="100">
        <v>14000000</v>
      </c>
      <c r="Q639" s="94">
        <v>2015</v>
      </c>
      <c r="R639" s="97" t="s">
        <v>151</v>
      </c>
      <c r="S639" s="98">
        <v>42101</v>
      </c>
      <c r="T639" s="101">
        <v>42105</v>
      </c>
      <c r="U639" s="82">
        <v>1</v>
      </c>
      <c r="V639" s="82">
        <v>-3</v>
      </c>
      <c r="W639" s="88"/>
      <c r="X639" s="136">
        <v>21540109</v>
      </c>
      <c r="Y639" s="137" t="s">
        <v>4504</v>
      </c>
      <c r="Z639" s="126" t="s">
        <v>3717</v>
      </c>
      <c r="AA639" s="94"/>
      <c r="AB639" s="89"/>
      <c r="AC639" s="301"/>
      <c r="AD639" s="64"/>
      <c r="AE639" s="64"/>
      <c r="AF639" s="64"/>
      <c r="AG639" s="64"/>
      <c r="AH639" s="104" t="s">
        <v>437</v>
      </c>
      <c r="AI639" s="95"/>
      <c r="AJ639" s="105"/>
      <c r="AK639" s="105"/>
      <c r="AL639" s="79"/>
      <c r="AM639" s="65" t="s">
        <v>211</v>
      </c>
      <c r="AN639" s="79"/>
      <c r="AO639" s="80"/>
      <c r="AP639" s="70"/>
      <c r="AQ639" s="84"/>
      <c r="AR639" s="79"/>
      <c r="AS639" s="110"/>
      <c r="AT639" s="110"/>
      <c r="AU639" s="83"/>
      <c r="AV639" s="104"/>
      <c r="AW639" s="87"/>
      <c r="AX639" s="87"/>
      <c r="AY639" s="104"/>
      <c r="AZ639" s="104" t="s">
        <v>4505</v>
      </c>
      <c r="BA639" s="98">
        <v>42172</v>
      </c>
      <c r="BB639" s="98">
        <v>42173</v>
      </c>
      <c r="BC639" s="104"/>
      <c r="BD639" s="113">
        <v>14000000</v>
      </c>
      <c r="BE639" s="113">
        <v>0</v>
      </c>
      <c r="BF639" s="113">
        <v>14000000</v>
      </c>
      <c r="BG639" s="87">
        <v>42181</v>
      </c>
      <c r="BH639" s="88" t="s">
        <v>116</v>
      </c>
      <c r="BI639" s="104" t="s">
        <v>4506</v>
      </c>
      <c r="BJ639" s="87">
        <v>42184</v>
      </c>
      <c r="BK639" s="87">
        <v>42205</v>
      </c>
      <c r="BL639" s="87">
        <v>42194</v>
      </c>
      <c r="BM639" s="87"/>
      <c r="BN639" s="89"/>
      <c r="BQ639" s="115">
        <v>14000000</v>
      </c>
      <c r="BR639" t="s">
        <v>601</v>
      </c>
      <c r="BS639" t="s">
        <v>4502</v>
      </c>
      <c r="BT639" s="91">
        <v>42102</v>
      </c>
      <c r="BU639" t="s">
        <v>4505</v>
      </c>
      <c r="BV639" s="91">
        <v>42172</v>
      </c>
      <c r="BX639" t="s">
        <v>4507</v>
      </c>
      <c r="BY639" t="s">
        <v>722</v>
      </c>
      <c r="BZ639" t="s">
        <v>4503</v>
      </c>
      <c r="CA639" s="92">
        <v>14000000</v>
      </c>
      <c r="CD639" s="93"/>
    </row>
    <row r="640" spans="1:82" x14ac:dyDescent="0.25">
      <c r="A640" s="94">
        <v>637</v>
      </c>
      <c r="B640" s="95" t="s">
        <v>4508</v>
      </c>
      <c r="C640" s="88" t="s">
        <v>4509</v>
      </c>
      <c r="D640" s="116" t="s">
        <v>4510</v>
      </c>
      <c r="E640" s="96">
        <v>14000000</v>
      </c>
      <c r="F640" s="97" t="s">
        <v>151</v>
      </c>
      <c r="G640" s="94">
        <v>2015</v>
      </c>
      <c r="H640" s="98">
        <v>42104</v>
      </c>
      <c r="I640" s="98">
        <v>42110</v>
      </c>
      <c r="J640" s="97" t="s">
        <v>600</v>
      </c>
      <c r="K640" s="95" t="s">
        <v>601</v>
      </c>
      <c r="L640" s="88" t="s">
        <v>602</v>
      </c>
      <c r="M640" s="264" t="s">
        <v>3796</v>
      </c>
      <c r="N640" s="97" t="s">
        <v>98</v>
      </c>
      <c r="O640" s="97" t="s">
        <v>98</v>
      </c>
      <c r="P640" s="100">
        <v>14000000</v>
      </c>
      <c r="Q640" s="94">
        <v>2015</v>
      </c>
      <c r="R640" s="97" t="s">
        <v>151</v>
      </c>
      <c r="S640" s="98">
        <v>42101</v>
      </c>
      <c r="T640" s="101">
        <v>42105</v>
      </c>
      <c r="U640" s="82">
        <v>3</v>
      </c>
      <c r="V640" s="82">
        <v>-1</v>
      </c>
      <c r="W640" s="88"/>
      <c r="X640" s="136">
        <v>21506111</v>
      </c>
      <c r="Y640" s="137" t="s">
        <v>4511</v>
      </c>
      <c r="Z640" s="126" t="s">
        <v>3717</v>
      </c>
      <c r="AA640" s="94"/>
      <c r="AB640" s="139" t="s">
        <v>4512</v>
      </c>
      <c r="AC640" s="301"/>
      <c r="AD640" s="64"/>
      <c r="AE640" s="64"/>
      <c r="AF640" s="64"/>
      <c r="AG640" s="64"/>
      <c r="AH640" s="104" t="s">
        <v>131</v>
      </c>
      <c r="AI640" s="95" t="s">
        <v>4513</v>
      </c>
      <c r="AJ640" s="105"/>
      <c r="AK640" s="105"/>
      <c r="AL640" s="79"/>
      <c r="AM640" s="65" t="s">
        <v>211</v>
      </c>
      <c r="AN640" s="79"/>
      <c r="AO640" s="80"/>
      <c r="AP640" s="70"/>
      <c r="AQ640" s="84"/>
      <c r="AR640" s="79"/>
      <c r="AS640" s="110"/>
      <c r="AT640" s="110"/>
      <c r="AU640" s="83"/>
      <c r="AV640" s="104"/>
      <c r="AW640" s="87"/>
      <c r="AX640" s="87"/>
      <c r="AY640" s="104"/>
      <c r="AZ640" s="104" t="s">
        <v>4514</v>
      </c>
      <c r="BA640" s="98">
        <v>42165</v>
      </c>
      <c r="BB640" s="98">
        <v>42170</v>
      </c>
      <c r="BC640" s="95"/>
      <c r="BD640" s="113">
        <v>14000000</v>
      </c>
      <c r="BE640" s="113">
        <v>14000000</v>
      </c>
      <c r="BF640" s="113"/>
      <c r="BG640" s="87">
        <v>42171</v>
      </c>
      <c r="BH640" s="88" t="s">
        <v>116</v>
      </c>
      <c r="BI640" s="104" t="s">
        <v>4515</v>
      </c>
      <c r="BJ640" s="87">
        <v>42172</v>
      </c>
      <c r="BK640" s="87">
        <v>42186</v>
      </c>
      <c r="BL640" s="87">
        <v>42186</v>
      </c>
      <c r="BM640" s="87"/>
      <c r="BN640" s="89"/>
      <c r="BQ640" s="115">
        <v>14000000</v>
      </c>
      <c r="BR640" t="s">
        <v>601</v>
      </c>
      <c r="BS640" t="s">
        <v>4509</v>
      </c>
      <c r="BT640" s="91">
        <v>42104</v>
      </c>
      <c r="BU640" t="s">
        <v>4514</v>
      </c>
      <c r="BV640" s="91">
        <v>42165</v>
      </c>
      <c r="BX640" t="s">
        <v>4516</v>
      </c>
      <c r="BY640" t="s">
        <v>4517</v>
      </c>
      <c r="BZ640" t="s">
        <v>4510</v>
      </c>
      <c r="CA640" s="92">
        <v>14000000</v>
      </c>
      <c r="CD640" s="93"/>
    </row>
    <row r="641" spans="1:82" x14ac:dyDescent="0.25">
      <c r="A641" s="94">
        <v>638</v>
      </c>
      <c r="B641" s="95" t="s">
        <v>4518</v>
      </c>
      <c r="C641" s="88" t="s">
        <v>4519</v>
      </c>
      <c r="D641" s="116" t="s">
        <v>4520</v>
      </c>
      <c r="E641" s="96">
        <v>16300000</v>
      </c>
      <c r="F641" s="97" t="s">
        <v>151</v>
      </c>
      <c r="G641" s="94">
        <v>2015</v>
      </c>
      <c r="H641" s="98">
        <v>42102</v>
      </c>
      <c r="I641" s="98">
        <v>42110</v>
      </c>
      <c r="J641" s="97" t="s">
        <v>600</v>
      </c>
      <c r="K641" s="95" t="s">
        <v>601</v>
      </c>
      <c r="L641" s="88" t="s">
        <v>602</v>
      </c>
      <c r="M641" s="264" t="s">
        <v>3796</v>
      </c>
      <c r="N641" s="97" t="s">
        <v>98</v>
      </c>
      <c r="O641" s="97" t="s">
        <v>98</v>
      </c>
      <c r="P641" s="100">
        <v>16300000</v>
      </c>
      <c r="Q641" s="94">
        <v>2015</v>
      </c>
      <c r="R641" s="97" t="s">
        <v>151</v>
      </c>
      <c r="S641" s="98">
        <v>42101</v>
      </c>
      <c r="T641" s="101">
        <v>42105</v>
      </c>
      <c r="U641" s="82">
        <v>1</v>
      </c>
      <c r="V641" s="82">
        <v>-3</v>
      </c>
      <c r="W641" s="88"/>
      <c r="X641" s="136">
        <v>21551109</v>
      </c>
      <c r="Y641" s="137" t="s">
        <v>4521</v>
      </c>
      <c r="Z641" s="126" t="s">
        <v>4522</v>
      </c>
      <c r="AA641" s="94"/>
      <c r="AB641" s="139" t="s">
        <v>4523</v>
      </c>
      <c r="AC641" s="301"/>
      <c r="AD641" s="64"/>
      <c r="AE641" s="64"/>
      <c r="AF641" s="64"/>
      <c r="AG641" s="64"/>
      <c r="AH641" s="104" t="s">
        <v>131</v>
      </c>
      <c r="AI641" s="95"/>
      <c r="AJ641" s="105"/>
      <c r="AK641" s="105"/>
      <c r="AL641" s="79"/>
      <c r="AM641" s="65" t="s">
        <v>822</v>
      </c>
      <c r="AN641" s="79"/>
      <c r="AO641" s="80"/>
      <c r="AP641" s="70"/>
      <c r="AQ641" s="84"/>
      <c r="AR641" s="79"/>
      <c r="AS641" s="110"/>
      <c r="AT641" s="110"/>
      <c r="AU641" s="83"/>
      <c r="AV641" s="104"/>
      <c r="AW641" s="87"/>
      <c r="AX641" s="87"/>
      <c r="AY641" s="104"/>
      <c r="AZ641" s="104" t="s">
        <v>14494</v>
      </c>
      <c r="BA641" s="98">
        <v>42167</v>
      </c>
      <c r="BB641" s="98">
        <v>42268</v>
      </c>
      <c r="BC641" s="104"/>
      <c r="BD641" s="113">
        <v>16300000</v>
      </c>
      <c r="BE641" s="113"/>
      <c r="BF641" s="113">
        <f>+BD641</f>
        <v>16300000</v>
      </c>
      <c r="BG641" s="87">
        <v>42270</v>
      </c>
      <c r="BH641" s="88" t="s">
        <v>116</v>
      </c>
      <c r="BI641" s="805" t="s">
        <v>14714</v>
      </c>
      <c r="BJ641" s="806">
        <v>42276</v>
      </c>
      <c r="BK641" s="807">
        <v>42297</v>
      </c>
      <c r="BL641" s="87">
        <v>42292</v>
      </c>
      <c r="BM641" s="87"/>
      <c r="BN641" s="89"/>
      <c r="BQ641" s="115">
        <v>16300000</v>
      </c>
      <c r="BR641" t="s">
        <v>601</v>
      </c>
      <c r="BS641" t="s">
        <v>4519</v>
      </c>
      <c r="BT641" s="91">
        <v>42102</v>
      </c>
      <c r="BU641">
        <v>0</v>
      </c>
      <c r="BV641" s="91">
        <v>0</v>
      </c>
      <c r="BX641" t="s">
        <v>4524</v>
      </c>
      <c r="BY641" t="s">
        <v>4525</v>
      </c>
      <c r="BZ641" t="s">
        <v>4520</v>
      </c>
      <c r="CA641" s="92">
        <v>16300000</v>
      </c>
      <c r="CD641" s="93"/>
    </row>
    <row r="642" spans="1:82" x14ac:dyDescent="0.25">
      <c r="A642" s="94">
        <v>639</v>
      </c>
      <c r="B642" s="95" t="s">
        <v>4526</v>
      </c>
      <c r="C642" s="88" t="s">
        <v>4527</v>
      </c>
      <c r="D642" s="116" t="s">
        <v>4528</v>
      </c>
      <c r="E642" s="96">
        <v>14000000</v>
      </c>
      <c r="F642" s="97" t="s">
        <v>151</v>
      </c>
      <c r="G642" s="94">
        <v>2015</v>
      </c>
      <c r="H642" s="98">
        <v>42104</v>
      </c>
      <c r="I642" s="98">
        <v>42110</v>
      </c>
      <c r="J642" s="97" t="s">
        <v>600</v>
      </c>
      <c r="K642" s="95" t="s">
        <v>601</v>
      </c>
      <c r="L642" s="88" t="s">
        <v>602</v>
      </c>
      <c r="M642" s="264" t="s">
        <v>3796</v>
      </c>
      <c r="N642" s="97" t="s">
        <v>98</v>
      </c>
      <c r="O642" s="97" t="s">
        <v>98</v>
      </c>
      <c r="P642" s="100">
        <v>14000000</v>
      </c>
      <c r="Q642" s="94">
        <v>2015</v>
      </c>
      <c r="R642" s="97" t="s">
        <v>151</v>
      </c>
      <c r="S642" s="98">
        <v>42101</v>
      </c>
      <c r="T642" s="101">
        <v>42105</v>
      </c>
      <c r="U642" s="82">
        <v>3</v>
      </c>
      <c r="V642" s="82">
        <v>-1</v>
      </c>
      <c r="W642" s="88"/>
      <c r="X642" s="136">
        <v>21541109</v>
      </c>
      <c r="Y642" s="137" t="s">
        <v>4529</v>
      </c>
      <c r="Z642" s="126" t="s">
        <v>3717</v>
      </c>
      <c r="AA642" s="94"/>
      <c r="AB642" s="139" t="s">
        <v>3812</v>
      </c>
      <c r="AC642" s="301"/>
      <c r="AD642" s="64"/>
      <c r="AE642" s="64"/>
      <c r="AF642" s="64"/>
      <c r="AG642" s="64"/>
      <c r="AH642" s="104" t="s">
        <v>131</v>
      </c>
      <c r="AI642" s="95"/>
      <c r="AJ642" s="105"/>
      <c r="AK642" s="105"/>
      <c r="AL642" s="79"/>
      <c r="AM642" s="65" t="s">
        <v>211</v>
      </c>
      <c r="AN642" s="79"/>
      <c r="AO642" s="80"/>
      <c r="AP642" s="70"/>
      <c r="AQ642" s="84"/>
      <c r="AR642" s="79"/>
      <c r="AS642" s="110"/>
      <c r="AT642" s="110"/>
      <c r="AU642" s="83"/>
      <c r="AV642" s="104"/>
      <c r="AW642" s="87"/>
      <c r="AX642" s="87"/>
      <c r="AY642" s="104"/>
      <c r="AZ642" s="104" t="s">
        <v>4530</v>
      </c>
      <c r="BA642" s="98">
        <v>42172</v>
      </c>
      <c r="BB642" s="98">
        <v>42173</v>
      </c>
      <c r="BC642" s="104"/>
      <c r="BD642" s="113">
        <v>14000000</v>
      </c>
      <c r="BE642" s="113">
        <v>0</v>
      </c>
      <c r="BF642" s="113">
        <v>14000000</v>
      </c>
      <c r="BG642" s="87">
        <v>42181</v>
      </c>
      <c r="BH642" s="88" t="s">
        <v>116</v>
      </c>
      <c r="BI642" s="104" t="s">
        <v>4531</v>
      </c>
      <c r="BJ642" s="87">
        <v>42184</v>
      </c>
      <c r="BK642" s="87">
        <v>42205</v>
      </c>
      <c r="BL642" s="87">
        <v>42194</v>
      </c>
      <c r="BM642" s="87"/>
      <c r="BN642" s="89"/>
      <c r="BQ642" s="115">
        <v>14000000</v>
      </c>
      <c r="BR642" t="s">
        <v>601</v>
      </c>
      <c r="BS642" t="s">
        <v>4527</v>
      </c>
      <c r="BT642" s="91">
        <v>42104</v>
      </c>
      <c r="BU642" t="s">
        <v>4530</v>
      </c>
      <c r="BV642" s="91">
        <v>42172</v>
      </c>
      <c r="BX642" t="s">
        <v>4532</v>
      </c>
      <c r="BY642" t="s">
        <v>3816</v>
      </c>
      <c r="BZ642" t="s">
        <v>4528</v>
      </c>
      <c r="CA642" s="92">
        <v>14000000</v>
      </c>
      <c r="CD642" s="93"/>
    </row>
    <row r="643" spans="1:82" x14ac:dyDescent="0.25">
      <c r="A643" s="94">
        <v>640</v>
      </c>
      <c r="B643" s="95" t="s">
        <v>4533</v>
      </c>
      <c r="C643" s="88"/>
      <c r="D643" s="116"/>
      <c r="E643" s="96"/>
      <c r="F643" s="97"/>
      <c r="G643" s="94"/>
      <c r="H643" s="98"/>
      <c r="I643" s="98"/>
      <c r="J643" s="97" t="s">
        <v>4375</v>
      </c>
      <c r="K643" s="95"/>
      <c r="L643" s="88"/>
      <c r="M643" s="264" t="s">
        <v>98</v>
      </c>
      <c r="N643" s="97" t="s">
        <v>98</v>
      </c>
      <c r="O643" s="97" t="s">
        <v>98</v>
      </c>
      <c r="P643" s="100" t="s">
        <v>4463</v>
      </c>
      <c r="Q643" s="94">
        <v>2015</v>
      </c>
      <c r="R643" s="97" t="s">
        <v>151</v>
      </c>
      <c r="S643" s="98">
        <v>42102</v>
      </c>
      <c r="T643" s="69"/>
      <c r="U643" s="82">
        <v>-42102</v>
      </c>
      <c r="V643" s="82">
        <v>0</v>
      </c>
      <c r="W643" s="88"/>
      <c r="X643" s="136"/>
      <c r="Y643" s="137" t="s">
        <v>4534</v>
      </c>
      <c r="Z643" s="95" t="s">
        <v>4535</v>
      </c>
      <c r="AA643" s="94"/>
      <c r="AB643" s="139"/>
      <c r="AC643" s="301"/>
      <c r="AD643" s="64"/>
      <c r="AE643" s="64"/>
      <c r="AF643" s="64"/>
      <c r="AG643" s="64"/>
      <c r="AH643" s="104" t="s">
        <v>161</v>
      </c>
      <c r="AI643" s="95"/>
      <c r="AJ643" s="105"/>
      <c r="AK643" s="105"/>
      <c r="AL643" s="79" t="s">
        <v>4536</v>
      </c>
      <c r="AM643" s="65" t="s">
        <v>4537</v>
      </c>
      <c r="AN643" s="79" t="s">
        <v>4538</v>
      </c>
      <c r="AO643" s="80">
        <v>42101</v>
      </c>
      <c r="AP643" s="84">
        <v>42103</v>
      </c>
      <c r="AQ643" s="84">
        <v>42103</v>
      </c>
      <c r="AR643" s="79" t="s">
        <v>60</v>
      </c>
      <c r="AS643" s="110"/>
      <c r="AT643" s="110"/>
      <c r="AU643" s="83"/>
      <c r="AV643" s="104"/>
      <c r="AW643" s="87"/>
      <c r="AX643" s="87"/>
      <c r="AY643" s="104"/>
      <c r="AZ643" s="104"/>
      <c r="BA643" s="98"/>
      <c r="BB643" s="98"/>
      <c r="BC643" s="104"/>
      <c r="BD643" s="113"/>
      <c r="BE643" s="113"/>
      <c r="BF643" s="113"/>
      <c r="BG643" s="87"/>
      <c r="BH643" s="88" t="s">
        <v>623</v>
      </c>
      <c r="BI643" s="104"/>
      <c r="BJ643" s="87"/>
      <c r="BK643" s="87"/>
      <c r="BL643" s="87"/>
      <c r="BM643" s="87"/>
      <c r="BN643" s="89"/>
      <c r="BQ643" s="88" t="s">
        <v>623</v>
      </c>
      <c r="BR643">
        <v>0</v>
      </c>
      <c r="BS643">
        <v>0</v>
      </c>
      <c r="BT643" s="91">
        <v>0</v>
      </c>
      <c r="BU643">
        <v>0</v>
      </c>
      <c r="BV643" s="91">
        <v>0</v>
      </c>
      <c r="BX643" t="s">
        <v>4539</v>
      </c>
      <c r="BY643" t="s">
        <v>722</v>
      </c>
      <c r="BZ643">
        <v>0</v>
      </c>
      <c r="CA643" s="92">
        <v>0</v>
      </c>
      <c r="CD643" s="93"/>
    </row>
    <row r="644" spans="1:82" x14ac:dyDescent="0.25">
      <c r="A644" s="94">
        <v>641</v>
      </c>
      <c r="B644" s="95" t="s">
        <v>4540</v>
      </c>
      <c r="C644" s="88">
        <v>4800083168</v>
      </c>
      <c r="D644" s="116" t="s">
        <v>2390</v>
      </c>
      <c r="E644" s="96">
        <v>6000000</v>
      </c>
      <c r="F644" s="97">
        <v>8</v>
      </c>
      <c r="G644" s="94">
        <v>2014</v>
      </c>
      <c r="H644" s="98">
        <v>41858</v>
      </c>
      <c r="I644" s="98"/>
      <c r="J644" s="97" t="s">
        <v>628</v>
      </c>
      <c r="K644" s="95" t="s">
        <v>2391</v>
      </c>
      <c r="L644" s="88" t="s">
        <v>630</v>
      </c>
      <c r="M644" s="264" t="s">
        <v>1636</v>
      </c>
      <c r="N644" s="97" t="s">
        <v>2392</v>
      </c>
      <c r="O644" s="97" t="s">
        <v>98</v>
      </c>
      <c r="P644" s="100">
        <v>6000000</v>
      </c>
      <c r="Q644" s="94">
        <v>2015</v>
      </c>
      <c r="R644" s="97" t="s">
        <v>151</v>
      </c>
      <c r="S644" s="98">
        <v>42102</v>
      </c>
      <c r="T644" s="98">
        <v>42102</v>
      </c>
      <c r="U644" s="82">
        <v>-244</v>
      </c>
      <c r="V644" s="82">
        <v>-244</v>
      </c>
      <c r="W644" s="88"/>
      <c r="X644" s="137" t="s">
        <v>4541</v>
      </c>
      <c r="Y644" s="137" t="s">
        <v>4542</v>
      </c>
      <c r="Z644" s="95" t="s">
        <v>2396</v>
      </c>
      <c r="AA644" s="94"/>
      <c r="AB644" s="139"/>
      <c r="AC644" s="301"/>
      <c r="AD644" s="64"/>
      <c r="AE644" s="64"/>
      <c r="AF644" s="64"/>
      <c r="AG644" s="64"/>
      <c r="AH644" s="104" t="s">
        <v>161</v>
      </c>
      <c r="AI644" s="95"/>
      <c r="AJ644" s="105"/>
      <c r="AK644" s="105"/>
      <c r="AL644" s="79"/>
      <c r="AM644" s="65"/>
      <c r="AN644" s="79"/>
      <c r="AO644" s="80"/>
      <c r="AP644" s="70"/>
      <c r="AQ644" s="84"/>
      <c r="AR644" s="79"/>
      <c r="AS644" s="110"/>
      <c r="AT644" s="110"/>
      <c r="AU644" s="83"/>
      <c r="AV644" s="88" t="s">
        <v>4543</v>
      </c>
      <c r="AW644" s="87">
        <v>42159</v>
      </c>
      <c r="AX644" s="87">
        <v>42163</v>
      </c>
      <c r="AY644" s="104"/>
      <c r="AZ644" s="95" t="s">
        <v>4013</v>
      </c>
      <c r="BA644" s="273">
        <v>42180</v>
      </c>
      <c r="BB644" s="98">
        <v>42257</v>
      </c>
      <c r="BC644" s="104"/>
      <c r="BD644" s="113">
        <v>6000000</v>
      </c>
      <c r="BE644" s="113"/>
      <c r="BF644" s="113"/>
      <c r="BG644" s="87">
        <v>42257</v>
      </c>
      <c r="BH644" s="88" t="s">
        <v>116</v>
      </c>
      <c r="BI644" s="104" t="s">
        <v>3255</v>
      </c>
      <c r="BJ644" s="87">
        <v>42258</v>
      </c>
      <c r="BK644" s="87">
        <v>42279</v>
      </c>
      <c r="BL644" s="87">
        <v>42276</v>
      </c>
      <c r="BM644" s="87"/>
      <c r="BN644" s="89"/>
      <c r="BO644" t="s">
        <v>3057</v>
      </c>
      <c r="BQ644" s="90">
        <v>6000000</v>
      </c>
      <c r="BR644" t="s">
        <v>2391</v>
      </c>
      <c r="BS644">
        <v>4800083168</v>
      </c>
      <c r="BT644" s="91">
        <v>41858</v>
      </c>
      <c r="BU644" t="s">
        <v>4013</v>
      </c>
      <c r="BV644" s="91">
        <v>42180</v>
      </c>
      <c r="BX644" t="s">
        <v>4544</v>
      </c>
      <c r="BY644" t="s">
        <v>722</v>
      </c>
      <c r="BZ644" t="s">
        <v>2390</v>
      </c>
      <c r="CA644" s="92">
        <v>6000000</v>
      </c>
      <c r="CD644" s="93"/>
    </row>
    <row r="645" spans="1:82" x14ac:dyDescent="0.25">
      <c r="A645" s="94">
        <v>642</v>
      </c>
      <c r="B645" s="95" t="s">
        <v>4545</v>
      </c>
      <c r="C645" s="88">
        <v>4800083168</v>
      </c>
      <c r="D645" s="116" t="s">
        <v>627</v>
      </c>
      <c r="E645" s="96">
        <v>250000</v>
      </c>
      <c r="F645" s="97">
        <v>8</v>
      </c>
      <c r="G645" s="94">
        <v>2014</v>
      </c>
      <c r="H645" s="98">
        <v>41858</v>
      </c>
      <c r="I645" s="98"/>
      <c r="J645" s="97" t="s">
        <v>628</v>
      </c>
      <c r="K645" s="95" t="s">
        <v>629</v>
      </c>
      <c r="L645" s="88" t="s">
        <v>630</v>
      </c>
      <c r="M645" s="264" t="s">
        <v>631</v>
      </c>
      <c r="N645" s="97" t="s">
        <v>98</v>
      </c>
      <c r="O645" s="97" t="s">
        <v>98</v>
      </c>
      <c r="P645" s="100">
        <v>250000</v>
      </c>
      <c r="Q645" s="94">
        <v>2015</v>
      </c>
      <c r="R645" s="97" t="s">
        <v>151</v>
      </c>
      <c r="S645" s="98">
        <v>42102</v>
      </c>
      <c r="T645" s="98">
        <v>42102</v>
      </c>
      <c r="U645" s="82">
        <v>-244</v>
      </c>
      <c r="V645" s="82">
        <v>-244</v>
      </c>
      <c r="W645" s="88" t="s">
        <v>4546</v>
      </c>
      <c r="X645" s="136" t="s">
        <v>4547</v>
      </c>
      <c r="Y645" s="137" t="s">
        <v>4548</v>
      </c>
      <c r="Z645" s="95" t="s">
        <v>627</v>
      </c>
      <c r="AA645" s="94"/>
      <c r="AB645" s="139"/>
      <c r="AC645" s="301"/>
      <c r="AD645" s="64"/>
      <c r="AE645" s="64"/>
      <c r="AF645" s="64"/>
      <c r="AG645" s="64"/>
      <c r="AH645" s="95" t="s">
        <v>477</v>
      </c>
      <c r="AI645" s="95"/>
      <c r="AJ645" s="105"/>
      <c r="AK645" s="105"/>
      <c r="AL645" s="78" t="s">
        <v>107</v>
      </c>
      <c r="AM645" s="65" t="s">
        <v>636</v>
      </c>
      <c r="AN645" s="145" t="s">
        <v>107</v>
      </c>
      <c r="AO645" s="80"/>
      <c r="AP645" s="70"/>
      <c r="AQ645" s="84"/>
      <c r="AR645" s="79"/>
      <c r="AS645" s="110"/>
      <c r="AT645" s="110"/>
      <c r="AU645" s="83"/>
      <c r="AV645" s="95" t="s">
        <v>3464</v>
      </c>
      <c r="AW645" s="87">
        <v>42226</v>
      </c>
      <c r="AX645" s="147">
        <v>42249</v>
      </c>
      <c r="AY645" s="104"/>
      <c r="AZ645" s="104" t="s">
        <v>3465</v>
      </c>
      <c r="BA645" s="98">
        <v>42251</v>
      </c>
      <c r="BB645" s="98">
        <v>42268</v>
      </c>
      <c r="BC645" s="104"/>
      <c r="BD645" s="113">
        <f>+E645</f>
        <v>250000</v>
      </c>
      <c r="BE645" s="113"/>
      <c r="BF645" s="113">
        <f>+BD645</f>
        <v>250000</v>
      </c>
      <c r="BG645" s="87">
        <v>42269</v>
      </c>
      <c r="BH645" s="88" t="s">
        <v>116</v>
      </c>
      <c r="BI645" s="808" t="s">
        <v>14649</v>
      </c>
      <c r="BJ645" s="87">
        <v>42270</v>
      </c>
      <c r="BK645" s="87">
        <v>42291</v>
      </c>
      <c r="BL645" s="87">
        <v>42292</v>
      </c>
      <c r="BM645" s="87"/>
      <c r="BN645" s="89"/>
      <c r="BO645" t="s">
        <v>2353</v>
      </c>
      <c r="BQ645" s="90">
        <v>250000</v>
      </c>
      <c r="BR645" t="s">
        <v>629</v>
      </c>
      <c r="BS645">
        <v>4800083168</v>
      </c>
      <c r="BT645" s="91">
        <v>41858</v>
      </c>
      <c r="BU645" t="s">
        <v>3465</v>
      </c>
      <c r="BV645" s="91">
        <v>42251</v>
      </c>
      <c r="BX645" t="s">
        <v>4549</v>
      </c>
      <c r="BY645" t="s">
        <v>722</v>
      </c>
      <c r="BZ645" t="s">
        <v>627</v>
      </c>
      <c r="CA645" s="92">
        <v>250000</v>
      </c>
      <c r="CD645" s="93"/>
    </row>
    <row r="646" spans="1:82" x14ac:dyDescent="0.25">
      <c r="A646" s="94">
        <v>643</v>
      </c>
      <c r="B646" s="95" t="s">
        <v>4550</v>
      </c>
      <c r="C646" s="88">
        <v>4800083168</v>
      </c>
      <c r="D646" s="116" t="s">
        <v>1634</v>
      </c>
      <c r="E646" s="96">
        <v>3500000</v>
      </c>
      <c r="F646" s="97">
        <v>8</v>
      </c>
      <c r="G646" s="94">
        <v>2014</v>
      </c>
      <c r="H646" s="98">
        <v>41858</v>
      </c>
      <c r="I646" s="98"/>
      <c r="J646" s="97" t="s">
        <v>628</v>
      </c>
      <c r="K646" s="95" t="s">
        <v>1635</v>
      </c>
      <c r="L646" s="88" t="s">
        <v>630</v>
      </c>
      <c r="M646" s="264" t="s">
        <v>1636</v>
      </c>
      <c r="N646" s="97" t="s">
        <v>98</v>
      </c>
      <c r="O646" s="97" t="s">
        <v>98</v>
      </c>
      <c r="P646" s="100">
        <v>3500000</v>
      </c>
      <c r="Q646" s="94">
        <v>2015</v>
      </c>
      <c r="R646" s="97" t="s">
        <v>151</v>
      </c>
      <c r="S646" s="98">
        <v>42102</v>
      </c>
      <c r="T646" s="98">
        <v>42102</v>
      </c>
      <c r="U646" s="82">
        <v>-244</v>
      </c>
      <c r="V646" s="82">
        <v>-244</v>
      </c>
      <c r="W646" s="88" t="s">
        <v>4551</v>
      </c>
      <c r="X646" s="136" t="s">
        <v>4552</v>
      </c>
      <c r="Y646" s="137" t="s">
        <v>4553</v>
      </c>
      <c r="Z646" s="95" t="s">
        <v>1640</v>
      </c>
      <c r="AA646" s="94"/>
      <c r="AB646" s="139"/>
      <c r="AC646" s="301"/>
      <c r="AD646" s="64"/>
      <c r="AE646" s="64"/>
      <c r="AF646" s="64"/>
      <c r="AG646" s="64"/>
      <c r="AH646" s="95" t="s">
        <v>161</v>
      </c>
      <c r="AI646" s="95"/>
      <c r="AJ646" s="105"/>
      <c r="AK646" s="105"/>
      <c r="AL646" s="78" t="s">
        <v>107</v>
      </c>
      <c r="AM646" s="65" t="s">
        <v>1913</v>
      </c>
      <c r="AN646" s="79"/>
      <c r="AO646" s="80"/>
      <c r="AP646" s="70"/>
      <c r="AQ646" s="84"/>
      <c r="AR646" s="79"/>
      <c r="AS646" s="110"/>
      <c r="AT646" s="110"/>
      <c r="AU646" s="83"/>
      <c r="AV646" s="88" t="s">
        <v>4554</v>
      </c>
      <c r="AW646" s="87">
        <v>42159</v>
      </c>
      <c r="AX646" s="179">
        <v>42177</v>
      </c>
      <c r="AY646" s="104"/>
      <c r="AZ646" s="95" t="s">
        <v>4300</v>
      </c>
      <c r="BA646" s="98">
        <v>42192</v>
      </c>
      <c r="BB646" s="98">
        <v>42221</v>
      </c>
      <c r="BC646" s="104"/>
      <c r="BD646" s="113"/>
      <c r="BE646" s="113"/>
      <c r="BF646" s="113"/>
      <c r="BG646" s="98">
        <v>42221</v>
      </c>
      <c r="BH646" s="88" t="s">
        <v>116</v>
      </c>
      <c r="BI646" s="104" t="s">
        <v>4332</v>
      </c>
      <c r="BJ646" s="87">
        <v>42221</v>
      </c>
      <c r="BK646" s="87">
        <v>42242</v>
      </c>
      <c r="BL646" s="87">
        <v>42236</v>
      </c>
      <c r="BM646" s="87"/>
      <c r="BN646" s="89"/>
      <c r="BO646" t="s">
        <v>2619</v>
      </c>
      <c r="BQ646" s="90">
        <v>3500000</v>
      </c>
      <c r="BR646" t="s">
        <v>1635</v>
      </c>
      <c r="BS646">
        <v>4800083168</v>
      </c>
      <c r="BT646" s="91">
        <v>41858</v>
      </c>
      <c r="BU646" t="s">
        <v>4300</v>
      </c>
      <c r="BV646" s="91">
        <v>42192</v>
      </c>
      <c r="BX646" t="s">
        <v>4555</v>
      </c>
      <c r="BY646" t="s">
        <v>722</v>
      </c>
      <c r="BZ646" t="s">
        <v>1634</v>
      </c>
      <c r="CA646" s="92">
        <v>3500000</v>
      </c>
      <c r="CD646" s="93"/>
    </row>
    <row r="647" spans="1:82" x14ac:dyDescent="0.25">
      <c r="A647" s="94">
        <v>644</v>
      </c>
      <c r="B647" s="95" t="s">
        <v>4556</v>
      </c>
      <c r="C647" s="88">
        <v>4800083168</v>
      </c>
      <c r="D647" s="116" t="s">
        <v>1634</v>
      </c>
      <c r="E647" s="96">
        <v>3500000</v>
      </c>
      <c r="F647" s="97">
        <v>8</v>
      </c>
      <c r="G647" s="94">
        <v>2014</v>
      </c>
      <c r="H647" s="98">
        <v>41858</v>
      </c>
      <c r="I647" s="98"/>
      <c r="J647" s="97" t="s">
        <v>628</v>
      </c>
      <c r="K647" s="95" t="s">
        <v>1635</v>
      </c>
      <c r="L647" s="88" t="s">
        <v>630</v>
      </c>
      <c r="M647" s="264" t="s">
        <v>1636</v>
      </c>
      <c r="N647" s="97" t="s">
        <v>98</v>
      </c>
      <c r="O647" s="97" t="s">
        <v>98</v>
      </c>
      <c r="P647" s="100">
        <v>3500000</v>
      </c>
      <c r="Q647" s="94">
        <v>2015</v>
      </c>
      <c r="R647" s="97" t="s">
        <v>151</v>
      </c>
      <c r="S647" s="98">
        <v>42102</v>
      </c>
      <c r="T647" s="98">
        <v>42102</v>
      </c>
      <c r="U647" s="82">
        <v>-244</v>
      </c>
      <c r="V647" s="82">
        <v>-244</v>
      </c>
      <c r="W647" s="88" t="s">
        <v>4551</v>
      </c>
      <c r="X647" s="137" t="s">
        <v>4557</v>
      </c>
      <c r="Y647" s="137" t="s">
        <v>4558</v>
      </c>
      <c r="Z647" s="95" t="s">
        <v>1640</v>
      </c>
      <c r="AA647" s="94"/>
      <c r="AB647" s="139"/>
      <c r="AC647" s="301"/>
      <c r="AD647" s="64"/>
      <c r="AE647" s="64"/>
      <c r="AF647" s="64"/>
      <c r="AG647" s="64"/>
      <c r="AH647" s="104" t="s">
        <v>437</v>
      </c>
      <c r="AI647" s="95"/>
      <c r="AJ647" s="105"/>
      <c r="AK647" s="105"/>
      <c r="AL647" s="78" t="s">
        <v>107</v>
      </c>
      <c r="AM647" s="65" t="s">
        <v>4004</v>
      </c>
      <c r="AN647" s="145" t="s">
        <v>107</v>
      </c>
      <c r="AO647" s="80"/>
      <c r="AP647" s="70"/>
      <c r="AQ647" s="84"/>
      <c r="AR647" s="79"/>
      <c r="AS647" s="110"/>
      <c r="AT647" s="110"/>
      <c r="AU647" s="83"/>
      <c r="AV647" s="88" t="s">
        <v>4559</v>
      </c>
      <c r="AW647" s="87">
        <v>42156</v>
      </c>
      <c r="AX647" s="87">
        <v>42174</v>
      </c>
      <c r="AY647" s="104"/>
      <c r="AZ647" s="95" t="s">
        <v>3238</v>
      </c>
      <c r="BA647" s="273">
        <v>42180</v>
      </c>
      <c r="BB647" s="101">
        <v>42193</v>
      </c>
      <c r="BC647" s="104"/>
      <c r="BD647" s="113">
        <v>3500000</v>
      </c>
      <c r="BE647" s="113"/>
      <c r="BF647" s="113"/>
      <c r="BG647" s="146">
        <v>42193</v>
      </c>
      <c r="BH647" s="88" t="s">
        <v>116</v>
      </c>
      <c r="BI647" s="104" t="s">
        <v>3239</v>
      </c>
      <c r="BJ647" s="87">
        <v>42193</v>
      </c>
      <c r="BK647" s="87">
        <v>42214</v>
      </c>
      <c r="BL647" s="87">
        <v>42220</v>
      </c>
      <c r="BM647" s="87"/>
      <c r="BN647" s="89"/>
      <c r="BO647" t="s">
        <v>3240</v>
      </c>
      <c r="BQ647" s="90">
        <v>3500000</v>
      </c>
      <c r="BR647" t="s">
        <v>1635</v>
      </c>
      <c r="BS647">
        <v>4800083168</v>
      </c>
      <c r="BT647" s="91">
        <v>41858</v>
      </c>
      <c r="BU647" t="s">
        <v>3238</v>
      </c>
      <c r="BV647" s="91">
        <v>42180</v>
      </c>
      <c r="BX647" t="s">
        <v>4560</v>
      </c>
      <c r="BY647" t="s">
        <v>722</v>
      </c>
      <c r="BZ647" t="s">
        <v>1634</v>
      </c>
      <c r="CA647" s="92">
        <v>3500000</v>
      </c>
      <c r="CD647" s="93"/>
    </row>
    <row r="648" spans="1:82" x14ac:dyDescent="0.25">
      <c r="A648" s="94">
        <v>645</v>
      </c>
      <c r="B648" s="95" t="s">
        <v>4561</v>
      </c>
      <c r="C648" s="88">
        <v>4800083168</v>
      </c>
      <c r="D648" s="116" t="s">
        <v>1634</v>
      </c>
      <c r="E648" s="96">
        <v>3500000</v>
      </c>
      <c r="F648" s="97">
        <v>8</v>
      </c>
      <c r="G648" s="94">
        <v>2014</v>
      </c>
      <c r="H648" s="98">
        <v>41858</v>
      </c>
      <c r="I648" s="98"/>
      <c r="J648" s="97" t="s">
        <v>628</v>
      </c>
      <c r="K648" s="95" t="s">
        <v>1635</v>
      </c>
      <c r="L648" s="88" t="s">
        <v>630</v>
      </c>
      <c r="M648" s="264" t="s">
        <v>1636</v>
      </c>
      <c r="N648" s="97" t="s">
        <v>98</v>
      </c>
      <c r="O648" s="97" t="s">
        <v>98</v>
      </c>
      <c r="P648" s="100">
        <v>3500000</v>
      </c>
      <c r="Q648" s="94">
        <v>2015</v>
      </c>
      <c r="R648" s="97" t="s">
        <v>151</v>
      </c>
      <c r="S648" s="98">
        <v>42102</v>
      </c>
      <c r="T648" s="98">
        <v>42102</v>
      </c>
      <c r="U648" s="82">
        <v>-244</v>
      </c>
      <c r="V648" s="82">
        <v>-244</v>
      </c>
      <c r="W648" s="88" t="s">
        <v>4551</v>
      </c>
      <c r="X648" s="136" t="s">
        <v>4562</v>
      </c>
      <c r="Y648" s="137" t="s">
        <v>4563</v>
      </c>
      <c r="Z648" s="95" t="s">
        <v>1640</v>
      </c>
      <c r="AA648" s="94"/>
      <c r="AB648" s="139"/>
      <c r="AC648" s="301"/>
      <c r="AD648" s="64"/>
      <c r="AE648" s="64"/>
      <c r="AF648" s="64"/>
      <c r="AG648" s="64"/>
      <c r="AH648" s="104" t="s">
        <v>437</v>
      </c>
      <c r="AI648" s="95"/>
      <c r="AJ648" s="105"/>
      <c r="AK648" s="105"/>
      <c r="AL648" s="78" t="s">
        <v>107</v>
      </c>
      <c r="AM648" s="65" t="s">
        <v>4109</v>
      </c>
      <c r="AN648" s="145" t="s">
        <v>107</v>
      </c>
      <c r="AO648" s="80"/>
      <c r="AP648" s="70"/>
      <c r="AQ648" s="84"/>
      <c r="AR648" s="79"/>
      <c r="AS648" s="110"/>
      <c r="AT648" s="110"/>
      <c r="AU648" s="83"/>
      <c r="AV648" s="95" t="s">
        <v>4564</v>
      </c>
      <c r="AW648" s="87">
        <v>42171</v>
      </c>
      <c r="AX648" s="179">
        <v>42177</v>
      </c>
      <c r="AY648" s="104"/>
      <c r="AZ648" s="95" t="s">
        <v>4300</v>
      </c>
      <c r="BA648" s="98">
        <v>42192</v>
      </c>
      <c r="BB648" s="98">
        <v>42221</v>
      </c>
      <c r="BC648" s="104"/>
      <c r="BD648" s="113"/>
      <c r="BE648" s="113"/>
      <c r="BF648" s="113"/>
      <c r="BG648" s="98">
        <v>42221</v>
      </c>
      <c r="BH648" s="88" t="s">
        <v>116</v>
      </c>
      <c r="BI648" s="104" t="s">
        <v>4332</v>
      </c>
      <c r="BJ648" s="87">
        <v>42221</v>
      </c>
      <c r="BK648" s="87">
        <v>42242</v>
      </c>
      <c r="BL648" s="87">
        <v>42236</v>
      </c>
      <c r="BM648" s="87"/>
      <c r="BN648" s="89"/>
      <c r="BO648" t="s">
        <v>2619</v>
      </c>
      <c r="BQ648" s="90">
        <v>3500000</v>
      </c>
      <c r="BR648" t="s">
        <v>1635</v>
      </c>
      <c r="BS648">
        <v>4800083168</v>
      </c>
      <c r="BT648" s="91">
        <v>41858</v>
      </c>
      <c r="BU648" t="s">
        <v>4300</v>
      </c>
      <c r="BV648" s="91">
        <v>42192</v>
      </c>
      <c r="BX648" t="s">
        <v>4565</v>
      </c>
      <c r="BY648" t="s">
        <v>722</v>
      </c>
      <c r="BZ648" t="s">
        <v>1634</v>
      </c>
      <c r="CA648" s="92">
        <v>3500000</v>
      </c>
      <c r="CD648" s="93"/>
    </row>
    <row r="649" spans="1:82" x14ac:dyDescent="0.25">
      <c r="A649" s="94">
        <v>646</v>
      </c>
      <c r="B649" s="95" t="s">
        <v>4566</v>
      </c>
      <c r="C649" s="88">
        <v>4800083168</v>
      </c>
      <c r="D649" s="116" t="s">
        <v>1634</v>
      </c>
      <c r="E649" s="96">
        <v>3500000</v>
      </c>
      <c r="F649" s="97">
        <v>8</v>
      </c>
      <c r="G649" s="94">
        <v>2014</v>
      </c>
      <c r="H649" s="98">
        <v>41858</v>
      </c>
      <c r="I649" s="98"/>
      <c r="J649" s="97" t="s">
        <v>628</v>
      </c>
      <c r="K649" s="95" t="s">
        <v>1635</v>
      </c>
      <c r="L649" s="88" t="s">
        <v>630</v>
      </c>
      <c r="M649" s="264" t="s">
        <v>1636</v>
      </c>
      <c r="N649" s="97" t="s">
        <v>98</v>
      </c>
      <c r="O649" s="97" t="s">
        <v>98</v>
      </c>
      <c r="P649" s="100">
        <v>3500000</v>
      </c>
      <c r="Q649" s="94">
        <v>2015</v>
      </c>
      <c r="R649" s="97" t="s">
        <v>151</v>
      </c>
      <c r="S649" s="98">
        <v>42102</v>
      </c>
      <c r="T649" s="98">
        <v>42102</v>
      </c>
      <c r="U649" s="82">
        <v>-244</v>
      </c>
      <c r="V649" s="82">
        <v>-244</v>
      </c>
      <c r="W649" s="88" t="s">
        <v>4551</v>
      </c>
      <c r="X649" s="136" t="s">
        <v>4567</v>
      </c>
      <c r="Y649" s="137" t="s">
        <v>4568</v>
      </c>
      <c r="Z649" s="95" t="s">
        <v>1640</v>
      </c>
      <c r="AA649" s="94"/>
      <c r="AB649" s="139"/>
      <c r="AC649" s="301"/>
      <c r="AD649" s="64"/>
      <c r="AE649" s="64"/>
      <c r="AF649" s="64"/>
      <c r="AG649" s="64"/>
      <c r="AH649" s="104" t="s">
        <v>437</v>
      </c>
      <c r="AI649" s="95"/>
      <c r="AJ649" s="105"/>
      <c r="AK649" s="105"/>
      <c r="AL649" s="78" t="s">
        <v>107</v>
      </c>
      <c r="AM649" s="65" t="s">
        <v>4109</v>
      </c>
      <c r="AN649" s="145" t="s">
        <v>107</v>
      </c>
      <c r="AO649" s="80"/>
      <c r="AP649" s="70"/>
      <c r="AQ649" s="84"/>
      <c r="AR649" s="79"/>
      <c r="AS649" s="110"/>
      <c r="AT649" s="110"/>
      <c r="AU649" s="83"/>
      <c r="AV649" s="116" t="s">
        <v>4569</v>
      </c>
      <c r="AW649" s="87">
        <v>42156</v>
      </c>
      <c r="AX649" s="87">
        <v>42174</v>
      </c>
      <c r="AY649" s="104"/>
      <c r="AZ649" s="95" t="s">
        <v>4570</v>
      </c>
      <c r="BA649" s="98">
        <v>42181</v>
      </c>
      <c r="BB649" s="98">
        <v>42221</v>
      </c>
      <c r="BC649" s="104"/>
      <c r="BD649" s="113">
        <v>3500000</v>
      </c>
      <c r="BE649" s="113"/>
      <c r="BF649" s="113"/>
      <c r="BG649" s="98">
        <v>42221</v>
      </c>
      <c r="BH649" s="88" t="s">
        <v>116</v>
      </c>
      <c r="BI649" s="104" t="s">
        <v>4571</v>
      </c>
      <c r="BJ649" s="87">
        <v>42221</v>
      </c>
      <c r="BK649" s="87">
        <v>42242</v>
      </c>
      <c r="BL649" s="87">
        <v>42236</v>
      </c>
      <c r="BM649" s="87"/>
      <c r="BN649" s="89"/>
      <c r="BO649" t="s">
        <v>3240</v>
      </c>
      <c r="BQ649" s="90">
        <v>3500000</v>
      </c>
      <c r="BR649" t="s">
        <v>1635</v>
      </c>
      <c r="BS649">
        <v>4800083168</v>
      </c>
      <c r="BT649" s="91">
        <v>41858</v>
      </c>
      <c r="BU649" t="s">
        <v>4570</v>
      </c>
      <c r="BV649" s="91">
        <v>42181</v>
      </c>
      <c r="BX649" t="s">
        <v>4572</v>
      </c>
      <c r="BY649" t="s">
        <v>722</v>
      </c>
      <c r="BZ649" t="s">
        <v>1634</v>
      </c>
      <c r="CA649" s="92">
        <v>3500000</v>
      </c>
      <c r="CD649" s="93"/>
    </row>
    <row r="650" spans="1:82" x14ac:dyDescent="0.25">
      <c r="A650" s="94">
        <v>647</v>
      </c>
      <c r="B650" s="95" t="s">
        <v>4573</v>
      </c>
      <c r="C650" s="88">
        <v>4800083168</v>
      </c>
      <c r="D650" s="116" t="s">
        <v>1634</v>
      </c>
      <c r="E650" s="96">
        <v>3500000</v>
      </c>
      <c r="F650" s="97">
        <v>8</v>
      </c>
      <c r="G650" s="94">
        <v>2014</v>
      </c>
      <c r="H650" s="98">
        <v>41858</v>
      </c>
      <c r="I650" s="98"/>
      <c r="J650" s="97" t="s">
        <v>628</v>
      </c>
      <c r="K650" s="95" t="s">
        <v>1635</v>
      </c>
      <c r="L650" s="88" t="s">
        <v>630</v>
      </c>
      <c r="M650" s="264" t="s">
        <v>1636</v>
      </c>
      <c r="N650" s="97" t="s">
        <v>98</v>
      </c>
      <c r="O650" s="97" t="s">
        <v>98</v>
      </c>
      <c r="P650" s="100">
        <v>3500000</v>
      </c>
      <c r="Q650" s="94">
        <v>2015</v>
      </c>
      <c r="R650" s="97" t="s">
        <v>151</v>
      </c>
      <c r="S650" s="98">
        <v>42102</v>
      </c>
      <c r="T650" s="98">
        <v>42102</v>
      </c>
      <c r="U650" s="82">
        <v>-244</v>
      </c>
      <c r="V650" s="82">
        <v>-244</v>
      </c>
      <c r="W650" s="88" t="s">
        <v>4551</v>
      </c>
      <c r="X650" s="136" t="s">
        <v>4574</v>
      </c>
      <c r="Y650" s="137" t="s">
        <v>4575</v>
      </c>
      <c r="Z650" s="95" t="s">
        <v>1640</v>
      </c>
      <c r="AA650" s="94"/>
      <c r="AB650" s="139"/>
      <c r="AC650" s="301"/>
      <c r="AD650" s="64"/>
      <c r="AE650" s="64"/>
      <c r="AF650" s="64"/>
      <c r="AG650" s="64"/>
      <c r="AH650" s="104" t="s">
        <v>591</v>
      </c>
      <c r="AI650" s="95"/>
      <c r="AJ650" s="105"/>
      <c r="AK650" s="105"/>
      <c r="AL650" s="78" t="s">
        <v>107</v>
      </c>
      <c r="AM650" s="65" t="s">
        <v>1677</v>
      </c>
      <c r="AN650" s="145" t="s">
        <v>107</v>
      </c>
      <c r="AO650" s="80"/>
      <c r="AP650" s="70"/>
      <c r="AQ650" s="84"/>
      <c r="AR650" s="79"/>
      <c r="AS650" s="110"/>
      <c r="AT650" s="110"/>
      <c r="AU650" s="83"/>
      <c r="AV650" s="116" t="s">
        <v>4576</v>
      </c>
      <c r="AW650" s="87">
        <v>42156</v>
      </c>
      <c r="AX650" s="87">
        <v>42174</v>
      </c>
      <c r="AY650" s="104"/>
      <c r="AZ650" s="95" t="s">
        <v>4570</v>
      </c>
      <c r="BA650" s="98">
        <v>42181</v>
      </c>
      <c r="BB650" s="98">
        <v>42221</v>
      </c>
      <c r="BC650" s="104"/>
      <c r="BD650" s="113">
        <v>3500000</v>
      </c>
      <c r="BE650" s="113"/>
      <c r="BF650" s="113"/>
      <c r="BG650" s="98">
        <v>42221</v>
      </c>
      <c r="BH650" s="88" t="s">
        <v>116</v>
      </c>
      <c r="BI650" s="104" t="s">
        <v>4571</v>
      </c>
      <c r="BJ650" s="87">
        <v>42221</v>
      </c>
      <c r="BK650" s="87">
        <v>42242</v>
      </c>
      <c r="BL650" s="87">
        <v>42236</v>
      </c>
      <c r="BM650" s="87"/>
      <c r="BN650" s="89"/>
      <c r="BO650" t="s">
        <v>3240</v>
      </c>
      <c r="BQ650" s="90">
        <v>3500000</v>
      </c>
      <c r="BR650" t="s">
        <v>1635</v>
      </c>
      <c r="BS650">
        <v>4800083168</v>
      </c>
      <c r="BT650" s="91">
        <v>41858</v>
      </c>
      <c r="BU650" t="s">
        <v>4570</v>
      </c>
      <c r="BV650" s="91">
        <v>42181</v>
      </c>
      <c r="BX650" t="s">
        <v>4577</v>
      </c>
      <c r="BY650" t="s">
        <v>722</v>
      </c>
      <c r="BZ650" t="s">
        <v>1634</v>
      </c>
      <c r="CA650" s="92">
        <v>3500000</v>
      </c>
      <c r="CD650" s="93"/>
    </row>
    <row r="651" spans="1:82" x14ac:dyDescent="0.25">
      <c r="A651" s="94">
        <v>648</v>
      </c>
      <c r="B651" s="95" t="s">
        <v>4578</v>
      </c>
      <c r="C651" s="88">
        <v>4800083168</v>
      </c>
      <c r="D651" s="116" t="s">
        <v>1634</v>
      </c>
      <c r="E651" s="96">
        <v>3500000</v>
      </c>
      <c r="F651" s="97">
        <v>8</v>
      </c>
      <c r="G651" s="94">
        <v>2014</v>
      </c>
      <c r="H651" s="98">
        <v>41858</v>
      </c>
      <c r="I651" s="98"/>
      <c r="J651" s="97" t="s">
        <v>628</v>
      </c>
      <c r="K651" s="95" t="s">
        <v>1635</v>
      </c>
      <c r="L651" s="88" t="s">
        <v>630</v>
      </c>
      <c r="M651" s="264" t="s">
        <v>1636</v>
      </c>
      <c r="N651" s="97" t="s">
        <v>98</v>
      </c>
      <c r="O651" s="97" t="s">
        <v>98</v>
      </c>
      <c r="P651" s="100">
        <v>3500000</v>
      </c>
      <c r="Q651" s="94">
        <v>2015</v>
      </c>
      <c r="R651" s="97" t="s">
        <v>151</v>
      </c>
      <c r="S651" s="98">
        <v>42102</v>
      </c>
      <c r="T651" s="98">
        <v>42102</v>
      </c>
      <c r="U651" s="82">
        <v>-244</v>
      </c>
      <c r="V651" s="82">
        <v>-244</v>
      </c>
      <c r="W651" s="88" t="s">
        <v>4551</v>
      </c>
      <c r="X651" s="136" t="s">
        <v>4579</v>
      </c>
      <c r="Y651" s="137" t="s">
        <v>4580</v>
      </c>
      <c r="Z651" s="95" t="s">
        <v>1640</v>
      </c>
      <c r="AA651" s="94"/>
      <c r="AB651" s="139"/>
      <c r="AC651" s="301"/>
      <c r="AD651" s="64"/>
      <c r="AE651" s="64"/>
      <c r="AF651" s="64"/>
      <c r="AG651" s="64"/>
      <c r="AH651" s="104" t="s">
        <v>591</v>
      </c>
      <c r="AI651" s="95"/>
      <c r="AJ651" s="105"/>
      <c r="AK651" s="105"/>
      <c r="AL651" s="78" t="s">
        <v>107</v>
      </c>
      <c r="AM651" s="65" t="s">
        <v>1677</v>
      </c>
      <c r="AN651" s="145" t="s">
        <v>107</v>
      </c>
      <c r="AO651" s="80"/>
      <c r="AP651" s="70"/>
      <c r="AQ651" s="84"/>
      <c r="AR651" s="79"/>
      <c r="AS651" s="110"/>
      <c r="AT651" s="110"/>
      <c r="AU651" s="83"/>
      <c r="AV651" s="308" t="s">
        <v>4581</v>
      </c>
      <c r="AW651" s="87">
        <v>42156</v>
      </c>
      <c r="AX651" s="87">
        <v>42174</v>
      </c>
      <c r="AY651" s="104"/>
      <c r="AZ651" s="95" t="s">
        <v>4570</v>
      </c>
      <c r="BA651" s="98">
        <v>42181</v>
      </c>
      <c r="BB651" s="98">
        <v>42221</v>
      </c>
      <c r="BC651" s="104"/>
      <c r="BD651" s="113">
        <v>3500000</v>
      </c>
      <c r="BE651" s="113"/>
      <c r="BF651" s="113"/>
      <c r="BG651" s="98">
        <v>42221</v>
      </c>
      <c r="BH651" s="88" t="s">
        <v>116</v>
      </c>
      <c r="BI651" s="104" t="s">
        <v>4571</v>
      </c>
      <c r="BJ651" s="87">
        <v>42221</v>
      </c>
      <c r="BK651" s="87">
        <v>42242</v>
      </c>
      <c r="BL651" s="87">
        <v>42236</v>
      </c>
      <c r="BM651" s="87"/>
      <c r="BN651" s="89"/>
      <c r="BO651" t="s">
        <v>3240</v>
      </c>
      <c r="BQ651" s="90">
        <v>3500000</v>
      </c>
      <c r="BR651" t="s">
        <v>1635</v>
      </c>
      <c r="BS651">
        <v>4800083168</v>
      </c>
      <c r="BT651" s="91">
        <v>41858</v>
      </c>
      <c r="BU651" t="s">
        <v>4570</v>
      </c>
      <c r="BV651" s="91">
        <v>42181</v>
      </c>
      <c r="BX651" t="s">
        <v>4582</v>
      </c>
      <c r="BY651" t="s">
        <v>722</v>
      </c>
      <c r="BZ651" t="s">
        <v>1634</v>
      </c>
      <c r="CA651" s="92">
        <v>3500000</v>
      </c>
      <c r="CD651" s="93"/>
    </row>
    <row r="652" spans="1:82" x14ac:dyDescent="0.25">
      <c r="A652" s="94">
        <v>649</v>
      </c>
      <c r="B652" s="95" t="s">
        <v>4583</v>
      </c>
      <c r="C652" s="88" t="s">
        <v>4584</v>
      </c>
      <c r="D652" s="116" t="s">
        <v>4585</v>
      </c>
      <c r="E652" s="96">
        <v>10000000</v>
      </c>
      <c r="F652" s="97" t="s">
        <v>189</v>
      </c>
      <c r="G652" s="94">
        <v>2015</v>
      </c>
      <c r="H652" s="98">
        <v>42103</v>
      </c>
      <c r="I652" s="98">
        <v>42110</v>
      </c>
      <c r="J652" s="97" t="s">
        <v>600</v>
      </c>
      <c r="K652" s="95" t="s">
        <v>601</v>
      </c>
      <c r="L652" s="88" t="s">
        <v>818</v>
      </c>
      <c r="M652" s="159" t="s">
        <v>603</v>
      </c>
      <c r="N652" s="97" t="s">
        <v>98</v>
      </c>
      <c r="O652" s="97" t="s">
        <v>98</v>
      </c>
      <c r="P652" s="100">
        <v>10000000</v>
      </c>
      <c r="Q652" s="94">
        <v>2015</v>
      </c>
      <c r="R652" s="97" t="s">
        <v>151</v>
      </c>
      <c r="S652" s="98">
        <v>42102</v>
      </c>
      <c r="T652" s="101">
        <v>42106</v>
      </c>
      <c r="U652" s="82">
        <v>1</v>
      </c>
      <c r="V652" s="82">
        <v>-3</v>
      </c>
      <c r="W652" s="88" t="s">
        <v>2063</v>
      </c>
      <c r="X652" s="153">
        <v>162127109</v>
      </c>
      <c r="Y652" s="137" t="s">
        <v>4586</v>
      </c>
      <c r="Z652" s="95" t="s">
        <v>4587</v>
      </c>
      <c r="AA652" s="94"/>
      <c r="AB652" s="139"/>
      <c r="AC652" s="301"/>
      <c r="AD652" s="64"/>
      <c r="AE652" s="64"/>
      <c r="AF652" s="64"/>
      <c r="AG652" s="64"/>
      <c r="AH652" s="104" t="s">
        <v>161</v>
      </c>
      <c r="AI652" s="95"/>
      <c r="AJ652" s="105"/>
      <c r="AK652" s="105"/>
      <c r="AL652" s="79"/>
      <c r="AM652" s="65" t="s">
        <v>211</v>
      </c>
      <c r="AN652" s="79"/>
      <c r="AO652" s="80"/>
      <c r="AP652" s="70"/>
      <c r="AQ652" s="84"/>
      <c r="AR652" s="79"/>
      <c r="AS652" s="110"/>
      <c r="AT652" s="110"/>
      <c r="AU652" s="83"/>
      <c r="AV652" s="104"/>
      <c r="AW652" s="87"/>
      <c r="AX652" s="87"/>
      <c r="AY652" s="104"/>
      <c r="AZ652" s="104" t="s">
        <v>4588</v>
      </c>
      <c r="BA652" s="98">
        <v>42172</v>
      </c>
      <c r="BB652" s="98">
        <v>42173</v>
      </c>
      <c r="BC652" s="104"/>
      <c r="BD652" s="113">
        <v>10000000</v>
      </c>
      <c r="BE652" s="113">
        <v>0</v>
      </c>
      <c r="BF652" s="113">
        <v>10000000</v>
      </c>
      <c r="BG652" s="87">
        <v>42181</v>
      </c>
      <c r="BH652" s="88" t="s">
        <v>116</v>
      </c>
      <c r="BI652" s="104" t="s">
        <v>4589</v>
      </c>
      <c r="BJ652" s="87">
        <v>42184</v>
      </c>
      <c r="BK652" s="87">
        <v>42205</v>
      </c>
      <c r="BL652" s="87">
        <v>42195</v>
      </c>
      <c r="BM652" s="87"/>
      <c r="BN652" s="89"/>
      <c r="BQ652" s="115">
        <v>10000000</v>
      </c>
      <c r="BR652" t="s">
        <v>601</v>
      </c>
      <c r="BS652" t="s">
        <v>4584</v>
      </c>
      <c r="BT652" s="91">
        <v>42103</v>
      </c>
      <c r="BU652" t="s">
        <v>4588</v>
      </c>
      <c r="BV652" s="91">
        <v>42172</v>
      </c>
      <c r="BX652" t="s">
        <v>4590</v>
      </c>
      <c r="BY652" t="s">
        <v>722</v>
      </c>
      <c r="BZ652" t="s">
        <v>4585</v>
      </c>
      <c r="CA652" s="92">
        <v>10000000</v>
      </c>
      <c r="CD652" s="93"/>
    </row>
    <row r="653" spans="1:82" x14ac:dyDescent="0.25">
      <c r="A653" s="94">
        <v>650</v>
      </c>
      <c r="B653" s="95" t="s">
        <v>4591</v>
      </c>
      <c r="C653" s="88">
        <v>4500069703</v>
      </c>
      <c r="D653" s="116" t="s">
        <v>4592</v>
      </c>
      <c r="E653" s="96">
        <v>6000000</v>
      </c>
      <c r="F653" s="97" t="s">
        <v>151</v>
      </c>
      <c r="G653" s="94">
        <v>2015</v>
      </c>
      <c r="H653" s="98">
        <v>42111</v>
      </c>
      <c r="I653" s="98">
        <v>42117</v>
      </c>
      <c r="J653" s="97" t="s">
        <v>94</v>
      </c>
      <c r="K653" s="95" t="s">
        <v>95</v>
      </c>
      <c r="L653" s="88" t="s">
        <v>96</v>
      </c>
      <c r="M653" s="264" t="s">
        <v>377</v>
      </c>
      <c r="N653" s="94" t="s">
        <v>98</v>
      </c>
      <c r="O653" s="94" t="s">
        <v>98</v>
      </c>
      <c r="P653" s="100">
        <v>6000000</v>
      </c>
      <c r="Q653" s="94">
        <v>2015</v>
      </c>
      <c r="R653" s="97" t="s">
        <v>151</v>
      </c>
      <c r="S653" s="98">
        <v>42103</v>
      </c>
      <c r="T653" s="98">
        <v>42103</v>
      </c>
      <c r="U653" s="82">
        <v>8</v>
      </c>
      <c r="V653" s="82">
        <v>8</v>
      </c>
      <c r="W653" s="88" t="s">
        <v>124</v>
      </c>
      <c r="X653" s="136" t="s">
        <v>4593</v>
      </c>
      <c r="Y653" s="137" t="s">
        <v>4594</v>
      </c>
      <c r="Z653" s="95" t="s">
        <v>3035</v>
      </c>
      <c r="AA653" s="97" t="s">
        <v>128</v>
      </c>
      <c r="AB653" s="137" t="s">
        <v>1725</v>
      </c>
      <c r="AC653" s="301" t="s">
        <v>3037</v>
      </c>
      <c r="AD653" s="64"/>
      <c r="AE653" s="64"/>
      <c r="AF653" s="64"/>
      <c r="AG653" s="64"/>
      <c r="AH653" s="104" t="s">
        <v>477</v>
      </c>
      <c r="AI653" s="95" t="s">
        <v>4595</v>
      </c>
      <c r="AJ653" s="105">
        <v>106.62608</v>
      </c>
      <c r="AK653" s="105">
        <v>-6.2444600000000001</v>
      </c>
      <c r="AL653" s="79"/>
      <c r="AM653" s="65" t="s">
        <v>144</v>
      </c>
      <c r="AN653" s="79"/>
      <c r="AO653" s="80"/>
      <c r="AP653" s="70"/>
      <c r="AQ653" s="84"/>
      <c r="AR653" s="79"/>
      <c r="AS653" s="110"/>
      <c r="AT653" s="110"/>
      <c r="AU653" s="83"/>
      <c r="AV653" s="104"/>
      <c r="AW653" s="87"/>
      <c r="AX653" s="87"/>
      <c r="AY653" s="104"/>
      <c r="AZ653" s="95" t="s">
        <v>4596</v>
      </c>
      <c r="BA653" s="98">
        <v>42122</v>
      </c>
      <c r="BB653" s="98">
        <v>42124</v>
      </c>
      <c r="BC653" s="104"/>
      <c r="BD653" s="113">
        <v>6000000</v>
      </c>
      <c r="BE653" s="113"/>
      <c r="BF653" s="113">
        <v>6000000</v>
      </c>
      <c r="BG653" s="87">
        <v>42128</v>
      </c>
      <c r="BH653" s="88" t="s">
        <v>116</v>
      </c>
      <c r="BI653" s="104" t="s">
        <v>4597</v>
      </c>
      <c r="BJ653" s="87">
        <v>42129</v>
      </c>
      <c r="BK653" s="87">
        <v>42142</v>
      </c>
      <c r="BL653" s="87">
        <v>42143</v>
      </c>
      <c r="BM653" s="87"/>
      <c r="BN653" s="89"/>
      <c r="BQ653" s="90">
        <v>6000000</v>
      </c>
      <c r="BR653" t="s">
        <v>95</v>
      </c>
      <c r="BS653">
        <v>4500069703</v>
      </c>
      <c r="BT653" s="91">
        <v>42111</v>
      </c>
      <c r="BU653" t="s">
        <v>4596</v>
      </c>
      <c r="BV653" s="91">
        <v>42122</v>
      </c>
      <c r="BX653" t="s">
        <v>4598</v>
      </c>
      <c r="BY653" t="s">
        <v>1730</v>
      </c>
      <c r="BZ653" t="s">
        <v>4592</v>
      </c>
      <c r="CA653" s="92">
        <v>6000000</v>
      </c>
      <c r="CD653" s="93"/>
    </row>
    <row r="654" spans="1:82" x14ac:dyDescent="0.25">
      <c r="A654" s="94">
        <v>651</v>
      </c>
      <c r="B654" s="95" t="s">
        <v>4599</v>
      </c>
      <c r="C654" s="88">
        <v>4500069709</v>
      </c>
      <c r="D654" s="116" t="s">
        <v>2509</v>
      </c>
      <c r="E654" s="96">
        <v>4375000</v>
      </c>
      <c r="F654" s="97" t="s">
        <v>151</v>
      </c>
      <c r="G654" s="94">
        <v>2015</v>
      </c>
      <c r="H654" s="98">
        <v>42111</v>
      </c>
      <c r="I654" s="98">
        <v>42117</v>
      </c>
      <c r="J654" s="97" t="s">
        <v>94</v>
      </c>
      <c r="K654" s="95" t="s">
        <v>95</v>
      </c>
      <c r="L654" s="88" t="s">
        <v>96</v>
      </c>
      <c r="M654" s="264" t="s">
        <v>123</v>
      </c>
      <c r="N654" s="97" t="s">
        <v>98</v>
      </c>
      <c r="O654" s="97" t="s">
        <v>98</v>
      </c>
      <c r="P654" s="100">
        <v>4375000</v>
      </c>
      <c r="Q654" s="94">
        <v>2015</v>
      </c>
      <c r="R654" s="97" t="s">
        <v>151</v>
      </c>
      <c r="S654" s="98">
        <v>42101</v>
      </c>
      <c r="T654" s="98">
        <v>42101</v>
      </c>
      <c r="U654" s="82">
        <v>10</v>
      </c>
      <c r="V654" s="82">
        <v>10</v>
      </c>
      <c r="W654" s="88" t="s">
        <v>124</v>
      </c>
      <c r="X654" s="136" t="s">
        <v>4600</v>
      </c>
      <c r="Y654" s="137" t="s">
        <v>4601</v>
      </c>
      <c r="Z654" s="95" t="s">
        <v>127</v>
      </c>
      <c r="AA654" s="97" t="s">
        <v>128</v>
      </c>
      <c r="AB654" s="137" t="s">
        <v>4602</v>
      </c>
      <c r="AC654" s="301" t="s">
        <v>3037</v>
      </c>
      <c r="AD654" s="64"/>
      <c r="AE654" s="64"/>
      <c r="AF654" s="64"/>
      <c r="AG654" s="64"/>
      <c r="AH654" s="104" t="s">
        <v>131</v>
      </c>
      <c r="AI654" s="95" t="s">
        <v>4603</v>
      </c>
      <c r="AJ654" s="105">
        <v>98.626829999999998</v>
      </c>
      <c r="AK654" s="105">
        <v>3.5996999999999999</v>
      </c>
      <c r="AL654" s="79"/>
      <c r="AM654" s="65" t="s">
        <v>163</v>
      </c>
      <c r="AN654" s="79"/>
      <c r="AO654" s="80"/>
      <c r="AP654" s="70"/>
      <c r="AQ654" s="84"/>
      <c r="AR654" s="79"/>
      <c r="AS654" s="110"/>
      <c r="AT654" s="110"/>
      <c r="AU654" s="83"/>
      <c r="AV654" s="104"/>
      <c r="AW654" s="87"/>
      <c r="AX654" s="87"/>
      <c r="AY654" s="104"/>
      <c r="AZ654" s="95" t="s">
        <v>4604</v>
      </c>
      <c r="BA654" s="98">
        <v>42122</v>
      </c>
      <c r="BB654" s="98">
        <v>42124</v>
      </c>
      <c r="BC654" s="104"/>
      <c r="BD654" s="113">
        <v>4375000</v>
      </c>
      <c r="BE654" s="113"/>
      <c r="BF654" s="113">
        <v>4375000</v>
      </c>
      <c r="BG654" s="87">
        <v>42128</v>
      </c>
      <c r="BH654" s="88" t="s">
        <v>116</v>
      </c>
      <c r="BI654" s="104" t="s">
        <v>4605</v>
      </c>
      <c r="BJ654" s="87">
        <v>42129</v>
      </c>
      <c r="BK654" s="87">
        <v>42142</v>
      </c>
      <c r="BL654" s="87">
        <v>42143</v>
      </c>
      <c r="BM654" s="87"/>
      <c r="BN654" s="89"/>
      <c r="BQ654" s="115">
        <v>4375000</v>
      </c>
      <c r="BR654" t="s">
        <v>95</v>
      </c>
      <c r="BS654">
        <v>4500069709</v>
      </c>
      <c r="BT654" s="91">
        <v>42111</v>
      </c>
      <c r="BU654" t="s">
        <v>4604</v>
      </c>
      <c r="BV654" s="91">
        <v>42122</v>
      </c>
      <c r="BX654" t="s">
        <v>4606</v>
      </c>
      <c r="BY654" t="s">
        <v>4607</v>
      </c>
      <c r="BZ654" t="s">
        <v>2509</v>
      </c>
      <c r="CA654" s="92">
        <v>4375000</v>
      </c>
      <c r="CD654" s="93"/>
    </row>
    <row r="655" spans="1:82" x14ac:dyDescent="0.25">
      <c r="A655" s="94">
        <v>652</v>
      </c>
      <c r="B655" s="95" t="s">
        <v>4608</v>
      </c>
      <c r="C655" s="88">
        <v>4800083168</v>
      </c>
      <c r="D655" s="116" t="s">
        <v>1634</v>
      </c>
      <c r="E655" s="96">
        <v>3500000</v>
      </c>
      <c r="F655" s="97">
        <v>8</v>
      </c>
      <c r="G655" s="94">
        <v>2014</v>
      </c>
      <c r="H655" s="98">
        <v>41858</v>
      </c>
      <c r="I655" s="98"/>
      <c r="J655" s="97" t="s">
        <v>628</v>
      </c>
      <c r="K655" s="95" t="s">
        <v>1635</v>
      </c>
      <c r="L655" s="88" t="s">
        <v>630</v>
      </c>
      <c r="M655" s="264" t="s">
        <v>1636</v>
      </c>
      <c r="N655" s="97" t="s">
        <v>98</v>
      </c>
      <c r="O655" s="97" t="s">
        <v>98</v>
      </c>
      <c r="P655" s="100">
        <v>3500000</v>
      </c>
      <c r="Q655" s="94">
        <v>2015</v>
      </c>
      <c r="R655" s="97" t="s">
        <v>151</v>
      </c>
      <c r="S655" s="98">
        <v>42104</v>
      </c>
      <c r="T655" s="98">
        <v>42104</v>
      </c>
      <c r="U655" s="82">
        <v>-246</v>
      </c>
      <c r="V655" s="82">
        <v>-246</v>
      </c>
      <c r="W655" s="88" t="s">
        <v>1637</v>
      </c>
      <c r="X655" s="95" t="s">
        <v>4234</v>
      </c>
      <c r="Y655" s="139" t="s">
        <v>4609</v>
      </c>
      <c r="Z655" s="95" t="s">
        <v>1640</v>
      </c>
      <c r="AA655" s="94"/>
      <c r="AB655" s="139"/>
      <c r="AC655" s="301"/>
      <c r="AD655" s="64"/>
      <c r="AE655" s="64"/>
      <c r="AF655" s="64"/>
      <c r="AG655" s="64"/>
      <c r="AH655" s="104" t="s">
        <v>131</v>
      </c>
      <c r="AI655" s="95"/>
      <c r="AJ655" s="105"/>
      <c r="AK655" s="105"/>
      <c r="AL655" s="79"/>
      <c r="AM655" s="65" t="s">
        <v>163</v>
      </c>
      <c r="AN655" s="79"/>
      <c r="AO655" s="80"/>
      <c r="AP655" s="70"/>
      <c r="AQ655" s="84"/>
      <c r="AR655" s="79"/>
      <c r="AS655" s="110"/>
      <c r="AT655" s="110"/>
      <c r="AU655" s="83"/>
      <c r="AV655" s="116" t="s">
        <v>4610</v>
      </c>
      <c r="AW655" s="87">
        <v>42156</v>
      </c>
      <c r="AX655" s="87">
        <v>42163</v>
      </c>
      <c r="AY655" s="104"/>
      <c r="AZ655" s="207" t="s">
        <v>4325</v>
      </c>
      <c r="BA655" s="98">
        <v>42184</v>
      </c>
      <c r="BB655" s="98">
        <v>42221</v>
      </c>
      <c r="BC655" s="104"/>
      <c r="BD655" s="113"/>
      <c r="BE655" s="113"/>
      <c r="BF655" s="113"/>
      <c r="BG655" s="98">
        <v>42221</v>
      </c>
      <c r="BH655" s="117" t="s">
        <v>116</v>
      </c>
      <c r="BI655" s="104" t="s">
        <v>4326</v>
      </c>
      <c r="BJ655" s="87">
        <v>42221</v>
      </c>
      <c r="BK655" s="87">
        <v>42242</v>
      </c>
      <c r="BL655" s="87">
        <v>42236</v>
      </c>
      <c r="BM655" s="87"/>
      <c r="BN655" s="89"/>
      <c r="BO655" t="s">
        <v>3240</v>
      </c>
      <c r="BQ655" s="90">
        <v>3500000</v>
      </c>
      <c r="BR655" t="s">
        <v>1635</v>
      </c>
      <c r="BS655">
        <v>4800083168</v>
      </c>
      <c r="BT655" s="91">
        <v>41858</v>
      </c>
      <c r="BU655" t="s">
        <v>4325</v>
      </c>
      <c r="BV655" s="91">
        <v>42184</v>
      </c>
      <c r="BX655" t="e">
        <v>#REF!</v>
      </c>
      <c r="BY655" t="s">
        <v>722</v>
      </c>
      <c r="BZ655" t="s">
        <v>1634</v>
      </c>
      <c r="CA655" s="92">
        <v>3500000</v>
      </c>
      <c r="CD655" s="93"/>
    </row>
    <row r="656" spans="1:82" x14ac:dyDescent="0.25">
      <c r="A656" s="94">
        <v>653</v>
      </c>
      <c r="B656" s="95" t="s">
        <v>4611</v>
      </c>
      <c r="C656" s="88">
        <v>4800083168</v>
      </c>
      <c r="D656" s="116" t="s">
        <v>1634</v>
      </c>
      <c r="E656" s="96">
        <v>3500000</v>
      </c>
      <c r="F656" s="97">
        <v>8</v>
      </c>
      <c r="G656" s="94">
        <v>2014</v>
      </c>
      <c r="H656" s="98">
        <v>41858</v>
      </c>
      <c r="I656" s="98"/>
      <c r="J656" s="97" t="s">
        <v>628</v>
      </c>
      <c r="K656" s="95" t="s">
        <v>1635</v>
      </c>
      <c r="L656" s="88" t="s">
        <v>630</v>
      </c>
      <c r="M656" s="264" t="s">
        <v>1636</v>
      </c>
      <c r="N656" s="97" t="s">
        <v>98</v>
      </c>
      <c r="O656" s="97" t="s">
        <v>98</v>
      </c>
      <c r="P656" s="100">
        <v>3500000</v>
      </c>
      <c r="Q656" s="94">
        <v>2015</v>
      </c>
      <c r="R656" s="97" t="s">
        <v>151</v>
      </c>
      <c r="S656" s="98">
        <v>42104</v>
      </c>
      <c r="T656" s="98">
        <v>42104</v>
      </c>
      <c r="U656" s="82">
        <v>-246</v>
      </c>
      <c r="V656" s="82">
        <v>-246</v>
      </c>
      <c r="W656" s="88" t="s">
        <v>1637</v>
      </c>
      <c r="X656" s="241" t="s">
        <v>4613</v>
      </c>
      <c r="Y656" s="272" t="s">
        <v>4612</v>
      </c>
      <c r="Z656" s="95" t="s">
        <v>1640</v>
      </c>
      <c r="AA656" s="94"/>
      <c r="AB656" s="139"/>
      <c r="AC656" s="301"/>
      <c r="AD656" s="64"/>
      <c r="AE656" s="64"/>
      <c r="AF656" s="64"/>
      <c r="AG656" s="64"/>
      <c r="AH656" s="95" t="s">
        <v>477</v>
      </c>
      <c r="AI656" s="95"/>
      <c r="AJ656" s="105"/>
      <c r="AK656" s="105"/>
      <c r="AL656" s="79"/>
      <c r="AM656" s="65" t="s">
        <v>112</v>
      </c>
      <c r="AN656" s="79"/>
      <c r="AO656" s="80"/>
      <c r="AP656" s="70"/>
      <c r="AQ656" s="84"/>
      <c r="AR656" s="79"/>
      <c r="AS656" s="110"/>
      <c r="AT656" s="110"/>
      <c r="AU656" s="83"/>
      <c r="AV656" s="104"/>
      <c r="AW656" s="87"/>
      <c r="AX656" s="87"/>
      <c r="AY656" s="104"/>
      <c r="AZ656" s="104"/>
      <c r="BA656" s="98"/>
      <c r="BB656" s="98"/>
      <c r="BC656" s="104"/>
      <c r="BD656" s="113"/>
      <c r="BE656" s="113"/>
      <c r="BF656" s="113"/>
      <c r="BG656" s="87"/>
      <c r="BH656" s="88"/>
      <c r="BI656" s="104"/>
      <c r="BJ656" s="87"/>
      <c r="BK656" s="87"/>
      <c r="BL656" s="87"/>
      <c r="BM656" s="87"/>
      <c r="BN656" s="89"/>
      <c r="BO656" t="s">
        <v>4371</v>
      </c>
      <c r="BQ656" s="90">
        <v>3500000</v>
      </c>
      <c r="BR656" t="s">
        <v>1635</v>
      </c>
      <c r="BS656">
        <v>4800083168</v>
      </c>
      <c r="BT656" s="91">
        <v>41858</v>
      </c>
      <c r="BU656">
        <v>0</v>
      </c>
      <c r="BV656" s="91">
        <v>0</v>
      </c>
      <c r="BX656" t="s">
        <v>4614</v>
      </c>
      <c r="BY656" t="s">
        <v>722</v>
      </c>
      <c r="BZ656" t="s">
        <v>1634</v>
      </c>
      <c r="CA656" s="92">
        <v>3500000</v>
      </c>
      <c r="CD656" s="93"/>
    </row>
    <row r="657" spans="1:82" x14ac:dyDescent="0.25">
      <c r="A657" s="94">
        <v>654</v>
      </c>
      <c r="B657" s="95" t="s">
        <v>4615</v>
      </c>
      <c r="C657" s="88">
        <v>4800083168</v>
      </c>
      <c r="D657" s="116" t="s">
        <v>1634</v>
      </c>
      <c r="E657" s="96">
        <v>3500000</v>
      </c>
      <c r="F657" s="97">
        <v>8</v>
      </c>
      <c r="G657" s="94">
        <v>2014</v>
      </c>
      <c r="H657" s="98">
        <v>41858</v>
      </c>
      <c r="I657" s="98"/>
      <c r="J657" s="97" t="s">
        <v>628</v>
      </c>
      <c r="K657" s="95" t="s">
        <v>1635</v>
      </c>
      <c r="L657" s="88" t="s">
        <v>630</v>
      </c>
      <c r="M657" s="264" t="s">
        <v>1636</v>
      </c>
      <c r="N657" s="97" t="s">
        <v>98</v>
      </c>
      <c r="O657" s="97" t="s">
        <v>98</v>
      </c>
      <c r="P657" s="100">
        <v>3500000</v>
      </c>
      <c r="Q657" s="94">
        <v>2015</v>
      </c>
      <c r="R657" s="97" t="s">
        <v>151</v>
      </c>
      <c r="S657" s="98">
        <v>42104</v>
      </c>
      <c r="T657" s="98">
        <v>42104</v>
      </c>
      <c r="U657" s="82">
        <v>-246</v>
      </c>
      <c r="V657" s="82">
        <v>-246</v>
      </c>
      <c r="W657" s="88" t="s">
        <v>1637</v>
      </c>
      <c r="X657" s="241" t="s">
        <v>4617</v>
      </c>
      <c r="Y657" s="272" t="s">
        <v>4616</v>
      </c>
      <c r="Z657" s="95" t="s">
        <v>1640</v>
      </c>
      <c r="AA657" s="94"/>
      <c r="AB657" s="139"/>
      <c r="AC657" s="301"/>
      <c r="AD657" s="64"/>
      <c r="AE657" s="64"/>
      <c r="AF657" s="64"/>
      <c r="AG657" s="64"/>
      <c r="AH657" s="104" t="s">
        <v>131</v>
      </c>
      <c r="AI657" s="95"/>
      <c r="AJ657" s="105"/>
      <c r="AK657" s="105"/>
      <c r="AL657" s="79"/>
      <c r="AM657" s="65"/>
      <c r="AN657" s="79"/>
      <c r="AO657" s="80"/>
      <c r="AP657" s="70"/>
      <c r="AQ657" s="84"/>
      <c r="AR657" s="79"/>
      <c r="AS657" s="110"/>
      <c r="AT657" s="110"/>
      <c r="AU657" s="83"/>
      <c r="AV657" s="308" t="s">
        <v>4618</v>
      </c>
      <c r="AW657" s="87">
        <v>42156</v>
      </c>
      <c r="AX657" s="87">
        <v>42292</v>
      </c>
      <c r="AY657" s="104"/>
      <c r="AZ657" s="104" t="s">
        <v>15025</v>
      </c>
      <c r="BA657" s="98">
        <v>42293</v>
      </c>
      <c r="BB657" s="98"/>
      <c r="BC657" s="104"/>
      <c r="BD657" s="113"/>
      <c r="BE657" s="113"/>
      <c r="BF657" s="113"/>
      <c r="BG657" s="87"/>
      <c r="BH657" s="88"/>
      <c r="BI657" s="104"/>
      <c r="BJ657" s="87"/>
      <c r="BK657" s="87"/>
      <c r="BL657" s="87"/>
      <c r="BM657" s="87"/>
      <c r="BN657" s="89"/>
      <c r="BO657" t="s">
        <v>4371</v>
      </c>
      <c r="BQ657" s="90">
        <v>3500000</v>
      </c>
      <c r="BR657" t="s">
        <v>1635</v>
      </c>
      <c r="BS657">
        <v>4800083168</v>
      </c>
      <c r="BT657" s="91">
        <v>41858</v>
      </c>
      <c r="BU657">
        <v>0</v>
      </c>
      <c r="BV657" s="91">
        <v>0</v>
      </c>
      <c r="BX657" t="s">
        <v>4619</v>
      </c>
      <c r="BY657" t="s">
        <v>722</v>
      </c>
      <c r="BZ657" t="s">
        <v>1634</v>
      </c>
      <c r="CA657" s="92">
        <v>3500000</v>
      </c>
      <c r="CD657" s="93"/>
    </row>
    <row r="658" spans="1:82" x14ac:dyDescent="0.25">
      <c r="A658" s="94">
        <v>655</v>
      </c>
      <c r="B658" s="95" t="s">
        <v>4620</v>
      </c>
      <c r="C658" s="88">
        <v>4800083168</v>
      </c>
      <c r="D658" s="116" t="s">
        <v>1634</v>
      </c>
      <c r="E658" s="96">
        <v>3500000</v>
      </c>
      <c r="F658" s="97">
        <v>8</v>
      </c>
      <c r="G658" s="94">
        <v>2014</v>
      </c>
      <c r="H658" s="98">
        <v>41858</v>
      </c>
      <c r="I658" s="98"/>
      <c r="J658" s="97" t="s">
        <v>628</v>
      </c>
      <c r="K658" s="95" t="s">
        <v>1635</v>
      </c>
      <c r="L658" s="88" t="s">
        <v>630</v>
      </c>
      <c r="M658" s="264" t="s">
        <v>1636</v>
      </c>
      <c r="N658" s="97" t="s">
        <v>98</v>
      </c>
      <c r="O658" s="97" t="s">
        <v>98</v>
      </c>
      <c r="P658" s="100">
        <v>3500000</v>
      </c>
      <c r="Q658" s="94">
        <v>2015</v>
      </c>
      <c r="R658" s="97" t="s">
        <v>151</v>
      </c>
      <c r="S658" s="98">
        <v>42104</v>
      </c>
      <c r="T658" s="98">
        <v>42104</v>
      </c>
      <c r="U658" s="82">
        <v>-246</v>
      </c>
      <c r="V658" s="82">
        <v>-246</v>
      </c>
      <c r="W658" s="88" t="s">
        <v>1637</v>
      </c>
      <c r="X658" s="241" t="s">
        <v>4008</v>
      </c>
      <c r="Y658" s="272" t="s">
        <v>4009</v>
      </c>
      <c r="Z658" s="95" t="s">
        <v>1640</v>
      </c>
      <c r="AA658" s="94"/>
      <c r="AB658" s="139"/>
      <c r="AC658" s="301"/>
      <c r="AD658" s="64"/>
      <c r="AE658" s="64"/>
      <c r="AF658" s="64"/>
      <c r="AG658" s="64"/>
      <c r="AH658" s="104" t="s">
        <v>741</v>
      </c>
      <c r="AI658" s="95"/>
      <c r="AJ658" s="105"/>
      <c r="AK658" s="105"/>
      <c r="AL658" s="79"/>
      <c r="AM658" s="65"/>
      <c r="AN658" s="79"/>
      <c r="AO658" s="80"/>
      <c r="AP658" s="70"/>
      <c r="AQ658" s="84"/>
      <c r="AR658" s="79"/>
      <c r="AS658" s="110"/>
      <c r="AT658" s="110"/>
      <c r="AU658" s="83"/>
      <c r="AV658" s="88" t="s">
        <v>4621</v>
      </c>
      <c r="AW658" s="87">
        <v>42156</v>
      </c>
      <c r="AX658" s="87">
        <v>42158</v>
      </c>
      <c r="AY658" s="104"/>
      <c r="AZ658" s="95" t="s">
        <v>3406</v>
      </c>
      <c r="BA658" s="98">
        <v>42173</v>
      </c>
      <c r="BB658" s="120">
        <v>42186</v>
      </c>
      <c r="BC658" s="104"/>
      <c r="BD658" s="113"/>
      <c r="BE658" s="113"/>
      <c r="BF658" s="113"/>
      <c r="BG658" s="87">
        <v>42187</v>
      </c>
      <c r="BH658" s="88" t="s">
        <v>116</v>
      </c>
      <c r="BI658" s="95" t="s">
        <v>3407</v>
      </c>
      <c r="BJ658" s="146">
        <v>42187</v>
      </c>
      <c r="BK658" s="146">
        <v>42208</v>
      </c>
      <c r="BL658" s="87">
        <v>42199</v>
      </c>
      <c r="BM658" s="87"/>
      <c r="BN658" s="89"/>
      <c r="BO658" t="s">
        <v>3081</v>
      </c>
      <c r="BQ658" s="90">
        <v>3500000</v>
      </c>
      <c r="BR658" t="s">
        <v>1635</v>
      </c>
      <c r="BS658">
        <v>4800083168</v>
      </c>
      <c r="BT658" s="91">
        <v>41858</v>
      </c>
      <c r="BU658" t="s">
        <v>3406</v>
      </c>
      <c r="BV658" s="91">
        <v>42173</v>
      </c>
      <c r="BX658" t="s">
        <v>4622</v>
      </c>
      <c r="BY658" t="s">
        <v>722</v>
      </c>
      <c r="BZ658" t="s">
        <v>1634</v>
      </c>
      <c r="CA658" s="92">
        <v>3500000</v>
      </c>
      <c r="CD658" s="93"/>
    </row>
    <row r="659" spans="1:82" x14ac:dyDescent="0.25">
      <c r="A659" s="94">
        <v>656</v>
      </c>
      <c r="B659" s="95" t="s">
        <v>4623</v>
      </c>
      <c r="C659" s="88">
        <v>4800083168</v>
      </c>
      <c r="D659" s="116" t="s">
        <v>1634</v>
      </c>
      <c r="E659" s="96">
        <v>3500000</v>
      </c>
      <c r="F659" s="97">
        <v>8</v>
      </c>
      <c r="G659" s="94">
        <v>2014</v>
      </c>
      <c r="H659" s="98">
        <v>41858</v>
      </c>
      <c r="I659" s="98"/>
      <c r="J659" s="97" t="s">
        <v>628</v>
      </c>
      <c r="K659" s="95" t="s">
        <v>1635</v>
      </c>
      <c r="L659" s="88" t="s">
        <v>630</v>
      </c>
      <c r="M659" s="264" t="s">
        <v>1636</v>
      </c>
      <c r="N659" s="97" t="s">
        <v>98</v>
      </c>
      <c r="O659" s="97" t="s">
        <v>98</v>
      </c>
      <c r="P659" s="100">
        <v>3500000</v>
      </c>
      <c r="Q659" s="94">
        <v>2015</v>
      </c>
      <c r="R659" s="97" t="s">
        <v>151</v>
      </c>
      <c r="S659" s="98">
        <v>42104</v>
      </c>
      <c r="T659" s="98">
        <v>42104</v>
      </c>
      <c r="U659" s="82">
        <v>-246</v>
      </c>
      <c r="V659" s="82">
        <v>-246</v>
      </c>
      <c r="W659" s="88" t="s">
        <v>1637</v>
      </c>
      <c r="X659" s="139" t="s">
        <v>4624</v>
      </c>
      <c r="Y659" s="311" t="s">
        <v>4625</v>
      </c>
      <c r="Z659" s="95" t="s">
        <v>1640</v>
      </c>
      <c r="AA659" s="94"/>
      <c r="AB659" s="139"/>
      <c r="AC659" s="301"/>
      <c r="AD659" s="64"/>
      <c r="AE659" s="64"/>
      <c r="AF659" s="64"/>
      <c r="AG659" s="64"/>
      <c r="AH659" s="95" t="s">
        <v>477</v>
      </c>
      <c r="AI659" s="95"/>
      <c r="AJ659" s="105"/>
      <c r="AK659" s="105"/>
      <c r="AL659" s="79"/>
      <c r="AM659" s="65"/>
      <c r="AN659" s="79"/>
      <c r="AO659" s="80"/>
      <c r="AP659" s="70"/>
      <c r="AQ659" s="84"/>
      <c r="AR659" s="79"/>
      <c r="AS659" s="110"/>
      <c r="AT659" s="110"/>
      <c r="AU659" s="83"/>
      <c r="AV659" s="308" t="s">
        <v>4626</v>
      </c>
      <c r="AW659" s="87">
        <v>42156</v>
      </c>
      <c r="AX659" s="87">
        <v>42174</v>
      </c>
      <c r="AY659" s="104"/>
      <c r="AZ659" s="95" t="s">
        <v>4570</v>
      </c>
      <c r="BA659" s="98">
        <v>42181</v>
      </c>
      <c r="BB659" s="98">
        <v>42221</v>
      </c>
      <c r="BC659" s="104"/>
      <c r="BD659" s="113">
        <v>3500000</v>
      </c>
      <c r="BE659" s="113"/>
      <c r="BF659" s="113"/>
      <c r="BG659" s="98">
        <v>42221</v>
      </c>
      <c r="BH659" s="88" t="s">
        <v>116</v>
      </c>
      <c r="BI659" s="104" t="s">
        <v>4571</v>
      </c>
      <c r="BJ659" s="87">
        <v>42221</v>
      </c>
      <c r="BK659" s="87">
        <v>42242</v>
      </c>
      <c r="BL659" s="87">
        <v>42236</v>
      </c>
      <c r="BM659" s="87"/>
      <c r="BN659" s="89"/>
      <c r="BO659" t="s">
        <v>3240</v>
      </c>
      <c r="BQ659" s="90">
        <v>3500000</v>
      </c>
      <c r="BR659" t="s">
        <v>1635</v>
      </c>
      <c r="BS659">
        <v>4800083168</v>
      </c>
      <c r="BT659" s="91">
        <v>41858</v>
      </c>
      <c r="BU659" t="s">
        <v>4570</v>
      </c>
      <c r="BV659" s="91">
        <v>42181</v>
      </c>
      <c r="BX659" t="s">
        <v>4627</v>
      </c>
      <c r="BY659" t="s">
        <v>722</v>
      </c>
      <c r="BZ659" t="s">
        <v>1634</v>
      </c>
      <c r="CA659" s="92">
        <v>3500000</v>
      </c>
      <c r="CD659" s="93"/>
    </row>
    <row r="660" spans="1:82" x14ac:dyDescent="0.25">
      <c r="A660" s="94">
        <v>657</v>
      </c>
      <c r="B660" s="95" t="s">
        <v>4628</v>
      </c>
      <c r="C660" s="88">
        <v>4100026353</v>
      </c>
      <c r="D660" s="88" t="s">
        <v>4629</v>
      </c>
      <c r="E660" s="96">
        <v>4624000</v>
      </c>
      <c r="F660" s="97" t="s">
        <v>151</v>
      </c>
      <c r="G660" s="94">
        <v>2015</v>
      </c>
      <c r="H660" s="98">
        <v>42115</v>
      </c>
      <c r="I660" s="98">
        <v>42121</v>
      </c>
      <c r="J660" s="97" t="s">
        <v>4375</v>
      </c>
      <c r="K660" s="95" t="s">
        <v>4376</v>
      </c>
      <c r="L660" s="88" t="s">
        <v>4377</v>
      </c>
      <c r="M660" s="97" t="s">
        <v>98</v>
      </c>
      <c r="N660" s="97" t="s">
        <v>98</v>
      </c>
      <c r="O660" s="97" t="s">
        <v>98</v>
      </c>
      <c r="P660" s="100">
        <v>4624000</v>
      </c>
      <c r="Q660" s="94">
        <v>2015</v>
      </c>
      <c r="R660" s="97" t="s">
        <v>151</v>
      </c>
      <c r="S660" s="98">
        <v>42104</v>
      </c>
      <c r="T660" s="69"/>
      <c r="U660" s="82">
        <v>11</v>
      </c>
      <c r="V660" s="82">
        <v>42115</v>
      </c>
      <c r="W660" s="88"/>
      <c r="X660" s="97" t="s">
        <v>4630</v>
      </c>
      <c r="Y660" s="137" t="s">
        <v>4631</v>
      </c>
      <c r="Z660" s="95" t="s">
        <v>4380</v>
      </c>
      <c r="AA660" s="94"/>
      <c r="AB660" s="139"/>
      <c r="AC660" s="74" t="s">
        <v>4381</v>
      </c>
      <c r="AD660" s="75" t="s">
        <v>107</v>
      </c>
      <c r="AE660" s="75" t="s">
        <v>107</v>
      </c>
      <c r="AF660" s="75" t="s">
        <v>107</v>
      </c>
      <c r="AG660" s="75" t="s">
        <v>107</v>
      </c>
      <c r="AH660" s="95" t="s">
        <v>741</v>
      </c>
      <c r="AI660" s="123" t="s">
        <v>4632</v>
      </c>
      <c r="AJ660" s="105">
        <v>110.78174199999999</v>
      </c>
      <c r="AK660" s="105">
        <v>-7.6177330000000003</v>
      </c>
      <c r="AL660" s="79" t="s">
        <v>4633</v>
      </c>
      <c r="AM660" s="65" t="s">
        <v>2876</v>
      </c>
      <c r="AN660" s="79" t="s">
        <v>4409</v>
      </c>
      <c r="AO660" s="80">
        <v>42110</v>
      </c>
      <c r="AP660" s="84">
        <v>42110</v>
      </c>
      <c r="AQ660" s="84">
        <v>42116</v>
      </c>
      <c r="AR660" s="79" t="s">
        <v>4385</v>
      </c>
      <c r="AS660" s="110"/>
      <c r="AT660" s="110"/>
      <c r="AU660" s="83"/>
      <c r="AV660" s="104" t="s">
        <v>4634</v>
      </c>
      <c r="AW660" s="87"/>
      <c r="AX660" s="87"/>
      <c r="AY660" s="104"/>
      <c r="AZ660" s="104">
        <v>5000228800</v>
      </c>
      <c r="BA660" s="98">
        <v>42131</v>
      </c>
      <c r="BB660" s="98">
        <v>42143</v>
      </c>
      <c r="BC660" s="104"/>
      <c r="BD660" s="113">
        <v>4624000</v>
      </c>
      <c r="BE660" s="113">
        <v>0</v>
      </c>
      <c r="BF660" s="113">
        <v>4624000</v>
      </c>
      <c r="BG660" s="87">
        <v>42144</v>
      </c>
      <c r="BH660" s="88" t="s">
        <v>116</v>
      </c>
      <c r="BI660" s="104" t="s">
        <v>4635</v>
      </c>
      <c r="BJ660" s="87">
        <v>42144</v>
      </c>
      <c r="BK660" s="87">
        <v>42158</v>
      </c>
      <c r="BL660" s="87">
        <v>42160</v>
      </c>
      <c r="BM660" s="87"/>
      <c r="BN660" s="89"/>
      <c r="BQ660" s="90">
        <v>4624000</v>
      </c>
      <c r="BR660" t="s">
        <v>4376</v>
      </c>
      <c r="BS660">
        <v>4100026353</v>
      </c>
      <c r="BT660" s="91">
        <v>42115</v>
      </c>
      <c r="BU660">
        <v>5000228800</v>
      </c>
      <c r="BV660" s="91">
        <v>42131</v>
      </c>
      <c r="BX660" t="s">
        <v>4636</v>
      </c>
      <c r="BY660" t="s">
        <v>722</v>
      </c>
      <c r="BZ660" t="s">
        <v>4629</v>
      </c>
      <c r="CA660" s="92">
        <v>4624000</v>
      </c>
      <c r="CD660" s="93"/>
    </row>
    <row r="661" spans="1:82" x14ac:dyDescent="0.25">
      <c r="A661" s="94">
        <v>658</v>
      </c>
      <c r="B661" s="95" t="s">
        <v>4637</v>
      </c>
      <c r="C661" s="88">
        <v>4100026353</v>
      </c>
      <c r="D661" s="88" t="s">
        <v>4638</v>
      </c>
      <c r="E661" s="96">
        <v>4624000</v>
      </c>
      <c r="F661" s="97" t="s">
        <v>151</v>
      </c>
      <c r="G661" s="94">
        <v>2015</v>
      </c>
      <c r="H661" s="98">
        <v>42115</v>
      </c>
      <c r="I661" s="98">
        <v>42121</v>
      </c>
      <c r="J661" s="97" t="s">
        <v>4375</v>
      </c>
      <c r="K661" s="95" t="s">
        <v>4376</v>
      </c>
      <c r="L661" s="88" t="s">
        <v>4377</v>
      </c>
      <c r="M661" s="97" t="s">
        <v>98</v>
      </c>
      <c r="N661" s="97" t="s">
        <v>98</v>
      </c>
      <c r="O661" s="97" t="s">
        <v>98</v>
      </c>
      <c r="P661" s="100">
        <v>4624000</v>
      </c>
      <c r="Q661" s="94">
        <v>2015</v>
      </c>
      <c r="R661" s="97" t="s">
        <v>151</v>
      </c>
      <c r="S661" s="98">
        <v>42104</v>
      </c>
      <c r="T661" s="69"/>
      <c r="U661" s="82">
        <v>11</v>
      </c>
      <c r="V661" s="82">
        <v>42115</v>
      </c>
      <c r="W661" s="88"/>
      <c r="X661" s="97" t="s">
        <v>4639</v>
      </c>
      <c r="Y661" s="139" t="s">
        <v>4640</v>
      </c>
      <c r="Z661" s="95" t="s">
        <v>4380</v>
      </c>
      <c r="AA661" s="94"/>
      <c r="AB661" s="139"/>
      <c r="AC661" s="74" t="s">
        <v>4381</v>
      </c>
      <c r="AD661" s="75" t="s">
        <v>107</v>
      </c>
      <c r="AE661" s="75" t="s">
        <v>107</v>
      </c>
      <c r="AF661" s="75" t="s">
        <v>107</v>
      </c>
      <c r="AG661" s="75" t="s">
        <v>107</v>
      </c>
      <c r="AH661" s="95" t="s">
        <v>741</v>
      </c>
      <c r="AI661" s="123" t="s">
        <v>4641</v>
      </c>
      <c r="AJ661" s="105">
        <v>110.781024</v>
      </c>
      <c r="AK661" s="105">
        <v>-7.5490490000000001</v>
      </c>
      <c r="AL661" s="79" t="s">
        <v>4633</v>
      </c>
      <c r="AM661" s="65" t="s">
        <v>2876</v>
      </c>
      <c r="AN661" s="79" t="s">
        <v>113</v>
      </c>
      <c r="AO661" s="80">
        <v>42109</v>
      </c>
      <c r="AP661" s="84">
        <v>42109</v>
      </c>
      <c r="AQ661" s="84">
        <v>42116</v>
      </c>
      <c r="AR661" s="79" t="s">
        <v>4385</v>
      </c>
      <c r="AS661" s="110"/>
      <c r="AT661" s="110"/>
      <c r="AU661" s="83"/>
      <c r="AV661" s="104" t="s">
        <v>4642</v>
      </c>
      <c r="AW661" s="87"/>
      <c r="AX661" s="87"/>
      <c r="AY661" s="104"/>
      <c r="AZ661" s="104">
        <v>5000228802</v>
      </c>
      <c r="BA661" s="98">
        <v>42131</v>
      </c>
      <c r="BB661" s="98">
        <v>42143</v>
      </c>
      <c r="BC661" s="104"/>
      <c r="BD661" s="113">
        <v>4624000</v>
      </c>
      <c r="BE661" s="113">
        <v>0</v>
      </c>
      <c r="BF661" s="113">
        <v>4624000</v>
      </c>
      <c r="BG661" s="87">
        <v>42144</v>
      </c>
      <c r="BH661" s="88" t="s">
        <v>116</v>
      </c>
      <c r="BI661" s="104" t="s">
        <v>4643</v>
      </c>
      <c r="BJ661" s="87">
        <v>42144</v>
      </c>
      <c r="BK661" s="87">
        <v>42158</v>
      </c>
      <c r="BL661" s="87">
        <v>42160</v>
      </c>
      <c r="BM661" s="87"/>
      <c r="BN661" s="89"/>
      <c r="BQ661" s="90">
        <v>4624000</v>
      </c>
      <c r="BR661" t="s">
        <v>4376</v>
      </c>
      <c r="BS661">
        <v>4100026353</v>
      </c>
      <c r="BT661" s="91">
        <v>42115</v>
      </c>
      <c r="BU661">
        <v>5000228802</v>
      </c>
      <c r="BV661" s="91">
        <v>42131</v>
      </c>
      <c r="BX661" t="s">
        <v>4644</v>
      </c>
      <c r="BY661" t="s">
        <v>722</v>
      </c>
      <c r="BZ661" t="s">
        <v>4638</v>
      </c>
      <c r="CA661" s="92">
        <v>4624000</v>
      </c>
      <c r="CD661" s="93"/>
    </row>
    <row r="662" spans="1:82" x14ac:dyDescent="0.25">
      <c r="A662" s="94">
        <v>659</v>
      </c>
      <c r="B662" s="95" t="s">
        <v>4645</v>
      </c>
      <c r="C662" s="88">
        <v>4100026353</v>
      </c>
      <c r="D662" s="88" t="s">
        <v>4646</v>
      </c>
      <c r="E662" s="96">
        <v>4624000</v>
      </c>
      <c r="F662" s="97" t="s">
        <v>151</v>
      </c>
      <c r="G662" s="94">
        <v>2015</v>
      </c>
      <c r="H662" s="98">
        <v>42115</v>
      </c>
      <c r="I662" s="98">
        <v>42121</v>
      </c>
      <c r="J662" s="97" t="s">
        <v>4375</v>
      </c>
      <c r="K662" s="95" t="s">
        <v>4376</v>
      </c>
      <c r="L662" s="88" t="s">
        <v>4377</v>
      </c>
      <c r="M662" s="97" t="s">
        <v>98</v>
      </c>
      <c r="N662" s="97" t="s">
        <v>98</v>
      </c>
      <c r="O662" s="97" t="s">
        <v>98</v>
      </c>
      <c r="P662" s="100">
        <v>4624000</v>
      </c>
      <c r="Q662" s="94">
        <v>2015</v>
      </c>
      <c r="R662" s="97" t="s">
        <v>151</v>
      </c>
      <c r="S662" s="98">
        <v>42104</v>
      </c>
      <c r="T662" s="69"/>
      <c r="U662" s="82">
        <v>11</v>
      </c>
      <c r="V662" s="82">
        <v>42115</v>
      </c>
      <c r="W662" s="88"/>
      <c r="X662" s="97" t="s">
        <v>4647</v>
      </c>
      <c r="Y662" s="139" t="s">
        <v>4648</v>
      </c>
      <c r="Z662" s="95" t="s">
        <v>4380</v>
      </c>
      <c r="AA662" s="94"/>
      <c r="AB662" s="139"/>
      <c r="AC662" s="74" t="s">
        <v>4381</v>
      </c>
      <c r="AD662" s="75" t="s">
        <v>107</v>
      </c>
      <c r="AE662" s="75" t="s">
        <v>107</v>
      </c>
      <c r="AF662" s="75" t="s">
        <v>107</v>
      </c>
      <c r="AG662" s="75" t="s">
        <v>107</v>
      </c>
      <c r="AH662" s="95"/>
      <c r="AI662" s="123" t="s">
        <v>4649</v>
      </c>
      <c r="AJ662" s="105">
        <v>110.59679300000001</v>
      </c>
      <c r="AK662" s="105">
        <v>-7.969722</v>
      </c>
      <c r="AL662" s="79" t="s">
        <v>107</v>
      </c>
      <c r="AM662" s="65" t="s">
        <v>107</v>
      </c>
      <c r="AN662" s="79" t="s">
        <v>107</v>
      </c>
      <c r="AO662" s="312" t="s">
        <v>107</v>
      </c>
      <c r="AP662" s="70"/>
      <c r="AQ662" s="84"/>
      <c r="AR662" s="79" t="s">
        <v>4394</v>
      </c>
      <c r="AS662" s="110"/>
      <c r="AT662" s="110"/>
      <c r="AU662" s="83"/>
      <c r="AV662" s="104"/>
      <c r="AW662" s="87"/>
      <c r="AX662" s="87"/>
      <c r="AY662" s="104"/>
      <c r="AZ662" s="104"/>
      <c r="BA662" s="98"/>
      <c r="BB662" s="98"/>
      <c r="BC662" s="104"/>
      <c r="BD662" s="113"/>
      <c r="BE662" s="113"/>
      <c r="BF662" s="113"/>
      <c r="BG662" s="87"/>
      <c r="BH662" s="310" t="s">
        <v>4394</v>
      </c>
      <c r="BI662" s="104"/>
      <c r="BJ662" s="87"/>
      <c r="BK662" s="87"/>
      <c r="BL662" s="87"/>
      <c r="BM662" s="87"/>
      <c r="BN662" s="89"/>
      <c r="BQ662" s="323" t="s">
        <v>623</v>
      </c>
      <c r="BR662" t="s">
        <v>4376</v>
      </c>
      <c r="BS662">
        <v>4100026353</v>
      </c>
      <c r="BT662" s="91">
        <v>42115</v>
      </c>
      <c r="BU662">
        <v>0</v>
      </c>
      <c r="BV662" s="91">
        <v>0</v>
      </c>
      <c r="BX662" t="s">
        <v>4650</v>
      </c>
      <c r="BY662" t="s">
        <v>722</v>
      </c>
      <c r="BZ662" t="s">
        <v>4646</v>
      </c>
      <c r="CA662" s="92">
        <v>4624000</v>
      </c>
      <c r="CD662" s="93"/>
    </row>
    <row r="663" spans="1:82" x14ac:dyDescent="0.25">
      <c r="A663" s="94">
        <v>660</v>
      </c>
      <c r="B663" s="95" t="s">
        <v>4651</v>
      </c>
      <c r="C663" s="88">
        <v>4100026353</v>
      </c>
      <c r="D663" s="88" t="s">
        <v>4652</v>
      </c>
      <c r="E663" s="96">
        <v>4624000</v>
      </c>
      <c r="F663" s="97" t="s">
        <v>151</v>
      </c>
      <c r="G663" s="94">
        <v>2015</v>
      </c>
      <c r="H663" s="98">
        <v>42115</v>
      </c>
      <c r="I663" s="98">
        <v>42121</v>
      </c>
      <c r="J663" s="97" t="s">
        <v>4375</v>
      </c>
      <c r="K663" s="95" t="s">
        <v>4376</v>
      </c>
      <c r="L663" s="88" t="s">
        <v>4377</v>
      </c>
      <c r="M663" s="97" t="s">
        <v>98</v>
      </c>
      <c r="N663" s="97" t="s">
        <v>98</v>
      </c>
      <c r="O663" s="97" t="s">
        <v>98</v>
      </c>
      <c r="P663" s="100">
        <v>4624000</v>
      </c>
      <c r="Q663" s="94">
        <v>2015</v>
      </c>
      <c r="R663" s="97" t="s">
        <v>151</v>
      </c>
      <c r="S663" s="98">
        <v>42104</v>
      </c>
      <c r="T663" s="69"/>
      <c r="U663" s="82">
        <v>11</v>
      </c>
      <c r="V663" s="82">
        <v>42115</v>
      </c>
      <c r="W663" s="88"/>
      <c r="X663" s="97" t="s">
        <v>4653</v>
      </c>
      <c r="Y663" s="139" t="s">
        <v>4654</v>
      </c>
      <c r="Z663" s="95" t="s">
        <v>4380</v>
      </c>
      <c r="AA663" s="94"/>
      <c r="AB663" s="139"/>
      <c r="AC663" s="74" t="s">
        <v>4381</v>
      </c>
      <c r="AD663" s="75" t="s">
        <v>107</v>
      </c>
      <c r="AE663" s="75" t="s">
        <v>107</v>
      </c>
      <c r="AF663" s="75" t="s">
        <v>107</v>
      </c>
      <c r="AG663" s="75" t="s">
        <v>107</v>
      </c>
      <c r="AH663" s="95"/>
      <c r="AI663" s="123" t="s">
        <v>4655</v>
      </c>
      <c r="AJ663" s="105">
        <v>110.35899999999999</v>
      </c>
      <c r="AK663" s="105">
        <v>-7.7473099999999997</v>
      </c>
      <c r="AL663" s="79" t="s">
        <v>440</v>
      </c>
      <c r="AM663" s="65" t="s">
        <v>2876</v>
      </c>
      <c r="AN663" s="79" t="s">
        <v>113</v>
      </c>
      <c r="AO663" s="80">
        <v>42108</v>
      </c>
      <c r="AP663" s="84">
        <v>42108</v>
      </c>
      <c r="AQ663" s="84">
        <v>42128</v>
      </c>
      <c r="AR663" s="79" t="s">
        <v>4385</v>
      </c>
      <c r="AS663" s="110"/>
      <c r="AT663" s="110"/>
      <c r="AU663" s="83" t="s">
        <v>4656</v>
      </c>
      <c r="AV663" s="104" t="s">
        <v>4657</v>
      </c>
      <c r="AW663" s="87"/>
      <c r="AX663" s="87"/>
      <c r="AY663" s="104"/>
      <c r="AZ663" s="104">
        <v>5000228756</v>
      </c>
      <c r="BA663" s="98">
        <v>42137</v>
      </c>
      <c r="BB663" s="98">
        <v>42143</v>
      </c>
      <c r="BC663" s="104"/>
      <c r="BD663" s="113">
        <v>4624000</v>
      </c>
      <c r="BE663" s="113">
        <v>0</v>
      </c>
      <c r="BF663" s="113">
        <v>4624000</v>
      </c>
      <c r="BG663" s="87">
        <v>42144</v>
      </c>
      <c r="BH663" s="88" t="s">
        <v>116</v>
      </c>
      <c r="BI663" s="104" t="s">
        <v>4658</v>
      </c>
      <c r="BJ663" s="87">
        <v>42144</v>
      </c>
      <c r="BK663" s="87">
        <v>42158</v>
      </c>
      <c r="BL663" s="87">
        <v>42160</v>
      </c>
      <c r="BM663" s="87"/>
      <c r="BN663" s="89"/>
      <c r="BQ663" s="90">
        <v>4624000</v>
      </c>
      <c r="BR663" t="s">
        <v>4376</v>
      </c>
      <c r="BS663">
        <v>4100026353</v>
      </c>
      <c r="BT663" s="91">
        <v>42115</v>
      </c>
      <c r="BU663">
        <v>5000228756</v>
      </c>
      <c r="BV663" s="91">
        <v>42137</v>
      </c>
      <c r="BX663" t="s">
        <v>4659</v>
      </c>
      <c r="BY663" t="s">
        <v>722</v>
      </c>
      <c r="BZ663" t="s">
        <v>4652</v>
      </c>
      <c r="CA663" s="92">
        <v>4624000</v>
      </c>
      <c r="CD663" s="93"/>
    </row>
    <row r="664" spans="1:82" x14ac:dyDescent="0.25">
      <c r="A664" s="94">
        <v>661</v>
      </c>
      <c r="B664" s="95" t="s">
        <v>4660</v>
      </c>
      <c r="C664" s="88">
        <v>4100026353</v>
      </c>
      <c r="D664" s="88" t="s">
        <v>4661</v>
      </c>
      <c r="E664" s="96">
        <v>4624000</v>
      </c>
      <c r="F664" s="97" t="s">
        <v>151</v>
      </c>
      <c r="G664" s="94">
        <v>2015</v>
      </c>
      <c r="H664" s="98">
        <v>42115</v>
      </c>
      <c r="I664" s="98">
        <v>42121</v>
      </c>
      <c r="J664" s="97" t="s">
        <v>4375</v>
      </c>
      <c r="K664" s="95" t="s">
        <v>4376</v>
      </c>
      <c r="L664" s="88" t="s">
        <v>4377</v>
      </c>
      <c r="M664" s="97" t="s">
        <v>98</v>
      </c>
      <c r="N664" s="97" t="s">
        <v>98</v>
      </c>
      <c r="O664" s="97" t="s">
        <v>98</v>
      </c>
      <c r="P664" s="100">
        <v>4624000</v>
      </c>
      <c r="Q664" s="94">
        <v>2015</v>
      </c>
      <c r="R664" s="97" t="s">
        <v>151</v>
      </c>
      <c r="S664" s="98">
        <v>42104</v>
      </c>
      <c r="T664" s="69"/>
      <c r="U664" s="82">
        <v>11</v>
      </c>
      <c r="V664" s="82">
        <v>42115</v>
      </c>
      <c r="W664" s="88"/>
      <c r="X664" s="97" t="s">
        <v>4662</v>
      </c>
      <c r="Y664" s="139" t="s">
        <v>4663</v>
      </c>
      <c r="Z664" s="95" t="s">
        <v>4380</v>
      </c>
      <c r="AA664" s="94"/>
      <c r="AB664" s="139"/>
      <c r="AC664" s="74" t="s">
        <v>4381</v>
      </c>
      <c r="AD664" s="75" t="s">
        <v>107</v>
      </c>
      <c r="AE664" s="75" t="s">
        <v>107</v>
      </c>
      <c r="AF664" s="75" t="s">
        <v>107</v>
      </c>
      <c r="AG664" s="75" t="s">
        <v>107</v>
      </c>
      <c r="AH664" s="95" t="s">
        <v>741</v>
      </c>
      <c r="AI664" s="123" t="s">
        <v>4664</v>
      </c>
      <c r="AJ664" s="105">
        <v>110.832713</v>
      </c>
      <c r="AK664" s="105">
        <v>-7.6250619999999998</v>
      </c>
      <c r="AL664" s="79" t="s">
        <v>4633</v>
      </c>
      <c r="AM664" s="65" t="s">
        <v>2876</v>
      </c>
      <c r="AN664" s="79" t="s">
        <v>113</v>
      </c>
      <c r="AO664" s="80">
        <v>42110</v>
      </c>
      <c r="AP664" s="84">
        <v>42110</v>
      </c>
      <c r="AQ664" s="84">
        <v>42116</v>
      </c>
      <c r="AR664" s="79" t="s">
        <v>4385</v>
      </c>
      <c r="AS664" s="110"/>
      <c r="AT664" s="110"/>
      <c r="AU664" s="83"/>
      <c r="AV664" s="104" t="s">
        <v>4665</v>
      </c>
      <c r="AW664" s="87"/>
      <c r="AX664" s="87"/>
      <c r="AY664" s="104"/>
      <c r="AZ664" s="104">
        <v>5000228803</v>
      </c>
      <c r="BA664" s="98">
        <v>42131</v>
      </c>
      <c r="BB664" s="98">
        <v>42143</v>
      </c>
      <c r="BC664" s="104"/>
      <c r="BD664" s="113">
        <v>4624000</v>
      </c>
      <c r="BE664" s="113">
        <v>0</v>
      </c>
      <c r="BF664" s="113">
        <v>4624000</v>
      </c>
      <c r="BG664" s="87">
        <v>42144</v>
      </c>
      <c r="BH664" s="88" t="s">
        <v>116</v>
      </c>
      <c r="BI664" s="104" t="s">
        <v>4666</v>
      </c>
      <c r="BJ664" s="87">
        <v>42144</v>
      </c>
      <c r="BK664" s="87">
        <v>42158</v>
      </c>
      <c r="BL664" s="87">
        <v>42160</v>
      </c>
      <c r="BM664" s="87"/>
      <c r="BN664" s="89"/>
      <c r="BQ664" s="90">
        <v>4624000</v>
      </c>
      <c r="BR664" t="s">
        <v>4376</v>
      </c>
      <c r="BS664">
        <v>4100026353</v>
      </c>
      <c r="BT664" s="91">
        <v>42115</v>
      </c>
      <c r="BU664">
        <v>5000228803</v>
      </c>
      <c r="BV664" s="91">
        <v>42131</v>
      </c>
      <c r="BX664" t="s">
        <v>4667</v>
      </c>
      <c r="BY664" t="s">
        <v>722</v>
      </c>
      <c r="BZ664" t="s">
        <v>4661</v>
      </c>
      <c r="CA664" s="92">
        <v>4624000</v>
      </c>
      <c r="CD664" s="93"/>
    </row>
    <row r="665" spans="1:82" x14ac:dyDescent="0.25">
      <c r="A665" s="94">
        <v>662</v>
      </c>
      <c r="B665" s="95" t="s">
        <v>4668</v>
      </c>
      <c r="C665" s="88">
        <v>4100026353</v>
      </c>
      <c r="D665" s="88" t="s">
        <v>4669</v>
      </c>
      <c r="E665" s="96">
        <v>4624000</v>
      </c>
      <c r="F665" s="97" t="s">
        <v>151</v>
      </c>
      <c r="G665" s="94">
        <v>2015</v>
      </c>
      <c r="H665" s="98">
        <v>42115</v>
      </c>
      <c r="I665" s="98">
        <v>42121</v>
      </c>
      <c r="J665" s="97" t="s">
        <v>4375</v>
      </c>
      <c r="K665" s="95" t="s">
        <v>4376</v>
      </c>
      <c r="L665" s="88" t="s">
        <v>4377</v>
      </c>
      <c r="M665" s="97" t="s">
        <v>98</v>
      </c>
      <c r="N665" s="97" t="s">
        <v>98</v>
      </c>
      <c r="O665" s="97" t="s">
        <v>98</v>
      </c>
      <c r="P665" s="100">
        <v>4624000</v>
      </c>
      <c r="Q665" s="94">
        <v>2015</v>
      </c>
      <c r="R665" s="97" t="s">
        <v>151</v>
      </c>
      <c r="S665" s="98">
        <v>42104</v>
      </c>
      <c r="T665" s="69"/>
      <c r="U665" s="82">
        <v>11</v>
      </c>
      <c r="V665" s="82">
        <v>42115</v>
      </c>
      <c r="W665" s="88"/>
      <c r="X665" s="97" t="s">
        <v>4670</v>
      </c>
      <c r="Y665" s="139" t="s">
        <v>4671</v>
      </c>
      <c r="Z665" s="95" t="s">
        <v>4380</v>
      </c>
      <c r="AA665" s="94"/>
      <c r="AB665" s="139"/>
      <c r="AC665" s="74" t="s">
        <v>4381</v>
      </c>
      <c r="AD665" s="75" t="s">
        <v>107</v>
      </c>
      <c r="AE665" s="75" t="s">
        <v>107</v>
      </c>
      <c r="AF665" s="75" t="s">
        <v>107</v>
      </c>
      <c r="AG665" s="75" t="s">
        <v>107</v>
      </c>
      <c r="AH665" s="95"/>
      <c r="AI665" s="123" t="s">
        <v>4672</v>
      </c>
      <c r="AJ665" s="105">
        <v>110.16069899999999</v>
      </c>
      <c r="AK665" s="105">
        <v>-7.8557959999999998</v>
      </c>
      <c r="AL665" s="79" t="s">
        <v>440</v>
      </c>
      <c r="AM665" s="65" t="s">
        <v>4383</v>
      </c>
      <c r="AN665" s="79" t="s">
        <v>4384</v>
      </c>
      <c r="AO665" s="80">
        <v>42110</v>
      </c>
      <c r="AP665" s="84">
        <v>42110</v>
      </c>
      <c r="AQ665" s="313">
        <v>42145</v>
      </c>
      <c r="AR665" s="79" t="s">
        <v>776</v>
      </c>
      <c r="AS665" s="110"/>
      <c r="AT665" s="110"/>
      <c r="AU665" s="83" t="s">
        <v>4656</v>
      </c>
      <c r="AV665" s="123" t="s">
        <v>4673</v>
      </c>
      <c r="AW665" s="87"/>
      <c r="AX665" s="87"/>
      <c r="AY665" s="104"/>
      <c r="AZ665" s="104">
        <v>5000230319</v>
      </c>
      <c r="BA665" s="98">
        <v>42150</v>
      </c>
      <c r="BB665" s="87">
        <v>42170</v>
      </c>
      <c r="BC665" s="104"/>
      <c r="BD665" s="113">
        <v>4624000</v>
      </c>
      <c r="BE665" s="113">
        <v>0</v>
      </c>
      <c r="BF665" s="113">
        <v>4624000</v>
      </c>
      <c r="BG665" s="87">
        <v>42170</v>
      </c>
      <c r="BH665" s="88" t="s">
        <v>116</v>
      </c>
      <c r="BI665" s="104" t="s">
        <v>4674</v>
      </c>
      <c r="BJ665" s="87">
        <v>42172</v>
      </c>
      <c r="BK665" s="87">
        <v>42186</v>
      </c>
      <c r="BL665" s="87">
        <v>42186</v>
      </c>
      <c r="BM665" s="87"/>
      <c r="BN665" s="89"/>
      <c r="BQ665" s="90">
        <v>4624000</v>
      </c>
      <c r="BR665" t="s">
        <v>4376</v>
      </c>
      <c r="BS665">
        <v>4100026353</v>
      </c>
      <c r="BT665" s="91">
        <v>42115</v>
      </c>
      <c r="BU665">
        <v>5000230319</v>
      </c>
      <c r="BV665" s="91">
        <v>42150</v>
      </c>
      <c r="BX665" t="s">
        <v>4675</v>
      </c>
      <c r="BY665" t="s">
        <v>722</v>
      </c>
      <c r="BZ665" t="s">
        <v>4669</v>
      </c>
      <c r="CA665" s="92">
        <v>4624000</v>
      </c>
      <c r="CD665" s="93"/>
    </row>
    <row r="666" spans="1:82" x14ac:dyDescent="0.25">
      <c r="A666" s="94">
        <v>663</v>
      </c>
      <c r="B666" s="95" t="s">
        <v>4676</v>
      </c>
      <c r="C666" s="88">
        <v>4100026353</v>
      </c>
      <c r="D666" s="88" t="s">
        <v>4677</v>
      </c>
      <c r="E666" s="96">
        <v>4624000</v>
      </c>
      <c r="F666" s="97" t="s">
        <v>151</v>
      </c>
      <c r="G666" s="94">
        <v>2015</v>
      </c>
      <c r="H666" s="98">
        <v>42115</v>
      </c>
      <c r="I666" s="98">
        <v>42121</v>
      </c>
      <c r="J666" s="97" t="s">
        <v>4375</v>
      </c>
      <c r="K666" s="95" t="s">
        <v>4376</v>
      </c>
      <c r="L666" s="88" t="s">
        <v>4377</v>
      </c>
      <c r="M666" s="97" t="s">
        <v>98</v>
      </c>
      <c r="N666" s="97" t="s">
        <v>98</v>
      </c>
      <c r="O666" s="97" t="s">
        <v>98</v>
      </c>
      <c r="P666" s="100">
        <v>4624000</v>
      </c>
      <c r="Q666" s="94">
        <v>2015</v>
      </c>
      <c r="R666" s="97" t="s">
        <v>151</v>
      </c>
      <c r="S666" s="98">
        <v>42104</v>
      </c>
      <c r="T666" s="69"/>
      <c r="U666" s="82">
        <v>11</v>
      </c>
      <c r="V666" s="82">
        <v>42115</v>
      </c>
      <c r="W666" s="88"/>
      <c r="X666" s="97" t="s">
        <v>4678</v>
      </c>
      <c r="Y666" s="139" t="s">
        <v>4679</v>
      </c>
      <c r="Z666" s="95" t="s">
        <v>4380</v>
      </c>
      <c r="AA666" s="94"/>
      <c r="AB666" s="139"/>
      <c r="AC666" s="74" t="s">
        <v>4381</v>
      </c>
      <c r="AD666" s="75" t="s">
        <v>107</v>
      </c>
      <c r="AE666" s="75" t="s">
        <v>107</v>
      </c>
      <c r="AF666" s="75" t="s">
        <v>107</v>
      </c>
      <c r="AG666" s="75" t="s">
        <v>107</v>
      </c>
      <c r="AH666" s="95"/>
      <c r="AI666" s="123" t="s">
        <v>4680</v>
      </c>
      <c r="AJ666" s="105">
        <v>110.344262</v>
      </c>
      <c r="AK666" s="105">
        <v>-7.7617520000000004</v>
      </c>
      <c r="AL666" s="79" t="s">
        <v>440</v>
      </c>
      <c r="AM666" s="65" t="s">
        <v>2876</v>
      </c>
      <c r="AN666" s="79" t="s">
        <v>113</v>
      </c>
      <c r="AO666" s="80">
        <v>42109</v>
      </c>
      <c r="AP666" s="84">
        <v>42109</v>
      </c>
      <c r="AQ666" s="313">
        <v>42145</v>
      </c>
      <c r="AR666" s="79" t="s">
        <v>776</v>
      </c>
      <c r="AS666" s="110"/>
      <c r="AT666" s="110"/>
      <c r="AU666" s="83"/>
      <c r="AV666" s="123" t="s">
        <v>4681</v>
      </c>
      <c r="AW666" s="87"/>
      <c r="AX666" s="87"/>
      <c r="AY666" s="104"/>
      <c r="AZ666" s="104">
        <v>5000230318</v>
      </c>
      <c r="BA666" s="98">
        <v>42150</v>
      </c>
      <c r="BB666" s="87">
        <v>42170</v>
      </c>
      <c r="BC666" s="104"/>
      <c r="BD666" s="113">
        <v>4624000</v>
      </c>
      <c r="BE666" s="113">
        <v>0</v>
      </c>
      <c r="BF666" s="113">
        <v>4624000</v>
      </c>
      <c r="BG666" s="87">
        <v>42170</v>
      </c>
      <c r="BH666" s="88" t="s">
        <v>116</v>
      </c>
      <c r="BI666" s="104" t="s">
        <v>4682</v>
      </c>
      <c r="BJ666" s="87">
        <v>42172</v>
      </c>
      <c r="BK666" s="87">
        <v>42186</v>
      </c>
      <c r="BL666" s="87">
        <v>42186</v>
      </c>
      <c r="BM666" s="87"/>
      <c r="BN666" s="89"/>
      <c r="BQ666" s="90">
        <v>4624000</v>
      </c>
      <c r="BR666" t="s">
        <v>4376</v>
      </c>
      <c r="BS666">
        <v>4100026353</v>
      </c>
      <c r="BT666" s="91">
        <v>42115</v>
      </c>
      <c r="BU666">
        <v>5000230318</v>
      </c>
      <c r="BV666" s="91">
        <v>42150</v>
      </c>
      <c r="BX666" t="s">
        <v>4683</v>
      </c>
      <c r="BY666" t="s">
        <v>722</v>
      </c>
      <c r="BZ666" t="s">
        <v>4677</v>
      </c>
      <c r="CA666" s="92">
        <v>4624000</v>
      </c>
      <c r="CD666" s="93"/>
    </row>
    <row r="667" spans="1:82" x14ac:dyDescent="0.25">
      <c r="A667" s="94">
        <v>664</v>
      </c>
      <c r="B667" s="95" t="s">
        <v>4684</v>
      </c>
      <c r="C667" s="88">
        <v>4100026353</v>
      </c>
      <c r="D667" s="88" t="s">
        <v>4685</v>
      </c>
      <c r="E667" s="96">
        <v>4624000</v>
      </c>
      <c r="F667" s="97" t="s">
        <v>151</v>
      </c>
      <c r="G667" s="94">
        <v>2015</v>
      </c>
      <c r="H667" s="98">
        <v>42115</v>
      </c>
      <c r="I667" s="98">
        <v>42121</v>
      </c>
      <c r="J667" s="97" t="s">
        <v>4375</v>
      </c>
      <c r="K667" s="95" t="s">
        <v>4376</v>
      </c>
      <c r="L667" s="88" t="s">
        <v>4377</v>
      </c>
      <c r="M667" s="97" t="s">
        <v>98</v>
      </c>
      <c r="N667" s="97" t="s">
        <v>98</v>
      </c>
      <c r="O667" s="97" t="s">
        <v>98</v>
      </c>
      <c r="P667" s="100">
        <v>4624000</v>
      </c>
      <c r="Q667" s="94">
        <v>2015</v>
      </c>
      <c r="R667" s="97" t="s">
        <v>151</v>
      </c>
      <c r="S667" s="98">
        <v>42104</v>
      </c>
      <c r="T667" s="69"/>
      <c r="U667" s="82">
        <v>11</v>
      </c>
      <c r="V667" s="82">
        <v>42115</v>
      </c>
      <c r="W667" s="88"/>
      <c r="X667" s="97" t="s">
        <v>4686</v>
      </c>
      <c r="Y667" s="139" t="s">
        <v>4687</v>
      </c>
      <c r="Z667" s="95" t="s">
        <v>4380</v>
      </c>
      <c r="AA667" s="94"/>
      <c r="AB667" s="139"/>
      <c r="AC667" s="74" t="s">
        <v>4381</v>
      </c>
      <c r="AD667" s="75" t="s">
        <v>107</v>
      </c>
      <c r="AE667" s="75" t="s">
        <v>107</v>
      </c>
      <c r="AF667" s="75" t="s">
        <v>107</v>
      </c>
      <c r="AG667" s="75" t="s">
        <v>107</v>
      </c>
      <c r="AH667" s="95" t="s">
        <v>741</v>
      </c>
      <c r="AI667" s="123" t="s">
        <v>4688</v>
      </c>
      <c r="AJ667" s="105">
        <v>110.88234300000001</v>
      </c>
      <c r="AK667" s="105">
        <v>-7.5714100000000002</v>
      </c>
      <c r="AL667" s="79" t="s">
        <v>4633</v>
      </c>
      <c r="AM667" s="65" t="s">
        <v>2876</v>
      </c>
      <c r="AN667" s="79" t="s">
        <v>113</v>
      </c>
      <c r="AO667" s="80">
        <v>42110</v>
      </c>
      <c r="AP667" s="84">
        <v>42110</v>
      </c>
      <c r="AQ667" s="84">
        <v>42116</v>
      </c>
      <c r="AR667" s="79" t="s">
        <v>4385</v>
      </c>
      <c r="AS667" s="110"/>
      <c r="AT667" s="110"/>
      <c r="AU667" s="83"/>
      <c r="AV667" s="104" t="s">
        <v>4689</v>
      </c>
      <c r="AW667" s="87"/>
      <c r="AX667" s="87"/>
      <c r="AY667" s="104"/>
      <c r="AZ667" s="104">
        <v>5000228804</v>
      </c>
      <c r="BA667" s="98">
        <v>42131</v>
      </c>
      <c r="BB667" s="98">
        <v>42143</v>
      </c>
      <c r="BC667" s="104"/>
      <c r="BD667" s="113">
        <v>4624000</v>
      </c>
      <c r="BE667" s="113">
        <v>0</v>
      </c>
      <c r="BF667" s="113">
        <v>4624000</v>
      </c>
      <c r="BG667" s="87">
        <v>42144</v>
      </c>
      <c r="BH667" s="88" t="s">
        <v>116</v>
      </c>
      <c r="BI667" s="104" t="s">
        <v>4690</v>
      </c>
      <c r="BJ667" s="87">
        <v>42144</v>
      </c>
      <c r="BK667" s="87">
        <v>42158</v>
      </c>
      <c r="BL667" s="87">
        <v>42160</v>
      </c>
      <c r="BM667" s="87"/>
      <c r="BN667" s="89"/>
      <c r="BQ667" s="90">
        <v>4624000</v>
      </c>
      <c r="BR667" t="s">
        <v>4376</v>
      </c>
      <c r="BS667">
        <v>4100026353</v>
      </c>
      <c r="BT667" s="91">
        <v>42115</v>
      </c>
      <c r="BU667">
        <v>5000228804</v>
      </c>
      <c r="BV667" s="91">
        <v>42131</v>
      </c>
      <c r="BX667" t="s">
        <v>4691</v>
      </c>
      <c r="BY667" t="s">
        <v>722</v>
      </c>
      <c r="BZ667" t="s">
        <v>4685</v>
      </c>
      <c r="CA667" s="92">
        <v>4624000</v>
      </c>
      <c r="CD667" s="93"/>
    </row>
    <row r="668" spans="1:82" x14ac:dyDescent="0.25">
      <c r="A668" s="94">
        <v>665</v>
      </c>
      <c r="B668" s="95" t="s">
        <v>4692</v>
      </c>
      <c r="C668" s="88">
        <v>4100026353</v>
      </c>
      <c r="D668" s="88" t="s">
        <v>4693</v>
      </c>
      <c r="E668" s="96">
        <v>4624000</v>
      </c>
      <c r="F668" s="97" t="s">
        <v>151</v>
      </c>
      <c r="G668" s="94">
        <v>2015</v>
      </c>
      <c r="H668" s="98">
        <v>42115</v>
      </c>
      <c r="I668" s="98">
        <v>42121</v>
      </c>
      <c r="J668" s="97" t="s">
        <v>4375</v>
      </c>
      <c r="K668" s="95" t="s">
        <v>4376</v>
      </c>
      <c r="L668" s="88" t="s">
        <v>4377</v>
      </c>
      <c r="M668" s="97" t="s">
        <v>98</v>
      </c>
      <c r="N668" s="97" t="s">
        <v>98</v>
      </c>
      <c r="O668" s="97" t="s">
        <v>98</v>
      </c>
      <c r="P668" s="100">
        <v>4624000</v>
      </c>
      <c r="Q668" s="94">
        <v>2015</v>
      </c>
      <c r="R668" s="97" t="s">
        <v>151</v>
      </c>
      <c r="S668" s="98">
        <v>42104</v>
      </c>
      <c r="T668" s="69"/>
      <c r="U668" s="82">
        <v>11</v>
      </c>
      <c r="V668" s="82">
        <v>42115</v>
      </c>
      <c r="W668" s="88"/>
      <c r="X668" s="97" t="s">
        <v>4694</v>
      </c>
      <c r="Y668" s="139" t="s">
        <v>4695</v>
      </c>
      <c r="Z668" s="95" t="s">
        <v>4380</v>
      </c>
      <c r="AA668" s="94"/>
      <c r="AB668" s="139"/>
      <c r="AC668" s="74" t="s">
        <v>4381</v>
      </c>
      <c r="AD668" s="75" t="s">
        <v>107</v>
      </c>
      <c r="AE668" s="75" t="s">
        <v>107</v>
      </c>
      <c r="AF668" s="75" t="s">
        <v>107</v>
      </c>
      <c r="AG668" s="75" t="s">
        <v>107</v>
      </c>
      <c r="AH668" s="95" t="s">
        <v>741</v>
      </c>
      <c r="AI668" s="123" t="s">
        <v>4696</v>
      </c>
      <c r="AJ668" s="105">
        <v>110.605852</v>
      </c>
      <c r="AK668" s="105">
        <v>-7.519997</v>
      </c>
      <c r="AL668" s="79" t="s">
        <v>4633</v>
      </c>
      <c r="AM668" s="65" t="s">
        <v>2876</v>
      </c>
      <c r="AN668" s="79" t="s">
        <v>113</v>
      </c>
      <c r="AO668" s="80">
        <v>42110</v>
      </c>
      <c r="AP668" s="84">
        <v>42110</v>
      </c>
      <c r="AQ668" s="84">
        <v>42116</v>
      </c>
      <c r="AR668" s="79" t="s">
        <v>4385</v>
      </c>
      <c r="AS668" s="110"/>
      <c r="AT668" s="110"/>
      <c r="AU668" s="83"/>
      <c r="AV668" s="104" t="s">
        <v>4697</v>
      </c>
      <c r="AW668" s="87"/>
      <c r="AX668" s="87"/>
      <c r="AY668" s="104"/>
      <c r="AZ668" s="104">
        <v>5000228801</v>
      </c>
      <c r="BA668" s="98">
        <v>42131</v>
      </c>
      <c r="BB668" s="98">
        <v>42143</v>
      </c>
      <c r="BC668" s="104"/>
      <c r="BD668" s="113">
        <v>4624000</v>
      </c>
      <c r="BE668" s="113">
        <v>0</v>
      </c>
      <c r="BF668" s="113">
        <v>4624000</v>
      </c>
      <c r="BG668" s="87">
        <v>42144</v>
      </c>
      <c r="BH668" s="88" t="s">
        <v>116</v>
      </c>
      <c r="BI668" s="104" t="s">
        <v>4698</v>
      </c>
      <c r="BJ668" s="87">
        <v>42144</v>
      </c>
      <c r="BK668" s="87">
        <v>42158</v>
      </c>
      <c r="BL668" s="87">
        <v>42163</v>
      </c>
      <c r="BM668" s="87"/>
      <c r="BN668" s="89"/>
      <c r="BQ668" s="90">
        <v>4624000</v>
      </c>
      <c r="BR668" t="s">
        <v>4376</v>
      </c>
      <c r="BS668">
        <v>4100026353</v>
      </c>
      <c r="BT668" s="91">
        <v>42115</v>
      </c>
      <c r="BU668">
        <v>5000228801</v>
      </c>
      <c r="BV668" s="91">
        <v>42131</v>
      </c>
      <c r="BX668" t="s">
        <v>4699</v>
      </c>
      <c r="BY668" t="s">
        <v>722</v>
      </c>
      <c r="BZ668" t="s">
        <v>4693</v>
      </c>
      <c r="CA668" s="92">
        <v>4624000</v>
      </c>
      <c r="CD668" s="93"/>
    </row>
    <row r="669" spans="1:82" x14ac:dyDescent="0.25">
      <c r="A669" s="94">
        <v>666</v>
      </c>
      <c r="B669" s="95" t="s">
        <v>4700</v>
      </c>
      <c r="C669" s="88">
        <v>4100026460</v>
      </c>
      <c r="D669" s="116" t="s">
        <v>4701</v>
      </c>
      <c r="E669" s="96">
        <v>5552000</v>
      </c>
      <c r="F669" s="97" t="s">
        <v>151</v>
      </c>
      <c r="G669" s="94">
        <v>2015</v>
      </c>
      <c r="H669" s="98">
        <v>42121</v>
      </c>
      <c r="I669" s="98">
        <v>42121</v>
      </c>
      <c r="J669" s="97" t="s">
        <v>4375</v>
      </c>
      <c r="K669" s="95" t="s">
        <v>4376</v>
      </c>
      <c r="L669" s="88" t="s">
        <v>4377</v>
      </c>
      <c r="M669" s="97" t="s">
        <v>98</v>
      </c>
      <c r="N669" s="97" t="s">
        <v>98</v>
      </c>
      <c r="O669" s="97" t="s">
        <v>98</v>
      </c>
      <c r="P669" s="100">
        <v>5552000</v>
      </c>
      <c r="Q669" s="94">
        <v>2015</v>
      </c>
      <c r="R669" s="97" t="s">
        <v>151</v>
      </c>
      <c r="S669" s="98">
        <v>42104</v>
      </c>
      <c r="T669" s="69"/>
      <c r="U669" s="82">
        <v>17</v>
      </c>
      <c r="V669" s="82">
        <v>42121</v>
      </c>
      <c r="W669" s="88"/>
      <c r="X669" s="139" t="s">
        <v>4702</v>
      </c>
      <c r="Y669" s="95" t="s">
        <v>4703</v>
      </c>
      <c r="Z669" s="95" t="s">
        <v>4380</v>
      </c>
      <c r="AA669" s="94"/>
      <c r="AB669" s="139"/>
      <c r="AC669" s="74" t="s">
        <v>4704</v>
      </c>
      <c r="AD669" s="64"/>
      <c r="AE669" s="75" t="s">
        <v>107</v>
      </c>
      <c r="AF669" s="75" t="s">
        <v>107</v>
      </c>
      <c r="AG669" s="75" t="s">
        <v>107</v>
      </c>
      <c r="AH669" s="95"/>
      <c r="AI669" s="95"/>
      <c r="AJ669" s="309">
        <v>115139</v>
      </c>
      <c r="AK669" s="309">
        <v>-85621</v>
      </c>
      <c r="AL669" s="79"/>
      <c r="AM669" s="65"/>
      <c r="AN669" s="79"/>
      <c r="AO669" s="80"/>
      <c r="AP669" s="70"/>
      <c r="AQ669" s="84"/>
      <c r="AR669" s="79" t="s">
        <v>1656</v>
      </c>
      <c r="AS669" s="110"/>
      <c r="AT669" s="110"/>
      <c r="AU669" s="83" t="s">
        <v>4705</v>
      </c>
      <c r="AV669" s="104"/>
      <c r="AW669" s="87"/>
      <c r="AX669" s="87"/>
      <c r="AY669" s="104"/>
      <c r="AZ669" s="104"/>
      <c r="BA669" s="98">
        <v>42321</v>
      </c>
      <c r="BB669" s="98"/>
      <c r="BC669" s="104"/>
      <c r="BD669" s="86">
        <f>+E669</f>
        <v>5552000</v>
      </c>
      <c r="BE669" s="113"/>
      <c r="BF669" s="113"/>
      <c r="BG669" s="87"/>
      <c r="BH669" s="310" t="s">
        <v>1656</v>
      </c>
      <c r="BI669" s="104"/>
      <c r="BJ669" s="87"/>
      <c r="BK669" s="87"/>
      <c r="BL669" s="87"/>
      <c r="BM669" s="87"/>
      <c r="BN669" s="89"/>
      <c r="BQ669" s="115">
        <v>5552000</v>
      </c>
      <c r="BR669" t="s">
        <v>4376</v>
      </c>
      <c r="BS669">
        <v>4100026460</v>
      </c>
      <c r="BT669" s="91">
        <v>42121</v>
      </c>
      <c r="BU669">
        <v>0</v>
      </c>
      <c r="BV669" s="91">
        <v>0</v>
      </c>
      <c r="BX669" t="s">
        <v>4706</v>
      </c>
      <c r="BY669" t="s">
        <v>722</v>
      </c>
      <c r="BZ669" t="s">
        <v>4701</v>
      </c>
      <c r="CA669" s="92">
        <v>5552000</v>
      </c>
      <c r="CD669" s="93"/>
    </row>
    <row r="670" spans="1:82" x14ac:dyDescent="0.25">
      <c r="A670" s="94">
        <v>667</v>
      </c>
      <c r="B670" s="95" t="s">
        <v>4707</v>
      </c>
      <c r="C670" s="88">
        <v>4100026460</v>
      </c>
      <c r="D670" s="116" t="s">
        <v>4708</v>
      </c>
      <c r="E670" s="96">
        <v>5552000</v>
      </c>
      <c r="F670" s="97" t="s">
        <v>151</v>
      </c>
      <c r="G670" s="94">
        <v>2015</v>
      </c>
      <c r="H670" s="98">
        <v>42121</v>
      </c>
      <c r="I670" s="98">
        <v>42121</v>
      </c>
      <c r="J670" s="97" t="s">
        <v>4375</v>
      </c>
      <c r="K670" s="95" t="s">
        <v>4376</v>
      </c>
      <c r="L670" s="88" t="s">
        <v>4377</v>
      </c>
      <c r="M670" s="97" t="s">
        <v>98</v>
      </c>
      <c r="N670" s="97" t="s">
        <v>98</v>
      </c>
      <c r="O670" s="97" t="s">
        <v>98</v>
      </c>
      <c r="P670" s="100">
        <v>5552000</v>
      </c>
      <c r="Q670" s="94">
        <v>2015</v>
      </c>
      <c r="R670" s="97" t="s">
        <v>151</v>
      </c>
      <c r="S670" s="98">
        <v>42104</v>
      </c>
      <c r="T670" s="69"/>
      <c r="U670" s="82">
        <v>17</v>
      </c>
      <c r="V670" s="82">
        <v>42121</v>
      </c>
      <c r="W670" s="88"/>
      <c r="X670" s="139" t="s">
        <v>4709</v>
      </c>
      <c r="Y670" s="95" t="s">
        <v>4710</v>
      </c>
      <c r="Z670" s="95" t="s">
        <v>4380</v>
      </c>
      <c r="AA670" s="94"/>
      <c r="AB670" s="139"/>
      <c r="AC670" s="74" t="s">
        <v>4704</v>
      </c>
      <c r="AD670" s="75" t="s">
        <v>107</v>
      </c>
      <c r="AE670" s="75" t="s">
        <v>107</v>
      </c>
      <c r="AF670" s="75" t="s">
        <v>107</v>
      </c>
      <c r="AG670" s="75" t="s">
        <v>107</v>
      </c>
      <c r="AH670" s="95"/>
      <c r="AI670" s="95"/>
      <c r="AJ670" s="309">
        <v>115115</v>
      </c>
      <c r="AK670" s="309">
        <v>-853906</v>
      </c>
      <c r="AL670" s="79"/>
      <c r="AM670" s="65"/>
      <c r="AN670" s="79"/>
      <c r="AO670" s="80"/>
      <c r="AP670" s="70"/>
      <c r="AQ670" s="84"/>
      <c r="AR670" s="79" t="s">
        <v>1656</v>
      </c>
      <c r="AS670" s="110"/>
      <c r="AT670" s="110"/>
      <c r="AU670" s="83" t="s">
        <v>4705</v>
      </c>
      <c r="AV670" s="67" t="s">
        <v>14542</v>
      </c>
      <c r="AW670" s="87"/>
      <c r="AX670" s="87"/>
      <c r="AY670" s="104"/>
      <c r="AZ670" s="123">
        <v>5000245839</v>
      </c>
      <c r="BA670" s="98">
        <v>42257</v>
      </c>
      <c r="BB670" s="174">
        <v>42270</v>
      </c>
      <c r="BC670" s="123"/>
      <c r="BD670" s="86">
        <f>+E670</f>
        <v>5552000</v>
      </c>
      <c r="BE670" s="113">
        <v>0</v>
      </c>
      <c r="BF670" s="86">
        <f>+BD670</f>
        <v>5552000</v>
      </c>
      <c r="BG670" s="179">
        <v>42272</v>
      </c>
      <c r="BH670" s="310" t="s">
        <v>242</v>
      </c>
      <c r="BI670" s="805" t="s">
        <v>14700</v>
      </c>
      <c r="BJ670" s="806">
        <v>42275</v>
      </c>
      <c r="BK670" s="807">
        <v>42296</v>
      </c>
      <c r="BL670" s="87"/>
      <c r="BM670" s="87"/>
      <c r="BN670" s="89"/>
      <c r="BQ670" s="115">
        <v>5552000</v>
      </c>
      <c r="BR670" t="s">
        <v>4376</v>
      </c>
      <c r="BS670">
        <v>4100026460</v>
      </c>
      <c r="BT670" s="91">
        <v>42121</v>
      </c>
      <c r="BU670">
        <v>0</v>
      </c>
      <c r="BV670" s="91">
        <v>42257</v>
      </c>
      <c r="BX670" t="s">
        <v>4711</v>
      </c>
      <c r="BY670" t="s">
        <v>722</v>
      </c>
      <c r="BZ670" t="s">
        <v>4708</v>
      </c>
      <c r="CA670" s="92">
        <v>5552000</v>
      </c>
      <c r="CD670" s="93"/>
    </row>
    <row r="671" spans="1:82" x14ac:dyDescent="0.25">
      <c r="A671" s="94">
        <v>668</v>
      </c>
      <c r="B671" s="95" t="s">
        <v>4712</v>
      </c>
      <c r="C671" s="88">
        <v>4100026460</v>
      </c>
      <c r="D671" s="116" t="s">
        <v>4713</v>
      </c>
      <c r="E671" s="96">
        <v>6636000</v>
      </c>
      <c r="F671" s="97" t="s">
        <v>151</v>
      </c>
      <c r="G671" s="94">
        <v>2015</v>
      </c>
      <c r="H671" s="98">
        <v>42121</v>
      </c>
      <c r="I671" s="98">
        <v>42121</v>
      </c>
      <c r="J671" s="97" t="s">
        <v>4375</v>
      </c>
      <c r="K671" s="95" t="s">
        <v>4376</v>
      </c>
      <c r="L671" s="88" t="s">
        <v>4377</v>
      </c>
      <c r="M671" s="97" t="s">
        <v>98</v>
      </c>
      <c r="N671" s="97" t="s">
        <v>98</v>
      </c>
      <c r="O671" s="97" t="s">
        <v>98</v>
      </c>
      <c r="P671" s="100">
        <v>6636000</v>
      </c>
      <c r="Q671" s="94">
        <v>2015</v>
      </c>
      <c r="R671" s="97" t="s">
        <v>151</v>
      </c>
      <c r="S671" s="98">
        <v>42104</v>
      </c>
      <c r="T671" s="69"/>
      <c r="U671" s="82">
        <v>17</v>
      </c>
      <c r="V671" s="82">
        <v>42121</v>
      </c>
      <c r="W671" s="88"/>
      <c r="X671" s="139" t="s">
        <v>4714</v>
      </c>
      <c r="Y671" s="95" t="s">
        <v>4715</v>
      </c>
      <c r="Z671" s="95" t="s">
        <v>4380</v>
      </c>
      <c r="AA671" s="94"/>
      <c r="AB671" s="139"/>
      <c r="AC671" s="74" t="s">
        <v>4704</v>
      </c>
      <c r="AD671" s="75" t="s">
        <v>107</v>
      </c>
      <c r="AE671" s="75" t="s">
        <v>107</v>
      </c>
      <c r="AF671" s="75" t="s">
        <v>107</v>
      </c>
      <c r="AG671" s="75" t="s">
        <v>107</v>
      </c>
      <c r="AH671" s="95"/>
      <c r="AI671" s="95"/>
      <c r="AJ671" s="309">
        <v>1164812</v>
      </c>
      <c r="AK671" s="309">
        <v>-877188</v>
      </c>
      <c r="AL671" s="79"/>
      <c r="AM671" s="65"/>
      <c r="AN671" s="79"/>
      <c r="AO671" s="80"/>
      <c r="AP671" s="70"/>
      <c r="AQ671" s="84"/>
      <c r="AR671" s="79" t="s">
        <v>1656</v>
      </c>
      <c r="AS671" s="110"/>
      <c r="AT671" s="110"/>
      <c r="AU671" s="83" t="s">
        <v>4705</v>
      </c>
      <c r="AV671" s="67" t="s">
        <v>14541</v>
      </c>
      <c r="AW671" s="87"/>
      <c r="AX671" s="87"/>
      <c r="AY671" s="104"/>
      <c r="AZ671" s="123">
        <v>5000245840</v>
      </c>
      <c r="BA671" s="98">
        <v>42257</v>
      </c>
      <c r="BB671" s="174">
        <v>42270</v>
      </c>
      <c r="BC671" s="123"/>
      <c r="BD671" s="86">
        <f>+E671</f>
        <v>6636000</v>
      </c>
      <c r="BE671" s="113">
        <v>0</v>
      </c>
      <c r="BF671" s="86">
        <f>+BD671</f>
        <v>6636000</v>
      </c>
      <c r="BG671" s="179">
        <v>42272</v>
      </c>
      <c r="BH671" s="310" t="s">
        <v>242</v>
      </c>
      <c r="BI671" s="808" t="s">
        <v>14700</v>
      </c>
      <c r="BJ671" s="809">
        <v>42275</v>
      </c>
      <c r="BK671" s="810">
        <v>42296</v>
      </c>
      <c r="BL671" s="87"/>
      <c r="BM671" s="87"/>
      <c r="BN671" s="89"/>
      <c r="BQ671" s="115">
        <v>6636000</v>
      </c>
      <c r="BR671" t="s">
        <v>4376</v>
      </c>
      <c r="BS671">
        <v>4100026460</v>
      </c>
      <c r="BT671" s="91">
        <v>42121</v>
      </c>
      <c r="BU671">
        <v>0</v>
      </c>
      <c r="BV671" s="91">
        <v>42257</v>
      </c>
      <c r="BX671" t="s">
        <v>4716</v>
      </c>
      <c r="BY671" t="s">
        <v>722</v>
      </c>
      <c r="BZ671" t="s">
        <v>4713</v>
      </c>
      <c r="CA671" s="92">
        <v>6636000</v>
      </c>
      <c r="CD671" s="93"/>
    </row>
    <row r="672" spans="1:82" x14ac:dyDescent="0.25">
      <c r="A672" s="94">
        <v>669</v>
      </c>
      <c r="B672" s="95" t="s">
        <v>4717</v>
      </c>
      <c r="C672" s="88">
        <v>4100026460</v>
      </c>
      <c r="D672" s="116" t="s">
        <v>4718</v>
      </c>
      <c r="E672" s="96">
        <v>5552000</v>
      </c>
      <c r="F672" s="97" t="s">
        <v>151</v>
      </c>
      <c r="G672" s="94">
        <v>2015</v>
      </c>
      <c r="H672" s="98">
        <v>42121</v>
      </c>
      <c r="I672" s="98">
        <v>42121</v>
      </c>
      <c r="J672" s="97" t="s">
        <v>4375</v>
      </c>
      <c r="K672" s="95" t="s">
        <v>4376</v>
      </c>
      <c r="L672" s="88" t="s">
        <v>4377</v>
      </c>
      <c r="M672" s="97" t="s">
        <v>98</v>
      </c>
      <c r="N672" s="97" t="s">
        <v>98</v>
      </c>
      <c r="O672" s="97" t="s">
        <v>98</v>
      </c>
      <c r="P672" s="100">
        <v>5552000</v>
      </c>
      <c r="Q672" s="94">
        <v>2015</v>
      </c>
      <c r="R672" s="97" t="s">
        <v>151</v>
      </c>
      <c r="S672" s="98">
        <v>42104</v>
      </c>
      <c r="T672" s="69"/>
      <c r="U672" s="82">
        <v>17</v>
      </c>
      <c r="V672" s="82">
        <v>42121</v>
      </c>
      <c r="W672" s="88"/>
      <c r="X672" s="139" t="s">
        <v>4719</v>
      </c>
      <c r="Y672" s="95" t="s">
        <v>4720</v>
      </c>
      <c r="Z672" s="95" t="s">
        <v>4380</v>
      </c>
      <c r="AA672" s="94"/>
      <c r="AB672" s="139"/>
      <c r="AC672" s="74" t="s">
        <v>4704</v>
      </c>
      <c r="AD672" s="75" t="s">
        <v>107</v>
      </c>
      <c r="AE672" s="75" t="s">
        <v>107</v>
      </c>
      <c r="AF672" s="75" t="s">
        <v>107</v>
      </c>
      <c r="AG672" s="75" t="s">
        <v>107</v>
      </c>
      <c r="AH672" s="95"/>
      <c r="AI672" s="95"/>
      <c r="AJ672" s="309">
        <v>1152159</v>
      </c>
      <c r="AK672" s="309">
        <v>-871564</v>
      </c>
      <c r="AL672" s="79"/>
      <c r="AM672" s="65"/>
      <c r="AN672" s="79"/>
      <c r="AO672" s="80"/>
      <c r="AP672" s="70"/>
      <c r="AQ672" s="84"/>
      <c r="AR672" s="79" t="s">
        <v>1656</v>
      </c>
      <c r="AS672" s="110"/>
      <c r="AT672" s="110"/>
      <c r="AU672" s="83" t="s">
        <v>4705</v>
      </c>
      <c r="AV672" s="67" t="s">
        <v>14543</v>
      </c>
      <c r="AW672" s="87"/>
      <c r="AX672" s="87"/>
      <c r="AY672" s="104"/>
      <c r="AZ672" s="123">
        <v>5000245838</v>
      </c>
      <c r="BA672" s="98">
        <v>42257</v>
      </c>
      <c r="BB672" s="174">
        <v>42270</v>
      </c>
      <c r="BC672" s="123"/>
      <c r="BD672" s="86">
        <f>+E672</f>
        <v>5552000</v>
      </c>
      <c r="BE672" s="113">
        <v>0</v>
      </c>
      <c r="BF672" s="86">
        <f>+BD672</f>
        <v>5552000</v>
      </c>
      <c r="BG672" s="179">
        <v>42272</v>
      </c>
      <c r="BH672" s="310" t="s">
        <v>242</v>
      </c>
      <c r="BI672" s="808" t="s">
        <v>14700</v>
      </c>
      <c r="BJ672" s="809">
        <v>42275</v>
      </c>
      <c r="BK672" s="810">
        <v>42296</v>
      </c>
      <c r="BL672" s="87"/>
      <c r="BM672" s="87"/>
      <c r="BN672" s="89"/>
      <c r="BQ672" s="115">
        <v>5552000</v>
      </c>
      <c r="BR672" t="s">
        <v>4376</v>
      </c>
      <c r="BS672">
        <v>4100026460</v>
      </c>
      <c r="BT672" s="91">
        <v>42121</v>
      </c>
      <c r="BU672">
        <v>0</v>
      </c>
      <c r="BV672" s="91">
        <v>42257</v>
      </c>
      <c r="BX672" t="s">
        <v>4721</v>
      </c>
      <c r="BY672" t="s">
        <v>722</v>
      </c>
      <c r="BZ672" t="s">
        <v>4718</v>
      </c>
      <c r="CA672" s="92">
        <v>5552000</v>
      </c>
      <c r="CD672" s="93"/>
    </row>
    <row r="673" spans="1:83" x14ac:dyDescent="0.25">
      <c r="A673" s="94">
        <v>670</v>
      </c>
      <c r="B673" s="95" t="s">
        <v>4722</v>
      </c>
      <c r="C673" s="88">
        <v>4100026460</v>
      </c>
      <c r="D673" s="116" t="s">
        <v>4723</v>
      </c>
      <c r="E673" s="96">
        <v>5552000</v>
      </c>
      <c r="F673" s="97" t="s">
        <v>151</v>
      </c>
      <c r="G673" s="94">
        <v>2015</v>
      </c>
      <c r="H673" s="98">
        <v>42121</v>
      </c>
      <c r="I673" s="98">
        <v>42121</v>
      </c>
      <c r="J673" s="97" t="s">
        <v>4375</v>
      </c>
      <c r="K673" s="95" t="s">
        <v>4376</v>
      </c>
      <c r="L673" s="88" t="s">
        <v>4377</v>
      </c>
      <c r="M673" s="97" t="s">
        <v>98</v>
      </c>
      <c r="N673" s="97" t="s">
        <v>98</v>
      </c>
      <c r="O673" s="97" t="s">
        <v>98</v>
      </c>
      <c r="P673" s="100">
        <v>5552000</v>
      </c>
      <c r="Q673" s="94">
        <v>2015</v>
      </c>
      <c r="R673" s="97" t="s">
        <v>151</v>
      </c>
      <c r="S673" s="98">
        <v>42104</v>
      </c>
      <c r="T673" s="69"/>
      <c r="U673" s="82">
        <v>17</v>
      </c>
      <c r="V673" s="82">
        <v>42121</v>
      </c>
      <c r="W673" s="88"/>
      <c r="X673" s="139" t="s">
        <v>4724</v>
      </c>
      <c r="Y673" s="95" t="s">
        <v>4725</v>
      </c>
      <c r="Z673" s="95" t="s">
        <v>4380</v>
      </c>
      <c r="AA673" s="94"/>
      <c r="AB673" s="139"/>
      <c r="AC673" s="74" t="s">
        <v>4704</v>
      </c>
      <c r="AD673" s="64"/>
      <c r="AE673" s="75" t="s">
        <v>107</v>
      </c>
      <c r="AF673" s="75" t="s">
        <v>107</v>
      </c>
      <c r="AG673" s="75" t="s">
        <v>107</v>
      </c>
      <c r="AH673" s="95"/>
      <c r="AI673" s="95"/>
      <c r="AJ673" s="309">
        <v>1152222</v>
      </c>
      <c r="AK673" s="309">
        <v>-868988</v>
      </c>
      <c r="AL673" s="79"/>
      <c r="AM673" s="65"/>
      <c r="AN673" s="79"/>
      <c r="AO673" s="80"/>
      <c r="AP673" s="70"/>
      <c r="AQ673" s="84"/>
      <c r="AR673" s="79" t="s">
        <v>1656</v>
      </c>
      <c r="AS673" s="110"/>
      <c r="AT673" s="110"/>
      <c r="AU673" s="83" t="s">
        <v>4705</v>
      </c>
      <c r="AV673" s="104"/>
      <c r="AW673" s="87"/>
      <c r="AX673" s="87"/>
      <c r="AY673" s="104"/>
      <c r="AZ673" s="104"/>
      <c r="BA673" s="98">
        <v>42321</v>
      </c>
      <c r="BB673" s="98"/>
      <c r="BC673" s="104"/>
      <c r="BD673" s="86">
        <f>+E673</f>
        <v>5552000</v>
      </c>
      <c r="BE673" s="113"/>
      <c r="BF673" s="113"/>
      <c r="BG673" s="87"/>
      <c r="BH673" s="310" t="s">
        <v>1656</v>
      </c>
      <c r="BI673" s="104"/>
      <c r="BJ673" s="87"/>
      <c r="BK673" s="87"/>
      <c r="BL673" s="87"/>
      <c r="BM673" s="87"/>
      <c r="BN673" s="89"/>
      <c r="BQ673" s="115">
        <v>5552000</v>
      </c>
      <c r="BR673" t="s">
        <v>4376</v>
      </c>
      <c r="BS673">
        <v>4100026460</v>
      </c>
      <c r="BT673" s="91">
        <v>42121</v>
      </c>
      <c r="BU673">
        <v>0</v>
      </c>
      <c r="BV673" s="91">
        <v>0</v>
      </c>
      <c r="BX673" t="s">
        <v>4726</v>
      </c>
      <c r="BY673" t="s">
        <v>722</v>
      </c>
      <c r="BZ673" t="s">
        <v>4723</v>
      </c>
      <c r="CA673" s="92">
        <v>5552000</v>
      </c>
      <c r="CD673" s="93"/>
    </row>
    <row r="674" spans="1:83" x14ac:dyDescent="0.25">
      <c r="A674" s="94">
        <v>671</v>
      </c>
      <c r="B674" s="95" t="s">
        <v>4727</v>
      </c>
      <c r="C674" s="88">
        <v>4500069704</v>
      </c>
      <c r="D674" s="116" t="s">
        <v>863</v>
      </c>
      <c r="E674" s="96">
        <v>4375000</v>
      </c>
      <c r="F674" s="97" t="s">
        <v>151</v>
      </c>
      <c r="G674" s="94">
        <v>2015</v>
      </c>
      <c r="H674" s="98">
        <v>42111</v>
      </c>
      <c r="I674" s="98">
        <v>42117</v>
      </c>
      <c r="J674" s="97" t="s">
        <v>94</v>
      </c>
      <c r="K674" s="95" t="s">
        <v>95</v>
      </c>
      <c r="L674" s="88" t="s">
        <v>96</v>
      </c>
      <c r="M674" s="264" t="s">
        <v>123</v>
      </c>
      <c r="N674" s="97" t="s">
        <v>98</v>
      </c>
      <c r="O674" s="97" t="s">
        <v>98</v>
      </c>
      <c r="P674" s="100">
        <v>4375000</v>
      </c>
      <c r="Q674" s="94">
        <v>2015</v>
      </c>
      <c r="R674" s="97" t="s">
        <v>151</v>
      </c>
      <c r="S674" s="98">
        <v>42107</v>
      </c>
      <c r="T674" s="98">
        <v>42107</v>
      </c>
      <c r="U674" s="82">
        <v>4</v>
      </c>
      <c r="V674" s="82">
        <v>4</v>
      </c>
      <c r="W674" s="88" t="s">
        <v>3136</v>
      </c>
      <c r="X674" s="137" t="s">
        <v>2086</v>
      </c>
      <c r="Y674" s="95" t="s">
        <v>2087</v>
      </c>
      <c r="Z674" s="95" t="s">
        <v>4728</v>
      </c>
      <c r="AA674" s="97" t="s">
        <v>128</v>
      </c>
      <c r="AB674" s="137" t="s">
        <v>2088</v>
      </c>
      <c r="AC674" s="301" t="s">
        <v>4729</v>
      </c>
      <c r="AD674" s="64"/>
      <c r="AE674" s="64"/>
      <c r="AF674" s="64"/>
      <c r="AG674" s="64"/>
      <c r="AH674" s="95" t="s">
        <v>384</v>
      </c>
      <c r="AI674" s="95" t="s">
        <v>4288</v>
      </c>
      <c r="AJ674" s="309">
        <v>107.597139</v>
      </c>
      <c r="AK674" s="309">
        <v>-6.9232500000000003</v>
      </c>
      <c r="AL674" s="79"/>
      <c r="AM674" s="65" t="s">
        <v>163</v>
      </c>
      <c r="AN674" s="79"/>
      <c r="AO674" s="80"/>
      <c r="AP674" s="70"/>
      <c r="AQ674" s="84"/>
      <c r="AR674" s="79"/>
      <c r="AS674" s="110"/>
      <c r="AT674" s="110"/>
      <c r="AU674" s="83"/>
      <c r="AV674" s="104"/>
      <c r="AW674" s="87"/>
      <c r="AX674" s="87"/>
      <c r="AY674" s="104"/>
      <c r="AZ674" s="95" t="s">
        <v>4730</v>
      </c>
      <c r="BA674" s="98">
        <v>42122</v>
      </c>
      <c r="BB674" s="98">
        <v>42124</v>
      </c>
      <c r="BC674" s="104"/>
      <c r="BD674" s="113">
        <v>4375000</v>
      </c>
      <c r="BE674" s="113"/>
      <c r="BF674" s="113">
        <v>4375000</v>
      </c>
      <c r="BG674" s="87">
        <v>42128</v>
      </c>
      <c r="BH674" s="88" t="s">
        <v>116</v>
      </c>
      <c r="BI674" s="104" t="s">
        <v>4731</v>
      </c>
      <c r="BJ674" s="87">
        <v>42129</v>
      </c>
      <c r="BK674" s="87">
        <v>42142</v>
      </c>
      <c r="BL674" s="87">
        <v>42143</v>
      </c>
      <c r="BM674" s="87"/>
      <c r="BN674" s="89"/>
      <c r="BQ674" s="115">
        <v>4375000</v>
      </c>
      <c r="BR674" t="s">
        <v>95</v>
      </c>
      <c r="BS674">
        <v>4500069704</v>
      </c>
      <c r="BT674" s="91">
        <v>42111</v>
      </c>
      <c r="BU674" t="s">
        <v>4730</v>
      </c>
      <c r="BV674" s="91">
        <v>42122</v>
      </c>
      <c r="BX674" t="s">
        <v>2093</v>
      </c>
      <c r="BY674" t="s">
        <v>2094</v>
      </c>
      <c r="BZ674" t="s">
        <v>863</v>
      </c>
      <c r="CA674" s="92">
        <v>4375000</v>
      </c>
      <c r="CD674" s="93"/>
    </row>
    <row r="675" spans="1:83" x14ac:dyDescent="0.25">
      <c r="A675" s="94">
        <v>672</v>
      </c>
      <c r="B675" s="95" t="s">
        <v>4732</v>
      </c>
      <c r="C675" s="88"/>
      <c r="D675" s="116"/>
      <c r="E675" s="96"/>
      <c r="F675" s="97"/>
      <c r="G675" s="94"/>
      <c r="H675" s="98"/>
      <c r="I675" s="98"/>
      <c r="J675" s="97" t="s">
        <v>152</v>
      </c>
      <c r="K675" s="95" t="s">
        <v>955</v>
      </c>
      <c r="L675" s="88" t="s">
        <v>154</v>
      </c>
      <c r="M675" s="97" t="s">
        <v>98</v>
      </c>
      <c r="N675" s="97" t="s">
        <v>98</v>
      </c>
      <c r="O675" s="97" t="s">
        <v>98</v>
      </c>
      <c r="P675" s="100">
        <v>900000</v>
      </c>
      <c r="Q675" s="94">
        <v>2015</v>
      </c>
      <c r="R675" s="97" t="s">
        <v>151</v>
      </c>
      <c r="S675" s="98">
        <v>42104</v>
      </c>
      <c r="T675" s="101">
        <v>42119</v>
      </c>
      <c r="U675" s="82">
        <v>-42104</v>
      </c>
      <c r="V675" s="82">
        <v>-42119</v>
      </c>
      <c r="W675" s="88" t="s">
        <v>4733</v>
      </c>
      <c r="X675" s="137" t="s">
        <v>3623</v>
      </c>
      <c r="Y675" s="95" t="s">
        <v>4734</v>
      </c>
      <c r="Z675" s="95" t="s">
        <v>4735</v>
      </c>
      <c r="AA675" s="94"/>
      <c r="AB675" s="139"/>
      <c r="AC675" s="301" t="s">
        <v>4736</v>
      </c>
      <c r="AD675" s="64"/>
      <c r="AE675" s="64"/>
      <c r="AF675" s="64"/>
      <c r="AG675" s="64"/>
      <c r="AH675" s="95" t="s">
        <v>161</v>
      </c>
      <c r="AI675" s="95"/>
      <c r="AJ675" s="309">
        <v>112.617648</v>
      </c>
      <c r="AK675" s="309">
        <v>-7.4775749999999999</v>
      </c>
      <c r="AL675" s="79"/>
      <c r="AM675" s="65"/>
      <c r="AN675" s="79"/>
      <c r="AO675" s="80"/>
      <c r="AP675" s="70"/>
      <c r="AQ675" s="84"/>
      <c r="AR675" s="79"/>
      <c r="AS675" s="110"/>
      <c r="AT675" s="110"/>
      <c r="AU675" s="83"/>
      <c r="AV675" s="104"/>
      <c r="AW675" s="87"/>
      <c r="AX675" s="87"/>
      <c r="AY675" s="104"/>
      <c r="AZ675" s="104"/>
      <c r="BA675" s="98"/>
      <c r="BB675" s="98"/>
      <c r="BC675" s="104"/>
      <c r="BD675" s="113"/>
      <c r="BE675" s="113"/>
      <c r="BF675" s="113"/>
      <c r="BG675" s="87"/>
      <c r="BH675" s="88"/>
      <c r="BI675" s="104"/>
      <c r="BJ675" s="87"/>
      <c r="BK675" s="87"/>
      <c r="BL675" s="87"/>
      <c r="BM675" s="87"/>
      <c r="BN675" s="89"/>
      <c r="BQ675" s="90">
        <v>900000</v>
      </c>
      <c r="BR675" t="s">
        <v>955</v>
      </c>
      <c r="BS675">
        <v>0</v>
      </c>
      <c r="BT675" s="91">
        <v>0</v>
      </c>
      <c r="BU675">
        <v>0</v>
      </c>
      <c r="BV675" s="91">
        <v>0</v>
      </c>
      <c r="BX675" t="s">
        <v>4737</v>
      </c>
      <c r="BY675" t="s">
        <v>722</v>
      </c>
      <c r="BZ675">
        <v>0</v>
      </c>
      <c r="CA675" s="92">
        <v>0</v>
      </c>
      <c r="CD675" s="93">
        <v>13</v>
      </c>
      <c r="CE675">
        <v>900000</v>
      </c>
    </row>
    <row r="676" spans="1:83" x14ac:dyDescent="0.25">
      <c r="A676" s="94">
        <v>673</v>
      </c>
      <c r="B676" s="95" t="s">
        <v>4738</v>
      </c>
      <c r="C676" s="88"/>
      <c r="D676" s="116"/>
      <c r="E676" s="96"/>
      <c r="F676" s="97"/>
      <c r="G676" s="94"/>
      <c r="H676" s="98"/>
      <c r="I676" s="98"/>
      <c r="J676" s="97" t="s">
        <v>152</v>
      </c>
      <c r="K676" s="95" t="s">
        <v>955</v>
      </c>
      <c r="L676" s="88" t="s">
        <v>154</v>
      </c>
      <c r="M676" s="97" t="s">
        <v>98</v>
      </c>
      <c r="N676" s="97" t="s">
        <v>98</v>
      </c>
      <c r="O676" s="97" t="s">
        <v>98</v>
      </c>
      <c r="P676" s="100">
        <v>3150000</v>
      </c>
      <c r="Q676" s="94">
        <v>2015</v>
      </c>
      <c r="R676" s="97" t="s">
        <v>151</v>
      </c>
      <c r="S676" s="98">
        <v>42104</v>
      </c>
      <c r="T676" s="101">
        <v>42119</v>
      </c>
      <c r="U676" s="82">
        <v>-42104</v>
      </c>
      <c r="V676" s="82">
        <v>-42119</v>
      </c>
      <c r="W676" s="88" t="s">
        <v>4733</v>
      </c>
      <c r="X676" s="137" t="s">
        <v>4739</v>
      </c>
      <c r="Y676" s="95" t="s">
        <v>4740</v>
      </c>
      <c r="Z676" s="95" t="s">
        <v>4735</v>
      </c>
      <c r="AA676" s="94"/>
      <c r="AB676" s="139"/>
      <c r="AC676" s="301" t="s">
        <v>4736</v>
      </c>
      <c r="AD676" s="64"/>
      <c r="AE676" s="64"/>
      <c r="AF676" s="64"/>
      <c r="AG676" s="64"/>
      <c r="AH676" s="95" t="s">
        <v>161</v>
      </c>
      <c r="AI676" s="95"/>
      <c r="AJ676" s="309">
        <v>112.990981</v>
      </c>
      <c r="AK676" s="309">
        <v>-7.126811</v>
      </c>
      <c r="AL676" s="79"/>
      <c r="AM676" s="65"/>
      <c r="AN676" s="79"/>
      <c r="AO676" s="80"/>
      <c r="AP676" s="70"/>
      <c r="AQ676" s="84"/>
      <c r="AR676" s="79"/>
      <c r="AS676" s="110"/>
      <c r="AT676" s="110"/>
      <c r="AU676" s="83"/>
      <c r="AV676" s="104"/>
      <c r="AW676" s="87"/>
      <c r="AX676" s="87"/>
      <c r="AY676" s="104"/>
      <c r="AZ676" s="104"/>
      <c r="BA676" s="98"/>
      <c r="BB676" s="98"/>
      <c r="BC676" s="104"/>
      <c r="BD676" s="113"/>
      <c r="BE676" s="113"/>
      <c r="BF676" s="113"/>
      <c r="BG676" s="87"/>
      <c r="BH676" s="88"/>
      <c r="BI676" s="104"/>
      <c r="BJ676" s="87"/>
      <c r="BK676" s="87"/>
      <c r="BL676" s="87"/>
      <c r="BM676" s="87"/>
      <c r="BN676" s="89"/>
      <c r="BQ676" s="90">
        <v>3150000</v>
      </c>
      <c r="BR676" t="s">
        <v>955</v>
      </c>
      <c r="BS676">
        <v>0</v>
      </c>
      <c r="BT676" s="91">
        <v>0</v>
      </c>
      <c r="BU676">
        <v>0</v>
      </c>
      <c r="BV676" s="91">
        <v>0</v>
      </c>
      <c r="BX676" t="s">
        <v>4741</v>
      </c>
      <c r="BY676" t="s">
        <v>722</v>
      </c>
      <c r="BZ676">
        <v>0</v>
      </c>
      <c r="CA676" s="92">
        <v>0</v>
      </c>
      <c r="CD676" s="93" t="s">
        <v>4742</v>
      </c>
      <c r="CE676">
        <v>3150000</v>
      </c>
    </row>
    <row r="677" spans="1:83" x14ac:dyDescent="0.25">
      <c r="A677" s="94">
        <v>674</v>
      </c>
      <c r="B677" s="95" t="s">
        <v>4743</v>
      </c>
      <c r="C677" s="88"/>
      <c r="D677" s="116"/>
      <c r="E677" s="96"/>
      <c r="F677" s="97"/>
      <c r="G677" s="94"/>
      <c r="H677" s="98"/>
      <c r="I677" s="98"/>
      <c r="J677" s="97" t="s">
        <v>152</v>
      </c>
      <c r="K677" s="95" t="s">
        <v>955</v>
      </c>
      <c r="L677" s="88" t="s">
        <v>154</v>
      </c>
      <c r="M677" s="97" t="s">
        <v>98</v>
      </c>
      <c r="N677" s="97" t="s">
        <v>98</v>
      </c>
      <c r="O677" s="97" t="s">
        <v>98</v>
      </c>
      <c r="P677" s="100">
        <v>1500000</v>
      </c>
      <c r="Q677" s="94">
        <v>2015</v>
      </c>
      <c r="R677" s="97" t="s">
        <v>151</v>
      </c>
      <c r="S677" s="98">
        <v>42104</v>
      </c>
      <c r="T677" s="101">
        <v>42119</v>
      </c>
      <c r="U677" s="82">
        <v>-42104</v>
      </c>
      <c r="V677" s="82">
        <v>-42119</v>
      </c>
      <c r="W677" s="88" t="s">
        <v>4733</v>
      </c>
      <c r="X677" s="137" t="s">
        <v>1496</v>
      </c>
      <c r="Y677" s="95" t="s">
        <v>4744</v>
      </c>
      <c r="Z677" s="95" t="s">
        <v>4745</v>
      </c>
      <c r="AA677" s="94"/>
      <c r="AB677" s="139"/>
      <c r="AC677" s="301" t="s">
        <v>4736</v>
      </c>
      <c r="AD677" s="64"/>
      <c r="AE677" s="64"/>
      <c r="AF677" s="64"/>
      <c r="AG677" s="64"/>
      <c r="AH677" s="95" t="s">
        <v>161</v>
      </c>
      <c r="AI677" s="95"/>
      <c r="AJ677" s="309">
        <v>112.66077300000001</v>
      </c>
      <c r="AK677" s="309">
        <v>-7.3743109999999996</v>
      </c>
      <c r="AL677" s="79"/>
      <c r="AM677" s="65"/>
      <c r="AN677" s="79"/>
      <c r="AO677" s="80"/>
      <c r="AP677" s="70"/>
      <c r="AQ677" s="84"/>
      <c r="AR677" s="79"/>
      <c r="AS677" s="110"/>
      <c r="AT677" s="110"/>
      <c r="AU677" s="83"/>
      <c r="AV677" s="104"/>
      <c r="AW677" s="87"/>
      <c r="AX677" s="87"/>
      <c r="AY677" s="104"/>
      <c r="AZ677" s="104"/>
      <c r="BA677" s="98"/>
      <c r="BB677" s="98"/>
      <c r="BC677" s="104"/>
      <c r="BD677" s="113"/>
      <c r="BE677" s="113"/>
      <c r="BF677" s="113"/>
      <c r="BG677" s="87"/>
      <c r="BH677" s="88"/>
      <c r="BI677" s="104"/>
      <c r="BJ677" s="87"/>
      <c r="BK677" s="87"/>
      <c r="BL677" s="87"/>
      <c r="BM677" s="87"/>
      <c r="BN677" s="89"/>
      <c r="BQ677" s="90">
        <v>1500000</v>
      </c>
      <c r="BR677" t="s">
        <v>955</v>
      </c>
      <c r="BS677">
        <v>0</v>
      </c>
      <c r="BT677" s="91">
        <v>0</v>
      </c>
      <c r="BU677">
        <v>0</v>
      </c>
      <c r="BV677" s="91">
        <v>0</v>
      </c>
      <c r="BX677" t="s">
        <v>4746</v>
      </c>
      <c r="BY677" t="s">
        <v>722</v>
      </c>
      <c r="BZ677">
        <v>0</v>
      </c>
      <c r="CA677" s="92">
        <v>0</v>
      </c>
      <c r="CD677" s="93" t="s">
        <v>1185</v>
      </c>
      <c r="CE677">
        <v>1500000</v>
      </c>
    </row>
    <row r="678" spans="1:83" x14ac:dyDescent="0.25">
      <c r="A678" s="94">
        <v>675</v>
      </c>
      <c r="B678" s="95" t="s">
        <v>4747</v>
      </c>
      <c r="C678" s="88" t="s">
        <v>4748</v>
      </c>
      <c r="D678" s="244" t="s">
        <v>2986</v>
      </c>
      <c r="E678" s="96">
        <v>8350000</v>
      </c>
      <c r="F678" s="97" t="s">
        <v>171</v>
      </c>
      <c r="G678" s="94">
        <v>2015</v>
      </c>
      <c r="H678" s="98">
        <v>42132</v>
      </c>
      <c r="I678" s="98">
        <v>42132</v>
      </c>
      <c r="J678" s="97" t="s">
        <v>2987</v>
      </c>
      <c r="K678" s="95" t="s">
        <v>2988</v>
      </c>
      <c r="L678" s="88" t="s">
        <v>2989</v>
      </c>
      <c r="M678" s="264" t="s">
        <v>98</v>
      </c>
      <c r="N678" s="97" t="s">
        <v>98</v>
      </c>
      <c r="O678" s="97" t="s">
        <v>98</v>
      </c>
      <c r="P678" s="100">
        <v>8350000</v>
      </c>
      <c r="Q678" s="94">
        <v>2015</v>
      </c>
      <c r="R678" s="97" t="s">
        <v>151</v>
      </c>
      <c r="S678" s="98">
        <v>42104</v>
      </c>
      <c r="T678" s="98">
        <v>42104</v>
      </c>
      <c r="U678" s="82">
        <v>28</v>
      </c>
      <c r="V678" s="82">
        <v>28</v>
      </c>
      <c r="W678" s="88" t="s">
        <v>4749</v>
      </c>
      <c r="X678" s="137" t="s">
        <v>4750</v>
      </c>
      <c r="Y678" s="95" t="s">
        <v>4751</v>
      </c>
      <c r="Z678" s="95"/>
      <c r="AA678" s="94"/>
      <c r="AB678" s="137" t="s">
        <v>4752</v>
      </c>
      <c r="AC678" s="301"/>
      <c r="AD678" s="64"/>
      <c r="AE678" s="64"/>
      <c r="AF678" s="64"/>
      <c r="AG678" s="64"/>
      <c r="AH678" s="95" t="s">
        <v>741</v>
      </c>
      <c r="AI678" s="95" t="s">
        <v>4753</v>
      </c>
      <c r="AJ678" s="309">
        <v>110.18980000000001</v>
      </c>
      <c r="AK678" s="309">
        <v>-7.5231000000000003</v>
      </c>
      <c r="AL678" s="79"/>
      <c r="AM678" s="65"/>
      <c r="AN678" s="79"/>
      <c r="AO678" s="80"/>
      <c r="AP678" s="70"/>
      <c r="AQ678" s="84"/>
      <c r="AR678" s="79"/>
      <c r="AS678" s="110"/>
      <c r="AT678" s="110"/>
      <c r="AU678" s="83"/>
      <c r="AV678" s="104"/>
      <c r="AW678" s="87"/>
      <c r="AX678" s="87"/>
      <c r="AY678" s="104"/>
      <c r="AZ678" s="104"/>
      <c r="BA678" s="98">
        <v>42136</v>
      </c>
      <c r="BB678" s="98">
        <v>42215</v>
      </c>
      <c r="BC678" s="104"/>
      <c r="BD678" s="113">
        <v>8350000</v>
      </c>
      <c r="BE678" s="113">
        <v>0</v>
      </c>
      <c r="BF678" s="113">
        <v>8350000</v>
      </c>
      <c r="BG678" s="87">
        <v>42216</v>
      </c>
      <c r="BH678" s="88" t="s">
        <v>116</v>
      </c>
      <c r="BI678" s="104" t="s">
        <v>4754</v>
      </c>
      <c r="BJ678" s="87">
        <v>42219</v>
      </c>
      <c r="BK678" s="87">
        <v>42240</v>
      </c>
      <c r="BL678" s="87">
        <v>42240</v>
      </c>
      <c r="BM678" s="87"/>
      <c r="BN678" s="89"/>
      <c r="BQ678" s="115">
        <v>8350000</v>
      </c>
      <c r="BR678" t="s">
        <v>2988</v>
      </c>
      <c r="BS678" t="s">
        <v>4748</v>
      </c>
      <c r="BT678" s="91">
        <v>42132</v>
      </c>
      <c r="BU678">
        <v>0</v>
      </c>
      <c r="BV678" s="91">
        <v>42136</v>
      </c>
      <c r="BX678" t="s">
        <v>4755</v>
      </c>
      <c r="BY678" t="s">
        <v>4756</v>
      </c>
      <c r="BZ678" t="s">
        <v>2986</v>
      </c>
      <c r="CA678" s="92">
        <v>8350000</v>
      </c>
      <c r="CD678" s="93"/>
    </row>
    <row r="679" spans="1:83" x14ac:dyDescent="0.25">
      <c r="A679" s="94">
        <v>676</v>
      </c>
      <c r="B679" s="95" t="s">
        <v>4757</v>
      </c>
      <c r="C679" s="88">
        <v>4500069616</v>
      </c>
      <c r="D679" s="116" t="s">
        <v>1851</v>
      </c>
      <c r="E679" s="96">
        <v>3250000</v>
      </c>
      <c r="F679" s="97" t="s">
        <v>151</v>
      </c>
      <c r="G679" s="94">
        <v>2015</v>
      </c>
      <c r="H679" s="98">
        <v>42110</v>
      </c>
      <c r="I679" s="98">
        <v>42117</v>
      </c>
      <c r="J679" s="97" t="s">
        <v>94</v>
      </c>
      <c r="K679" s="95" t="s">
        <v>95</v>
      </c>
      <c r="L679" s="88" t="s">
        <v>96</v>
      </c>
      <c r="M679" s="97" t="s">
        <v>395</v>
      </c>
      <c r="N679" s="97" t="s">
        <v>98</v>
      </c>
      <c r="O679" s="97" t="s">
        <v>98</v>
      </c>
      <c r="P679" s="100">
        <v>3250000</v>
      </c>
      <c r="Q679" s="94">
        <v>2015</v>
      </c>
      <c r="R679" s="97" t="s">
        <v>151</v>
      </c>
      <c r="S679" s="101">
        <v>42107</v>
      </c>
      <c r="T679" s="101">
        <v>42107</v>
      </c>
      <c r="U679" s="82">
        <v>3</v>
      </c>
      <c r="V679" s="82">
        <v>3</v>
      </c>
      <c r="W679" s="88" t="s">
        <v>897</v>
      </c>
      <c r="X679" s="137" t="s">
        <v>4758</v>
      </c>
      <c r="Y679" s="95" t="s">
        <v>4759</v>
      </c>
      <c r="Z679" s="95" t="s">
        <v>1771</v>
      </c>
      <c r="AA679" s="97" t="s">
        <v>103</v>
      </c>
      <c r="AB679" s="137" t="s">
        <v>4760</v>
      </c>
      <c r="AC679" s="301" t="s">
        <v>2750</v>
      </c>
      <c r="AD679" s="64"/>
      <c r="AE679" s="64"/>
      <c r="AF679" s="64"/>
      <c r="AG679" s="64"/>
      <c r="AH679" s="95" t="s">
        <v>741</v>
      </c>
      <c r="AI679" s="95" t="s">
        <v>4761</v>
      </c>
      <c r="AJ679" s="309">
        <v>110.36608</v>
      </c>
      <c r="AK679" s="309">
        <v>-7.0884799999999997</v>
      </c>
      <c r="AL679" s="79"/>
      <c r="AM679" s="65" t="s">
        <v>112</v>
      </c>
      <c r="AN679" s="79"/>
      <c r="AO679" s="80"/>
      <c r="AP679" s="70"/>
      <c r="AQ679" s="84"/>
      <c r="AR679" s="79"/>
      <c r="AS679" s="110"/>
      <c r="AT679" s="110"/>
      <c r="AU679" s="83"/>
      <c r="AV679" s="104"/>
      <c r="AW679" s="87"/>
      <c r="AX679" s="87"/>
      <c r="AY679" s="104"/>
      <c r="AZ679" s="95" t="s">
        <v>4762</v>
      </c>
      <c r="BA679" s="98">
        <v>42122</v>
      </c>
      <c r="BB679" s="98">
        <v>42124</v>
      </c>
      <c r="BC679" s="104"/>
      <c r="BD679" s="113">
        <v>3250000</v>
      </c>
      <c r="BE679" s="113"/>
      <c r="BF679" s="113">
        <v>3250000</v>
      </c>
      <c r="BG679" s="87">
        <v>42128</v>
      </c>
      <c r="BH679" s="88" t="s">
        <v>116</v>
      </c>
      <c r="BI679" s="104" t="s">
        <v>4763</v>
      </c>
      <c r="BJ679" s="87">
        <v>42129</v>
      </c>
      <c r="BK679" s="87">
        <v>42142</v>
      </c>
      <c r="BL679" s="87">
        <v>42143</v>
      </c>
      <c r="BM679" s="87"/>
      <c r="BN679" s="89"/>
      <c r="BQ679" s="115">
        <v>3250000</v>
      </c>
      <c r="BR679" t="s">
        <v>95</v>
      </c>
      <c r="BS679">
        <v>4500069616</v>
      </c>
      <c r="BT679" s="91">
        <v>42110</v>
      </c>
      <c r="BU679" t="s">
        <v>4762</v>
      </c>
      <c r="BV679" s="91">
        <v>42122</v>
      </c>
      <c r="BX679" t="s">
        <v>4764</v>
      </c>
      <c r="BY679" t="s">
        <v>4765</v>
      </c>
      <c r="BZ679" t="s">
        <v>1851</v>
      </c>
      <c r="CA679" s="92">
        <v>3250000</v>
      </c>
      <c r="CD679" s="93"/>
    </row>
    <row r="680" spans="1:83" x14ac:dyDescent="0.25">
      <c r="A680" s="94">
        <v>677</v>
      </c>
      <c r="B680" s="95" t="s">
        <v>4766</v>
      </c>
      <c r="C680" s="88">
        <v>4800083168</v>
      </c>
      <c r="D680" s="116" t="s">
        <v>1634</v>
      </c>
      <c r="E680" s="96">
        <v>3500000</v>
      </c>
      <c r="F680" s="97">
        <v>8</v>
      </c>
      <c r="G680" s="94">
        <v>2014</v>
      </c>
      <c r="H680" s="98">
        <v>41858</v>
      </c>
      <c r="I680" s="98"/>
      <c r="J680" s="97" t="s">
        <v>628</v>
      </c>
      <c r="K680" s="95" t="s">
        <v>1635</v>
      </c>
      <c r="L680" s="116" t="s">
        <v>630</v>
      </c>
      <c r="M680" s="142" t="s">
        <v>1636</v>
      </c>
      <c r="N680" s="97" t="s">
        <v>98</v>
      </c>
      <c r="O680" s="97" t="s">
        <v>98</v>
      </c>
      <c r="P680" s="100">
        <v>3500000</v>
      </c>
      <c r="Q680" s="94">
        <v>2015</v>
      </c>
      <c r="R680" s="97" t="s">
        <v>151</v>
      </c>
      <c r="S680" s="98">
        <v>42104</v>
      </c>
      <c r="T680" s="98">
        <v>42104</v>
      </c>
      <c r="U680" s="82">
        <v>-246</v>
      </c>
      <c r="V680" s="82">
        <v>-246</v>
      </c>
      <c r="W680" s="88" t="s">
        <v>4551</v>
      </c>
      <c r="X680" s="137" t="s">
        <v>4767</v>
      </c>
      <c r="Y680" s="88" t="s">
        <v>4768</v>
      </c>
      <c r="Z680" s="95" t="s">
        <v>1640</v>
      </c>
      <c r="AA680" s="94"/>
      <c r="AB680" s="89"/>
      <c r="AC680" s="301"/>
      <c r="AD680" s="64"/>
      <c r="AE680" s="64"/>
      <c r="AF680" s="64"/>
      <c r="AG680" s="64"/>
      <c r="AH680" s="95" t="s">
        <v>161</v>
      </c>
      <c r="AI680" s="95"/>
      <c r="AJ680" s="309"/>
      <c r="AK680" s="309"/>
      <c r="AL680" s="79"/>
      <c r="AM680" s="65"/>
      <c r="AN680" s="79"/>
      <c r="AO680" s="80"/>
      <c r="AP680" s="70"/>
      <c r="AQ680" s="84"/>
      <c r="AR680" s="79"/>
      <c r="AS680" s="110"/>
      <c r="AT680" s="110"/>
      <c r="AU680" s="83"/>
      <c r="AV680" s="88" t="s">
        <v>4769</v>
      </c>
      <c r="AW680" s="87">
        <v>42156</v>
      </c>
      <c r="AX680" s="87">
        <v>42158</v>
      </c>
      <c r="AY680" s="104"/>
      <c r="AZ680" s="89" t="s">
        <v>3514</v>
      </c>
      <c r="BA680" s="117">
        <v>42180</v>
      </c>
      <c r="BB680" s="98">
        <v>42221</v>
      </c>
      <c r="BC680" s="104"/>
      <c r="BD680" s="113">
        <v>3500000</v>
      </c>
      <c r="BE680" s="113"/>
      <c r="BF680" s="113"/>
      <c r="BG680" s="98">
        <v>42221</v>
      </c>
      <c r="BH680" s="88" t="s">
        <v>116</v>
      </c>
      <c r="BI680" s="104" t="s">
        <v>3515</v>
      </c>
      <c r="BJ680" s="87">
        <v>42221</v>
      </c>
      <c r="BK680" s="87">
        <v>42242</v>
      </c>
      <c r="BL680" s="87">
        <v>42236</v>
      </c>
      <c r="BM680" s="87"/>
      <c r="BN680" s="89"/>
      <c r="BO680" t="s">
        <v>4770</v>
      </c>
      <c r="BQ680" s="90">
        <v>3500000</v>
      </c>
      <c r="BR680" t="s">
        <v>1635</v>
      </c>
      <c r="BS680">
        <v>4800083168</v>
      </c>
      <c r="BT680" s="91">
        <v>41858</v>
      </c>
      <c r="BU680" t="s">
        <v>3514</v>
      </c>
      <c r="BV680" s="91">
        <v>42180</v>
      </c>
      <c r="BX680" t="s">
        <v>4771</v>
      </c>
      <c r="BY680" t="s">
        <v>722</v>
      </c>
      <c r="BZ680" t="s">
        <v>1634</v>
      </c>
      <c r="CA680" s="92">
        <v>3500000</v>
      </c>
      <c r="CD680" s="93"/>
    </row>
    <row r="681" spans="1:83" x14ac:dyDescent="0.25">
      <c r="A681" s="94">
        <v>678</v>
      </c>
      <c r="B681" s="95" t="s">
        <v>4772</v>
      </c>
      <c r="C681" s="88">
        <v>4800083168</v>
      </c>
      <c r="D681" s="116" t="s">
        <v>2390</v>
      </c>
      <c r="E681" s="314">
        <v>5000000</v>
      </c>
      <c r="F681" s="97">
        <v>8</v>
      </c>
      <c r="G681" s="94">
        <v>2014</v>
      </c>
      <c r="H681" s="98">
        <v>41858</v>
      </c>
      <c r="I681" s="314"/>
      <c r="J681" s="97" t="s">
        <v>628</v>
      </c>
      <c r="K681" s="104" t="s">
        <v>2391</v>
      </c>
      <c r="L681" s="88" t="s">
        <v>630</v>
      </c>
      <c r="M681" s="104" t="s">
        <v>1636</v>
      </c>
      <c r="N681" s="97" t="s">
        <v>2392</v>
      </c>
      <c r="O681" s="97" t="s">
        <v>98</v>
      </c>
      <c r="P681" s="100" t="s">
        <v>1641</v>
      </c>
      <c r="Q681" s="94">
        <v>2015</v>
      </c>
      <c r="R681" s="97" t="s">
        <v>151</v>
      </c>
      <c r="S681" s="98">
        <v>42104</v>
      </c>
      <c r="T681" s="98">
        <v>42104</v>
      </c>
      <c r="U681" s="82">
        <v>-246</v>
      </c>
      <c r="V681" s="82">
        <v>-246</v>
      </c>
      <c r="W681" s="88" t="s">
        <v>4773</v>
      </c>
      <c r="X681" s="95" t="s">
        <v>4774</v>
      </c>
      <c r="Y681" s="139" t="s">
        <v>4775</v>
      </c>
      <c r="Z681" s="95" t="s">
        <v>2396</v>
      </c>
      <c r="AA681" s="94"/>
      <c r="AB681" s="89"/>
      <c r="AC681" s="315"/>
      <c r="AD681" s="316"/>
      <c r="AE681" s="316"/>
      <c r="AF681" s="316"/>
      <c r="AG681" s="316"/>
      <c r="AH681" s="95" t="s">
        <v>477</v>
      </c>
      <c r="AI681" s="95"/>
      <c r="AJ681" s="309"/>
      <c r="AK681" s="309"/>
      <c r="AL681" s="317"/>
      <c r="AM681" s="318"/>
      <c r="AN681" s="317"/>
      <c r="AO681" s="319"/>
      <c r="AP681" s="320"/>
      <c r="AQ681" s="321"/>
      <c r="AR681" s="317"/>
      <c r="AS681" s="110"/>
      <c r="AT681" s="110"/>
      <c r="AU681" s="322"/>
      <c r="AV681" s="104"/>
      <c r="AW681" s="87"/>
      <c r="AX681" s="87"/>
      <c r="AY681" s="104"/>
      <c r="AZ681" s="104"/>
      <c r="BA681" s="98"/>
      <c r="BB681" s="98"/>
      <c r="BC681" s="104"/>
      <c r="BD681" s="113"/>
      <c r="BE681" s="113"/>
      <c r="BF681" s="113"/>
      <c r="BG681" s="87"/>
      <c r="BH681" s="88" t="s">
        <v>1641</v>
      </c>
      <c r="BI681" s="104"/>
      <c r="BJ681" s="87"/>
      <c r="BK681" s="87"/>
      <c r="BL681" s="87"/>
      <c r="BM681" s="87"/>
      <c r="BN681" s="89"/>
      <c r="BQ681" s="323" t="s">
        <v>1641</v>
      </c>
      <c r="BR681" t="s">
        <v>2391</v>
      </c>
      <c r="BS681">
        <v>4800083168</v>
      </c>
      <c r="BT681" s="91">
        <v>41858</v>
      </c>
      <c r="BU681">
        <v>0</v>
      </c>
      <c r="BV681" s="91">
        <v>0</v>
      </c>
      <c r="BX681" t="s">
        <v>4776</v>
      </c>
      <c r="BY681" t="s">
        <v>722</v>
      </c>
      <c r="BZ681" t="s">
        <v>2390</v>
      </c>
      <c r="CA681" s="92">
        <v>5000000</v>
      </c>
      <c r="CD681" s="93"/>
    </row>
    <row r="682" spans="1:83" x14ac:dyDescent="0.25">
      <c r="A682" s="94">
        <v>679</v>
      </c>
      <c r="B682" s="95" t="s">
        <v>4777</v>
      </c>
      <c r="C682" s="88">
        <v>4800083168</v>
      </c>
      <c r="D682" s="116" t="s">
        <v>2390</v>
      </c>
      <c r="E682" s="314">
        <v>5000000</v>
      </c>
      <c r="F682" s="97">
        <v>8</v>
      </c>
      <c r="G682" s="94">
        <v>2014</v>
      </c>
      <c r="H682" s="98">
        <v>41858</v>
      </c>
      <c r="I682" s="314"/>
      <c r="J682" s="97" t="s">
        <v>628</v>
      </c>
      <c r="K682" s="104" t="s">
        <v>2391</v>
      </c>
      <c r="L682" s="88" t="s">
        <v>630</v>
      </c>
      <c r="M682" s="104" t="s">
        <v>1636</v>
      </c>
      <c r="N682" s="97" t="s">
        <v>2392</v>
      </c>
      <c r="O682" s="97" t="s">
        <v>98</v>
      </c>
      <c r="P682" s="100" t="s">
        <v>1641</v>
      </c>
      <c r="Q682" s="94">
        <v>2015</v>
      </c>
      <c r="R682" s="97" t="s">
        <v>151</v>
      </c>
      <c r="S682" s="98">
        <v>42104</v>
      </c>
      <c r="T682" s="98">
        <v>42104</v>
      </c>
      <c r="U682" s="82">
        <v>-246</v>
      </c>
      <c r="V682" s="82">
        <v>-246</v>
      </c>
      <c r="W682" s="88" t="s">
        <v>4773</v>
      </c>
      <c r="X682" s="95" t="s">
        <v>4778</v>
      </c>
      <c r="Y682" s="139" t="s">
        <v>4779</v>
      </c>
      <c r="Z682" s="95" t="s">
        <v>2396</v>
      </c>
      <c r="AA682" s="94"/>
      <c r="AB682" s="89"/>
      <c r="AC682" s="315"/>
      <c r="AD682" s="316"/>
      <c r="AE682" s="316"/>
      <c r="AF682" s="316"/>
      <c r="AG682" s="316"/>
      <c r="AH682" s="95" t="s">
        <v>477</v>
      </c>
      <c r="AI682" s="95"/>
      <c r="AJ682" s="309"/>
      <c r="AK682" s="309"/>
      <c r="AL682" s="317"/>
      <c r="AM682" s="318"/>
      <c r="AN682" s="317"/>
      <c r="AO682" s="319"/>
      <c r="AP682" s="320"/>
      <c r="AQ682" s="321"/>
      <c r="AR682" s="317"/>
      <c r="AS682" s="110"/>
      <c r="AT682" s="110"/>
      <c r="AU682" s="322"/>
      <c r="AV682" s="104"/>
      <c r="AW682" s="87"/>
      <c r="AX682" s="87"/>
      <c r="AY682" s="104"/>
      <c r="AZ682" s="104"/>
      <c r="BA682" s="98"/>
      <c r="BB682" s="98"/>
      <c r="BC682" s="104"/>
      <c r="BD682" s="113"/>
      <c r="BE682" s="113"/>
      <c r="BF682" s="113"/>
      <c r="BG682" s="87"/>
      <c r="BH682" s="88" t="s">
        <v>1641</v>
      </c>
      <c r="BI682" s="104"/>
      <c r="BJ682" s="87"/>
      <c r="BK682" s="87"/>
      <c r="BL682" s="87"/>
      <c r="BM682" s="87"/>
      <c r="BN682" s="89"/>
      <c r="BQ682" s="323" t="s">
        <v>1641</v>
      </c>
      <c r="BR682" t="s">
        <v>2391</v>
      </c>
      <c r="BS682">
        <v>4800083168</v>
      </c>
      <c r="BT682" s="91">
        <v>41858</v>
      </c>
      <c r="BU682">
        <v>0</v>
      </c>
      <c r="BV682" s="91">
        <v>0</v>
      </c>
      <c r="BX682" t="s">
        <v>4780</v>
      </c>
      <c r="BY682" t="s">
        <v>722</v>
      </c>
      <c r="BZ682" t="s">
        <v>2390</v>
      </c>
      <c r="CA682" s="92">
        <v>5000000</v>
      </c>
      <c r="CD682" s="93"/>
    </row>
    <row r="683" spans="1:83" x14ac:dyDescent="0.25">
      <c r="A683" s="94">
        <v>680</v>
      </c>
      <c r="B683" s="95" t="s">
        <v>4781</v>
      </c>
      <c r="C683" s="88">
        <v>4800083168</v>
      </c>
      <c r="D683" s="116" t="s">
        <v>2390</v>
      </c>
      <c r="E683" s="314">
        <v>5000000</v>
      </c>
      <c r="F683" s="97">
        <v>8</v>
      </c>
      <c r="G683" s="94">
        <v>2014</v>
      </c>
      <c r="H683" s="98">
        <v>41858</v>
      </c>
      <c r="I683" s="314"/>
      <c r="J683" s="97" t="s">
        <v>628</v>
      </c>
      <c r="K683" s="104" t="s">
        <v>2391</v>
      </c>
      <c r="L683" s="88" t="s">
        <v>630</v>
      </c>
      <c r="M683" s="104" t="s">
        <v>1636</v>
      </c>
      <c r="N683" s="97" t="s">
        <v>2392</v>
      </c>
      <c r="O683" s="97" t="s">
        <v>98</v>
      </c>
      <c r="P683" s="100" t="s">
        <v>1641</v>
      </c>
      <c r="Q683" s="94">
        <v>2015</v>
      </c>
      <c r="R683" s="97" t="s">
        <v>151</v>
      </c>
      <c r="S683" s="98">
        <v>42104</v>
      </c>
      <c r="T683" s="98">
        <v>42104</v>
      </c>
      <c r="U683" s="82">
        <v>-246</v>
      </c>
      <c r="V683" s="82">
        <v>-246</v>
      </c>
      <c r="W683" s="88" t="s">
        <v>4773</v>
      </c>
      <c r="X683" s="95" t="s">
        <v>4782</v>
      </c>
      <c r="Y683" s="139" t="s">
        <v>4783</v>
      </c>
      <c r="Z683" s="95" t="s">
        <v>2396</v>
      </c>
      <c r="AA683" s="94"/>
      <c r="AB683" s="89"/>
      <c r="AC683" s="315"/>
      <c r="AD683" s="316"/>
      <c r="AE683" s="316"/>
      <c r="AF683" s="316"/>
      <c r="AG683" s="316"/>
      <c r="AH683" s="95" t="s">
        <v>477</v>
      </c>
      <c r="AI683" s="95"/>
      <c r="AJ683" s="309"/>
      <c r="AK683" s="309"/>
      <c r="AL683" s="317"/>
      <c r="AM683" s="318"/>
      <c r="AN683" s="317"/>
      <c r="AO683" s="319"/>
      <c r="AP683" s="320"/>
      <c r="AQ683" s="321"/>
      <c r="AR683" s="317"/>
      <c r="AS683" s="110"/>
      <c r="AT683" s="110"/>
      <c r="AU683" s="322"/>
      <c r="AV683" s="104"/>
      <c r="AW683" s="87"/>
      <c r="AX683" s="87"/>
      <c r="AY683" s="104"/>
      <c r="AZ683" s="104"/>
      <c r="BA683" s="98"/>
      <c r="BB683" s="98"/>
      <c r="BC683" s="104"/>
      <c r="BD683" s="113"/>
      <c r="BE683" s="113"/>
      <c r="BF683" s="113"/>
      <c r="BG683" s="87"/>
      <c r="BH683" s="88" t="s">
        <v>1641</v>
      </c>
      <c r="BI683" s="104"/>
      <c r="BJ683" s="87"/>
      <c r="BK683" s="87"/>
      <c r="BL683" s="87"/>
      <c r="BM683" s="87"/>
      <c r="BN683" s="89"/>
      <c r="BQ683" s="323" t="s">
        <v>1641</v>
      </c>
      <c r="BR683" t="s">
        <v>2391</v>
      </c>
      <c r="BS683">
        <v>4800083168</v>
      </c>
      <c r="BT683" s="91">
        <v>41858</v>
      </c>
      <c r="BU683">
        <v>0</v>
      </c>
      <c r="BV683" s="91">
        <v>0</v>
      </c>
      <c r="BX683" t="s">
        <v>4784</v>
      </c>
      <c r="BY683" t="s">
        <v>722</v>
      </c>
      <c r="BZ683" t="s">
        <v>2390</v>
      </c>
      <c r="CA683" s="92">
        <v>5000000</v>
      </c>
      <c r="CD683" s="93"/>
    </row>
    <row r="684" spans="1:83" x14ac:dyDescent="0.25">
      <c r="A684" s="94">
        <v>681</v>
      </c>
      <c r="B684" s="95" t="s">
        <v>4785</v>
      </c>
      <c r="C684" s="88">
        <v>4800083168</v>
      </c>
      <c r="D684" s="116" t="s">
        <v>2390</v>
      </c>
      <c r="E684" s="314">
        <v>5000000</v>
      </c>
      <c r="F684" s="97">
        <v>8</v>
      </c>
      <c r="G684" s="94">
        <v>2014</v>
      </c>
      <c r="H684" s="98">
        <v>41858</v>
      </c>
      <c r="I684" s="314"/>
      <c r="J684" s="97" t="s">
        <v>628</v>
      </c>
      <c r="K684" s="104" t="s">
        <v>2391</v>
      </c>
      <c r="L684" s="88" t="s">
        <v>630</v>
      </c>
      <c r="M684" s="104" t="s">
        <v>1636</v>
      </c>
      <c r="N684" s="97" t="s">
        <v>2392</v>
      </c>
      <c r="O684" s="97" t="s">
        <v>98</v>
      </c>
      <c r="P684" s="100" t="s">
        <v>1641</v>
      </c>
      <c r="Q684" s="94">
        <v>2015</v>
      </c>
      <c r="R684" s="97" t="s">
        <v>151</v>
      </c>
      <c r="S684" s="98">
        <v>42104</v>
      </c>
      <c r="T684" s="98">
        <v>42104</v>
      </c>
      <c r="U684" s="82">
        <v>-246</v>
      </c>
      <c r="V684" s="82">
        <v>-246</v>
      </c>
      <c r="W684" s="88" t="s">
        <v>4773</v>
      </c>
      <c r="X684" s="95" t="s">
        <v>4786</v>
      </c>
      <c r="Y684" s="139" t="s">
        <v>4787</v>
      </c>
      <c r="Z684" s="95" t="s">
        <v>2396</v>
      </c>
      <c r="AA684" s="94"/>
      <c r="AB684" s="89"/>
      <c r="AC684" s="315"/>
      <c r="AD684" s="316"/>
      <c r="AE684" s="316"/>
      <c r="AF684" s="316"/>
      <c r="AG684" s="316"/>
      <c r="AH684" s="95" t="s">
        <v>477</v>
      </c>
      <c r="AI684" s="95"/>
      <c r="AJ684" s="309"/>
      <c r="AK684" s="309"/>
      <c r="AL684" s="317"/>
      <c r="AM684" s="318"/>
      <c r="AN684" s="317"/>
      <c r="AO684" s="319"/>
      <c r="AP684" s="320"/>
      <c r="AQ684" s="321"/>
      <c r="AR684" s="317"/>
      <c r="AS684" s="110"/>
      <c r="AT684" s="110"/>
      <c r="AU684" s="322"/>
      <c r="AV684" s="104"/>
      <c r="AW684" s="87"/>
      <c r="AX684" s="87"/>
      <c r="AY684" s="104"/>
      <c r="AZ684" s="104"/>
      <c r="BA684" s="98"/>
      <c r="BB684" s="98"/>
      <c r="BC684" s="104"/>
      <c r="BD684" s="113"/>
      <c r="BE684" s="113"/>
      <c r="BF684" s="113"/>
      <c r="BG684" s="87"/>
      <c r="BH684" s="88" t="s">
        <v>1641</v>
      </c>
      <c r="BI684" s="104"/>
      <c r="BJ684" s="87"/>
      <c r="BK684" s="87"/>
      <c r="BL684" s="87"/>
      <c r="BM684" s="87"/>
      <c r="BN684" s="89"/>
      <c r="BQ684" s="323" t="s">
        <v>1641</v>
      </c>
      <c r="BR684" t="s">
        <v>2391</v>
      </c>
      <c r="BS684">
        <v>4800083168</v>
      </c>
      <c r="BT684" s="91">
        <v>41858</v>
      </c>
      <c r="BU684">
        <v>0</v>
      </c>
      <c r="BV684" s="91">
        <v>0</v>
      </c>
      <c r="BX684" t="s">
        <v>4788</v>
      </c>
      <c r="BY684" t="s">
        <v>722</v>
      </c>
      <c r="BZ684" t="s">
        <v>2390</v>
      </c>
      <c r="CA684" s="92">
        <v>5000000</v>
      </c>
      <c r="CD684" s="93"/>
    </row>
    <row r="685" spans="1:83" x14ac:dyDescent="0.25">
      <c r="A685" s="94">
        <v>682</v>
      </c>
      <c r="B685" s="95" t="s">
        <v>4789</v>
      </c>
      <c r="C685" s="88">
        <v>4800083168</v>
      </c>
      <c r="D685" s="116" t="s">
        <v>2390</v>
      </c>
      <c r="E685" s="314">
        <v>5000000</v>
      </c>
      <c r="F685" s="97">
        <v>8</v>
      </c>
      <c r="G685" s="94">
        <v>2014</v>
      </c>
      <c r="H685" s="98">
        <v>41858</v>
      </c>
      <c r="I685" s="314"/>
      <c r="J685" s="97" t="s">
        <v>628</v>
      </c>
      <c r="K685" s="104" t="s">
        <v>2391</v>
      </c>
      <c r="L685" s="88" t="s">
        <v>630</v>
      </c>
      <c r="M685" s="104" t="s">
        <v>1636</v>
      </c>
      <c r="N685" s="97" t="s">
        <v>2392</v>
      </c>
      <c r="O685" s="97" t="s">
        <v>98</v>
      </c>
      <c r="P685" s="100" t="s">
        <v>1641</v>
      </c>
      <c r="Q685" s="94">
        <v>2015</v>
      </c>
      <c r="R685" s="97" t="s">
        <v>151</v>
      </c>
      <c r="S685" s="101">
        <v>42107</v>
      </c>
      <c r="T685" s="101">
        <v>42107</v>
      </c>
      <c r="U685" s="82">
        <v>-249</v>
      </c>
      <c r="V685" s="82">
        <v>-249</v>
      </c>
      <c r="W685" s="88" t="s">
        <v>4773</v>
      </c>
      <c r="X685" s="95" t="s">
        <v>4790</v>
      </c>
      <c r="Y685" s="139" t="s">
        <v>4791</v>
      </c>
      <c r="Z685" s="95" t="s">
        <v>2396</v>
      </c>
      <c r="AA685" s="94"/>
      <c r="AB685" s="89"/>
      <c r="AC685" s="315"/>
      <c r="AD685" s="316"/>
      <c r="AE685" s="316"/>
      <c r="AF685" s="316"/>
      <c r="AG685" s="316"/>
      <c r="AH685" s="95" t="s">
        <v>477</v>
      </c>
      <c r="AI685" s="95"/>
      <c r="AJ685" s="309"/>
      <c r="AK685" s="309"/>
      <c r="AL685" s="317"/>
      <c r="AM685" s="318"/>
      <c r="AN685" s="317"/>
      <c r="AO685" s="319"/>
      <c r="AP685" s="320"/>
      <c r="AQ685" s="321"/>
      <c r="AR685" s="317"/>
      <c r="AS685" s="110"/>
      <c r="AT685" s="110"/>
      <c r="AU685" s="322"/>
      <c r="AV685" s="104"/>
      <c r="AW685" s="87"/>
      <c r="AX685" s="87"/>
      <c r="AY685" s="104"/>
      <c r="AZ685" s="104"/>
      <c r="BA685" s="98"/>
      <c r="BB685" s="98"/>
      <c r="BC685" s="104"/>
      <c r="BD685" s="113"/>
      <c r="BE685" s="113"/>
      <c r="BF685" s="113"/>
      <c r="BG685" s="87"/>
      <c r="BH685" s="88" t="s">
        <v>1641</v>
      </c>
      <c r="BI685" s="104"/>
      <c r="BJ685" s="87"/>
      <c r="BK685" s="87"/>
      <c r="BL685" s="87"/>
      <c r="BM685" s="87"/>
      <c r="BN685" s="89"/>
      <c r="BQ685" s="323" t="s">
        <v>1641</v>
      </c>
      <c r="BR685" t="s">
        <v>2391</v>
      </c>
      <c r="BS685">
        <v>4800083168</v>
      </c>
      <c r="BT685" s="91">
        <v>41858</v>
      </c>
      <c r="BU685">
        <v>0</v>
      </c>
      <c r="BV685" s="91">
        <v>0</v>
      </c>
      <c r="BX685" t="s">
        <v>4792</v>
      </c>
      <c r="BY685" t="s">
        <v>722</v>
      </c>
      <c r="BZ685" t="s">
        <v>2390</v>
      </c>
      <c r="CA685" s="92">
        <v>5000000</v>
      </c>
      <c r="CD685" s="93"/>
    </row>
    <row r="686" spans="1:83" x14ac:dyDescent="0.25">
      <c r="A686" s="94">
        <v>683</v>
      </c>
      <c r="B686" s="95" t="s">
        <v>4793</v>
      </c>
      <c r="C686" s="88">
        <v>4800083168</v>
      </c>
      <c r="D686" s="116" t="s">
        <v>2390</v>
      </c>
      <c r="E686" s="314">
        <v>5000000</v>
      </c>
      <c r="F686" s="97">
        <v>8</v>
      </c>
      <c r="G686" s="94">
        <v>2014</v>
      </c>
      <c r="H686" s="98">
        <v>41858</v>
      </c>
      <c r="I686" s="314"/>
      <c r="J686" s="97" t="s">
        <v>628</v>
      </c>
      <c r="K686" s="104" t="s">
        <v>2391</v>
      </c>
      <c r="L686" s="88" t="s">
        <v>630</v>
      </c>
      <c r="M686" s="104" t="s">
        <v>1636</v>
      </c>
      <c r="N686" s="97" t="s">
        <v>2392</v>
      </c>
      <c r="O686" s="97" t="s">
        <v>98</v>
      </c>
      <c r="P686" s="100" t="s">
        <v>1641</v>
      </c>
      <c r="Q686" s="94">
        <v>2015</v>
      </c>
      <c r="R686" s="97" t="s">
        <v>151</v>
      </c>
      <c r="S686" s="101">
        <v>42107</v>
      </c>
      <c r="T686" s="101">
        <v>42107</v>
      </c>
      <c r="U686" s="82">
        <v>-249</v>
      </c>
      <c r="V686" s="82">
        <v>-249</v>
      </c>
      <c r="W686" s="88" t="s">
        <v>4773</v>
      </c>
      <c r="X686" s="95" t="s">
        <v>4794</v>
      </c>
      <c r="Y686" s="139" t="s">
        <v>4795</v>
      </c>
      <c r="Z686" s="95" t="s">
        <v>2396</v>
      </c>
      <c r="AA686" s="94"/>
      <c r="AB686" s="89"/>
      <c r="AC686" s="315"/>
      <c r="AD686" s="316"/>
      <c r="AE686" s="316"/>
      <c r="AF686" s="316"/>
      <c r="AG686" s="316"/>
      <c r="AH686" s="95" t="s">
        <v>477</v>
      </c>
      <c r="AI686" s="95"/>
      <c r="AJ686" s="309"/>
      <c r="AK686" s="309"/>
      <c r="AL686" s="317"/>
      <c r="AM686" s="318"/>
      <c r="AN686" s="317"/>
      <c r="AO686" s="319"/>
      <c r="AP686" s="320"/>
      <c r="AQ686" s="321"/>
      <c r="AR686" s="317"/>
      <c r="AS686" s="110"/>
      <c r="AT686" s="110"/>
      <c r="AU686" s="322"/>
      <c r="AV686" s="104"/>
      <c r="AW686" s="87"/>
      <c r="AX686" s="87"/>
      <c r="AY686" s="104"/>
      <c r="AZ686" s="104"/>
      <c r="BA686" s="98"/>
      <c r="BB686" s="98"/>
      <c r="BC686" s="104"/>
      <c r="BD686" s="113"/>
      <c r="BE686" s="113"/>
      <c r="BF686" s="113"/>
      <c r="BG686" s="87"/>
      <c r="BH686" s="88" t="s">
        <v>1641</v>
      </c>
      <c r="BI686" s="104"/>
      <c r="BJ686" s="87"/>
      <c r="BK686" s="87"/>
      <c r="BL686" s="87"/>
      <c r="BM686" s="87"/>
      <c r="BN686" s="89"/>
      <c r="BQ686" s="323" t="s">
        <v>1641</v>
      </c>
      <c r="BR686" t="s">
        <v>2391</v>
      </c>
      <c r="BS686">
        <v>4800083168</v>
      </c>
      <c r="BT686" s="91">
        <v>41858</v>
      </c>
      <c r="BU686">
        <v>0</v>
      </c>
      <c r="BV686" s="91">
        <v>0</v>
      </c>
      <c r="BX686" t="s">
        <v>4796</v>
      </c>
      <c r="BY686" t="s">
        <v>722</v>
      </c>
      <c r="BZ686" t="s">
        <v>2390</v>
      </c>
      <c r="CA686" s="92">
        <v>5000000</v>
      </c>
      <c r="CD686" s="93"/>
    </row>
    <row r="687" spans="1:83" x14ac:dyDescent="0.25">
      <c r="A687" s="94">
        <v>684</v>
      </c>
      <c r="B687" s="95" t="s">
        <v>4797</v>
      </c>
      <c r="C687" s="88">
        <v>4800083168</v>
      </c>
      <c r="D687" s="116" t="s">
        <v>2390</v>
      </c>
      <c r="E687" s="314">
        <v>5000000</v>
      </c>
      <c r="F687" s="97">
        <v>8</v>
      </c>
      <c r="G687" s="94">
        <v>2014</v>
      </c>
      <c r="H687" s="98">
        <v>41858</v>
      </c>
      <c r="I687" s="314"/>
      <c r="J687" s="97" t="s">
        <v>628</v>
      </c>
      <c r="K687" s="104" t="s">
        <v>2391</v>
      </c>
      <c r="L687" s="88" t="s">
        <v>630</v>
      </c>
      <c r="M687" s="104" t="s">
        <v>1636</v>
      </c>
      <c r="N687" s="97" t="s">
        <v>2392</v>
      </c>
      <c r="O687" s="97" t="s">
        <v>98</v>
      </c>
      <c r="P687" s="100" t="s">
        <v>1641</v>
      </c>
      <c r="Q687" s="94">
        <v>2015</v>
      </c>
      <c r="R687" s="97" t="s">
        <v>151</v>
      </c>
      <c r="S687" s="101">
        <v>42107</v>
      </c>
      <c r="T687" s="101">
        <v>42107</v>
      </c>
      <c r="U687" s="82">
        <v>-249</v>
      </c>
      <c r="V687" s="82">
        <v>-249</v>
      </c>
      <c r="W687" s="88" t="s">
        <v>4773</v>
      </c>
      <c r="X687" s="95" t="s">
        <v>4798</v>
      </c>
      <c r="Y687" s="139" t="s">
        <v>4799</v>
      </c>
      <c r="Z687" s="95" t="s">
        <v>2396</v>
      </c>
      <c r="AA687" s="94"/>
      <c r="AB687" s="89"/>
      <c r="AC687" s="315"/>
      <c r="AD687" s="316"/>
      <c r="AE687" s="316"/>
      <c r="AF687" s="316"/>
      <c r="AG687" s="316"/>
      <c r="AH687" s="95" t="s">
        <v>477</v>
      </c>
      <c r="AI687" s="95"/>
      <c r="AJ687" s="309"/>
      <c r="AK687" s="309"/>
      <c r="AL687" s="317"/>
      <c r="AM687" s="318"/>
      <c r="AN687" s="317"/>
      <c r="AO687" s="319"/>
      <c r="AP687" s="320"/>
      <c r="AQ687" s="321"/>
      <c r="AR687" s="317"/>
      <c r="AS687" s="110"/>
      <c r="AT687" s="110"/>
      <c r="AU687" s="322"/>
      <c r="AV687" s="104"/>
      <c r="AW687" s="87"/>
      <c r="AX687" s="87"/>
      <c r="AY687" s="104"/>
      <c r="AZ687" s="104"/>
      <c r="BA687" s="98"/>
      <c r="BB687" s="98"/>
      <c r="BC687" s="104"/>
      <c r="BD687" s="113"/>
      <c r="BE687" s="113"/>
      <c r="BF687" s="113"/>
      <c r="BG687" s="87"/>
      <c r="BH687" s="88" t="s">
        <v>1641</v>
      </c>
      <c r="BI687" s="104"/>
      <c r="BJ687" s="87"/>
      <c r="BK687" s="87"/>
      <c r="BL687" s="87"/>
      <c r="BM687" s="87"/>
      <c r="BN687" s="89"/>
      <c r="BQ687" s="323" t="s">
        <v>1641</v>
      </c>
      <c r="BR687" t="s">
        <v>2391</v>
      </c>
      <c r="BS687">
        <v>4800083168</v>
      </c>
      <c r="BT687" s="91">
        <v>41858</v>
      </c>
      <c r="BU687">
        <v>0</v>
      </c>
      <c r="BV687" s="91">
        <v>0</v>
      </c>
      <c r="BX687" t="s">
        <v>4800</v>
      </c>
      <c r="BY687" t="s">
        <v>722</v>
      </c>
      <c r="BZ687" t="s">
        <v>2390</v>
      </c>
      <c r="CA687" s="92">
        <v>5000000</v>
      </c>
      <c r="CD687" s="93"/>
    </row>
    <row r="688" spans="1:83" x14ac:dyDescent="0.25">
      <c r="A688" s="94">
        <v>685</v>
      </c>
      <c r="B688" s="95" t="s">
        <v>4801</v>
      </c>
      <c r="C688" s="88">
        <v>4800083168</v>
      </c>
      <c r="D688" s="116" t="s">
        <v>2390</v>
      </c>
      <c r="E688" s="314">
        <v>5000000</v>
      </c>
      <c r="F688" s="97">
        <v>8</v>
      </c>
      <c r="G688" s="94">
        <v>2014</v>
      </c>
      <c r="H688" s="98">
        <v>41858</v>
      </c>
      <c r="I688" s="314"/>
      <c r="J688" s="97" t="s">
        <v>628</v>
      </c>
      <c r="K688" s="104" t="s">
        <v>2391</v>
      </c>
      <c r="L688" s="88" t="s">
        <v>630</v>
      </c>
      <c r="M688" s="104" t="s">
        <v>1636</v>
      </c>
      <c r="N688" s="97" t="s">
        <v>2392</v>
      </c>
      <c r="O688" s="97" t="s">
        <v>98</v>
      </c>
      <c r="P688" s="100" t="s">
        <v>1641</v>
      </c>
      <c r="Q688" s="94">
        <v>2015</v>
      </c>
      <c r="R688" s="97" t="s">
        <v>151</v>
      </c>
      <c r="S688" s="101">
        <v>42107</v>
      </c>
      <c r="T688" s="101">
        <v>42107</v>
      </c>
      <c r="U688" s="82">
        <v>-249</v>
      </c>
      <c r="V688" s="82">
        <v>-249</v>
      </c>
      <c r="W688" s="88" t="s">
        <v>4773</v>
      </c>
      <c r="X688" s="95" t="s">
        <v>4802</v>
      </c>
      <c r="Y688" s="139" t="s">
        <v>4803</v>
      </c>
      <c r="Z688" s="95" t="s">
        <v>2396</v>
      </c>
      <c r="AA688" s="94"/>
      <c r="AB688" s="89"/>
      <c r="AC688" s="315"/>
      <c r="AD688" s="316"/>
      <c r="AE688" s="316"/>
      <c r="AF688" s="316"/>
      <c r="AG688" s="316"/>
      <c r="AH688" s="95" t="s">
        <v>477</v>
      </c>
      <c r="AI688" s="95"/>
      <c r="AJ688" s="309"/>
      <c r="AK688" s="309"/>
      <c r="AL688" s="317"/>
      <c r="AM688" s="318"/>
      <c r="AN688" s="317"/>
      <c r="AO688" s="319"/>
      <c r="AP688" s="320"/>
      <c r="AQ688" s="321"/>
      <c r="AR688" s="317"/>
      <c r="AS688" s="110"/>
      <c r="AT688" s="110"/>
      <c r="AU688" s="322"/>
      <c r="AV688" s="104"/>
      <c r="AW688" s="87"/>
      <c r="AX688" s="87"/>
      <c r="AY688" s="104"/>
      <c r="AZ688" s="104"/>
      <c r="BA688" s="98"/>
      <c r="BB688" s="98"/>
      <c r="BC688" s="104"/>
      <c r="BD688" s="113"/>
      <c r="BE688" s="113"/>
      <c r="BF688" s="113"/>
      <c r="BG688" s="87"/>
      <c r="BH688" s="88" t="s">
        <v>1641</v>
      </c>
      <c r="BI688" s="104"/>
      <c r="BJ688" s="87"/>
      <c r="BK688" s="87"/>
      <c r="BL688" s="87"/>
      <c r="BM688" s="87"/>
      <c r="BN688" s="89"/>
      <c r="BQ688" s="323" t="s">
        <v>1641</v>
      </c>
      <c r="BR688" t="s">
        <v>2391</v>
      </c>
      <c r="BS688">
        <v>4800083168</v>
      </c>
      <c r="BT688" s="91">
        <v>41858</v>
      </c>
      <c r="BU688">
        <v>0</v>
      </c>
      <c r="BV688" s="91">
        <v>0</v>
      </c>
      <c r="BX688" t="s">
        <v>4804</v>
      </c>
      <c r="BY688" t="s">
        <v>722</v>
      </c>
      <c r="BZ688" t="s">
        <v>2390</v>
      </c>
      <c r="CA688" s="92">
        <v>5000000</v>
      </c>
      <c r="CD688" s="93"/>
    </row>
    <row r="689" spans="1:83" x14ac:dyDescent="0.25">
      <c r="A689" s="94">
        <v>686</v>
      </c>
      <c r="B689" s="95" t="s">
        <v>4805</v>
      </c>
      <c r="C689" s="88">
        <v>4800083168</v>
      </c>
      <c r="D689" s="116" t="s">
        <v>2390</v>
      </c>
      <c r="E689" s="314">
        <v>5000000</v>
      </c>
      <c r="F689" s="97">
        <v>8</v>
      </c>
      <c r="G689" s="94">
        <v>2014</v>
      </c>
      <c r="H689" s="98">
        <v>41858</v>
      </c>
      <c r="I689" s="314"/>
      <c r="J689" s="97" t="s">
        <v>628</v>
      </c>
      <c r="K689" s="104" t="s">
        <v>2391</v>
      </c>
      <c r="L689" s="88" t="s">
        <v>630</v>
      </c>
      <c r="M689" s="104" t="s">
        <v>1636</v>
      </c>
      <c r="N689" s="97" t="s">
        <v>2392</v>
      </c>
      <c r="O689" s="97" t="s">
        <v>98</v>
      </c>
      <c r="P689" s="100" t="s">
        <v>1641</v>
      </c>
      <c r="Q689" s="94">
        <v>2015</v>
      </c>
      <c r="R689" s="97" t="s">
        <v>151</v>
      </c>
      <c r="S689" s="101">
        <v>42107</v>
      </c>
      <c r="T689" s="101">
        <v>42107</v>
      </c>
      <c r="U689" s="82">
        <v>-249</v>
      </c>
      <c r="V689" s="82">
        <v>-249</v>
      </c>
      <c r="W689" s="88" t="s">
        <v>4773</v>
      </c>
      <c r="X689" s="95" t="s">
        <v>4806</v>
      </c>
      <c r="Y689" s="139" t="s">
        <v>4807</v>
      </c>
      <c r="Z689" s="95" t="s">
        <v>2396</v>
      </c>
      <c r="AA689" s="94"/>
      <c r="AB689" s="89"/>
      <c r="AC689" s="315"/>
      <c r="AD689" s="316"/>
      <c r="AE689" s="316"/>
      <c r="AF689" s="316"/>
      <c r="AG689" s="316"/>
      <c r="AH689" s="95" t="s">
        <v>477</v>
      </c>
      <c r="AI689" s="95"/>
      <c r="AJ689" s="309"/>
      <c r="AK689" s="309"/>
      <c r="AL689" s="317"/>
      <c r="AM689" s="318"/>
      <c r="AN689" s="317"/>
      <c r="AO689" s="319"/>
      <c r="AP689" s="320"/>
      <c r="AQ689" s="321"/>
      <c r="AR689" s="317"/>
      <c r="AS689" s="110"/>
      <c r="AT689" s="110"/>
      <c r="AU689" s="322"/>
      <c r="AV689" s="104"/>
      <c r="AW689" s="87"/>
      <c r="AX689" s="87"/>
      <c r="AY689" s="104"/>
      <c r="AZ689" s="104"/>
      <c r="BA689" s="98"/>
      <c r="BB689" s="98"/>
      <c r="BC689" s="104"/>
      <c r="BD689" s="113"/>
      <c r="BE689" s="113"/>
      <c r="BF689" s="113"/>
      <c r="BG689" s="87"/>
      <c r="BH689" s="88" t="s">
        <v>1641</v>
      </c>
      <c r="BI689" s="104"/>
      <c r="BJ689" s="87"/>
      <c r="BK689" s="87"/>
      <c r="BL689" s="87"/>
      <c r="BM689" s="87"/>
      <c r="BN689" s="89"/>
      <c r="BQ689" s="323" t="s">
        <v>1641</v>
      </c>
      <c r="BR689" t="s">
        <v>2391</v>
      </c>
      <c r="BS689">
        <v>4800083168</v>
      </c>
      <c r="BT689" s="91">
        <v>41858</v>
      </c>
      <c r="BU689">
        <v>0</v>
      </c>
      <c r="BV689" s="91">
        <v>0</v>
      </c>
      <c r="BX689" t="s">
        <v>4808</v>
      </c>
      <c r="BY689" t="s">
        <v>722</v>
      </c>
      <c r="BZ689" t="s">
        <v>2390</v>
      </c>
      <c r="CA689" s="92">
        <v>5000000</v>
      </c>
      <c r="CD689" s="93"/>
    </row>
    <row r="690" spans="1:83" x14ac:dyDescent="0.25">
      <c r="A690" s="94">
        <v>687</v>
      </c>
      <c r="B690" s="95" t="s">
        <v>4809</v>
      </c>
      <c r="C690" s="88">
        <v>4800083168</v>
      </c>
      <c r="D690" s="116" t="s">
        <v>2390</v>
      </c>
      <c r="E690" s="314">
        <v>5000000</v>
      </c>
      <c r="F690" s="97">
        <v>8</v>
      </c>
      <c r="G690" s="94">
        <v>2014</v>
      </c>
      <c r="H690" s="98">
        <v>41858</v>
      </c>
      <c r="I690" s="314"/>
      <c r="J690" s="97" t="s">
        <v>628</v>
      </c>
      <c r="K690" s="104" t="s">
        <v>2391</v>
      </c>
      <c r="L690" s="88" t="s">
        <v>630</v>
      </c>
      <c r="M690" s="104" t="s">
        <v>1636</v>
      </c>
      <c r="N690" s="97" t="s">
        <v>2392</v>
      </c>
      <c r="O690" s="97" t="s">
        <v>98</v>
      </c>
      <c r="P690" s="100" t="s">
        <v>1641</v>
      </c>
      <c r="Q690" s="94">
        <v>2015</v>
      </c>
      <c r="R690" s="97" t="s">
        <v>151</v>
      </c>
      <c r="S690" s="101">
        <v>42107</v>
      </c>
      <c r="T690" s="101">
        <v>42107</v>
      </c>
      <c r="U690" s="82">
        <v>-249</v>
      </c>
      <c r="V690" s="82">
        <v>-249</v>
      </c>
      <c r="W690" s="88" t="s">
        <v>4773</v>
      </c>
      <c r="X690" s="95" t="s">
        <v>4810</v>
      </c>
      <c r="Y690" s="139" t="s">
        <v>4811</v>
      </c>
      <c r="Z690" s="95" t="s">
        <v>2396</v>
      </c>
      <c r="AA690" s="94"/>
      <c r="AB690" s="89"/>
      <c r="AC690" s="315"/>
      <c r="AD690" s="316"/>
      <c r="AE690" s="316"/>
      <c r="AF690" s="316"/>
      <c r="AG690" s="316"/>
      <c r="AH690" s="95" t="s">
        <v>477</v>
      </c>
      <c r="AI690" s="95"/>
      <c r="AJ690" s="309"/>
      <c r="AK690" s="309"/>
      <c r="AL690" s="317"/>
      <c r="AM690" s="318"/>
      <c r="AN690" s="317"/>
      <c r="AO690" s="319"/>
      <c r="AP690" s="320"/>
      <c r="AQ690" s="321"/>
      <c r="AR690" s="317"/>
      <c r="AS690" s="110"/>
      <c r="AT690" s="110"/>
      <c r="AU690" s="322"/>
      <c r="AV690" s="104"/>
      <c r="AW690" s="87"/>
      <c r="AX690" s="87"/>
      <c r="AY690" s="104"/>
      <c r="AZ690" s="104"/>
      <c r="BA690" s="98"/>
      <c r="BB690" s="98"/>
      <c r="BC690" s="104"/>
      <c r="BD690" s="113"/>
      <c r="BE690" s="113"/>
      <c r="BF690" s="113"/>
      <c r="BG690" s="87"/>
      <c r="BH690" s="88" t="s">
        <v>1641</v>
      </c>
      <c r="BI690" s="104"/>
      <c r="BJ690" s="87"/>
      <c r="BK690" s="87"/>
      <c r="BL690" s="87"/>
      <c r="BM690" s="87"/>
      <c r="BN690" s="89"/>
      <c r="BQ690" s="323" t="s">
        <v>1641</v>
      </c>
      <c r="BR690" t="s">
        <v>2391</v>
      </c>
      <c r="BS690">
        <v>4800083168</v>
      </c>
      <c r="BT690" s="91">
        <v>41858</v>
      </c>
      <c r="BU690">
        <v>0</v>
      </c>
      <c r="BV690" s="91">
        <v>0</v>
      </c>
      <c r="BX690" t="s">
        <v>4812</v>
      </c>
      <c r="BY690" t="s">
        <v>722</v>
      </c>
      <c r="BZ690" t="s">
        <v>2390</v>
      </c>
      <c r="CA690" s="92">
        <v>5000000</v>
      </c>
      <c r="CD690" s="93"/>
    </row>
    <row r="691" spans="1:83" x14ac:dyDescent="0.25">
      <c r="A691" s="94">
        <v>688</v>
      </c>
      <c r="B691" s="95" t="s">
        <v>4813</v>
      </c>
      <c r="C691" s="88">
        <v>4800083168</v>
      </c>
      <c r="D691" s="116" t="s">
        <v>2390</v>
      </c>
      <c r="E691" s="314">
        <v>5000000</v>
      </c>
      <c r="F691" s="97">
        <v>8</v>
      </c>
      <c r="G691" s="94">
        <v>2014</v>
      </c>
      <c r="H691" s="98">
        <v>41858</v>
      </c>
      <c r="I691" s="314"/>
      <c r="J691" s="97" t="s">
        <v>628</v>
      </c>
      <c r="K691" s="104" t="s">
        <v>2391</v>
      </c>
      <c r="L691" s="88" t="s">
        <v>630</v>
      </c>
      <c r="M691" s="104" t="s">
        <v>1636</v>
      </c>
      <c r="N691" s="97" t="s">
        <v>2392</v>
      </c>
      <c r="O691" s="97" t="s">
        <v>98</v>
      </c>
      <c r="P691" s="100" t="s">
        <v>1641</v>
      </c>
      <c r="Q691" s="94">
        <v>2015</v>
      </c>
      <c r="R691" s="97" t="s">
        <v>151</v>
      </c>
      <c r="S691" s="101">
        <v>42107</v>
      </c>
      <c r="T691" s="101">
        <v>42107</v>
      </c>
      <c r="U691" s="82">
        <v>-249</v>
      </c>
      <c r="V691" s="82">
        <v>-249</v>
      </c>
      <c r="W691" s="88" t="s">
        <v>4773</v>
      </c>
      <c r="X691" s="95" t="s">
        <v>4814</v>
      </c>
      <c r="Y691" s="139" t="s">
        <v>4815</v>
      </c>
      <c r="Z691" s="95" t="s">
        <v>2396</v>
      </c>
      <c r="AA691" s="94"/>
      <c r="AB691" s="89"/>
      <c r="AC691" s="315"/>
      <c r="AD691" s="316"/>
      <c r="AE691" s="316"/>
      <c r="AF691" s="316"/>
      <c r="AG691" s="316"/>
      <c r="AH691" s="95" t="s">
        <v>477</v>
      </c>
      <c r="AI691" s="95"/>
      <c r="AJ691" s="309"/>
      <c r="AK691" s="309"/>
      <c r="AL691" s="317"/>
      <c r="AM691" s="318"/>
      <c r="AN691" s="317"/>
      <c r="AO691" s="319"/>
      <c r="AP691" s="320"/>
      <c r="AQ691" s="321"/>
      <c r="AR691" s="317"/>
      <c r="AS691" s="110"/>
      <c r="AT691" s="110"/>
      <c r="AU691" s="322"/>
      <c r="AV691" s="104"/>
      <c r="AW691" s="87"/>
      <c r="AX691" s="87"/>
      <c r="AY691" s="104"/>
      <c r="AZ691" s="104"/>
      <c r="BA691" s="98"/>
      <c r="BB691" s="98"/>
      <c r="BC691" s="104"/>
      <c r="BD691" s="113"/>
      <c r="BE691" s="113"/>
      <c r="BF691" s="113"/>
      <c r="BG691" s="87"/>
      <c r="BH691" s="88" t="s">
        <v>1641</v>
      </c>
      <c r="BI691" s="104"/>
      <c r="BJ691" s="87"/>
      <c r="BK691" s="87"/>
      <c r="BL691" s="87"/>
      <c r="BM691" s="87"/>
      <c r="BN691" s="89"/>
      <c r="BQ691" s="323" t="s">
        <v>1641</v>
      </c>
      <c r="BR691" t="s">
        <v>2391</v>
      </c>
      <c r="BS691">
        <v>4800083168</v>
      </c>
      <c r="BT691" s="91">
        <v>41858</v>
      </c>
      <c r="BU691">
        <v>0</v>
      </c>
      <c r="BV691" s="91">
        <v>0</v>
      </c>
      <c r="BX691" t="s">
        <v>4816</v>
      </c>
      <c r="BY691" t="s">
        <v>722</v>
      </c>
      <c r="BZ691" t="s">
        <v>2390</v>
      </c>
      <c r="CA691" s="92">
        <v>5000000</v>
      </c>
      <c r="CD691" s="93"/>
    </row>
    <row r="692" spans="1:83" x14ac:dyDescent="0.25">
      <c r="A692" s="94">
        <v>689</v>
      </c>
      <c r="B692" s="95" t="s">
        <v>4817</v>
      </c>
      <c r="C692" s="88">
        <v>4800083168</v>
      </c>
      <c r="D692" s="116" t="s">
        <v>2390</v>
      </c>
      <c r="E692" s="314">
        <v>5000000</v>
      </c>
      <c r="F692" s="97">
        <v>8</v>
      </c>
      <c r="G692" s="94">
        <v>2014</v>
      </c>
      <c r="H692" s="98">
        <v>41858</v>
      </c>
      <c r="I692" s="314"/>
      <c r="J692" s="97" t="s">
        <v>628</v>
      </c>
      <c r="K692" s="104" t="s">
        <v>2391</v>
      </c>
      <c r="L692" s="88" t="s">
        <v>630</v>
      </c>
      <c r="M692" s="104" t="s">
        <v>1636</v>
      </c>
      <c r="N692" s="97" t="s">
        <v>2392</v>
      </c>
      <c r="O692" s="97" t="s">
        <v>98</v>
      </c>
      <c r="P692" s="100" t="s">
        <v>1641</v>
      </c>
      <c r="Q692" s="94">
        <v>2015</v>
      </c>
      <c r="R692" s="97" t="s">
        <v>151</v>
      </c>
      <c r="S692" s="101">
        <v>42107</v>
      </c>
      <c r="T692" s="101">
        <v>42107</v>
      </c>
      <c r="U692" s="82">
        <v>-249</v>
      </c>
      <c r="V692" s="82">
        <v>-249</v>
      </c>
      <c r="W692" s="88" t="s">
        <v>4773</v>
      </c>
      <c r="X692" s="95" t="s">
        <v>4818</v>
      </c>
      <c r="Y692" s="139" t="s">
        <v>4819</v>
      </c>
      <c r="Z692" s="95" t="s">
        <v>2396</v>
      </c>
      <c r="AA692" s="94"/>
      <c r="AB692" s="89"/>
      <c r="AC692" s="315"/>
      <c r="AD692" s="316"/>
      <c r="AE692" s="316"/>
      <c r="AF692" s="316"/>
      <c r="AG692" s="316"/>
      <c r="AH692" s="95" t="s">
        <v>477</v>
      </c>
      <c r="AI692" s="95"/>
      <c r="AJ692" s="309"/>
      <c r="AK692" s="309"/>
      <c r="AL692" s="317"/>
      <c r="AM692" s="318"/>
      <c r="AN692" s="317"/>
      <c r="AO692" s="319"/>
      <c r="AP692" s="320"/>
      <c r="AQ692" s="321"/>
      <c r="AR692" s="317"/>
      <c r="AS692" s="110"/>
      <c r="AT692" s="110"/>
      <c r="AU692" s="322"/>
      <c r="AV692" s="104"/>
      <c r="AW692" s="87"/>
      <c r="AX692" s="87"/>
      <c r="AY692" s="104"/>
      <c r="AZ692" s="104"/>
      <c r="BA692" s="98"/>
      <c r="BB692" s="98"/>
      <c r="BC692" s="104"/>
      <c r="BD692" s="113"/>
      <c r="BE692" s="113"/>
      <c r="BF692" s="113"/>
      <c r="BG692" s="87"/>
      <c r="BH692" s="88" t="s">
        <v>1641</v>
      </c>
      <c r="BI692" s="104"/>
      <c r="BJ692" s="87"/>
      <c r="BK692" s="87"/>
      <c r="BL692" s="87"/>
      <c r="BM692" s="87"/>
      <c r="BN692" s="89"/>
      <c r="BQ692" s="323" t="s">
        <v>1641</v>
      </c>
      <c r="BR692" t="s">
        <v>2391</v>
      </c>
      <c r="BS692">
        <v>4800083168</v>
      </c>
      <c r="BT692" s="91">
        <v>41858</v>
      </c>
      <c r="BU692">
        <v>0</v>
      </c>
      <c r="BV692" s="91">
        <v>0</v>
      </c>
      <c r="BX692" t="s">
        <v>4820</v>
      </c>
      <c r="BY692" t="s">
        <v>722</v>
      </c>
      <c r="BZ692" t="s">
        <v>2390</v>
      </c>
      <c r="CA692" s="92">
        <v>5000000</v>
      </c>
      <c r="CD692" s="93"/>
    </row>
    <row r="693" spans="1:83" x14ac:dyDescent="0.25">
      <c r="A693" s="94">
        <v>690</v>
      </c>
      <c r="B693" s="95" t="s">
        <v>4821</v>
      </c>
      <c r="C693" s="88">
        <v>4800083168</v>
      </c>
      <c r="D693" s="116" t="s">
        <v>2390</v>
      </c>
      <c r="E693" s="314">
        <v>5000000</v>
      </c>
      <c r="F693" s="97">
        <v>8</v>
      </c>
      <c r="G693" s="94">
        <v>2014</v>
      </c>
      <c r="H693" s="98">
        <v>41858</v>
      </c>
      <c r="I693" s="314"/>
      <c r="J693" s="97" t="s">
        <v>628</v>
      </c>
      <c r="K693" s="104" t="s">
        <v>2391</v>
      </c>
      <c r="L693" s="88" t="s">
        <v>630</v>
      </c>
      <c r="M693" s="104" t="s">
        <v>1636</v>
      </c>
      <c r="N693" s="97" t="s">
        <v>2392</v>
      </c>
      <c r="O693" s="97" t="s">
        <v>98</v>
      </c>
      <c r="P693" s="100" t="s">
        <v>1641</v>
      </c>
      <c r="Q693" s="94">
        <v>2015</v>
      </c>
      <c r="R693" s="97" t="s">
        <v>151</v>
      </c>
      <c r="S693" s="101">
        <v>42107</v>
      </c>
      <c r="T693" s="101">
        <v>42107</v>
      </c>
      <c r="U693" s="82">
        <v>-249</v>
      </c>
      <c r="V693" s="82">
        <v>-249</v>
      </c>
      <c r="W693" s="88" t="s">
        <v>4773</v>
      </c>
      <c r="X693" s="95" t="s">
        <v>4822</v>
      </c>
      <c r="Y693" s="139" t="s">
        <v>4823</v>
      </c>
      <c r="Z693" s="95" t="s">
        <v>2396</v>
      </c>
      <c r="AA693" s="94"/>
      <c r="AB693" s="89"/>
      <c r="AC693" s="315"/>
      <c r="AD693" s="316"/>
      <c r="AE693" s="316"/>
      <c r="AF693" s="316"/>
      <c r="AG693" s="316"/>
      <c r="AH693" s="95" t="s">
        <v>477</v>
      </c>
      <c r="AI693" s="95"/>
      <c r="AJ693" s="309"/>
      <c r="AK693" s="309"/>
      <c r="AL693" s="317"/>
      <c r="AM693" s="318"/>
      <c r="AN693" s="317"/>
      <c r="AO693" s="319"/>
      <c r="AP693" s="320"/>
      <c r="AQ693" s="321"/>
      <c r="AR693" s="317"/>
      <c r="AS693" s="110"/>
      <c r="AT693" s="110"/>
      <c r="AU693" s="322"/>
      <c r="AV693" s="104"/>
      <c r="AW693" s="87"/>
      <c r="AX693" s="87"/>
      <c r="AY693" s="104"/>
      <c r="AZ693" s="104"/>
      <c r="BA693" s="98"/>
      <c r="BB693" s="98"/>
      <c r="BC693" s="104"/>
      <c r="BD693" s="113"/>
      <c r="BE693" s="113"/>
      <c r="BF693" s="113"/>
      <c r="BG693" s="87"/>
      <c r="BH693" s="88" t="s">
        <v>1641</v>
      </c>
      <c r="BI693" s="104"/>
      <c r="BJ693" s="87"/>
      <c r="BK693" s="87"/>
      <c r="BL693" s="87"/>
      <c r="BM693" s="87"/>
      <c r="BN693" s="89"/>
      <c r="BQ693" s="323" t="s">
        <v>1641</v>
      </c>
      <c r="BR693" t="s">
        <v>2391</v>
      </c>
      <c r="BS693">
        <v>4800083168</v>
      </c>
      <c r="BT693" s="91">
        <v>41858</v>
      </c>
      <c r="BU693">
        <v>0</v>
      </c>
      <c r="BV693" s="91">
        <v>0</v>
      </c>
      <c r="BX693" t="s">
        <v>4824</v>
      </c>
      <c r="BY693" t="s">
        <v>722</v>
      </c>
      <c r="BZ693" t="s">
        <v>2390</v>
      </c>
      <c r="CA693" s="92">
        <v>5000000</v>
      </c>
      <c r="CD693" s="93"/>
    </row>
    <row r="694" spans="1:83" x14ac:dyDescent="0.25">
      <c r="A694" s="94">
        <v>691</v>
      </c>
      <c r="B694" s="95" t="s">
        <v>4825</v>
      </c>
      <c r="C694" s="88">
        <v>4800083168</v>
      </c>
      <c r="D694" s="116" t="s">
        <v>2390</v>
      </c>
      <c r="E694" s="314">
        <v>5000000</v>
      </c>
      <c r="F694" s="97">
        <v>8</v>
      </c>
      <c r="G694" s="94">
        <v>2014</v>
      </c>
      <c r="H694" s="98">
        <v>41858</v>
      </c>
      <c r="I694" s="314"/>
      <c r="J694" s="97" t="s">
        <v>628</v>
      </c>
      <c r="K694" s="104" t="s">
        <v>2391</v>
      </c>
      <c r="L694" s="88" t="s">
        <v>630</v>
      </c>
      <c r="M694" s="104" t="s">
        <v>1636</v>
      </c>
      <c r="N694" s="97" t="s">
        <v>2392</v>
      </c>
      <c r="O694" s="97" t="s">
        <v>98</v>
      </c>
      <c r="P694" s="100" t="s">
        <v>1641</v>
      </c>
      <c r="Q694" s="94">
        <v>2015</v>
      </c>
      <c r="R694" s="97" t="s">
        <v>151</v>
      </c>
      <c r="S694" s="101">
        <v>42107</v>
      </c>
      <c r="T694" s="101">
        <v>42107</v>
      </c>
      <c r="U694" s="82">
        <v>-249</v>
      </c>
      <c r="V694" s="82">
        <v>-249</v>
      </c>
      <c r="W694" s="88" t="s">
        <v>4773</v>
      </c>
      <c r="X694" s="95" t="s">
        <v>4826</v>
      </c>
      <c r="Y694" s="139" t="s">
        <v>4827</v>
      </c>
      <c r="Z694" s="95" t="s">
        <v>2396</v>
      </c>
      <c r="AA694" s="94"/>
      <c r="AB694" s="89"/>
      <c r="AC694" s="315"/>
      <c r="AD694" s="316"/>
      <c r="AE694" s="316"/>
      <c r="AF694" s="316"/>
      <c r="AG694" s="316"/>
      <c r="AH694" s="95" t="s">
        <v>477</v>
      </c>
      <c r="AI694" s="95"/>
      <c r="AJ694" s="309"/>
      <c r="AK694" s="309"/>
      <c r="AL694" s="317"/>
      <c r="AM694" s="318"/>
      <c r="AN694" s="317"/>
      <c r="AO694" s="319"/>
      <c r="AP694" s="320"/>
      <c r="AQ694" s="321"/>
      <c r="AR694" s="317"/>
      <c r="AS694" s="110"/>
      <c r="AT694" s="110"/>
      <c r="AU694" s="322"/>
      <c r="AV694" s="104"/>
      <c r="AW694" s="87"/>
      <c r="AX694" s="87"/>
      <c r="AY694" s="104"/>
      <c r="AZ694" s="104"/>
      <c r="BA694" s="98"/>
      <c r="BB694" s="98"/>
      <c r="BC694" s="104"/>
      <c r="BD694" s="113"/>
      <c r="BE694" s="113"/>
      <c r="BF694" s="113"/>
      <c r="BG694" s="87"/>
      <c r="BH694" s="88" t="s">
        <v>1641</v>
      </c>
      <c r="BI694" s="104"/>
      <c r="BJ694" s="87"/>
      <c r="BK694" s="87"/>
      <c r="BL694" s="87"/>
      <c r="BM694" s="87"/>
      <c r="BN694" s="89"/>
      <c r="BQ694" s="323" t="s">
        <v>1641</v>
      </c>
      <c r="BR694" t="s">
        <v>2391</v>
      </c>
      <c r="BS694">
        <v>4800083168</v>
      </c>
      <c r="BT694" s="91">
        <v>41858</v>
      </c>
      <c r="BU694">
        <v>0</v>
      </c>
      <c r="BV694" s="91">
        <v>0</v>
      </c>
      <c r="BX694" t="s">
        <v>4828</v>
      </c>
      <c r="BY694" t="s">
        <v>722</v>
      </c>
      <c r="BZ694" t="s">
        <v>2390</v>
      </c>
      <c r="CA694" s="92">
        <v>5000000</v>
      </c>
      <c r="CD694" s="93"/>
    </row>
    <row r="695" spans="1:83" x14ac:dyDescent="0.25">
      <c r="A695" s="94">
        <v>692</v>
      </c>
      <c r="B695" s="95" t="s">
        <v>4829</v>
      </c>
      <c r="C695" s="88">
        <v>4800083168</v>
      </c>
      <c r="D695" s="116" t="s">
        <v>2390</v>
      </c>
      <c r="E695" s="314">
        <v>5000000</v>
      </c>
      <c r="F695" s="97">
        <v>8</v>
      </c>
      <c r="G695" s="94">
        <v>2014</v>
      </c>
      <c r="H695" s="98">
        <v>41858</v>
      </c>
      <c r="I695" s="314"/>
      <c r="J695" s="97" t="s">
        <v>628</v>
      </c>
      <c r="K695" s="104" t="s">
        <v>2391</v>
      </c>
      <c r="L695" s="88" t="s">
        <v>630</v>
      </c>
      <c r="M695" s="104" t="s">
        <v>1636</v>
      </c>
      <c r="N695" s="97" t="s">
        <v>2392</v>
      </c>
      <c r="O695" s="97" t="s">
        <v>98</v>
      </c>
      <c r="P695" s="100" t="s">
        <v>1641</v>
      </c>
      <c r="Q695" s="94">
        <v>2015</v>
      </c>
      <c r="R695" s="97" t="s">
        <v>151</v>
      </c>
      <c r="S695" s="101">
        <v>42107</v>
      </c>
      <c r="T695" s="101">
        <v>42107</v>
      </c>
      <c r="U695" s="82">
        <v>-249</v>
      </c>
      <c r="V695" s="82">
        <v>-249</v>
      </c>
      <c r="W695" s="88" t="s">
        <v>4773</v>
      </c>
      <c r="X695" s="95" t="s">
        <v>4830</v>
      </c>
      <c r="Y695" s="139" t="s">
        <v>4831</v>
      </c>
      <c r="Z695" s="95" t="s">
        <v>2396</v>
      </c>
      <c r="AA695" s="94"/>
      <c r="AB695" s="89"/>
      <c r="AC695" s="315"/>
      <c r="AD695" s="316"/>
      <c r="AE695" s="316"/>
      <c r="AF695" s="316"/>
      <c r="AG695" s="316"/>
      <c r="AH695" s="95" t="s">
        <v>477</v>
      </c>
      <c r="AI695" s="95"/>
      <c r="AJ695" s="309"/>
      <c r="AK695" s="309"/>
      <c r="AL695" s="317"/>
      <c r="AM695" s="318"/>
      <c r="AN695" s="317"/>
      <c r="AO695" s="319"/>
      <c r="AP695" s="320"/>
      <c r="AQ695" s="321"/>
      <c r="AR695" s="317"/>
      <c r="AS695" s="110"/>
      <c r="AT695" s="110"/>
      <c r="AU695" s="322"/>
      <c r="AV695" s="104"/>
      <c r="AW695" s="87"/>
      <c r="AX695" s="87"/>
      <c r="AY695" s="104"/>
      <c r="AZ695" s="104"/>
      <c r="BA695" s="98"/>
      <c r="BB695" s="98"/>
      <c r="BC695" s="104"/>
      <c r="BD695" s="113"/>
      <c r="BE695" s="113"/>
      <c r="BF695" s="113"/>
      <c r="BG695" s="87"/>
      <c r="BH695" s="88" t="s">
        <v>1641</v>
      </c>
      <c r="BI695" s="104"/>
      <c r="BJ695" s="87"/>
      <c r="BK695" s="87"/>
      <c r="BL695" s="87"/>
      <c r="BM695" s="87"/>
      <c r="BN695" s="89"/>
      <c r="BQ695" s="323" t="s">
        <v>1641</v>
      </c>
      <c r="BR695" t="s">
        <v>2391</v>
      </c>
      <c r="BS695">
        <v>4800083168</v>
      </c>
      <c r="BT695" s="91">
        <v>41858</v>
      </c>
      <c r="BU695">
        <v>0</v>
      </c>
      <c r="BV695" s="91">
        <v>0</v>
      </c>
      <c r="BX695" t="s">
        <v>4832</v>
      </c>
      <c r="BY695" t="s">
        <v>722</v>
      </c>
      <c r="BZ695" t="s">
        <v>2390</v>
      </c>
      <c r="CA695" s="92">
        <v>5000000</v>
      </c>
      <c r="CD695" s="93"/>
    </row>
    <row r="696" spans="1:83" x14ac:dyDescent="0.25">
      <c r="A696" s="94">
        <v>693</v>
      </c>
      <c r="B696" s="95" t="s">
        <v>4833</v>
      </c>
      <c r="C696" s="88">
        <v>4800083168</v>
      </c>
      <c r="D696" s="116" t="s">
        <v>2390</v>
      </c>
      <c r="E696" s="314">
        <v>5000000</v>
      </c>
      <c r="F696" s="97">
        <v>8</v>
      </c>
      <c r="G696" s="94">
        <v>2014</v>
      </c>
      <c r="H696" s="98">
        <v>41858</v>
      </c>
      <c r="I696" s="314"/>
      <c r="J696" s="97" t="s">
        <v>628</v>
      </c>
      <c r="K696" s="104" t="s">
        <v>2391</v>
      </c>
      <c r="L696" s="88" t="s">
        <v>630</v>
      </c>
      <c r="M696" s="104" t="s">
        <v>1636</v>
      </c>
      <c r="N696" s="97" t="s">
        <v>2392</v>
      </c>
      <c r="O696" s="97" t="s">
        <v>98</v>
      </c>
      <c r="P696" s="100" t="s">
        <v>1641</v>
      </c>
      <c r="Q696" s="94">
        <v>2015</v>
      </c>
      <c r="R696" s="97" t="s">
        <v>151</v>
      </c>
      <c r="S696" s="101">
        <v>42107</v>
      </c>
      <c r="T696" s="101">
        <v>42107</v>
      </c>
      <c r="U696" s="82">
        <v>-249</v>
      </c>
      <c r="V696" s="82">
        <v>-249</v>
      </c>
      <c r="W696" s="88" t="s">
        <v>4773</v>
      </c>
      <c r="X696" s="95" t="s">
        <v>4834</v>
      </c>
      <c r="Y696" s="139" t="s">
        <v>4835</v>
      </c>
      <c r="Z696" s="95" t="s">
        <v>2396</v>
      </c>
      <c r="AA696" s="94"/>
      <c r="AB696" s="139"/>
      <c r="AC696" s="315"/>
      <c r="AD696" s="316"/>
      <c r="AE696" s="316"/>
      <c r="AF696" s="316"/>
      <c r="AG696" s="316"/>
      <c r="AH696" s="95" t="s">
        <v>477</v>
      </c>
      <c r="AI696" s="95"/>
      <c r="AJ696" s="309"/>
      <c r="AK696" s="309"/>
      <c r="AL696" s="317"/>
      <c r="AM696" s="318"/>
      <c r="AN696" s="317"/>
      <c r="AO696" s="319"/>
      <c r="AP696" s="320"/>
      <c r="AQ696" s="321"/>
      <c r="AR696" s="317"/>
      <c r="AS696" s="110"/>
      <c r="AT696" s="110"/>
      <c r="AU696" s="322"/>
      <c r="AV696" s="104"/>
      <c r="AW696" s="87"/>
      <c r="AX696" s="87"/>
      <c r="AY696" s="104"/>
      <c r="AZ696" s="104"/>
      <c r="BA696" s="98"/>
      <c r="BB696" s="98"/>
      <c r="BC696" s="104"/>
      <c r="BD696" s="113"/>
      <c r="BE696" s="113"/>
      <c r="BF696" s="113"/>
      <c r="BG696" s="87"/>
      <c r="BH696" s="88" t="s">
        <v>1641</v>
      </c>
      <c r="BI696" s="104"/>
      <c r="BJ696" s="87"/>
      <c r="BK696" s="87"/>
      <c r="BL696" s="87"/>
      <c r="BM696" s="87"/>
      <c r="BN696" s="89"/>
      <c r="BQ696" s="323" t="s">
        <v>1641</v>
      </c>
      <c r="BR696" t="s">
        <v>2391</v>
      </c>
      <c r="BS696">
        <v>4800083168</v>
      </c>
      <c r="BT696" s="91">
        <v>41858</v>
      </c>
      <c r="BU696">
        <v>0</v>
      </c>
      <c r="BV696" s="91">
        <v>0</v>
      </c>
      <c r="BX696" t="s">
        <v>4836</v>
      </c>
      <c r="BY696" t="s">
        <v>722</v>
      </c>
      <c r="BZ696" t="s">
        <v>2390</v>
      </c>
      <c r="CA696" s="92">
        <v>5000000</v>
      </c>
      <c r="CD696" s="93"/>
    </row>
    <row r="697" spans="1:83" x14ac:dyDescent="0.25">
      <c r="A697" s="94">
        <v>694</v>
      </c>
      <c r="B697" s="95" t="s">
        <v>4837</v>
      </c>
      <c r="C697" s="88">
        <v>4800083168</v>
      </c>
      <c r="D697" s="116" t="s">
        <v>2390</v>
      </c>
      <c r="E697" s="96">
        <v>7500000</v>
      </c>
      <c r="F697" s="97">
        <v>8</v>
      </c>
      <c r="G697" s="94">
        <v>2014</v>
      </c>
      <c r="H697" s="98">
        <v>41858</v>
      </c>
      <c r="I697" s="98"/>
      <c r="J697" s="97" t="s">
        <v>628</v>
      </c>
      <c r="K697" s="104" t="s">
        <v>2391</v>
      </c>
      <c r="L697" s="88" t="s">
        <v>630</v>
      </c>
      <c r="M697" s="280" t="s">
        <v>1636</v>
      </c>
      <c r="N697" s="97" t="s">
        <v>2392</v>
      </c>
      <c r="O697" s="97" t="s">
        <v>98</v>
      </c>
      <c r="P697" s="100">
        <v>7500000</v>
      </c>
      <c r="Q697" s="94">
        <v>2015</v>
      </c>
      <c r="R697" s="97" t="s">
        <v>151</v>
      </c>
      <c r="S697" s="101">
        <v>42109</v>
      </c>
      <c r="T697" s="101">
        <v>42109</v>
      </c>
      <c r="U697" s="82">
        <v>-251</v>
      </c>
      <c r="V697" s="82">
        <v>-251</v>
      </c>
      <c r="W697" s="88" t="s">
        <v>3344</v>
      </c>
      <c r="X697" s="272" t="s">
        <v>4838</v>
      </c>
      <c r="Y697" s="126" t="s">
        <v>4839</v>
      </c>
      <c r="Z697" s="95" t="s">
        <v>2396</v>
      </c>
      <c r="AA697" s="94"/>
      <c r="AB697" s="139"/>
      <c r="AC697" s="301"/>
      <c r="AD697" s="64"/>
      <c r="AE697" s="64"/>
      <c r="AF697" s="64"/>
      <c r="AG697" s="64"/>
      <c r="AH697" s="95" t="s">
        <v>437</v>
      </c>
      <c r="AI697" s="95"/>
      <c r="AJ697" s="309"/>
      <c r="AK697" s="309"/>
      <c r="AL697" s="79"/>
      <c r="AM697" s="65"/>
      <c r="AN697" s="79"/>
      <c r="AO697" s="80"/>
      <c r="AP697" s="70"/>
      <c r="AQ697" s="84"/>
      <c r="AR697" s="79"/>
      <c r="AS697" s="110"/>
      <c r="AT697" s="110"/>
      <c r="AU697" s="83"/>
      <c r="AV697" s="95" t="s">
        <v>4840</v>
      </c>
      <c r="AW697" s="87">
        <v>42184</v>
      </c>
      <c r="AX697" s="87">
        <v>42193</v>
      </c>
      <c r="AY697" s="104"/>
      <c r="AZ697" s="95" t="s">
        <v>4841</v>
      </c>
      <c r="BA697" s="256">
        <v>42248</v>
      </c>
      <c r="BB697" s="98">
        <v>42268</v>
      </c>
      <c r="BC697" s="104"/>
      <c r="BD697" s="113">
        <f>+E697</f>
        <v>7500000</v>
      </c>
      <c r="BE697" s="113"/>
      <c r="BF697" s="113">
        <f>+BD697</f>
        <v>7500000</v>
      </c>
      <c r="BG697" s="87">
        <v>42269</v>
      </c>
      <c r="BH697" s="88" t="s">
        <v>116</v>
      </c>
      <c r="BI697" s="805" t="s">
        <v>14649</v>
      </c>
      <c r="BJ697" s="87">
        <v>42270</v>
      </c>
      <c r="BK697" s="87">
        <v>42291</v>
      </c>
      <c r="BL697" s="87">
        <v>42292</v>
      </c>
      <c r="BM697" s="87"/>
      <c r="BN697" s="89"/>
      <c r="BO697" t="s">
        <v>3065</v>
      </c>
      <c r="BQ697" s="90">
        <v>7500000</v>
      </c>
      <c r="BR697" t="s">
        <v>2391</v>
      </c>
      <c r="BS697">
        <v>4800083168</v>
      </c>
      <c r="BT697" s="91">
        <v>41858</v>
      </c>
      <c r="BU697" t="s">
        <v>4841</v>
      </c>
      <c r="BV697" s="91">
        <v>42248</v>
      </c>
      <c r="BX697" t="s">
        <v>4842</v>
      </c>
      <c r="BY697" t="s">
        <v>722</v>
      </c>
      <c r="BZ697" t="s">
        <v>2390</v>
      </c>
      <c r="CA697" s="92">
        <v>7500000</v>
      </c>
      <c r="CD697" s="93"/>
    </row>
    <row r="698" spans="1:83" x14ac:dyDescent="0.25">
      <c r="A698" s="94">
        <v>695</v>
      </c>
      <c r="B698" s="95" t="s">
        <v>4843</v>
      </c>
      <c r="C698" s="88">
        <v>4800083168</v>
      </c>
      <c r="D698" s="116" t="s">
        <v>2390</v>
      </c>
      <c r="E698" s="96">
        <v>9000000</v>
      </c>
      <c r="F698" s="97">
        <v>8</v>
      </c>
      <c r="G698" s="94">
        <v>2014</v>
      </c>
      <c r="H698" s="98">
        <v>41858</v>
      </c>
      <c r="I698" s="98"/>
      <c r="J698" s="97" t="s">
        <v>628</v>
      </c>
      <c r="K698" s="104" t="s">
        <v>2391</v>
      </c>
      <c r="L698" s="88" t="s">
        <v>630</v>
      </c>
      <c r="M698" s="280" t="s">
        <v>1636</v>
      </c>
      <c r="N698" s="97" t="s">
        <v>2392</v>
      </c>
      <c r="O698" s="97" t="s">
        <v>98</v>
      </c>
      <c r="P698" s="100">
        <v>9000000</v>
      </c>
      <c r="Q698" s="94">
        <v>2015</v>
      </c>
      <c r="R698" s="97" t="s">
        <v>151</v>
      </c>
      <c r="S698" s="101">
        <v>42109</v>
      </c>
      <c r="T698" s="101">
        <v>42109</v>
      </c>
      <c r="U698" s="82">
        <v>-251</v>
      </c>
      <c r="V698" s="82">
        <v>-251</v>
      </c>
      <c r="W698" s="88" t="s">
        <v>3344</v>
      </c>
      <c r="X698" s="272" t="s">
        <v>4844</v>
      </c>
      <c r="Y698" s="126" t="s">
        <v>4845</v>
      </c>
      <c r="Z698" s="95" t="s">
        <v>2396</v>
      </c>
      <c r="AA698" s="94"/>
      <c r="AB698" s="139"/>
      <c r="AC698" s="301"/>
      <c r="AD698" s="64"/>
      <c r="AE698" s="64"/>
      <c r="AF698" s="64"/>
      <c r="AG698" s="64"/>
      <c r="AH698" s="95" t="s">
        <v>108</v>
      </c>
      <c r="AI698" s="95"/>
      <c r="AJ698" s="309"/>
      <c r="AK698" s="309"/>
      <c r="AL698" s="79"/>
      <c r="AM698" s="65"/>
      <c r="AN698" s="79"/>
      <c r="AO698" s="80"/>
      <c r="AP698" s="70"/>
      <c r="AQ698" s="84"/>
      <c r="AR698" s="79"/>
      <c r="AS698" s="110"/>
      <c r="AT698" s="110"/>
      <c r="AU698" s="83"/>
      <c r="AV698" s="95" t="s">
        <v>4846</v>
      </c>
      <c r="AW698" s="87">
        <v>42184</v>
      </c>
      <c r="AX698" s="87">
        <v>42193</v>
      </c>
      <c r="AY698" s="104"/>
      <c r="AZ698" s="95" t="s">
        <v>4847</v>
      </c>
      <c r="BA698" s="98">
        <v>42229</v>
      </c>
      <c r="BB698" s="98">
        <v>42277</v>
      </c>
      <c r="BC698" s="104"/>
      <c r="BD698" s="113"/>
      <c r="BE698" s="113"/>
      <c r="BF698" s="113"/>
      <c r="BG698" s="87">
        <v>42277</v>
      </c>
      <c r="BH698" s="88" t="s">
        <v>116</v>
      </c>
      <c r="BI698" s="805" t="s">
        <v>14651</v>
      </c>
      <c r="BJ698" s="87">
        <v>42278</v>
      </c>
      <c r="BK698" s="87">
        <v>42299</v>
      </c>
      <c r="BL698" s="87">
        <v>42292</v>
      </c>
      <c r="BM698" s="87"/>
      <c r="BN698" s="89"/>
      <c r="BO698" t="s">
        <v>3057</v>
      </c>
      <c r="BQ698" s="90">
        <v>9000000</v>
      </c>
      <c r="BR698" t="s">
        <v>2391</v>
      </c>
      <c r="BS698">
        <v>4800083168</v>
      </c>
      <c r="BT698" s="91">
        <v>41858</v>
      </c>
      <c r="BU698" t="s">
        <v>4847</v>
      </c>
      <c r="BV698" s="91">
        <v>42229</v>
      </c>
      <c r="BX698" t="s">
        <v>4848</v>
      </c>
      <c r="BY698" t="s">
        <v>722</v>
      </c>
      <c r="BZ698" t="s">
        <v>2390</v>
      </c>
      <c r="CA698" s="92">
        <v>9000000</v>
      </c>
      <c r="CD698" s="93"/>
    </row>
    <row r="699" spans="1:83" x14ac:dyDescent="0.25">
      <c r="A699" s="94">
        <v>696</v>
      </c>
      <c r="B699" s="95" t="s">
        <v>4849</v>
      </c>
      <c r="C699" s="88"/>
      <c r="D699" s="116"/>
      <c r="E699" s="96"/>
      <c r="F699" s="97"/>
      <c r="G699" s="94"/>
      <c r="H699" s="98"/>
      <c r="I699" s="98"/>
      <c r="J699" s="97" t="s">
        <v>152</v>
      </c>
      <c r="K699" s="104" t="s">
        <v>955</v>
      </c>
      <c r="L699" s="88" t="s">
        <v>154</v>
      </c>
      <c r="M699" s="104" t="s">
        <v>98</v>
      </c>
      <c r="N699" s="97" t="s">
        <v>98</v>
      </c>
      <c r="O699" s="97" t="s">
        <v>98</v>
      </c>
      <c r="P699" s="100">
        <v>7750000</v>
      </c>
      <c r="Q699" s="94">
        <v>2015</v>
      </c>
      <c r="R699" s="97" t="s">
        <v>804</v>
      </c>
      <c r="S699" s="101">
        <v>42041</v>
      </c>
      <c r="T699" s="101">
        <v>42056</v>
      </c>
      <c r="U699" s="82">
        <v>-42041</v>
      </c>
      <c r="V699" s="82">
        <v>-42056</v>
      </c>
      <c r="W699" s="88" t="s">
        <v>4733</v>
      </c>
      <c r="X699" s="268" t="s">
        <v>4850</v>
      </c>
      <c r="Y699" s="95" t="s">
        <v>4851</v>
      </c>
      <c r="Z699" s="154" t="s">
        <v>4852</v>
      </c>
      <c r="AA699" s="94"/>
      <c r="AB699" s="139"/>
      <c r="AC699" s="301"/>
      <c r="AD699" s="64"/>
      <c r="AE699" s="64"/>
      <c r="AF699" s="64"/>
      <c r="AG699" s="64"/>
      <c r="AH699" s="95"/>
      <c r="AI699" s="95"/>
      <c r="AJ699" s="309"/>
      <c r="AK699" s="309"/>
      <c r="AL699" s="79"/>
      <c r="AM699" s="65"/>
      <c r="AN699" s="79"/>
      <c r="AO699" s="80"/>
      <c r="AP699" s="70"/>
      <c r="AQ699" s="84"/>
      <c r="AR699" s="79"/>
      <c r="AS699" s="110"/>
      <c r="AT699" s="110"/>
      <c r="AU699" s="83"/>
      <c r="AV699" s="104"/>
      <c r="AW699" s="87"/>
      <c r="AX699" s="87"/>
      <c r="AY699" s="104"/>
      <c r="AZ699" s="104"/>
      <c r="BA699" s="98"/>
      <c r="BB699" s="98"/>
      <c r="BC699" s="104"/>
      <c r="BD699" s="113"/>
      <c r="BE699" s="113"/>
      <c r="BF699" s="113"/>
      <c r="BG699" s="87"/>
      <c r="BH699" s="88"/>
      <c r="BI699" s="104"/>
      <c r="BJ699" s="87"/>
      <c r="BK699" s="87"/>
      <c r="BL699" s="87"/>
      <c r="BM699" s="87"/>
      <c r="BN699" s="89"/>
      <c r="BQ699" s="90">
        <v>7750000</v>
      </c>
      <c r="BR699" t="s">
        <v>955</v>
      </c>
      <c r="BS699">
        <v>0</v>
      </c>
      <c r="BT699" s="91">
        <v>0</v>
      </c>
      <c r="BU699">
        <v>0</v>
      </c>
      <c r="BV699" s="91">
        <v>0</v>
      </c>
      <c r="BX699" t="s">
        <v>4853</v>
      </c>
      <c r="BY699" t="s">
        <v>722</v>
      </c>
      <c r="BZ699">
        <v>0</v>
      </c>
      <c r="CA699" s="92">
        <v>0</v>
      </c>
      <c r="CD699" s="93" t="s">
        <v>4854</v>
      </c>
      <c r="CE699">
        <v>7750000</v>
      </c>
    </row>
    <row r="700" spans="1:83" ht="60" x14ac:dyDescent="0.25">
      <c r="A700" s="94">
        <v>697</v>
      </c>
      <c r="B700" s="95" t="s">
        <v>4855</v>
      </c>
      <c r="C700" s="88" t="s">
        <v>4856</v>
      </c>
      <c r="D700" s="116" t="s">
        <v>4857</v>
      </c>
      <c r="E700" s="96">
        <v>14000000</v>
      </c>
      <c r="F700" s="97" t="s">
        <v>151</v>
      </c>
      <c r="G700" s="94">
        <v>2015</v>
      </c>
      <c r="H700" s="98">
        <v>42111</v>
      </c>
      <c r="I700" s="98">
        <v>42143</v>
      </c>
      <c r="J700" s="97" t="s">
        <v>600</v>
      </c>
      <c r="K700" s="104" t="s">
        <v>601</v>
      </c>
      <c r="L700" s="88" t="s">
        <v>602</v>
      </c>
      <c r="M700" s="104" t="s">
        <v>3796</v>
      </c>
      <c r="N700" s="97" t="s">
        <v>603</v>
      </c>
      <c r="O700" s="97" t="s">
        <v>98</v>
      </c>
      <c r="P700" s="100">
        <v>14000000</v>
      </c>
      <c r="Q700" s="94">
        <v>2015</v>
      </c>
      <c r="R700" s="97" t="s">
        <v>151</v>
      </c>
      <c r="S700" s="101">
        <v>42110</v>
      </c>
      <c r="T700" s="101">
        <v>42114</v>
      </c>
      <c r="U700" s="82">
        <v>1</v>
      </c>
      <c r="V700" s="82">
        <v>-3</v>
      </c>
      <c r="W700" s="88" t="s">
        <v>2063</v>
      </c>
      <c r="X700" s="139">
        <v>21550109</v>
      </c>
      <c r="Y700" s="95" t="s">
        <v>4858</v>
      </c>
      <c r="Z700" s="95" t="s">
        <v>4587</v>
      </c>
      <c r="AA700" s="94" t="s">
        <v>103</v>
      </c>
      <c r="AB700" s="139" t="s">
        <v>709</v>
      </c>
      <c r="AC700" s="301"/>
      <c r="AD700" s="64"/>
      <c r="AE700" s="64"/>
      <c r="AF700" s="64"/>
      <c r="AG700" s="64"/>
      <c r="AH700" s="95" t="s">
        <v>131</v>
      </c>
      <c r="AI700" s="257" t="s">
        <v>4859</v>
      </c>
      <c r="AJ700" s="309">
        <v>99.853899999999996</v>
      </c>
      <c r="AK700" s="309">
        <v>2.06589</v>
      </c>
      <c r="AL700" s="79"/>
      <c r="AM700" s="65"/>
      <c r="AN700" s="79"/>
      <c r="AO700" s="80"/>
      <c r="AP700" s="70"/>
      <c r="AQ700" s="84"/>
      <c r="AR700" s="79"/>
      <c r="AS700" s="110"/>
      <c r="AT700" s="110"/>
      <c r="AU700" s="83"/>
      <c r="AV700" s="104"/>
      <c r="AW700" s="87"/>
      <c r="AX700" s="87"/>
      <c r="AY700" s="104"/>
      <c r="AZ700" s="104" t="s">
        <v>4860</v>
      </c>
      <c r="BA700" s="98">
        <v>42185</v>
      </c>
      <c r="BB700" s="98">
        <v>42254</v>
      </c>
      <c r="BC700" s="104"/>
      <c r="BD700" s="113">
        <v>14000000</v>
      </c>
      <c r="BE700" s="113">
        <v>0</v>
      </c>
      <c r="BF700" s="113">
        <v>14000000</v>
      </c>
      <c r="BG700" s="87">
        <v>42255</v>
      </c>
      <c r="BH700" s="88" t="s">
        <v>116</v>
      </c>
      <c r="BI700" s="104" t="s">
        <v>4861</v>
      </c>
      <c r="BJ700" s="87">
        <v>42256</v>
      </c>
      <c r="BK700" s="87">
        <v>42277</v>
      </c>
      <c r="BL700" s="87">
        <v>42272</v>
      </c>
      <c r="BM700" s="87"/>
      <c r="BN700" s="89"/>
      <c r="BQ700" s="129">
        <v>14000000</v>
      </c>
      <c r="BR700" t="s">
        <v>601</v>
      </c>
      <c r="BS700" t="s">
        <v>4856</v>
      </c>
      <c r="BT700" s="91">
        <v>42111</v>
      </c>
      <c r="BU700" t="s">
        <v>4860</v>
      </c>
      <c r="BV700" s="91">
        <v>42185</v>
      </c>
      <c r="BX700" t="s">
        <v>4862</v>
      </c>
      <c r="BY700" t="s">
        <v>714</v>
      </c>
      <c r="BZ700" t="s">
        <v>4857</v>
      </c>
      <c r="CA700" s="92">
        <v>14000000</v>
      </c>
      <c r="CD700" s="93"/>
    </row>
    <row r="701" spans="1:83" ht="75" x14ac:dyDescent="0.25">
      <c r="A701" s="94">
        <v>698</v>
      </c>
      <c r="B701" s="95" t="s">
        <v>4863</v>
      </c>
      <c r="C701" s="88" t="s">
        <v>4864</v>
      </c>
      <c r="D701" s="244" t="s">
        <v>4865</v>
      </c>
      <c r="E701" s="96">
        <v>14000000</v>
      </c>
      <c r="F701" s="97" t="s">
        <v>151</v>
      </c>
      <c r="G701" s="94">
        <v>2015</v>
      </c>
      <c r="H701" s="98">
        <v>42111</v>
      </c>
      <c r="I701" s="98">
        <v>42143</v>
      </c>
      <c r="J701" s="285" t="s">
        <v>600</v>
      </c>
      <c r="K701" s="104" t="s">
        <v>601</v>
      </c>
      <c r="L701" s="88" t="s">
        <v>602</v>
      </c>
      <c r="M701" s="104" t="s">
        <v>3796</v>
      </c>
      <c r="N701" s="97" t="s">
        <v>603</v>
      </c>
      <c r="O701" s="97" t="s">
        <v>98</v>
      </c>
      <c r="P701" s="100">
        <v>14000000</v>
      </c>
      <c r="Q701" s="94">
        <v>2015</v>
      </c>
      <c r="R701" s="97" t="s">
        <v>151</v>
      </c>
      <c r="S701" s="101">
        <v>42110</v>
      </c>
      <c r="T701" s="101">
        <v>42114</v>
      </c>
      <c r="U701" s="82">
        <v>1</v>
      </c>
      <c r="V701" s="82">
        <v>-3</v>
      </c>
      <c r="W701" s="88" t="s">
        <v>2063</v>
      </c>
      <c r="X701" s="139">
        <v>21552109</v>
      </c>
      <c r="Y701" s="95" t="s">
        <v>4866</v>
      </c>
      <c r="Z701" s="95" t="s">
        <v>4587</v>
      </c>
      <c r="AA701" s="94" t="s">
        <v>103</v>
      </c>
      <c r="AB701" s="324" t="s">
        <v>709</v>
      </c>
      <c r="AC701" s="301"/>
      <c r="AD701" s="64"/>
      <c r="AE701" s="64"/>
      <c r="AF701" s="64"/>
      <c r="AG701" s="64"/>
      <c r="AH701" s="95" t="s">
        <v>131</v>
      </c>
      <c r="AI701" s="257" t="s">
        <v>4867</v>
      </c>
      <c r="AJ701" s="309">
        <v>99.843279999999993</v>
      </c>
      <c r="AK701" s="309">
        <v>2.07755</v>
      </c>
      <c r="AL701" s="79"/>
      <c r="AM701" s="65"/>
      <c r="AN701" s="79"/>
      <c r="AO701" s="80"/>
      <c r="AP701" s="70"/>
      <c r="AQ701" s="84"/>
      <c r="AR701" s="79"/>
      <c r="AS701" s="110"/>
      <c r="AT701" s="110"/>
      <c r="AU701" s="83"/>
      <c r="AV701" s="104"/>
      <c r="AW701" s="87"/>
      <c r="AX701" s="87"/>
      <c r="AY701" s="104"/>
      <c r="AZ701" s="104" t="s">
        <v>4868</v>
      </c>
      <c r="BA701" s="98">
        <v>42185</v>
      </c>
      <c r="BB701" s="98">
        <v>42254</v>
      </c>
      <c r="BC701" s="104"/>
      <c r="BD701" s="113">
        <v>14000000</v>
      </c>
      <c r="BE701" s="113">
        <v>0</v>
      </c>
      <c r="BF701" s="113">
        <v>14000000</v>
      </c>
      <c r="BG701" s="87">
        <v>42255</v>
      </c>
      <c r="BH701" s="88" t="s">
        <v>116</v>
      </c>
      <c r="BI701" s="104" t="s">
        <v>4869</v>
      </c>
      <c r="BJ701" s="87">
        <v>42256</v>
      </c>
      <c r="BK701" s="87">
        <v>42277</v>
      </c>
      <c r="BL701" s="87">
        <v>42272</v>
      </c>
      <c r="BM701" s="87"/>
      <c r="BN701" s="89"/>
      <c r="BQ701" s="129">
        <v>14000000</v>
      </c>
      <c r="BR701" t="s">
        <v>601</v>
      </c>
      <c r="BS701" t="s">
        <v>4864</v>
      </c>
      <c r="BT701" s="91">
        <v>42111</v>
      </c>
      <c r="BU701" t="s">
        <v>4868</v>
      </c>
      <c r="BV701" s="91">
        <v>42185</v>
      </c>
      <c r="BX701" t="s">
        <v>4870</v>
      </c>
      <c r="BY701" t="s">
        <v>714</v>
      </c>
      <c r="BZ701" t="s">
        <v>4865</v>
      </c>
      <c r="CA701" s="92">
        <v>14000000</v>
      </c>
      <c r="CD701" s="93"/>
    </row>
    <row r="702" spans="1:83" ht="45" x14ac:dyDescent="0.25">
      <c r="A702" s="94">
        <v>699</v>
      </c>
      <c r="B702" s="95" t="s">
        <v>4871</v>
      </c>
      <c r="C702" s="88" t="s">
        <v>4872</v>
      </c>
      <c r="D702" s="244" t="s">
        <v>4873</v>
      </c>
      <c r="E702" s="96">
        <v>14000000</v>
      </c>
      <c r="F702" s="97" t="s">
        <v>151</v>
      </c>
      <c r="G702" s="94">
        <v>2015</v>
      </c>
      <c r="H702" s="98">
        <v>42111</v>
      </c>
      <c r="I702" s="98">
        <v>42143</v>
      </c>
      <c r="J702" s="97" t="s">
        <v>600</v>
      </c>
      <c r="K702" s="104" t="s">
        <v>601</v>
      </c>
      <c r="L702" s="88" t="s">
        <v>602</v>
      </c>
      <c r="M702" s="104" t="s">
        <v>3796</v>
      </c>
      <c r="N702" s="94" t="s">
        <v>603</v>
      </c>
      <c r="O702" s="94" t="s">
        <v>3797</v>
      </c>
      <c r="P702" s="100">
        <v>14000000</v>
      </c>
      <c r="Q702" s="94">
        <v>2015</v>
      </c>
      <c r="R702" s="97" t="s">
        <v>151</v>
      </c>
      <c r="S702" s="101">
        <v>42110</v>
      </c>
      <c r="T702" s="101">
        <v>42114</v>
      </c>
      <c r="U702" s="82">
        <v>1</v>
      </c>
      <c r="V702" s="82">
        <v>-3</v>
      </c>
      <c r="W702" s="88" t="s">
        <v>2063</v>
      </c>
      <c r="X702" s="139">
        <v>21547109</v>
      </c>
      <c r="Y702" s="95" t="s">
        <v>4874</v>
      </c>
      <c r="Z702" s="95" t="s">
        <v>4587</v>
      </c>
      <c r="AA702" s="94" t="s">
        <v>103</v>
      </c>
      <c r="AB702" s="142" t="s">
        <v>3743</v>
      </c>
      <c r="AC702" s="301"/>
      <c r="AD702" s="64"/>
      <c r="AE702" s="64"/>
      <c r="AF702" s="64"/>
      <c r="AG702" s="64"/>
      <c r="AH702" s="95" t="s">
        <v>131</v>
      </c>
      <c r="AI702" s="89" t="s">
        <v>4875</v>
      </c>
      <c r="AJ702" s="309">
        <v>29576</v>
      </c>
      <c r="AK702" s="309">
        <v>9904643</v>
      </c>
      <c r="AL702" s="79"/>
      <c r="AM702" s="65"/>
      <c r="AN702" s="79"/>
      <c r="AO702" s="80"/>
      <c r="AP702" s="70"/>
      <c r="AQ702" s="84"/>
      <c r="AR702" s="79"/>
      <c r="AS702" s="110"/>
      <c r="AT702" s="110"/>
      <c r="AU702" s="83"/>
      <c r="AV702" s="104"/>
      <c r="AW702" s="87"/>
      <c r="AX702" s="87"/>
      <c r="AY702" s="104"/>
      <c r="AZ702" s="104" t="s">
        <v>4876</v>
      </c>
      <c r="BA702" s="98">
        <v>42194</v>
      </c>
      <c r="BB702" s="98">
        <v>42215</v>
      </c>
      <c r="BC702" s="104"/>
      <c r="BD702" s="113">
        <v>14000000</v>
      </c>
      <c r="BE702" s="113">
        <v>0</v>
      </c>
      <c r="BF702" s="113">
        <v>14000000</v>
      </c>
      <c r="BG702" s="87">
        <v>42216</v>
      </c>
      <c r="BH702" s="88" t="s">
        <v>116</v>
      </c>
      <c r="BI702" s="104" t="s">
        <v>4877</v>
      </c>
      <c r="BJ702" s="87">
        <v>42220</v>
      </c>
      <c r="BK702" s="87">
        <v>42241</v>
      </c>
      <c r="BL702" s="87">
        <v>42236</v>
      </c>
      <c r="BM702" s="87"/>
      <c r="BN702" s="89"/>
      <c r="BQ702" s="129">
        <v>14000000</v>
      </c>
      <c r="BR702" t="s">
        <v>601</v>
      </c>
      <c r="BS702" t="s">
        <v>4872</v>
      </c>
      <c r="BT702" s="91">
        <v>42111</v>
      </c>
      <c r="BU702" t="s">
        <v>4876</v>
      </c>
      <c r="BV702" s="91">
        <v>42194</v>
      </c>
      <c r="BX702" t="s">
        <v>4878</v>
      </c>
      <c r="BY702" t="s">
        <v>3749</v>
      </c>
      <c r="BZ702" t="s">
        <v>4873</v>
      </c>
      <c r="CA702" s="92">
        <v>14000000</v>
      </c>
      <c r="CD702" s="93"/>
    </row>
    <row r="703" spans="1:83" x14ac:dyDescent="0.25">
      <c r="A703" s="94">
        <v>700</v>
      </c>
      <c r="B703" s="95" t="s">
        <v>4879</v>
      </c>
      <c r="C703" s="88" t="s">
        <v>4880</v>
      </c>
      <c r="D703" s="88" t="s">
        <v>15184</v>
      </c>
      <c r="E703" s="96">
        <v>10000000</v>
      </c>
      <c r="F703" s="97" t="s">
        <v>171</v>
      </c>
      <c r="G703" s="94">
        <v>2015</v>
      </c>
      <c r="H703" s="98">
        <v>42138</v>
      </c>
      <c r="I703" s="98">
        <v>42143</v>
      </c>
      <c r="J703" s="97" t="s">
        <v>600</v>
      </c>
      <c r="K703" s="104" t="s">
        <v>601</v>
      </c>
      <c r="L703" s="88" t="s">
        <v>818</v>
      </c>
      <c r="M703" s="99" t="s">
        <v>3796</v>
      </c>
      <c r="N703" s="97" t="s">
        <v>603</v>
      </c>
      <c r="O703" s="97" t="s">
        <v>98</v>
      </c>
      <c r="P703" s="100">
        <v>10000000</v>
      </c>
      <c r="Q703" s="94">
        <v>2015</v>
      </c>
      <c r="R703" s="97" t="s">
        <v>151</v>
      </c>
      <c r="S703" s="101">
        <v>42110</v>
      </c>
      <c r="T703" s="101">
        <v>42114</v>
      </c>
      <c r="U703" s="82">
        <v>28</v>
      </c>
      <c r="V703" s="82">
        <v>24</v>
      </c>
      <c r="W703" s="88" t="s">
        <v>2063</v>
      </c>
      <c r="X703" s="139">
        <v>162210109</v>
      </c>
      <c r="Y703" s="95" t="s">
        <v>4882</v>
      </c>
      <c r="Z703" s="95" t="s">
        <v>4587</v>
      </c>
      <c r="AA703" s="94" t="s">
        <v>103</v>
      </c>
      <c r="AB703" s="139" t="s">
        <v>4883</v>
      </c>
      <c r="AC703" s="301"/>
      <c r="AD703" s="64"/>
      <c r="AE703" s="64"/>
      <c r="AF703" s="64"/>
      <c r="AG703" s="64"/>
      <c r="AH703" s="95"/>
      <c r="AI703" s="95"/>
      <c r="AJ703" s="309"/>
      <c r="AK703" s="309"/>
      <c r="AL703" s="79"/>
      <c r="AM703" s="65"/>
      <c r="AN703" s="79"/>
      <c r="AO703" s="80"/>
      <c r="AP703" s="70"/>
      <c r="AQ703" s="84"/>
      <c r="AR703" s="79"/>
      <c r="AS703" s="110"/>
      <c r="AT703" s="110"/>
      <c r="AU703" s="83"/>
      <c r="AV703" s="104"/>
      <c r="AW703" s="87"/>
      <c r="AX703" s="87"/>
      <c r="AY703" s="104"/>
      <c r="AZ703" s="104"/>
      <c r="BA703" s="98">
        <v>42243</v>
      </c>
      <c r="BB703" s="98"/>
      <c r="BC703" s="104"/>
      <c r="BD703" s="113">
        <v>10000000</v>
      </c>
      <c r="BE703" s="113">
        <v>10000000</v>
      </c>
      <c r="BF703" s="113"/>
      <c r="BG703" s="87"/>
      <c r="BH703" s="88" t="s">
        <v>776</v>
      </c>
      <c r="BI703" s="104"/>
      <c r="BJ703" s="87"/>
      <c r="BK703" s="87"/>
      <c r="BL703" s="87"/>
      <c r="BM703" s="87"/>
      <c r="BN703" s="89"/>
      <c r="BQ703" s="129">
        <v>10000000</v>
      </c>
      <c r="BR703" t="s">
        <v>601</v>
      </c>
      <c r="BS703" t="s">
        <v>4880</v>
      </c>
      <c r="BT703" s="91">
        <v>42138</v>
      </c>
      <c r="BU703">
        <v>0</v>
      </c>
      <c r="BV703" s="91">
        <v>42243</v>
      </c>
      <c r="BX703" t="s">
        <v>4884</v>
      </c>
      <c r="BY703" t="s">
        <v>4885</v>
      </c>
      <c r="BZ703" t="s">
        <v>4881</v>
      </c>
      <c r="CA703" s="92">
        <v>10000000</v>
      </c>
      <c r="CD703" s="93"/>
    </row>
    <row r="704" spans="1:83" x14ac:dyDescent="0.25">
      <c r="A704" s="94">
        <v>701</v>
      </c>
      <c r="B704" s="95" t="s">
        <v>4886</v>
      </c>
      <c r="C704" s="88" t="s">
        <v>4887</v>
      </c>
      <c r="D704" s="244" t="s">
        <v>2986</v>
      </c>
      <c r="E704" s="96">
        <v>8350000</v>
      </c>
      <c r="F704" s="97" t="s">
        <v>171</v>
      </c>
      <c r="G704" s="94">
        <v>2015</v>
      </c>
      <c r="H704" s="98">
        <v>42132</v>
      </c>
      <c r="I704" s="98">
        <v>42132</v>
      </c>
      <c r="J704" s="97" t="s">
        <v>2987</v>
      </c>
      <c r="K704" s="95" t="s">
        <v>2988</v>
      </c>
      <c r="L704" s="88" t="s">
        <v>2989</v>
      </c>
      <c r="M704" s="104" t="s">
        <v>4888</v>
      </c>
      <c r="N704" s="97" t="s">
        <v>98</v>
      </c>
      <c r="O704" s="97" t="s">
        <v>98</v>
      </c>
      <c r="P704" s="100">
        <v>8350000</v>
      </c>
      <c r="Q704" s="94">
        <v>2015</v>
      </c>
      <c r="R704" s="97" t="s">
        <v>151</v>
      </c>
      <c r="S704" s="101">
        <v>42112</v>
      </c>
      <c r="T704" s="101">
        <v>42112</v>
      </c>
      <c r="U704" s="82">
        <v>20</v>
      </c>
      <c r="V704" s="82">
        <v>20</v>
      </c>
      <c r="W704" s="88" t="s">
        <v>4749</v>
      </c>
      <c r="X704" s="139">
        <v>121362</v>
      </c>
      <c r="Y704" s="95" t="s">
        <v>4889</v>
      </c>
      <c r="Z704" s="95" t="s">
        <v>2986</v>
      </c>
      <c r="AA704" s="94" t="s">
        <v>103</v>
      </c>
      <c r="AB704" s="139" t="s">
        <v>4512</v>
      </c>
      <c r="AC704" s="301"/>
      <c r="AD704" s="64"/>
      <c r="AE704" s="64"/>
      <c r="AF704" s="64"/>
      <c r="AG704" s="64"/>
      <c r="AH704" s="95" t="s">
        <v>741</v>
      </c>
      <c r="AI704" s="95" t="s">
        <v>4890</v>
      </c>
      <c r="AJ704" s="309">
        <v>110.45140000000001</v>
      </c>
      <c r="AK704" s="309">
        <v>-7.6954599999999997</v>
      </c>
      <c r="AL704" s="79"/>
      <c r="AM704" s="65"/>
      <c r="AN704" s="79"/>
      <c r="AO704" s="80"/>
      <c r="AP704" s="70"/>
      <c r="AQ704" s="84"/>
      <c r="AR704" s="79"/>
      <c r="AS704" s="110"/>
      <c r="AT704" s="110"/>
      <c r="AU704" s="83"/>
      <c r="AV704" s="104"/>
      <c r="AW704" s="87"/>
      <c r="AX704" s="87"/>
      <c r="AY704" s="104"/>
      <c r="AZ704" s="104"/>
      <c r="BA704" s="98">
        <v>42132</v>
      </c>
      <c r="BB704" s="101">
        <v>42151</v>
      </c>
      <c r="BC704" s="104"/>
      <c r="BD704" s="113">
        <v>8350000</v>
      </c>
      <c r="BE704" s="113" t="s">
        <v>2064</v>
      </c>
      <c r="BF704" s="113">
        <v>8350000</v>
      </c>
      <c r="BG704" s="146">
        <v>42063</v>
      </c>
      <c r="BH704" s="88" t="s">
        <v>116</v>
      </c>
      <c r="BI704" s="104" t="s">
        <v>4891</v>
      </c>
      <c r="BJ704" s="146">
        <v>42159</v>
      </c>
      <c r="BK704" s="87"/>
      <c r="BL704" s="87">
        <v>42191</v>
      </c>
      <c r="BM704" s="87"/>
      <c r="BN704" s="89"/>
      <c r="BQ704" s="115">
        <v>8350000</v>
      </c>
      <c r="BR704" t="s">
        <v>2988</v>
      </c>
      <c r="BS704" t="s">
        <v>4887</v>
      </c>
      <c r="BT704" s="91">
        <v>42132</v>
      </c>
      <c r="BU704">
        <v>0</v>
      </c>
      <c r="BV704" s="91">
        <v>42132</v>
      </c>
      <c r="BX704" t="s">
        <v>4892</v>
      </c>
      <c r="BY704" t="s">
        <v>4517</v>
      </c>
      <c r="BZ704" t="s">
        <v>2986</v>
      </c>
      <c r="CA704" s="92">
        <v>8350000</v>
      </c>
      <c r="CD704" s="93"/>
    </row>
    <row r="705" spans="1:82" x14ac:dyDescent="0.25">
      <c r="A705" s="94">
        <v>702</v>
      </c>
      <c r="B705" s="95" t="s">
        <v>4893</v>
      </c>
      <c r="C705" s="88" t="s">
        <v>4894</v>
      </c>
      <c r="D705" s="244" t="s">
        <v>2986</v>
      </c>
      <c r="E705" s="96">
        <v>8350000</v>
      </c>
      <c r="F705" s="97" t="s">
        <v>171</v>
      </c>
      <c r="G705" s="94">
        <v>2015</v>
      </c>
      <c r="H705" s="98">
        <v>42132</v>
      </c>
      <c r="I705" s="98">
        <v>42132</v>
      </c>
      <c r="J705" s="97" t="s">
        <v>2987</v>
      </c>
      <c r="K705" s="95" t="s">
        <v>2988</v>
      </c>
      <c r="L705" s="88" t="s">
        <v>2989</v>
      </c>
      <c r="M705" s="104" t="s">
        <v>4888</v>
      </c>
      <c r="N705" s="97" t="s">
        <v>98</v>
      </c>
      <c r="O705" s="97" t="s">
        <v>98</v>
      </c>
      <c r="P705" s="100">
        <v>8350000</v>
      </c>
      <c r="Q705" s="94">
        <v>2015</v>
      </c>
      <c r="R705" s="97" t="s">
        <v>151</v>
      </c>
      <c r="S705" s="101">
        <v>42114</v>
      </c>
      <c r="T705" s="101">
        <v>42114</v>
      </c>
      <c r="U705" s="82">
        <v>18</v>
      </c>
      <c r="V705" s="82">
        <v>18</v>
      </c>
      <c r="W705" s="88" t="s">
        <v>2992</v>
      </c>
      <c r="X705" s="139">
        <v>116539</v>
      </c>
      <c r="Y705" s="95" t="s">
        <v>4895</v>
      </c>
      <c r="Z705" s="95" t="s">
        <v>2986</v>
      </c>
      <c r="AA705" s="94"/>
      <c r="AB705" s="139" t="s">
        <v>4896</v>
      </c>
      <c r="AC705" s="301"/>
      <c r="AD705" s="64"/>
      <c r="AE705" s="64"/>
      <c r="AF705" s="64"/>
      <c r="AG705" s="64"/>
      <c r="AH705" s="95" t="s">
        <v>161</v>
      </c>
      <c r="AI705" s="95" t="s">
        <v>4897</v>
      </c>
      <c r="AJ705" s="309"/>
      <c r="AK705" s="309"/>
      <c r="AL705" s="79"/>
      <c r="AM705" s="65"/>
      <c r="AN705" s="79"/>
      <c r="AO705" s="80"/>
      <c r="AP705" s="70"/>
      <c r="AQ705" s="84"/>
      <c r="AR705" s="79"/>
      <c r="AS705" s="110"/>
      <c r="AT705" s="110"/>
      <c r="AU705" s="83"/>
      <c r="AV705" s="104"/>
      <c r="AW705" s="87"/>
      <c r="AX705" s="87"/>
      <c r="AY705" s="104"/>
      <c r="AZ705" s="104"/>
      <c r="BA705" s="98">
        <v>42136</v>
      </c>
      <c r="BB705" s="101">
        <v>42151</v>
      </c>
      <c r="BC705" s="104"/>
      <c r="BD705" s="113">
        <v>8350000</v>
      </c>
      <c r="BE705" s="113" t="s">
        <v>2064</v>
      </c>
      <c r="BF705" s="113">
        <v>8350000</v>
      </c>
      <c r="BG705" s="146">
        <v>42063</v>
      </c>
      <c r="BH705" s="88" t="s">
        <v>116</v>
      </c>
      <c r="BI705" s="104" t="s">
        <v>4898</v>
      </c>
      <c r="BJ705" s="146">
        <v>42159</v>
      </c>
      <c r="BK705" s="87"/>
      <c r="BL705" s="87">
        <v>42191</v>
      </c>
      <c r="BM705" s="87"/>
      <c r="BN705" s="89"/>
      <c r="BQ705" s="115">
        <v>8350000</v>
      </c>
      <c r="BR705" t="s">
        <v>2988</v>
      </c>
      <c r="BS705" t="s">
        <v>4894</v>
      </c>
      <c r="BT705" s="91">
        <v>42132</v>
      </c>
      <c r="BU705">
        <v>0</v>
      </c>
      <c r="BV705" s="91">
        <v>42136</v>
      </c>
      <c r="BX705" t="s">
        <v>4899</v>
      </c>
      <c r="BY705" t="s">
        <v>4900</v>
      </c>
      <c r="BZ705" t="s">
        <v>2986</v>
      </c>
      <c r="CA705" s="92">
        <v>8350000</v>
      </c>
      <c r="CD705" s="93"/>
    </row>
    <row r="706" spans="1:82" x14ac:dyDescent="0.25">
      <c r="A706" s="94">
        <v>703</v>
      </c>
      <c r="B706" s="95" t="s">
        <v>4901</v>
      </c>
      <c r="C706" s="88"/>
      <c r="D706" s="116"/>
      <c r="E706" s="96"/>
      <c r="F706" s="97"/>
      <c r="G706" s="94"/>
      <c r="H706" s="98"/>
      <c r="I706" s="98"/>
      <c r="J706" s="97" t="s">
        <v>600</v>
      </c>
      <c r="K706" s="104" t="s">
        <v>716</v>
      </c>
      <c r="L706" s="99" t="s">
        <v>98</v>
      </c>
      <c r="M706" s="104" t="s">
        <v>98</v>
      </c>
      <c r="N706" s="97" t="s">
        <v>98</v>
      </c>
      <c r="O706" s="97" t="s">
        <v>98</v>
      </c>
      <c r="P706" s="100">
        <v>10000000</v>
      </c>
      <c r="Q706" s="94">
        <v>2015</v>
      </c>
      <c r="R706" s="97" t="s">
        <v>151</v>
      </c>
      <c r="S706" s="101">
        <v>42114</v>
      </c>
      <c r="T706" s="69"/>
      <c r="U706" s="82">
        <v>-42114</v>
      </c>
      <c r="V706" s="82">
        <v>0</v>
      </c>
      <c r="W706" s="89"/>
      <c r="X706" s="139"/>
      <c r="Y706" s="88" t="s">
        <v>4902</v>
      </c>
      <c r="Z706" s="95" t="s">
        <v>4903</v>
      </c>
      <c r="AA706" s="94" t="s">
        <v>103</v>
      </c>
      <c r="AB706" s="139" t="s">
        <v>4904</v>
      </c>
      <c r="AC706" s="301"/>
      <c r="AD706" s="64"/>
      <c r="AE706" s="64"/>
      <c r="AF706" s="64"/>
      <c r="AG706" s="64"/>
      <c r="AH706" s="95" t="s">
        <v>477</v>
      </c>
      <c r="AI706" s="95" t="s">
        <v>4905</v>
      </c>
      <c r="AJ706" s="309">
        <v>106.90004999999999</v>
      </c>
      <c r="AK706" s="309">
        <v>-6.1574499999999999</v>
      </c>
      <c r="AL706" s="79"/>
      <c r="AM706" s="65"/>
      <c r="AN706" s="79"/>
      <c r="AO706" s="80"/>
      <c r="AP706" s="70"/>
      <c r="AQ706" s="84"/>
      <c r="AR706" s="79"/>
      <c r="AS706" s="110"/>
      <c r="AT706" s="110"/>
      <c r="AU706" s="83"/>
      <c r="AV706" s="104"/>
      <c r="AW706" s="87"/>
      <c r="AX706" s="87"/>
      <c r="AY706" s="104"/>
      <c r="AZ706" s="104"/>
      <c r="BA706" s="98"/>
      <c r="BB706" s="98"/>
      <c r="BC706" s="104"/>
      <c r="BD706" s="113"/>
      <c r="BE706" s="113"/>
      <c r="BF706" s="113"/>
      <c r="BG706" s="87"/>
      <c r="BH706" s="88" t="s">
        <v>2356</v>
      </c>
      <c r="BI706" s="104"/>
      <c r="BJ706" s="87"/>
      <c r="BK706" s="87"/>
      <c r="BL706" s="87"/>
      <c r="BM706" s="87"/>
      <c r="BN706" s="89"/>
      <c r="BQ706" s="323" t="s">
        <v>2356</v>
      </c>
      <c r="BR706" t="s">
        <v>716</v>
      </c>
      <c r="BS706">
        <v>0</v>
      </c>
      <c r="BT706" s="91">
        <v>0</v>
      </c>
      <c r="BU706">
        <v>0</v>
      </c>
      <c r="BV706" s="91">
        <v>0</v>
      </c>
      <c r="BX706" t="s">
        <v>4906</v>
      </c>
      <c r="BY706" t="s">
        <v>4907</v>
      </c>
      <c r="BZ706">
        <v>0</v>
      </c>
      <c r="CA706" s="92">
        <v>0</v>
      </c>
      <c r="CD706" s="93"/>
    </row>
    <row r="707" spans="1:82" x14ac:dyDescent="0.25">
      <c r="A707" s="94">
        <v>704</v>
      </c>
      <c r="B707" s="95" t="s">
        <v>4908</v>
      </c>
      <c r="C707" s="88"/>
      <c r="D707" s="116"/>
      <c r="E707" s="96"/>
      <c r="F707" s="97"/>
      <c r="G707" s="94"/>
      <c r="H707" s="98"/>
      <c r="I707" s="98"/>
      <c r="J707" s="97" t="s">
        <v>600</v>
      </c>
      <c r="K707" s="104" t="s">
        <v>716</v>
      </c>
      <c r="L707" s="99" t="s">
        <v>98</v>
      </c>
      <c r="M707" s="104" t="s">
        <v>98</v>
      </c>
      <c r="N707" s="97" t="s">
        <v>98</v>
      </c>
      <c r="O707" s="97" t="s">
        <v>98</v>
      </c>
      <c r="P707" s="100">
        <v>6000000</v>
      </c>
      <c r="Q707" s="94">
        <v>2015</v>
      </c>
      <c r="R707" s="97" t="s">
        <v>151</v>
      </c>
      <c r="S707" s="101">
        <v>42114</v>
      </c>
      <c r="T707" s="69"/>
      <c r="U707" s="82">
        <v>-42114</v>
      </c>
      <c r="V707" s="82">
        <v>0</v>
      </c>
      <c r="W707" s="88"/>
      <c r="X707" s="139"/>
      <c r="Y707" s="250" t="s">
        <v>4902</v>
      </c>
      <c r="Z707" s="95" t="s">
        <v>4909</v>
      </c>
      <c r="AA707" s="94" t="s">
        <v>103</v>
      </c>
      <c r="AB707" s="139" t="s">
        <v>4904</v>
      </c>
      <c r="AC707" s="301"/>
      <c r="AD707" s="64"/>
      <c r="AE707" s="64"/>
      <c r="AF707" s="64"/>
      <c r="AG707" s="64"/>
      <c r="AH707" s="95" t="s">
        <v>477</v>
      </c>
      <c r="AI707" s="95" t="s">
        <v>4905</v>
      </c>
      <c r="AJ707" s="309">
        <v>106.90004999999999</v>
      </c>
      <c r="AK707" s="309">
        <v>-6.1574499999999999</v>
      </c>
      <c r="AL707" s="79"/>
      <c r="AM707" s="65"/>
      <c r="AN707" s="79"/>
      <c r="AO707" s="80"/>
      <c r="AP707" s="70"/>
      <c r="AQ707" s="84"/>
      <c r="AR707" s="79"/>
      <c r="AS707" s="110"/>
      <c r="AT707" s="110"/>
      <c r="AU707" s="83"/>
      <c r="AV707" s="104"/>
      <c r="AW707" s="87"/>
      <c r="AX707" s="87"/>
      <c r="AY707" s="104"/>
      <c r="AZ707" s="104"/>
      <c r="BA707" s="98"/>
      <c r="BB707" s="98"/>
      <c r="BC707" s="104"/>
      <c r="BD707" s="113"/>
      <c r="BE707" s="113"/>
      <c r="BF707" s="113"/>
      <c r="BG707" s="87"/>
      <c r="BH707" s="88" t="s">
        <v>2356</v>
      </c>
      <c r="BI707" s="104"/>
      <c r="BJ707" s="87"/>
      <c r="BK707" s="87"/>
      <c r="BL707" s="87"/>
      <c r="BM707" s="87"/>
      <c r="BN707" s="89"/>
      <c r="BQ707" s="323" t="s">
        <v>2356</v>
      </c>
      <c r="BR707" t="s">
        <v>716</v>
      </c>
      <c r="BS707">
        <v>0</v>
      </c>
      <c r="BT707" s="91">
        <v>0</v>
      </c>
      <c r="BU707">
        <v>0</v>
      </c>
      <c r="BV707" s="91">
        <v>0</v>
      </c>
      <c r="BX707" t="s">
        <v>4906</v>
      </c>
      <c r="BY707" t="s">
        <v>4907</v>
      </c>
      <c r="BZ707">
        <v>0</v>
      </c>
      <c r="CA707" s="92">
        <v>0</v>
      </c>
      <c r="CD707" s="93"/>
    </row>
    <row r="708" spans="1:82" x14ac:dyDescent="0.25">
      <c r="A708" s="94">
        <v>705</v>
      </c>
      <c r="B708" s="95" t="s">
        <v>4910</v>
      </c>
      <c r="C708" s="88" t="s">
        <v>4911</v>
      </c>
      <c r="D708" s="244" t="s">
        <v>2986</v>
      </c>
      <c r="E708" s="96">
        <v>8350000</v>
      </c>
      <c r="F708" s="97" t="s">
        <v>171</v>
      </c>
      <c r="G708" s="94">
        <v>2015</v>
      </c>
      <c r="H708" s="98">
        <v>42132</v>
      </c>
      <c r="I708" s="98">
        <v>42132</v>
      </c>
      <c r="J708" s="97" t="s">
        <v>2987</v>
      </c>
      <c r="K708" s="95" t="s">
        <v>2988</v>
      </c>
      <c r="L708" s="88" t="s">
        <v>2989</v>
      </c>
      <c r="M708" s="104" t="s">
        <v>4888</v>
      </c>
      <c r="N708" s="97" t="s">
        <v>98</v>
      </c>
      <c r="O708" s="97" t="s">
        <v>98</v>
      </c>
      <c r="P708" s="100">
        <v>8350000</v>
      </c>
      <c r="Q708" s="94">
        <v>2015</v>
      </c>
      <c r="R708" s="97" t="s">
        <v>151</v>
      </c>
      <c r="S708" s="101">
        <v>42114</v>
      </c>
      <c r="T708" s="101">
        <v>42114</v>
      </c>
      <c r="U708" s="82">
        <v>18</v>
      </c>
      <c r="V708" s="82">
        <v>18</v>
      </c>
      <c r="W708" s="88" t="s">
        <v>2992</v>
      </c>
      <c r="X708" s="139">
        <v>116618</v>
      </c>
      <c r="Y708" s="95" t="s">
        <v>4912</v>
      </c>
      <c r="Z708" s="95" t="s">
        <v>2986</v>
      </c>
      <c r="AA708" s="94" t="s">
        <v>103</v>
      </c>
      <c r="AB708" s="139" t="s">
        <v>4896</v>
      </c>
      <c r="AC708" s="301"/>
      <c r="AD708" s="64"/>
      <c r="AE708" s="64"/>
      <c r="AF708" s="64"/>
      <c r="AG708" s="64"/>
      <c r="AH708" s="95" t="s">
        <v>161</v>
      </c>
      <c r="AI708" s="95" t="s">
        <v>4913</v>
      </c>
      <c r="AJ708" s="309">
        <v>111.06932999999999</v>
      </c>
      <c r="AK708" s="309">
        <v>-6.6539799999999998</v>
      </c>
      <c r="AL708" s="79"/>
      <c r="AM708" s="65"/>
      <c r="AN708" s="79"/>
      <c r="AO708" s="80"/>
      <c r="AP708" s="70"/>
      <c r="AQ708" s="84"/>
      <c r="AR708" s="79"/>
      <c r="AS708" s="110"/>
      <c r="AT708" s="110"/>
      <c r="AU708" s="83"/>
      <c r="AV708" s="104"/>
      <c r="AW708" s="87"/>
      <c r="AX708" s="87"/>
      <c r="AY708" s="104"/>
      <c r="AZ708" s="104"/>
      <c r="BA708" s="98">
        <v>42136</v>
      </c>
      <c r="BB708" s="101">
        <v>42151</v>
      </c>
      <c r="BC708" s="104"/>
      <c r="BD708" s="113">
        <v>8350000</v>
      </c>
      <c r="BE708" s="113" t="s">
        <v>2064</v>
      </c>
      <c r="BF708" s="113">
        <v>8350000</v>
      </c>
      <c r="BG708" s="146">
        <v>42063</v>
      </c>
      <c r="BH708" s="88" t="s">
        <v>116</v>
      </c>
      <c r="BI708" s="104" t="s">
        <v>4914</v>
      </c>
      <c r="BJ708" s="146">
        <v>42159</v>
      </c>
      <c r="BK708" s="87"/>
      <c r="BL708" s="87">
        <v>42191</v>
      </c>
      <c r="BM708" s="87"/>
      <c r="BN708" s="89"/>
      <c r="BQ708" s="115">
        <v>8350000</v>
      </c>
      <c r="BR708" t="s">
        <v>2988</v>
      </c>
      <c r="BS708" t="s">
        <v>4911</v>
      </c>
      <c r="BT708" s="91">
        <v>42132</v>
      </c>
      <c r="BU708">
        <v>0</v>
      </c>
      <c r="BV708" s="91">
        <v>42136</v>
      </c>
      <c r="BX708" t="s">
        <v>4915</v>
      </c>
      <c r="BY708" t="s">
        <v>4900</v>
      </c>
      <c r="BZ708" t="s">
        <v>2986</v>
      </c>
      <c r="CA708" s="92">
        <v>8350000</v>
      </c>
      <c r="CD708" s="93"/>
    </row>
    <row r="709" spans="1:82" x14ac:dyDescent="0.25">
      <c r="A709" s="94">
        <v>706</v>
      </c>
      <c r="B709" s="95" t="s">
        <v>4916</v>
      </c>
      <c r="C709" s="88">
        <v>4800083168</v>
      </c>
      <c r="D709" s="116" t="s">
        <v>1634</v>
      </c>
      <c r="E709" s="96">
        <v>3500000</v>
      </c>
      <c r="F709" s="97">
        <v>8</v>
      </c>
      <c r="G709" s="94">
        <v>2014</v>
      </c>
      <c r="H709" s="98">
        <v>41858</v>
      </c>
      <c r="I709" s="98"/>
      <c r="J709" s="97" t="s">
        <v>628</v>
      </c>
      <c r="K709" s="104" t="s">
        <v>1635</v>
      </c>
      <c r="L709" s="88" t="s">
        <v>630</v>
      </c>
      <c r="M709" s="280" t="s">
        <v>1636</v>
      </c>
      <c r="N709" s="97" t="s">
        <v>98</v>
      </c>
      <c r="O709" s="97" t="s">
        <v>98</v>
      </c>
      <c r="P709" s="100">
        <v>3500000</v>
      </c>
      <c r="Q709" s="94">
        <v>2015</v>
      </c>
      <c r="R709" s="97" t="s">
        <v>151</v>
      </c>
      <c r="S709" s="101">
        <v>42114</v>
      </c>
      <c r="T709" s="101">
        <v>42114</v>
      </c>
      <c r="U709" s="82">
        <v>-256</v>
      </c>
      <c r="V709" s="82">
        <v>-256</v>
      </c>
      <c r="W709" s="88" t="s">
        <v>4551</v>
      </c>
      <c r="X709" s="139" t="s">
        <v>4917</v>
      </c>
      <c r="Y709" s="95" t="s">
        <v>4918</v>
      </c>
      <c r="Z709" s="95" t="s">
        <v>1640</v>
      </c>
      <c r="AA709" s="94"/>
      <c r="AB709" s="139" t="s">
        <v>4896</v>
      </c>
      <c r="AC709" s="301"/>
      <c r="AD709" s="64"/>
      <c r="AE709" s="64"/>
      <c r="AF709" s="64"/>
      <c r="AG709" s="64"/>
      <c r="AH709" s="95" t="s">
        <v>161</v>
      </c>
      <c r="AI709" s="95"/>
      <c r="AJ709" s="309"/>
      <c r="AK709" s="309"/>
      <c r="AL709" s="79"/>
      <c r="AM709" s="65"/>
      <c r="AN709" s="79"/>
      <c r="AO709" s="80">
        <v>42114</v>
      </c>
      <c r="AP709" s="70"/>
      <c r="AQ709" s="84"/>
      <c r="AR709" s="79"/>
      <c r="AS709" s="110"/>
      <c r="AT709" s="110"/>
      <c r="AU709" s="83"/>
      <c r="AV709" s="88" t="s">
        <v>4919</v>
      </c>
      <c r="AW709" s="87">
        <v>42156</v>
      </c>
      <c r="AX709" s="87">
        <v>42158</v>
      </c>
      <c r="AY709" s="104"/>
      <c r="AZ709" s="95" t="s">
        <v>3406</v>
      </c>
      <c r="BA709" s="98">
        <v>42173</v>
      </c>
      <c r="BB709" s="120">
        <v>42186</v>
      </c>
      <c r="BC709" s="104"/>
      <c r="BD709" s="113"/>
      <c r="BE709" s="113"/>
      <c r="BF709" s="113"/>
      <c r="BG709" s="87">
        <v>42187</v>
      </c>
      <c r="BH709" s="88" t="s">
        <v>116</v>
      </c>
      <c r="BI709" s="95" t="s">
        <v>3407</v>
      </c>
      <c r="BJ709" s="146">
        <v>42187</v>
      </c>
      <c r="BK709" s="146">
        <v>42208</v>
      </c>
      <c r="BL709" s="87">
        <v>42199</v>
      </c>
      <c r="BM709" s="87"/>
      <c r="BN709" s="89"/>
      <c r="BO709" t="s">
        <v>3081</v>
      </c>
      <c r="BQ709" s="90">
        <v>3500000</v>
      </c>
      <c r="BR709" t="s">
        <v>1635</v>
      </c>
      <c r="BS709">
        <v>4800083168</v>
      </c>
      <c r="BT709" s="91">
        <v>41858</v>
      </c>
      <c r="BU709" t="s">
        <v>3406</v>
      </c>
      <c r="BV709" s="91">
        <v>42173</v>
      </c>
      <c r="BX709" t="s">
        <v>4920</v>
      </c>
      <c r="BY709" t="s">
        <v>4900</v>
      </c>
      <c r="BZ709" t="s">
        <v>1634</v>
      </c>
      <c r="CA709" s="92">
        <v>3500000</v>
      </c>
      <c r="CD709" s="93"/>
    </row>
    <row r="710" spans="1:82" s="163" customFormat="1" x14ac:dyDescent="0.25">
      <c r="A710" s="211">
        <v>707</v>
      </c>
      <c r="B710" s="95" t="s">
        <v>4921</v>
      </c>
      <c r="C710" s="88"/>
      <c r="D710" s="88" t="s">
        <v>4922</v>
      </c>
      <c r="E710" s="96"/>
      <c r="F710" s="97" t="s">
        <v>171</v>
      </c>
      <c r="G710" s="94">
        <v>2015</v>
      </c>
      <c r="H710" s="98">
        <v>42150</v>
      </c>
      <c r="I710" s="98">
        <v>42172</v>
      </c>
      <c r="J710" s="97" t="s">
        <v>600</v>
      </c>
      <c r="K710" s="104" t="s">
        <v>769</v>
      </c>
      <c r="L710" s="88"/>
      <c r="M710" s="325" t="s">
        <v>829</v>
      </c>
      <c r="N710" s="97" t="s">
        <v>98</v>
      </c>
      <c r="O710" s="97" t="s">
        <v>98</v>
      </c>
      <c r="P710" s="100">
        <v>2000000</v>
      </c>
      <c r="Q710" s="94">
        <v>2015</v>
      </c>
      <c r="R710" s="97" t="s">
        <v>151</v>
      </c>
      <c r="S710" s="101">
        <v>42100</v>
      </c>
      <c r="T710" s="101">
        <v>42104</v>
      </c>
      <c r="U710" s="82">
        <v>50</v>
      </c>
      <c r="V710" s="82">
        <v>46</v>
      </c>
      <c r="W710" s="88" t="s">
        <v>771</v>
      </c>
      <c r="X710" s="153"/>
      <c r="Y710" s="311" t="s">
        <v>3213</v>
      </c>
      <c r="Z710" s="95" t="s">
        <v>4923</v>
      </c>
      <c r="AA710" s="94"/>
      <c r="AB710" s="139"/>
      <c r="AC710" s="301"/>
      <c r="AD710" s="64"/>
      <c r="AE710" s="64"/>
      <c r="AF710" s="64"/>
      <c r="AG710" s="64"/>
      <c r="AH710" s="95"/>
      <c r="AI710" s="95"/>
      <c r="AJ710" s="326"/>
      <c r="AK710" s="326"/>
      <c r="AL710" s="79"/>
      <c r="AM710" s="65"/>
      <c r="AN710" s="79"/>
      <c r="AO710" s="80"/>
      <c r="AP710" s="70"/>
      <c r="AQ710" s="84"/>
      <c r="AR710" s="79"/>
      <c r="AS710" s="110"/>
      <c r="AT710" s="110"/>
      <c r="AU710" s="83"/>
      <c r="AV710" s="104"/>
      <c r="AW710" s="87"/>
      <c r="AX710" s="87"/>
      <c r="AY710" s="104"/>
      <c r="AZ710" s="104"/>
      <c r="BA710" s="98"/>
      <c r="BB710" s="98"/>
      <c r="BC710" s="104"/>
      <c r="BD710" s="113"/>
      <c r="BE710" s="113"/>
      <c r="BF710" s="113"/>
      <c r="BG710" s="87"/>
      <c r="BH710" s="88" t="s">
        <v>2356</v>
      </c>
      <c r="BI710" s="104"/>
      <c r="BJ710" s="87"/>
      <c r="BK710" s="87"/>
      <c r="BL710" s="87"/>
      <c r="BM710" s="87"/>
      <c r="BN710" s="123"/>
      <c r="BQ710" s="323" t="s">
        <v>2356</v>
      </c>
      <c r="BR710" s="163" t="s">
        <v>769</v>
      </c>
      <c r="BS710" s="163">
        <v>0</v>
      </c>
      <c r="BT710" s="164">
        <v>42150</v>
      </c>
      <c r="BU710" s="163">
        <v>0</v>
      </c>
      <c r="BV710" s="164">
        <v>0</v>
      </c>
      <c r="BX710" s="163" t="s">
        <v>4924</v>
      </c>
      <c r="BY710" s="163" t="s">
        <v>722</v>
      </c>
      <c r="BZ710" s="163" t="s">
        <v>4922</v>
      </c>
      <c r="CA710" s="165">
        <v>0</v>
      </c>
      <c r="CD710" s="166"/>
    </row>
    <row r="711" spans="1:82" s="163" customFormat="1" x14ac:dyDescent="0.25">
      <c r="A711" s="211">
        <v>708</v>
      </c>
      <c r="B711" s="95" t="s">
        <v>4925</v>
      </c>
      <c r="C711" s="88" t="s">
        <v>4926</v>
      </c>
      <c r="D711" s="88" t="s">
        <v>3226</v>
      </c>
      <c r="E711" s="96">
        <v>2000000</v>
      </c>
      <c r="F711" s="97" t="s">
        <v>171</v>
      </c>
      <c r="G711" s="94">
        <v>2015</v>
      </c>
      <c r="H711" s="98">
        <v>42150</v>
      </c>
      <c r="I711" s="98">
        <v>42172</v>
      </c>
      <c r="J711" s="97" t="s">
        <v>600</v>
      </c>
      <c r="K711" s="104" t="s">
        <v>769</v>
      </c>
      <c r="L711" s="116" t="s">
        <v>770</v>
      </c>
      <c r="M711" s="325" t="s">
        <v>4927</v>
      </c>
      <c r="N711" s="97" t="s">
        <v>98</v>
      </c>
      <c r="O711" s="97" t="s">
        <v>98</v>
      </c>
      <c r="P711" s="100">
        <v>2000000</v>
      </c>
      <c r="Q711" s="94">
        <v>2015</v>
      </c>
      <c r="R711" s="97" t="s">
        <v>151</v>
      </c>
      <c r="S711" s="101">
        <v>42100</v>
      </c>
      <c r="T711" s="101">
        <v>42104</v>
      </c>
      <c r="U711" s="82">
        <v>50</v>
      </c>
      <c r="V711" s="82">
        <v>46</v>
      </c>
      <c r="W711" s="88" t="s">
        <v>771</v>
      </c>
      <c r="X711" s="139">
        <v>80170104</v>
      </c>
      <c r="Y711" s="311" t="s">
        <v>4928</v>
      </c>
      <c r="Z711" s="95" t="s">
        <v>3226</v>
      </c>
      <c r="AA711" s="94"/>
      <c r="AB711" s="139" t="s">
        <v>4929</v>
      </c>
      <c r="AC711" s="301"/>
      <c r="AD711" s="64"/>
      <c r="AE711" s="64"/>
      <c r="AF711" s="64"/>
      <c r="AG711" s="64"/>
      <c r="AH711" s="95" t="s">
        <v>4930</v>
      </c>
      <c r="AI711" s="95" t="s">
        <v>4931</v>
      </c>
      <c r="AJ711" s="326"/>
      <c r="AK711" s="326"/>
      <c r="AL711" s="79"/>
      <c r="AM711" s="65"/>
      <c r="AN711" s="79"/>
      <c r="AO711" s="80"/>
      <c r="AP711" s="70"/>
      <c r="AQ711" s="84"/>
      <c r="AR711" s="79"/>
      <c r="AS711" s="110"/>
      <c r="AT711" s="110"/>
      <c r="AU711" s="83"/>
      <c r="AV711" s="104"/>
      <c r="AW711" s="87"/>
      <c r="AX711" s="87"/>
      <c r="AY711" s="104"/>
      <c r="AZ711" s="104" t="s">
        <v>4932</v>
      </c>
      <c r="BA711" s="98">
        <v>42173</v>
      </c>
      <c r="BB711" s="98">
        <v>42198</v>
      </c>
      <c r="BC711" s="104"/>
      <c r="BD711" s="113">
        <v>2000000</v>
      </c>
      <c r="BE711" s="113">
        <v>0</v>
      </c>
      <c r="BF711" s="113">
        <v>2000000</v>
      </c>
      <c r="BG711" s="87">
        <v>42208</v>
      </c>
      <c r="BH711" s="88" t="s">
        <v>116</v>
      </c>
      <c r="BI711" s="104" t="s">
        <v>4933</v>
      </c>
      <c r="BJ711" s="87">
        <v>42214</v>
      </c>
      <c r="BK711" s="87">
        <v>42235</v>
      </c>
      <c r="BL711" s="87">
        <v>42229</v>
      </c>
      <c r="BM711" s="87"/>
      <c r="BN711" s="123"/>
      <c r="BQ711" s="90">
        <v>2000000</v>
      </c>
      <c r="BR711" s="163" t="s">
        <v>769</v>
      </c>
      <c r="BS711" s="163" t="s">
        <v>4926</v>
      </c>
      <c r="BT711" s="164">
        <v>42150</v>
      </c>
      <c r="BU711" s="163" t="s">
        <v>4932</v>
      </c>
      <c r="BV711" s="164">
        <v>42173</v>
      </c>
      <c r="BX711" s="163" t="s">
        <v>4934</v>
      </c>
      <c r="BY711" s="163" t="s">
        <v>4935</v>
      </c>
      <c r="BZ711" s="163" t="s">
        <v>3226</v>
      </c>
      <c r="CA711" s="165">
        <v>2000000</v>
      </c>
      <c r="CD711" s="166"/>
    </row>
    <row r="712" spans="1:82" s="163" customFormat="1" x14ac:dyDescent="0.25">
      <c r="A712" s="211">
        <v>709</v>
      </c>
      <c r="B712" s="95" t="s">
        <v>4936</v>
      </c>
      <c r="C712" s="88" t="s">
        <v>14472</v>
      </c>
      <c r="D712" s="116" t="s">
        <v>3226</v>
      </c>
      <c r="E712" s="96">
        <v>2000000</v>
      </c>
      <c r="F712" s="97" t="s">
        <v>14467</v>
      </c>
      <c r="G712" s="94">
        <v>2015</v>
      </c>
      <c r="H712" s="98">
        <v>42167</v>
      </c>
      <c r="I712" s="98">
        <v>42269</v>
      </c>
      <c r="J712" s="97" t="s">
        <v>600</v>
      </c>
      <c r="K712" s="104" t="s">
        <v>769</v>
      </c>
      <c r="L712" s="88" t="s">
        <v>770</v>
      </c>
      <c r="M712" s="325" t="s">
        <v>4927</v>
      </c>
      <c r="N712" s="97" t="s">
        <v>98</v>
      </c>
      <c r="O712" s="97" t="s">
        <v>98</v>
      </c>
      <c r="P712" s="100">
        <v>2000000</v>
      </c>
      <c r="Q712" s="94">
        <v>2015</v>
      </c>
      <c r="R712" s="97" t="s">
        <v>151</v>
      </c>
      <c r="S712" s="101">
        <v>42100</v>
      </c>
      <c r="T712" s="101">
        <v>42104</v>
      </c>
      <c r="U712" s="82">
        <v>-42100</v>
      </c>
      <c r="V712" s="82">
        <v>-42104</v>
      </c>
      <c r="W712" s="88" t="s">
        <v>771</v>
      </c>
      <c r="X712" s="139">
        <v>80173104</v>
      </c>
      <c r="Y712" s="311" t="s">
        <v>772</v>
      </c>
      <c r="Z712" s="95" t="s">
        <v>4937</v>
      </c>
      <c r="AA712" s="97" t="s">
        <v>103</v>
      </c>
      <c r="AB712" s="67" t="s">
        <v>5486</v>
      </c>
      <c r="AC712" s="301"/>
      <c r="AD712" s="64"/>
      <c r="AE712" s="64"/>
      <c r="AF712" s="64"/>
      <c r="AG712" s="64"/>
      <c r="AH712" s="95" t="s">
        <v>161</v>
      </c>
      <c r="AI712" s="95" t="s">
        <v>775</v>
      </c>
      <c r="AJ712" s="326"/>
      <c r="AK712" s="326"/>
      <c r="AL712" s="79"/>
      <c r="AM712" s="65"/>
      <c r="AN712" s="79"/>
      <c r="AO712" s="80"/>
      <c r="AP712" s="70"/>
      <c r="AQ712" s="84"/>
      <c r="AR712" s="79"/>
      <c r="AS712" s="110"/>
      <c r="AT712" s="110"/>
      <c r="AU712" s="83"/>
      <c r="AV712" s="104"/>
      <c r="AW712" s="87"/>
      <c r="AX712" s="87"/>
      <c r="AY712" s="104"/>
      <c r="AZ712" s="104" t="s">
        <v>15353</v>
      </c>
      <c r="BA712" s="98">
        <v>42275</v>
      </c>
      <c r="BB712" s="98">
        <v>42313</v>
      </c>
      <c r="BC712" s="104"/>
      <c r="BD712" s="113">
        <f>+E712</f>
        <v>2000000</v>
      </c>
      <c r="BE712" s="113"/>
      <c r="BF712" s="113">
        <f>+BD712</f>
        <v>2000000</v>
      </c>
      <c r="BG712" s="87">
        <v>42317</v>
      </c>
      <c r="BH712" s="88" t="s">
        <v>242</v>
      </c>
      <c r="BI712" s="104" t="s">
        <v>15492</v>
      </c>
      <c r="BJ712" s="87">
        <v>42318</v>
      </c>
      <c r="BK712" s="87">
        <v>42339</v>
      </c>
      <c r="BL712" s="87"/>
      <c r="BM712" s="87"/>
      <c r="BN712" s="123"/>
      <c r="BQ712" s="90">
        <v>2000000</v>
      </c>
      <c r="CD712" s="166"/>
    </row>
    <row r="713" spans="1:82" s="163" customFormat="1" ht="45" x14ac:dyDescent="0.25">
      <c r="A713" s="211">
        <v>710</v>
      </c>
      <c r="B713" s="95" t="s">
        <v>4938</v>
      </c>
      <c r="C713" s="88" t="s">
        <v>4939</v>
      </c>
      <c r="D713" s="286" t="s">
        <v>4940</v>
      </c>
      <c r="E713" s="96">
        <v>10000000</v>
      </c>
      <c r="F713" s="97" t="s">
        <v>151</v>
      </c>
      <c r="G713" s="94">
        <v>2015</v>
      </c>
      <c r="H713" s="98">
        <v>42101</v>
      </c>
      <c r="I713" s="98">
        <v>42110</v>
      </c>
      <c r="J713" s="97" t="s">
        <v>600</v>
      </c>
      <c r="K713" s="104" t="s">
        <v>601</v>
      </c>
      <c r="L713" s="88" t="s">
        <v>818</v>
      </c>
      <c r="M713" s="327" t="s">
        <v>603</v>
      </c>
      <c r="N713" s="97" t="s">
        <v>98</v>
      </c>
      <c r="O713" s="97" t="s">
        <v>98</v>
      </c>
      <c r="P713" s="100">
        <v>10000000</v>
      </c>
      <c r="Q713" s="94">
        <v>2015</v>
      </c>
      <c r="R713" s="97" t="s">
        <v>151</v>
      </c>
      <c r="S713" s="101">
        <v>42100</v>
      </c>
      <c r="T713" s="101">
        <v>42104</v>
      </c>
      <c r="U713" s="82">
        <v>1</v>
      </c>
      <c r="V713" s="82">
        <v>-3</v>
      </c>
      <c r="W713" s="88" t="s">
        <v>604</v>
      </c>
      <c r="X713" s="153">
        <v>162203109</v>
      </c>
      <c r="Y713" s="311" t="s">
        <v>4941</v>
      </c>
      <c r="Z713" s="95" t="s">
        <v>3717</v>
      </c>
      <c r="AA713" s="94"/>
      <c r="AB713" s="139" t="s">
        <v>3727</v>
      </c>
      <c r="AC713" s="301"/>
      <c r="AD713" s="64"/>
      <c r="AE713" s="64"/>
      <c r="AF713" s="64"/>
      <c r="AG713" s="64"/>
      <c r="AH713" s="95" t="s">
        <v>161</v>
      </c>
      <c r="AI713" s="95"/>
      <c r="AJ713" s="326"/>
      <c r="AK713" s="326"/>
      <c r="AL713" s="79"/>
      <c r="AM713" s="65"/>
      <c r="AN713" s="79"/>
      <c r="AO713" s="80"/>
      <c r="AP713" s="70"/>
      <c r="AQ713" s="84"/>
      <c r="AR713" s="79"/>
      <c r="AS713" s="110"/>
      <c r="AT713" s="110"/>
      <c r="AU713" s="83"/>
      <c r="AV713" s="104"/>
      <c r="AW713" s="87"/>
      <c r="AX713" s="87"/>
      <c r="AY713" s="104"/>
      <c r="AZ713" s="104" t="s">
        <v>4942</v>
      </c>
      <c r="BA713" s="98">
        <v>42172</v>
      </c>
      <c r="BB713" s="98">
        <v>42177</v>
      </c>
      <c r="BC713" s="104"/>
      <c r="BD713" s="113">
        <v>10000000</v>
      </c>
      <c r="BE713" s="113">
        <v>0</v>
      </c>
      <c r="BF713" s="113">
        <v>10000000</v>
      </c>
      <c r="BG713" s="87">
        <v>42181</v>
      </c>
      <c r="BH713" s="88" t="s">
        <v>116</v>
      </c>
      <c r="BI713" s="104" t="s">
        <v>4943</v>
      </c>
      <c r="BJ713" s="87">
        <v>42184</v>
      </c>
      <c r="BK713" s="87">
        <v>42205</v>
      </c>
      <c r="BL713" s="87">
        <v>42195</v>
      </c>
      <c r="BM713" s="87"/>
      <c r="BN713" s="123"/>
      <c r="BQ713" s="115">
        <v>10000000</v>
      </c>
      <c r="CD713" s="166"/>
    </row>
    <row r="714" spans="1:82" x14ac:dyDescent="0.25">
      <c r="A714" s="94">
        <v>711</v>
      </c>
      <c r="B714" s="95" t="s">
        <v>4944</v>
      </c>
      <c r="C714" s="88" t="s">
        <v>4945</v>
      </c>
      <c r="D714" s="88" t="s">
        <v>15183</v>
      </c>
      <c r="E714" s="96">
        <v>16300000</v>
      </c>
      <c r="F714" s="97" t="s">
        <v>151</v>
      </c>
      <c r="G714" s="94">
        <v>2015</v>
      </c>
      <c r="H714" s="98">
        <v>42124</v>
      </c>
      <c r="I714" s="98">
        <v>42143</v>
      </c>
      <c r="J714" s="97" t="s">
        <v>600</v>
      </c>
      <c r="K714" s="104" t="s">
        <v>601</v>
      </c>
      <c r="L714" s="88" t="s">
        <v>602</v>
      </c>
      <c r="M714" s="104" t="s">
        <v>3796</v>
      </c>
      <c r="N714" s="97" t="s">
        <v>98</v>
      </c>
      <c r="O714" s="97" t="s">
        <v>98</v>
      </c>
      <c r="P714" s="100">
        <v>16300000</v>
      </c>
      <c r="Q714" s="94">
        <v>2015</v>
      </c>
      <c r="R714" s="97" t="s">
        <v>151</v>
      </c>
      <c r="S714" s="101">
        <v>42114</v>
      </c>
      <c r="T714" s="101">
        <v>42118</v>
      </c>
      <c r="U714" s="82">
        <v>10</v>
      </c>
      <c r="V714" s="82">
        <v>6</v>
      </c>
      <c r="W714" s="88" t="s">
        <v>3798</v>
      </c>
      <c r="X714" s="139" t="s">
        <v>4946</v>
      </c>
      <c r="Y714" s="95" t="s">
        <v>4947</v>
      </c>
      <c r="Z714" s="95" t="s">
        <v>3821</v>
      </c>
      <c r="AA714" s="94" t="s">
        <v>103</v>
      </c>
      <c r="AB714" s="139" t="s">
        <v>4523</v>
      </c>
      <c r="AC714" s="301"/>
      <c r="AD714" s="64"/>
      <c r="AE714" s="64"/>
      <c r="AF714" s="64"/>
      <c r="AG714" s="64"/>
      <c r="AH714" s="95" t="s">
        <v>131</v>
      </c>
      <c r="AI714" s="95" t="s">
        <v>4947</v>
      </c>
      <c r="AJ714" s="309"/>
      <c r="AK714" s="309"/>
      <c r="AL714" s="79"/>
      <c r="AM714" s="65"/>
      <c r="AN714" s="79"/>
      <c r="AO714" s="80"/>
      <c r="AP714" s="70"/>
      <c r="AQ714" s="84"/>
      <c r="AR714" s="79"/>
      <c r="AS714" s="110"/>
      <c r="AT714" s="110"/>
      <c r="AU714" s="83"/>
      <c r="AV714" s="104"/>
      <c r="AW714" s="87"/>
      <c r="AX714" s="87"/>
      <c r="AY714" s="104"/>
      <c r="AZ714" s="104"/>
      <c r="BA714" s="98">
        <v>42258</v>
      </c>
      <c r="BB714" s="98"/>
      <c r="BC714" s="104"/>
      <c r="BD714" s="113">
        <v>16300000</v>
      </c>
      <c r="BE714" s="113">
        <v>16300000</v>
      </c>
      <c r="BF714" s="113"/>
      <c r="BG714" s="87"/>
      <c r="BH714" s="88" t="s">
        <v>776</v>
      </c>
      <c r="BI714" s="104"/>
      <c r="BJ714" s="87"/>
      <c r="BK714" s="87"/>
      <c r="BL714" s="87"/>
      <c r="BM714" s="87"/>
      <c r="BN714" s="89"/>
      <c r="BQ714" s="129">
        <v>16300000</v>
      </c>
      <c r="CD714" s="93"/>
    </row>
    <row r="715" spans="1:82" x14ac:dyDescent="0.25">
      <c r="A715" s="94">
        <v>712</v>
      </c>
      <c r="B715" s="95" t="s">
        <v>4948</v>
      </c>
      <c r="C715" s="88">
        <v>4800083168</v>
      </c>
      <c r="D715" s="116" t="s">
        <v>1634</v>
      </c>
      <c r="E715" s="96">
        <v>3500000</v>
      </c>
      <c r="F715" s="97">
        <v>8</v>
      </c>
      <c r="G715" s="94">
        <v>2014</v>
      </c>
      <c r="H715" s="98">
        <v>41858</v>
      </c>
      <c r="I715" s="98"/>
      <c r="J715" s="97" t="s">
        <v>628</v>
      </c>
      <c r="K715" s="104" t="s">
        <v>1635</v>
      </c>
      <c r="L715" s="88" t="s">
        <v>630</v>
      </c>
      <c r="M715" s="280" t="s">
        <v>1636</v>
      </c>
      <c r="N715" s="97" t="s">
        <v>98</v>
      </c>
      <c r="O715" s="97" t="s">
        <v>98</v>
      </c>
      <c r="P715" s="100">
        <v>3500000</v>
      </c>
      <c r="Q715" s="94">
        <v>2015</v>
      </c>
      <c r="R715" s="97" t="s">
        <v>151</v>
      </c>
      <c r="S715" s="101">
        <v>42114</v>
      </c>
      <c r="T715" s="101">
        <v>42114</v>
      </c>
      <c r="U715" s="82">
        <v>-256</v>
      </c>
      <c r="V715" s="82">
        <v>-256</v>
      </c>
      <c r="W715" s="88" t="s">
        <v>4551</v>
      </c>
      <c r="X715" s="139" t="s">
        <v>4949</v>
      </c>
      <c r="Y715" s="95" t="s">
        <v>4663</v>
      </c>
      <c r="Z715" s="95" t="s">
        <v>1640</v>
      </c>
      <c r="AA715" s="94"/>
      <c r="AB715" s="139"/>
      <c r="AC715" s="301"/>
      <c r="AD715" s="64"/>
      <c r="AE715" s="64"/>
      <c r="AF715" s="64"/>
      <c r="AG715" s="64"/>
      <c r="AH715" s="95"/>
      <c r="AI715" s="95"/>
      <c r="AJ715" s="309"/>
      <c r="AK715" s="309"/>
      <c r="AL715" s="79"/>
      <c r="AM715" s="65"/>
      <c r="AN715" s="79"/>
      <c r="AO715" s="80">
        <v>42114</v>
      </c>
      <c r="AP715" s="70"/>
      <c r="AQ715" s="84"/>
      <c r="AR715" s="79"/>
      <c r="AS715" s="110"/>
      <c r="AT715" s="110"/>
      <c r="AU715" s="83"/>
      <c r="AV715" s="95" t="s">
        <v>4950</v>
      </c>
      <c r="AW715" s="87">
        <v>42181</v>
      </c>
      <c r="AX715" s="87">
        <v>42187</v>
      </c>
      <c r="AY715" s="104"/>
      <c r="AZ715" s="95" t="s">
        <v>4951</v>
      </c>
      <c r="BA715" s="98">
        <v>42192</v>
      </c>
      <c r="BB715" s="98">
        <v>42228</v>
      </c>
      <c r="BC715" s="104"/>
      <c r="BD715" s="113"/>
      <c r="BE715" s="113"/>
      <c r="BF715" s="113"/>
      <c r="BG715" s="98">
        <v>42228</v>
      </c>
      <c r="BH715" s="88" t="s">
        <v>116</v>
      </c>
      <c r="BI715" s="104" t="s">
        <v>4952</v>
      </c>
      <c r="BJ715" s="87">
        <v>42228</v>
      </c>
      <c r="BK715" s="87">
        <v>42249</v>
      </c>
      <c r="BL715" s="87">
        <v>42250</v>
      </c>
      <c r="BM715" s="87"/>
      <c r="BN715" s="89"/>
      <c r="BO715" t="s">
        <v>4770</v>
      </c>
      <c r="BQ715" s="90">
        <v>3500000</v>
      </c>
      <c r="CD715" s="93"/>
    </row>
    <row r="716" spans="1:82" x14ac:dyDescent="0.25">
      <c r="A716" s="94">
        <v>713</v>
      </c>
      <c r="B716" s="95" t="s">
        <v>4953</v>
      </c>
      <c r="C716" s="88">
        <v>4100026353</v>
      </c>
      <c r="D716" s="88" t="s">
        <v>4954</v>
      </c>
      <c r="E716" s="96">
        <v>4624000</v>
      </c>
      <c r="F716" s="97" t="s">
        <v>151</v>
      </c>
      <c r="G716" s="94">
        <v>2015</v>
      </c>
      <c r="H716" s="98">
        <v>42115</v>
      </c>
      <c r="I716" s="98">
        <v>42121</v>
      </c>
      <c r="J716" s="97" t="s">
        <v>4375</v>
      </c>
      <c r="K716" s="104" t="s">
        <v>4376</v>
      </c>
      <c r="L716" s="88" t="s">
        <v>4377</v>
      </c>
      <c r="M716" s="280" t="s">
        <v>98</v>
      </c>
      <c r="N716" s="97" t="s">
        <v>98</v>
      </c>
      <c r="O716" s="97" t="s">
        <v>98</v>
      </c>
      <c r="P716" s="100">
        <v>4624000</v>
      </c>
      <c r="Q716" s="94">
        <v>2015</v>
      </c>
      <c r="R716" s="97" t="s">
        <v>151</v>
      </c>
      <c r="S716" s="101">
        <v>42114</v>
      </c>
      <c r="T716" s="69"/>
      <c r="U716" s="82">
        <v>1</v>
      </c>
      <c r="V716" s="82">
        <v>42115</v>
      </c>
      <c r="W716" s="88" t="s">
        <v>4955</v>
      </c>
      <c r="X716" s="272" t="s">
        <v>4956</v>
      </c>
      <c r="Y716" s="126" t="s">
        <v>4957</v>
      </c>
      <c r="Z716" s="95" t="s">
        <v>4380</v>
      </c>
      <c r="AA716" s="94"/>
      <c r="AB716" s="139"/>
      <c r="AC716" s="74" t="s">
        <v>4407</v>
      </c>
      <c r="AD716" s="75" t="s">
        <v>107</v>
      </c>
      <c r="AE716" s="75" t="s">
        <v>107</v>
      </c>
      <c r="AF716" s="75" t="s">
        <v>107</v>
      </c>
      <c r="AG716" s="75" t="s">
        <v>107</v>
      </c>
      <c r="AH716" s="95" t="s">
        <v>741</v>
      </c>
      <c r="AI716" s="126" t="s">
        <v>4958</v>
      </c>
      <c r="AJ716" s="328">
        <v>110815500</v>
      </c>
      <c r="AK716" s="328">
        <v>-7546140</v>
      </c>
      <c r="AL716" s="79" t="s">
        <v>4633</v>
      </c>
      <c r="AM716" s="65" t="s">
        <v>4383</v>
      </c>
      <c r="AN716" s="79" t="s">
        <v>113</v>
      </c>
      <c r="AO716" s="80">
        <v>42117</v>
      </c>
      <c r="AP716" s="84">
        <v>42117</v>
      </c>
      <c r="AQ716" s="84">
        <v>42123</v>
      </c>
      <c r="AR716" s="79" t="s">
        <v>4385</v>
      </c>
      <c r="AS716" s="110"/>
      <c r="AT716" s="110"/>
      <c r="AU716" s="83"/>
      <c r="AV716" s="104" t="s">
        <v>4959</v>
      </c>
      <c r="AW716" s="87"/>
      <c r="AX716" s="87"/>
      <c r="AY716" s="104"/>
      <c r="AZ716" s="104">
        <v>5000228758</v>
      </c>
      <c r="BA716" s="98">
        <v>42137</v>
      </c>
      <c r="BB716" s="98">
        <v>42143</v>
      </c>
      <c r="BC716" s="104"/>
      <c r="BD716" s="113">
        <v>4624000</v>
      </c>
      <c r="BE716" s="113">
        <v>0</v>
      </c>
      <c r="BF716" s="113">
        <v>4624000</v>
      </c>
      <c r="BG716" s="87">
        <v>42144</v>
      </c>
      <c r="BH716" s="88" t="s">
        <v>116</v>
      </c>
      <c r="BI716" s="104" t="s">
        <v>4960</v>
      </c>
      <c r="BJ716" s="87">
        <v>42144</v>
      </c>
      <c r="BK716" s="87">
        <v>42158</v>
      </c>
      <c r="BL716" s="87">
        <v>42163</v>
      </c>
      <c r="BM716" s="87"/>
      <c r="BN716" s="89"/>
      <c r="BQ716" s="90">
        <v>4624000</v>
      </c>
      <c r="CD716" s="93"/>
    </row>
    <row r="717" spans="1:82" x14ac:dyDescent="0.25">
      <c r="A717" s="94">
        <v>714</v>
      </c>
      <c r="B717" s="95" t="s">
        <v>4961</v>
      </c>
      <c r="C717" s="88">
        <v>4100028526</v>
      </c>
      <c r="D717" s="116" t="s">
        <v>4962</v>
      </c>
      <c r="E717" s="329">
        <v>10897000</v>
      </c>
      <c r="F717" s="97" t="s">
        <v>4963</v>
      </c>
      <c r="G717" s="94">
        <v>2015</v>
      </c>
      <c r="H717" s="98">
        <v>42200</v>
      </c>
      <c r="I717" s="98">
        <v>42255</v>
      </c>
      <c r="J717" s="97" t="s">
        <v>4375</v>
      </c>
      <c r="K717" s="104" t="s">
        <v>4376</v>
      </c>
      <c r="L717" s="88" t="s">
        <v>4377</v>
      </c>
      <c r="M717" s="280" t="s">
        <v>98</v>
      </c>
      <c r="N717" s="97" t="s">
        <v>98</v>
      </c>
      <c r="O717" s="97" t="s">
        <v>98</v>
      </c>
      <c r="P717" s="100">
        <v>4624000</v>
      </c>
      <c r="Q717" s="94">
        <v>2015</v>
      </c>
      <c r="R717" s="97" t="s">
        <v>151</v>
      </c>
      <c r="S717" s="101">
        <v>42114</v>
      </c>
      <c r="T717" s="69"/>
      <c r="U717" s="82">
        <v>86</v>
      </c>
      <c r="V717" s="82">
        <v>42200</v>
      </c>
      <c r="W717" s="88" t="s">
        <v>4955</v>
      </c>
      <c r="X717" s="306" t="s">
        <v>15434</v>
      </c>
      <c r="Y717" s="126" t="s">
        <v>4964</v>
      </c>
      <c r="Z717" s="95" t="s">
        <v>4380</v>
      </c>
      <c r="AA717" s="94"/>
      <c r="AB717" s="139"/>
      <c r="AC717" s="74" t="s">
        <v>4965</v>
      </c>
      <c r="AD717" s="75" t="s">
        <v>107</v>
      </c>
      <c r="AE717" s="75" t="s">
        <v>107</v>
      </c>
      <c r="AF717" s="75" t="s">
        <v>107</v>
      </c>
      <c r="AG717" s="75" t="s">
        <v>107</v>
      </c>
      <c r="AH717" s="95" t="s">
        <v>741</v>
      </c>
      <c r="AI717" s="126" t="s">
        <v>4966</v>
      </c>
      <c r="AJ717" s="328">
        <v>111016667</v>
      </c>
      <c r="AK717" s="328">
        <v>-7430000</v>
      </c>
      <c r="AL717" s="79" t="s">
        <v>4633</v>
      </c>
      <c r="AM717" s="65" t="s">
        <v>4383</v>
      </c>
      <c r="AN717" s="79" t="s">
        <v>107</v>
      </c>
      <c r="AO717" s="80">
        <v>42121</v>
      </c>
      <c r="AP717" s="84">
        <v>42121</v>
      </c>
      <c r="AQ717" s="84"/>
      <c r="AR717" s="79" t="s">
        <v>59</v>
      </c>
      <c r="AS717" s="110"/>
      <c r="AT717" s="110"/>
      <c r="AU717" s="83" t="s">
        <v>4967</v>
      </c>
      <c r="AV717" s="104"/>
      <c r="AW717" s="87"/>
      <c r="AX717" s="87"/>
      <c r="AY717" s="104"/>
      <c r="AZ717" s="104"/>
      <c r="BA717" s="174">
        <v>42277</v>
      </c>
      <c r="BB717" s="98"/>
      <c r="BC717" s="104"/>
      <c r="BD717" s="113">
        <f>+E717</f>
        <v>10897000</v>
      </c>
      <c r="BE717" s="113">
        <f>+BD717</f>
        <v>10897000</v>
      </c>
      <c r="BF717" s="113"/>
      <c r="BG717" s="87"/>
      <c r="BH717" s="310" t="s">
        <v>776</v>
      </c>
      <c r="BI717" s="104"/>
      <c r="BJ717" s="87"/>
      <c r="BK717" s="87"/>
      <c r="BL717" s="87"/>
      <c r="BM717" s="87"/>
      <c r="BN717" s="89"/>
      <c r="BQ717" s="90">
        <v>4624000</v>
      </c>
      <c r="CD717" s="93"/>
    </row>
    <row r="718" spans="1:82" x14ac:dyDescent="0.25">
      <c r="A718" s="94">
        <v>715</v>
      </c>
      <c r="B718" s="95" t="s">
        <v>4968</v>
      </c>
      <c r="C718" s="88">
        <v>4100026353</v>
      </c>
      <c r="D718" s="88" t="s">
        <v>4969</v>
      </c>
      <c r="E718" s="96">
        <v>4624000</v>
      </c>
      <c r="F718" s="97" t="s">
        <v>151</v>
      </c>
      <c r="G718" s="94">
        <v>2015</v>
      </c>
      <c r="H718" s="98">
        <v>42115</v>
      </c>
      <c r="I718" s="98">
        <v>42121</v>
      </c>
      <c r="J718" s="97" t="s">
        <v>4375</v>
      </c>
      <c r="K718" s="104" t="s">
        <v>4376</v>
      </c>
      <c r="L718" s="88" t="s">
        <v>4377</v>
      </c>
      <c r="M718" s="280" t="s">
        <v>98</v>
      </c>
      <c r="N718" s="97" t="s">
        <v>98</v>
      </c>
      <c r="O718" s="97" t="s">
        <v>98</v>
      </c>
      <c r="P718" s="100">
        <v>4624000</v>
      </c>
      <c r="Q718" s="94">
        <v>2015</v>
      </c>
      <c r="R718" s="97" t="s">
        <v>151</v>
      </c>
      <c r="S718" s="101">
        <v>42114</v>
      </c>
      <c r="T718" s="69"/>
      <c r="U718" s="82">
        <v>1</v>
      </c>
      <c r="V718" s="82">
        <v>42115</v>
      </c>
      <c r="W718" s="88" t="s">
        <v>4955</v>
      </c>
      <c r="X718" s="97" t="s">
        <v>4970</v>
      </c>
      <c r="Y718" s="126" t="s">
        <v>4971</v>
      </c>
      <c r="Z718" s="95" t="s">
        <v>4380</v>
      </c>
      <c r="AA718" s="94"/>
      <c r="AB718" s="139"/>
      <c r="AC718" s="74" t="s">
        <v>4407</v>
      </c>
      <c r="AD718" s="75" t="s">
        <v>107</v>
      </c>
      <c r="AE718" s="75" t="s">
        <v>107</v>
      </c>
      <c r="AF718" s="75" t="s">
        <v>107</v>
      </c>
      <c r="AG718" s="75" t="s">
        <v>107</v>
      </c>
      <c r="AH718" s="95" t="s">
        <v>741</v>
      </c>
      <c r="AI718" s="126" t="s">
        <v>4972</v>
      </c>
      <c r="AJ718" s="328">
        <v>110838083</v>
      </c>
      <c r="AK718" s="328">
        <v>-7566222</v>
      </c>
      <c r="AL718" s="79" t="s">
        <v>4633</v>
      </c>
      <c r="AM718" s="65"/>
      <c r="AN718" s="79"/>
      <c r="AO718" s="80"/>
      <c r="AP718" s="313">
        <v>42145</v>
      </c>
      <c r="AQ718" s="313">
        <v>42145</v>
      </c>
      <c r="AR718" s="79" t="s">
        <v>776</v>
      </c>
      <c r="AS718" s="110"/>
      <c r="AT718" s="110"/>
      <c r="AU718" s="83" t="s">
        <v>4973</v>
      </c>
      <c r="AV718" s="123" t="s">
        <v>4974</v>
      </c>
      <c r="AW718" s="87"/>
      <c r="AX718" s="87"/>
      <c r="AY718" s="104"/>
      <c r="AZ718" s="104">
        <v>5000230320</v>
      </c>
      <c r="BA718" s="98">
        <v>42150</v>
      </c>
      <c r="BB718" s="87">
        <v>42170</v>
      </c>
      <c r="BC718" s="104"/>
      <c r="BD718" s="113">
        <v>4624000</v>
      </c>
      <c r="BE718" s="113">
        <v>0</v>
      </c>
      <c r="BF718" s="113">
        <v>4624000</v>
      </c>
      <c r="BG718" s="87">
        <v>42170</v>
      </c>
      <c r="BH718" s="88" t="s">
        <v>116</v>
      </c>
      <c r="BI718" s="104" t="s">
        <v>4975</v>
      </c>
      <c r="BJ718" s="87">
        <v>42172</v>
      </c>
      <c r="BK718" s="87">
        <v>42186</v>
      </c>
      <c r="BL718" s="87">
        <v>42186</v>
      </c>
      <c r="BM718" s="87"/>
      <c r="BN718" s="89"/>
      <c r="BQ718" s="115">
        <v>4624000</v>
      </c>
      <c r="CD718" s="93"/>
    </row>
    <row r="719" spans="1:82" x14ac:dyDescent="0.25">
      <c r="A719" s="94">
        <v>716</v>
      </c>
      <c r="B719" s="95" t="s">
        <v>4976</v>
      </c>
      <c r="C719" s="88">
        <v>4100026353</v>
      </c>
      <c r="D719" s="116" t="s">
        <v>4977</v>
      </c>
      <c r="E719" s="96">
        <v>4624000</v>
      </c>
      <c r="F719" s="97" t="s">
        <v>151</v>
      </c>
      <c r="G719" s="94">
        <v>2015</v>
      </c>
      <c r="H719" s="98">
        <v>42115</v>
      </c>
      <c r="I719" s="98">
        <v>42121</v>
      </c>
      <c r="J719" s="97" t="s">
        <v>4375</v>
      </c>
      <c r="K719" s="104" t="s">
        <v>4376</v>
      </c>
      <c r="L719" s="88" t="s">
        <v>4377</v>
      </c>
      <c r="M719" s="280" t="s">
        <v>98</v>
      </c>
      <c r="N719" s="97" t="s">
        <v>98</v>
      </c>
      <c r="O719" s="97" t="s">
        <v>98</v>
      </c>
      <c r="P719" s="100">
        <v>4624000</v>
      </c>
      <c r="Q719" s="94">
        <v>2015</v>
      </c>
      <c r="R719" s="97" t="s">
        <v>151</v>
      </c>
      <c r="S719" s="101">
        <v>42114</v>
      </c>
      <c r="T719" s="69"/>
      <c r="U719" s="82">
        <v>1</v>
      </c>
      <c r="V719" s="82">
        <v>42115</v>
      </c>
      <c r="W719" s="88" t="s">
        <v>4955</v>
      </c>
      <c r="X719" s="272" t="s">
        <v>4978</v>
      </c>
      <c r="Y719" s="126" t="s">
        <v>4979</v>
      </c>
      <c r="Z719" s="95" t="s">
        <v>4380</v>
      </c>
      <c r="AA719" s="94"/>
      <c r="AB719" s="139"/>
      <c r="AC719" s="74" t="s">
        <v>4381</v>
      </c>
      <c r="AD719" s="75" t="s">
        <v>107</v>
      </c>
      <c r="AE719" s="75" t="s">
        <v>107</v>
      </c>
      <c r="AF719" s="75" t="s">
        <v>107</v>
      </c>
      <c r="AG719" s="75" t="s">
        <v>107</v>
      </c>
      <c r="AH719" s="95" t="s">
        <v>741</v>
      </c>
      <c r="AI719" s="126" t="s">
        <v>4980</v>
      </c>
      <c r="AJ719" s="328" t="s">
        <v>4981</v>
      </c>
      <c r="AK719" s="328">
        <v>-7.4526389999999996</v>
      </c>
      <c r="AL719" s="79" t="s">
        <v>4633</v>
      </c>
      <c r="AM719" s="65" t="s">
        <v>4383</v>
      </c>
      <c r="AN719" s="79" t="s">
        <v>113</v>
      </c>
      <c r="AO719" s="80">
        <v>42117</v>
      </c>
      <c r="AP719" s="84">
        <v>42117</v>
      </c>
      <c r="AQ719" s="313">
        <v>42152</v>
      </c>
      <c r="AR719" s="79" t="s">
        <v>776</v>
      </c>
      <c r="AS719" s="110"/>
      <c r="AT719" s="110"/>
      <c r="AU719" s="83"/>
      <c r="AV719" s="104" t="s">
        <v>4982</v>
      </c>
      <c r="AW719" s="87"/>
      <c r="AX719" s="87"/>
      <c r="AY719" s="104"/>
      <c r="AZ719" s="104">
        <v>5000233875</v>
      </c>
      <c r="BA719" s="98">
        <v>42185</v>
      </c>
      <c r="BB719" s="98">
        <v>42191</v>
      </c>
      <c r="BC719" s="104"/>
      <c r="BD719" s="113">
        <v>4624000</v>
      </c>
      <c r="BE719" s="113">
        <v>0</v>
      </c>
      <c r="BF719" s="113">
        <v>4624000</v>
      </c>
      <c r="BG719" s="87">
        <v>42192</v>
      </c>
      <c r="BH719" s="156" t="s">
        <v>116</v>
      </c>
      <c r="BI719" s="104" t="s">
        <v>4983</v>
      </c>
      <c r="BJ719" s="87">
        <v>42193</v>
      </c>
      <c r="BK719" s="87">
        <v>42214</v>
      </c>
      <c r="BL719" s="87">
        <v>42235</v>
      </c>
      <c r="BM719" s="87"/>
      <c r="BN719" s="89"/>
      <c r="BQ719" s="115">
        <v>4624000</v>
      </c>
      <c r="CD719" s="93"/>
    </row>
    <row r="720" spans="1:82" ht="30" x14ac:dyDescent="0.25">
      <c r="A720" s="94">
        <v>717</v>
      </c>
      <c r="B720" s="95" t="s">
        <v>4984</v>
      </c>
      <c r="C720" s="88" t="s">
        <v>4985</v>
      </c>
      <c r="D720" s="88" t="s">
        <v>4986</v>
      </c>
      <c r="E720" s="96">
        <v>7100000</v>
      </c>
      <c r="F720" s="97" t="s">
        <v>171</v>
      </c>
      <c r="G720" s="94">
        <v>2015</v>
      </c>
      <c r="H720" s="98">
        <v>42132</v>
      </c>
      <c r="I720" s="98">
        <v>42143</v>
      </c>
      <c r="J720" s="97" t="s">
        <v>600</v>
      </c>
      <c r="K720" s="104" t="s">
        <v>769</v>
      </c>
      <c r="L720" s="88" t="s">
        <v>602</v>
      </c>
      <c r="M720" s="104" t="s">
        <v>98</v>
      </c>
      <c r="N720" s="97" t="s">
        <v>98</v>
      </c>
      <c r="O720" s="97" t="s">
        <v>98</v>
      </c>
      <c r="P720" s="100">
        <v>7100000</v>
      </c>
      <c r="Q720" s="94">
        <v>2015</v>
      </c>
      <c r="R720" s="97" t="s">
        <v>151</v>
      </c>
      <c r="S720" s="101">
        <v>42115</v>
      </c>
      <c r="T720" s="101">
        <v>42119</v>
      </c>
      <c r="U720" s="82">
        <v>17</v>
      </c>
      <c r="V720" s="82">
        <v>13</v>
      </c>
      <c r="W720" s="88" t="s">
        <v>771</v>
      </c>
      <c r="X720" s="139">
        <v>161346102</v>
      </c>
      <c r="Y720" s="95" t="s">
        <v>4987</v>
      </c>
      <c r="Z720" s="257" t="s">
        <v>4988</v>
      </c>
      <c r="AA720" s="94" t="s">
        <v>103</v>
      </c>
      <c r="AB720" s="139" t="s">
        <v>3718</v>
      </c>
      <c r="AC720" s="301"/>
      <c r="AD720" s="64"/>
      <c r="AE720" s="64"/>
      <c r="AF720" s="64"/>
      <c r="AG720" s="64"/>
      <c r="AH720" s="95" t="s">
        <v>161</v>
      </c>
      <c r="AI720" s="95" t="s">
        <v>4989</v>
      </c>
      <c r="AJ720" s="309">
        <v>112.71792000000001</v>
      </c>
      <c r="AK720" s="309">
        <v>-7.3974299999999999</v>
      </c>
      <c r="AL720" s="79"/>
      <c r="AM720" s="65"/>
      <c r="AN720" s="79"/>
      <c r="AO720" s="80"/>
      <c r="AP720" s="70"/>
      <c r="AQ720" s="84"/>
      <c r="AR720" s="79"/>
      <c r="AS720" s="110"/>
      <c r="AT720" s="110"/>
      <c r="AU720" s="83"/>
      <c r="AV720" s="104"/>
      <c r="AW720" s="87"/>
      <c r="AX720" s="87"/>
      <c r="AY720" s="104"/>
      <c r="AZ720" s="104" t="s">
        <v>4990</v>
      </c>
      <c r="BA720" s="98">
        <v>42152</v>
      </c>
      <c r="BB720" s="98">
        <v>42198</v>
      </c>
      <c r="BC720" s="104"/>
      <c r="BD720" s="113">
        <v>7100000</v>
      </c>
      <c r="BE720" s="113">
        <v>0</v>
      </c>
      <c r="BF720" s="113">
        <v>7100000</v>
      </c>
      <c r="BG720" s="87">
        <v>42208</v>
      </c>
      <c r="BH720" s="88" t="s">
        <v>116</v>
      </c>
      <c r="BI720" s="104" t="s">
        <v>4991</v>
      </c>
      <c r="BJ720" s="87">
        <v>42214</v>
      </c>
      <c r="BK720" s="87">
        <v>42235</v>
      </c>
      <c r="BL720" s="87">
        <v>42223</v>
      </c>
      <c r="BM720" s="87"/>
      <c r="BN720" s="89"/>
      <c r="BQ720" s="129">
        <v>7100000</v>
      </c>
      <c r="CD720" s="93"/>
    </row>
    <row r="721" spans="1:82" ht="39" customHeight="1" x14ac:dyDescent="0.25">
      <c r="A721" s="94">
        <v>718</v>
      </c>
      <c r="B721" s="95" t="s">
        <v>4992</v>
      </c>
      <c r="C721" s="88" t="s">
        <v>14468</v>
      </c>
      <c r="D721" s="88" t="s">
        <v>14469</v>
      </c>
      <c r="E721" s="96">
        <v>4000000</v>
      </c>
      <c r="F721" s="97" t="s">
        <v>14467</v>
      </c>
      <c r="G721" s="94">
        <v>2015</v>
      </c>
      <c r="H721" s="98">
        <v>42159</v>
      </c>
      <c r="I721" s="98">
        <v>42269</v>
      </c>
      <c r="J721" s="97" t="s">
        <v>600</v>
      </c>
      <c r="K721" s="104" t="s">
        <v>769</v>
      </c>
      <c r="L721" s="88" t="s">
        <v>770</v>
      </c>
      <c r="M721" s="104" t="s">
        <v>98</v>
      </c>
      <c r="N721" s="97" t="s">
        <v>98</v>
      </c>
      <c r="O721" s="97" t="s">
        <v>98</v>
      </c>
      <c r="P721" s="100">
        <v>2000000</v>
      </c>
      <c r="Q721" s="94">
        <v>2015</v>
      </c>
      <c r="R721" s="97" t="s">
        <v>151</v>
      </c>
      <c r="S721" s="101">
        <v>42115</v>
      </c>
      <c r="T721" s="101">
        <v>42119</v>
      </c>
      <c r="U721" s="82">
        <v>17</v>
      </c>
      <c r="V721" s="82">
        <v>13</v>
      </c>
      <c r="W721" s="88" t="s">
        <v>771</v>
      </c>
      <c r="X721" s="139">
        <v>160602104</v>
      </c>
      <c r="Y721" s="95" t="s">
        <v>4993</v>
      </c>
      <c r="Z721" s="257" t="s">
        <v>4988</v>
      </c>
      <c r="AA721" s="94" t="s">
        <v>103</v>
      </c>
      <c r="AB721" s="67" t="s">
        <v>5486</v>
      </c>
      <c r="AC721" s="301"/>
      <c r="AD721" s="64"/>
      <c r="AE721" s="64"/>
      <c r="AF721" s="64"/>
      <c r="AG721" s="64"/>
      <c r="AH721" s="95" t="s">
        <v>161</v>
      </c>
      <c r="AI721" s="257" t="s">
        <v>4994</v>
      </c>
      <c r="AJ721" s="309">
        <v>112.95963999999999</v>
      </c>
      <c r="AK721" s="309">
        <v>-6.8957899999999999</v>
      </c>
      <c r="AL721" s="79"/>
      <c r="AM721" s="65"/>
      <c r="AN721" s="79"/>
      <c r="AO721" s="80"/>
      <c r="AP721" s="70"/>
      <c r="AQ721" s="84"/>
      <c r="AR721" s="79"/>
      <c r="AS721" s="110"/>
      <c r="AT721" s="110"/>
      <c r="AU721" s="83"/>
      <c r="AV721" s="104"/>
      <c r="AW721" s="87"/>
      <c r="AX721" s="87"/>
      <c r="AY721" s="104"/>
      <c r="AZ721" s="104" t="s">
        <v>15352</v>
      </c>
      <c r="BA721" s="98">
        <v>42275</v>
      </c>
      <c r="BB721" s="98">
        <v>42313</v>
      </c>
      <c r="BC721" s="104"/>
      <c r="BD721" s="113">
        <f>+E721</f>
        <v>4000000</v>
      </c>
      <c r="BE721" s="113"/>
      <c r="BF721" s="113">
        <f>+BD721</f>
        <v>4000000</v>
      </c>
      <c r="BG721" s="87">
        <v>42317</v>
      </c>
      <c r="BH721" s="88" t="s">
        <v>242</v>
      </c>
      <c r="BI721" s="104" t="s">
        <v>15493</v>
      </c>
      <c r="BJ721" s="87">
        <v>42318</v>
      </c>
      <c r="BK721" s="87">
        <v>42339</v>
      </c>
      <c r="BL721" s="87"/>
      <c r="BM721" s="87"/>
      <c r="BN721" s="89"/>
      <c r="BQ721" s="129">
        <v>2000000</v>
      </c>
      <c r="CD721" s="93"/>
    </row>
    <row r="722" spans="1:82" ht="29.25" customHeight="1" x14ac:dyDescent="0.25">
      <c r="A722" s="94">
        <v>719</v>
      </c>
      <c r="B722" s="95" t="s">
        <v>4995</v>
      </c>
      <c r="C722" s="88" t="s">
        <v>14468</v>
      </c>
      <c r="D722" s="88" t="s">
        <v>14470</v>
      </c>
      <c r="E722" s="96">
        <v>5100000</v>
      </c>
      <c r="F722" s="97" t="s">
        <v>14467</v>
      </c>
      <c r="G722" s="94">
        <v>2015</v>
      </c>
      <c r="H722" s="98">
        <v>42159</v>
      </c>
      <c r="I722" s="98">
        <v>42269</v>
      </c>
      <c r="J722" s="97" t="s">
        <v>600</v>
      </c>
      <c r="K722" s="104" t="s">
        <v>769</v>
      </c>
      <c r="L722" s="258" t="s">
        <v>770</v>
      </c>
      <c r="M722" s="104" t="s">
        <v>98</v>
      </c>
      <c r="N722" s="97" t="s">
        <v>98</v>
      </c>
      <c r="O722" s="97" t="s">
        <v>98</v>
      </c>
      <c r="P722" s="100">
        <v>1500000</v>
      </c>
      <c r="Q722" s="94">
        <v>2015</v>
      </c>
      <c r="R722" s="97" t="s">
        <v>151</v>
      </c>
      <c r="S722" s="101">
        <v>42115</v>
      </c>
      <c r="T722" s="101">
        <v>42119</v>
      </c>
      <c r="U722" s="82">
        <v>-42115</v>
      </c>
      <c r="V722" s="82">
        <v>-42119</v>
      </c>
      <c r="W722" s="88" t="s">
        <v>771</v>
      </c>
      <c r="X722" s="139">
        <v>160603104</v>
      </c>
      <c r="Y722" s="95" t="s">
        <v>4996</v>
      </c>
      <c r="Z722" s="257" t="s">
        <v>4988</v>
      </c>
      <c r="AA722" s="94" t="s">
        <v>103</v>
      </c>
      <c r="AB722" s="67" t="s">
        <v>5486</v>
      </c>
      <c r="AC722" s="301"/>
      <c r="AD722" s="64"/>
      <c r="AE722" s="64"/>
      <c r="AF722" s="64"/>
      <c r="AG722" s="64"/>
      <c r="AH722" s="95" t="s">
        <v>161</v>
      </c>
      <c r="AI722" s="257" t="s">
        <v>4997</v>
      </c>
      <c r="AJ722" s="309">
        <v>113.07709</v>
      </c>
      <c r="AK722" s="309">
        <v>-6.8931399999999998</v>
      </c>
      <c r="AL722" s="79"/>
      <c r="AM722" s="65"/>
      <c r="AN722" s="79"/>
      <c r="AO722" s="80"/>
      <c r="AP722" s="70"/>
      <c r="AQ722" s="84"/>
      <c r="AR722" s="79"/>
      <c r="AS722" s="110"/>
      <c r="AT722" s="110"/>
      <c r="AU722" s="83"/>
      <c r="AV722" s="104"/>
      <c r="AW722" s="87"/>
      <c r="AX722" s="87"/>
      <c r="AY722" s="104"/>
      <c r="AZ722" s="104" t="s">
        <v>15352</v>
      </c>
      <c r="BA722" s="98">
        <v>42275</v>
      </c>
      <c r="BB722" s="98">
        <v>42313</v>
      </c>
      <c r="BC722" s="104"/>
      <c r="BD722" s="113">
        <f>+E722</f>
        <v>5100000</v>
      </c>
      <c r="BE722" s="113"/>
      <c r="BF722" s="113">
        <f>+BD722</f>
        <v>5100000</v>
      </c>
      <c r="BG722" s="87">
        <v>42317</v>
      </c>
      <c r="BH722" s="88" t="s">
        <v>242</v>
      </c>
      <c r="BI722" s="104" t="s">
        <v>15493</v>
      </c>
      <c r="BJ722" s="87">
        <v>42318</v>
      </c>
      <c r="BK722" s="87">
        <v>42339</v>
      </c>
      <c r="BL722" s="87"/>
      <c r="BM722" s="87"/>
      <c r="BN722" s="89"/>
      <c r="BQ722" s="90">
        <v>1500000</v>
      </c>
      <c r="CD722" s="93"/>
    </row>
    <row r="723" spans="1:82" x14ac:dyDescent="0.25">
      <c r="A723" s="94">
        <v>720</v>
      </c>
      <c r="B723" s="95" t="s">
        <v>4998</v>
      </c>
      <c r="C723" s="88" t="s">
        <v>4999</v>
      </c>
      <c r="D723" s="88" t="s">
        <v>5000</v>
      </c>
      <c r="E723" s="96">
        <v>9100000</v>
      </c>
      <c r="F723" s="97" t="s">
        <v>151</v>
      </c>
      <c r="G723" s="94">
        <v>2015</v>
      </c>
      <c r="H723" s="98">
        <v>42124</v>
      </c>
      <c r="I723" s="98">
        <v>42172</v>
      </c>
      <c r="J723" s="97" t="s">
        <v>600</v>
      </c>
      <c r="K723" s="104" t="s">
        <v>769</v>
      </c>
      <c r="L723" s="88" t="s">
        <v>5001</v>
      </c>
      <c r="M723" s="104" t="s">
        <v>98</v>
      </c>
      <c r="N723" s="97" t="s">
        <v>98</v>
      </c>
      <c r="O723" s="97" t="s">
        <v>98</v>
      </c>
      <c r="P723" s="100">
        <v>9100000</v>
      </c>
      <c r="Q723" s="94">
        <v>2015</v>
      </c>
      <c r="R723" s="97" t="s">
        <v>151</v>
      </c>
      <c r="S723" s="101">
        <v>42115</v>
      </c>
      <c r="T723" s="101">
        <v>42119</v>
      </c>
      <c r="U723" s="82">
        <v>9</v>
      </c>
      <c r="V723" s="82">
        <v>5</v>
      </c>
      <c r="W723" s="88" t="s">
        <v>771</v>
      </c>
      <c r="X723" s="139" t="s">
        <v>5002</v>
      </c>
      <c r="Y723" s="95" t="s">
        <v>5003</v>
      </c>
      <c r="Z723" s="95" t="s">
        <v>3833</v>
      </c>
      <c r="AA723" s="94" t="s">
        <v>128</v>
      </c>
      <c r="AB723" s="272" t="s">
        <v>5004</v>
      </c>
      <c r="AC723" s="301"/>
      <c r="AD723" s="64"/>
      <c r="AE723" s="64"/>
      <c r="AF723" s="64"/>
      <c r="AG723" s="64"/>
      <c r="AH723" s="95" t="s">
        <v>161</v>
      </c>
      <c r="AI723" s="95" t="s">
        <v>5005</v>
      </c>
      <c r="AJ723" s="309">
        <v>112.80019</v>
      </c>
      <c r="AK723" s="309">
        <v>-7.2770700000000001</v>
      </c>
      <c r="AL723" s="79"/>
      <c r="AM723" s="65"/>
      <c r="AN723" s="79"/>
      <c r="AO723" s="80"/>
      <c r="AP723" s="70"/>
      <c r="AQ723" s="84"/>
      <c r="AR723" s="79"/>
      <c r="AS723" s="110"/>
      <c r="AT723" s="110"/>
      <c r="AU723" s="83"/>
      <c r="AV723" s="104"/>
      <c r="AW723" s="87"/>
      <c r="AX723" s="87"/>
      <c r="AY723" s="104"/>
      <c r="AZ723" s="123" t="s">
        <v>15359</v>
      </c>
      <c r="BA723" s="98">
        <v>42278</v>
      </c>
      <c r="BB723" s="174">
        <v>42313</v>
      </c>
      <c r="BC723" s="104"/>
      <c r="BD723" s="113">
        <v>9100000</v>
      </c>
      <c r="BE723" s="86">
        <v>0</v>
      </c>
      <c r="BF723" s="86">
        <f>+BD723</f>
        <v>9100000</v>
      </c>
      <c r="BG723" s="179">
        <v>42317</v>
      </c>
      <c r="BH723" s="88" t="s">
        <v>242</v>
      </c>
      <c r="BI723" s="104" t="s">
        <v>15494</v>
      </c>
      <c r="BJ723" s="87">
        <v>42318</v>
      </c>
      <c r="BK723" s="87">
        <v>42339</v>
      </c>
      <c r="BL723" s="87"/>
      <c r="BM723" s="87"/>
      <c r="BN723" s="89"/>
      <c r="BQ723" s="129">
        <v>9100000</v>
      </c>
      <c r="CD723" s="93"/>
    </row>
    <row r="724" spans="1:82" x14ac:dyDescent="0.25">
      <c r="A724" s="94">
        <v>721</v>
      </c>
      <c r="B724" s="95" t="s">
        <v>5006</v>
      </c>
      <c r="C724" s="88">
        <v>4800083168</v>
      </c>
      <c r="D724" s="116" t="s">
        <v>1634</v>
      </c>
      <c r="E724" s="96">
        <v>3500000</v>
      </c>
      <c r="F724" s="97">
        <v>8</v>
      </c>
      <c r="G724" s="94">
        <v>2014</v>
      </c>
      <c r="H724" s="98">
        <v>41858</v>
      </c>
      <c r="I724" s="98"/>
      <c r="J724" s="97" t="s">
        <v>628</v>
      </c>
      <c r="K724" s="104" t="s">
        <v>1635</v>
      </c>
      <c r="L724" s="88" t="s">
        <v>630</v>
      </c>
      <c r="M724" s="280" t="s">
        <v>1636</v>
      </c>
      <c r="N724" s="97" t="s">
        <v>98</v>
      </c>
      <c r="O724" s="97" t="s">
        <v>98</v>
      </c>
      <c r="P724" s="100">
        <v>3500000</v>
      </c>
      <c r="Q724" s="94">
        <v>2015</v>
      </c>
      <c r="R724" s="97" t="s">
        <v>151</v>
      </c>
      <c r="S724" s="101">
        <v>42114</v>
      </c>
      <c r="T724" s="101">
        <v>42114</v>
      </c>
      <c r="U724" s="82">
        <v>-256</v>
      </c>
      <c r="V724" s="82">
        <v>-256</v>
      </c>
      <c r="W724" s="88" t="s">
        <v>4551</v>
      </c>
      <c r="X724" s="139" t="s">
        <v>4134</v>
      </c>
      <c r="Y724" s="126" t="s">
        <v>5007</v>
      </c>
      <c r="Z724" s="95" t="s">
        <v>1640</v>
      </c>
      <c r="AA724" s="94"/>
      <c r="AB724" s="139"/>
      <c r="AC724" s="301"/>
      <c r="AD724" s="64"/>
      <c r="AE724" s="64"/>
      <c r="AF724" s="64"/>
      <c r="AG724" s="64"/>
      <c r="AH724" s="95" t="s">
        <v>1885</v>
      </c>
      <c r="AI724" s="95"/>
      <c r="AJ724" s="309"/>
      <c r="AK724" s="309"/>
      <c r="AL724" s="79"/>
      <c r="AM724" s="65"/>
      <c r="AN724" s="79"/>
      <c r="AO724" s="80"/>
      <c r="AP724" s="70"/>
      <c r="AQ724" s="84"/>
      <c r="AR724" s="79"/>
      <c r="AS724" s="110"/>
      <c r="AT724" s="110"/>
      <c r="AU724" s="83"/>
      <c r="AV724" s="104"/>
      <c r="AW724" s="87"/>
      <c r="AX724" s="87"/>
      <c r="AY724" s="104"/>
      <c r="AZ724" s="104"/>
      <c r="BA724" s="98"/>
      <c r="BB724" s="98"/>
      <c r="BC724" s="104"/>
      <c r="BD724" s="113"/>
      <c r="BE724" s="113"/>
      <c r="BF724" s="113"/>
      <c r="BG724" s="87"/>
      <c r="BH724" s="88"/>
      <c r="BI724" s="104"/>
      <c r="BJ724" s="87"/>
      <c r="BK724" s="87"/>
      <c r="BL724" s="87"/>
      <c r="BM724" s="87"/>
      <c r="BN724" s="89"/>
      <c r="BQ724" s="90">
        <v>3500000</v>
      </c>
      <c r="CD724" s="93"/>
    </row>
    <row r="725" spans="1:82" x14ac:dyDescent="0.25">
      <c r="A725" s="94">
        <v>722</v>
      </c>
      <c r="B725" s="95" t="s">
        <v>5008</v>
      </c>
      <c r="C725" s="88">
        <v>4800083168</v>
      </c>
      <c r="D725" s="116" t="s">
        <v>1634</v>
      </c>
      <c r="E725" s="96">
        <v>3500000</v>
      </c>
      <c r="F725" s="97">
        <v>8</v>
      </c>
      <c r="G725" s="94">
        <v>2014</v>
      </c>
      <c r="H725" s="98">
        <v>41858</v>
      </c>
      <c r="I725" s="98"/>
      <c r="J725" s="97" t="s">
        <v>628</v>
      </c>
      <c r="K725" s="104" t="s">
        <v>1635</v>
      </c>
      <c r="L725" s="88" t="s">
        <v>630</v>
      </c>
      <c r="M725" s="280" t="s">
        <v>1636</v>
      </c>
      <c r="N725" s="97" t="s">
        <v>98</v>
      </c>
      <c r="O725" s="97" t="s">
        <v>98</v>
      </c>
      <c r="P725" s="100">
        <v>3500000</v>
      </c>
      <c r="Q725" s="94">
        <v>2015</v>
      </c>
      <c r="R725" s="97" t="s">
        <v>151</v>
      </c>
      <c r="S725" s="101">
        <v>42114</v>
      </c>
      <c r="T725" s="101">
        <v>42114</v>
      </c>
      <c r="U725" s="82">
        <v>-256</v>
      </c>
      <c r="V725" s="82">
        <v>-256</v>
      </c>
      <c r="W725" s="88" t="s">
        <v>4551</v>
      </c>
      <c r="X725" s="139" t="s">
        <v>4263</v>
      </c>
      <c r="Y725" s="126" t="s">
        <v>5009</v>
      </c>
      <c r="Z725" s="95" t="s">
        <v>1640</v>
      </c>
      <c r="AA725" s="94"/>
      <c r="AB725" s="139"/>
      <c r="AC725" s="301"/>
      <c r="AD725" s="64"/>
      <c r="AE725" s="64"/>
      <c r="AF725" s="64"/>
      <c r="AG725" s="64"/>
      <c r="AH725" s="95" t="s">
        <v>131</v>
      </c>
      <c r="AI725" s="95"/>
      <c r="AJ725" s="309"/>
      <c r="AK725" s="309"/>
      <c r="AL725" s="79"/>
      <c r="AM725" s="65"/>
      <c r="AN725" s="79"/>
      <c r="AO725" s="80"/>
      <c r="AP725" s="70"/>
      <c r="AQ725" s="84"/>
      <c r="AR725" s="79"/>
      <c r="AS725" s="110"/>
      <c r="AT725" s="110"/>
      <c r="AU725" s="83"/>
      <c r="AV725" s="88" t="s">
        <v>5010</v>
      </c>
      <c r="AW725" s="87">
        <v>42158</v>
      </c>
      <c r="AX725" s="179">
        <v>42181</v>
      </c>
      <c r="AY725" s="104"/>
      <c r="AZ725" s="123" t="s">
        <v>4020</v>
      </c>
      <c r="BA725" s="174">
        <v>42185</v>
      </c>
      <c r="BB725" s="98">
        <v>42228</v>
      </c>
      <c r="BC725" s="104"/>
      <c r="BD725" s="113"/>
      <c r="BE725" s="113"/>
      <c r="BF725" s="113"/>
      <c r="BG725" s="98">
        <v>42228</v>
      </c>
      <c r="BH725" s="88" t="s">
        <v>116</v>
      </c>
      <c r="BI725" s="104" t="s">
        <v>4021</v>
      </c>
      <c r="BJ725" s="87">
        <v>42228</v>
      </c>
      <c r="BK725" s="87">
        <v>42249</v>
      </c>
      <c r="BL725" s="87">
        <v>42250</v>
      </c>
      <c r="BM725" s="87"/>
      <c r="BN725" s="89"/>
      <c r="BO725" t="s">
        <v>4770</v>
      </c>
      <c r="BQ725" s="90">
        <v>3500000</v>
      </c>
      <c r="CD725" s="93"/>
    </row>
    <row r="726" spans="1:82" x14ac:dyDescent="0.25">
      <c r="A726" s="94">
        <v>723</v>
      </c>
      <c r="B726" s="95" t="s">
        <v>5011</v>
      </c>
      <c r="C726" s="88" t="s">
        <v>5012</v>
      </c>
      <c r="D726" s="88" t="s">
        <v>5013</v>
      </c>
      <c r="E726" s="96">
        <v>1500000</v>
      </c>
      <c r="F726" s="97" t="s">
        <v>4963</v>
      </c>
      <c r="G726" s="94">
        <v>2015</v>
      </c>
      <c r="H726" s="98">
        <v>42193</v>
      </c>
      <c r="I726" s="98">
        <v>42193</v>
      </c>
      <c r="J726" s="97" t="s">
        <v>600</v>
      </c>
      <c r="K726" s="104" t="s">
        <v>769</v>
      </c>
      <c r="L726" s="88" t="s">
        <v>5014</v>
      </c>
      <c r="M726" s="104" t="s">
        <v>98</v>
      </c>
      <c r="N726" s="97" t="s">
        <v>98</v>
      </c>
      <c r="O726" s="97" t="s">
        <v>98</v>
      </c>
      <c r="P726" s="100">
        <v>1500000</v>
      </c>
      <c r="Q726" s="94">
        <v>2015</v>
      </c>
      <c r="R726" s="97" t="s">
        <v>151</v>
      </c>
      <c r="S726" s="101">
        <v>42115</v>
      </c>
      <c r="T726" s="101">
        <v>42119</v>
      </c>
      <c r="U726" s="82">
        <v>78</v>
      </c>
      <c r="V726" s="82">
        <v>74</v>
      </c>
      <c r="W726" s="88" t="s">
        <v>771</v>
      </c>
      <c r="X726" s="136">
        <v>160370110</v>
      </c>
      <c r="Y726" s="95" t="s">
        <v>5015</v>
      </c>
      <c r="Z726" s="95" t="s">
        <v>5016</v>
      </c>
      <c r="AA726" s="94"/>
      <c r="AB726" s="139" t="s">
        <v>5017</v>
      </c>
      <c r="AC726" s="301"/>
      <c r="AD726" s="64"/>
      <c r="AE726" s="64"/>
      <c r="AF726" s="64"/>
      <c r="AG726" s="64"/>
      <c r="AH726" s="95" t="s">
        <v>161</v>
      </c>
      <c r="AI726" s="95" t="s">
        <v>798</v>
      </c>
      <c r="AJ726" s="309"/>
      <c r="AK726" s="309"/>
      <c r="AL726" s="79"/>
      <c r="AM726" s="65"/>
      <c r="AN726" s="79"/>
      <c r="AO726" s="80"/>
      <c r="AP726" s="70"/>
      <c r="AQ726" s="84"/>
      <c r="AR726" s="79"/>
      <c r="AS726" s="110"/>
      <c r="AT726" s="110"/>
      <c r="AU726" s="83"/>
      <c r="AV726" s="104"/>
      <c r="AW726" s="87"/>
      <c r="AX726" s="87"/>
      <c r="AY726" s="104"/>
      <c r="AZ726" s="95" t="s">
        <v>5018</v>
      </c>
      <c r="BA726" s="98">
        <v>42215</v>
      </c>
      <c r="BB726" s="98">
        <v>42228</v>
      </c>
      <c r="BC726" s="104"/>
      <c r="BD726" s="113">
        <v>1500000</v>
      </c>
      <c r="BE726" s="86">
        <v>0</v>
      </c>
      <c r="BF726" s="113">
        <f>+BD726</f>
        <v>1500000</v>
      </c>
      <c r="BG726" s="87">
        <v>42228</v>
      </c>
      <c r="BH726" s="88" t="s">
        <v>116</v>
      </c>
      <c r="BI726" s="104" t="s">
        <v>5019</v>
      </c>
      <c r="BJ726" s="87">
        <v>42228</v>
      </c>
      <c r="BK726" s="87">
        <v>42249</v>
      </c>
      <c r="BL726" s="87">
        <v>42243</v>
      </c>
      <c r="BM726" s="87"/>
      <c r="BN726" s="89"/>
      <c r="BQ726" s="90">
        <v>1500000</v>
      </c>
      <c r="CD726" s="93"/>
    </row>
    <row r="727" spans="1:82" x14ac:dyDescent="0.25">
      <c r="A727" s="94">
        <v>724</v>
      </c>
      <c r="B727" s="95" t="s">
        <v>5020</v>
      </c>
      <c r="C727" s="88">
        <v>4800083168</v>
      </c>
      <c r="D727" s="116" t="s">
        <v>2390</v>
      </c>
      <c r="E727" s="96">
        <v>8000000</v>
      </c>
      <c r="F727" s="97">
        <v>8</v>
      </c>
      <c r="G727" s="94">
        <v>2014</v>
      </c>
      <c r="H727" s="98">
        <v>41858</v>
      </c>
      <c r="I727" s="98"/>
      <c r="J727" s="97" t="s">
        <v>628</v>
      </c>
      <c r="K727" s="104" t="s">
        <v>2391</v>
      </c>
      <c r="L727" s="88" t="s">
        <v>630</v>
      </c>
      <c r="M727" s="104" t="s">
        <v>1636</v>
      </c>
      <c r="N727" s="97" t="s">
        <v>2392</v>
      </c>
      <c r="O727" s="97" t="s">
        <v>98</v>
      </c>
      <c r="P727" s="100">
        <v>8000000</v>
      </c>
      <c r="Q727" s="94">
        <v>2015</v>
      </c>
      <c r="R727" s="97" t="s">
        <v>151</v>
      </c>
      <c r="S727" s="101">
        <v>42110</v>
      </c>
      <c r="T727" s="101">
        <v>42110</v>
      </c>
      <c r="U727" s="82">
        <v>-252</v>
      </c>
      <c r="V727" s="82">
        <v>-252</v>
      </c>
      <c r="W727" s="88" t="s">
        <v>5021</v>
      </c>
      <c r="X727" s="139" t="s">
        <v>5022</v>
      </c>
      <c r="Y727" s="95" t="s">
        <v>5023</v>
      </c>
      <c r="Z727" s="95" t="s">
        <v>2396</v>
      </c>
      <c r="AA727" s="94"/>
      <c r="AB727" s="139"/>
      <c r="AC727" s="301"/>
      <c r="AD727" s="64"/>
      <c r="AE727" s="64"/>
      <c r="AF727" s="64"/>
      <c r="AG727" s="64"/>
      <c r="AH727" s="95" t="s">
        <v>889</v>
      </c>
      <c r="AI727" s="95"/>
      <c r="AJ727" s="309"/>
      <c r="AK727" s="309"/>
      <c r="AL727" s="79"/>
      <c r="AM727" s="65"/>
      <c r="AN727" s="79"/>
      <c r="AO727" s="80"/>
      <c r="AP727" s="70"/>
      <c r="AQ727" s="84"/>
      <c r="AR727" s="79"/>
      <c r="AS727" s="110"/>
      <c r="AT727" s="110"/>
      <c r="AU727" s="83"/>
      <c r="AV727" s="95" t="s">
        <v>5024</v>
      </c>
      <c r="AW727" s="87">
        <v>42228</v>
      </c>
      <c r="AX727" s="87">
        <v>42292</v>
      </c>
      <c r="AY727" s="104"/>
      <c r="AZ727" s="104" t="s">
        <v>15024</v>
      </c>
      <c r="BA727" s="98">
        <v>42293</v>
      </c>
      <c r="BB727" s="98"/>
      <c r="BC727" s="104"/>
      <c r="BD727" s="113"/>
      <c r="BE727" s="113"/>
      <c r="BF727" s="113"/>
      <c r="BG727" s="87"/>
      <c r="BH727" s="88"/>
      <c r="BI727" s="104"/>
      <c r="BJ727" s="87"/>
      <c r="BK727" s="87"/>
      <c r="BL727" s="87"/>
      <c r="BM727" s="87"/>
      <c r="BN727" s="89"/>
      <c r="BO727" t="s">
        <v>3065</v>
      </c>
      <c r="BQ727" s="90">
        <v>8000000</v>
      </c>
      <c r="CD727" s="93"/>
    </row>
    <row r="728" spans="1:82" ht="90" x14ac:dyDescent="0.25">
      <c r="A728" s="94">
        <v>725</v>
      </c>
      <c r="B728" s="95" t="s">
        <v>5025</v>
      </c>
      <c r="C728" s="88" t="s">
        <v>5026</v>
      </c>
      <c r="D728" s="244" t="s">
        <v>14571</v>
      </c>
      <c r="E728" s="96">
        <v>14000000</v>
      </c>
      <c r="F728" s="97" t="s">
        <v>151</v>
      </c>
      <c r="G728" s="94">
        <v>2015</v>
      </c>
      <c r="H728" s="98">
        <v>42124</v>
      </c>
      <c r="I728" s="101">
        <v>42143</v>
      </c>
      <c r="J728" s="97" t="s">
        <v>600</v>
      </c>
      <c r="K728" s="104" t="s">
        <v>601</v>
      </c>
      <c r="L728" s="88" t="s">
        <v>602</v>
      </c>
      <c r="M728" s="104" t="s">
        <v>3796</v>
      </c>
      <c r="N728" s="97" t="s">
        <v>603</v>
      </c>
      <c r="O728" s="97" t="s">
        <v>98</v>
      </c>
      <c r="P728" s="100">
        <v>14000000</v>
      </c>
      <c r="Q728" s="94">
        <v>2015</v>
      </c>
      <c r="R728" s="97" t="s">
        <v>151</v>
      </c>
      <c r="S728" s="101">
        <v>42114</v>
      </c>
      <c r="T728" s="101">
        <v>42118</v>
      </c>
      <c r="U728" s="82">
        <v>10</v>
      </c>
      <c r="V728" s="82">
        <v>6</v>
      </c>
      <c r="W728" s="88" t="s">
        <v>3798</v>
      </c>
      <c r="X728" s="139">
        <v>21548109</v>
      </c>
      <c r="Y728" s="126" t="s">
        <v>5027</v>
      </c>
      <c r="Z728" s="95" t="s">
        <v>5028</v>
      </c>
      <c r="AA728" s="94" t="s">
        <v>103</v>
      </c>
      <c r="AB728" s="139" t="s">
        <v>5029</v>
      </c>
      <c r="AC728" s="301"/>
      <c r="AD728" s="64"/>
      <c r="AE728" s="64"/>
      <c r="AF728" s="64"/>
      <c r="AG728" s="64"/>
      <c r="AH728" s="95" t="s">
        <v>131</v>
      </c>
      <c r="AI728" s="95" t="s">
        <v>5030</v>
      </c>
      <c r="AJ728" s="309"/>
      <c r="AK728" s="309"/>
      <c r="AL728" s="79"/>
      <c r="AM728" s="65"/>
      <c r="AN728" s="79"/>
      <c r="AO728" s="80"/>
      <c r="AP728" s="70"/>
      <c r="AQ728" s="84"/>
      <c r="AR728" s="79"/>
      <c r="AS728" s="110"/>
      <c r="AT728" s="110"/>
      <c r="AU728" s="83"/>
      <c r="AV728" s="104"/>
      <c r="AW728" s="87"/>
      <c r="AX728" s="87"/>
      <c r="AY728" s="104"/>
      <c r="AZ728" s="104" t="s">
        <v>5031</v>
      </c>
      <c r="BA728" s="98">
        <v>42185</v>
      </c>
      <c r="BB728" s="98">
        <v>42254</v>
      </c>
      <c r="BC728" s="104"/>
      <c r="BD728" s="113">
        <v>14000000</v>
      </c>
      <c r="BE728" s="113">
        <v>0</v>
      </c>
      <c r="BF728" s="113">
        <v>14000000</v>
      </c>
      <c r="BG728" s="87">
        <v>42255</v>
      </c>
      <c r="BH728" s="88" t="s">
        <v>116</v>
      </c>
      <c r="BI728" s="104" t="s">
        <v>5032</v>
      </c>
      <c r="BJ728" s="87">
        <v>42256</v>
      </c>
      <c r="BK728" s="87">
        <v>42277</v>
      </c>
      <c r="BL728" s="87">
        <v>42272</v>
      </c>
      <c r="BM728" s="87"/>
      <c r="BN728" s="89"/>
      <c r="BQ728" s="129">
        <v>14000000</v>
      </c>
      <c r="CD728" s="93"/>
    </row>
    <row r="729" spans="1:82" x14ac:dyDescent="0.25">
      <c r="A729" s="94">
        <v>726</v>
      </c>
      <c r="B729" s="95" t="s">
        <v>5033</v>
      </c>
      <c r="C729" s="88" t="s">
        <v>5034</v>
      </c>
      <c r="D729" s="88" t="s">
        <v>14473</v>
      </c>
      <c r="E729" s="96">
        <v>14000000</v>
      </c>
      <c r="F729" s="97" t="s">
        <v>979</v>
      </c>
      <c r="G729" s="94">
        <v>2015</v>
      </c>
      <c r="H729" s="98">
        <v>42243</v>
      </c>
      <c r="I729" s="98">
        <v>42244</v>
      </c>
      <c r="J729" s="97" t="s">
        <v>600</v>
      </c>
      <c r="K729" s="104" t="s">
        <v>601</v>
      </c>
      <c r="L729" s="88" t="s">
        <v>602</v>
      </c>
      <c r="M729" s="104" t="s">
        <v>3796</v>
      </c>
      <c r="N729" s="97" t="s">
        <v>603</v>
      </c>
      <c r="O729" s="97" t="s">
        <v>98</v>
      </c>
      <c r="P729" s="100">
        <v>14000000</v>
      </c>
      <c r="Q729" s="94">
        <v>2015</v>
      </c>
      <c r="R729" s="97" t="s">
        <v>151</v>
      </c>
      <c r="S729" s="101">
        <v>42114</v>
      </c>
      <c r="T729" s="101">
        <v>42118</v>
      </c>
      <c r="U729" s="82">
        <v>129</v>
      </c>
      <c r="V729" s="82">
        <v>125</v>
      </c>
      <c r="W729" s="88" t="s">
        <v>3798</v>
      </c>
      <c r="X729" s="139" t="s">
        <v>5035</v>
      </c>
      <c r="Y729" s="126" t="s">
        <v>5036</v>
      </c>
      <c r="Z729" s="95" t="s">
        <v>5028</v>
      </c>
      <c r="AA729" s="94"/>
      <c r="AB729" s="139"/>
      <c r="AC729" s="301"/>
      <c r="AD729" s="64"/>
      <c r="AE729" s="64"/>
      <c r="AF729" s="64"/>
      <c r="AG729" s="64"/>
      <c r="AH729" s="95"/>
      <c r="AI729" s="95"/>
      <c r="AJ729" s="309"/>
      <c r="AK729" s="309"/>
      <c r="AL729" s="79"/>
      <c r="AM729" s="65"/>
      <c r="AN729" s="79"/>
      <c r="AO729" s="80"/>
      <c r="AP729" s="70"/>
      <c r="AQ729" s="84"/>
      <c r="AR729" s="79"/>
      <c r="AS729" s="110"/>
      <c r="AT729" s="110"/>
      <c r="AU729" s="83"/>
      <c r="AV729" s="104"/>
      <c r="AW729" s="87"/>
      <c r="AX729" s="87"/>
      <c r="AY729" s="104"/>
      <c r="AZ729" s="104"/>
      <c r="BA729" s="98">
        <v>42264</v>
      </c>
      <c r="BB729" s="98"/>
      <c r="BC729" s="104"/>
      <c r="BD729" s="113">
        <v>14000000</v>
      </c>
      <c r="BE729" s="113">
        <v>14000000</v>
      </c>
      <c r="BF729" s="113"/>
      <c r="BG729" s="87"/>
      <c r="BH729" s="88" t="s">
        <v>776</v>
      </c>
      <c r="BI729" s="104"/>
      <c r="BJ729" s="87"/>
      <c r="BK729" s="87"/>
      <c r="BL729" s="87"/>
      <c r="BM729" s="87"/>
      <c r="BN729" s="89"/>
      <c r="BQ729" s="129">
        <v>14000000</v>
      </c>
      <c r="CD729" s="93"/>
    </row>
    <row r="730" spans="1:82" x14ac:dyDescent="0.25">
      <c r="A730" s="94">
        <v>727</v>
      </c>
      <c r="B730" s="95" t="s">
        <v>5037</v>
      </c>
      <c r="C730" s="88">
        <v>4500069920</v>
      </c>
      <c r="D730" s="116" t="s">
        <v>5038</v>
      </c>
      <c r="E730" s="96">
        <v>2500000</v>
      </c>
      <c r="F730" s="97" t="s">
        <v>151</v>
      </c>
      <c r="G730" s="94">
        <v>2015</v>
      </c>
      <c r="H730" s="98">
        <v>42122</v>
      </c>
      <c r="I730" s="98">
        <v>42129</v>
      </c>
      <c r="J730" s="97" t="s">
        <v>94</v>
      </c>
      <c r="K730" s="104" t="s">
        <v>95</v>
      </c>
      <c r="L730" s="88" t="s">
        <v>96</v>
      </c>
      <c r="M730" s="104" t="s">
        <v>98</v>
      </c>
      <c r="N730" s="97" t="s">
        <v>98</v>
      </c>
      <c r="O730" s="97" t="s">
        <v>98</v>
      </c>
      <c r="P730" s="100">
        <v>2500000</v>
      </c>
      <c r="Q730" s="94">
        <v>2015</v>
      </c>
      <c r="R730" s="97" t="s">
        <v>151</v>
      </c>
      <c r="S730" s="101">
        <v>42115</v>
      </c>
      <c r="T730" s="101">
        <v>42115</v>
      </c>
      <c r="U730" s="82">
        <v>7</v>
      </c>
      <c r="V730" s="82">
        <v>7</v>
      </c>
      <c r="W730" s="88" t="s">
        <v>431</v>
      </c>
      <c r="X730" s="139" t="s">
        <v>865</v>
      </c>
      <c r="Y730" s="95" t="s">
        <v>866</v>
      </c>
      <c r="Z730" s="95" t="s">
        <v>5039</v>
      </c>
      <c r="AA730" s="94" t="s">
        <v>128</v>
      </c>
      <c r="AB730" s="139" t="s">
        <v>453</v>
      </c>
      <c r="AC730" s="301" t="s">
        <v>2750</v>
      </c>
      <c r="AD730" s="64"/>
      <c r="AE730" s="64"/>
      <c r="AF730" s="64"/>
      <c r="AG730" s="64"/>
      <c r="AH730" s="95" t="s">
        <v>741</v>
      </c>
      <c r="AI730" s="95" t="s">
        <v>5040</v>
      </c>
      <c r="AJ730" s="309">
        <v>110.36864199999999</v>
      </c>
      <c r="AK730" s="309">
        <v>-7.8115579999999998</v>
      </c>
      <c r="AL730" s="79"/>
      <c r="AM730" s="65"/>
      <c r="AN730" s="79"/>
      <c r="AO730" s="80"/>
      <c r="AP730" s="70"/>
      <c r="AQ730" s="84"/>
      <c r="AR730" s="79"/>
      <c r="AS730" s="110"/>
      <c r="AT730" s="110"/>
      <c r="AU730" s="83"/>
      <c r="AV730" s="104"/>
      <c r="AW730" s="87"/>
      <c r="AX730" s="87"/>
      <c r="AY730" s="104"/>
      <c r="AZ730" s="104" t="s">
        <v>5041</v>
      </c>
      <c r="BA730" s="98">
        <v>42131</v>
      </c>
      <c r="BB730" s="98">
        <v>42136</v>
      </c>
      <c r="BC730" s="104"/>
      <c r="BD730" s="113">
        <v>2500000</v>
      </c>
      <c r="BE730" s="113">
        <v>0</v>
      </c>
      <c r="BF730" s="113">
        <v>2500000</v>
      </c>
      <c r="BG730" s="87">
        <v>42137</v>
      </c>
      <c r="BH730" s="88" t="s">
        <v>116</v>
      </c>
      <c r="BI730" s="104" t="s">
        <v>5042</v>
      </c>
      <c r="BJ730" s="87">
        <v>42139</v>
      </c>
      <c r="BK730" s="87">
        <v>42153</v>
      </c>
      <c r="BL730" s="87">
        <v>42159</v>
      </c>
      <c r="BM730" s="87"/>
      <c r="BN730" s="89"/>
      <c r="BQ730" s="115">
        <v>2500000</v>
      </c>
      <c r="CD730" s="93"/>
    </row>
    <row r="731" spans="1:82" x14ac:dyDescent="0.25">
      <c r="A731" s="94">
        <v>728</v>
      </c>
      <c r="B731" s="95" t="s">
        <v>5043</v>
      </c>
      <c r="C731" s="88">
        <v>4500070086</v>
      </c>
      <c r="D731" s="88" t="s">
        <v>1941</v>
      </c>
      <c r="E731" s="96">
        <v>6000000</v>
      </c>
      <c r="F731" s="97" t="s">
        <v>171</v>
      </c>
      <c r="G731" s="94">
        <v>2015</v>
      </c>
      <c r="H731" s="98">
        <v>42128</v>
      </c>
      <c r="I731" s="98">
        <v>42132</v>
      </c>
      <c r="J731" s="97" t="s">
        <v>94</v>
      </c>
      <c r="K731" s="104" t="s">
        <v>95</v>
      </c>
      <c r="L731" s="88" t="s">
        <v>96</v>
      </c>
      <c r="M731" s="104" t="s">
        <v>377</v>
      </c>
      <c r="N731" s="97" t="s">
        <v>98</v>
      </c>
      <c r="O731" s="97" t="s">
        <v>98</v>
      </c>
      <c r="P731" s="100">
        <v>6000000</v>
      </c>
      <c r="Q731" s="94">
        <v>2015</v>
      </c>
      <c r="R731" s="97" t="s">
        <v>151</v>
      </c>
      <c r="S731" s="101">
        <v>42115</v>
      </c>
      <c r="T731" s="101">
        <v>42115</v>
      </c>
      <c r="U731" s="82">
        <v>13</v>
      </c>
      <c r="V731" s="82">
        <v>13</v>
      </c>
      <c r="W731" s="88" t="s">
        <v>124</v>
      </c>
      <c r="X731" s="139" t="s">
        <v>2606</v>
      </c>
      <c r="Y731" s="95" t="s">
        <v>2607</v>
      </c>
      <c r="Z731" s="95" t="s">
        <v>759</v>
      </c>
      <c r="AA731" s="94" t="s">
        <v>128</v>
      </c>
      <c r="AB731" s="139" t="s">
        <v>1725</v>
      </c>
      <c r="AC731" s="301" t="s">
        <v>1610</v>
      </c>
      <c r="AD731" s="64"/>
      <c r="AE731" s="64"/>
      <c r="AF731" s="64"/>
      <c r="AG731" s="64"/>
      <c r="AH731" s="95" t="s">
        <v>161</v>
      </c>
      <c r="AI731" s="95" t="s">
        <v>2608</v>
      </c>
      <c r="AJ731" s="309">
        <v>112.66493</v>
      </c>
      <c r="AK731" s="309">
        <v>-7.8913200000000003</v>
      </c>
      <c r="AL731" s="79"/>
      <c r="AM731" s="65"/>
      <c r="AN731" s="79"/>
      <c r="AO731" s="80"/>
      <c r="AP731" s="70"/>
      <c r="AQ731" s="84"/>
      <c r="AR731" s="79"/>
      <c r="AS731" s="110"/>
      <c r="AT731" s="110"/>
      <c r="AU731" s="83"/>
      <c r="AV731" s="104"/>
      <c r="AW731" s="87"/>
      <c r="AX731" s="87"/>
      <c r="AY731" s="104"/>
      <c r="AZ731" s="104" t="s">
        <v>5044</v>
      </c>
      <c r="BA731" s="98">
        <v>42136</v>
      </c>
      <c r="BB731" s="98">
        <v>42142</v>
      </c>
      <c r="BC731" s="104"/>
      <c r="BD731" s="113">
        <v>6000000</v>
      </c>
      <c r="BE731" s="113">
        <v>0</v>
      </c>
      <c r="BF731" s="113">
        <v>6000000</v>
      </c>
      <c r="BG731" s="87">
        <v>42142</v>
      </c>
      <c r="BH731" s="88" t="s">
        <v>116</v>
      </c>
      <c r="BI731" s="104" t="s">
        <v>5045</v>
      </c>
      <c r="BJ731" s="87">
        <v>42143</v>
      </c>
      <c r="BK731" s="87">
        <v>42157</v>
      </c>
      <c r="BL731" s="87">
        <v>42159</v>
      </c>
      <c r="BM731" s="87"/>
      <c r="BN731" s="89"/>
      <c r="BQ731" s="115">
        <v>6000000</v>
      </c>
      <c r="CD731" s="93"/>
    </row>
    <row r="732" spans="1:82" ht="60" x14ac:dyDescent="0.25">
      <c r="A732" s="94">
        <v>729</v>
      </c>
      <c r="B732" s="95" t="s">
        <v>5046</v>
      </c>
      <c r="C732" s="88" t="s">
        <v>5047</v>
      </c>
      <c r="D732" s="88" t="s">
        <v>5048</v>
      </c>
      <c r="E732" s="96">
        <v>2000000</v>
      </c>
      <c r="F732" s="97" t="s">
        <v>171</v>
      </c>
      <c r="G732" s="94">
        <v>2015</v>
      </c>
      <c r="H732" s="98">
        <v>42131</v>
      </c>
      <c r="I732" s="98">
        <v>42143</v>
      </c>
      <c r="J732" s="97" t="s">
        <v>600</v>
      </c>
      <c r="K732" s="104" t="s">
        <v>769</v>
      </c>
      <c r="L732" s="88" t="s">
        <v>602</v>
      </c>
      <c r="M732" s="104" t="s">
        <v>3830</v>
      </c>
      <c r="N732" s="97" t="s">
        <v>98</v>
      </c>
      <c r="O732" s="97" t="s">
        <v>98</v>
      </c>
      <c r="P732" s="100">
        <v>2000000</v>
      </c>
      <c r="Q732" s="94">
        <v>2015</v>
      </c>
      <c r="R732" s="97" t="s">
        <v>151</v>
      </c>
      <c r="S732" s="101">
        <v>42115</v>
      </c>
      <c r="T732" s="101">
        <v>42119</v>
      </c>
      <c r="U732" s="82">
        <v>16</v>
      </c>
      <c r="V732" s="82">
        <v>12</v>
      </c>
      <c r="W732" s="88" t="s">
        <v>771</v>
      </c>
      <c r="X732" s="139">
        <v>20618109</v>
      </c>
      <c r="Y732" s="95" t="s">
        <v>5049</v>
      </c>
      <c r="Z732" s="95" t="s">
        <v>5050</v>
      </c>
      <c r="AA732" s="94"/>
      <c r="AB732" s="137" t="s">
        <v>5051</v>
      </c>
      <c r="AC732" s="301"/>
      <c r="AD732" s="64"/>
      <c r="AE732" s="64"/>
      <c r="AF732" s="64"/>
      <c r="AG732" s="64"/>
      <c r="AH732" s="95" t="s">
        <v>131</v>
      </c>
      <c r="AI732" s="161" t="s">
        <v>5052</v>
      </c>
      <c r="AJ732" s="309"/>
      <c r="AK732" s="309"/>
      <c r="AL732" s="79"/>
      <c r="AM732" s="65"/>
      <c r="AN732" s="79"/>
      <c r="AO732" s="80"/>
      <c r="AP732" s="70"/>
      <c r="AQ732" s="84"/>
      <c r="AR732" s="79"/>
      <c r="AS732" s="110"/>
      <c r="AT732" s="110"/>
      <c r="AU732" s="83"/>
      <c r="AV732" s="104"/>
      <c r="AW732" s="87"/>
      <c r="AX732" s="87"/>
      <c r="AY732" s="104"/>
      <c r="AZ732" s="104" t="s">
        <v>5053</v>
      </c>
      <c r="BA732" s="98">
        <v>42145</v>
      </c>
      <c r="BB732" s="98">
        <v>42159</v>
      </c>
      <c r="BC732" s="104"/>
      <c r="BD732" s="113">
        <v>2000000</v>
      </c>
      <c r="BE732" s="113">
        <v>0</v>
      </c>
      <c r="BF732" s="113">
        <v>2000000</v>
      </c>
      <c r="BG732" s="87">
        <v>42160</v>
      </c>
      <c r="BH732" s="88" t="s">
        <v>116</v>
      </c>
      <c r="BI732" s="104" t="s">
        <v>5054</v>
      </c>
      <c r="BJ732" s="87">
        <v>42164</v>
      </c>
      <c r="BK732" s="87">
        <v>42178</v>
      </c>
      <c r="BL732" s="87">
        <v>42180</v>
      </c>
      <c r="BM732" s="87"/>
      <c r="BN732" s="89"/>
      <c r="BQ732" s="90">
        <v>2000000</v>
      </c>
      <c r="CD732" s="93"/>
    </row>
    <row r="733" spans="1:82" x14ac:dyDescent="0.25">
      <c r="A733" s="94">
        <v>730</v>
      </c>
      <c r="B733" s="95" t="s">
        <v>5055</v>
      </c>
      <c r="C733" s="88">
        <v>4500070081</v>
      </c>
      <c r="D733" s="88" t="s">
        <v>1394</v>
      </c>
      <c r="E733" s="96">
        <v>6000000</v>
      </c>
      <c r="F733" s="97" t="s">
        <v>171</v>
      </c>
      <c r="G733" s="94">
        <v>2015</v>
      </c>
      <c r="H733" s="98">
        <v>42128</v>
      </c>
      <c r="I733" s="98">
        <v>42132</v>
      </c>
      <c r="J733" s="97" t="s">
        <v>94</v>
      </c>
      <c r="K733" s="104" t="s">
        <v>95</v>
      </c>
      <c r="L733" s="88" t="s">
        <v>96</v>
      </c>
      <c r="M733" s="104" t="s">
        <v>377</v>
      </c>
      <c r="N733" s="97" t="s">
        <v>98</v>
      </c>
      <c r="O733" s="97" t="s">
        <v>98</v>
      </c>
      <c r="P733" s="100">
        <v>6000000</v>
      </c>
      <c r="Q733" s="94">
        <v>2015</v>
      </c>
      <c r="R733" s="97" t="s">
        <v>151</v>
      </c>
      <c r="S733" s="101">
        <v>42115</v>
      </c>
      <c r="T733" s="101">
        <v>42115</v>
      </c>
      <c r="U733" s="82">
        <v>13</v>
      </c>
      <c r="V733" s="82">
        <v>13</v>
      </c>
      <c r="W733" s="88" t="s">
        <v>940</v>
      </c>
      <c r="X733" s="139" t="s">
        <v>3954</v>
      </c>
      <c r="Y733" s="95" t="s">
        <v>3955</v>
      </c>
      <c r="Z733" s="95" t="s">
        <v>1724</v>
      </c>
      <c r="AA733" s="94" t="s">
        <v>128</v>
      </c>
      <c r="AB733" s="272" t="s">
        <v>3965</v>
      </c>
      <c r="AC733" s="80" t="s">
        <v>2672</v>
      </c>
      <c r="AD733" s="64"/>
      <c r="AE733" s="64"/>
      <c r="AF733" s="64"/>
      <c r="AG733" s="64"/>
      <c r="AH733" s="95" t="s">
        <v>384</v>
      </c>
      <c r="AI733" s="95" t="s">
        <v>5056</v>
      </c>
      <c r="AJ733" s="309"/>
      <c r="AK733" s="309"/>
      <c r="AL733" s="79"/>
      <c r="AM733" s="65"/>
      <c r="AN733" s="79"/>
      <c r="AO733" s="80"/>
      <c r="AP733" s="70"/>
      <c r="AQ733" s="84"/>
      <c r="AR733" s="79"/>
      <c r="AS733" s="110"/>
      <c r="AT733" s="110"/>
      <c r="AU733" s="83"/>
      <c r="AV733" s="104"/>
      <c r="AW733" s="87"/>
      <c r="AX733" s="87"/>
      <c r="AY733" s="104"/>
      <c r="AZ733" s="104" t="s">
        <v>5057</v>
      </c>
      <c r="BA733" s="98">
        <v>42136</v>
      </c>
      <c r="BB733" s="98">
        <v>42142</v>
      </c>
      <c r="BC733" s="104"/>
      <c r="BD733" s="113">
        <v>6000000</v>
      </c>
      <c r="BE733" s="113">
        <v>0</v>
      </c>
      <c r="BF733" s="113">
        <v>6000000</v>
      </c>
      <c r="BG733" s="87">
        <v>42142</v>
      </c>
      <c r="BH733" s="88" t="s">
        <v>116</v>
      </c>
      <c r="BI733" s="104" t="s">
        <v>5058</v>
      </c>
      <c r="BJ733" s="87">
        <v>42143</v>
      </c>
      <c r="BK733" s="87">
        <v>42157</v>
      </c>
      <c r="BL733" s="87">
        <v>42159</v>
      </c>
      <c r="BM733" s="87"/>
      <c r="BN733" s="89"/>
      <c r="BQ733" s="90">
        <v>6000000</v>
      </c>
      <c r="CD733" s="93"/>
    </row>
    <row r="734" spans="1:82" x14ac:dyDescent="0.25">
      <c r="A734" s="94">
        <v>731</v>
      </c>
      <c r="B734" s="95" t="s">
        <v>5059</v>
      </c>
      <c r="C734" t="s">
        <v>5060</v>
      </c>
      <c r="D734" s="802" t="s">
        <v>5061</v>
      </c>
      <c r="E734" s="331">
        <v>8500000</v>
      </c>
      <c r="F734" s="332" t="s">
        <v>979</v>
      </c>
      <c r="G734" s="332">
        <v>2015</v>
      </c>
      <c r="H734" s="333">
        <v>42234</v>
      </c>
      <c r="I734" s="135">
        <v>42235</v>
      </c>
      <c r="J734" s="97" t="s">
        <v>600</v>
      </c>
      <c r="K734" s="104" t="s">
        <v>716</v>
      </c>
      <c r="L734" s="88" t="s">
        <v>602</v>
      </c>
      <c r="M734" s="104"/>
      <c r="N734" s="97" t="s">
        <v>98</v>
      </c>
      <c r="O734" s="97" t="s">
        <v>98</v>
      </c>
      <c r="P734" s="100">
        <v>8500000</v>
      </c>
      <c r="Q734" s="94">
        <v>2015</v>
      </c>
      <c r="R734" s="97" t="s">
        <v>804</v>
      </c>
      <c r="S734" s="101">
        <v>42037</v>
      </c>
      <c r="T734" s="101">
        <v>42041</v>
      </c>
      <c r="U734" s="82">
        <v>197</v>
      </c>
      <c r="V734" s="82">
        <v>193</v>
      </c>
      <c r="W734" s="88"/>
      <c r="X734" s="139" t="s">
        <v>5062</v>
      </c>
      <c r="Y734" s="95" t="s">
        <v>5063</v>
      </c>
      <c r="Z734" s="95" t="s">
        <v>5064</v>
      </c>
      <c r="AA734" s="94"/>
      <c r="AB734" s="272" t="s">
        <v>3973</v>
      </c>
      <c r="AC734" s="301"/>
      <c r="AD734" s="64"/>
      <c r="AE734" s="64"/>
      <c r="AF734" s="64"/>
      <c r="AG734" s="64"/>
      <c r="AH734" s="95"/>
      <c r="AI734" s="95" t="s">
        <v>5065</v>
      </c>
      <c r="AJ734" s="309"/>
      <c r="AK734" s="309"/>
      <c r="AL734" s="79"/>
      <c r="AM734" s="65"/>
      <c r="AN734" s="79"/>
      <c r="AO734" s="80"/>
      <c r="AP734" s="70"/>
      <c r="AQ734" s="84"/>
      <c r="AR734" s="79"/>
      <c r="AS734" s="110"/>
      <c r="AT734" s="110"/>
      <c r="AU734" s="83"/>
      <c r="AV734" s="104"/>
      <c r="AW734" s="87"/>
      <c r="AX734" s="87"/>
      <c r="AY734" s="104"/>
      <c r="AZ734" s="104" t="s">
        <v>14638</v>
      </c>
      <c r="BA734" s="98">
        <v>42261</v>
      </c>
      <c r="BB734" s="98">
        <v>42275</v>
      </c>
      <c r="BC734" s="104"/>
      <c r="BD734" s="113">
        <v>8500000</v>
      </c>
      <c r="BE734" s="113">
        <v>0</v>
      </c>
      <c r="BF734" s="113">
        <f>+BD734</f>
        <v>8500000</v>
      </c>
      <c r="BG734" s="87">
        <v>42276</v>
      </c>
      <c r="BH734" s="88" t="s">
        <v>116</v>
      </c>
      <c r="BI734" s="805" t="s">
        <v>14715</v>
      </c>
      <c r="BJ734" s="806">
        <v>42277</v>
      </c>
      <c r="BK734" s="807">
        <v>42298</v>
      </c>
      <c r="BL734" s="87">
        <v>42292</v>
      </c>
      <c r="BM734" s="87"/>
      <c r="BN734" s="89"/>
      <c r="BQ734" s="90">
        <v>8500000</v>
      </c>
      <c r="CD734" s="93"/>
    </row>
    <row r="735" spans="1:82" x14ac:dyDescent="0.25">
      <c r="A735" s="94">
        <v>732</v>
      </c>
      <c r="B735" s="95" t="s">
        <v>5066</v>
      </c>
      <c r="C735" s="88"/>
      <c r="D735" s="116"/>
      <c r="E735" s="96"/>
      <c r="F735" s="97"/>
      <c r="G735" s="94"/>
      <c r="H735" s="98"/>
      <c r="I735" s="98"/>
      <c r="J735" s="97" t="s">
        <v>600</v>
      </c>
      <c r="K735" s="104" t="s">
        <v>769</v>
      </c>
      <c r="L735" s="88" t="s">
        <v>770</v>
      </c>
      <c r="M735" s="104" t="s">
        <v>98</v>
      </c>
      <c r="N735" s="97" t="s">
        <v>98</v>
      </c>
      <c r="O735" s="97" t="s">
        <v>98</v>
      </c>
      <c r="P735" s="100">
        <v>3500000</v>
      </c>
      <c r="Q735" s="94">
        <v>2015</v>
      </c>
      <c r="R735" s="97" t="s">
        <v>151</v>
      </c>
      <c r="S735" s="101">
        <v>42114</v>
      </c>
      <c r="T735" s="101">
        <v>42118</v>
      </c>
      <c r="U735" s="82">
        <v>-42114</v>
      </c>
      <c r="V735" s="82">
        <v>-42118</v>
      </c>
      <c r="W735" s="89"/>
      <c r="X735" s="89">
        <v>121074104</v>
      </c>
      <c r="Y735" s="139" t="s">
        <v>5067</v>
      </c>
      <c r="Z735" s="95" t="s">
        <v>5068</v>
      </c>
      <c r="AA735" s="94"/>
      <c r="AB735" s="139"/>
      <c r="AC735" s="301"/>
      <c r="AD735" s="64"/>
      <c r="AE735" s="64"/>
      <c r="AF735" s="64"/>
      <c r="AG735" s="64"/>
      <c r="AH735" s="95"/>
      <c r="AI735" s="95" t="s">
        <v>5069</v>
      </c>
      <c r="AJ735" s="309">
        <v>107.95188</v>
      </c>
      <c r="AK735" s="309">
        <v>-7.1664399999999997</v>
      </c>
      <c r="AL735" s="79"/>
      <c r="AM735" s="65"/>
      <c r="AN735" s="79"/>
      <c r="AO735" s="80"/>
      <c r="AP735" s="70"/>
      <c r="AQ735" s="84"/>
      <c r="AR735" s="79"/>
      <c r="AS735" s="110"/>
      <c r="AT735" s="110"/>
      <c r="AU735" s="83"/>
      <c r="AV735" s="104"/>
      <c r="AW735" s="87"/>
      <c r="AX735" s="87"/>
      <c r="AY735" s="104"/>
      <c r="AZ735" s="104"/>
      <c r="BA735" s="98"/>
      <c r="BB735" s="98"/>
      <c r="BC735" s="104"/>
      <c r="BD735" s="113">
        <v>0</v>
      </c>
      <c r="BE735" s="113"/>
      <c r="BF735" s="113"/>
      <c r="BG735" s="87"/>
      <c r="BH735" s="88" t="s">
        <v>1427</v>
      </c>
      <c r="BI735" s="104"/>
      <c r="BJ735" s="87"/>
      <c r="BK735" s="87"/>
      <c r="BL735" s="87"/>
      <c r="BM735" s="87"/>
      <c r="BN735" s="89"/>
      <c r="BQ735" s="90">
        <v>3500000</v>
      </c>
      <c r="CD735" s="93"/>
    </row>
    <row r="736" spans="1:82" x14ac:dyDescent="0.25">
      <c r="A736" s="94">
        <v>733</v>
      </c>
      <c r="B736" s="95" t="s">
        <v>5070</v>
      </c>
      <c r="C736" s="88">
        <v>4800083168</v>
      </c>
      <c r="D736" s="116" t="s">
        <v>1634</v>
      </c>
      <c r="E736" s="96">
        <v>3500000</v>
      </c>
      <c r="F736" s="97">
        <v>8</v>
      </c>
      <c r="G736" s="94">
        <v>2014</v>
      </c>
      <c r="H736" s="98">
        <v>41858</v>
      </c>
      <c r="I736" s="98"/>
      <c r="J736" s="97" t="s">
        <v>628</v>
      </c>
      <c r="K736" s="104" t="s">
        <v>1635</v>
      </c>
      <c r="L736" s="88" t="s">
        <v>630</v>
      </c>
      <c r="M736" s="104" t="s">
        <v>1636</v>
      </c>
      <c r="N736" s="97" t="s">
        <v>98</v>
      </c>
      <c r="O736" s="97" t="s">
        <v>98</v>
      </c>
      <c r="P736" s="100">
        <v>3500000</v>
      </c>
      <c r="Q736" s="94">
        <v>2015</v>
      </c>
      <c r="R736" s="97" t="s">
        <v>151</v>
      </c>
      <c r="S736" s="101">
        <v>42117</v>
      </c>
      <c r="T736" s="101">
        <v>42117</v>
      </c>
      <c r="U736" s="82">
        <v>-259</v>
      </c>
      <c r="V736" s="82">
        <v>-259</v>
      </c>
      <c r="W736" s="88" t="s">
        <v>4551</v>
      </c>
      <c r="X736" s="139" t="s">
        <v>5071</v>
      </c>
      <c r="Y736" s="95" t="s">
        <v>305</v>
      </c>
      <c r="Z736" s="95" t="s">
        <v>1640</v>
      </c>
      <c r="AA736" s="94"/>
      <c r="AB736" s="139"/>
      <c r="AC736" s="301"/>
      <c r="AD736" s="64"/>
      <c r="AE736" s="64"/>
      <c r="AF736" s="64"/>
      <c r="AG736" s="64"/>
      <c r="AH736" s="95" t="s">
        <v>161</v>
      </c>
      <c r="AI736" s="95"/>
      <c r="AJ736" s="309"/>
      <c r="AK736" s="309"/>
      <c r="AL736" s="79"/>
      <c r="AM736" s="65"/>
      <c r="AN736" s="79"/>
      <c r="AO736" s="80"/>
      <c r="AP736" s="70"/>
      <c r="AQ736" s="84"/>
      <c r="AR736" s="79"/>
      <c r="AS736" s="110"/>
      <c r="AT736" s="110"/>
      <c r="AU736" s="83"/>
      <c r="AV736" s="88" t="s">
        <v>5072</v>
      </c>
      <c r="AW736" s="87">
        <v>42158</v>
      </c>
      <c r="AX736" s="87">
        <v>42159</v>
      </c>
      <c r="AY736" s="104"/>
      <c r="AZ736" s="95" t="s">
        <v>3406</v>
      </c>
      <c r="BA736" s="98">
        <v>42173</v>
      </c>
      <c r="BB736" s="120">
        <v>42186</v>
      </c>
      <c r="BC736" s="104"/>
      <c r="BD736" s="113"/>
      <c r="BE736" s="113"/>
      <c r="BF736" s="113"/>
      <c r="BG736" s="87">
        <v>42187</v>
      </c>
      <c r="BH736" s="88" t="s">
        <v>116</v>
      </c>
      <c r="BI736" s="95" t="s">
        <v>3407</v>
      </c>
      <c r="BJ736" s="146">
        <v>42187</v>
      </c>
      <c r="BK736" s="146">
        <v>42208</v>
      </c>
      <c r="BL736" s="87">
        <v>42199</v>
      </c>
      <c r="BM736" s="87"/>
      <c r="BN736" s="89"/>
      <c r="BO736" t="s">
        <v>3081</v>
      </c>
      <c r="BQ736" s="90">
        <v>3500000</v>
      </c>
      <c r="CD736" s="93"/>
    </row>
    <row r="737" spans="1:83" x14ac:dyDescent="0.25">
      <c r="A737" s="94">
        <v>734</v>
      </c>
      <c r="B737" s="95" t="s">
        <v>5073</v>
      </c>
      <c r="C737" s="88"/>
      <c r="D737" s="116"/>
      <c r="E737" s="96"/>
      <c r="F737" s="97"/>
      <c r="G737" s="94"/>
      <c r="H737" s="98"/>
      <c r="I737" s="98"/>
      <c r="J737" s="97" t="s">
        <v>4375</v>
      </c>
      <c r="K737" s="104" t="s">
        <v>5074</v>
      </c>
      <c r="L737" s="88" t="s">
        <v>4377</v>
      </c>
      <c r="M737" s="104" t="s">
        <v>5074</v>
      </c>
      <c r="N737" s="97" t="s">
        <v>98</v>
      </c>
      <c r="O737" s="97" t="s">
        <v>98</v>
      </c>
      <c r="P737" s="100" t="s">
        <v>5083</v>
      </c>
      <c r="Q737" s="94">
        <v>2015</v>
      </c>
      <c r="R737" s="97" t="s">
        <v>151</v>
      </c>
      <c r="S737" s="101">
        <v>42109</v>
      </c>
      <c r="T737" s="69"/>
      <c r="U737" s="82">
        <v>-42109</v>
      </c>
      <c r="V737" s="82">
        <v>0</v>
      </c>
      <c r="W737" s="88" t="s">
        <v>5075</v>
      </c>
      <c r="X737" s="139" t="s">
        <v>5076</v>
      </c>
      <c r="Y737" s="95" t="s">
        <v>5077</v>
      </c>
      <c r="Z737" s="95" t="s">
        <v>5078</v>
      </c>
      <c r="AA737" s="94" t="s">
        <v>103</v>
      </c>
      <c r="AB737" s="139" t="s">
        <v>5079</v>
      </c>
      <c r="AC737" s="301"/>
      <c r="AD737" s="64"/>
      <c r="AE737" s="64"/>
      <c r="AF737" s="64"/>
      <c r="AG737" s="64"/>
      <c r="AH737" s="95" t="s">
        <v>741</v>
      </c>
      <c r="AI737" s="95" t="s">
        <v>5080</v>
      </c>
      <c r="AJ737" s="309">
        <v>111.34489000000001</v>
      </c>
      <c r="AK737" s="309">
        <v>-6.7184100000000004</v>
      </c>
      <c r="AL737" s="79" t="s">
        <v>5081</v>
      </c>
      <c r="AM737" s="78" t="s">
        <v>4461</v>
      </c>
      <c r="AN737" s="79" t="s">
        <v>5082</v>
      </c>
      <c r="AO737" s="80">
        <v>42114</v>
      </c>
      <c r="AP737" s="84">
        <v>42117</v>
      </c>
      <c r="AQ737" s="84">
        <v>42118</v>
      </c>
      <c r="AR737" s="79" t="s">
        <v>60</v>
      </c>
      <c r="AS737" s="110"/>
      <c r="AT737" s="110"/>
      <c r="AU737" s="83"/>
      <c r="AV737" s="104"/>
      <c r="AW737" s="87"/>
      <c r="AX737" s="87"/>
      <c r="AY737" s="104"/>
      <c r="AZ737" s="104"/>
      <c r="BA737" s="98"/>
      <c r="BB737" s="98"/>
      <c r="BC737" s="104"/>
      <c r="BD737" s="113"/>
      <c r="BE737" s="113"/>
      <c r="BF737" s="113"/>
      <c r="BG737" s="87"/>
      <c r="BH737" s="250" t="s">
        <v>623</v>
      </c>
      <c r="BI737" s="104"/>
      <c r="BJ737" s="87"/>
      <c r="BK737" s="87"/>
      <c r="BL737" s="87"/>
      <c r="BM737" s="87"/>
      <c r="BN737" s="89"/>
      <c r="BQ737" s="323" t="s">
        <v>623</v>
      </c>
      <c r="CD737" s="93"/>
    </row>
    <row r="738" spans="1:83" x14ac:dyDescent="0.25">
      <c r="A738" s="94">
        <v>735</v>
      </c>
      <c r="B738" s="95" t="s">
        <v>5084</v>
      </c>
      <c r="C738" s="88"/>
      <c r="D738" s="116"/>
      <c r="E738" s="96"/>
      <c r="F738" s="97"/>
      <c r="G738" s="94"/>
      <c r="H738" s="98"/>
      <c r="I738" s="98"/>
      <c r="J738" s="97" t="s">
        <v>4375</v>
      </c>
      <c r="K738" s="104" t="s">
        <v>5074</v>
      </c>
      <c r="L738" s="88" t="s">
        <v>4377</v>
      </c>
      <c r="M738" s="104" t="s">
        <v>5074</v>
      </c>
      <c r="N738" s="97" t="s">
        <v>98</v>
      </c>
      <c r="O738" s="97" t="s">
        <v>98</v>
      </c>
      <c r="P738" s="100" t="s">
        <v>5083</v>
      </c>
      <c r="Q738" s="94">
        <v>2015</v>
      </c>
      <c r="R738" s="97" t="s">
        <v>151</v>
      </c>
      <c r="S738" s="101">
        <v>42109</v>
      </c>
      <c r="T738" s="69"/>
      <c r="U738" s="82">
        <v>-42109</v>
      </c>
      <c r="V738" s="82">
        <v>0</v>
      </c>
      <c r="W738" s="88" t="s">
        <v>5075</v>
      </c>
      <c r="X738" s="139" t="s">
        <v>5085</v>
      </c>
      <c r="Y738" s="95" t="s">
        <v>5086</v>
      </c>
      <c r="Z738" s="95" t="s">
        <v>5078</v>
      </c>
      <c r="AA738" s="94" t="s">
        <v>103</v>
      </c>
      <c r="AB738" s="139" t="s">
        <v>5087</v>
      </c>
      <c r="AC738" s="301"/>
      <c r="AD738" s="64"/>
      <c r="AE738" s="64"/>
      <c r="AF738" s="64"/>
      <c r="AG738" s="64"/>
      <c r="AH738" s="95" t="s">
        <v>741</v>
      </c>
      <c r="AI738" s="95" t="s">
        <v>5088</v>
      </c>
      <c r="AJ738" s="309">
        <v>110.77055</v>
      </c>
      <c r="AK738" s="309">
        <v>-6.5178000000000003</v>
      </c>
      <c r="AL738" s="79" t="s">
        <v>5081</v>
      </c>
      <c r="AM738" s="78" t="s">
        <v>4537</v>
      </c>
      <c r="AN738" s="79" t="s">
        <v>4538</v>
      </c>
      <c r="AO738" s="80">
        <v>42114</v>
      </c>
      <c r="AP738" s="84">
        <v>42117</v>
      </c>
      <c r="AQ738" s="84">
        <v>42118</v>
      </c>
      <c r="AR738" s="79" t="s">
        <v>60</v>
      </c>
      <c r="AS738" s="110"/>
      <c r="AT738" s="110"/>
      <c r="AU738" s="83"/>
      <c r="AV738" s="104"/>
      <c r="AW738" s="87"/>
      <c r="AX738" s="87"/>
      <c r="AY738" s="104"/>
      <c r="AZ738" s="104"/>
      <c r="BA738" s="98"/>
      <c r="BB738" s="98"/>
      <c r="BC738" s="104"/>
      <c r="BD738" s="113"/>
      <c r="BE738" s="113"/>
      <c r="BF738" s="113"/>
      <c r="BG738" s="87"/>
      <c r="BH738" s="250" t="s">
        <v>623</v>
      </c>
      <c r="BI738" s="104"/>
      <c r="BJ738" s="87"/>
      <c r="BK738" s="87"/>
      <c r="BL738" s="87"/>
      <c r="BM738" s="87"/>
      <c r="BN738" s="89"/>
      <c r="BQ738" s="323" t="s">
        <v>623</v>
      </c>
      <c r="CD738" s="93"/>
    </row>
    <row r="739" spans="1:83" x14ac:dyDescent="0.25">
      <c r="A739" s="94">
        <v>736</v>
      </c>
      <c r="B739" s="95" t="s">
        <v>5089</v>
      </c>
      <c r="C739" s="88"/>
      <c r="D739" s="116"/>
      <c r="E739" s="96"/>
      <c r="F739" s="97"/>
      <c r="G739" s="94"/>
      <c r="H739" s="98"/>
      <c r="I739" s="98"/>
      <c r="J739" s="97" t="s">
        <v>4375</v>
      </c>
      <c r="K739" s="104" t="s">
        <v>5074</v>
      </c>
      <c r="L739" s="88" t="s">
        <v>4377</v>
      </c>
      <c r="M739" s="104" t="s">
        <v>5074</v>
      </c>
      <c r="N739" s="97" t="s">
        <v>98</v>
      </c>
      <c r="O739" s="97" t="s">
        <v>98</v>
      </c>
      <c r="P739" s="100" t="s">
        <v>5083</v>
      </c>
      <c r="Q739" s="94">
        <v>2015</v>
      </c>
      <c r="R739" s="97" t="s">
        <v>151</v>
      </c>
      <c r="S739" s="101">
        <v>42109</v>
      </c>
      <c r="T739" s="69"/>
      <c r="U739" s="82">
        <v>-42109</v>
      </c>
      <c r="V739" s="82">
        <v>0</v>
      </c>
      <c r="W739" s="88" t="s">
        <v>5075</v>
      </c>
      <c r="X739" s="139" t="s">
        <v>5090</v>
      </c>
      <c r="Y739" s="95" t="s">
        <v>5091</v>
      </c>
      <c r="Z739" s="95" t="s">
        <v>5078</v>
      </c>
      <c r="AA739" s="94" t="s">
        <v>103</v>
      </c>
      <c r="AB739" s="139" t="s">
        <v>5092</v>
      </c>
      <c r="AC739" s="301"/>
      <c r="AD739" s="64"/>
      <c r="AE739" s="64"/>
      <c r="AF739" s="64"/>
      <c r="AG739" s="64"/>
      <c r="AH739" s="95" t="s">
        <v>741</v>
      </c>
      <c r="AI739" s="95" t="s">
        <v>5093</v>
      </c>
      <c r="AJ739" s="309">
        <v>111.0549</v>
      </c>
      <c r="AK739" s="309">
        <v>-6.7295600000000002</v>
      </c>
      <c r="AL739" s="79" t="s">
        <v>5081</v>
      </c>
      <c r="AM739" s="78" t="s">
        <v>1264</v>
      </c>
      <c r="AN739" s="79" t="s">
        <v>4538</v>
      </c>
      <c r="AO739" s="80">
        <v>42114</v>
      </c>
      <c r="AP739" s="84">
        <v>42117</v>
      </c>
      <c r="AQ739" s="84">
        <v>42118</v>
      </c>
      <c r="AR739" s="79" t="s">
        <v>60</v>
      </c>
      <c r="AS739" s="110"/>
      <c r="AT739" s="110"/>
      <c r="AU739" s="83"/>
      <c r="AV739" s="104"/>
      <c r="AW739" s="87"/>
      <c r="AX739" s="87"/>
      <c r="AY739" s="104"/>
      <c r="AZ739" s="104"/>
      <c r="BA739" s="98"/>
      <c r="BB739" s="98"/>
      <c r="BC739" s="104"/>
      <c r="BD739" s="113"/>
      <c r="BE739" s="113"/>
      <c r="BF739" s="113"/>
      <c r="BG739" s="87"/>
      <c r="BH739" s="250" t="s">
        <v>623</v>
      </c>
      <c r="BI739" s="104"/>
      <c r="BJ739" s="87"/>
      <c r="BK739" s="87"/>
      <c r="BL739" s="87"/>
      <c r="BM739" s="87"/>
      <c r="BN739" s="89"/>
      <c r="BQ739" s="323" t="s">
        <v>623</v>
      </c>
      <c r="CD739" s="93"/>
    </row>
    <row r="740" spans="1:83" x14ac:dyDescent="0.25">
      <c r="A740" s="94">
        <v>737</v>
      </c>
      <c r="B740" s="95" t="s">
        <v>5094</v>
      </c>
      <c r="C740" s="88"/>
      <c r="D740" s="116"/>
      <c r="E740" s="96"/>
      <c r="F740" s="97"/>
      <c r="G740" s="94"/>
      <c r="H740" s="98"/>
      <c r="I740" s="98"/>
      <c r="J740" s="97" t="s">
        <v>4375</v>
      </c>
      <c r="K740" s="104" t="s">
        <v>5074</v>
      </c>
      <c r="L740" s="88" t="s">
        <v>4377</v>
      </c>
      <c r="M740" s="104" t="s">
        <v>5074</v>
      </c>
      <c r="N740" s="97" t="s">
        <v>98</v>
      </c>
      <c r="O740" s="97" t="s">
        <v>98</v>
      </c>
      <c r="P740" s="100" t="s">
        <v>5083</v>
      </c>
      <c r="Q740" s="94">
        <v>2015</v>
      </c>
      <c r="R740" s="97" t="s">
        <v>151</v>
      </c>
      <c r="S740" s="101">
        <v>42109</v>
      </c>
      <c r="T740" s="69"/>
      <c r="U740" s="82">
        <v>-42109</v>
      </c>
      <c r="V740" s="82">
        <v>0</v>
      </c>
      <c r="W740" s="88" t="s">
        <v>5075</v>
      </c>
      <c r="X740" s="139" t="s">
        <v>5095</v>
      </c>
      <c r="Y740" s="95" t="s">
        <v>5096</v>
      </c>
      <c r="Z740" s="95" t="s">
        <v>5078</v>
      </c>
      <c r="AA740" s="94" t="s">
        <v>103</v>
      </c>
      <c r="AB740" s="139" t="s">
        <v>5087</v>
      </c>
      <c r="AC740" s="301"/>
      <c r="AD740" s="64"/>
      <c r="AE740" s="64"/>
      <c r="AF740" s="64"/>
      <c r="AG740" s="64"/>
      <c r="AH740" s="95" t="s">
        <v>741</v>
      </c>
      <c r="AI740" s="95" t="s">
        <v>5097</v>
      </c>
      <c r="AJ740" s="309"/>
      <c r="AK740" s="309"/>
      <c r="AL740" s="79" t="s">
        <v>5081</v>
      </c>
      <c r="AM740" s="78" t="s">
        <v>211</v>
      </c>
      <c r="AN740" s="79" t="s">
        <v>5098</v>
      </c>
      <c r="AO740" s="80">
        <v>42114</v>
      </c>
      <c r="AP740" s="84">
        <v>42117</v>
      </c>
      <c r="AQ740" s="84">
        <v>42118</v>
      </c>
      <c r="AR740" s="79" t="s">
        <v>60</v>
      </c>
      <c r="AS740" s="110"/>
      <c r="AT740" s="110"/>
      <c r="AU740" s="83"/>
      <c r="AV740" s="104"/>
      <c r="AW740" s="87"/>
      <c r="AX740" s="87"/>
      <c r="AY740" s="104"/>
      <c r="AZ740" s="104"/>
      <c r="BA740" s="98"/>
      <c r="BB740" s="98"/>
      <c r="BC740" s="104"/>
      <c r="BD740" s="113"/>
      <c r="BE740" s="113"/>
      <c r="BF740" s="113"/>
      <c r="BG740" s="87"/>
      <c r="BH740" s="250" t="s">
        <v>623</v>
      </c>
      <c r="BI740" s="104"/>
      <c r="BJ740" s="87"/>
      <c r="BK740" s="87"/>
      <c r="BL740" s="87"/>
      <c r="BM740" s="87"/>
      <c r="BN740" s="89"/>
      <c r="BQ740" s="323" t="s">
        <v>623</v>
      </c>
      <c r="CD740" s="93"/>
    </row>
    <row r="741" spans="1:83" x14ac:dyDescent="0.25">
      <c r="A741" s="94">
        <v>738</v>
      </c>
      <c r="B741" s="95" t="s">
        <v>5099</v>
      </c>
      <c r="C741" s="88"/>
      <c r="D741" s="116"/>
      <c r="E741" s="96"/>
      <c r="F741" s="97"/>
      <c r="G741" s="94"/>
      <c r="H741" s="98"/>
      <c r="I741" s="98"/>
      <c r="J741" s="97" t="s">
        <v>4375</v>
      </c>
      <c r="K741" s="104" t="s">
        <v>5074</v>
      </c>
      <c r="L741" s="88" t="s">
        <v>4377</v>
      </c>
      <c r="M741" s="104" t="s">
        <v>5074</v>
      </c>
      <c r="N741" s="97" t="s">
        <v>98</v>
      </c>
      <c r="O741" s="97" t="s">
        <v>98</v>
      </c>
      <c r="P741" s="100" t="s">
        <v>5083</v>
      </c>
      <c r="Q741" s="94">
        <v>2015</v>
      </c>
      <c r="R741" s="97" t="s">
        <v>151</v>
      </c>
      <c r="S741" s="101">
        <v>42109</v>
      </c>
      <c r="T741" s="69"/>
      <c r="U741" s="82">
        <v>-42109</v>
      </c>
      <c r="V741" s="82">
        <v>0</v>
      </c>
      <c r="W741" s="88" t="s">
        <v>5075</v>
      </c>
      <c r="X741" s="139" t="s">
        <v>5100</v>
      </c>
      <c r="Y741" s="95" t="s">
        <v>5101</v>
      </c>
      <c r="Z741" s="95" t="s">
        <v>5078</v>
      </c>
      <c r="AA741" s="94" t="s">
        <v>103</v>
      </c>
      <c r="AB741" s="139" t="s">
        <v>5079</v>
      </c>
      <c r="AC741" s="301"/>
      <c r="AD741" s="64"/>
      <c r="AE741" s="64"/>
      <c r="AF741" s="64"/>
      <c r="AG741" s="64"/>
      <c r="AH741" s="95" t="s">
        <v>741</v>
      </c>
      <c r="AI741" s="95" t="s">
        <v>5102</v>
      </c>
      <c r="AJ741" s="309"/>
      <c r="AK741" s="309"/>
      <c r="AL741" s="79" t="s">
        <v>5081</v>
      </c>
      <c r="AM741" s="78" t="s">
        <v>4461</v>
      </c>
      <c r="AN741" s="79" t="s">
        <v>4538</v>
      </c>
      <c r="AO741" s="80">
        <v>42114</v>
      </c>
      <c r="AP741" s="84">
        <v>42117</v>
      </c>
      <c r="AQ741" s="84">
        <v>42118</v>
      </c>
      <c r="AR741" s="79" t="s">
        <v>60</v>
      </c>
      <c r="AS741" s="110"/>
      <c r="AT741" s="110"/>
      <c r="AU741" s="83"/>
      <c r="AV741" s="104"/>
      <c r="AW741" s="87"/>
      <c r="AX741" s="87"/>
      <c r="AY741" s="104"/>
      <c r="AZ741" s="104"/>
      <c r="BA741" s="98"/>
      <c r="BB741" s="98"/>
      <c r="BC741" s="104"/>
      <c r="BD741" s="113"/>
      <c r="BE741" s="113"/>
      <c r="BF741" s="113"/>
      <c r="BG741" s="87"/>
      <c r="BH741" s="250" t="s">
        <v>623</v>
      </c>
      <c r="BI741" s="104"/>
      <c r="BJ741" s="87"/>
      <c r="BK741" s="87"/>
      <c r="BL741" s="87"/>
      <c r="BM741" s="87"/>
      <c r="BN741" s="89"/>
      <c r="BQ741" s="323" t="s">
        <v>623</v>
      </c>
      <c r="CD741" s="93"/>
    </row>
    <row r="742" spans="1:83" x14ac:dyDescent="0.25">
      <c r="A742" s="94">
        <v>739</v>
      </c>
      <c r="B742" s="95" t="s">
        <v>5103</v>
      </c>
      <c r="C742" s="88" t="s">
        <v>5104</v>
      </c>
      <c r="D742" s="88" t="s">
        <v>5105</v>
      </c>
      <c r="E742" s="96">
        <v>13100000</v>
      </c>
      <c r="F742" s="97" t="s">
        <v>335</v>
      </c>
      <c r="G742" s="94">
        <v>2015</v>
      </c>
      <c r="H742" s="98">
        <v>42177</v>
      </c>
      <c r="I742" s="98">
        <v>42181</v>
      </c>
      <c r="J742" s="97" t="s">
        <v>600</v>
      </c>
      <c r="K742" s="104" t="s">
        <v>601</v>
      </c>
      <c r="L742" s="88" t="s">
        <v>602</v>
      </c>
      <c r="M742" s="97" t="s">
        <v>98</v>
      </c>
      <c r="N742" s="97" t="s">
        <v>98</v>
      </c>
      <c r="O742" s="97" t="s">
        <v>98</v>
      </c>
      <c r="P742" s="100">
        <v>13100000</v>
      </c>
      <c r="Q742" s="94">
        <v>2015</v>
      </c>
      <c r="R742" s="97" t="s">
        <v>151</v>
      </c>
      <c r="S742" s="101">
        <v>42118</v>
      </c>
      <c r="T742" s="101">
        <v>42122</v>
      </c>
      <c r="U742" s="82">
        <v>59</v>
      </c>
      <c r="V742" s="82">
        <v>55</v>
      </c>
      <c r="W742" s="88"/>
      <c r="X742" s="139" t="s">
        <v>5106</v>
      </c>
      <c r="Y742" s="95" t="s">
        <v>5107</v>
      </c>
      <c r="Z742" s="95" t="s">
        <v>5108</v>
      </c>
      <c r="AA742" s="97" t="s">
        <v>128</v>
      </c>
      <c r="AB742" s="139" t="s">
        <v>5109</v>
      </c>
      <c r="AC742" s="301"/>
      <c r="AD742" s="64"/>
      <c r="AE742" s="64"/>
      <c r="AF742" s="64"/>
      <c r="AG742" s="64"/>
      <c r="AH742" s="95"/>
      <c r="AI742" s="95" t="s">
        <v>5110</v>
      </c>
      <c r="AJ742" s="309">
        <v>-6.5920300000000003</v>
      </c>
      <c r="AK742" s="309">
        <v>110.66673</v>
      </c>
      <c r="AL742" s="79" t="s">
        <v>440</v>
      </c>
      <c r="AM742" s="65"/>
      <c r="AN742" s="79"/>
      <c r="AO742" s="80"/>
      <c r="AP742" s="70"/>
      <c r="AQ742" s="84"/>
      <c r="AR742" s="79"/>
      <c r="AS742" s="110"/>
      <c r="AT742" s="110"/>
      <c r="AU742" s="83"/>
      <c r="AV742" s="104"/>
      <c r="AW742" s="87"/>
      <c r="AX742" s="87"/>
      <c r="AY742" s="104"/>
      <c r="AZ742" s="104"/>
      <c r="BA742" s="98">
        <v>42255</v>
      </c>
      <c r="BB742" s="98"/>
      <c r="BC742" s="104"/>
      <c r="BD742" s="113">
        <v>13100000</v>
      </c>
      <c r="BE742" s="113">
        <v>13100000</v>
      </c>
      <c r="BF742" s="113"/>
      <c r="BG742" s="87"/>
      <c r="BH742" s="88" t="s">
        <v>776</v>
      </c>
      <c r="BI742" s="104"/>
      <c r="BJ742" s="87"/>
      <c r="BK742" s="87"/>
      <c r="BL742" s="87"/>
      <c r="BM742" s="87"/>
      <c r="BN742" s="89"/>
      <c r="BQ742" s="129">
        <v>13100000</v>
      </c>
      <c r="CD742" s="93"/>
    </row>
    <row r="743" spans="1:83" x14ac:dyDescent="0.25">
      <c r="A743" s="94">
        <v>740</v>
      </c>
      <c r="B743" s="95" t="s">
        <v>5111</v>
      </c>
      <c r="C743" s="88" t="s">
        <v>5112</v>
      </c>
      <c r="D743" s="88" t="s">
        <v>5113</v>
      </c>
      <c r="E743" s="96">
        <v>10000000</v>
      </c>
      <c r="F743" s="97" t="s">
        <v>335</v>
      </c>
      <c r="G743" s="94">
        <v>2015</v>
      </c>
      <c r="H743" s="98">
        <v>42177</v>
      </c>
      <c r="I743" s="98">
        <v>42181</v>
      </c>
      <c r="J743" s="97" t="s">
        <v>600</v>
      </c>
      <c r="K743" s="104" t="s">
        <v>601</v>
      </c>
      <c r="L743" s="88" t="s">
        <v>602</v>
      </c>
      <c r="M743" s="99" t="s">
        <v>3796</v>
      </c>
      <c r="N743" s="97" t="s">
        <v>603</v>
      </c>
      <c r="O743" s="97" t="s">
        <v>98</v>
      </c>
      <c r="P743" s="100">
        <v>10000000</v>
      </c>
      <c r="Q743" s="94">
        <v>2015</v>
      </c>
      <c r="R743" s="97" t="s">
        <v>151</v>
      </c>
      <c r="S743" s="101">
        <v>42118</v>
      </c>
      <c r="T743" s="101">
        <v>42122</v>
      </c>
      <c r="U743" s="82">
        <v>59</v>
      </c>
      <c r="V743" s="82">
        <v>55</v>
      </c>
      <c r="W743" s="88"/>
      <c r="X743" s="139" t="s">
        <v>5114</v>
      </c>
      <c r="Y743" s="95" t="s">
        <v>5115</v>
      </c>
      <c r="Z743" s="95" t="s">
        <v>5116</v>
      </c>
      <c r="AA743" s="97" t="s">
        <v>103</v>
      </c>
      <c r="AB743" s="139" t="s">
        <v>5117</v>
      </c>
      <c r="AC743" s="301"/>
      <c r="AD743" s="64"/>
      <c r="AE743" s="64"/>
      <c r="AF743" s="64"/>
      <c r="AG743" s="64"/>
      <c r="AH743" s="95" t="s">
        <v>741</v>
      </c>
      <c r="AI743" s="95" t="s">
        <v>5118</v>
      </c>
      <c r="AJ743" s="309">
        <v>-7.0741199999999997</v>
      </c>
      <c r="AK743" s="309">
        <v>110.04431</v>
      </c>
      <c r="AL743" s="79" t="s">
        <v>440</v>
      </c>
      <c r="AM743" s="65"/>
      <c r="AN743" s="79"/>
      <c r="AO743" s="80"/>
      <c r="AP743" s="70"/>
      <c r="AQ743" s="84"/>
      <c r="AR743" s="79"/>
      <c r="AS743" s="110"/>
      <c r="AT743" s="110"/>
      <c r="AU743" s="83"/>
      <c r="AV743" s="104"/>
      <c r="AW743" s="87"/>
      <c r="AX743" s="87"/>
      <c r="AY743" s="104"/>
      <c r="AZ743" s="104"/>
      <c r="BA743" s="98">
        <v>42243</v>
      </c>
      <c r="BB743" s="98"/>
      <c r="BC743" s="104"/>
      <c r="BD743" s="113">
        <v>10000000</v>
      </c>
      <c r="BE743" s="113">
        <v>10000000</v>
      </c>
      <c r="BF743" s="113"/>
      <c r="BG743" s="87"/>
      <c r="BH743" s="88" t="s">
        <v>776</v>
      </c>
      <c r="BI743" s="104"/>
      <c r="BJ743" s="87"/>
      <c r="BK743" s="87"/>
      <c r="BL743" s="87"/>
      <c r="BM743" s="87"/>
      <c r="BN743" s="89"/>
      <c r="BQ743" s="129">
        <v>10000000</v>
      </c>
      <c r="CD743" s="93"/>
    </row>
    <row r="744" spans="1:83" x14ac:dyDescent="0.25">
      <c r="A744" s="94">
        <v>741</v>
      </c>
      <c r="B744" s="95" t="s">
        <v>5119</v>
      </c>
      <c r="C744" s="88" t="s">
        <v>5120</v>
      </c>
      <c r="D744" s="88" t="s">
        <v>15182</v>
      </c>
      <c r="E744" s="96">
        <v>10000000</v>
      </c>
      <c r="F744" s="97" t="s">
        <v>171</v>
      </c>
      <c r="G744" s="94">
        <v>2015</v>
      </c>
      <c r="H744" s="98">
        <v>42149</v>
      </c>
      <c r="I744" s="98">
        <v>42181</v>
      </c>
      <c r="J744" s="97" t="s">
        <v>600</v>
      </c>
      <c r="K744" s="104" t="s">
        <v>601</v>
      </c>
      <c r="L744" s="88" t="s">
        <v>602</v>
      </c>
      <c r="M744" s="99" t="s">
        <v>3796</v>
      </c>
      <c r="N744" s="97" t="s">
        <v>603</v>
      </c>
      <c r="O744" s="97" t="s">
        <v>98</v>
      </c>
      <c r="P744" s="100">
        <v>10000000</v>
      </c>
      <c r="Q744" s="94">
        <v>2015</v>
      </c>
      <c r="R744" s="97" t="s">
        <v>151</v>
      </c>
      <c r="S744" s="101">
        <v>42118</v>
      </c>
      <c r="T744" s="101">
        <v>42122</v>
      </c>
      <c r="U744" s="82">
        <v>31</v>
      </c>
      <c r="V744" s="82">
        <v>27</v>
      </c>
      <c r="W744" s="88"/>
      <c r="X744" s="139" t="s">
        <v>5121</v>
      </c>
      <c r="Y744" s="95" t="s">
        <v>5122</v>
      </c>
      <c r="Z744" s="95" t="s">
        <v>5116</v>
      </c>
      <c r="AA744" s="97" t="s">
        <v>103</v>
      </c>
      <c r="AB744" s="139">
        <v>72</v>
      </c>
      <c r="AC744" s="301"/>
      <c r="AD744" s="64"/>
      <c r="AE744" s="64"/>
      <c r="AF744" s="64"/>
      <c r="AG744" s="64"/>
      <c r="AH744" s="95"/>
      <c r="AI744" s="95" t="s">
        <v>5123</v>
      </c>
      <c r="AJ744" s="309" t="s">
        <v>5124</v>
      </c>
      <c r="AK744" s="309" t="s">
        <v>5125</v>
      </c>
      <c r="AL744" s="79"/>
      <c r="AM744" s="65"/>
      <c r="AN744" s="79"/>
      <c r="AO744" s="80"/>
      <c r="AP744" s="70"/>
      <c r="AQ744" s="84"/>
      <c r="AR744" s="79"/>
      <c r="AS744" s="110"/>
      <c r="AT744" s="110"/>
      <c r="AU744" s="83"/>
      <c r="AV744" s="104"/>
      <c r="AW744" s="87"/>
      <c r="AX744" s="87"/>
      <c r="AY744" s="104"/>
      <c r="AZ744" s="104"/>
      <c r="BA744" s="98">
        <v>42242</v>
      </c>
      <c r="BB744" s="98"/>
      <c r="BC744" s="104"/>
      <c r="BD744" s="113">
        <v>10000000</v>
      </c>
      <c r="BE744" s="113">
        <v>10000000</v>
      </c>
      <c r="BF744" s="113"/>
      <c r="BG744" s="87"/>
      <c r="BH744" s="88" t="s">
        <v>776</v>
      </c>
      <c r="BI744" s="104"/>
      <c r="BJ744" s="87"/>
      <c r="BK744" s="87"/>
      <c r="BL744" s="87"/>
      <c r="BM744" s="87"/>
      <c r="BN744" s="89"/>
      <c r="BQ744" s="129">
        <v>10000000</v>
      </c>
      <c r="CD744" s="93"/>
    </row>
    <row r="745" spans="1:83" x14ac:dyDescent="0.25">
      <c r="A745" s="94">
        <v>742</v>
      </c>
      <c r="B745" s="95" t="s">
        <v>5126</v>
      </c>
      <c r="C745" s="88">
        <v>4800083168</v>
      </c>
      <c r="D745" s="116" t="s">
        <v>1634</v>
      </c>
      <c r="E745" s="96">
        <v>3500000</v>
      </c>
      <c r="F745" s="97">
        <v>8</v>
      </c>
      <c r="G745" s="94">
        <v>2014</v>
      </c>
      <c r="H745" s="98">
        <v>41858</v>
      </c>
      <c r="I745" s="98"/>
      <c r="J745" s="97" t="s">
        <v>628</v>
      </c>
      <c r="K745" s="104" t="s">
        <v>1635</v>
      </c>
      <c r="L745" s="88" t="s">
        <v>630</v>
      </c>
      <c r="M745" s="104" t="s">
        <v>1636</v>
      </c>
      <c r="N745" s="97" t="s">
        <v>98</v>
      </c>
      <c r="O745" s="97" t="s">
        <v>98</v>
      </c>
      <c r="P745" s="100">
        <v>3500000</v>
      </c>
      <c r="Q745" s="94">
        <v>2015</v>
      </c>
      <c r="R745" s="97" t="s">
        <v>151</v>
      </c>
      <c r="S745" s="101">
        <v>42118</v>
      </c>
      <c r="T745" s="101">
        <v>42118</v>
      </c>
      <c r="U745" s="82">
        <v>-260</v>
      </c>
      <c r="V745" s="82">
        <v>-260</v>
      </c>
      <c r="W745" s="88" t="s">
        <v>4551</v>
      </c>
      <c r="X745" s="137" t="s">
        <v>5127</v>
      </c>
      <c r="Y745" s="95" t="s">
        <v>5128</v>
      </c>
      <c r="Z745" s="95" t="s">
        <v>1640</v>
      </c>
      <c r="AA745" s="94"/>
      <c r="AB745" s="139"/>
      <c r="AC745" s="301"/>
      <c r="AD745" s="64"/>
      <c r="AE745" s="64"/>
      <c r="AF745" s="64"/>
      <c r="AG745" s="64"/>
      <c r="AH745" s="95"/>
      <c r="AI745" s="95"/>
      <c r="AJ745" s="309"/>
      <c r="AK745" s="309"/>
      <c r="AL745" s="79"/>
      <c r="AM745" s="65"/>
      <c r="AN745" s="79"/>
      <c r="AO745" s="80"/>
      <c r="AP745" s="70"/>
      <c r="AQ745" s="84"/>
      <c r="AR745" s="79"/>
      <c r="AS745" s="110"/>
      <c r="AT745" s="110"/>
      <c r="AU745" s="83"/>
      <c r="AV745" s="95" t="s">
        <v>5129</v>
      </c>
      <c r="AW745" s="87">
        <v>42180</v>
      </c>
      <c r="AX745" s="179">
        <v>42181</v>
      </c>
      <c r="AY745" s="104"/>
      <c r="AZ745" s="95" t="s">
        <v>4951</v>
      </c>
      <c r="BA745" s="98">
        <v>42192</v>
      </c>
      <c r="BB745" s="98">
        <v>42228</v>
      </c>
      <c r="BC745" s="104"/>
      <c r="BD745" s="113"/>
      <c r="BE745" s="113"/>
      <c r="BF745" s="113"/>
      <c r="BG745" s="98">
        <v>42228</v>
      </c>
      <c r="BH745" s="88" t="s">
        <v>116</v>
      </c>
      <c r="BI745" s="104" t="s">
        <v>4952</v>
      </c>
      <c r="BJ745" s="87">
        <v>42228</v>
      </c>
      <c r="BK745" s="87">
        <v>42249</v>
      </c>
      <c r="BL745" s="87">
        <v>42250</v>
      </c>
      <c r="BM745" s="87"/>
      <c r="BN745" s="89"/>
      <c r="BO745" t="s">
        <v>2619</v>
      </c>
      <c r="BQ745" s="90">
        <v>3500000</v>
      </c>
      <c r="CD745" s="93"/>
    </row>
    <row r="746" spans="1:83" x14ac:dyDescent="0.25">
      <c r="A746" s="94">
        <v>743</v>
      </c>
      <c r="B746" s="95" t="s">
        <v>5130</v>
      </c>
      <c r="C746" s="88">
        <v>4500070080</v>
      </c>
      <c r="D746" s="88" t="s">
        <v>1361</v>
      </c>
      <c r="E746" s="96">
        <v>3250000</v>
      </c>
      <c r="F746" s="97" t="s">
        <v>171</v>
      </c>
      <c r="G746" s="94">
        <v>2015</v>
      </c>
      <c r="H746" s="98">
        <v>42128</v>
      </c>
      <c r="I746" s="98">
        <v>42132</v>
      </c>
      <c r="J746" s="97" t="s">
        <v>94</v>
      </c>
      <c r="K746" s="104" t="s">
        <v>95</v>
      </c>
      <c r="L746" s="88" t="s">
        <v>96</v>
      </c>
      <c r="M746" s="280" t="s">
        <v>395</v>
      </c>
      <c r="N746" s="97" t="s">
        <v>98</v>
      </c>
      <c r="O746" s="97" t="s">
        <v>98</v>
      </c>
      <c r="P746" s="100">
        <v>3250000</v>
      </c>
      <c r="Q746" s="94">
        <v>2015</v>
      </c>
      <c r="R746" s="97" t="s">
        <v>151</v>
      </c>
      <c r="S746" s="101">
        <v>42118</v>
      </c>
      <c r="T746" s="101">
        <v>42118</v>
      </c>
      <c r="U746" s="82">
        <v>10</v>
      </c>
      <c r="V746" s="82">
        <v>10</v>
      </c>
      <c r="W746" s="88" t="s">
        <v>940</v>
      </c>
      <c r="X746" s="139" t="s">
        <v>5131</v>
      </c>
      <c r="Y746" s="95" t="s">
        <v>5132</v>
      </c>
      <c r="Z746" s="95" t="s">
        <v>656</v>
      </c>
      <c r="AA746" s="94" t="s">
        <v>103</v>
      </c>
      <c r="AB746" s="139" t="s">
        <v>5133</v>
      </c>
      <c r="AC746" s="80" t="s">
        <v>5134</v>
      </c>
      <c r="AD746" s="64"/>
      <c r="AE746" s="64"/>
      <c r="AF746" s="64"/>
      <c r="AG746" s="64"/>
      <c r="AH746" s="95" t="s">
        <v>384</v>
      </c>
      <c r="AI746" s="95" t="s">
        <v>5135</v>
      </c>
      <c r="AJ746" s="334" t="s">
        <v>5136</v>
      </c>
      <c r="AK746" s="334" t="s">
        <v>5137</v>
      </c>
      <c r="AL746" s="79"/>
      <c r="AM746" s="65"/>
      <c r="AN746" s="79"/>
      <c r="AO746" s="80"/>
      <c r="AP746" s="70"/>
      <c r="AQ746" s="84"/>
      <c r="AR746" s="79"/>
      <c r="AS746" s="110"/>
      <c r="AT746" s="110"/>
      <c r="AU746" s="83"/>
      <c r="AV746" s="104"/>
      <c r="AW746" s="87"/>
      <c r="AX746" s="87"/>
      <c r="AY746" s="104"/>
      <c r="AZ746" s="104" t="s">
        <v>5138</v>
      </c>
      <c r="BA746" s="98">
        <v>42136</v>
      </c>
      <c r="BB746" s="98">
        <v>42142</v>
      </c>
      <c r="BC746" s="104"/>
      <c r="BD746" s="113">
        <v>3250000</v>
      </c>
      <c r="BE746" s="113">
        <v>0</v>
      </c>
      <c r="BF746" s="113">
        <v>3250000</v>
      </c>
      <c r="BG746" s="87">
        <v>42142</v>
      </c>
      <c r="BH746" s="88" t="s">
        <v>116</v>
      </c>
      <c r="BI746" s="104" t="s">
        <v>5139</v>
      </c>
      <c r="BJ746" s="87">
        <v>42143</v>
      </c>
      <c r="BK746" s="87">
        <v>42157</v>
      </c>
      <c r="BL746" s="87">
        <v>42159</v>
      </c>
      <c r="BM746" s="87"/>
      <c r="BN746" s="89"/>
      <c r="BQ746" s="90">
        <v>3250000</v>
      </c>
      <c r="CD746" s="93"/>
    </row>
    <row r="747" spans="1:83" x14ac:dyDescent="0.25">
      <c r="A747" s="94">
        <v>744</v>
      </c>
      <c r="B747" s="95" t="s">
        <v>5140</v>
      </c>
      <c r="C747" s="99">
        <v>2100004182</v>
      </c>
      <c r="D747" s="290" t="s">
        <v>1350</v>
      </c>
      <c r="E747" s="259">
        <v>7375000</v>
      </c>
      <c r="F747" s="181" t="s">
        <v>979</v>
      </c>
      <c r="G747" s="260">
        <v>2015</v>
      </c>
      <c r="H747" s="135">
        <v>42228</v>
      </c>
      <c r="I747" s="135">
        <v>42235</v>
      </c>
      <c r="J747" s="97" t="s">
        <v>152</v>
      </c>
      <c r="K747" s="104" t="s">
        <v>153</v>
      </c>
      <c r="L747" s="88" t="s">
        <v>154</v>
      </c>
      <c r="M747" s="280" t="s">
        <v>98</v>
      </c>
      <c r="N747" s="97" t="s">
        <v>98</v>
      </c>
      <c r="O747" s="97" t="s">
        <v>98</v>
      </c>
      <c r="P747" s="100">
        <v>7375000</v>
      </c>
      <c r="Q747" s="94">
        <v>2015</v>
      </c>
      <c r="R747" s="97" t="s">
        <v>151</v>
      </c>
      <c r="S747" s="101">
        <v>42118</v>
      </c>
      <c r="T747" s="101">
        <v>42133</v>
      </c>
      <c r="U747" s="82">
        <v>110</v>
      </c>
      <c r="V747" s="82">
        <v>95</v>
      </c>
      <c r="W747" s="88" t="s">
        <v>5141</v>
      </c>
      <c r="X747" s="272" t="s">
        <v>5142</v>
      </c>
      <c r="Y747" s="126" t="s">
        <v>5143</v>
      </c>
      <c r="Z747" s="126" t="s">
        <v>5144</v>
      </c>
      <c r="AA747" s="127" t="s">
        <v>5145</v>
      </c>
      <c r="AB747" s="139"/>
      <c r="AC747" s="301"/>
      <c r="AD747" s="64"/>
      <c r="AE747" s="64"/>
      <c r="AF747" s="64"/>
      <c r="AG747" s="64"/>
      <c r="AH747" s="95"/>
      <c r="AI747" s="95"/>
      <c r="AJ747" s="334"/>
      <c r="AK747" s="334"/>
      <c r="AL747" s="79"/>
      <c r="AM747" s="65"/>
      <c r="AN747" s="79"/>
      <c r="AO747" s="80"/>
      <c r="AP747" s="70"/>
      <c r="AQ747" s="84"/>
      <c r="AR747" s="79"/>
      <c r="AS747" s="110"/>
      <c r="AT747" s="110"/>
      <c r="AU747" s="83"/>
      <c r="AV747" s="104"/>
      <c r="AW747" s="87"/>
      <c r="AX747" s="87"/>
      <c r="AY747" s="104"/>
      <c r="AZ747" s="104" t="s">
        <v>1356</v>
      </c>
      <c r="BA747" s="178">
        <v>42236</v>
      </c>
      <c r="BB747" s="291">
        <v>42256</v>
      </c>
      <c r="BC747" s="104"/>
      <c r="BD747" s="113"/>
      <c r="BE747" s="113"/>
      <c r="BF747" s="113"/>
      <c r="BG747" s="114">
        <v>42257</v>
      </c>
      <c r="BH747" s="171" t="s">
        <v>116</v>
      </c>
      <c r="BI747" s="114" t="s">
        <v>1357</v>
      </c>
      <c r="BJ747" s="292">
        <v>42262</v>
      </c>
      <c r="BK747" s="292">
        <v>42283</v>
      </c>
      <c r="BL747" s="832">
        <v>42293</v>
      </c>
      <c r="BM747" s="87"/>
      <c r="BN747" s="89"/>
      <c r="BQ747" s="90">
        <v>7375000</v>
      </c>
      <c r="CD747" s="93" t="s">
        <v>3562</v>
      </c>
      <c r="CE747">
        <v>1500000</v>
      </c>
    </row>
    <row r="748" spans="1:83" x14ac:dyDescent="0.25">
      <c r="A748" s="94">
        <v>745</v>
      </c>
      <c r="B748" s="95" t="s">
        <v>5146</v>
      </c>
      <c r="C748" s="99">
        <v>2100004182</v>
      </c>
      <c r="D748" s="290" t="s">
        <v>1350</v>
      </c>
      <c r="E748" s="259">
        <v>900000</v>
      </c>
      <c r="F748" s="181" t="s">
        <v>979</v>
      </c>
      <c r="G748" s="260">
        <v>2015</v>
      </c>
      <c r="H748" s="135">
        <v>42228</v>
      </c>
      <c r="I748" s="135">
        <v>42235</v>
      </c>
      <c r="J748" s="97" t="s">
        <v>152</v>
      </c>
      <c r="K748" s="95" t="s">
        <v>153</v>
      </c>
      <c r="L748" s="88" t="s">
        <v>154</v>
      </c>
      <c r="M748" s="280" t="s">
        <v>98</v>
      </c>
      <c r="N748" s="97" t="s">
        <v>98</v>
      </c>
      <c r="O748" s="97" t="s">
        <v>98</v>
      </c>
      <c r="P748" s="100">
        <v>900000</v>
      </c>
      <c r="Q748" s="94">
        <v>2015</v>
      </c>
      <c r="R748" s="97" t="s">
        <v>151</v>
      </c>
      <c r="S748" s="101">
        <v>42118</v>
      </c>
      <c r="T748" s="101">
        <v>42133</v>
      </c>
      <c r="U748" s="82">
        <v>110</v>
      </c>
      <c r="V748" s="82">
        <v>95</v>
      </c>
      <c r="W748" s="88" t="s">
        <v>5141</v>
      </c>
      <c r="X748" s="272" t="s">
        <v>5147</v>
      </c>
      <c r="Y748" s="126" t="s">
        <v>5148</v>
      </c>
      <c r="Z748" s="126" t="s">
        <v>5144</v>
      </c>
      <c r="AA748" s="127" t="s">
        <v>103</v>
      </c>
      <c r="AB748" s="137" t="s">
        <v>960</v>
      </c>
      <c r="AC748" s="301"/>
      <c r="AD748" s="64"/>
      <c r="AE748" s="64"/>
      <c r="AF748" s="64"/>
      <c r="AG748" s="64"/>
      <c r="AH748" s="95"/>
      <c r="AI748" s="95"/>
      <c r="AJ748" s="334">
        <v>115.127</v>
      </c>
      <c r="AK748" s="334">
        <v>-8.5399999999999991</v>
      </c>
      <c r="AL748" s="79"/>
      <c r="AM748" s="65"/>
      <c r="AN748" s="79"/>
      <c r="AO748" s="80"/>
      <c r="AP748" s="70"/>
      <c r="AQ748" s="84"/>
      <c r="AR748" s="79"/>
      <c r="AS748" s="110"/>
      <c r="AT748" s="110"/>
      <c r="AU748" s="83"/>
      <c r="AV748" s="104"/>
      <c r="AW748" s="87"/>
      <c r="AX748" s="87"/>
      <c r="AY748" s="104"/>
      <c r="AZ748" s="104" t="s">
        <v>1356</v>
      </c>
      <c r="BA748" s="178">
        <v>42236</v>
      </c>
      <c r="BB748" s="291">
        <v>42256</v>
      </c>
      <c r="BC748" s="104"/>
      <c r="BD748" s="113"/>
      <c r="BE748" s="113"/>
      <c r="BF748" s="113"/>
      <c r="BG748" s="114">
        <v>42257</v>
      </c>
      <c r="BH748" s="171" t="s">
        <v>116</v>
      </c>
      <c r="BI748" s="114" t="s">
        <v>1357</v>
      </c>
      <c r="BJ748" s="292">
        <v>42262</v>
      </c>
      <c r="BK748" s="292">
        <v>42283</v>
      </c>
      <c r="BL748" s="832">
        <v>42293</v>
      </c>
      <c r="BM748" s="87"/>
      <c r="BN748" s="89"/>
      <c r="BQ748" s="90">
        <v>900000</v>
      </c>
      <c r="CD748" s="93">
        <v>13</v>
      </c>
      <c r="CE748">
        <v>900000</v>
      </c>
    </row>
    <row r="749" spans="1:83" x14ac:dyDescent="0.25">
      <c r="A749" s="94">
        <v>746</v>
      </c>
      <c r="B749" s="95" t="s">
        <v>5149</v>
      </c>
      <c r="C749" s="99">
        <v>2100004182</v>
      </c>
      <c r="D749" s="290" t="s">
        <v>1350</v>
      </c>
      <c r="E749" s="259">
        <v>900000</v>
      </c>
      <c r="F749" s="181" t="s">
        <v>979</v>
      </c>
      <c r="G749" s="260">
        <v>2015</v>
      </c>
      <c r="H749" s="135">
        <v>42228</v>
      </c>
      <c r="I749" s="135">
        <v>42235</v>
      </c>
      <c r="J749" s="97" t="s">
        <v>152</v>
      </c>
      <c r="K749" s="104" t="s">
        <v>153</v>
      </c>
      <c r="L749" s="88" t="s">
        <v>154</v>
      </c>
      <c r="M749" s="280" t="s">
        <v>98</v>
      </c>
      <c r="N749" s="97" t="s">
        <v>98</v>
      </c>
      <c r="O749" s="97" t="s">
        <v>98</v>
      </c>
      <c r="P749" s="100">
        <v>900000</v>
      </c>
      <c r="Q749" s="94">
        <v>2015</v>
      </c>
      <c r="R749" s="97" t="s">
        <v>151</v>
      </c>
      <c r="S749" s="101">
        <v>42118</v>
      </c>
      <c r="T749" s="101">
        <v>42133</v>
      </c>
      <c r="U749" s="82">
        <v>110</v>
      </c>
      <c r="V749" s="82">
        <v>95</v>
      </c>
      <c r="W749" s="88" t="s">
        <v>5141</v>
      </c>
      <c r="X749" s="272" t="s">
        <v>5150</v>
      </c>
      <c r="Y749" s="126" t="s">
        <v>5151</v>
      </c>
      <c r="Z749" s="126" t="s">
        <v>5144</v>
      </c>
      <c r="AA749" s="127" t="s">
        <v>103</v>
      </c>
      <c r="AB749" s="139" t="s">
        <v>5152</v>
      </c>
      <c r="AC749" s="301"/>
      <c r="AD749" s="64"/>
      <c r="AE749" s="64"/>
      <c r="AF749" s="64"/>
      <c r="AG749" s="64"/>
      <c r="AH749" s="95"/>
      <c r="AI749" s="95"/>
      <c r="AJ749" s="334">
        <v>116.122</v>
      </c>
      <c r="AK749" s="334">
        <v>-8.5958000000000006</v>
      </c>
      <c r="AL749" s="79"/>
      <c r="AM749" s="65"/>
      <c r="AN749" s="79"/>
      <c r="AO749" s="80"/>
      <c r="AP749" s="70"/>
      <c r="AQ749" s="84"/>
      <c r="AR749" s="79"/>
      <c r="AS749" s="110"/>
      <c r="AT749" s="110"/>
      <c r="AU749" s="83"/>
      <c r="AV749" s="104"/>
      <c r="AW749" s="87"/>
      <c r="AX749" s="87"/>
      <c r="AY749" s="104"/>
      <c r="AZ749" s="104" t="s">
        <v>1356</v>
      </c>
      <c r="BA749" s="178">
        <v>42236</v>
      </c>
      <c r="BB749" s="291">
        <v>42256</v>
      </c>
      <c r="BC749" s="104"/>
      <c r="BD749" s="113"/>
      <c r="BE749" s="113"/>
      <c r="BF749" s="113"/>
      <c r="BG749" s="114">
        <v>42257</v>
      </c>
      <c r="BH749" s="171" t="s">
        <v>116</v>
      </c>
      <c r="BI749" s="114" t="s">
        <v>1357</v>
      </c>
      <c r="BJ749" s="292">
        <v>42262</v>
      </c>
      <c r="BK749" s="292">
        <v>42283</v>
      </c>
      <c r="BL749" s="832">
        <v>42293</v>
      </c>
      <c r="BM749" s="87"/>
      <c r="BN749" s="89"/>
      <c r="BQ749" s="90">
        <v>900000</v>
      </c>
      <c r="CD749" s="93" t="s">
        <v>3540</v>
      </c>
      <c r="CE749">
        <v>2500000</v>
      </c>
    </row>
    <row r="750" spans="1:83" x14ac:dyDescent="0.25">
      <c r="A750" s="94">
        <v>747</v>
      </c>
      <c r="B750" s="95" t="s">
        <v>5153</v>
      </c>
      <c r="C750" s="88"/>
      <c r="D750" s="116"/>
      <c r="E750" s="96"/>
      <c r="F750" s="97"/>
      <c r="G750" s="94"/>
      <c r="H750" s="98"/>
      <c r="I750" s="98"/>
      <c r="J750" s="97" t="s">
        <v>152</v>
      </c>
      <c r="K750" s="104" t="s">
        <v>153</v>
      </c>
      <c r="L750" s="88" t="s">
        <v>154</v>
      </c>
      <c r="M750" s="280" t="s">
        <v>98</v>
      </c>
      <c r="N750" s="97" t="s">
        <v>98</v>
      </c>
      <c r="O750" s="97" t="s">
        <v>98</v>
      </c>
      <c r="P750" s="100" t="s">
        <v>1427</v>
      </c>
      <c r="Q750" s="94">
        <v>2015</v>
      </c>
      <c r="R750" s="97" t="s">
        <v>151</v>
      </c>
      <c r="S750" s="101">
        <v>42118</v>
      </c>
      <c r="T750" s="101">
        <v>42133</v>
      </c>
      <c r="U750" s="82">
        <v>-42118</v>
      </c>
      <c r="V750" s="82">
        <v>-42133</v>
      </c>
      <c r="W750" s="88" t="s">
        <v>5141</v>
      </c>
      <c r="X750" s="272" t="s">
        <v>5154</v>
      </c>
      <c r="Y750" s="126" t="s">
        <v>5155</v>
      </c>
      <c r="Z750" s="126" t="s">
        <v>5144</v>
      </c>
      <c r="AA750" s="127" t="s">
        <v>5156</v>
      </c>
      <c r="AB750" s="139" t="s">
        <v>5152</v>
      </c>
      <c r="AC750" s="301"/>
      <c r="AD750" s="64"/>
      <c r="AE750" s="64"/>
      <c r="AF750" s="64"/>
      <c r="AG750" s="64"/>
      <c r="AH750" s="95"/>
      <c r="AI750" s="95"/>
      <c r="AJ750" s="334">
        <v>113.17700000000001</v>
      </c>
      <c r="AK750" s="334">
        <v>-8.2080800000000007</v>
      </c>
      <c r="AL750" s="79"/>
      <c r="AM750" s="65"/>
      <c r="AN750" s="79"/>
      <c r="AO750" s="80"/>
      <c r="AP750" s="70"/>
      <c r="AQ750" s="84"/>
      <c r="AR750" s="79"/>
      <c r="AS750" s="110"/>
      <c r="AT750" s="110"/>
      <c r="AU750" s="83" t="s">
        <v>1427</v>
      </c>
      <c r="AV750" s="104"/>
      <c r="AW750" s="87"/>
      <c r="AX750" s="87"/>
      <c r="AY750" s="104"/>
      <c r="AZ750" s="104"/>
      <c r="BA750" s="98"/>
      <c r="BB750" s="98"/>
      <c r="BC750" s="104"/>
      <c r="BD750" s="113"/>
      <c r="BE750" s="113"/>
      <c r="BF750" s="113"/>
      <c r="BG750" s="87"/>
      <c r="BH750" s="88" t="s">
        <v>1427</v>
      </c>
      <c r="BI750" s="104"/>
      <c r="BJ750" s="87"/>
      <c r="BK750" s="87"/>
      <c r="BL750" s="87"/>
      <c r="BM750" s="87"/>
      <c r="BN750" s="89"/>
      <c r="BQ750" s="88" t="s">
        <v>1427</v>
      </c>
      <c r="CD750" s="93" t="s">
        <v>3562</v>
      </c>
    </row>
    <row r="751" spans="1:83" x14ac:dyDescent="0.25">
      <c r="A751" s="94">
        <v>748</v>
      </c>
      <c r="B751" s="95" t="s">
        <v>5157</v>
      </c>
      <c r="C751" s="99">
        <v>2100004182</v>
      </c>
      <c r="D751" s="290" t="s">
        <v>1350</v>
      </c>
      <c r="E751" s="259">
        <v>900000</v>
      </c>
      <c r="F751" s="181" t="s">
        <v>979</v>
      </c>
      <c r="G751" s="260">
        <v>2015</v>
      </c>
      <c r="H751" s="135">
        <v>42228</v>
      </c>
      <c r="I751" s="135">
        <v>42235</v>
      </c>
      <c r="J751" s="97" t="s">
        <v>152</v>
      </c>
      <c r="K751" s="104" t="s">
        <v>153</v>
      </c>
      <c r="L751" s="88" t="s">
        <v>154</v>
      </c>
      <c r="M751" s="280" t="s">
        <v>98</v>
      </c>
      <c r="N751" s="97" t="s">
        <v>98</v>
      </c>
      <c r="O751" s="97" t="s">
        <v>98</v>
      </c>
      <c r="P751" s="100">
        <v>900000</v>
      </c>
      <c r="Q751" s="94">
        <v>2015</v>
      </c>
      <c r="R751" s="97" t="s">
        <v>151</v>
      </c>
      <c r="S751" s="101">
        <v>42118</v>
      </c>
      <c r="T751" s="101">
        <v>42133</v>
      </c>
      <c r="U751" s="82">
        <v>110</v>
      </c>
      <c r="V751" s="82">
        <v>95</v>
      </c>
      <c r="W751" s="88" t="s">
        <v>5141</v>
      </c>
      <c r="X751" s="272" t="s">
        <v>5158</v>
      </c>
      <c r="Y751" s="126" t="s">
        <v>5159</v>
      </c>
      <c r="Z751" s="126" t="s">
        <v>5144</v>
      </c>
      <c r="AA751" s="127" t="s">
        <v>103</v>
      </c>
      <c r="AB751" s="139" t="s">
        <v>5152</v>
      </c>
      <c r="AC751" s="301"/>
      <c r="AD751" s="64"/>
      <c r="AE751" s="64"/>
      <c r="AF751" s="64"/>
      <c r="AG751" s="64"/>
      <c r="AH751" s="95"/>
      <c r="AI751" s="95"/>
      <c r="AJ751" s="334">
        <v>111.42</v>
      </c>
      <c r="AK751" s="334">
        <v>-7.6889200000000004</v>
      </c>
      <c r="AL751" s="79"/>
      <c r="AM751" s="65"/>
      <c r="AN751" s="79"/>
      <c r="AO751" s="80"/>
      <c r="AP751" s="70"/>
      <c r="AQ751" s="84"/>
      <c r="AR751" s="79"/>
      <c r="AS751" s="110"/>
      <c r="AT751" s="110"/>
      <c r="AU751" s="83"/>
      <c r="AV751" s="104"/>
      <c r="AW751" s="87"/>
      <c r="AX751" s="87"/>
      <c r="AY751" s="104"/>
      <c r="AZ751" s="104" t="s">
        <v>1356</v>
      </c>
      <c r="BA751" s="178">
        <v>42236</v>
      </c>
      <c r="BB751" s="291">
        <v>42256</v>
      </c>
      <c r="BC751" s="104"/>
      <c r="BD751" s="113"/>
      <c r="BE751" s="113"/>
      <c r="BF751" s="113"/>
      <c r="BG751" s="114">
        <v>42257</v>
      </c>
      <c r="BH751" s="171" t="s">
        <v>116</v>
      </c>
      <c r="BI751" s="114" t="s">
        <v>1357</v>
      </c>
      <c r="BJ751" s="292">
        <v>42262</v>
      </c>
      <c r="BK751" s="292">
        <v>42283</v>
      </c>
      <c r="BL751" s="832">
        <v>42293</v>
      </c>
      <c r="BM751" s="87"/>
      <c r="BN751" s="89"/>
      <c r="BQ751" s="90">
        <v>900000</v>
      </c>
      <c r="CD751" s="93">
        <v>13</v>
      </c>
      <c r="CE751">
        <v>900000</v>
      </c>
    </row>
    <row r="752" spans="1:83" x14ac:dyDescent="0.25">
      <c r="A752" s="94">
        <v>749</v>
      </c>
      <c r="B752" s="95" t="s">
        <v>5160</v>
      </c>
      <c r="C752" s="99">
        <v>2100004182</v>
      </c>
      <c r="D752" s="290" t="s">
        <v>1350</v>
      </c>
      <c r="E752" s="259">
        <v>16150000</v>
      </c>
      <c r="F752" s="181" t="s">
        <v>979</v>
      </c>
      <c r="G752" s="260">
        <v>2015</v>
      </c>
      <c r="H752" s="135">
        <v>42228</v>
      </c>
      <c r="I752" s="135">
        <v>42235</v>
      </c>
      <c r="J752" s="97" t="s">
        <v>152</v>
      </c>
      <c r="K752" s="104" t="s">
        <v>153</v>
      </c>
      <c r="L752" s="88" t="s">
        <v>154</v>
      </c>
      <c r="M752" s="280" t="s">
        <v>98</v>
      </c>
      <c r="N752" s="97" t="s">
        <v>98</v>
      </c>
      <c r="O752" s="97" t="s">
        <v>98</v>
      </c>
      <c r="P752" s="100">
        <v>16150000</v>
      </c>
      <c r="Q752" s="94">
        <v>2015</v>
      </c>
      <c r="R752" s="97" t="s">
        <v>151</v>
      </c>
      <c r="S752" s="101">
        <v>42118</v>
      </c>
      <c r="T752" s="101">
        <v>42133</v>
      </c>
      <c r="U752" s="82">
        <v>110</v>
      </c>
      <c r="V752" s="82">
        <v>95</v>
      </c>
      <c r="W752" s="88" t="s">
        <v>5141</v>
      </c>
      <c r="X752" s="272" t="s">
        <v>5161</v>
      </c>
      <c r="Y752" s="126" t="s">
        <v>5162</v>
      </c>
      <c r="Z752" s="126" t="s">
        <v>5144</v>
      </c>
      <c r="AA752" s="127" t="s">
        <v>103</v>
      </c>
      <c r="AB752" s="139" t="s">
        <v>5152</v>
      </c>
      <c r="AC752" s="301"/>
      <c r="AD752" s="64"/>
      <c r="AE752" s="64"/>
      <c r="AF752" s="64"/>
      <c r="AG752" s="64"/>
      <c r="AH752" s="95"/>
      <c r="AI752" s="95"/>
      <c r="AJ752" s="334">
        <v>111.224</v>
      </c>
      <c r="AK752" s="334">
        <v>-7.6761999999999997</v>
      </c>
      <c r="AL752" s="79"/>
      <c r="AM752" s="65"/>
      <c r="AN752" s="79"/>
      <c r="AO752" s="80"/>
      <c r="AP752" s="70"/>
      <c r="AQ752" s="84"/>
      <c r="AR752" s="79"/>
      <c r="AS752" s="110"/>
      <c r="AT752" s="110"/>
      <c r="AU752" s="83"/>
      <c r="AV752" s="104"/>
      <c r="AW752" s="87"/>
      <c r="AX752" s="87"/>
      <c r="AY752" s="104"/>
      <c r="AZ752" s="104" t="s">
        <v>1356</v>
      </c>
      <c r="BA752" s="178">
        <v>42236</v>
      </c>
      <c r="BB752" s="291">
        <v>42256</v>
      </c>
      <c r="BC752" s="104"/>
      <c r="BD752" s="113"/>
      <c r="BE752" s="113"/>
      <c r="BF752" s="113"/>
      <c r="BG752" s="114">
        <v>42257</v>
      </c>
      <c r="BH752" s="171" t="s">
        <v>116</v>
      </c>
      <c r="BI752" s="114" t="s">
        <v>1357</v>
      </c>
      <c r="BJ752" s="292">
        <v>42262</v>
      </c>
      <c r="BK752" s="292">
        <v>42283</v>
      </c>
      <c r="BL752" s="832">
        <v>42293</v>
      </c>
      <c r="BM752" s="87"/>
      <c r="BN752" s="89"/>
      <c r="BQ752" s="90">
        <v>16150000</v>
      </c>
      <c r="CD752" s="93" t="s">
        <v>263</v>
      </c>
      <c r="CE752">
        <v>6400000</v>
      </c>
    </row>
    <row r="753" spans="1:83" x14ac:dyDescent="0.25">
      <c r="A753" s="94">
        <v>750</v>
      </c>
      <c r="B753" s="95" t="s">
        <v>5163</v>
      </c>
      <c r="C753" s="99">
        <v>2100004182</v>
      </c>
      <c r="D753" s="290" t="s">
        <v>1350</v>
      </c>
      <c r="E753" s="259">
        <v>900000</v>
      </c>
      <c r="F753" s="181" t="s">
        <v>979</v>
      </c>
      <c r="G753" s="260">
        <v>2015</v>
      </c>
      <c r="H753" s="135">
        <v>42228</v>
      </c>
      <c r="I753" s="135">
        <v>42235</v>
      </c>
      <c r="J753" s="97" t="s">
        <v>152</v>
      </c>
      <c r="K753" s="104" t="s">
        <v>153</v>
      </c>
      <c r="L753" s="88" t="s">
        <v>154</v>
      </c>
      <c r="M753" s="280" t="s">
        <v>98</v>
      </c>
      <c r="N753" s="97" t="s">
        <v>98</v>
      </c>
      <c r="O753" s="97" t="s">
        <v>98</v>
      </c>
      <c r="P753" s="100">
        <v>900000</v>
      </c>
      <c r="Q753" s="94">
        <v>2015</v>
      </c>
      <c r="R753" s="97" t="s">
        <v>151</v>
      </c>
      <c r="S753" s="101">
        <v>42118</v>
      </c>
      <c r="T753" s="101">
        <v>42133</v>
      </c>
      <c r="U753" s="82">
        <v>110</v>
      </c>
      <c r="V753" s="82">
        <v>95</v>
      </c>
      <c r="W753" s="88" t="s">
        <v>5141</v>
      </c>
      <c r="X753" s="272" t="s">
        <v>5164</v>
      </c>
      <c r="Y753" s="126" t="s">
        <v>5165</v>
      </c>
      <c r="Z753" s="126" t="s">
        <v>5144</v>
      </c>
      <c r="AA753" s="127" t="s">
        <v>103</v>
      </c>
      <c r="AB753" s="139" t="s">
        <v>5152</v>
      </c>
      <c r="AC753" s="301"/>
      <c r="AD753" s="64"/>
      <c r="AE753" s="64"/>
      <c r="AF753" s="64"/>
      <c r="AG753" s="64"/>
      <c r="AH753" s="95"/>
      <c r="AI753" s="95"/>
      <c r="AJ753" s="334">
        <v>119.59</v>
      </c>
      <c r="AK753" s="334">
        <v>-4.7858299999999998</v>
      </c>
      <c r="AL753" s="79"/>
      <c r="AM753" s="65"/>
      <c r="AN753" s="79"/>
      <c r="AO753" s="80"/>
      <c r="AP753" s="70"/>
      <c r="AQ753" s="84"/>
      <c r="AR753" s="79"/>
      <c r="AS753" s="110"/>
      <c r="AT753" s="110"/>
      <c r="AU753" s="83"/>
      <c r="AV753" s="104"/>
      <c r="AW753" s="87"/>
      <c r="AX753" s="87"/>
      <c r="AY753" s="104"/>
      <c r="AZ753" s="104" t="s">
        <v>1356</v>
      </c>
      <c r="BA753" s="178">
        <v>42236</v>
      </c>
      <c r="BB753" s="291">
        <v>42256</v>
      </c>
      <c r="BC753" s="104"/>
      <c r="BD753" s="113"/>
      <c r="BE753" s="113"/>
      <c r="BF753" s="113"/>
      <c r="BG753" s="114">
        <v>42257</v>
      </c>
      <c r="BH753" s="171" t="s">
        <v>116</v>
      </c>
      <c r="BI753" s="114" t="s">
        <v>1357</v>
      </c>
      <c r="BJ753" s="292">
        <v>42262</v>
      </c>
      <c r="BK753" s="292">
        <v>42283</v>
      </c>
      <c r="BL753" s="832">
        <v>42293</v>
      </c>
      <c r="BM753" s="87"/>
      <c r="BN753" s="89"/>
      <c r="BQ753" s="90">
        <v>900000</v>
      </c>
      <c r="CD753" s="93" t="s">
        <v>3562</v>
      </c>
      <c r="CE753">
        <v>1500000</v>
      </c>
    </row>
    <row r="754" spans="1:83" x14ac:dyDescent="0.25">
      <c r="A754" s="94">
        <v>751</v>
      </c>
      <c r="B754" s="95" t="s">
        <v>5166</v>
      </c>
      <c r="C754" s="99">
        <v>2100004182</v>
      </c>
      <c r="D754" s="290" t="s">
        <v>1350</v>
      </c>
      <c r="E754" s="259">
        <v>14150000</v>
      </c>
      <c r="F754" s="181" t="s">
        <v>979</v>
      </c>
      <c r="G754" s="260">
        <v>2015</v>
      </c>
      <c r="H754" s="135">
        <v>42228</v>
      </c>
      <c r="I754" s="135">
        <v>42235</v>
      </c>
      <c r="J754" s="97" t="s">
        <v>152</v>
      </c>
      <c r="K754" s="104" t="s">
        <v>153</v>
      </c>
      <c r="L754" s="88" t="s">
        <v>154</v>
      </c>
      <c r="M754" s="280" t="s">
        <v>98</v>
      </c>
      <c r="N754" s="97" t="s">
        <v>98</v>
      </c>
      <c r="O754" s="97" t="s">
        <v>98</v>
      </c>
      <c r="P754" s="100">
        <v>14150000</v>
      </c>
      <c r="Q754" s="94">
        <v>2015</v>
      </c>
      <c r="R754" s="97" t="s">
        <v>151</v>
      </c>
      <c r="S754" s="101">
        <v>42118</v>
      </c>
      <c r="T754" s="101">
        <v>42133</v>
      </c>
      <c r="U754" s="82">
        <v>110</v>
      </c>
      <c r="V754" s="82">
        <v>95</v>
      </c>
      <c r="W754" s="88" t="s">
        <v>5141</v>
      </c>
      <c r="X754" s="272" t="s">
        <v>5167</v>
      </c>
      <c r="Y754" s="126" t="s">
        <v>5168</v>
      </c>
      <c r="Z754" s="126" t="s">
        <v>5144</v>
      </c>
      <c r="AA754" s="127" t="s">
        <v>103</v>
      </c>
      <c r="AB754" s="139" t="s">
        <v>5152</v>
      </c>
      <c r="AC754" s="301"/>
      <c r="AD754" s="64"/>
      <c r="AE754" s="64"/>
      <c r="AF754" s="64"/>
      <c r="AG754" s="64"/>
      <c r="AH754" s="95"/>
      <c r="AI754" s="95"/>
      <c r="AJ754" s="334">
        <v>119.578</v>
      </c>
      <c r="AK754" s="334">
        <v>-5.2572200000000002</v>
      </c>
      <c r="AL754" s="79"/>
      <c r="AM754" s="65"/>
      <c r="AN754" s="79"/>
      <c r="AO754" s="80"/>
      <c r="AP754" s="70"/>
      <c r="AQ754" s="84"/>
      <c r="AR754" s="79"/>
      <c r="AS754" s="110"/>
      <c r="AT754" s="110"/>
      <c r="AU754" s="83"/>
      <c r="AV754" s="104"/>
      <c r="AW754" s="87"/>
      <c r="AX754" s="87"/>
      <c r="AY754" s="104"/>
      <c r="AZ754" s="104" t="s">
        <v>1356</v>
      </c>
      <c r="BA754" s="178">
        <v>42236</v>
      </c>
      <c r="BB754" s="291">
        <v>42256</v>
      </c>
      <c r="BC754" s="104"/>
      <c r="BD754" s="113"/>
      <c r="BE754" s="113"/>
      <c r="BF754" s="113"/>
      <c r="BG754" s="114">
        <v>42257</v>
      </c>
      <c r="BH754" s="171" t="s">
        <v>116</v>
      </c>
      <c r="BI754" s="114" t="s">
        <v>1357</v>
      </c>
      <c r="BJ754" s="292">
        <v>42262</v>
      </c>
      <c r="BK754" s="292">
        <v>42283</v>
      </c>
      <c r="BL754" s="832">
        <v>42293</v>
      </c>
      <c r="BM754" s="87"/>
      <c r="BN754" s="89"/>
      <c r="BQ754" s="90">
        <v>14150000</v>
      </c>
      <c r="CD754" s="93" t="s">
        <v>263</v>
      </c>
      <c r="CE754">
        <v>6400000</v>
      </c>
    </row>
    <row r="755" spans="1:83" x14ac:dyDescent="0.25">
      <c r="A755" s="94">
        <v>752</v>
      </c>
      <c r="B755" s="95" t="s">
        <v>5169</v>
      </c>
      <c r="C755" s="99">
        <v>2100004182</v>
      </c>
      <c r="D755" s="290" t="s">
        <v>1350</v>
      </c>
      <c r="E755" s="259">
        <v>14150000</v>
      </c>
      <c r="F755" s="181" t="s">
        <v>979</v>
      </c>
      <c r="G755" s="260">
        <v>2015</v>
      </c>
      <c r="H755" s="135">
        <v>42228</v>
      </c>
      <c r="I755" s="135">
        <v>42235</v>
      </c>
      <c r="J755" s="97" t="s">
        <v>152</v>
      </c>
      <c r="K755" s="104" t="s">
        <v>153</v>
      </c>
      <c r="L755" s="88" t="s">
        <v>154</v>
      </c>
      <c r="M755" s="280" t="s">
        <v>98</v>
      </c>
      <c r="N755" s="97" t="s">
        <v>98</v>
      </c>
      <c r="O755" s="97" t="s">
        <v>98</v>
      </c>
      <c r="P755" s="100">
        <v>14150000</v>
      </c>
      <c r="Q755" s="94">
        <v>2015</v>
      </c>
      <c r="R755" s="97" t="s">
        <v>151</v>
      </c>
      <c r="S755" s="101">
        <v>42118</v>
      </c>
      <c r="T755" s="101">
        <v>42133</v>
      </c>
      <c r="U755" s="82">
        <v>110</v>
      </c>
      <c r="V755" s="82">
        <v>95</v>
      </c>
      <c r="W755" s="88" t="s">
        <v>5141</v>
      </c>
      <c r="X755" s="272" t="s">
        <v>5170</v>
      </c>
      <c r="Y755" s="126" t="s">
        <v>5171</v>
      </c>
      <c r="Z755" s="126" t="s">
        <v>5144</v>
      </c>
      <c r="AA755" s="127" t="s">
        <v>103</v>
      </c>
      <c r="AB755" s="139" t="s">
        <v>5152</v>
      </c>
      <c r="AC755" s="301"/>
      <c r="AD755" s="64"/>
      <c r="AE755" s="64"/>
      <c r="AF755" s="64"/>
      <c r="AG755" s="64"/>
      <c r="AH755" s="95"/>
      <c r="AI755" s="95"/>
      <c r="AJ755" s="334">
        <v>119.866</v>
      </c>
      <c r="AK755" s="334">
        <v>-5.2419399999999996</v>
      </c>
      <c r="AL755" s="79"/>
      <c r="AM755" s="65"/>
      <c r="AN755" s="79"/>
      <c r="AO755" s="80"/>
      <c r="AP755" s="70"/>
      <c r="AQ755" s="84"/>
      <c r="AR755" s="79"/>
      <c r="AS755" s="110"/>
      <c r="AT755" s="110"/>
      <c r="AU755" s="83"/>
      <c r="AV755" s="104"/>
      <c r="AW755" s="87"/>
      <c r="AX755" s="87"/>
      <c r="AY755" s="104"/>
      <c r="AZ755" s="104" t="s">
        <v>1356</v>
      </c>
      <c r="BA755" s="178">
        <v>42236</v>
      </c>
      <c r="BB755" s="291">
        <v>42256</v>
      </c>
      <c r="BC755" s="104"/>
      <c r="BD755" s="113"/>
      <c r="BE755" s="113"/>
      <c r="BF755" s="113"/>
      <c r="BG755" s="114">
        <v>42257</v>
      </c>
      <c r="BH755" s="171" t="s">
        <v>116</v>
      </c>
      <c r="BI755" s="114" t="s">
        <v>1357</v>
      </c>
      <c r="BJ755" s="292">
        <v>42262</v>
      </c>
      <c r="BK755" s="292">
        <v>42283</v>
      </c>
      <c r="BL755" s="832">
        <v>42293</v>
      </c>
      <c r="BM755" s="87"/>
      <c r="BN755" s="89"/>
      <c r="BQ755" s="90">
        <v>14150000</v>
      </c>
      <c r="CD755" s="93" t="s">
        <v>3562</v>
      </c>
      <c r="CE755">
        <v>1500000</v>
      </c>
    </row>
    <row r="756" spans="1:83" x14ac:dyDescent="0.25">
      <c r="A756" s="94">
        <v>753</v>
      </c>
      <c r="B756" s="95" t="s">
        <v>5172</v>
      </c>
      <c r="C756" s="99">
        <v>2100004182</v>
      </c>
      <c r="D756" s="290" t="s">
        <v>1350</v>
      </c>
      <c r="E756" s="259">
        <v>900000</v>
      </c>
      <c r="F756" s="181" t="s">
        <v>979</v>
      </c>
      <c r="G756" s="260">
        <v>2015</v>
      </c>
      <c r="H756" s="135">
        <v>42228</v>
      </c>
      <c r="I756" s="135">
        <v>42235</v>
      </c>
      <c r="J756" s="97" t="s">
        <v>152</v>
      </c>
      <c r="K756" s="104" t="s">
        <v>153</v>
      </c>
      <c r="L756" s="88" t="s">
        <v>154</v>
      </c>
      <c r="M756" s="280" t="s">
        <v>98</v>
      </c>
      <c r="N756" s="97" t="s">
        <v>98</v>
      </c>
      <c r="O756" s="97" t="s">
        <v>98</v>
      </c>
      <c r="P756" s="100">
        <v>900000</v>
      </c>
      <c r="Q756" s="94">
        <v>2015</v>
      </c>
      <c r="R756" s="97" t="s">
        <v>151</v>
      </c>
      <c r="S756" s="101">
        <v>42118</v>
      </c>
      <c r="T756" s="101">
        <v>42133</v>
      </c>
      <c r="U756" s="82">
        <v>110</v>
      </c>
      <c r="V756" s="82">
        <v>95</v>
      </c>
      <c r="W756" s="88" t="s">
        <v>5141</v>
      </c>
      <c r="X756" s="272" t="s">
        <v>5173</v>
      </c>
      <c r="Y756" s="126" t="s">
        <v>5174</v>
      </c>
      <c r="Z756" s="126" t="s">
        <v>5144</v>
      </c>
      <c r="AA756" s="127" t="s">
        <v>103</v>
      </c>
      <c r="AB756" s="139" t="s">
        <v>5152</v>
      </c>
      <c r="AC756" s="301"/>
      <c r="AD756" s="64"/>
      <c r="AE756" s="64"/>
      <c r="AF756" s="64"/>
      <c r="AG756" s="64"/>
      <c r="AH756" s="95"/>
      <c r="AI756" s="95"/>
      <c r="AJ756" s="334">
        <v>119.54900000000001</v>
      </c>
      <c r="AK756" s="334">
        <v>-4.8361099999999997</v>
      </c>
      <c r="AL756" s="79"/>
      <c r="AM756" s="65"/>
      <c r="AN756" s="79"/>
      <c r="AO756" s="80"/>
      <c r="AP756" s="70"/>
      <c r="AQ756" s="84"/>
      <c r="AR756" s="79"/>
      <c r="AS756" s="110"/>
      <c r="AT756" s="110"/>
      <c r="AU756" s="83"/>
      <c r="AV756" s="104"/>
      <c r="AW756" s="87"/>
      <c r="AX756" s="87"/>
      <c r="AY756" s="104"/>
      <c r="AZ756" s="104" t="s">
        <v>1356</v>
      </c>
      <c r="BA756" s="178">
        <v>42236</v>
      </c>
      <c r="BB756" s="291">
        <v>42256</v>
      </c>
      <c r="BC756" s="104"/>
      <c r="BD756" s="113"/>
      <c r="BE756" s="113"/>
      <c r="BF756" s="113"/>
      <c r="BG756" s="114">
        <v>42257</v>
      </c>
      <c r="BH756" s="171" t="s">
        <v>116</v>
      </c>
      <c r="BI756" s="114" t="s">
        <v>1357</v>
      </c>
      <c r="BJ756" s="292">
        <v>42262</v>
      </c>
      <c r="BK756" s="292">
        <v>42283</v>
      </c>
      <c r="BL756" s="832">
        <v>42293</v>
      </c>
      <c r="BM756" s="87"/>
      <c r="BN756" s="89"/>
      <c r="BQ756" s="90">
        <v>900000</v>
      </c>
      <c r="CD756" s="93" t="s">
        <v>263</v>
      </c>
      <c r="CE756">
        <v>6400000</v>
      </c>
    </row>
    <row r="757" spans="1:83" x14ac:dyDescent="0.25">
      <c r="A757" s="94">
        <v>754</v>
      </c>
      <c r="B757" s="95" t="s">
        <v>5175</v>
      </c>
      <c r="C757" s="99">
        <v>2100004182</v>
      </c>
      <c r="D757" s="290" t="s">
        <v>1350</v>
      </c>
      <c r="E757" s="259">
        <v>900000</v>
      </c>
      <c r="F757" s="181" t="s">
        <v>979</v>
      </c>
      <c r="G757" s="260">
        <v>2015</v>
      </c>
      <c r="H757" s="135">
        <v>42228</v>
      </c>
      <c r="I757" s="135">
        <v>42235</v>
      </c>
      <c r="J757" s="97" t="s">
        <v>152</v>
      </c>
      <c r="K757" s="104" t="s">
        <v>153</v>
      </c>
      <c r="L757" s="88" t="s">
        <v>154</v>
      </c>
      <c r="M757" s="280" t="s">
        <v>98</v>
      </c>
      <c r="N757" s="97" t="s">
        <v>98</v>
      </c>
      <c r="O757" s="97" t="s">
        <v>98</v>
      </c>
      <c r="P757" s="100">
        <v>900000</v>
      </c>
      <c r="Q757" s="94">
        <v>2015</v>
      </c>
      <c r="R757" s="97" t="s">
        <v>151</v>
      </c>
      <c r="S757" s="101">
        <v>42118</v>
      </c>
      <c r="T757" s="101">
        <v>42133</v>
      </c>
      <c r="U757" s="82">
        <v>110</v>
      </c>
      <c r="V757" s="82">
        <v>95</v>
      </c>
      <c r="W757" s="88" t="s">
        <v>5141</v>
      </c>
      <c r="X757" s="272" t="s">
        <v>5176</v>
      </c>
      <c r="Y757" s="126" t="s">
        <v>5177</v>
      </c>
      <c r="Z757" s="126" t="s">
        <v>5144</v>
      </c>
      <c r="AA757" s="127" t="s">
        <v>103</v>
      </c>
      <c r="AB757" s="139" t="s">
        <v>5152</v>
      </c>
      <c r="AC757" s="301"/>
      <c r="AD757" s="64"/>
      <c r="AE757" s="64"/>
      <c r="AF757" s="64"/>
      <c r="AG757" s="64"/>
      <c r="AH757" s="95"/>
      <c r="AI757" s="95"/>
      <c r="AJ757" s="334">
        <v>119.59399999999999</v>
      </c>
      <c r="AK757" s="334">
        <v>-4.5530600000000003</v>
      </c>
      <c r="AL757" s="79"/>
      <c r="AM757" s="65"/>
      <c r="AN757" s="79"/>
      <c r="AO757" s="80"/>
      <c r="AP757" s="70"/>
      <c r="AQ757" s="84"/>
      <c r="AR757" s="79"/>
      <c r="AS757" s="110"/>
      <c r="AT757" s="110"/>
      <c r="AU757" s="83"/>
      <c r="AV757" s="104"/>
      <c r="AW757" s="87"/>
      <c r="AX757" s="87"/>
      <c r="AY757" s="104"/>
      <c r="AZ757" s="104" t="s">
        <v>1356</v>
      </c>
      <c r="BA757" s="178">
        <v>42236</v>
      </c>
      <c r="BB757" s="291">
        <v>42256</v>
      </c>
      <c r="BC757" s="104"/>
      <c r="BD757" s="113"/>
      <c r="BE757" s="113"/>
      <c r="BF757" s="113"/>
      <c r="BG757" s="114">
        <v>42257</v>
      </c>
      <c r="BH757" s="171" t="s">
        <v>116</v>
      </c>
      <c r="BI757" s="114" t="s">
        <v>1357</v>
      </c>
      <c r="BJ757" s="292">
        <v>42262</v>
      </c>
      <c r="BK757" s="292">
        <v>42283</v>
      </c>
      <c r="BL757" s="832">
        <v>42293</v>
      </c>
      <c r="BM757" s="87"/>
      <c r="BN757" s="89"/>
      <c r="BQ757" s="90">
        <v>900000</v>
      </c>
      <c r="CD757" s="93" t="s">
        <v>263</v>
      </c>
      <c r="CE757">
        <v>6400000</v>
      </c>
    </row>
    <row r="758" spans="1:83" x14ac:dyDescent="0.25">
      <c r="A758" s="94">
        <v>755</v>
      </c>
      <c r="B758" s="95" t="s">
        <v>5178</v>
      </c>
      <c r="C758" s="99">
        <v>2100004182</v>
      </c>
      <c r="D758" s="290" t="s">
        <v>1350</v>
      </c>
      <c r="E758" s="259">
        <v>16150000</v>
      </c>
      <c r="F758" s="181" t="s">
        <v>979</v>
      </c>
      <c r="G758" s="260">
        <v>2015</v>
      </c>
      <c r="H758" s="135">
        <v>42228</v>
      </c>
      <c r="I758" s="135">
        <v>42235</v>
      </c>
      <c r="J758" s="97" t="s">
        <v>152</v>
      </c>
      <c r="K758" s="104" t="s">
        <v>153</v>
      </c>
      <c r="L758" s="88" t="s">
        <v>154</v>
      </c>
      <c r="M758" s="280" t="s">
        <v>98</v>
      </c>
      <c r="N758" s="97" t="s">
        <v>98</v>
      </c>
      <c r="O758" s="97" t="s">
        <v>98</v>
      </c>
      <c r="P758" s="100">
        <v>16150000</v>
      </c>
      <c r="Q758" s="94">
        <v>2015</v>
      </c>
      <c r="R758" s="97" t="s">
        <v>151</v>
      </c>
      <c r="S758" s="101">
        <v>42118</v>
      </c>
      <c r="T758" s="101">
        <v>42133</v>
      </c>
      <c r="U758" s="82">
        <v>110</v>
      </c>
      <c r="V758" s="82">
        <v>95</v>
      </c>
      <c r="W758" s="88" t="s">
        <v>5141</v>
      </c>
      <c r="X758" s="272" t="s">
        <v>5179</v>
      </c>
      <c r="Y758" s="126" t="s">
        <v>5180</v>
      </c>
      <c r="Z758" s="126" t="s">
        <v>5144</v>
      </c>
      <c r="AA758" s="127" t="s">
        <v>103</v>
      </c>
      <c r="AB758" s="139" t="s">
        <v>5152</v>
      </c>
      <c r="AC758" s="301"/>
      <c r="AD758" s="64"/>
      <c r="AE758" s="64"/>
      <c r="AF758" s="64"/>
      <c r="AG758" s="64"/>
      <c r="AH758" s="95"/>
      <c r="AI758" s="95"/>
      <c r="AJ758" s="334">
        <v>112.492</v>
      </c>
      <c r="AK758" s="334">
        <v>-8.0309000000000008</v>
      </c>
      <c r="AL758" s="79"/>
      <c r="AM758" s="65"/>
      <c r="AN758" s="79"/>
      <c r="AO758" s="80"/>
      <c r="AP758" s="70"/>
      <c r="AQ758" s="84"/>
      <c r="AR758" s="79"/>
      <c r="AS758" s="110"/>
      <c r="AT758" s="110"/>
      <c r="AU758" s="83"/>
      <c r="AV758" s="104"/>
      <c r="AW758" s="87"/>
      <c r="AX758" s="87"/>
      <c r="AY758" s="104"/>
      <c r="AZ758" s="104" t="s">
        <v>1356</v>
      </c>
      <c r="BA758" s="178">
        <v>42236</v>
      </c>
      <c r="BB758" s="291">
        <v>42256</v>
      </c>
      <c r="BC758" s="104"/>
      <c r="BD758" s="113"/>
      <c r="BE758" s="113"/>
      <c r="BF758" s="113"/>
      <c r="BG758" s="114">
        <v>42257</v>
      </c>
      <c r="BH758" s="171" t="s">
        <v>116</v>
      </c>
      <c r="BI758" s="114" t="s">
        <v>1357</v>
      </c>
      <c r="BJ758" s="292">
        <v>42262</v>
      </c>
      <c r="BK758" s="292">
        <v>42283</v>
      </c>
      <c r="BL758" s="832">
        <v>42293</v>
      </c>
      <c r="BM758" s="87"/>
      <c r="BN758" s="89"/>
      <c r="BQ758" s="90">
        <v>16150000</v>
      </c>
      <c r="CD758" s="93" t="s">
        <v>3562</v>
      </c>
      <c r="CE758">
        <v>1500000</v>
      </c>
    </row>
    <row r="759" spans="1:83" x14ac:dyDescent="0.25">
      <c r="A759" s="94">
        <v>756</v>
      </c>
      <c r="B759" s="95" t="s">
        <v>5181</v>
      </c>
      <c r="C759" s="99">
        <v>2100004182</v>
      </c>
      <c r="D759" s="290" t="s">
        <v>1350</v>
      </c>
      <c r="E759" s="259">
        <v>900000</v>
      </c>
      <c r="F759" s="181" t="s">
        <v>979</v>
      </c>
      <c r="G759" s="260">
        <v>2015</v>
      </c>
      <c r="H759" s="135">
        <v>42228</v>
      </c>
      <c r="I759" s="135">
        <v>42235</v>
      </c>
      <c r="J759" s="97" t="s">
        <v>152</v>
      </c>
      <c r="K759" s="104" t="s">
        <v>153</v>
      </c>
      <c r="L759" s="88" t="s">
        <v>154</v>
      </c>
      <c r="M759" s="280" t="s">
        <v>98</v>
      </c>
      <c r="N759" s="97" t="s">
        <v>98</v>
      </c>
      <c r="O759" s="97" t="s">
        <v>98</v>
      </c>
      <c r="P759" s="100">
        <v>900000</v>
      </c>
      <c r="Q759" s="94">
        <v>2015</v>
      </c>
      <c r="R759" s="97" t="s">
        <v>151</v>
      </c>
      <c r="S759" s="101">
        <v>42118</v>
      </c>
      <c r="T759" s="101">
        <v>42133</v>
      </c>
      <c r="U759" s="82">
        <v>110</v>
      </c>
      <c r="V759" s="82">
        <v>95</v>
      </c>
      <c r="W759" s="88" t="s">
        <v>5141</v>
      </c>
      <c r="X759" s="272" t="s">
        <v>5182</v>
      </c>
      <c r="Y759" s="126" t="s">
        <v>5183</v>
      </c>
      <c r="Z759" s="126" t="s">
        <v>5144</v>
      </c>
      <c r="AA759" s="127" t="s">
        <v>103</v>
      </c>
      <c r="AB759" s="139" t="s">
        <v>5152</v>
      </c>
      <c r="AC759" s="301"/>
      <c r="AD759" s="64"/>
      <c r="AE759" s="64"/>
      <c r="AF759" s="64"/>
      <c r="AG759" s="64"/>
      <c r="AH759" s="95"/>
      <c r="AI759" s="95"/>
      <c r="AJ759" s="334">
        <v>112.813</v>
      </c>
      <c r="AK759" s="334">
        <v>-8.2274999999999991</v>
      </c>
      <c r="AL759" s="79"/>
      <c r="AM759" s="65"/>
      <c r="AN759" s="79"/>
      <c r="AO759" s="80"/>
      <c r="AP759" s="70"/>
      <c r="AQ759" s="84"/>
      <c r="AR759" s="79"/>
      <c r="AS759" s="110"/>
      <c r="AT759" s="110"/>
      <c r="AU759" s="83"/>
      <c r="AV759" s="104"/>
      <c r="AW759" s="87"/>
      <c r="AX759" s="87"/>
      <c r="AY759" s="104"/>
      <c r="AZ759" s="104" t="s">
        <v>1356</v>
      </c>
      <c r="BA759" s="178">
        <v>42236</v>
      </c>
      <c r="BB759" s="291">
        <v>42256</v>
      </c>
      <c r="BC759" s="104"/>
      <c r="BD759" s="113"/>
      <c r="BE759" s="113"/>
      <c r="BF759" s="113"/>
      <c r="BG759" s="114">
        <v>42257</v>
      </c>
      <c r="BH759" s="171" t="s">
        <v>116</v>
      </c>
      <c r="BI759" s="114" t="s">
        <v>1357</v>
      </c>
      <c r="BJ759" s="292">
        <v>42262</v>
      </c>
      <c r="BK759" s="292">
        <v>42283</v>
      </c>
      <c r="BL759" s="832">
        <v>42293</v>
      </c>
      <c r="BM759" s="87"/>
      <c r="BN759" s="89"/>
      <c r="BQ759" s="90">
        <v>900000</v>
      </c>
      <c r="CD759" s="93" t="s">
        <v>263</v>
      </c>
      <c r="CE759">
        <v>6400000</v>
      </c>
    </row>
    <row r="760" spans="1:83" x14ac:dyDescent="0.25">
      <c r="A760" s="94">
        <v>757</v>
      </c>
      <c r="B760" s="95" t="s">
        <v>5184</v>
      </c>
      <c r="C760" s="99">
        <v>2100004182</v>
      </c>
      <c r="D760" s="290" t="s">
        <v>1350</v>
      </c>
      <c r="E760" s="259">
        <v>900000</v>
      </c>
      <c r="F760" s="181" t="s">
        <v>979</v>
      </c>
      <c r="G760" s="260">
        <v>2015</v>
      </c>
      <c r="H760" s="135">
        <v>42228</v>
      </c>
      <c r="I760" s="135">
        <v>42235</v>
      </c>
      <c r="J760" s="97" t="s">
        <v>152</v>
      </c>
      <c r="K760" s="104" t="s">
        <v>153</v>
      </c>
      <c r="L760" s="88" t="s">
        <v>154</v>
      </c>
      <c r="M760" s="280" t="s">
        <v>98</v>
      </c>
      <c r="N760" s="97" t="s">
        <v>98</v>
      </c>
      <c r="O760" s="97" t="s">
        <v>98</v>
      </c>
      <c r="P760" s="100">
        <v>900000</v>
      </c>
      <c r="Q760" s="94">
        <v>2015</v>
      </c>
      <c r="R760" s="97" t="s">
        <v>151</v>
      </c>
      <c r="S760" s="101">
        <v>42118</v>
      </c>
      <c r="T760" s="101">
        <v>42133</v>
      </c>
      <c r="U760" s="82">
        <v>110</v>
      </c>
      <c r="V760" s="82">
        <v>95</v>
      </c>
      <c r="W760" s="88" t="s">
        <v>5141</v>
      </c>
      <c r="X760" s="272" t="s">
        <v>5185</v>
      </c>
      <c r="Y760" s="126" t="s">
        <v>5186</v>
      </c>
      <c r="Z760" s="126" t="s">
        <v>5144</v>
      </c>
      <c r="AA760" s="127" t="s">
        <v>103</v>
      </c>
      <c r="AB760" s="139" t="s">
        <v>5152</v>
      </c>
      <c r="AC760" s="301"/>
      <c r="AD760" s="64"/>
      <c r="AE760" s="64"/>
      <c r="AF760" s="64"/>
      <c r="AG760" s="64"/>
      <c r="AH760" s="95"/>
      <c r="AI760" s="95"/>
      <c r="AJ760" s="334">
        <v>111.851</v>
      </c>
      <c r="AK760" s="334">
        <v>-8.1633999999999993</v>
      </c>
      <c r="AL760" s="79"/>
      <c r="AM760" s="65"/>
      <c r="AN760" s="79"/>
      <c r="AO760" s="80"/>
      <c r="AP760" s="70"/>
      <c r="AQ760" s="84"/>
      <c r="AR760" s="79"/>
      <c r="AS760" s="110"/>
      <c r="AT760" s="110"/>
      <c r="AU760" s="83"/>
      <c r="AV760" s="104"/>
      <c r="AW760" s="87"/>
      <c r="AX760" s="87"/>
      <c r="AY760" s="104"/>
      <c r="AZ760" s="104" t="s">
        <v>1356</v>
      </c>
      <c r="BA760" s="178">
        <v>42236</v>
      </c>
      <c r="BB760" s="291">
        <v>42256</v>
      </c>
      <c r="BC760" s="104"/>
      <c r="BD760" s="113"/>
      <c r="BE760" s="113"/>
      <c r="BF760" s="113"/>
      <c r="BG760" s="114">
        <v>42257</v>
      </c>
      <c r="BH760" s="171" t="s">
        <v>116</v>
      </c>
      <c r="BI760" s="114" t="s">
        <v>1357</v>
      </c>
      <c r="BJ760" s="292">
        <v>42262</v>
      </c>
      <c r="BK760" s="292">
        <v>42283</v>
      </c>
      <c r="BL760" s="832">
        <v>42293</v>
      </c>
      <c r="BM760" s="87"/>
      <c r="BN760" s="89"/>
      <c r="BQ760" s="90">
        <v>900000</v>
      </c>
      <c r="CD760" s="93" t="s">
        <v>263</v>
      </c>
      <c r="CE760">
        <v>6400000</v>
      </c>
    </row>
    <row r="761" spans="1:83" x14ac:dyDescent="0.25">
      <c r="A761" s="94">
        <v>758</v>
      </c>
      <c r="B761" s="95" t="s">
        <v>5187</v>
      </c>
      <c r="C761" s="99">
        <v>2100004182</v>
      </c>
      <c r="D761" s="290" t="s">
        <v>1350</v>
      </c>
      <c r="E761" s="259">
        <v>6250000</v>
      </c>
      <c r="F761" s="181" t="s">
        <v>979</v>
      </c>
      <c r="G761" s="260">
        <v>2015</v>
      </c>
      <c r="H761" s="135">
        <v>42228</v>
      </c>
      <c r="I761" s="135">
        <v>42235</v>
      </c>
      <c r="J761" s="97" t="s">
        <v>152</v>
      </c>
      <c r="K761" s="104" t="s">
        <v>153</v>
      </c>
      <c r="L761" s="88" t="s">
        <v>154</v>
      </c>
      <c r="M761" s="280" t="s">
        <v>98</v>
      </c>
      <c r="N761" s="97" t="s">
        <v>98</v>
      </c>
      <c r="O761" s="97" t="s">
        <v>98</v>
      </c>
      <c r="P761" s="100">
        <v>6250000</v>
      </c>
      <c r="Q761" s="94">
        <v>2015</v>
      </c>
      <c r="R761" s="97" t="s">
        <v>151</v>
      </c>
      <c r="S761" s="101">
        <v>42118</v>
      </c>
      <c r="T761" s="101">
        <v>42133</v>
      </c>
      <c r="U761" s="82">
        <v>110</v>
      </c>
      <c r="V761" s="82">
        <v>95</v>
      </c>
      <c r="W761" s="88" t="s">
        <v>5141</v>
      </c>
      <c r="X761" s="272" t="s">
        <v>5188</v>
      </c>
      <c r="Y761" s="126" t="s">
        <v>5189</v>
      </c>
      <c r="Z761" s="126" t="s">
        <v>5144</v>
      </c>
      <c r="AA761" s="127" t="s">
        <v>5145</v>
      </c>
      <c r="AB761" s="139" t="s">
        <v>960</v>
      </c>
      <c r="AC761" s="301"/>
      <c r="AD761" s="64"/>
      <c r="AE761" s="64"/>
      <c r="AF761" s="64"/>
      <c r="AG761" s="64"/>
      <c r="AH761" s="95"/>
      <c r="AI761" s="95"/>
      <c r="AJ761" s="334">
        <v>111.90300000000001</v>
      </c>
      <c r="AK761" s="334">
        <v>-8.0626999999999995</v>
      </c>
      <c r="AL761" s="79"/>
      <c r="AM761" s="65"/>
      <c r="AN761" s="79"/>
      <c r="AO761" s="80"/>
      <c r="AP761" s="70"/>
      <c r="AQ761" s="84"/>
      <c r="AR761" s="79"/>
      <c r="AS761" s="110"/>
      <c r="AT761" s="110"/>
      <c r="AU761" s="83"/>
      <c r="AV761" s="104"/>
      <c r="AW761" s="87"/>
      <c r="AX761" s="87"/>
      <c r="AY761" s="104"/>
      <c r="AZ761" s="104" t="s">
        <v>1356</v>
      </c>
      <c r="BA761" s="178">
        <v>42236</v>
      </c>
      <c r="BB761" s="291">
        <v>42256</v>
      </c>
      <c r="BC761" s="104"/>
      <c r="BD761" s="113"/>
      <c r="BE761" s="113"/>
      <c r="BF761" s="113"/>
      <c r="BG761" s="114">
        <v>42257</v>
      </c>
      <c r="BH761" s="171" t="s">
        <v>116</v>
      </c>
      <c r="BI761" s="114" t="s">
        <v>1357</v>
      </c>
      <c r="BJ761" s="292">
        <v>42262</v>
      </c>
      <c r="BK761" s="292">
        <v>42283</v>
      </c>
      <c r="BL761" s="832">
        <v>42293</v>
      </c>
      <c r="BM761" s="87"/>
      <c r="BN761" s="89"/>
      <c r="BQ761" s="90">
        <v>6250000</v>
      </c>
      <c r="CD761" s="93" t="s">
        <v>3562</v>
      </c>
      <c r="CE761">
        <v>1500000</v>
      </c>
    </row>
    <row r="762" spans="1:83" x14ac:dyDescent="0.25">
      <c r="A762" s="94">
        <v>759</v>
      </c>
      <c r="B762" s="95" t="s">
        <v>5190</v>
      </c>
      <c r="C762" s="99">
        <v>2100004182</v>
      </c>
      <c r="D762" s="290" t="s">
        <v>1350</v>
      </c>
      <c r="E762" s="259">
        <v>900000</v>
      </c>
      <c r="F762" s="181" t="s">
        <v>979</v>
      </c>
      <c r="G762" s="260">
        <v>2015</v>
      </c>
      <c r="H762" s="135">
        <v>42228</v>
      </c>
      <c r="I762" s="135">
        <v>42235</v>
      </c>
      <c r="J762" s="97" t="s">
        <v>152</v>
      </c>
      <c r="K762" s="104" t="s">
        <v>153</v>
      </c>
      <c r="L762" s="88" t="s">
        <v>154</v>
      </c>
      <c r="M762" s="280" t="s">
        <v>98</v>
      </c>
      <c r="N762" s="97" t="s">
        <v>98</v>
      </c>
      <c r="O762" s="97" t="s">
        <v>98</v>
      </c>
      <c r="P762" s="100">
        <v>900000</v>
      </c>
      <c r="Q762" s="94">
        <v>2015</v>
      </c>
      <c r="R762" s="97" t="s">
        <v>151</v>
      </c>
      <c r="S762" s="101">
        <v>42118</v>
      </c>
      <c r="T762" s="101">
        <v>42133</v>
      </c>
      <c r="U762" s="82">
        <v>110</v>
      </c>
      <c r="V762" s="82">
        <v>95</v>
      </c>
      <c r="W762" s="88" t="s">
        <v>5141</v>
      </c>
      <c r="X762" s="272" t="s">
        <v>5191</v>
      </c>
      <c r="Y762" s="126" t="s">
        <v>5192</v>
      </c>
      <c r="Z762" s="126" t="s">
        <v>5144</v>
      </c>
      <c r="AA762" s="127" t="s">
        <v>103</v>
      </c>
      <c r="AB762" s="139" t="s">
        <v>5152</v>
      </c>
      <c r="AC762" s="301"/>
      <c r="AD762" s="64"/>
      <c r="AE762" s="64"/>
      <c r="AF762" s="64"/>
      <c r="AG762" s="64"/>
      <c r="AH762" s="95"/>
      <c r="AI762" s="95"/>
      <c r="AJ762" s="334">
        <v>124.839</v>
      </c>
      <c r="AK762" s="334">
        <v>1.33694</v>
      </c>
      <c r="AL762" s="79"/>
      <c r="AM762" s="65"/>
      <c r="AN762" s="79"/>
      <c r="AO762" s="80"/>
      <c r="AP762" s="70"/>
      <c r="AQ762" s="84"/>
      <c r="AR762" s="79"/>
      <c r="AS762" s="110"/>
      <c r="AT762" s="110"/>
      <c r="AU762" s="83"/>
      <c r="AV762" s="104"/>
      <c r="AW762" s="87"/>
      <c r="AX762" s="87"/>
      <c r="AY762" s="104"/>
      <c r="AZ762" s="104" t="s">
        <v>1356</v>
      </c>
      <c r="BA762" s="178">
        <v>42236</v>
      </c>
      <c r="BB762" s="291">
        <v>42256</v>
      </c>
      <c r="BC762" s="104"/>
      <c r="BD762" s="113"/>
      <c r="BE762" s="113"/>
      <c r="BF762" s="113"/>
      <c r="BG762" s="114">
        <v>42257</v>
      </c>
      <c r="BH762" s="171" t="s">
        <v>116</v>
      </c>
      <c r="BI762" s="114" t="s">
        <v>1357</v>
      </c>
      <c r="BJ762" s="292">
        <v>42262</v>
      </c>
      <c r="BK762" s="292">
        <v>42283</v>
      </c>
      <c r="BL762" s="832">
        <v>42293</v>
      </c>
      <c r="BM762" s="87"/>
      <c r="BN762" s="89"/>
      <c r="BQ762" s="90">
        <v>900000</v>
      </c>
      <c r="CD762" s="93" t="s">
        <v>3562</v>
      </c>
      <c r="CE762">
        <v>1500000</v>
      </c>
    </row>
    <row r="763" spans="1:83" x14ac:dyDescent="0.25">
      <c r="A763" s="94">
        <v>760</v>
      </c>
      <c r="B763" s="95" t="s">
        <v>5193</v>
      </c>
      <c r="C763" s="88"/>
      <c r="D763" s="116"/>
      <c r="E763" s="96"/>
      <c r="F763" s="97"/>
      <c r="G763" s="94"/>
      <c r="H763" s="98"/>
      <c r="I763" s="98"/>
      <c r="J763" s="97" t="s">
        <v>152</v>
      </c>
      <c r="K763" s="104" t="s">
        <v>153</v>
      </c>
      <c r="L763" s="88" t="s">
        <v>154</v>
      </c>
      <c r="M763" s="280" t="s">
        <v>98</v>
      </c>
      <c r="N763" s="97" t="s">
        <v>98</v>
      </c>
      <c r="O763" s="97" t="s">
        <v>98</v>
      </c>
      <c r="P763" s="100">
        <v>6400000</v>
      </c>
      <c r="Q763" s="94">
        <v>2015</v>
      </c>
      <c r="R763" s="97" t="s">
        <v>151</v>
      </c>
      <c r="S763" s="101">
        <v>42118</v>
      </c>
      <c r="T763" s="101">
        <v>42133</v>
      </c>
      <c r="U763" s="82">
        <v>-42118</v>
      </c>
      <c r="V763" s="82">
        <v>-42133</v>
      </c>
      <c r="W763" s="88" t="s">
        <v>5141</v>
      </c>
      <c r="X763" s="272" t="s">
        <v>5194</v>
      </c>
      <c r="Y763" s="126" t="s">
        <v>5195</v>
      </c>
      <c r="Z763" s="126" t="s">
        <v>5144</v>
      </c>
      <c r="AA763" s="127" t="s">
        <v>103</v>
      </c>
      <c r="AB763" s="139" t="s">
        <v>5152</v>
      </c>
      <c r="AC763" s="301"/>
      <c r="AD763" s="64"/>
      <c r="AE763" s="64"/>
      <c r="AF763" s="64"/>
      <c r="AG763" s="64"/>
      <c r="AH763" s="95"/>
      <c r="AI763" s="95"/>
      <c r="AJ763" s="334">
        <v>124.871</v>
      </c>
      <c r="AK763" s="334">
        <v>1.5</v>
      </c>
      <c r="AL763" s="79"/>
      <c r="AM763" s="65"/>
      <c r="AN763" s="79"/>
      <c r="AO763" s="80"/>
      <c r="AP763" s="70"/>
      <c r="AQ763" s="84"/>
      <c r="AR763" s="79"/>
      <c r="AS763" s="110"/>
      <c r="AT763" s="110"/>
      <c r="AU763" s="83"/>
      <c r="AV763" s="104"/>
      <c r="AW763" s="87"/>
      <c r="AX763" s="87"/>
      <c r="AY763" s="104"/>
      <c r="AZ763" s="104"/>
      <c r="BA763" s="98"/>
      <c r="BB763" s="98"/>
      <c r="BC763" s="104"/>
      <c r="BD763" s="113"/>
      <c r="BE763" s="113"/>
      <c r="BF763" s="113"/>
      <c r="BG763" s="87"/>
      <c r="BH763" s="88"/>
      <c r="BI763" s="104"/>
      <c r="BJ763" s="87"/>
      <c r="BK763" s="87"/>
      <c r="BL763" s="87"/>
      <c r="BM763" s="87"/>
      <c r="BN763" s="89"/>
      <c r="BQ763" s="90">
        <v>6400000</v>
      </c>
      <c r="CD763" s="93" t="s">
        <v>263</v>
      </c>
      <c r="CE763">
        <v>6400000</v>
      </c>
    </row>
    <row r="764" spans="1:83" x14ac:dyDescent="0.25">
      <c r="A764" s="94">
        <v>761</v>
      </c>
      <c r="B764" s="95" t="s">
        <v>5196</v>
      </c>
      <c r="C764" s="99">
        <v>2100004182</v>
      </c>
      <c r="D764" s="290" t="s">
        <v>1350</v>
      </c>
      <c r="E764" s="259">
        <v>900000</v>
      </c>
      <c r="F764" s="181" t="s">
        <v>979</v>
      </c>
      <c r="G764" s="260">
        <v>2015</v>
      </c>
      <c r="H764" s="135">
        <v>42228</v>
      </c>
      <c r="I764" s="135">
        <v>42235</v>
      </c>
      <c r="J764" s="97" t="s">
        <v>152</v>
      </c>
      <c r="K764" s="104" t="s">
        <v>153</v>
      </c>
      <c r="L764" s="88" t="s">
        <v>154</v>
      </c>
      <c r="M764" s="280" t="s">
        <v>98</v>
      </c>
      <c r="N764" s="97" t="s">
        <v>98</v>
      </c>
      <c r="O764" s="97" t="s">
        <v>98</v>
      </c>
      <c r="P764" s="100">
        <v>900000</v>
      </c>
      <c r="Q764" s="94">
        <v>2015</v>
      </c>
      <c r="R764" s="97" t="s">
        <v>151</v>
      </c>
      <c r="S764" s="101">
        <v>42118</v>
      </c>
      <c r="T764" s="101">
        <v>42133</v>
      </c>
      <c r="U764" s="82">
        <v>110</v>
      </c>
      <c r="V764" s="82">
        <v>95</v>
      </c>
      <c r="W764" s="88" t="s">
        <v>5141</v>
      </c>
      <c r="X764" s="272" t="s">
        <v>5197</v>
      </c>
      <c r="Y764" s="126" t="s">
        <v>4695</v>
      </c>
      <c r="Z764" s="126" t="s">
        <v>5144</v>
      </c>
      <c r="AA764" s="127" t="s">
        <v>103</v>
      </c>
      <c r="AB764" s="139" t="s">
        <v>5152</v>
      </c>
      <c r="AC764" s="301"/>
      <c r="AD764" s="64"/>
      <c r="AE764" s="64"/>
      <c r="AF764" s="64"/>
      <c r="AG764" s="64"/>
      <c r="AH764" s="95"/>
      <c r="AI764" s="95"/>
      <c r="AJ764" s="334">
        <v>124.848</v>
      </c>
      <c r="AK764" s="334">
        <v>1.5022200000000001</v>
      </c>
      <c r="AL764" s="79"/>
      <c r="AM764" s="65"/>
      <c r="AN764" s="79"/>
      <c r="AO764" s="80"/>
      <c r="AP764" s="70"/>
      <c r="AQ764" s="84"/>
      <c r="AR764" s="79"/>
      <c r="AS764" s="110"/>
      <c r="AT764" s="110"/>
      <c r="AU764" s="83"/>
      <c r="AV764" s="104"/>
      <c r="AW764" s="87"/>
      <c r="AX764" s="87"/>
      <c r="AY764" s="104"/>
      <c r="AZ764" s="104" t="s">
        <v>1356</v>
      </c>
      <c r="BA764" s="178">
        <v>42236</v>
      </c>
      <c r="BB764" s="291">
        <v>42256</v>
      </c>
      <c r="BC764" s="104"/>
      <c r="BD764" s="113"/>
      <c r="BE764" s="113"/>
      <c r="BF764" s="113"/>
      <c r="BG764" s="114">
        <v>42257</v>
      </c>
      <c r="BH764" s="171" t="s">
        <v>116</v>
      </c>
      <c r="BI764" s="114" t="s">
        <v>1357</v>
      </c>
      <c r="BJ764" s="292">
        <v>42262</v>
      </c>
      <c r="BK764" s="292">
        <v>42283</v>
      </c>
      <c r="BL764" s="832">
        <v>42293</v>
      </c>
      <c r="BM764" s="87"/>
      <c r="BN764" s="89"/>
      <c r="BQ764" s="90">
        <v>900000</v>
      </c>
      <c r="CD764" s="93" t="s">
        <v>263</v>
      </c>
      <c r="CE764">
        <v>6400000</v>
      </c>
    </row>
    <row r="765" spans="1:83" x14ac:dyDescent="0.25">
      <c r="A765" s="94">
        <v>762</v>
      </c>
      <c r="B765" s="95" t="s">
        <v>5198</v>
      </c>
      <c r="C765" s="99">
        <v>2100004182</v>
      </c>
      <c r="D765" s="290" t="s">
        <v>1350</v>
      </c>
      <c r="E765" s="259">
        <v>900000</v>
      </c>
      <c r="F765" s="181" t="s">
        <v>979</v>
      </c>
      <c r="G765" s="260">
        <v>2015</v>
      </c>
      <c r="H765" s="135">
        <v>42228</v>
      </c>
      <c r="I765" s="135">
        <v>42235</v>
      </c>
      <c r="J765" s="97" t="s">
        <v>152</v>
      </c>
      <c r="K765" s="104" t="s">
        <v>153</v>
      </c>
      <c r="L765" s="88" t="s">
        <v>154</v>
      </c>
      <c r="M765" s="280" t="s">
        <v>98</v>
      </c>
      <c r="N765" s="97" t="s">
        <v>98</v>
      </c>
      <c r="O765" s="97" t="s">
        <v>98</v>
      </c>
      <c r="P765" s="100">
        <v>900000</v>
      </c>
      <c r="Q765" s="94">
        <v>2015</v>
      </c>
      <c r="R765" s="97" t="s">
        <v>151</v>
      </c>
      <c r="S765" s="101">
        <v>42118</v>
      </c>
      <c r="T765" s="101">
        <v>42133</v>
      </c>
      <c r="U765" s="82">
        <v>110</v>
      </c>
      <c r="V765" s="82">
        <v>95</v>
      </c>
      <c r="W765" s="88" t="s">
        <v>5141</v>
      </c>
      <c r="X765" s="272" t="s">
        <v>5199</v>
      </c>
      <c r="Y765" s="126" t="s">
        <v>5200</v>
      </c>
      <c r="Z765" s="126" t="s">
        <v>5144</v>
      </c>
      <c r="AA765" s="127" t="s">
        <v>103</v>
      </c>
      <c r="AB765" s="139" t="s">
        <v>5152</v>
      </c>
      <c r="AC765" s="301"/>
      <c r="AD765" s="64"/>
      <c r="AE765" s="64"/>
      <c r="AF765" s="64"/>
      <c r="AG765" s="64"/>
      <c r="AH765" s="95"/>
      <c r="AI765" s="95"/>
      <c r="AJ765" s="334">
        <v>124.809</v>
      </c>
      <c r="AK765" s="334">
        <v>1.57111</v>
      </c>
      <c r="AL765" s="79"/>
      <c r="AM765" s="65"/>
      <c r="AN765" s="79"/>
      <c r="AO765" s="80"/>
      <c r="AP765" s="70"/>
      <c r="AQ765" s="84"/>
      <c r="AR765" s="79"/>
      <c r="AS765" s="110"/>
      <c r="AT765" s="110"/>
      <c r="AU765" s="83"/>
      <c r="AV765" s="104"/>
      <c r="AW765" s="87"/>
      <c r="AX765" s="87"/>
      <c r="AY765" s="104"/>
      <c r="AZ765" s="104" t="s">
        <v>1356</v>
      </c>
      <c r="BA765" s="178">
        <v>42236</v>
      </c>
      <c r="BB765" s="291">
        <v>42256</v>
      </c>
      <c r="BC765" s="104"/>
      <c r="BD765" s="113"/>
      <c r="BE765" s="113"/>
      <c r="BF765" s="113"/>
      <c r="BG765" s="114">
        <v>42257</v>
      </c>
      <c r="BH765" s="171" t="s">
        <v>116</v>
      </c>
      <c r="BI765" s="114" t="s">
        <v>1357</v>
      </c>
      <c r="BJ765" s="292">
        <v>42262</v>
      </c>
      <c r="BK765" s="292">
        <v>42283</v>
      </c>
      <c r="BL765" s="832">
        <v>42293</v>
      </c>
      <c r="BM765" s="87"/>
      <c r="BN765" s="89"/>
      <c r="BQ765" s="90">
        <v>900000</v>
      </c>
      <c r="CD765" s="93" t="s">
        <v>263</v>
      </c>
      <c r="CE765">
        <v>6400000</v>
      </c>
    </row>
    <row r="766" spans="1:83" x14ac:dyDescent="0.25">
      <c r="A766" s="94">
        <v>763</v>
      </c>
      <c r="B766" s="95" t="s">
        <v>5201</v>
      </c>
      <c r="C766" s="99">
        <v>2100004182</v>
      </c>
      <c r="D766" s="290" t="s">
        <v>1350</v>
      </c>
      <c r="E766" s="259">
        <v>900000</v>
      </c>
      <c r="F766" s="181" t="s">
        <v>979</v>
      </c>
      <c r="G766" s="260">
        <v>2015</v>
      </c>
      <c r="H766" s="135">
        <v>42228</v>
      </c>
      <c r="I766" s="135">
        <v>42235</v>
      </c>
      <c r="J766" s="97" t="s">
        <v>152</v>
      </c>
      <c r="K766" s="104" t="s">
        <v>153</v>
      </c>
      <c r="L766" s="88" t="s">
        <v>154</v>
      </c>
      <c r="M766" s="280" t="s">
        <v>98</v>
      </c>
      <c r="N766" s="97" t="s">
        <v>98</v>
      </c>
      <c r="O766" s="97" t="s">
        <v>98</v>
      </c>
      <c r="P766" s="100">
        <v>900000</v>
      </c>
      <c r="Q766" s="94">
        <v>2015</v>
      </c>
      <c r="R766" s="97" t="s">
        <v>151</v>
      </c>
      <c r="S766" s="101">
        <v>42118</v>
      </c>
      <c r="T766" s="101">
        <v>42133</v>
      </c>
      <c r="U766" s="82">
        <v>110</v>
      </c>
      <c r="V766" s="82">
        <v>95</v>
      </c>
      <c r="W766" s="88" t="s">
        <v>5141</v>
      </c>
      <c r="X766" s="272" t="s">
        <v>5202</v>
      </c>
      <c r="Y766" s="126" t="s">
        <v>5203</v>
      </c>
      <c r="Z766" s="126" t="s">
        <v>5144</v>
      </c>
      <c r="AA766" s="127" t="s">
        <v>103</v>
      </c>
      <c r="AB766" s="139" t="s">
        <v>5152</v>
      </c>
      <c r="AC766" s="301"/>
      <c r="AD766" s="64"/>
      <c r="AE766" s="64"/>
      <c r="AF766" s="64"/>
      <c r="AG766" s="64"/>
      <c r="AH766" s="95"/>
      <c r="AI766" s="95"/>
      <c r="AJ766" s="334">
        <v>124.82599999999999</v>
      </c>
      <c r="AK766" s="334">
        <v>1.4213899999999999</v>
      </c>
      <c r="AL766" s="79"/>
      <c r="AM766" s="65"/>
      <c r="AN766" s="79"/>
      <c r="AO766" s="80"/>
      <c r="AP766" s="70"/>
      <c r="AQ766" s="84"/>
      <c r="AR766" s="79"/>
      <c r="AS766" s="110"/>
      <c r="AT766" s="110"/>
      <c r="AU766" s="83"/>
      <c r="AV766" s="104"/>
      <c r="AW766" s="87"/>
      <c r="AX766" s="87"/>
      <c r="AY766" s="104"/>
      <c r="AZ766" s="104" t="s">
        <v>1356</v>
      </c>
      <c r="BA766" s="178">
        <v>42236</v>
      </c>
      <c r="BB766" s="291">
        <v>42256</v>
      </c>
      <c r="BC766" s="104"/>
      <c r="BD766" s="113"/>
      <c r="BE766" s="113"/>
      <c r="BF766" s="113"/>
      <c r="BG766" s="114">
        <v>42257</v>
      </c>
      <c r="BH766" s="171" t="s">
        <v>116</v>
      </c>
      <c r="BI766" s="114" t="s">
        <v>1357</v>
      </c>
      <c r="BJ766" s="292">
        <v>42262</v>
      </c>
      <c r="BK766" s="292">
        <v>42283</v>
      </c>
      <c r="BL766" s="832">
        <v>42293</v>
      </c>
      <c r="BM766" s="87"/>
      <c r="BN766" s="89"/>
      <c r="BQ766" s="90">
        <v>900000</v>
      </c>
      <c r="CD766" s="93" t="s">
        <v>3562</v>
      </c>
      <c r="CE766">
        <v>1500000</v>
      </c>
    </row>
    <row r="767" spans="1:83" x14ac:dyDescent="0.25">
      <c r="A767" s="94">
        <v>764</v>
      </c>
      <c r="B767" s="95" t="s">
        <v>5204</v>
      </c>
      <c r="C767" s="88">
        <v>4800083168</v>
      </c>
      <c r="D767" s="116" t="s">
        <v>1634</v>
      </c>
      <c r="E767" s="96">
        <v>3500000</v>
      </c>
      <c r="F767" s="97">
        <v>8</v>
      </c>
      <c r="G767" s="94">
        <v>2014</v>
      </c>
      <c r="H767" s="98">
        <v>41858</v>
      </c>
      <c r="I767" s="98"/>
      <c r="J767" s="97" t="s">
        <v>628</v>
      </c>
      <c r="K767" s="104" t="s">
        <v>1635</v>
      </c>
      <c r="L767" s="88" t="s">
        <v>630</v>
      </c>
      <c r="M767" s="280" t="s">
        <v>1636</v>
      </c>
      <c r="N767" s="97" t="s">
        <v>98</v>
      </c>
      <c r="O767" s="97" t="s">
        <v>98</v>
      </c>
      <c r="P767" s="100">
        <v>3500000</v>
      </c>
      <c r="Q767" s="94">
        <v>2015</v>
      </c>
      <c r="R767" s="97" t="s">
        <v>151</v>
      </c>
      <c r="S767" s="101">
        <v>42121</v>
      </c>
      <c r="T767" s="101">
        <v>42121</v>
      </c>
      <c r="U767" s="82">
        <v>-263</v>
      </c>
      <c r="V767" s="82">
        <v>-263</v>
      </c>
      <c r="W767" s="88"/>
      <c r="X767" s="272" t="s">
        <v>5205</v>
      </c>
      <c r="Y767" s="126" t="s">
        <v>5206</v>
      </c>
      <c r="Z767" s="126" t="s">
        <v>1640</v>
      </c>
      <c r="AA767" s="94"/>
      <c r="AB767" s="139"/>
      <c r="AC767" s="301"/>
      <c r="AD767" s="64"/>
      <c r="AE767" s="64"/>
      <c r="AF767" s="64"/>
      <c r="AG767" s="64"/>
      <c r="AH767" s="95" t="s">
        <v>591</v>
      </c>
      <c r="AI767" s="95"/>
      <c r="AJ767" s="334"/>
      <c r="AK767" s="334"/>
      <c r="AL767" s="79"/>
      <c r="AM767" s="65"/>
      <c r="AN767" s="79"/>
      <c r="AO767" s="80"/>
      <c r="AP767" s="70"/>
      <c r="AQ767" s="84"/>
      <c r="AR767" s="79"/>
      <c r="AS767" s="110"/>
      <c r="AT767" s="110"/>
      <c r="AU767" s="83"/>
      <c r="AV767" s="88" t="s">
        <v>5207</v>
      </c>
      <c r="AW767" s="87">
        <v>42158</v>
      </c>
      <c r="AX767" s="87">
        <v>42174</v>
      </c>
      <c r="AY767" s="104"/>
      <c r="AZ767" s="95" t="s">
        <v>4570</v>
      </c>
      <c r="BA767" s="98">
        <v>42181</v>
      </c>
      <c r="BB767" s="98">
        <v>42221</v>
      </c>
      <c r="BC767" s="104"/>
      <c r="BD767" s="113">
        <v>3500000</v>
      </c>
      <c r="BE767" s="113"/>
      <c r="BF767" s="113"/>
      <c r="BG767" s="98">
        <v>42221</v>
      </c>
      <c r="BH767" s="88" t="s">
        <v>116</v>
      </c>
      <c r="BI767" s="104" t="s">
        <v>4571</v>
      </c>
      <c r="BJ767" s="87">
        <v>42221</v>
      </c>
      <c r="BK767" s="87">
        <v>42242</v>
      </c>
      <c r="BL767" s="87">
        <v>42236</v>
      </c>
      <c r="BM767" s="87"/>
      <c r="BN767" s="89"/>
      <c r="BO767" t="s">
        <v>4770</v>
      </c>
      <c r="BQ767" s="90">
        <v>3500000</v>
      </c>
      <c r="CD767" s="93"/>
    </row>
    <row r="768" spans="1:83" x14ac:dyDescent="0.25">
      <c r="A768" s="94">
        <v>765</v>
      </c>
      <c r="B768" s="95" t="s">
        <v>5208</v>
      </c>
      <c r="C768" s="88">
        <v>4800083168</v>
      </c>
      <c r="D768" s="116" t="s">
        <v>1634</v>
      </c>
      <c r="E768" s="96">
        <v>3500000</v>
      </c>
      <c r="F768" s="97">
        <v>8</v>
      </c>
      <c r="G768" s="94">
        <v>2014</v>
      </c>
      <c r="H768" s="98">
        <v>41858</v>
      </c>
      <c r="I768" s="98"/>
      <c r="J768" s="97" t="s">
        <v>628</v>
      </c>
      <c r="K768" s="104" t="s">
        <v>1635</v>
      </c>
      <c r="L768" s="88" t="s">
        <v>630</v>
      </c>
      <c r="M768" s="280" t="s">
        <v>1636</v>
      </c>
      <c r="N768" s="97" t="s">
        <v>98</v>
      </c>
      <c r="O768" s="97" t="s">
        <v>98</v>
      </c>
      <c r="P768" s="100">
        <v>3500000</v>
      </c>
      <c r="Q768" s="94">
        <v>2015</v>
      </c>
      <c r="R768" s="97" t="s">
        <v>151</v>
      </c>
      <c r="S768" s="101">
        <v>42121</v>
      </c>
      <c r="T768" s="101">
        <v>42121</v>
      </c>
      <c r="U768" s="82">
        <v>-263</v>
      </c>
      <c r="V768" s="82">
        <v>-263</v>
      </c>
      <c r="W768" s="88"/>
      <c r="X768" s="272" t="s">
        <v>5209</v>
      </c>
      <c r="Y768" s="126" t="s">
        <v>5210</v>
      </c>
      <c r="Z768" s="126" t="s">
        <v>1640</v>
      </c>
      <c r="AA768" s="94"/>
      <c r="AB768" s="139"/>
      <c r="AC768" s="301"/>
      <c r="AD768" s="64"/>
      <c r="AE768" s="64"/>
      <c r="AF768" s="64"/>
      <c r="AG768" s="64"/>
      <c r="AH768" s="95" t="s">
        <v>741</v>
      </c>
      <c r="AI768" s="95"/>
      <c r="AJ768" s="334"/>
      <c r="AK768" s="334"/>
      <c r="AL768" s="79"/>
      <c r="AM768" s="65"/>
      <c r="AN768" s="79"/>
      <c r="AO768" s="80"/>
      <c r="AP768" s="70"/>
      <c r="AQ768" s="84"/>
      <c r="AR768" s="79"/>
      <c r="AS768" s="110"/>
      <c r="AT768" s="110"/>
      <c r="AU768" s="83"/>
      <c r="AV768" s="88" t="s">
        <v>5211</v>
      </c>
      <c r="AW768" s="87">
        <v>42158</v>
      </c>
      <c r="AX768" s="87">
        <v>42159</v>
      </c>
      <c r="AY768" s="104"/>
      <c r="AZ768" s="95" t="s">
        <v>3406</v>
      </c>
      <c r="BA768" s="98">
        <v>42173</v>
      </c>
      <c r="BB768" s="120">
        <v>42186</v>
      </c>
      <c r="BC768" s="104"/>
      <c r="BD768" s="113"/>
      <c r="BE768" s="113"/>
      <c r="BF768" s="113"/>
      <c r="BG768" s="87">
        <v>42187</v>
      </c>
      <c r="BH768" s="88" t="s">
        <v>116</v>
      </c>
      <c r="BI768" s="95" t="s">
        <v>3407</v>
      </c>
      <c r="BJ768" s="146">
        <v>42187</v>
      </c>
      <c r="BK768" s="146">
        <v>42208</v>
      </c>
      <c r="BL768" s="87">
        <v>42199</v>
      </c>
      <c r="BM768" s="87"/>
      <c r="BN768" s="89"/>
      <c r="BO768" t="s">
        <v>3081</v>
      </c>
      <c r="BQ768" s="90">
        <v>3500000</v>
      </c>
      <c r="CD768" s="93"/>
    </row>
    <row r="769" spans="1:83" x14ac:dyDescent="0.25">
      <c r="A769" s="94">
        <v>766</v>
      </c>
      <c r="B769" s="95" t="s">
        <v>5212</v>
      </c>
      <c r="C769" s="88">
        <v>4800083168</v>
      </c>
      <c r="D769" s="116" t="s">
        <v>1634</v>
      </c>
      <c r="E769" s="96">
        <v>3500000</v>
      </c>
      <c r="F769" s="97">
        <v>8</v>
      </c>
      <c r="G769" s="94">
        <v>2014</v>
      </c>
      <c r="H769" s="98">
        <v>41858</v>
      </c>
      <c r="I769" s="98"/>
      <c r="J769" s="97" t="s">
        <v>628</v>
      </c>
      <c r="K769" s="104" t="s">
        <v>1635</v>
      </c>
      <c r="L769" s="88" t="s">
        <v>630</v>
      </c>
      <c r="M769" s="280" t="s">
        <v>1636</v>
      </c>
      <c r="N769" s="97" t="s">
        <v>98</v>
      </c>
      <c r="O769" s="97" t="s">
        <v>98</v>
      </c>
      <c r="P769" s="100">
        <v>3500000</v>
      </c>
      <c r="Q769" s="94">
        <v>2015</v>
      </c>
      <c r="R769" s="97" t="s">
        <v>151</v>
      </c>
      <c r="S769" s="101">
        <v>42121</v>
      </c>
      <c r="T769" s="101">
        <v>42121</v>
      </c>
      <c r="U769" s="82">
        <v>-263</v>
      </c>
      <c r="V769" s="82">
        <v>-263</v>
      </c>
      <c r="W769" s="88"/>
      <c r="X769" s="272" t="s">
        <v>5213</v>
      </c>
      <c r="Y769" s="126" t="s">
        <v>5214</v>
      </c>
      <c r="Z769" s="126" t="s">
        <v>1640</v>
      </c>
      <c r="AA769" s="94"/>
      <c r="AB769" s="139"/>
      <c r="AC769" s="301"/>
      <c r="AD769" s="64"/>
      <c r="AE769" s="64"/>
      <c r="AF769" s="64"/>
      <c r="AG769" s="64"/>
      <c r="AH769" s="95" t="s">
        <v>161</v>
      </c>
      <c r="AI769" s="95"/>
      <c r="AJ769" s="334"/>
      <c r="AK769" s="334"/>
      <c r="AL769" s="79"/>
      <c r="AM769" s="65"/>
      <c r="AN769" s="79"/>
      <c r="AO769" s="80"/>
      <c r="AP769" s="70"/>
      <c r="AQ769" s="84"/>
      <c r="AR769" s="79"/>
      <c r="AS769" s="110"/>
      <c r="AT769" s="110"/>
      <c r="AU769" s="83"/>
      <c r="AV769" s="95" t="s">
        <v>5215</v>
      </c>
      <c r="AW769" s="87">
        <v>42186</v>
      </c>
      <c r="AX769" s="87">
        <v>42292</v>
      </c>
      <c r="AY769" s="104"/>
      <c r="AZ769" s="104" t="s">
        <v>15025</v>
      </c>
      <c r="BA769" s="98">
        <v>42293</v>
      </c>
      <c r="BB769" s="98"/>
      <c r="BC769" s="104"/>
      <c r="BD769" s="113"/>
      <c r="BE769" s="113"/>
      <c r="BF769" s="113"/>
      <c r="BG769" s="87"/>
      <c r="BH769" s="88"/>
      <c r="BI769" s="104"/>
      <c r="BJ769" s="87"/>
      <c r="BK769" s="87"/>
      <c r="BL769" s="87"/>
      <c r="BM769" s="87"/>
      <c r="BN769" s="89"/>
      <c r="BO769" t="s">
        <v>4371</v>
      </c>
      <c r="BQ769" s="90">
        <v>3500000</v>
      </c>
      <c r="CD769" s="93"/>
    </row>
    <row r="770" spans="1:83" x14ac:dyDescent="0.25">
      <c r="A770" s="94">
        <v>767</v>
      </c>
      <c r="B770" s="95" t="s">
        <v>5216</v>
      </c>
      <c r="C770" s="88">
        <v>4800083168</v>
      </c>
      <c r="D770" s="116" t="s">
        <v>1634</v>
      </c>
      <c r="E770" s="96">
        <v>3500000</v>
      </c>
      <c r="F770" s="97">
        <v>8</v>
      </c>
      <c r="G770" s="94">
        <v>2014</v>
      </c>
      <c r="H770" s="98">
        <v>41858</v>
      </c>
      <c r="I770" s="98"/>
      <c r="J770" s="97" t="s">
        <v>628</v>
      </c>
      <c r="K770" s="104" t="s">
        <v>1635</v>
      </c>
      <c r="L770" s="88" t="s">
        <v>630</v>
      </c>
      <c r="M770" s="280" t="s">
        <v>1636</v>
      </c>
      <c r="N770" s="97" t="s">
        <v>98</v>
      </c>
      <c r="O770" s="97" t="s">
        <v>98</v>
      </c>
      <c r="P770" s="100">
        <v>3500000</v>
      </c>
      <c r="Q770" s="94">
        <v>2015</v>
      </c>
      <c r="R770" s="97" t="s">
        <v>151</v>
      </c>
      <c r="S770" s="101">
        <v>42121</v>
      </c>
      <c r="T770" s="101">
        <v>42121</v>
      </c>
      <c r="U770" s="82">
        <v>-263</v>
      </c>
      <c r="V770" s="82">
        <v>-263</v>
      </c>
      <c r="W770" s="88"/>
      <c r="X770" s="272" t="s">
        <v>5217</v>
      </c>
      <c r="Y770" s="126" t="s">
        <v>5218</v>
      </c>
      <c r="Z770" s="126" t="s">
        <v>1640</v>
      </c>
      <c r="AA770" s="94"/>
      <c r="AB770" s="139"/>
      <c r="AC770" s="301"/>
      <c r="AD770" s="64"/>
      <c r="AE770" s="64"/>
      <c r="AF770" s="64"/>
      <c r="AG770" s="64"/>
      <c r="AH770" s="95" t="s">
        <v>131</v>
      </c>
      <c r="AI770" s="95"/>
      <c r="AJ770" s="334"/>
      <c r="AK770" s="334"/>
      <c r="AL770" s="79"/>
      <c r="AM770" s="65"/>
      <c r="AN770" s="79"/>
      <c r="AO770" s="80"/>
      <c r="AP770" s="70"/>
      <c r="AQ770" s="84"/>
      <c r="AR770" s="79"/>
      <c r="AS770" s="110"/>
      <c r="AT770" s="110"/>
      <c r="AU770" s="83"/>
      <c r="AV770" s="95" t="s">
        <v>14854</v>
      </c>
      <c r="AW770" s="87">
        <v>42284</v>
      </c>
      <c r="AX770" s="87"/>
      <c r="AY770" s="104"/>
      <c r="AZ770" s="104"/>
      <c r="BA770" s="98"/>
      <c r="BB770" s="98"/>
      <c r="BC770" s="104"/>
      <c r="BD770" s="113"/>
      <c r="BE770" s="113"/>
      <c r="BF770" s="113"/>
      <c r="BG770" s="87"/>
      <c r="BH770" s="88"/>
      <c r="BI770" s="104"/>
      <c r="BJ770" s="87"/>
      <c r="BK770" s="87"/>
      <c r="BL770" s="87"/>
      <c r="BM770" s="87"/>
      <c r="BN770" s="89"/>
      <c r="BO770" t="s">
        <v>4371</v>
      </c>
      <c r="BQ770" s="90">
        <v>3500000</v>
      </c>
      <c r="CD770" s="93"/>
    </row>
    <row r="771" spans="1:83" x14ac:dyDescent="0.25">
      <c r="A771" s="94">
        <v>768</v>
      </c>
      <c r="B771" s="95" t="s">
        <v>5219</v>
      </c>
      <c r="C771" s="88">
        <v>4800083168</v>
      </c>
      <c r="D771" s="116" t="s">
        <v>1634</v>
      </c>
      <c r="E771" s="96">
        <v>3500000</v>
      </c>
      <c r="F771" s="97">
        <v>8</v>
      </c>
      <c r="G771" s="94">
        <v>2014</v>
      </c>
      <c r="H771" s="98">
        <v>41858</v>
      </c>
      <c r="I771" s="98"/>
      <c r="J771" s="97" t="s">
        <v>628</v>
      </c>
      <c r="K771" s="104" t="s">
        <v>1635</v>
      </c>
      <c r="L771" s="88" t="s">
        <v>630</v>
      </c>
      <c r="M771" s="280" t="s">
        <v>1636</v>
      </c>
      <c r="N771" s="97" t="s">
        <v>98</v>
      </c>
      <c r="O771" s="97" t="s">
        <v>98</v>
      </c>
      <c r="P771" s="100">
        <v>3500000</v>
      </c>
      <c r="Q771" s="94">
        <v>2015</v>
      </c>
      <c r="R771" s="97" t="s">
        <v>151</v>
      </c>
      <c r="S771" s="101">
        <v>42121</v>
      </c>
      <c r="T771" s="101">
        <v>42121</v>
      </c>
      <c r="U771" s="82">
        <v>-263</v>
      </c>
      <c r="V771" s="82">
        <v>-263</v>
      </c>
      <c r="W771" s="88"/>
      <c r="X771" s="272" t="s">
        <v>5220</v>
      </c>
      <c r="Y771" s="126" t="s">
        <v>5221</v>
      </c>
      <c r="Z771" s="126" t="s">
        <v>1640</v>
      </c>
      <c r="AA771" s="94"/>
      <c r="AB771" s="139"/>
      <c r="AC771" s="301"/>
      <c r="AD771" s="64"/>
      <c r="AE771" s="64"/>
      <c r="AF771" s="64"/>
      <c r="AG771" s="64"/>
      <c r="AH771" s="95" t="s">
        <v>161</v>
      </c>
      <c r="AI771" s="95"/>
      <c r="AJ771" s="334"/>
      <c r="AK771" s="334"/>
      <c r="AL771" s="79"/>
      <c r="AM771" s="65"/>
      <c r="AN771" s="79"/>
      <c r="AO771" s="80"/>
      <c r="AP771" s="70"/>
      <c r="AQ771" s="84"/>
      <c r="AR771" s="79"/>
      <c r="AS771" s="110"/>
      <c r="AT771" s="110"/>
      <c r="AU771" s="83"/>
      <c r="AV771" s="95" t="s">
        <v>5222</v>
      </c>
      <c r="AW771" s="87">
        <v>42186</v>
      </c>
      <c r="AX771" s="87">
        <v>42188</v>
      </c>
      <c r="AY771" s="104"/>
      <c r="AZ771" s="95" t="s">
        <v>4847</v>
      </c>
      <c r="BA771" s="98">
        <v>42229</v>
      </c>
      <c r="BB771" s="98">
        <v>42277</v>
      </c>
      <c r="BC771" s="104"/>
      <c r="BD771" s="113"/>
      <c r="BE771" s="113"/>
      <c r="BF771" s="113"/>
      <c r="BG771" s="87">
        <v>42277</v>
      </c>
      <c r="BH771" s="88" t="s">
        <v>116</v>
      </c>
      <c r="BI771" s="808" t="s">
        <v>14651</v>
      </c>
      <c r="BJ771" s="87">
        <v>42278</v>
      </c>
      <c r="BK771" s="87">
        <v>42299</v>
      </c>
      <c r="BL771" s="87">
        <v>42292</v>
      </c>
      <c r="BM771" s="87"/>
      <c r="BN771" s="89"/>
      <c r="BO771" t="s">
        <v>4371</v>
      </c>
      <c r="BQ771" s="90">
        <v>3500000</v>
      </c>
      <c r="CD771" s="93"/>
    </row>
    <row r="772" spans="1:83" x14ac:dyDescent="0.25">
      <c r="A772" s="94">
        <v>769</v>
      </c>
      <c r="B772" s="95" t="s">
        <v>5223</v>
      </c>
      <c r="C772" s="88" t="s">
        <v>5224</v>
      </c>
      <c r="D772" s="88" t="s">
        <v>5225</v>
      </c>
      <c r="E772" s="96">
        <v>9100000</v>
      </c>
      <c r="F772" s="97" t="s">
        <v>151</v>
      </c>
      <c r="G772" s="94">
        <v>2015</v>
      </c>
      <c r="H772" s="98">
        <v>42111</v>
      </c>
      <c r="I772" s="98">
        <v>42172</v>
      </c>
      <c r="J772" s="97" t="s">
        <v>600</v>
      </c>
      <c r="K772" s="104" t="s">
        <v>769</v>
      </c>
      <c r="L772" s="88" t="s">
        <v>3828</v>
      </c>
      <c r="M772" s="267" t="s">
        <v>3829</v>
      </c>
      <c r="N772" s="97" t="s">
        <v>98</v>
      </c>
      <c r="O772" s="97" t="s">
        <v>98</v>
      </c>
      <c r="P772" s="100">
        <v>9100000</v>
      </c>
      <c r="Q772" s="94">
        <v>2015</v>
      </c>
      <c r="R772" s="97" t="s">
        <v>151</v>
      </c>
      <c r="S772" s="101">
        <v>42121</v>
      </c>
      <c r="T772" s="101">
        <v>42125</v>
      </c>
      <c r="U772" s="82">
        <v>-10</v>
      </c>
      <c r="V772" s="82">
        <v>-14</v>
      </c>
      <c r="W772" s="88" t="s">
        <v>771</v>
      </c>
      <c r="X772" s="136" t="s">
        <v>3831</v>
      </c>
      <c r="Y772" s="311" t="s">
        <v>3832</v>
      </c>
      <c r="Z772" s="95" t="s">
        <v>5225</v>
      </c>
      <c r="AA772" s="94"/>
      <c r="AB772" s="137" t="s">
        <v>5051</v>
      </c>
      <c r="AC772" s="301"/>
      <c r="AD772" s="64"/>
      <c r="AE772" s="64"/>
      <c r="AF772" s="64"/>
      <c r="AG772" s="64"/>
      <c r="AH772" s="95" t="s">
        <v>161</v>
      </c>
      <c r="AI772" s="95" t="s">
        <v>3834</v>
      </c>
      <c r="AJ772" s="334"/>
      <c r="AK772" s="334"/>
      <c r="AL772" s="79"/>
      <c r="AM772" s="65"/>
      <c r="AN772" s="79"/>
      <c r="AO772" s="80"/>
      <c r="AP772" s="70"/>
      <c r="AQ772" s="84"/>
      <c r="AR772" s="79"/>
      <c r="AS772" s="110"/>
      <c r="AT772" s="110"/>
      <c r="AU772" s="83"/>
      <c r="AV772" s="104"/>
      <c r="AW772" s="87"/>
      <c r="AX772" s="87"/>
      <c r="AY772" s="104"/>
      <c r="AZ772" s="104" t="s">
        <v>5226</v>
      </c>
      <c r="BA772" s="98">
        <v>42212</v>
      </c>
      <c r="BB772" s="98">
        <v>42216</v>
      </c>
      <c r="BC772" s="104"/>
      <c r="BD772" s="113">
        <v>9100000</v>
      </c>
      <c r="BE772" s="113">
        <v>9100000</v>
      </c>
      <c r="BF772" s="113"/>
      <c r="BG772" s="87">
        <v>42227</v>
      </c>
      <c r="BH772" s="88" t="s">
        <v>116</v>
      </c>
      <c r="BI772" s="104" t="s">
        <v>5227</v>
      </c>
      <c r="BJ772" s="87">
        <v>42228</v>
      </c>
      <c r="BK772" s="87">
        <v>42249</v>
      </c>
      <c r="BL772" s="87">
        <v>42243</v>
      </c>
      <c r="BM772" s="87"/>
      <c r="BN772" s="89"/>
      <c r="BQ772" s="129">
        <v>9100000</v>
      </c>
      <c r="CD772" s="93"/>
    </row>
    <row r="773" spans="1:83" x14ac:dyDescent="0.25">
      <c r="A773" s="94">
        <v>770</v>
      </c>
      <c r="B773" s="95" t="s">
        <v>5228</v>
      </c>
      <c r="C773" s="88" t="s">
        <v>5229</v>
      </c>
      <c r="D773" s="88" t="s">
        <v>5230</v>
      </c>
      <c r="E773" s="96">
        <v>10000000</v>
      </c>
      <c r="F773" s="97" t="s">
        <v>151</v>
      </c>
      <c r="G773" s="94">
        <v>2015</v>
      </c>
      <c r="H773" s="98">
        <v>42123</v>
      </c>
      <c r="I773" s="98">
        <v>42143</v>
      </c>
      <c r="J773" s="97" t="s">
        <v>600</v>
      </c>
      <c r="K773" s="104" t="s">
        <v>601</v>
      </c>
      <c r="L773" s="88" t="s">
        <v>818</v>
      </c>
      <c r="M773" s="280" t="s">
        <v>5231</v>
      </c>
      <c r="N773" s="97" t="s">
        <v>98</v>
      </c>
      <c r="O773" s="97" t="s">
        <v>98</v>
      </c>
      <c r="P773" s="100">
        <v>1000000</v>
      </c>
      <c r="Q773" s="94">
        <v>2015</v>
      </c>
      <c r="R773" s="97" t="s">
        <v>151</v>
      </c>
      <c r="S773" s="101">
        <v>42121</v>
      </c>
      <c r="T773" s="101">
        <v>42125</v>
      </c>
      <c r="U773" s="82">
        <v>2</v>
      </c>
      <c r="V773" s="82">
        <v>-2</v>
      </c>
      <c r="W773" s="88"/>
      <c r="X773" s="137" t="s">
        <v>5232</v>
      </c>
      <c r="Y773" s="95" t="s">
        <v>5233</v>
      </c>
      <c r="Z773" s="95" t="s">
        <v>3821</v>
      </c>
      <c r="AA773" s="94"/>
      <c r="AB773" s="139"/>
      <c r="AC773" s="301"/>
      <c r="AD773" s="64"/>
      <c r="AE773" s="64"/>
      <c r="AF773" s="64"/>
      <c r="AG773" s="64"/>
      <c r="AH773" s="95" t="s">
        <v>161</v>
      </c>
      <c r="AI773" s="95"/>
      <c r="AJ773" s="334"/>
      <c r="AK773" s="334"/>
      <c r="AL773" s="79"/>
      <c r="AM773" s="65"/>
      <c r="AN773" s="79"/>
      <c r="AO773" s="80"/>
      <c r="AP773" s="70"/>
      <c r="AQ773" s="84"/>
      <c r="AR773" s="79"/>
      <c r="AS773" s="110"/>
      <c r="AT773" s="110"/>
      <c r="AU773" s="83"/>
      <c r="AV773" s="104"/>
      <c r="AW773" s="87"/>
      <c r="AX773" s="87"/>
      <c r="AY773" s="104"/>
      <c r="AZ773" s="104"/>
      <c r="BA773" s="98">
        <v>42258</v>
      </c>
      <c r="BB773" s="98"/>
      <c r="BC773" s="104"/>
      <c r="BD773" s="113">
        <v>10000000</v>
      </c>
      <c r="BE773" s="113">
        <v>10000000</v>
      </c>
      <c r="BF773" s="113"/>
      <c r="BG773" s="87"/>
      <c r="BH773" s="88" t="s">
        <v>776</v>
      </c>
      <c r="BI773" s="104"/>
      <c r="BJ773" s="87"/>
      <c r="BK773" s="87"/>
      <c r="BL773" s="87"/>
      <c r="BM773" s="87"/>
      <c r="BN773" s="89"/>
      <c r="BQ773" s="129">
        <v>1000000</v>
      </c>
      <c r="CD773" s="93"/>
    </row>
    <row r="774" spans="1:83" x14ac:dyDescent="0.25">
      <c r="A774" s="94">
        <v>771</v>
      </c>
      <c r="B774" s="95" t="s">
        <v>5234</v>
      </c>
      <c r="C774" s="88"/>
      <c r="D774" s="116"/>
      <c r="E774" s="96"/>
      <c r="F774" s="97"/>
      <c r="G774" s="94"/>
      <c r="H774" s="98"/>
      <c r="I774" s="98"/>
      <c r="J774" s="97" t="s">
        <v>4375</v>
      </c>
      <c r="K774" s="104"/>
      <c r="L774" s="88" t="s">
        <v>4377</v>
      </c>
      <c r="M774" s="280" t="s">
        <v>98</v>
      </c>
      <c r="N774" s="97" t="s">
        <v>98</v>
      </c>
      <c r="O774" s="97" t="s">
        <v>98</v>
      </c>
      <c r="P774" s="100" t="s">
        <v>5083</v>
      </c>
      <c r="Q774" s="94">
        <v>2015</v>
      </c>
      <c r="R774" s="97" t="s">
        <v>151</v>
      </c>
      <c r="S774" s="101">
        <v>42115</v>
      </c>
      <c r="T774" s="69"/>
      <c r="U774" s="82">
        <v>-42115</v>
      </c>
      <c r="V774" s="82">
        <v>0</v>
      </c>
      <c r="W774" s="88" t="s">
        <v>5235</v>
      </c>
      <c r="X774" s="89"/>
      <c r="Y774" s="139" t="s">
        <v>5236</v>
      </c>
      <c r="Z774" s="95" t="s">
        <v>3821</v>
      </c>
      <c r="AA774" s="94"/>
      <c r="AB774" s="139"/>
      <c r="AC774" s="301"/>
      <c r="AD774" s="64"/>
      <c r="AE774" s="64"/>
      <c r="AF774" s="64"/>
      <c r="AG774" s="64"/>
      <c r="AH774" s="95" t="s">
        <v>161</v>
      </c>
      <c r="AI774" s="95" t="s">
        <v>5237</v>
      </c>
      <c r="AJ774" s="334"/>
      <c r="AK774" s="334"/>
      <c r="AL774" s="79"/>
      <c r="AM774" s="65"/>
      <c r="AN774" s="79"/>
      <c r="AO774" s="80"/>
      <c r="AP774" s="70"/>
      <c r="AQ774" s="84"/>
      <c r="AR774" s="79"/>
      <c r="AS774" s="110"/>
      <c r="AT774" s="110"/>
      <c r="AU774" s="83"/>
      <c r="AV774" s="104"/>
      <c r="AW774" s="87"/>
      <c r="AX774" s="87"/>
      <c r="AY774" s="104"/>
      <c r="AZ774" s="104"/>
      <c r="BA774" s="98"/>
      <c r="BB774" s="98"/>
      <c r="BC774" s="104"/>
      <c r="BD774" s="113"/>
      <c r="BE774" s="113"/>
      <c r="BF774" s="113"/>
      <c r="BG774" s="87"/>
      <c r="BH774" s="88" t="s">
        <v>623</v>
      </c>
      <c r="BI774" s="104"/>
      <c r="BJ774" s="87"/>
      <c r="BK774" s="87"/>
      <c r="BL774" s="87"/>
      <c r="BM774" s="87"/>
      <c r="BN774" s="89" t="s">
        <v>5238</v>
      </c>
      <c r="BQ774" s="323" t="s">
        <v>623</v>
      </c>
      <c r="CD774" s="93"/>
    </row>
    <row r="775" spans="1:83" ht="90" x14ac:dyDescent="0.25">
      <c r="A775" s="94">
        <v>772</v>
      </c>
      <c r="B775" s="95" t="s">
        <v>5239</v>
      </c>
      <c r="C775" s="88" t="s">
        <v>5240</v>
      </c>
      <c r="D775" s="244" t="s">
        <v>5241</v>
      </c>
      <c r="E775" s="96">
        <v>14000000</v>
      </c>
      <c r="F775" s="97" t="s">
        <v>151</v>
      </c>
      <c r="G775" s="94">
        <v>2015</v>
      </c>
      <c r="H775" s="98">
        <v>42124</v>
      </c>
      <c r="I775" s="98">
        <v>42143</v>
      </c>
      <c r="J775" s="97" t="s">
        <v>600</v>
      </c>
      <c r="K775" s="104" t="s">
        <v>601</v>
      </c>
      <c r="L775" s="88" t="s">
        <v>602</v>
      </c>
      <c r="M775" s="104" t="s">
        <v>3796</v>
      </c>
      <c r="N775" s="94" t="s">
        <v>603</v>
      </c>
      <c r="O775" s="94" t="s">
        <v>3797</v>
      </c>
      <c r="P775" s="100">
        <v>14000000</v>
      </c>
      <c r="Q775" s="94">
        <v>2015</v>
      </c>
      <c r="R775" s="97" t="s">
        <v>151</v>
      </c>
      <c r="S775" s="101">
        <v>42122</v>
      </c>
      <c r="T775" s="101">
        <v>42126</v>
      </c>
      <c r="U775" s="82">
        <v>2</v>
      </c>
      <c r="V775" s="82">
        <v>-2</v>
      </c>
      <c r="W775" s="88"/>
      <c r="X775" s="139">
        <v>21546109</v>
      </c>
      <c r="Y775" s="95" t="s">
        <v>5242</v>
      </c>
      <c r="Z775" s="95" t="s">
        <v>3897</v>
      </c>
      <c r="AA775" s="94"/>
      <c r="AB775" s="89" t="s">
        <v>3801</v>
      </c>
      <c r="AC775" s="301"/>
      <c r="AD775" s="64"/>
      <c r="AE775" s="64"/>
      <c r="AF775" s="64"/>
      <c r="AG775" s="64"/>
      <c r="AH775" s="95" t="s">
        <v>131</v>
      </c>
      <c r="AI775" s="95" t="s">
        <v>5243</v>
      </c>
      <c r="AJ775" s="334"/>
      <c r="AK775" s="334"/>
      <c r="AL775" s="79"/>
      <c r="AM775" s="65"/>
      <c r="AN775" s="79"/>
      <c r="AO775" s="80"/>
      <c r="AP775" s="70"/>
      <c r="AQ775" s="84"/>
      <c r="AR775" s="79"/>
      <c r="AS775" s="110"/>
      <c r="AT775" s="110"/>
      <c r="AU775" s="83"/>
      <c r="AV775" s="104"/>
      <c r="AW775" s="87"/>
      <c r="AX775" s="87"/>
      <c r="AY775" s="104"/>
      <c r="AZ775" s="104" t="s">
        <v>5244</v>
      </c>
      <c r="BA775" s="98">
        <v>42194</v>
      </c>
      <c r="BB775" s="98">
        <v>42215</v>
      </c>
      <c r="BC775" s="104"/>
      <c r="BD775" s="113">
        <v>14000000</v>
      </c>
      <c r="BE775" s="113">
        <v>0</v>
      </c>
      <c r="BF775" s="113">
        <v>14000000</v>
      </c>
      <c r="BG775" s="87">
        <v>42216</v>
      </c>
      <c r="BH775" s="88" t="s">
        <v>116</v>
      </c>
      <c r="BI775" s="104" t="s">
        <v>5245</v>
      </c>
      <c r="BJ775" s="87">
        <v>42220</v>
      </c>
      <c r="BK775" s="87">
        <v>42241</v>
      </c>
      <c r="BL775" s="87">
        <v>42236</v>
      </c>
      <c r="BM775" s="87"/>
      <c r="BN775" s="89"/>
      <c r="BQ775" s="129">
        <v>14000000</v>
      </c>
      <c r="CD775" s="93"/>
    </row>
    <row r="776" spans="1:83" x14ac:dyDescent="0.25">
      <c r="A776" s="94">
        <v>773</v>
      </c>
      <c r="B776" s="95" t="s">
        <v>5246</v>
      </c>
      <c r="C776" s="88"/>
      <c r="D776" s="116"/>
      <c r="E776" s="96"/>
      <c r="F776" s="97"/>
      <c r="G776" s="94"/>
      <c r="H776" s="98"/>
      <c r="I776" s="98"/>
      <c r="J776" s="97" t="s">
        <v>600</v>
      </c>
      <c r="K776" s="104" t="s">
        <v>601</v>
      </c>
      <c r="L776" s="310"/>
      <c r="M776" s="280" t="s">
        <v>98</v>
      </c>
      <c r="N776" s="97" t="s">
        <v>98</v>
      </c>
      <c r="O776" s="97" t="s">
        <v>98</v>
      </c>
      <c r="P776" s="100">
        <v>10000000</v>
      </c>
      <c r="Q776" s="94">
        <v>2015</v>
      </c>
      <c r="R776" s="97" t="s">
        <v>151</v>
      </c>
      <c r="S776" s="101">
        <v>42122</v>
      </c>
      <c r="T776" s="101">
        <v>42126</v>
      </c>
      <c r="U776" s="82">
        <v>-42122</v>
      </c>
      <c r="V776" s="82">
        <v>-42126</v>
      </c>
      <c r="W776" s="88"/>
      <c r="X776" s="272" t="s">
        <v>5247</v>
      </c>
      <c r="Y776" s="126" t="s">
        <v>5248</v>
      </c>
      <c r="Z776" s="95" t="s">
        <v>3897</v>
      </c>
      <c r="AA776" s="94"/>
      <c r="AB776" s="139"/>
      <c r="AC776" s="301"/>
      <c r="AD776" s="64"/>
      <c r="AE776" s="64"/>
      <c r="AF776" s="64"/>
      <c r="AG776" s="64"/>
      <c r="AH776" s="95"/>
      <c r="AI776" s="95"/>
      <c r="AJ776" s="334"/>
      <c r="AK776" s="334"/>
      <c r="AL776" s="79"/>
      <c r="AM776" s="65"/>
      <c r="AN776" s="79"/>
      <c r="AO776" s="80"/>
      <c r="AP776" s="70"/>
      <c r="AQ776" s="84"/>
      <c r="AR776" s="79"/>
      <c r="AS776" s="110"/>
      <c r="AT776" s="110"/>
      <c r="AU776" s="83"/>
      <c r="AV776" s="104"/>
      <c r="AW776" s="87"/>
      <c r="AX776" s="87"/>
      <c r="AY776" s="104"/>
      <c r="AZ776" s="104"/>
      <c r="BA776" s="98"/>
      <c r="BB776" s="98"/>
      <c r="BC776" s="104"/>
      <c r="BD776" s="113">
        <v>0</v>
      </c>
      <c r="BE776" s="113"/>
      <c r="BF776" s="113"/>
      <c r="BG776" s="87"/>
      <c r="BH776" s="88" t="s">
        <v>1642</v>
      </c>
      <c r="BI776" s="104"/>
      <c r="BJ776" s="87"/>
      <c r="BK776" s="87"/>
      <c r="BL776" s="87"/>
      <c r="BM776" s="87"/>
      <c r="BN776" s="89"/>
      <c r="BQ776" s="90">
        <v>10000000</v>
      </c>
      <c r="CD776" s="93"/>
    </row>
    <row r="777" spans="1:83" x14ac:dyDescent="0.25">
      <c r="A777" s="94">
        <v>774</v>
      </c>
      <c r="B777" s="95" t="s">
        <v>5249</v>
      </c>
      <c r="C777" s="88" t="s">
        <v>5250</v>
      </c>
      <c r="D777" s="88" t="s">
        <v>15181</v>
      </c>
      <c r="E777" s="96">
        <v>10000000</v>
      </c>
      <c r="F777" s="97" t="s">
        <v>171</v>
      </c>
      <c r="G777" s="94">
        <v>2015</v>
      </c>
      <c r="H777" s="98">
        <v>42132</v>
      </c>
      <c r="I777" s="98">
        <v>42181</v>
      </c>
      <c r="J777" s="97" t="s">
        <v>600</v>
      </c>
      <c r="K777" s="104" t="s">
        <v>601</v>
      </c>
      <c r="L777" s="88" t="s">
        <v>818</v>
      </c>
      <c r="M777" s="280" t="s">
        <v>98</v>
      </c>
      <c r="N777" s="97" t="s">
        <v>98</v>
      </c>
      <c r="O777" s="97" t="s">
        <v>98</v>
      </c>
      <c r="P777" s="100">
        <v>10000000</v>
      </c>
      <c r="Q777" s="94">
        <v>2015</v>
      </c>
      <c r="R777" s="97" t="s">
        <v>171</v>
      </c>
      <c r="S777" s="101">
        <v>42139</v>
      </c>
      <c r="T777" s="101">
        <v>42143</v>
      </c>
      <c r="U777" s="82">
        <v>-7</v>
      </c>
      <c r="V777" s="82">
        <v>-11</v>
      </c>
      <c r="W777" s="88"/>
      <c r="X777" s="272" t="s">
        <v>5251</v>
      </c>
      <c r="Y777" s="126" t="s">
        <v>5252</v>
      </c>
      <c r="Z777" s="95" t="s">
        <v>3897</v>
      </c>
      <c r="AA777" s="94"/>
      <c r="AB777" s="139"/>
      <c r="AC777" s="301"/>
      <c r="AD777" s="64"/>
      <c r="AE777" s="64"/>
      <c r="AF777" s="64"/>
      <c r="AG777" s="64"/>
      <c r="AH777" s="95"/>
      <c r="AI777" s="95"/>
      <c r="AJ777" s="334"/>
      <c r="AK777" s="334"/>
      <c r="AL777" s="79"/>
      <c r="AM777" s="65"/>
      <c r="AN777" s="79"/>
      <c r="AO777" s="80"/>
      <c r="AP777" s="70"/>
      <c r="AQ777" s="84"/>
      <c r="AR777" s="79"/>
      <c r="AS777" s="110"/>
      <c r="AT777" s="110"/>
      <c r="AU777" s="83"/>
      <c r="AV777" s="104"/>
      <c r="AW777" s="87"/>
      <c r="AX777" s="87"/>
      <c r="AY777" s="104"/>
      <c r="AZ777" s="104"/>
      <c r="BA777" s="98">
        <v>42258</v>
      </c>
      <c r="BB777" s="98"/>
      <c r="BC777" s="104"/>
      <c r="BD777" s="113">
        <v>10000000</v>
      </c>
      <c r="BE777" s="113">
        <v>10000000</v>
      </c>
      <c r="BF777" s="113"/>
      <c r="BG777" s="87"/>
      <c r="BH777" s="88" t="s">
        <v>776</v>
      </c>
      <c r="BI777" s="104"/>
      <c r="BJ777" s="87"/>
      <c r="BK777" s="87"/>
      <c r="BL777" s="87"/>
      <c r="BM777" s="87"/>
      <c r="BN777" s="89"/>
      <c r="BQ777" s="129">
        <v>10000000</v>
      </c>
      <c r="CD777" s="93"/>
    </row>
    <row r="778" spans="1:83" x14ac:dyDescent="0.25">
      <c r="A778" s="94">
        <v>775</v>
      </c>
      <c r="B778" s="95" t="s">
        <v>5253</v>
      </c>
      <c r="C778" s="88"/>
      <c r="D778" s="116"/>
      <c r="E778" s="96"/>
      <c r="F778" s="97"/>
      <c r="G778" s="94"/>
      <c r="H778" s="98"/>
      <c r="I778" s="98"/>
      <c r="J778" s="97" t="s">
        <v>600</v>
      </c>
      <c r="K778" s="104" t="s">
        <v>601</v>
      </c>
      <c r="L778" s="310"/>
      <c r="M778" s="280" t="s">
        <v>98</v>
      </c>
      <c r="N778" s="97" t="s">
        <v>98</v>
      </c>
      <c r="O778" s="97" t="s">
        <v>98</v>
      </c>
      <c r="P778" s="100">
        <v>10000000</v>
      </c>
      <c r="Q778" s="94">
        <v>2015</v>
      </c>
      <c r="R778" s="97" t="s">
        <v>151</v>
      </c>
      <c r="S778" s="101">
        <v>42122</v>
      </c>
      <c r="T778" s="101">
        <v>42126</v>
      </c>
      <c r="U778" s="82">
        <v>-42122</v>
      </c>
      <c r="V778" s="82">
        <v>-42126</v>
      </c>
      <c r="W778" s="88"/>
      <c r="X778" s="272" t="s">
        <v>5254</v>
      </c>
      <c r="Y778" s="126" t="s">
        <v>5255</v>
      </c>
      <c r="Z778" s="95" t="s">
        <v>3897</v>
      </c>
      <c r="AA778" s="94"/>
      <c r="AB778" s="139"/>
      <c r="AC778" s="301"/>
      <c r="AD778" s="64"/>
      <c r="AE778" s="64"/>
      <c r="AF778" s="64"/>
      <c r="AG778" s="64"/>
      <c r="AH778" s="95"/>
      <c r="AI778" s="95"/>
      <c r="AJ778" s="334"/>
      <c r="AK778" s="334"/>
      <c r="AL778" s="79"/>
      <c r="AM778" s="65"/>
      <c r="AN778" s="79"/>
      <c r="AO778" s="80"/>
      <c r="AP778" s="70"/>
      <c r="AQ778" s="84"/>
      <c r="AR778" s="79"/>
      <c r="AS778" s="110"/>
      <c r="AT778" s="110"/>
      <c r="AU778" s="83"/>
      <c r="AV778" s="104"/>
      <c r="AW778" s="87"/>
      <c r="AX778" s="87"/>
      <c r="AY778" s="104"/>
      <c r="AZ778" s="104"/>
      <c r="BA778" s="98"/>
      <c r="BB778" s="98"/>
      <c r="BC778" s="104"/>
      <c r="BD778" s="113">
        <v>0</v>
      </c>
      <c r="BE778" s="113"/>
      <c r="BF778" s="113"/>
      <c r="BG778" s="87"/>
      <c r="BH778" s="88" t="s">
        <v>1642</v>
      </c>
      <c r="BI778" s="104"/>
      <c r="BJ778" s="87"/>
      <c r="BK778" s="87"/>
      <c r="BL778" s="87"/>
      <c r="BM778" s="87"/>
      <c r="BN778" s="89"/>
      <c r="BQ778" s="90">
        <v>10000000</v>
      </c>
      <c r="CD778" s="93"/>
    </row>
    <row r="779" spans="1:83" x14ac:dyDescent="0.25">
      <c r="A779" s="94">
        <v>776</v>
      </c>
      <c r="B779" s="95" t="s">
        <v>5256</v>
      </c>
      <c r="C779" s="88"/>
      <c r="D779" s="116"/>
      <c r="E779" s="96"/>
      <c r="F779" s="97"/>
      <c r="G779" s="94"/>
      <c r="H779" s="98"/>
      <c r="I779" s="98"/>
      <c r="J779" s="97" t="s">
        <v>600</v>
      </c>
      <c r="K779" s="104" t="s">
        <v>601</v>
      </c>
      <c r="L779" s="310"/>
      <c r="M779" s="280" t="s">
        <v>98</v>
      </c>
      <c r="N779" s="97" t="s">
        <v>98</v>
      </c>
      <c r="O779" s="97" t="s">
        <v>98</v>
      </c>
      <c r="P779" s="100">
        <v>10000000</v>
      </c>
      <c r="Q779" s="94">
        <v>2015</v>
      </c>
      <c r="R779" s="97" t="s">
        <v>151</v>
      </c>
      <c r="S779" s="101">
        <v>42122</v>
      </c>
      <c r="T779" s="101">
        <v>42126</v>
      </c>
      <c r="U779" s="82">
        <v>-42122</v>
      </c>
      <c r="V779" s="82">
        <v>-42126</v>
      </c>
      <c r="W779" s="88"/>
      <c r="X779" s="272" t="s">
        <v>5257</v>
      </c>
      <c r="Y779" s="126" t="s">
        <v>5258</v>
      </c>
      <c r="Z779" s="95" t="s">
        <v>3897</v>
      </c>
      <c r="AA779" s="94"/>
      <c r="AB779" s="139"/>
      <c r="AC779" s="301"/>
      <c r="AD779" s="64"/>
      <c r="AE779" s="64"/>
      <c r="AF779" s="64"/>
      <c r="AG779" s="64"/>
      <c r="AH779" s="95"/>
      <c r="AI779" s="95"/>
      <c r="AJ779" s="334"/>
      <c r="AK779" s="334"/>
      <c r="AL779" s="79"/>
      <c r="AM779" s="65"/>
      <c r="AN779" s="79"/>
      <c r="AO779" s="80"/>
      <c r="AP779" s="70"/>
      <c r="AQ779" s="84"/>
      <c r="AR779" s="79"/>
      <c r="AS779" s="110"/>
      <c r="AT779" s="110"/>
      <c r="AU779" s="83"/>
      <c r="AV779" s="104"/>
      <c r="AW779" s="87"/>
      <c r="AX779" s="87"/>
      <c r="AY779" s="104"/>
      <c r="AZ779" s="104"/>
      <c r="BA779" s="98"/>
      <c r="BB779" s="98"/>
      <c r="BC779" s="104"/>
      <c r="BD779" s="113">
        <v>0</v>
      </c>
      <c r="BE779" s="113"/>
      <c r="BF779" s="113"/>
      <c r="BG779" s="87"/>
      <c r="BH779" s="88" t="s">
        <v>1642</v>
      </c>
      <c r="BI779" s="104"/>
      <c r="BJ779" s="87"/>
      <c r="BK779" s="87"/>
      <c r="BL779" s="87"/>
      <c r="BM779" s="87"/>
      <c r="BN779" s="89"/>
      <c r="BQ779" s="90">
        <v>10000000</v>
      </c>
      <c r="CD779" s="93"/>
    </row>
    <row r="780" spans="1:83" x14ac:dyDescent="0.25">
      <c r="A780" s="94">
        <v>777</v>
      </c>
      <c r="B780" s="95" t="s">
        <v>5259</v>
      </c>
      <c r="C780" s="88">
        <v>4800083168</v>
      </c>
      <c r="D780" s="116" t="s">
        <v>1634</v>
      </c>
      <c r="E780" s="96">
        <v>3500000</v>
      </c>
      <c r="F780" s="97">
        <v>8</v>
      </c>
      <c r="G780" s="94">
        <v>2014</v>
      </c>
      <c r="H780" s="98">
        <v>41858</v>
      </c>
      <c r="I780" s="98"/>
      <c r="J780" s="97" t="s">
        <v>628</v>
      </c>
      <c r="K780" s="104" t="s">
        <v>1635</v>
      </c>
      <c r="L780" s="88" t="s">
        <v>630</v>
      </c>
      <c r="M780" s="280" t="s">
        <v>1636</v>
      </c>
      <c r="N780" s="97" t="s">
        <v>98</v>
      </c>
      <c r="O780" s="97" t="s">
        <v>98</v>
      </c>
      <c r="P780" s="100">
        <v>3500000</v>
      </c>
      <c r="Q780" s="94">
        <v>2015</v>
      </c>
      <c r="R780" s="97" t="s">
        <v>151</v>
      </c>
      <c r="S780" s="101">
        <v>42123</v>
      </c>
      <c r="T780" s="101">
        <v>42123</v>
      </c>
      <c r="U780" s="82">
        <v>-265</v>
      </c>
      <c r="V780" s="82">
        <v>-265</v>
      </c>
      <c r="W780" s="88" t="s">
        <v>4551</v>
      </c>
      <c r="X780" s="139" t="s">
        <v>5260</v>
      </c>
      <c r="Y780" s="95" t="s">
        <v>5261</v>
      </c>
      <c r="Z780" s="95" t="s">
        <v>1640</v>
      </c>
      <c r="AA780" s="94"/>
      <c r="AB780" s="139"/>
      <c r="AC780" s="301"/>
      <c r="AD780" s="64"/>
      <c r="AE780" s="64"/>
      <c r="AF780" s="64"/>
      <c r="AG780" s="64"/>
      <c r="AH780" s="95"/>
      <c r="AI780" s="95"/>
      <c r="AJ780" s="334"/>
      <c r="AK780" s="334"/>
      <c r="AL780" s="79"/>
      <c r="AM780" s="65"/>
      <c r="AN780" s="79"/>
      <c r="AO780" s="80"/>
      <c r="AP780" s="70"/>
      <c r="AQ780" s="84"/>
      <c r="AR780" s="79"/>
      <c r="AS780" s="110"/>
      <c r="AT780" s="110"/>
      <c r="AU780" s="83"/>
      <c r="AV780" s="88" t="s">
        <v>5262</v>
      </c>
      <c r="AW780" s="87">
        <v>42158</v>
      </c>
      <c r="AX780" s="87">
        <v>42159</v>
      </c>
      <c r="AY780" s="104"/>
      <c r="AZ780" s="95" t="s">
        <v>3406</v>
      </c>
      <c r="BA780" s="98">
        <v>42173</v>
      </c>
      <c r="BB780" s="120">
        <v>42186</v>
      </c>
      <c r="BC780" s="104"/>
      <c r="BD780" s="113"/>
      <c r="BE780" s="113"/>
      <c r="BF780" s="113"/>
      <c r="BG780" s="87">
        <v>42187</v>
      </c>
      <c r="BH780" s="88" t="s">
        <v>116</v>
      </c>
      <c r="BI780" s="95" t="s">
        <v>3407</v>
      </c>
      <c r="BJ780" s="146">
        <v>42187</v>
      </c>
      <c r="BK780" s="146">
        <v>42208</v>
      </c>
      <c r="BL780" s="87">
        <v>42199</v>
      </c>
      <c r="BM780" s="87"/>
      <c r="BN780" s="89"/>
      <c r="BO780" t="s">
        <v>3081</v>
      </c>
      <c r="BQ780" s="90">
        <v>3500000</v>
      </c>
      <c r="CD780" s="93"/>
    </row>
    <row r="781" spans="1:83" x14ac:dyDescent="0.25">
      <c r="A781" s="94">
        <v>778</v>
      </c>
      <c r="B781" s="95" t="s">
        <v>5263</v>
      </c>
      <c r="C781" s="88" t="s">
        <v>5264</v>
      </c>
      <c r="D781" s="88" t="s">
        <v>2986</v>
      </c>
      <c r="E781" s="96">
        <v>6800000</v>
      </c>
      <c r="F781" s="97" t="s">
        <v>171</v>
      </c>
      <c r="G781" s="94">
        <v>2015</v>
      </c>
      <c r="H781" s="98">
        <v>42132</v>
      </c>
      <c r="I781" s="98">
        <v>42132</v>
      </c>
      <c r="J781" s="97" t="s">
        <v>2987</v>
      </c>
      <c r="K781" s="95" t="s">
        <v>2988</v>
      </c>
      <c r="L781" s="88" t="s">
        <v>2989</v>
      </c>
      <c r="M781" s="280" t="s">
        <v>98</v>
      </c>
      <c r="N781" s="97" t="s">
        <v>98</v>
      </c>
      <c r="O781" s="97" t="s">
        <v>98</v>
      </c>
      <c r="P781" s="100">
        <v>6800000</v>
      </c>
      <c r="Q781" s="94">
        <v>2015</v>
      </c>
      <c r="R781" s="97" t="s">
        <v>151</v>
      </c>
      <c r="S781" s="101">
        <v>42123</v>
      </c>
      <c r="T781" s="101">
        <v>42123</v>
      </c>
      <c r="U781" s="82">
        <v>9</v>
      </c>
      <c r="V781" s="82">
        <v>9</v>
      </c>
      <c r="W781" s="88" t="s">
        <v>5265</v>
      </c>
      <c r="X781" s="139">
        <v>601702</v>
      </c>
      <c r="Y781" s="95" t="s">
        <v>5266</v>
      </c>
      <c r="Z781" s="95" t="s">
        <v>2986</v>
      </c>
      <c r="AA781" s="94"/>
      <c r="AB781" s="139"/>
      <c r="AC781" s="301"/>
      <c r="AD781" s="64"/>
      <c r="AE781" s="64"/>
      <c r="AF781" s="64"/>
      <c r="AG781" s="64"/>
      <c r="AH781" s="95"/>
      <c r="AI781" s="95"/>
      <c r="AJ781" s="334">
        <v>108.49925</v>
      </c>
      <c r="AK781" s="334">
        <v>-6.8645500000000004</v>
      </c>
      <c r="AL781" s="79"/>
      <c r="AM781" s="65"/>
      <c r="AN781" s="79"/>
      <c r="AO781" s="80"/>
      <c r="AP781" s="70"/>
      <c r="AQ781" s="84"/>
      <c r="AR781" s="79"/>
      <c r="AS781" s="110"/>
      <c r="AT781" s="110"/>
      <c r="AU781" s="83"/>
      <c r="AV781" s="104"/>
      <c r="AW781" s="87"/>
      <c r="AX781" s="87"/>
      <c r="AY781" s="104"/>
      <c r="AZ781" s="104"/>
      <c r="BA781" s="98">
        <v>42144</v>
      </c>
      <c r="BB781" s="98">
        <v>42171</v>
      </c>
      <c r="BC781" s="104"/>
      <c r="BD781" s="113">
        <v>6800000</v>
      </c>
      <c r="BE781" s="113">
        <v>0</v>
      </c>
      <c r="BF781" s="113">
        <v>6800000</v>
      </c>
      <c r="BG781" s="87">
        <v>42172</v>
      </c>
      <c r="BH781" s="88" t="s">
        <v>116</v>
      </c>
      <c r="BI781" s="104" t="s">
        <v>5267</v>
      </c>
      <c r="BJ781" s="87">
        <v>42173</v>
      </c>
      <c r="BK781" s="87">
        <v>42187</v>
      </c>
      <c r="BL781" s="87">
        <v>42191</v>
      </c>
      <c r="BM781" s="87"/>
      <c r="BN781" s="89"/>
      <c r="BQ781" s="115">
        <v>6800000</v>
      </c>
      <c r="CD781" s="93"/>
    </row>
    <row r="782" spans="1:83" x14ac:dyDescent="0.25">
      <c r="A782" s="94">
        <v>779</v>
      </c>
      <c r="B782" s="95" t="s">
        <v>5268</v>
      </c>
      <c r="C782" s="88" t="s">
        <v>5269</v>
      </c>
      <c r="D782" s="116" t="s">
        <v>15168</v>
      </c>
      <c r="E782" s="96">
        <v>10000000</v>
      </c>
      <c r="F782" s="97" t="s">
        <v>335</v>
      </c>
      <c r="G782" s="94">
        <v>2015</v>
      </c>
      <c r="H782" s="98">
        <v>42177</v>
      </c>
      <c r="I782" s="98">
        <v>42254</v>
      </c>
      <c r="J782" s="97" t="s">
        <v>600</v>
      </c>
      <c r="K782" s="104" t="s">
        <v>601</v>
      </c>
      <c r="L782" s="88" t="s">
        <v>602</v>
      </c>
      <c r="M782" s="280" t="s">
        <v>98</v>
      </c>
      <c r="N782" s="97" t="s">
        <v>98</v>
      </c>
      <c r="O782" s="97" t="s">
        <v>98</v>
      </c>
      <c r="P782" s="100">
        <v>10000000</v>
      </c>
      <c r="Q782" s="94">
        <v>2015</v>
      </c>
      <c r="R782" s="97" t="s">
        <v>151</v>
      </c>
      <c r="S782" s="101">
        <v>42123</v>
      </c>
      <c r="T782" s="101">
        <v>42127</v>
      </c>
      <c r="U782" s="82">
        <v>54</v>
      </c>
      <c r="V782" s="82">
        <v>50</v>
      </c>
      <c r="W782" s="88" t="s">
        <v>604</v>
      </c>
      <c r="X782" s="139">
        <v>141871109</v>
      </c>
      <c r="Y782" s="95" t="s">
        <v>15169</v>
      </c>
      <c r="Z782" s="95" t="s">
        <v>3717</v>
      </c>
      <c r="AA782" s="94" t="s">
        <v>3718</v>
      </c>
      <c r="AB782" s="139" t="s">
        <v>15170</v>
      </c>
      <c r="AC782" s="301"/>
      <c r="AD782" s="64"/>
      <c r="AE782" s="64"/>
      <c r="AF782" s="64"/>
      <c r="AG782" s="64"/>
      <c r="AH782" s="95" t="s">
        <v>161</v>
      </c>
      <c r="AI782" s="95" t="s">
        <v>5270</v>
      </c>
      <c r="AJ782" s="334"/>
      <c r="AK782" s="334"/>
      <c r="AL782" s="79"/>
      <c r="AM782" s="65"/>
      <c r="AN782" s="79"/>
      <c r="AO782" s="80"/>
      <c r="AP782" s="70"/>
      <c r="AQ782" s="84"/>
      <c r="AR782" s="79"/>
      <c r="AS782" s="110"/>
      <c r="AT782" s="110"/>
      <c r="AU782" s="83"/>
      <c r="AV782" s="104"/>
      <c r="AW782" s="87"/>
      <c r="AX782" s="87"/>
      <c r="AY782" s="104"/>
      <c r="AZ782" s="123" t="s">
        <v>15171</v>
      </c>
      <c r="BA782" s="98">
        <v>42255</v>
      </c>
      <c r="BB782" s="174">
        <v>42299</v>
      </c>
      <c r="BC782" s="104"/>
      <c r="BD782" s="113">
        <v>10000000</v>
      </c>
      <c r="BE782" s="86">
        <v>0</v>
      </c>
      <c r="BF782" s="86">
        <f>+BD782</f>
        <v>10000000</v>
      </c>
      <c r="BG782" s="179">
        <v>42300</v>
      </c>
      <c r="BH782" s="67" t="s">
        <v>242</v>
      </c>
      <c r="BI782" s="104" t="s">
        <v>15251</v>
      </c>
      <c r="BJ782" s="87">
        <v>42303</v>
      </c>
      <c r="BK782" s="87">
        <v>42324</v>
      </c>
      <c r="BL782" s="87"/>
      <c r="BM782" s="87"/>
      <c r="BN782" s="89"/>
      <c r="BQ782" s="90">
        <v>10000000</v>
      </c>
      <c r="CD782" s="93"/>
    </row>
    <row r="783" spans="1:83" x14ac:dyDescent="0.25">
      <c r="A783" s="94">
        <v>780</v>
      </c>
      <c r="B783" s="95" t="s">
        <v>5271</v>
      </c>
      <c r="C783" s="99">
        <v>2100004182</v>
      </c>
      <c r="D783" s="290" t="s">
        <v>1350</v>
      </c>
      <c r="E783" s="259">
        <v>900000</v>
      </c>
      <c r="F783" s="181" t="s">
        <v>979</v>
      </c>
      <c r="G783" s="260">
        <v>2015</v>
      </c>
      <c r="H783" s="135">
        <v>42228</v>
      </c>
      <c r="I783" s="135">
        <v>42235</v>
      </c>
      <c r="J783" s="97" t="s">
        <v>152</v>
      </c>
      <c r="K783" s="104" t="s">
        <v>153</v>
      </c>
      <c r="L783" s="88" t="s">
        <v>154</v>
      </c>
      <c r="M783" s="280" t="s">
        <v>98</v>
      </c>
      <c r="N783" s="97" t="s">
        <v>98</v>
      </c>
      <c r="O783" s="97" t="s">
        <v>98</v>
      </c>
      <c r="P783" s="100">
        <v>900000</v>
      </c>
      <c r="Q783" s="94">
        <v>2015</v>
      </c>
      <c r="R783" s="97" t="s">
        <v>151</v>
      </c>
      <c r="S783" s="101">
        <v>42123</v>
      </c>
      <c r="T783" s="101">
        <v>42138</v>
      </c>
      <c r="U783" s="82">
        <v>105</v>
      </c>
      <c r="V783" s="82">
        <v>90</v>
      </c>
      <c r="W783" s="88"/>
      <c r="X783" s="272" t="s">
        <v>5272</v>
      </c>
      <c r="Y783" s="126" t="s">
        <v>5273</v>
      </c>
      <c r="Z783" s="95" t="s">
        <v>2838</v>
      </c>
      <c r="AA783" s="127" t="s">
        <v>128</v>
      </c>
      <c r="AB783" s="139"/>
      <c r="AC783" s="301"/>
      <c r="AD783" s="64"/>
      <c r="AE783" s="64"/>
      <c r="AF783" s="64"/>
      <c r="AG783" s="64"/>
      <c r="AH783" s="95"/>
      <c r="AI783" s="95"/>
      <c r="AJ783" s="334"/>
      <c r="AK783" s="334"/>
      <c r="AL783" s="79"/>
      <c r="AM783" s="65"/>
      <c r="AN783" s="79"/>
      <c r="AO783" s="80"/>
      <c r="AP783" s="70"/>
      <c r="AQ783" s="84"/>
      <c r="AR783" s="79"/>
      <c r="AS783" s="110"/>
      <c r="AT783" s="110"/>
      <c r="AU783" s="83"/>
      <c r="AV783" s="104"/>
      <c r="AW783" s="87"/>
      <c r="AX783" s="87"/>
      <c r="AY783" s="104"/>
      <c r="AZ783" s="104" t="s">
        <v>1356</v>
      </c>
      <c r="BA783" s="178">
        <v>42236</v>
      </c>
      <c r="BB783" s="291">
        <v>42256</v>
      </c>
      <c r="BC783" s="104"/>
      <c r="BD783" s="113"/>
      <c r="BE783" s="113"/>
      <c r="BF783" s="113"/>
      <c r="BG783" s="114">
        <v>42257</v>
      </c>
      <c r="BH783" s="171" t="s">
        <v>116</v>
      </c>
      <c r="BI783" s="114" t="s">
        <v>1357</v>
      </c>
      <c r="BJ783" s="292">
        <v>42262</v>
      </c>
      <c r="BK783" s="292">
        <v>42283</v>
      </c>
      <c r="BL783" s="832">
        <v>42293</v>
      </c>
      <c r="BM783" s="87"/>
      <c r="BN783" s="89"/>
      <c r="BQ783" s="90">
        <v>900000</v>
      </c>
      <c r="CD783" s="93">
        <v>13</v>
      </c>
      <c r="CE783">
        <v>900000</v>
      </c>
    </row>
    <row r="784" spans="1:83" x14ac:dyDescent="0.25">
      <c r="A784" s="94">
        <v>781</v>
      </c>
      <c r="B784" s="95" t="s">
        <v>5274</v>
      </c>
      <c r="C784" s="99">
        <v>2100004182</v>
      </c>
      <c r="D784" s="290" t="s">
        <v>1350</v>
      </c>
      <c r="E784" s="259">
        <v>8875000</v>
      </c>
      <c r="F784" s="181" t="s">
        <v>979</v>
      </c>
      <c r="G784" s="260">
        <v>2015</v>
      </c>
      <c r="H784" s="135">
        <v>42228</v>
      </c>
      <c r="I784" s="135">
        <v>42235</v>
      </c>
      <c r="J784" s="97" t="s">
        <v>152</v>
      </c>
      <c r="K784" s="104" t="s">
        <v>153</v>
      </c>
      <c r="L784" s="88" t="s">
        <v>154</v>
      </c>
      <c r="M784" s="280" t="s">
        <v>98</v>
      </c>
      <c r="N784" s="97" t="s">
        <v>98</v>
      </c>
      <c r="O784" s="97" t="s">
        <v>98</v>
      </c>
      <c r="P784" s="100">
        <v>8875000</v>
      </c>
      <c r="Q784" s="94">
        <v>2015</v>
      </c>
      <c r="R784" s="97" t="s">
        <v>151</v>
      </c>
      <c r="S784" s="101">
        <v>42123</v>
      </c>
      <c r="T784" s="101">
        <v>42138</v>
      </c>
      <c r="U784" s="82">
        <v>105</v>
      </c>
      <c r="V784" s="82">
        <v>90</v>
      </c>
      <c r="W784" s="88"/>
      <c r="X784" s="272" t="s">
        <v>5275</v>
      </c>
      <c r="Y784" s="126" t="s">
        <v>5276</v>
      </c>
      <c r="Z784" s="95" t="s">
        <v>2838</v>
      </c>
      <c r="AA784" s="127" t="s">
        <v>128</v>
      </c>
      <c r="AB784" s="139"/>
      <c r="AC784" s="301"/>
      <c r="AD784" s="64"/>
      <c r="AE784" s="64"/>
      <c r="AF784" s="64"/>
      <c r="AG784" s="64"/>
      <c r="AH784" s="95"/>
      <c r="AI784" s="95"/>
      <c r="AJ784" s="334"/>
      <c r="AK784" s="334"/>
      <c r="AL784" s="79"/>
      <c r="AM784" s="65"/>
      <c r="AN784" s="79"/>
      <c r="AO784" s="80"/>
      <c r="AP784" s="70"/>
      <c r="AQ784" s="84"/>
      <c r="AR784" s="79"/>
      <c r="AS784" s="110"/>
      <c r="AT784" s="110"/>
      <c r="AU784" s="83"/>
      <c r="AV784" s="104"/>
      <c r="AW784" s="87"/>
      <c r="AX784" s="87"/>
      <c r="AY784" s="104"/>
      <c r="AZ784" s="104" t="s">
        <v>1356</v>
      </c>
      <c r="BA784" s="178">
        <v>42236</v>
      </c>
      <c r="BB784" s="291">
        <v>42256</v>
      </c>
      <c r="BC784" s="104"/>
      <c r="BD784" s="113"/>
      <c r="BE784" s="113"/>
      <c r="BF784" s="113"/>
      <c r="BG784" s="114">
        <v>42257</v>
      </c>
      <c r="BH784" s="171" t="s">
        <v>116</v>
      </c>
      <c r="BI784" s="114" t="s">
        <v>1357</v>
      </c>
      <c r="BJ784" s="292">
        <v>42262</v>
      </c>
      <c r="BK784" s="292">
        <v>42283</v>
      </c>
      <c r="BL784" s="832">
        <v>42293</v>
      </c>
      <c r="BM784" s="87"/>
      <c r="BN784" s="89"/>
      <c r="BQ784" s="90">
        <v>8875000</v>
      </c>
      <c r="CD784" s="93" t="s">
        <v>3562</v>
      </c>
      <c r="CE784">
        <v>900000</v>
      </c>
    </row>
    <row r="785" spans="1:83" x14ac:dyDescent="0.25">
      <c r="A785" s="94">
        <v>782</v>
      </c>
      <c r="B785" s="95" t="s">
        <v>5277</v>
      </c>
      <c r="C785" s="99">
        <v>2100004182</v>
      </c>
      <c r="D785" s="290" t="s">
        <v>1350</v>
      </c>
      <c r="E785" s="259">
        <v>3250000</v>
      </c>
      <c r="F785" s="181" t="s">
        <v>979</v>
      </c>
      <c r="G785" s="260">
        <v>2015</v>
      </c>
      <c r="H785" s="135">
        <v>42228</v>
      </c>
      <c r="I785" s="135">
        <v>42235</v>
      </c>
      <c r="J785" s="97" t="s">
        <v>152</v>
      </c>
      <c r="K785" s="104" t="s">
        <v>153</v>
      </c>
      <c r="L785" s="88" t="s">
        <v>154</v>
      </c>
      <c r="M785" s="280" t="s">
        <v>98</v>
      </c>
      <c r="N785" s="97" t="s">
        <v>98</v>
      </c>
      <c r="O785" s="97" t="s">
        <v>98</v>
      </c>
      <c r="P785" s="100">
        <v>3250000</v>
      </c>
      <c r="Q785" s="94">
        <v>2015</v>
      </c>
      <c r="R785" s="97" t="s">
        <v>151</v>
      </c>
      <c r="S785" s="101">
        <v>42123</v>
      </c>
      <c r="T785" s="101">
        <v>42138</v>
      </c>
      <c r="U785" s="82">
        <v>105</v>
      </c>
      <c r="V785" s="82">
        <v>90</v>
      </c>
      <c r="W785" s="88"/>
      <c r="X785" s="272" t="s">
        <v>5278</v>
      </c>
      <c r="Y785" s="126" t="s">
        <v>5279</v>
      </c>
      <c r="Z785" s="95" t="s">
        <v>2838</v>
      </c>
      <c r="AA785" s="127" t="s">
        <v>128</v>
      </c>
      <c r="AB785" s="139"/>
      <c r="AC785" s="301"/>
      <c r="AD785" s="64"/>
      <c r="AE785" s="64"/>
      <c r="AF785" s="64"/>
      <c r="AG785" s="64"/>
      <c r="AH785" s="95"/>
      <c r="AI785" s="95"/>
      <c r="AJ785" s="334"/>
      <c r="AK785" s="334"/>
      <c r="AL785" s="79"/>
      <c r="AM785" s="65"/>
      <c r="AN785" s="79"/>
      <c r="AO785" s="80"/>
      <c r="AP785" s="70"/>
      <c r="AQ785" s="84"/>
      <c r="AR785" s="79"/>
      <c r="AS785" s="110"/>
      <c r="AT785" s="110"/>
      <c r="AU785" s="83"/>
      <c r="AV785" s="104"/>
      <c r="AW785" s="87"/>
      <c r="AX785" s="87"/>
      <c r="AY785" s="104"/>
      <c r="AZ785" s="104" t="s">
        <v>1356</v>
      </c>
      <c r="BA785" s="178">
        <v>42236</v>
      </c>
      <c r="BB785" s="291">
        <v>42256</v>
      </c>
      <c r="BC785" s="104"/>
      <c r="BD785" s="113"/>
      <c r="BE785" s="113"/>
      <c r="BF785" s="113"/>
      <c r="BG785" s="114">
        <v>42257</v>
      </c>
      <c r="BH785" s="171" t="s">
        <v>116</v>
      </c>
      <c r="BI785" s="114" t="s">
        <v>1357</v>
      </c>
      <c r="BJ785" s="292">
        <v>42262</v>
      </c>
      <c r="BK785" s="292">
        <v>42283</v>
      </c>
      <c r="BL785" s="832">
        <v>42293</v>
      </c>
      <c r="BM785" s="87"/>
      <c r="BN785" s="89"/>
      <c r="BQ785" s="90">
        <v>3250000</v>
      </c>
      <c r="CD785" s="93" t="s">
        <v>3562</v>
      </c>
      <c r="CE785">
        <v>900000</v>
      </c>
    </row>
    <row r="786" spans="1:83" x14ac:dyDescent="0.25">
      <c r="A786" s="94">
        <v>783</v>
      </c>
      <c r="B786" s="95" t="s">
        <v>5280</v>
      </c>
      <c r="C786" s="99">
        <v>2100004182</v>
      </c>
      <c r="D786" s="290" t="s">
        <v>1350</v>
      </c>
      <c r="E786" s="259">
        <v>4750000</v>
      </c>
      <c r="F786" s="181" t="s">
        <v>979</v>
      </c>
      <c r="G786" s="260">
        <v>2015</v>
      </c>
      <c r="H786" s="135">
        <v>42228</v>
      </c>
      <c r="I786" s="135">
        <v>42235</v>
      </c>
      <c r="J786" s="97" t="s">
        <v>152</v>
      </c>
      <c r="K786" s="104" t="s">
        <v>153</v>
      </c>
      <c r="L786" s="88" t="s">
        <v>154</v>
      </c>
      <c r="M786" s="280" t="s">
        <v>98</v>
      </c>
      <c r="N786" s="97" t="s">
        <v>98</v>
      </c>
      <c r="O786" s="97" t="s">
        <v>98</v>
      </c>
      <c r="P786" s="100">
        <v>4750000</v>
      </c>
      <c r="Q786" s="94">
        <v>2015</v>
      </c>
      <c r="R786" s="97" t="s">
        <v>151</v>
      </c>
      <c r="S786" s="101">
        <v>42123</v>
      </c>
      <c r="T786" s="101">
        <v>42138</v>
      </c>
      <c r="U786" s="82">
        <v>105</v>
      </c>
      <c r="V786" s="82">
        <v>90</v>
      </c>
      <c r="W786" s="88"/>
      <c r="X786" s="272" t="s">
        <v>5281</v>
      </c>
      <c r="Y786" s="126" t="s">
        <v>5282</v>
      </c>
      <c r="Z786" s="95" t="s">
        <v>2838</v>
      </c>
      <c r="AA786" s="127" t="s">
        <v>128</v>
      </c>
      <c r="AB786" s="139"/>
      <c r="AC786" s="301"/>
      <c r="AD786" s="64"/>
      <c r="AE786" s="64"/>
      <c r="AF786" s="64"/>
      <c r="AG786" s="64"/>
      <c r="AH786" s="95"/>
      <c r="AI786" s="95"/>
      <c r="AJ786" s="334"/>
      <c r="AK786" s="334"/>
      <c r="AL786" s="79"/>
      <c r="AM786" s="65"/>
      <c r="AN786" s="79"/>
      <c r="AO786" s="80"/>
      <c r="AP786" s="70"/>
      <c r="AQ786" s="84"/>
      <c r="AR786" s="79"/>
      <c r="AS786" s="110"/>
      <c r="AT786" s="110"/>
      <c r="AU786" s="83"/>
      <c r="AV786" s="104"/>
      <c r="AW786" s="87"/>
      <c r="AX786" s="87"/>
      <c r="AY786" s="104"/>
      <c r="AZ786" s="104" t="s">
        <v>1356</v>
      </c>
      <c r="BA786" s="178">
        <v>42236</v>
      </c>
      <c r="BB786" s="291">
        <v>42256</v>
      </c>
      <c r="BC786" s="104"/>
      <c r="BD786" s="113"/>
      <c r="BE786" s="113"/>
      <c r="BF786" s="113"/>
      <c r="BG786" s="114">
        <v>42257</v>
      </c>
      <c r="BH786" s="171" t="s">
        <v>116</v>
      </c>
      <c r="BI786" s="114" t="s">
        <v>1357</v>
      </c>
      <c r="BJ786" s="292">
        <v>42262</v>
      </c>
      <c r="BK786" s="292">
        <v>42283</v>
      </c>
      <c r="BL786" s="832">
        <v>42293</v>
      </c>
      <c r="BM786" s="87"/>
      <c r="BN786" s="89"/>
      <c r="BQ786" s="90">
        <v>4750000</v>
      </c>
      <c r="CD786" s="93" t="s">
        <v>3562</v>
      </c>
      <c r="CE786">
        <v>900000</v>
      </c>
    </row>
    <row r="787" spans="1:83" x14ac:dyDescent="0.25">
      <c r="A787" s="94">
        <v>784</v>
      </c>
      <c r="B787" s="95" t="s">
        <v>5283</v>
      </c>
      <c r="C787" s="99">
        <v>2100004182</v>
      </c>
      <c r="D787" s="290" t="s">
        <v>1350</v>
      </c>
      <c r="E787" s="259">
        <v>900000</v>
      </c>
      <c r="F787" s="181" t="s">
        <v>979</v>
      </c>
      <c r="G787" s="260">
        <v>2015</v>
      </c>
      <c r="H787" s="135">
        <v>42228</v>
      </c>
      <c r="I787" s="135">
        <v>42235</v>
      </c>
      <c r="J787" s="97" t="s">
        <v>152</v>
      </c>
      <c r="K787" s="104" t="s">
        <v>153</v>
      </c>
      <c r="L787" s="88" t="s">
        <v>154</v>
      </c>
      <c r="M787" s="280" t="s">
        <v>98</v>
      </c>
      <c r="N787" s="97" t="s">
        <v>98</v>
      </c>
      <c r="O787" s="97" t="s">
        <v>98</v>
      </c>
      <c r="P787" s="100">
        <v>900000</v>
      </c>
      <c r="Q787" s="94">
        <v>2015</v>
      </c>
      <c r="R787" s="97" t="s">
        <v>151</v>
      </c>
      <c r="S787" s="101">
        <v>42123</v>
      </c>
      <c r="T787" s="101">
        <v>42138</v>
      </c>
      <c r="U787" s="82">
        <v>105</v>
      </c>
      <c r="V787" s="82">
        <v>90</v>
      </c>
      <c r="W787" s="88"/>
      <c r="X787" s="272" t="s">
        <v>5284</v>
      </c>
      <c r="Y787" s="126" t="s">
        <v>5285</v>
      </c>
      <c r="Z787" s="95" t="s">
        <v>2838</v>
      </c>
      <c r="AA787" s="127" t="s">
        <v>103</v>
      </c>
      <c r="AB787" s="139"/>
      <c r="AC787" s="301"/>
      <c r="AD787" s="64"/>
      <c r="AE787" s="64"/>
      <c r="AF787" s="64"/>
      <c r="AG787" s="64"/>
      <c r="AH787" s="95"/>
      <c r="AI787" s="95"/>
      <c r="AJ787" s="334"/>
      <c r="AK787" s="334"/>
      <c r="AL787" s="79"/>
      <c r="AM787" s="65"/>
      <c r="AN787" s="79"/>
      <c r="AO787" s="80"/>
      <c r="AP787" s="70"/>
      <c r="AQ787" s="84"/>
      <c r="AR787" s="79"/>
      <c r="AS787" s="110"/>
      <c r="AT787" s="110"/>
      <c r="AU787" s="83"/>
      <c r="AV787" s="104"/>
      <c r="AW787" s="87"/>
      <c r="AX787" s="87"/>
      <c r="AY787" s="104"/>
      <c r="AZ787" s="104" t="s">
        <v>1356</v>
      </c>
      <c r="BA787" s="178">
        <v>42236</v>
      </c>
      <c r="BB787" s="291">
        <v>42256</v>
      </c>
      <c r="BC787" s="104"/>
      <c r="BD787" s="113"/>
      <c r="BE787" s="113"/>
      <c r="BF787" s="113"/>
      <c r="BG787" s="114">
        <v>42257</v>
      </c>
      <c r="BH787" s="171" t="s">
        <v>116</v>
      </c>
      <c r="BI787" s="114" t="s">
        <v>1357</v>
      </c>
      <c r="BJ787" s="292">
        <v>42262</v>
      </c>
      <c r="BK787" s="292">
        <v>42283</v>
      </c>
      <c r="BL787" s="832">
        <v>42293</v>
      </c>
      <c r="BM787" s="87"/>
      <c r="BN787" s="89"/>
      <c r="BQ787" s="90">
        <v>900000</v>
      </c>
      <c r="CD787" s="93" t="s">
        <v>3540</v>
      </c>
      <c r="CE787">
        <v>2500000</v>
      </c>
    </row>
    <row r="788" spans="1:83" x14ac:dyDescent="0.25">
      <c r="A788" s="94">
        <v>785</v>
      </c>
      <c r="B788" s="95" t="s">
        <v>5286</v>
      </c>
      <c r="C788" s="88">
        <v>4500070271</v>
      </c>
      <c r="D788" s="88" t="s">
        <v>5287</v>
      </c>
      <c r="E788" s="96">
        <v>6000000</v>
      </c>
      <c r="F788" s="97" t="s">
        <v>171</v>
      </c>
      <c r="G788" s="94">
        <v>2015</v>
      </c>
      <c r="H788" s="98">
        <v>42132</v>
      </c>
      <c r="I788" s="98">
        <v>42137</v>
      </c>
      <c r="J788" s="97" t="s">
        <v>94</v>
      </c>
      <c r="K788" s="104" t="s">
        <v>95</v>
      </c>
      <c r="L788" s="88" t="s">
        <v>96</v>
      </c>
      <c r="M788" s="280" t="s">
        <v>123</v>
      </c>
      <c r="N788" s="97" t="s">
        <v>98</v>
      </c>
      <c r="O788" s="97" t="s">
        <v>98</v>
      </c>
      <c r="P788" s="100">
        <v>6000000</v>
      </c>
      <c r="Q788" s="94">
        <v>2015</v>
      </c>
      <c r="R788" s="97" t="s">
        <v>151</v>
      </c>
      <c r="S788" s="101">
        <v>42123</v>
      </c>
      <c r="T788" s="101">
        <v>42123</v>
      </c>
      <c r="U788" s="82">
        <v>9</v>
      </c>
      <c r="V788" s="82">
        <v>9</v>
      </c>
      <c r="W788" s="88" t="s">
        <v>3136</v>
      </c>
      <c r="X788" s="139" t="s">
        <v>5288</v>
      </c>
      <c r="Y788" s="95" t="s">
        <v>5289</v>
      </c>
      <c r="Z788" s="95" t="s">
        <v>5290</v>
      </c>
      <c r="AA788" s="94" t="s">
        <v>128</v>
      </c>
      <c r="AB788" s="139" t="s">
        <v>5291</v>
      </c>
      <c r="AC788" s="301" t="s">
        <v>3361</v>
      </c>
      <c r="AD788" s="64"/>
      <c r="AE788" s="64"/>
      <c r="AF788" s="64"/>
      <c r="AG788" s="64"/>
      <c r="AH788" s="95" t="s">
        <v>161</v>
      </c>
      <c r="AI788" s="95" t="s">
        <v>5292</v>
      </c>
      <c r="AJ788" s="334">
        <v>112.75936</v>
      </c>
      <c r="AK788" s="334">
        <v>-7.2820900000000002</v>
      </c>
      <c r="AL788" s="79"/>
      <c r="AM788" s="65"/>
      <c r="AN788" s="79"/>
      <c r="AO788" s="80"/>
      <c r="AP788" s="70"/>
      <c r="AQ788" s="84"/>
      <c r="AR788" s="79"/>
      <c r="AS788" s="110"/>
      <c r="AT788" s="110"/>
      <c r="AU788" s="83"/>
      <c r="AV788" s="104"/>
      <c r="AW788" s="87"/>
      <c r="AX788" s="87"/>
      <c r="AY788" s="104"/>
      <c r="AZ788" s="126" t="s">
        <v>5293</v>
      </c>
      <c r="BA788" s="98">
        <v>42142</v>
      </c>
      <c r="BB788" s="98">
        <v>42145</v>
      </c>
      <c r="BC788" s="104"/>
      <c r="BD788" s="113">
        <v>6000000</v>
      </c>
      <c r="BE788" s="113">
        <v>0</v>
      </c>
      <c r="BF788" s="113">
        <v>6000000</v>
      </c>
      <c r="BG788" s="87">
        <v>42146</v>
      </c>
      <c r="BH788" s="88" t="s">
        <v>116</v>
      </c>
      <c r="BI788" s="104" t="s">
        <v>5294</v>
      </c>
      <c r="BJ788" s="87">
        <v>42149</v>
      </c>
      <c r="BK788" s="87">
        <v>42163</v>
      </c>
      <c r="BL788" s="87">
        <v>42164</v>
      </c>
      <c r="BM788" s="87"/>
      <c r="BN788" s="89"/>
      <c r="BQ788" s="115">
        <v>6000000</v>
      </c>
      <c r="CD788" s="93"/>
    </row>
    <row r="789" spans="1:83" x14ac:dyDescent="0.25">
      <c r="A789" s="94">
        <v>786</v>
      </c>
      <c r="B789" s="95" t="s">
        <v>5295</v>
      </c>
      <c r="C789" s="88">
        <v>4800083168</v>
      </c>
      <c r="D789" s="116" t="s">
        <v>2390</v>
      </c>
      <c r="E789" s="96">
        <v>5000000</v>
      </c>
      <c r="F789" s="97">
        <v>8</v>
      </c>
      <c r="G789" s="94">
        <v>2014</v>
      </c>
      <c r="H789" s="98">
        <v>41858</v>
      </c>
      <c r="I789" s="98"/>
      <c r="J789" s="97" t="s">
        <v>628</v>
      </c>
      <c r="K789" s="104" t="s">
        <v>5296</v>
      </c>
      <c r="L789" s="88" t="s">
        <v>630</v>
      </c>
      <c r="M789" s="104" t="s">
        <v>1636</v>
      </c>
      <c r="N789" s="97" t="s">
        <v>2392</v>
      </c>
      <c r="O789" s="97" t="s">
        <v>98</v>
      </c>
      <c r="P789" s="100">
        <v>5000000</v>
      </c>
      <c r="Q789" s="94">
        <v>2015</v>
      </c>
      <c r="R789" s="97" t="s">
        <v>151</v>
      </c>
      <c r="S789" s="101">
        <v>42123</v>
      </c>
      <c r="T789" s="101">
        <v>42123</v>
      </c>
      <c r="U789" s="82">
        <v>-265</v>
      </c>
      <c r="V789" s="82">
        <v>-265</v>
      </c>
      <c r="W789" s="88" t="s">
        <v>2421</v>
      </c>
      <c r="X789" s="137" t="s">
        <v>5297</v>
      </c>
      <c r="Y789" s="95" t="s">
        <v>5298</v>
      </c>
      <c r="Z789" s="95" t="s">
        <v>2396</v>
      </c>
      <c r="AA789" s="97" t="s">
        <v>128</v>
      </c>
      <c r="AB789" s="139"/>
      <c r="AC789" s="301"/>
      <c r="AD789" s="64"/>
      <c r="AE789" s="64"/>
      <c r="AF789" s="64"/>
      <c r="AG789" s="64"/>
      <c r="AH789" s="95" t="s">
        <v>477</v>
      </c>
      <c r="AI789" s="95" t="s">
        <v>5299</v>
      </c>
      <c r="AJ789" s="334">
        <v>106.83851799999999</v>
      </c>
      <c r="AK789" s="334">
        <v>-6.1624990000000004</v>
      </c>
      <c r="AL789" s="79"/>
      <c r="AM789" s="65"/>
      <c r="AN789" s="79"/>
      <c r="AO789" s="80"/>
      <c r="AP789" s="70"/>
      <c r="AQ789" s="84"/>
      <c r="AR789" s="79"/>
      <c r="AS789" s="110"/>
      <c r="AT789" s="110"/>
      <c r="AU789" s="83"/>
      <c r="AV789" s="95" t="s">
        <v>5300</v>
      </c>
      <c r="AW789" s="87">
        <v>42184</v>
      </c>
      <c r="AX789" s="87">
        <v>42193</v>
      </c>
      <c r="AY789" s="104"/>
      <c r="AZ789" s="95" t="s">
        <v>4841</v>
      </c>
      <c r="BA789" s="256">
        <v>42248</v>
      </c>
      <c r="BB789" s="98">
        <v>42268</v>
      </c>
      <c r="BC789" s="104"/>
      <c r="BD789" s="113">
        <f>+E789</f>
        <v>5000000</v>
      </c>
      <c r="BE789" s="113"/>
      <c r="BF789" s="113">
        <f>+BD789</f>
        <v>5000000</v>
      </c>
      <c r="BG789" s="87">
        <v>42269</v>
      </c>
      <c r="BH789" s="88" t="s">
        <v>116</v>
      </c>
      <c r="BI789" s="808" t="s">
        <v>14649</v>
      </c>
      <c r="BJ789" s="87">
        <v>42270</v>
      </c>
      <c r="BK789" s="87">
        <v>42291</v>
      </c>
      <c r="BL789" s="87">
        <v>42292</v>
      </c>
      <c r="BM789" s="87"/>
      <c r="BN789" s="89"/>
      <c r="BO789" t="s">
        <v>3057</v>
      </c>
      <c r="BQ789" s="90">
        <v>5000000</v>
      </c>
      <c r="CD789" s="93"/>
    </row>
    <row r="790" spans="1:83" x14ac:dyDescent="0.25">
      <c r="A790" s="94">
        <v>787</v>
      </c>
      <c r="B790" s="95" t="s">
        <v>5301</v>
      </c>
      <c r="C790" s="88">
        <v>4800083168</v>
      </c>
      <c r="D790" s="116" t="s">
        <v>2390</v>
      </c>
      <c r="E790" s="96">
        <v>5000000</v>
      </c>
      <c r="F790" s="97">
        <v>8</v>
      </c>
      <c r="G790" s="94">
        <v>2014</v>
      </c>
      <c r="H790" s="98">
        <v>41858</v>
      </c>
      <c r="I790" s="98"/>
      <c r="J790" s="97" t="s">
        <v>628</v>
      </c>
      <c r="K790" s="104" t="s">
        <v>5296</v>
      </c>
      <c r="L790" s="88" t="s">
        <v>630</v>
      </c>
      <c r="M790" s="104" t="s">
        <v>1636</v>
      </c>
      <c r="N790" s="97" t="s">
        <v>2392</v>
      </c>
      <c r="O790" s="97" t="s">
        <v>98</v>
      </c>
      <c r="P790" s="100">
        <v>5000000</v>
      </c>
      <c r="Q790" s="94">
        <v>2015</v>
      </c>
      <c r="R790" s="97" t="s">
        <v>151</v>
      </c>
      <c r="S790" s="101">
        <v>42123</v>
      </c>
      <c r="T790" s="101">
        <v>42123</v>
      </c>
      <c r="U790" s="82">
        <v>-265</v>
      </c>
      <c r="V790" s="82">
        <v>-265</v>
      </c>
      <c r="W790" s="88" t="s">
        <v>3344</v>
      </c>
      <c r="X790" s="137" t="s">
        <v>5302</v>
      </c>
      <c r="Y790" s="95" t="s">
        <v>5303</v>
      </c>
      <c r="Z790" s="95" t="s">
        <v>2396</v>
      </c>
      <c r="AA790" s="97" t="s">
        <v>128</v>
      </c>
      <c r="AB790" s="139"/>
      <c r="AC790" s="301"/>
      <c r="AD790" s="64"/>
      <c r="AE790" s="64"/>
      <c r="AF790" s="64"/>
      <c r="AG790" s="64"/>
      <c r="AH790" s="95" t="s">
        <v>477</v>
      </c>
      <c r="AI790" s="95" t="s">
        <v>5304</v>
      </c>
      <c r="AJ790" s="334">
        <v>106.817278</v>
      </c>
      <c r="AK790" s="334">
        <v>-6.1498059999999999</v>
      </c>
      <c r="AL790" s="79"/>
      <c r="AM790" s="65"/>
      <c r="AN790" s="79"/>
      <c r="AO790" s="80"/>
      <c r="AP790" s="70"/>
      <c r="AQ790" s="84"/>
      <c r="AR790" s="79"/>
      <c r="AS790" s="110"/>
      <c r="AT790" s="110"/>
      <c r="AU790" s="83"/>
      <c r="AV790" s="95" t="s">
        <v>5305</v>
      </c>
      <c r="AW790" s="87">
        <v>42184</v>
      </c>
      <c r="AX790" s="87">
        <v>42193</v>
      </c>
      <c r="AY790" s="104"/>
      <c r="AZ790" s="95" t="s">
        <v>4841</v>
      </c>
      <c r="BA790" s="256">
        <v>42248</v>
      </c>
      <c r="BB790" s="98">
        <v>42268</v>
      </c>
      <c r="BC790" s="104"/>
      <c r="BD790" s="113">
        <f>+E790</f>
        <v>5000000</v>
      </c>
      <c r="BE790" s="113"/>
      <c r="BF790" s="113">
        <f>+BD790</f>
        <v>5000000</v>
      </c>
      <c r="BG790" s="87">
        <v>42269</v>
      </c>
      <c r="BH790" s="88" t="s">
        <v>116</v>
      </c>
      <c r="BI790" s="808" t="s">
        <v>14649</v>
      </c>
      <c r="BJ790" s="87">
        <v>42270</v>
      </c>
      <c r="BK790" s="87">
        <v>42291</v>
      </c>
      <c r="BL790" s="87">
        <v>42292</v>
      </c>
      <c r="BM790" s="87"/>
      <c r="BN790" s="89"/>
      <c r="BO790" t="s">
        <v>3057</v>
      </c>
      <c r="BQ790" s="90">
        <v>5000000</v>
      </c>
      <c r="CD790" s="93"/>
    </row>
    <row r="791" spans="1:83" x14ac:dyDescent="0.25">
      <c r="A791" s="94">
        <v>788</v>
      </c>
      <c r="B791" s="95" t="s">
        <v>5306</v>
      </c>
      <c r="C791" s="88" t="s">
        <v>5307</v>
      </c>
      <c r="D791" s="88" t="s">
        <v>15180</v>
      </c>
      <c r="E791" s="96">
        <v>16300000</v>
      </c>
      <c r="F791" s="97" t="s">
        <v>151</v>
      </c>
      <c r="G791" s="94">
        <v>2015</v>
      </c>
      <c r="H791" s="98">
        <v>42124</v>
      </c>
      <c r="I791" s="98">
        <v>42143</v>
      </c>
      <c r="J791" s="97" t="s">
        <v>600</v>
      </c>
      <c r="K791" s="104" t="s">
        <v>601</v>
      </c>
      <c r="L791" s="88" t="s">
        <v>602</v>
      </c>
      <c r="M791" s="280" t="s">
        <v>98</v>
      </c>
      <c r="N791" s="97" t="s">
        <v>98</v>
      </c>
      <c r="O791" s="97" t="s">
        <v>98</v>
      </c>
      <c r="P791" s="100">
        <v>16300000</v>
      </c>
      <c r="Q791" s="94">
        <v>2015</v>
      </c>
      <c r="R791" s="97" t="s">
        <v>151</v>
      </c>
      <c r="S791" s="101">
        <v>42124</v>
      </c>
      <c r="T791" s="101">
        <v>42128</v>
      </c>
      <c r="U791" s="82">
        <v>0</v>
      </c>
      <c r="V791" s="82">
        <v>-4</v>
      </c>
      <c r="W791" s="88" t="s">
        <v>2063</v>
      </c>
      <c r="X791" s="139">
        <v>21549109</v>
      </c>
      <c r="Y791" s="95" t="s">
        <v>5308</v>
      </c>
      <c r="Z791" s="95" t="s">
        <v>5309</v>
      </c>
      <c r="AA791" s="127" t="s">
        <v>128</v>
      </c>
      <c r="AB791" s="272" t="s">
        <v>5310</v>
      </c>
      <c r="AC791" s="301"/>
      <c r="AD791" s="64"/>
      <c r="AE791" s="64"/>
      <c r="AF791" s="64"/>
      <c r="AG791" s="64"/>
      <c r="AH791" s="95" t="s">
        <v>131</v>
      </c>
      <c r="AI791" s="95"/>
      <c r="AJ791" s="334"/>
      <c r="AK791" s="334"/>
      <c r="AL791" s="79"/>
      <c r="AM791" s="65"/>
      <c r="AN791" s="79"/>
      <c r="AO791" s="80"/>
      <c r="AP791" s="70"/>
      <c r="AQ791" s="84"/>
      <c r="AR791" s="79"/>
      <c r="AS791" s="110"/>
      <c r="AT791" s="110"/>
      <c r="AU791" s="83"/>
      <c r="AV791" s="104"/>
      <c r="AW791" s="87"/>
      <c r="AX791" s="87"/>
      <c r="AY791" s="104"/>
      <c r="AZ791" s="104"/>
      <c r="BA791" s="98">
        <v>42258</v>
      </c>
      <c r="BB791" s="98"/>
      <c r="BC791" s="104"/>
      <c r="BD791" s="113">
        <v>16300000</v>
      </c>
      <c r="BE791" s="113">
        <v>16300000</v>
      </c>
      <c r="BF791" s="113"/>
      <c r="BG791" s="87"/>
      <c r="BH791" s="88" t="s">
        <v>776</v>
      </c>
      <c r="BI791" s="104"/>
      <c r="BJ791" s="87"/>
      <c r="BK791" s="87"/>
      <c r="BL791" s="87"/>
      <c r="BM791" s="87"/>
      <c r="BN791" s="89"/>
      <c r="BQ791" s="129">
        <v>16300000</v>
      </c>
      <c r="CD791" s="93"/>
    </row>
    <row r="792" spans="1:83" x14ac:dyDescent="0.25">
      <c r="A792" s="94">
        <v>789</v>
      </c>
      <c r="B792" s="95" t="s">
        <v>5311</v>
      </c>
      <c r="C792" s="88" t="s">
        <v>4999</v>
      </c>
      <c r="D792" s="88" t="s">
        <v>5312</v>
      </c>
      <c r="E792" s="96">
        <v>9100000</v>
      </c>
      <c r="F792" s="97" t="s">
        <v>151</v>
      </c>
      <c r="G792" s="94">
        <v>2015</v>
      </c>
      <c r="H792" s="335">
        <v>42105</v>
      </c>
      <c r="I792" s="98">
        <v>42172</v>
      </c>
      <c r="J792" s="97" t="s">
        <v>600</v>
      </c>
      <c r="K792" s="104" t="s">
        <v>769</v>
      </c>
      <c r="L792" s="88" t="s">
        <v>5001</v>
      </c>
      <c r="M792" s="280" t="s">
        <v>98</v>
      </c>
      <c r="N792" s="97" t="s">
        <v>98</v>
      </c>
      <c r="O792" s="97" t="s">
        <v>98</v>
      </c>
      <c r="P792" s="100">
        <v>9100000</v>
      </c>
      <c r="Q792" s="94">
        <v>2015</v>
      </c>
      <c r="R792" s="97" t="s">
        <v>151</v>
      </c>
      <c r="S792" s="101">
        <v>42124</v>
      </c>
      <c r="T792" s="101">
        <v>42128</v>
      </c>
      <c r="U792" s="82">
        <v>48</v>
      </c>
      <c r="V792" s="82">
        <v>44</v>
      </c>
      <c r="W792" s="88" t="s">
        <v>771</v>
      </c>
      <c r="X792" s="139"/>
      <c r="Y792" s="95" t="s">
        <v>5313</v>
      </c>
      <c r="Z792" s="95" t="s">
        <v>4923</v>
      </c>
      <c r="AA792" s="94"/>
      <c r="AB792" s="139"/>
      <c r="AC792" s="301"/>
      <c r="AD792" s="64"/>
      <c r="AE792" s="64"/>
      <c r="AF792" s="64"/>
      <c r="AG792" s="64"/>
      <c r="AH792" s="95"/>
      <c r="AI792" s="95"/>
      <c r="AJ792" s="334"/>
      <c r="AK792" s="334"/>
      <c r="AL792" s="79"/>
      <c r="AM792" s="65"/>
      <c r="AN792" s="79"/>
      <c r="AO792" s="80"/>
      <c r="AP792" s="70"/>
      <c r="AQ792" s="84"/>
      <c r="AR792" s="79"/>
      <c r="AS792" s="110"/>
      <c r="AT792" s="110"/>
      <c r="AU792" s="83"/>
      <c r="AV792" s="104"/>
      <c r="AW792" s="87"/>
      <c r="AX792" s="87"/>
      <c r="AY792" s="104"/>
      <c r="AZ792" s="104"/>
      <c r="BA792" s="98"/>
      <c r="BB792" s="98"/>
      <c r="BC792" s="104"/>
      <c r="BD792" s="113"/>
      <c r="BE792" s="113"/>
      <c r="BF792" s="113"/>
      <c r="BG792" s="87"/>
      <c r="BH792" s="88" t="s">
        <v>2356</v>
      </c>
      <c r="BI792" s="104"/>
      <c r="BJ792" s="87"/>
      <c r="BK792" s="87"/>
      <c r="BL792" s="87"/>
      <c r="BM792" s="87"/>
      <c r="BN792" s="89"/>
      <c r="BQ792" s="323" t="s">
        <v>2356</v>
      </c>
      <c r="CD792" s="93"/>
    </row>
    <row r="793" spans="1:83" x14ac:dyDescent="0.25">
      <c r="A793" s="94">
        <v>790</v>
      </c>
      <c r="B793" s="95" t="s">
        <v>5314</v>
      </c>
      <c r="C793" s="88" t="s">
        <v>5315</v>
      </c>
      <c r="D793" s="88" t="s">
        <v>15179</v>
      </c>
      <c r="E793" s="96">
        <v>16300000</v>
      </c>
      <c r="F793" s="97" t="s">
        <v>171</v>
      </c>
      <c r="G793" s="94">
        <v>2015</v>
      </c>
      <c r="H793" s="98">
        <v>42129</v>
      </c>
      <c r="I793" s="98">
        <v>42143</v>
      </c>
      <c r="J793" s="97" t="s">
        <v>600</v>
      </c>
      <c r="K793" s="104" t="s">
        <v>601</v>
      </c>
      <c r="L793" s="88" t="s">
        <v>602</v>
      </c>
      <c r="M793" s="280" t="s">
        <v>98</v>
      </c>
      <c r="N793" s="97" t="s">
        <v>98</v>
      </c>
      <c r="O793" s="97" t="s">
        <v>98</v>
      </c>
      <c r="P793" s="100">
        <v>16300000</v>
      </c>
      <c r="Q793" s="94">
        <v>2015</v>
      </c>
      <c r="R793" s="97" t="s">
        <v>151</v>
      </c>
      <c r="S793" s="101">
        <v>42124</v>
      </c>
      <c r="T793" s="101">
        <v>42128</v>
      </c>
      <c r="U793" s="82">
        <v>5</v>
      </c>
      <c r="V793" s="82">
        <v>1</v>
      </c>
      <c r="W793" s="88" t="s">
        <v>2063</v>
      </c>
      <c r="X793" s="272">
        <v>21542109</v>
      </c>
      <c r="Y793" s="126" t="s">
        <v>5316</v>
      </c>
      <c r="Z793" s="95" t="s">
        <v>5309</v>
      </c>
      <c r="AA793" s="127" t="s">
        <v>128</v>
      </c>
      <c r="AB793" s="272" t="s">
        <v>5317</v>
      </c>
      <c r="AC793" s="301"/>
      <c r="AD793" s="64"/>
      <c r="AE793" s="64"/>
      <c r="AF793" s="64"/>
      <c r="AG793" s="64"/>
      <c r="AH793" s="95" t="s">
        <v>131</v>
      </c>
      <c r="AI793" s="95"/>
      <c r="AJ793" s="328">
        <v>98.788618</v>
      </c>
      <c r="AK793" s="328">
        <v>1.730712</v>
      </c>
      <c r="AL793" s="79"/>
      <c r="AM793" s="65"/>
      <c r="AN793" s="79"/>
      <c r="AO793" s="80"/>
      <c r="AP793" s="70"/>
      <c r="AQ793" s="84"/>
      <c r="AR793" s="79"/>
      <c r="AS793" s="110"/>
      <c r="AT793" s="110"/>
      <c r="AU793" s="83"/>
      <c r="AV793" s="104"/>
      <c r="AW793" s="87"/>
      <c r="AX793" s="87"/>
      <c r="AY793" s="104"/>
      <c r="AZ793" s="104"/>
      <c r="BA793" s="98">
        <v>42258</v>
      </c>
      <c r="BB793" s="98"/>
      <c r="BC793" s="104"/>
      <c r="BD793" s="113">
        <v>16300000</v>
      </c>
      <c r="BE793" s="113">
        <v>16300000</v>
      </c>
      <c r="BF793" s="113"/>
      <c r="BG793" s="87"/>
      <c r="BH793" s="88" t="s">
        <v>776</v>
      </c>
      <c r="BI793" s="104"/>
      <c r="BJ793" s="87"/>
      <c r="BK793" s="87"/>
      <c r="BL793" s="87"/>
      <c r="BM793" s="87"/>
      <c r="BN793" s="89"/>
      <c r="BQ793" s="129">
        <v>16300000</v>
      </c>
      <c r="CD793" s="93"/>
    </row>
    <row r="794" spans="1:83" x14ac:dyDescent="0.25">
      <c r="A794" s="94">
        <v>791</v>
      </c>
      <c r="B794" s="95" t="s">
        <v>5318</v>
      </c>
      <c r="C794" s="88" t="s">
        <v>5319</v>
      </c>
      <c r="D794" s="88" t="s">
        <v>15178</v>
      </c>
      <c r="E794" s="96">
        <v>14000000</v>
      </c>
      <c r="F794" s="97" t="s">
        <v>171</v>
      </c>
      <c r="G794" s="94">
        <v>2015</v>
      </c>
      <c r="H794" s="98">
        <v>42129</v>
      </c>
      <c r="I794" s="98">
        <v>42143</v>
      </c>
      <c r="J794" s="97" t="s">
        <v>600</v>
      </c>
      <c r="K794" s="104" t="s">
        <v>601</v>
      </c>
      <c r="L794" s="88" t="s">
        <v>602</v>
      </c>
      <c r="M794" s="241" t="s">
        <v>3796</v>
      </c>
      <c r="N794" s="97" t="s">
        <v>603</v>
      </c>
      <c r="O794" s="97" t="s">
        <v>98</v>
      </c>
      <c r="P794" s="100">
        <v>14000000</v>
      </c>
      <c r="Q794" s="94">
        <v>2015</v>
      </c>
      <c r="R794" s="97" t="s">
        <v>151</v>
      </c>
      <c r="S794" s="101">
        <v>42124</v>
      </c>
      <c r="T794" s="101">
        <v>42128</v>
      </c>
      <c r="U794" s="82">
        <v>5</v>
      </c>
      <c r="V794" s="82">
        <v>1</v>
      </c>
      <c r="W794" s="88" t="s">
        <v>2063</v>
      </c>
      <c r="X794" s="272">
        <v>21554109</v>
      </c>
      <c r="Y794" s="126" t="s">
        <v>5320</v>
      </c>
      <c r="Z794" s="95" t="s">
        <v>5321</v>
      </c>
      <c r="AA794" s="127" t="s">
        <v>103</v>
      </c>
      <c r="AB794" s="272" t="s">
        <v>5029</v>
      </c>
      <c r="AC794" s="301"/>
      <c r="AD794" s="64"/>
      <c r="AE794" s="64"/>
      <c r="AF794" s="64"/>
      <c r="AG794" s="64"/>
      <c r="AH794" s="95" t="s">
        <v>131</v>
      </c>
      <c r="AI794" s="95" t="s">
        <v>5322</v>
      </c>
      <c r="AJ794" s="328">
        <v>99.565720999999996</v>
      </c>
      <c r="AK794" s="328">
        <v>0.85902500000000004</v>
      </c>
      <c r="AL794" s="79"/>
      <c r="AM794" s="65"/>
      <c r="AN794" s="79"/>
      <c r="AO794" s="80"/>
      <c r="AP794" s="70"/>
      <c r="AQ794" s="84"/>
      <c r="AR794" s="79"/>
      <c r="AS794" s="110"/>
      <c r="AT794" s="110"/>
      <c r="AU794" s="83"/>
      <c r="AV794" s="104"/>
      <c r="AW794" s="87"/>
      <c r="AX794" s="87"/>
      <c r="AY794" s="104"/>
      <c r="AZ794" s="104"/>
      <c r="BA794" s="98">
        <v>42185</v>
      </c>
      <c r="BB794" s="98"/>
      <c r="BC794" s="104"/>
      <c r="BD794" s="113">
        <v>14000000</v>
      </c>
      <c r="BE794" s="113">
        <v>14000000</v>
      </c>
      <c r="BF794" s="113"/>
      <c r="BG794" s="87"/>
      <c r="BH794" s="88" t="s">
        <v>776</v>
      </c>
      <c r="BI794" s="104"/>
      <c r="BJ794" s="87"/>
      <c r="BK794" s="87"/>
      <c r="BL794" s="87"/>
      <c r="BM794" s="87"/>
      <c r="BN794" s="89"/>
      <c r="BQ794" s="129">
        <v>14000000</v>
      </c>
      <c r="CD794" s="93"/>
    </row>
    <row r="795" spans="1:83" x14ac:dyDescent="0.25">
      <c r="A795" s="94">
        <v>792</v>
      </c>
      <c r="B795" s="95" t="s">
        <v>5323</v>
      </c>
      <c r="C795" s="88"/>
      <c r="D795" s="116"/>
      <c r="E795" s="96"/>
      <c r="F795" s="97"/>
      <c r="G795" s="94"/>
      <c r="H795" s="98"/>
      <c r="I795" s="98"/>
      <c r="J795" s="97" t="s">
        <v>613</v>
      </c>
      <c r="K795" s="104"/>
      <c r="L795" s="88" t="s">
        <v>5324</v>
      </c>
      <c r="M795" s="280"/>
      <c r="N795" s="97"/>
      <c r="O795" s="97"/>
      <c r="P795" s="100">
        <v>10000000</v>
      </c>
      <c r="Q795" s="94">
        <v>2015</v>
      </c>
      <c r="R795" s="97" t="s">
        <v>151</v>
      </c>
      <c r="S795" s="101">
        <v>42124</v>
      </c>
      <c r="T795" s="69"/>
      <c r="U795" s="82">
        <v>-42124</v>
      </c>
      <c r="V795" s="82">
        <v>0</v>
      </c>
      <c r="W795" s="88"/>
      <c r="X795" s="139"/>
      <c r="Y795" s="95" t="s">
        <v>5325</v>
      </c>
      <c r="Z795" s="95" t="s">
        <v>5326</v>
      </c>
      <c r="AA795" s="94"/>
      <c r="AB795" s="139"/>
      <c r="AC795" s="301"/>
      <c r="AD795" s="64"/>
      <c r="AE795" s="64"/>
      <c r="AF795" s="64"/>
      <c r="AG795" s="64"/>
      <c r="AH795" s="95"/>
      <c r="AI795" s="95"/>
      <c r="AJ795" s="334"/>
      <c r="AK795" s="334"/>
      <c r="AL795" s="79"/>
      <c r="AM795" s="65"/>
      <c r="AN795" s="79"/>
      <c r="AO795" s="80"/>
      <c r="AP795" s="70"/>
      <c r="AQ795" s="84"/>
      <c r="AR795" s="79"/>
      <c r="AS795" s="110"/>
      <c r="AT795" s="110"/>
      <c r="AU795" s="83"/>
      <c r="AV795" s="104"/>
      <c r="AW795" s="87"/>
      <c r="AX795" s="87"/>
      <c r="AY795" s="104"/>
      <c r="AZ795" s="104"/>
      <c r="BA795" s="98"/>
      <c r="BB795" s="98"/>
      <c r="BC795" s="104"/>
      <c r="BD795" s="113"/>
      <c r="BE795" s="113"/>
      <c r="BF795" s="113"/>
      <c r="BG795" s="87"/>
      <c r="BH795" s="88"/>
      <c r="BI795" s="104"/>
      <c r="BJ795" s="87"/>
      <c r="BK795" s="87"/>
      <c r="BL795" s="87"/>
      <c r="BM795" s="87"/>
      <c r="BN795" s="89"/>
      <c r="BQ795" s="90">
        <v>10000000</v>
      </c>
      <c r="CD795" s="93"/>
    </row>
    <row r="796" spans="1:83" x14ac:dyDescent="0.25">
      <c r="A796" s="94">
        <v>793</v>
      </c>
      <c r="B796" s="95" t="s">
        <v>5327</v>
      </c>
      <c r="C796" s="88">
        <v>4800083168</v>
      </c>
      <c r="D796" s="116" t="s">
        <v>1634</v>
      </c>
      <c r="E796" s="96">
        <v>3500000</v>
      </c>
      <c r="F796" s="97">
        <v>8</v>
      </c>
      <c r="G796" s="94">
        <v>2014</v>
      </c>
      <c r="H796" s="98">
        <v>41858</v>
      </c>
      <c r="I796" s="98"/>
      <c r="J796" s="97" t="s">
        <v>628</v>
      </c>
      <c r="K796" s="104" t="s">
        <v>1635</v>
      </c>
      <c r="L796" s="88" t="s">
        <v>630</v>
      </c>
      <c r="M796" s="280" t="s">
        <v>1636</v>
      </c>
      <c r="N796" s="97" t="s">
        <v>98</v>
      </c>
      <c r="O796" s="97" t="s">
        <v>98</v>
      </c>
      <c r="P796" s="100">
        <v>3500000</v>
      </c>
      <c r="Q796" s="94">
        <v>2015</v>
      </c>
      <c r="R796" s="97" t="s">
        <v>151</v>
      </c>
      <c r="S796" s="101">
        <v>42124</v>
      </c>
      <c r="T796" s="101">
        <v>42124</v>
      </c>
      <c r="U796" s="82">
        <v>-266</v>
      </c>
      <c r="V796" s="82">
        <v>-266</v>
      </c>
      <c r="W796" s="88" t="s">
        <v>5328</v>
      </c>
      <c r="X796" s="126" t="s">
        <v>5329</v>
      </c>
      <c r="Y796" s="272" t="s">
        <v>5330</v>
      </c>
      <c r="Z796" s="126" t="s">
        <v>1640</v>
      </c>
      <c r="AA796" s="94"/>
      <c r="AB796" s="139"/>
      <c r="AC796" s="301"/>
      <c r="AD796" s="64"/>
      <c r="AE796" s="64"/>
      <c r="AF796" s="64"/>
      <c r="AG796" s="64"/>
      <c r="AH796" s="126" t="s">
        <v>5065</v>
      </c>
      <c r="AI796" s="95"/>
      <c r="AJ796" s="334"/>
      <c r="AK796" s="334"/>
      <c r="AL796" s="79"/>
      <c r="AM796" s="65"/>
      <c r="AN796" s="79"/>
      <c r="AO796" s="80"/>
      <c r="AP796" s="70"/>
      <c r="AQ796" s="84"/>
      <c r="AR796" s="79"/>
      <c r="AS796" s="110"/>
      <c r="AT796" s="110"/>
      <c r="AU796" s="83"/>
      <c r="AV796" s="95" t="s">
        <v>5331</v>
      </c>
      <c r="AW796" s="87">
        <v>42158</v>
      </c>
      <c r="AX796" s="87">
        <v>42174</v>
      </c>
      <c r="AY796" s="104"/>
      <c r="AZ796" s="95" t="s">
        <v>4570</v>
      </c>
      <c r="BA796" s="98">
        <v>42181</v>
      </c>
      <c r="BB796" s="98">
        <v>42221</v>
      </c>
      <c r="BC796" s="104"/>
      <c r="BD796" s="113">
        <v>3500000</v>
      </c>
      <c r="BE796" s="113"/>
      <c r="BF796" s="113"/>
      <c r="BG796" s="98">
        <v>42221</v>
      </c>
      <c r="BH796" s="88" t="s">
        <v>116</v>
      </c>
      <c r="BI796" s="104" t="s">
        <v>4571</v>
      </c>
      <c r="BJ796" s="87">
        <v>42221</v>
      </c>
      <c r="BK796" s="87">
        <v>42242</v>
      </c>
      <c r="BL796" s="87">
        <v>42236</v>
      </c>
      <c r="BM796" s="87"/>
      <c r="BN796" s="89"/>
      <c r="BO796" t="s">
        <v>4770</v>
      </c>
      <c r="BQ796" s="90">
        <v>3500000</v>
      </c>
      <c r="CD796" s="93"/>
    </row>
    <row r="797" spans="1:83" x14ac:dyDescent="0.25">
      <c r="A797" s="94">
        <v>794</v>
      </c>
      <c r="B797" s="95" t="s">
        <v>5332</v>
      </c>
      <c r="C797" s="88">
        <v>4800083168</v>
      </c>
      <c r="D797" s="116" t="s">
        <v>1634</v>
      </c>
      <c r="E797" s="96">
        <v>3500000</v>
      </c>
      <c r="F797" s="97">
        <v>8</v>
      </c>
      <c r="G797" s="94">
        <v>2014</v>
      </c>
      <c r="H797" s="98">
        <v>41858</v>
      </c>
      <c r="I797" s="98"/>
      <c r="J797" s="97" t="s">
        <v>628</v>
      </c>
      <c r="K797" s="104" t="s">
        <v>1635</v>
      </c>
      <c r="L797" s="88" t="s">
        <v>630</v>
      </c>
      <c r="M797" s="280" t="s">
        <v>1636</v>
      </c>
      <c r="N797" s="97" t="s">
        <v>98</v>
      </c>
      <c r="O797" s="97" t="s">
        <v>98</v>
      </c>
      <c r="P797" s="100">
        <v>3500000</v>
      </c>
      <c r="Q797" s="94">
        <v>2015</v>
      </c>
      <c r="R797" s="97" t="s">
        <v>151</v>
      </c>
      <c r="S797" s="101">
        <v>42124</v>
      </c>
      <c r="T797" s="101">
        <v>42124</v>
      </c>
      <c r="U797" s="82">
        <v>-266</v>
      </c>
      <c r="V797" s="82">
        <v>-266</v>
      </c>
      <c r="W797" s="88" t="s">
        <v>5328</v>
      </c>
      <c r="X797" s="126" t="s">
        <v>5333</v>
      </c>
      <c r="Y797" s="272" t="s">
        <v>5334</v>
      </c>
      <c r="Z797" s="126" t="s">
        <v>1640</v>
      </c>
      <c r="AA797" s="94"/>
      <c r="AB797" s="139"/>
      <c r="AC797" s="301"/>
      <c r="AD797" s="64"/>
      <c r="AE797" s="64"/>
      <c r="AF797" s="64"/>
      <c r="AG797" s="64"/>
      <c r="AH797" s="126" t="s">
        <v>5335</v>
      </c>
      <c r="AI797" s="95"/>
      <c r="AJ797" s="334"/>
      <c r="AK797" s="334"/>
      <c r="AL797" s="79"/>
      <c r="AM797" s="65"/>
      <c r="AN797" s="79"/>
      <c r="AO797" s="80"/>
      <c r="AP797" s="70"/>
      <c r="AQ797" s="84"/>
      <c r="AR797" s="79"/>
      <c r="AS797" s="110"/>
      <c r="AT797" s="110"/>
      <c r="AU797" s="83"/>
      <c r="AV797" s="88" t="s">
        <v>5336</v>
      </c>
      <c r="AW797" s="87">
        <v>42158</v>
      </c>
      <c r="AX797" s="87">
        <v>42159</v>
      </c>
      <c r="AY797" s="104"/>
      <c r="AZ797" s="95" t="s">
        <v>3406</v>
      </c>
      <c r="BA797" s="98">
        <v>42173</v>
      </c>
      <c r="BB797" s="120">
        <v>42186</v>
      </c>
      <c r="BC797" s="104"/>
      <c r="BD797" s="113"/>
      <c r="BE797" s="113"/>
      <c r="BF797" s="113"/>
      <c r="BG797" s="87">
        <v>42187</v>
      </c>
      <c r="BH797" s="88" t="s">
        <v>116</v>
      </c>
      <c r="BI797" s="95" t="s">
        <v>3407</v>
      </c>
      <c r="BJ797" s="146">
        <v>42187</v>
      </c>
      <c r="BK797" s="146">
        <v>42208</v>
      </c>
      <c r="BL797" s="87">
        <v>42199</v>
      </c>
      <c r="BM797" s="87"/>
      <c r="BN797" s="89"/>
      <c r="BO797" t="s">
        <v>4770</v>
      </c>
      <c r="BQ797" s="90">
        <v>3500000</v>
      </c>
      <c r="CD797" s="93"/>
    </row>
    <row r="798" spans="1:83" x14ac:dyDescent="0.25">
      <c r="A798" s="94">
        <v>795</v>
      </c>
      <c r="B798" s="95" t="s">
        <v>5337</v>
      </c>
      <c r="C798" s="88">
        <v>4800083168</v>
      </c>
      <c r="D798" s="116" t="s">
        <v>1634</v>
      </c>
      <c r="E798" s="96">
        <v>3500000</v>
      </c>
      <c r="F798" s="97">
        <v>8</v>
      </c>
      <c r="G798" s="94">
        <v>2014</v>
      </c>
      <c r="H798" s="98">
        <v>41858</v>
      </c>
      <c r="I798" s="98"/>
      <c r="J798" s="97" t="s">
        <v>628</v>
      </c>
      <c r="K798" s="104" t="s">
        <v>1635</v>
      </c>
      <c r="L798" s="88" t="s">
        <v>630</v>
      </c>
      <c r="M798" s="280" t="s">
        <v>1636</v>
      </c>
      <c r="N798" s="97" t="s">
        <v>98</v>
      </c>
      <c r="O798" s="97" t="s">
        <v>98</v>
      </c>
      <c r="P798" s="100">
        <v>3500000</v>
      </c>
      <c r="Q798" s="94">
        <v>2015</v>
      </c>
      <c r="R798" s="97" t="s">
        <v>151</v>
      </c>
      <c r="S798" s="101">
        <v>42124</v>
      </c>
      <c r="T798" s="101">
        <v>42124</v>
      </c>
      <c r="U798" s="82">
        <v>-266</v>
      </c>
      <c r="V798" s="82">
        <v>-266</v>
      </c>
      <c r="W798" s="88" t="s">
        <v>5328</v>
      </c>
      <c r="X798" s="141" t="s">
        <v>5338</v>
      </c>
      <c r="Y798" s="272" t="s">
        <v>5339</v>
      </c>
      <c r="Z798" s="126" t="s">
        <v>1640</v>
      </c>
      <c r="AA798" s="94"/>
      <c r="AB798" s="139"/>
      <c r="AC798" s="301"/>
      <c r="AD798" s="64"/>
      <c r="AE798" s="64"/>
      <c r="AF798" s="64"/>
      <c r="AG798" s="64"/>
      <c r="AH798" s="126" t="s">
        <v>5340</v>
      </c>
      <c r="AI798" s="95"/>
      <c r="AJ798" s="334"/>
      <c r="AK798" s="334"/>
      <c r="AL798" s="79"/>
      <c r="AM798" s="65"/>
      <c r="AN798" s="79"/>
      <c r="AO798" s="80"/>
      <c r="AP798" s="70"/>
      <c r="AQ798" s="84"/>
      <c r="AR798" s="79"/>
      <c r="AS798" s="110"/>
      <c r="AT798" s="110"/>
      <c r="AU798" s="83"/>
      <c r="AV798" s="88" t="s">
        <v>5341</v>
      </c>
      <c r="AW798" s="87">
        <v>42158</v>
      </c>
      <c r="AX798" s="87">
        <v>42159</v>
      </c>
      <c r="AY798" s="104"/>
      <c r="AZ798" s="89" t="s">
        <v>3514</v>
      </c>
      <c r="BA798" s="117">
        <v>42180</v>
      </c>
      <c r="BB798" s="98">
        <v>42221</v>
      </c>
      <c r="BC798" s="104"/>
      <c r="BD798" s="113">
        <v>3500000</v>
      </c>
      <c r="BE798" s="113"/>
      <c r="BF798" s="113"/>
      <c r="BG798" s="98">
        <v>42221</v>
      </c>
      <c r="BH798" s="88" t="s">
        <v>116</v>
      </c>
      <c r="BI798" s="104" t="s">
        <v>3515</v>
      </c>
      <c r="BJ798" s="87">
        <v>42221</v>
      </c>
      <c r="BK798" s="87">
        <v>42242</v>
      </c>
      <c r="BL798" s="87">
        <v>42236</v>
      </c>
      <c r="BM798" s="87"/>
      <c r="BN798" s="89"/>
      <c r="BO798" t="s">
        <v>3081</v>
      </c>
      <c r="BQ798" s="90">
        <v>3500000</v>
      </c>
      <c r="CD798" s="93"/>
    </row>
    <row r="799" spans="1:83" x14ac:dyDescent="0.25">
      <c r="A799" s="94">
        <v>796</v>
      </c>
      <c r="B799" s="95" t="s">
        <v>5342</v>
      </c>
      <c r="C799" s="88">
        <v>4800083168</v>
      </c>
      <c r="D799" s="116" t="s">
        <v>1634</v>
      </c>
      <c r="E799" s="96">
        <v>3500000</v>
      </c>
      <c r="F799" s="97">
        <v>8</v>
      </c>
      <c r="G799" s="94">
        <v>2014</v>
      </c>
      <c r="H799" s="98">
        <v>41858</v>
      </c>
      <c r="I799" s="98"/>
      <c r="J799" s="97" t="s">
        <v>628</v>
      </c>
      <c r="K799" s="104" t="s">
        <v>1635</v>
      </c>
      <c r="L799" s="88" t="s">
        <v>630</v>
      </c>
      <c r="M799" s="280" t="s">
        <v>1636</v>
      </c>
      <c r="N799" s="97" t="s">
        <v>98</v>
      </c>
      <c r="O799" s="97" t="s">
        <v>98</v>
      </c>
      <c r="P799" s="100">
        <v>3500000</v>
      </c>
      <c r="Q799" s="94">
        <v>2015</v>
      </c>
      <c r="R799" s="97" t="s">
        <v>151</v>
      </c>
      <c r="S799" s="101">
        <v>42124</v>
      </c>
      <c r="T799" s="101">
        <v>42124</v>
      </c>
      <c r="U799" s="82">
        <v>-266</v>
      </c>
      <c r="V799" s="82">
        <v>-266</v>
      </c>
      <c r="W799" s="88" t="s">
        <v>5328</v>
      </c>
      <c r="X799" s="141" t="s">
        <v>5343</v>
      </c>
      <c r="Y799" s="272" t="s">
        <v>5344</v>
      </c>
      <c r="Z799" s="126" t="s">
        <v>1640</v>
      </c>
      <c r="AA799" s="94"/>
      <c r="AB799" s="139"/>
      <c r="AC799" s="301"/>
      <c r="AD799" s="64"/>
      <c r="AE799" s="64"/>
      <c r="AF799" s="64"/>
      <c r="AG799" s="64"/>
      <c r="AH799" s="126" t="s">
        <v>5340</v>
      </c>
      <c r="AI799" s="95"/>
      <c r="AJ799" s="334"/>
      <c r="AK799" s="334"/>
      <c r="AL799" s="79"/>
      <c r="AM799" s="65"/>
      <c r="AN799" s="79"/>
      <c r="AO799" s="80"/>
      <c r="AP799" s="70"/>
      <c r="AQ799" s="84"/>
      <c r="AR799" s="79"/>
      <c r="AS799" s="110"/>
      <c r="AT799" s="110"/>
      <c r="AU799" s="83"/>
      <c r="AV799" s="88" t="s">
        <v>5345</v>
      </c>
      <c r="AW799" s="87">
        <v>42158</v>
      </c>
      <c r="AX799" s="87">
        <v>42159</v>
      </c>
      <c r="AY799" s="104"/>
      <c r="AZ799" s="89" t="s">
        <v>3514</v>
      </c>
      <c r="BA799" s="117">
        <v>42180</v>
      </c>
      <c r="BB799" s="98">
        <v>42221</v>
      </c>
      <c r="BC799" s="104"/>
      <c r="BD799" s="113">
        <v>3500000</v>
      </c>
      <c r="BE799" s="113"/>
      <c r="BF799" s="113"/>
      <c r="BG799" s="98">
        <v>42221</v>
      </c>
      <c r="BH799" s="88" t="s">
        <v>116</v>
      </c>
      <c r="BI799" s="104" t="s">
        <v>3515</v>
      </c>
      <c r="BJ799" s="87">
        <v>42221</v>
      </c>
      <c r="BK799" s="87">
        <v>42242</v>
      </c>
      <c r="BL799" s="87">
        <v>42236</v>
      </c>
      <c r="BM799" s="87"/>
      <c r="BN799" s="89"/>
      <c r="BO799" t="s">
        <v>3081</v>
      </c>
      <c r="BQ799" s="90">
        <v>3500000</v>
      </c>
      <c r="CD799" s="93"/>
    </row>
    <row r="800" spans="1:83" x14ac:dyDescent="0.25">
      <c r="A800" s="94">
        <v>797</v>
      </c>
      <c r="B800" s="95" t="s">
        <v>5346</v>
      </c>
      <c r="C800" s="88">
        <v>4800083168</v>
      </c>
      <c r="D800" s="116" t="s">
        <v>1634</v>
      </c>
      <c r="E800" s="96">
        <v>3500000</v>
      </c>
      <c r="F800" s="97">
        <v>8</v>
      </c>
      <c r="G800" s="94">
        <v>2014</v>
      </c>
      <c r="H800" s="98">
        <v>41858</v>
      </c>
      <c r="I800" s="98"/>
      <c r="J800" s="97" t="s">
        <v>628</v>
      </c>
      <c r="K800" s="104" t="s">
        <v>1635</v>
      </c>
      <c r="L800" s="88" t="s">
        <v>630</v>
      </c>
      <c r="M800" s="280" t="s">
        <v>1636</v>
      </c>
      <c r="N800" s="97" t="s">
        <v>98</v>
      </c>
      <c r="O800" s="97" t="s">
        <v>98</v>
      </c>
      <c r="P800" s="100">
        <v>3500000</v>
      </c>
      <c r="Q800" s="94">
        <v>2015</v>
      </c>
      <c r="R800" s="97" t="s">
        <v>151</v>
      </c>
      <c r="S800" s="101">
        <v>42124</v>
      </c>
      <c r="T800" s="101">
        <v>42124</v>
      </c>
      <c r="U800" s="82">
        <v>-266</v>
      </c>
      <c r="V800" s="82">
        <v>-266</v>
      </c>
      <c r="W800" s="88" t="s">
        <v>5328</v>
      </c>
      <c r="X800" s="126" t="s">
        <v>5347</v>
      </c>
      <c r="Y800" s="272" t="s">
        <v>5348</v>
      </c>
      <c r="Z800" s="126" t="s">
        <v>1640</v>
      </c>
      <c r="AA800" s="94"/>
      <c r="AB800" s="139"/>
      <c r="AC800" s="301"/>
      <c r="AD800" s="64"/>
      <c r="AE800" s="64"/>
      <c r="AF800" s="64"/>
      <c r="AG800" s="64"/>
      <c r="AH800" s="126" t="s">
        <v>5349</v>
      </c>
      <c r="AI800" s="95"/>
      <c r="AJ800" s="334"/>
      <c r="AK800" s="334"/>
      <c r="AL800" s="79"/>
      <c r="AM800" s="65"/>
      <c r="AN800" s="79"/>
      <c r="AO800" s="80"/>
      <c r="AP800" s="70"/>
      <c r="AQ800" s="84"/>
      <c r="AR800" s="79"/>
      <c r="AS800" s="110"/>
      <c r="AT800" s="110"/>
      <c r="AU800" s="83"/>
      <c r="AV800" s="95" t="s">
        <v>5350</v>
      </c>
      <c r="AW800" s="87">
        <v>42180</v>
      </c>
      <c r="AX800" s="179">
        <v>42181</v>
      </c>
      <c r="AY800" s="104"/>
      <c r="AZ800" s="95" t="s">
        <v>4951</v>
      </c>
      <c r="BA800" s="98">
        <v>42192</v>
      </c>
      <c r="BB800" s="98">
        <v>42228</v>
      </c>
      <c r="BC800" s="104"/>
      <c r="BD800" s="113"/>
      <c r="BE800" s="113"/>
      <c r="BF800" s="113"/>
      <c r="BG800" s="98">
        <v>42228</v>
      </c>
      <c r="BH800" s="88" t="s">
        <v>116</v>
      </c>
      <c r="BI800" s="104" t="s">
        <v>4952</v>
      </c>
      <c r="BJ800" s="87">
        <v>42228</v>
      </c>
      <c r="BK800" s="87">
        <v>42249</v>
      </c>
      <c r="BL800" s="87">
        <v>42250</v>
      </c>
      <c r="BM800" s="87"/>
      <c r="BN800" s="89"/>
      <c r="BO800" t="s">
        <v>2619</v>
      </c>
      <c r="BQ800" s="90">
        <v>3500000</v>
      </c>
      <c r="CD800" s="93"/>
    </row>
    <row r="801" spans="1:82" x14ac:dyDescent="0.25">
      <c r="A801" s="94">
        <v>798</v>
      </c>
      <c r="B801" s="95" t="s">
        <v>5351</v>
      </c>
      <c r="C801" s="88">
        <v>4800083168</v>
      </c>
      <c r="D801" s="116" t="s">
        <v>1634</v>
      </c>
      <c r="E801" s="96">
        <v>3500000</v>
      </c>
      <c r="F801" s="97">
        <v>8</v>
      </c>
      <c r="G801" s="94">
        <v>2014</v>
      </c>
      <c r="H801" s="98">
        <v>41858</v>
      </c>
      <c r="I801" s="98"/>
      <c r="J801" s="97" t="s">
        <v>628</v>
      </c>
      <c r="K801" s="104" t="s">
        <v>1635</v>
      </c>
      <c r="L801" s="88" t="s">
        <v>630</v>
      </c>
      <c r="M801" s="280" t="s">
        <v>1636</v>
      </c>
      <c r="N801" s="97" t="s">
        <v>98</v>
      </c>
      <c r="O801" s="97" t="s">
        <v>98</v>
      </c>
      <c r="P801" s="100">
        <v>3500000</v>
      </c>
      <c r="Q801" s="94">
        <v>2015</v>
      </c>
      <c r="R801" s="97" t="s">
        <v>151</v>
      </c>
      <c r="S801" s="101">
        <v>42124</v>
      </c>
      <c r="T801" s="101">
        <v>42124</v>
      </c>
      <c r="U801" s="82">
        <v>-266</v>
      </c>
      <c r="V801" s="82">
        <v>-266</v>
      </c>
      <c r="W801" s="88" t="s">
        <v>5328</v>
      </c>
      <c r="X801" s="141" t="s">
        <v>5352</v>
      </c>
      <c r="Y801" s="272" t="s">
        <v>5353</v>
      </c>
      <c r="Z801" s="126" t="s">
        <v>1640</v>
      </c>
      <c r="AA801" s="94"/>
      <c r="AB801" s="139"/>
      <c r="AC801" s="301"/>
      <c r="AD801" s="64"/>
      <c r="AE801" s="64"/>
      <c r="AF801" s="64"/>
      <c r="AG801" s="64"/>
      <c r="AH801" s="126" t="s">
        <v>5340</v>
      </c>
      <c r="AI801" s="95"/>
      <c r="AJ801" s="309"/>
      <c r="AK801" s="309"/>
      <c r="AL801" s="79"/>
      <c r="AM801" s="65"/>
      <c r="AN801" s="79"/>
      <c r="AO801" s="80"/>
      <c r="AP801" s="70"/>
      <c r="AQ801" s="84"/>
      <c r="AR801" s="79"/>
      <c r="AS801" s="110"/>
      <c r="AT801" s="110"/>
      <c r="AU801" s="83"/>
      <c r="AV801" s="88" t="s">
        <v>5354</v>
      </c>
      <c r="AW801" s="87">
        <v>42158</v>
      </c>
      <c r="AX801" s="87">
        <v>42159</v>
      </c>
      <c r="AY801" s="104"/>
      <c r="AZ801" s="89" t="s">
        <v>3514</v>
      </c>
      <c r="BA801" s="117">
        <v>42180</v>
      </c>
      <c r="BB801" s="98">
        <v>42221</v>
      </c>
      <c r="BC801" s="104"/>
      <c r="BD801" s="113">
        <v>3500000</v>
      </c>
      <c r="BE801" s="113"/>
      <c r="BF801" s="113"/>
      <c r="BG801" s="98">
        <v>42221</v>
      </c>
      <c r="BH801" s="88" t="s">
        <v>116</v>
      </c>
      <c r="BI801" s="104" t="s">
        <v>3515</v>
      </c>
      <c r="BJ801" s="87">
        <v>42221</v>
      </c>
      <c r="BK801" s="87">
        <v>42242</v>
      </c>
      <c r="BL801" s="87">
        <v>42236</v>
      </c>
      <c r="BM801" s="87"/>
      <c r="BN801" s="89"/>
      <c r="BO801" t="s">
        <v>3081</v>
      </c>
      <c r="BQ801" s="90">
        <v>3500000</v>
      </c>
      <c r="CD801" s="93"/>
    </row>
    <row r="802" spans="1:82" x14ac:dyDescent="0.25">
      <c r="A802" s="94">
        <v>799</v>
      </c>
      <c r="B802" s="95" t="s">
        <v>5355</v>
      </c>
      <c r="C802" s="88">
        <v>4800083168</v>
      </c>
      <c r="D802" s="116" t="s">
        <v>1634</v>
      </c>
      <c r="E802" s="96">
        <v>3500000</v>
      </c>
      <c r="F802" s="97">
        <v>8</v>
      </c>
      <c r="G802" s="94">
        <v>2014</v>
      </c>
      <c r="H802" s="98">
        <v>41858</v>
      </c>
      <c r="I802" s="98"/>
      <c r="J802" s="97" t="s">
        <v>628</v>
      </c>
      <c r="K802" s="104" t="s">
        <v>1635</v>
      </c>
      <c r="L802" s="88" t="s">
        <v>630</v>
      </c>
      <c r="M802" s="280" t="s">
        <v>1636</v>
      </c>
      <c r="N802" s="97" t="s">
        <v>98</v>
      </c>
      <c r="O802" s="97" t="s">
        <v>98</v>
      </c>
      <c r="P802" s="100">
        <v>3500000</v>
      </c>
      <c r="Q802" s="94">
        <v>2015</v>
      </c>
      <c r="R802" s="97" t="s">
        <v>151</v>
      </c>
      <c r="S802" s="101">
        <v>42124</v>
      </c>
      <c r="T802" s="101">
        <v>42124</v>
      </c>
      <c r="U802" s="82">
        <v>-266</v>
      </c>
      <c r="V802" s="82">
        <v>-266</v>
      </c>
      <c r="W802" s="88" t="s">
        <v>5328</v>
      </c>
      <c r="X802" s="126" t="s">
        <v>5356</v>
      </c>
      <c r="Y802" s="272" t="s">
        <v>5357</v>
      </c>
      <c r="Z802" s="126" t="s">
        <v>1640</v>
      </c>
      <c r="AA802" s="94"/>
      <c r="AB802" s="139"/>
      <c r="AC802" s="301"/>
      <c r="AD802" s="64"/>
      <c r="AE802" s="64"/>
      <c r="AF802" s="64"/>
      <c r="AG802" s="64"/>
      <c r="AH802" s="126" t="s">
        <v>5340</v>
      </c>
      <c r="AI802" s="95"/>
      <c r="AJ802" s="309"/>
      <c r="AK802" s="309"/>
      <c r="AL802" s="79"/>
      <c r="AM802" s="65"/>
      <c r="AN802" s="79"/>
      <c r="AO802" s="80"/>
      <c r="AP802" s="70"/>
      <c r="AQ802" s="84"/>
      <c r="AR802" s="79"/>
      <c r="AS802" s="110"/>
      <c r="AT802" s="110"/>
      <c r="AU802" s="83"/>
      <c r="AV802" s="95" t="s">
        <v>5358</v>
      </c>
      <c r="AW802" s="87">
        <v>42171</v>
      </c>
      <c r="AX802" s="179">
        <v>42177</v>
      </c>
      <c r="AY802" s="104"/>
      <c r="AZ802" s="95" t="s">
        <v>4300</v>
      </c>
      <c r="BA802" s="98">
        <v>42192</v>
      </c>
      <c r="BB802" s="98">
        <v>42221</v>
      </c>
      <c r="BC802" s="104"/>
      <c r="BD802" s="113"/>
      <c r="BE802" s="113"/>
      <c r="BF802" s="113"/>
      <c r="BG802" s="98">
        <v>42221</v>
      </c>
      <c r="BH802" s="88" t="s">
        <v>116</v>
      </c>
      <c r="BI802" s="104" t="s">
        <v>4332</v>
      </c>
      <c r="BJ802" s="87">
        <v>42221</v>
      </c>
      <c r="BK802" s="87">
        <v>42242</v>
      </c>
      <c r="BL802" s="87">
        <v>42236</v>
      </c>
      <c r="BM802" s="87"/>
      <c r="BN802" s="89"/>
      <c r="BO802" t="s">
        <v>2619</v>
      </c>
      <c r="BQ802" s="90">
        <v>3500000</v>
      </c>
      <c r="CD802" s="93"/>
    </row>
    <row r="803" spans="1:82" x14ac:dyDescent="0.25">
      <c r="A803" s="94">
        <v>800</v>
      </c>
      <c r="B803" s="95" t="s">
        <v>5359</v>
      </c>
      <c r="C803" s="88">
        <v>4100026700</v>
      </c>
      <c r="D803" s="88" t="s">
        <v>5360</v>
      </c>
      <c r="E803" s="96">
        <v>7250000</v>
      </c>
      <c r="F803" s="97" t="s">
        <v>171</v>
      </c>
      <c r="G803" s="94">
        <v>2015</v>
      </c>
      <c r="H803" s="98">
        <v>42134</v>
      </c>
      <c r="I803" s="98">
        <v>42153</v>
      </c>
      <c r="J803" s="97" t="s">
        <v>4375</v>
      </c>
      <c r="K803" s="104" t="s">
        <v>4376</v>
      </c>
      <c r="L803" s="88" t="s">
        <v>4377</v>
      </c>
      <c r="M803" s="104" t="s">
        <v>5361</v>
      </c>
      <c r="N803" s="97" t="s">
        <v>98</v>
      </c>
      <c r="O803" s="97" t="s">
        <v>98</v>
      </c>
      <c r="P803" s="100">
        <v>7250000</v>
      </c>
      <c r="Q803" s="94">
        <v>2015</v>
      </c>
      <c r="R803" s="97" t="s">
        <v>151</v>
      </c>
      <c r="S803" s="101">
        <v>42118</v>
      </c>
      <c r="T803" s="69"/>
      <c r="U803" s="82">
        <v>16</v>
      </c>
      <c r="V803" s="82">
        <v>42134</v>
      </c>
      <c r="W803" s="88" t="s">
        <v>107</v>
      </c>
      <c r="X803" s="139" t="s">
        <v>5362</v>
      </c>
      <c r="Y803" s="95" t="s">
        <v>5363</v>
      </c>
      <c r="Z803" s="95" t="s">
        <v>5364</v>
      </c>
      <c r="AA803" s="94"/>
      <c r="AB803" s="139"/>
      <c r="AC803" s="74" t="s">
        <v>4704</v>
      </c>
      <c r="AD803" s="75" t="s">
        <v>107</v>
      </c>
      <c r="AE803" s="75" t="s">
        <v>107</v>
      </c>
      <c r="AF803" s="75" t="s">
        <v>107</v>
      </c>
      <c r="AG803" s="75" t="s">
        <v>107</v>
      </c>
      <c r="AH803" s="123" t="s">
        <v>108</v>
      </c>
      <c r="AI803" s="95"/>
      <c r="AJ803" s="309"/>
      <c r="AK803" s="309"/>
      <c r="AL803" s="79" t="s">
        <v>440</v>
      </c>
      <c r="AM803" s="78" t="s">
        <v>4383</v>
      </c>
      <c r="AN803" s="79" t="s">
        <v>113</v>
      </c>
      <c r="AO803" s="80"/>
      <c r="AP803" s="313">
        <v>42136</v>
      </c>
      <c r="AQ803" s="313">
        <v>42151</v>
      </c>
      <c r="AR803" s="79" t="s">
        <v>776</v>
      </c>
      <c r="AS803" s="110"/>
      <c r="AT803" s="110"/>
      <c r="AU803" s="83" t="s">
        <v>5365</v>
      </c>
      <c r="AV803" s="104" t="s">
        <v>5366</v>
      </c>
      <c r="AW803" s="87"/>
      <c r="AX803" s="87"/>
      <c r="AY803" s="104"/>
      <c r="AZ803" s="104">
        <v>5000237347</v>
      </c>
      <c r="BA803" s="98">
        <v>42192</v>
      </c>
      <c r="BB803" s="98">
        <v>42234</v>
      </c>
      <c r="BC803" s="104"/>
      <c r="BD803" s="113">
        <v>7250000</v>
      </c>
      <c r="BE803" s="113">
        <v>0</v>
      </c>
      <c r="BF803" s="113">
        <v>7250000</v>
      </c>
      <c r="BG803" s="87">
        <v>42235</v>
      </c>
      <c r="BH803" s="310" t="s">
        <v>116</v>
      </c>
      <c r="BI803" s="104" t="s">
        <v>5367</v>
      </c>
      <c r="BJ803" s="87">
        <v>42240</v>
      </c>
      <c r="BK803" s="87">
        <v>42261</v>
      </c>
      <c r="BL803" s="87">
        <v>42282</v>
      </c>
      <c r="BM803" s="87"/>
      <c r="BN803" s="89"/>
      <c r="BQ803" s="115">
        <v>7250000</v>
      </c>
      <c r="CD803" s="93"/>
    </row>
    <row r="804" spans="1:82" x14ac:dyDescent="0.25">
      <c r="A804" s="94">
        <v>801</v>
      </c>
      <c r="B804" s="95" t="s">
        <v>5368</v>
      </c>
      <c r="C804" s="88">
        <v>4100026700</v>
      </c>
      <c r="D804" s="88" t="s">
        <v>5369</v>
      </c>
      <c r="E804" s="96">
        <v>7250000</v>
      </c>
      <c r="F804" s="97" t="s">
        <v>171</v>
      </c>
      <c r="G804" s="94">
        <v>2015</v>
      </c>
      <c r="H804" s="98">
        <v>42134</v>
      </c>
      <c r="I804" s="98">
        <v>42153</v>
      </c>
      <c r="J804" s="97" t="s">
        <v>4375</v>
      </c>
      <c r="K804" s="104" t="s">
        <v>4376</v>
      </c>
      <c r="L804" s="88" t="s">
        <v>4377</v>
      </c>
      <c r="M804" s="104" t="s">
        <v>5361</v>
      </c>
      <c r="N804" s="97" t="s">
        <v>98</v>
      </c>
      <c r="O804" s="97" t="s">
        <v>98</v>
      </c>
      <c r="P804" s="100">
        <v>7250000</v>
      </c>
      <c r="Q804" s="94">
        <v>2015</v>
      </c>
      <c r="R804" s="97" t="s">
        <v>151</v>
      </c>
      <c r="S804" s="101">
        <v>42118</v>
      </c>
      <c r="T804" s="69"/>
      <c r="U804" s="82">
        <v>16</v>
      </c>
      <c r="V804" s="82">
        <v>42134</v>
      </c>
      <c r="W804" s="88" t="s">
        <v>107</v>
      </c>
      <c r="X804" s="139" t="s">
        <v>5370</v>
      </c>
      <c r="Y804" s="95" t="s">
        <v>5371</v>
      </c>
      <c r="Z804" s="95" t="s">
        <v>5364</v>
      </c>
      <c r="AA804" s="94"/>
      <c r="AB804" s="139"/>
      <c r="AC804" s="74" t="s">
        <v>4407</v>
      </c>
      <c r="AD804" s="75" t="s">
        <v>107</v>
      </c>
      <c r="AE804" s="75" t="s">
        <v>107</v>
      </c>
      <c r="AF804" s="75" t="s">
        <v>107</v>
      </c>
      <c r="AG804" s="75" t="s">
        <v>107</v>
      </c>
      <c r="AH804" s="123" t="s">
        <v>108</v>
      </c>
      <c r="AI804" s="95"/>
      <c r="AJ804" s="309"/>
      <c r="AK804" s="309"/>
      <c r="AL804" s="79" t="s">
        <v>440</v>
      </c>
      <c r="AM804" s="78" t="s">
        <v>4461</v>
      </c>
      <c r="AN804" s="79" t="s">
        <v>113</v>
      </c>
      <c r="AO804" s="80"/>
      <c r="AP804" s="313">
        <v>42131</v>
      </c>
      <c r="AQ804" s="313">
        <v>42109</v>
      </c>
      <c r="AR804" s="79" t="s">
        <v>776</v>
      </c>
      <c r="AS804" s="110"/>
      <c r="AT804" s="110"/>
      <c r="AU804" s="83" t="s">
        <v>5365</v>
      </c>
      <c r="AV804" s="104" t="s">
        <v>5372</v>
      </c>
      <c r="AW804" s="87"/>
      <c r="AX804" s="87"/>
      <c r="AY804" s="104"/>
      <c r="AZ804" s="104">
        <v>5000235091</v>
      </c>
      <c r="BA804" s="98">
        <v>42156</v>
      </c>
      <c r="BB804" s="98">
        <v>42191</v>
      </c>
      <c r="BC804" s="104"/>
      <c r="BD804" s="113">
        <v>7250000</v>
      </c>
      <c r="BE804" s="113">
        <v>0</v>
      </c>
      <c r="BF804" s="113">
        <v>7250000</v>
      </c>
      <c r="BG804" s="87">
        <v>42192</v>
      </c>
      <c r="BH804" s="310" t="s">
        <v>116</v>
      </c>
      <c r="BI804" s="104" t="s">
        <v>5373</v>
      </c>
      <c r="BJ804" s="87">
        <v>42193</v>
      </c>
      <c r="BK804" s="87">
        <v>42214</v>
      </c>
      <c r="BL804" s="87">
        <v>42235</v>
      </c>
      <c r="BM804" s="87"/>
      <c r="BN804" s="89"/>
      <c r="BQ804" s="115">
        <v>7250000</v>
      </c>
      <c r="CD804" s="93"/>
    </row>
    <row r="805" spans="1:82" x14ac:dyDescent="0.25">
      <c r="A805" s="94">
        <v>802</v>
      </c>
      <c r="B805" s="95" t="s">
        <v>5374</v>
      </c>
      <c r="C805" s="88">
        <v>4100026700</v>
      </c>
      <c r="D805" s="67" t="s">
        <v>5375</v>
      </c>
      <c r="E805" s="96">
        <v>4624000</v>
      </c>
      <c r="F805" s="97" t="s">
        <v>171</v>
      </c>
      <c r="G805" s="94">
        <v>2015</v>
      </c>
      <c r="H805" s="98">
        <v>42134</v>
      </c>
      <c r="I805" s="98">
        <v>42153</v>
      </c>
      <c r="J805" s="97" t="s">
        <v>4375</v>
      </c>
      <c r="K805" s="104"/>
      <c r="L805" s="88" t="s">
        <v>4377</v>
      </c>
      <c r="M805" s="104" t="s">
        <v>5361</v>
      </c>
      <c r="N805" s="97" t="s">
        <v>98</v>
      </c>
      <c r="O805" s="97" t="s">
        <v>98</v>
      </c>
      <c r="P805" s="100">
        <v>4624000</v>
      </c>
      <c r="Q805" s="94">
        <v>2015</v>
      </c>
      <c r="R805" s="97" t="s">
        <v>151</v>
      </c>
      <c r="S805" s="101">
        <v>42118</v>
      </c>
      <c r="T805" s="69"/>
      <c r="U805" s="82">
        <v>16</v>
      </c>
      <c r="V805" s="82">
        <v>42134</v>
      </c>
      <c r="W805" s="88" t="s">
        <v>107</v>
      </c>
      <c r="X805" s="139" t="s">
        <v>15435</v>
      </c>
      <c r="Y805" s="95" t="s">
        <v>5376</v>
      </c>
      <c r="Z805" s="95" t="s">
        <v>5364</v>
      </c>
      <c r="AA805" s="94"/>
      <c r="AB805" s="139"/>
      <c r="AC805" s="74" t="s">
        <v>4407</v>
      </c>
      <c r="AD805" s="75" t="s">
        <v>107</v>
      </c>
      <c r="AE805" s="75" t="s">
        <v>107</v>
      </c>
      <c r="AF805" s="75" t="s">
        <v>107</v>
      </c>
      <c r="AG805" s="75" t="s">
        <v>107</v>
      </c>
      <c r="AH805" s="95" t="s">
        <v>5377</v>
      </c>
      <c r="AI805" s="95" t="s">
        <v>5378</v>
      </c>
      <c r="AJ805" s="309">
        <v>111.06874999999999</v>
      </c>
      <c r="AK805" s="309">
        <v>-7.3977222219999996</v>
      </c>
      <c r="AL805" s="78" t="s">
        <v>4633</v>
      </c>
      <c r="AM805" s="78" t="s">
        <v>2876</v>
      </c>
      <c r="AN805" s="79" t="s">
        <v>113</v>
      </c>
      <c r="AO805" s="312">
        <v>42139</v>
      </c>
      <c r="AP805" s="313">
        <v>42139</v>
      </c>
      <c r="AQ805" s="84"/>
      <c r="AR805" s="79" t="s">
        <v>59</v>
      </c>
      <c r="AS805" s="110"/>
      <c r="AT805" s="110"/>
      <c r="AU805" s="83" t="s">
        <v>4967</v>
      </c>
      <c r="AV805" s="104"/>
      <c r="AW805" s="87"/>
      <c r="AX805" s="87"/>
      <c r="AY805" s="104"/>
      <c r="AZ805" s="104"/>
      <c r="BA805" s="174">
        <v>42277</v>
      </c>
      <c r="BB805" s="98"/>
      <c r="BC805" s="104"/>
      <c r="BD805" s="113">
        <f>+E805</f>
        <v>4624000</v>
      </c>
      <c r="BE805" s="113">
        <f>+BD805</f>
        <v>4624000</v>
      </c>
      <c r="BF805" s="113"/>
      <c r="BG805" s="87"/>
      <c r="BH805" s="310" t="s">
        <v>776</v>
      </c>
      <c r="BI805" s="104"/>
      <c r="BJ805" s="87"/>
      <c r="BK805" s="87"/>
      <c r="BL805" s="87"/>
      <c r="BM805" s="87"/>
      <c r="BN805" s="89"/>
      <c r="BQ805" s="115">
        <v>4624000</v>
      </c>
      <c r="CD805" s="93"/>
    </row>
    <row r="806" spans="1:82" x14ac:dyDescent="0.25">
      <c r="A806" s="94">
        <v>803</v>
      </c>
      <c r="B806" s="95" t="s">
        <v>5379</v>
      </c>
      <c r="C806" s="88"/>
      <c r="D806" s="116"/>
      <c r="E806" s="96"/>
      <c r="F806" s="97"/>
      <c r="G806" s="94"/>
      <c r="H806" s="98"/>
      <c r="I806" s="98"/>
      <c r="J806" s="97" t="s">
        <v>4375</v>
      </c>
      <c r="K806" s="104"/>
      <c r="L806" s="88" t="s">
        <v>4377</v>
      </c>
      <c r="M806" s="104" t="s">
        <v>5380</v>
      </c>
      <c r="N806" s="97" t="s">
        <v>98</v>
      </c>
      <c r="O806" s="97" t="s">
        <v>98</v>
      </c>
      <c r="P806" s="100" t="s">
        <v>5083</v>
      </c>
      <c r="Q806" s="94">
        <v>2015</v>
      </c>
      <c r="R806" s="97" t="s">
        <v>151</v>
      </c>
      <c r="S806" s="101">
        <v>42119</v>
      </c>
      <c r="T806" s="69"/>
      <c r="U806" s="82">
        <v>-42119</v>
      </c>
      <c r="V806" s="82">
        <v>0</v>
      </c>
      <c r="W806" s="88" t="s">
        <v>5381</v>
      </c>
      <c r="X806" s="139" t="s">
        <v>5382</v>
      </c>
      <c r="Y806" s="95" t="s">
        <v>5383</v>
      </c>
      <c r="Z806" s="95" t="s">
        <v>5078</v>
      </c>
      <c r="AA806" s="94"/>
      <c r="AB806" s="139"/>
      <c r="AC806" s="301"/>
      <c r="AD806" s="64"/>
      <c r="AE806" s="64"/>
      <c r="AF806" s="64"/>
      <c r="AG806" s="64"/>
      <c r="AH806" s="95" t="s">
        <v>5377</v>
      </c>
      <c r="AI806" s="95" t="s">
        <v>5384</v>
      </c>
      <c r="AJ806" s="309">
        <v>111.02296</v>
      </c>
      <c r="AK806" s="309">
        <v>-6.7562699999999998</v>
      </c>
      <c r="AL806" s="79" t="s">
        <v>4460</v>
      </c>
      <c r="AM806" s="65"/>
      <c r="AN806" s="79"/>
      <c r="AO806" s="80">
        <v>42119</v>
      </c>
      <c r="AP806" s="84">
        <v>42122</v>
      </c>
      <c r="AQ806" s="84">
        <v>42123</v>
      </c>
      <c r="AR806" s="79" t="s">
        <v>60</v>
      </c>
      <c r="AS806" s="110"/>
      <c r="AT806" s="110"/>
      <c r="AU806" s="83"/>
      <c r="AV806" s="104"/>
      <c r="AW806" s="87"/>
      <c r="AX806" s="87"/>
      <c r="AY806" s="104"/>
      <c r="AZ806" s="104"/>
      <c r="BA806" s="98"/>
      <c r="BB806" s="98"/>
      <c r="BC806" s="104"/>
      <c r="BD806" s="113"/>
      <c r="BE806" s="113"/>
      <c r="BF806" s="113"/>
      <c r="BG806" s="87"/>
      <c r="BH806" s="88" t="s">
        <v>623</v>
      </c>
      <c r="BI806" s="104"/>
      <c r="BJ806" s="87"/>
      <c r="BK806" s="87"/>
      <c r="BL806" s="87"/>
      <c r="BM806" s="87"/>
      <c r="BN806" s="89"/>
      <c r="BQ806" s="323" t="s">
        <v>623</v>
      </c>
      <c r="CD806" s="93"/>
    </row>
    <row r="807" spans="1:82" x14ac:dyDescent="0.25">
      <c r="A807" s="94">
        <v>804</v>
      </c>
      <c r="B807" s="95" t="s">
        <v>5385</v>
      </c>
      <c r="C807" s="88"/>
      <c r="D807" s="116"/>
      <c r="E807" s="96"/>
      <c r="F807" s="97"/>
      <c r="G807" s="94"/>
      <c r="H807" s="98"/>
      <c r="I807" s="98"/>
      <c r="J807" s="97" t="s">
        <v>4375</v>
      </c>
      <c r="K807" s="104"/>
      <c r="L807" s="88" t="s">
        <v>4377</v>
      </c>
      <c r="M807" s="104" t="s">
        <v>5380</v>
      </c>
      <c r="N807" s="97" t="s">
        <v>98</v>
      </c>
      <c r="O807" s="97" t="s">
        <v>98</v>
      </c>
      <c r="P807" s="100" t="s">
        <v>5083</v>
      </c>
      <c r="Q807" s="94">
        <v>2015</v>
      </c>
      <c r="R807" s="97" t="s">
        <v>151</v>
      </c>
      <c r="S807" s="101">
        <v>42121</v>
      </c>
      <c r="T807" s="69"/>
      <c r="U807" s="82">
        <v>-42121</v>
      </c>
      <c r="V807" s="82">
        <v>0</v>
      </c>
      <c r="W807" s="88" t="s">
        <v>5381</v>
      </c>
      <c r="X807" s="139" t="s">
        <v>5386</v>
      </c>
      <c r="Y807" s="95" t="s">
        <v>5387</v>
      </c>
      <c r="Z807" s="95" t="s">
        <v>5078</v>
      </c>
      <c r="AA807" s="94"/>
      <c r="AB807" s="139"/>
      <c r="AC807" s="301"/>
      <c r="AD807" s="64"/>
      <c r="AE807" s="64"/>
      <c r="AF807" s="64"/>
      <c r="AG807" s="64"/>
      <c r="AH807" s="95" t="s">
        <v>5377</v>
      </c>
      <c r="AI807" s="95" t="s">
        <v>5388</v>
      </c>
      <c r="AJ807" s="309">
        <v>111.43092</v>
      </c>
      <c r="AK807" s="309">
        <v>-6.9715299999999996</v>
      </c>
      <c r="AL807" s="79" t="s">
        <v>4460</v>
      </c>
      <c r="AM807" s="78" t="s">
        <v>211</v>
      </c>
      <c r="AN807" s="79" t="s">
        <v>4538</v>
      </c>
      <c r="AO807" s="80">
        <v>42121</v>
      </c>
      <c r="AP807" s="84">
        <v>42122</v>
      </c>
      <c r="AQ807" s="84">
        <v>42123</v>
      </c>
      <c r="AR807" s="79" t="s">
        <v>60</v>
      </c>
      <c r="AS807" s="110"/>
      <c r="AT807" s="110"/>
      <c r="AU807" s="83"/>
      <c r="AV807" s="104"/>
      <c r="AW807" s="87"/>
      <c r="AX807" s="87"/>
      <c r="AY807" s="104"/>
      <c r="AZ807" s="104"/>
      <c r="BA807" s="98"/>
      <c r="BB807" s="98"/>
      <c r="BC807" s="104"/>
      <c r="BD807" s="113"/>
      <c r="BE807" s="113"/>
      <c r="BF807" s="113"/>
      <c r="BG807" s="87"/>
      <c r="BH807" s="88" t="s">
        <v>623</v>
      </c>
      <c r="BI807" s="104"/>
      <c r="BJ807" s="87"/>
      <c r="BK807" s="87"/>
      <c r="BL807" s="87"/>
      <c r="BM807" s="87"/>
      <c r="BN807" s="89"/>
      <c r="BQ807" s="323" t="s">
        <v>623</v>
      </c>
      <c r="CD807" s="93"/>
    </row>
    <row r="808" spans="1:82" x14ac:dyDescent="0.25">
      <c r="A808" s="94">
        <v>805</v>
      </c>
      <c r="B808" s="95" t="s">
        <v>5389</v>
      </c>
      <c r="C808" s="88"/>
      <c r="D808" s="116"/>
      <c r="E808" s="96"/>
      <c r="F808" s="97"/>
      <c r="G808" s="94"/>
      <c r="H808" s="98"/>
      <c r="I808" s="98"/>
      <c r="J808" s="97" t="s">
        <v>4375</v>
      </c>
      <c r="K808" s="104"/>
      <c r="L808" s="88" t="s">
        <v>4377</v>
      </c>
      <c r="M808" s="104" t="s">
        <v>5380</v>
      </c>
      <c r="N808" s="97" t="s">
        <v>98</v>
      </c>
      <c r="O808" s="97" t="s">
        <v>98</v>
      </c>
      <c r="P808" s="100" t="s">
        <v>5083</v>
      </c>
      <c r="Q808" s="94">
        <v>2015</v>
      </c>
      <c r="R808" s="97" t="s">
        <v>151</v>
      </c>
      <c r="S808" s="101">
        <v>42115</v>
      </c>
      <c r="T808" s="69"/>
      <c r="U808" s="82">
        <v>-42115</v>
      </c>
      <c r="V808" s="82">
        <v>0</v>
      </c>
      <c r="W808" s="88" t="s">
        <v>5390</v>
      </c>
      <c r="X808" s="139" t="s">
        <v>5391</v>
      </c>
      <c r="Y808" s="95" t="s">
        <v>5236</v>
      </c>
      <c r="Z808" s="95" t="s">
        <v>3821</v>
      </c>
      <c r="AA808" s="94"/>
      <c r="AB808" s="139"/>
      <c r="AC808" s="336"/>
      <c r="AD808" s="337"/>
      <c r="AE808" s="337"/>
      <c r="AF808" s="337"/>
      <c r="AG808" s="337"/>
      <c r="AH808" s="95" t="s">
        <v>5392</v>
      </c>
      <c r="AI808" s="95" t="s">
        <v>5237</v>
      </c>
      <c r="AJ808" s="309"/>
      <c r="AK808" s="309"/>
      <c r="AL808" s="338"/>
      <c r="AM808" s="339"/>
      <c r="AN808" s="338"/>
      <c r="AO808" s="340"/>
      <c r="AP808" s="341"/>
      <c r="AQ808" s="84">
        <v>42128</v>
      </c>
      <c r="AR808" s="79" t="s">
        <v>5393</v>
      </c>
      <c r="AS808" s="110"/>
      <c r="AT808" s="110"/>
      <c r="AU808" s="342"/>
      <c r="AV808" s="104"/>
      <c r="AW808" s="87"/>
      <c r="AX808" s="87"/>
      <c r="AY808" s="104"/>
      <c r="AZ808" s="104"/>
      <c r="BA808" s="98"/>
      <c r="BB808" s="98"/>
      <c r="BC808" s="104"/>
      <c r="BD808" s="113"/>
      <c r="BE808" s="113"/>
      <c r="BF808" s="113"/>
      <c r="BG808" s="87"/>
      <c r="BH808" s="88" t="s">
        <v>623</v>
      </c>
      <c r="BI808" s="104"/>
      <c r="BJ808" s="87"/>
      <c r="BK808" s="87"/>
      <c r="BL808" s="87"/>
      <c r="BM808" s="87"/>
      <c r="BN808" s="89"/>
      <c r="BQ808" s="323" t="s">
        <v>623</v>
      </c>
      <c r="CD808" s="93"/>
    </row>
    <row r="809" spans="1:82" x14ac:dyDescent="0.25">
      <c r="A809" s="94">
        <v>806</v>
      </c>
      <c r="B809" s="95" t="s">
        <v>5394</v>
      </c>
      <c r="C809" s="88">
        <v>4100026700</v>
      </c>
      <c r="D809" s="88" t="s">
        <v>5395</v>
      </c>
      <c r="E809" s="96">
        <v>10575000</v>
      </c>
      <c r="F809" s="97" t="s">
        <v>171</v>
      </c>
      <c r="G809" s="94">
        <v>2015</v>
      </c>
      <c r="H809" s="98">
        <v>42134</v>
      </c>
      <c r="I809" s="98">
        <v>42153</v>
      </c>
      <c r="J809" s="97" t="s">
        <v>4375</v>
      </c>
      <c r="K809" s="104"/>
      <c r="L809" s="88" t="s">
        <v>4377</v>
      </c>
      <c r="M809" s="104" t="s">
        <v>5361</v>
      </c>
      <c r="N809" s="97" t="s">
        <v>98</v>
      </c>
      <c r="O809" s="97" t="s">
        <v>98</v>
      </c>
      <c r="P809" s="100">
        <v>10575000</v>
      </c>
      <c r="Q809" s="94">
        <v>2015</v>
      </c>
      <c r="R809" s="97" t="s">
        <v>151</v>
      </c>
      <c r="S809" s="343">
        <v>42123</v>
      </c>
      <c r="T809" s="69"/>
      <c r="U809" s="82">
        <v>11</v>
      </c>
      <c r="V809" s="82">
        <v>42134</v>
      </c>
      <c r="W809" s="88" t="s">
        <v>107</v>
      </c>
      <c r="X809" s="269" t="s">
        <v>5396</v>
      </c>
      <c r="Y809" s="269" t="s">
        <v>5397</v>
      </c>
      <c r="Z809" s="95" t="s">
        <v>5398</v>
      </c>
      <c r="AA809" s="94"/>
      <c r="AB809" s="139"/>
      <c r="AC809" s="74" t="s">
        <v>5399</v>
      </c>
      <c r="AD809" s="64"/>
      <c r="AE809" s="75" t="s">
        <v>107</v>
      </c>
      <c r="AF809" s="75" t="s">
        <v>107</v>
      </c>
      <c r="AG809" s="75" t="s">
        <v>107</v>
      </c>
      <c r="AH809" s="123" t="s">
        <v>108</v>
      </c>
      <c r="AI809" s="95" t="s">
        <v>5400</v>
      </c>
      <c r="AJ809" s="309">
        <v>122.52588</v>
      </c>
      <c r="AK809" s="309">
        <v>-3.9557500000000001</v>
      </c>
      <c r="AL809" s="79" t="s">
        <v>2912</v>
      </c>
      <c r="AM809" s="78" t="s">
        <v>211</v>
      </c>
      <c r="AN809" s="79" t="s">
        <v>113</v>
      </c>
      <c r="AO809" s="312">
        <v>42131</v>
      </c>
      <c r="AP809" s="313">
        <v>42132</v>
      </c>
      <c r="AQ809" s="84"/>
      <c r="AR809" s="79" t="s">
        <v>59</v>
      </c>
      <c r="AS809" s="110"/>
      <c r="AT809" s="110"/>
      <c r="AU809" s="83" t="s">
        <v>4967</v>
      </c>
      <c r="AV809" s="104"/>
      <c r="AW809" s="87"/>
      <c r="AX809" s="87"/>
      <c r="AY809" s="104"/>
      <c r="AZ809" s="104"/>
      <c r="BA809" s="174">
        <v>42277</v>
      </c>
      <c r="BB809" s="98"/>
      <c r="BC809" s="104"/>
      <c r="BD809" s="113">
        <f>+E809</f>
        <v>10575000</v>
      </c>
      <c r="BE809" s="113">
        <f>+BD809</f>
        <v>10575000</v>
      </c>
      <c r="BF809" s="113"/>
      <c r="BG809" s="87"/>
      <c r="BH809" s="310" t="s">
        <v>776</v>
      </c>
      <c r="BI809" s="104"/>
      <c r="BJ809" s="87"/>
      <c r="BK809" s="87"/>
      <c r="BL809" s="87"/>
      <c r="BM809" s="87"/>
      <c r="BN809" s="89"/>
      <c r="BQ809" s="115">
        <v>10575000</v>
      </c>
      <c r="CD809" s="93"/>
    </row>
    <row r="810" spans="1:82" x14ac:dyDescent="0.25">
      <c r="A810" s="94">
        <v>807</v>
      </c>
      <c r="B810" s="95" t="s">
        <v>5401</v>
      </c>
      <c r="C810" s="88"/>
      <c r="D810" s="116"/>
      <c r="E810" s="96"/>
      <c r="F810" s="97"/>
      <c r="G810" s="94"/>
      <c r="H810" s="98"/>
      <c r="I810" s="98"/>
      <c r="J810" s="97" t="s">
        <v>4375</v>
      </c>
      <c r="K810" s="104"/>
      <c r="L810" s="88" t="s">
        <v>4377</v>
      </c>
      <c r="M810" s="104" t="s">
        <v>5380</v>
      </c>
      <c r="N810" s="97" t="s">
        <v>98</v>
      </c>
      <c r="O810" s="97" t="s">
        <v>98</v>
      </c>
      <c r="P810" s="100" t="s">
        <v>4463</v>
      </c>
      <c r="Q810" s="94">
        <v>2015</v>
      </c>
      <c r="R810" s="97" t="s">
        <v>171</v>
      </c>
      <c r="S810" s="101">
        <v>42128</v>
      </c>
      <c r="T810" s="69"/>
      <c r="U810" s="82">
        <v>-42128</v>
      </c>
      <c r="V810" s="82">
        <v>0</v>
      </c>
      <c r="W810" s="88" t="s">
        <v>5402</v>
      </c>
      <c r="X810" s="139" t="s">
        <v>5403</v>
      </c>
      <c r="Y810" s="95" t="s">
        <v>5404</v>
      </c>
      <c r="Z810" s="95" t="s">
        <v>5078</v>
      </c>
      <c r="AA810" s="94"/>
      <c r="AB810" s="139"/>
      <c r="AC810" s="301"/>
      <c r="AD810" s="64"/>
      <c r="AE810" s="64"/>
      <c r="AF810" s="64"/>
      <c r="AG810" s="64"/>
      <c r="AH810" s="95" t="s">
        <v>5377</v>
      </c>
      <c r="AI810" s="95" t="s">
        <v>5405</v>
      </c>
      <c r="AJ810" s="309">
        <v>110.0715</v>
      </c>
      <c r="AK810" s="309">
        <v>-6.9866200000000003</v>
      </c>
      <c r="AL810" s="79" t="s">
        <v>4460</v>
      </c>
      <c r="AM810" s="78" t="s">
        <v>4475</v>
      </c>
      <c r="AN810" s="79" t="s">
        <v>4482</v>
      </c>
      <c r="AO810" s="80">
        <v>42128</v>
      </c>
      <c r="AP810" s="84">
        <v>42128</v>
      </c>
      <c r="AQ810" s="84">
        <v>42128</v>
      </c>
      <c r="AR810" s="79" t="s">
        <v>60</v>
      </c>
      <c r="AS810" s="110"/>
      <c r="AT810" s="110"/>
      <c r="AU810" s="83"/>
      <c r="AV810" s="104"/>
      <c r="AW810" s="87"/>
      <c r="AX810" s="87"/>
      <c r="AY810" s="104"/>
      <c r="AZ810" s="104"/>
      <c r="BA810" s="98"/>
      <c r="BB810" s="98"/>
      <c r="BC810" s="104"/>
      <c r="BD810" s="113"/>
      <c r="BE810" s="113"/>
      <c r="BF810" s="113"/>
      <c r="BG810" s="87"/>
      <c r="BH810" s="344" t="s">
        <v>4463</v>
      </c>
      <c r="BI810" s="104"/>
      <c r="BJ810" s="87"/>
      <c r="BK810" s="87"/>
      <c r="BL810" s="87"/>
      <c r="BM810" s="87"/>
      <c r="BN810" s="89"/>
      <c r="BQ810" s="707" t="s">
        <v>623</v>
      </c>
      <c r="CD810" s="93"/>
    </row>
    <row r="811" spans="1:82" x14ac:dyDescent="0.25">
      <c r="A811" s="94">
        <v>808</v>
      </c>
      <c r="B811" s="95" t="s">
        <v>5406</v>
      </c>
      <c r="C811" s="116">
        <v>4500070409</v>
      </c>
      <c r="D811" s="142" t="s">
        <v>5407</v>
      </c>
      <c r="E811" s="96">
        <v>6000000</v>
      </c>
      <c r="F811" s="97" t="s">
        <v>171</v>
      </c>
      <c r="G811" s="94">
        <v>2015</v>
      </c>
      <c r="H811" s="98">
        <v>42137</v>
      </c>
      <c r="I811" s="98">
        <v>42146</v>
      </c>
      <c r="J811" s="97" t="s">
        <v>94</v>
      </c>
      <c r="K811" s="104" t="s">
        <v>95</v>
      </c>
      <c r="L811" s="88" t="s">
        <v>96</v>
      </c>
      <c r="M811" s="104" t="s">
        <v>377</v>
      </c>
      <c r="N811" s="97" t="s">
        <v>98</v>
      </c>
      <c r="O811" s="97" t="s">
        <v>98</v>
      </c>
      <c r="P811" s="100">
        <v>6000000</v>
      </c>
      <c r="Q811" s="94">
        <v>2015</v>
      </c>
      <c r="R811" s="97" t="s">
        <v>171</v>
      </c>
      <c r="S811" s="101">
        <v>42128</v>
      </c>
      <c r="T811" s="101">
        <v>42128</v>
      </c>
      <c r="U811" s="82">
        <v>9</v>
      </c>
      <c r="V811" s="82">
        <v>9</v>
      </c>
      <c r="W811" s="88" t="s">
        <v>864</v>
      </c>
      <c r="X811" s="139" t="s">
        <v>5408</v>
      </c>
      <c r="Y811" s="95" t="s">
        <v>5409</v>
      </c>
      <c r="Z811" s="95" t="s">
        <v>666</v>
      </c>
      <c r="AA811" s="94" t="s">
        <v>128</v>
      </c>
      <c r="AB811" s="139" t="s">
        <v>5410</v>
      </c>
      <c r="AC811" s="80" t="s">
        <v>5411</v>
      </c>
      <c r="AD811" s="64"/>
      <c r="AE811" s="64"/>
      <c r="AF811" s="64"/>
      <c r="AG811" s="64"/>
      <c r="AH811" s="95" t="s">
        <v>477</v>
      </c>
      <c r="AI811" s="95" t="s">
        <v>5412</v>
      </c>
      <c r="AJ811" s="309">
        <v>106.87674</v>
      </c>
      <c r="AK811" s="309">
        <v>-6.2416999999999998</v>
      </c>
      <c r="AL811" s="79"/>
      <c r="AM811" s="65"/>
      <c r="AN811" s="79"/>
      <c r="AO811" s="80"/>
      <c r="AP811" s="70"/>
      <c r="AQ811" s="84"/>
      <c r="AR811" s="79"/>
      <c r="AS811" s="110"/>
      <c r="AT811" s="110"/>
      <c r="AU811" s="83"/>
      <c r="AV811" s="104"/>
      <c r="AW811" s="87"/>
      <c r="AX811" s="87"/>
      <c r="AY811" s="104"/>
      <c r="AZ811" s="126" t="s">
        <v>5413</v>
      </c>
      <c r="BA811" s="98">
        <v>42149</v>
      </c>
      <c r="BB811" s="98">
        <v>42150</v>
      </c>
      <c r="BC811" s="104"/>
      <c r="BD811" s="113">
        <v>6000000</v>
      </c>
      <c r="BE811" s="113">
        <v>0</v>
      </c>
      <c r="BF811" s="113">
        <v>6000000</v>
      </c>
      <c r="BG811" s="87">
        <v>42151</v>
      </c>
      <c r="BH811" s="88" t="s">
        <v>116</v>
      </c>
      <c r="BI811" s="104" t="s">
        <v>5414</v>
      </c>
      <c r="BJ811" s="87">
        <v>42152</v>
      </c>
      <c r="BK811" s="87"/>
      <c r="BL811" s="87">
        <v>42164</v>
      </c>
      <c r="BM811" s="87"/>
      <c r="BN811" s="89"/>
      <c r="BQ811" s="90">
        <v>6000000</v>
      </c>
      <c r="CD811" s="93"/>
    </row>
    <row r="812" spans="1:82" x14ac:dyDescent="0.25">
      <c r="A812" s="94">
        <v>809</v>
      </c>
      <c r="B812" s="95" t="s">
        <v>5415</v>
      </c>
      <c r="C812" s="88" t="s">
        <v>5416</v>
      </c>
      <c r="D812" s="244" t="s">
        <v>2986</v>
      </c>
      <c r="E812" s="96">
        <v>8350000</v>
      </c>
      <c r="F812" s="97" t="s">
        <v>335</v>
      </c>
      <c r="G812" s="94">
        <v>2015</v>
      </c>
      <c r="H812" s="98">
        <v>42164</v>
      </c>
      <c r="I812" s="98">
        <v>42167</v>
      </c>
      <c r="J812" s="97" t="s">
        <v>2987</v>
      </c>
      <c r="K812" s="95" t="s">
        <v>2988</v>
      </c>
      <c r="L812" s="88" t="s">
        <v>2989</v>
      </c>
      <c r="M812" s="104" t="s">
        <v>4888</v>
      </c>
      <c r="N812" s="97" t="s">
        <v>98</v>
      </c>
      <c r="O812" s="97" t="s">
        <v>98</v>
      </c>
      <c r="P812" s="100">
        <v>8350000</v>
      </c>
      <c r="Q812" s="94">
        <v>2015</v>
      </c>
      <c r="R812" s="97" t="s">
        <v>171</v>
      </c>
      <c r="S812" s="101">
        <v>42128</v>
      </c>
      <c r="T812" s="101">
        <v>42128</v>
      </c>
      <c r="U812" s="82">
        <v>36</v>
      </c>
      <c r="V812" s="82">
        <v>36</v>
      </c>
      <c r="W812" s="88" t="s">
        <v>4749</v>
      </c>
      <c r="X812" s="139">
        <v>114621</v>
      </c>
      <c r="Y812" s="95" t="s">
        <v>5417</v>
      </c>
      <c r="Z812" s="95" t="s">
        <v>5418</v>
      </c>
      <c r="AA812" s="94"/>
      <c r="AB812" s="137" t="s">
        <v>5419</v>
      </c>
      <c r="AC812" s="301"/>
      <c r="AD812" s="64"/>
      <c r="AE812" s="64"/>
      <c r="AF812" s="64"/>
      <c r="AG812" s="64"/>
      <c r="AH812" s="95"/>
      <c r="AI812" s="95" t="s">
        <v>5420</v>
      </c>
      <c r="AJ812" s="309">
        <v>109.65855000000001</v>
      </c>
      <c r="AK812" s="309">
        <v>-7.66568</v>
      </c>
      <c r="AL812" s="79"/>
      <c r="AM812" s="65"/>
      <c r="AN812" s="79"/>
      <c r="AO812" s="80"/>
      <c r="AP812" s="70"/>
      <c r="AQ812" s="84"/>
      <c r="AR812" s="79"/>
      <c r="AS812" s="110"/>
      <c r="AT812" s="110"/>
      <c r="AU812" s="83"/>
      <c r="AV812" s="104"/>
      <c r="AW812" s="87"/>
      <c r="AX812" s="87"/>
      <c r="AY812" s="104"/>
      <c r="AZ812" s="104"/>
      <c r="BA812" s="98">
        <v>42174</v>
      </c>
      <c r="BB812" s="98">
        <v>42215</v>
      </c>
      <c r="BC812" s="104"/>
      <c r="BD812" s="113">
        <v>8350000</v>
      </c>
      <c r="BE812" s="113">
        <v>0</v>
      </c>
      <c r="BF812" s="113">
        <v>8350000</v>
      </c>
      <c r="BG812" s="87">
        <v>42216</v>
      </c>
      <c r="BH812" s="88" t="s">
        <v>116</v>
      </c>
      <c r="BI812" s="104" t="s">
        <v>5421</v>
      </c>
      <c r="BJ812" s="87">
        <v>42219</v>
      </c>
      <c r="BK812" s="87">
        <v>42240</v>
      </c>
      <c r="BL812" s="87">
        <v>42240</v>
      </c>
      <c r="BM812" s="87"/>
      <c r="BN812" s="89"/>
      <c r="BQ812" s="129">
        <v>8350000</v>
      </c>
      <c r="CD812" s="93"/>
    </row>
    <row r="813" spans="1:82" x14ac:dyDescent="0.25">
      <c r="A813" s="94">
        <v>810</v>
      </c>
      <c r="B813" s="95" t="s">
        <v>5422</v>
      </c>
      <c r="C813" s="88"/>
      <c r="D813" s="116"/>
      <c r="E813" s="96"/>
      <c r="F813" s="97"/>
      <c r="G813" s="94"/>
      <c r="H813" s="98"/>
      <c r="I813" s="98"/>
      <c r="J813" s="97" t="s">
        <v>600</v>
      </c>
      <c r="K813" s="104" t="s">
        <v>601</v>
      </c>
      <c r="L813" s="310"/>
      <c r="M813" s="280" t="s">
        <v>98</v>
      </c>
      <c r="N813" s="97" t="s">
        <v>98</v>
      </c>
      <c r="O813" s="97" t="s">
        <v>98</v>
      </c>
      <c r="P813" s="100">
        <v>10000000</v>
      </c>
      <c r="Q813" s="94">
        <v>2015</v>
      </c>
      <c r="R813" s="97" t="s">
        <v>171</v>
      </c>
      <c r="S813" s="101">
        <v>42129</v>
      </c>
      <c r="T813" s="101">
        <v>42133</v>
      </c>
      <c r="U813" s="82">
        <v>-42129</v>
      </c>
      <c r="V813" s="82">
        <v>-42133</v>
      </c>
      <c r="W813" s="88" t="s">
        <v>2063</v>
      </c>
      <c r="X813" s="139"/>
      <c r="Y813" s="95" t="s">
        <v>5423</v>
      </c>
      <c r="Z813" s="95" t="s">
        <v>3897</v>
      </c>
      <c r="AA813" s="97" t="s">
        <v>103</v>
      </c>
      <c r="AB813" s="139"/>
      <c r="AC813" s="301"/>
      <c r="AD813" s="64"/>
      <c r="AE813" s="64"/>
      <c r="AF813" s="64"/>
      <c r="AG813" s="64"/>
      <c r="AH813" s="95"/>
      <c r="AI813" s="95"/>
      <c r="AJ813" s="309"/>
      <c r="AK813" s="309"/>
      <c r="AL813" s="79"/>
      <c r="AM813" s="65"/>
      <c r="AN813" s="79"/>
      <c r="AO813" s="80"/>
      <c r="AP813" s="70"/>
      <c r="AQ813" s="84"/>
      <c r="AR813" s="79"/>
      <c r="AS813" s="110"/>
      <c r="AT813" s="110"/>
      <c r="AU813" s="83"/>
      <c r="AV813" s="104"/>
      <c r="AW813" s="87"/>
      <c r="AX813" s="87"/>
      <c r="AY813" s="104"/>
      <c r="AZ813" s="104"/>
      <c r="BA813" s="98"/>
      <c r="BB813" s="98"/>
      <c r="BC813" s="104"/>
      <c r="BD813" s="113">
        <v>0</v>
      </c>
      <c r="BE813" s="113"/>
      <c r="BF813" s="113"/>
      <c r="BG813" s="87"/>
      <c r="BH813" s="88" t="s">
        <v>1427</v>
      </c>
      <c r="BI813" s="104"/>
      <c r="BJ813" s="87"/>
      <c r="BK813" s="87"/>
      <c r="BL813" s="87"/>
      <c r="BM813" s="87"/>
      <c r="BN813" s="89"/>
      <c r="BQ813" s="90">
        <v>10000000</v>
      </c>
      <c r="CD813" s="93"/>
    </row>
    <row r="814" spans="1:82" ht="90" x14ac:dyDescent="0.25">
      <c r="A814" s="94">
        <v>811</v>
      </c>
      <c r="B814" s="95" t="s">
        <v>5424</v>
      </c>
      <c r="C814" s="88" t="s">
        <v>5425</v>
      </c>
      <c r="D814" s="244" t="s">
        <v>5426</v>
      </c>
      <c r="E814" s="96">
        <v>14000000</v>
      </c>
      <c r="F814" s="97" t="s">
        <v>171</v>
      </c>
      <c r="G814" s="94">
        <v>2015</v>
      </c>
      <c r="H814" s="98">
        <v>42136</v>
      </c>
      <c r="I814" s="98">
        <v>42143</v>
      </c>
      <c r="J814" s="97" t="s">
        <v>600</v>
      </c>
      <c r="K814" s="104" t="s">
        <v>601</v>
      </c>
      <c r="L814" s="88" t="s">
        <v>602</v>
      </c>
      <c r="M814" s="104" t="s">
        <v>3796</v>
      </c>
      <c r="N814" s="94" t="s">
        <v>603</v>
      </c>
      <c r="O814" s="94" t="s">
        <v>3797</v>
      </c>
      <c r="P814" s="100">
        <v>14000000</v>
      </c>
      <c r="Q814" s="94">
        <v>2015</v>
      </c>
      <c r="R814" s="97" t="s">
        <v>171</v>
      </c>
      <c r="S814" s="101">
        <v>42129</v>
      </c>
      <c r="T814" s="101">
        <v>42133</v>
      </c>
      <c r="U814" s="82">
        <v>7</v>
      </c>
      <c r="V814" s="82">
        <v>3</v>
      </c>
      <c r="W814" s="88" t="s">
        <v>3798</v>
      </c>
      <c r="X814" s="139">
        <v>21510111</v>
      </c>
      <c r="Y814" s="95" t="s">
        <v>5427</v>
      </c>
      <c r="Z814" s="95" t="s">
        <v>3897</v>
      </c>
      <c r="AA814" s="97" t="s">
        <v>103</v>
      </c>
      <c r="AB814" s="89" t="s">
        <v>5428</v>
      </c>
      <c r="AC814" s="301"/>
      <c r="AD814" s="64"/>
      <c r="AE814" s="64"/>
      <c r="AF814" s="64"/>
      <c r="AG814" s="64"/>
      <c r="AH814" s="95" t="s">
        <v>131</v>
      </c>
      <c r="AI814" s="89" t="s">
        <v>5429</v>
      </c>
      <c r="AJ814" s="309"/>
      <c r="AK814" s="309"/>
      <c r="AL814" s="79"/>
      <c r="AM814" s="65"/>
      <c r="AN814" s="79"/>
      <c r="AO814" s="80"/>
      <c r="AP814" s="70"/>
      <c r="AQ814" s="84"/>
      <c r="AR814" s="79"/>
      <c r="AS814" s="110"/>
      <c r="AT814" s="110"/>
      <c r="AU814" s="83"/>
      <c r="AV814" s="104"/>
      <c r="AW814" s="87"/>
      <c r="AX814" s="87"/>
      <c r="AY814" s="104"/>
      <c r="AZ814" s="104" t="s">
        <v>5430</v>
      </c>
      <c r="BA814" s="98">
        <v>42194</v>
      </c>
      <c r="BB814" s="98">
        <v>42215</v>
      </c>
      <c r="BC814" s="104"/>
      <c r="BD814" s="113">
        <v>14000000</v>
      </c>
      <c r="BE814" s="113">
        <v>0</v>
      </c>
      <c r="BF814" s="113">
        <v>14000000</v>
      </c>
      <c r="BG814" s="87">
        <v>42216</v>
      </c>
      <c r="BH814" s="88" t="s">
        <v>116</v>
      </c>
      <c r="BI814" s="104" t="s">
        <v>5431</v>
      </c>
      <c r="BJ814" s="87">
        <v>42220</v>
      </c>
      <c r="BK814" s="87">
        <v>42241</v>
      </c>
      <c r="BL814" s="87">
        <v>42236</v>
      </c>
      <c r="BM814" s="87"/>
      <c r="BN814" s="89"/>
      <c r="BQ814" s="129">
        <v>14000000</v>
      </c>
      <c r="CD814" s="93"/>
    </row>
    <row r="815" spans="1:82" x14ac:dyDescent="0.25">
      <c r="A815" s="94">
        <v>812</v>
      </c>
      <c r="B815" s="95" t="s">
        <v>5432</v>
      </c>
      <c r="C815" s="88" t="s">
        <v>5433</v>
      </c>
      <c r="D815" s="88" t="s">
        <v>15177</v>
      </c>
      <c r="E815" s="96">
        <v>14000000</v>
      </c>
      <c r="F815" s="97" t="s">
        <v>171</v>
      </c>
      <c r="G815" s="94">
        <v>2015</v>
      </c>
      <c r="H815" s="98">
        <v>42132</v>
      </c>
      <c r="I815" s="98">
        <v>42143</v>
      </c>
      <c r="J815" s="97" t="s">
        <v>600</v>
      </c>
      <c r="K815" s="104" t="s">
        <v>601</v>
      </c>
      <c r="L815" s="88" t="s">
        <v>602</v>
      </c>
      <c r="M815" s="241" t="s">
        <v>3796</v>
      </c>
      <c r="N815" s="97" t="s">
        <v>603</v>
      </c>
      <c r="O815" s="97" t="s">
        <v>98</v>
      </c>
      <c r="P815" s="100">
        <v>14000000</v>
      </c>
      <c r="Q815" s="94">
        <v>2015</v>
      </c>
      <c r="R815" s="97" t="s">
        <v>171</v>
      </c>
      <c r="S815" s="101">
        <v>42129</v>
      </c>
      <c r="T815" s="101">
        <v>42133</v>
      </c>
      <c r="U815" s="82">
        <v>3</v>
      </c>
      <c r="V815" s="82">
        <v>-1</v>
      </c>
      <c r="W815" s="88" t="s">
        <v>3798</v>
      </c>
      <c r="X815" s="139">
        <v>21544109</v>
      </c>
      <c r="Y815" s="95" t="s">
        <v>5434</v>
      </c>
      <c r="Z815" s="95" t="s">
        <v>3897</v>
      </c>
      <c r="AA815" s="97" t="s">
        <v>103</v>
      </c>
      <c r="AB815" s="139" t="s">
        <v>5029</v>
      </c>
      <c r="AC815" s="301"/>
      <c r="AD815" s="64"/>
      <c r="AE815" s="64"/>
      <c r="AF815" s="64"/>
      <c r="AG815" s="64"/>
      <c r="AH815" s="95" t="s">
        <v>131</v>
      </c>
      <c r="AI815" s="95" t="s">
        <v>5435</v>
      </c>
      <c r="AJ815" s="309"/>
      <c r="AK815" s="309"/>
      <c r="AL815" s="79"/>
      <c r="AM815" s="65"/>
      <c r="AN815" s="79"/>
      <c r="AO815" s="80"/>
      <c r="AP815" s="70"/>
      <c r="AQ815" s="84"/>
      <c r="AR815" s="79"/>
      <c r="AS815" s="110"/>
      <c r="AT815" s="110"/>
      <c r="AU815" s="83"/>
      <c r="AV815" s="104"/>
      <c r="AW815" s="87"/>
      <c r="AX815" s="87"/>
      <c r="AY815" s="104"/>
      <c r="AZ815" s="104"/>
      <c r="BA815" s="98">
        <v>42191</v>
      </c>
      <c r="BB815" s="98"/>
      <c r="BC815" s="104"/>
      <c r="BD815" s="113">
        <v>14000000</v>
      </c>
      <c r="BE815" s="113">
        <v>14000000</v>
      </c>
      <c r="BF815" s="113"/>
      <c r="BG815" s="87"/>
      <c r="BH815" s="88" t="s">
        <v>776</v>
      </c>
      <c r="BI815" s="104"/>
      <c r="BJ815" s="87"/>
      <c r="BK815" s="87"/>
      <c r="BL815" s="87"/>
      <c r="BM815" s="87"/>
      <c r="BN815" s="89"/>
      <c r="BQ815" s="129">
        <v>14000000</v>
      </c>
      <c r="CD815" s="93"/>
    </row>
    <row r="816" spans="1:82" x14ac:dyDescent="0.25">
      <c r="A816" s="94">
        <v>813</v>
      </c>
      <c r="B816" s="95" t="s">
        <v>5436</v>
      </c>
      <c r="C816" s="88">
        <v>4800083168</v>
      </c>
      <c r="D816" s="116" t="s">
        <v>627</v>
      </c>
      <c r="E816" s="96">
        <v>250000</v>
      </c>
      <c r="F816" s="97">
        <v>8</v>
      </c>
      <c r="G816" s="94">
        <v>2014</v>
      </c>
      <c r="H816" s="98">
        <v>41858</v>
      </c>
      <c r="I816" s="98"/>
      <c r="J816" s="97" t="s">
        <v>628</v>
      </c>
      <c r="K816" s="104" t="s">
        <v>629</v>
      </c>
      <c r="L816" s="88" t="s">
        <v>630</v>
      </c>
      <c r="M816" s="104" t="s">
        <v>631</v>
      </c>
      <c r="N816" s="97" t="s">
        <v>98</v>
      </c>
      <c r="O816" s="97" t="s">
        <v>98</v>
      </c>
      <c r="P816" s="100">
        <v>250000</v>
      </c>
      <c r="Q816" s="94">
        <v>2015</v>
      </c>
      <c r="R816" s="97" t="s">
        <v>171</v>
      </c>
      <c r="S816" s="101">
        <v>42129</v>
      </c>
      <c r="T816" s="101">
        <v>42129</v>
      </c>
      <c r="U816" s="82">
        <v>-271</v>
      </c>
      <c r="V816" s="82">
        <v>-271</v>
      </c>
      <c r="W816" s="88" t="s">
        <v>4546</v>
      </c>
      <c r="X816" s="137" t="s">
        <v>5437</v>
      </c>
      <c r="Y816" s="95" t="s">
        <v>5438</v>
      </c>
      <c r="Z816" s="95" t="s">
        <v>627</v>
      </c>
      <c r="AA816" s="94"/>
      <c r="AB816" s="139"/>
      <c r="AC816" s="301"/>
      <c r="AD816" s="64"/>
      <c r="AE816" s="64"/>
      <c r="AF816" s="64"/>
      <c r="AG816" s="64"/>
      <c r="AH816" s="95" t="s">
        <v>477</v>
      </c>
      <c r="AI816" s="95"/>
      <c r="AJ816" s="309"/>
      <c r="AK816" s="309"/>
      <c r="AL816" s="79"/>
      <c r="AM816" s="65"/>
      <c r="AN816" s="79"/>
      <c r="AO816" s="80"/>
      <c r="AP816" s="70"/>
      <c r="AQ816" s="84"/>
      <c r="AR816" s="79"/>
      <c r="AS816" s="110"/>
      <c r="AT816" s="110"/>
      <c r="AU816" s="83"/>
      <c r="AV816" s="95" t="s">
        <v>3464</v>
      </c>
      <c r="AW816" s="87">
        <v>42226</v>
      </c>
      <c r="AX816" s="147">
        <v>42249</v>
      </c>
      <c r="AY816" s="104"/>
      <c r="AZ816" s="104" t="s">
        <v>3465</v>
      </c>
      <c r="BA816" s="98">
        <v>42251</v>
      </c>
      <c r="BB816" s="98">
        <v>42268</v>
      </c>
      <c r="BC816" s="104"/>
      <c r="BD816" s="113">
        <f>+E816</f>
        <v>250000</v>
      </c>
      <c r="BE816" s="113"/>
      <c r="BF816" s="113">
        <f>+BD816</f>
        <v>250000</v>
      </c>
      <c r="BG816" s="87">
        <v>42269</v>
      </c>
      <c r="BH816" s="88" t="s">
        <v>116</v>
      </c>
      <c r="BI816" s="808" t="s">
        <v>14649</v>
      </c>
      <c r="BJ816" s="87">
        <v>42270</v>
      </c>
      <c r="BK816" s="87">
        <v>42291</v>
      </c>
      <c r="BL816" s="87">
        <v>42292</v>
      </c>
      <c r="BM816" s="87"/>
      <c r="BN816" s="89"/>
      <c r="BO816" t="s">
        <v>2353</v>
      </c>
      <c r="BQ816" s="90">
        <v>250000</v>
      </c>
      <c r="CD816" s="93"/>
    </row>
    <row r="817" spans="1:16381" ht="15" customHeight="1" x14ac:dyDescent="0.25">
      <c r="A817" s="94">
        <v>814</v>
      </c>
      <c r="B817" s="95" t="s">
        <v>5439</v>
      </c>
      <c r="C817" s="88">
        <v>2100004318</v>
      </c>
      <c r="D817" s="116" t="s">
        <v>1350</v>
      </c>
      <c r="E817" s="96">
        <v>6200000</v>
      </c>
      <c r="F817" s="97" t="s">
        <v>979</v>
      </c>
      <c r="G817" s="94">
        <v>2015</v>
      </c>
      <c r="H817" s="98">
        <v>42247</v>
      </c>
      <c r="I817" s="98">
        <v>42248</v>
      </c>
      <c r="J817" s="97" t="s">
        <v>152</v>
      </c>
      <c r="K817" s="104" t="s">
        <v>955</v>
      </c>
      <c r="L817" s="88" t="s">
        <v>154</v>
      </c>
      <c r="M817" s="280" t="s">
        <v>98</v>
      </c>
      <c r="N817" s="97" t="s">
        <v>98</v>
      </c>
      <c r="O817" s="97" t="s">
        <v>98</v>
      </c>
      <c r="P817" s="100">
        <v>6200000</v>
      </c>
      <c r="Q817" s="94">
        <v>2015</v>
      </c>
      <c r="R817" s="97" t="s">
        <v>171</v>
      </c>
      <c r="S817" s="101">
        <v>42129</v>
      </c>
      <c r="T817" s="101">
        <v>42144</v>
      </c>
      <c r="U817" s="82">
        <v>118</v>
      </c>
      <c r="V817" s="82">
        <v>103</v>
      </c>
      <c r="W817" s="88" t="s">
        <v>5440</v>
      </c>
      <c r="X817" s="137" t="s">
        <v>3576</v>
      </c>
      <c r="Y817" s="95" t="s">
        <v>3577</v>
      </c>
      <c r="Z817" s="191" t="s">
        <v>5441</v>
      </c>
      <c r="AA817" s="94"/>
      <c r="AB817" s="139"/>
      <c r="AC817" s="301"/>
      <c r="AD817" s="64"/>
      <c r="AE817" s="64"/>
      <c r="AF817" s="64"/>
      <c r="AG817" s="64"/>
      <c r="AH817" s="95"/>
      <c r="AI817" s="95"/>
      <c r="AJ817" s="105"/>
      <c r="AK817" s="105"/>
      <c r="AL817" s="79"/>
      <c r="AM817" s="65"/>
      <c r="AN817" s="79"/>
      <c r="AO817" s="80"/>
      <c r="AP817" s="70"/>
      <c r="AQ817" s="84"/>
      <c r="AR817" s="79"/>
      <c r="AS817" s="110"/>
      <c r="AT817" s="110"/>
      <c r="AU817" s="83"/>
      <c r="AV817" s="104"/>
      <c r="AW817" s="87"/>
      <c r="AX817" s="87"/>
      <c r="AY817" s="104"/>
      <c r="AZ817" s="104" t="s">
        <v>5442</v>
      </c>
      <c r="BA817" s="98">
        <v>42249</v>
      </c>
      <c r="BB817" s="98">
        <v>42256</v>
      </c>
      <c r="BC817" s="104">
        <v>5000016000</v>
      </c>
      <c r="BD817" s="113"/>
      <c r="BE817" s="113"/>
      <c r="BF817" s="113"/>
      <c r="BG817" s="87">
        <v>42257</v>
      </c>
      <c r="BH817" s="88" t="s">
        <v>116</v>
      </c>
      <c r="BI817" s="104" t="s">
        <v>5443</v>
      </c>
      <c r="BJ817" s="87">
        <v>42262</v>
      </c>
      <c r="BK817" s="87">
        <v>42283</v>
      </c>
      <c r="BL817" s="87">
        <v>42293</v>
      </c>
      <c r="BM817" s="87"/>
      <c r="BN817" s="89"/>
      <c r="BQ817" s="345">
        <v>6200000</v>
      </c>
      <c r="CD817" s="93">
        <v>13</v>
      </c>
      <c r="CE817">
        <v>900000</v>
      </c>
    </row>
    <row r="818" spans="1:16381" ht="15" customHeight="1" x14ac:dyDescent="0.25">
      <c r="A818" s="94">
        <v>815</v>
      </c>
      <c r="B818" s="95" t="s">
        <v>5444</v>
      </c>
      <c r="C818" s="88">
        <v>4800083168</v>
      </c>
      <c r="D818" s="116" t="s">
        <v>627</v>
      </c>
      <c r="E818" s="96">
        <v>250000</v>
      </c>
      <c r="F818" s="97">
        <v>8</v>
      </c>
      <c r="G818" s="94">
        <v>2014</v>
      </c>
      <c r="H818" s="98">
        <v>41858</v>
      </c>
      <c r="I818" s="98"/>
      <c r="J818" s="97" t="s">
        <v>628</v>
      </c>
      <c r="K818" s="104" t="s">
        <v>629</v>
      </c>
      <c r="L818" s="88" t="s">
        <v>630</v>
      </c>
      <c r="M818" s="104" t="s">
        <v>631</v>
      </c>
      <c r="N818" s="97" t="s">
        <v>98</v>
      </c>
      <c r="O818" s="97" t="s">
        <v>98</v>
      </c>
      <c r="P818" s="100">
        <v>250000</v>
      </c>
      <c r="Q818" s="94">
        <v>2015</v>
      </c>
      <c r="R818" s="97" t="s">
        <v>171</v>
      </c>
      <c r="S818" s="101">
        <v>42129</v>
      </c>
      <c r="T818" s="101">
        <v>42129</v>
      </c>
      <c r="U818" s="82">
        <v>-271</v>
      </c>
      <c r="V818" s="82">
        <v>-271</v>
      </c>
      <c r="W818" s="88" t="s">
        <v>4546</v>
      </c>
      <c r="X818" s="137" t="s">
        <v>5445</v>
      </c>
      <c r="Y818" s="95" t="s">
        <v>5446</v>
      </c>
      <c r="Z818" s="95" t="s">
        <v>627</v>
      </c>
      <c r="AA818" s="94"/>
      <c r="AB818" s="139"/>
      <c r="AC818" s="301"/>
      <c r="AD818" s="64"/>
      <c r="AE818" s="64"/>
      <c r="AF818" s="64"/>
      <c r="AG818" s="64"/>
      <c r="AH818" s="95" t="s">
        <v>477</v>
      </c>
      <c r="AI818" s="95"/>
      <c r="AJ818" s="105"/>
      <c r="AK818" s="105"/>
      <c r="AL818" s="79"/>
      <c r="AM818" s="65"/>
      <c r="AN818" s="79"/>
      <c r="AO818" s="80"/>
      <c r="AP818" s="70"/>
      <c r="AQ818" s="84"/>
      <c r="AR818" s="79"/>
      <c r="AS818" s="110"/>
      <c r="AT818" s="110"/>
      <c r="AU818" s="83"/>
      <c r="AV818" s="95" t="s">
        <v>3464</v>
      </c>
      <c r="AW818" s="87">
        <v>42226</v>
      </c>
      <c r="AX818" s="147">
        <v>42249</v>
      </c>
      <c r="AY818" s="104"/>
      <c r="AZ818" s="104" t="s">
        <v>3465</v>
      </c>
      <c r="BA818" s="98">
        <v>42251</v>
      </c>
      <c r="BB818" s="98">
        <v>42268</v>
      </c>
      <c r="BC818" s="104"/>
      <c r="BD818" s="113">
        <f>+E818</f>
        <v>250000</v>
      </c>
      <c r="BE818" s="113"/>
      <c r="BF818" s="113">
        <f>+BD818</f>
        <v>250000</v>
      </c>
      <c r="BG818" s="87">
        <v>42269</v>
      </c>
      <c r="BH818" s="88" t="s">
        <v>116</v>
      </c>
      <c r="BI818" s="808" t="s">
        <v>14649</v>
      </c>
      <c r="BJ818" s="87">
        <v>42270</v>
      </c>
      <c r="BK818" s="87">
        <v>42291</v>
      </c>
      <c r="BL818" s="87">
        <v>42292</v>
      </c>
      <c r="BM818" s="87"/>
      <c r="BN818" s="89"/>
      <c r="BO818" t="s">
        <v>2353</v>
      </c>
      <c r="BQ818" s="90">
        <v>250000</v>
      </c>
      <c r="CD818" s="93"/>
    </row>
    <row r="819" spans="1:16381" ht="15" customHeight="1" x14ac:dyDescent="0.25">
      <c r="A819" s="94">
        <v>816</v>
      </c>
      <c r="B819" s="95" t="s">
        <v>5447</v>
      </c>
      <c r="C819" s="88"/>
      <c r="D819" s="116"/>
      <c r="E819" s="96"/>
      <c r="F819" s="97"/>
      <c r="G819" s="94"/>
      <c r="H819" s="98"/>
      <c r="I819" s="98"/>
      <c r="J819" s="97" t="s">
        <v>600</v>
      </c>
      <c r="K819" s="104" t="s">
        <v>601</v>
      </c>
      <c r="L819" s="310"/>
      <c r="M819" s="280" t="s">
        <v>98</v>
      </c>
      <c r="N819" s="97" t="s">
        <v>98</v>
      </c>
      <c r="O819" s="97" t="s">
        <v>98</v>
      </c>
      <c r="P819" s="100">
        <v>4500000</v>
      </c>
      <c r="Q819" s="94">
        <v>2015</v>
      </c>
      <c r="R819" s="97" t="s">
        <v>171</v>
      </c>
      <c r="S819" s="101">
        <v>42129</v>
      </c>
      <c r="T819" s="101">
        <v>42133</v>
      </c>
      <c r="U819" s="82">
        <v>-42129</v>
      </c>
      <c r="V819" s="82">
        <v>-42133</v>
      </c>
      <c r="W819" s="88"/>
      <c r="X819" s="139"/>
      <c r="Y819" s="95" t="s">
        <v>5448</v>
      </c>
      <c r="Z819" s="95" t="s">
        <v>3821</v>
      </c>
      <c r="AA819" s="94"/>
      <c r="AB819" s="139"/>
      <c r="AC819" s="301"/>
      <c r="AD819" s="64"/>
      <c r="AE819" s="64"/>
      <c r="AF819" s="64"/>
      <c r="AG819" s="64"/>
      <c r="AH819" s="95"/>
      <c r="AI819" s="95"/>
      <c r="AJ819" s="105"/>
      <c r="AK819" s="105"/>
      <c r="AL819" s="79"/>
      <c r="AM819" s="65"/>
      <c r="AN819" s="79"/>
      <c r="AO819" s="80"/>
      <c r="AP819" s="70"/>
      <c r="AQ819" s="84"/>
      <c r="AR819" s="79"/>
      <c r="AS819" s="110"/>
      <c r="AT819" s="110"/>
      <c r="AU819" s="83"/>
      <c r="AV819" s="104"/>
      <c r="AW819" s="87"/>
      <c r="AX819" s="87"/>
      <c r="AY819" s="104"/>
      <c r="AZ819" s="104"/>
      <c r="BA819" s="98"/>
      <c r="BB819" s="98"/>
      <c r="BC819" s="104"/>
      <c r="BD819" s="113"/>
      <c r="BE819" s="113"/>
      <c r="BF819" s="113"/>
      <c r="BG819" s="87"/>
      <c r="BH819" s="88" t="s">
        <v>2356</v>
      </c>
      <c r="BI819" s="104"/>
      <c r="BJ819" s="87"/>
      <c r="BK819" s="87"/>
      <c r="BL819" s="87"/>
      <c r="BM819" s="87"/>
      <c r="BN819" s="89"/>
      <c r="BQ819" s="323" t="s">
        <v>2356</v>
      </c>
      <c r="CD819" s="93"/>
    </row>
    <row r="820" spans="1:16381" ht="15" customHeight="1" x14ac:dyDescent="0.25">
      <c r="A820" s="94">
        <v>817</v>
      </c>
      <c r="B820" s="95" t="s">
        <v>5449</v>
      </c>
      <c r="C820" s="88"/>
      <c r="D820" s="116"/>
      <c r="E820" s="96"/>
      <c r="F820" s="97"/>
      <c r="G820" s="94"/>
      <c r="H820" s="98"/>
      <c r="I820" s="98"/>
      <c r="J820" s="97" t="s">
        <v>4375</v>
      </c>
      <c r="K820" s="104"/>
      <c r="L820" s="88" t="s">
        <v>4377</v>
      </c>
      <c r="M820" s="280" t="s">
        <v>98</v>
      </c>
      <c r="N820" s="97" t="s">
        <v>98</v>
      </c>
      <c r="O820" s="97" t="s">
        <v>98</v>
      </c>
      <c r="P820" s="100" t="s">
        <v>4394</v>
      </c>
      <c r="Q820" s="94">
        <v>2015</v>
      </c>
      <c r="R820" s="97" t="s">
        <v>171</v>
      </c>
      <c r="S820" s="101">
        <v>42130</v>
      </c>
      <c r="T820" s="69"/>
      <c r="U820" s="82">
        <v>-42130</v>
      </c>
      <c r="V820" s="82">
        <v>0</v>
      </c>
      <c r="W820" s="88"/>
      <c r="X820" s="272" t="s">
        <v>5450</v>
      </c>
      <c r="Y820" s="126" t="s">
        <v>5451</v>
      </c>
      <c r="Z820" s="126" t="s">
        <v>5364</v>
      </c>
      <c r="AA820" s="94" t="s">
        <v>103</v>
      </c>
      <c r="AB820" s="139"/>
      <c r="AC820" s="301"/>
      <c r="AD820" s="64"/>
      <c r="AE820" s="64"/>
      <c r="AF820" s="64"/>
      <c r="AG820" s="64"/>
      <c r="AH820" s="123" t="s">
        <v>108</v>
      </c>
      <c r="AI820" s="95"/>
      <c r="AJ820" s="105"/>
      <c r="AK820" s="105"/>
      <c r="AL820" s="79"/>
      <c r="AM820" s="65"/>
      <c r="AN820" s="79"/>
      <c r="AO820" s="80"/>
      <c r="AP820" s="70"/>
      <c r="AQ820" s="84"/>
      <c r="AR820" s="79"/>
      <c r="AS820" s="110"/>
      <c r="AT820" s="110"/>
      <c r="AU820" s="83"/>
      <c r="AV820" s="104"/>
      <c r="AW820" s="87"/>
      <c r="AX820" s="87"/>
      <c r="AY820" s="104"/>
      <c r="AZ820" s="104"/>
      <c r="BA820" s="98"/>
      <c r="BB820" s="98"/>
      <c r="BC820" s="104"/>
      <c r="BD820" s="113">
        <v>0</v>
      </c>
      <c r="BE820" s="113">
        <v>0</v>
      </c>
      <c r="BF820" s="113">
        <v>0</v>
      </c>
      <c r="BG820" s="87"/>
      <c r="BH820" s="346" t="s">
        <v>4394</v>
      </c>
      <c r="BI820" s="104"/>
      <c r="BJ820" s="87"/>
      <c r="BK820" s="87"/>
      <c r="BL820" s="87"/>
      <c r="BM820" s="87"/>
      <c r="BN820" s="89"/>
      <c r="BQ820" s="346" t="s">
        <v>4394</v>
      </c>
      <c r="CD820" s="93"/>
    </row>
    <row r="821" spans="1:16381" ht="15" customHeight="1" x14ac:dyDescent="0.25">
      <c r="A821" s="94">
        <v>818</v>
      </c>
      <c r="B821" s="95" t="s">
        <v>5452</v>
      </c>
      <c r="C821" s="88"/>
      <c r="D821" s="116"/>
      <c r="E821" s="96"/>
      <c r="F821" s="97"/>
      <c r="G821" s="94"/>
      <c r="H821" s="98"/>
      <c r="I821" s="98"/>
      <c r="J821" s="97" t="s">
        <v>4375</v>
      </c>
      <c r="K821" s="104"/>
      <c r="L821" s="88" t="s">
        <v>4377</v>
      </c>
      <c r="M821" s="280" t="s">
        <v>98</v>
      </c>
      <c r="N821" s="97" t="s">
        <v>98</v>
      </c>
      <c r="O821" s="97" t="s">
        <v>98</v>
      </c>
      <c r="P821" s="100" t="s">
        <v>4394</v>
      </c>
      <c r="Q821" s="94">
        <v>2015</v>
      </c>
      <c r="R821" s="97" t="s">
        <v>171</v>
      </c>
      <c r="S821" s="101">
        <v>42130</v>
      </c>
      <c r="T821" s="69"/>
      <c r="U821" s="82">
        <v>-42130</v>
      </c>
      <c r="V821" s="82">
        <v>0</v>
      </c>
      <c r="W821" s="88"/>
      <c r="X821" s="272" t="s">
        <v>5453</v>
      </c>
      <c r="Y821" s="126" t="s">
        <v>5454</v>
      </c>
      <c r="Z821" s="126" t="s">
        <v>5364</v>
      </c>
      <c r="AA821" s="94" t="s">
        <v>103</v>
      </c>
      <c r="AB821" s="139"/>
      <c r="AC821" s="301"/>
      <c r="AD821" s="64"/>
      <c r="AE821" s="64"/>
      <c r="AF821" s="64"/>
      <c r="AG821" s="64"/>
      <c r="AH821" s="95" t="s">
        <v>108</v>
      </c>
      <c r="AI821" s="95"/>
      <c r="AJ821" s="105"/>
      <c r="AK821" s="105"/>
      <c r="AL821" s="79"/>
      <c r="AM821" s="65"/>
      <c r="AN821" s="79"/>
      <c r="AO821" s="80"/>
      <c r="AP821" s="70"/>
      <c r="AQ821" s="84"/>
      <c r="AR821" s="79"/>
      <c r="AS821" s="110"/>
      <c r="AT821" s="110"/>
      <c r="AU821" s="83"/>
      <c r="AV821" s="104"/>
      <c r="AW821" s="87"/>
      <c r="AX821" s="87"/>
      <c r="AY821" s="104"/>
      <c r="AZ821" s="104"/>
      <c r="BA821" s="98"/>
      <c r="BB821" s="98"/>
      <c r="BC821" s="104"/>
      <c r="BD821" s="113"/>
      <c r="BE821" s="113"/>
      <c r="BF821" s="113"/>
      <c r="BG821" s="87"/>
      <c r="BH821" s="156" t="s">
        <v>4394</v>
      </c>
      <c r="BI821" s="104"/>
      <c r="BJ821" s="87"/>
      <c r="BK821" s="87"/>
      <c r="BL821" s="87"/>
      <c r="BM821" s="87"/>
      <c r="BN821" s="89"/>
      <c r="BQ821" s="346" t="s">
        <v>4394</v>
      </c>
      <c r="CD821" s="93"/>
    </row>
    <row r="822" spans="1:16381" ht="15" customHeight="1" x14ac:dyDescent="0.25">
      <c r="A822" s="94">
        <v>819</v>
      </c>
      <c r="B822" s="95" t="s">
        <v>5455</v>
      </c>
      <c r="C822" s="88">
        <v>4500070371</v>
      </c>
      <c r="D822" s="116" t="s">
        <v>5456</v>
      </c>
      <c r="E822" s="96">
        <v>4375000</v>
      </c>
      <c r="F822" s="97" t="s">
        <v>171</v>
      </c>
      <c r="G822" s="94">
        <v>2015</v>
      </c>
      <c r="H822" s="98">
        <v>42135</v>
      </c>
      <c r="I822" s="98">
        <v>42144</v>
      </c>
      <c r="J822" s="97" t="s">
        <v>94</v>
      </c>
      <c r="K822" s="104" t="s">
        <v>95</v>
      </c>
      <c r="L822" s="88" t="s">
        <v>96</v>
      </c>
      <c r="M822" s="104" t="s">
        <v>123</v>
      </c>
      <c r="N822" s="97" t="s">
        <v>98</v>
      </c>
      <c r="O822" s="97" t="s">
        <v>98</v>
      </c>
      <c r="P822" s="100">
        <v>4375000</v>
      </c>
      <c r="Q822" s="94">
        <v>2015</v>
      </c>
      <c r="R822" s="97" t="s">
        <v>171</v>
      </c>
      <c r="S822" s="101">
        <v>42130</v>
      </c>
      <c r="T822" s="101">
        <v>42130</v>
      </c>
      <c r="U822" s="82">
        <v>5</v>
      </c>
      <c r="V822" s="82">
        <v>5</v>
      </c>
      <c r="W822" s="88"/>
      <c r="X822" s="139" t="s">
        <v>1395</v>
      </c>
      <c r="Y822" s="95" t="s">
        <v>1396</v>
      </c>
      <c r="Z822" s="95" t="s">
        <v>474</v>
      </c>
      <c r="AA822" s="94" t="s">
        <v>128</v>
      </c>
      <c r="AB822" s="139" t="s">
        <v>1397</v>
      </c>
      <c r="AC822" s="301" t="s">
        <v>5457</v>
      </c>
      <c r="AD822" s="64"/>
      <c r="AE822" s="64"/>
      <c r="AF822" s="64"/>
      <c r="AG822" s="64"/>
      <c r="AH822" s="95" t="s">
        <v>741</v>
      </c>
      <c r="AI822" s="95" t="s">
        <v>5458</v>
      </c>
      <c r="AJ822" s="105">
        <v>110.77030999999999</v>
      </c>
      <c r="AK822" s="105">
        <v>-7.5516300000000003</v>
      </c>
      <c r="AL822" s="79"/>
      <c r="AM822" s="65"/>
      <c r="AN822" s="79"/>
      <c r="AO822" s="80"/>
      <c r="AP822" s="70"/>
      <c r="AQ822" s="84"/>
      <c r="AR822" s="79"/>
      <c r="AS822" s="110"/>
      <c r="AT822" s="110"/>
      <c r="AU822" s="83"/>
      <c r="AV822" s="104"/>
      <c r="AW822" s="87"/>
      <c r="AX822" s="87"/>
      <c r="AY822" s="104"/>
      <c r="AZ822" s="126" t="s">
        <v>5459</v>
      </c>
      <c r="BA822" s="98">
        <v>42149</v>
      </c>
      <c r="BB822" s="98">
        <v>42150</v>
      </c>
      <c r="BC822" s="104"/>
      <c r="BD822" s="113">
        <v>4375000</v>
      </c>
      <c r="BE822" s="113">
        <v>0</v>
      </c>
      <c r="BF822" s="113">
        <v>4375000</v>
      </c>
      <c r="BG822" s="87">
        <v>42151</v>
      </c>
      <c r="BH822" s="88" t="s">
        <v>116</v>
      </c>
      <c r="BI822" s="104" t="s">
        <v>5460</v>
      </c>
      <c r="BJ822" s="87">
        <v>42152</v>
      </c>
      <c r="BK822" s="87"/>
      <c r="BL822" s="87">
        <v>42164</v>
      </c>
      <c r="BM822" s="87"/>
      <c r="BN822" s="89"/>
      <c r="BQ822" s="129">
        <v>4375000</v>
      </c>
      <c r="CD822" s="93"/>
    </row>
    <row r="823" spans="1:16381" ht="15" customHeight="1" x14ac:dyDescent="0.25">
      <c r="A823" s="94">
        <v>820</v>
      </c>
      <c r="B823" s="95" t="s">
        <v>5461</v>
      </c>
      <c r="C823" s="88" t="s">
        <v>5462</v>
      </c>
      <c r="D823" s="88" t="s">
        <v>5463</v>
      </c>
      <c r="E823" s="96">
        <v>3000000</v>
      </c>
      <c r="F823" s="97" t="s">
        <v>151</v>
      </c>
      <c r="G823" s="94">
        <v>2015</v>
      </c>
      <c r="H823" s="98">
        <v>42124</v>
      </c>
      <c r="I823" s="98">
        <v>42143</v>
      </c>
      <c r="J823" s="97" t="s">
        <v>600</v>
      </c>
      <c r="K823" s="104" t="s">
        <v>769</v>
      </c>
      <c r="L823" s="88" t="s">
        <v>3828</v>
      </c>
      <c r="M823" s="104" t="s">
        <v>98</v>
      </c>
      <c r="N823" s="241" t="s">
        <v>98</v>
      </c>
      <c r="O823" s="241" t="s">
        <v>98</v>
      </c>
      <c r="P823" s="100">
        <v>3000000</v>
      </c>
      <c r="Q823" s="94">
        <v>2015</v>
      </c>
      <c r="R823" s="97" t="s">
        <v>171</v>
      </c>
      <c r="S823" s="101">
        <v>42131</v>
      </c>
      <c r="T823" s="101">
        <v>42135</v>
      </c>
      <c r="U823" s="82">
        <v>-7</v>
      </c>
      <c r="V823" s="82">
        <v>-11</v>
      </c>
      <c r="W823" s="88" t="s">
        <v>5464</v>
      </c>
      <c r="X823" s="139"/>
      <c r="Y823" s="95" t="s">
        <v>5465</v>
      </c>
      <c r="Z823" s="95" t="s">
        <v>5466</v>
      </c>
      <c r="AA823" s="94"/>
      <c r="AB823" s="139" t="s">
        <v>5467</v>
      </c>
      <c r="AC823" s="301"/>
      <c r="AD823" s="64"/>
      <c r="AE823" s="64"/>
      <c r="AF823" s="64"/>
      <c r="AG823" s="64"/>
      <c r="AH823" s="95" t="s">
        <v>5340</v>
      </c>
      <c r="AI823" s="95" t="s">
        <v>5468</v>
      </c>
      <c r="AJ823" s="105"/>
      <c r="AK823" s="105"/>
      <c r="AL823" s="79"/>
      <c r="AM823" s="65"/>
      <c r="AN823" s="79"/>
      <c r="AO823" s="80"/>
      <c r="AP823" s="70"/>
      <c r="AQ823" s="84"/>
      <c r="AR823" s="79"/>
      <c r="AS823" s="110"/>
      <c r="AT823" s="110"/>
      <c r="AU823" s="83"/>
      <c r="AV823" s="104"/>
      <c r="AW823" s="87"/>
      <c r="AX823" s="87"/>
      <c r="AY823" s="104"/>
      <c r="AZ823" s="104" t="s">
        <v>5469</v>
      </c>
      <c r="BA823" s="98">
        <v>42152</v>
      </c>
      <c r="BB823" s="98">
        <v>42159</v>
      </c>
      <c r="BC823" s="104"/>
      <c r="BD823" s="113">
        <v>3000000</v>
      </c>
      <c r="BE823" s="113">
        <v>0</v>
      </c>
      <c r="BF823" s="113">
        <v>3000000</v>
      </c>
      <c r="BG823" s="87">
        <v>42160</v>
      </c>
      <c r="BH823" s="88" t="s">
        <v>116</v>
      </c>
      <c r="BI823" s="104" t="s">
        <v>5470</v>
      </c>
      <c r="BJ823" s="87">
        <v>42164</v>
      </c>
      <c r="BK823" s="87">
        <v>42178</v>
      </c>
      <c r="BL823" s="87">
        <v>42180</v>
      </c>
      <c r="BM823" s="87"/>
      <c r="BN823" s="89"/>
      <c r="BQ823" s="129">
        <v>3000000</v>
      </c>
      <c r="CD823" s="93"/>
    </row>
    <row r="824" spans="1:16381" ht="15" customHeight="1" x14ac:dyDescent="0.25">
      <c r="A824" s="94">
        <v>821</v>
      </c>
      <c r="B824" s="95" t="s">
        <v>5471</v>
      </c>
      <c r="C824" s="88" t="s">
        <v>14465</v>
      </c>
      <c r="D824" s="116" t="s">
        <v>14466</v>
      </c>
      <c r="E824" s="96">
        <v>2000000</v>
      </c>
      <c r="F824" s="97" t="s">
        <v>14467</v>
      </c>
      <c r="G824" s="94">
        <v>2015</v>
      </c>
      <c r="H824" s="98">
        <v>42156</v>
      </c>
      <c r="I824" s="98">
        <v>42269</v>
      </c>
      <c r="J824" s="97" t="s">
        <v>600</v>
      </c>
      <c r="K824" s="104" t="s">
        <v>769</v>
      </c>
      <c r="L824" s="88" t="s">
        <v>818</v>
      </c>
      <c r="M824" s="104" t="s">
        <v>98</v>
      </c>
      <c r="N824" s="99" t="s">
        <v>98</v>
      </c>
      <c r="O824" s="99" t="s">
        <v>98</v>
      </c>
      <c r="P824" s="100">
        <v>4500000</v>
      </c>
      <c r="Q824" s="94">
        <v>2015</v>
      </c>
      <c r="R824" s="97" t="s">
        <v>171</v>
      </c>
      <c r="S824" s="101">
        <v>42131</v>
      </c>
      <c r="T824" s="101">
        <v>42135</v>
      </c>
      <c r="U824" s="82">
        <v>-42131</v>
      </c>
      <c r="V824" s="82">
        <v>-42135</v>
      </c>
      <c r="W824" s="88" t="s">
        <v>5464</v>
      </c>
      <c r="X824" s="153" t="s">
        <v>14495</v>
      </c>
      <c r="Y824" s="347" t="s">
        <v>5472</v>
      </c>
      <c r="Z824" s="95" t="s">
        <v>5473</v>
      </c>
      <c r="AA824" s="97" t="s">
        <v>103</v>
      </c>
      <c r="AB824" s="139" t="s">
        <v>9921</v>
      </c>
      <c r="AC824" s="301"/>
      <c r="AD824" s="64"/>
      <c r="AE824" s="64"/>
      <c r="AF824" s="64"/>
      <c r="AG824" s="64"/>
      <c r="AH824" s="104" t="s">
        <v>108</v>
      </c>
      <c r="AI824" s="95"/>
      <c r="AJ824" s="105"/>
      <c r="AK824" s="105"/>
      <c r="AL824" s="79"/>
      <c r="AM824" s="65"/>
      <c r="AN824" s="79"/>
      <c r="AO824" s="80"/>
      <c r="AP824" s="70"/>
      <c r="AQ824" s="84"/>
      <c r="AR824" s="79"/>
      <c r="AS824" s="110"/>
      <c r="AT824" s="110"/>
      <c r="AU824" s="83"/>
      <c r="AV824" s="104"/>
      <c r="AW824" s="87"/>
      <c r="AX824" s="87"/>
      <c r="AY824" s="104"/>
      <c r="AZ824" s="123" t="s">
        <v>15360</v>
      </c>
      <c r="BA824" s="98">
        <v>42275</v>
      </c>
      <c r="BB824" s="174">
        <v>42313</v>
      </c>
      <c r="BC824" s="104"/>
      <c r="BD824" s="113">
        <f>+E824</f>
        <v>2000000</v>
      </c>
      <c r="BE824" s="86">
        <v>0</v>
      </c>
      <c r="BF824" s="86">
        <f>+BD824</f>
        <v>2000000</v>
      </c>
      <c r="BG824" s="179">
        <v>42317</v>
      </c>
      <c r="BH824" s="88" t="s">
        <v>242</v>
      </c>
      <c r="BI824" s="104" t="s">
        <v>15495</v>
      </c>
      <c r="BJ824" s="87">
        <v>42318</v>
      </c>
      <c r="BK824" s="87">
        <v>42339</v>
      </c>
      <c r="BL824" s="87"/>
      <c r="BM824" s="87"/>
      <c r="BN824" s="89"/>
      <c r="BQ824" s="90">
        <v>4500000</v>
      </c>
      <c r="CD824" s="93"/>
    </row>
    <row r="825" spans="1:16381" ht="15" customHeight="1" x14ac:dyDescent="0.25">
      <c r="A825" s="94">
        <v>822</v>
      </c>
      <c r="B825" s="95" t="s">
        <v>5474</v>
      </c>
      <c r="C825" s="88">
        <v>4800083168</v>
      </c>
      <c r="D825" s="116" t="s">
        <v>1634</v>
      </c>
      <c r="E825" s="96">
        <v>3500000</v>
      </c>
      <c r="F825" s="97">
        <v>8</v>
      </c>
      <c r="G825" s="94">
        <v>2014</v>
      </c>
      <c r="H825" s="98">
        <v>41858</v>
      </c>
      <c r="I825" s="98"/>
      <c r="J825" s="97" t="s">
        <v>628</v>
      </c>
      <c r="K825" s="104" t="s">
        <v>1635</v>
      </c>
      <c r="L825" s="88" t="s">
        <v>630</v>
      </c>
      <c r="M825" s="104" t="s">
        <v>1636</v>
      </c>
      <c r="N825" s="97" t="s">
        <v>98</v>
      </c>
      <c r="O825" s="97" t="s">
        <v>98</v>
      </c>
      <c r="P825" s="100">
        <v>3500000</v>
      </c>
      <c r="Q825" s="94">
        <v>2015</v>
      </c>
      <c r="R825" s="97" t="s">
        <v>171</v>
      </c>
      <c r="S825" s="101">
        <v>42131</v>
      </c>
      <c r="T825" s="101">
        <v>42131</v>
      </c>
      <c r="U825" s="82">
        <v>-273</v>
      </c>
      <c r="V825" s="82">
        <v>-273</v>
      </c>
      <c r="W825" s="88" t="s">
        <v>4546</v>
      </c>
      <c r="X825" s="241" t="s">
        <v>5475</v>
      </c>
      <c r="Y825" s="311" t="s">
        <v>5476</v>
      </c>
      <c r="Z825" s="95" t="s">
        <v>1640</v>
      </c>
      <c r="AA825" s="94"/>
      <c r="AB825" s="139"/>
      <c r="AC825" s="301"/>
      <c r="AD825" s="64"/>
      <c r="AE825" s="64"/>
      <c r="AF825" s="64"/>
      <c r="AG825" s="64"/>
      <c r="AH825" s="104" t="s">
        <v>108</v>
      </c>
      <c r="AI825" s="95"/>
      <c r="AJ825" s="105"/>
      <c r="AK825" s="105"/>
      <c r="AL825" s="79"/>
      <c r="AM825" s="65"/>
      <c r="AN825" s="79"/>
      <c r="AO825" s="80"/>
      <c r="AP825" s="70"/>
      <c r="AQ825" s="84"/>
      <c r="AR825" s="79"/>
      <c r="AS825" s="110"/>
      <c r="AT825" s="110"/>
      <c r="AU825" s="83"/>
      <c r="AV825" s="88" t="s">
        <v>5477</v>
      </c>
      <c r="AW825" s="87">
        <v>42159</v>
      </c>
      <c r="AX825" s="87">
        <v>42174</v>
      </c>
      <c r="AY825" s="104"/>
      <c r="AZ825" s="95" t="s">
        <v>4570</v>
      </c>
      <c r="BA825" s="98">
        <v>42181</v>
      </c>
      <c r="BB825" s="98">
        <v>42221</v>
      </c>
      <c r="BC825" s="104"/>
      <c r="BD825" s="113">
        <v>3500000</v>
      </c>
      <c r="BE825" s="113"/>
      <c r="BF825" s="113"/>
      <c r="BG825" s="98">
        <v>42221</v>
      </c>
      <c r="BH825" s="88" t="s">
        <v>116</v>
      </c>
      <c r="BI825" s="104" t="s">
        <v>4571</v>
      </c>
      <c r="BJ825" s="87">
        <v>42221</v>
      </c>
      <c r="BK825" s="87">
        <v>42242</v>
      </c>
      <c r="BL825" s="87">
        <v>42236</v>
      </c>
      <c r="BM825" s="87"/>
      <c r="BN825" s="89"/>
      <c r="BO825" t="s">
        <v>4770</v>
      </c>
      <c r="BQ825" s="90">
        <v>3500000</v>
      </c>
      <c r="CD825" s="93"/>
    </row>
    <row r="826" spans="1:16381" ht="15" customHeight="1" x14ac:dyDescent="0.25">
      <c r="A826" s="94">
        <v>823</v>
      </c>
      <c r="B826" s="95" t="s">
        <v>5478</v>
      </c>
      <c r="C826" s="88">
        <v>4800083168</v>
      </c>
      <c r="D826" s="116" t="s">
        <v>1634</v>
      </c>
      <c r="E826" s="96">
        <v>3500000</v>
      </c>
      <c r="F826" s="97">
        <v>8</v>
      </c>
      <c r="G826" s="94">
        <v>2014</v>
      </c>
      <c r="H826" s="98">
        <v>41858</v>
      </c>
      <c r="I826" s="98"/>
      <c r="J826" s="97" t="s">
        <v>628</v>
      </c>
      <c r="K826" s="104" t="s">
        <v>1635</v>
      </c>
      <c r="L826" s="88" t="s">
        <v>630</v>
      </c>
      <c r="M826" s="104" t="s">
        <v>1636</v>
      </c>
      <c r="N826" s="97" t="s">
        <v>98</v>
      </c>
      <c r="O826" s="97" t="s">
        <v>98</v>
      </c>
      <c r="P826" s="100">
        <v>3500000</v>
      </c>
      <c r="Q826" s="94">
        <v>2015</v>
      </c>
      <c r="R826" s="97" t="s">
        <v>171</v>
      </c>
      <c r="S826" s="101">
        <v>42131</v>
      </c>
      <c r="T826" s="101">
        <v>42131</v>
      </c>
      <c r="U826" s="82">
        <v>-273</v>
      </c>
      <c r="V826" s="82">
        <v>-273</v>
      </c>
      <c r="W826" s="88" t="s">
        <v>1910</v>
      </c>
      <c r="X826" s="153" t="s">
        <v>5479</v>
      </c>
      <c r="Y826" s="139" t="s">
        <v>5480</v>
      </c>
      <c r="Z826" s="95" t="s">
        <v>1640</v>
      </c>
      <c r="AA826" s="94"/>
      <c r="AB826" s="139"/>
      <c r="AC826" s="301"/>
      <c r="AD826" s="64"/>
      <c r="AE826" s="64"/>
      <c r="AF826" s="64"/>
      <c r="AG826" s="64"/>
      <c r="AH826" s="104" t="s">
        <v>591</v>
      </c>
      <c r="AI826" s="95"/>
      <c r="AJ826" s="105"/>
      <c r="AK826" s="105"/>
      <c r="AL826" s="79"/>
      <c r="AM826" s="65"/>
      <c r="AN826" s="79"/>
      <c r="AO826" s="80"/>
      <c r="AP826" s="70"/>
      <c r="AQ826" s="84"/>
      <c r="AR826" s="79"/>
      <c r="AS826" s="110"/>
      <c r="AT826" s="110"/>
      <c r="AU826" s="83"/>
      <c r="AV826" s="104"/>
      <c r="AW826" s="87"/>
      <c r="AX826" s="87"/>
      <c r="AY826" s="104"/>
      <c r="AZ826" s="104"/>
      <c r="BA826" s="98"/>
      <c r="BB826" s="98"/>
      <c r="BC826" s="104"/>
      <c r="BD826" s="113"/>
      <c r="BE826" s="113"/>
      <c r="BF826" s="113"/>
      <c r="BG826" s="87"/>
      <c r="BH826" s="88"/>
      <c r="BI826" s="104"/>
      <c r="BJ826" s="87"/>
      <c r="BK826" s="87"/>
      <c r="BL826" s="87"/>
      <c r="BM826" s="87"/>
      <c r="BN826" s="89"/>
      <c r="BQ826" s="90">
        <v>3500000</v>
      </c>
      <c r="CD826" s="93"/>
    </row>
    <row r="827" spans="1:16381" ht="15" customHeight="1" x14ac:dyDescent="0.25">
      <c r="A827" s="94">
        <v>824</v>
      </c>
      <c r="B827" s="95" t="s">
        <v>5481</v>
      </c>
      <c r="C827" s="88" t="s">
        <v>5482</v>
      </c>
      <c r="D827" s="88" t="s">
        <v>3226</v>
      </c>
      <c r="E827" s="96">
        <v>2000000</v>
      </c>
      <c r="F827" s="97" t="s">
        <v>804</v>
      </c>
      <c r="G827" s="94">
        <v>2015</v>
      </c>
      <c r="H827" s="98">
        <v>42060</v>
      </c>
      <c r="I827" s="98">
        <v>42172</v>
      </c>
      <c r="J827" s="97" t="s">
        <v>600</v>
      </c>
      <c r="K827" s="104" t="s">
        <v>769</v>
      </c>
      <c r="L827" s="88" t="s">
        <v>602</v>
      </c>
      <c r="M827" s="104" t="s">
        <v>98</v>
      </c>
      <c r="N827" s="99" t="s">
        <v>98</v>
      </c>
      <c r="O827" s="99" t="s">
        <v>98</v>
      </c>
      <c r="P827" s="100">
        <v>2000000</v>
      </c>
      <c r="Q827" s="94">
        <v>2015</v>
      </c>
      <c r="R827" s="97" t="s">
        <v>151</v>
      </c>
      <c r="S827" s="101">
        <v>42104</v>
      </c>
      <c r="T827" s="101">
        <v>42108</v>
      </c>
      <c r="U827" s="82">
        <v>-44</v>
      </c>
      <c r="V827" s="82">
        <v>-48</v>
      </c>
      <c r="W827" s="88" t="s">
        <v>771</v>
      </c>
      <c r="X827" s="142" t="s">
        <v>5483</v>
      </c>
      <c r="Y827" s="137" t="s">
        <v>5484</v>
      </c>
      <c r="Z827" s="95" t="s">
        <v>5485</v>
      </c>
      <c r="AA827" s="94"/>
      <c r="AB827" s="272" t="s">
        <v>5486</v>
      </c>
      <c r="AC827" s="301"/>
      <c r="AD827" s="64"/>
      <c r="AE827" s="64"/>
      <c r="AF827" s="64"/>
      <c r="AG827" s="64"/>
      <c r="AH827" s="104" t="s">
        <v>384</v>
      </c>
      <c r="AI827" s="126" t="s">
        <v>5487</v>
      </c>
      <c r="AJ827" s="105"/>
      <c r="AK827" s="105"/>
      <c r="AL827" s="79"/>
      <c r="AM827" s="65"/>
      <c r="AN827" s="79"/>
      <c r="AO827" s="80"/>
      <c r="AP827" s="70"/>
      <c r="AQ827" s="84"/>
      <c r="AR827" s="79"/>
      <c r="AS827" s="110"/>
      <c r="AT827" s="110"/>
      <c r="AU827" s="83"/>
      <c r="AV827" s="104"/>
      <c r="AW827" s="87"/>
      <c r="AX827" s="87"/>
      <c r="AY827" s="104"/>
      <c r="AZ827" s="104"/>
      <c r="BA827" s="98"/>
      <c r="BB827" s="98"/>
      <c r="BC827" s="104"/>
      <c r="BD827" s="113">
        <v>2000000</v>
      </c>
      <c r="BE827" s="113"/>
      <c r="BF827" s="113"/>
      <c r="BG827" s="87"/>
      <c r="BH827" s="88" t="s">
        <v>8278</v>
      </c>
      <c r="BI827" s="104"/>
      <c r="BJ827" s="87"/>
      <c r="BK827" s="87"/>
      <c r="BL827" s="87"/>
      <c r="BM827" s="87"/>
      <c r="BN827" s="89"/>
      <c r="BQ827" s="90">
        <v>2000000</v>
      </c>
      <c r="CD827" s="93"/>
    </row>
    <row r="828" spans="1:16381" ht="15" customHeight="1" x14ac:dyDescent="0.25">
      <c r="A828" s="94">
        <v>825</v>
      </c>
      <c r="B828" s="95" t="s">
        <v>5488</v>
      </c>
      <c r="C828" s="88">
        <v>4800083168</v>
      </c>
      <c r="D828" s="116" t="s">
        <v>1634</v>
      </c>
      <c r="E828" s="96">
        <v>3500000</v>
      </c>
      <c r="F828" s="97">
        <v>8</v>
      </c>
      <c r="G828" s="94">
        <v>2014</v>
      </c>
      <c r="H828" s="98">
        <v>41858</v>
      </c>
      <c r="I828" s="98"/>
      <c r="J828" s="97" t="s">
        <v>628</v>
      </c>
      <c r="K828" s="104" t="s">
        <v>1635</v>
      </c>
      <c r="L828" s="88" t="s">
        <v>630</v>
      </c>
      <c r="M828" s="104" t="s">
        <v>1636</v>
      </c>
      <c r="N828" s="97" t="s">
        <v>98</v>
      </c>
      <c r="O828" s="97" t="s">
        <v>98</v>
      </c>
      <c r="P828" s="100">
        <v>3500000</v>
      </c>
      <c r="Q828" s="94">
        <v>2015</v>
      </c>
      <c r="R828" s="97" t="s">
        <v>171</v>
      </c>
      <c r="S828" s="98">
        <v>42132</v>
      </c>
      <c r="T828" s="98">
        <v>42132</v>
      </c>
      <c r="U828" s="82">
        <v>-274</v>
      </c>
      <c r="V828" s="82">
        <v>-274</v>
      </c>
      <c r="W828" s="88" t="s">
        <v>5489</v>
      </c>
      <c r="X828" s="136" t="s">
        <v>5490</v>
      </c>
      <c r="Y828" s="137" t="s">
        <v>5491</v>
      </c>
      <c r="Z828" s="95" t="s">
        <v>1640</v>
      </c>
      <c r="AA828" s="94"/>
      <c r="AB828" s="139"/>
      <c r="AC828" s="301"/>
      <c r="AD828" s="64"/>
      <c r="AE828" s="64"/>
      <c r="AF828" s="64"/>
      <c r="AG828" s="64"/>
      <c r="AH828" s="104" t="s">
        <v>889</v>
      </c>
      <c r="AI828" s="95"/>
      <c r="AJ828" s="105"/>
      <c r="AK828" s="105"/>
      <c r="AL828" s="79"/>
      <c r="AM828" s="65"/>
      <c r="AN828" s="79"/>
      <c r="AO828" s="80"/>
      <c r="AP828" s="70"/>
      <c r="AQ828" s="84"/>
      <c r="AR828" s="79"/>
      <c r="AS828" s="110"/>
      <c r="AT828" s="110"/>
      <c r="AU828" s="83"/>
      <c r="AV828" s="95" t="s">
        <v>5492</v>
      </c>
      <c r="AW828" s="87">
        <v>42228</v>
      </c>
      <c r="AX828" s="87">
        <v>42292</v>
      </c>
      <c r="AY828" s="104"/>
      <c r="AZ828" s="104" t="s">
        <v>15025</v>
      </c>
      <c r="BA828" s="98">
        <v>42293</v>
      </c>
      <c r="BB828" s="98"/>
      <c r="BC828" s="104"/>
      <c r="BD828" s="113"/>
      <c r="BE828" s="113"/>
      <c r="BF828" s="113"/>
      <c r="BG828" s="87"/>
      <c r="BH828" s="88"/>
      <c r="BI828" s="104"/>
      <c r="BJ828" s="87"/>
      <c r="BK828" s="87"/>
      <c r="BL828" s="87"/>
      <c r="BM828" s="87"/>
      <c r="BN828" s="89"/>
      <c r="BO828" t="s">
        <v>4371</v>
      </c>
      <c r="BQ828" s="90">
        <v>3500000</v>
      </c>
      <c r="CD828" s="93"/>
    </row>
    <row r="829" spans="1:16381" ht="15" customHeight="1" x14ac:dyDescent="0.25">
      <c r="A829" s="94">
        <v>826</v>
      </c>
      <c r="B829" s="95" t="s">
        <v>5493</v>
      </c>
      <c r="C829" s="88">
        <v>4800083168</v>
      </c>
      <c r="D829" s="116" t="s">
        <v>1634</v>
      </c>
      <c r="E829" s="96">
        <v>3500000</v>
      </c>
      <c r="F829" s="97">
        <v>8</v>
      </c>
      <c r="G829" s="94">
        <v>2014</v>
      </c>
      <c r="H829" s="98">
        <v>41858</v>
      </c>
      <c r="I829" s="98"/>
      <c r="J829" s="97" t="s">
        <v>628</v>
      </c>
      <c r="K829" s="95" t="s">
        <v>1635</v>
      </c>
      <c r="L829" s="88" t="s">
        <v>630</v>
      </c>
      <c r="M829" s="99" t="s">
        <v>1636</v>
      </c>
      <c r="N829" s="97" t="s">
        <v>98</v>
      </c>
      <c r="O829" s="97" t="s">
        <v>98</v>
      </c>
      <c r="P829" s="100">
        <v>3500000</v>
      </c>
      <c r="Q829" s="94">
        <v>2015</v>
      </c>
      <c r="R829" s="97" t="s">
        <v>171</v>
      </c>
      <c r="S829" s="98">
        <v>42135</v>
      </c>
      <c r="T829" s="98">
        <v>42135</v>
      </c>
      <c r="U829" s="82">
        <v>-277</v>
      </c>
      <c r="V829" s="82">
        <v>-277</v>
      </c>
      <c r="W829" s="88" t="s">
        <v>1910</v>
      </c>
      <c r="X829" s="153" t="s">
        <v>5494</v>
      </c>
      <c r="Y829" s="139" t="s">
        <v>5495</v>
      </c>
      <c r="Z829" s="95" t="s">
        <v>1640</v>
      </c>
      <c r="AA829" s="94"/>
      <c r="AB829" s="139"/>
      <c r="AC829" s="301"/>
      <c r="AD829" s="64"/>
      <c r="AE829" s="64"/>
      <c r="AF829" s="64"/>
      <c r="AG829" s="64"/>
      <c r="AH829" s="104" t="s">
        <v>437</v>
      </c>
      <c r="AI829" s="95"/>
      <c r="AJ829" s="105"/>
      <c r="AK829" s="105"/>
      <c r="AL829" s="79"/>
      <c r="AM829" s="65"/>
      <c r="AN829" s="79"/>
      <c r="AO829" s="80"/>
      <c r="AP829" s="70"/>
      <c r="AQ829" s="84"/>
      <c r="AR829" s="79"/>
      <c r="AS829" s="110"/>
      <c r="AT829" s="110"/>
      <c r="AU829" s="83"/>
      <c r="AV829" s="95" t="s">
        <v>5496</v>
      </c>
      <c r="AW829" s="87">
        <v>42228</v>
      </c>
      <c r="AX829" s="87">
        <v>42257</v>
      </c>
      <c r="AY829" s="104"/>
      <c r="AZ829" s="95" t="s">
        <v>2226</v>
      </c>
      <c r="BA829" s="101">
        <v>42258</v>
      </c>
      <c r="BB829" s="98"/>
      <c r="BC829" s="104"/>
      <c r="BD829" s="113"/>
      <c r="BE829" s="113"/>
      <c r="BF829" s="113"/>
      <c r="BG829" s="87"/>
      <c r="BH829" s="88"/>
      <c r="BI829" s="104"/>
      <c r="BJ829" s="87"/>
      <c r="BK829" s="87"/>
      <c r="BL829" s="87"/>
      <c r="BM829" s="87"/>
      <c r="BN829" s="89"/>
      <c r="BO829" t="s">
        <v>4371</v>
      </c>
      <c r="BQ829" s="90">
        <v>3500000</v>
      </c>
      <c r="CD829" s="93"/>
    </row>
    <row r="830" spans="1:16381" ht="15" customHeight="1" x14ac:dyDescent="0.25">
      <c r="A830" s="94">
        <v>827</v>
      </c>
      <c r="B830" s="95" t="s">
        <v>5497</v>
      </c>
      <c r="C830" s="88">
        <v>4800083168</v>
      </c>
      <c r="D830" s="116" t="s">
        <v>1634</v>
      </c>
      <c r="E830" s="96">
        <v>3500000</v>
      </c>
      <c r="F830" s="97">
        <v>8</v>
      </c>
      <c r="G830" s="94">
        <v>2014</v>
      </c>
      <c r="H830" s="98">
        <v>41858</v>
      </c>
      <c r="I830" s="98"/>
      <c r="J830" s="97" t="s">
        <v>628</v>
      </c>
      <c r="K830" s="95" t="s">
        <v>1635</v>
      </c>
      <c r="L830" s="88" t="s">
        <v>630</v>
      </c>
      <c r="M830" s="99" t="s">
        <v>1636</v>
      </c>
      <c r="N830" s="97" t="s">
        <v>98</v>
      </c>
      <c r="O830" s="97" t="s">
        <v>98</v>
      </c>
      <c r="P830" s="100">
        <v>3500000</v>
      </c>
      <c r="Q830" s="94">
        <v>2015</v>
      </c>
      <c r="R830" s="97" t="s">
        <v>171</v>
      </c>
      <c r="S830" s="98">
        <v>42135</v>
      </c>
      <c r="T830" s="98">
        <v>42135</v>
      </c>
      <c r="U830" s="82">
        <v>-277</v>
      </c>
      <c r="V830" s="82">
        <v>-277</v>
      </c>
      <c r="W830" s="88" t="s">
        <v>5498</v>
      </c>
      <c r="X830" s="306" t="s">
        <v>5499</v>
      </c>
      <c r="Y830" s="272" t="s">
        <v>5500</v>
      </c>
      <c r="Z830" s="95" t="s">
        <v>1640</v>
      </c>
      <c r="AA830" s="94"/>
      <c r="AB830" s="139"/>
      <c r="AC830" s="301"/>
      <c r="AD830" s="64"/>
      <c r="AE830" s="64"/>
      <c r="AF830" s="64"/>
      <c r="AG830" s="64"/>
      <c r="AH830" s="104" t="s">
        <v>741</v>
      </c>
      <c r="AI830" s="95"/>
      <c r="AJ830" s="105"/>
      <c r="AK830" s="105"/>
      <c r="AL830" s="79"/>
      <c r="AM830" s="65"/>
      <c r="AN830" s="79"/>
      <c r="AO830" s="80"/>
      <c r="AP830" s="70"/>
      <c r="AQ830" s="84"/>
      <c r="AR830" s="79"/>
      <c r="AS830" s="110">
        <v>0</v>
      </c>
      <c r="AT830" s="110">
        <v>42268</v>
      </c>
      <c r="AU830" s="83"/>
      <c r="AV830" s="88" t="s">
        <v>5501</v>
      </c>
      <c r="AW830" s="87">
        <v>42159</v>
      </c>
      <c r="AX830" s="87">
        <v>42163</v>
      </c>
      <c r="AY830" s="104"/>
      <c r="AZ830" s="95" t="s">
        <v>4570</v>
      </c>
      <c r="BA830" s="98">
        <v>42181</v>
      </c>
      <c r="BB830" s="98">
        <v>42221</v>
      </c>
      <c r="BC830" s="104"/>
      <c r="BD830" s="113">
        <v>3500000</v>
      </c>
      <c r="BE830" s="113"/>
      <c r="BF830" s="113"/>
      <c r="BG830" s="98">
        <v>42221</v>
      </c>
      <c r="BH830" s="88" t="s">
        <v>116</v>
      </c>
      <c r="BI830" s="104" t="s">
        <v>4571</v>
      </c>
      <c r="BJ830" s="87">
        <v>42221</v>
      </c>
      <c r="BK830" s="87">
        <v>42242</v>
      </c>
      <c r="BL830" s="87">
        <v>42236</v>
      </c>
      <c r="BM830" s="87"/>
      <c r="BN830" s="89"/>
      <c r="BO830" t="s">
        <v>3240</v>
      </c>
      <c r="BQ830" s="90">
        <v>3500000</v>
      </c>
      <c r="CD830" s="93"/>
    </row>
    <row r="831" spans="1:16381" ht="15" customHeight="1" x14ac:dyDescent="0.25">
      <c r="A831" s="94">
        <v>828</v>
      </c>
      <c r="B831" s="95" t="s">
        <v>5502</v>
      </c>
      <c r="C831" s="88">
        <v>4800083168</v>
      </c>
      <c r="D831" s="88" t="s">
        <v>1634</v>
      </c>
      <c r="E831" s="100">
        <v>3500000</v>
      </c>
      <c r="F831" s="97">
        <v>8</v>
      </c>
      <c r="G831" s="97">
        <v>2014</v>
      </c>
      <c r="H831" s="101">
        <v>41858</v>
      </c>
      <c r="I831" s="174"/>
      <c r="J831" s="97" t="s">
        <v>628</v>
      </c>
      <c r="K831" s="95" t="s">
        <v>1635</v>
      </c>
      <c r="L831" s="88" t="s">
        <v>630</v>
      </c>
      <c r="M831" s="99" t="s">
        <v>1636</v>
      </c>
      <c r="N831" s="97" t="s">
        <v>98</v>
      </c>
      <c r="O831" s="97" t="s">
        <v>98</v>
      </c>
      <c r="P831" s="100">
        <v>3500000</v>
      </c>
      <c r="Q831" s="94">
        <v>2015</v>
      </c>
      <c r="R831" s="97" t="s">
        <v>171</v>
      </c>
      <c r="S831" s="98">
        <v>42135</v>
      </c>
      <c r="T831" s="98">
        <v>42135</v>
      </c>
      <c r="U831" s="82">
        <v>-277</v>
      </c>
      <c r="V831" s="82">
        <v>-277</v>
      </c>
      <c r="W831" s="88" t="s">
        <v>5498</v>
      </c>
      <c r="X831" s="348" t="s">
        <v>5503</v>
      </c>
      <c r="Y831" s="307" t="s">
        <v>5504</v>
      </c>
      <c r="Z831" s="95" t="s">
        <v>1640</v>
      </c>
      <c r="AA831" s="69"/>
      <c r="AB831" s="137"/>
      <c r="AC831" s="301"/>
      <c r="AD831" s="64"/>
      <c r="AE831" s="64"/>
      <c r="AF831" s="64"/>
      <c r="AG831" s="64"/>
      <c r="AH831" s="104" t="s">
        <v>741</v>
      </c>
      <c r="AI831" s="123"/>
      <c r="AJ831" s="349"/>
      <c r="AK831" s="349"/>
      <c r="AL831" s="79"/>
      <c r="AM831" s="65"/>
      <c r="AN831" s="79"/>
      <c r="AO831" s="80"/>
      <c r="AP831" s="70"/>
      <c r="AQ831" s="70"/>
      <c r="AR831" s="79"/>
      <c r="AS831" s="350"/>
      <c r="AT831" s="350"/>
      <c r="AU831" s="83"/>
      <c r="AV831" s="67" t="s">
        <v>5505</v>
      </c>
      <c r="AW831" s="87">
        <v>42159</v>
      </c>
      <c r="AX831" s="87">
        <v>42163</v>
      </c>
      <c r="AY831" s="123"/>
      <c r="AZ831" s="95" t="s">
        <v>4570</v>
      </c>
      <c r="BA831" s="98">
        <v>42181</v>
      </c>
      <c r="BB831" s="98">
        <v>42221</v>
      </c>
      <c r="BC831" s="123"/>
      <c r="BD831" s="113">
        <v>3500000</v>
      </c>
      <c r="BE831" s="86"/>
      <c r="BF831" s="86"/>
      <c r="BG831" s="98">
        <v>42221</v>
      </c>
      <c r="BH831" s="88" t="s">
        <v>116</v>
      </c>
      <c r="BI831" s="95" t="s">
        <v>4571</v>
      </c>
      <c r="BJ831" s="146">
        <v>42221</v>
      </c>
      <c r="BK831" s="146">
        <v>42242</v>
      </c>
      <c r="BL831" s="146">
        <v>42236</v>
      </c>
      <c r="BM831" s="179"/>
      <c r="BN831" s="89"/>
      <c r="BO831" t="s">
        <v>3240</v>
      </c>
      <c r="BQ831" s="90">
        <v>3500000</v>
      </c>
      <c r="BS831" s="352"/>
      <c r="CD831" s="93"/>
    </row>
    <row r="832" spans="1:16381" ht="15" customHeight="1" x14ac:dyDescent="0.25">
      <c r="A832" s="94">
        <v>829</v>
      </c>
      <c r="B832" s="95" t="s">
        <v>5506</v>
      </c>
      <c r="C832" s="88">
        <v>4800083168</v>
      </c>
      <c r="D832" s="88" t="s">
        <v>1634</v>
      </c>
      <c r="E832" s="100">
        <v>3500000</v>
      </c>
      <c r="F832" s="97">
        <v>8</v>
      </c>
      <c r="G832" s="97">
        <v>2014</v>
      </c>
      <c r="H832" s="101">
        <v>41858</v>
      </c>
      <c r="I832" s="174"/>
      <c r="J832" s="97" t="s">
        <v>628</v>
      </c>
      <c r="K832" s="95" t="s">
        <v>1635</v>
      </c>
      <c r="L832" s="88" t="s">
        <v>630</v>
      </c>
      <c r="M832" s="99" t="s">
        <v>1636</v>
      </c>
      <c r="N832" s="97" t="s">
        <v>98</v>
      </c>
      <c r="O832" s="97" t="s">
        <v>98</v>
      </c>
      <c r="P832" s="100">
        <v>3500000</v>
      </c>
      <c r="Q832" s="94">
        <v>2015</v>
      </c>
      <c r="R832" s="97" t="s">
        <v>171</v>
      </c>
      <c r="S832" s="98">
        <v>42135</v>
      </c>
      <c r="T832" s="98">
        <v>42135</v>
      </c>
      <c r="U832" s="82">
        <v>-277</v>
      </c>
      <c r="V832" s="82">
        <v>-277</v>
      </c>
      <c r="W832" s="88" t="s">
        <v>5498</v>
      </c>
      <c r="X832" s="348" t="s">
        <v>5507</v>
      </c>
      <c r="Y832" s="307" t="s">
        <v>5508</v>
      </c>
      <c r="Z832" s="95" t="s">
        <v>1640</v>
      </c>
      <c r="AA832" s="69"/>
      <c r="AB832" s="69"/>
      <c r="AC832" s="301"/>
      <c r="AD832" s="64"/>
      <c r="AE832" s="64"/>
      <c r="AF832" s="64"/>
      <c r="AG832" s="64"/>
      <c r="AH832" s="104" t="s">
        <v>741</v>
      </c>
      <c r="AI832" s="353"/>
      <c r="AJ832" s="69"/>
      <c r="AK832" s="69"/>
      <c r="AL832" s="354"/>
      <c r="AM832" s="198"/>
      <c r="AN832" s="354"/>
      <c r="AO832" s="355"/>
      <c r="AP832" s="72"/>
      <c r="AQ832" s="72"/>
      <c r="AR832" s="354"/>
      <c r="AS832" s="350"/>
      <c r="AT832" s="350"/>
      <c r="AU832" s="356"/>
      <c r="AV832" s="357" t="s">
        <v>5509</v>
      </c>
      <c r="AW832" s="87">
        <v>42159</v>
      </c>
      <c r="AX832" s="87">
        <v>42163</v>
      </c>
      <c r="AY832" s="353"/>
      <c r="AZ832" s="95" t="s">
        <v>4570</v>
      </c>
      <c r="BA832" s="98">
        <v>42181</v>
      </c>
      <c r="BB832" s="98">
        <v>42221</v>
      </c>
      <c r="BC832" s="353"/>
      <c r="BD832" s="113">
        <v>3500000</v>
      </c>
      <c r="BE832" s="358"/>
      <c r="BF832" s="358"/>
      <c r="BG832" s="98">
        <v>42221</v>
      </c>
      <c r="BH832" s="88" t="s">
        <v>116</v>
      </c>
      <c r="BI832" s="99" t="s">
        <v>4571</v>
      </c>
      <c r="BJ832" s="359">
        <v>42221</v>
      </c>
      <c r="BK832" s="359">
        <v>42242</v>
      </c>
      <c r="BL832" s="359">
        <v>42236</v>
      </c>
      <c r="BM832" s="360"/>
      <c r="BN832" s="304"/>
      <c r="BO832" t="s">
        <v>3240</v>
      </c>
      <c r="BP832" s="361"/>
      <c r="BQ832" s="90">
        <v>3500000</v>
      </c>
      <c r="BR832" s="361"/>
      <c r="BS832" s="352"/>
      <c r="BT832" s="361"/>
      <c r="BU832" s="361"/>
      <c r="BV832" s="361"/>
      <c r="BW832" s="361"/>
      <c r="BX832" s="361"/>
      <c r="BY832" s="361"/>
      <c r="BZ832" s="361"/>
      <c r="CA832" s="361"/>
      <c r="CB832" s="361"/>
      <c r="CC832" s="361"/>
      <c r="CD832" s="93"/>
      <c r="CE832" s="362"/>
      <c r="CF832" s="361"/>
      <c r="CG832" s="361"/>
      <c r="CH832" s="361"/>
      <c r="CI832" s="361"/>
      <c r="CJ832" s="361"/>
      <c r="CK832" s="361"/>
      <c r="CL832" s="361"/>
      <c r="CM832" s="361"/>
      <c r="CN832" s="361"/>
      <c r="CO832" s="361"/>
      <c r="CP832" s="361"/>
      <c r="CQ832" s="361"/>
      <c r="CR832" s="361"/>
      <c r="CS832" s="361"/>
      <c r="CT832" s="361"/>
      <c r="CU832" s="361"/>
      <c r="CV832" s="361"/>
      <c r="CW832" s="361"/>
      <c r="CX832" s="361"/>
      <c r="CY832" s="361"/>
      <c r="CZ832" s="361"/>
      <c r="DA832" s="361"/>
      <c r="DB832" s="361"/>
      <c r="DC832" s="361"/>
      <c r="DD832" s="361"/>
      <c r="DE832" s="361"/>
      <c r="DF832" s="361"/>
      <c r="DG832" s="361"/>
      <c r="DH832" s="361"/>
      <c r="DI832" s="361"/>
      <c r="DJ832" s="361"/>
      <c r="DK832" s="361"/>
      <c r="DL832" s="361"/>
      <c r="DM832" s="361"/>
      <c r="DN832" s="361"/>
      <c r="DO832" s="361"/>
      <c r="DP832" s="361"/>
      <c r="DQ832" s="361"/>
      <c r="DR832" s="361"/>
      <c r="DS832" s="361"/>
      <c r="DT832" s="361"/>
      <c r="DU832" s="361"/>
      <c r="DV832" s="361"/>
      <c r="DW832" s="361"/>
      <c r="DX832" s="361"/>
      <c r="DY832" s="361"/>
      <c r="DZ832" s="361"/>
      <c r="EA832" s="361"/>
      <c r="EB832" s="361"/>
      <c r="EC832" s="361"/>
      <c r="ED832" s="361"/>
      <c r="EE832" s="361"/>
      <c r="EF832" s="361"/>
      <c r="EG832" s="361"/>
      <c r="EH832" s="361"/>
      <c r="EI832" s="361"/>
      <c r="EJ832" s="361"/>
      <c r="EK832" s="361"/>
      <c r="EL832" s="361"/>
      <c r="EM832" s="361"/>
      <c r="EN832" s="361"/>
      <c r="EO832" s="361"/>
      <c r="EP832" s="361"/>
      <c r="EQ832" s="361"/>
      <c r="ER832" s="361"/>
      <c r="ES832" s="361"/>
      <c r="ET832" s="361"/>
      <c r="EU832" s="361"/>
      <c r="EV832" s="361"/>
      <c r="EW832" s="361"/>
      <c r="EX832" s="361"/>
      <c r="EY832" s="361"/>
      <c r="EZ832" s="361"/>
      <c r="FA832" s="361"/>
      <c r="FB832" s="361"/>
      <c r="FC832" s="361"/>
      <c r="FD832" s="361"/>
      <c r="FE832" s="361"/>
      <c r="FF832" s="361"/>
      <c r="FG832" s="361"/>
      <c r="FH832" s="361"/>
      <c r="FI832" s="361"/>
      <c r="FJ832" s="361"/>
      <c r="FK832" s="361"/>
      <c r="FL832" s="361"/>
      <c r="FM832" s="361"/>
      <c r="FN832" s="361"/>
      <c r="FO832" s="361"/>
      <c r="FP832" s="361"/>
      <c r="FQ832" s="361"/>
      <c r="FR832" s="361"/>
      <c r="FS832" s="361"/>
      <c r="FT832" s="361"/>
      <c r="FU832" s="361"/>
      <c r="FV832" s="361"/>
      <c r="FW832" s="361"/>
      <c r="FX832" s="361"/>
      <c r="FY832" s="361"/>
      <c r="FZ832" s="361"/>
      <c r="GA832" s="361"/>
      <c r="GB832" s="361"/>
      <c r="GC832" s="361"/>
      <c r="GD832" s="361"/>
      <c r="GE832" s="361"/>
      <c r="GF832" s="361"/>
      <c r="GG832" s="361"/>
      <c r="GH832" s="361"/>
      <c r="GI832" s="361"/>
      <c r="GJ832" s="361"/>
      <c r="GK832" s="361"/>
      <c r="GL832" s="361"/>
      <c r="GM832" s="361"/>
      <c r="GN832" s="361"/>
      <c r="GO832" s="361"/>
      <c r="GP832" s="361"/>
      <c r="GQ832" s="361"/>
      <c r="GR832" s="361"/>
      <c r="GS832" s="361"/>
      <c r="GT832" s="361"/>
      <c r="GU832" s="361"/>
      <c r="GV832" s="361"/>
      <c r="GW832" s="361"/>
      <c r="GX832" s="361"/>
      <c r="GY832" s="361"/>
      <c r="GZ832" s="361"/>
      <c r="HA832" s="361"/>
      <c r="HB832" s="361"/>
      <c r="HC832" s="361"/>
      <c r="HD832" s="361"/>
      <c r="HE832" s="361"/>
      <c r="HF832" s="361"/>
      <c r="HG832" s="361"/>
      <c r="HH832" s="361"/>
      <c r="HI832" s="361"/>
      <c r="HJ832" s="361"/>
      <c r="HK832" s="361"/>
      <c r="HL832" s="361"/>
      <c r="HM832" s="361"/>
      <c r="HN832" s="361"/>
      <c r="HO832" s="361"/>
      <c r="HP832" s="361"/>
      <c r="HQ832" s="361"/>
      <c r="HR832" s="361"/>
      <c r="HS832" s="361"/>
      <c r="HT832" s="361"/>
      <c r="HU832" s="361"/>
      <c r="HV832" s="361"/>
      <c r="HW832" s="361"/>
      <c r="HX832" s="361"/>
      <c r="HY832" s="361"/>
      <c r="HZ832" s="361"/>
      <c r="IA832" s="361"/>
      <c r="IB832" s="361"/>
      <c r="IC832" s="361"/>
      <c r="ID832" s="361"/>
      <c r="IE832" s="361"/>
      <c r="IF832" s="361"/>
      <c r="IG832" s="361"/>
      <c r="IH832" s="361"/>
      <c r="II832" s="361"/>
      <c r="IJ832" s="361"/>
      <c r="IK832" s="361"/>
      <c r="IL832" s="361"/>
      <c r="IM832" s="361"/>
      <c r="IN832" s="361"/>
      <c r="IO832" s="361"/>
      <c r="IP832" s="361"/>
      <c r="IQ832" s="361"/>
      <c r="IR832" s="361"/>
      <c r="IS832" s="361"/>
      <c r="IT832" s="361"/>
      <c r="IU832" s="361"/>
      <c r="IV832" s="361"/>
      <c r="IW832" s="361"/>
      <c r="IX832" s="361"/>
      <c r="IY832" s="361"/>
      <c r="IZ832" s="361"/>
      <c r="JA832" s="361"/>
      <c r="JB832" s="361"/>
      <c r="JC832" s="361"/>
      <c r="JD832" s="361"/>
      <c r="JE832" s="361"/>
      <c r="JF832" s="361"/>
      <c r="JG832" s="361"/>
      <c r="JH832" s="361"/>
      <c r="JI832" s="361"/>
      <c r="JJ832" s="361"/>
      <c r="JK832" s="361"/>
      <c r="JL832" s="361"/>
      <c r="JM832" s="361"/>
      <c r="JN832" s="361"/>
      <c r="JO832" s="361"/>
      <c r="JP832" s="361"/>
      <c r="JQ832" s="361"/>
      <c r="JR832" s="361"/>
      <c r="JS832" s="361"/>
      <c r="JT832" s="361"/>
      <c r="JU832" s="361"/>
      <c r="JV832" s="361"/>
      <c r="JW832" s="361"/>
      <c r="JX832" s="361"/>
      <c r="JY832" s="361"/>
      <c r="JZ832" s="361"/>
      <c r="KA832" s="361"/>
      <c r="KB832" s="361"/>
      <c r="KC832" s="361"/>
      <c r="KD832" s="361"/>
      <c r="KE832" s="361"/>
      <c r="KF832" s="361"/>
      <c r="KG832" s="361"/>
      <c r="KH832" s="361"/>
      <c r="KI832" s="361"/>
      <c r="KJ832" s="361"/>
      <c r="KK832" s="361"/>
      <c r="KL832" s="361"/>
      <c r="KM832" s="361"/>
      <c r="KN832" s="361"/>
      <c r="KO832" s="361"/>
      <c r="KP832" s="361"/>
      <c r="KQ832" s="361"/>
      <c r="KR832" s="361"/>
      <c r="KS832" s="361"/>
      <c r="KT832" s="361"/>
      <c r="KU832" s="361"/>
      <c r="KV832" s="361"/>
      <c r="KW832" s="361"/>
      <c r="KX832" s="361"/>
      <c r="KY832" s="361"/>
      <c r="KZ832" s="361"/>
      <c r="LA832" s="361"/>
      <c r="LB832" s="361"/>
      <c r="LC832" s="361"/>
      <c r="LD832" s="361"/>
      <c r="LE832" s="361"/>
      <c r="LF832" s="361"/>
      <c r="LG832" s="361"/>
      <c r="LH832" s="361"/>
      <c r="LI832" s="361"/>
      <c r="LJ832" s="361"/>
      <c r="LK832" s="361"/>
      <c r="LL832" s="361"/>
      <c r="LM832" s="361"/>
      <c r="LN832" s="361"/>
      <c r="LO832" s="361"/>
      <c r="LP832" s="361"/>
      <c r="LQ832" s="361"/>
      <c r="LR832" s="361"/>
      <c r="LS832" s="361"/>
      <c r="LT832" s="361"/>
      <c r="LU832" s="361"/>
      <c r="LV832" s="361"/>
      <c r="LW832" s="361"/>
      <c r="LX832" s="361"/>
      <c r="LY832" s="361"/>
      <c r="LZ832" s="361"/>
      <c r="MA832" s="361"/>
      <c r="MB832" s="361"/>
      <c r="MC832" s="361"/>
      <c r="MD832" s="361"/>
      <c r="ME832" s="361"/>
      <c r="MF832" s="361"/>
      <c r="MG832" s="361"/>
      <c r="MH832" s="361"/>
      <c r="MI832" s="361"/>
      <c r="MJ832" s="361"/>
      <c r="MK832" s="361"/>
      <c r="ML832" s="361"/>
      <c r="MM832" s="361"/>
      <c r="MN832" s="361"/>
      <c r="MO832" s="361"/>
      <c r="MP832" s="361"/>
      <c r="MQ832" s="361"/>
      <c r="MR832" s="361"/>
      <c r="MS832" s="361"/>
      <c r="MT832" s="361"/>
      <c r="MU832" s="361"/>
      <c r="MV832" s="361"/>
      <c r="MW832" s="361"/>
      <c r="MX832" s="361"/>
      <c r="MY832" s="361"/>
      <c r="MZ832" s="361"/>
      <c r="NA832" s="361"/>
      <c r="NB832" s="361"/>
      <c r="NC832" s="361"/>
      <c r="ND832" s="361"/>
      <c r="NE832" s="361"/>
      <c r="NF832" s="361"/>
      <c r="NG832" s="361"/>
      <c r="NH832" s="361"/>
      <c r="NI832" s="361"/>
      <c r="NJ832" s="361"/>
      <c r="NK832" s="361"/>
      <c r="NL832" s="361"/>
      <c r="NM832" s="361"/>
      <c r="NN832" s="361"/>
      <c r="NO832" s="361"/>
      <c r="NP832" s="361"/>
      <c r="NQ832" s="361"/>
      <c r="NR832" s="361"/>
      <c r="NS832" s="361"/>
      <c r="NT832" s="361"/>
      <c r="NU832" s="361"/>
      <c r="NV832" s="361"/>
      <c r="NW832" s="361"/>
      <c r="NX832" s="361"/>
      <c r="NY832" s="361"/>
      <c r="NZ832" s="361"/>
      <c r="OA832" s="361"/>
      <c r="OB832" s="361"/>
      <c r="OC832" s="361"/>
      <c r="OD832" s="361"/>
      <c r="OE832" s="361"/>
      <c r="OF832" s="361"/>
      <c r="OG832" s="361"/>
      <c r="OH832" s="361"/>
      <c r="OI832" s="361"/>
      <c r="OJ832" s="361"/>
      <c r="OK832" s="361"/>
      <c r="OL832" s="361"/>
      <c r="OM832" s="361"/>
      <c r="ON832" s="361"/>
      <c r="OO832" s="361"/>
      <c r="OP832" s="361"/>
      <c r="OQ832" s="361"/>
      <c r="OR832" s="361"/>
      <c r="OS832" s="361"/>
      <c r="OT832" s="361"/>
      <c r="OU832" s="361"/>
      <c r="OV832" s="361"/>
      <c r="OW832" s="361"/>
      <c r="OX832" s="361"/>
      <c r="OY832" s="361"/>
      <c r="OZ832" s="361"/>
      <c r="PA832" s="361"/>
      <c r="PB832" s="361"/>
      <c r="PC832" s="361"/>
      <c r="PD832" s="361"/>
      <c r="PE832" s="361"/>
      <c r="PF832" s="361"/>
      <c r="PG832" s="361"/>
      <c r="PH832" s="361"/>
      <c r="PI832" s="361"/>
      <c r="PJ832" s="361"/>
      <c r="PK832" s="361"/>
      <c r="PL832" s="361"/>
      <c r="PM832" s="361"/>
      <c r="PN832" s="361"/>
      <c r="PO832" s="361"/>
      <c r="PP832" s="361"/>
      <c r="PQ832" s="361"/>
      <c r="PR832" s="361"/>
      <c r="PS832" s="361"/>
      <c r="PT832" s="361"/>
      <c r="PU832" s="361"/>
      <c r="PV832" s="361"/>
      <c r="PW832" s="361"/>
      <c r="PX832" s="361"/>
      <c r="PY832" s="361"/>
      <c r="PZ832" s="361"/>
      <c r="QA832" s="361"/>
      <c r="QB832" s="361"/>
      <c r="QC832" s="361"/>
      <c r="QD832" s="361"/>
      <c r="QE832" s="361"/>
      <c r="QF832" s="361"/>
      <c r="QG832" s="361"/>
      <c r="QH832" s="361"/>
      <c r="QI832" s="361"/>
      <c r="QJ832" s="361"/>
      <c r="QK832" s="361"/>
      <c r="QL832" s="361"/>
      <c r="QM832" s="361"/>
      <c r="QN832" s="361"/>
      <c r="QO832" s="361"/>
      <c r="QP832" s="361"/>
      <c r="QQ832" s="361"/>
      <c r="QR832" s="361"/>
      <c r="QS832" s="361"/>
      <c r="QT832" s="361"/>
      <c r="QU832" s="361"/>
      <c r="QV832" s="361"/>
      <c r="QW832" s="361"/>
      <c r="QX832" s="361"/>
      <c r="QY832" s="361"/>
      <c r="QZ832" s="361"/>
      <c r="RA832" s="361"/>
      <c r="RB832" s="361"/>
      <c r="RC832" s="361"/>
      <c r="RD832" s="361"/>
      <c r="RE832" s="361"/>
      <c r="RF832" s="361"/>
      <c r="RG832" s="361"/>
      <c r="RH832" s="361"/>
      <c r="RI832" s="361"/>
      <c r="RJ832" s="361"/>
      <c r="RK832" s="361"/>
      <c r="RL832" s="361"/>
      <c r="RM832" s="361"/>
      <c r="RN832" s="361"/>
      <c r="RO832" s="361"/>
      <c r="RP832" s="361"/>
      <c r="RQ832" s="361"/>
      <c r="RR832" s="361"/>
      <c r="RS832" s="361"/>
      <c r="RT832" s="361"/>
      <c r="RU832" s="361"/>
      <c r="RV832" s="361"/>
      <c r="RW832" s="361"/>
      <c r="RX832" s="361"/>
      <c r="RY832" s="361"/>
      <c r="RZ832" s="361"/>
      <c r="SA832" s="361"/>
      <c r="SB832" s="361"/>
      <c r="SC832" s="361"/>
      <c r="SD832" s="361"/>
      <c r="SE832" s="361"/>
      <c r="SF832" s="361"/>
      <c r="SG832" s="361"/>
      <c r="SH832" s="361"/>
      <c r="SI832" s="361"/>
      <c r="SJ832" s="361"/>
      <c r="SK832" s="361"/>
      <c r="SL832" s="361"/>
      <c r="SM832" s="361"/>
      <c r="SN832" s="361"/>
      <c r="SO832" s="361"/>
      <c r="SP832" s="361"/>
      <c r="SQ832" s="361"/>
      <c r="SR832" s="361"/>
      <c r="SS832" s="361"/>
      <c r="ST832" s="361"/>
      <c r="SU832" s="361"/>
      <c r="SV832" s="361"/>
      <c r="SW832" s="361"/>
      <c r="SX832" s="361"/>
      <c r="SY832" s="361"/>
      <c r="SZ832" s="361"/>
      <c r="TA832" s="361"/>
      <c r="TB832" s="361"/>
      <c r="TC832" s="361"/>
      <c r="TD832" s="361"/>
      <c r="TE832" s="361"/>
      <c r="TF832" s="361"/>
      <c r="TG832" s="361"/>
      <c r="TH832" s="361"/>
      <c r="TI832" s="361"/>
      <c r="TJ832" s="361"/>
      <c r="TK832" s="361"/>
      <c r="TL832" s="361"/>
      <c r="TM832" s="361"/>
      <c r="TN832" s="361"/>
      <c r="TO832" s="361"/>
      <c r="TP832" s="361"/>
      <c r="TQ832" s="361"/>
      <c r="TR832" s="361"/>
      <c r="TS832" s="361"/>
      <c r="TT832" s="361"/>
      <c r="TU832" s="361"/>
      <c r="TV832" s="361"/>
      <c r="TW832" s="361"/>
      <c r="TX832" s="361"/>
      <c r="TY832" s="361"/>
      <c r="TZ832" s="361"/>
      <c r="UA832" s="361"/>
      <c r="UB832" s="361"/>
      <c r="UC832" s="361"/>
      <c r="UD832" s="361"/>
      <c r="UE832" s="361"/>
      <c r="UF832" s="361"/>
      <c r="UG832" s="361"/>
      <c r="UH832" s="361"/>
      <c r="UI832" s="361"/>
      <c r="UJ832" s="361"/>
      <c r="UK832" s="361"/>
      <c r="UL832" s="361"/>
      <c r="UM832" s="361"/>
      <c r="UN832" s="361"/>
      <c r="UO832" s="361"/>
      <c r="UP832" s="361"/>
      <c r="UQ832" s="361"/>
      <c r="UR832" s="361"/>
      <c r="US832" s="361"/>
      <c r="UT832" s="361"/>
      <c r="UU832" s="361"/>
      <c r="UV832" s="361"/>
      <c r="UW832" s="361"/>
      <c r="UX832" s="361"/>
      <c r="UY832" s="361"/>
      <c r="UZ832" s="361"/>
      <c r="VA832" s="361"/>
      <c r="VB832" s="361"/>
      <c r="VC832" s="361"/>
      <c r="VD832" s="361"/>
      <c r="VE832" s="361"/>
      <c r="VF832" s="361"/>
      <c r="VG832" s="361"/>
      <c r="VH832" s="361"/>
      <c r="VI832" s="361"/>
      <c r="VJ832" s="361"/>
      <c r="VK832" s="361"/>
      <c r="VL832" s="361"/>
      <c r="VM832" s="361"/>
      <c r="VN832" s="361"/>
      <c r="VO832" s="361"/>
      <c r="VP832" s="361"/>
      <c r="VQ832" s="361"/>
      <c r="VR832" s="361"/>
      <c r="VS832" s="361"/>
      <c r="VT832" s="361"/>
      <c r="VU832" s="361"/>
      <c r="VV832" s="361"/>
      <c r="VW832" s="361"/>
      <c r="VX832" s="361"/>
      <c r="VY832" s="361"/>
      <c r="VZ832" s="361"/>
      <c r="WA832" s="361"/>
      <c r="WB832" s="361"/>
      <c r="WC832" s="361"/>
      <c r="WD832" s="361"/>
      <c r="WE832" s="361"/>
      <c r="WF832" s="361"/>
      <c r="WG832" s="361"/>
      <c r="WH832" s="361"/>
      <c r="WI832" s="361"/>
      <c r="WJ832" s="361"/>
      <c r="WK832" s="361"/>
      <c r="WL832" s="361"/>
      <c r="WM832" s="361"/>
      <c r="WN832" s="361"/>
      <c r="WO832" s="361"/>
      <c r="WP832" s="361"/>
      <c r="WQ832" s="361"/>
      <c r="WR832" s="361"/>
      <c r="WS832" s="361"/>
      <c r="WT832" s="361"/>
      <c r="WU832" s="361"/>
      <c r="WV832" s="361"/>
      <c r="WW832" s="361"/>
      <c r="WX832" s="361"/>
      <c r="WY832" s="361"/>
      <c r="WZ832" s="361"/>
      <c r="XA832" s="361"/>
      <c r="XB832" s="361"/>
      <c r="XC832" s="361"/>
      <c r="XD832" s="361"/>
      <c r="XE832" s="361"/>
      <c r="XF832" s="361"/>
      <c r="XG832" s="361"/>
      <c r="XH832" s="361"/>
      <c r="XI832" s="361"/>
      <c r="XJ832" s="361"/>
      <c r="XK832" s="361"/>
      <c r="XL832" s="361"/>
      <c r="XM832" s="361"/>
      <c r="XN832" s="361"/>
      <c r="XO832" s="361"/>
      <c r="XP832" s="361"/>
      <c r="XQ832" s="361"/>
      <c r="XR832" s="361"/>
      <c r="XS832" s="361"/>
      <c r="XT832" s="361"/>
      <c r="XU832" s="361"/>
      <c r="XV832" s="361"/>
      <c r="XW832" s="361"/>
      <c r="XX832" s="361"/>
      <c r="XY832" s="361"/>
      <c r="XZ832" s="361"/>
      <c r="YA832" s="361"/>
      <c r="YB832" s="361"/>
      <c r="YC832" s="361"/>
      <c r="YD832" s="361"/>
      <c r="YE832" s="361"/>
      <c r="YF832" s="361"/>
      <c r="YG832" s="361"/>
      <c r="YH832" s="361"/>
      <c r="YI832" s="361"/>
      <c r="YJ832" s="361"/>
      <c r="YK832" s="361"/>
      <c r="YL832" s="361"/>
      <c r="YM832" s="361"/>
      <c r="YN832" s="361"/>
      <c r="YO832" s="361"/>
      <c r="YP832" s="361"/>
      <c r="YQ832" s="361"/>
      <c r="YR832" s="361"/>
      <c r="YS832" s="361"/>
      <c r="YT832" s="361"/>
      <c r="YU832" s="361"/>
      <c r="YV832" s="361"/>
      <c r="YW832" s="361"/>
      <c r="YX832" s="361"/>
      <c r="YY832" s="361"/>
      <c r="YZ832" s="361"/>
      <c r="ZA832" s="361"/>
      <c r="ZB832" s="361"/>
      <c r="ZC832" s="361"/>
      <c r="ZD832" s="361"/>
      <c r="ZE832" s="361"/>
      <c r="ZF832" s="361"/>
      <c r="ZG832" s="361"/>
      <c r="ZH832" s="361"/>
      <c r="ZI832" s="361"/>
      <c r="ZJ832" s="361"/>
      <c r="ZK832" s="361"/>
      <c r="ZL832" s="361"/>
      <c r="ZM832" s="361"/>
      <c r="ZN832" s="361"/>
      <c r="ZO832" s="361"/>
      <c r="ZP832" s="361"/>
      <c r="ZQ832" s="361"/>
      <c r="ZR832" s="361"/>
      <c r="ZS832" s="361"/>
      <c r="ZT832" s="361"/>
      <c r="ZU832" s="361"/>
      <c r="ZV832" s="361"/>
      <c r="ZW832" s="361"/>
      <c r="ZX832" s="361"/>
      <c r="ZY832" s="361"/>
      <c r="ZZ832" s="361"/>
      <c r="AAA832" s="361"/>
      <c r="AAB832" s="361"/>
      <c r="AAC832" s="361"/>
      <c r="AAD832" s="361"/>
      <c r="AAE832" s="361"/>
      <c r="AAF832" s="361"/>
      <c r="AAG832" s="361"/>
      <c r="AAH832" s="361"/>
      <c r="AAI832" s="361"/>
      <c r="AAJ832" s="361"/>
      <c r="AAK832" s="361"/>
      <c r="AAL832" s="361"/>
      <c r="AAM832" s="361"/>
      <c r="AAN832" s="361"/>
      <c r="AAO832" s="361"/>
      <c r="AAP832" s="361"/>
      <c r="AAQ832" s="361"/>
      <c r="AAR832" s="361"/>
      <c r="AAS832" s="361"/>
      <c r="AAT832" s="361"/>
      <c r="AAU832" s="361"/>
      <c r="AAV832" s="361"/>
      <c r="AAW832" s="361"/>
      <c r="AAX832" s="361"/>
      <c r="AAY832" s="361"/>
      <c r="AAZ832" s="361"/>
      <c r="ABA832" s="361"/>
      <c r="ABB832" s="361"/>
      <c r="ABC832" s="361"/>
      <c r="ABD832" s="361"/>
      <c r="ABE832" s="361"/>
      <c r="ABF832" s="361"/>
      <c r="ABG832" s="361"/>
      <c r="ABH832" s="361"/>
      <c r="ABI832" s="361"/>
      <c r="ABJ832" s="361"/>
      <c r="ABK832" s="361"/>
      <c r="ABL832" s="361"/>
      <c r="ABM832" s="361"/>
      <c r="ABN832" s="361"/>
      <c r="ABO832" s="361"/>
      <c r="ABP832" s="361"/>
      <c r="ABQ832" s="361"/>
      <c r="ABR832" s="361"/>
      <c r="ABS832" s="361"/>
      <c r="ABT832" s="361"/>
      <c r="ABU832" s="361"/>
      <c r="ABV832" s="361"/>
      <c r="ABW832" s="361"/>
      <c r="ABX832" s="361"/>
      <c r="ABY832" s="361"/>
      <c r="ABZ832" s="361"/>
      <c r="ACA832" s="361"/>
      <c r="ACB832" s="361"/>
      <c r="ACC832" s="361"/>
      <c r="ACD832" s="361"/>
      <c r="ACE832" s="361"/>
      <c r="ACF832" s="361"/>
      <c r="ACG832" s="361"/>
      <c r="ACH832" s="361"/>
      <c r="ACI832" s="361"/>
      <c r="ACJ832" s="361"/>
      <c r="ACK832" s="361"/>
      <c r="ACL832" s="361"/>
      <c r="ACM832" s="361"/>
      <c r="ACN832" s="361"/>
      <c r="ACO832" s="361"/>
      <c r="ACP832" s="361"/>
      <c r="ACQ832" s="361"/>
      <c r="ACR832" s="361"/>
      <c r="ACS832" s="361"/>
      <c r="ACT832" s="361"/>
      <c r="ACU832" s="361"/>
      <c r="ACV832" s="361"/>
      <c r="ACW832" s="361"/>
      <c r="ACX832" s="361"/>
      <c r="ACY832" s="361"/>
      <c r="ACZ832" s="361"/>
      <c r="ADA832" s="361"/>
      <c r="ADB832" s="361"/>
      <c r="ADC832" s="361"/>
      <c r="ADD832" s="361"/>
      <c r="ADE832" s="361"/>
      <c r="ADF832" s="361"/>
      <c r="ADG832" s="361"/>
      <c r="ADH832" s="361"/>
      <c r="ADI832" s="361"/>
      <c r="ADJ832" s="361"/>
      <c r="ADK832" s="361"/>
      <c r="ADL832" s="361"/>
      <c r="ADM832" s="361"/>
      <c r="ADN832" s="361"/>
      <c r="ADO832" s="361"/>
      <c r="ADP832" s="361"/>
      <c r="ADQ832" s="361"/>
      <c r="ADR832" s="361"/>
      <c r="ADS832" s="361"/>
      <c r="ADT832" s="361"/>
      <c r="ADU832" s="361"/>
      <c r="ADV832" s="361"/>
      <c r="ADW832" s="361"/>
      <c r="ADX832" s="361"/>
      <c r="ADY832" s="361"/>
      <c r="ADZ832" s="361"/>
      <c r="AEA832" s="361"/>
      <c r="AEB832" s="361"/>
      <c r="AEC832" s="361"/>
      <c r="AED832" s="361"/>
      <c r="AEE832" s="361"/>
      <c r="AEF832" s="361"/>
      <c r="AEG832" s="361"/>
      <c r="AEH832" s="361"/>
      <c r="AEI832" s="361"/>
      <c r="AEJ832" s="361"/>
      <c r="AEK832" s="361"/>
      <c r="AEL832" s="361"/>
      <c r="AEM832" s="361"/>
      <c r="AEN832" s="361"/>
      <c r="AEO832" s="361"/>
      <c r="AEP832" s="361"/>
      <c r="AEQ832" s="361"/>
      <c r="AER832" s="361"/>
      <c r="AES832" s="361"/>
      <c r="AET832" s="361"/>
      <c r="AEU832" s="361"/>
      <c r="AEV832" s="361"/>
      <c r="AEW832" s="361"/>
      <c r="AEX832" s="361"/>
      <c r="AEY832" s="361"/>
      <c r="AEZ832" s="361"/>
      <c r="AFA832" s="361"/>
      <c r="AFB832" s="361"/>
      <c r="AFC832" s="361"/>
      <c r="AFD832" s="361"/>
      <c r="AFE832" s="361"/>
      <c r="AFF832" s="361"/>
      <c r="AFG832" s="361"/>
      <c r="AFH832" s="361"/>
      <c r="AFI832" s="361"/>
      <c r="AFJ832" s="361"/>
      <c r="AFK832" s="361"/>
      <c r="AFL832" s="361"/>
      <c r="AFM832" s="361"/>
      <c r="AFN832" s="361"/>
      <c r="AFO832" s="361"/>
      <c r="AFP832" s="361"/>
      <c r="AFQ832" s="361"/>
      <c r="AFR832" s="361"/>
      <c r="AFS832" s="361"/>
      <c r="AFT832" s="361"/>
      <c r="AFU832" s="361"/>
      <c r="AFV832" s="361"/>
      <c r="AFW832" s="361"/>
      <c r="AFX832" s="361"/>
      <c r="AFY832" s="361"/>
      <c r="AFZ832" s="361"/>
      <c r="AGA832" s="361"/>
      <c r="AGB832" s="361"/>
      <c r="AGC832" s="361"/>
      <c r="AGD832" s="361"/>
      <c r="AGE832" s="361"/>
      <c r="AGF832" s="361"/>
      <c r="AGG832" s="361"/>
      <c r="AGH832" s="361"/>
      <c r="AGI832" s="361"/>
      <c r="AGJ832" s="361"/>
      <c r="AGK832" s="361"/>
      <c r="AGL832" s="361"/>
      <c r="AGM832" s="361"/>
      <c r="AGN832" s="361"/>
      <c r="AGO832" s="361"/>
      <c r="AGP832" s="361"/>
      <c r="AGQ832" s="361"/>
      <c r="AGR832" s="361"/>
      <c r="AGS832" s="361"/>
      <c r="AGT832" s="361"/>
      <c r="AGU832" s="361"/>
      <c r="AGV832" s="361"/>
      <c r="AGW832" s="361"/>
      <c r="AGX832" s="361"/>
      <c r="AGY832" s="361"/>
      <c r="AGZ832" s="361"/>
      <c r="AHA832" s="361"/>
      <c r="AHB832" s="361"/>
      <c r="AHC832" s="361"/>
      <c r="AHD832" s="361"/>
      <c r="AHE832" s="361"/>
      <c r="AHF832" s="361"/>
      <c r="AHG832" s="361"/>
      <c r="AHH832" s="361"/>
      <c r="AHI832" s="361"/>
      <c r="AHJ832" s="361"/>
      <c r="AHK832" s="361"/>
      <c r="AHL832" s="361"/>
      <c r="AHM832" s="361"/>
      <c r="AHN832" s="361"/>
      <c r="AHO832" s="361"/>
      <c r="AHP832" s="361"/>
      <c r="AHQ832" s="361"/>
      <c r="AHR832" s="361"/>
      <c r="AHS832" s="361"/>
      <c r="AHT832" s="361"/>
      <c r="AHU832" s="361"/>
      <c r="AHV832" s="361"/>
      <c r="AHW832" s="361"/>
      <c r="AHX832" s="361"/>
      <c r="AHY832" s="361"/>
      <c r="AHZ832" s="361"/>
      <c r="AIA832" s="361"/>
      <c r="AIB832" s="361"/>
      <c r="AIC832" s="361"/>
      <c r="AID832" s="361"/>
      <c r="AIE832" s="361"/>
      <c r="AIF832" s="361"/>
      <c r="AIG832" s="361"/>
      <c r="AIH832" s="361"/>
      <c r="AII832" s="361"/>
      <c r="AIJ832" s="361"/>
      <c r="AIK832" s="361"/>
      <c r="AIL832" s="361"/>
      <c r="AIM832" s="361"/>
      <c r="AIN832" s="361"/>
      <c r="AIO832" s="361"/>
      <c r="AIP832" s="361"/>
      <c r="AIQ832" s="361"/>
      <c r="AIR832" s="361"/>
      <c r="AIS832" s="361"/>
      <c r="AIT832" s="361"/>
      <c r="AIU832" s="361"/>
      <c r="AIV832" s="361"/>
      <c r="AIW832" s="361"/>
      <c r="AIX832" s="361"/>
      <c r="AIY832" s="361"/>
      <c r="AIZ832" s="361"/>
      <c r="AJA832" s="361"/>
      <c r="AJB832" s="361"/>
      <c r="AJC832" s="361"/>
      <c r="AJD832" s="361"/>
      <c r="AJE832" s="361"/>
      <c r="AJF832" s="361"/>
      <c r="AJG832" s="361"/>
      <c r="AJH832" s="361"/>
      <c r="AJI832" s="361"/>
      <c r="AJJ832" s="361"/>
      <c r="AJK832" s="361"/>
      <c r="AJL832" s="361"/>
      <c r="AJM832" s="361"/>
      <c r="AJN832" s="361"/>
      <c r="AJO832" s="361"/>
      <c r="AJP832" s="361"/>
      <c r="AJQ832" s="361"/>
      <c r="AJR832" s="361"/>
      <c r="AJS832" s="361"/>
      <c r="AJT832" s="361"/>
      <c r="AJU832" s="361"/>
      <c r="AJV832" s="361"/>
      <c r="AJW832" s="361"/>
      <c r="AJX832" s="361"/>
      <c r="AJY832" s="361"/>
      <c r="AJZ832" s="361"/>
      <c r="AKA832" s="361"/>
      <c r="AKB832" s="361"/>
      <c r="AKC832" s="361"/>
      <c r="AKD832" s="361"/>
      <c r="AKE832" s="361"/>
      <c r="AKF832" s="361"/>
      <c r="AKG832" s="361"/>
      <c r="AKH832" s="361"/>
      <c r="AKI832" s="361"/>
      <c r="AKJ832" s="361"/>
      <c r="AKK832" s="361"/>
      <c r="AKL832" s="361"/>
      <c r="AKM832" s="361"/>
      <c r="AKN832" s="361"/>
      <c r="AKO832" s="361"/>
      <c r="AKP832" s="361"/>
      <c r="AKQ832" s="361"/>
      <c r="AKR832" s="361"/>
      <c r="AKS832" s="361"/>
      <c r="AKT832" s="361"/>
      <c r="AKU832" s="361"/>
      <c r="AKV832" s="361"/>
      <c r="AKW832" s="361"/>
      <c r="AKX832" s="361"/>
      <c r="AKY832" s="361"/>
      <c r="AKZ832" s="361"/>
      <c r="ALA832" s="361"/>
      <c r="ALB832" s="361"/>
      <c r="ALC832" s="361"/>
      <c r="ALD832" s="361"/>
      <c r="ALE832" s="361"/>
      <c r="ALF832" s="361"/>
      <c r="ALG832" s="361"/>
      <c r="ALH832" s="361"/>
      <c r="ALI832" s="361"/>
      <c r="ALJ832" s="361"/>
      <c r="ALK832" s="361"/>
      <c r="ALL832" s="361"/>
      <c r="ALM832" s="361"/>
      <c r="ALN832" s="361"/>
      <c r="ALO832" s="361"/>
      <c r="ALP832" s="361"/>
      <c r="ALQ832" s="361"/>
      <c r="ALR832" s="361"/>
      <c r="ALS832" s="361"/>
      <c r="ALT832" s="361"/>
      <c r="ALU832" s="361"/>
      <c r="ALV832" s="361"/>
      <c r="ALW832" s="361"/>
      <c r="ALX832" s="361"/>
      <c r="ALY832" s="361"/>
      <c r="ALZ832" s="361"/>
      <c r="AMA832" s="361"/>
      <c r="AMB832" s="361"/>
      <c r="AMC832" s="361"/>
      <c r="AMD832" s="361"/>
      <c r="AME832" s="361"/>
      <c r="AMF832" s="361"/>
      <c r="AMG832" s="361"/>
      <c r="AMH832" s="361"/>
      <c r="AMI832" s="361"/>
      <c r="AMJ832" s="361"/>
      <c r="AMK832" s="361"/>
      <c r="AML832" s="361"/>
      <c r="AMM832" s="361"/>
      <c r="AMN832" s="361"/>
      <c r="AMO832" s="361"/>
      <c r="AMP832" s="361"/>
      <c r="AMQ832" s="361"/>
      <c r="AMR832" s="361"/>
      <c r="AMS832" s="361"/>
      <c r="AMT832" s="361"/>
      <c r="AMU832" s="361"/>
      <c r="AMV832" s="361"/>
      <c r="AMW832" s="361"/>
      <c r="AMX832" s="361"/>
      <c r="AMY832" s="361"/>
      <c r="AMZ832" s="361"/>
      <c r="ANA832" s="361"/>
      <c r="ANB832" s="361"/>
      <c r="ANC832" s="361"/>
      <c r="AND832" s="361"/>
      <c r="ANE832" s="361"/>
      <c r="ANF832" s="361"/>
      <c r="ANG832" s="361"/>
      <c r="ANH832" s="361"/>
      <c r="ANI832" s="361"/>
      <c r="ANJ832" s="361"/>
      <c r="ANK832" s="361"/>
      <c r="ANL832" s="361"/>
      <c r="ANM832" s="361"/>
      <c r="ANN832" s="361"/>
      <c r="ANO832" s="361"/>
      <c r="ANP832" s="361"/>
      <c r="ANQ832" s="361"/>
      <c r="ANR832" s="361"/>
      <c r="ANS832" s="361"/>
      <c r="ANT832" s="361"/>
      <c r="ANU832" s="361"/>
      <c r="ANV832" s="361"/>
      <c r="ANW832" s="361"/>
      <c r="ANX832" s="361"/>
      <c r="ANY832" s="361"/>
      <c r="ANZ832" s="361"/>
      <c r="AOA832" s="361"/>
      <c r="AOB832" s="361"/>
      <c r="AOC832" s="361"/>
      <c r="AOD832" s="361"/>
      <c r="AOE832" s="361"/>
      <c r="AOF832" s="361"/>
      <c r="AOG832" s="361"/>
      <c r="AOH832" s="361"/>
      <c r="AOI832" s="361"/>
      <c r="AOJ832" s="361"/>
      <c r="AOK832" s="361"/>
      <c r="AOL832" s="361"/>
      <c r="AOM832" s="361"/>
      <c r="AON832" s="361"/>
      <c r="AOO832" s="361"/>
      <c r="AOP832" s="361"/>
      <c r="AOQ832" s="361"/>
      <c r="AOR832" s="361"/>
      <c r="AOS832" s="361"/>
      <c r="AOT832" s="361"/>
      <c r="AOU832" s="361"/>
      <c r="AOV832" s="361"/>
      <c r="AOW832" s="361"/>
      <c r="AOX832" s="361"/>
      <c r="AOY832" s="361"/>
      <c r="AOZ832" s="361"/>
      <c r="APA832" s="361"/>
      <c r="APB832" s="361"/>
      <c r="APC832" s="361"/>
      <c r="APD832" s="361"/>
      <c r="APE832" s="361"/>
      <c r="APF832" s="361"/>
      <c r="APG832" s="361"/>
      <c r="APH832" s="361"/>
      <c r="API832" s="361"/>
      <c r="APJ832" s="361"/>
      <c r="APK832" s="361"/>
      <c r="APL832" s="361"/>
      <c r="APM832" s="361"/>
      <c r="APN832" s="361"/>
      <c r="APO832" s="361"/>
      <c r="APP832" s="361"/>
      <c r="APQ832" s="361"/>
      <c r="APR832" s="361"/>
      <c r="APS832" s="361"/>
      <c r="APT832" s="361"/>
      <c r="APU832" s="361"/>
      <c r="APV832" s="361"/>
      <c r="APW832" s="361"/>
      <c r="APX832" s="361"/>
      <c r="APY832" s="361"/>
      <c r="APZ832" s="361"/>
      <c r="AQA832" s="361"/>
      <c r="AQB832" s="361"/>
      <c r="AQC832" s="361"/>
      <c r="AQD832" s="361"/>
      <c r="AQE832" s="361"/>
      <c r="AQF832" s="361"/>
      <c r="AQG832" s="361"/>
      <c r="AQH832" s="361"/>
      <c r="AQI832" s="361"/>
      <c r="AQJ832" s="361"/>
      <c r="AQK832" s="361"/>
      <c r="AQL832" s="361"/>
      <c r="AQM832" s="361"/>
      <c r="AQN832" s="361"/>
      <c r="AQO832" s="361"/>
      <c r="AQP832" s="361"/>
      <c r="AQQ832" s="361"/>
      <c r="AQR832" s="361"/>
      <c r="AQS832" s="361"/>
      <c r="AQT832" s="361"/>
      <c r="AQU832" s="361"/>
      <c r="AQV832" s="361"/>
      <c r="AQW832" s="361"/>
      <c r="AQX832" s="361"/>
      <c r="AQY832" s="361"/>
      <c r="AQZ832" s="361"/>
      <c r="ARA832" s="361"/>
      <c r="ARB832" s="361"/>
      <c r="ARC832" s="361"/>
      <c r="ARD832" s="361"/>
      <c r="ARE832" s="361"/>
      <c r="ARF832" s="361"/>
      <c r="ARG832" s="361"/>
      <c r="ARH832" s="361"/>
      <c r="ARI832" s="361"/>
      <c r="ARJ832" s="361"/>
      <c r="ARK832" s="361"/>
      <c r="ARL832" s="361"/>
      <c r="ARM832" s="361"/>
      <c r="ARN832" s="361"/>
      <c r="ARO832" s="361"/>
      <c r="ARP832" s="361"/>
      <c r="ARQ832" s="361"/>
      <c r="ARR832" s="361"/>
      <c r="ARS832" s="361"/>
      <c r="ART832" s="361"/>
      <c r="ARU832" s="361"/>
      <c r="ARV832" s="361"/>
      <c r="ARW832" s="361"/>
      <c r="ARX832" s="361"/>
      <c r="ARY832" s="361"/>
      <c r="ARZ832" s="361"/>
      <c r="ASA832" s="361"/>
      <c r="ASB832" s="361"/>
      <c r="ASC832" s="361"/>
      <c r="ASD832" s="361"/>
      <c r="ASE832" s="361"/>
      <c r="ASF832" s="361"/>
      <c r="ASG832" s="361"/>
      <c r="ASH832" s="361"/>
      <c r="ASI832" s="361"/>
      <c r="ASJ832" s="361"/>
      <c r="ASK832" s="361"/>
      <c r="ASL832" s="361"/>
      <c r="ASM832" s="361"/>
      <c r="ASN832" s="361"/>
      <c r="ASO832" s="361"/>
      <c r="ASP832" s="361"/>
      <c r="ASQ832" s="361"/>
      <c r="ASR832" s="361"/>
      <c r="ASS832" s="361"/>
      <c r="AST832" s="361"/>
      <c r="ASU832" s="361"/>
      <c r="ASV832" s="361"/>
      <c r="ASW832" s="361"/>
      <c r="ASX832" s="361"/>
      <c r="ASY832" s="361"/>
      <c r="ASZ832" s="361"/>
      <c r="ATA832" s="361"/>
      <c r="ATB832" s="361"/>
      <c r="ATC832" s="361"/>
      <c r="ATD832" s="361"/>
      <c r="ATE832" s="361"/>
      <c r="ATF832" s="361"/>
      <c r="ATG832" s="361"/>
      <c r="ATH832" s="361"/>
      <c r="ATI832" s="361"/>
      <c r="ATJ832" s="361"/>
      <c r="ATK832" s="361"/>
      <c r="ATL832" s="361"/>
      <c r="ATM832" s="361"/>
      <c r="ATN832" s="361"/>
      <c r="ATO832" s="361"/>
      <c r="ATP832" s="361"/>
      <c r="ATQ832" s="361"/>
      <c r="ATR832" s="361"/>
      <c r="ATS832" s="361"/>
      <c r="ATT832" s="361"/>
      <c r="ATU832" s="361"/>
      <c r="ATV832" s="361"/>
      <c r="ATW832" s="361"/>
      <c r="ATX832" s="361"/>
      <c r="ATY832" s="361"/>
      <c r="ATZ832" s="361"/>
      <c r="AUA832" s="361"/>
      <c r="AUB832" s="361"/>
      <c r="AUC832" s="361"/>
      <c r="AUD832" s="361"/>
      <c r="AUE832" s="361"/>
      <c r="AUF832" s="361"/>
      <c r="AUG832" s="361"/>
      <c r="AUH832" s="361"/>
      <c r="AUI832" s="361"/>
      <c r="AUJ832" s="361"/>
      <c r="AUK832" s="361"/>
      <c r="AUL832" s="361"/>
      <c r="AUM832" s="361"/>
      <c r="AUN832" s="361"/>
      <c r="AUO832" s="361"/>
      <c r="AUP832" s="361"/>
      <c r="AUQ832" s="361"/>
      <c r="AUR832" s="361"/>
      <c r="AUS832" s="361"/>
      <c r="AUT832" s="361"/>
      <c r="AUU832" s="361"/>
      <c r="AUV832" s="361"/>
      <c r="AUW832" s="361"/>
      <c r="AUX832" s="361"/>
      <c r="AUY832" s="361"/>
      <c r="AUZ832" s="361"/>
      <c r="AVA832" s="361"/>
      <c r="AVB832" s="361"/>
      <c r="AVC832" s="361"/>
      <c r="AVD832" s="361"/>
      <c r="AVE832" s="361"/>
      <c r="AVF832" s="361"/>
      <c r="AVG832" s="361"/>
      <c r="AVH832" s="361"/>
      <c r="AVI832" s="361"/>
      <c r="AVJ832" s="361"/>
      <c r="AVK832" s="361"/>
      <c r="AVL832" s="361"/>
      <c r="AVM832" s="361"/>
      <c r="AVN832" s="361"/>
      <c r="AVO832" s="361"/>
      <c r="AVP832" s="361"/>
      <c r="AVQ832" s="361"/>
      <c r="AVR832" s="361"/>
      <c r="AVS832" s="361"/>
      <c r="AVT832" s="361"/>
      <c r="AVU832" s="361"/>
      <c r="AVV832" s="361"/>
      <c r="AVW832" s="361"/>
      <c r="AVX832" s="361"/>
      <c r="AVY832" s="361"/>
      <c r="AVZ832" s="361"/>
      <c r="AWA832" s="361"/>
      <c r="AWB832" s="361"/>
      <c r="AWC832" s="361"/>
      <c r="AWD832" s="361"/>
      <c r="AWE832" s="361"/>
      <c r="AWF832" s="361"/>
      <c r="AWG832" s="361"/>
      <c r="AWH832" s="361"/>
      <c r="AWI832" s="361"/>
      <c r="AWJ832" s="361"/>
      <c r="AWK832" s="361"/>
      <c r="AWL832" s="361"/>
      <c r="AWM832" s="361"/>
      <c r="AWN832" s="361"/>
      <c r="AWO832" s="361"/>
      <c r="AWP832" s="361"/>
      <c r="AWQ832" s="361"/>
      <c r="AWR832" s="361"/>
      <c r="AWS832" s="361"/>
      <c r="AWT832" s="361"/>
      <c r="AWU832" s="361"/>
      <c r="AWV832" s="361"/>
      <c r="AWW832" s="361"/>
      <c r="AWX832" s="361"/>
      <c r="AWY832" s="361"/>
      <c r="AWZ832" s="361"/>
      <c r="AXA832" s="361"/>
      <c r="AXB832" s="361"/>
      <c r="AXC832" s="361"/>
      <c r="AXD832" s="361"/>
      <c r="AXE832" s="361"/>
      <c r="AXF832" s="361"/>
      <c r="AXG832" s="361"/>
      <c r="AXH832" s="361"/>
      <c r="AXI832" s="361"/>
      <c r="AXJ832" s="361"/>
      <c r="AXK832" s="361"/>
      <c r="AXL832" s="361"/>
      <c r="AXM832" s="361"/>
      <c r="AXN832" s="361"/>
      <c r="AXO832" s="361"/>
      <c r="AXP832" s="361"/>
      <c r="AXQ832" s="361"/>
      <c r="AXR832" s="361"/>
      <c r="AXS832" s="361"/>
      <c r="AXT832" s="361"/>
      <c r="AXU832" s="361"/>
      <c r="AXV832" s="361"/>
      <c r="AXW832" s="361"/>
      <c r="AXX832" s="361"/>
      <c r="AXY832" s="361"/>
      <c r="AXZ832" s="361"/>
      <c r="AYA832" s="361"/>
      <c r="AYB832" s="361"/>
      <c r="AYC832" s="361"/>
      <c r="AYD832" s="361"/>
      <c r="AYE832" s="361"/>
      <c r="AYF832" s="361"/>
      <c r="AYG832" s="361"/>
      <c r="AYH832" s="361"/>
      <c r="AYI832" s="361"/>
      <c r="AYJ832" s="361"/>
      <c r="AYK832" s="361"/>
      <c r="AYL832" s="361"/>
      <c r="AYM832" s="361"/>
      <c r="AYN832" s="361"/>
      <c r="AYO832" s="361"/>
      <c r="AYP832" s="361"/>
      <c r="AYQ832" s="361"/>
      <c r="AYR832" s="361"/>
      <c r="AYS832" s="361"/>
      <c r="AYT832" s="361"/>
      <c r="AYU832" s="361"/>
      <c r="AYV832" s="361"/>
      <c r="AYW832" s="361"/>
      <c r="AYX832" s="361"/>
      <c r="AYY832" s="361"/>
      <c r="AYZ832" s="361"/>
      <c r="AZA832" s="361"/>
      <c r="AZB832" s="361"/>
      <c r="AZC832" s="361"/>
      <c r="AZD832" s="361"/>
      <c r="AZE832" s="361"/>
      <c r="AZF832" s="361"/>
      <c r="AZG832" s="361"/>
      <c r="AZH832" s="361"/>
      <c r="AZI832" s="361"/>
      <c r="AZJ832" s="361"/>
      <c r="AZK832" s="361"/>
      <c r="AZL832" s="361"/>
      <c r="AZM832" s="361"/>
      <c r="AZN832" s="361"/>
      <c r="AZO832" s="361"/>
      <c r="AZP832" s="361"/>
      <c r="AZQ832" s="361"/>
      <c r="AZR832" s="361"/>
      <c r="AZS832" s="361"/>
      <c r="AZT832" s="361"/>
      <c r="AZU832" s="361"/>
      <c r="AZV832" s="361"/>
      <c r="AZW832" s="361"/>
      <c r="AZX832" s="361"/>
      <c r="AZY832" s="361"/>
      <c r="AZZ832" s="361"/>
      <c r="BAA832" s="361"/>
      <c r="BAB832" s="361"/>
      <c r="BAC832" s="361"/>
      <c r="BAD832" s="361"/>
      <c r="BAE832" s="361"/>
      <c r="BAF832" s="361"/>
      <c r="BAG832" s="361"/>
      <c r="BAH832" s="361"/>
      <c r="BAI832" s="361"/>
      <c r="BAJ832" s="361"/>
      <c r="BAK832" s="361"/>
      <c r="BAL832" s="361"/>
      <c r="BAM832" s="361"/>
      <c r="BAN832" s="361"/>
      <c r="BAO832" s="361"/>
      <c r="BAP832" s="361"/>
      <c r="BAQ832" s="361"/>
      <c r="BAR832" s="361"/>
      <c r="BAS832" s="361"/>
      <c r="BAT832" s="361"/>
      <c r="BAU832" s="361"/>
      <c r="BAV832" s="361"/>
      <c r="BAW832" s="361"/>
      <c r="BAX832" s="361"/>
      <c r="BAY832" s="361"/>
      <c r="BAZ832" s="361"/>
      <c r="BBA832" s="361"/>
      <c r="BBB832" s="361"/>
      <c r="BBC832" s="361"/>
      <c r="BBD832" s="361"/>
      <c r="BBE832" s="361"/>
      <c r="BBF832" s="361"/>
      <c r="BBG832" s="361"/>
      <c r="BBH832" s="361"/>
      <c r="BBI832" s="361"/>
      <c r="BBJ832" s="361"/>
      <c r="BBK832" s="361"/>
      <c r="BBL832" s="361"/>
      <c r="BBM832" s="361"/>
      <c r="BBN832" s="361"/>
      <c r="BBO832" s="361"/>
      <c r="BBP832" s="361"/>
      <c r="BBQ832" s="361"/>
      <c r="BBR832" s="361"/>
      <c r="BBS832" s="361"/>
      <c r="BBT832" s="361"/>
      <c r="BBU832" s="361"/>
      <c r="BBV832" s="361"/>
      <c r="BBW832" s="361"/>
      <c r="BBX832" s="361"/>
      <c r="BBY832" s="361"/>
      <c r="BBZ832" s="361"/>
      <c r="BCA832" s="361"/>
      <c r="BCB832" s="361"/>
      <c r="BCC832" s="361"/>
      <c r="BCD832" s="361"/>
      <c r="BCE832" s="361"/>
      <c r="BCF832" s="361"/>
      <c r="BCG832" s="361"/>
      <c r="BCH832" s="361"/>
      <c r="BCI832" s="361"/>
      <c r="BCJ832" s="361"/>
      <c r="BCK832" s="361"/>
      <c r="BCL832" s="361"/>
      <c r="BCM832" s="361"/>
      <c r="BCN832" s="361"/>
      <c r="BCO832" s="361"/>
      <c r="BCP832" s="361"/>
      <c r="BCQ832" s="361"/>
      <c r="BCR832" s="361"/>
      <c r="BCS832" s="361"/>
      <c r="BCT832" s="361"/>
      <c r="BCU832" s="361"/>
      <c r="BCV832" s="361"/>
      <c r="BCW832" s="361"/>
      <c r="BCX832" s="361"/>
      <c r="BCY832" s="361"/>
      <c r="BCZ832" s="361"/>
      <c r="BDA832" s="361"/>
      <c r="BDB832" s="361"/>
      <c r="BDC832" s="361"/>
      <c r="BDD832" s="361"/>
      <c r="BDE832" s="361"/>
      <c r="BDF832" s="361"/>
      <c r="BDG832" s="361"/>
      <c r="BDH832" s="361"/>
      <c r="BDI832" s="361"/>
      <c r="BDJ832" s="361"/>
      <c r="BDK832" s="361"/>
      <c r="BDL832" s="361"/>
      <c r="BDM832" s="361"/>
      <c r="BDN832" s="361"/>
      <c r="BDO832" s="361"/>
      <c r="BDP832" s="361"/>
      <c r="BDQ832" s="361"/>
      <c r="BDR832" s="361"/>
      <c r="BDS832" s="361"/>
      <c r="BDT832" s="361"/>
      <c r="BDU832" s="361"/>
      <c r="BDV832" s="361"/>
      <c r="BDW832" s="361"/>
      <c r="BDX832" s="361"/>
      <c r="BDY832" s="361"/>
      <c r="BDZ832" s="361"/>
      <c r="BEA832" s="361"/>
      <c r="BEB832" s="361"/>
      <c r="BEC832" s="361"/>
      <c r="BED832" s="361"/>
      <c r="BEE832" s="361"/>
      <c r="BEF832" s="361"/>
      <c r="BEG832" s="361"/>
      <c r="BEH832" s="361"/>
      <c r="BEI832" s="361"/>
      <c r="BEJ832" s="361"/>
      <c r="BEK832" s="361"/>
      <c r="BEL832" s="361"/>
      <c r="BEM832" s="361"/>
      <c r="BEN832" s="361"/>
      <c r="BEO832" s="361"/>
      <c r="BEP832" s="361"/>
      <c r="BEQ832" s="361"/>
      <c r="BER832" s="361"/>
      <c r="BES832" s="361"/>
      <c r="BET832" s="361"/>
      <c r="BEU832" s="361"/>
      <c r="BEV832" s="361"/>
      <c r="BEW832" s="361"/>
      <c r="BEX832" s="361"/>
      <c r="BEY832" s="361"/>
      <c r="BEZ832" s="361"/>
      <c r="BFA832" s="361"/>
      <c r="BFB832" s="361"/>
      <c r="BFC832" s="361"/>
      <c r="BFD832" s="361"/>
      <c r="BFE832" s="361"/>
      <c r="BFF832" s="361"/>
      <c r="BFG832" s="361"/>
      <c r="BFH832" s="361"/>
      <c r="BFI832" s="361"/>
      <c r="BFJ832" s="361"/>
      <c r="BFK832" s="361"/>
      <c r="BFL832" s="361"/>
      <c r="BFM832" s="361"/>
      <c r="BFN832" s="361"/>
      <c r="BFO832" s="361"/>
      <c r="BFP832" s="361"/>
      <c r="BFQ832" s="361"/>
      <c r="BFR832" s="361"/>
      <c r="BFS832" s="361"/>
      <c r="BFT832" s="361"/>
      <c r="BFU832" s="361"/>
      <c r="BFV832" s="361"/>
      <c r="BFW832" s="361"/>
      <c r="BFX832" s="361"/>
      <c r="BFY832" s="361"/>
      <c r="BFZ832" s="361"/>
      <c r="BGA832" s="361"/>
      <c r="BGB832" s="361"/>
      <c r="BGC832" s="361"/>
      <c r="BGD832" s="361"/>
      <c r="BGE832" s="361"/>
      <c r="BGF832" s="361"/>
      <c r="BGG832" s="361"/>
      <c r="BGH832" s="361"/>
      <c r="BGI832" s="361"/>
      <c r="BGJ832" s="361"/>
      <c r="BGK832" s="361"/>
      <c r="BGL832" s="361"/>
      <c r="BGM832" s="361"/>
      <c r="BGN832" s="361"/>
      <c r="BGO832" s="361"/>
      <c r="BGP832" s="361"/>
      <c r="BGQ832" s="361"/>
      <c r="BGR832" s="361"/>
      <c r="BGS832" s="361"/>
      <c r="BGT832" s="361"/>
      <c r="BGU832" s="361"/>
      <c r="BGV832" s="361"/>
      <c r="BGW832" s="361"/>
      <c r="BGX832" s="361"/>
      <c r="BGY832" s="361"/>
      <c r="BGZ832" s="361"/>
      <c r="BHA832" s="361"/>
      <c r="BHB832" s="361"/>
      <c r="BHC832" s="361"/>
      <c r="BHD832" s="361"/>
      <c r="BHE832" s="361"/>
      <c r="BHF832" s="361"/>
      <c r="BHG832" s="361"/>
      <c r="BHH832" s="361"/>
      <c r="BHI832" s="361"/>
      <c r="BHJ832" s="361"/>
      <c r="BHK832" s="361"/>
      <c r="BHL832" s="361"/>
      <c r="BHM832" s="361"/>
      <c r="BHN832" s="361"/>
      <c r="BHO832" s="361"/>
      <c r="BHP832" s="361"/>
      <c r="BHQ832" s="361"/>
      <c r="BHR832" s="361"/>
      <c r="BHS832" s="361"/>
      <c r="BHT832" s="361"/>
      <c r="BHU832" s="361"/>
      <c r="BHV832" s="361"/>
      <c r="BHW832" s="361"/>
      <c r="BHX832" s="361"/>
      <c r="BHY832" s="361"/>
      <c r="BHZ832" s="361"/>
      <c r="BIA832" s="361"/>
      <c r="BIB832" s="361"/>
      <c r="BIC832" s="361"/>
      <c r="BID832" s="361"/>
      <c r="BIE832" s="361"/>
      <c r="BIF832" s="361"/>
      <c r="BIG832" s="361"/>
      <c r="BIH832" s="361"/>
      <c r="BII832" s="361"/>
      <c r="BIJ832" s="361"/>
      <c r="BIK832" s="361"/>
      <c r="BIL832" s="361"/>
      <c r="BIM832" s="361"/>
      <c r="BIN832" s="361"/>
      <c r="BIO832" s="361"/>
      <c r="BIP832" s="361"/>
      <c r="BIQ832" s="361"/>
      <c r="BIR832" s="361"/>
      <c r="BIS832" s="361"/>
      <c r="BIT832" s="361"/>
      <c r="BIU832" s="361"/>
      <c r="BIV832" s="361"/>
      <c r="BIW832" s="361"/>
      <c r="BIX832" s="361"/>
      <c r="BIY832" s="361"/>
      <c r="BIZ832" s="361"/>
      <c r="BJA832" s="361"/>
      <c r="BJB832" s="361"/>
      <c r="BJC832" s="361"/>
      <c r="BJD832" s="361"/>
      <c r="BJE832" s="361"/>
      <c r="BJF832" s="361"/>
      <c r="BJG832" s="361"/>
      <c r="BJH832" s="361"/>
      <c r="BJI832" s="361"/>
      <c r="BJJ832" s="361"/>
      <c r="BJK832" s="361"/>
      <c r="BJL832" s="361"/>
      <c r="BJM832" s="361"/>
      <c r="BJN832" s="361"/>
      <c r="BJO832" s="361"/>
      <c r="BJP832" s="361"/>
      <c r="BJQ832" s="361"/>
      <c r="BJR832" s="361"/>
      <c r="BJS832" s="361"/>
      <c r="BJT832" s="361"/>
      <c r="BJU832" s="361"/>
      <c r="BJV832" s="361"/>
      <c r="BJW832" s="361"/>
      <c r="BJX832" s="361"/>
      <c r="BJY832" s="361"/>
      <c r="BJZ832" s="361"/>
      <c r="BKA832" s="361"/>
      <c r="BKB832" s="361"/>
      <c r="BKC832" s="361"/>
      <c r="BKD832" s="361"/>
      <c r="BKE832" s="361"/>
      <c r="BKF832" s="361"/>
      <c r="BKG832" s="361"/>
      <c r="BKH832" s="361"/>
      <c r="BKI832" s="361"/>
      <c r="BKJ832" s="361"/>
      <c r="BKK832" s="361"/>
      <c r="BKL832" s="361"/>
      <c r="BKM832" s="361"/>
      <c r="BKN832" s="361"/>
      <c r="BKO832" s="361"/>
      <c r="BKP832" s="361"/>
      <c r="BKQ832" s="361"/>
      <c r="BKR832" s="361"/>
      <c r="BKS832" s="361"/>
      <c r="BKT832" s="361"/>
      <c r="BKU832" s="361"/>
      <c r="BKV832" s="361"/>
      <c r="BKW832" s="361"/>
      <c r="BKX832" s="361"/>
      <c r="BKY832" s="361"/>
      <c r="BKZ832" s="361"/>
      <c r="BLA832" s="361"/>
      <c r="BLB832" s="361"/>
      <c r="BLC832" s="361"/>
      <c r="BLD832" s="361"/>
      <c r="BLE832" s="361"/>
      <c r="BLF832" s="361"/>
      <c r="BLG832" s="361"/>
      <c r="BLH832" s="361"/>
      <c r="BLI832" s="361"/>
      <c r="BLJ832" s="361"/>
      <c r="BLK832" s="361"/>
      <c r="BLL832" s="361"/>
      <c r="BLM832" s="361"/>
      <c r="BLN832" s="361"/>
      <c r="BLO832" s="361"/>
      <c r="BLP832" s="361"/>
      <c r="BLQ832" s="361"/>
      <c r="BLR832" s="361"/>
      <c r="BLS832" s="361"/>
      <c r="BLT832" s="361"/>
      <c r="BLU832" s="361"/>
      <c r="BLV832" s="361"/>
      <c r="BLW832" s="361"/>
      <c r="BLX832" s="361"/>
      <c r="BLY832" s="361"/>
      <c r="BLZ832" s="361"/>
      <c r="BMA832" s="361"/>
      <c r="BMB832" s="361"/>
      <c r="BMC832" s="361"/>
      <c r="BMD832" s="361"/>
      <c r="BME832" s="361"/>
      <c r="BMF832" s="361"/>
      <c r="BMG832" s="361"/>
      <c r="BMH832" s="361"/>
      <c r="BMI832" s="361"/>
      <c r="BMJ832" s="361"/>
      <c r="BMK832" s="361"/>
      <c r="BML832" s="361"/>
      <c r="BMM832" s="361"/>
      <c r="BMN832" s="361"/>
      <c r="BMO832" s="361"/>
      <c r="BMP832" s="361"/>
      <c r="BMQ832" s="361"/>
      <c r="BMR832" s="361"/>
      <c r="BMS832" s="361"/>
      <c r="BMT832" s="361"/>
      <c r="BMU832" s="361"/>
      <c r="BMV832" s="361"/>
      <c r="BMW832" s="361"/>
      <c r="BMX832" s="361"/>
      <c r="BMY832" s="361"/>
      <c r="BMZ832" s="361"/>
      <c r="BNA832" s="361"/>
      <c r="BNB832" s="361"/>
      <c r="BNC832" s="361"/>
      <c r="BND832" s="361"/>
      <c r="BNE832" s="361"/>
      <c r="BNF832" s="361"/>
      <c r="BNG832" s="361"/>
      <c r="BNH832" s="361"/>
      <c r="BNI832" s="361"/>
      <c r="BNJ832" s="361"/>
      <c r="BNK832" s="361"/>
      <c r="BNL832" s="361"/>
      <c r="BNM832" s="361"/>
      <c r="BNN832" s="361"/>
      <c r="BNO832" s="361"/>
      <c r="BNP832" s="361"/>
      <c r="BNQ832" s="361"/>
      <c r="BNR832" s="361"/>
      <c r="BNS832" s="361"/>
      <c r="BNT832" s="361"/>
      <c r="BNU832" s="361"/>
      <c r="BNV832" s="361"/>
      <c r="BNW832" s="361"/>
      <c r="BNX832" s="361"/>
      <c r="BNY832" s="361"/>
      <c r="BNZ832" s="361"/>
      <c r="BOA832" s="361"/>
      <c r="BOB832" s="361"/>
      <c r="BOC832" s="361"/>
      <c r="BOD832" s="361"/>
      <c r="BOE832" s="361"/>
      <c r="BOF832" s="361"/>
      <c r="BOG832" s="361"/>
      <c r="BOH832" s="361"/>
      <c r="BOI832" s="361"/>
      <c r="BOJ832" s="361"/>
      <c r="BOK832" s="361"/>
      <c r="BOL832" s="361"/>
      <c r="BOM832" s="361"/>
      <c r="BON832" s="361"/>
      <c r="BOO832" s="361"/>
      <c r="BOP832" s="361"/>
      <c r="BOQ832" s="361"/>
      <c r="BOR832" s="361"/>
      <c r="BOS832" s="361"/>
      <c r="BOT832" s="361"/>
      <c r="BOU832" s="361"/>
      <c r="BOV832" s="361"/>
      <c r="BOW832" s="361"/>
      <c r="BOX832" s="361"/>
      <c r="BOY832" s="361"/>
      <c r="BOZ832" s="361"/>
      <c r="BPA832" s="361"/>
      <c r="BPB832" s="361"/>
      <c r="BPC832" s="361"/>
      <c r="BPD832" s="361"/>
      <c r="BPE832" s="361"/>
      <c r="BPF832" s="361"/>
      <c r="BPG832" s="361"/>
      <c r="BPH832" s="361"/>
      <c r="BPI832" s="361"/>
      <c r="BPJ832" s="361"/>
      <c r="BPK832" s="361"/>
      <c r="BPL832" s="361"/>
      <c r="BPM832" s="361"/>
      <c r="BPN832" s="361"/>
      <c r="BPO832" s="361"/>
      <c r="BPP832" s="361"/>
      <c r="BPQ832" s="361"/>
      <c r="BPR832" s="361"/>
      <c r="BPS832" s="361"/>
      <c r="BPT832" s="361"/>
      <c r="BPU832" s="361"/>
      <c r="BPV832" s="361"/>
      <c r="BPW832" s="361"/>
      <c r="BPX832" s="361"/>
      <c r="BPY832" s="361"/>
      <c r="BPZ832" s="361"/>
      <c r="BQA832" s="361"/>
      <c r="BQB832" s="361"/>
      <c r="BQC832" s="361"/>
      <c r="BQD832" s="361"/>
      <c r="BQE832" s="361"/>
      <c r="BQF832" s="361"/>
      <c r="BQG832" s="361"/>
      <c r="BQH832" s="361"/>
      <c r="BQI832" s="361"/>
      <c r="BQJ832" s="361"/>
      <c r="BQK832" s="361"/>
      <c r="BQL832" s="361"/>
      <c r="BQM832" s="361"/>
      <c r="BQN832" s="361"/>
      <c r="BQO832" s="361"/>
      <c r="BQP832" s="361"/>
      <c r="BQQ832" s="361"/>
      <c r="BQR832" s="361"/>
      <c r="BQS832" s="361"/>
      <c r="BQT832" s="361"/>
      <c r="BQU832" s="361"/>
      <c r="BQV832" s="361"/>
      <c r="BQW832" s="361"/>
      <c r="BQX832" s="361"/>
      <c r="BQY832" s="361"/>
      <c r="BQZ832" s="361"/>
      <c r="BRA832" s="361"/>
      <c r="BRB832" s="361"/>
      <c r="BRC832" s="361"/>
      <c r="BRD832" s="361"/>
      <c r="BRE832" s="361"/>
      <c r="BRF832" s="361"/>
      <c r="BRG832" s="361"/>
      <c r="BRH832" s="361"/>
      <c r="BRI832" s="361"/>
      <c r="BRJ832" s="361"/>
      <c r="BRK832" s="361"/>
      <c r="BRL832" s="361"/>
      <c r="BRM832" s="361"/>
      <c r="BRN832" s="361"/>
      <c r="BRO832" s="361"/>
      <c r="BRP832" s="361"/>
      <c r="BRQ832" s="361"/>
      <c r="BRR832" s="361"/>
      <c r="BRS832" s="361"/>
      <c r="BRT832" s="361"/>
      <c r="BRU832" s="361"/>
      <c r="BRV832" s="361"/>
      <c r="BRW832" s="361"/>
      <c r="BRX832" s="361"/>
      <c r="BRY832" s="361"/>
      <c r="BRZ832" s="361"/>
      <c r="BSA832" s="361"/>
      <c r="BSB832" s="361"/>
      <c r="BSC832" s="361"/>
      <c r="BSD832" s="361"/>
      <c r="BSE832" s="361"/>
      <c r="BSF832" s="361"/>
      <c r="BSG832" s="361"/>
      <c r="BSH832" s="361"/>
      <c r="BSI832" s="361"/>
      <c r="BSJ832" s="361"/>
      <c r="BSK832" s="361"/>
      <c r="BSL832" s="361"/>
      <c r="BSM832" s="361"/>
      <c r="BSN832" s="361"/>
      <c r="BSO832" s="361"/>
      <c r="BSP832" s="361"/>
      <c r="BSQ832" s="361"/>
      <c r="BSR832" s="361"/>
      <c r="BSS832" s="361"/>
      <c r="BST832" s="361"/>
      <c r="BSU832" s="361"/>
      <c r="BSV832" s="361"/>
      <c r="BSW832" s="361"/>
      <c r="BSX832" s="361"/>
      <c r="BSY832" s="361"/>
      <c r="BSZ832" s="361"/>
      <c r="BTA832" s="361"/>
      <c r="BTB832" s="361"/>
      <c r="BTC832" s="361"/>
      <c r="BTD832" s="361"/>
      <c r="BTE832" s="361"/>
      <c r="BTF832" s="361"/>
      <c r="BTG832" s="361"/>
      <c r="BTH832" s="361"/>
      <c r="BTI832" s="361"/>
      <c r="BTJ832" s="361"/>
      <c r="BTK832" s="361"/>
      <c r="BTL832" s="361"/>
      <c r="BTM832" s="361"/>
      <c r="BTN832" s="361"/>
      <c r="BTO832" s="361"/>
      <c r="BTP832" s="361"/>
      <c r="BTQ832" s="361"/>
      <c r="BTR832" s="361"/>
      <c r="BTS832" s="361"/>
      <c r="BTT832" s="361"/>
      <c r="BTU832" s="361"/>
      <c r="BTV832" s="361"/>
      <c r="BTW832" s="361"/>
      <c r="BTX832" s="361"/>
      <c r="BTY832" s="361"/>
      <c r="BTZ832" s="361"/>
      <c r="BUA832" s="361"/>
      <c r="BUB832" s="361"/>
      <c r="BUC832" s="361"/>
      <c r="BUD832" s="361"/>
      <c r="BUE832" s="361"/>
      <c r="BUF832" s="361"/>
      <c r="BUG832" s="361"/>
      <c r="BUH832" s="361"/>
      <c r="BUI832" s="361"/>
      <c r="BUJ832" s="361"/>
      <c r="BUK832" s="361"/>
      <c r="BUL832" s="361"/>
      <c r="BUM832" s="361"/>
      <c r="BUN832" s="361"/>
      <c r="BUO832" s="361"/>
      <c r="BUP832" s="361"/>
      <c r="BUQ832" s="361"/>
      <c r="BUR832" s="361"/>
      <c r="BUS832" s="361"/>
      <c r="BUT832" s="361"/>
      <c r="BUU832" s="361"/>
      <c r="BUV832" s="361"/>
      <c r="BUW832" s="361"/>
      <c r="BUX832" s="361"/>
      <c r="BUY832" s="361"/>
      <c r="BUZ832" s="361"/>
      <c r="BVA832" s="361"/>
      <c r="BVB832" s="361"/>
      <c r="BVC832" s="361"/>
      <c r="BVD832" s="361"/>
      <c r="BVE832" s="361"/>
      <c r="BVF832" s="361"/>
      <c r="BVG832" s="361"/>
      <c r="BVH832" s="361"/>
      <c r="BVI832" s="361"/>
      <c r="BVJ832" s="361"/>
      <c r="BVK832" s="361"/>
      <c r="BVL832" s="361"/>
      <c r="BVM832" s="361"/>
      <c r="BVN832" s="361"/>
      <c r="BVO832" s="361"/>
      <c r="BVP832" s="361"/>
      <c r="BVQ832" s="361"/>
      <c r="BVR832" s="361"/>
      <c r="BVS832" s="361"/>
      <c r="BVT832" s="361"/>
      <c r="BVU832" s="361"/>
      <c r="BVV832" s="361"/>
      <c r="BVW832" s="361"/>
      <c r="BVX832" s="361"/>
      <c r="BVY832" s="361"/>
      <c r="BVZ832" s="361"/>
      <c r="BWA832" s="361"/>
      <c r="BWB832" s="361"/>
      <c r="BWC832" s="361"/>
      <c r="BWD832" s="361"/>
      <c r="BWE832" s="361"/>
      <c r="BWF832" s="361"/>
      <c r="BWG832" s="361"/>
      <c r="BWH832" s="361"/>
      <c r="BWI832" s="361"/>
      <c r="BWJ832" s="361"/>
      <c r="BWK832" s="361"/>
      <c r="BWL832" s="361"/>
      <c r="BWM832" s="361"/>
      <c r="BWN832" s="361"/>
      <c r="BWO832" s="361"/>
      <c r="BWP832" s="361"/>
      <c r="BWQ832" s="361"/>
      <c r="BWR832" s="361"/>
      <c r="BWS832" s="361"/>
      <c r="BWT832" s="361"/>
      <c r="BWU832" s="361"/>
      <c r="BWV832" s="361"/>
      <c r="BWW832" s="361"/>
      <c r="BWX832" s="361"/>
      <c r="BWY832" s="361"/>
      <c r="BWZ832" s="361"/>
      <c r="BXA832" s="361"/>
      <c r="BXB832" s="361"/>
      <c r="BXC832" s="361"/>
      <c r="BXD832" s="361"/>
      <c r="BXE832" s="361"/>
      <c r="BXF832" s="361"/>
      <c r="BXG832" s="361"/>
      <c r="BXH832" s="361"/>
      <c r="BXI832" s="361"/>
      <c r="BXJ832" s="361"/>
      <c r="BXK832" s="361"/>
      <c r="BXL832" s="361"/>
      <c r="BXM832" s="361"/>
      <c r="BXN832" s="361"/>
      <c r="BXO832" s="361"/>
      <c r="BXP832" s="361"/>
      <c r="BXQ832" s="361"/>
      <c r="BXR832" s="361"/>
      <c r="BXS832" s="361"/>
      <c r="BXT832" s="361"/>
      <c r="BXU832" s="361"/>
      <c r="BXV832" s="361"/>
      <c r="BXW832" s="361"/>
      <c r="BXX832" s="361"/>
      <c r="BXY832" s="361"/>
      <c r="BXZ832" s="361"/>
      <c r="BYA832" s="361"/>
      <c r="BYB832" s="361"/>
      <c r="BYC832" s="361"/>
      <c r="BYD832" s="361"/>
      <c r="BYE832" s="361"/>
      <c r="BYF832" s="361"/>
      <c r="BYG832" s="361"/>
      <c r="BYH832" s="361"/>
      <c r="BYI832" s="361"/>
      <c r="BYJ832" s="361"/>
      <c r="BYK832" s="361"/>
      <c r="BYL832" s="361"/>
      <c r="BYM832" s="361"/>
      <c r="BYN832" s="361"/>
      <c r="BYO832" s="361"/>
      <c r="BYP832" s="361"/>
      <c r="BYQ832" s="361"/>
      <c r="BYR832" s="361"/>
      <c r="BYS832" s="361"/>
      <c r="BYT832" s="361"/>
      <c r="BYU832" s="361"/>
      <c r="BYV832" s="361"/>
      <c r="BYW832" s="361"/>
      <c r="BYX832" s="361"/>
      <c r="BYY832" s="361"/>
      <c r="BYZ832" s="361"/>
      <c r="BZA832" s="361"/>
      <c r="BZB832" s="361"/>
      <c r="BZC832" s="361"/>
      <c r="BZD832" s="361"/>
      <c r="BZE832" s="361"/>
      <c r="BZF832" s="361"/>
      <c r="BZG832" s="361"/>
      <c r="BZH832" s="361"/>
      <c r="BZI832" s="361"/>
      <c r="BZJ832" s="361"/>
      <c r="BZK832" s="361"/>
      <c r="BZL832" s="361"/>
      <c r="BZM832" s="361"/>
      <c r="BZN832" s="361"/>
      <c r="BZO832" s="361"/>
      <c r="BZP832" s="361"/>
      <c r="BZQ832" s="361"/>
      <c r="BZR832" s="361"/>
      <c r="BZS832" s="361"/>
      <c r="BZT832" s="361"/>
      <c r="BZU832" s="361"/>
      <c r="BZV832" s="361"/>
      <c r="BZW832" s="361"/>
      <c r="BZX832" s="361"/>
      <c r="BZY832" s="361"/>
      <c r="BZZ832" s="361"/>
      <c r="CAA832" s="361"/>
      <c r="CAB832" s="361"/>
      <c r="CAC832" s="361"/>
      <c r="CAD832" s="361"/>
      <c r="CAE832" s="361"/>
      <c r="CAF832" s="361"/>
      <c r="CAG832" s="361"/>
      <c r="CAH832" s="361"/>
      <c r="CAI832" s="361"/>
      <c r="CAJ832" s="361"/>
      <c r="CAK832" s="361"/>
      <c r="CAL832" s="361"/>
      <c r="CAM832" s="361"/>
      <c r="CAN832" s="361"/>
      <c r="CAO832" s="361"/>
      <c r="CAP832" s="361"/>
      <c r="CAQ832" s="361"/>
      <c r="CAR832" s="361"/>
      <c r="CAS832" s="361"/>
      <c r="CAT832" s="361"/>
      <c r="CAU832" s="361"/>
      <c r="CAV832" s="361"/>
      <c r="CAW832" s="361"/>
      <c r="CAX832" s="361"/>
      <c r="CAY832" s="361"/>
      <c r="CAZ832" s="361"/>
      <c r="CBA832" s="361"/>
      <c r="CBB832" s="361"/>
      <c r="CBC832" s="361"/>
      <c r="CBD832" s="361"/>
      <c r="CBE832" s="361"/>
      <c r="CBF832" s="361"/>
      <c r="CBG832" s="361"/>
      <c r="CBH832" s="361"/>
      <c r="CBI832" s="361"/>
      <c r="CBJ832" s="361"/>
      <c r="CBK832" s="361"/>
      <c r="CBL832" s="361"/>
      <c r="CBM832" s="361"/>
      <c r="CBN832" s="361"/>
      <c r="CBO832" s="361"/>
      <c r="CBP832" s="361"/>
      <c r="CBQ832" s="361"/>
      <c r="CBR832" s="361"/>
      <c r="CBS832" s="361"/>
      <c r="CBT832" s="361"/>
      <c r="CBU832" s="361"/>
      <c r="CBV832" s="361"/>
      <c r="CBW832" s="361"/>
      <c r="CBX832" s="361"/>
      <c r="CBY832" s="361"/>
      <c r="CBZ832" s="361"/>
      <c r="CCA832" s="361"/>
      <c r="CCB832" s="361"/>
      <c r="CCC832" s="361"/>
      <c r="CCD832" s="361"/>
      <c r="CCE832" s="361"/>
      <c r="CCF832" s="361"/>
      <c r="CCG832" s="361"/>
      <c r="CCH832" s="361"/>
      <c r="CCI832" s="361"/>
      <c r="CCJ832" s="361"/>
      <c r="CCK832" s="361"/>
      <c r="CCL832" s="361"/>
      <c r="CCM832" s="361"/>
      <c r="CCN832" s="361"/>
      <c r="CCO832" s="361"/>
      <c r="CCP832" s="361"/>
      <c r="CCQ832" s="361"/>
      <c r="CCR832" s="361"/>
      <c r="CCS832" s="361"/>
      <c r="CCT832" s="361"/>
      <c r="CCU832" s="361"/>
      <c r="CCV832" s="361"/>
      <c r="CCW832" s="361"/>
      <c r="CCX832" s="361"/>
      <c r="CCY832" s="361"/>
      <c r="CCZ832" s="361"/>
      <c r="CDA832" s="361"/>
      <c r="CDB832" s="361"/>
      <c r="CDC832" s="361"/>
      <c r="CDD832" s="361"/>
      <c r="CDE832" s="361"/>
      <c r="CDF832" s="361"/>
      <c r="CDG832" s="361"/>
      <c r="CDH832" s="361"/>
      <c r="CDI832" s="361"/>
      <c r="CDJ832" s="361"/>
      <c r="CDK832" s="361"/>
      <c r="CDL832" s="361"/>
      <c r="CDM832" s="361"/>
      <c r="CDN832" s="361"/>
      <c r="CDO832" s="361"/>
      <c r="CDP832" s="361"/>
      <c r="CDQ832" s="361"/>
      <c r="CDR832" s="361"/>
      <c r="CDS832" s="361"/>
      <c r="CDT832" s="361"/>
      <c r="CDU832" s="361"/>
      <c r="CDV832" s="361"/>
      <c r="CDW832" s="361"/>
      <c r="CDX832" s="361"/>
      <c r="CDY832" s="361"/>
      <c r="CDZ832" s="361"/>
      <c r="CEA832" s="361"/>
      <c r="CEB832" s="361"/>
      <c r="CEC832" s="361"/>
      <c r="CED832" s="361"/>
      <c r="CEE832" s="361"/>
      <c r="CEF832" s="361"/>
      <c r="CEG832" s="361"/>
      <c r="CEH832" s="361"/>
      <c r="CEI832" s="361"/>
      <c r="CEJ832" s="361"/>
      <c r="CEK832" s="361"/>
      <c r="CEL832" s="361"/>
      <c r="CEM832" s="361"/>
      <c r="CEN832" s="361"/>
      <c r="CEO832" s="361"/>
      <c r="CEP832" s="361"/>
      <c r="CEQ832" s="361"/>
      <c r="CER832" s="361"/>
      <c r="CES832" s="361"/>
      <c r="CET832" s="361"/>
      <c r="CEU832" s="361"/>
      <c r="CEV832" s="361"/>
      <c r="CEW832" s="361"/>
      <c r="CEX832" s="361"/>
      <c r="CEY832" s="361"/>
      <c r="CEZ832" s="361"/>
      <c r="CFA832" s="361"/>
      <c r="CFB832" s="361"/>
      <c r="CFC832" s="361"/>
      <c r="CFD832" s="361"/>
      <c r="CFE832" s="361"/>
      <c r="CFF832" s="361"/>
      <c r="CFG832" s="361"/>
      <c r="CFH832" s="361"/>
      <c r="CFI832" s="361"/>
      <c r="CFJ832" s="361"/>
      <c r="CFK832" s="361"/>
      <c r="CFL832" s="361"/>
      <c r="CFM832" s="361"/>
      <c r="CFN832" s="361"/>
      <c r="CFO832" s="361"/>
      <c r="CFP832" s="361"/>
      <c r="CFQ832" s="361"/>
      <c r="CFR832" s="361"/>
      <c r="CFS832" s="361"/>
      <c r="CFT832" s="361"/>
      <c r="CFU832" s="361"/>
      <c r="CFV832" s="361"/>
      <c r="CFW832" s="361"/>
      <c r="CFX832" s="361"/>
      <c r="CFY832" s="361"/>
      <c r="CFZ832" s="361"/>
      <c r="CGA832" s="361"/>
      <c r="CGB832" s="361"/>
      <c r="CGC832" s="361"/>
      <c r="CGD832" s="361"/>
      <c r="CGE832" s="361"/>
      <c r="CGF832" s="361"/>
      <c r="CGG832" s="361"/>
      <c r="CGH832" s="361"/>
      <c r="CGI832" s="361"/>
      <c r="CGJ832" s="361"/>
      <c r="CGK832" s="361"/>
      <c r="CGL832" s="361"/>
      <c r="CGM832" s="361"/>
      <c r="CGN832" s="361"/>
      <c r="CGO832" s="361"/>
      <c r="CGP832" s="361"/>
      <c r="CGQ832" s="361"/>
      <c r="CGR832" s="361"/>
      <c r="CGS832" s="361"/>
      <c r="CGT832" s="361"/>
      <c r="CGU832" s="361"/>
      <c r="CGV832" s="361"/>
      <c r="CGW832" s="361"/>
      <c r="CGX832" s="361"/>
      <c r="CGY832" s="361"/>
      <c r="CGZ832" s="361"/>
      <c r="CHA832" s="361"/>
      <c r="CHB832" s="361"/>
      <c r="CHC832" s="361"/>
      <c r="CHD832" s="361"/>
      <c r="CHE832" s="361"/>
      <c r="CHF832" s="361"/>
      <c r="CHG832" s="361"/>
      <c r="CHH832" s="361"/>
      <c r="CHI832" s="361"/>
      <c r="CHJ832" s="361"/>
      <c r="CHK832" s="361"/>
      <c r="CHL832" s="361"/>
      <c r="CHM832" s="361"/>
      <c r="CHN832" s="361"/>
      <c r="CHO832" s="361"/>
      <c r="CHP832" s="361"/>
      <c r="CHQ832" s="361"/>
      <c r="CHR832" s="361"/>
      <c r="CHS832" s="361"/>
      <c r="CHT832" s="361"/>
      <c r="CHU832" s="361"/>
      <c r="CHV832" s="361"/>
      <c r="CHW832" s="361"/>
      <c r="CHX832" s="361"/>
      <c r="CHY832" s="361"/>
      <c r="CHZ832" s="361"/>
      <c r="CIA832" s="361"/>
      <c r="CIB832" s="361"/>
      <c r="CIC832" s="361"/>
      <c r="CID832" s="361"/>
      <c r="CIE832" s="361"/>
      <c r="CIF832" s="361"/>
      <c r="CIG832" s="361"/>
      <c r="CIH832" s="361"/>
      <c r="CII832" s="361"/>
      <c r="CIJ832" s="361"/>
      <c r="CIK832" s="361"/>
      <c r="CIL832" s="361"/>
      <c r="CIM832" s="361"/>
      <c r="CIN832" s="361"/>
      <c r="CIO832" s="361"/>
      <c r="CIP832" s="361"/>
      <c r="CIQ832" s="361"/>
      <c r="CIR832" s="361"/>
      <c r="CIS832" s="361"/>
      <c r="CIT832" s="361"/>
      <c r="CIU832" s="361"/>
      <c r="CIV832" s="361"/>
      <c r="CIW832" s="361"/>
      <c r="CIX832" s="361"/>
      <c r="CIY832" s="361"/>
      <c r="CIZ832" s="361"/>
      <c r="CJA832" s="361"/>
      <c r="CJB832" s="361"/>
      <c r="CJC832" s="361"/>
      <c r="CJD832" s="361"/>
      <c r="CJE832" s="361"/>
      <c r="CJF832" s="361"/>
      <c r="CJG832" s="361"/>
      <c r="CJH832" s="361"/>
      <c r="CJI832" s="361"/>
      <c r="CJJ832" s="361"/>
      <c r="CJK832" s="361"/>
      <c r="CJL832" s="361"/>
      <c r="CJM832" s="361"/>
      <c r="CJN832" s="361"/>
      <c r="CJO832" s="361"/>
      <c r="CJP832" s="361"/>
      <c r="CJQ832" s="361"/>
      <c r="CJR832" s="361"/>
      <c r="CJS832" s="361"/>
      <c r="CJT832" s="361"/>
      <c r="CJU832" s="361"/>
      <c r="CJV832" s="361"/>
      <c r="CJW832" s="361"/>
      <c r="CJX832" s="361"/>
      <c r="CJY832" s="361"/>
      <c r="CJZ832" s="361"/>
      <c r="CKA832" s="361"/>
      <c r="CKB832" s="361"/>
      <c r="CKC832" s="361"/>
      <c r="CKD832" s="361"/>
      <c r="CKE832" s="361"/>
      <c r="CKF832" s="361"/>
      <c r="CKG832" s="361"/>
      <c r="CKH832" s="361"/>
      <c r="CKI832" s="361"/>
      <c r="CKJ832" s="361"/>
      <c r="CKK832" s="361"/>
      <c r="CKL832" s="361"/>
      <c r="CKM832" s="361"/>
      <c r="CKN832" s="361"/>
      <c r="CKO832" s="361"/>
      <c r="CKP832" s="361"/>
      <c r="CKQ832" s="361"/>
      <c r="CKR832" s="361"/>
      <c r="CKS832" s="361"/>
      <c r="CKT832" s="361"/>
      <c r="CKU832" s="361"/>
      <c r="CKV832" s="361"/>
      <c r="CKW832" s="361"/>
      <c r="CKX832" s="361"/>
      <c r="CKY832" s="361"/>
      <c r="CKZ832" s="361"/>
      <c r="CLA832" s="361"/>
      <c r="CLB832" s="361"/>
      <c r="CLC832" s="361"/>
      <c r="CLD832" s="361"/>
      <c r="CLE832" s="361"/>
      <c r="CLF832" s="361"/>
      <c r="CLG832" s="361"/>
      <c r="CLH832" s="361"/>
      <c r="CLI832" s="361"/>
      <c r="CLJ832" s="361"/>
      <c r="CLK832" s="361"/>
      <c r="CLL832" s="361"/>
      <c r="CLM832" s="361"/>
      <c r="CLN832" s="361"/>
      <c r="CLO832" s="361"/>
      <c r="CLP832" s="361"/>
      <c r="CLQ832" s="361"/>
      <c r="CLR832" s="361"/>
      <c r="CLS832" s="361"/>
      <c r="CLT832" s="361"/>
      <c r="CLU832" s="361"/>
      <c r="CLV832" s="361"/>
      <c r="CLW832" s="361"/>
      <c r="CLX832" s="361"/>
      <c r="CLY832" s="361"/>
      <c r="CLZ832" s="361"/>
      <c r="CMA832" s="361"/>
      <c r="CMB832" s="361"/>
      <c r="CMC832" s="361"/>
      <c r="CMD832" s="361"/>
      <c r="CME832" s="361"/>
      <c r="CMF832" s="361"/>
      <c r="CMG832" s="361"/>
      <c r="CMH832" s="361"/>
      <c r="CMI832" s="361"/>
      <c r="CMJ832" s="361"/>
      <c r="CMK832" s="361"/>
      <c r="CML832" s="361"/>
      <c r="CMM832" s="361"/>
      <c r="CMN832" s="361"/>
      <c r="CMO832" s="361"/>
      <c r="CMP832" s="361"/>
      <c r="CMQ832" s="361"/>
      <c r="CMR832" s="361"/>
      <c r="CMS832" s="361"/>
      <c r="CMT832" s="361"/>
      <c r="CMU832" s="361"/>
      <c r="CMV832" s="361"/>
      <c r="CMW832" s="361"/>
      <c r="CMX832" s="361"/>
      <c r="CMY832" s="361"/>
      <c r="CMZ832" s="361"/>
      <c r="CNA832" s="361"/>
      <c r="CNB832" s="361"/>
      <c r="CNC832" s="361"/>
      <c r="CND832" s="361"/>
      <c r="CNE832" s="361"/>
      <c r="CNF832" s="361"/>
      <c r="CNG832" s="361"/>
      <c r="CNH832" s="361"/>
      <c r="CNI832" s="361"/>
      <c r="CNJ832" s="361"/>
      <c r="CNK832" s="361"/>
      <c r="CNL832" s="361"/>
      <c r="CNM832" s="361"/>
      <c r="CNN832" s="361"/>
      <c r="CNO832" s="361"/>
      <c r="CNP832" s="361"/>
      <c r="CNQ832" s="361"/>
      <c r="CNR832" s="361"/>
      <c r="CNS832" s="361"/>
      <c r="CNT832" s="361"/>
      <c r="CNU832" s="361"/>
      <c r="CNV832" s="361"/>
      <c r="CNW832" s="361"/>
      <c r="CNX832" s="361"/>
      <c r="CNY832" s="361"/>
      <c r="CNZ832" s="361"/>
      <c r="COA832" s="361"/>
      <c r="COB832" s="361"/>
      <c r="COC832" s="361"/>
      <c r="COD832" s="361"/>
      <c r="COE832" s="361"/>
      <c r="COF832" s="361"/>
      <c r="COG832" s="361"/>
      <c r="COH832" s="361"/>
      <c r="COI832" s="361"/>
      <c r="COJ832" s="361"/>
      <c r="COK832" s="361"/>
      <c r="COL832" s="361"/>
      <c r="COM832" s="361"/>
      <c r="CON832" s="361"/>
      <c r="COO832" s="361"/>
      <c r="COP832" s="361"/>
      <c r="COQ832" s="361"/>
      <c r="COR832" s="361"/>
      <c r="COS832" s="361"/>
      <c r="COT832" s="361"/>
      <c r="COU832" s="361"/>
      <c r="COV832" s="361"/>
      <c r="COW832" s="361"/>
      <c r="COX832" s="361"/>
      <c r="COY832" s="361"/>
      <c r="COZ832" s="361"/>
      <c r="CPA832" s="361"/>
      <c r="CPB832" s="361"/>
      <c r="CPC832" s="361"/>
      <c r="CPD832" s="361"/>
      <c r="CPE832" s="361"/>
      <c r="CPF832" s="361"/>
      <c r="CPG832" s="361"/>
      <c r="CPH832" s="361"/>
      <c r="CPI832" s="361"/>
      <c r="CPJ832" s="361"/>
      <c r="CPK832" s="361"/>
      <c r="CPL832" s="361"/>
      <c r="CPM832" s="361"/>
      <c r="CPN832" s="361"/>
      <c r="CPO832" s="361"/>
      <c r="CPP832" s="361"/>
      <c r="CPQ832" s="361"/>
      <c r="CPR832" s="361"/>
      <c r="CPS832" s="361"/>
      <c r="CPT832" s="361"/>
      <c r="CPU832" s="361"/>
      <c r="CPV832" s="361"/>
      <c r="CPW832" s="361"/>
      <c r="CPX832" s="361"/>
      <c r="CPY832" s="361"/>
      <c r="CPZ832" s="361"/>
      <c r="CQA832" s="361"/>
      <c r="CQB832" s="361"/>
      <c r="CQC832" s="361"/>
      <c r="CQD832" s="361"/>
      <c r="CQE832" s="361"/>
      <c r="CQF832" s="361"/>
      <c r="CQG832" s="361"/>
      <c r="CQH832" s="361"/>
      <c r="CQI832" s="361"/>
      <c r="CQJ832" s="361"/>
      <c r="CQK832" s="361"/>
      <c r="CQL832" s="361"/>
      <c r="CQM832" s="361"/>
      <c r="CQN832" s="361"/>
      <c r="CQO832" s="361"/>
      <c r="CQP832" s="361"/>
      <c r="CQQ832" s="361"/>
      <c r="CQR832" s="361"/>
      <c r="CQS832" s="361"/>
      <c r="CQT832" s="361"/>
      <c r="CQU832" s="361"/>
      <c r="CQV832" s="361"/>
      <c r="CQW832" s="361"/>
      <c r="CQX832" s="361"/>
      <c r="CQY832" s="361"/>
      <c r="CQZ832" s="361"/>
      <c r="CRA832" s="361"/>
      <c r="CRB832" s="361"/>
      <c r="CRC832" s="361"/>
      <c r="CRD832" s="361"/>
      <c r="CRE832" s="361"/>
      <c r="CRF832" s="361"/>
      <c r="CRG832" s="361"/>
      <c r="CRH832" s="361"/>
      <c r="CRI832" s="361"/>
      <c r="CRJ832" s="361"/>
      <c r="CRK832" s="361"/>
      <c r="CRL832" s="361"/>
      <c r="CRM832" s="361"/>
      <c r="CRN832" s="361"/>
      <c r="CRO832" s="361"/>
      <c r="CRP832" s="361"/>
      <c r="CRQ832" s="361"/>
      <c r="CRR832" s="361"/>
      <c r="CRS832" s="361"/>
      <c r="CRT832" s="361"/>
      <c r="CRU832" s="361"/>
      <c r="CRV832" s="361"/>
      <c r="CRW832" s="361"/>
      <c r="CRX832" s="361"/>
      <c r="CRY832" s="361"/>
      <c r="CRZ832" s="361"/>
      <c r="CSA832" s="361"/>
      <c r="CSB832" s="361"/>
      <c r="CSC832" s="361"/>
      <c r="CSD832" s="361"/>
      <c r="CSE832" s="361"/>
      <c r="CSF832" s="361"/>
      <c r="CSG832" s="361"/>
      <c r="CSH832" s="361"/>
      <c r="CSI832" s="361"/>
      <c r="CSJ832" s="361"/>
      <c r="CSK832" s="361"/>
      <c r="CSL832" s="361"/>
      <c r="CSM832" s="361"/>
      <c r="CSN832" s="361"/>
      <c r="CSO832" s="361"/>
      <c r="CSP832" s="361"/>
      <c r="CSQ832" s="361"/>
      <c r="CSR832" s="361"/>
      <c r="CSS832" s="361"/>
      <c r="CST832" s="361"/>
      <c r="CSU832" s="361"/>
      <c r="CSV832" s="361"/>
      <c r="CSW832" s="361"/>
      <c r="CSX832" s="361"/>
      <c r="CSY832" s="361"/>
      <c r="CSZ832" s="361"/>
      <c r="CTA832" s="361"/>
      <c r="CTB832" s="361"/>
      <c r="CTC832" s="361"/>
      <c r="CTD832" s="361"/>
      <c r="CTE832" s="361"/>
      <c r="CTF832" s="361"/>
      <c r="CTG832" s="361"/>
      <c r="CTH832" s="361"/>
      <c r="CTI832" s="361"/>
      <c r="CTJ832" s="361"/>
      <c r="CTK832" s="361"/>
      <c r="CTL832" s="361"/>
      <c r="CTM832" s="361"/>
      <c r="CTN832" s="361"/>
      <c r="CTO832" s="361"/>
      <c r="CTP832" s="361"/>
      <c r="CTQ832" s="361"/>
      <c r="CTR832" s="361"/>
      <c r="CTS832" s="361"/>
      <c r="CTT832" s="361"/>
      <c r="CTU832" s="361"/>
      <c r="CTV832" s="361"/>
      <c r="CTW832" s="361"/>
      <c r="CTX832" s="361"/>
      <c r="CTY832" s="361"/>
      <c r="CTZ832" s="361"/>
      <c r="CUA832" s="361"/>
      <c r="CUB832" s="361"/>
      <c r="CUC832" s="361"/>
      <c r="CUD832" s="361"/>
      <c r="CUE832" s="361"/>
      <c r="CUF832" s="361"/>
      <c r="CUG832" s="361"/>
      <c r="CUH832" s="361"/>
      <c r="CUI832" s="361"/>
      <c r="CUJ832" s="361"/>
      <c r="CUK832" s="361"/>
      <c r="CUL832" s="361"/>
      <c r="CUM832" s="361"/>
      <c r="CUN832" s="361"/>
      <c r="CUO832" s="361"/>
      <c r="CUP832" s="361"/>
      <c r="CUQ832" s="361"/>
      <c r="CUR832" s="361"/>
      <c r="CUS832" s="361"/>
      <c r="CUT832" s="361"/>
      <c r="CUU832" s="361"/>
      <c r="CUV832" s="361"/>
      <c r="CUW832" s="361"/>
      <c r="CUX832" s="361"/>
      <c r="CUY832" s="361"/>
      <c r="CUZ832" s="361"/>
      <c r="CVA832" s="361"/>
      <c r="CVB832" s="361"/>
      <c r="CVC832" s="361"/>
      <c r="CVD832" s="361"/>
      <c r="CVE832" s="361"/>
      <c r="CVF832" s="361"/>
      <c r="CVG832" s="361"/>
      <c r="CVH832" s="361"/>
      <c r="CVI832" s="361"/>
      <c r="CVJ832" s="361"/>
      <c r="CVK832" s="361"/>
      <c r="CVL832" s="361"/>
      <c r="CVM832" s="361"/>
      <c r="CVN832" s="361"/>
      <c r="CVO832" s="361"/>
      <c r="CVP832" s="361"/>
      <c r="CVQ832" s="361"/>
      <c r="CVR832" s="361"/>
      <c r="CVS832" s="361"/>
      <c r="CVT832" s="361"/>
      <c r="CVU832" s="361"/>
      <c r="CVV832" s="361"/>
      <c r="CVW832" s="361"/>
      <c r="CVX832" s="361"/>
      <c r="CVY832" s="361"/>
      <c r="CVZ832" s="361"/>
      <c r="CWA832" s="361"/>
      <c r="CWB832" s="361"/>
      <c r="CWC832" s="361"/>
      <c r="CWD832" s="361"/>
      <c r="CWE832" s="361"/>
      <c r="CWF832" s="361"/>
      <c r="CWG832" s="361"/>
      <c r="CWH832" s="361"/>
      <c r="CWI832" s="361"/>
      <c r="CWJ832" s="361"/>
      <c r="CWK832" s="361"/>
      <c r="CWL832" s="361"/>
      <c r="CWM832" s="361"/>
      <c r="CWN832" s="361"/>
      <c r="CWO832" s="361"/>
      <c r="CWP832" s="361"/>
      <c r="CWQ832" s="361"/>
      <c r="CWR832" s="361"/>
      <c r="CWS832" s="361"/>
      <c r="CWT832" s="361"/>
      <c r="CWU832" s="361"/>
      <c r="CWV832" s="361"/>
      <c r="CWW832" s="361"/>
      <c r="CWX832" s="361"/>
      <c r="CWY832" s="361"/>
      <c r="CWZ832" s="361"/>
      <c r="CXA832" s="361"/>
      <c r="CXB832" s="361"/>
      <c r="CXC832" s="361"/>
      <c r="CXD832" s="361"/>
      <c r="CXE832" s="361"/>
      <c r="CXF832" s="361"/>
      <c r="CXG832" s="361"/>
      <c r="CXH832" s="361"/>
      <c r="CXI832" s="361"/>
      <c r="CXJ832" s="361"/>
      <c r="CXK832" s="361"/>
      <c r="CXL832" s="361"/>
      <c r="CXM832" s="361"/>
      <c r="CXN832" s="361"/>
      <c r="CXO832" s="361"/>
      <c r="CXP832" s="361"/>
      <c r="CXQ832" s="361"/>
      <c r="CXR832" s="361"/>
      <c r="CXS832" s="361"/>
      <c r="CXT832" s="361"/>
      <c r="CXU832" s="361"/>
      <c r="CXV832" s="361"/>
      <c r="CXW832" s="361"/>
      <c r="CXX832" s="361"/>
      <c r="CXY832" s="361"/>
      <c r="CXZ832" s="361"/>
      <c r="CYA832" s="361"/>
      <c r="CYB832" s="361"/>
      <c r="CYC832" s="361"/>
      <c r="CYD832" s="361"/>
      <c r="CYE832" s="361"/>
      <c r="CYF832" s="361"/>
      <c r="CYG832" s="361"/>
      <c r="CYH832" s="361"/>
      <c r="CYI832" s="361"/>
      <c r="CYJ832" s="361"/>
      <c r="CYK832" s="361"/>
      <c r="CYL832" s="361"/>
      <c r="CYM832" s="361"/>
      <c r="CYN832" s="361"/>
      <c r="CYO832" s="361"/>
      <c r="CYP832" s="361"/>
      <c r="CYQ832" s="361"/>
      <c r="CYR832" s="361"/>
      <c r="CYS832" s="361"/>
      <c r="CYT832" s="361"/>
      <c r="CYU832" s="361"/>
      <c r="CYV832" s="361"/>
      <c r="CYW832" s="361"/>
      <c r="CYX832" s="361"/>
      <c r="CYY832" s="361"/>
      <c r="CYZ832" s="361"/>
      <c r="CZA832" s="361"/>
      <c r="CZB832" s="361"/>
      <c r="CZC832" s="361"/>
      <c r="CZD832" s="361"/>
      <c r="CZE832" s="361"/>
      <c r="CZF832" s="361"/>
      <c r="CZG832" s="361"/>
      <c r="CZH832" s="361"/>
      <c r="CZI832" s="361"/>
      <c r="CZJ832" s="361"/>
      <c r="CZK832" s="361"/>
      <c r="CZL832" s="361"/>
      <c r="CZM832" s="361"/>
      <c r="CZN832" s="361"/>
      <c r="CZO832" s="361"/>
      <c r="CZP832" s="361"/>
      <c r="CZQ832" s="361"/>
      <c r="CZR832" s="361"/>
      <c r="CZS832" s="361"/>
      <c r="CZT832" s="361"/>
      <c r="CZU832" s="361"/>
      <c r="CZV832" s="361"/>
      <c r="CZW832" s="361"/>
      <c r="CZX832" s="361"/>
      <c r="CZY832" s="361"/>
      <c r="CZZ832" s="361"/>
      <c r="DAA832" s="361"/>
      <c r="DAB832" s="361"/>
      <c r="DAC832" s="361"/>
      <c r="DAD832" s="361"/>
      <c r="DAE832" s="361"/>
      <c r="DAF832" s="361"/>
      <c r="DAG832" s="361"/>
      <c r="DAH832" s="361"/>
      <c r="DAI832" s="361"/>
      <c r="DAJ832" s="361"/>
      <c r="DAK832" s="361"/>
      <c r="DAL832" s="361"/>
      <c r="DAM832" s="361"/>
      <c r="DAN832" s="361"/>
      <c r="DAO832" s="361"/>
      <c r="DAP832" s="361"/>
      <c r="DAQ832" s="361"/>
      <c r="DAR832" s="361"/>
      <c r="DAS832" s="361"/>
      <c r="DAT832" s="361"/>
      <c r="DAU832" s="361"/>
      <c r="DAV832" s="361"/>
      <c r="DAW832" s="361"/>
      <c r="DAX832" s="361"/>
      <c r="DAY832" s="361"/>
      <c r="DAZ832" s="361"/>
      <c r="DBA832" s="361"/>
      <c r="DBB832" s="361"/>
      <c r="DBC832" s="361"/>
      <c r="DBD832" s="361"/>
      <c r="DBE832" s="361"/>
      <c r="DBF832" s="361"/>
      <c r="DBG832" s="361"/>
      <c r="DBH832" s="361"/>
      <c r="DBI832" s="361"/>
      <c r="DBJ832" s="361"/>
      <c r="DBK832" s="361"/>
      <c r="DBL832" s="361"/>
      <c r="DBM832" s="361"/>
      <c r="DBN832" s="361"/>
      <c r="DBO832" s="361"/>
      <c r="DBP832" s="361"/>
      <c r="DBQ832" s="361"/>
      <c r="DBR832" s="361"/>
      <c r="DBS832" s="361"/>
      <c r="DBT832" s="361"/>
      <c r="DBU832" s="361"/>
      <c r="DBV832" s="361"/>
      <c r="DBW832" s="361"/>
      <c r="DBX832" s="361"/>
      <c r="DBY832" s="361"/>
      <c r="DBZ832" s="361"/>
      <c r="DCA832" s="361"/>
      <c r="DCB832" s="361"/>
      <c r="DCC832" s="361"/>
      <c r="DCD832" s="361"/>
      <c r="DCE832" s="361"/>
      <c r="DCF832" s="361"/>
      <c r="DCG832" s="361"/>
      <c r="DCH832" s="361"/>
      <c r="DCI832" s="361"/>
      <c r="DCJ832" s="361"/>
      <c r="DCK832" s="361"/>
      <c r="DCL832" s="361"/>
      <c r="DCM832" s="361"/>
      <c r="DCN832" s="361"/>
      <c r="DCO832" s="361"/>
      <c r="DCP832" s="361"/>
      <c r="DCQ832" s="361"/>
      <c r="DCR832" s="361"/>
      <c r="DCS832" s="361"/>
      <c r="DCT832" s="361"/>
      <c r="DCU832" s="361"/>
      <c r="DCV832" s="361"/>
      <c r="DCW832" s="361"/>
      <c r="DCX832" s="361"/>
      <c r="DCY832" s="361"/>
      <c r="DCZ832" s="361"/>
      <c r="DDA832" s="361"/>
      <c r="DDB832" s="361"/>
      <c r="DDC832" s="361"/>
      <c r="DDD832" s="361"/>
      <c r="DDE832" s="361"/>
      <c r="DDF832" s="361"/>
      <c r="DDG832" s="361"/>
      <c r="DDH832" s="361"/>
      <c r="DDI832" s="361"/>
      <c r="DDJ832" s="361"/>
      <c r="DDK832" s="361"/>
      <c r="DDL832" s="361"/>
      <c r="DDM832" s="361"/>
      <c r="DDN832" s="361"/>
      <c r="DDO832" s="361"/>
      <c r="DDP832" s="361"/>
      <c r="DDQ832" s="361"/>
      <c r="DDR832" s="361"/>
      <c r="DDS832" s="361"/>
      <c r="DDT832" s="361"/>
      <c r="DDU832" s="361"/>
      <c r="DDV832" s="361"/>
      <c r="DDW832" s="361"/>
      <c r="DDX832" s="361"/>
      <c r="DDY832" s="361"/>
      <c r="DDZ832" s="361"/>
      <c r="DEA832" s="361"/>
      <c r="DEB832" s="361"/>
      <c r="DEC832" s="361"/>
      <c r="DED832" s="361"/>
      <c r="DEE832" s="361"/>
      <c r="DEF832" s="361"/>
      <c r="DEG832" s="361"/>
      <c r="DEH832" s="361"/>
      <c r="DEI832" s="361"/>
      <c r="DEJ832" s="361"/>
      <c r="DEK832" s="361"/>
      <c r="DEL832" s="361"/>
      <c r="DEM832" s="361"/>
      <c r="DEN832" s="361"/>
      <c r="DEO832" s="361"/>
      <c r="DEP832" s="361"/>
      <c r="DEQ832" s="361"/>
      <c r="DER832" s="361"/>
      <c r="DES832" s="361"/>
      <c r="DET832" s="361"/>
      <c r="DEU832" s="361"/>
      <c r="DEV832" s="361"/>
      <c r="DEW832" s="361"/>
      <c r="DEX832" s="361"/>
      <c r="DEY832" s="361"/>
      <c r="DEZ832" s="361"/>
      <c r="DFA832" s="361"/>
      <c r="DFB832" s="361"/>
      <c r="DFC832" s="361"/>
      <c r="DFD832" s="361"/>
      <c r="DFE832" s="361"/>
      <c r="DFF832" s="361"/>
      <c r="DFG832" s="361"/>
      <c r="DFH832" s="361"/>
      <c r="DFI832" s="361"/>
      <c r="DFJ832" s="361"/>
      <c r="DFK832" s="361"/>
      <c r="DFL832" s="361"/>
      <c r="DFM832" s="361"/>
      <c r="DFN832" s="361"/>
      <c r="DFO832" s="361"/>
      <c r="DFP832" s="361"/>
      <c r="DFQ832" s="361"/>
      <c r="DFR832" s="361"/>
      <c r="DFS832" s="361"/>
      <c r="DFT832" s="361"/>
      <c r="DFU832" s="361"/>
      <c r="DFV832" s="361"/>
      <c r="DFW832" s="361"/>
      <c r="DFX832" s="361"/>
      <c r="DFY832" s="361"/>
      <c r="DFZ832" s="361"/>
      <c r="DGA832" s="361"/>
      <c r="DGB832" s="361"/>
      <c r="DGC832" s="361"/>
      <c r="DGD832" s="361"/>
      <c r="DGE832" s="361"/>
      <c r="DGF832" s="361"/>
      <c r="DGG832" s="361"/>
      <c r="DGH832" s="361"/>
      <c r="DGI832" s="361"/>
      <c r="DGJ832" s="361"/>
      <c r="DGK832" s="361"/>
      <c r="DGL832" s="361"/>
      <c r="DGM832" s="361"/>
      <c r="DGN832" s="361"/>
      <c r="DGO832" s="361"/>
      <c r="DGP832" s="361"/>
      <c r="DGQ832" s="361"/>
      <c r="DGR832" s="361"/>
      <c r="DGS832" s="361"/>
      <c r="DGT832" s="361"/>
      <c r="DGU832" s="361"/>
      <c r="DGV832" s="361"/>
      <c r="DGW832" s="361"/>
      <c r="DGX832" s="361"/>
      <c r="DGY832" s="361"/>
      <c r="DGZ832" s="361"/>
      <c r="DHA832" s="361"/>
      <c r="DHB832" s="361"/>
      <c r="DHC832" s="361"/>
      <c r="DHD832" s="361"/>
      <c r="DHE832" s="361"/>
      <c r="DHF832" s="361"/>
      <c r="DHG832" s="361"/>
      <c r="DHH832" s="361"/>
      <c r="DHI832" s="361"/>
      <c r="DHJ832" s="361"/>
      <c r="DHK832" s="361"/>
      <c r="DHL832" s="361"/>
      <c r="DHM832" s="361"/>
      <c r="DHN832" s="361"/>
      <c r="DHO832" s="361"/>
      <c r="DHP832" s="361"/>
      <c r="DHQ832" s="361"/>
      <c r="DHR832" s="361"/>
      <c r="DHS832" s="361"/>
      <c r="DHT832" s="361"/>
      <c r="DHU832" s="361"/>
      <c r="DHV832" s="361"/>
      <c r="DHW832" s="361"/>
      <c r="DHX832" s="361"/>
      <c r="DHY832" s="361"/>
      <c r="DHZ832" s="361"/>
      <c r="DIA832" s="361"/>
      <c r="DIB832" s="361"/>
      <c r="DIC832" s="361"/>
      <c r="DID832" s="361"/>
      <c r="DIE832" s="361"/>
      <c r="DIF832" s="361"/>
      <c r="DIG832" s="361"/>
      <c r="DIH832" s="361"/>
      <c r="DII832" s="361"/>
      <c r="DIJ832" s="361"/>
      <c r="DIK832" s="361"/>
      <c r="DIL832" s="361"/>
      <c r="DIM832" s="361"/>
      <c r="DIN832" s="361"/>
      <c r="DIO832" s="361"/>
      <c r="DIP832" s="361"/>
      <c r="DIQ832" s="361"/>
      <c r="DIR832" s="361"/>
      <c r="DIS832" s="361"/>
      <c r="DIT832" s="361"/>
      <c r="DIU832" s="361"/>
      <c r="DIV832" s="361"/>
      <c r="DIW832" s="361"/>
      <c r="DIX832" s="361"/>
      <c r="DIY832" s="361"/>
      <c r="DIZ832" s="361"/>
      <c r="DJA832" s="361"/>
      <c r="DJB832" s="361"/>
      <c r="DJC832" s="361"/>
      <c r="DJD832" s="361"/>
      <c r="DJE832" s="361"/>
      <c r="DJF832" s="361"/>
      <c r="DJG832" s="361"/>
      <c r="DJH832" s="361"/>
      <c r="DJI832" s="361"/>
      <c r="DJJ832" s="361"/>
      <c r="DJK832" s="361"/>
      <c r="DJL832" s="361"/>
      <c r="DJM832" s="361"/>
      <c r="DJN832" s="361"/>
      <c r="DJO832" s="361"/>
      <c r="DJP832" s="361"/>
      <c r="DJQ832" s="361"/>
      <c r="DJR832" s="361"/>
      <c r="DJS832" s="361"/>
      <c r="DJT832" s="361"/>
      <c r="DJU832" s="361"/>
      <c r="DJV832" s="361"/>
      <c r="DJW832" s="361"/>
      <c r="DJX832" s="361"/>
      <c r="DJY832" s="361"/>
      <c r="DJZ832" s="361"/>
      <c r="DKA832" s="361"/>
      <c r="DKB832" s="361"/>
      <c r="DKC832" s="361"/>
      <c r="DKD832" s="361"/>
      <c r="DKE832" s="361"/>
      <c r="DKF832" s="361"/>
      <c r="DKG832" s="361"/>
      <c r="DKH832" s="361"/>
      <c r="DKI832" s="361"/>
      <c r="DKJ832" s="361"/>
      <c r="DKK832" s="361"/>
      <c r="DKL832" s="361"/>
      <c r="DKM832" s="361"/>
      <c r="DKN832" s="361"/>
      <c r="DKO832" s="361"/>
      <c r="DKP832" s="361"/>
      <c r="DKQ832" s="361"/>
      <c r="DKR832" s="361"/>
      <c r="DKS832" s="361"/>
      <c r="DKT832" s="361"/>
      <c r="DKU832" s="361"/>
      <c r="DKV832" s="361"/>
      <c r="DKW832" s="361"/>
      <c r="DKX832" s="361"/>
      <c r="DKY832" s="361"/>
      <c r="DKZ832" s="361"/>
      <c r="DLA832" s="361"/>
      <c r="DLB832" s="361"/>
      <c r="DLC832" s="361"/>
      <c r="DLD832" s="361"/>
      <c r="DLE832" s="361"/>
      <c r="DLF832" s="361"/>
      <c r="DLG832" s="361"/>
      <c r="DLH832" s="361"/>
      <c r="DLI832" s="361"/>
      <c r="DLJ832" s="361"/>
      <c r="DLK832" s="361"/>
      <c r="DLL832" s="361"/>
      <c r="DLM832" s="361"/>
      <c r="DLN832" s="361"/>
      <c r="DLO832" s="361"/>
      <c r="DLP832" s="361"/>
      <c r="DLQ832" s="361"/>
      <c r="DLR832" s="361"/>
      <c r="DLS832" s="361"/>
      <c r="DLT832" s="361"/>
      <c r="DLU832" s="361"/>
      <c r="DLV832" s="361"/>
      <c r="DLW832" s="361"/>
      <c r="DLX832" s="361"/>
      <c r="DLY832" s="361"/>
      <c r="DLZ832" s="361"/>
      <c r="DMA832" s="361"/>
      <c r="DMB832" s="361"/>
      <c r="DMC832" s="361"/>
      <c r="DMD832" s="361"/>
      <c r="DME832" s="361"/>
      <c r="DMF832" s="361"/>
      <c r="DMG832" s="361"/>
      <c r="DMH832" s="361"/>
      <c r="DMI832" s="361"/>
      <c r="DMJ832" s="361"/>
      <c r="DMK832" s="361"/>
      <c r="DML832" s="361"/>
      <c r="DMM832" s="361"/>
      <c r="DMN832" s="361"/>
      <c r="DMO832" s="361"/>
      <c r="DMP832" s="361"/>
      <c r="DMQ832" s="361"/>
      <c r="DMR832" s="361"/>
      <c r="DMS832" s="361"/>
      <c r="DMT832" s="361"/>
      <c r="DMU832" s="361"/>
      <c r="DMV832" s="361"/>
      <c r="DMW832" s="361"/>
      <c r="DMX832" s="361"/>
      <c r="DMY832" s="361"/>
      <c r="DMZ832" s="361"/>
      <c r="DNA832" s="361"/>
      <c r="DNB832" s="361"/>
      <c r="DNC832" s="361"/>
      <c r="DND832" s="361"/>
      <c r="DNE832" s="361"/>
      <c r="DNF832" s="361"/>
      <c r="DNG832" s="361"/>
      <c r="DNH832" s="361"/>
      <c r="DNI832" s="361"/>
      <c r="DNJ832" s="361"/>
      <c r="DNK832" s="361"/>
      <c r="DNL832" s="361"/>
      <c r="DNM832" s="361"/>
      <c r="DNN832" s="361"/>
      <c r="DNO832" s="361"/>
      <c r="DNP832" s="361"/>
      <c r="DNQ832" s="361"/>
      <c r="DNR832" s="361"/>
      <c r="DNS832" s="361"/>
      <c r="DNT832" s="361"/>
      <c r="DNU832" s="361"/>
      <c r="DNV832" s="361"/>
      <c r="DNW832" s="361"/>
      <c r="DNX832" s="361"/>
      <c r="DNY832" s="361"/>
      <c r="DNZ832" s="361"/>
      <c r="DOA832" s="361"/>
      <c r="DOB832" s="361"/>
      <c r="DOC832" s="361"/>
      <c r="DOD832" s="361"/>
      <c r="DOE832" s="361"/>
      <c r="DOF832" s="361"/>
      <c r="DOG832" s="361"/>
      <c r="DOH832" s="361"/>
      <c r="DOI832" s="361"/>
      <c r="DOJ832" s="361"/>
      <c r="DOK832" s="361"/>
      <c r="DOL832" s="361"/>
      <c r="DOM832" s="361"/>
      <c r="DON832" s="361"/>
      <c r="DOO832" s="361"/>
      <c r="DOP832" s="361"/>
      <c r="DOQ832" s="361"/>
      <c r="DOR832" s="361"/>
      <c r="DOS832" s="361"/>
      <c r="DOT832" s="361"/>
      <c r="DOU832" s="361"/>
      <c r="DOV832" s="361"/>
      <c r="DOW832" s="361"/>
      <c r="DOX832" s="361"/>
      <c r="DOY832" s="361"/>
      <c r="DOZ832" s="361"/>
      <c r="DPA832" s="361"/>
      <c r="DPB832" s="361"/>
      <c r="DPC832" s="361"/>
      <c r="DPD832" s="361"/>
      <c r="DPE832" s="361"/>
      <c r="DPF832" s="361"/>
      <c r="DPG832" s="361"/>
      <c r="DPH832" s="361"/>
      <c r="DPI832" s="361"/>
      <c r="DPJ832" s="361"/>
      <c r="DPK832" s="361"/>
      <c r="DPL832" s="361"/>
      <c r="DPM832" s="361"/>
      <c r="DPN832" s="361"/>
      <c r="DPO832" s="361"/>
      <c r="DPP832" s="361"/>
      <c r="DPQ832" s="361"/>
      <c r="DPR832" s="361"/>
      <c r="DPS832" s="361"/>
      <c r="DPT832" s="361"/>
      <c r="DPU832" s="361"/>
      <c r="DPV832" s="361"/>
      <c r="DPW832" s="361"/>
      <c r="DPX832" s="361"/>
      <c r="DPY832" s="361"/>
      <c r="DPZ832" s="361"/>
      <c r="DQA832" s="361"/>
      <c r="DQB832" s="361"/>
      <c r="DQC832" s="361"/>
      <c r="DQD832" s="361"/>
      <c r="DQE832" s="361"/>
      <c r="DQF832" s="361"/>
      <c r="DQG832" s="361"/>
      <c r="DQH832" s="361"/>
      <c r="DQI832" s="361"/>
      <c r="DQJ832" s="361"/>
      <c r="DQK832" s="361"/>
      <c r="DQL832" s="361"/>
      <c r="DQM832" s="361"/>
      <c r="DQN832" s="361"/>
      <c r="DQO832" s="361"/>
      <c r="DQP832" s="361"/>
      <c r="DQQ832" s="361"/>
      <c r="DQR832" s="361"/>
      <c r="DQS832" s="361"/>
      <c r="DQT832" s="361"/>
      <c r="DQU832" s="361"/>
      <c r="DQV832" s="361"/>
      <c r="DQW832" s="361"/>
      <c r="DQX832" s="361"/>
      <c r="DQY832" s="361"/>
      <c r="DQZ832" s="361"/>
      <c r="DRA832" s="361"/>
      <c r="DRB832" s="361"/>
      <c r="DRC832" s="361"/>
      <c r="DRD832" s="361"/>
      <c r="DRE832" s="361"/>
      <c r="DRF832" s="361"/>
      <c r="DRG832" s="361"/>
      <c r="DRH832" s="361"/>
      <c r="DRI832" s="361"/>
      <c r="DRJ832" s="361"/>
      <c r="DRK832" s="361"/>
      <c r="DRL832" s="361"/>
      <c r="DRM832" s="361"/>
      <c r="DRN832" s="361"/>
      <c r="DRO832" s="361"/>
      <c r="DRP832" s="361"/>
      <c r="DRQ832" s="361"/>
      <c r="DRR832" s="361"/>
      <c r="DRS832" s="361"/>
      <c r="DRT832" s="361"/>
      <c r="DRU832" s="361"/>
      <c r="DRV832" s="361"/>
      <c r="DRW832" s="361"/>
      <c r="DRX832" s="361"/>
      <c r="DRY832" s="361"/>
      <c r="DRZ832" s="361"/>
      <c r="DSA832" s="361"/>
      <c r="DSB832" s="361"/>
      <c r="DSC832" s="361"/>
      <c r="DSD832" s="361"/>
      <c r="DSE832" s="361"/>
      <c r="DSF832" s="361"/>
      <c r="DSG832" s="361"/>
      <c r="DSH832" s="361"/>
      <c r="DSI832" s="361"/>
      <c r="DSJ832" s="361"/>
      <c r="DSK832" s="361"/>
      <c r="DSL832" s="361"/>
      <c r="DSM832" s="361"/>
      <c r="DSN832" s="361"/>
      <c r="DSO832" s="361"/>
      <c r="DSP832" s="361"/>
      <c r="DSQ832" s="361"/>
      <c r="DSR832" s="361"/>
      <c r="DSS832" s="361"/>
      <c r="DST832" s="361"/>
      <c r="DSU832" s="361"/>
      <c r="DSV832" s="361"/>
      <c r="DSW832" s="361"/>
      <c r="DSX832" s="361"/>
      <c r="DSY832" s="361"/>
      <c r="DSZ832" s="361"/>
      <c r="DTA832" s="361"/>
      <c r="DTB832" s="361"/>
      <c r="DTC832" s="361"/>
      <c r="DTD832" s="361"/>
      <c r="DTE832" s="361"/>
      <c r="DTF832" s="361"/>
      <c r="DTG832" s="361"/>
      <c r="DTH832" s="361"/>
      <c r="DTI832" s="361"/>
      <c r="DTJ832" s="361"/>
      <c r="DTK832" s="361"/>
      <c r="DTL832" s="361"/>
      <c r="DTM832" s="361"/>
      <c r="DTN832" s="361"/>
      <c r="DTO832" s="361"/>
      <c r="DTP832" s="361"/>
      <c r="DTQ832" s="361"/>
      <c r="DTR832" s="361"/>
      <c r="DTS832" s="361"/>
      <c r="DTT832" s="361"/>
      <c r="DTU832" s="361"/>
      <c r="DTV832" s="361"/>
      <c r="DTW832" s="361"/>
      <c r="DTX832" s="361"/>
      <c r="DTY832" s="361"/>
      <c r="DTZ832" s="361"/>
      <c r="DUA832" s="361"/>
      <c r="DUB832" s="361"/>
      <c r="DUC832" s="361"/>
      <c r="DUD832" s="361"/>
      <c r="DUE832" s="361"/>
      <c r="DUF832" s="361"/>
      <c r="DUG832" s="361"/>
      <c r="DUH832" s="361"/>
      <c r="DUI832" s="361"/>
      <c r="DUJ832" s="361"/>
      <c r="DUK832" s="361"/>
      <c r="DUL832" s="361"/>
      <c r="DUM832" s="361"/>
      <c r="DUN832" s="361"/>
      <c r="DUO832" s="361"/>
      <c r="DUP832" s="361"/>
      <c r="DUQ832" s="361"/>
      <c r="DUR832" s="361"/>
      <c r="DUS832" s="361"/>
      <c r="DUT832" s="361"/>
      <c r="DUU832" s="361"/>
      <c r="DUV832" s="361"/>
      <c r="DUW832" s="361"/>
      <c r="DUX832" s="361"/>
      <c r="DUY832" s="361"/>
      <c r="DUZ832" s="361"/>
      <c r="DVA832" s="361"/>
      <c r="DVB832" s="361"/>
      <c r="DVC832" s="361"/>
      <c r="DVD832" s="361"/>
      <c r="DVE832" s="361"/>
      <c r="DVF832" s="361"/>
      <c r="DVG832" s="361"/>
      <c r="DVH832" s="361"/>
      <c r="DVI832" s="361"/>
      <c r="DVJ832" s="361"/>
      <c r="DVK832" s="361"/>
      <c r="DVL832" s="361"/>
      <c r="DVM832" s="361"/>
      <c r="DVN832" s="361"/>
      <c r="DVO832" s="361"/>
      <c r="DVP832" s="361"/>
      <c r="DVQ832" s="361"/>
      <c r="DVR832" s="361"/>
      <c r="DVS832" s="361"/>
      <c r="DVT832" s="361"/>
      <c r="DVU832" s="361"/>
      <c r="DVV832" s="361"/>
      <c r="DVW832" s="361"/>
      <c r="DVX832" s="361"/>
      <c r="DVY832" s="361"/>
      <c r="DVZ832" s="361"/>
      <c r="DWA832" s="361"/>
      <c r="DWB832" s="361"/>
      <c r="DWC832" s="361"/>
      <c r="DWD832" s="361"/>
      <c r="DWE832" s="361"/>
      <c r="DWF832" s="361"/>
      <c r="DWG832" s="361"/>
      <c r="DWH832" s="361"/>
      <c r="DWI832" s="361"/>
      <c r="DWJ832" s="361"/>
      <c r="DWK832" s="361"/>
      <c r="DWL832" s="361"/>
      <c r="DWM832" s="361"/>
      <c r="DWN832" s="361"/>
      <c r="DWO832" s="361"/>
      <c r="DWP832" s="361"/>
      <c r="DWQ832" s="361"/>
      <c r="DWR832" s="361"/>
      <c r="DWS832" s="361"/>
      <c r="DWT832" s="361"/>
      <c r="DWU832" s="361"/>
      <c r="DWV832" s="361"/>
      <c r="DWW832" s="361"/>
      <c r="DWX832" s="361"/>
      <c r="DWY832" s="361"/>
      <c r="DWZ832" s="361"/>
      <c r="DXA832" s="361"/>
      <c r="DXB832" s="361"/>
      <c r="DXC832" s="361"/>
      <c r="DXD832" s="361"/>
      <c r="DXE832" s="361"/>
      <c r="DXF832" s="361"/>
      <c r="DXG832" s="361"/>
      <c r="DXH832" s="361"/>
      <c r="DXI832" s="361"/>
      <c r="DXJ832" s="361"/>
      <c r="DXK832" s="361"/>
      <c r="DXL832" s="361"/>
      <c r="DXM832" s="361"/>
      <c r="DXN832" s="361"/>
      <c r="DXO832" s="361"/>
      <c r="DXP832" s="361"/>
      <c r="DXQ832" s="361"/>
      <c r="DXR832" s="361"/>
      <c r="DXS832" s="361"/>
      <c r="DXT832" s="361"/>
      <c r="DXU832" s="361"/>
      <c r="DXV832" s="361"/>
      <c r="DXW832" s="361"/>
      <c r="DXX832" s="361"/>
      <c r="DXY832" s="361"/>
      <c r="DXZ832" s="361"/>
      <c r="DYA832" s="361"/>
      <c r="DYB832" s="361"/>
      <c r="DYC832" s="361"/>
      <c r="DYD832" s="361"/>
      <c r="DYE832" s="361"/>
      <c r="DYF832" s="361"/>
      <c r="DYG832" s="361"/>
      <c r="DYH832" s="361"/>
      <c r="DYI832" s="361"/>
      <c r="DYJ832" s="361"/>
      <c r="DYK832" s="361"/>
      <c r="DYL832" s="361"/>
      <c r="DYM832" s="361"/>
      <c r="DYN832" s="361"/>
      <c r="DYO832" s="361"/>
      <c r="DYP832" s="361"/>
      <c r="DYQ832" s="361"/>
      <c r="DYR832" s="361"/>
      <c r="DYS832" s="361"/>
      <c r="DYT832" s="361"/>
      <c r="DYU832" s="361"/>
      <c r="DYV832" s="361"/>
      <c r="DYW832" s="361"/>
      <c r="DYX832" s="361"/>
      <c r="DYY832" s="361"/>
      <c r="DYZ832" s="361"/>
      <c r="DZA832" s="361"/>
      <c r="DZB832" s="361"/>
      <c r="DZC832" s="361"/>
      <c r="DZD832" s="361"/>
      <c r="DZE832" s="361"/>
      <c r="DZF832" s="361"/>
      <c r="DZG832" s="361"/>
      <c r="DZH832" s="361"/>
      <c r="DZI832" s="361"/>
      <c r="DZJ832" s="361"/>
      <c r="DZK832" s="361"/>
      <c r="DZL832" s="361"/>
      <c r="DZM832" s="361"/>
      <c r="DZN832" s="361"/>
      <c r="DZO832" s="361"/>
      <c r="DZP832" s="361"/>
      <c r="DZQ832" s="361"/>
      <c r="DZR832" s="361"/>
      <c r="DZS832" s="361"/>
      <c r="DZT832" s="361"/>
      <c r="DZU832" s="361"/>
      <c r="DZV832" s="361"/>
      <c r="DZW832" s="361"/>
      <c r="DZX832" s="361"/>
      <c r="DZY832" s="361"/>
      <c r="DZZ832" s="361"/>
      <c r="EAA832" s="361"/>
      <c r="EAB832" s="361"/>
      <c r="EAC832" s="361"/>
      <c r="EAD832" s="361"/>
      <c r="EAE832" s="361"/>
      <c r="EAF832" s="361"/>
      <c r="EAG832" s="361"/>
      <c r="EAH832" s="361"/>
      <c r="EAI832" s="361"/>
      <c r="EAJ832" s="361"/>
      <c r="EAK832" s="361"/>
      <c r="EAL832" s="361"/>
      <c r="EAM832" s="361"/>
      <c r="EAN832" s="361"/>
      <c r="EAO832" s="361"/>
      <c r="EAP832" s="361"/>
      <c r="EAQ832" s="361"/>
      <c r="EAR832" s="361"/>
      <c r="EAS832" s="361"/>
      <c r="EAT832" s="361"/>
      <c r="EAU832" s="361"/>
      <c r="EAV832" s="361"/>
      <c r="EAW832" s="361"/>
      <c r="EAX832" s="361"/>
      <c r="EAY832" s="361"/>
      <c r="EAZ832" s="361"/>
      <c r="EBA832" s="361"/>
      <c r="EBB832" s="361"/>
      <c r="EBC832" s="361"/>
      <c r="EBD832" s="361"/>
      <c r="EBE832" s="361"/>
      <c r="EBF832" s="361"/>
      <c r="EBG832" s="361"/>
      <c r="EBH832" s="361"/>
      <c r="EBI832" s="361"/>
      <c r="EBJ832" s="361"/>
      <c r="EBK832" s="361"/>
      <c r="EBL832" s="361"/>
      <c r="EBM832" s="361"/>
      <c r="EBN832" s="361"/>
      <c r="EBO832" s="361"/>
      <c r="EBP832" s="361"/>
      <c r="EBQ832" s="361"/>
      <c r="EBR832" s="361"/>
      <c r="EBS832" s="361"/>
      <c r="EBT832" s="361"/>
      <c r="EBU832" s="361"/>
      <c r="EBV832" s="361"/>
      <c r="EBW832" s="361"/>
      <c r="EBX832" s="361"/>
      <c r="EBY832" s="361"/>
      <c r="EBZ832" s="361"/>
      <c r="ECA832" s="361"/>
      <c r="ECB832" s="361"/>
      <c r="ECC832" s="361"/>
      <c r="ECD832" s="361"/>
      <c r="ECE832" s="361"/>
      <c r="ECF832" s="361"/>
      <c r="ECG832" s="361"/>
      <c r="ECH832" s="361"/>
      <c r="ECI832" s="361"/>
      <c r="ECJ832" s="361"/>
      <c r="ECK832" s="361"/>
      <c r="ECL832" s="361"/>
      <c r="ECM832" s="361"/>
      <c r="ECN832" s="361"/>
      <c r="ECO832" s="361"/>
      <c r="ECP832" s="361"/>
      <c r="ECQ832" s="361"/>
      <c r="ECR832" s="361"/>
      <c r="ECS832" s="361"/>
      <c r="ECT832" s="361"/>
      <c r="ECU832" s="361"/>
      <c r="ECV832" s="361"/>
      <c r="ECW832" s="361"/>
      <c r="ECX832" s="361"/>
      <c r="ECY832" s="361"/>
      <c r="ECZ832" s="361"/>
      <c r="EDA832" s="361"/>
      <c r="EDB832" s="361"/>
      <c r="EDC832" s="361"/>
      <c r="EDD832" s="361"/>
      <c r="EDE832" s="361"/>
      <c r="EDF832" s="361"/>
      <c r="EDG832" s="361"/>
      <c r="EDH832" s="361"/>
      <c r="EDI832" s="361"/>
      <c r="EDJ832" s="361"/>
      <c r="EDK832" s="361"/>
      <c r="EDL832" s="361"/>
      <c r="EDM832" s="361"/>
      <c r="EDN832" s="361"/>
      <c r="EDO832" s="361"/>
      <c r="EDP832" s="361"/>
      <c r="EDQ832" s="361"/>
      <c r="EDR832" s="361"/>
      <c r="EDS832" s="361"/>
      <c r="EDT832" s="361"/>
      <c r="EDU832" s="361"/>
      <c r="EDV832" s="361"/>
      <c r="EDW832" s="361"/>
      <c r="EDX832" s="361"/>
      <c r="EDY832" s="361"/>
      <c r="EDZ832" s="361"/>
      <c r="EEA832" s="361"/>
      <c r="EEB832" s="361"/>
      <c r="EEC832" s="361"/>
      <c r="EED832" s="361"/>
      <c r="EEE832" s="361"/>
      <c r="EEF832" s="361"/>
      <c r="EEG832" s="361"/>
      <c r="EEH832" s="361"/>
      <c r="EEI832" s="361"/>
      <c r="EEJ832" s="361"/>
      <c r="EEK832" s="361"/>
      <c r="EEL832" s="361"/>
      <c r="EEM832" s="361"/>
      <c r="EEN832" s="361"/>
      <c r="EEO832" s="361"/>
      <c r="EEP832" s="361"/>
      <c r="EEQ832" s="361"/>
      <c r="EER832" s="361"/>
      <c r="EES832" s="361"/>
      <c r="EET832" s="361"/>
      <c r="EEU832" s="361"/>
      <c r="EEV832" s="361"/>
      <c r="EEW832" s="361"/>
      <c r="EEX832" s="361"/>
      <c r="EEY832" s="361"/>
      <c r="EEZ832" s="361"/>
      <c r="EFA832" s="361"/>
      <c r="EFB832" s="361"/>
      <c r="EFC832" s="361"/>
      <c r="EFD832" s="361"/>
      <c r="EFE832" s="361"/>
      <c r="EFF832" s="361"/>
      <c r="EFG832" s="361"/>
      <c r="EFH832" s="361"/>
      <c r="EFI832" s="361"/>
      <c r="EFJ832" s="361"/>
      <c r="EFK832" s="361"/>
      <c r="EFL832" s="361"/>
      <c r="EFM832" s="361"/>
      <c r="EFN832" s="361"/>
      <c r="EFO832" s="361"/>
      <c r="EFP832" s="361"/>
      <c r="EFQ832" s="361"/>
      <c r="EFR832" s="361"/>
      <c r="EFS832" s="361"/>
      <c r="EFT832" s="361"/>
      <c r="EFU832" s="361"/>
      <c r="EFV832" s="361"/>
      <c r="EFW832" s="361"/>
      <c r="EFX832" s="361"/>
      <c r="EFY832" s="361"/>
      <c r="EFZ832" s="361"/>
      <c r="EGA832" s="361"/>
      <c r="EGB832" s="361"/>
      <c r="EGC832" s="361"/>
      <c r="EGD832" s="361"/>
      <c r="EGE832" s="361"/>
      <c r="EGF832" s="361"/>
      <c r="EGG832" s="361"/>
      <c r="EGH832" s="361"/>
      <c r="EGI832" s="361"/>
      <c r="EGJ832" s="361"/>
      <c r="EGK832" s="361"/>
      <c r="EGL832" s="361"/>
      <c r="EGM832" s="361"/>
      <c r="EGN832" s="361"/>
      <c r="EGO832" s="361"/>
      <c r="EGP832" s="361"/>
      <c r="EGQ832" s="361"/>
      <c r="EGR832" s="361"/>
      <c r="EGS832" s="361"/>
      <c r="EGT832" s="361"/>
      <c r="EGU832" s="361"/>
      <c r="EGV832" s="361"/>
      <c r="EGW832" s="361"/>
      <c r="EGX832" s="361"/>
      <c r="EGY832" s="361"/>
      <c r="EGZ832" s="361"/>
      <c r="EHA832" s="361"/>
      <c r="EHB832" s="361"/>
      <c r="EHC832" s="361"/>
      <c r="EHD832" s="361"/>
      <c r="EHE832" s="361"/>
      <c r="EHF832" s="361"/>
      <c r="EHG832" s="361"/>
      <c r="EHH832" s="361"/>
      <c r="EHI832" s="361"/>
      <c r="EHJ832" s="361"/>
      <c r="EHK832" s="361"/>
      <c r="EHL832" s="361"/>
      <c r="EHM832" s="361"/>
      <c r="EHN832" s="361"/>
      <c r="EHO832" s="361"/>
      <c r="EHP832" s="361"/>
      <c r="EHQ832" s="361"/>
      <c r="EHR832" s="361"/>
      <c r="EHS832" s="361"/>
      <c r="EHT832" s="361"/>
      <c r="EHU832" s="361"/>
      <c r="EHV832" s="361"/>
      <c r="EHW832" s="361"/>
      <c r="EHX832" s="361"/>
      <c r="EHY832" s="361"/>
      <c r="EHZ832" s="361"/>
      <c r="EIA832" s="361"/>
      <c r="EIB832" s="361"/>
      <c r="EIC832" s="361"/>
      <c r="EID832" s="361"/>
      <c r="EIE832" s="361"/>
      <c r="EIF832" s="361"/>
      <c r="EIG832" s="361"/>
      <c r="EIH832" s="361"/>
      <c r="EII832" s="361"/>
      <c r="EIJ832" s="361"/>
      <c r="EIK832" s="361"/>
      <c r="EIL832" s="361"/>
      <c r="EIM832" s="361"/>
      <c r="EIN832" s="361"/>
      <c r="EIO832" s="361"/>
      <c r="EIP832" s="361"/>
      <c r="EIQ832" s="361"/>
      <c r="EIR832" s="361"/>
      <c r="EIS832" s="361"/>
      <c r="EIT832" s="361"/>
      <c r="EIU832" s="361"/>
      <c r="EIV832" s="361"/>
      <c r="EIW832" s="361"/>
      <c r="EIX832" s="361"/>
      <c r="EIY832" s="361"/>
      <c r="EIZ832" s="361"/>
      <c r="EJA832" s="361"/>
      <c r="EJB832" s="361"/>
      <c r="EJC832" s="361"/>
      <c r="EJD832" s="361"/>
      <c r="EJE832" s="361"/>
      <c r="EJF832" s="361"/>
      <c r="EJG832" s="361"/>
      <c r="EJH832" s="361"/>
      <c r="EJI832" s="361"/>
      <c r="EJJ832" s="361"/>
      <c r="EJK832" s="361"/>
      <c r="EJL832" s="361"/>
      <c r="EJM832" s="361"/>
      <c r="EJN832" s="361"/>
      <c r="EJO832" s="361"/>
      <c r="EJP832" s="361"/>
      <c r="EJQ832" s="361"/>
      <c r="EJR832" s="361"/>
      <c r="EJS832" s="361"/>
      <c r="EJT832" s="361"/>
      <c r="EJU832" s="361"/>
      <c r="EJV832" s="361"/>
      <c r="EJW832" s="361"/>
      <c r="EJX832" s="361"/>
      <c r="EJY832" s="361"/>
      <c r="EJZ832" s="361"/>
      <c r="EKA832" s="361"/>
      <c r="EKB832" s="361"/>
      <c r="EKC832" s="361"/>
      <c r="EKD832" s="361"/>
      <c r="EKE832" s="361"/>
      <c r="EKF832" s="361"/>
      <c r="EKG832" s="361"/>
      <c r="EKH832" s="361"/>
      <c r="EKI832" s="361"/>
      <c r="EKJ832" s="361"/>
      <c r="EKK832" s="361"/>
      <c r="EKL832" s="361"/>
      <c r="EKM832" s="361"/>
      <c r="EKN832" s="361"/>
      <c r="EKO832" s="361"/>
      <c r="EKP832" s="361"/>
      <c r="EKQ832" s="361"/>
      <c r="EKR832" s="361"/>
      <c r="EKS832" s="361"/>
      <c r="EKT832" s="361"/>
      <c r="EKU832" s="361"/>
      <c r="EKV832" s="361"/>
      <c r="EKW832" s="361"/>
      <c r="EKX832" s="361"/>
      <c r="EKY832" s="361"/>
      <c r="EKZ832" s="361"/>
      <c r="ELA832" s="361"/>
      <c r="ELB832" s="361"/>
      <c r="ELC832" s="361"/>
      <c r="ELD832" s="361"/>
      <c r="ELE832" s="361"/>
      <c r="ELF832" s="361"/>
      <c r="ELG832" s="361"/>
      <c r="ELH832" s="361"/>
      <c r="ELI832" s="361"/>
      <c r="ELJ832" s="361"/>
      <c r="ELK832" s="361"/>
      <c r="ELL832" s="361"/>
      <c r="ELM832" s="361"/>
      <c r="ELN832" s="361"/>
      <c r="ELO832" s="361"/>
      <c r="ELP832" s="361"/>
      <c r="ELQ832" s="361"/>
      <c r="ELR832" s="361"/>
      <c r="ELS832" s="361"/>
      <c r="ELT832" s="361"/>
      <c r="ELU832" s="361"/>
      <c r="ELV832" s="361"/>
      <c r="ELW832" s="361"/>
      <c r="ELX832" s="361"/>
      <c r="ELY832" s="361"/>
      <c r="ELZ832" s="361"/>
      <c r="EMA832" s="361"/>
      <c r="EMB832" s="361"/>
      <c r="EMC832" s="361"/>
      <c r="EMD832" s="361"/>
      <c r="EME832" s="361"/>
      <c r="EMF832" s="361"/>
      <c r="EMG832" s="361"/>
      <c r="EMH832" s="361"/>
      <c r="EMI832" s="361"/>
      <c r="EMJ832" s="361"/>
      <c r="EMK832" s="361"/>
      <c r="EML832" s="361"/>
      <c r="EMM832" s="361"/>
      <c r="EMN832" s="361"/>
      <c r="EMO832" s="361"/>
      <c r="EMP832" s="361"/>
      <c r="EMQ832" s="361"/>
      <c r="EMR832" s="361"/>
      <c r="EMS832" s="361"/>
      <c r="EMT832" s="361"/>
      <c r="EMU832" s="361"/>
      <c r="EMV832" s="361"/>
      <c r="EMW832" s="361"/>
      <c r="EMX832" s="361"/>
      <c r="EMY832" s="361"/>
      <c r="EMZ832" s="361"/>
      <c r="ENA832" s="361"/>
      <c r="ENB832" s="361"/>
      <c r="ENC832" s="361"/>
      <c r="END832" s="361"/>
      <c r="ENE832" s="361"/>
      <c r="ENF832" s="361"/>
      <c r="ENG832" s="361"/>
      <c r="ENH832" s="361"/>
      <c r="ENI832" s="361"/>
      <c r="ENJ832" s="361"/>
      <c r="ENK832" s="361"/>
      <c r="ENL832" s="361"/>
      <c r="ENM832" s="361"/>
      <c r="ENN832" s="361"/>
      <c r="ENO832" s="361"/>
      <c r="ENP832" s="361"/>
      <c r="ENQ832" s="361"/>
      <c r="ENR832" s="361"/>
      <c r="ENS832" s="361"/>
      <c r="ENT832" s="361"/>
      <c r="ENU832" s="361"/>
      <c r="ENV832" s="361"/>
      <c r="ENW832" s="361"/>
      <c r="ENX832" s="361"/>
      <c r="ENY832" s="361"/>
      <c r="ENZ832" s="361"/>
      <c r="EOA832" s="361"/>
      <c r="EOB832" s="361"/>
      <c r="EOC832" s="361"/>
      <c r="EOD832" s="361"/>
      <c r="EOE832" s="361"/>
      <c r="EOF832" s="361"/>
      <c r="EOG832" s="361"/>
      <c r="EOH832" s="361"/>
      <c r="EOI832" s="361"/>
      <c r="EOJ832" s="361"/>
      <c r="EOK832" s="361"/>
      <c r="EOL832" s="361"/>
      <c r="EOM832" s="361"/>
      <c r="EON832" s="361"/>
      <c r="EOO832" s="361"/>
      <c r="EOP832" s="361"/>
      <c r="EOQ832" s="361"/>
      <c r="EOR832" s="361"/>
      <c r="EOS832" s="361"/>
      <c r="EOT832" s="361"/>
      <c r="EOU832" s="361"/>
      <c r="EOV832" s="361"/>
      <c r="EOW832" s="361"/>
      <c r="EOX832" s="361"/>
      <c r="EOY832" s="361"/>
      <c r="EOZ832" s="361"/>
      <c r="EPA832" s="361"/>
      <c r="EPB832" s="361"/>
      <c r="EPC832" s="361"/>
      <c r="EPD832" s="361"/>
      <c r="EPE832" s="361"/>
      <c r="EPF832" s="361"/>
      <c r="EPG832" s="361"/>
      <c r="EPH832" s="361"/>
      <c r="EPI832" s="361"/>
      <c r="EPJ832" s="361"/>
      <c r="EPK832" s="361"/>
      <c r="EPL832" s="361"/>
      <c r="EPM832" s="361"/>
      <c r="EPN832" s="361"/>
      <c r="EPO832" s="361"/>
      <c r="EPP832" s="361"/>
      <c r="EPQ832" s="361"/>
      <c r="EPR832" s="361"/>
      <c r="EPS832" s="361"/>
      <c r="EPT832" s="361"/>
      <c r="EPU832" s="361"/>
      <c r="EPV832" s="361"/>
      <c r="EPW832" s="361"/>
      <c r="EPX832" s="361"/>
      <c r="EPY832" s="361"/>
      <c r="EPZ832" s="361"/>
      <c r="EQA832" s="361"/>
      <c r="EQB832" s="361"/>
      <c r="EQC832" s="361"/>
      <c r="EQD832" s="361"/>
      <c r="EQE832" s="361"/>
      <c r="EQF832" s="361"/>
      <c r="EQG832" s="361"/>
      <c r="EQH832" s="361"/>
      <c r="EQI832" s="361"/>
      <c r="EQJ832" s="361"/>
      <c r="EQK832" s="361"/>
      <c r="EQL832" s="361"/>
      <c r="EQM832" s="361"/>
      <c r="EQN832" s="361"/>
      <c r="EQO832" s="361"/>
      <c r="EQP832" s="361"/>
      <c r="EQQ832" s="361"/>
      <c r="EQR832" s="361"/>
      <c r="EQS832" s="361"/>
      <c r="EQT832" s="361"/>
      <c r="EQU832" s="361"/>
      <c r="EQV832" s="361"/>
      <c r="EQW832" s="361"/>
      <c r="EQX832" s="361"/>
      <c r="EQY832" s="361"/>
      <c r="EQZ832" s="361"/>
      <c r="ERA832" s="361"/>
      <c r="ERB832" s="361"/>
      <c r="ERC832" s="361"/>
      <c r="ERD832" s="361"/>
      <c r="ERE832" s="361"/>
      <c r="ERF832" s="361"/>
      <c r="ERG832" s="361"/>
      <c r="ERH832" s="361"/>
      <c r="ERI832" s="361"/>
      <c r="ERJ832" s="361"/>
      <c r="ERK832" s="361"/>
      <c r="ERL832" s="361"/>
      <c r="ERM832" s="361"/>
      <c r="ERN832" s="361"/>
      <c r="ERO832" s="361"/>
      <c r="ERP832" s="361"/>
      <c r="ERQ832" s="361"/>
      <c r="ERR832" s="361"/>
      <c r="ERS832" s="361"/>
      <c r="ERT832" s="361"/>
      <c r="ERU832" s="361"/>
      <c r="ERV832" s="361"/>
      <c r="ERW832" s="361"/>
      <c r="ERX832" s="361"/>
      <c r="ERY832" s="361"/>
      <c r="ERZ832" s="361"/>
      <c r="ESA832" s="361"/>
      <c r="ESB832" s="361"/>
      <c r="ESC832" s="361"/>
      <c r="ESD832" s="361"/>
      <c r="ESE832" s="361"/>
      <c r="ESF832" s="361"/>
      <c r="ESG832" s="361"/>
      <c r="ESH832" s="361"/>
      <c r="ESI832" s="361"/>
      <c r="ESJ832" s="361"/>
      <c r="ESK832" s="361"/>
      <c r="ESL832" s="361"/>
      <c r="ESM832" s="361"/>
      <c r="ESN832" s="361"/>
      <c r="ESO832" s="361"/>
      <c r="ESP832" s="361"/>
      <c r="ESQ832" s="361"/>
      <c r="ESR832" s="361"/>
      <c r="ESS832" s="361"/>
      <c r="EST832" s="361"/>
      <c r="ESU832" s="361"/>
      <c r="ESV832" s="361"/>
      <c r="ESW832" s="361"/>
      <c r="ESX832" s="361"/>
      <c r="ESY832" s="361"/>
      <c r="ESZ832" s="361"/>
      <c r="ETA832" s="361"/>
      <c r="ETB832" s="361"/>
      <c r="ETC832" s="361"/>
      <c r="ETD832" s="361"/>
      <c r="ETE832" s="361"/>
      <c r="ETF832" s="361"/>
      <c r="ETG832" s="361"/>
      <c r="ETH832" s="361"/>
      <c r="ETI832" s="361"/>
      <c r="ETJ832" s="361"/>
      <c r="ETK832" s="361"/>
      <c r="ETL832" s="361"/>
      <c r="ETM832" s="361"/>
      <c r="ETN832" s="361"/>
      <c r="ETO832" s="361"/>
      <c r="ETP832" s="361"/>
      <c r="ETQ832" s="361"/>
      <c r="ETR832" s="361"/>
      <c r="ETS832" s="361"/>
      <c r="ETT832" s="361"/>
      <c r="ETU832" s="361"/>
      <c r="ETV832" s="361"/>
      <c r="ETW832" s="361"/>
      <c r="ETX832" s="361"/>
      <c r="ETY832" s="361"/>
      <c r="ETZ832" s="361"/>
      <c r="EUA832" s="361"/>
      <c r="EUB832" s="361"/>
      <c r="EUC832" s="361"/>
      <c r="EUD832" s="361"/>
      <c r="EUE832" s="361"/>
      <c r="EUF832" s="361"/>
      <c r="EUG832" s="361"/>
      <c r="EUH832" s="361"/>
      <c r="EUI832" s="361"/>
      <c r="EUJ832" s="361"/>
      <c r="EUK832" s="361"/>
      <c r="EUL832" s="361"/>
      <c r="EUM832" s="361"/>
      <c r="EUN832" s="361"/>
      <c r="EUO832" s="361"/>
      <c r="EUP832" s="361"/>
      <c r="EUQ832" s="361"/>
      <c r="EUR832" s="361"/>
      <c r="EUS832" s="361"/>
      <c r="EUT832" s="361"/>
      <c r="EUU832" s="361"/>
      <c r="EUV832" s="361"/>
      <c r="EUW832" s="361"/>
      <c r="EUX832" s="361"/>
      <c r="EUY832" s="361"/>
      <c r="EUZ832" s="361"/>
      <c r="EVA832" s="361"/>
      <c r="EVB832" s="361"/>
      <c r="EVC832" s="361"/>
      <c r="EVD832" s="361"/>
      <c r="EVE832" s="361"/>
      <c r="EVF832" s="361"/>
      <c r="EVG832" s="361"/>
      <c r="EVH832" s="361"/>
      <c r="EVI832" s="361"/>
      <c r="EVJ832" s="361"/>
      <c r="EVK832" s="361"/>
      <c r="EVL832" s="361"/>
      <c r="EVM832" s="361"/>
      <c r="EVN832" s="361"/>
      <c r="EVO832" s="361"/>
      <c r="EVP832" s="361"/>
      <c r="EVQ832" s="361"/>
      <c r="EVR832" s="361"/>
      <c r="EVS832" s="361"/>
      <c r="EVT832" s="361"/>
      <c r="EVU832" s="361"/>
      <c r="EVV832" s="361"/>
      <c r="EVW832" s="361"/>
      <c r="EVX832" s="361"/>
      <c r="EVY832" s="361"/>
      <c r="EVZ832" s="361"/>
      <c r="EWA832" s="361"/>
      <c r="EWB832" s="361"/>
      <c r="EWC832" s="361"/>
      <c r="EWD832" s="361"/>
      <c r="EWE832" s="361"/>
      <c r="EWF832" s="361"/>
      <c r="EWG832" s="361"/>
      <c r="EWH832" s="361"/>
      <c r="EWI832" s="361"/>
      <c r="EWJ832" s="361"/>
      <c r="EWK832" s="361"/>
      <c r="EWL832" s="361"/>
      <c r="EWM832" s="361"/>
      <c r="EWN832" s="361"/>
      <c r="EWO832" s="361"/>
      <c r="EWP832" s="361"/>
      <c r="EWQ832" s="361"/>
      <c r="EWR832" s="361"/>
      <c r="EWS832" s="361"/>
      <c r="EWT832" s="361"/>
      <c r="EWU832" s="361"/>
      <c r="EWV832" s="361"/>
      <c r="EWW832" s="361"/>
      <c r="EWX832" s="361"/>
      <c r="EWY832" s="361"/>
      <c r="EWZ832" s="361"/>
      <c r="EXA832" s="361"/>
      <c r="EXB832" s="361"/>
      <c r="EXC832" s="361"/>
      <c r="EXD832" s="361"/>
      <c r="EXE832" s="361"/>
      <c r="EXF832" s="361"/>
      <c r="EXG832" s="361"/>
      <c r="EXH832" s="361"/>
      <c r="EXI832" s="361"/>
      <c r="EXJ832" s="361"/>
      <c r="EXK832" s="361"/>
      <c r="EXL832" s="361"/>
      <c r="EXM832" s="361"/>
      <c r="EXN832" s="361"/>
      <c r="EXO832" s="361"/>
      <c r="EXP832" s="361"/>
      <c r="EXQ832" s="361"/>
      <c r="EXR832" s="361"/>
      <c r="EXS832" s="361"/>
      <c r="EXT832" s="361"/>
      <c r="EXU832" s="361"/>
      <c r="EXV832" s="361"/>
      <c r="EXW832" s="361"/>
      <c r="EXX832" s="361"/>
      <c r="EXY832" s="361"/>
      <c r="EXZ832" s="361"/>
      <c r="EYA832" s="361"/>
      <c r="EYB832" s="361"/>
      <c r="EYC832" s="361"/>
      <c r="EYD832" s="361"/>
      <c r="EYE832" s="361"/>
      <c r="EYF832" s="361"/>
      <c r="EYG832" s="361"/>
      <c r="EYH832" s="361"/>
      <c r="EYI832" s="361"/>
      <c r="EYJ832" s="361"/>
      <c r="EYK832" s="361"/>
      <c r="EYL832" s="361"/>
      <c r="EYM832" s="361"/>
      <c r="EYN832" s="361"/>
      <c r="EYO832" s="361"/>
      <c r="EYP832" s="361"/>
      <c r="EYQ832" s="361"/>
      <c r="EYR832" s="361"/>
      <c r="EYS832" s="361"/>
      <c r="EYT832" s="361"/>
      <c r="EYU832" s="361"/>
      <c r="EYV832" s="361"/>
      <c r="EYW832" s="361"/>
      <c r="EYX832" s="361"/>
      <c r="EYY832" s="361"/>
      <c r="EYZ832" s="361"/>
      <c r="EZA832" s="361"/>
      <c r="EZB832" s="361"/>
      <c r="EZC832" s="361"/>
      <c r="EZD832" s="361"/>
      <c r="EZE832" s="361"/>
      <c r="EZF832" s="361"/>
      <c r="EZG832" s="361"/>
      <c r="EZH832" s="361"/>
      <c r="EZI832" s="361"/>
      <c r="EZJ832" s="361"/>
      <c r="EZK832" s="361"/>
      <c r="EZL832" s="361"/>
      <c r="EZM832" s="361"/>
      <c r="EZN832" s="361"/>
      <c r="EZO832" s="361"/>
      <c r="EZP832" s="361"/>
      <c r="EZQ832" s="361"/>
      <c r="EZR832" s="361"/>
      <c r="EZS832" s="361"/>
      <c r="EZT832" s="361"/>
      <c r="EZU832" s="361"/>
      <c r="EZV832" s="361"/>
      <c r="EZW832" s="361"/>
      <c r="EZX832" s="361"/>
      <c r="EZY832" s="361"/>
      <c r="EZZ832" s="361"/>
      <c r="FAA832" s="361"/>
      <c r="FAB832" s="361"/>
      <c r="FAC832" s="361"/>
      <c r="FAD832" s="361"/>
      <c r="FAE832" s="361"/>
      <c r="FAF832" s="361"/>
      <c r="FAG832" s="361"/>
      <c r="FAH832" s="361"/>
      <c r="FAI832" s="361"/>
      <c r="FAJ832" s="361"/>
      <c r="FAK832" s="361"/>
      <c r="FAL832" s="361"/>
      <c r="FAM832" s="361"/>
      <c r="FAN832" s="361"/>
      <c r="FAO832" s="361"/>
      <c r="FAP832" s="361"/>
      <c r="FAQ832" s="361"/>
      <c r="FAR832" s="361"/>
      <c r="FAS832" s="361"/>
      <c r="FAT832" s="361"/>
      <c r="FAU832" s="361"/>
      <c r="FAV832" s="361"/>
      <c r="FAW832" s="361"/>
      <c r="FAX832" s="361"/>
      <c r="FAY832" s="361"/>
      <c r="FAZ832" s="361"/>
      <c r="FBA832" s="361"/>
      <c r="FBB832" s="361"/>
      <c r="FBC832" s="361"/>
      <c r="FBD832" s="361"/>
      <c r="FBE832" s="361"/>
      <c r="FBF832" s="361"/>
      <c r="FBG832" s="361"/>
      <c r="FBH832" s="361"/>
      <c r="FBI832" s="361"/>
      <c r="FBJ832" s="361"/>
      <c r="FBK832" s="361"/>
      <c r="FBL832" s="361"/>
      <c r="FBM832" s="361"/>
      <c r="FBN832" s="361"/>
      <c r="FBO832" s="361"/>
      <c r="FBP832" s="361"/>
      <c r="FBQ832" s="361"/>
      <c r="FBR832" s="361"/>
      <c r="FBS832" s="361"/>
      <c r="FBT832" s="361"/>
      <c r="FBU832" s="361"/>
      <c r="FBV832" s="361"/>
      <c r="FBW832" s="361"/>
      <c r="FBX832" s="361"/>
      <c r="FBY832" s="361"/>
      <c r="FBZ832" s="361"/>
      <c r="FCA832" s="361"/>
      <c r="FCB832" s="361"/>
      <c r="FCC832" s="361"/>
      <c r="FCD832" s="361"/>
      <c r="FCE832" s="361"/>
      <c r="FCF832" s="361"/>
      <c r="FCG832" s="361"/>
      <c r="FCH832" s="361"/>
      <c r="FCI832" s="361"/>
      <c r="FCJ832" s="361"/>
      <c r="FCK832" s="361"/>
      <c r="FCL832" s="361"/>
      <c r="FCM832" s="361"/>
      <c r="FCN832" s="361"/>
      <c r="FCO832" s="361"/>
      <c r="FCP832" s="361"/>
      <c r="FCQ832" s="361"/>
      <c r="FCR832" s="361"/>
      <c r="FCS832" s="361"/>
      <c r="FCT832" s="361"/>
      <c r="FCU832" s="361"/>
      <c r="FCV832" s="361"/>
      <c r="FCW832" s="361"/>
      <c r="FCX832" s="361"/>
      <c r="FCY832" s="361"/>
      <c r="FCZ832" s="361"/>
      <c r="FDA832" s="361"/>
      <c r="FDB832" s="361"/>
      <c r="FDC832" s="361"/>
      <c r="FDD832" s="361"/>
      <c r="FDE832" s="361"/>
      <c r="FDF832" s="361"/>
      <c r="FDG832" s="361"/>
      <c r="FDH832" s="361"/>
      <c r="FDI832" s="361"/>
      <c r="FDJ832" s="361"/>
      <c r="FDK832" s="361"/>
      <c r="FDL832" s="361"/>
      <c r="FDM832" s="361"/>
      <c r="FDN832" s="361"/>
      <c r="FDO832" s="361"/>
      <c r="FDP832" s="361"/>
      <c r="FDQ832" s="361"/>
      <c r="FDR832" s="361"/>
      <c r="FDS832" s="361"/>
      <c r="FDT832" s="361"/>
      <c r="FDU832" s="361"/>
      <c r="FDV832" s="361"/>
      <c r="FDW832" s="361"/>
      <c r="FDX832" s="361"/>
      <c r="FDY832" s="361"/>
      <c r="FDZ832" s="361"/>
      <c r="FEA832" s="361"/>
      <c r="FEB832" s="361"/>
      <c r="FEC832" s="361"/>
      <c r="FED832" s="361"/>
      <c r="FEE832" s="361"/>
      <c r="FEF832" s="361"/>
      <c r="FEG832" s="361"/>
      <c r="FEH832" s="361"/>
      <c r="FEI832" s="361"/>
      <c r="FEJ832" s="361"/>
      <c r="FEK832" s="361"/>
      <c r="FEL832" s="361"/>
      <c r="FEM832" s="361"/>
      <c r="FEN832" s="361"/>
      <c r="FEO832" s="361"/>
      <c r="FEP832" s="361"/>
      <c r="FEQ832" s="361"/>
      <c r="FER832" s="361"/>
      <c r="FES832" s="361"/>
      <c r="FET832" s="361"/>
      <c r="FEU832" s="361"/>
      <c r="FEV832" s="361"/>
      <c r="FEW832" s="361"/>
      <c r="FEX832" s="361"/>
      <c r="FEY832" s="361"/>
      <c r="FEZ832" s="361"/>
      <c r="FFA832" s="361"/>
      <c r="FFB832" s="361"/>
      <c r="FFC832" s="361"/>
      <c r="FFD832" s="361"/>
      <c r="FFE832" s="361"/>
      <c r="FFF832" s="361"/>
      <c r="FFG832" s="361"/>
      <c r="FFH832" s="361"/>
      <c r="FFI832" s="361"/>
      <c r="FFJ832" s="361"/>
      <c r="FFK832" s="361"/>
      <c r="FFL832" s="361"/>
      <c r="FFM832" s="361"/>
      <c r="FFN832" s="361"/>
      <c r="FFO832" s="361"/>
      <c r="FFP832" s="361"/>
      <c r="FFQ832" s="361"/>
      <c r="FFR832" s="361"/>
      <c r="FFS832" s="361"/>
      <c r="FFT832" s="361"/>
      <c r="FFU832" s="361"/>
      <c r="FFV832" s="361"/>
      <c r="FFW832" s="361"/>
      <c r="FFX832" s="361"/>
      <c r="FFY832" s="361"/>
      <c r="FFZ832" s="361"/>
      <c r="FGA832" s="361"/>
      <c r="FGB832" s="361"/>
      <c r="FGC832" s="361"/>
      <c r="FGD832" s="361"/>
      <c r="FGE832" s="361"/>
      <c r="FGF832" s="361"/>
      <c r="FGG832" s="361"/>
      <c r="FGH832" s="361"/>
      <c r="FGI832" s="361"/>
      <c r="FGJ832" s="361"/>
      <c r="FGK832" s="361"/>
      <c r="FGL832" s="361"/>
      <c r="FGM832" s="361"/>
      <c r="FGN832" s="361"/>
      <c r="FGO832" s="361"/>
      <c r="FGP832" s="361"/>
      <c r="FGQ832" s="361"/>
      <c r="FGR832" s="361"/>
      <c r="FGS832" s="361"/>
      <c r="FGT832" s="361"/>
      <c r="FGU832" s="361"/>
      <c r="FGV832" s="361"/>
      <c r="FGW832" s="361"/>
      <c r="FGX832" s="361"/>
      <c r="FGY832" s="361"/>
      <c r="FGZ832" s="361"/>
      <c r="FHA832" s="361"/>
      <c r="FHB832" s="361"/>
      <c r="FHC832" s="361"/>
      <c r="FHD832" s="361"/>
      <c r="FHE832" s="361"/>
      <c r="FHF832" s="361"/>
      <c r="FHG832" s="361"/>
      <c r="FHH832" s="361"/>
      <c r="FHI832" s="361"/>
      <c r="FHJ832" s="361"/>
      <c r="FHK832" s="361"/>
      <c r="FHL832" s="361"/>
      <c r="FHM832" s="361"/>
      <c r="FHN832" s="361"/>
      <c r="FHO832" s="361"/>
      <c r="FHP832" s="361"/>
      <c r="FHQ832" s="361"/>
      <c r="FHR832" s="361"/>
      <c r="FHS832" s="361"/>
      <c r="FHT832" s="361"/>
      <c r="FHU832" s="361"/>
      <c r="FHV832" s="361"/>
      <c r="FHW832" s="361"/>
      <c r="FHX832" s="361"/>
      <c r="FHY832" s="361"/>
      <c r="FHZ832" s="361"/>
      <c r="FIA832" s="361"/>
      <c r="FIB832" s="361"/>
      <c r="FIC832" s="361"/>
      <c r="FID832" s="361"/>
      <c r="FIE832" s="361"/>
      <c r="FIF832" s="361"/>
      <c r="FIG832" s="361"/>
      <c r="FIH832" s="361"/>
      <c r="FII832" s="361"/>
      <c r="FIJ832" s="361"/>
      <c r="FIK832" s="361"/>
      <c r="FIL832" s="361"/>
      <c r="FIM832" s="361"/>
      <c r="FIN832" s="361"/>
      <c r="FIO832" s="361"/>
      <c r="FIP832" s="361"/>
      <c r="FIQ832" s="361"/>
      <c r="FIR832" s="361"/>
      <c r="FIS832" s="361"/>
      <c r="FIT832" s="361"/>
      <c r="FIU832" s="361"/>
      <c r="FIV832" s="361"/>
      <c r="FIW832" s="361"/>
      <c r="FIX832" s="361"/>
      <c r="FIY832" s="361"/>
      <c r="FIZ832" s="361"/>
      <c r="FJA832" s="361"/>
      <c r="FJB832" s="361"/>
      <c r="FJC832" s="361"/>
      <c r="FJD832" s="361"/>
      <c r="FJE832" s="361"/>
      <c r="FJF832" s="361"/>
      <c r="FJG832" s="361"/>
      <c r="FJH832" s="361"/>
      <c r="FJI832" s="361"/>
      <c r="FJJ832" s="361"/>
      <c r="FJK832" s="361"/>
      <c r="FJL832" s="361"/>
      <c r="FJM832" s="361"/>
      <c r="FJN832" s="361"/>
      <c r="FJO832" s="361"/>
      <c r="FJP832" s="361"/>
      <c r="FJQ832" s="361"/>
      <c r="FJR832" s="361"/>
      <c r="FJS832" s="361"/>
      <c r="FJT832" s="361"/>
      <c r="FJU832" s="361"/>
      <c r="FJV832" s="361"/>
      <c r="FJW832" s="361"/>
      <c r="FJX832" s="361"/>
      <c r="FJY832" s="361"/>
      <c r="FJZ832" s="361"/>
      <c r="FKA832" s="361"/>
      <c r="FKB832" s="361"/>
      <c r="FKC832" s="361"/>
      <c r="FKD832" s="361"/>
      <c r="FKE832" s="361"/>
      <c r="FKF832" s="361"/>
      <c r="FKG832" s="361"/>
      <c r="FKH832" s="361"/>
      <c r="FKI832" s="361"/>
      <c r="FKJ832" s="361"/>
      <c r="FKK832" s="361"/>
      <c r="FKL832" s="361"/>
      <c r="FKM832" s="361"/>
      <c r="FKN832" s="361"/>
      <c r="FKO832" s="361"/>
      <c r="FKP832" s="361"/>
      <c r="FKQ832" s="361"/>
      <c r="FKR832" s="361"/>
      <c r="FKS832" s="361"/>
      <c r="FKT832" s="361"/>
      <c r="FKU832" s="361"/>
      <c r="FKV832" s="361"/>
      <c r="FKW832" s="361"/>
      <c r="FKX832" s="361"/>
      <c r="FKY832" s="361"/>
      <c r="FKZ832" s="361"/>
      <c r="FLA832" s="361"/>
      <c r="FLB832" s="361"/>
      <c r="FLC832" s="361"/>
      <c r="FLD832" s="361"/>
      <c r="FLE832" s="361"/>
      <c r="FLF832" s="361"/>
      <c r="FLG832" s="361"/>
      <c r="FLH832" s="361"/>
      <c r="FLI832" s="361"/>
      <c r="FLJ832" s="361"/>
      <c r="FLK832" s="361"/>
      <c r="FLL832" s="361"/>
      <c r="FLM832" s="361"/>
      <c r="FLN832" s="361"/>
      <c r="FLO832" s="361"/>
      <c r="FLP832" s="361"/>
      <c r="FLQ832" s="361"/>
      <c r="FLR832" s="361"/>
      <c r="FLS832" s="361"/>
      <c r="FLT832" s="361"/>
      <c r="FLU832" s="361"/>
      <c r="FLV832" s="361"/>
      <c r="FLW832" s="361"/>
      <c r="FLX832" s="361"/>
      <c r="FLY832" s="361"/>
      <c r="FLZ832" s="361"/>
      <c r="FMA832" s="361"/>
      <c r="FMB832" s="361"/>
      <c r="FMC832" s="361"/>
      <c r="FMD832" s="361"/>
      <c r="FME832" s="361"/>
      <c r="FMF832" s="361"/>
      <c r="FMG832" s="361"/>
      <c r="FMH832" s="361"/>
      <c r="FMI832" s="361"/>
      <c r="FMJ832" s="361"/>
      <c r="FMK832" s="361"/>
      <c r="FML832" s="361"/>
      <c r="FMM832" s="361"/>
      <c r="FMN832" s="361"/>
      <c r="FMO832" s="361"/>
      <c r="FMP832" s="361"/>
      <c r="FMQ832" s="361"/>
      <c r="FMR832" s="361"/>
      <c r="FMS832" s="361"/>
      <c r="FMT832" s="361"/>
      <c r="FMU832" s="361"/>
      <c r="FMV832" s="361"/>
      <c r="FMW832" s="361"/>
      <c r="FMX832" s="361"/>
      <c r="FMY832" s="361"/>
      <c r="FMZ832" s="361"/>
      <c r="FNA832" s="361"/>
      <c r="FNB832" s="361"/>
      <c r="FNC832" s="361"/>
      <c r="FND832" s="361"/>
      <c r="FNE832" s="361"/>
      <c r="FNF832" s="361"/>
      <c r="FNG832" s="361"/>
      <c r="FNH832" s="361"/>
      <c r="FNI832" s="361"/>
      <c r="FNJ832" s="361"/>
      <c r="FNK832" s="361"/>
      <c r="FNL832" s="361"/>
      <c r="FNM832" s="361"/>
      <c r="FNN832" s="361"/>
      <c r="FNO832" s="361"/>
      <c r="FNP832" s="361"/>
      <c r="FNQ832" s="361"/>
      <c r="FNR832" s="361"/>
      <c r="FNS832" s="361"/>
      <c r="FNT832" s="361"/>
      <c r="FNU832" s="361"/>
      <c r="FNV832" s="361"/>
      <c r="FNW832" s="361"/>
      <c r="FNX832" s="361"/>
      <c r="FNY832" s="361"/>
      <c r="FNZ832" s="361"/>
      <c r="FOA832" s="361"/>
      <c r="FOB832" s="361"/>
      <c r="FOC832" s="361"/>
      <c r="FOD832" s="361"/>
      <c r="FOE832" s="361"/>
      <c r="FOF832" s="361"/>
      <c r="FOG832" s="361"/>
      <c r="FOH832" s="361"/>
      <c r="FOI832" s="361"/>
      <c r="FOJ832" s="361"/>
      <c r="FOK832" s="361"/>
      <c r="FOL832" s="361"/>
      <c r="FOM832" s="361"/>
      <c r="FON832" s="361"/>
      <c r="FOO832" s="361"/>
      <c r="FOP832" s="361"/>
      <c r="FOQ832" s="361"/>
      <c r="FOR832" s="361"/>
      <c r="FOS832" s="361"/>
      <c r="FOT832" s="361"/>
      <c r="FOU832" s="361"/>
      <c r="FOV832" s="361"/>
      <c r="FOW832" s="361"/>
      <c r="FOX832" s="361"/>
      <c r="FOY832" s="361"/>
      <c r="FOZ832" s="361"/>
      <c r="FPA832" s="361"/>
      <c r="FPB832" s="361"/>
      <c r="FPC832" s="361"/>
      <c r="FPD832" s="361"/>
      <c r="FPE832" s="361"/>
      <c r="FPF832" s="361"/>
      <c r="FPG832" s="361"/>
      <c r="FPH832" s="361"/>
      <c r="FPI832" s="361"/>
      <c r="FPJ832" s="361"/>
      <c r="FPK832" s="361"/>
      <c r="FPL832" s="361"/>
      <c r="FPM832" s="361"/>
      <c r="FPN832" s="361"/>
      <c r="FPO832" s="361"/>
      <c r="FPP832" s="361"/>
      <c r="FPQ832" s="361"/>
      <c r="FPR832" s="361"/>
      <c r="FPS832" s="361"/>
      <c r="FPT832" s="361"/>
      <c r="FPU832" s="361"/>
      <c r="FPV832" s="361"/>
      <c r="FPW832" s="361"/>
      <c r="FPX832" s="361"/>
      <c r="FPY832" s="361"/>
      <c r="FPZ832" s="361"/>
      <c r="FQA832" s="361"/>
      <c r="FQB832" s="361"/>
      <c r="FQC832" s="361"/>
      <c r="FQD832" s="361"/>
      <c r="FQE832" s="361"/>
      <c r="FQF832" s="361"/>
      <c r="FQG832" s="361"/>
      <c r="FQH832" s="361"/>
      <c r="FQI832" s="361"/>
      <c r="FQJ832" s="361"/>
      <c r="FQK832" s="361"/>
      <c r="FQL832" s="361"/>
      <c r="FQM832" s="361"/>
      <c r="FQN832" s="361"/>
      <c r="FQO832" s="361"/>
      <c r="FQP832" s="361"/>
      <c r="FQQ832" s="361"/>
      <c r="FQR832" s="361"/>
      <c r="FQS832" s="361"/>
      <c r="FQT832" s="361"/>
      <c r="FQU832" s="361"/>
      <c r="FQV832" s="361"/>
      <c r="FQW832" s="361"/>
      <c r="FQX832" s="361"/>
      <c r="FQY832" s="361"/>
      <c r="FQZ832" s="361"/>
      <c r="FRA832" s="361"/>
      <c r="FRB832" s="361"/>
      <c r="FRC832" s="361"/>
      <c r="FRD832" s="361"/>
      <c r="FRE832" s="361"/>
      <c r="FRF832" s="361"/>
      <c r="FRG832" s="361"/>
      <c r="FRH832" s="361"/>
      <c r="FRI832" s="361"/>
      <c r="FRJ832" s="361"/>
      <c r="FRK832" s="361"/>
      <c r="FRL832" s="361"/>
      <c r="FRM832" s="361"/>
      <c r="FRN832" s="361"/>
      <c r="FRO832" s="361"/>
      <c r="FRP832" s="361"/>
      <c r="FRQ832" s="361"/>
      <c r="FRR832" s="361"/>
      <c r="FRS832" s="361"/>
      <c r="FRT832" s="361"/>
      <c r="FRU832" s="361"/>
      <c r="FRV832" s="361"/>
      <c r="FRW832" s="361"/>
      <c r="FRX832" s="361"/>
      <c r="FRY832" s="361"/>
      <c r="FRZ832" s="361"/>
      <c r="FSA832" s="361"/>
      <c r="FSB832" s="361"/>
      <c r="FSC832" s="361"/>
      <c r="FSD832" s="361"/>
      <c r="FSE832" s="361"/>
      <c r="FSF832" s="361"/>
      <c r="FSG832" s="361"/>
      <c r="FSH832" s="361"/>
      <c r="FSI832" s="361"/>
      <c r="FSJ832" s="361"/>
      <c r="FSK832" s="361"/>
      <c r="FSL832" s="361"/>
      <c r="FSM832" s="361"/>
      <c r="FSN832" s="361"/>
      <c r="FSO832" s="361"/>
      <c r="FSP832" s="361"/>
      <c r="FSQ832" s="361"/>
      <c r="FSR832" s="361"/>
      <c r="FSS832" s="361"/>
      <c r="FST832" s="361"/>
      <c r="FSU832" s="361"/>
      <c r="FSV832" s="361"/>
      <c r="FSW832" s="361"/>
      <c r="FSX832" s="361"/>
      <c r="FSY832" s="361"/>
      <c r="FSZ832" s="361"/>
      <c r="FTA832" s="361"/>
      <c r="FTB832" s="361"/>
      <c r="FTC832" s="361"/>
      <c r="FTD832" s="361"/>
      <c r="FTE832" s="361"/>
      <c r="FTF832" s="361"/>
      <c r="FTG832" s="361"/>
      <c r="FTH832" s="361"/>
      <c r="FTI832" s="361"/>
      <c r="FTJ832" s="361"/>
      <c r="FTK832" s="361"/>
      <c r="FTL832" s="361"/>
      <c r="FTM832" s="361"/>
      <c r="FTN832" s="361"/>
      <c r="FTO832" s="361"/>
      <c r="FTP832" s="361"/>
      <c r="FTQ832" s="361"/>
      <c r="FTR832" s="361"/>
      <c r="FTS832" s="361"/>
      <c r="FTT832" s="361"/>
      <c r="FTU832" s="361"/>
      <c r="FTV832" s="361"/>
      <c r="FTW832" s="361"/>
      <c r="FTX832" s="361"/>
      <c r="FTY832" s="361"/>
      <c r="FTZ832" s="361"/>
      <c r="FUA832" s="361"/>
      <c r="FUB832" s="361"/>
      <c r="FUC832" s="361"/>
      <c r="FUD832" s="361"/>
      <c r="FUE832" s="361"/>
      <c r="FUF832" s="361"/>
      <c r="FUG832" s="361"/>
      <c r="FUH832" s="361"/>
      <c r="FUI832" s="361"/>
      <c r="FUJ832" s="361"/>
      <c r="FUK832" s="361"/>
      <c r="FUL832" s="361"/>
      <c r="FUM832" s="361"/>
      <c r="FUN832" s="361"/>
      <c r="FUO832" s="361"/>
      <c r="FUP832" s="361"/>
      <c r="FUQ832" s="361"/>
      <c r="FUR832" s="361"/>
      <c r="FUS832" s="361"/>
      <c r="FUT832" s="361"/>
      <c r="FUU832" s="361"/>
      <c r="FUV832" s="361"/>
      <c r="FUW832" s="361"/>
      <c r="FUX832" s="361"/>
      <c r="FUY832" s="361"/>
      <c r="FUZ832" s="361"/>
      <c r="FVA832" s="361"/>
      <c r="FVB832" s="361"/>
      <c r="FVC832" s="361"/>
      <c r="FVD832" s="361"/>
      <c r="FVE832" s="361"/>
      <c r="FVF832" s="361"/>
      <c r="FVG832" s="361"/>
      <c r="FVH832" s="361"/>
      <c r="FVI832" s="361"/>
      <c r="FVJ832" s="361"/>
      <c r="FVK832" s="361"/>
      <c r="FVL832" s="361"/>
      <c r="FVM832" s="361"/>
      <c r="FVN832" s="361"/>
      <c r="FVO832" s="361"/>
      <c r="FVP832" s="361"/>
      <c r="FVQ832" s="361"/>
      <c r="FVR832" s="361"/>
      <c r="FVS832" s="361"/>
      <c r="FVT832" s="361"/>
      <c r="FVU832" s="361"/>
      <c r="FVV832" s="361"/>
      <c r="FVW832" s="361"/>
      <c r="FVX832" s="361"/>
      <c r="FVY832" s="361"/>
      <c r="FVZ832" s="361"/>
      <c r="FWA832" s="361"/>
      <c r="FWB832" s="361"/>
      <c r="FWC832" s="361"/>
      <c r="FWD832" s="361"/>
      <c r="FWE832" s="361"/>
      <c r="FWF832" s="361"/>
      <c r="FWG832" s="361"/>
      <c r="FWH832" s="361"/>
      <c r="FWI832" s="361"/>
      <c r="FWJ832" s="361"/>
      <c r="FWK832" s="361"/>
      <c r="FWL832" s="361"/>
      <c r="FWM832" s="361"/>
      <c r="FWN832" s="361"/>
      <c r="FWO832" s="361"/>
      <c r="FWP832" s="361"/>
      <c r="FWQ832" s="361"/>
      <c r="FWR832" s="361"/>
      <c r="FWS832" s="361"/>
      <c r="FWT832" s="361"/>
      <c r="FWU832" s="361"/>
      <c r="FWV832" s="361"/>
      <c r="FWW832" s="361"/>
      <c r="FWX832" s="361"/>
      <c r="FWY832" s="361"/>
      <c r="FWZ832" s="361"/>
      <c r="FXA832" s="361"/>
      <c r="FXB832" s="361"/>
      <c r="FXC832" s="361"/>
      <c r="FXD832" s="361"/>
      <c r="FXE832" s="361"/>
      <c r="FXF832" s="361"/>
      <c r="FXG832" s="361"/>
      <c r="FXH832" s="361"/>
      <c r="FXI832" s="361"/>
      <c r="FXJ832" s="361"/>
      <c r="FXK832" s="361"/>
      <c r="FXL832" s="361"/>
      <c r="FXM832" s="361"/>
      <c r="FXN832" s="361"/>
      <c r="FXO832" s="361"/>
      <c r="FXP832" s="361"/>
      <c r="FXQ832" s="361"/>
      <c r="FXR832" s="361"/>
      <c r="FXS832" s="361"/>
      <c r="FXT832" s="361"/>
      <c r="FXU832" s="361"/>
      <c r="FXV832" s="361"/>
      <c r="FXW832" s="361"/>
      <c r="FXX832" s="361"/>
      <c r="FXY832" s="361"/>
      <c r="FXZ832" s="361"/>
      <c r="FYA832" s="361"/>
      <c r="FYB832" s="361"/>
      <c r="FYC832" s="361"/>
      <c r="FYD832" s="361"/>
      <c r="FYE832" s="361"/>
      <c r="FYF832" s="361"/>
      <c r="FYG832" s="361"/>
      <c r="FYH832" s="361"/>
      <c r="FYI832" s="361"/>
      <c r="FYJ832" s="361"/>
      <c r="FYK832" s="361"/>
      <c r="FYL832" s="361"/>
      <c r="FYM832" s="361"/>
      <c r="FYN832" s="361"/>
      <c r="FYO832" s="361"/>
      <c r="FYP832" s="361"/>
      <c r="FYQ832" s="361"/>
      <c r="FYR832" s="361"/>
      <c r="FYS832" s="361"/>
      <c r="FYT832" s="361"/>
      <c r="FYU832" s="361"/>
      <c r="FYV832" s="361"/>
      <c r="FYW832" s="361"/>
      <c r="FYX832" s="361"/>
      <c r="FYY832" s="361"/>
      <c r="FYZ832" s="361"/>
      <c r="FZA832" s="361"/>
      <c r="FZB832" s="361"/>
      <c r="FZC832" s="361"/>
      <c r="FZD832" s="361"/>
      <c r="FZE832" s="361"/>
      <c r="FZF832" s="361"/>
      <c r="FZG832" s="361"/>
      <c r="FZH832" s="361"/>
      <c r="FZI832" s="361"/>
      <c r="FZJ832" s="361"/>
      <c r="FZK832" s="361"/>
      <c r="FZL832" s="361"/>
      <c r="FZM832" s="361"/>
      <c r="FZN832" s="361"/>
      <c r="FZO832" s="361"/>
      <c r="FZP832" s="361"/>
      <c r="FZQ832" s="361"/>
      <c r="FZR832" s="361"/>
      <c r="FZS832" s="361"/>
      <c r="FZT832" s="361"/>
      <c r="FZU832" s="361"/>
      <c r="FZV832" s="361"/>
      <c r="FZW832" s="361"/>
      <c r="FZX832" s="361"/>
      <c r="FZY832" s="361"/>
      <c r="FZZ832" s="361"/>
      <c r="GAA832" s="361"/>
      <c r="GAB832" s="361"/>
      <c r="GAC832" s="361"/>
      <c r="GAD832" s="361"/>
      <c r="GAE832" s="361"/>
      <c r="GAF832" s="361"/>
      <c r="GAG832" s="361"/>
      <c r="GAH832" s="361"/>
      <c r="GAI832" s="361"/>
      <c r="GAJ832" s="361"/>
      <c r="GAK832" s="361"/>
      <c r="GAL832" s="361"/>
      <c r="GAM832" s="361"/>
      <c r="GAN832" s="361"/>
      <c r="GAO832" s="361"/>
      <c r="GAP832" s="361"/>
      <c r="GAQ832" s="361"/>
      <c r="GAR832" s="361"/>
      <c r="GAS832" s="361"/>
      <c r="GAT832" s="361"/>
      <c r="GAU832" s="361"/>
      <c r="GAV832" s="361"/>
      <c r="GAW832" s="361"/>
      <c r="GAX832" s="361"/>
      <c r="GAY832" s="361"/>
      <c r="GAZ832" s="361"/>
      <c r="GBA832" s="361"/>
      <c r="GBB832" s="361"/>
      <c r="GBC832" s="361"/>
      <c r="GBD832" s="361"/>
      <c r="GBE832" s="361"/>
      <c r="GBF832" s="361"/>
      <c r="GBG832" s="361"/>
      <c r="GBH832" s="361"/>
      <c r="GBI832" s="361"/>
      <c r="GBJ832" s="361"/>
      <c r="GBK832" s="361"/>
      <c r="GBL832" s="361"/>
      <c r="GBM832" s="361"/>
      <c r="GBN832" s="361"/>
      <c r="GBO832" s="361"/>
      <c r="GBP832" s="361"/>
      <c r="GBQ832" s="361"/>
      <c r="GBR832" s="361"/>
      <c r="GBS832" s="361"/>
      <c r="GBT832" s="361"/>
      <c r="GBU832" s="361"/>
      <c r="GBV832" s="361"/>
      <c r="GBW832" s="361"/>
      <c r="GBX832" s="361"/>
      <c r="GBY832" s="361"/>
      <c r="GBZ832" s="361"/>
      <c r="GCA832" s="361"/>
      <c r="GCB832" s="361"/>
      <c r="GCC832" s="361"/>
      <c r="GCD832" s="361"/>
      <c r="GCE832" s="361"/>
      <c r="GCF832" s="361"/>
      <c r="GCG832" s="361"/>
      <c r="GCH832" s="361"/>
      <c r="GCI832" s="361"/>
      <c r="GCJ832" s="361"/>
      <c r="GCK832" s="361"/>
      <c r="GCL832" s="361"/>
      <c r="GCM832" s="361"/>
      <c r="GCN832" s="361"/>
      <c r="GCO832" s="361"/>
      <c r="GCP832" s="361"/>
      <c r="GCQ832" s="361"/>
      <c r="GCR832" s="361"/>
      <c r="GCS832" s="361"/>
      <c r="GCT832" s="361"/>
      <c r="GCU832" s="361"/>
      <c r="GCV832" s="361"/>
      <c r="GCW832" s="361"/>
      <c r="GCX832" s="361"/>
      <c r="GCY832" s="361"/>
      <c r="GCZ832" s="361"/>
      <c r="GDA832" s="361"/>
      <c r="GDB832" s="361"/>
      <c r="GDC832" s="361"/>
      <c r="GDD832" s="361"/>
      <c r="GDE832" s="361"/>
      <c r="GDF832" s="361"/>
      <c r="GDG832" s="361"/>
      <c r="GDH832" s="361"/>
      <c r="GDI832" s="361"/>
      <c r="GDJ832" s="361"/>
      <c r="GDK832" s="361"/>
      <c r="GDL832" s="361"/>
      <c r="GDM832" s="361"/>
      <c r="GDN832" s="361"/>
      <c r="GDO832" s="361"/>
      <c r="GDP832" s="361"/>
      <c r="GDQ832" s="361"/>
      <c r="GDR832" s="361"/>
      <c r="GDS832" s="361"/>
      <c r="GDT832" s="361"/>
      <c r="GDU832" s="361"/>
      <c r="GDV832" s="361"/>
      <c r="GDW832" s="361"/>
      <c r="GDX832" s="361"/>
      <c r="GDY832" s="361"/>
      <c r="GDZ832" s="361"/>
      <c r="GEA832" s="361"/>
      <c r="GEB832" s="361"/>
      <c r="GEC832" s="361"/>
      <c r="GED832" s="361"/>
      <c r="GEE832" s="361"/>
      <c r="GEF832" s="361"/>
      <c r="GEG832" s="361"/>
      <c r="GEH832" s="361"/>
      <c r="GEI832" s="361"/>
      <c r="GEJ832" s="361"/>
      <c r="GEK832" s="361"/>
      <c r="GEL832" s="361"/>
      <c r="GEM832" s="361"/>
      <c r="GEN832" s="361"/>
      <c r="GEO832" s="361"/>
      <c r="GEP832" s="361"/>
      <c r="GEQ832" s="361"/>
      <c r="GER832" s="361"/>
      <c r="GES832" s="361"/>
      <c r="GET832" s="361"/>
      <c r="GEU832" s="361"/>
      <c r="GEV832" s="361"/>
      <c r="GEW832" s="361"/>
      <c r="GEX832" s="361"/>
      <c r="GEY832" s="361"/>
      <c r="GEZ832" s="361"/>
      <c r="GFA832" s="361"/>
      <c r="GFB832" s="361"/>
      <c r="GFC832" s="361"/>
      <c r="GFD832" s="361"/>
      <c r="GFE832" s="361"/>
      <c r="GFF832" s="361"/>
      <c r="GFG832" s="361"/>
      <c r="GFH832" s="361"/>
      <c r="GFI832" s="361"/>
      <c r="GFJ832" s="361"/>
      <c r="GFK832" s="361"/>
      <c r="GFL832" s="361"/>
      <c r="GFM832" s="361"/>
      <c r="GFN832" s="361"/>
      <c r="GFO832" s="361"/>
      <c r="GFP832" s="361"/>
      <c r="GFQ832" s="361"/>
      <c r="GFR832" s="361"/>
      <c r="GFS832" s="361"/>
      <c r="GFT832" s="361"/>
      <c r="GFU832" s="361"/>
      <c r="GFV832" s="361"/>
      <c r="GFW832" s="361"/>
      <c r="GFX832" s="361"/>
      <c r="GFY832" s="361"/>
      <c r="GFZ832" s="361"/>
      <c r="GGA832" s="361"/>
      <c r="GGB832" s="361"/>
      <c r="GGC832" s="361"/>
      <c r="GGD832" s="361"/>
      <c r="GGE832" s="361"/>
      <c r="GGF832" s="361"/>
      <c r="GGG832" s="361"/>
      <c r="GGH832" s="361"/>
      <c r="GGI832" s="361"/>
      <c r="GGJ832" s="361"/>
      <c r="GGK832" s="361"/>
      <c r="GGL832" s="361"/>
      <c r="GGM832" s="361"/>
      <c r="GGN832" s="361"/>
      <c r="GGO832" s="361"/>
      <c r="GGP832" s="361"/>
      <c r="GGQ832" s="361"/>
      <c r="GGR832" s="361"/>
      <c r="GGS832" s="361"/>
      <c r="GGT832" s="361"/>
      <c r="GGU832" s="361"/>
      <c r="GGV832" s="361"/>
      <c r="GGW832" s="361"/>
      <c r="GGX832" s="361"/>
      <c r="GGY832" s="361"/>
      <c r="GGZ832" s="361"/>
      <c r="GHA832" s="361"/>
      <c r="GHB832" s="361"/>
      <c r="GHC832" s="361"/>
      <c r="GHD832" s="361"/>
      <c r="GHE832" s="361"/>
      <c r="GHF832" s="361"/>
      <c r="GHG832" s="361"/>
      <c r="GHH832" s="361"/>
      <c r="GHI832" s="361"/>
      <c r="GHJ832" s="361"/>
      <c r="GHK832" s="361"/>
      <c r="GHL832" s="361"/>
      <c r="GHM832" s="361"/>
      <c r="GHN832" s="361"/>
      <c r="GHO832" s="361"/>
      <c r="GHP832" s="361"/>
      <c r="GHQ832" s="361"/>
      <c r="GHR832" s="361"/>
      <c r="GHS832" s="361"/>
      <c r="GHT832" s="361"/>
      <c r="GHU832" s="361"/>
      <c r="GHV832" s="361"/>
      <c r="GHW832" s="361"/>
      <c r="GHX832" s="361"/>
      <c r="GHY832" s="361"/>
      <c r="GHZ832" s="361"/>
      <c r="GIA832" s="361"/>
      <c r="GIB832" s="361"/>
      <c r="GIC832" s="361"/>
      <c r="GID832" s="361"/>
      <c r="GIE832" s="361"/>
      <c r="GIF832" s="361"/>
      <c r="GIG832" s="361"/>
      <c r="GIH832" s="361"/>
      <c r="GII832" s="361"/>
      <c r="GIJ832" s="361"/>
      <c r="GIK832" s="361"/>
      <c r="GIL832" s="361"/>
      <c r="GIM832" s="361"/>
      <c r="GIN832" s="361"/>
      <c r="GIO832" s="361"/>
      <c r="GIP832" s="361"/>
      <c r="GIQ832" s="361"/>
      <c r="GIR832" s="361"/>
      <c r="GIS832" s="361"/>
      <c r="GIT832" s="361"/>
      <c r="GIU832" s="361"/>
      <c r="GIV832" s="361"/>
      <c r="GIW832" s="361"/>
      <c r="GIX832" s="361"/>
      <c r="GIY832" s="361"/>
      <c r="GIZ832" s="361"/>
      <c r="GJA832" s="361"/>
      <c r="GJB832" s="361"/>
      <c r="GJC832" s="361"/>
      <c r="GJD832" s="361"/>
      <c r="GJE832" s="361"/>
      <c r="GJF832" s="361"/>
      <c r="GJG832" s="361"/>
      <c r="GJH832" s="361"/>
      <c r="GJI832" s="361"/>
      <c r="GJJ832" s="361"/>
      <c r="GJK832" s="361"/>
      <c r="GJL832" s="361"/>
      <c r="GJM832" s="361"/>
      <c r="GJN832" s="361"/>
      <c r="GJO832" s="361"/>
      <c r="GJP832" s="361"/>
      <c r="GJQ832" s="361"/>
      <c r="GJR832" s="361"/>
      <c r="GJS832" s="361"/>
      <c r="GJT832" s="361"/>
      <c r="GJU832" s="361"/>
      <c r="GJV832" s="361"/>
      <c r="GJW832" s="361"/>
      <c r="GJX832" s="361"/>
      <c r="GJY832" s="361"/>
      <c r="GJZ832" s="361"/>
      <c r="GKA832" s="361"/>
      <c r="GKB832" s="361"/>
      <c r="GKC832" s="361"/>
      <c r="GKD832" s="361"/>
      <c r="GKE832" s="361"/>
      <c r="GKF832" s="361"/>
      <c r="GKG832" s="361"/>
      <c r="GKH832" s="361"/>
      <c r="GKI832" s="361"/>
      <c r="GKJ832" s="361"/>
      <c r="GKK832" s="361"/>
      <c r="GKL832" s="361"/>
      <c r="GKM832" s="361"/>
      <c r="GKN832" s="361"/>
      <c r="GKO832" s="361"/>
      <c r="GKP832" s="361"/>
      <c r="GKQ832" s="361"/>
      <c r="GKR832" s="361"/>
      <c r="GKS832" s="361"/>
      <c r="GKT832" s="361"/>
      <c r="GKU832" s="361"/>
      <c r="GKV832" s="361"/>
      <c r="GKW832" s="361"/>
      <c r="GKX832" s="361"/>
      <c r="GKY832" s="361"/>
      <c r="GKZ832" s="361"/>
      <c r="GLA832" s="361"/>
      <c r="GLB832" s="361"/>
      <c r="GLC832" s="361"/>
      <c r="GLD832" s="361"/>
      <c r="GLE832" s="361"/>
      <c r="GLF832" s="361"/>
      <c r="GLG832" s="361"/>
      <c r="GLH832" s="361"/>
      <c r="GLI832" s="361"/>
      <c r="GLJ832" s="361"/>
      <c r="GLK832" s="361"/>
      <c r="GLL832" s="361"/>
      <c r="GLM832" s="361"/>
      <c r="GLN832" s="361"/>
      <c r="GLO832" s="361"/>
      <c r="GLP832" s="361"/>
      <c r="GLQ832" s="361"/>
      <c r="GLR832" s="361"/>
      <c r="GLS832" s="361"/>
      <c r="GLT832" s="361"/>
      <c r="GLU832" s="361"/>
      <c r="GLV832" s="361"/>
      <c r="GLW832" s="361"/>
      <c r="GLX832" s="361"/>
      <c r="GLY832" s="361"/>
      <c r="GLZ832" s="361"/>
      <c r="GMA832" s="361"/>
      <c r="GMB832" s="361"/>
      <c r="GMC832" s="361"/>
      <c r="GMD832" s="361"/>
      <c r="GME832" s="361"/>
      <c r="GMF832" s="361"/>
      <c r="GMG832" s="361"/>
      <c r="GMH832" s="361"/>
      <c r="GMI832" s="361"/>
      <c r="GMJ832" s="361"/>
      <c r="GMK832" s="361"/>
      <c r="GML832" s="361"/>
      <c r="GMM832" s="361"/>
      <c r="GMN832" s="361"/>
      <c r="GMO832" s="361"/>
      <c r="GMP832" s="361"/>
      <c r="GMQ832" s="361"/>
      <c r="GMR832" s="361"/>
      <c r="GMS832" s="361"/>
      <c r="GMT832" s="361"/>
      <c r="GMU832" s="361"/>
      <c r="GMV832" s="361"/>
      <c r="GMW832" s="361"/>
      <c r="GMX832" s="361"/>
      <c r="GMY832" s="361"/>
      <c r="GMZ832" s="361"/>
      <c r="GNA832" s="361"/>
      <c r="GNB832" s="361"/>
      <c r="GNC832" s="361"/>
      <c r="GND832" s="361"/>
      <c r="GNE832" s="361"/>
      <c r="GNF832" s="361"/>
      <c r="GNG832" s="361"/>
      <c r="GNH832" s="361"/>
      <c r="GNI832" s="361"/>
      <c r="GNJ832" s="361"/>
      <c r="GNK832" s="361"/>
      <c r="GNL832" s="361"/>
      <c r="GNM832" s="361"/>
      <c r="GNN832" s="361"/>
      <c r="GNO832" s="361"/>
      <c r="GNP832" s="361"/>
      <c r="GNQ832" s="361"/>
      <c r="GNR832" s="361"/>
      <c r="GNS832" s="361"/>
      <c r="GNT832" s="361"/>
      <c r="GNU832" s="361"/>
      <c r="GNV832" s="361"/>
      <c r="GNW832" s="361"/>
      <c r="GNX832" s="361"/>
      <c r="GNY832" s="361"/>
      <c r="GNZ832" s="361"/>
      <c r="GOA832" s="361"/>
      <c r="GOB832" s="361"/>
      <c r="GOC832" s="361"/>
      <c r="GOD832" s="361"/>
      <c r="GOE832" s="361"/>
      <c r="GOF832" s="361"/>
      <c r="GOG832" s="361"/>
      <c r="GOH832" s="361"/>
      <c r="GOI832" s="361"/>
      <c r="GOJ832" s="361"/>
      <c r="GOK832" s="361"/>
      <c r="GOL832" s="361"/>
      <c r="GOM832" s="361"/>
      <c r="GON832" s="361"/>
      <c r="GOO832" s="361"/>
      <c r="GOP832" s="361"/>
      <c r="GOQ832" s="361"/>
      <c r="GOR832" s="361"/>
      <c r="GOS832" s="361"/>
      <c r="GOT832" s="361"/>
      <c r="GOU832" s="361"/>
      <c r="GOV832" s="361"/>
      <c r="GOW832" s="361"/>
      <c r="GOX832" s="361"/>
      <c r="GOY832" s="361"/>
      <c r="GOZ832" s="361"/>
      <c r="GPA832" s="361"/>
      <c r="GPB832" s="361"/>
      <c r="GPC832" s="361"/>
      <c r="GPD832" s="361"/>
      <c r="GPE832" s="361"/>
      <c r="GPF832" s="361"/>
      <c r="GPG832" s="361"/>
      <c r="GPH832" s="361"/>
      <c r="GPI832" s="361"/>
      <c r="GPJ832" s="361"/>
      <c r="GPK832" s="361"/>
      <c r="GPL832" s="361"/>
      <c r="GPM832" s="361"/>
      <c r="GPN832" s="361"/>
      <c r="GPO832" s="361"/>
      <c r="GPP832" s="361"/>
      <c r="GPQ832" s="361"/>
      <c r="GPR832" s="361"/>
      <c r="GPS832" s="361"/>
      <c r="GPT832" s="361"/>
      <c r="GPU832" s="361"/>
      <c r="GPV832" s="361"/>
      <c r="GPW832" s="361"/>
      <c r="GPX832" s="361"/>
      <c r="GPY832" s="361"/>
      <c r="GPZ832" s="361"/>
      <c r="GQA832" s="361"/>
      <c r="GQB832" s="361"/>
      <c r="GQC832" s="361"/>
      <c r="GQD832" s="361"/>
      <c r="GQE832" s="361"/>
      <c r="GQF832" s="361"/>
      <c r="GQG832" s="361"/>
      <c r="GQH832" s="361"/>
      <c r="GQI832" s="361"/>
      <c r="GQJ832" s="361"/>
      <c r="GQK832" s="361"/>
      <c r="GQL832" s="361"/>
      <c r="GQM832" s="361"/>
      <c r="GQN832" s="361"/>
      <c r="GQO832" s="361"/>
      <c r="GQP832" s="361"/>
      <c r="GQQ832" s="361"/>
      <c r="GQR832" s="361"/>
      <c r="GQS832" s="361"/>
      <c r="GQT832" s="361"/>
      <c r="GQU832" s="361"/>
      <c r="GQV832" s="361"/>
      <c r="GQW832" s="361"/>
      <c r="GQX832" s="361"/>
      <c r="GQY832" s="361"/>
      <c r="GQZ832" s="361"/>
      <c r="GRA832" s="361"/>
      <c r="GRB832" s="361"/>
      <c r="GRC832" s="361"/>
      <c r="GRD832" s="361"/>
      <c r="GRE832" s="361"/>
      <c r="GRF832" s="361"/>
      <c r="GRG832" s="361"/>
      <c r="GRH832" s="361"/>
      <c r="GRI832" s="361"/>
      <c r="GRJ832" s="361"/>
      <c r="GRK832" s="361"/>
      <c r="GRL832" s="361"/>
      <c r="GRM832" s="361"/>
      <c r="GRN832" s="361"/>
      <c r="GRO832" s="361"/>
      <c r="GRP832" s="361"/>
      <c r="GRQ832" s="361"/>
      <c r="GRR832" s="361"/>
      <c r="GRS832" s="361"/>
      <c r="GRT832" s="361"/>
      <c r="GRU832" s="361"/>
      <c r="GRV832" s="361"/>
      <c r="GRW832" s="361"/>
      <c r="GRX832" s="361"/>
      <c r="GRY832" s="361"/>
      <c r="GRZ832" s="361"/>
      <c r="GSA832" s="361"/>
      <c r="GSB832" s="361"/>
      <c r="GSC832" s="361"/>
      <c r="GSD832" s="361"/>
      <c r="GSE832" s="361"/>
      <c r="GSF832" s="361"/>
      <c r="GSG832" s="361"/>
      <c r="GSH832" s="361"/>
      <c r="GSI832" s="361"/>
      <c r="GSJ832" s="361"/>
      <c r="GSK832" s="361"/>
      <c r="GSL832" s="361"/>
      <c r="GSM832" s="361"/>
      <c r="GSN832" s="361"/>
      <c r="GSO832" s="361"/>
      <c r="GSP832" s="361"/>
      <c r="GSQ832" s="361"/>
      <c r="GSR832" s="361"/>
      <c r="GSS832" s="361"/>
      <c r="GST832" s="361"/>
      <c r="GSU832" s="361"/>
      <c r="GSV832" s="361"/>
      <c r="GSW832" s="361"/>
      <c r="GSX832" s="361"/>
      <c r="GSY832" s="361"/>
      <c r="GSZ832" s="361"/>
      <c r="GTA832" s="361"/>
      <c r="GTB832" s="361"/>
      <c r="GTC832" s="361"/>
      <c r="GTD832" s="361"/>
      <c r="GTE832" s="361"/>
      <c r="GTF832" s="361"/>
      <c r="GTG832" s="361"/>
      <c r="GTH832" s="361"/>
      <c r="GTI832" s="361"/>
      <c r="GTJ832" s="361"/>
      <c r="GTK832" s="361"/>
      <c r="GTL832" s="361"/>
      <c r="GTM832" s="361"/>
      <c r="GTN832" s="361"/>
      <c r="GTO832" s="361"/>
      <c r="GTP832" s="361"/>
      <c r="GTQ832" s="361"/>
      <c r="GTR832" s="361"/>
      <c r="GTS832" s="361"/>
      <c r="GTT832" s="361"/>
      <c r="GTU832" s="361"/>
      <c r="GTV832" s="361"/>
      <c r="GTW832" s="361"/>
      <c r="GTX832" s="361"/>
      <c r="GTY832" s="361"/>
      <c r="GTZ832" s="361"/>
      <c r="GUA832" s="361"/>
      <c r="GUB832" s="361"/>
      <c r="GUC832" s="361"/>
      <c r="GUD832" s="361"/>
      <c r="GUE832" s="361"/>
      <c r="GUF832" s="361"/>
      <c r="GUG832" s="361"/>
      <c r="GUH832" s="361"/>
      <c r="GUI832" s="361"/>
      <c r="GUJ832" s="361"/>
      <c r="GUK832" s="361"/>
      <c r="GUL832" s="361"/>
      <c r="GUM832" s="361"/>
      <c r="GUN832" s="361"/>
      <c r="GUO832" s="361"/>
      <c r="GUP832" s="361"/>
      <c r="GUQ832" s="361"/>
      <c r="GUR832" s="361"/>
      <c r="GUS832" s="361"/>
      <c r="GUT832" s="361"/>
      <c r="GUU832" s="361"/>
      <c r="GUV832" s="361"/>
      <c r="GUW832" s="361"/>
      <c r="GUX832" s="361"/>
      <c r="GUY832" s="361"/>
      <c r="GUZ832" s="361"/>
      <c r="GVA832" s="361"/>
      <c r="GVB832" s="361"/>
      <c r="GVC832" s="361"/>
      <c r="GVD832" s="361"/>
      <c r="GVE832" s="361"/>
      <c r="GVF832" s="361"/>
      <c r="GVG832" s="361"/>
      <c r="GVH832" s="361"/>
      <c r="GVI832" s="361"/>
      <c r="GVJ832" s="361"/>
      <c r="GVK832" s="361"/>
      <c r="GVL832" s="361"/>
      <c r="GVM832" s="361"/>
      <c r="GVN832" s="361"/>
      <c r="GVO832" s="361"/>
      <c r="GVP832" s="361"/>
      <c r="GVQ832" s="361"/>
      <c r="GVR832" s="361"/>
      <c r="GVS832" s="361"/>
      <c r="GVT832" s="361"/>
      <c r="GVU832" s="361"/>
      <c r="GVV832" s="361"/>
      <c r="GVW832" s="361"/>
      <c r="GVX832" s="361"/>
      <c r="GVY832" s="361"/>
      <c r="GVZ832" s="361"/>
      <c r="GWA832" s="361"/>
      <c r="GWB832" s="361"/>
      <c r="GWC832" s="361"/>
      <c r="GWD832" s="361"/>
      <c r="GWE832" s="361"/>
      <c r="GWF832" s="361"/>
      <c r="GWG832" s="361"/>
      <c r="GWH832" s="361"/>
      <c r="GWI832" s="361"/>
      <c r="GWJ832" s="361"/>
      <c r="GWK832" s="361"/>
      <c r="GWL832" s="361"/>
      <c r="GWM832" s="361"/>
      <c r="GWN832" s="361"/>
      <c r="GWO832" s="361"/>
      <c r="GWP832" s="361"/>
      <c r="GWQ832" s="361"/>
      <c r="GWR832" s="361"/>
      <c r="GWS832" s="361"/>
      <c r="GWT832" s="361"/>
      <c r="GWU832" s="361"/>
      <c r="GWV832" s="361"/>
      <c r="GWW832" s="361"/>
      <c r="GWX832" s="361"/>
      <c r="GWY832" s="361"/>
      <c r="GWZ832" s="361"/>
      <c r="GXA832" s="361"/>
      <c r="GXB832" s="361"/>
      <c r="GXC832" s="361"/>
      <c r="GXD832" s="361"/>
      <c r="GXE832" s="361"/>
      <c r="GXF832" s="361"/>
      <c r="GXG832" s="361"/>
      <c r="GXH832" s="361"/>
      <c r="GXI832" s="361"/>
      <c r="GXJ832" s="361"/>
      <c r="GXK832" s="361"/>
      <c r="GXL832" s="361"/>
      <c r="GXM832" s="361"/>
      <c r="GXN832" s="361"/>
      <c r="GXO832" s="361"/>
      <c r="GXP832" s="361"/>
      <c r="GXQ832" s="361"/>
      <c r="GXR832" s="361"/>
      <c r="GXS832" s="361"/>
      <c r="GXT832" s="361"/>
      <c r="GXU832" s="361"/>
      <c r="GXV832" s="361"/>
      <c r="GXW832" s="361"/>
      <c r="GXX832" s="361"/>
      <c r="GXY832" s="361"/>
      <c r="GXZ832" s="361"/>
      <c r="GYA832" s="361"/>
      <c r="GYB832" s="361"/>
      <c r="GYC832" s="361"/>
      <c r="GYD832" s="361"/>
      <c r="GYE832" s="361"/>
      <c r="GYF832" s="361"/>
      <c r="GYG832" s="361"/>
      <c r="GYH832" s="361"/>
      <c r="GYI832" s="361"/>
      <c r="GYJ832" s="361"/>
      <c r="GYK832" s="361"/>
      <c r="GYL832" s="361"/>
      <c r="GYM832" s="361"/>
      <c r="GYN832" s="361"/>
      <c r="GYO832" s="361"/>
      <c r="GYP832" s="361"/>
      <c r="GYQ832" s="361"/>
      <c r="GYR832" s="361"/>
      <c r="GYS832" s="361"/>
      <c r="GYT832" s="361"/>
      <c r="GYU832" s="361"/>
      <c r="GYV832" s="361"/>
      <c r="GYW832" s="361"/>
      <c r="GYX832" s="361"/>
      <c r="GYY832" s="361"/>
      <c r="GYZ832" s="361"/>
      <c r="GZA832" s="361"/>
      <c r="GZB832" s="361"/>
      <c r="GZC832" s="361"/>
      <c r="GZD832" s="361"/>
      <c r="GZE832" s="361"/>
      <c r="GZF832" s="361"/>
      <c r="GZG832" s="361"/>
      <c r="GZH832" s="361"/>
      <c r="GZI832" s="361"/>
      <c r="GZJ832" s="361"/>
      <c r="GZK832" s="361"/>
      <c r="GZL832" s="361"/>
      <c r="GZM832" s="361"/>
      <c r="GZN832" s="361"/>
      <c r="GZO832" s="361"/>
      <c r="GZP832" s="361"/>
      <c r="GZQ832" s="361"/>
      <c r="GZR832" s="361"/>
      <c r="GZS832" s="361"/>
      <c r="GZT832" s="361"/>
      <c r="GZU832" s="361"/>
      <c r="GZV832" s="361"/>
      <c r="GZW832" s="361"/>
      <c r="GZX832" s="361"/>
      <c r="GZY832" s="361"/>
      <c r="GZZ832" s="361"/>
      <c r="HAA832" s="361"/>
      <c r="HAB832" s="361"/>
      <c r="HAC832" s="361"/>
      <c r="HAD832" s="361"/>
      <c r="HAE832" s="361"/>
      <c r="HAF832" s="361"/>
      <c r="HAG832" s="361"/>
      <c r="HAH832" s="361"/>
      <c r="HAI832" s="361"/>
      <c r="HAJ832" s="361"/>
      <c r="HAK832" s="361"/>
      <c r="HAL832" s="361"/>
      <c r="HAM832" s="361"/>
      <c r="HAN832" s="361"/>
      <c r="HAO832" s="361"/>
      <c r="HAP832" s="361"/>
      <c r="HAQ832" s="361"/>
      <c r="HAR832" s="361"/>
      <c r="HAS832" s="361"/>
      <c r="HAT832" s="361"/>
      <c r="HAU832" s="361"/>
      <c r="HAV832" s="361"/>
      <c r="HAW832" s="361"/>
      <c r="HAX832" s="361"/>
      <c r="HAY832" s="361"/>
      <c r="HAZ832" s="361"/>
      <c r="HBA832" s="361"/>
      <c r="HBB832" s="361"/>
      <c r="HBC832" s="361"/>
      <c r="HBD832" s="361"/>
      <c r="HBE832" s="361"/>
      <c r="HBF832" s="361"/>
      <c r="HBG832" s="361"/>
      <c r="HBH832" s="361"/>
      <c r="HBI832" s="361"/>
      <c r="HBJ832" s="361"/>
      <c r="HBK832" s="361"/>
      <c r="HBL832" s="361"/>
      <c r="HBM832" s="361"/>
      <c r="HBN832" s="361"/>
      <c r="HBO832" s="361"/>
      <c r="HBP832" s="361"/>
      <c r="HBQ832" s="361"/>
      <c r="HBR832" s="361"/>
      <c r="HBS832" s="361"/>
      <c r="HBT832" s="361"/>
      <c r="HBU832" s="361"/>
      <c r="HBV832" s="361"/>
      <c r="HBW832" s="361"/>
      <c r="HBX832" s="361"/>
      <c r="HBY832" s="361"/>
      <c r="HBZ832" s="361"/>
      <c r="HCA832" s="361"/>
      <c r="HCB832" s="361"/>
      <c r="HCC832" s="361"/>
      <c r="HCD832" s="361"/>
      <c r="HCE832" s="361"/>
      <c r="HCF832" s="361"/>
      <c r="HCG832" s="361"/>
      <c r="HCH832" s="361"/>
      <c r="HCI832" s="361"/>
      <c r="HCJ832" s="361"/>
      <c r="HCK832" s="361"/>
      <c r="HCL832" s="361"/>
      <c r="HCM832" s="361"/>
      <c r="HCN832" s="361"/>
      <c r="HCO832" s="361"/>
      <c r="HCP832" s="361"/>
      <c r="HCQ832" s="361"/>
      <c r="HCR832" s="361"/>
      <c r="HCS832" s="361"/>
      <c r="HCT832" s="361"/>
      <c r="HCU832" s="361"/>
      <c r="HCV832" s="361"/>
      <c r="HCW832" s="361"/>
      <c r="HCX832" s="361"/>
      <c r="HCY832" s="361"/>
      <c r="HCZ832" s="361"/>
      <c r="HDA832" s="361"/>
      <c r="HDB832" s="361"/>
      <c r="HDC832" s="361"/>
      <c r="HDD832" s="361"/>
      <c r="HDE832" s="361"/>
      <c r="HDF832" s="361"/>
      <c r="HDG832" s="361"/>
      <c r="HDH832" s="361"/>
      <c r="HDI832" s="361"/>
      <c r="HDJ832" s="361"/>
      <c r="HDK832" s="361"/>
      <c r="HDL832" s="361"/>
      <c r="HDM832" s="361"/>
      <c r="HDN832" s="361"/>
      <c r="HDO832" s="361"/>
      <c r="HDP832" s="361"/>
      <c r="HDQ832" s="361"/>
      <c r="HDR832" s="361"/>
      <c r="HDS832" s="361"/>
      <c r="HDT832" s="361"/>
      <c r="HDU832" s="361"/>
      <c r="HDV832" s="361"/>
      <c r="HDW832" s="361"/>
      <c r="HDX832" s="361"/>
      <c r="HDY832" s="361"/>
      <c r="HDZ832" s="361"/>
      <c r="HEA832" s="361"/>
      <c r="HEB832" s="361"/>
      <c r="HEC832" s="361"/>
      <c r="HED832" s="361"/>
      <c r="HEE832" s="361"/>
      <c r="HEF832" s="361"/>
      <c r="HEG832" s="361"/>
      <c r="HEH832" s="361"/>
      <c r="HEI832" s="361"/>
      <c r="HEJ832" s="361"/>
      <c r="HEK832" s="361"/>
      <c r="HEL832" s="361"/>
      <c r="HEM832" s="361"/>
      <c r="HEN832" s="361"/>
      <c r="HEO832" s="361"/>
      <c r="HEP832" s="361"/>
      <c r="HEQ832" s="361"/>
      <c r="HER832" s="361"/>
      <c r="HES832" s="361"/>
      <c r="HET832" s="361"/>
      <c r="HEU832" s="361"/>
      <c r="HEV832" s="361"/>
      <c r="HEW832" s="361"/>
      <c r="HEX832" s="361"/>
      <c r="HEY832" s="361"/>
      <c r="HEZ832" s="361"/>
      <c r="HFA832" s="361"/>
      <c r="HFB832" s="361"/>
      <c r="HFC832" s="361"/>
      <c r="HFD832" s="361"/>
      <c r="HFE832" s="361"/>
      <c r="HFF832" s="361"/>
      <c r="HFG832" s="361"/>
      <c r="HFH832" s="361"/>
      <c r="HFI832" s="361"/>
      <c r="HFJ832" s="361"/>
      <c r="HFK832" s="361"/>
      <c r="HFL832" s="361"/>
      <c r="HFM832" s="361"/>
      <c r="HFN832" s="361"/>
      <c r="HFO832" s="361"/>
      <c r="HFP832" s="361"/>
      <c r="HFQ832" s="361"/>
      <c r="HFR832" s="361"/>
      <c r="HFS832" s="361"/>
      <c r="HFT832" s="361"/>
      <c r="HFU832" s="361"/>
      <c r="HFV832" s="361"/>
      <c r="HFW832" s="361"/>
      <c r="HFX832" s="361"/>
      <c r="HFY832" s="361"/>
      <c r="HFZ832" s="361"/>
      <c r="HGA832" s="361"/>
      <c r="HGB832" s="361"/>
      <c r="HGC832" s="361"/>
      <c r="HGD832" s="361"/>
      <c r="HGE832" s="361"/>
      <c r="HGF832" s="361"/>
      <c r="HGG832" s="361"/>
      <c r="HGH832" s="361"/>
      <c r="HGI832" s="361"/>
      <c r="HGJ832" s="361"/>
      <c r="HGK832" s="361"/>
      <c r="HGL832" s="361"/>
      <c r="HGM832" s="361"/>
      <c r="HGN832" s="361"/>
      <c r="HGO832" s="361"/>
      <c r="HGP832" s="361"/>
      <c r="HGQ832" s="361"/>
      <c r="HGR832" s="361"/>
      <c r="HGS832" s="361"/>
      <c r="HGT832" s="361"/>
      <c r="HGU832" s="361"/>
      <c r="HGV832" s="361"/>
      <c r="HGW832" s="361"/>
      <c r="HGX832" s="361"/>
      <c r="HGY832" s="361"/>
      <c r="HGZ832" s="361"/>
      <c r="HHA832" s="361"/>
      <c r="HHB832" s="361"/>
      <c r="HHC832" s="361"/>
      <c r="HHD832" s="361"/>
      <c r="HHE832" s="361"/>
      <c r="HHF832" s="361"/>
      <c r="HHG832" s="361"/>
      <c r="HHH832" s="361"/>
      <c r="HHI832" s="361"/>
      <c r="HHJ832" s="361"/>
      <c r="HHK832" s="361"/>
      <c r="HHL832" s="361"/>
      <c r="HHM832" s="361"/>
      <c r="HHN832" s="361"/>
      <c r="HHO832" s="361"/>
      <c r="HHP832" s="361"/>
      <c r="HHQ832" s="361"/>
      <c r="HHR832" s="361"/>
      <c r="HHS832" s="361"/>
      <c r="HHT832" s="361"/>
      <c r="HHU832" s="361"/>
      <c r="HHV832" s="361"/>
      <c r="HHW832" s="361"/>
      <c r="HHX832" s="361"/>
      <c r="HHY832" s="361"/>
      <c r="HHZ832" s="361"/>
      <c r="HIA832" s="361"/>
      <c r="HIB832" s="361"/>
      <c r="HIC832" s="361"/>
      <c r="HID832" s="361"/>
      <c r="HIE832" s="361"/>
      <c r="HIF832" s="361"/>
      <c r="HIG832" s="361"/>
      <c r="HIH832" s="361"/>
      <c r="HII832" s="361"/>
      <c r="HIJ832" s="361"/>
      <c r="HIK832" s="361"/>
      <c r="HIL832" s="361"/>
      <c r="HIM832" s="361"/>
      <c r="HIN832" s="361"/>
      <c r="HIO832" s="361"/>
      <c r="HIP832" s="361"/>
      <c r="HIQ832" s="361"/>
      <c r="HIR832" s="361"/>
      <c r="HIS832" s="361"/>
      <c r="HIT832" s="361"/>
      <c r="HIU832" s="361"/>
      <c r="HIV832" s="361"/>
      <c r="HIW832" s="361"/>
      <c r="HIX832" s="361"/>
      <c r="HIY832" s="361"/>
      <c r="HIZ832" s="361"/>
      <c r="HJA832" s="361"/>
      <c r="HJB832" s="361"/>
      <c r="HJC832" s="361"/>
      <c r="HJD832" s="361"/>
      <c r="HJE832" s="361"/>
      <c r="HJF832" s="361"/>
      <c r="HJG832" s="361"/>
      <c r="HJH832" s="361"/>
      <c r="HJI832" s="361"/>
      <c r="HJJ832" s="361"/>
      <c r="HJK832" s="361"/>
      <c r="HJL832" s="361"/>
      <c r="HJM832" s="361"/>
      <c r="HJN832" s="361"/>
      <c r="HJO832" s="361"/>
      <c r="HJP832" s="361"/>
      <c r="HJQ832" s="361"/>
      <c r="HJR832" s="361"/>
      <c r="HJS832" s="361"/>
      <c r="HJT832" s="361"/>
      <c r="HJU832" s="361"/>
      <c r="HJV832" s="361"/>
      <c r="HJW832" s="361"/>
      <c r="HJX832" s="361"/>
      <c r="HJY832" s="361"/>
      <c r="HJZ832" s="361"/>
      <c r="HKA832" s="361"/>
      <c r="HKB832" s="361"/>
      <c r="HKC832" s="361"/>
      <c r="HKD832" s="361"/>
      <c r="HKE832" s="361"/>
      <c r="HKF832" s="361"/>
      <c r="HKG832" s="361"/>
      <c r="HKH832" s="361"/>
      <c r="HKI832" s="361"/>
      <c r="HKJ832" s="361"/>
      <c r="HKK832" s="361"/>
      <c r="HKL832" s="361"/>
      <c r="HKM832" s="361"/>
      <c r="HKN832" s="361"/>
      <c r="HKO832" s="361"/>
      <c r="HKP832" s="361"/>
      <c r="HKQ832" s="361"/>
      <c r="HKR832" s="361"/>
      <c r="HKS832" s="361"/>
      <c r="HKT832" s="361"/>
      <c r="HKU832" s="361"/>
      <c r="HKV832" s="361"/>
      <c r="HKW832" s="361"/>
      <c r="HKX832" s="361"/>
      <c r="HKY832" s="361"/>
      <c r="HKZ832" s="361"/>
      <c r="HLA832" s="361"/>
      <c r="HLB832" s="361"/>
      <c r="HLC832" s="361"/>
      <c r="HLD832" s="361"/>
      <c r="HLE832" s="361"/>
      <c r="HLF832" s="361"/>
      <c r="HLG832" s="361"/>
      <c r="HLH832" s="361"/>
      <c r="HLI832" s="361"/>
      <c r="HLJ832" s="361"/>
      <c r="HLK832" s="361"/>
      <c r="HLL832" s="361"/>
      <c r="HLM832" s="361"/>
      <c r="HLN832" s="361"/>
      <c r="HLO832" s="361"/>
      <c r="HLP832" s="361"/>
      <c r="HLQ832" s="361"/>
      <c r="HLR832" s="361"/>
      <c r="HLS832" s="361"/>
      <c r="HLT832" s="361"/>
      <c r="HLU832" s="361"/>
      <c r="HLV832" s="361"/>
      <c r="HLW832" s="361"/>
      <c r="HLX832" s="361"/>
      <c r="HLY832" s="361"/>
      <c r="HLZ832" s="361"/>
      <c r="HMA832" s="361"/>
      <c r="HMB832" s="361"/>
      <c r="HMC832" s="361"/>
      <c r="HMD832" s="361"/>
      <c r="HME832" s="361"/>
      <c r="HMF832" s="361"/>
      <c r="HMG832" s="361"/>
      <c r="HMH832" s="361"/>
      <c r="HMI832" s="361"/>
      <c r="HMJ832" s="361"/>
      <c r="HMK832" s="361"/>
      <c r="HML832" s="361"/>
      <c r="HMM832" s="361"/>
      <c r="HMN832" s="361"/>
      <c r="HMO832" s="361"/>
      <c r="HMP832" s="361"/>
      <c r="HMQ832" s="361"/>
      <c r="HMR832" s="361"/>
      <c r="HMS832" s="361"/>
      <c r="HMT832" s="361"/>
      <c r="HMU832" s="361"/>
      <c r="HMV832" s="361"/>
      <c r="HMW832" s="361"/>
      <c r="HMX832" s="361"/>
      <c r="HMY832" s="361"/>
      <c r="HMZ832" s="361"/>
      <c r="HNA832" s="361"/>
      <c r="HNB832" s="361"/>
      <c r="HNC832" s="361"/>
      <c r="HND832" s="361"/>
      <c r="HNE832" s="361"/>
      <c r="HNF832" s="361"/>
      <c r="HNG832" s="361"/>
      <c r="HNH832" s="361"/>
      <c r="HNI832" s="361"/>
      <c r="HNJ832" s="361"/>
      <c r="HNK832" s="361"/>
      <c r="HNL832" s="361"/>
      <c r="HNM832" s="361"/>
      <c r="HNN832" s="361"/>
      <c r="HNO832" s="361"/>
      <c r="HNP832" s="361"/>
      <c r="HNQ832" s="361"/>
      <c r="HNR832" s="361"/>
      <c r="HNS832" s="361"/>
      <c r="HNT832" s="361"/>
      <c r="HNU832" s="361"/>
      <c r="HNV832" s="361"/>
      <c r="HNW832" s="361"/>
      <c r="HNX832" s="361"/>
      <c r="HNY832" s="361"/>
      <c r="HNZ832" s="361"/>
      <c r="HOA832" s="361"/>
      <c r="HOB832" s="361"/>
      <c r="HOC832" s="361"/>
      <c r="HOD832" s="361"/>
      <c r="HOE832" s="361"/>
      <c r="HOF832" s="361"/>
      <c r="HOG832" s="361"/>
      <c r="HOH832" s="361"/>
      <c r="HOI832" s="361"/>
      <c r="HOJ832" s="361"/>
      <c r="HOK832" s="361"/>
      <c r="HOL832" s="361"/>
      <c r="HOM832" s="361"/>
      <c r="HON832" s="361"/>
      <c r="HOO832" s="361"/>
      <c r="HOP832" s="361"/>
      <c r="HOQ832" s="361"/>
      <c r="HOR832" s="361"/>
      <c r="HOS832" s="361"/>
      <c r="HOT832" s="361"/>
      <c r="HOU832" s="361"/>
      <c r="HOV832" s="361"/>
      <c r="HOW832" s="361"/>
      <c r="HOX832" s="361"/>
      <c r="HOY832" s="361"/>
      <c r="HOZ832" s="361"/>
      <c r="HPA832" s="361"/>
      <c r="HPB832" s="361"/>
      <c r="HPC832" s="361"/>
      <c r="HPD832" s="361"/>
      <c r="HPE832" s="361"/>
      <c r="HPF832" s="361"/>
      <c r="HPG832" s="361"/>
      <c r="HPH832" s="361"/>
      <c r="HPI832" s="361"/>
      <c r="HPJ832" s="361"/>
      <c r="HPK832" s="361"/>
      <c r="HPL832" s="361"/>
      <c r="HPM832" s="361"/>
      <c r="HPN832" s="361"/>
      <c r="HPO832" s="361"/>
      <c r="HPP832" s="361"/>
      <c r="HPQ832" s="361"/>
      <c r="HPR832" s="361"/>
      <c r="HPS832" s="361"/>
      <c r="HPT832" s="361"/>
      <c r="HPU832" s="361"/>
      <c r="HPV832" s="361"/>
      <c r="HPW832" s="361"/>
      <c r="HPX832" s="361"/>
      <c r="HPY832" s="361"/>
      <c r="HPZ832" s="361"/>
      <c r="HQA832" s="361"/>
      <c r="HQB832" s="361"/>
      <c r="HQC832" s="361"/>
      <c r="HQD832" s="361"/>
      <c r="HQE832" s="361"/>
      <c r="HQF832" s="361"/>
      <c r="HQG832" s="361"/>
      <c r="HQH832" s="361"/>
      <c r="HQI832" s="361"/>
      <c r="HQJ832" s="361"/>
      <c r="HQK832" s="361"/>
      <c r="HQL832" s="361"/>
      <c r="HQM832" s="361"/>
      <c r="HQN832" s="361"/>
      <c r="HQO832" s="361"/>
      <c r="HQP832" s="361"/>
      <c r="HQQ832" s="361"/>
      <c r="HQR832" s="361"/>
      <c r="HQS832" s="361"/>
      <c r="HQT832" s="361"/>
      <c r="HQU832" s="361"/>
      <c r="HQV832" s="361"/>
      <c r="HQW832" s="361"/>
      <c r="HQX832" s="361"/>
      <c r="HQY832" s="361"/>
      <c r="HQZ832" s="361"/>
      <c r="HRA832" s="361"/>
      <c r="HRB832" s="361"/>
      <c r="HRC832" s="361"/>
      <c r="HRD832" s="361"/>
      <c r="HRE832" s="361"/>
      <c r="HRF832" s="361"/>
      <c r="HRG832" s="361"/>
      <c r="HRH832" s="361"/>
      <c r="HRI832" s="361"/>
      <c r="HRJ832" s="361"/>
      <c r="HRK832" s="361"/>
      <c r="HRL832" s="361"/>
      <c r="HRM832" s="361"/>
      <c r="HRN832" s="361"/>
      <c r="HRO832" s="361"/>
      <c r="HRP832" s="361"/>
      <c r="HRQ832" s="361"/>
      <c r="HRR832" s="361"/>
      <c r="HRS832" s="361"/>
      <c r="HRT832" s="361"/>
      <c r="HRU832" s="361"/>
      <c r="HRV832" s="361"/>
      <c r="HRW832" s="361"/>
      <c r="HRX832" s="361"/>
      <c r="HRY832" s="361"/>
      <c r="HRZ832" s="361"/>
      <c r="HSA832" s="361"/>
      <c r="HSB832" s="361"/>
      <c r="HSC832" s="361"/>
      <c r="HSD832" s="361"/>
      <c r="HSE832" s="361"/>
      <c r="HSF832" s="361"/>
      <c r="HSG832" s="361"/>
      <c r="HSH832" s="361"/>
      <c r="HSI832" s="361"/>
      <c r="HSJ832" s="361"/>
      <c r="HSK832" s="361"/>
      <c r="HSL832" s="361"/>
      <c r="HSM832" s="361"/>
      <c r="HSN832" s="361"/>
      <c r="HSO832" s="361"/>
      <c r="HSP832" s="361"/>
      <c r="HSQ832" s="361"/>
      <c r="HSR832" s="361"/>
      <c r="HSS832" s="361"/>
      <c r="HST832" s="361"/>
      <c r="HSU832" s="361"/>
      <c r="HSV832" s="361"/>
      <c r="HSW832" s="361"/>
      <c r="HSX832" s="361"/>
      <c r="HSY832" s="361"/>
      <c r="HSZ832" s="361"/>
      <c r="HTA832" s="361"/>
      <c r="HTB832" s="361"/>
      <c r="HTC832" s="361"/>
      <c r="HTD832" s="361"/>
      <c r="HTE832" s="361"/>
      <c r="HTF832" s="361"/>
      <c r="HTG832" s="361"/>
      <c r="HTH832" s="361"/>
      <c r="HTI832" s="361"/>
      <c r="HTJ832" s="361"/>
      <c r="HTK832" s="361"/>
      <c r="HTL832" s="361"/>
      <c r="HTM832" s="361"/>
      <c r="HTN832" s="361"/>
      <c r="HTO832" s="361"/>
      <c r="HTP832" s="361"/>
      <c r="HTQ832" s="361"/>
      <c r="HTR832" s="361"/>
      <c r="HTS832" s="361"/>
      <c r="HTT832" s="361"/>
      <c r="HTU832" s="361"/>
      <c r="HTV832" s="361"/>
      <c r="HTW832" s="361"/>
      <c r="HTX832" s="361"/>
      <c r="HTY832" s="361"/>
      <c r="HTZ832" s="361"/>
      <c r="HUA832" s="361"/>
      <c r="HUB832" s="361"/>
      <c r="HUC832" s="361"/>
      <c r="HUD832" s="361"/>
      <c r="HUE832" s="361"/>
      <c r="HUF832" s="361"/>
      <c r="HUG832" s="361"/>
      <c r="HUH832" s="361"/>
      <c r="HUI832" s="361"/>
      <c r="HUJ832" s="361"/>
      <c r="HUK832" s="361"/>
      <c r="HUL832" s="361"/>
      <c r="HUM832" s="361"/>
      <c r="HUN832" s="361"/>
      <c r="HUO832" s="361"/>
      <c r="HUP832" s="361"/>
      <c r="HUQ832" s="361"/>
      <c r="HUR832" s="361"/>
      <c r="HUS832" s="361"/>
      <c r="HUT832" s="361"/>
      <c r="HUU832" s="361"/>
      <c r="HUV832" s="361"/>
      <c r="HUW832" s="361"/>
      <c r="HUX832" s="361"/>
      <c r="HUY832" s="361"/>
      <c r="HUZ832" s="361"/>
      <c r="HVA832" s="361"/>
      <c r="HVB832" s="361"/>
      <c r="HVC832" s="361"/>
      <c r="HVD832" s="361"/>
      <c r="HVE832" s="361"/>
      <c r="HVF832" s="361"/>
      <c r="HVG832" s="361"/>
      <c r="HVH832" s="361"/>
      <c r="HVI832" s="361"/>
      <c r="HVJ832" s="361"/>
      <c r="HVK832" s="361"/>
      <c r="HVL832" s="361"/>
      <c r="HVM832" s="361"/>
      <c r="HVN832" s="361"/>
      <c r="HVO832" s="361"/>
      <c r="HVP832" s="361"/>
      <c r="HVQ832" s="361"/>
      <c r="HVR832" s="361"/>
      <c r="HVS832" s="361"/>
      <c r="HVT832" s="361"/>
      <c r="HVU832" s="361"/>
      <c r="HVV832" s="361"/>
      <c r="HVW832" s="361"/>
      <c r="HVX832" s="361"/>
      <c r="HVY832" s="361"/>
      <c r="HVZ832" s="361"/>
      <c r="HWA832" s="361"/>
      <c r="HWB832" s="361"/>
      <c r="HWC832" s="361"/>
      <c r="HWD832" s="361"/>
      <c r="HWE832" s="361"/>
      <c r="HWF832" s="361"/>
      <c r="HWG832" s="361"/>
      <c r="HWH832" s="361"/>
      <c r="HWI832" s="361"/>
      <c r="HWJ832" s="361"/>
      <c r="HWK832" s="361"/>
      <c r="HWL832" s="361"/>
      <c r="HWM832" s="361"/>
      <c r="HWN832" s="361"/>
      <c r="HWO832" s="361"/>
      <c r="HWP832" s="361"/>
      <c r="HWQ832" s="361"/>
      <c r="HWR832" s="361"/>
      <c r="HWS832" s="361"/>
      <c r="HWT832" s="361"/>
      <c r="HWU832" s="361"/>
      <c r="HWV832" s="361"/>
      <c r="HWW832" s="361"/>
      <c r="HWX832" s="361"/>
      <c r="HWY832" s="361"/>
      <c r="HWZ832" s="361"/>
      <c r="HXA832" s="361"/>
      <c r="HXB832" s="361"/>
      <c r="HXC832" s="361"/>
      <c r="HXD832" s="361"/>
      <c r="HXE832" s="361"/>
      <c r="HXF832" s="361"/>
      <c r="HXG832" s="361"/>
      <c r="HXH832" s="361"/>
      <c r="HXI832" s="361"/>
      <c r="HXJ832" s="361"/>
      <c r="HXK832" s="361"/>
      <c r="HXL832" s="361"/>
      <c r="HXM832" s="361"/>
      <c r="HXN832" s="361"/>
      <c r="HXO832" s="361"/>
      <c r="HXP832" s="361"/>
      <c r="HXQ832" s="361"/>
      <c r="HXR832" s="361"/>
      <c r="HXS832" s="361"/>
      <c r="HXT832" s="361"/>
      <c r="HXU832" s="361"/>
      <c r="HXV832" s="361"/>
      <c r="HXW832" s="361"/>
      <c r="HXX832" s="361"/>
      <c r="HXY832" s="361"/>
      <c r="HXZ832" s="361"/>
      <c r="HYA832" s="361"/>
      <c r="HYB832" s="361"/>
      <c r="HYC832" s="361"/>
      <c r="HYD832" s="361"/>
      <c r="HYE832" s="361"/>
      <c r="HYF832" s="361"/>
      <c r="HYG832" s="361"/>
      <c r="HYH832" s="361"/>
      <c r="HYI832" s="361"/>
      <c r="HYJ832" s="361"/>
      <c r="HYK832" s="361"/>
      <c r="HYL832" s="361"/>
      <c r="HYM832" s="361"/>
      <c r="HYN832" s="361"/>
      <c r="HYO832" s="361"/>
      <c r="HYP832" s="361"/>
      <c r="HYQ832" s="361"/>
      <c r="HYR832" s="361"/>
      <c r="HYS832" s="361"/>
      <c r="HYT832" s="361"/>
      <c r="HYU832" s="361"/>
      <c r="HYV832" s="361"/>
      <c r="HYW832" s="361"/>
      <c r="HYX832" s="361"/>
      <c r="HYY832" s="361"/>
      <c r="HYZ832" s="361"/>
      <c r="HZA832" s="361"/>
      <c r="HZB832" s="361"/>
      <c r="HZC832" s="361"/>
      <c r="HZD832" s="361"/>
      <c r="HZE832" s="361"/>
      <c r="HZF832" s="361"/>
      <c r="HZG832" s="361"/>
      <c r="HZH832" s="361"/>
      <c r="HZI832" s="361"/>
      <c r="HZJ832" s="361"/>
      <c r="HZK832" s="361"/>
      <c r="HZL832" s="361"/>
      <c r="HZM832" s="361"/>
      <c r="HZN832" s="361"/>
      <c r="HZO832" s="361"/>
      <c r="HZP832" s="361"/>
      <c r="HZQ832" s="361"/>
      <c r="HZR832" s="361"/>
      <c r="HZS832" s="361"/>
      <c r="HZT832" s="361"/>
      <c r="HZU832" s="361"/>
      <c r="HZV832" s="361"/>
      <c r="HZW832" s="361"/>
      <c r="HZX832" s="361"/>
      <c r="HZY832" s="361"/>
      <c r="HZZ832" s="361"/>
      <c r="IAA832" s="361"/>
      <c r="IAB832" s="361"/>
      <c r="IAC832" s="361"/>
      <c r="IAD832" s="361"/>
      <c r="IAE832" s="361"/>
      <c r="IAF832" s="361"/>
      <c r="IAG832" s="361"/>
      <c r="IAH832" s="361"/>
      <c r="IAI832" s="361"/>
      <c r="IAJ832" s="361"/>
      <c r="IAK832" s="361"/>
      <c r="IAL832" s="361"/>
      <c r="IAM832" s="361"/>
      <c r="IAN832" s="361"/>
      <c r="IAO832" s="361"/>
      <c r="IAP832" s="361"/>
      <c r="IAQ832" s="361"/>
      <c r="IAR832" s="361"/>
      <c r="IAS832" s="361"/>
      <c r="IAT832" s="361"/>
      <c r="IAU832" s="361"/>
      <c r="IAV832" s="361"/>
      <c r="IAW832" s="361"/>
      <c r="IAX832" s="361"/>
      <c r="IAY832" s="361"/>
      <c r="IAZ832" s="361"/>
      <c r="IBA832" s="361"/>
      <c r="IBB832" s="361"/>
      <c r="IBC832" s="361"/>
      <c r="IBD832" s="361"/>
      <c r="IBE832" s="361"/>
      <c r="IBF832" s="361"/>
      <c r="IBG832" s="361"/>
      <c r="IBH832" s="361"/>
      <c r="IBI832" s="361"/>
      <c r="IBJ832" s="361"/>
      <c r="IBK832" s="361"/>
      <c r="IBL832" s="361"/>
      <c r="IBM832" s="361"/>
      <c r="IBN832" s="361"/>
      <c r="IBO832" s="361"/>
      <c r="IBP832" s="361"/>
      <c r="IBQ832" s="361"/>
      <c r="IBR832" s="361"/>
      <c r="IBS832" s="361"/>
      <c r="IBT832" s="361"/>
      <c r="IBU832" s="361"/>
      <c r="IBV832" s="361"/>
      <c r="IBW832" s="361"/>
      <c r="IBX832" s="361"/>
      <c r="IBY832" s="361"/>
      <c r="IBZ832" s="361"/>
      <c r="ICA832" s="361"/>
      <c r="ICB832" s="361"/>
      <c r="ICC832" s="361"/>
      <c r="ICD832" s="361"/>
      <c r="ICE832" s="361"/>
      <c r="ICF832" s="361"/>
      <c r="ICG832" s="361"/>
      <c r="ICH832" s="361"/>
      <c r="ICI832" s="361"/>
      <c r="ICJ832" s="361"/>
      <c r="ICK832" s="361"/>
      <c r="ICL832" s="361"/>
      <c r="ICM832" s="361"/>
      <c r="ICN832" s="361"/>
      <c r="ICO832" s="361"/>
      <c r="ICP832" s="361"/>
      <c r="ICQ832" s="361"/>
      <c r="ICR832" s="361"/>
      <c r="ICS832" s="361"/>
      <c r="ICT832" s="361"/>
      <c r="ICU832" s="361"/>
      <c r="ICV832" s="361"/>
      <c r="ICW832" s="361"/>
      <c r="ICX832" s="361"/>
      <c r="ICY832" s="361"/>
      <c r="ICZ832" s="361"/>
      <c r="IDA832" s="361"/>
      <c r="IDB832" s="361"/>
      <c r="IDC832" s="361"/>
      <c r="IDD832" s="361"/>
      <c r="IDE832" s="361"/>
      <c r="IDF832" s="361"/>
      <c r="IDG832" s="361"/>
      <c r="IDH832" s="361"/>
      <c r="IDI832" s="361"/>
      <c r="IDJ832" s="361"/>
      <c r="IDK832" s="361"/>
      <c r="IDL832" s="361"/>
      <c r="IDM832" s="361"/>
      <c r="IDN832" s="361"/>
      <c r="IDO832" s="361"/>
      <c r="IDP832" s="361"/>
      <c r="IDQ832" s="361"/>
      <c r="IDR832" s="361"/>
      <c r="IDS832" s="361"/>
      <c r="IDT832" s="361"/>
      <c r="IDU832" s="361"/>
      <c r="IDV832" s="361"/>
      <c r="IDW832" s="361"/>
      <c r="IDX832" s="361"/>
      <c r="IDY832" s="361"/>
      <c r="IDZ832" s="361"/>
      <c r="IEA832" s="361"/>
      <c r="IEB832" s="361"/>
      <c r="IEC832" s="361"/>
      <c r="IED832" s="361"/>
      <c r="IEE832" s="361"/>
      <c r="IEF832" s="361"/>
      <c r="IEG832" s="361"/>
      <c r="IEH832" s="361"/>
      <c r="IEI832" s="361"/>
      <c r="IEJ832" s="361"/>
      <c r="IEK832" s="361"/>
      <c r="IEL832" s="361"/>
      <c r="IEM832" s="361"/>
      <c r="IEN832" s="361"/>
      <c r="IEO832" s="361"/>
      <c r="IEP832" s="361"/>
      <c r="IEQ832" s="361"/>
      <c r="IER832" s="361"/>
      <c r="IES832" s="361"/>
      <c r="IET832" s="361"/>
      <c r="IEU832" s="361"/>
      <c r="IEV832" s="361"/>
      <c r="IEW832" s="361"/>
      <c r="IEX832" s="361"/>
      <c r="IEY832" s="361"/>
      <c r="IEZ832" s="361"/>
      <c r="IFA832" s="361"/>
      <c r="IFB832" s="361"/>
      <c r="IFC832" s="361"/>
      <c r="IFD832" s="361"/>
      <c r="IFE832" s="361"/>
      <c r="IFF832" s="361"/>
      <c r="IFG832" s="361"/>
      <c r="IFH832" s="361"/>
      <c r="IFI832" s="361"/>
      <c r="IFJ832" s="361"/>
      <c r="IFK832" s="361"/>
      <c r="IFL832" s="361"/>
      <c r="IFM832" s="361"/>
      <c r="IFN832" s="361"/>
      <c r="IFO832" s="361"/>
      <c r="IFP832" s="361"/>
      <c r="IFQ832" s="361"/>
      <c r="IFR832" s="361"/>
      <c r="IFS832" s="361"/>
      <c r="IFT832" s="361"/>
      <c r="IFU832" s="361"/>
      <c r="IFV832" s="361"/>
      <c r="IFW832" s="361"/>
      <c r="IFX832" s="361"/>
      <c r="IFY832" s="361"/>
      <c r="IFZ832" s="361"/>
      <c r="IGA832" s="361"/>
      <c r="IGB832" s="361"/>
      <c r="IGC832" s="361"/>
      <c r="IGD832" s="361"/>
      <c r="IGE832" s="361"/>
      <c r="IGF832" s="361"/>
      <c r="IGG832" s="361"/>
      <c r="IGH832" s="361"/>
      <c r="IGI832" s="361"/>
      <c r="IGJ832" s="361"/>
      <c r="IGK832" s="361"/>
      <c r="IGL832" s="361"/>
      <c r="IGM832" s="361"/>
      <c r="IGN832" s="361"/>
      <c r="IGO832" s="361"/>
      <c r="IGP832" s="361"/>
      <c r="IGQ832" s="361"/>
      <c r="IGR832" s="361"/>
      <c r="IGS832" s="361"/>
      <c r="IGT832" s="361"/>
      <c r="IGU832" s="361"/>
      <c r="IGV832" s="361"/>
      <c r="IGW832" s="361"/>
      <c r="IGX832" s="361"/>
      <c r="IGY832" s="361"/>
      <c r="IGZ832" s="361"/>
      <c r="IHA832" s="361"/>
      <c r="IHB832" s="361"/>
      <c r="IHC832" s="361"/>
      <c r="IHD832" s="361"/>
      <c r="IHE832" s="361"/>
      <c r="IHF832" s="361"/>
      <c r="IHG832" s="361"/>
      <c r="IHH832" s="361"/>
      <c r="IHI832" s="361"/>
      <c r="IHJ832" s="361"/>
      <c r="IHK832" s="361"/>
      <c r="IHL832" s="361"/>
      <c r="IHM832" s="361"/>
      <c r="IHN832" s="361"/>
      <c r="IHO832" s="361"/>
      <c r="IHP832" s="361"/>
      <c r="IHQ832" s="361"/>
      <c r="IHR832" s="361"/>
      <c r="IHS832" s="361"/>
      <c r="IHT832" s="361"/>
      <c r="IHU832" s="361"/>
      <c r="IHV832" s="361"/>
      <c r="IHW832" s="361"/>
      <c r="IHX832" s="361"/>
      <c r="IHY832" s="361"/>
      <c r="IHZ832" s="361"/>
      <c r="IIA832" s="361"/>
      <c r="IIB832" s="361"/>
      <c r="IIC832" s="361"/>
      <c r="IID832" s="361"/>
      <c r="IIE832" s="361"/>
      <c r="IIF832" s="361"/>
      <c r="IIG832" s="361"/>
      <c r="IIH832" s="361"/>
      <c r="III832" s="361"/>
      <c r="IIJ832" s="361"/>
      <c r="IIK832" s="361"/>
      <c r="IIL832" s="361"/>
      <c r="IIM832" s="361"/>
      <c r="IIN832" s="361"/>
      <c r="IIO832" s="361"/>
      <c r="IIP832" s="361"/>
      <c r="IIQ832" s="361"/>
      <c r="IIR832" s="361"/>
      <c r="IIS832" s="361"/>
      <c r="IIT832" s="361"/>
      <c r="IIU832" s="361"/>
      <c r="IIV832" s="361"/>
      <c r="IIW832" s="361"/>
      <c r="IIX832" s="361"/>
      <c r="IIY832" s="361"/>
      <c r="IIZ832" s="361"/>
      <c r="IJA832" s="361"/>
      <c r="IJB832" s="361"/>
      <c r="IJC832" s="361"/>
      <c r="IJD832" s="361"/>
      <c r="IJE832" s="361"/>
      <c r="IJF832" s="361"/>
      <c r="IJG832" s="361"/>
      <c r="IJH832" s="361"/>
      <c r="IJI832" s="361"/>
      <c r="IJJ832" s="361"/>
      <c r="IJK832" s="361"/>
      <c r="IJL832" s="361"/>
      <c r="IJM832" s="361"/>
      <c r="IJN832" s="361"/>
      <c r="IJO832" s="361"/>
      <c r="IJP832" s="361"/>
      <c r="IJQ832" s="361"/>
      <c r="IJR832" s="361"/>
      <c r="IJS832" s="361"/>
      <c r="IJT832" s="361"/>
      <c r="IJU832" s="361"/>
      <c r="IJV832" s="361"/>
      <c r="IJW832" s="361"/>
      <c r="IJX832" s="361"/>
      <c r="IJY832" s="361"/>
      <c r="IJZ832" s="361"/>
      <c r="IKA832" s="361"/>
      <c r="IKB832" s="361"/>
      <c r="IKC832" s="361"/>
      <c r="IKD832" s="361"/>
      <c r="IKE832" s="361"/>
      <c r="IKF832" s="361"/>
      <c r="IKG832" s="361"/>
      <c r="IKH832" s="361"/>
      <c r="IKI832" s="361"/>
      <c r="IKJ832" s="361"/>
      <c r="IKK832" s="361"/>
      <c r="IKL832" s="361"/>
      <c r="IKM832" s="361"/>
      <c r="IKN832" s="361"/>
      <c r="IKO832" s="361"/>
      <c r="IKP832" s="361"/>
      <c r="IKQ832" s="361"/>
      <c r="IKR832" s="361"/>
      <c r="IKS832" s="361"/>
      <c r="IKT832" s="361"/>
      <c r="IKU832" s="361"/>
      <c r="IKV832" s="361"/>
      <c r="IKW832" s="361"/>
      <c r="IKX832" s="361"/>
      <c r="IKY832" s="361"/>
      <c r="IKZ832" s="361"/>
      <c r="ILA832" s="361"/>
      <c r="ILB832" s="361"/>
      <c r="ILC832" s="361"/>
      <c r="ILD832" s="361"/>
      <c r="ILE832" s="361"/>
      <c r="ILF832" s="361"/>
      <c r="ILG832" s="361"/>
      <c r="ILH832" s="361"/>
      <c r="ILI832" s="361"/>
      <c r="ILJ832" s="361"/>
      <c r="ILK832" s="361"/>
      <c r="ILL832" s="361"/>
      <c r="ILM832" s="361"/>
      <c r="ILN832" s="361"/>
      <c r="ILO832" s="361"/>
      <c r="ILP832" s="361"/>
      <c r="ILQ832" s="361"/>
      <c r="ILR832" s="361"/>
      <c r="ILS832" s="361"/>
      <c r="ILT832" s="361"/>
      <c r="ILU832" s="361"/>
      <c r="ILV832" s="361"/>
      <c r="ILW832" s="361"/>
      <c r="ILX832" s="361"/>
      <c r="ILY832" s="361"/>
      <c r="ILZ832" s="361"/>
      <c r="IMA832" s="361"/>
      <c r="IMB832" s="361"/>
      <c r="IMC832" s="361"/>
      <c r="IMD832" s="361"/>
      <c r="IME832" s="361"/>
      <c r="IMF832" s="361"/>
      <c r="IMG832" s="361"/>
      <c r="IMH832" s="361"/>
      <c r="IMI832" s="361"/>
      <c r="IMJ832" s="361"/>
      <c r="IMK832" s="361"/>
      <c r="IML832" s="361"/>
      <c r="IMM832" s="361"/>
      <c r="IMN832" s="361"/>
      <c r="IMO832" s="361"/>
      <c r="IMP832" s="361"/>
      <c r="IMQ832" s="361"/>
      <c r="IMR832" s="361"/>
      <c r="IMS832" s="361"/>
      <c r="IMT832" s="361"/>
      <c r="IMU832" s="361"/>
      <c r="IMV832" s="361"/>
      <c r="IMW832" s="361"/>
      <c r="IMX832" s="361"/>
      <c r="IMY832" s="361"/>
      <c r="IMZ832" s="361"/>
      <c r="INA832" s="361"/>
      <c r="INB832" s="361"/>
      <c r="INC832" s="361"/>
      <c r="IND832" s="361"/>
      <c r="INE832" s="361"/>
      <c r="INF832" s="361"/>
      <c r="ING832" s="361"/>
      <c r="INH832" s="361"/>
      <c r="INI832" s="361"/>
      <c r="INJ832" s="361"/>
      <c r="INK832" s="361"/>
      <c r="INL832" s="361"/>
      <c r="INM832" s="361"/>
      <c r="INN832" s="361"/>
      <c r="INO832" s="361"/>
      <c r="INP832" s="361"/>
      <c r="INQ832" s="361"/>
      <c r="INR832" s="361"/>
      <c r="INS832" s="361"/>
      <c r="INT832" s="361"/>
      <c r="INU832" s="361"/>
      <c r="INV832" s="361"/>
      <c r="INW832" s="361"/>
      <c r="INX832" s="361"/>
      <c r="INY832" s="361"/>
      <c r="INZ832" s="361"/>
      <c r="IOA832" s="361"/>
      <c r="IOB832" s="361"/>
      <c r="IOC832" s="361"/>
      <c r="IOD832" s="361"/>
      <c r="IOE832" s="361"/>
      <c r="IOF832" s="361"/>
      <c r="IOG832" s="361"/>
      <c r="IOH832" s="361"/>
      <c r="IOI832" s="361"/>
      <c r="IOJ832" s="361"/>
      <c r="IOK832" s="361"/>
      <c r="IOL832" s="361"/>
      <c r="IOM832" s="361"/>
      <c r="ION832" s="361"/>
      <c r="IOO832" s="361"/>
      <c r="IOP832" s="361"/>
      <c r="IOQ832" s="361"/>
      <c r="IOR832" s="361"/>
      <c r="IOS832" s="361"/>
      <c r="IOT832" s="361"/>
      <c r="IOU832" s="361"/>
      <c r="IOV832" s="361"/>
      <c r="IOW832" s="361"/>
      <c r="IOX832" s="361"/>
      <c r="IOY832" s="361"/>
      <c r="IOZ832" s="361"/>
      <c r="IPA832" s="361"/>
      <c r="IPB832" s="361"/>
      <c r="IPC832" s="361"/>
      <c r="IPD832" s="361"/>
      <c r="IPE832" s="361"/>
      <c r="IPF832" s="361"/>
      <c r="IPG832" s="361"/>
      <c r="IPH832" s="361"/>
      <c r="IPI832" s="361"/>
      <c r="IPJ832" s="361"/>
      <c r="IPK832" s="361"/>
      <c r="IPL832" s="361"/>
      <c r="IPM832" s="361"/>
      <c r="IPN832" s="361"/>
      <c r="IPO832" s="361"/>
      <c r="IPP832" s="361"/>
      <c r="IPQ832" s="361"/>
      <c r="IPR832" s="361"/>
      <c r="IPS832" s="361"/>
      <c r="IPT832" s="361"/>
      <c r="IPU832" s="361"/>
      <c r="IPV832" s="361"/>
      <c r="IPW832" s="361"/>
      <c r="IPX832" s="361"/>
      <c r="IPY832" s="361"/>
      <c r="IPZ832" s="361"/>
      <c r="IQA832" s="361"/>
      <c r="IQB832" s="361"/>
      <c r="IQC832" s="361"/>
      <c r="IQD832" s="361"/>
      <c r="IQE832" s="361"/>
      <c r="IQF832" s="361"/>
      <c r="IQG832" s="361"/>
      <c r="IQH832" s="361"/>
      <c r="IQI832" s="361"/>
      <c r="IQJ832" s="361"/>
      <c r="IQK832" s="361"/>
      <c r="IQL832" s="361"/>
      <c r="IQM832" s="361"/>
      <c r="IQN832" s="361"/>
      <c r="IQO832" s="361"/>
      <c r="IQP832" s="361"/>
      <c r="IQQ832" s="361"/>
      <c r="IQR832" s="361"/>
      <c r="IQS832" s="361"/>
      <c r="IQT832" s="361"/>
      <c r="IQU832" s="361"/>
      <c r="IQV832" s="361"/>
      <c r="IQW832" s="361"/>
      <c r="IQX832" s="361"/>
      <c r="IQY832" s="361"/>
      <c r="IQZ832" s="361"/>
      <c r="IRA832" s="361"/>
      <c r="IRB832" s="361"/>
      <c r="IRC832" s="361"/>
      <c r="IRD832" s="361"/>
      <c r="IRE832" s="361"/>
      <c r="IRF832" s="361"/>
      <c r="IRG832" s="361"/>
      <c r="IRH832" s="361"/>
      <c r="IRI832" s="361"/>
      <c r="IRJ832" s="361"/>
      <c r="IRK832" s="361"/>
      <c r="IRL832" s="361"/>
      <c r="IRM832" s="361"/>
      <c r="IRN832" s="361"/>
      <c r="IRO832" s="361"/>
      <c r="IRP832" s="361"/>
      <c r="IRQ832" s="361"/>
      <c r="IRR832" s="361"/>
      <c r="IRS832" s="361"/>
      <c r="IRT832" s="361"/>
      <c r="IRU832" s="361"/>
      <c r="IRV832" s="361"/>
      <c r="IRW832" s="361"/>
      <c r="IRX832" s="361"/>
      <c r="IRY832" s="361"/>
      <c r="IRZ832" s="361"/>
      <c r="ISA832" s="361"/>
      <c r="ISB832" s="361"/>
      <c r="ISC832" s="361"/>
      <c r="ISD832" s="361"/>
      <c r="ISE832" s="361"/>
      <c r="ISF832" s="361"/>
      <c r="ISG832" s="361"/>
      <c r="ISH832" s="361"/>
      <c r="ISI832" s="361"/>
      <c r="ISJ832" s="361"/>
      <c r="ISK832" s="361"/>
      <c r="ISL832" s="361"/>
      <c r="ISM832" s="361"/>
      <c r="ISN832" s="361"/>
      <c r="ISO832" s="361"/>
      <c r="ISP832" s="361"/>
      <c r="ISQ832" s="361"/>
      <c r="ISR832" s="361"/>
      <c r="ISS832" s="361"/>
      <c r="IST832" s="361"/>
      <c r="ISU832" s="361"/>
      <c r="ISV832" s="361"/>
      <c r="ISW832" s="361"/>
      <c r="ISX832" s="361"/>
      <c r="ISY832" s="361"/>
      <c r="ISZ832" s="361"/>
      <c r="ITA832" s="361"/>
      <c r="ITB832" s="361"/>
      <c r="ITC832" s="361"/>
      <c r="ITD832" s="361"/>
      <c r="ITE832" s="361"/>
      <c r="ITF832" s="361"/>
      <c r="ITG832" s="361"/>
      <c r="ITH832" s="361"/>
      <c r="ITI832" s="361"/>
      <c r="ITJ832" s="361"/>
      <c r="ITK832" s="361"/>
      <c r="ITL832" s="361"/>
      <c r="ITM832" s="361"/>
      <c r="ITN832" s="361"/>
      <c r="ITO832" s="361"/>
      <c r="ITP832" s="361"/>
      <c r="ITQ832" s="361"/>
      <c r="ITR832" s="361"/>
      <c r="ITS832" s="361"/>
      <c r="ITT832" s="361"/>
      <c r="ITU832" s="361"/>
      <c r="ITV832" s="361"/>
      <c r="ITW832" s="361"/>
      <c r="ITX832" s="361"/>
      <c r="ITY832" s="361"/>
      <c r="ITZ832" s="361"/>
      <c r="IUA832" s="361"/>
      <c r="IUB832" s="361"/>
      <c r="IUC832" s="361"/>
      <c r="IUD832" s="361"/>
      <c r="IUE832" s="361"/>
      <c r="IUF832" s="361"/>
      <c r="IUG832" s="361"/>
      <c r="IUH832" s="361"/>
      <c r="IUI832" s="361"/>
      <c r="IUJ832" s="361"/>
      <c r="IUK832" s="361"/>
      <c r="IUL832" s="361"/>
      <c r="IUM832" s="361"/>
      <c r="IUN832" s="361"/>
      <c r="IUO832" s="361"/>
      <c r="IUP832" s="361"/>
      <c r="IUQ832" s="361"/>
      <c r="IUR832" s="361"/>
      <c r="IUS832" s="361"/>
      <c r="IUT832" s="361"/>
      <c r="IUU832" s="361"/>
      <c r="IUV832" s="361"/>
      <c r="IUW832" s="361"/>
      <c r="IUX832" s="361"/>
      <c r="IUY832" s="361"/>
      <c r="IUZ832" s="361"/>
      <c r="IVA832" s="361"/>
      <c r="IVB832" s="361"/>
      <c r="IVC832" s="361"/>
      <c r="IVD832" s="361"/>
      <c r="IVE832" s="361"/>
      <c r="IVF832" s="361"/>
      <c r="IVG832" s="361"/>
      <c r="IVH832" s="361"/>
      <c r="IVI832" s="361"/>
      <c r="IVJ832" s="361"/>
      <c r="IVK832" s="361"/>
      <c r="IVL832" s="361"/>
      <c r="IVM832" s="361"/>
      <c r="IVN832" s="361"/>
      <c r="IVO832" s="361"/>
      <c r="IVP832" s="361"/>
      <c r="IVQ832" s="361"/>
      <c r="IVR832" s="361"/>
      <c r="IVS832" s="361"/>
      <c r="IVT832" s="361"/>
      <c r="IVU832" s="361"/>
      <c r="IVV832" s="361"/>
      <c r="IVW832" s="361"/>
      <c r="IVX832" s="361"/>
      <c r="IVY832" s="361"/>
      <c r="IVZ832" s="361"/>
      <c r="IWA832" s="361"/>
      <c r="IWB832" s="361"/>
      <c r="IWC832" s="361"/>
      <c r="IWD832" s="361"/>
      <c r="IWE832" s="361"/>
      <c r="IWF832" s="361"/>
      <c r="IWG832" s="361"/>
      <c r="IWH832" s="361"/>
      <c r="IWI832" s="361"/>
      <c r="IWJ832" s="361"/>
      <c r="IWK832" s="361"/>
      <c r="IWL832" s="361"/>
      <c r="IWM832" s="361"/>
      <c r="IWN832" s="361"/>
      <c r="IWO832" s="361"/>
      <c r="IWP832" s="361"/>
      <c r="IWQ832" s="361"/>
      <c r="IWR832" s="361"/>
      <c r="IWS832" s="361"/>
      <c r="IWT832" s="361"/>
      <c r="IWU832" s="361"/>
      <c r="IWV832" s="361"/>
      <c r="IWW832" s="361"/>
      <c r="IWX832" s="361"/>
      <c r="IWY832" s="361"/>
      <c r="IWZ832" s="361"/>
      <c r="IXA832" s="361"/>
      <c r="IXB832" s="361"/>
      <c r="IXC832" s="361"/>
      <c r="IXD832" s="361"/>
      <c r="IXE832" s="361"/>
      <c r="IXF832" s="361"/>
      <c r="IXG832" s="361"/>
      <c r="IXH832" s="361"/>
      <c r="IXI832" s="361"/>
      <c r="IXJ832" s="361"/>
      <c r="IXK832" s="361"/>
      <c r="IXL832" s="361"/>
      <c r="IXM832" s="361"/>
      <c r="IXN832" s="361"/>
      <c r="IXO832" s="361"/>
      <c r="IXP832" s="361"/>
      <c r="IXQ832" s="361"/>
      <c r="IXR832" s="361"/>
      <c r="IXS832" s="361"/>
      <c r="IXT832" s="361"/>
      <c r="IXU832" s="361"/>
      <c r="IXV832" s="361"/>
      <c r="IXW832" s="361"/>
      <c r="IXX832" s="361"/>
      <c r="IXY832" s="361"/>
      <c r="IXZ832" s="361"/>
      <c r="IYA832" s="361"/>
      <c r="IYB832" s="361"/>
      <c r="IYC832" s="361"/>
      <c r="IYD832" s="361"/>
      <c r="IYE832" s="361"/>
      <c r="IYF832" s="361"/>
      <c r="IYG832" s="361"/>
      <c r="IYH832" s="361"/>
      <c r="IYI832" s="361"/>
      <c r="IYJ832" s="361"/>
      <c r="IYK832" s="361"/>
      <c r="IYL832" s="361"/>
      <c r="IYM832" s="361"/>
      <c r="IYN832" s="361"/>
      <c r="IYO832" s="361"/>
      <c r="IYP832" s="361"/>
      <c r="IYQ832" s="361"/>
      <c r="IYR832" s="361"/>
      <c r="IYS832" s="361"/>
      <c r="IYT832" s="361"/>
      <c r="IYU832" s="361"/>
      <c r="IYV832" s="361"/>
      <c r="IYW832" s="361"/>
      <c r="IYX832" s="361"/>
      <c r="IYY832" s="361"/>
      <c r="IYZ832" s="361"/>
      <c r="IZA832" s="361"/>
      <c r="IZB832" s="361"/>
      <c r="IZC832" s="361"/>
      <c r="IZD832" s="361"/>
      <c r="IZE832" s="361"/>
      <c r="IZF832" s="361"/>
      <c r="IZG832" s="361"/>
      <c r="IZH832" s="361"/>
      <c r="IZI832" s="361"/>
      <c r="IZJ832" s="361"/>
      <c r="IZK832" s="361"/>
      <c r="IZL832" s="361"/>
      <c r="IZM832" s="361"/>
      <c r="IZN832" s="361"/>
      <c r="IZO832" s="361"/>
      <c r="IZP832" s="361"/>
      <c r="IZQ832" s="361"/>
      <c r="IZR832" s="361"/>
      <c r="IZS832" s="361"/>
      <c r="IZT832" s="361"/>
      <c r="IZU832" s="361"/>
      <c r="IZV832" s="361"/>
      <c r="IZW832" s="361"/>
      <c r="IZX832" s="361"/>
      <c r="IZY832" s="361"/>
      <c r="IZZ832" s="361"/>
      <c r="JAA832" s="361"/>
      <c r="JAB832" s="361"/>
      <c r="JAC832" s="361"/>
      <c r="JAD832" s="361"/>
      <c r="JAE832" s="361"/>
      <c r="JAF832" s="361"/>
      <c r="JAG832" s="361"/>
      <c r="JAH832" s="361"/>
      <c r="JAI832" s="361"/>
      <c r="JAJ832" s="361"/>
      <c r="JAK832" s="361"/>
      <c r="JAL832" s="361"/>
      <c r="JAM832" s="361"/>
      <c r="JAN832" s="361"/>
      <c r="JAO832" s="361"/>
      <c r="JAP832" s="361"/>
      <c r="JAQ832" s="361"/>
      <c r="JAR832" s="361"/>
      <c r="JAS832" s="361"/>
      <c r="JAT832" s="361"/>
      <c r="JAU832" s="361"/>
      <c r="JAV832" s="361"/>
      <c r="JAW832" s="361"/>
      <c r="JAX832" s="361"/>
      <c r="JAY832" s="361"/>
      <c r="JAZ832" s="361"/>
      <c r="JBA832" s="361"/>
      <c r="JBB832" s="361"/>
      <c r="JBC832" s="361"/>
      <c r="JBD832" s="361"/>
      <c r="JBE832" s="361"/>
      <c r="JBF832" s="361"/>
      <c r="JBG832" s="361"/>
      <c r="JBH832" s="361"/>
      <c r="JBI832" s="361"/>
      <c r="JBJ832" s="361"/>
      <c r="JBK832" s="361"/>
      <c r="JBL832" s="361"/>
      <c r="JBM832" s="361"/>
      <c r="JBN832" s="361"/>
      <c r="JBO832" s="361"/>
      <c r="JBP832" s="361"/>
      <c r="JBQ832" s="361"/>
      <c r="JBR832" s="361"/>
      <c r="JBS832" s="361"/>
      <c r="JBT832" s="361"/>
      <c r="JBU832" s="361"/>
      <c r="JBV832" s="361"/>
      <c r="JBW832" s="361"/>
      <c r="JBX832" s="361"/>
      <c r="JBY832" s="361"/>
      <c r="JBZ832" s="361"/>
      <c r="JCA832" s="361"/>
      <c r="JCB832" s="361"/>
      <c r="JCC832" s="361"/>
      <c r="JCD832" s="361"/>
      <c r="JCE832" s="361"/>
      <c r="JCF832" s="361"/>
      <c r="JCG832" s="361"/>
      <c r="JCH832" s="361"/>
      <c r="JCI832" s="361"/>
      <c r="JCJ832" s="361"/>
      <c r="JCK832" s="361"/>
      <c r="JCL832" s="361"/>
      <c r="JCM832" s="361"/>
      <c r="JCN832" s="361"/>
      <c r="JCO832" s="361"/>
      <c r="JCP832" s="361"/>
      <c r="JCQ832" s="361"/>
      <c r="JCR832" s="361"/>
      <c r="JCS832" s="361"/>
      <c r="JCT832" s="361"/>
      <c r="JCU832" s="361"/>
      <c r="JCV832" s="361"/>
      <c r="JCW832" s="361"/>
      <c r="JCX832" s="361"/>
      <c r="JCY832" s="361"/>
      <c r="JCZ832" s="361"/>
      <c r="JDA832" s="361"/>
      <c r="JDB832" s="361"/>
      <c r="JDC832" s="361"/>
      <c r="JDD832" s="361"/>
      <c r="JDE832" s="361"/>
      <c r="JDF832" s="361"/>
      <c r="JDG832" s="361"/>
      <c r="JDH832" s="361"/>
      <c r="JDI832" s="361"/>
      <c r="JDJ832" s="361"/>
      <c r="JDK832" s="361"/>
      <c r="JDL832" s="361"/>
      <c r="JDM832" s="361"/>
      <c r="JDN832" s="361"/>
      <c r="JDO832" s="361"/>
      <c r="JDP832" s="361"/>
      <c r="JDQ832" s="361"/>
      <c r="JDR832" s="361"/>
      <c r="JDS832" s="361"/>
      <c r="JDT832" s="361"/>
      <c r="JDU832" s="361"/>
      <c r="JDV832" s="361"/>
      <c r="JDW832" s="361"/>
      <c r="JDX832" s="361"/>
      <c r="JDY832" s="361"/>
      <c r="JDZ832" s="361"/>
      <c r="JEA832" s="361"/>
      <c r="JEB832" s="361"/>
      <c r="JEC832" s="361"/>
      <c r="JED832" s="361"/>
      <c r="JEE832" s="361"/>
      <c r="JEF832" s="361"/>
      <c r="JEG832" s="361"/>
      <c r="JEH832" s="361"/>
      <c r="JEI832" s="361"/>
      <c r="JEJ832" s="361"/>
      <c r="JEK832" s="361"/>
      <c r="JEL832" s="361"/>
      <c r="JEM832" s="361"/>
      <c r="JEN832" s="361"/>
      <c r="JEO832" s="361"/>
      <c r="JEP832" s="361"/>
      <c r="JEQ832" s="361"/>
      <c r="JER832" s="361"/>
      <c r="JES832" s="361"/>
      <c r="JET832" s="361"/>
      <c r="JEU832" s="361"/>
      <c r="JEV832" s="361"/>
      <c r="JEW832" s="361"/>
      <c r="JEX832" s="361"/>
      <c r="JEY832" s="361"/>
      <c r="JEZ832" s="361"/>
      <c r="JFA832" s="361"/>
      <c r="JFB832" s="361"/>
      <c r="JFC832" s="361"/>
      <c r="JFD832" s="361"/>
      <c r="JFE832" s="361"/>
      <c r="JFF832" s="361"/>
      <c r="JFG832" s="361"/>
      <c r="JFH832" s="361"/>
      <c r="JFI832" s="361"/>
      <c r="JFJ832" s="361"/>
      <c r="JFK832" s="361"/>
      <c r="JFL832" s="361"/>
      <c r="JFM832" s="361"/>
      <c r="JFN832" s="361"/>
      <c r="JFO832" s="361"/>
      <c r="JFP832" s="361"/>
      <c r="JFQ832" s="361"/>
      <c r="JFR832" s="361"/>
      <c r="JFS832" s="361"/>
      <c r="JFT832" s="361"/>
      <c r="JFU832" s="361"/>
      <c r="JFV832" s="361"/>
      <c r="JFW832" s="361"/>
      <c r="JFX832" s="361"/>
      <c r="JFY832" s="361"/>
      <c r="JFZ832" s="361"/>
      <c r="JGA832" s="361"/>
      <c r="JGB832" s="361"/>
      <c r="JGC832" s="361"/>
      <c r="JGD832" s="361"/>
      <c r="JGE832" s="361"/>
      <c r="JGF832" s="361"/>
      <c r="JGG832" s="361"/>
      <c r="JGH832" s="361"/>
      <c r="JGI832" s="361"/>
      <c r="JGJ832" s="361"/>
      <c r="JGK832" s="361"/>
      <c r="JGL832" s="361"/>
      <c r="JGM832" s="361"/>
      <c r="JGN832" s="361"/>
      <c r="JGO832" s="361"/>
      <c r="JGP832" s="361"/>
      <c r="JGQ832" s="361"/>
      <c r="JGR832" s="361"/>
      <c r="JGS832" s="361"/>
      <c r="JGT832" s="361"/>
      <c r="JGU832" s="361"/>
      <c r="JGV832" s="361"/>
      <c r="JGW832" s="361"/>
      <c r="JGX832" s="361"/>
      <c r="JGY832" s="361"/>
      <c r="JGZ832" s="361"/>
      <c r="JHA832" s="361"/>
      <c r="JHB832" s="361"/>
      <c r="JHC832" s="361"/>
      <c r="JHD832" s="361"/>
      <c r="JHE832" s="361"/>
      <c r="JHF832" s="361"/>
      <c r="JHG832" s="361"/>
      <c r="JHH832" s="361"/>
      <c r="JHI832" s="361"/>
      <c r="JHJ832" s="361"/>
      <c r="JHK832" s="361"/>
      <c r="JHL832" s="361"/>
      <c r="JHM832" s="361"/>
      <c r="JHN832" s="361"/>
      <c r="JHO832" s="361"/>
      <c r="JHP832" s="361"/>
      <c r="JHQ832" s="361"/>
      <c r="JHR832" s="361"/>
      <c r="JHS832" s="361"/>
      <c r="JHT832" s="361"/>
      <c r="JHU832" s="361"/>
      <c r="JHV832" s="361"/>
      <c r="JHW832" s="361"/>
      <c r="JHX832" s="361"/>
      <c r="JHY832" s="361"/>
      <c r="JHZ832" s="361"/>
      <c r="JIA832" s="361"/>
      <c r="JIB832" s="361"/>
      <c r="JIC832" s="361"/>
      <c r="JID832" s="361"/>
      <c r="JIE832" s="361"/>
      <c r="JIF832" s="361"/>
      <c r="JIG832" s="361"/>
      <c r="JIH832" s="361"/>
      <c r="JII832" s="361"/>
      <c r="JIJ832" s="361"/>
      <c r="JIK832" s="361"/>
      <c r="JIL832" s="361"/>
      <c r="JIM832" s="361"/>
      <c r="JIN832" s="361"/>
      <c r="JIO832" s="361"/>
      <c r="JIP832" s="361"/>
      <c r="JIQ832" s="361"/>
      <c r="JIR832" s="361"/>
      <c r="JIS832" s="361"/>
      <c r="JIT832" s="361"/>
      <c r="JIU832" s="361"/>
      <c r="JIV832" s="361"/>
      <c r="JIW832" s="361"/>
      <c r="JIX832" s="361"/>
      <c r="JIY832" s="361"/>
      <c r="JIZ832" s="361"/>
      <c r="JJA832" s="361"/>
      <c r="JJB832" s="361"/>
      <c r="JJC832" s="361"/>
      <c r="JJD832" s="361"/>
      <c r="JJE832" s="361"/>
      <c r="JJF832" s="361"/>
      <c r="JJG832" s="361"/>
      <c r="JJH832" s="361"/>
      <c r="JJI832" s="361"/>
      <c r="JJJ832" s="361"/>
      <c r="JJK832" s="361"/>
      <c r="JJL832" s="361"/>
      <c r="JJM832" s="361"/>
      <c r="JJN832" s="361"/>
      <c r="JJO832" s="361"/>
      <c r="JJP832" s="361"/>
      <c r="JJQ832" s="361"/>
      <c r="JJR832" s="361"/>
      <c r="JJS832" s="361"/>
      <c r="JJT832" s="361"/>
      <c r="JJU832" s="361"/>
      <c r="JJV832" s="361"/>
      <c r="JJW832" s="361"/>
      <c r="JJX832" s="361"/>
      <c r="JJY832" s="361"/>
      <c r="JJZ832" s="361"/>
      <c r="JKA832" s="361"/>
      <c r="JKB832" s="361"/>
      <c r="JKC832" s="361"/>
      <c r="JKD832" s="361"/>
      <c r="JKE832" s="361"/>
      <c r="JKF832" s="361"/>
      <c r="JKG832" s="361"/>
      <c r="JKH832" s="361"/>
      <c r="JKI832" s="361"/>
      <c r="JKJ832" s="361"/>
      <c r="JKK832" s="361"/>
      <c r="JKL832" s="361"/>
      <c r="JKM832" s="361"/>
      <c r="JKN832" s="361"/>
      <c r="JKO832" s="361"/>
      <c r="JKP832" s="361"/>
      <c r="JKQ832" s="361"/>
      <c r="JKR832" s="361"/>
      <c r="JKS832" s="361"/>
      <c r="JKT832" s="361"/>
      <c r="JKU832" s="361"/>
      <c r="JKV832" s="361"/>
      <c r="JKW832" s="361"/>
      <c r="JKX832" s="361"/>
      <c r="JKY832" s="361"/>
      <c r="JKZ832" s="361"/>
      <c r="JLA832" s="361"/>
      <c r="JLB832" s="361"/>
      <c r="JLC832" s="361"/>
      <c r="JLD832" s="361"/>
      <c r="JLE832" s="361"/>
      <c r="JLF832" s="361"/>
      <c r="JLG832" s="361"/>
      <c r="JLH832" s="361"/>
      <c r="JLI832" s="361"/>
      <c r="JLJ832" s="361"/>
      <c r="JLK832" s="361"/>
      <c r="JLL832" s="361"/>
      <c r="JLM832" s="361"/>
      <c r="JLN832" s="361"/>
      <c r="JLO832" s="361"/>
      <c r="JLP832" s="361"/>
      <c r="JLQ832" s="361"/>
      <c r="JLR832" s="361"/>
      <c r="JLS832" s="361"/>
      <c r="JLT832" s="361"/>
      <c r="JLU832" s="361"/>
      <c r="JLV832" s="361"/>
      <c r="JLW832" s="361"/>
      <c r="JLX832" s="361"/>
      <c r="JLY832" s="361"/>
      <c r="JLZ832" s="361"/>
      <c r="JMA832" s="361"/>
      <c r="JMB832" s="361"/>
      <c r="JMC832" s="361"/>
      <c r="JMD832" s="361"/>
      <c r="JME832" s="361"/>
      <c r="JMF832" s="361"/>
      <c r="JMG832" s="361"/>
      <c r="JMH832" s="361"/>
      <c r="JMI832" s="361"/>
      <c r="JMJ832" s="361"/>
      <c r="JMK832" s="361"/>
      <c r="JML832" s="361"/>
      <c r="JMM832" s="361"/>
      <c r="JMN832" s="361"/>
      <c r="JMO832" s="361"/>
      <c r="JMP832" s="361"/>
      <c r="JMQ832" s="361"/>
      <c r="JMR832" s="361"/>
      <c r="JMS832" s="361"/>
      <c r="JMT832" s="361"/>
      <c r="JMU832" s="361"/>
      <c r="JMV832" s="361"/>
      <c r="JMW832" s="361"/>
      <c r="JMX832" s="361"/>
      <c r="JMY832" s="361"/>
      <c r="JMZ832" s="361"/>
      <c r="JNA832" s="361"/>
      <c r="JNB832" s="361"/>
      <c r="JNC832" s="361"/>
      <c r="JND832" s="361"/>
      <c r="JNE832" s="361"/>
      <c r="JNF832" s="361"/>
      <c r="JNG832" s="361"/>
      <c r="JNH832" s="361"/>
      <c r="JNI832" s="361"/>
      <c r="JNJ832" s="361"/>
      <c r="JNK832" s="361"/>
      <c r="JNL832" s="361"/>
      <c r="JNM832" s="361"/>
      <c r="JNN832" s="361"/>
      <c r="JNO832" s="361"/>
      <c r="JNP832" s="361"/>
      <c r="JNQ832" s="361"/>
      <c r="JNR832" s="361"/>
      <c r="JNS832" s="361"/>
      <c r="JNT832" s="361"/>
      <c r="JNU832" s="361"/>
      <c r="JNV832" s="361"/>
      <c r="JNW832" s="361"/>
      <c r="JNX832" s="361"/>
      <c r="JNY832" s="361"/>
      <c r="JNZ832" s="361"/>
      <c r="JOA832" s="361"/>
      <c r="JOB832" s="361"/>
      <c r="JOC832" s="361"/>
      <c r="JOD832" s="361"/>
      <c r="JOE832" s="361"/>
      <c r="JOF832" s="361"/>
      <c r="JOG832" s="361"/>
      <c r="JOH832" s="361"/>
      <c r="JOI832" s="361"/>
      <c r="JOJ832" s="361"/>
      <c r="JOK832" s="361"/>
      <c r="JOL832" s="361"/>
      <c r="JOM832" s="361"/>
      <c r="JON832" s="361"/>
      <c r="JOO832" s="361"/>
      <c r="JOP832" s="361"/>
      <c r="JOQ832" s="361"/>
      <c r="JOR832" s="361"/>
      <c r="JOS832" s="361"/>
      <c r="JOT832" s="361"/>
      <c r="JOU832" s="361"/>
      <c r="JOV832" s="361"/>
      <c r="JOW832" s="361"/>
      <c r="JOX832" s="361"/>
      <c r="JOY832" s="361"/>
      <c r="JOZ832" s="361"/>
      <c r="JPA832" s="361"/>
      <c r="JPB832" s="361"/>
      <c r="JPC832" s="361"/>
      <c r="JPD832" s="361"/>
      <c r="JPE832" s="361"/>
      <c r="JPF832" s="361"/>
      <c r="JPG832" s="361"/>
      <c r="JPH832" s="361"/>
      <c r="JPI832" s="361"/>
      <c r="JPJ832" s="361"/>
      <c r="JPK832" s="361"/>
      <c r="JPL832" s="361"/>
      <c r="JPM832" s="361"/>
      <c r="JPN832" s="361"/>
      <c r="JPO832" s="361"/>
      <c r="JPP832" s="361"/>
      <c r="JPQ832" s="361"/>
      <c r="JPR832" s="361"/>
      <c r="JPS832" s="361"/>
      <c r="JPT832" s="361"/>
      <c r="JPU832" s="361"/>
      <c r="JPV832" s="361"/>
      <c r="JPW832" s="361"/>
      <c r="JPX832" s="361"/>
      <c r="JPY832" s="361"/>
      <c r="JPZ832" s="361"/>
      <c r="JQA832" s="361"/>
      <c r="JQB832" s="361"/>
      <c r="JQC832" s="361"/>
      <c r="JQD832" s="361"/>
      <c r="JQE832" s="361"/>
      <c r="JQF832" s="361"/>
      <c r="JQG832" s="361"/>
      <c r="JQH832" s="361"/>
      <c r="JQI832" s="361"/>
      <c r="JQJ832" s="361"/>
      <c r="JQK832" s="361"/>
      <c r="JQL832" s="361"/>
      <c r="JQM832" s="361"/>
      <c r="JQN832" s="361"/>
      <c r="JQO832" s="361"/>
      <c r="JQP832" s="361"/>
      <c r="JQQ832" s="361"/>
      <c r="JQR832" s="361"/>
      <c r="JQS832" s="361"/>
      <c r="JQT832" s="361"/>
      <c r="JQU832" s="361"/>
      <c r="JQV832" s="361"/>
      <c r="JQW832" s="361"/>
      <c r="JQX832" s="361"/>
      <c r="JQY832" s="361"/>
      <c r="JQZ832" s="361"/>
      <c r="JRA832" s="361"/>
      <c r="JRB832" s="361"/>
      <c r="JRC832" s="361"/>
      <c r="JRD832" s="361"/>
      <c r="JRE832" s="361"/>
      <c r="JRF832" s="361"/>
      <c r="JRG832" s="361"/>
      <c r="JRH832" s="361"/>
      <c r="JRI832" s="361"/>
      <c r="JRJ832" s="361"/>
      <c r="JRK832" s="361"/>
      <c r="JRL832" s="361"/>
      <c r="JRM832" s="361"/>
      <c r="JRN832" s="361"/>
      <c r="JRO832" s="361"/>
      <c r="JRP832" s="361"/>
      <c r="JRQ832" s="361"/>
      <c r="JRR832" s="361"/>
      <c r="JRS832" s="361"/>
      <c r="JRT832" s="361"/>
      <c r="JRU832" s="361"/>
      <c r="JRV832" s="361"/>
      <c r="JRW832" s="361"/>
      <c r="JRX832" s="361"/>
      <c r="JRY832" s="361"/>
      <c r="JRZ832" s="361"/>
      <c r="JSA832" s="361"/>
      <c r="JSB832" s="361"/>
      <c r="JSC832" s="361"/>
      <c r="JSD832" s="361"/>
      <c r="JSE832" s="361"/>
      <c r="JSF832" s="361"/>
      <c r="JSG832" s="361"/>
      <c r="JSH832" s="361"/>
      <c r="JSI832" s="361"/>
      <c r="JSJ832" s="361"/>
      <c r="JSK832" s="361"/>
      <c r="JSL832" s="361"/>
      <c r="JSM832" s="361"/>
      <c r="JSN832" s="361"/>
      <c r="JSO832" s="361"/>
      <c r="JSP832" s="361"/>
      <c r="JSQ832" s="361"/>
      <c r="JSR832" s="361"/>
      <c r="JSS832" s="361"/>
      <c r="JST832" s="361"/>
      <c r="JSU832" s="361"/>
      <c r="JSV832" s="361"/>
      <c r="JSW832" s="361"/>
      <c r="JSX832" s="361"/>
      <c r="JSY832" s="361"/>
      <c r="JSZ832" s="361"/>
      <c r="JTA832" s="361"/>
      <c r="JTB832" s="361"/>
      <c r="JTC832" s="361"/>
      <c r="JTD832" s="361"/>
      <c r="JTE832" s="361"/>
      <c r="JTF832" s="361"/>
      <c r="JTG832" s="361"/>
      <c r="JTH832" s="361"/>
      <c r="JTI832" s="361"/>
      <c r="JTJ832" s="361"/>
      <c r="JTK832" s="361"/>
      <c r="JTL832" s="361"/>
      <c r="JTM832" s="361"/>
      <c r="JTN832" s="361"/>
      <c r="JTO832" s="361"/>
      <c r="JTP832" s="361"/>
      <c r="JTQ832" s="361"/>
      <c r="JTR832" s="361"/>
      <c r="JTS832" s="361"/>
      <c r="JTT832" s="361"/>
      <c r="JTU832" s="361"/>
      <c r="JTV832" s="361"/>
      <c r="JTW832" s="361"/>
      <c r="JTX832" s="361"/>
      <c r="JTY832" s="361"/>
      <c r="JTZ832" s="361"/>
      <c r="JUA832" s="361"/>
      <c r="JUB832" s="361"/>
      <c r="JUC832" s="361"/>
      <c r="JUD832" s="361"/>
      <c r="JUE832" s="361"/>
      <c r="JUF832" s="361"/>
      <c r="JUG832" s="361"/>
      <c r="JUH832" s="361"/>
      <c r="JUI832" s="361"/>
      <c r="JUJ832" s="361"/>
      <c r="JUK832" s="361"/>
      <c r="JUL832" s="361"/>
      <c r="JUM832" s="361"/>
      <c r="JUN832" s="361"/>
      <c r="JUO832" s="361"/>
      <c r="JUP832" s="361"/>
      <c r="JUQ832" s="361"/>
      <c r="JUR832" s="361"/>
      <c r="JUS832" s="361"/>
      <c r="JUT832" s="361"/>
      <c r="JUU832" s="361"/>
      <c r="JUV832" s="361"/>
      <c r="JUW832" s="361"/>
      <c r="JUX832" s="361"/>
      <c r="JUY832" s="361"/>
      <c r="JUZ832" s="361"/>
      <c r="JVA832" s="361"/>
      <c r="JVB832" s="361"/>
      <c r="JVC832" s="361"/>
      <c r="JVD832" s="361"/>
      <c r="JVE832" s="361"/>
      <c r="JVF832" s="361"/>
      <c r="JVG832" s="361"/>
      <c r="JVH832" s="361"/>
      <c r="JVI832" s="361"/>
      <c r="JVJ832" s="361"/>
      <c r="JVK832" s="361"/>
      <c r="JVL832" s="361"/>
      <c r="JVM832" s="361"/>
      <c r="JVN832" s="361"/>
      <c r="JVO832" s="361"/>
      <c r="JVP832" s="361"/>
      <c r="JVQ832" s="361"/>
      <c r="JVR832" s="361"/>
      <c r="JVS832" s="361"/>
      <c r="JVT832" s="361"/>
      <c r="JVU832" s="361"/>
      <c r="JVV832" s="361"/>
      <c r="JVW832" s="361"/>
      <c r="JVX832" s="361"/>
      <c r="JVY832" s="361"/>
      <c r="JVZ832" s="361"/>
      <c r="JWA832" s="361"/>
      <c r="JWB832" s="361"/>
      <c r="JWC832" s="361"/>
      <c r="JWD832" s="361"/>
      <c r="JWE832" s="361"/>
      <c r="JWF832" s="361"/>
      <c r="JWG832" s="361"/>
      <c r="JWH832" s="361"/>
      <c r="JWI832" s="361"/>
      <c r="JWJ832" s="361"/>
      <c r="JWK832" s="361"/>
      <c r="JWL832" s="361"/>
      <c r="JWM832" s="361"/>
      <c r="JWN832" s="361"/>
      <c r="JWO832" s="361"/>
      <c r="JWP832" s="361"/>
      <c r="JWQ832" s="361"/>
      <c r="JWR832" s="361"/>
      <c r="JWS832" s="361"/>
      <c r="JWT832" s="361"/>
      <c r="JWU832" s="361"/>
      <c r="JWV832" s="361"/>
      <c r="JWW832" s="361"/>
      <c r="JWX832" s="361"/>
      <c r="JWY832" s="361"/>
      <c r="JWZ832" s="361"/>
      <c r="JXA832" s="361"/>
      <c r="JXB832" s="361"/>
      <c r="JXC832" s="361"/>
      <c r="JXD832" s="361"/>
      <c r="JXE832" s="361"/>
      <c r="JXF832" s="361"/>
      <c r="JXG832" s="361"/>
      <c r="JXH832" s="361"/>
      <c r="JXI832" s="361"/>
      <c r="JXJ832" s="361"/>
      <c r="JXK832" s="361"/>
      <c r="JXL832" s="361"/>
      <c r="JXM832" s="361"/>
      <c r="JXN832" s="361"/>
      <c r="JXO832" s="361"/>
      <c r="JXP832" s="361"/>
      <c r="JXQ832" s="361"/>
      <c r="JXR832" s="361"/>
      <c r="JXS832" s="361"/>
      <c r="JXT832" s="361"/>
      <c r="JXU832" s="361"/>
      <c r="JXV832" s="361"/>
      <c r="JXW832" s="361"/>
      <c r="JXX832" s="361"/>
      <c r="JXY832" s="361"/>
      <c r="JXZ832" s="361"/>
      <c r="JYA832" s="361"/>
      <c r="JYB832" s="361"/>
      <c r="JYC832" s="361"/>
      <c r="JYD832" s="361"/>
      <c r="JYE832" s="361"/>
      <c r="JYF832" s="361"/>
      <c r="JYG832" s="361"/>
      <c r="JYH832" s="361"/>
      <c r="JYI832" s="361"/>
      <c r="JYJ832" s="361"/>
      <c r="JYK832" s="361"/>
      <c r="JYL832" s="361"/>
      <c r="JYM832" s="361"/>
      <c r="JYN832" s="361"/>
      <c r="JYO832" s="361"/>
      <c r="JYP832" s="361"/>
      <c r="JYQ832" s="361"/>
      <c r="JYR832" s="361"/>
      <c r="JYS832" s="361"/>
      <c r="JYT832" s="361"/>
      <c r="JYU832" s="361"/>
      <c r="JYV832" s="361"/>
      <c r="JYW832" s="361"/>
      <c r="JYX832" s="361"/>
      <c r="JYY832" s="361"/>
      <c r="JYZ832" s="361"/>
      <c r="JZA832" s="361"/>
      <c r="JZB832" s="361"/>
      <c r="JZC832" s="361"/>
      <c r="JZD832" s="361"/>
      <c r="JZE832" s="361"/>
      <c r="JZF832" s="361"/>
      <c r="JZG832" s="361"/>
      <c r="JZH832" s="361"/>
      <c r="JZI832" s="361"/>
      <c r="JZJ832" s="361"/>
      <c r="JZK832" s="361"/>
      <c r="JZL832" s="361"/>
      <c r="JZM832" s="361"/>
      <c r="JZN832" s="361"/>
      <c r="JZO832" s="361"/>
      <c r="JZP832" s="361"/>
      <c r="JZQ832" s="361"/>
      <c r="JZR832" s="361"/>
      <c r="JZS832" s="361"/>
      <c r="JZT832" s="361"/>
      <c r="JZU832" s="361"/>
      <c r="JZV832" s="361"/>
      <c r="JZW832" s="361"/>
      <c r="JZX832" s="361"/>
      <c r="JZY832" s="361"/>
      <c r="JZZ832" s="361"/>
      <c r="KAA832" s="361"/>
      <c r="KAB832" s="361"/>
      <c r="KAC832" s="361"/>
      <c r="KAD832" s="361"/>
      <c r="KAE832" s="361"/>
      <c r="KAF832" s="361"/>
      <c r="KAG832" s="361"/>
      <c r="KAH832" s="361"/>
      <c r="KAI832" s="361"/>
      <c r="KAJ832" s="361"/>
      <c r="KAK832" s="361"/>
      <c r="KAL832" s="361"/>
      <c r="KAM832" s="361"/>
      <c r="KAN832" s="361"/>
      <c r="KAO832" s="361"/>
      <c r="KAP832" s="361"/>
      <c r="KAQ832" s="361"/>
      <c r="KAR832" s="361"/>
      <c r="KAS832" s="361"/>
      <c r="KAT832" s="361"/>
      <c r="KAU832" s="361"/>
      <c r="KAV832" s="361"/>
      <c r="KAW832" s="361"/>
      <c r="KAX832" s="361"/>
      <c r="KAY832" s="361"/>
      <c r="KAZ832" s="361"/>
      <c r="KBA832" s="361"/>
      <c r="KBB832" s="361"/>
      <c r="KBC832" s="361"/>
      <c r="KBD832" s="361"/>
      <c r="KBE832" s="361"/>
      <c r="KBF832" s="361"/>
      <c r="KBG832" s="361"/>
      <c r="KBH832" s="361"/>
      <c r="KBI832" s="361"/>
      <c r="KBJ832" s="361"/>
      <c r="KBK832" s="361"/>
      <c r="KBL832" s="361"/>
      <c r="KBM832" s="361"/>
      <c r="KBN832" s="361"/>
      <c r="KBO832" s="361"/>
      <c r="KBP832" s="361"/>
      <c r="KBQ832" s="361"/>
      <c r="KBR832" s="361"/>
      <c r="KBS832" s="361"/>
      <c r="KBT832" s="361"/>
      <c r="KBU832" s="361"/>
      <c r="KBV832" s="361"/>
      <c r="KBW832" s="361"/>
      <c r="KBX832" s="361"/>
      <c r="KBY832" s="361"/>
      <c r="KBZ832" s="361"/>
      <c r="KCA832" s="361"/>
      <c r="KCB832" s="361"/>
      <c r="KCC832" s="361"/>
      <c r="KCD832" s="361"/>
      <c r="KCE832" s="361"/>
      <c r="KCF832" s="361"/>
      <c r="KCG832" s="361"/>
      <c r="KCH832" s="361"/>
      <c r="KCI832" s="361"/>
      <c r="KCJ832" s="361"/>
      <c r="KCK832" s="361"/>
      <c r="KCL832" s="361"/>
      <c r="KCM832" s="361"/>
      <c r="KCN832" s="361"/>
      <c r="KCO832" s="361"/>
      <c r="KCP832" s="361"/>
      <c r="KCQ832" s="361"/>
      <c r="KCR832" s="361"/>
      <c r="KCS832" s="361"/>
      <c r="KCT832" s="361"/>
      <c r="KCU832" s="361"/>
      <c r="KCV832" s="361"/>
      <c r="KCW832" s="361"/>
      <c r="KCX832" s="361"/>
      <c r="KCY832" s="361"/>
      <c r="KCZ832" s="361"/>
      <c r="KDA832" s="361"/>
      <c r="KDB832" s="361"/>
      <c r="KDC832" s="361"/>
      <c r="KDD832" s="361"/>
      <c r="KDE832" s="361"/>
      <c r="KDF832" s="361"/>
      <c r="KDG832" s="361"/>
      <c r="KDH832" s="361"/>
      <c r="KDI832" s="361"/>
      <c r="KDJ832" s="361"/>
      <c r="KDK832" s="361"/>
      <c r="KDL832" s="361"/>
      <c r="KDM832" s="361"/>
      <c r="KDN832" s="361"/>
      <c r="KDO832" s="361"/>
      <c r="KDP832" s="361"/>
      <c r="KDQ832" s="361"/>
      <c r="KDR832" s="361"/>
      <c r="KDS832" s="361"/>
      <c r="KDT832" s="361"/>
      <c r="KDU832" s="361"/>
      <c r="KDV832" s="361"/>
      <c r="KDW832" s="361"/>
      <c r="KDX832" s="361"/>
      <c r="KDY832" s="361"/>
      <c r="KDZ832" s="361"/>
      <c r="KEA832" s="361"/>
      <c r="KEB832" s="361"/>
      <c r="KEC832" s="361"/>
      <c r="KED832" s="361"/>
      <c r="KEE832" s="361"/>
      <c r="KEF832" s="361"/>
      <c r="KEG832" s="361"/>
      <c r="KEH832" s="361"/>
      <c r="KEI832" s="361"/>
      <c r="KEJ832" s="361"/>
      <c r="KEK832" s="361"/>
      <c r="KEL832" s="361"/>
      <c r="KEM832" s="361"/>
      <c r="KEN832" s="361"/>
      <c r="KEO832" s="361"/>
      <c r="KEP832" s="361"/>
      <c r="KEQ832" s="361"/>
      <c r="KER832" s="361"/>
      <c r="KES832" s="361"/>
      <c r="KET832" s="361"/>
      <c r="KEU832" s="361"/>
      <c r="KEV832" s="361"/>
      <c r="KEW832" s="361"/>
      <c r="KEX832" s="361"/>
      <c r="KEY832" s="361"/>
      <c r="KEZ832" s="361"/>
      <c r="KFA832" s="361"/>
      <c r="KFB832" s="361"/>
      <c r="KFC832" s="361"/>
      <c r="KFD832" s="361"/>
      <c r="KFE832" s="361"/>
      <c r="KFF832" s="361"/>
      <c r="KFG832" s="361"/>
      <c r="KFH832" s="361"/>
      <c r="KFI832" s="361"/>
      <c r="KFJ832" s="361"/>
      <c r="KFK832" s="361"/>
      <c r="KFL832" s="361"/>
      <c r="KFM832" s="361"/>
      <c r="KFN832" s="361"/>
      <c r="KFO832" s="361"/>
      <c r="KFP832" s="361"/>
      <c r="KFQ832" s="361"/>
      <c r="KFR832" s="361"/>
      <c r="KFS832" s="361"/>
      <c r="KFT832" s="361"/>
      <c r="KFU832" s="361"/>
      <c r="KFV832" s="361"/>
      <c r="KFW832" s="361"/>
      <c r="KFX832" s="361"/>
      <c r="KFY832" s="361"/>
      <c r="KFZ832" s="361"/>
      <c r="KGA832" s="361"/>
      <c r="KGB832" s="361"/>
      <c r="KGC832" s="361"/>
      <c r="KGD832" s="361"/>
      <c r="KGE832" s="361"/>
      <c r="KGF832" s="361"/>
      <c r="KGG832" s="361"/>
      <c r="KGH832" s="361"/>
      <c r="KGI832" s="361"/>
      <c r="KGJ832" s="361"/>
      <c r="KGK832" s="361"/>
      <c r="KGL832" s="361"/>
      <c r="KGM832" s="361"/>
      <c r="KGN832" s="361"/>
      <c r="KGO832" s="361"/>
      <c r="KGP832" s="361"/>
      <c r="KGQ832" s="361"/>
      <c r="KGR832" s="361"/>
      <c r="KGS832" s="361"/>
      <c r="KGT832" s="361"/>
      <c r="KGU832" s="361"/>
      <c r="KGV832" s="361"/>
      <c r="KGW832" s="361"/>
      <c r="KGX832" s="361"/>
      <c r="KGY832" s="361"/>
      <c r="KGZ832" s="361"/>
      <c r="KHA832" s="361"/>
      <c r="KHB832" s="361"/>
      <c r="KHC832" s="361"/>
      <c r="KHD832" s="361"/>
      <c r="KHE832" s="361"/>
      <c r="KHF832" s="361"/>
      <c r="KHG832" s="361"/>
      <c r="KHH832" s="361"/>
      <c r="KHI832" s="361"/>
      <c r="KHJ832" s="361"/>
      <c r="KHK832" s="361"/>
      <c r="KHL832" s="361"/>
      <c r="KHM832" s="361"/>
      <c r="KHN832" s="361"/>
      <c r="KHO832" s="361"/>
      <c r="KHP832" s="361"/>
      <c r="KHQ832" s="361"/>
      <c r="KHR832" s="361"/>
      <c r="KHS832" s="361"/>
      <c r="KHT832" s="361"/>
      <c r="KHU832" s="361"/>
      <c r="KHV832" s="361"/>
      <c r="KHW832" s="361"/>
      <c r="KHX832" s="361"/>
      <c r="KHY832" s="361"/>
      <c r="KHZ832" s="361"/>
      <c r="KIA832" s="361"/>
      <c r="KIB832" s="361"/>
      <c r="KIC832" s="361"/>
      <c r="KID832" s="361"/>
      <c r="KIE832" s="361"/>
      <c r="KIF832" s="361"/>
      <c r="KIG832" s="361"/>
      <c r="KIH832" s="361"/>
      <c r="KII832" s="361"/>
      <c r="KIJ832" s="361"/>
      <c r="KIK832" s="361"/>
      <c r="KIL832" s="361"/>
      <c r="KIM832" s="361"/>
      <c r="KIN832" s="361"/>
      <c r="KIO832" s="361"/>
      <c r="KIP832" s="361"/>
      <c r="KIQ832" s="361"/>
      <c r="KIR832" s="361"/>
      <c r="KIS832" s="361"/>
      <c r="KIT832" s="361"/>
      <c r="KIU832" s="361"/>
      <c r="KIV832" s="361"/>
      <c r="KIW832" s="361"/>
      <c r="KIX832" s="361"/>
      <c r="KIY832" s="361"/>
      <c r="KIZ832" s="361"/>
      <c r="KJA832" s="361"/>
      <c r="KJB832" s="361"/>
      <c r="KJC832" s="361"/>
      <c r="KJD832" s="361"/>
      <c r="KJE832" s="361"/>
      <c r="KJF832" s="361"/>
      <c r="KJG832" s="361"/>
      <c r="KJH832" s="361"/>
      <c r="KJI832" s="361"/>
      <c r="KJJ832" s="361"/>
      <c r="KJK832" s="361"/>
      <c r="KJL832" s="361"/>
      <c r="KJM832" s="361"/>
      <c r="KJN832" s="361"/>
      <c r="KJO832" s="361"/>
      <c r="KJP832" s="361"/>
      <c r="KJQ832" s="361"/>
      <c r="KJR832" s="361"/>
      <c r="KJS832" s="361"/>
      <c r="KJT832" s="361"/>
      <c r="KJU832" s="361"/>
      <c r="KJV832" s="361"/>
      <c r="KJW832" s="361"/>
      <c r="KJX832" s="361"/>
      <c r="KJY832" s="361"/>
      <c r="KJZ832" s="361"/>
      <c r="KKA832" s="361"/>
      <c r="KKB832" s="361"/>
      <c r="KKC832" s="361"/>
      <c r="KKD832" s="361"/>
      <c r="KKE832" s="361"/>
      <c r="KKF832" s="361"/>
      <c r="KKG832" s="361"/>
      <c r="KKH832" s="361"/>
      <c r="KKI832" s="361"/>
      <c r="KKJ832" s="361"/>
      <c r="KKK832" s="361"/>
      <c r="KKL832" s="361"/>
      <c r="KKM832" s="361"/>
      <c r="KKN832" s="361"/>
      <c r="KKO832" s="361"/>
      <c r="KKP832" s="361"/>
      <c r="KKQ832" s="361"/>
      <c r="KKR832" s="361"/>
      <c r="KKS832" s="361"/>
      <c r="KKT832" s="361"/>
      <c r="KKU832" s="361"/>
      <c r="KKV832" s="361"/>
      <c r="KKW832" s="361"/>
      <c r="KKX832" s="361"/>
      <c r="KKY832" s="361"/>
      <c r="KKZ832" s="361"/>
      <c r="KLA832" s="361"/>
      <c r="KLB832" s="361"/>
      <c r="KLC832" s="361"/>
      <c r="KLD832" s="361"/>
      <c r="KLE832" s="361"/>
      <c r="KLF832" s="361"/>
      <c r="KLG832" s="361"/>
      <c r="KLH832" s="361"/>
      <c r="KLI832" s="361"/>
      <c r="KLJ832" s="361"/>
      <c r="KLK832" s="361"/>
      <c r="KLL832" s="361"/>
      <c r="KLM832" s="361"/>
      <c r="KLN832" s="361"/>
      <c r="KLO832" s="361"/>
      <c r="KLP832" s="361"/>
      <c r="KLQ832" s="361"/>
      <c r="KLR832" s="361"/>
      <c r="KLS832" s="361"/>
      <c r="KLT832" s="361"/>
      <c r="KLU832" s="361"/>
      <c r="KLV832" s="361"/>
      <c r="KLW832" s="361"/>
      <c r="KLX832" s="361"/>
      <c r="KLY832" s="361"/>
      <c r="KLZ832" s="361"/>
      <c r="KMA832" s="361"/>
      <c r="KMB832" s="361"/>
      <c r="KMC832" s="361"/>
      <c r="KMD832" s="361"/>
      <c r="KME832" s="361"/>
      <c r="KMF832" s="361"/>
      <c r="KMG832" s="361"/>
      <c r="KMH832" s="361"/>
      <c r="KMI832" s="361"/>
      <c r="KMJ832" s="361"/>
      <c r="KMK832" s="361"/>
      <c r="KML832" s="361"/>
      <c r="KMM832" s="361"/>
      <c r="KMN832" s="361"/>
      <c r="KMO832" s="361"/>
      <c r="KMP832" s="361"/>
      <c r="KMQ832" s="361"/>
      <c r="KMR832" s="361"/>
      <c r="KMS832" s="361"/>
      <c r="KMT832" s="361"/>
      <c r="KMU832" s="361"/>
      <c r="KMV832" s="361"/>
      <c r="KMW832" s="361"/>
      <c r="KMX832" s="361"/>
      <c r="KMY832" s="361"/>
      <c r="KMZ832" s="361"/>
      <c r="KNA832" s="361"/>
      <c r="KNB832" s="361"/>
      <c r="KNC832" s="361"/>
      <c r="KND832" s="361"/>
      <c r="KNE832" s="361"/>
      <c r="KNF832" s="361"/>
      <c r="KNG832" s="361"/>
      <c r="KNH832" s="361"/>
      <c r="KNI832" s="361"/>
      <c r="KNJ832" s="361"/>
      <c r="KNK832" s="361"/>
      <c r="KNL832" s="361"/>
      <c r="KNM832" s="361"/>
      <c r="KNN832" s="361"/>
      <c r="KNO832" s="361"/>
      <c r="KNP832" s="361"/>
      <c r="KNQ832" s="361"/>
      <c r="KNR832" s="361"/>
      <c r="KNS832" s="361"/>
      <c r="KNT832" s="361"/>
      <c r="KNU832" s="361"/>
      <c r="KNV832" s="361"/>
      <c r="KNW832" s="361"/>
      <c r="KNX832" s="361"/>
      <c r="KNY832" s="361"/>
      <c r="KNZ832" s="361"/>
      <c r="KOA832" s="361"/>
      <c r="KOB832" s="361"/>
      <c r="KOC832" s="361"/>
      <c r="KOD832" s="361"/>
      <c r="KOE832" s="361"/>
      <c r="KOF832" s="361"/>
      <c r="KOG832" s="361"/>
      <c r="KOH832" s="361"/>
      <c r="KOI832" s="361"/>
      <c r="KOJ832" s="361"/>
      <c r="KOK832" s="361"/>
      <c r="KOL832" s="361"/>
      <c r="KOM832" s="361"/>
      <c r="KON832" s="361"/>
      <c r="KOO832" s="361"/>
      <c r="KOP832" s="361"/>
      <c r="KOQ832" s="361"/>
      <c r="KOR832" s="361"/>
      <c r="KOS832" s="361"/>
      <c r="KOT832" s="361"/>
      <c r="KOU832" s="361"/>
      <c r="KOV832" s="361"/>
      <c r="KOW832" s="361"/>
      <c r="KOX832" s="361"/>
      <c r="KOY832" s="361"/>
      <c r="KOZ832" s="361"/>
      <c r="KPA832" s="361"/>
      <c r="KPB832" s="361"/>
      <c r="KPC832" s="361"/>
      <c r="KPD832" s="361"/>
      <c r="KPE832" s="361"/>
      <c r="KPF832" s="361"/>
      <c r="KPG832" s="361"/>
      <c r="KPH832" s="361"/>
      <c r="KPI832" s="361"/>
      <c r="KPJ832" s="361"/>
      <c r="KPK832" s="361"/>
      <c r="KPL832" s="361"/>
      <c r="KPM832" s="361"/>
      <c r="KPN832" s="361"/>
      <c r="KPO832" s="361"/>
      <c r="KPP832" s="361"/>
      <c r="KPQ832" s="361"/>
      <c r="KPR832" s="361"/>
      <c r="KPS832" s="361"/>
      <c r="KPT832" s="361"/>
      <c r="KPU832" s="361"/>
      <c r="KPV832" s="361"/>
      <c r="KPW832" s="361"/>
      <c r="KPX832" s="361"/>
      <c r="KPY832" s="361"/>
      <c r="KPZ832" s="361"/>
      <c r="KQA832" s="361"/>
      <c r="KQB832" s="361"/>
      <c r="KQC832" s="361"/>
      <c r="KQD832" s="361"/>
      <c r="KQE832" s="361"/>
      <c r="KQF832" s="361"/>
      <c r="KQG832" s="361"/>
      <c r="KQH832" s="361"/>
      <c r="KQI832" s="361"/>
      <c r="KQJ832" s="361"/>
      <c r="KQK832" s="361"/>
      <c r="KQL832" s="361"/>
      <c r="KQM832" s="361"/>
      <c r="KQN832" s="361"/>
      <c r="KQO832" s="361"/>
      <c r="KQP832" s="361"/>
      <c r="KQQ832" s="361"/>
      <c r="KQR832" s="361"/>
      <c r="KQS832" s="361"/>
      <c r="KQT832" s="361"/>
      <c r="KQU832" s="361"/>
      <c r="KQV832" s="361"/>
      <c r="KQW832" s="361"/>
      <c r="KQX832" s="361"/>
      <c r="KQY832" s="361"/>
      <c r="KQZ832" s="361"/>
      <c r="KRA832" s="361"/>
      <c r="KRB832" s="361"/>
      <c r="KRC832" s="361"/>
      <c r="KRD832" s="361"/>
      <c r="KRE832" s="361"/>
      <c r="KRF832" s="361"/>
      <c r="KRG832" s="361"/>
      <c r="KRH832" s="361"/>
      <c r="KRI832" s="361"/>
      <c r="KRJ832" s="361"/>
      <c r="KRK832" s="361"/>
      <c r="KRL832" s="361"/>
      <c r="KRM832" s="361"/>
      <c r="KRN832" s="361"/>
      <c r="KRO832" s="361"/>
      <c r="KRP832" s="361"/>
      <c r="KRQ832" s="361"/>
      <c r="KRR832" s="361"/>
      <c r="KRS832" s="361"/>
      <c r="KRT832" s="361"/>
      <c r="KRU832" s="361"/>
      <c r="KRV832" s="361"/>
      <c r="KRW832" s="361"/>
      <c r="KRX832" s="361"/>
      <c r="KRY832" s="361"/>
      <c r="KRZ832" s="361"/>
      <c r="KSA832" s="361"/>
      <c r="KSB832" s="361"/>
      <c r="KSC832" s="361"/>
      <c r="KSD832" s="361"/>
      <c r="KSE832" s="361"/>
      <c r="KSF832" s="361"/>
      <c r="KSG832" s="361"/>
      <c r="KSH832" s="361"/>
      <c r="KSI832" s="361"/>
      <c r="KSJ832" s="361"/>
      <c r="KSK832" s="361"/>
      <c r="KSL832" s="361"/>
      <c r="KSM832" s="361"/>
      <c r="KSN832" s="361"/>
      <c r="KSO832" s="361"/>
      <c r="KSP832" s="361"/>
      <c r="KSQ832" s="361"/>
      <c r="KSR832" s="361"/>
      <c r="KSS832" s="361"/>
      <c r="KST832" s="361"/>
      <c r="KSU832" s="361"/>
      <c r="KSV832" s="361"/>
      <c r="KSW832" s="361"/>
      <c r="KSX832" s="361"/>
      <c r="KSY832" s="361"/>
      <c r="KSZ832" s="361"/>
      <c r="KTA832" s="361"/>
      <c r="KTB832" s="361"/>
      <c r="KTC832" s="361"/>
      <c r="KTD832" s="361"/>
      <c r="KTE832" s="361"/>
      <c r="KTF832" s="361"/>
      <c r="KTG832" s="361"/>
      <c r="KTH832" s="361"/>
      <c r="KTI832" s="361"/>
      <c r="KTJ832" s="361"/>
      <c r="KTK832" s="361"/>
      <c r="KTL832" s="361"/>
      <c r="KTM832" s="361"/>
      <c r="KTN832" s="361"/>
      <c r="KTO832" s="361"/>
      <c r="KTP832" s="361"/>
      <c r="KTQ832" s="361"/>
      <c r="KTR832" s="361"/>
      <c r="KTS832" s="361"/>
      <c r="KTT832" s="361"/>
      <c r="KTU832" s="361"/>
      <c r="KTV832" s="361"/>
      <c r="KTW832" s="361"/>
      <c r="KTX832" s="361"/>
      <c r="KTY832" s="361"/>
      <c r="KTZ832" s="361"/>
      <c r="KUA832" s="361"/>
      <c r="KUB832" s="361"/>
      <c r="KUC832" s="361"/>
      <c r="KUD832" s="361"/>
      <c r="KUE832" s="361"/>
      <c r="KUF832" s="361"/>
      <c r="KUG832" s="361"/>
      <c r="KUH832" s="361"/>
      <c r="KUI832" s="361"/>
      <c r="KUJ832" s="361"/>
      <c r="KUK832" s="361"/>
      <c r="KUL832" s="361"/>
      <c r="KUM832" s="361"/>
      <c r="KUN832" s="361"/>
      <c r="KUO832" s="361"/>
      <c r="KUP832" s="361"/>
      <c r="KUQ832" s="361"/>
      <c r="KUR832" s="361"/>
      <c r="KUS832" s="361"/>
      <c r="KUT832" s="361"/>
      <c r="KUU832" s="361"/>
      <c r="KUV832" s="361"/>
      <c r="KUW832" s="361"/>
      <c r="KUX832" s="361"/>
      <c r="KUY832" s="361"/>
      <c r="KUZ832" s="361"/>
      <c r="KVA832" s="361"/>
      <c r="KVB832" s="361"/>
      <c r="KVC832" s="361"/>
      <c r="KVD832" s="361"/>
      <c r="KVE832" s="361"/>
      <c r="KVF832" s="361"/>
      <c r="KVG832" s="361"/>
      <c r="KVH832" s="361"/>
      <c r="KVI832" s="361"/>
      <c r="KVJ832" s="361"/>
      <c r="KVK832" s="361"/>
      <c r="KVL832" s="361"/>
      <c r="KVM832" s="361"/>
      <c r="KVN832" s="361"/>
      <c r="KVO832" s="361"/>
      <c r="KVP832" s="361"/>
      <c r="KVQ832" s="361"/>
      <c r="KVR832" s="361"/>
      <c r="KVS832" s="361"/>
      <c r="KVT832" s="361"/>
      <c r="KVU832" s="361"/>
      <c r="KVV832" s="361"/>
      <c r="KVW832" s="361"/>
      <c r="KVX832" s="361"/>
      <c r="KVY832" s="361"/>
      <c r="KVZ832" s="361"/>
      <c r="KWA832" s="361"/>
      <c r="KWB832" s="361"/>
      <c r="KWC832" s="361"/>
      <c r="KWD832" s="361"/>
      <c r="KWE832" s="361"/>
      <c r="KWF832" s="361"/>
      <c r="KWG832" s="361"/>
      <c r="KWH832" s="361"/>
      <c r="KWI832" s="361"/>
      <c r="KWJ832" s="361"/>
      <c r="KWK832" s="361"/>
      <c r="KWL832" s="361"/>
      <c r="KWM832" s="361"/>
      <c r="KWN832" s="361"/>
      <c r="KWO832" s="361"/>
      <c r="KWP832" s="361"/>
      <c r="KWQ832" s="361"/>
      <c r="KWR832" s="361"/>
      <c r="KWS832" s="361"/>
      <c r="KWT832" s="361"/>
      <c r="KWU832" s="361"/>
      <c r="KWV832" s="361"/>
      <c r="KWW832" s="361"/>
      <c r="KWX832" s="361"/>
      <c r="KWY832" s="361"/>
      <c r="KWZ832" s="361"/>
      <c r="KXA832" s="361"/>
      <c r="KXB832" s="361"/>
      <c r="KXC832" s="361"/>
      <c r="KXD832" s="361"/>
      <c r="KXE832" s="361"/>
      <c r="KXF832" s="361"/>
      <c r="KXG832" s="361"/>
      <c r="KXH832" s="361"/>
      <c r="KXI832" s="361"/>
      <c r="KXJ832" s="361"/>
      <c r="KXK832" s="361"/>
      <c r="KXL832" s="361"/>
      <c r="KXM832" s="361"/>
      <c r="KXN832" s="361"/>
      <c r="KXO832" s="361"/>
      <c r="KXP832" s="361"/>
      <c r="KXQ832" s="361"/>
      <c r="KXR832" s="361"/>
      <c r="KXS832" s="361"/>
      <c r="KXT832" s="361"/>
      <c r="KXU832" s="361"/>
      <c r="KXV832" s="361"/>
      <c r="KXW832" s="361"/>
      <c r="KXX832" s="361"/>
      <c r="KXY832" s="361"/>
      <c r="KXZ832" s="361"/>
      <c r="KYA832" s="361"/>
      <c r="KYB832" s="361"/>
      <c r="KYC832" s="361"/>
      <c r="KYD832" s="361"/>
      <c r="KYE832" s="361"/>
      <c r="KYF832" s="361"/>
      <c r="KYG832" s="361"/>
      <c r="KYH832" s="361"/>
      <c r="KYI832" s="361"/>
      <c r="KYJ832" s="361"/>
      <c r="KYK832" s="361"/>
      <c r="KYL832" s="361"/>
      <c r="KYM832" s="361"/>
      <c r="KYN832" s="361"/>
      <c r="KYO832" s="361"/>
      <c r="KYP832" s="361"/>
      <c r="KYQ832" s="361"/>
      <c r="KYR832" s="361"/>
      <c r="KYS832" s="361"/>
      <c r="KYT832" s="361"/>
      <c r="KYU832" s="361"/>
      <c r="KYV832" s="361"/>
      <c r="KYW832" s="361"/>
      <c r="KYX832" s="361"/>
      <c r="KYY832" s="361"/>
      <c r="KYZ832" s="361"/>
      <c r="KZA832" s="361"/>
      <c r="KZB832" s="361"/>
      <c r="KZC832" s="361"/>
      <c r="KZD832" s="361"/>
      <c r="KZE832" s="361"/>
      <c r="KZF832" s="361"/>
      <c r="KZG832" s="361"/>
      <c r="KZH832" s="361"/>
      <c r="KZI832" s="361"/>
      <c r="KZJ832" s="361"/>
      <c r="KZK832" s="361"/>
      <c r="KZL832" s="361"/>
      <c r="KZM832" s="361"/>
      <c r="KZN832" s="361"/>
      <c r="KZO832" s="361"/>
      <c r="KZP832" s="361"/>
      <c r="KZQ832" s="361"/>
      <c r="KZR832" s="361"/>
      <c r="KZS832" s="361"/>
      <c r="KZT832" s="361"/>
      <c r="KZU832" s="361"/>
      <c r="KZV832" s="361"/>
      <c r="KZW832" s="361"/>
      <c r="KZX832" s="361"/>
      <c r="KZY832" s="361"/>
      <c r="KZZ832" s="361"/>
      <c r="LAA832" s="361"/>
      <c r="LAB832" s="361"/>
      <c r="LAC832" s="361"/>
      <c r="LAD832" s="361"/>
      <c r="LAE832" s="361"/>
      <c r="LAF832" s="361"/>
      <c r="LAG832" s="361"/>
      <c r="LAH832" s="361"/>
      <c r="LAI832" s="361"/>
      <c r="LAJ832" s="361"/>
      <c r="LAK832" s="361"/>
      <c r="LAL832" s="361"/>
      <c r="LAM832" s="361"/>
      <c r="LAN832" s="361"/>
      <c r="LAO832" s="361"/>
      <c r="LAP832" s="361"/>
      <c r="LAQ832" s="361"/>
      <c r="LAR832" s="361"/>
      <c r="LAS832" s="361"/>
      <c r="LAT832" s="361"/>
      <c r="LAU832" s="361"/>
      <c r="LAV832" s="361"/>
      <c r="LAW832" s="361"/>
      <c r="LAX832" s="361"/>
      <c r="LAY832" s="361"/>
      <c r="LAZ832" s="361"/>
      <c r="LBA832" s="361"/>
      <c r="LBB832" s="361"/>
      <c r="LBC832" s="361"/>
      <c r="LBD832" s="361"/>
      <c r="LBE832" s="361"/>
      <c r="LBF832" s="361"/>
      <c r="LBG832" s="361"/>
      <c r="LBH832" s="361"/>
      <c r="LBI832" s="361"/>
      <c r="LBJ832" s="361"/>
      <c r="LBK832" s="361"/>
      <c r="LBL832" s="361"/>
      <c r="LBM832" s="361"/>
      <c r="LBN832" s="361"/>
      <c r="LBO832" s="361"/>
      <c r="LBP832" s="361"/>
      <c r="LBQ832" s="361"/>
      <c r="LBR832" s="361"/>
      <c r="LBS832" s="361"/>
      <c r="LBT832" s="361"/>
      <c r="LBU832" s="361"/>
      <c r="LBV832" s="361"/>
      <c r="LBW832" s="361"/>
      <c r="LBX832" s="361"/>
      <c r="LBY832" s="361"/>
      <c r="LBZ832" s="361"/>
      <c r="LCA832" s="361"/>
      <c r="LCB832" s="361"/>
      <c r="LCC832" s="361"/>
      <c r="LCD832" s="361"/>
      <c r="LCE832" s="361"/>
      <c r="LCF832" s="361"/>
      <c r="LCG832" s="361"/>
      <c r="LCH832" s="361"/>
      <c r="LCI832" s="361"/>
      <c r="LCJ832" s="361"/>
      <c r="LCK832" s="361"/>
      <c r="LCL832" s="361"/>
      <c r="LCM832" s="361"/>
      <c r="LCN832" s="361"/>
      <c r="LCO832" s="361"/>
      <c r="LCP832" s="361"/>
      <c r="LCQ832" s="361"/>
      <c r="LCR832" s="361"/>
      <c r="LCS832" s="361"/>
      <c r="LCT832" s="361"/>
      <c r="LCU832" s="361"/>
      <c r="LCV832" s="361"/>
      <c r="LCW832" s="361"/>
      <c r="LCX832" s="361"/>
      <c r="LCY832" s="361"/>
      <c r="LCZ832" s="361"/>
      <c r="LDA832" s="361"/>
      <c r="LDB832" s="361"/>
      <c r="LDC832" s="361"/>
      <c r="LDD832" s="361"/>
      <c r="LDE832" s="361"/>
      <c r="LDF832" s="361"/>
      <c r="LDG832" s="361"/>
      <c r="LDH832" s="361"/>
      <c r="LDI832" s="361"/>
      <c r="LDJ832" s="361"/>
      <c r="LDK832" s="361"/>
      <c r="LDL832" s="361"/>
      <c r="LDM832" s="361"/>
      <c r="LDN832" s="361"/>
      <c r="LDO832" s="361"/>
      <c r="LDP832" s="361"/>
      <c r="LDQ832" s="361"/>
      <c r="LDR832" s="361"/>
      <c r="LDS832" s="361"/>
      <c r="LDT832" s="361"/>
      <c r="LDU832" s="361"/>
      <c r="LDV832" s="361"/>
      <c r="LDW832" s="361"/>
      <c r="LDX832" s="361"/>
      <c r="LDY832" s="361"/>
      <c r="LDZ832" s="361"/>
      <c r="LEA832" s="361"/>
      <c r="LEB832" s="361"/>
      <c r="LEC832" s="361"/>
      <c r="LED832" s="361"/>
      <c r="LEE832" s="361"/>
      <c r="LEF832" s="361"/>
      <c r="LEG832" s="361"/>
      <c r="LEH832" s="361"/>
      <c r="LEI832" s="361"/>
      <c r="LEJ832" s="361"/>
      <c r="LEK832" s="361"/>
      <c r="LEL832" s="361"/>
      <c r="LEM832" s="361"/>
      <c r="LEN832" s="361"/>
      <c r="LEO832" s="361"/>
      <c r="LEP832" s="361"/>
      <c r="LEQ832" s="361"/>
      <c r="LER832" s="361"/>
      <c r="LES832" s="361"/>
      <c r="LET832" s="361"/>
      <c r="LEU832" s="361"/>
      <c r="LEV832" s="361"/>
      <c r="LEW832" s="361"/>
      <c r="LEX832" s="361"/>
      <c r="LEY832" s="361"/>
      <c r="LEZ832" s="361"/>
      <c r="LFA832" s="361"/>
      <c r="LFB832" s="361"/>
      <c r="LFC832" s="361"/>
      <c r="LFD832" s="361"/>
      <c r="LFE832" s="361"/>
      <c r="LFF832" s="361"/>
      <c r="LFG832" s="361"/>
      <c r="LFH832" s="361"/>
      <c r="LFI832" s="361"/>
      <c r="LFJ832" s="361"/>
      <c r="LFK832" s="361"/>
      <c r="LFL832" s="361"/>
      <c r="LFM832" s="361"/>
      <c r="LFN832" s="361"/>
      <c r="LFO832" s="361"/>
      <c r="LFP832" s="361"/>
      <c r="LFQ832" s="361"/>
      <c r="LFR832" s="361"/>
      <c r="LFS832" s="361"/>
      <c r="LFT832" s="361"/>
      <c r="LFU832" s="361"/>
      <c r="LFV832" s="361"/>
      <c r="LFW832" s="361"/>
      <c r="LFX832" s="361"/>
      <c r="LFY832" s="361"/>
      <c r="LFZ832" s="361"/>
      <c r="LGA832" s="361"/>
      <c r="LGB832" s="361"/>
      <c r="LGC832" s="361"/>
      <c r="LGD832" s="361"/>
      <c r="LGE832" s="361"/>
      <c r="LGF832" s="361"/>
      <c r="LGG832" s="361"/>
      <c r="LGH832" s="361"/>
      <c r="LGI832" s="361"/>
      <c r="LGJ832" s="361"/>
      <c r="LGK832" s="361"/>
      <c r="LGL832" s="361"/>
      <c r="LGM832" s="361"/>
      <c r="LGN832" s="361"/>
      <c r="LGO832" s="361"/>
      <c r="LGP832" s="361"/>
      <c r="LGQ832" s="361"/>
      <c r="LGR832" s="361"/>
      <c r="LGS832" s="361"/>
      <c r="LGT832" s="361"/>
      <c r="LGU832" s="361"/>
      <c r="LGV832" s="361"/>
      <c r="LGW832" s="361"/>
      <c r="LGX832" s="361"/>
      <c r="LGY832" s="361"/>
      <c r="LGZ832" s="361"/>
      <c r="LHA832" s="361"/>
      <c r="LHB832" s="361"/>
      <c r="LHC832" s="361"/>
      <c r="LHD832" s="361"/>
      <c r="LHE832" s="361"/>
      <c r="LHF832" s="361"/>
      <c r="LHG832" s="361"/>
      <c r="LHH832" s="361"/>
      <c r="LHI832" s="361"/>
      <c r="LHJ832" s="361"/>
      <c r="LHK832" s="361"/>
      <c r="LHL832" s="361"/>
      <c r="LHM832" s="361"/>
      <c r="LHN832" s="361"/>
      <c r="LHO832" s="361"/>
      <c r="LHP832" s="361"/>
      <c r="LHQ832" s="361"/>
      <c r="LHR832" s="361"/>
      <c r="LHS832" s="361"/>
      <c r="LHT832" s="361"/>
      <c r="LHU832" s="361"/>
      <c r="LHV832" s="361"/>
      <c r="LHW832" s="361"/>
      <c r="LHX832" s="361"/>
      <c r="LHY832" s="361"/>
      <c r="LHZ832" s="361"/>
      <c r="LIA832" s="361"/>
      <c r="LIB832" s="361"/>
      <c r="LIC832" s="361"/>
      <c r="LID832" s="361"/>
      <c r="LIE832" s="361"/>
      <c r="LIF832" s="361"/>
      <c r="LIG832" s="361"/>
      <c r="LIH832" s="361"/>
      <c r="LII832" s="361"/>
      <c r="LIJ832" s="361"/>
      <c r="LIK832" s="361"/>
      <c r="LIL832" s="361"/>
      <c r="LIM832" s="361"/>
      <c r="LIN832" s="361"/>
      <c r="LIO832" s="361"/>
      <c r="LIP832" s="361"/>
      <c r="LIQ832" s="361"/>
      <c r="LIR832" s="361"/>
      <c r="LIS832" s="361"/>
      <c r="LIT832" s="361"/>
      <c r="LIU832" s="361"/>
      <c r="LIV832" s="361"/>
      <c r="LIW832" s="361"/>
      <c r="LIX832" s="361"/>
      <c r="LIY832" s="361"/>
      <c r="LIZ832" s="361"/>
      <c r="LJA832" s="361"/>
      <c r="LJB832" s="361"/>
      <c r="LJC832" s="361"/>
      <c r="LJD832" s="361"/>
      <c r="LJE832" s="361"/>
      <c r="LJF832" s="361"/>
      <c r="LJG832" s="361"/>
      <c r="LJH832" s="361"/>
      <c r="LJI832" s="361"/>
      <c r="LJJ832" s="361"/>
      <c r="LJK832" s="361"/>
      <c r="LJL832" s="361"/>
      <c r="LJM832" s="361"/>
      <c r="LJN832" s="361"/>
      <c r="LJO832" s="361"/>
      <c r="LJP832" s="361"/>
      <c r="LJQ832" s="361"/>
      <c r="LJR832" s="361"/>
      <c r="LJS832" s="361"/>
      <c r="LJT832" s="361"/>
      <c r="LJU832" s="361"/>
      <c r="LJV832" s="361"/>
      <c r="LJW832" s="361"/>
      <c r="LJX832" s="361"/>
      <c r="LJY832" s="361"/>
      <c r="LJZ832" s="361"/>
      <c r="LKA832" s="361"/>
      <c r="LKB832" s="361"/>
      <c r="LKC832" s="361"/>
      <c r="LKD832" s="361"/>
      <c r="LKE832" s="361"/>
      <c r="LKF832" s="361"/>
      <c r="LKG832" s="361"/>
      <c r="LKH832" s="361"/>
      <c r="LKI832" s="361"/>
      <c r="LKJ832" s="361"/>
      <c r="LKK832" s="361"/>
      <c r="LKL832" s="361"/>
      <c r="LKM832" s="361"/>
      <c r="LKN832" s="361"/>
      <c r="LKO832" s="361"/>
      <c r="LKP832" s="361"/>
      <c r="LKQ832" s="361"/>
      <c r="LKR832" s="361"/>
      <c r="LKS832" s="361"/>
      <c r="LKT832" s="361"/>
      <c r="LKU832" s="361"/>
      <c r="LKV832" s="361"/>
      <c r="LKW832" s="361"/>
      <c r="LKX832" s="361"/>
      <c r="LKY832" s="361"/>
      <c r="LKZ832" s="361"/>
      <c r="LLA832" s="361"/>
      <c r="LLB832" s="361"/>
      <c r="LLC832" s="361"/>
      <c r="LLD832" s="361"/>
      <c r="LLE832" s="361"/>
      <c r="LLF832" s="361"/>
      <c r="LLG832" s="361"/>
      <c r="LLH832" s="361"/>
      <c r="LLI832" s="361"/>
      <c r="LLJ832" s="361"/>
      <c r="LLK832" s="361"/>
      <c r="LLL832" s="361"/>
      <c r="LLM832" s="361"/>
      <c r="LLN832" s="361"/>
      <c r="LLO832" s="361"/>
      <c r="LLP832" s="361"/>
      <c r="LLQ832" s="361"/>
      <c r="LLR832" s="361"/>
      <c r="LLS832" s="361"/>
      <c r="LLT832" s="361"/>
      <c r="LLU832" s="361"/>
      <c r="LLV832" s="361"/>
      <c r="LLW832" s="361"/>
      <c r="LLX832" s="361"/>
      <c r="LLY832" s="361"/>
      <c r="LLZ832" s="361"/>
      <c r="LMA832" s="361"/>
      <c r="LMB832" s="361"/>
      <c r="LMC832" s="361"/>
      <c r="LMD832" s="361"/>
      <c r="LME832" s="361"/>
      <c r="LMF832" s="361"/>
      <c r="LMG832" s="361"/>
      <c r="LMH832" s="361"/>
      <c r="LMI832" s="361"/>
      <c r="LMJ832" s="361"/>
      <c r="LMK832" s="361"/>
      <c r="LML832" s="361"/>
      <c r="LMM832" s="361"/>
      <c r="LMN832" s="361"/>
      <c r="LMO832" s="361"/>
      <c r="LMP832" s="361"/>
      <c r="LMQ832" s="361"/>
      <c r="LMR832" s="361"/>
      <c r="LMS832" s="361"/>
      <c r="LMT832" s="361"/>
      <c r="LMU832" s="361"/>
      <c r="LMV832" s="361"/>
      <c r="LMW832" s="361"/>
      <c r="LMX832" s="361"/>
      <c r="LMY832" s="361"/>
      <c r="LMZ832" s="361"/>
      <c r="LNA832" s="361"/>
      <c r="LNB832" s="361"/>
      <c r="LNC832" s="361"/>
      <c r="LND832" s="361"/>
      <c r="LNE832" s="361"/>
      <c r="LNF832" s="361"/>
      <c r="LNG832" s="361"/>
      <c r="LNH832" s="361"/>
      <c r="LNI832" s="361"/>
      <c r="LNJ832" s="361"/>
      <c r="LNK832" s="361"/>
      <c r="LNL832" s="361"/>
      <c r="LNM832" s="361"/>
      <c r="LNN832" s="361"/>
      <c r="LNO832" s="361"/>
      <c r="LNP832" s="361"/>
      <c r="LNQ832" s="361"/>
      <c r="LNR832" s="361"/>
      <c r="LNS832" s="361"/>
      <c r="LNT832" s="361"/>
      <c r="LNU832" s="361"/>
      <c r="LNV832" s="361"/>
      <c r="LNW832" s="361"/>
      <c r="LNX832" s="361"/>
      <c r="LNY832" s="361"/>
      <c r="LNZ832" s="361"/>
      <c r="LOA832" s="361"/>
      <c r="LOB832" s="361"/>
      <c r="LOC832" s="361"/>
      <c r="LOD832" s="361"/>
      <c r="LOE832" s="361"/>
      <c r="LOF832" s="361"/>
      <c r="LOG832" s="361"/>
      <c r="LOH832" s="361"/>
      <c r="LOI832" s="361"/>
      <c r="LOJ832" s="361"/>
      <c r="LOK832" s="361"/>
      <c r="LOL832" s="361"/>
      <c r="LOM832" s="361"/>
      <c r="LON832" s="361"/>
      <c r="LOO832" s="361"/>
      <c r="LOP832" s="361"/>
      <c r="LOQ832" s="361"/>
      <c r="LOR832" s="361"/>
      <c r="LOS832" s="361"/>
      <c r="LOT832" s="361"/>
      <c r="LOU832" s="361"/>
      <c r="LOV832" s="361"/>
      <c r="LOW832" s="361"/>
      <c r="LOX832" s="361"/>
      <c r="LOY832" s="361"/>
      <c r="LOZ832" s="361"/>
      <c r="LPA832" s="361"/>
      <c r="LPB832" s="361"/>
      <c r="LPC832" s="361"/>
      <c r="LPD832" s="361"/>
      <c r="LPE832" s="361"/>
      <c r="LPF832" s="361"/>
      <c r="LPG832" s="361"/>
      <c r="LPH832" s="361"/>
      <c r="LPI832" s="361"/>
      <c r="LPJ832" s="361"/>
      <c r="LPK832" s="361"/>
      <c r="LPL832" s="361"/>
      <c r="LPM832" s="361"/>
      <c r="LPN832" s="361"/>
      <c r="LPO832" s="361"/>
      <c r="LPP832" s="361"/>
      <c r="LPQ832" s="361"/>
      <c r="LPR832" s="361"/>
      <c r="LPS832" s="361"/>
      <c r="LPT832" s="361"/>
      <c r="LPU832" s="361"/>
      <c r="LPV832" s="361"/>
      <c r="LPW832" s="361"/>
      <c r="LPX832" s="361"/>
      <c r="LPY832" s="361"/>
      <c r="LPZ832" s="361"/>
      <c r="LQA832" s="361"/>
      <c r="LQB832" s="361"/>
      <c r="LQC832" s="361"/>
      <c r="LQD832" s="361"/>
      <c r="LQE832" s="361"/>
      <c r="LQF832" s="361"/>
      <c r="LQG832" s="361"/>
      <c r="LQH832" s="361"/>
      <c r="LQI832" s="361"/>
      <c r="LQJ832" s="361"/>
      <c r="LQK832" s="361"/>
      <c r="LQL832" s="361"/>
      <c r="LQM832" s="361"/>
      <c r="LQN832" s="361"/>
      <c r="LQO832" s="361"/>
      <c r="LQP832" s="361"/>
      <c r="LQQ832" s="361"/>
      <c r="LQR832" s="361"/>
      <c r="LQS832" s="361"/>
      <c r="LQT832" s="361"/>
      <c r="LQU832" s="361"/>
      <c r="LQV832" s="361"/>
      <c r="LQW832" s="361"/>
      <c r="LQX832" s="361"/>
      <c r="LQY832" s="361"/>
      <c r="LQZ832" s="361"/>
      <c r="LRA832" s="361"/>
      <c r="LRB832" s="361"/>
      <c r="LRC832" s="361"/>
      <c r="LRD832" s="361"/>
      <c r="LRE832" s="361"/>
      <c r="LRF832" s="361"/>
      <c r="LRG832" s="361"/>
      <c r="LRH832" s="361"/>
      <c r="LRI832" s="361"/>
      <c r="LRJ832" s="361"/>
      <c r="LRK832" s="361"/>
      <c r="LRL832" s="361"/>
      <c r="LRM832" s="361"/>
      <c r="LRN832" s="361"/>
      <c r="LRO832" s="361"/>
      <c r="LRP832" s="361"/>
      <c r="LRQ832" s="361"/>
      <c r="LRR832" s="361"/>
      <c r="LRS832" s="361"/>
      <c r="LRT832" s="361"/>
      <c r="LRU832" s="361"/>
      <c r="LRV832" s="361"/>
      <c r="LRW832" s="361"/>
      <c r="LRX832" s="361"/>
      <c r="LRY832" s="361"/>
      <c r="LRZ832" s="361"/>
      <c r="LSA832" s="361"/>
      <c r="LSB832" s="361"/>
      <c r="LSC832" s="361"/>
      <c r="LSD832" s="361"/>
      <c r="LSE832" s="361"/>
      <c r="LSF832" s="361"/>
      <c r="LSG832" s="361"/>
      <c r="LSH832" s="361"/>
      <c r="LSI832" s="361"/>
      <c r="LSJ832" s="361"/>
      <c r="LSK832" s="361"/>
      <c r="LSL832" s="361"/>
      <c r="LSM832" s="361"/>
      <c r="LSN832" s="361"/>
      <c r="LSO832" s="361"/>
      <c r="LSP832" s="361"/>
      <c r="LSQ832" s="361"/>
      <c r="LSR832" s="361"/>
      <c r="LSS832" s="361"/>
      <c r="LST832" s="361"/>
      <c r="LSU832" s="361"/>
      <c r="LSV832" s="361"/>
      <c r="LSW832" s="361"/>
      <c r="LSX832" s="361"/>
      <c r="LSY832" s="361"/>
      <c r="LSZ832" s="361"/>
      <c r="LTA832" s="361"/>
      <c r="LTB832" s="361"/>
      <c r="LTC832" s="361"/>
      <c r="LTD832" s="361"/>
      <c r="LTE832" s="361"/>
      <c r="LTF832" s="361"/>
      <c r="LTG832" s="361"/>
      <c r="LTH832" s="361"/>
      <c r="LTI832" s="361"/>
      <c r="LTJ832" s="361"/>
      <c r="LTK832" s="361"/>
      <c r="LTL832" s="361"/>
      <c r="LTM832" s="361"/>
      <c r="LTN832" s="361"/>
      <c r="LTO832" s="361"/>
      <c r="LTP832" s="361"/>
      <c r="LTQ832" s="361"/>
      <c r="LTR832" s="361"/>
      <c r="LTS832" s="361"/>
      <c r="LTT832" s="361"/>
      <c r="LTU832" s="361"/>
      <c r="LTV832" s="361"/>
      <c r="LTW832" s="361"/>
      <c r="LTX832" s="361"/>
      <c r="LTY832" s="361"/>
      <c r="LTZ832" s="361"/>
      <c r="LUA832" s="361"/>
      <c r="LUB832" s="361"/>
      <c r="LUC832" s="361"/>
      <c r="LUD832" s="361"/>
      <c r="LUE832" s="361"/>
      <c r="LUF832" s="361"/>
      <c r="LUG832" s="361"/>
      <c r="LUH832" s="361"/>
      <c r="LUI832" s="361"/>
      <c r="LUJ832" s="361"/>
      <c r="LUK832" s="361"/>
      <c r="LUL832" s="361"/>
      <c r="LUM832" s="361"/>
      <c r="LUN832" s="361"/>
      <c r="LUO832" s="361"/>
      <c r="LUP832" s="361"/>
      <c r="LUQ832" s="361"/>
      <c r="LUR832" s="361"/>
      <c r="LUS832" s="361"/>
      <c r="LUT832" s="361"/>
      <c r="LUU832" s="361"/>
      <c r="LUV832" s="361"/>
      <c r="LUW832" s="361"/>
      <c r="LUX832" s="361"/>
      <c r="LUY832" s="361"/>
      <c r="LUZ832" s="361"/>
      <c r="LVA832" s="361"/>
      <c r="LVB832" s="361"/>
      <c r="LVC832" s="361"/>
      <c r="LVD832" s="361"/>
      <c r="LVE832" s="361"/>
      <c r="LVF832" s="361"/>
      <c r="LVG832" s="361"/>
      <c r="LVH832" s="361"/>
      <c r="LVI832" s="361"/>
      <c r="LVJ832" s="361"/>
      <c r="LVK832" s="361"/>
      <c r="LVL832" s="361"/>
      <c r="LVM832" s="361"/>
      <c r="LVN832" s="361"/>
      <c r="LVO832" s="361"/>
      <c r="LVP832" s="361"/>
      <c r="LVQ832" s="361"/>
      <c r="LVR832" s="361"/>
      <c r="LVS832" s="361"/>
      <c r="LVT832" s="361"/>
      <c r="LVU832" s="361"/>
      <c r="LVV832" s="361"/>
      <c r="LVW832" s="361"/>
      <c r="LVX832" s="361"/>
      <c r="LVY832" s="361"/>
      <c r="LVZ832" s="361"/>
      <c r="LWA832" s="361"/>
      <c r="LWB832" s="361"/>
      <c r="LWC832" s="361"/>
      <c r="LWD832" s="361"/>
      <c r="LWE832" s="361"/>
      <c r="LWF832" s="361"/>
      <c r="LWG832" s="361"/>
      <c r="LWH832" s="361"/>
      <c r="LWI832" s="361"/>
      <c r="LWJ832" s="361"/>
      <c r="LWK832" s="361"/>
      <c r="LWL832" s="361"/>
      <c r="LWM832" s="361"/>
      <c r="LWN832" s="361"/>
      <c r="LWO832" s="361"/>
      <c r="LWP832" s="361"/>
      <c r="LWQ832" s="361"/>
      <c r="LWR832" s="361"/>
      <c r="LWS832" s="361"/>
      <c r="LWT832" s="361"/>
      <c r="LWU832" s="361"/>
      <c r="LWV832" s="361"/>
      <c r="LWW832" s="361"/>
      <c r="LWX832" s="361"/>
      <c r="LWY832" s="361"/>
      <c r="LWZ832" s="361"/>
      <c r="LXA832" s="361"/>
      <c r="LXB832" s="361"/>
      <c r="LXC832" s="361"/>
      <c r="LXD832" s="361"/>
      <c r="LXE832" s="361"/>
      <c r="LXF832" s="361"/>
      <c r="LXG832" s="361"/>
      <c r="LXH832" s="361"/>
      <c r="LXI832" s="361"/>
      <c r="LXJ832" s="361"/>
      <c r="LXK832" s="361"/>
      <c r="LXL832" s="361"/>
      <c r="LXM832" s="361"/>
      <c r="LXN832" s="361"/>
      <c r="LXO832" s="361"/>
      <c r="LXP832" s="361"/>
      <c r="LXQ832" s="361"/>
      <c r="LXR832" s="361"/>
      <c r="LXS832" s="361"/>
      <c r="LXT832" s="361"/>
      <c r="LXU832" s="361"/>
      <c r="LXV832" s="361"/>
      <c r="LXW832" s="361"/>
      <c r="LXX832" s="361"/>
      <c r="LXY832" s="361"/>
      <c r="LXZ832" s="361"/>
      <c r="LYA832" s="361"/>
      <c r="LYB832" s="361"/>
      <c r="LYC832" s="361"/>
      <c r="LYD832" s="361"/>
      <c r="LYE832" s="361"/>
      <c r="LYF832" s="361"/>
      <c r="LYG832" s="361"/>
      <c r="LYH832" s="361"/>
      <c r="LYI832" s="361"/>
      <c r="LYJ832" s="361"/>
      <c r="LYK832" s="361"/>
      <c r="LYL832" s="361"/>
      <c r="LYM832" s="361"/>
      <c r="LYN832" s="361"/>
      <c r="LYO832" s="361"/>
      <c r="LYP832" s="361"/>
      <c r="LYQ832" s="361"/>
      <c r="LYR832" s="361"/>
      <c r="LYS832" s="361"/>
      <c r="LYT832" s="361"/>
      <c r="LYU832" s="361"/>
      <c r="LYV832" s="361"/>
      <c r="LYW832" s="361"/>
      <c r="LYX832" s="361"/>
      <c r="LYY832" s="361"/>
      <c r="LYZ832" s="361"/>
      <c r="LZA832" s="361"/>
      <c r="LZB832" s="361"/>
      <c r="LZC832" s="361"/>
      <c r="LZD832" s="361"/>
      <c r="LZE832" s="361"/>
      <c r="LZF832" s="361"/>
      <c r="LZG832" s="361"/>
      <c r="LZH832" s="361"/>
      <c r="LZI832" s="361"/>
      <c r="LZJ832" s="361"/>
      <c r="LZK832" s="361"/>
      <c r="LZL832" s="361"/>
      <c r="LZM832" s="361"/>
      <c r="LZN832" s="361"/>
      <c r="LZO832" s="361"/>
      <c r="LZP832" s="361"/>
      <c r="LZQ832" s="361"/>
      <c r="LZR832" s="361"/>
      <c r="LZS832" s="361"/>
      <c r="LZT832" s="361"/>
      <c r="LZU832" s="361"/>
      <c r="LZV832" s="361"/>
      <c r="LZW832" s="361"/>
      <c r="LZX832" s="361"/>
      <c r="LZY832" s="361"/>
      <c r="LZZ832" s="361"/>
      <c r="MAA832" s="361"/>
      <c r="MAB832" s="361"/>
      <c r="MAC832" s="361"/>
      <c r="MAD832" s="361"/>
      <c r="MAE832" s="361"/>
      <c r="MAF832" s="361"/>
      <c r="MAG832" s="361"/>
      <c r="MAH832" s="361"/>
      <c r="MAI832" s="361"/>
      <c r="MAJ832" s="361"/>
      <c r="MAK832" s="361"/>
      <c r="MAL832" s="361"/>
      <c r="MAM832" s="361"/>
      <c r="MAN832" s="361"/>
      <c r="MAO832" s="361"/>
      <c r="MAP832" s="361"/>
      <c r="MAQ832" s="361"/>
      <c r="MAR832" s="361"/>
      <c r="MAS832" s="361"/>
      <c r="MAT832" s="361"/>
      <c r="MAU832" s="361"/>
      <c r="MAV832" s="361"/>
      <c r="MAW832" s="361"/>
      <c r="MAX832" s="361"/>
      <c r="MAY832" s="361"/>
      <c r="MAZ832" s="361"/>
      <c r="MBA832" s="361"/>
      <c r="MBB832" s="361"/>
      <c r="MBC832" s="361"/>
      <c r="MBD832" s="361"/>
      <c r="MBE832" s="361"/>
      <c r="MBF832" s="361"/>
      <c r="MBG832" s="361"/>
      <c r="MBH832" s="361"/>
      <c r="MBI832" s="361"/>
      <c r="MBJ832" s="361"/>
      <c r="MBK832" s="361"/>
      <c r="MBL832" s="361"/>
      <c r="MBM832" s="361"/>
      <c r="MBN832" s="361"/>
      <c r="MBO832" s="361"/>
      <c r="MBP832" s="361"/>
      <c r="MBQ832" s="361"/>
      <c r="MBR832" s="361"/>
      <c r="MBS832" s="361"/>
      <c r="MBT832" s="361"/>
      <c r="MBU832" s="361"/>
      <c r="MBV832" s="361"/>
      <c r="MBW832" s="361"/>
      <c r="MBX832" s="361"/>
      <c r="MBY832" s="361"/>
      <c r="MBZ832" s="361"/>
      <c r="MCA832" s="361"/>
      <c r="MCB832" s="361"/>
      <c r="MCC832" s="361"/>
      <c r="MCD832" s="361"/>
      <c r="MCE832" s="361"/>
      <c r="MCF832" s="361"/>
      <c r="MCG832" s="361"/>
      <c r="MCH832" s="361"/>
      <c r="MCI832" s="361"/>
      <c r="MCJ832" s="361"/>
      <c r="MCK832" s="361"/>
      <c r="MCL832" s="361"/>
      <c r="MCM832" s="361"/>
      <c r="MCN832" s="361"/>
      <c r="MCO832" s="361"/>
      <c r="MCP832" s="361"/>
      <c r="MCQ832" s="361"/>
      <c r="MCR832" s="361"/>
      <c r="MCS832" s="361"/>
      <c r="MCT832" s="361"/>
      <c r="MCU832" s="361"/>
      <c r="MCV832" s="361"/>
      <c r="MCW832" s="361"/>
      <c r="MCX832" s="361"/>
      <c r="MCY832" s="361"/>
      <c r="MCZ832" s="361"/>
      <c r="MDA832" s="361"/>
      <c r="MDB832" s="361"/>
      <c r="MDC832" s="361"/>
      <c r="MDD832" s="361"/>
      <c r="MDE832" s="361"/>
      <c r="MDF832" s="361"/>
      <c r="MDG832" s="361"/>
      <c r="MDH832" s="361"/>
      <c r="MDI832" s="361"/>
      <c r="MDJ832" s="361"/>
      <c r="MDK832" s="361"/>
      <c r="MDL832" s="361"/>
      <c r="MDM832" s="361"/>
      <c r="MDN832" s="361"/>
      <c r="MDO832" s="361"/>
      <c r="MDP832" s="361"/>
      <c r="MDQ832" s="361"/>
      <c r="MDR832" s="361"/>
      <c r="MDS832" s="361"/>
      <c r="MDT832" s="361"/>
      <c r="MDU832" s="361"/>
      <c r="MDV832" s="361"/>
      <c r="MDW832" s="361"/>
      <c r="MDX832" s="361"/>
      <c r="MDY832" s="361"/>
      <c r="MDZ832" s="361"/>
      <c r="MEA832" s="361"/>
      <c r="MEB832" s="361"/>
      <c r="MEC832" s="361"/>
      <c r="MED832" s="361"/>
      <c r="MEE832" s="361"/>
      <c r="MEF832" s="361"/>
      <c r="MEG832" s="361"/>
      <c r="MEH832" s="361"/>
      <c r="MEI832" s="361"/>
      <c r="MEJ832" s="361"/>
      <c r="MEK832" s="361"/>
      <c r="MEL832" s="361"/>
      <c r="MEM832" s="361"/>
      <c r="MEN832" s="361"/>
      <c r="MEO832" s="361"/>
      <c r="MEP832" s="361"/>
      <c r="MEQ832" s="361"/>
      <c r="MER832" s="361"/>
      <c r="MES832" s="361"/>
      <c r="MET832" s="361"/>
      <c r="MEU832" s="361"/>
      <c r="MEV832" s="361"/>
      <c r="MEW832" s="361"/>
      <c r="MEX832" s="361"/>
      <c r="MEY832" s="361"/>
      <c r="MEZ832" s="361"/>
      <c r="MFA832" s="361"/>
      <c r="MFB832" s="361"/>
      <c r="MFC832" s="361"/>
      <c r="MFD832" s="361"/>
      <c r="MFE832" s="361"/>
      <c r="MFF832" s="361"/>
      <c r="MFG832" s="361"/>
      <c r="MFH832" s="361"/>
      <c r="MFI832" s="361"/>
      <c r="MFJ832" s="361"/>
      <c r="MFK832" s="361"/>
      <c r="MFL832" s="361"/>
      <c r="MFM832" s="361"/>
      <c r="MFN832" s="361"/>
      <c r="MFO832" s="361"/>
      <c r="MFP832" s="361"/>
      <c r="MFQ832" s="361"/>
      <c r="MFR832" s="361"/>
      <c r="MFS832" s="361"/>
      <c r="MFT832" s="361"/>
      <c r="MFU832" s="361"/>
      <c r="MFV832" s="361"/>
      <c r="MFW832" s="361"/>
      <c r="MFX832" s="361"/>
      <c r="MFY832" s="361"/>
      <c r="MFZ832" s="361"/>
      <c r="MGA832" s="361"/>
      <c r="MGB832" s="361"/>
      <c r="MGC832" s="361"/>
      <c r="MGD832" s="361"/>
      <c r="MGE832" s="361"/>
      <c r="MGF832" s="361"/>
      <c r="MGG832" s="361"/>
      <c r="MGH832" s="361"/>
      <c r="MGI832" s="361"/>
      <c r="MGJ832" s="361"/>
      <c r="MGK832" s="361"/>
      <c r="MGL832" s="361"/>
      <c r="MGM832" s="361"/>
      <c r="MGN832" s="361"/>
      <c r="MGO832" s="361"/>
      <c r="MGP832" s="361"/>
      <c r="MGQ832" s="361"/>
      <c r="MGR832" s="361"/>
      <c r="MGS832" s="361"/>
      <c r="MGT832" s="361"/>
      <c r="MGU832" s="361"/>
      <c r="MGV832" s="361"/>
      <c r="MGW832" s="361"/>
      <c r="MGX832" s="361"/>
      <c r="MGY832" s="361"/>
      <c r="MGZ832" s="361"/>
      <c r="MHA832" s="361"/>
      <c r="MHB832" s="361"/>
      <c r="MHC832" s="361"/>
      <c r="MHD832" s="361"/>
      <c r="MHE832" s="361"/>
      <c r="MHF832" s="361"/>
      <c r="MHG832" s="361"/>
      <c r="MHH832" s="361"/>
      <c r="MHI832" s="361"/>
      <c r="MHJ832" s="361"/>
      <c r="MHK832" s="361"/>
      <c r="MHL832" s="361"/>
      <c r="MHM832" s="361"/>
      <c r="MHN832" s="361"/>
      <c r="MHO832" s="361"/>
      <c r="MHP832" s="361"/>
      <c r="MHQ832" s="361"/>
      <c r="MHR832" s="361"/>
      <c r="MHS832" s="361"/>
      <c r="MHT832" s="361"/>
      <c r="MHU832" s="361"/>
      <c r="MHV832" s="361"/>
      <c r="MHW832" s="361"/>
      <c r="MHX832" s="361"/>
      <c r="MHY832" s="361"/>
      <c r="MHZ832" s="361"/>
      <c r="MIA832" s="361"/>
      <c r="MIB832" s="361"/>
      <c r="MIC832" s="361"/>
      <c r="MID832" s="361"/>
      <c r="MIE832" s="361"/>
      <c r="MIF832" s="361"/>
      <c r="MIG832" s="361"/>
      <c r="MIH832" s="361"/>
      <c r="MII832" s="361"/>
      <c r="MIJ832" s="361"/>
      <c r="MIK832" s="361"/>
      <c r="MIL832" s="361"/>
      <c r="MIM832" s="361"/>
      <c r="MIN832" s="361"/>
      <c r="MIO832" s="361"/>
      <c r="MIP832" s="361"/>
      <c r="MIQ832" s="361"/>
      <c r="MIR832" s="361"/>
      <c r="MIS832" s="361"/>
      <c r="MIT832" s="361"/>
      <c r="MIU832" s="361"/>
      <c r="MIV832" s="361"/>
      <c r="MIW832" s="361"/>
      <c r="MIX832" s="361"/>
      <c r="MIY832" s="361"/>
      <c r="MIZ832" s="361"/>
      <c r="MJA832" s="361"/>
      <c r="MJB832" s="361"/>
      <c r="MJC832" s="361"/>
      <c r="MJD832" s="361"/>
      <c r="MJE832" s="361"/>
      <c r="MJF832" s="361"/>
      <c r="MJG832" s="361"/>
      <c r="MJH832" s="361"/>
      <c r="MJI832" s="361"/>
      <c r="MJJ832" s="361"/>
      <c r="MJK832" s="361"/>
      <c r="MJL832" s="361"/>
      <c r="MJM832" s="361"/>
      <c r="MJN832" s="361"/>
      <c r="MJO832" s="361"/>
      <c r="MJP832" s="361"/>
      <c r="MJQ832" s="361"/>
      <c r="MJR832" s="361"/>
      <c r="MJS832" s="361"/>
      <c r="MJT832" s="361"/>
      <c r="MJU832" s="361"/>
      <c r="MJV832" s="361"/>
      <c r="MJW832" s="361"/>
      <c r="MJX832" s="361"/>
      <c r="MJY832" s="361"/>
      <c r="MJZ832" s="361"/>
      <c r="MKA832" s="361"/>
      <c r="MKB832" s="361"/>
      <c r="MKC832" s="361"/>
      <c r="MKD832" s="361"/>
      <c r="MKE832" s="361"/>
      <c r="MKF832" s="361"/>
      <c r="MKG832" s="361"/>
      <c r="MKH832" s="361"/>
      <c r="MKI832" s="361"/>
      <c r="MKJ832" s="361"/>
      <c r="MKK832" s="361"/>
      <c r="MKL832" s="361"/>
      <c r="MKM832" s="361"/>
      <c r="MKN832" s="361"/>
      <c r="MKO832" s="361"/>
      <c r="MKP832" s="361"/>
      <c r="MKQ832" s="361"/>
      <c r="MKR832" s="361"/>
      <c r="MKS832" s="361"/>
      <c r="MKT832" s="361"/>
      <c r="MKU832" s="361"/>
      <c r="MKV832" s="361"/>
      <c r="MKW832" s="361"/>
      <c r="MKX832" s="361"/>
      <c r="MKY832" s="361"/>
      <c r="MKZ832" s="361"/>
      <c r="MLA832" s="361"/>
      <c r="MLB832" s="361"/>
      <c r="MLC832" s="361"/>
      <c r="MLD832" s="361"/>
      <c r="MLE832" s="361"/>
      <c r="MLF832" s="361"/>
      <c r="MLG832" s="361"/>
      <c r="MLH832" s="361"/>
      <c r="MLI832" s="361"/>
      <c r="MLJ832" s="361"/>
      <c r="MLK832" s="361"/>
      <c r="MLL832" s="361"/>
      <c r="MLM832" s="361"/>
      <c r="MLN832" s="361"/>
      <c r="MLO832" s="361"/>
      <c r="MLP832" s="361"/>
      <c r="MLQ832" s="361"/>
      <c r="MLR832" s="361"/>
      <c r="MLS832" s="361"/>
      <c r="MLT832" s="361"/>
      <c r="MLU832" s="361"/>
      <c r="MLV832" s="361"/>
      <c r="MLW832" s="361"/>
      <c r="MLX832" s="361"/>
      <c r="MLY832" s="361"/>
      <c r="MLZ832" s="361"/>
      <c r="MMA832" s="361"/>
      <c r="MMB832" s="361"/>
      <c r="MMC832" s="361"/>
      <c r="MMD832" s="361"/>
      <c r="MME832" s="361"/>
      <c r="MMF832" s="361"/>
      <c r="MMG832" s="361"/>
      <c r="MMH832" s="361"/>
      <c r="MMI832" s="361"/>
      <c r="MMJ832" s="361"/>
      <c r="MMK832" s="361"/>
      <c r="MML832" s="361"/>
      <c r="MMM832" s="361"/>
      <c r="MMN832" s="361"/>
      <c r="MMO832" s="361"/>
      <c r="MMP832" s="361"/>
      <c r="MMQ832" s="361"/>
      <c r="MMR832" s="361"/>
      <c r="MMS832" s="361"/>
      <c r="MMT832" s="361"/>
      <c r="MMU832" s="361"/>
      <c r="MMV832" s="361"/>
      <c r="MMW832" s="361"/>
      <c r="MMX832" s="361"/>
      <c r="MMY832" s="361"/>
      <c r="MMZ832" s="361"/>
      <c r="MNA832" s="361"/>
      <c r="MNB832" s="361"/>
      <c r="MNC832" s="361"/>
      <c r="MND832" s="361"/>
      <c r="MNE832" s="361"/>
      <c r="MNF832" s="361"/>
      <c r="MNG832" s="361"/>
      <c r="MNH832" s="361"/>
      <c r="MNI832" s="361"/>
      <c r="MNJ832" s="361"/>
      <c r="MNK832" s="361"/>
      <c r="MNL832" s="361"/>
      <c r="MNM832" s="361"/>
      <c r="MNN832" s="361"/>
      <c r="MNO832" s="361"/>
      <c r="MNP832" s="361"/>
      <c r="MNQ832" s="361"/>
      <c r="MNR832" s="361"/>
      <c r="MNS832" s="361"/>
      <c r="MNT832" s="361"/>
      <c r="MNU832" s="361"/>
      <c r="MNV832" s="361"/>
      <c r="MNW832" s="361"/>
      <c r="MNX832" s="361"/>
      <c r="MNY832" s="361"/>
      <c r="MNZ832" s="361"/>
      <c r="MOA832" s="361"/>
      <c r="MOB832" s="361"/>
      <c r="MOC832" s="361"/>
      <c r="MOD832" s="361"/>
      <c r="MOE832" s="361"/>
      <c r="MOF832" s="361"/>
      <c r="MOG832" s="361"/>
      <c r="MOH832" s="361"/>
      <c r="MOI832" s="361"/>
      <c r="MOJ832" s="361"/>
      <c r="MOK832" s="361"/>
      <c r="MOL832" s="361"/>
      <c r="MOM832" s="361"/>
      <c r="MON832" s="361"/>
      <c r="MOO832" s="361"/>
      <c r="MOP832" s="361"/>
      <c r="MOQ832" s="361"/>
      <c r="MOR832" s="361"/>
      <c r="MOS832" s="361"/>
      <c r="MOT832" s="361"/>
      <c r="MOU832" s="361"/>
      <c r="MOV832" s="361"/>
      <c r="MOW832" s="361"/>
      <c r="MOX832" s="361"/>
      <c r="MOY832" s="361"/>
      <c r="MOZ832" s="361"/>
      <c r="MPA832" s="361"/>
      <c r="MPB832" s="361"/>
      <c r="MPC832" s="361"/>
      <c r="MPD832" s="361"/>
      <c r="MPE832" s="361"/>
      <c r="MPF832" s="361"/>
      <c r="MPG832" s="361"/>
      <c r="MPH832" s="361"/>
      <c r="MPI832" s="361"/>
      <c r="MPJ832" s="361"/>
      <c r="MPK832" s="361"/>
      <c r="MPL832" s="361"/>
      <c r="MPM832" s="361"/>
      <c r="MPN832" s="361"/>
      <c r="MPO832" s="361"/>
      <c r="MPP832" s="361"/>
      <c r="MPQ832" s="361"/>
      <c r="MPR832" s="361"/>
      <c r="MPS832" s="361"/>
      <c r="MPT832" s="361"/>
      <c r="MPU832" s="361"/>
      <c r="MPV832" s="361"/>
      <c r="MPW832" s="361"/>
      <c r="MPX832" s="361"/>
      <c r="MPY832" s="361"/>
      <c r="MPZ832" s="361"/>
      <c r="MQA832" s="361"/>
      <c r="MQB832" s="361"/>
      <c r="MQC832" s="361"/>
      <c r="MQD832" s="361"/>
      <c r="MQE832" s="361"/>
      <c r="MQF832" s="361"/>
      <c r="MQG832" s="361"/>
      <c r="MQH832" s="361"/>
      <c r="MQI832" s="361"/>
      <c r="MQJ832" s="361"/>
      <c r="MQK832" s="361"/>
      <c r="MQL832" s="361"/>
      <c r="MQM832" s="361"/>
      <c r="MQN832" s="361"/>
      <c r="MQO832" s="361"/>
      <c r="MQP832" s="361"/>
      <c r="MQQ832" s="361"/>
      <c r="MQR832" s="361"/>
      <c r="MQS832" s="361"/>
      <c r="MQT832" s="361"/>
      <c r="MQU832" s="361"/>
      <c r="MQV832" s="361"/>
      <c r="MQW832" s="361"/>
      <c r="MQX832" s="361"/>
      <c r="MQY832" s="361"/>
      <c r="MQZ832" s="361"/>
      <c r="MRA832" s="361"/>
      <c r="MRB832" s="361"/>
      <c r="MRC832" s="361"/>
      <c r="MRD832" s="361"/>
      <c r="MRE832" s="361"/>
      <c r="MRF832" s="361"/>
      <c r="MRG832" s="361"/>
      <c r="MRH832" s="361"/>
      <c r="MRI832" s="361"/>
      <c r="MRJ832" s="361"/>
      <c r="MRK832" s="361"/>
      <c r="MRL832" s="361"/>
      <c r="MRM832" s="361"/>
      <c r="MRN832" s="361"/>
      <c r="MRO832" s="361"/>
      <c r="MRP832" s="361"/>
      <c r="MRQ832" s="361"/>
      <c r="MRR832" s="361"/>
      <c r="MRS832" s="361"/>
      <c r="MRT832" s="361"/>
      <c r="MRU832" s="361"/>
      <c r="MRV832" s="361"/>
      <c r="MRW832" s="361"/>
      <c r="MRX832" s="361"/>
      <c r="MRY832" s="361"/>
      <c r="MRZ832" s="361"/>
      <c r="MSA832" s="361"/>
      <c r="MSB832" s="361"/>
      <c r="MSC832" s="361"/>
      <c r="MSD832" s="361"/>
      <c r="MSE832" s="361"/>
      <c r="MSF832" s="361"/>
      <c r="MSG832" s="361"/>
      <c r="MSH832" s="361"/>
      <c r="MSI832" s="361"/>
      <c r="MSJ832" s="361"/>
      <c r="MSK832" s="361"/>
      <c r="MSL832" s="361"/>
      <c r="MSM832" s="361"/>
      <c r="MSN832" s="361"/>
      <c r="MSO832" s="361"/>
      <c r="MSP832" s="361"/>
      <c r="MSQ832" s="361"/>
      <c r="MSR832" s="361"/>
      <c r="MSS832" s="361"/>
      <c r="MST832" s="361"/>
      <c r="MSU832" s="361"/>
      <c r="MSV832" s="361"/>
      <c r="MSW832" s="361"/>
      <c r="MSX832" s="361"/>
      <c r="MSY832" s="361"/>
      <c r="MSZ832" s="361"/>
      <c r="MTA832" s="361"/>
      <c r="MTB832" s="361"/>
      <c r="MTC832" s="361"/>
      <c r="MTD832" s="361"/>
      <c r="MTE832" s="361"/>
      <c r="MTF832" s="361"/>
      <c r="MTG832" s="361"/>
      <c r="MTH832" s="361"/>
      <c r="MTI832" s="361"/>
      <c r="MTJ832" s="361"/>
      <c r="MTK832" s="361"/>
      <c r="MTL832" s="361"/>
      <c r="MTM832" s="361"/>
      <c r="MTN832" s="361"/>
      <c r="MTO832" s="361"/>
      <c r="MTP832" s="361"/>
      <c r="MTQ832" s="361"/>
      <c r="MTR832" s="361"/>
      <c r="MTS832" s="361"/>
      <c r="MTT832" s="361"/>
      <c r="MTU832" s="361"/>
      <c r="MTV832" s="361"/>
      <c r="MTW832" s="361"/>
      <c r="MTX832" s="361"/>
      <c r="MTY832" s="361"/>
      <c r="MTZ832" s="361"/>
      <c r="MUA832" s="361"/>
      <c r="MUB832" s="361"/>
      <c r="MUC832" s="361"/>
      <c r="MUD832" s="361"/>
      <c r="MUE832" s="361"/>
      <c r="MUF832" s="361"/>
      <c r="MUG832" s="361"/>
      <c r="MUH832" s="361"/>
      <c r="MUI832" s="361"/>
      <c r="MUJ832" s="361"/>
      <c r="MUK832" s="361"/>
      <c r="MUL832" s="361"/>
      <c r="MUM832" s="361"/>
      <c r="MUN832" s="361"/>
      <c r="MUO832" s="361"/>
      <c r="MUP832" s="361"/>
      <c r="MUQ832" s="361"/>
      <c r="MUR832" s="361"/>
      <c r="MUS832" s="361"/>
      <c r="MUT832" s="361"/>
      <c r="MUU832" s="361"/>
      <c r="MUV832" s="361"/>
      <c r="MUW832" s="361"/>
      <c r="MUX832" s="361"/>
      <c r="MUY832" s="361"/>
      <c r="MUZ832" s="361"/>
      <c r="MVA832" s="361"/>
      <c r="MVB832" s="361"/>
      <c r="MVC832" s="361"/>
      <c r="MVD832" s="361"/>
      <c r="MVE832" s="361"/>
      <c r="MVF832" s="361"/>
      <c r="MVG832" s="361"/>
      <c r="MVH832" s="361"/>
      <c r="MVI832" s="361"/>
      <c r="MVJ832" s="361"/>
      <c r="MVK832" s="361"/>
      <c r="MVL832" s="361"/>
      <c r="MVM832" s="361"/>
      <c r="MVN832" s="361"/>
      <c r="MVO832" s="361"/>
      <c r="MVP832" s="361"/>
      <c r="MVQ832" s="361"/>
      <c r="MVR832" s="361"/>
      <c r="MVS832" s="361"/>
      <c r="MVT832" s="361"/>
      <c r="MVU832" s="361"/>
      <c r="MVV832" s="361"/>
      <c r="MVW832" s="361"/>
      <c r="MVX832" s="361"/>
      <c r="MVY832" s="361"/>
      <c r="MVZ832" s="361"/>
      <c r="MWA832" s="361"/>
      <c r="MWB832" s="361"/>
      <c r="MWC832" s="361"/>
      <c r="MWD832" s="361"/>
      <c r="MWE832" s="361"/>
      <c r="MWF832" s="361"/>
      <c r="MWG832" s="361"/>
      <c r="MWH832" s="361"/>
      <c r="MWI832" s="361"/>
      <c r="MWJ832" s="361"/>
      <c r="MWK832" s="361"/>
      <c r="MWL832" s="361"/>
      <c r="MWM832" s="361"/>
      <c r="MWN832" s="361"/>
      <c r="MWO832" s="361"/>
      <c r="MWP832" s="361"/>
      <c r="MWQ832" s="361"/>
      <c r="MWR832" s="361"/>
      <c r="MWS832" s="361"/>
      <c r="MWT832" s="361"/>
      <c r="MWU832" s="361"/>
      <c r="MWV832" s="361"/>
      <c r="MWW832" s="361"/>
      <c r="MWX832" s="361"/>
      <c r="MWY832" s="361"/>
      <c r="MWZ832" s="361"/>
      <c r="MXA832" s="361"/>
      <c r="MXB832" s="361"/>
      <c r="MXC832" s="361"/>
      <c r="MXD832" s="361"/>
      <c r="MXE832" s="361"/>
      <c r="MXF832" s="361"/>
      <c r="MXG832" s="361"/>
      <c r="MXH832" s="361"/>
      <c r="MXI832" s="361"/>
      <c r="MXJ832" s="361"/>
      <c r="MXK832" s="361"/>
      <c r="MXL832" s="361"/>
      <c r="MXM832" s="361"/>
      <c r="MXN832" s="361"/>
      <c r="MXO832" s="361"/>
      <c r="MXP832" s="361"/>
      <c r="MXQ832" s="361"/>
      <c r="MXR832" s="361"/>
      <c r="MXS832" s="361"/>
      <c r="MXT832" s="361"/>
      <c r="MXU832" s="361"/>
      <c r="MXV832" s="361"/>
      <c r="MXW832" s="361"/>
      <c r="MXX832" s="361"/>
      <c r="MXY832" s="361"/>
      <c r="MXZ832" s="361"/>
      <c r="MYA832" s="361"/>
      <c r="MYB832" s="361"/>
      <c r="MYC832" s="361"/>
      <c r="MYD832" s="361"/>
      <c r="MYE832" s="361"/>
      <c r="MYF832" s="361"/>
      <c r="MYG832" s="361"/>
      <c r="MYH832" s="361"/>
      <c r="MYI832" s="361"/>
      <c r="MYJ832" s="361"/>
      <c r="MYK832" s="361"/>
      <c r="MYL832" s="361"/>
      <c r="MYM832" s="361"/>
      <c r="MYN832" s="361"/>
      <c r="MYO832" s="361"/>
      <c r="MYP832" s="361"/>
      <c r="MYQ832" s="361"/>
      <c r="MYR832" s="361"/>
      <c r="MYS832" s="361"/>
      <c r="MYT832" s="361"/>
      <c r="MYU832" s="361"/>
      <c r="MYV832" s="361"/>
      <c r="MYW832" s="361"/>
      <c r="MYX832" s="361"/>
      <c r="MYY832" s="361"/>
      <c r="MYZ832" s="361"/>
      <c r="MZA832" s="361"/>
      <c r="MZB832" s="361"/>
      <c r="MZC832" s="361"/>
      <c r="MZD832" s="361"/>
      <c r="MZE832" s="361"/>
      <c r="MZF832" s="361"/>
      <c r="MZG832" s="361"/>
      <c r="MZH832" s="361"/>
      <c r="MZI832" s="361"/>
      <c r="MZJ832" s="361"/>
      <c r="MZK832" s="361"/>
      <c r="MZL832" s="361"/>
      <c r="MZM832" s="361"/>
      <c r="MZN832" s="361"/>
      <c r="MZO832" s="361"/>
      <c r="MZP832" s="361"/>
      <c r="MZQ832" s="361"/>
      <c r="MZR832" s="361"/>
      <c r="MZS832" s="361"/>
      <c r="MZT832" s="361"/>
      <c r="MZU832" s="361"/>
      <c r="MZV832" s="361"/>
      <c r="MZW832" s="361"/>
      <c r="MZX832" s="361"/>
      <c r="MZY832" s="361"/>
      <c r="MZZ832" s="361"/>
      <c r="NAA832" s="361"/>
      <c r="NAB832" s="361"/>
      <c r="NAC832" s="361"/>
      <c r="NAD832" s="361"/>
      <c r="NAE832" s="361"/>
      <c r="NAF832" s="361"/>
      <c r="NAG832" s="361"/>
      <c r="NAH832" s="361"/>
      <c r="NAI832" s="361"/>
      <c r="NAJ832" s="361"/>
      <c r="NAK832" s="361"/>
      <c r="NAL832" s="361"/>
      <c r="NAM832" s="361"/>
      <c r="NAN832" s="361"/>
      <c r="NAO832" s="361"/>
      <c r="NAP832" s="361"/>
      <c r="NAQ832" s="361"/>
      <c r="NAR832" s="361"/>
      <c r="NAS832" s="361"/>
      <c r="NAT832" s="361"/>
      <c r="NAU832" s="361"/>
      <c r="NAV832" s="361"/>
      <c r="NAW832" s="361"/>
      <c r="NAX832" s="361"/>
      <c r="NAY832" s="361"/>
      <c r="NAZ832" s="361"/>
      <c r="NBA832" s="361"/>
      <c r="NBB832" s="361"/>
      <c r="NBC832" s="361"/>
      <c r="NBD832" s="361"/>
      <c r="NBE832" s="361"/>
      <c r="NBF832" s="361"/>
      <c r="NBG832" s="361"/>
      <c r="NBH832" s="361"/>
      <c r="NBI832" s="361"/>
      <c r="NBJ832" s="361"/>
      <c r="NBK832" s="361"/>
      <c r="NBL832" s="361"/>
      <c r="NBM832" s="361"/>
      <c r="NBN832" s="361"/>
      <c r="NBO832" s="361"/>
      <c r="NBP832" s="361"/>
      <c r="NBQ832" s="361"/>
      <c r="NBR832" s="361"/>
      <c r="NBS832" s="361"/>
      <c r="NBT832" s="361"/>
      <c r="NBU832" s="361"/>
      <c r="NBV832" s="361"/>
      <c r="NBW832" s="361"/>
      <c r="NBX832" s="361"/>
      <c r="NBY832" s="361"/>
      <c r="NBZ832" s="361"/>
      <c r="NCA832" s="361"/>
      <c r="NCB832" s="361"/>
      <c r="NCC832" s="361"/>
      <c r="NCD832" s="361"/>
      <c r="NCE832" s="361"/>
      <c r="NCF832" s="361"/>
      <c r="NCG832" s="361"/>
      <c r="NCH832" s="361"/>
      <c r="NCI832" s="361"/>
      <c r="NCJ832" s="361"/>
      <c r="NCK832" s="361"/>
      <c r="NCL832" s="361"/>
      <c r="NCM832" s="361"/>
      <c r="NCN832" s="361"/>
      <c r="NCO832" s="361"/>
      <c r="NCP832" s="361"/>
      <c r="NCQ832" s="361"/>
      <c r="NCR832" s="361"/>
      <c r="NCS832" s="361"/>
      <c r="NCT832" s="361"/>
      <c r="NCU832" s="361"/>
      <c r="NCV832" s="361"/>
      <c r="NCW832" s="361"/>
      <c r="NCX832" s="361"/>
      <c r="NCY832" s="361"/>
      <c r="NCZ832" s="361"/>
      <c r="NDA832" s="361"/>
      <c r="NDB832" s="361"/>
      <c r="NDC832" s="361"/>
      <c r="NDD832" s="361"/>
      <c r="NDE832" s="361"/>
      <c r="NDF832" s="361"/>
      <c r="NDG832" s="361"/>
      <c r="NDH832" s="361"/>
      <c r="NDI832" s="361"/>
      <c r="NDJ832" s="361"/>
      <c r="NDK832" s="361"/>
      <c r="NDL832" s="361"/>
      <c r="NDM832" s="361"/>
      <c r="NDN832" s="361"/>
      <c r="NDO832" s="361"/>
      <c r="NDP832" s="361"/>
      <c r="NDQ832" s="361"/>
      <c r="NDR832" s="361"/>
      <c r="NDS832" s="361"/>
      <c r="NDT832" s="361"/>
      <c r="NDU832" s="361"/>
      <c r="NDV832" s="361"/>
      <c r="NDW832" s="361"/>
      <c r="NDX832" s="361"/>
      <c r="NDY832" s="361"/>
      <c r="NDZ832" s="361"/>
      <c r="NEA832" s="361"/>
      <c r="NEB832" s="361"/>
      <c r="NEC832" s="361"/>
      <c r="NED832" s="361"/>
      <c r="NEE832" s="361"/>
      <c r="NEF832" s="361"/>
      <c r="NEG832" s="361"/>
      <c r="NEH832" s="361"/>
      <c r="NEI832" s="361"/>
      <c r="NEJ832" s="361"/>
      <c r="NEK832" s="361"/>
      <c r="NEL832" s="361"/>
      <c r="NEM832" s="361"/>
      <c r="NEN832" s="361"/>
      <c r="NEO832" s="361"/>
      <c r="NEP832" s="361"/>
      <c r="NEQ832" s="361"/>
      <c r="NER832" s="361"/>
      <c r="NES832" s="361"/>
      <c r="NET832" s="361"/>
      <c r="NEU832" s="361"/>
      <c r="NEV832" s="361"/>
      <c r="NEW832" s="361"/>
      <c r="NEX832" s="361"/>
      <c r="NEY832" s="361"/>
      <c r="NEZ832" s="361"/>
      <c r="NFA832" s="361"/>
      <c r="NFB832" s="361"/>
      <c r="NFC832" s="361"/>
      <c r="NFD832" s="361"/>
      <c r="NFE832" s="361"/>
      <c r="NFF832" s="361"/>
      <c r="NFG832" s="361"/>
      <c r="NFH832" s="361"/>
      <c r="NFI832" s="361"/>
      <c r="NFJ832" s="361"/>
      <c r="NFK832" s="361"/>
      <c r="NFL832" s="361"/>
      <c r="NFM832" s="361"/>
      <c r="NFN832" s="361"/>
      <c r="NFO832" s="361"/>
      <c r="NFP832" s="361"/>
      <c r="NFQ832" s="361"/>
      <c r="NFR832" s="361"/>
      <c r="NFS832" s="361"/>
      <c r="NFT832" s="361"/>
      <c r="NFU832" s="361"/>
      <c r="NFV832" s="361"/>
      <c r="NFW832" s="361"/>
      <c r="NFX832" s="361"/>
      <c r="NFY832" s="361"/>
      <c r="NFZ832" s="361"/>
      <c r="NGA832" s="361"/>
      <c r="NGB832" s="361"/>
      <c r="NGC832" s="361"/>
      <c r="NGD832" s="361"/>
      <c r="NGE832" s="361"/>
      <c r="NGF832" s="361"/>
      <c r="NGG832" s="361"/>
      <c r="NGH832" s="361"/>
      <c r="NGI832" s="361"/>
      <c r="NGJ832" s="361"/>
      <c r="NGK832" s="361"/>
      <c r="NGL832" s="361"/>
      <c r="NGM832" s="361"/>
      <c r="NGN832" s="361"/>
      <c r="NGO832" s="361"/>
      <c r="NGP832" s="361"/>
      <c r="NGQ832" s="361"/>
      <c r="NGR832" s="361"/>
      <c r="NGS832" s="361"/>
      <c r="NGT832" s="361"/>
      <c r="NGU832" s="361"/>
      <c r="NGV832" s="361"/>
      <c r="NGW832" s="361"/>
      <c r="NGX832" s="361"/>
      <c r="NGY832" s="361"/>
      <c r="NGZ832" s="361"/>
      <c r="NHA832" s="361"/>
      <c r="NHB832" s="361"/>
      <c r="NHC832" s="361"/>
      <c r="NHD832" s="361"/>
      <c r="NHE832" s="361"/>
      <c r="NHF832" s="361"/>
      <c r="NHG832" s="361"/>
      <c r="NHH832" s="361"/>
      <c r="NHI832" s="361"/>
      <c r="NHJ832" s="361"/>
      <c r="NHK832" s="361"/>
      <c r="NHL832" s="361"/>
      <c r="NHM832" s="361"/>
      <c r="NHN832" s="361"/>
      <c r="NHO832" s="361"/>
      <c r="NHP832" s="361"/>
      <c r="NHQ832" s="361"/>
      <c r="NHR832" s="361"/>
      <c r="NHS832" s="361"/>
      <c r="NHT832" s="361"/>
      <c r="NHU832" s="361"/>
      <c r="NHV832" s="361"/>
      <c r="NHW832" s="361"/>
      <c r="NHX832" s="361"/>
      <c r="NHY832" s="361"/>
      <c r="NHZ832" s="361"/>
      <c r="NIA832" s="361"/>
      <c r="NIB832" s="361"/>
      <c r="NIC832" s="361"/>
      <c r="NID832" s="361"/>
      <c r="NIE832" s="361"/>
      <c r="NIF832" s="361"/>
      <c r="NIG832" s="361"/>
      <c r="NIH832" s="361"/>
      <c r="NII832" s="361"/>
      <c r="NIJ832" s="361"/>
      <c r="NIK832" s="361"/>
      <c r="NIL832" s="361"/>
      <c r="NIM832" s="361"/>
      <c r="NIN832" s="361"/>
      <c r="NIO832" s="361"/>
      <c r="NIP832" s="361"/>
      <c r="NIQ832" s="361"/>
      <c r="NIR832" s="361"/>
      <c r="NIS832" s="361"/>
      <c r="NIT832" s="361"/>
      <c r="NIU832" s="361"/>
      <c r="NIV832" s="361"/>
      <c r="NIW832" s="361"/>
      <c r="NIX832" s="361"/>
      <c r="NIY832" s="361"/>
      <c r="NIZ832" s="361"/>
      <c r="NJA832" s="361"/>
      <c r="NJB832" s="361"/>
      <c r="NJC832" s="361"/>
      <c r="NJD832" s="361"/>
      <c r="NJE832" s="361"/>
      <c r="NJF832" s="361"/>
      <c r="NJG832" s="361"/>
      <c r="NJH832" s="361"/>
      <c r="NJI832" s="361"/>
      <c r="NJJ832" s="361"/>
      <c r="NJK832" s="361"/>
      <c r="NJL832" s="361"/>
      <c r="NJM832" s="361"/>
      <c r="NJN832" s="361"/>
      <c r="NJO832" s="361"/>
      <c r="NJP832" s="361"/>
      <c r="NJQ832" s="361"/>
      <c r="NJR832" s="361"/>
      <c r="NJS832" s="361"/>
      <c r="NJT832" s="361"/>
      <c r="NJU832" s="361"/>
      <c r="NJV832" s="361"/>
      <c r="NJW832" s="361"/>
      <c r="NJX832" s="361"/>
      <c r="NJY832" s="361"/>
      <c r="NJZ832" s="361"/>
      <c r="NKA832" s="361"/>
      <c r="NKB832" s="361"/>
      <c r="NKC832" s="361"/>
      <c r="NKD832" s="361"/>
      <c r="NKE832" s="361"/>
      <c r="NKF832" s="361"/>
      <c r="NKG832" s="361"/>
      <c r="NKH832" s="361"/>
      <c r="NKI832" s="361"/>
      <c r="NKJ832" s="361"/>
      <c r="NKK832" s="361"/>
      <c r="NKL832" s="361"/>
      <c r="NKM832" s="361"/>
      <c r="NKN832" s="361"/>
      <c r="NKO832" s="361"/>
      <c r="NKP832" s="361"/>
      <c r="NKQ832" s="361"/>
      <c r="NKR832" s="361"/>
      <c r="NKS832" s="361"/>
      <c r="NKT832" s="361"/>
      <c r="NKU832" s="361"/>
      <c r="NKV832" s="361"/>
      <c r="NKW832" s="361"/>
      <c r="NKX832" s="361"/>
      <c r="NKY832" s="361"/>
      <c r="NKZ832" s="361"/>
      <c r="NLA832" s="361"/>
      <c r="NLB832" s="361"/>
      <c r="NLC832" s="361"/>
      <c r="NLD832" s="361"/>
      <c r="NLE832" s="361"/>
      <c r="NLF832" s="361"/>
      <c r="NLG832" s="361"/>
      <c r="NLH832" s="361"/>
      <c r="NLI832" s="361"/>
      <c r="NLJ832" s="361"/>
      <c r="NLK832" s="361"/>
      <c r="NLL832" s="361"/>
      <c r="NLM832" s="361"/>
      <c r="NLN832" s="361"/>
      <c r="NLO832" s="361"/>
      <c r="NLP832" s="361"/>
      <c r="NLQ832" s="361"/>
      <c r="NLR832" s="361"/>
      <c r="NLS832" s="361"/>
      <c r="NLT832" s="361"/>
      <c r="NLU832" s="361"/>
      <c r="NLV832" s="361"/>
      <c r="NLW832" s="361"/>
      <c r="NLX832" s="361"/>
      <c r="NLY832" s="361"/>
      <c r="NLZ832" s="361"/>
      <c r="NMA832" s="361"/>
      <c r="NMB832" s="361"/>
      <c r="NMC832" s="361"/>
      <c r="NMD832" s="361"/>
      <c r="NME832" s="361"/>
      <c r="NMF832" s="361"/>
      <c r="NMG832" s="361"/>
      <c r="NMH832" s="361"/>
      <c r="NMI832" s="361"/>
      <c r="NMJ832" s="361"/>
      <c r="NMK832" s="361"/>
      <c r="NML832" s="361"/>
      <c r="NMM832" s="361"/>
      <c r="NMN832" s="361"/>
      <c r="NMO832" s="361"/>
      <c r="NMP832" s="361"/>
      <c r="NMQ832" s="361"/>
      <c r="NMR832" s="361"/>
      <c r="NMS832" s="361"/>
      <c r="NMT832" s="361"/>
      <c r="NMU832" s="361"/>
      <c r="NMV832" s="361"/>
      <c r="NMW832" s="361"/>
      <c r="NMX832" s="361"/>
      <c r="NMY832" s="361"/>
      <c r="NMZ832" s="361"/>
      <c r="NNA832" s="361"/>
      <c r="NNB832" s="361"/>
      <c r="NNC832" s="361"/>
      <c r="NND832" s="361"/>
      <c r="NNE832" s="361"/>
      <c r="NNF832" s="361"/>
      <c r="NNG832" s="361"/>
      <c r="NNH832" s="361"/>
      <c r="NNI832" s="361"/>
      <c r="NNJ832" s="361"/>
      <c r="NNK832" s="361"/>
      <c r="NNL832" s="361"/>
      <c r="NNM832" s="361"/>
      <c r="NNN832" s="361"/>
      <c r="NNO832" s="361"/>
      <c r="NNP832" s="361"/>
      <c r="NNQ832" s="361"/>
      <c r="NNR832" s="361"/>
      <c r="NNS832" s="361"/>
      <c r="NNT832" s="361"/>
      <c r="NNU832" s="361"/>
      <c r="NNV832" s="361"/>
      <c r="NNW832" s="361"/>
      <c r="NNX832" s="361"/>
      <c r="NNY832" s="361"/>
      <c r="NNZ832" s="361"/>
      <c r="NOA832" s="361"/>
      <c r="NOB832" s="361"/>
      <c r="NOC832" s="361"/>
      <c r="NOD832" s="361"/>
      <c r="NOE832" s="361"/>
      <c r="NOF832" s="361"/>
      <c r="NOG832" s="361"/>
      <c r="NOH832" s="361"/>
      <c r="NOI832" s="361"/>
      <c r="NOJ832" s="361"/>
      <c r="NOK832" s="361"/>
      <c r="NOL832" s="361"/>
      <c r="NOM832" s="361"/>
      <c r="NON832" s="361"/>
      <c r="NOO832" s="361"/>
      <c r="NOP832" s="361"/>
      <c r="NOQ832" s="361"/>
      <c r="NOR832" s="361"/>
      <c r="NOS832" s="361"/>
      <c r="NOT832" s="361"/>
      <c r="NOU832" s="361"/>
      <c r="NOV832" s="361"/>
      <c r="NOW832" s="361"/>
      <c r="NOX832" s="361"/>
      <c r="NOY832" s="361"/>
      <c r="NOZ832" s="361"/>
      <c r="NPA832" s="361"/>
      <c r="NPB832" s="361"/>
      <c r="NPC832" s="361"/>
      <c r="NPD832" s="361"/>
      <c r="NPE832" s="361"/>
      <c r="NPF832" s="361"/>
      <c r="NPG832" s="361"/>
      <c r="NPH832" s="361"/>
      <c r="NPI832" s="361"/>
      <c r="NPJ832" s="361"/>
      <c r="NPK832" s="361"/>
      <c r="NPL832" s="361"/>
      <c r="NPM832" s="361"/>
      <c r="NPN832" s="361"/>
      <c r="NPO832" s="361"/>
      <c r="NPP832" s="361"/>
      <c r="NPQ832" s="361"/>
      <c r="NPR832" s="361"/>
      <c r="NPS832" s="361"/>
      <c r="NPT832" s="361"/>
      <c r="NPU832" s="361"/>
      <c r="NPV832" s="361"/>
      <c r="NPW832" s="361"/>
      <c r="NPX832" s="361"/>
      <c r="NPY832" s="361"/>
      <c r="NPZ832" s="361"/>
      <c r="NQA832" s="361"/>
      <c r="NQB832" s="361"/>
      <c r="NQC832" s="361"/>
      <c r="NQD832" s="361"/>
      <c r="NQE832" s="361"/>
      <c r="NQF832" s="361"/>
      <c r="NQG832" s="361"/>
      <c r="NQH832" s="361"/>
      <c r="NQI832" s="361"/>
      <c r="NQJ832" s="361"/>
      <c r="NQK832" s="361"/>
      <c r="NQL832" s="361"/>
      <c r="NQM832" s="361"/>
      <c r="NQN832" s="361"/>
      <c r="NQO832" s="361"/>
      <c r="NQP832" s="361"/>
      <c r="NQQ832" s="361"/>
      <c r="NQR832" s="361"/>
      <c r="NQS832" s="361"/>
      <c r="NQT832" s="361"/>
      <c r="NQU832" s="361"/>
      <c r="NQV832" s="361"/>
      <c r="NQW832" s="361"/>
      <c r="NQX832" s="361"/>
      <c r="NQY832" s="361"/>
      <c r="NQZ832" s="361"/>
      <c r="NRA832" s="361"/>
      <c r="NRB832" s="361"/>
      <c r="NRC832" s="361"/>
      <c r="NRD832" s="361"/>
      <c r="NRE832" s="361"/>
      <c r="NRF832" s="361"/>
      <c r="NRG832" s="361"/>
      <c r="NRH832" s="361"/>
      <c r="NRI832" s="361"/>
      <c r="NRJ832" s="361"/>
      <c r="NRK832" s="361"/>
      <c r="NRL832" s="361"/>
      <c r="NRM832" s="361"/>
      <c r="NRN832" s="361"/>
      <c r="NRO832" s="361"/>
      <c r="NRP832" s="361"/>
      <c r="NRQ832" s="361"/>
      <c r="NRR832" s="361"/>
      <c r="NRS832" s="361"/>
      <c r="NRT832" s="361"/>
      <c r="NRU832" s="361"/>
      <c r="NRV832" s="361"/>
      <c r="NRW832" s="361"/>
      <c r="NRX832" s="361"/>
      <c r="NRY832" s="361"/>
      <c r="NRZ832" s="361"/>
      <c r="NSA832" s="361"/>
      <c r="NSB832" s="361"/>
      <c r="NSC832" s="361"/>
      <c r="NSD832" s="361"/>
      <c r="NSE832" s="361"/>
      <c r="NSF832" s="361"/>
      <c r="NSG832" s="361"/>
      <c r="NSH832" s="361"/>
      <c r="NSI832" s="361"/>
      <c r="NSJ832" s="361"/>
      <c r="NSK832" s="361"/>
      <c r="NSL832" s="361"/>
      <c r="NSM832" s="361"/>
      <c r="NSN832" s="361"/>
      <c r="NSO832" s="361"/>
      <c r="NSP832" s="361"/>
      <c r="NSQ832" s="361"/>
      <c r="NSR832" s="361"/>
      <c r="NSS832" s="361"/>
      <c r="NST832" s="361"/>
      <c r="NSU832" s="361"/>
      <c r="NSV832" s="361"/>
      <c r="NSW832" s="361"/>
      <c r="NSX832" s="361"/>
      <c r="NSY832" s="361"/>
      <c r="NSZ832" s="361"/>
      <c r="NTA832" s="361"/>
      <c r="NTB832" s="361"/>
      <c r="NTC832" s="361"/>
      <c r="NTD832" s="361"/>
      <c r="NTE832" s="361"/>
      <c r="NTF832" s="361"/>
      <c r="NTG832" s="361"/>
      <c r="NTH832" s="361"/>
      <c r="NTI832" s="361"/>
      <c r="NTJ832" s="361"/>
      <c r="NTK832" s="361"/>
      <c r="NTL832" s="361"/>
      <c r="NTM832" s="361"/>
      <c r="NTN832" s="361"/>
      <c r="NTO832" s="361"/>
      <c r="NTP832" s="361"/>
      <c r="NTQ832" s="361"/>
      <c r="NTR832" s="361"/>
      <c r="NTS832" s="361"/>
      <c r="NTT832" s="361"/>
      <c r="NTU832" s="361"/>
      <c r="NTV832" s="361"/>
      <c r="NTW832" s="361"/>
      <c r="NTX832" s="361"/>
      <c r="NTY832" s="361"/>
      <c r="NTZ832" s="361"/>
      <c r="NUA832" s="361"/>
      <c r="NUB832" s="361"/>
      <c r="NUC832" s="361"/>
      <c r="NUD832" s="361"/>
      <c r="NUE832" s="361"/>
      <c r="NUF832" s="361"/>
      <c r="NUG832" s="361"/>
      <c r="NUH832" s="361"/>
      <c r="NUI832" s="361"/>
      <c r="NUJ832" s="361"/>
      <c r="NUK832" s="361"/>
      <c r="NUL832" s="361"/>
      <c r="NUM832" s="361"/>
      <c r="NUN832" s="361"/>
      <c r="NUO832" s="361"/>
      <c r="NUP832" s="361"/>
      <c r="NUQ832" s="361"/>
      <c r="NUR832" s="361"/>
      <c r="NUS832" s="361"/>
      <c r="NUT832" s="361"/>
      <c r="NUU832" s="361"/>
      <c r="NUV832" s="361"/>
      <c r="NUW832" s="361"/>
      <c r="NUX832" s="361"/>
      <c r="NUY832" s="361"/>
      <c r="NUZ832" s="361"/>
      <c r="NVA832" s="361"/>
      <c r="NVB832" s="361"/>
      <c r="NVC832" s="361"/>
      <c r="NVD832" s="361"/>
      <c r="NVE832" s="361"/>
      <c r="NVF832" s="361"/>
      <c r="NVG832" s="361"/>
      <c r="NVH832" s="361"/>
      <c r="NVI832" s="361"/>
      <c r="NVJ832" s="361"/>
      <c r="NVK832" s="361"/>
      <c r="NVL832" s="361"/>
      <c r="NVM832" s="361"/>
      <c r="NVN832" s="361"/>
      <c r="NVO832" s="361"/>
      <c r="NVP832" s="361"/>
      <c r="NVQ832" s="361"/>
      <c r="NVR832" s="361"/>
      <c r="NVS832" s="361"/>
      <c r="NVT832" s="361"/>
      <c r="NVU832" s="361"/>
      <c r="NVV832" s="361"/>
      <c r="NVW832" s="361"/>
      <c r="NVX832" s="361"/>
      <c r="NVY832" s="361"/>
      <c r="NVZ832" s="361"/>
      <c r="NWA832" s="361"/>
      <c r="NWB832" s="361"/>
      <c r="NWC832" s="361"/>
      <c r="NWD832" s="361"/>
      <c r="NWE832" s="361"/>
      <c r="NWF832" s="361"/>
      <c r="NWG832" s="361"/>
      <c r="NWH832" s="361"/>
      <c r="NWI832" s="361"/>
      <c r="NWJ832" s="361"/>
      <c r="NWK832" s="361"/>
      <c r="NWL832" s="361"/>
      <c r="NWM832" s="361"/>
      <c r="NWN832" s="361"/>
      <c r="NWO832" s="361"/>
      <c r="NWP832" s="361"/>
      <c r="NWQ832" s="361"/>
      <c r="NWR832" s="361"/>
      <c r="NWS832" s="361"/>
      <c r="NWT832" s="361"/>
      <c r="NWU832" s="361"/>
      <c r="NWV832" s="361"/>
      <c r="NWW832" s="361"/>
      <c r="NWX832" s="361"/>
      <c r="NWY832" s="361"/>
      <c r="NWZ832" s="361"/>
      <c r="NXA832" s="361"/>
      <c r="NXB832" s="361"/>
      <c r="NXC832" s="361"/>
      <c r="NXD832" s="361"/>
      <c r="NXE832" s="361"/>
      <c r="NXF832" s="361"/>
      <c r="NXG832" s="361"/>
      <c r="NXH832" s="361"/>
      <c r="NXI832" s="361"/>
      <c r="NXJ832" s="361"/>
      <c r="NXK832" s="361"/>
      <c r="NXL832" s="361"/>
      <c r="NXM832" s="361"/>
      <c r="NXN832" s="361"/>
      <c r="NXO832" s="361"/>
      <c r="NXP832" s="361"/>
      <c r="NXQ832" s="361"/>
      <c r="NXR832" s="361"/>
      <c r="NXS832" s="361"/>
      <c r="NXT832" s="361"/>
      <c r="NXU832" s="361"/>
      <c r="NXV832" s="361"/>
      <c r="NXW832" s="361"/>
      <c r="NXX832" s="361"/>
      <c r="NXY832" s="361"/>
      <c r="NXZ832" s="361"/>
      <c r="NYA832" s="361"/>
      <c r="NYB832" s="361"/>
      <c r="NYC832" s="361"/>
      <c r="NYD832" s="361"/>
      <c r="NYE832" s="361"/>
      <c r="NYF832" s="361"/>
      <c r="NYG832" s="361"/>
      <c r="NYH832" s="361"/>
      <c r="NYI832" s="361"/>
      <c r="NYJ832" s="361"/>
      <c r="NYK832" s="361"/>
      <c r="NYL832" s="361"/>
      <c r="NYM832" s="361"/>
      <c r="NYN832" s="361"/>
      <c r="NYO832" s="361"/>
      <c r="NYP832" s="361"/>
      <c r="NYQ832" s="361"/>
      <c r="NYR832" s="361"/>
      <c r="NYS832" s="361"/>
      <c r="NYT832" s="361"/>
      <c r="NYU832" s="361"/>
      <c r="NYV832" s="361"/>
      <c r="NYW832" s="361"/>
      <c r="NYX832" s="361"/>
      <c r="NYY832" s="361"/>
      <c r="NYZ832" s="361"/>
      <c r="NZA832" s="361"/>
      <c r="NZB832" s="361"/>
      <c r="NZC832" s="361"/>
      <c r="NZD832" s="361"/>
      <c r="NZE832" s="361"/>
      <c r="NZF832" s="361"/>
      <c r="NZG832" s="361"/>
      <c r="NZH832" s="361"/>
      <c r="NZI832" s="361"/>
      <c r="NZJ832" s="361"/>
      <c r="NZK832" s="361"/>
      <c r="NZL832" s="361"/>
      <c r="NZM832" s="361"/>
      <c r="NZN832" s="361"/>
      <c r="NZO832" s="361"/>
      <c r="NZP832" s="361"/>
      <c r="NZQ832" s="361"/>
      <c r="NZR832" s="361"/>
      <c r="NZS832" s="361"/>
      <c r="NZT832" s="361"/>
      <c r="NZU832" s="361"/>
      <c r="NZV832" s="361"/>
      <c r="NZW832" s="361"/>
      <c r="NZX832" s="361"/>
      <c r="NZY832" s="361"/>
      <c r="NZZ832" s="361"/>
      <c r="OAA832" s="361"/>
      <c r="OAB832" s="361"/>
      <c r="OAC832" s="361"/>
      <c r="OAD832" s="361"/>
      <c r="OAE832" s="361"/>
      <c r="OAF832" s="361"/>
      <c r="OAG832" s="361"/>
      <c r="OAH832" s="361"/>
      <c r="OAI832" s="361"/>
      <c r="OAJ832" s="361"/>
      <c r="OAK832" s="361"/>
      <c r="OAL832" s="361"/>
      <c r="OAM832" s="361"/>
      <c r="OAN832" s="361"/>
      <c r="OAO832" s="361"/>
      <c r="OAP832" s="361"/>
      <c r="OAQ832" s="361"/>
      <c r="OAR832" s="361"/>
      <c r="OAS832" s="361"/>
      <c r="OAT832" s="361"/>
      <c r="OAU832" s="361"/>
      <c r="OAV832" s="361"/>
      <c r="OAW832" s="361"/>
      <c r="OAX832" s="361"/>
      <c r="OAY832" s="361"/>
      <c r="OAZ832" s="361"/>
      <c r="OBA832" s="361"/>
      <c r="OBB832" s="361"/>
      <c r="OBC832" s="361"/>
      <c r="OBD832" s="361"/>
      <c r="OBE832" s="361"/>
      <c r="OBF832" s="361"/>
      <c r="OBG832" s="361"/>
      <c r="OBH832" s="361"/>
      <c r="OBI832" s="361"/>
      <c r="OBJ832" s="361"/>
      <c r="OBK832" s="361"/>
      <c r="OBL832" s="361"/>
      <c r="OBM832" s="361"/>
      <c r="OBN832" s="361"/>
      <c r="OBO832" s="361"/>
      <c r="OBP832" s="361"/>
      <c r="OBQ832" s="361"/>
      <c r="OBR832" s="361"/>
      <c r="OBS832" s="361"/>
      <c r="OBT832" s="361"/>
      <c r="OBU832" s="361"/>
      <c r="OBV832" s="361"/>
      <c r="OBW832" s="361"/>
      <c r="OBX832" s="361"/>
      <c r="OBY832" s="361"/>
      <c r="OBZ832" s="361"/>
      <c r="OCA832" s="361"/>
      <c r="OCB832" s="361"/>
      <c r="OCC832" s="361"/>
      <c r="OCD832" s="361"/>
      <c r="OCE832" s="361"/>
      <c r="OCF832" s="361"/>
      <c r="OCG832" s="361"/>
      <c r="OCH832" s="361"/>
      <c r="OCI832" s="361"/>
      <c r="OCJ832" s="361"/>
      <c r="OCK832" s="361"/>
      <c r="OCL832" s="361"/>
      <c r="OCM832" s="361"/>
      <c r="OCN832" s="361"/>
      <c r="OCO832" s="361"/>
      <c r="OCP832" s="361"/>
      <c r="OCQ832" s="361"/>
      <c r="OCR832" s="361"/>
      <c r="OCS832" s="361"/>
      <c r="OCT832" s="361"/>
      <c r="OCU832" s="361"/>
      <c r="OCV832" s="361"/>
      <c r="OCW832" s="361"/>
      <c r="OCX832" s="361"/>
      <c r="OCY832" s="361"/>
      <c r="OCZ832" s="361"/>
      <c r="ODA832" s="361"/>
      <c r="ODB832" s="361"/>
      <c r="ODC832" s="361"/>
      <c r="ODD832" s="361"/>
      <c r="ODE832" s="361"/>
      <c r="ODF832" s="361"/>
      <c r="ODG832" s="361"/>
      <c r="ODH832" s="361"/>
      <c r="ODI832" s="361"/>
      <c r="ODJ832" s="361"/>
      <c r="ODK832" s="361"/>
      <c r="ODL832" s="361"/>
      <c r="ODM832" s="361"/>
      <c r="ODN832" s="361"/>
      <c r="ODO832" s="361"/>
      <c r="ODP832" s="361"/>
      <c r="ODQ832" s="361"/>
      <c r="ODR832" s="361"/>
      <c r="ODS832" s="361"/>
      <c r="ODT832" s="361"/>
      <c r="ODU832" s="361"/>
      <c r="ODV832" s="361"/>
      <c r="ODW832" s="361"/>
      <c r="ODX832" s="361"/>
      <c r="ODY832" s="361"/>
      <c r="ODZ832" s="361"/>
      <c r="OEA832" s="361"/>
      <c r="OEB832" s="361"/>
      <c r="OEC832" s="361"/>
      <c r="OED832" s="361"/>
      <c r="OEE832" s="361"/>
      <c r="OEF832" s="361"/>
      <c r="OEG832" s="361"/>
      <c r="OEH832" s="361"/>
      <c r="OEI832" s="361"/>
      <c r="OEJ832" s="361"/>
      <c r="OEK832" s="361"/>
      <c r="OEL832" s="361"/>
      <c r="OEM832" s="361"/>
      <c r="OEN832" s="361"/>
      <c r="OEO832" s="361"/>
      <c r="OEP832" s="361"/>
      <c r="OEQ832" s="361"/>
      <c r="OER832" s="361"/>
      <c r="OES832" s="361"/>
      <c r="OET832" s="361"/>
      <c r="OEU832" s="361"/>
      <c r="OEV832" s="361"/>
      <c r="OEW832" s="361"/>
      <c r="OEX832" s="361"/>
      <c r="OEY832" s="361"/>
      <c r="OEZ832" s="361"/>
      <c r="OFA832" s="361"/>
      <c r="OFB832" s="361"/>
      <c r="OFC832" s="361"/>
      <c r="OFD832" s="361"/>
      <c r="OFE832" s="361"/>
      <c r="OFF832" s="361"/>
      <c r="OFG832" s="361"/>
      <c r="OFH832" s="361"/>
      <c r="OFI832" s="361"/>
      <c r="OFJ832" s="361"/>
      <c r="OFK832" s="361"/>
      <c r="OFL832" s="361"/>
      <c r="OFM832" s="361"/>
      <c r="OFN832" s="361"/>
      <c r="OFO832" s="361"/>
      <c r="OFP832" s="361"/>
      <c r="OFQ832" s="361"/>
      <c r="OFR832" s="361"/>
      <c r="OFS832" s="361"/>
      <c r="OFT832" s="361"/>
      <c r="OFU832" s="361"/>
      <c r="OFV832" s="361"/>
      <c r="OFW832" s="361"/>
      <c r="OFX832" s="361"/>
      <c r="OFY832" s="361"/>
      <c r="OFZ832" s="361"/>
      <c r="OGA832" s="361"/>
      <c r="OGB832" s="361"/>
      <c r="OGC832" s="361"/>
      <c r="OGD832" s="361"/>
      <c r="OGE832" s="361"/>
      <c r="OGF832" s="361"/>
      <c r="OGG832" s="361"/>
      <c r="OGH832" s="361"/>
      <c r="OGI832" s="361"/>
      <c r="OGJ832" s="361"/>
      <c r="OGK832" s="361"/>
      <c r="OGL832" s="361"/>
      <c r="OGM832" s="361"/>
      <c r="OGN832" s="361"/>
      <c r="OGO832" s="361"/>
      <c r="OGP832" s="361"/>
      <c r="OGQ832" s="361"/>
      <c r="OGR832" s="361"/>
      <c r="OGS832" s="361"/>
      <c r="OGT832" s="361"/>
      <c r="OGU832" s="361"/>
      <c r="OGV832" s="361"/>
      <c r="OGW832" s="361"/>
      <c r="OGX832" s="361"/>
      <c r="OGY832" s="361"/>
      <c r="OGZ832" s="361"/>
      <c r="OHA832" s="361"/>
      <c r="OHB832" s="361"/>
      <c r="OHC832" s="361"/>
      <c r="OHD832" s="361"/>
      <c r="OHE832" s="361"/>
      <c r="OHF832" s="361"/>
      <c r="OHG832" s="361"/>
      <c r="OHH832" s="361"/>
      <c r="OHI832" s="361"/>
      <c r="OHJ832" s="361"/>
      <c r="OHK832" s="361"/>
      <c r="OHL832" s="361"/>
      <c r="OHM832" s="361"/>
      <c r="OHN832" s="361"/>
      <c r="OHO832" s="361"/>
      <c r="OHP832" s="361"/>
      <c r="OHQ832" s="361"/>
      <c r="OHR832" s="361"/>
      <c r="OHS832" s="361"/>
      <c r="OHT832" s="361"/>
      <c r="OHU832" s="361"/>
      <c r="OHV832" s="361"/>
      <c r="OHW832" s="361"/>
      <c r="OHX832" s="361"/>
      <c r="OHY832" s="361"/>
      <c r="OHZ832" s="361"/>
      <c r="OIA832" s="361"/>
      <c r="OIB832" s="361"/>
      <c r="OIC832" s="361"/>
      <c r="OID832" s="361"/>
      <c r="OIE832" s="361"/>
      <c r="OIF832" s="361"/>
      <c r="OIG832" s="361"/>
      <c r="OIH832" s="361"/>
      <c r="OII832" s="361"/>
      <c r="OIJ832" s="361"/>
      <c r="OIK832" s="361"/>
      <c r="OIL832" s="361"/>
      <c r="OIM832" s="361"/>
      <c r="OIN832" s="361"/>
      <c r="OIO832" s="361"/>
      <c r="OIP832" s="361"/>
      <c r="OIQ832" s="361"/>
      <c r="OIR832" s="361"/>
      <c r="OIS832" s="361"/>
      <c r="OIT832" s="361"/>
      <c r="OIU832" s="361"/>
      <c r="OIV832" s="361"/>
      <c r="OIW832" s="361"/>
      <c r="OIX832" s="361"/>
      <c r="OIY832" s="361"/>
      <c r="OIZ832" s="361"/>
      <c r="OJA832" s="361"/>
      <c r="OJB832" s="361"/>
      <c r="OJC832" s="361"/>
      <c r="OJD832" s="361"/>
      <c r="OJE832" s="361"/>
      <c r="OJF832" s="361"/>
      <c r="OJG832" s="361"/>
      <c r="OJH832" s="361"/>
      <c r="OJI832" s="361"/>
      <c r="OJJ832" s="361"/>
      <c r="OJK832" s="361"/>
      <c r="OJL832" s="361"/>
      <c r="OJM832" s="361"/>
      <c r="OJN832" s="361"/>
      <c r="OJO832" s="361"/>
      <c r="OJP832" s="361"/>
      <c r="OJQ832" s="361"/>
      <c r="OJR832" s="361"/>
      <c r="OJS832" s="361"/>
      <c r="OJT832" s="361"/>
      <c r="OJU832" s="361"/>
      <c r="OJV832" s="361"/>
      <c r="OJW832" s="361"/>
      <c r="OJX832" s="361"/>
      <c r="OJY832" s="361"/>
      <c r="OJZ832" s="361"/>
      <c r="OKA832" s="361"/>
      <c r="OKB832" s="361"/>
      <c r="OKC832" s="361"/>
      <c r="OKD832" s="361"/>
      <c r="OKE832" s="361"/>
      <c r="OKF832" s="361"/>
      <c r="OKG832" s="361"/>
      <c r="OKH832" s="361"/>
      <c r="OKI832" s="361"/>
      <c r="OKJ832" s="361"/>
      <c r="OKK832" s="361"/>
      <c r="OKL832" s="361"/>
      <c r="OKM832" s="361"/>
      <c r="OKN832" s="361"/>
      <c r="OKO832" s="361"/>
      <c r="OKP832" s="361"/>
      <c r="OKQ832" s="361"/>
      <c r="OKR832" s="361"/>
      <c r="OKS832" s="361"/>
      <c r="OKT832" s="361"/>
      <c r="OKU832" s="361"/>
      <c r="OKV832" s="361"/>
      <c r="OKW832" s="361"/>
      <c r="OKX832" s="361"/>
      <c r="OKY832" s="361"/>
      <c r="OKZ832" s="361"/>
      <c r="OLA832" s="361"/>
      <c r="OLB832" s="361"/>
      <c r="OLC832" s="361"/>
      <c r="OLD832" s="361"/>
      <c r="OLE832" s="361"/>
      <c r="OLF832" s="361"/>
      <c r="OLG832" s="361"/>
      <c r="OLH832" s="361"/>
      <c r="OLI832" s="361"/>
      <c r="OLJ832" s="361"/>
      <c r="OLK832" s="361"/>
      <c r="OLL832" s="361"/>
      <c r="OLM832" s="361"/>
      <c r="OLN832" s="361"/>
      <c r="OLO832" s="361"/>
      <c r="OLP832" s="361"/>
      <c r="OLQ832" s="361"/>
      <c r="OLR832" s="361"/>
      <c r="OLS832" s="361"/>
      <c r="OLT832" s="361"/>
      <c r="OLU832" s="361"/>
      <c r="OLV832" s="361"/>
      <c r="OLW832" s="361"/>
      <c r="OLX832" s="361"/>
      <c r="OLY832" s="361"/>
      <c r="OLZ832" s="361"/>
      <c r="OMA832" s="361"/>
      <c r="OMB832" s="361"/>
      <c r="OMC832" s="361"/>
      <c r="OMD832" s="361"/>
      <c r="OME832" s="361"/>
      <c r="OMF832" s="361"/>
      <c r="OMG832" s="361"/>
      <c r="OMH832" s="361"/>
      <c r="OMI832" s="361"/>
      <c r="OMJ832" s="361"/>
      <c r="OMK832" s="361"/>
      <c r="OML832" s="361"/>
      <c r="OMM832" s="361"/>
      <c r="OMN832" s="361"/>
      <c r="OMO832" s="361"/>
      <c r="OMP832" s="361"/>
      <c r="OMQ832" s="361"/>
      <c r="OMR832" s="361"/>
      <c r="OMS832" s="361"/>
      <c r="OMT832" s="361"/>
      <c r="OMU832" s="361"/>
      <c r="OMV832" s="361"/>
      <c r="OMW832" s="361"/>
      <c r="OMX832" s="361"/>
      <c r="OMY832" s="361"/>
      <c r="OMZ832" s="361"/>
      <c r="ONA832" s="361"/>
      <c r="ONB832" s="361"/>
      <c r="ONC832" s="361"/>
      <c r="OND832" s="361"/>
      <c r="ONE832" s="361"/>
      <c r="ONF832" s="361"/>
      <c r="ONG832" s="361"/>
      <c r="ONH832" s="361"/>
      <c r="ONI832" s="361"/>
      <c r="ONJ832" s="361"/>
      <c r="ONK832" s="361"/>
      <c r="ONL832" s="361"/>
      <c r="ONM832" s="361"/>
      <c r="ONN832" s="361"/>
      <c r="ONO832" s="361"/>
      <c r="ONP832" s="361"/>
      <c r="ONQ832" s="361"/>
      <c r="ONR832" s="361"/>
      <c r="ONS832" s="361"/>
      <c r="ONT832" s="361"/>
      <c r="ONU832" s="361"/>
      <c r="ONV832" s="361"/>
      <c r="ONW832" s="361"/>
      <c r="ONX832" s="361"/>
      <c r="ONY832" s="361"/>
      <c r="ONZ832" s="361"/>
      <c r="OOA832" s="361"/>
      <c r="OOB832" s="361"/>
      <c r="OOC832" s="361"/>
      <c r="OOD832" s="361"/>
      <c r="OOE832" s="361"/>
      <c r="OOF832" s="361"/>
      <c r="OOG832" s="361"/>
      <c r="OOH832" s="361"/>
      <c r="OOI832" s="361"/>
      <c r="OOJ832" s="361"/>
      <c r="OOK832" s="361"/>
      <c r="OOL832" s="361"/>
      <c r="OOM832" s="361"/>
      <c r="OON832" s="361"/>
      <c r="OOO832" s="361"/>
      <c r="OOP832" s="361"/>
      <c r="OOQ832" s="361"/>
      <c r="OOR832" s="361"/>
      <c r="OOS832" s="361"/>
      <c r="OOT832" s="361"/>
      <c r="OOU832" s="361"/>
      <c r="OOV832" s="361"/>
      <c r="OOW832" s="361"/>
      <c r="OOX832" s="361"/>
      <c r="OOY832" s="361"/>
      <c r="OOZ832" s="361"/>
      <c r="OPA832" s="361"/>
      <c r="OPB832" s="361"/>
      <c r="OPC832" s="361"/>
      <c r="OPD832" s="361"/>
      <c r="OPE832" s="361"/>
      <c r="OPF832" s="361"/>
      <c r="OPG832" s="361"/>
      <c r="OPH832" s="361"/>
      <c r="OPI832" s="361"/>
      <c r="OPJ832" s="361"/>
      <c r="OPK832" s="361"/>
      <c r="OPL832" s="361"/>
      <c r="OPM832" s="361"/>
      <c r="OPN832" s="361"/>
      <c r="OPO832" s="361"/>
      <c r="OPP832" s="361"/>
      <c r="OPQ832" s="361"/>
      <c r="OPR832" s="361"/>
      <c r="OPS832" s="361"/>
      <c r="OPT832" s="361"/>
      <c r="OPU832" s="361"/>
      <c r="OPV832" s="361"/>
      <c r="OPW832" s="361"/>
      <c r="OPX832" s="361"/>
      <c r="OPY832" s="361"/>
      <c r="OPZ832" s="361"/>
      <c r="OQA832" s="361"/>
      <c r="OQB832" s="361"/>
      <c r="OQC832" s="361"/>
      <c r="OQD832" s="361"/>
      <c r="OQE832" s="361"/>
      <c r="OQF832" s="361"/>
      <c r="OQG832" s="361"/>
      <c r="OQH832" s="361"/>
      <c r="OQI832" s="361"/>
      <c r="OQJ832" s="361"/>
      <c r="OQK832" s="361"/>
      <c r="OQL832" s="361"/>
      <c r="OQM832" s="361"/>
      <c r="OQN832" s="361"/>
      <c r="OQO832" s="361"/>
      <c r="OQP832" s="361"/>
      <c r="OQQ832" s="361"/>
      <c r="OQR832" s="361"/>
      <c r="OQS832" s="361"/>
      <c r="OQT832" s="361"/>
      <c r="OQU832" s="361"/>
      <c r="OQV832" s="361"/>
      <c r="OQW832" s="361"/>
      <c r="OQX832" s="361"/>
      <c r="OQY832" s="361"/>
      <c r="OQZ832" s="361"/>
      <c r="ORA832" s="361"/>
      <c r="ORB832" s="361"/>
      <c r="ORC832" s="361"/>
      <c r="ORD832" s="361"/>
      <c r="ORE832" s="361"/>
      <c r="ORF832" s="361"/>
      <c r="ORG832" s="361"/>
      <c r="ORH832" s="361"/>
      <c r="ORI832" s="361"/>
      <c r="ORJ832" s="361"/>
      <c r="ORK832" s="361"/>
      <c r="ORL832" s="361"/>
      <c r="ORM832" s="361"/>
      <c r="ORN832" s="361"/>
      <c r="ORO832" s="361"/>
      <c r="ORP832" s="361"/>
      <c r="ORQ832" s="361"/>
      <c r="ORR832" s="361"/>
      <c r="ORS832" s="361"/>
      <c r="ORT832" s="361"/>
      <c r="ORU832" s="361"/>
      <c r="ORV832" s="361"/>
      <c r="ORW832" s="361"/>
      <c r="ORX832" s="361"/>
      <c r="ORY832" s="361"/>
      <c r="ORZ832" s="361"/>
      <c r="OSA832" s="361"/>
      <c r="OSB832" s="361"/>
      <c r="OSC832" s="361"/>
      <c r="OSD832" s="361"/>
      <c r="OSE832" s="361"/>
      <c r="OSF832" s="361"/>
      <c r="OSG832" s="361"/>
      <c r="OSH832" s="361"/>
      <c r="OSI832" s="361"/>
      <c r="OSJ832" s="361"/>
      <c r="OSK832" s="361"/>
      <c r="OSL832" s="361"/>
      <c r="OSM832" s="361"/>
      <c r="OSN832" s="361"/>
      <c r="OSO832" s="361"/>
      <c r="OSP832" s="361"/>
      <c r="OSQ832" s="361"/>
      <c r="OSR832" s="361"/>
      <c r="OSS832" s="361"/>
      <c r="OST832" s="361"/>
      <c r="OSU832" s="361"/>
      <c r="OSV832" s="361"/>
      <c r="OSW832" s="361"/>
      <c r="OSX832" s="361"/>
      <c r="OSY832" s="361"/>
      <c r="OSZ832" s="361"/>
      <c r="OTA832" s="361"/>
      <c r="OTB832" s="361"/>
      <c r="OTC832" s="361"/>
      <c r="OTD832" s="361"/>
      <c r="OTE832" s="361"/>
      <c r="OTF832" s="361"/>
      <c r="OTG832" s="361"/>
      <c r="OTH832" s="361"/>
      <c r="OTI832" s="361"/>
      <c r="OTJ832" s="361"/>
      <c r="OTK832" s="361"/>
      <c r="OTL832" s="361"/>
      <c r="OTM832" s="361"/>
      <c r="OTN832" s="361"/>
      <c r="OTO832" s="361"/>
      <c r="OTP832" s="361"/>
      <c r="OTQ832" s="361"/>
      <c r="OTR832" s="361"/>
      <c r="OTS832" s="361"/>
      <c r="OTT832" s="361"/>
      <c r="OTU832" s="361"/>
      <c r="OTV832" s="361"/>
      <c r="OTW832" s="361"/>
      <c r="OTX832" s="361"/>
      <c r="OTY832" s="361"/>
      <c r="OTZ832" s="361"/>
      <c r="OUA832" s="361"/>
      <c r="OUB832" s="361"/>
      <c r="OUC832" s="361"/>
      <c r="OUD832" s="361"/>
      <c r="OUE832" s="361"/>
      <c r="OUF832" s="361"/>
      <c r="OUG832" s="361"/>
      <c r="OUH832" s="361"/>
      <c r="OUI832" s="361"/>
      <c r="OUJ832" s="361"/>
      <c r="OUK832" s="361"/>
      <c r="OUL832" s="361"/>
      <c r="OUM832" s="361"/>
      <c r="OUN832" s="361"/>
      <c r="OUO832" s="361"/>
      <c r="OUP832" s="361"/>
      <c r="OUQ832" s="361"/>
      <c r="OUR832" s="361"/>
      <c r="OUS832" s="361"/>
      <c r="OUT832" s="361"/>
      <c r="OUU832" s="361"/>
      <c r="OUV832" s="361"/>
      <c r="OUW832" s="361"/>
      <c r="OUX832" s="361"/>
      <c r="OUY832" s="361"/>
      <c r="OUZ832" s="361"/>
      <c r="OVA832" s="361"/>
      <c r="OVB832" s="361"/>
      <c r="OVC832" s="361"/>
      <c r="OVD832" s="361"/>
      <c r="OVE832" s="361"/>
      <c r="OVF832" s="361"/>
      <c r="OVG832" s="361"/>
      <c r="OVH832" s="361"/>
      <c r="OVI832" s="361"/>
      <c r="OVJ832" s="361"/>
      <c r="OVK832" s="361"/>
      <c r="OVL832" s="361"/>
      <c r="OVM832" s="361"/>
      <c r="OVN832" s="361"/>
      <c r="OVO832" s="361"/>
      <c r="OVP832" s="361"/>
      <c r="OVQ832" s="361"/>
      <c r="OVR832" s="361"/>
      <c r="OVS832" s="361"/>
      <c r="OVT832" s="361"/>
      <c r="OVU832" s="361"/>
      <c r="OVV832" s="361"/>
      <c r="OVW832" s="361"/>
      <c r="OVX832" s="361"/>
      <c r="OVY832" s="361"/>
      <c r="OVZ832" s="361"/>
      <c r="OWA832" s="361"/>
      <c r="OWB832" s="361"/>
      <c r="OWC832" s="361"/>
      <c r="OWD832" s="361"/>
      <c r="OWE832" s="361"/>
      <c r="OWF832" s="361"/>
      <c r="OWG832" s="361"/>
      <c r="OWH832" s="361"/>
      <c r="OWI832" s="361"/>
      <c r="OWJ832" s="361"/>
      <c r="OWK832" s="361"/>
      <c r="OWL832" s="361"/>
      <c r="OWM832" s="361"/>
      <c r="OWN832" s="361"/>
      <c r="OWO832" s="361"/>
      <c r="OWP832" s="361"/>
      <c r="OWQ832" s="361"/>
      <c r="OWR832" s="361"/>
      <c r="OWS832" s="361"/>
      <c r="OWT832" s="361"/>
      <c r="OWU832" s="361"/>
      <c r="OWV832" s="361"/>
      <c r="OWW832" s="361"/>
      <c r="OWX832" s="361"/>
      <c r="OWY832" s="361"/>
      <c r="OWZ832" s="361"/>
      <c r="OXA832" s="361"/>
      <c r="OXB832" s="361"/>
      <c r="OXC832" s="361"/>
      <c r="OXD832" s="361"/>
      <c r="OXE832" s="361"/>
      <c r="OXF832" s="361"/>
      <c r="OXG832" s="361"/>
      <c r="OXH832" s="361"/>
      <c r="OXI832" s="361"/>
      <c r="OXJ832" s="361"/>
      <c r="OXK832" s="361"/>
      <c r="OXL832" s="361"/>
      <c r="OXM832" s="361"/>
      <c r="OXN832" s="361"/>
      <c r="OXO832" s="361"/>
      <c r="OXP832" s="361"/>
      <c r="OXQ832" s="361"/>
      <c r="OXR832" s="361"/>
      <c r="OXS832" s="361"/>
      <c r="OXT832" s="361"/>
      <c r="OXU832" s="361"/>
      <c r="OXV832" s="361"/>
      <c r="OXW832" s="361"/>
      <c r="OXX832" s="361"/>
      <c r="OXY832" s="361"/>
      <c r="OXZ832" s="361"/>
      <c r="OYA832" s="361"/>
      <c r="OYB832" s="361"/>
      <c r="OYC832" s="361"/>
      <c r="OYD832" s="361"/>
      <c r="OYE832" s="361"/>
      <c r="OYF832" s="361"/>
      <c r="OYG832" s="361"/>
      <c r="OYH832" s="361"/>
      <c r="OYI832" s="361"/>
      <c r="OYJ832" s="361"/>
      <c r="OYK832" s="361"/>
      <c r="OYL832" s="361"/>
      <c r="OYM832" s="361"/>
      <c r="OYN832" s="361"/>
      <c r="OYO832" s="361"/>
      <c r="OYP832" s="361"/>
      <c r="OYQ832" s="361"/>
      <c r="OYR832" s="361"/>
      <c r="OYS832" s="361"/>
      <c r="OYT832" s="361"/>
      <c r="OYU832" s="361"/>
      <c r="OYV832" s="361"/>
      <c r="OYW832" s="361"/>
      <c r="OYX832" s="361"/>
      <c r="OYY832" s="361"/>
      <c r="OYZ832" s="361"/>
      <c r="OZA832" s="361"/>
      <c r="OZB832" s="361"/>
      <c r="OZC832" s="361"/>
      <c r="OZD832" s="361"/>
      <c r="OZE832" s="361"/>
      <c r="OZF832" s="361"/>
      <c r="OZG832" s="361"/>
      <c r="OZH832" s="361"/>
      <c r="OZI832" s="361"/>
      <c r="OZJ832" s="361"/>
      <c r="OZK832" s="361"/>
      <c r="OZL832" s="361"/>
      <c r="OZM832" s="361"/>
      <c r="OZN832" s="361"/>
      <c r="OZO832" s="361"/>
      <c r="OZP832" s="361"/>
      <c r="OZQ832" s="361"/>
      <c r="OZR832" s="361"/>
      <c r="OZS832" s="361"/>
      <c r="OZT832" s="361"/>
      <c r="OZU832" s="361"/>
      <c r="OZV832" s="361"/>
      <c r="OZW832" s="361"/>
      <c r="OZX832" s="361"/>
      <c r="OZY832" s="361"/>
      <c r="OZZ832" s="361"/>
      <c r="PAA832" s="361"/>
      <c r="PAB832" s="361"/>
      <c r="PAC832" s="361"/>
      <c r="PAD832" s="361"/>
      <c r="PAE832" s="361"/>
      <c r="PAF832" s="361"/>
      <c r="PAG832" s="361"/>
      <c r="PAH832" s="361"/>
      <c r="PAI832" s="361"/>
      <c r="PAJ832" s="361"/>
      <c r="PAK832" s="361"/>
      <c r="PAL832" s="361"/>
      <c r="PAM832" s="361"/>
      <c r="PAN832" s="361"/>
      <c r="PAO832" s="361"/>
      <c r="PAP832" s="361"/>
      <c r="PAQ832" s="361"/>
      <c r="PAR832" s="361"/>
      <c r="PAS832" s="361"/>
      <c r="PAT832" s="361"/>
      <c r="PAU832" s="361"/>
      <c r="PAV832" s="361"/>
      <c r="PAW832" s="361"/>
      <c r="PAX832" s="361"/>
      <c r="PAY832" s="361"/>
      <c r="PAZ832" s="361"/>
      <c r="PBA832" s="361"/>
      <c r="PBB832" s="361"/>
      <c r="PBC832" s="361"/>
      <c r="PBD832" s="361"/>
      <c r="PBE832" s="361"/>
      <c r="PBF832" s="361"/>
      <c r="PBG832" s="361"/>
      <c r="PBH832" s="361"/>
      <c r="PBI832" s="361"/>
      <c r="PBJ832" s="361"/>
      <c r="PBK832" s="361"/>
      <c r="PBL832" s="361"/>
      <c r="PBM832" s="361"/>
      <c r="PBN832" s="361"/>
      <c r="PBO832" s="361"/>
      <c r="PBP832" s="361"/>
      <c r="PBQ832" s="361"/>
      <c r="PBR832" s="361"/>
      <c r="PBS832" s="361"/>
      <c r="PBT832" s="361"/>
      <c r="PBU832" s="361"/>
      <c r="PBV832" s="361"/>
      <c r="PBW832" s="361"/>
      <c r="PBX832" s="361"/>
      <c r="PBY832" s="361"/>
      <c r="PBZ832" s="361"/>
      <c r="PCA832" s="361"/>
      <c r="PCB832" s="361"/>
      <c r="PCC832" s="361"/>
      <c r="PCD832" s="361"/>
      <c r="PCE832" s="361"/>
      <c r="PCF832" s="361"/>
      <c r="PCG832" s="361"/>
      <c r="PCH832" s="361"/>
      <c r="PCI832" s="361"/>
      <c r="PCJ832" s="361"/>
      <c r="PCK832" s="361"/>
      <c r="PCL832" s="361"/>
      <c r="PCM832" s="361"/>
      <c r="PCN832" s="361"/>
      <c r="PCO832" s="361"/>
      <c r="PCP832" s="361"/>
      <c r="PCQ832" s="361"/>
      <c r="PCR832" s="361"/>
      <c r="PCS832" s="361"/>
      <c r="PCT832" s="361"/>
      <c r="PCU832" s="361"/>
      <c r="PCV832" s="361"/>
      <c r="PCW832" s="361"/>
      <c r="PCX832" s="361"/>
      <c r="PCY832" s="361"/>
      <c r="PCZ832" s="361"/>
      <c r="PDA832" s="361"/>
      <c r="PDB832" s="361"/>
      <c r="PDC832" s="361"/>
      <c r="PDD832" s="361"/>
      <c r="PDE832" s="361"/>
      <c r="PDF832" s="361"/>
      <c r="PDG832" s="361"/>
      <c r="PDH832" s="361"/>
      <c r="PDI832" s="361"/>
      <c r="PDJ832" s="361"/>
      <c r="PDK832" s="361"/>
      <c r="PDL832" s="361"/>
      <c r="PDM832" s="361"/>
      <c r="PDN832" s="361"/>
      <c r="PDO832" s="361"/>
      <c r="PDP832" s="361"/>
      <c r="PDQ832" s="361"/>
      <c r="PDR832" s="361"/>
      <c r="PDS832" s="361"/>
      <c r="PDT832" s="361"/>
      <c r="PDU832" s="361"/>
      <c r="PDV832" s="361"/>
      <c r="PDW832" s="361"/>
      <c r="PDX832" s="361"/>
      <c r="PDY832" s="361"/>
      <c r="PDZ832" s="361"/>
      <c r="PEA832" s="361"/>
      <c r="PEB832" s="361"/>
      <c r="PEC832" s="361"/>
      <c r="PED832" s="361"/>
      <c r="PEE832" s="361"/>
      <c r="PEF832" s="361"/>
      <c r="PEG832" s="361"/>
      <c r="PEH832" s="361"/>
      <c r="PEI832" s="361"/>
      <c r="PEJ832" s="361"/>
      <c r="PEK832" s="361"/>
      <c r="PEL832" s="361"/>
      <c r="PEM832" s="361"/>
      <c r="PEN832" s="361"/>
      <c r="PEO832" s="361"/>
      <c r="PEP832" s="361"/>
      <c r="PEQ832" s="361"/>
      <c r="PER832" s="361"/>
      <c r="PES832" s="361"/>
      <c r="PET832" s="361"/>
      <c r="PEU832" s="361"/>
      <c r="PEV832" s="361"/>
      <c r="PEW832" s="361"/>
      <c r="PEX832" s="361"/>
      <c r="PEY832" s="361"/>
      <c r="PEZ832" s="361"/>
      <c r="PFA832" s="361"/>
      <c r="PFB832" s="361"/>
      <c r="PFC832" s="361"/>
      <c r="PFD832" s="361"/>
      <c r="PFE832" s="361"/>
      <c r="PFF832" s="361"/>
      <c r="PFG832" s="361"/>
      <c r="PFH832" s="361"/>
      <c r="PFI832" s="361"/>
      <c r="PFJ832" s="361"/>
      <c r="PFK832" s="361"/>
      <c r="PFL832" s="361"/>
      <c r="PFM832" s="361"/>
      <c r="PFN832" s="361"/>
      <c r="PFO832" s="361"/>
      <c r="PFP832" s="361"/>
      <c r="PFQ832" s="361"/>
      <c r="PFR832" s="361"/>
      <c r="PFS832" s="361"/>
      <c r="PFT832" s="361"/>
      <c r="PFU832" s="361"/>
      <c r="PFV832" s="361"/>
      <c r="PFW832" s="361"/>
      <c r="PFX832" s="361"/>
      <c r="PFY832" s="361"/>
      <c r="PFZ832" s="361"/>
      <c r="PGA832" s="361"/>
      <c r="PGB832" s="361"/>
      <c r="PGC832" s="361"/>
      <c r="PGD832" s="361"/>
      <c r="PGE832" s="361"/>
      <c r="PGF832" s="361"/>
      <c r="PGG832" s="361"/>
      <c r="PGH832" s="361"/>
      <c r="PGI832" s="361"/>
      <c r="PGJ832" s="361"/>
      <c r="PGK832" s="361"/>
      <c r="PGL832" s="361"/>
      <c r="PGM832" s="361"/>
      <c r="PGN832" s="361"/>
      <c r="PGO832" s="361"/>
      <c r="PGP832" s="361"/>
      <c r="PGQ832" s="361"/>
      <c r="PGR832" s="361"/>
      <c r="PGS832" s="361"/>
      <c r="PGT832" s="361"/>
      <c r="PGU832" s="361"/>
      <c r="PGV832" s="361"/>
      <c r="PGW832" s="361"/>
      <c r="PGX832" s="361"/>
      <c r="PGY832" s="361"/>
      <c r="PGZ832" s="361"/>
      <c r="PHA832" s="361"/>
      <c r="PHB832" s="361"/>
      <c r="PHC832" s="361"/>
      <c r="PHD832" s="361"/>
      <c r="PHE832" s="361"/>
      <c r="PHF832" s="361"/>
      <c r="PHG832" s="361"/>
      <c r="PHH832" s="361"/>
      <c r="PHI832" s="361"/>
      <c r="PHJ832" s="361"/>
      <c r="PHK832" s="361"/>
      <c r="PHL832" s="361"/>
      <c r="PHM832" s="361"/>
      <c r="PHN832" s="361"/>
      <c r="PHO832" s="361"/>
      <c r="PHP832" s="361"/>
      <c r="PHQ832" s="361"/>
      <c r="PHR832" s="361"/>
      <c r="PHS832" s="361"/>
      <c r="PHT832" s="361"/>
      <c r="PHU832" s="361"/>
      <c r="PHV832" s="361"/>
      <c r="PHW832" s="361"/>
      <c r="PHX832" s="361"/>
      <c r="PHY832" s="361"/>
      <c r="PHZ832" s="361"/>
      <c r="PIA832" s="361"/>
      <c r="PIB832" s="361"/>
      <c r="PIC832" s="361"/>
      <c r="PID832" s="361"/>
      <c r="PIE832" s="361"/>
      <c r="PIF832" s="361"/>
      <c r="PIG832" s="361"/>
      <c r="PIH832" s="361"/>
      <c r="PII832" s="361"/>
      <c r="PIJ832" s="361"/>
      <c r="PIK832" s="361"/>
      <c r="PIL832" s="361"/>
      <c r="PIM832" s="361"/>
      <c r="PIN832" s="361"/>
      <c r="PIO832" s="361"/>
      <c r="PIP832" s="361"/>
      <c r="PIQ832" s="361"/>
      <c r="PIR832" s="361"/>
      <c r="PIS832" s="361"/>
      <c r="PIT832" s="361"/>
      <c r="PIU832" s="361"/>
      <c r="PIV832" s="361"/>
      <c r="PIW832" s="361"/>
      <c r="PIX832" s="361"/>
      <c r="PIY832" s="361"/>
      <c r="PIZ832" s="361"/>
      <c r="PJA832" s="361"/>
      <c r="PJB832" s="361"/>
      <c r="PJC832" s="361"/>
      <c r="PJD832" s="361"/>
      <c r="PJE832" s="361"/>
      <c r="PJF832" s="361"/>
      <c r="PJG832" s="361"/>
      <c r="PJH832" s="361"/>
      <c r="PJI832" s="361"/>
      <c r="PJJ832" s="361"/>
      <c r="PJK832" s="361"/>
      <c r="PJL832" s="361"/>
      <c r="PJM832" s="361"/>
      <c r="PJN832" s="361"/>
      <c r="PJO832" s="361"/>
      <c r="PJP832" s="361"/>
      <c r="PJQ832" s="361"/>
      <c r="PJR832" s="361"/>
      <c r="PJS832" s="361"/>
      <c r="PJT832" s="361"/>
      <c r="PJU832" s="361"/>
      <c r="PJV832" s="361"/>
      <c r="PJW832" s="361"/>
      <c r="PJX832" s="361"/>
      <c r="PJY832" s="361"/>
      <c r="PJZ832" s="361"/>
      <c r="PKA832" s="361"/>
      <c r="PKB832" s="361"/>
      <c r="PKC832" s="361"/>
      <c r="PKD832" s="361"/>
      <c r="PKE832" s="361"/>
      <c r="PKF832" s="361"/>
      <c r="PKG832" s="361"/>
      <c r="PKH832" s="361"/>
      <c r="PKI832" s="361"/>
      <c r="PKJ832" s="361"/>
      <c r="PKK832" s="361"/>
      <c r="PKL832" s="361"/>
      <c r="PKM832" s="361"/>
      <c r="PKN832" s="361"/>
      <c r="PKO832" s="361"/>
      <c r="PKP832" s="361"/>
      <c r="PKQ832" s="361"/>
      <c r="PKR832" s="361"/>
      <c r="PKS832" s="361"/>
      <c r="PKT832" s="361"/>
      <c r="PKU832" s="361"/>
      <c r="PKV832" s="361"/>
      <c r="PKW832" s="361"/>
      <c r="PKX832" s="361"/>
      <c r="PKY832" s="361"/>
      <c r="PKZ832" s="361"/>
      <c r="PLA832" s="361"/>
      <c r="PLB832" s="361"/>
      <c r="PLC832" s="361"/>
      <c r="PLD832" s="361"/>
      <c r="PLE832" s="361"/>
      <c r="PLF832" s="361"/>
      <c r="PLG832" s="361"/>
      <c r="PLH832" s="361"/>
      <c r="PLI832" s="361"/>
      <c r="PLJ832" s="361"/>
      <c r="PLK832" s="361"/>
      <c r="PLL832" s="361"/>
      <c r="PLM832" s="361"/>
      <c r="PLN832" s="361"/>
      <c r="PLO832" s="361"/>
      <c r="PLP832" s="361"/>
      <c r="PLQ832" s="361"/>
      <c r="PLR832" s="361"/>
      <c r="PLS832" s="361"/>
      <c r="PLT832" s="361"/>
      <c r="PLU832" s="361"/>
      <c r="PLV832" s="361"/>
      <c r="PLW832" s="361"/>
      <c r="PLX832" s="361"/>
      <c r="PLY832" s="361"/>
      <c r="PLZ832" s="361"/>
      <c r="PMA832" s="361"/>
      <c r="PMB832" s="361"/>
      <c r="PMC832" s="361"/>
      <c r="PMD832" s="361"/>
      <c r="PME832" s="361"/>
      <c r="PMF832" s="361"/>
      <c r="PMG832" s="361"/>
      <c r="PMH832" s="361"/>
      <c r="PMI832" s="361"/>
      <c r="PMJ832" s="361"/>
      <c r="PMK832" s="361"/>
      <c r="PML832" s="361"/>
      <c r="PMM832" s="361"/>
      <c r="PMN832" s="361"/>
      <c r="PMO832" s="361"/>
      <c r="PMP832" s="361"/>
      <c r="PMQ832" s="361"/>
      <c r="PMR832" s="361"/>
      <c r="PMS832" s="361"/>
      <c r="PMT832" s="361"/>
      <c r="PMU832" s="361"/>
      <c r="PMV832" s="361"/>
      <c r="PMW832" s="361"/>
      <c r="PMX832" s="361"/>
      <c r="PMY832" s="361"/>
      <c r="PMZ832" s="361"/>
      <c r="PNA832" s="361"/>
      <c r="PNB832" s="361"/>
      <c r="PNC832" s="361"/>
      <c r="PND832" s="361"/>
      <c r="PNE832" s="361"/>
      <c r="PNF832" s="361"/>
      <c r="PNG832" s="361"/>
      <c r="PNH832" s="361"/>
      <c r="PNI832" s="361"/>
      <c r="PNJ832" s="361"/>
      <c r="PNK832" s="361"/>
      <c r="PNL832" s="361"/>
      <c r="PNM832" s="361"/>
      <c r="PNN832" s="361"/>
      <c r="PNO832" s="361"/>
      <c r="PNP832" s="361"/>
      <c r="PNQ832" s="361"/>
      <c r="PNR832" s="361"/>
      <c r="PNS832" s="361"/>
      <c r="PNT832" s="361"/>
      <c r="PNU832" s="361"/>
      <c r="PNV832" s="361"/>
      <c r="PNW832" s="361"/>
      <c r="PNX832" s="361"/>
      <c r="PNY832" s="361"/>
      <c r="PNZ832" s="361"/>
      <c r="POA832" s="361"/>
      <c r="POB832" s="361"/>
      <c r="POC832" s="361"/>
      <c r="POD832" s="361"/>
      <c r="POE832" s="361"/>
      <c r="POF832" s="361"/>
      <c r="POG832" s="361"/>
      <c r="POH832" s="361"/>
      <c r="POI832" s="361"/>
      <c r="POJ832" s="361"/>
      <c r="POK832" s="361"/>
      <c r="POL832" s="361"/>
      <c r="POM832" s="361"/>
      <c r="PON832" s="361"/>
      <c r="POO832" s="361"/>
      <c r="POP832" s="361"/>
      <c r="POQ832" s="361"/>
      <c r="POR832" s="361"/>
      <c r="POS832" s="361"/>
      <c r="POT832" s="361"/>
      <c r="POU832" s="361"/>
      <c r="POV832" s="361"/>
      <c r="POW832" s="361"/>
      <c r="POX832" s="361"/>
      <c r="POY832" s="361"/>
      <c r="POZ832" s="361"/>
      <c r="PPA832" s="361"/>
      <c r="PPB832" s="361"/>
      <c r="PPC832" s="361"/>
      <c r="PPD832" s="361"/>
      <c r="PPE832" s="361"/>
      <c r="PPF832" s="361"/>
      <c r="PPG832" s="361"/>
      <c r="PPH832" s="361"/>
      <c r="PPI832" s="361"/>
      <c r="PPJ832" s="361"/>
      <c r="PPK832" s="361"/>
      <c r="PPL832" s="361"/>
      <c r="PPM832" s="361"/>
      <c r="PPN832" s="361"/>
      <c r="PPO832" s="361"/>
      <c r="PPP832" s="361"/>
      <c r="PPQ832" s="361"/>
      <c r="PPR832" s="361"/>
      <c r="PPS832" s="361"/>
      <c r="PPT832" s="361"/>
      <c r="PPU832" s="361"/>
      <c r="PPV832" s="361"/>
      <c r="PPW832" s="361"/>
      <c r="PPX832" s="361"/>
      <c r="PPY832" s="361"/>
      <c r="PPZ832" s="361"/>
      <c r="PQA832" s="361"/>
      <c r="PQB832" s="361"/>
      <c r="PQC832" s="361"/>
      <c r="PQD832" s="361"/>
      <c r="PQE832" s="361"/>
      <c r="PQF832" s="361"/>
      <c r="PQG832" s="361"/>
      <c r="PQH832" s="361"/>
      <c r="PQI832" s="361"/>
      <c r="PQJ832" s="361"/>
      <c r="PQK832" s="361"/>
      <c r="PQL832" s="361"/>
      <c r="PQM832" s="361"/>
      <c r="PQN832" s="361"/>
      <c r="PQO832" s="361"/>
      <c r="PQP832" s="361"/>
      <c r="PQQ832" s="361"/>
      <c r="PQR832" s="361"/>
      <c r="PQS832" s="361"/>
      <c r="PQT832" s="361"/>
      <c r="PQU832" s="361"/>
      <c r="PQV832" s="361"/>
      <c r="PQW832" s="361"/>
      <c r="PQX832" s="361"/>
      <c r="PQY832" s="361"/>
      <c r="PQZ832" s="361"/>
      <c r="PRA832" s="361"/>
      <c r="PRB832" s="361"/>
      <c r="PRC832" s="361"/>
      <c r="PRD832" s="361"/>
      <c r="PRE832" s="361"/>
      <c r="PRF832" s="361"/>
      <c r="PRG832" s="361"/>
      <c r="PRH832" s="361"/>
      <c r="PRI832" s="361"/>
      <c r="PRJ832" s="361"/>
      <c r="PRK832" s="361"/>
      <c r="PRL832" s="361"/>
      <c r="PRM832" s="361"/>
      <c r="PRN832" s="361"/>
      <c r="PRO832" s="361"/>
      <c r="PRP832" s="361"/>
      <c r="PRQ832" s="361"/>
      <c r="PRR832" s="361"/>
      <c r="PRS832" s="361"/>
      <c r="PRT832" s="361"/>
      <c r="PRU832" s="361"/>
      <c r="PRV832" s="361"/>
      <c r="PRW832" s="361"/>
      <c r="PRX832" s="361"/>
      <c r="PRY832" s="361"/>
      <c r="PRZ832" s="361"/>
      <c r="PSA832" s="361"/>
      <c r="PSB832" s="361"/>
      <c r="PSC832" s="361"/>
      <c r="PSD832" s="361"/>
      <c r="PSE832" s="361"/>
      <c r="PSF832" s="361"/>
      <c r="PSG832" s="361"/>
      <c r="PSH832" s="361"/>
      <c r="PSI832" s="361"/>
      <c r="PSJ832" s="361"/>
      <c r="PSK832" s="361"/>
      <c r="PSL832" s="361"/>
      <c r="PSM832" s="361"/>
      <c r="PSN832" s="361"/>
      <c r="PSO832" s="361"/>
      <c r="PSP832" s="361"/>
      <c r="PSQ832" s="361"/>
      <c r="PSR832" s="361"/>
      <c r="PSS832" s="361"/>
      <c r="PST832" s="361"/>
      <c r="PSU832" s="361"/>
      <c r="PSV832" s="361"/>
      <c r="PSW832" s="361"/>
      <c r="PSX832" s="361"/>
      <c r="PSY832" s="361"/>
      <c r="PSZ832" s="361"/>
      <c r="PTA832" s="361"/>
      <c r="PTB832" s="361"/>
      <c r="PTC832" s="361"/>
      <c r="PTD832" s="361"/>
      <c r="PTE832" s="361"/>
      <c r="PTF832" s="361"/>
      <c r="PTG832" s="361"/>
      <c r="PTH832" s="361"/>
      <c r="PTI832" s="361"/>
      <c r="PTJ832" s="361"/>
      <c r="PTK832" s="361"/>
      <c r="PTL832" s="361"/>
      <c r="PTM832" s="361"/>
      <c r="PTN832" s="361"/>
      <c r="PTO832" s="361"/>
      <c r="PTP832" s="361"/>
      <c r="PTQ832" s="361"/>
      <c r="PTR832" s="361"/>
      <c r="PTS832" s="361"/>
      <c r="PTT832" s="361"/>
      <c r="PTU832" s="361"/>
      <c r="PTV832" s="361"/>
      <c r="PTW832" s="361"/>
      <c r="PTX832" s="361"/>
      <c r="PTY832" s="361"/>
      <c r="PTZ832" s="361"/>
      <c r="PUA832" s="361"/>
      <c r="PUB832" s="361"/>
      <c r="PUC832" s="361"/>
      <c r="PUD832" s="361"/>
      <c r="PUE832" s="361"/>
      <c r="PUF832" s="361"/>
      <c r="PUG832" s="361"/>
      <c r="PUH832" s="361"/>
      <c r="PUI832" s="361"/>
      <c r="PUJ832" s="361"/>
      <c r="PUK832" s="361"/>
      <c r="PUL832" s="361"/>
      <c r="PUM832" s="361"/>
      <c r="PUN832" s="361"/>
      <c r="PUO832" s="361"/>
      <c r="PUP832" s="361"/>
      <c r="PUQ832" s="361"/>
      <c r="PUR832" s="361"/>
      <c r="PUS832" s="361"/>
      <c r="PUT832" s="361"/>
      <c r="PUU832" s="361"/>
      <c r="PUV832" s="361"/>
      <c r="PUW832" s="361"/>
      <c r="PUX832" s="361"/>
      <c r="PUY832" s="361"/>
      <c r="PUZ832" s="361"/>
      <c r="PVA832" s="361"/>
      <c r="PVB832" s="361"/>
      <c r="PVC832" s="361"/>
      <c r="PVD832" s="361"/>
      <c r="PVE832" s="361"/>
      <c r="PVF832" s="361"/>
      <c r="PVG832" s="361"/>
      <c r="PVH832" s="361"/>
      <c r="PVI832" s="361"/>
      <c r="PVJ832" s="361"/>
      <c r="PVK832" s="361"/>
      <c r="PVL832" s="361"/>
      <c r="PVM832" s="361"/>
      <c r="PVN832" s="361"/>
      <c r="PVO832" s="361"/>
      <c r="PVP832" s="361"/>
      <c r="PVQ832" s="361"/>
      <c r="PVR832" s="361"/>
      <c r="PVS832" s="361"/>
      <c r="PVT832" s="361"/>
      <c r="PVU832" s="361"/>
      <c r="PVV832" s="361"/>
      <c r="PVW832" s="361"/>
      <c r="PVX832" s="361"/>
      <c r="PVY832" s="361"/>
      <c r="PVZ832" s="361"/>
      <c r="PWA832" s="361"/>
      <c r="PWB832" s="361"/>
      <c r="PWC832" s="361"/>
      <c r="PWD832" s="361"/>
      <c r="PWE832" s="361"/>
      <c r="PWF832" s="361"/>
      <c r="PWG832" s="361"/>
      <c r="PWH832" s="361"/>
      <c r="PWI832" s="361"/>
      <c r="PWJ832" s="361"/>
      <c r="PWK832" s="361"/>
      <c r="PWL832" s="361"/>
      <c r="PWM832" s="361"/>
      <c r="PWN832" s="361"/>
      <c r="PWO832" s="361"/>
      <c r="PWP832" s="361"/>
      <c r="PWQ832" s="361"/>
      <c r="PWR832" s="361"/>
      <c r="PWS832" s="361"/>
      <c r="PWT832" s="361"/>
      <c r="PWU832" s="361"/>
      <c r="PWV832" s="361"/>
      <c r="PWW832" s="361"/>
      <c r="PWX832" s="361"/>
      <c r="PWY832" s="361"/>
      <c r="PWZ832" s="361"/>
      <c r="PXA832" s="361"/>
      <c r="PXB832" s="361"/>
      <c r="PXC832" s="361"/>
      <c r="PXD832" s="361"/>
      <c r="PXE832" s="361"/>
      <c r="PXF832" s="361"/>
      <c r="PXG832" s="361"/>
      <c r="PXH832" s="361"/>
      <c r="PXI832" s="361"/>
      <c r="PXJ832" s="361"/>
      <c r="PXK832" s="361"/>
      <c r="PXL832" s="361"/>
      <c r="PXM832" s="361"/>
      <c r="PXN832" s="361"/>
      <c r="PXO832" s="361"/>
      <c r="PXP832" s="361"/>
      <c r="PXQ832" s="361"/>
      <c r="PXR832" s="361"/>
      <c r="PXS832" s="361"/>
      <c r="PXT832" s="361"/>
      <c r="PXU832" s="361"/>
      <c r="PXV832" s="361"/>
      <c r="PXW832" s="361"/>
      <c r="PXX832" s="361"/>
      <c r="PXY832" s="361"/>
      <c r="PXZ832" s="361"/>
      <c r="PYA832" s="361"/>
      <c r="PYB832" s="361"/>
      <c r="PYC832" s="361"/>
      <c r="PYD832" s="361"/>
      <c r="PYE832" s="361"/>
      <c r="PYF832" s="361"/>
      <c r="PYG832" s="361"/>
      <c r="PYH832" s="361"/>
      <c r="PYI832" s="361"/>
      <c r="PYJ832" s="361"/>
      <c r="PYK832" s="361"/>
      <c r="PYL832" s="361"/>
      <c r="PYM832" s="361"/>
      <c r="PYN832" s="361"/>
      <c r="PYO832" s="361"/>
      <c r="PYP832" s="361"/>
      <c r="PYQ832" s="361"/>
      <c r="PYR832" s="361"/>
      <c r="PYS832" s="361"/>
      <c r="PYT832" s="361"/>
      <c r="PYU832" s="361"/>
      <c r="PYV832" s="361"/>
      <c r="PYW832" s="361"/>
      <c r="PYX832" s="361"/>
      <c r="PYY832" s="361"/>
      <c r="PYZ832" s="361"/>
      <c r="PZA832" s="361"/>
      <c r="PZB832" s="361"/>
      <c r="PZC832" s="361"/>
      <c r="PZD832" s="361"/>
      <c r="PZE832" s="361"/>
      <c r="PZF832" s="361"/>
      <c r="PZG832" s="361"/>
      <c r="PZH832" s="361"/>
      <c r="PZI832" s="361"/>
      <c r="PZJ832" s="361"/>
      <c r="PZK832" s="361"/>
      <c r="PZL832" s="361"/>
      <c r="PZM832" s="361"/>
      <c r="PZN832" s="361"/>
      <c r="PZO832" s="361"/>
      <c r="PZP832" s="361"/>
      <c r="PZQ832" s="361"/>
      <c r="PZR832" s="361"/>
      <c r="PZS832" s="361"/>
      <c r="PZT832" s="361"/>
      <c r="PZU832" s="361"/>
      <c r="PZV832" s="361"/>
      <c r="PZW832" s="361"/>
      <c r="PZX832" s="361"/>
      <c r="PZY832" s="361"/>
      <c r="PZZ832" s="361"/>
      <c r="QAA832" s="361"/>
      <c r="QAB832" s="361"/>
      <c r="QAC832" s="361"/>
      <c r="QAD832" s="361"/>
      <c r="QAE832" s="361"/>
      <c r="QAF832" s="361"/>
      <c r="QAG832" s="361"/>
      <c r="QAH832" s="361"/>
      <c r="QAI832" s="361"/>
      <c r="QAJ832" s="361"/>
      <c r="QAK832" s="361"/>
      <c r="QAL832" s="361"/>
      <c r="QAM832" s="361"/>
      <c r="QAN832" s="361"/>
      <c r="QAO832" s="361"/>
      <c r="QAP832" s="361"/>
      <c r="QAQ832" s="361"/>
      <c r="QAR832" s="361"/>
      <c r="QAS832" s="361"/>
      <c r="QAT832" s="361"/>
      <c r="QAU832" s="361"/>
      <c r="QAV832" s="361"/>
      <c r="QAW832" s="361"/>
      <c r="QAX832" s="361"/>
      <c r="QAY832" s="361"/>
      <c r="QAZ832" s="361"/>
      <c r="QBA832" s="361"/>
      <c r="QBB832" s="361"/>
      <c r="QBC832" s="361"/>
      <c r="QBD832" s="361"/>
      <c r="QBE832" s="361"/>
      <c r="QBF832" s="361"/>
      <c r="QBG832" s="361"/>
      <c r="QBH832" s="361"/>
      <c r="QBI832" s="361"/>
      <c r="QBJ832" s="361"/>
      <c r="QBK832" s="361"/>
      <c r="QBL832" s="361"/>
      <c r="QBM832" s="361"/>
      <c r="QBN832" s="361"/>
      <c r="QBO832" s="361"/>
      <c r="QBP832" s="361"/>
      <c r="QBQ832" s="361"/>
      <c r="QBR832" s="361"/>
      <c r="QBS832" s="361"/>
      <c r="QBT832" s="361"/>
      <c r="QBU832" s="361"/>
      <c r="QBV832" s="361"/>
      <c r="QBW832" s="361"/>
      <c r="QBX832" s="361"/>
      <c r="QBY832" s="361"/>
      <c r="QBZ832" s="361"/>
      <c r="QCA832" s="361"/>
      <c r="QCB832" s="361"/>
      <c r="QCC832" s="361"/>
      <c r="QCD832" s="361"/>
      <c r="QCE832" s="361"/>
      <c r="QCF832" s="361"/>
      <c r="QCG832" s="361"/>
      <c r="QCH832" s="361"/>
      <c r="QCI832" s="361"/>
      <c r="QCJ832" s="361"/>
      <c r="QCK832" s="361"/>
      <c r="QCL832" s="361"/>
      <c r="QCM832" s="361"/>
      <c r="QCN832" s="361"/>
      <c r="QCO832" s="361"/>
      <c r="QCP832" s="361"/>
      <c r="QCQ832" s="361"/>
      <c r="QCR832" s="361"/>
      <c r="QCS832" s="361"/>
      <c r="QCT832" s="361"/>
      <c r="QCU832" s="361"/>
      <c r="QCV832" s="361"/>
      <c r="QCW832" s="361"/>
      <c r="QCX832" s="361"/>
      <c r="QCY832" s="361"/>
      <c r="QCZ832" s="361"/>
      <c r="QDA832" s="361"/>
      <c r="QDB832" s="361"/>
      <c r="QDC832" s="361"/>
      <c r="QDD832" s="361"/>
      <c r="QDE832" s="361"/>
      <c r="QDF832" s="361"/>
      <c r="QDG832" s="361"/>
      <c r="QDH832" s="361"/>
      <c r="QDI832" s="361"/>
      <c r="QDJ832" s="361"/>
      <c r="QDK832" s="361"/>
      <c r="QDL832" s="361"/>
      <c r="QDM832" s="361"/>
      <c r="QDN832" s="361"/>
      <c r="QDO832" s="361"/>
      <c r="QDP832" s="361"/>
      <c r="QDQ832" s="361"/>
      <c r="QDR832" s="361"/>
      <c r="QDS832" s="361"/>
      <c r="QDT832" s="361"/>
      <c r="QDU832" s="361"/>
      <c r="QDV832" s="361"/>
      <c r="QDW832" s="361"/>
      <c r="QDX832" s="361"/>
      <c r="QDY832" s="361"/>
      <c r="QDZ832" s="361"/>
      <c r="QEA832" s="361"/>
      <c r="QEB832" s="361"/>
      <c r="QEC832" s="361"/>
      <c r="QED832" s="361"/>
      <c r="QEE832" s="361"/>
      <c r="QEF832" s="361"/>
      <c r="QEG832" s="361"/>
      <c r="QEH832" s="361"/>
      <c r="QEI832" s="361"/>
      <c r="QEJ832" s="361"/>
      <c r="QEK832" s="361"/>
      <c r="QEL832" s="361"/>
      <c r="QEM832" s="361"/>
      <c r="QEN832" s="361"/>
      <c r="QEO832" s="361"/>
      <c r="QEP832" s="361"/>
      <c r="QEQ832" s="361"/>
      <c r="QER832" s="361"/>
      <c r="QES832" s="361"/>
      <c r="QET832" s="361"/>
      <c r="QEU832" s="361"/>
      <c r="QEV832" s="361"/>
      <c r="QEW832" s="361"/>
      <c r="QEX832" s="361"/>
      <c r="QEY832" s="361"/>
      <c r="QEZ832" s="361"/>
      <c r="QFA832" s="361"/>
      <c r="QFB832" s="361"/>
      <c r="QFC832" s="361"/>
      <c r="QFD832" s="361"/>
      <c r="QFE832" s="361"/>
      <c r="QFF832" s="361"/>
      <c r="QFG832" s="361"/>
      <c r="QFH832" s="361"/>
      <c r="QFI832" s="361"/>
      <c r="QFJ832" s="361"/>
      <c r="QFK832" s="361"/>
      <c r="QFL832" s="361"/>
      <c r="QFM832" s="361"/>
      <c r="QFN832" s="361"/>
      <c r="QFO832" s="361"/>
      <c r="QFP832" s="361"/>
      <c r="QFQ832" s="361"/>
      <c r="QFR832" s="361"/>
      <c r="QFS832" s="361"/>
      <c r="QFT832" s="361"/>
      <c r="QFU832" s="361"/>
      <c r="QFV832" s="361"/>
      <c r="QFW832" s="361"/>
      <c r="QFX832" s="361"/>
      <c r="QFY832" s="361"/>
      <c r="QFZ832" s="361"/>
      <c r="QGA832" s="361"/>
      <c r="QGB832" s="361"/>
      <c r="QGC832" s="361"/>
      <c r="QGD832" s="361"/>
      <c r="QGE832" s="361"/>
      <c r="QGF832" s="361"/>
      <c r="QGG832" s="361"/>
      <c r="QGH832" s="361"/>
      <c r="QGI832" s="361"/>
      <c r="QGJ832" s="361"/>
      <c r="QGK832" s="361"/>
      <c r="QGL832" s="361"/>
      <c r="QGM832" s="361"/>
      <c r="QGN832" s="361"/>
      <c r="QGO832" s="361"/>
      <c r="QGP832" s="361"/>
      <c r="QGQ832" s="361"/>
      <c r="QGR832" s="361"/>
      <c r="QGS832" s="361"/>
      <c r="QGT832" s="361"/>
      <c r="QGU832" s="361"/>
      <c r="QGV832" s="361"/>
      <c r="QGW832" s="361"/>
      <c r="QGX832" s="361"/>
      <c r="QGY832" s="361"/>
      <c r="QGZ832" s="361"/>
      <c r="QHA832" s="361"/>
      <c r="QHB832" s="361"/>
      <c r="QHC832" s="361"/>
      <c r="QHD832" s="361"/>
      <c r="QHE832" s="361"/>
      <c r="QHF832" s="361"/>
      <c r="QHG832" s="361"/>
      <c r="QHH832" s="361"/>
      <c r="QHI832" s="361"/>
      <c r="QHJ832" s="361"/>
      <c r="QHK832" s="361"/>
      <c r="QHL832" s="361"/>
      <c r="QHM832" s="361"/>
      <c r="QHN832" s="361"/>
      <c r="QHO832" s="361"/>
      <c r="QHP832" s="361"/>
      <c r="QHQ832" s="361"/>
      <c r="QHR832" s="361"/>
      <c r="QHS832" s="361"/>
      <c r="QHT832" s="361"/>
      <c r="QHU832" s="361"/>
      <c r="QHV832" s="361"/>
      <c r="QHW832" s="361"/>
      <c r="QHX832" s="361"/>
      <c r="QHY832" s="361"/>
      <c r="QHZ832" s="361"/>
      <c r="QIA832" s="361"/>
      <c r="QIB832" s="361"/>
      <c r="QIC832" s="361"/>
      <c r="QID832" s="361"/>
      <c r="QIE832" s="361"/>
      <c r="QIF832" s="361"/>
      <c r="QIG832" s="361"/>
      <c r="QIH832" s="361"/>
      <c r="QII832" s="361"/>
      <c r="QIJ832" s="361"/>
      <c r="QIK832" s="361"/>
      <c r="QIL832" s="361"/>
      <c r="QIM832" s="361"/>
      <c r="QIN832" s="361"/>
      <c r="QIO832" s="361"/>
      <c r="QIP832" s="361"/>
      <c r="QIQ832" s="361"/>
      <c r="QIR832" s="361"/>
      <c r="QIS832" s="361"/>
      <c r="QIT832" s="361"/>
      <c r="QIU832" s="361"/>
      <c r="QIV832" s="361"/>
      <c r="QIW832" s="361"/>
      <c r="QIX832" s="361"/>
      <c r="QIY832" s="361"/>
      <c r="QIZ832" s="361"/>
      <c r="QJA832" s="361"/>
      <c r="QJB832" s="361"/>
      <c r="QJC832" s="361"/>
      <c r="QJD832" s="361"/>
      <c r="QJE832" s="361"/>
      <c r="QJF832" s="361"/>
      <c r="QJG832" s="361"/>
      <c r="QJH832" s="361"/>
      <c r="QJI832" s="361"/>
      <c r="QJJ832" s="361"/>
      <c r="QJK832" s="361"/>
      <c r="QJL832" s="361"/>
      <c r="QJM832" s="361"/>
      <c r="QJN832" s="361"/>
      <c r="QJO832" s="361"/>
      <c r="QJP832" s="361"/>
      <c r="QJQ832" s="361"/>
      <c r="QJR832" s="361"/>
      <c r="QJS832" s="361"/>
      <c r="QJT832" s="361"/>
      <c r="QJU832" s="361"/>
      <c r="QJV832" s="361"/>
      <c r="QJW832" s="361"/>
      <c r="QJX832" s="361"/>
      <c r="QJY832" s="361"/>
      <c r="QJZ832" s="361"/>
      <c r="QKA832" s="361"/>
      <c r="QKB832" s="361"/>
      <c r="QKC832" s="361"/>
      <c r="QKD832" s="361"/>
      <c r="QKE832" s="361"/>
      <c r="QKF832" s="361"/>
      <c r="QKG832" s="361"/>
      <c r="QKH832" s="361"/>
      <c r="QKI832" s="361"/>
      <c r="QKJ832" s="361"/>
      <c r="QKK832" s="361"/>
      <c r="QKL832" s="361"/>
      <c r="QKM832" s="361"/>
      <c r="QKN832" s="361"/>
      <c r="QKO832" s="361"/>
      <c r="QKP832" s="361"/>
      <c r="QKQ832" s="361"/>
      <c r="QKR832" s="361"/>
      <c r="QKS832" s="361"/>
      <c r="QKT832" s="361"/>
      <c r="QKU832" s="361"/>
      <c r="QKV832" s="361"/>
      <c r="QKW832" s="361"/>
      <c r="QKX832" s="361"/>
      <c r="QKY832" s="361"/>
      <c r="QKZ832" s="361"/>
      <c r="QLA832" s="361"/>
      <c r="QLB832" s="361"/>
      <c r="QLC832" s="361"/>
      <c r="QLD832" s="361"/>
      <c r="QLE832" s="361"/>
      <c r="QLF832" s="361"/>
      <c r="QLG832" s="361"/>
      <c r="QLH832" s="361"/>
      <c r="QLI832" s="361"/>
      <c r="QLJ832" s="361"/>
      <c r="QLK832" s="361"/>
      <c r="QLL832" s="361"/>
      <c r="QLM832" s="361"/>
      <c r="QLN832" s="361"/>
      <c r="QLO832" s="361"/>
      <c r="QLP832" s="361"/>
      <c r="QLQ832" s="361"/>
      <c r="QLR832" s="361"/>
      <c r="QLS832" s="361"/>
      <c r="QLT832" s="361"/>
      <c r="QLU832" s="361"/>
      <c r="QLV832" s="361"/>
      <c r="QLW832" s="361"/>
      <c r="QLX832" s="361"/>
      <c r="QLY832" s="361"/>
      <c r="QLZ832" s="361"/>
      <c r="QMA832" s="361"/>
      <c r="QMB832" s="361"/>
      <c r="QMC832" s="361"/>
      <c r="QMD832" s="361"/>
      <c r="QME832" s="361"/>
      <c r="QMF832" s="361"/>
      <c r="QMG832" s="361"/>
      <c r="QMH832" s="361"/>
      <c r="QMI832" s="361"/>
      <c r="QMJ832" s="361"/>
      <c r="QMK832" s="361"/>
      <c r="QML832" s="361"/>
      <c r="QMM832" s="361"/>
      <c r="QMN832" s="361"/>
      <c r="QMO832" s="361"/>
      <c r="QMP832" s="361"/>
      <c r="QMQ832" s="361"/>
      <c r="QMR832" s="361"/>
      <c r="QMS832" s="361"/>
      <c r="QMT832" s="361"/>
      <c r="QMU832" s="361"/>
      <c r="QMV832" s="361"/>
      <c r="QMW832" s="361"/>
      <c r="QMX832" s="361"/>
      <c r="QMY832" s="361"/>
      <c r="QMZ832" s="361"/>
      <c r="QNA832" s="361"/>
      <c r="QNB832" s="361"/>
      <c r="QNC832" s="361"/>
      <c r="QND832" s="361"/>
      <c r="QNE832" s="361"/>
      <c r="QNF832" s="361"/>
      <c r="QNG832" s="361"/>
      <c r="QNH832" s="361"/>
      <c r="QNI832" s="361"/>
      <c r="QNJ832" s="361"/>
      <c r="QNK832" s="361"/>
      <c r="QNL832" s="361"/>
      <c r="QNM832" s="361"/>
      <c r="QNN832" s="361"/>
      <c r="QNO832" s="361"/>
      <c r="QNP832" s="361"/>
      <c r="QNQ832" s="361"/>
      <c r="QNR832" s="361"/>
      <c r="QNS832" s="361"/>
      <c r="QNT832" s="361"/>
      <c r="QNU832" s="361"/>
      <c r="QNV832" s="361"/>
      <c r="QNW832" s="361"/>
      <c r="QNX832" s="361"/>
      <c r="QNY832" s="361"/>
      <c r="QNZ832" s="361"/>
      <c r="QOA832" s="361"/>
      <c r="QOB832" s="361"/>
      <c r="QOC832" s="361"/>
      <c r="QOD832" s="361"/>
      <c r="QOE832" s="361"/>
      <c r="QOF832" s="361"/>
      <c r="QOG832" s="361"/>
      <c r="QOH832" s="361"/>
      <c r="QOI832" s="361"/>
      <c r="QOJ832" s="361"/>
      <c r="QOK832" s="361"/>
      <c r="QOL832" s="361"/>
      <c r="QOM832" s="361"/>
      <c r="QON832" s="361"/>
      <c r="QOO832" s="361"/>
      <c r="QOP832" s="361"/>
      <c r="QOQ832" s="361"/>
      <c r="QOR832" s="361"/>
      <c r="QOS832" s="361"/>
      <c r="QOT832" s="361"/>
      <c r="QOU832" s="361"/>
      <c r="QOV832" s="361"/>
      <c r="QOW832" s="361"/>
      <c r="QOX832" s="361"/>
      <c r="QOY832" s="361"/>
      <c r="QOZ832" s="361"/>
      <c r="QPA832" s="361"/>
      <c r="QPB832" s="361"/>
      <c r="QPC832" s="361"/>
      <c r="QPD832" s="361"/>
      <c r="QPE832" s="361"/>
      <c r="QPF832" s="361"/>
      <c r="QPG832" s="361"/>
      <c r="QPH832" s="361"/>
      <c r="QPI832" s="361"/>
      <c r="QPJ832" s="361"/>
      <c r="QPK832" s="361"/>
      <c r="QPL832" s="361"/>
      <c r="QPM832" s="361"/>
      <c r="QPN832" s="361"/>
      <c r="QPO832" s="361"/>
      <c r="QPP832" s="361"/>
      <c r="QPQ832" s="361"/>
      <c r="QPR832" s="361"/>
      <c r="QPS832" s="361"/>
      <c r="QPT832" s="361"/>
      <c r="QPU832" s="361"/>
      <c r="QPV832" s="361"/>
      <c r="QPW832" s="361"/>
      <c r="QPX832" s="361"/>
      <c r="QPY832" s="361"/>
      <c r="QPZ832" s="361"/>
      <c r="QQA832" s="361"/>
      <c r="QQB832" s="361"/>
      <c r="QQC832" s="361"/>
      <c r="QQD832" s="361"/>
      <c r="QQE832" s="361"/>
      <c r="QQF832" s="361"/>
      <c r="QQG832" s="361"/>
      <c r="QQH832" s="361"/>
      <c r="QQI832" s="361"/>
      <c r="QQJ832" s="361"/>
      <c r="QQK832" s="361"/>
      <c r="QQL832" s="361"/>
      <c r="QQM832" s="361"/>
      <c r="QQN832" s="361"/>
      <c r="QQO832" s="361"/>
      <c r="QQP832" s="361"/>
      <c r="QQQ832" s="361"/>
      <c r="QQR832" s="361"/>
      <c r="QQS832" s="361"/>
      <c r="QQT832" s="361"/>
      <c r="QQU832" s="361"/>
      <c r="QQV832" s="361"/>
      <c r="QQW832" s="361"/>
      <c r="QQX832" s="361"/>
      <c r="QQY832" s="361"/>
      <c r="QQZ832" s="361"/>
      <c r="QRA832" s="361"/>
      <c r="QRB832" s="361"/>
      <c r="QRC832" s="361"/>
      <c r="QRD832" s="361"/>
      <c r="QRE832" s="361"/>
      <c r="QRF832" s="361"/>
      <c r="QRG832" s="361"/>
      <c r="QRH832" s="361"/>
      <c r="QRI832" s="361"/>
      <c r="QRJ832" s="361"/>
      <c r="QRK832" s="361"/>
      <c r="QRL832" s="361"/>
      <c r="QRM832" s="361"/>
      <c r="QRN832" s="361"/>
      <c r="QRO832" s="361"/>
      <c r="QRP832" s="361"/>
      <c r="QRQ832" s="361"/>
      <c r="QRR832" s="361"/>
      <c r="QRS832" s="361"/>
      <c r="QRT832" s="361"/>
      <c r="QRU832" s="361"/>
      <c r="QRV832" s="361"/>
      <c r="QRW832" s="361"/>
      <c r="QRX832" s="361"/>
      <c r="QRY832" s="361"/>
      <c r="QRZ832" s="361"/>
      <c r="QSA832" s="361"/>
      <c r="QSB832" s="361"/>
      <c r="QSC832" s="361"/>
      <c r="QSD832" s="361"/>
      <c r="QSE832" s="361"/>
      <c r="QSF832" s="361"/>
      <c r="QSG832" s="361"/>
      <c r="QSH832" s="361"/>
      <c r="QSI832" s="361"/>
      <c r="QSJ832" s="361"/>
      <c r="QSK832" s="361"/>
      <c r="QSL832" s="361"/>
      <c r="QSM832" s="361"/>
      <c r="QSN832" s="361"/>
      <c r="QSO832" s="361"/>
      <c r="QSP832" s="361"/>
      <c r="QSQ832" s="361"/>
      <c r="QSR832" s="361"/>
      <c r="QSS832" s="361"/>
      <c r="QST832" s="361"/>
      <c r="QSU832" s="361"/>
      <c r="QSV832" s="361"/>
      <c r="QSW832" s="361"/>
      <c r="QSX832" s="361"/>
      <c r="QSY832" s="361"/>
      <c r="QSZ832" s="361"/>
      <c r="QTA832" s="361"/>
      <c r="QTB832" s="361"/>
      <c r="QTC832" s="361"/>
      <c r="QTD832" s="361"/>
      <c r="QTE832" s="361"/>
      <c r="QTF832" s="361"/>
      <c r="QTG832" s="361"/>
      <c r="QTH832" s="361"/>
      <c r="QTI832" s="361"/>
      <c r="QTJ832" s="361"/>
      <c r="QTK832" s="361"/>
      <c r="QTL832" s="361"/>
      <c r="QTM832" s="361"/>
      <c r="QTN832" s="361"/>
      <c r="QTO832" s="361"/>
      <c r="QTP832" s="361"/>
      <c r="QTQ832" s="361"/>
      <c r="QTR832" s="361"/>
      <c r="QTS832" s="361"/>
      <c r="QTT832" s="361"/>
      <c r="QTU832" s="361"/>
      <c r="QTV832" s="361"/>
      <c r="QTW832" s="361"/>
      <c r="QTX832" s="361"/>
      <c r="QTY832" s="361"/>
      <c r="QTZ832" s="361"/>
      <c r="QUA832" s="361"/>
      <c r="QUB832" s="361"/>
      <c r="QUC832" s="361"/>
      <c r="QUD832" s="361"/>
      <c r="QUE832" s="361"/>
      <c r="QUF832" s="361"/>
      <c r="QUG832" s="361"/>
      <c r="QUH832" s="361"/>
      <c r="QUI832" s="361"/>
      <c r="QUJ832" s="361"/>
      <c r="QUK832" s="361"/>
      <c r="QUL832" s="361"/>
      <c r="QUM832" s="361"/>
      <c r="QUN832" s="361"/>
      <c r="QUO832" s="361"/>
      <c r="QUP832" s="361"/>
      <c r="QUQ832" s="361"/>
      <c r="QUR832" s="361"/>
      <c r="QUS832" s="361"/>
      <c r="QUT832" s="361"/>
      <c r="QUU832" s="361"/>
      <c r="QUV832" s="361"/>
      <c r="QUW832" s="361"/>
      <c r="QUX832" s="361"/>
      <c r="QUY832" s="361"/>
      <c r="QUZ832" s="361"/>
      <c r="QVA832" s="361"/>
      <c r="QVB832" s="361"/>
      <c r="QVC832" s="361"/>
      <c r="QVD832" s="361"/>
      <c r="QVE832" s="361"/>
      <c r="QVF832" s="361"/>
      <c r="QVG832" s="361"/>
      <c r="QVH832" s="361"/>
      <c r="QVI832" s="361"/>
      <c r="QVJ832" s="361"/>
      <c r="QVK832" s="361"/>
      <c r="QVL832" s="361"/>
      <c r="QVM832" s="361"/>
      <c r="QVN832" s="361"/>
      <c r="QVO832" s="361"/>
      <c r="QVP832" s="361"/>
      <c r="QVQ832" s="361"/>
      <c r="QVR832" s="361"/>
      <c r="QVS832" s="361"/>
      <c r="QVT832" s="361"/>
      <c r="QVU832" s="361"/>
      <c r="QVV832" s="361"/>
      <c r="QVW832" s="361"/>
      <c r="QVX832" s="361"/>
      <c r="QVY832" s="361"/>
      <c r="QVZ832" s="361"/>
      <c r="QWA832" s="361"/>
      <c r="QWB832" s="361"/>
      <c r="QWC832" s="361"/>
      <c r="QWD832" s="361"/>
      <c r="QWE832" s="361"/>
      <c r="QWF832" s="361"/>
      <c r="QWG832" s="361"/>
      <c r="QWH832" s="361"/>
      <c r="QWI832" s="361"/>
      <c r="QWJ832" s="361"/>
      <c r="QWK832" s="361"/>
      <c r="QWL832" s="361"/>
      <c r="QWM832" s="361"/>
      <c r="QWN832" s="361"/>
      <c r="QWO832" s="361"/>
      <c r="QWP832" s="361"/>
      <c r="QWQ832" s="361"/>
      <c r="QWR832" s="361"/>
      <c r="QWS832" s="361"/>
      <c r="QWT832" s="361"/>
      <c r="QWU832" s="361"/>
      <c r="QWV832" s="361"/>
      <c r="QWW832" s="361"/>
      <c r="QWX832" s="361"/>
      <c r="QWY832" s="361"/>
      <c r="QWZ832" s="361"/>
      <c r="QXA832" s="361"/>
      <c r="QXB832" s="361"/>
      <c r="QXC832" s="361"/>
      <c r="QXD832" s="361"/>
      <c r="QXE832" s="361"/>
      <c r="QXF832" s="361"/>
      <c r="QXG832" s="361"/>
      <c r="QXH832" s="361"/>
      <c r="QXI832" s="361"/>
      <c r="QXJ832" s="361"/>
      <c r="QXK832" s="361"/>
      <c r="QXL832" s="361"/>
      <c r="QXM832" s="361"/>
      <c r="QXN832" s="361"/>
      <c r="QXO832" s="361"/>
      <c r="QXP832" s="361"/>
      <c r="QXQ832" s="361"/>
      <c r="QXR832" s="361"/>
      <c r="QXS832" s="361"/>
      <c r="QXT832" s="361"/>
      <c r="QXU832" s="361"/>
      <c r="QXV832" s="361"/>
      <c r="QXW832" s="361"/>
      <c r="QXX832" s="361"/>
      <c r="QXY832" s="361"/>
      <c r="QXZ832" s="361"/>
      <c r="QYA832" s="361"/>
      <c r="QYB832" s="361"/>
      <c r="QYC832" s="361"/>
      <c r="QYD832" s="361"/>
      <c r="QYE832" s="361"/>
      <c r="QYF832" s="361"/>
      <c r="QYG832" s="361"/>
      <c r="QYH832" s="361"/>
      <c r="QYI832" s="361"/>
      <c r="QYJ832" s="361"/>
      <c r="QYK832" s="361"/>
      <c r="QYL832" s="361"/>
      <c r="QYM832" s="361"/>
      <c r="QYN832" s="361"/>
      <c r="QYO832" s="361"/>
      <c r="QYP832" s="361"/>
      <c r="QYQ832" s="361"/>
      <c r="QYR832" s="361"/>
      <c r="QYS832" s="361"/>
      <c r="QYT832" s="361"/>
      <c r="QYU832" s="361"/>
      <c r="QYV832" s="361"/>
      <c r="QYW832" s="361"/>
      <c r="QYX832" s="361"/>
      <c r="QYY832" s="361"/>
      <c r="QYZ832" s="361"/>
      <c r="QZA832" s="361"/>
      <c r="QZB832" s="361"/>
      <c r="QZC832" s="361"/>
      <c r="QZD832" s="361"/>
      <c r="QZE832" s="361"/>
      <c r="QZF832" s="361"/>
      <c r="QZG832" s="361"/>
      <c r="QZH832" s="361"/>
      <c r="QZI832" s="361"/>
      <c r="QZJ832" s="361"/>
      <c r="QZK832" s="361"/>
      <c r="QZL832" s="361"/>
      <c r="QZM832" s="361"/>
      <c r="QZN832" s="361"/>
      <c r="QZO832" s="361"/>
      <c r="QZP832" s="361"/>
      <c r="QZQ832" s="361"/>
      <c r="QZR832" s="361"/>
      <c r="QZS832" s="361"/>
      <c r="QZT832" s="361"/>
      <c r="QZU832" s="361"/>
      <c r="QZV832" s="361"/>
      <c r="QZW832" s="361"/>
      <c r="QZX832" s="361"/>
      <c r="QZY832" s="361"/>
      <c r="QZZ832" s="361"/>
      <c r="RAA832" s="361"/>
      <c r="RAB832" s="361"/>
      <c r="RAC832" s="361"/>
      <c r="RAD832" s="361"/>
      <c r="RAE832" s="361"/>
      <c r="RAF832" s="361"/>
      <c r="RAG832" s="361"/>
      <c r="RAH832" s="361"/>
      <c r="RAI832" s="361"/>
      <c r="RAJ832" s="361"/>
      <c r="RAK832" s="361"/>
      <c r="RAL832" s="361"/>
      <c r="RAM832" s="361"/>
      <c r="RAN832" s="361"/>
      <c r="RAO832" s="361"/>
      <c r="RAP832" s="361"/>
      <c r="RAQ832" s="361"/>
      <c r="RAR832" s="361"/>
      <c r="RAS832" s="361"/>
      <c r="RAT832" s="361"/>
      <c r="RAU832" s="361"/>
      <c r="RAV832" s="361"/>
      <c r="RAW832" s="361"/>
      <c r="RAX832" s="361"/>
      <c r="RAY832" s="361"/>
      <c r="RAZ832" s="361"/>
      <c r="RBA832" s="361"/>
      <c r="RBB832" s="361"/>
      <c r="RBC832" s="361"/>
      <c r="RBD832" s="361"/>
      <c r="RBE832" s="361"/>
      <c r="RBF832" s="361"/>
      <c r="RBG832" s="361"/>
      <c r="RBH832" s="361"/>
      <c r="RBI832" s="361"/>
      <c r="RBJ832" s="361"/>
      <c r="RBK832" s="361"/>
      <c r="RBL832" s="361"/>
      <c r="RBM832" s="361"/>
      <c r="RBN832" s="361"/>
      <c r="RBO832" s="361"/>
      <c r="RBP832" s="361"/>
      <c r="RBQ832" s="361"/>
      <c r="RBR832" s="361"/>
      <c r="RBS832" s="361"/>
      <c r="RBT832" s="361"/>
      <c r="RBU832" s="361"/>
      <c r="RBV832" s="361"/>
      <c r="RBW832" s="361"/>
      <c r="RBX832" s="361"/>
      <c r="RBY832" s="361"/>
      <c r="RBZ832" s="361"/>
      <c r="RCA832" s="361"/>
      <c r="RCB832" s="361"/>
      <c r="RCC832" s="361"/>
      <c r="RCD832" s="361"/>
      <c r="RCE832" s="361"/>
      <c r="RCF832" s="361"/>
      <c r="RCG832" s="361"/>
      <c r="RCH832" s="361"/>
      <c r="RCI832" s="361"/>
      <c r="RCJ832" s="361"/>
      <c r="RCK832" s="361"/>
      <c r="RCL832" s="361"/>
      <c r="RCM832" s="361"/>
      <c r="RCN832" s="361"/>
      <c r="RCO832" s="361"/>
      <c r="RCP832" s="361"/>
      <c r="RCQ832" s="361"/>
      <c r="RCR832" s="361"/>
      <c r="RCS832" s="361"/>
      <c r="RCT832" s="361"/>
      <c r="RCU832" s="361"/>
      <c r="RCV832" s="361"/>
      <c r="RCW832" s="361"/>
      <c r="RCX832" s="361"/>
      <c r="RCY832" s="361"/>
      <c r="RCZ832" s="361"/>
      <c r="RDA832" s="361"/>
      <c r="RDB832" s="361"/>
      <c r="RDC832" s="361"/>
      <c r="RDD832" s="361"/>
      <c r="RDE832" s="361"/>
      <c r="RDF832" s="361"/>
      <c r="RDG832" s="361"/>
      <c r="RDH832" s="361"/>
      <c r="RDI832" s="361"/>
      <c r="RDJ832" s="361"/>
      <c r="RDK832" s="361"/>
      <c r="RDL832" s="361"/>
      <c r="RDM832" s="361"/>
      <c r="RDN832" s="361"/>
      <c r="RDO832" s="361"/>
      <c r="RDP832" s="361"/>
      <c r="RDQ832" s="361"/>
      <c r="RDR832" s="361"/>
      <c r="RDS832" s="361"/>
      <c r="RDT832" s="361"/>
      <c r="RDU832" s="361"/>
      <c r="RDV832" s="361"/>
      <c r="RDW832" s="361"/>
      <c r="RDX832" s="361"/>
      <c r="RDY832" s="361"/>
      <c r="RDZ832" s="361"/>
      <c r="REA832" s="361"/>
      <c r="REB832" s="361"/>
      <c r="REC832" s="361"/>
      <c r="RED832" s="361"/>
      <c r="REE832" s="361"/>
      <c r="REF832" s="361"/>
      <c r="REG832" s="361"/>
      <c r="REH832" s="361"/>
      <c r="REI832" s="361"/>
      <c r="REJ832" s="361"/>
      <c r="REK832" s="361"/>
      <c r="REL832" s="361"/>
      <c r="REM832" s="361"/>
      <c r="REN832" s="361"/>
      <c r="REO832" s="361"/>
      <c r="REP832" s="361"/>
      <c r="REQ832" s="361"/>
      <c r="RER832" s="361"/>
      <c r="RES832" s="361"/>
      <c r="RET832" s="361"/>
      <c r="REU832" s="361"/>
      <c r="REV832" s="361"/>
      <c r="REW832" s="361"/>
      <c r="REX832" s="361"/>
      <c r="REY832" s="361"/>
      <c r="REZ832" s="361"/>
      <c r="RFA832" s="361"/>
      <c r="RFB832" s="361"/>
      <c r="RFC832" s="361"/>
      <c r="RFD832" s="361"/>
      <c r="RFE832" s="361"/>
      <c r="RFF832" s="361"/>
      <c r="RFG832" s="361"/>
      <c r="RFH832" s="361"/>
      <c r="RFI832" s="361"/>
      <c r="RFJ832" s="361"/>
      <c r="RFK832" s="361"/>
      <c r="RFL832" s="361"/>
      <c r="RFM832" s="361"/>
      <c r="RFN832" s="361"/>
      <c r="RFO832" s="361"/>
      <c r="RFP832" s="361"/>
      <c r="RFQ832" s="361"/>
      <c r="RFR832" s="361"/>
      <c r="RFS832" s="361"/>
      <c r="RFT832" s="361"/>
      <c r="RFU832" s="361"/>
      <c r="RFV832" s="361"/>
      <c r="RFW832" s="361"/>
      <c r="RFX832" s="361"/>
      <c r="RFY832" s="361"/>
      <c r="RFZ832" s="361"/>
      <c r="RGA832" s="361"/>
      <c r="RGB832" s="361"/>
      <c r="RGC832" s="361"/>
      <c r="RGD832" s="361"/>
      <c r="RGE832" s="361"/>
      <c r="RGF832" s="361"/>
      <c r="RGG832" s="361"/>
      <c r="RGH832" s="361"/>
      <c r="RGI832" s="361"/>
      <c r="RGJ832" s="361"/>
      <c r="RGK832" s="361"/>
      <c r="RGL832" s="361"/>
      <c r="RGM832" s="361"/>
      <c r="RGN832" s="361"/>
      <c r="RGO832" s="361"/>
      <c r="RGP832" s="361"/>
      <c r="RGQ832" s="361"/>
      <c r="RGR832" s="361"/>
      <c r="RGS832" s="361"/>
      <c r="RGT832" s="361"/>
      <c r="RGU832" s="361"/>
      <c r="RGV832" s="361"/>
      <c r="RGW832" s="361"/>
      <c r="RGX832" s="361"/>
      <c r="RGY832" s="361"/>
      <c r="RGZ832" s="361"/>
      <c r="RHA832" s="361"/>
      <c r="RHB832" s="361"/>
      <c r="RHC832" s="361"/>
      <c r="RHD832" s="361"/>
      <c r="RHE832" s="361"/>
      <c r="RHF832" s="361"/>
      <c r="RHG832" s="361"/>
      <c r="RHH832" s="361"/>
      <c r="RHI832" s="361"/>
      <c r="RHJ832" s="361"/>
      <c r="RHK832" s="361"/>
      <c r="RHL832" s="361"/>
      <c r="RHM832" s="361"/>
      <c r="RHN832" s="361"/>
      <c r="RHO832" s="361"/>
      <c r="RHP832" s="361"/>
      <c r="RHQ832" s="361"/>
      <c r="RHR832" s="361"/>
      <c r="RHS832" s="361"/>
      <c r="RHT832" s="361"/>
      <c r="RHU832" s="361"/>
      <c r="RHV832" s="361"/>
      <c r="RHW832" s="361"/>
      <c r="RHX832" s="361"/>
      <c r="RHY832" s="361"/>
      <c r="RHZ832" s="361"/>
      <c r="RIA832" s="361"/>
      <c r="RIB832" s="361"/>
      <c r="RIC832" s="361"/>
      <c r="RID832" s="361"/>
      <c r="RIE832" s="361"/>
      <c r="RIF832" s="361"/>
      <c r="RIG832" s="361"/>
      <c r="RIH832" s="361"/>
      <c r="RII832" s="361"/>
      <c r="RIJ832" s="361"/>
      <c r="RIK832" s="361"/>
      <c r="RIL832" s="361"/>
      <c r="RIM832" s="361"/>
      <c r="RIN832" s="361"/>
      <c r="RIO832" s="361"/>
      <c r="RIP832" s="361"/>
      <c r="RIQ832" s="361"/>
      <c r="RIR832" s="361"/>
      <c r="RIS832" s="361"/>
      <c r="RIT832" s="361"/>
      <c r="RIU832" s="361"/>
      <c r="RIV832" s="361"/>
      <c r="RIW832" s="361"/>
      <c r="RIX832" s="361"/>
      <c r="RIY832" s="361"/>
      <c r="RIZ832" s="361"/>
      <c r="RJA832" s="361"/>
      <c r="RJB832" s="361"/>
      <c r="RJC832" s="361"/>
      <c r="RJD832" s="361"/>
      <c r="RJE832" s="361"/>
      <c r="RJF832" s="361"/>
      <c r="RJG832" s="361"/>
      <c r="RJH832" s="361"/>
      <c r="RJI832" s="361"/>
      <c r="RJJ832" s="361"/>
      <c r="RJK832" s="361"/>
      <c r="RJL832" s="361"/>
      <c r="RJM832" s="361"/>
      <c r="RJN832" s="361"/>
      <c r="RJO832" s="361"/>
      <c r="RJP832" s="361"/>
      <c r="RJQ832" s="361"/>
      <c r="RJR832" s="361"/>
      <c r="RJS832" s="361"/>
      <c r="RJT832" s="361"/>
      <c r="RJU832" s="361"/>
      <c r="RJV832" s="361"/>
      <c r="RJW832" s="361"/>
      <c r="RJX832" s="361"/>
      <c r="RJY832" s="361"/>
      <c r="RJZ832" s="361"/>
      <c r="RKA832" s="361"/>
      <c r="RKB832" s="361"/>
      <c r="RKC832" s="361"/>
      <c r="RKD832" s="361"/>
      <c r="RKE832" s="361"/>
      <c r="RKF832" s="361"/>
      <c r="RKG832" s="361"/>
      <c r="RKH832" s="361"/>
      <c r="RKI832" s="361"/>
      <c r="RKJ832" s="361"/>
      <c r="RKK832" s="361"/>
      <c r="RKL832" s="361"/>
      <c r="RKM832" s="361"/>
      <c r="RKN832" s="361"/>
      <c r="RKO832" s="361"/>
      <c r="RKP832" s="361"/>
      <c r="RKQ832" s="361"/>
      <c r="RKR832" s="361"/>
      <c r="RKS832" s="361"/>
      <c r="RKT832" s="361"/>
      <c r="RKU832" s="361"/>
      <c r="RKV832" s="361"/>
      <c r="RKW832" s="361"/>
      <c r="RKX832" s="361"/>
      <c r="RKY832" s="361"/>
      <c r="RKZ832" s="361"/>
      <c r="RLA832" s="361"/>
      <c r="RLB832" s="361"/>
      <c r="RLC832" s="361"/>
      <c r="RLD832" s="361"/>
      <c r="RLE832" s="361"/>
      <c r="RLF832" s="361"/>
      <c r="RLG832" s="361"/>
      <c r="RLH832" s="361"/>
      <c r="RLI832" s="361"/>
      <c r="RLJ832" s="361"/>
      <c r="RLK832" s="361"/>
      <c r="RLL832" s="361"/>
      <c r="RLM832" s="361"/>
      <c r="RLN832" s="361"/>
      <c r="RLO832" s="361"/>
      <c r="RLP832" s="361"/>
      <c r="RLQ832" s="361"/>
      <c r="RLR832" s="361"/>
      <c r="RLS832" s="361"/>
      <c r="RLT832" s="361"/>
      <c r="RLU832" s="361"/>
      <c r="RLV832" s="361"/>
      <c r="RLW832" s="361"/>
      <c r="RLX832" s="361"/>
      <c r="RLY832" s="361"/>
      <c r="RLZ832" s="361"/>
      <c r="RMA832" s="361"/>
      <c r="RMB832" s="361"/>
      <c r="RMC832" s="361"/>
      <c r="RMD832" s="361"/>
      <c r="RME832" s="361"/>
      <c r="RMF832" s="361"/>
      <c r="RMG832" s="361"/>
      <c r="RMH832" s="361"/>
      <c r="RMI832" s="361"/>
      <c r="RMJ832" s="361"/>
      <c r="RMK832" s="361"/>
      <c r="RML832" s="361"/>
      <c r="RMM832" s="361"/>
      <c r="RMN832" s="361"/>
      <c r="RMO832" s="361"/>
      <c r="RMP832" s="361"/>
      <c r="RMQ832" s="361"/>
      <c r="RMR832" s="361"/>
      <c r="RMS832" s="361"/>
      <c r="RMT832" s="361"/>
      <c r="RMU832" s="361"/>
      <c r="RMV832" s="361"/>
      <c r="RMW832" s="361"/>
      <c r="RMX832" s="361"/>
      <c r="RMY832" s="361"/>
      <c r="RMZ832" s="361"/>
      <c r="RNA832" s="361"/>
      <c r="RNB832" s="361"/>
      <c r="RNC832" s="361"/>
      <c r="RND832" s="361"/>
      <c r="RNE832" s="361"/>
      <c r="RNF832" s="361"/>
      <c r="RNG832" s="361"/>
      <c r="RNH832" s="361"/>
      <c r="RNI832" s="361"/>
      <c r="RNJ832" s="361"/>
      <c r="RNK832" s="361"/>
      <c r="RNL832" s="361"/>
      <c r="RNM832" s="361"/>
      <c r="RNN832" s="361"/>
      <c r="RNO832" s="361"/>
      <c r="RNP832" s="361"/>
      <c r="RNQ832" s="361"/>
      <c r="RNR832" s="361"/>
      <c r="RNS832" s="361"/>
      <c r="RNT832" s="361"/>
      <c r="RNU832" s="361"/>
      <c r="RNV832" s="361"/>
      <c r="RNW832" s="361"/>
      <c r="RNX832" s="361"/>
      <c r="RNY832" s="361"/>
      <c r="RNZ832" s="361"/>
      <c r="ROA832" s="361"/>
      <c r="ROB832" s="361"/>
      <c r="ROC832" s="361"/>
      <c r="ROD832" s="361"/>
      <c r="ROE832" s="361"/>
      <c r="ROF832" s="361"/>
      <c r="ROG832" s="361"/>
      <c r="ROH832" s="361"/>
      <c r="ROI832" s="361"/>
      <c r="ROJ832" s="361"/>
      <c r="ROK832" s="361"/>
      <c r="ROL832" s="361"/>
      <c r="ROM832" s="361"/>
      <c r="RON832" s="361"/>
      <c r="ROO832" s="361"/>
      <c r="ROP832" s="361"/>
      <c r="ROQ832" s="361"/>
      <c r="ROR832" s="361"/>
      <c r="ROS832" s="361"/>
      <c r="ROT832" s="361"/>
      <c r="ROU832" s="361"/>
      <c r="ROV832" s="361"/>
      <c r="ROW832" s="361"/>
      <c r="ROX832" s="361"/>
      <c r="ROY832" s="361"/>
      <c r="ROZ832" s="361"/>
      <c r="RPA832" s="361"/>
      <c r="RPB832" s="361"/>
      <c r="RPC832" s="361"/>
      <c r="RPD832" s="361"/>
      <c r="RPE832" s="361"/>
      <c r="RPF832" s="361"/>
      <c r="RPG832" s="361"/>
      <c r="RPH832" s="361"/>
      <c r="RPI832" s="361"/>
      <c r="RPJ832" s="361"/>
      <c r="RPK832" s="361"/>
      <c r="RPL832" s="361"/>
      <c r="RPM832" s="361"/>
      <c r="RPN832" s="361"/>
      <c r="RPO832" s="361"/>
      <c r="RPP832" s="361"/>
      <c r="RPQ832" s="361"/>
      <c r="RPR832" s="361"/>
      <c r="RPS832" s="361"/>
      <c r="RPT832" s="361"/>
      <c r="RPU832" s="361"/>
      <c r="RPV832" s="361"/>
      <c r="RPW832" s="361"/>
      <c r="RPX832" s="361"/>
      <c r="RPY832" s="361"/>
      <c r="RPZ832" s="361"/>
      <c r="RQA832" s="361"/>
      <c r="RQB832" s="361"/>
      <c r="RQC832" s="361"/>
      <c r="RQD832" s="361"/>
      <c r="RQE832" s="361"/>
      <c r="RQF832" s="361"/>
      <c r="RQG832" s="361"/>
      <c r="RQH832" s="361"/>
      <c r="RQI832" s="361"/>
      <c r="RQJ832" s="361"/>
      <c r="RQK832" s="361"/>
      <c r="RQL832" s="361"/>
      <c r="RQM832" s="361"/>
      <c r="RQN832" s="361"/>
      <c r="RQO832" s="361"/>
      <c r="RQP832" s="361"/>
      <c r="RQQ832" s="361"/>
      <c r="RQR832" s="361"/>
      <c r="RQS832" s="361"/>
      <c r="RQT832" s="361"/>
      <c r="RQU832" s="361"/>
      <c r="RQV832" s="361"/>
      <c r="RQW832" s="361"/>
      <c r="RQX832" s="361"/>
      <c r="RQY832" s="361"/>
      <c r="RQZ832" s="361"/>
      <c r="RRA832" s="361"/>
      <c r="RRB832" s="361"/>
      <c r="RRC832" s="361"/>
      <c r="RRD832" s="361"/>
      <c r="RRE832" s="361"/>
      <c r="RRF832" s="361"/>
      <c r="RRG832" s="361"/>
      <c r="RRH832" s="361"/>
      <c r="RRI832" s="361"/>
      <c r="RRJ832" s="361"/>
      <c r="RRK832" s="361"/>
      <c r="RRL832" s="361"/>
      <c r="RRM832" s="361"/>
      <c r="RRN832" s="361"/>
      <c r="RRO832" s="361"/>
      <c r="RRP832" s="361"/>
      <c r="RRQ832" s="361"/>
      <c r="RRR832" s="361"/>
      <c r="RRS832" s="361"/>
      <c r="RRT832" s="361"/>
      <c r="RRU832" s="361"/>
      <c r="RRV832" s="361"/>
      <c r="RRW832" s="361"/>
      <c r="RRX832" s="361"/>
      <c r="RRY832" s="361"/>
      <c r="RRZ832" s="361"/>
      <c r="RSA832" s="361"/>
      <c r="RSB832" s="361"/>
      <c r="RSC832" s="361"/>
      <c r="RSD832" s="361"/>
      <c r="RSE832" s="361"/>
      <c r="RSF832" s="361"/>
      <c r="RSG832" s="361"/>
      <c r="RSH832" s="361"/>
      <c r="RSI832" s="361"/>
      <c r="RSJ832" s="361"/>
      <c r="RSK832" s="361"/>
      <c r="RSL832" s="361"/>
      <c r="RSM832" s="361"/>
      <c r="RSN832" s="361"/>
      <c r="RSO832" s="361"/>
      <c r="RSP832" s="361"/>
      <c r="RSQ832" s="361"/>
      <c r="RSR832" s="361"/>
      <c r="RSS832" s="361"/>
      <c r="RST832" s="361"/>
      <c r="RSU832" s="361"/>
      <c r="RSV832" s="361"/>
      <c r="RSW832" s="361"/>
      <c r="RSX832" s="361"/>
      <c r="RSY832" s="361"/>
      <c r="RSZ832" s="361"/>
      <c r="RTA832" s="361"/>
      <c r="RTB832" s="361"/>
      <c r="RTC832" s="361"/>
      <c r="RTD832" s="361"/>
      <c r="RTE832" s="361"/>
      <c r="RTF832" s="361"/>
      <c r="RTG832" s="361"/>
      <c r="RTH832" s="361"/>
      <c r="RTI832" s="361"/>
      <c r="RTJ832" s="361"/>
      <c r="RTK832" s="361"/>
      <c r="RTL832" s="361"/>
      <c r="RTM832" s="361"/>
      <c r="RTN832" s="361"/>
      <c r="RTO832" s="361"/>
      <c r="RTP832" s="361"/>
      <c r="RTQ832" s="361"/>
      <c r="RTR832" s="361"/>
      <c r="RTS832" s="361"/>
      <c r="RTT832" s="361"/>
      <c r="RTU832" s="361"/>
      <c r="RTV832" s="361"/>
      <c r="RTW832" s="361"/>
      <c r="RTX832" s="361"/>
      <c r="RTY832" s="361"/>
      <c r="RTZ832" s="361"/>
      <c r="RUA832" s="361"/>
      <c r="RUB832" s="361"/>
      <c r="RUC832" s="361"/>
      <c r="RUD832" s="361"/>
      <c r="RUE832" s="361"/>
      <c r="RUF832" s="361"/>
      <c r="RUG832" s="361"/>
      <c r="RUH832" s="361"/>
      <c r="RUI832" s="361"/>
      <c r="RUJ832" s="361"/>
      <c r="RUK832" s="361"/>
      <c r="RUL832" s="361"/>
      <c r="RUM832" s="361"/>
      <c r="RUN832" s="361"/>
      <c r="RUO832" s="361"/>
      <c r="RUP832" s="361"/>
      <c r="RUQ832" s="361"/>
      <c r="RUR832" s="361"/>
      <c r="RUS832" s="361"/>
      <c r="RUT832" s="361"/>
      <c r="RUU832" s="361"/>
      <c r="RUV832" s="361"/>
      <c r="RUW832" s="361"/>
      <c r="RUX832" s="361"/>
      <c r="RUY832" s="361"/>
      <c r="RUZ832" s="361"/>
      <c r="RVA832" s="361"/>
      <c r="RVB832" s="361"/>
      <c r="RVC832" s="361"/>
      <c r="RVD832" s="361"/>
      <c r="RVE832" s="361"/>
      <c r="RVF832" s="361"/>
      <c r="RVG832" s="361"/>
      <c r="RVH832" s="361"/>
      <c r="RVI832" s="361"/>
      <c r="RVJ832" s="361"/>
      <c r="RVK832" s="361"/>
      <c r="RVL832" s="361"/>
      <c r="RVM832" s="361"/>
      <c r="RVN832" s="361"/>
      <c r="RVO832" s="361"/>
      <c r="RVP832" s="361"/>
      <c r="RVQ832" s="361"/>
      <c r="RVR832" s="361"/>
      <c r="RVS832" s="361"/>
      <c r="RVT832" s="361"/>
      <c r="RVU832" s="361"/>
      <c r="RVV832" s="361"/>
      <c r="RVW832" s="361"/>
      <c r="RVX832" s="361"/>
      <c r="RVY832" s="361"/>
      <c r="RVZ832" s="361"/>
      <c r="RWA832" s="361"/>
      <c r="RWB832" s="361"/>
      <c r="RWC832" s="361"/>
      <c r="RWD832" s="361"/>
      <c r="RWE832" s="361"/>
      <c r="RWF832" s="361"/>
      <c r="RWG832" s="361"/>
      <c r="RWH832" s="361"/>
      <c r="RWI832" s="361"/>
      <c r="RWJ832" s="361"/>
      <c r="RWK832" s="361"/>
      <c r="RWL832" s="361"/>
      <c r="RWM832" s="361"/>
      <c r="RWN832" s="361"/>
      <c r="RWO832" s="361"/>
      <c r="RWP832" s="361"/>
      <c r="RWQ832" s="361"/>
      <c r="RWR832" s="361"/>
      <c r="RWS832" s="361"/>
      <c r="RWT832" s="361"/>
      <c r="RWU832" s="361"/>
      <c r="RWV832" s="361"/>
      <c r="RWW832" s="361"/>
      <c r="RWX832" s="361"/>
      <c r="RWY832" s="361"/>
      <c r="RWZ832" s="361"/>
      <c r="RXA832" s="361"/>
      <c r="RXB832" s="361"/>
      <c r="RXC832" s="361"/>
      <c r="RXD832" s="361"/>
      <c r="RXE832" s="361"/>
      <c r="RXF832" s="361"/>
      <c r="RXG832" s="361"/>
      <c r="RXH832" s="361"/>
      <c r="RXI832" s="361"/>
      <c r="RXJ832" s="361"/>
      <c r="RXK832" s="361"/>
      <c r="RXL832" s="361"/>
      <c r="RXM832" s="361"/>
      <c r="RXN832" s="361"/>
      <c r="RXO832" s="361"/>
      <c r="RXP832" s="361"/>
      <c r="RXQ832" s="361"/>
      <c r="RXR832" s="361"/>
      <c r="RXS832" s="361"/>
      <c r="RXT832" s="361"/>
      <c r="RXU832" s="361"/>
      <c r="RXV832" s="361"/>
      <c r="RXW832" s="361"/>
      <c r="RXX832" s="361"/>
      <c r="RXY832" s="361"/>
      <c r="RXZ832" s="361"/>
      <c r="RYA832" s="361"/>
      <c r="RYB832" s="361"/>
      <c r="RYC832" s="361"/>
      <c r="RYD832" s="361"/>
      <c r="RYE832" s="361"/>
      <c r="RYF832" s="361"/>
      <c r="RYG832" s="361"/>
      <c r="RYH832" s="361"/>
      <c r="RYI832" s="361"/>
      <c r="RYJ832" s="361"/>
      <c r="RYK832" s="361"/>
      <c r="RYL832" s="361"/>
      <c r="RYM832" s="361"/>
      <c r="RYN832" s="361"/>
      <c r="RYO832" s="361"/>
      <c r="RYP832" s="361"/>
      <c r="RYQ832" s="361"/>
      <c r="RYR832" s="361"/>
      <c r="RYS832" s="361"/>
      <c r="RYT832" s="361"/>
      <c r="RYU832" s="361"/>
      <c r="RYV832" s="361"/>
      <c r="RYW832" s="361"/>
      <c r="RYX832" s="361"/>
      <c r="RYY832" s="361"/>
      <c r="RYZ832" s="361"/>
      <c r="RZA832" s="361"/>
      <c r="RZB832" s="361"/>
      <c r="RZC832" s="361"/>
      <c r="RZD832" s="361"/>
      <c r="RZE832" s="361"/>
      <c r="RZF832" s="361"/>
      <c r="RZG832" s="361"/>
      <c r="RZH832" s="361"/>
      <c r="RZI832" s="361"/>
      <c r="RZJ832" s="361"/>
      <c r="RZK832" s="361"/>
      <c r="RZL832" s="361"/>
      <c r="RZM832" s="361"/>
      <c r="RZN832" s="361"/>
      <c r="RZO832" s="361"/>
      <c r="RZP832" s="361"/>
      <c r="RZQ832" s="361"/>
      <c r="RZR832" s="361"/>
      <c r="RZS832" s="361"/>
      <c r="RZT832" s="361"/>
      <c r="RZU832" s="361"/>
      <c r="RZV832" s="361"/>
      <c r="RZW832" s="361"/>
      <c r="RZX832" s="361"/>
      <c r="RZY832" s="361"/>
      <c r="RZZ832" s="361"/>
      <c r="SAA832" s="361"/>
      <c r="SAB832" s="361"/>
      <c r="SAC832" s="361"/>
      <c r="SAD832" s="361"/>
      <c r="SAE832" s="361"/>
      <c r="SAF832" s="361"/>
      <c r="SAG832" s="361"/>
      <c r="SAH832" s="361"/>
      <c r="SAI832" s="361"/>
      <c r="SAJ832" s="361"/>
      <c r="SAK832" s="361"/>
      <c r="SAL832" s="361"/>
      <c r="SAM832" s="361"/>
      <c r="SAN832" s="361"/>
      <c r="SAO832" s="361"/>
      <c r="SAP832" s="361"/>
      <c r="SAQ832" s="361"/>
      <c r="SAR832" s="361"/>
      <c r="SAS832" s="361"/>
      <c r="SAT832" s="361"/>
      <c r="SAU832" s="361"/>
      <c r="SAV832" s="361"/>
      <c r="SAW832" s="361"/>
      <c r="SAX832" s="361"/>
      <c r="SAY832" s="361"/>
      <c r="SAZ832" s="361"/>
      <c r="SBA832" s="361"/>
      <c r="SBB832" s="361"/>
      <c r="SBC832" s="361"/>
      <c r="SBD832" s="361"/>
      <c r="SBE832" s="361"/>
      <c r="SBF832" s="361"/>
      <c r="SBG832" s="361"/>
      <c r="SBH832" s="361"/>
      <c r="SBI832" s="361"/>
      <c r="SBJ832" s="361"/>
      <c r="SBK832" s="361"/>
      <c r="SBL832" s="361"/>
      <c r="SBM832" s="361"/>
      <c r="SBN832" s="361"/>
      <c r="SBO832" s="361"/>
      <c r="SBP832" s="361"/>
      <c r="SBQ832" s="361"/>
      <c r="SBR832" s="361"/>
      <c r="SBS832" s="361"/>
      <c r="SBT832" s="361"/>
      <c r="SBU832" s="361"/>
      <c r="SBV832" s="361"/>
      <c r="SBW832" s="361"/>
      <c r="SBX832" s="361"/>
      <c r="SBY832" s="361"/>
      <c r="SBZ832" s="361"/>
      <c r="SCA832" s="361"/>
      <c r="SCB832" s="361"/>
      <c r="SCC832" s="361"/>
      <c r="SCD832" s="361"/>
      <c r="SCE832" s="361"/>
      <c r="SCF832" s="361"/>
      <c r="SCG832" s="361"/>
      <c r="SCH832" s="361"/>
      <c r="SCI832" s="361"/>
      <c r="SCJ832" s="361"/>
      <c r="SCK832" s="361"/>
      <c r="SCL832" s="361"/>
      <c r="SCM832" s="361"/>
      <c r="SCN832" s="361"/>
      <c r="SCO832" s="361"/>
      <c r="SCP832" s="361"/>
      <c r="SCQ832" s="361"/>
      <c r="SCR832" s="361"/>
      <c r="SCS832" s="361"/>
      <c r="SCT832" s="361"/>
      <c r="SCU832" s="361"/>
      <c r="SCV832" s="361"/>
      <c r="SCW832" s="361"/>
      <c r="SCX832" s="361"/>
      <c r="SCY832" s="361"/>
      <c r="SCZ832" s="361"/>
      <c r="SDA832" s="361"/>
      <c r="SDB832" s="361"/>
      <c r="SDC832" s="361"/>
      <c r="SDD832" s="361"/>
      <c r="SDE832" s="361"/>
      <c r="SDF832" s="361"/>
      <c r="SDG832" s="361"/>
      <c r="SDH832" s="361"/>
      <c r="SDI832" s="361"/>
      <c r="SDJ832" s="361"/>
      <c r="SDK832" s="361"/>
      <c r="SDL832" s="361"/>
      <c r="SDM832" s="361"/>
      <c r="SDN832" s="361"/>
      <c r="SDO832" s="361"/>
      <c r="SDP832" s="361"/>
      <c r="SDQ832" s="361"/>
      <c r="SDR832" s="361"/>
      <c r="SDS832" s="361"/>
      <c r="SDT832" s="361"/>
      <c r="SDU832" s="361"/>
      <c r="SDV832" s="361"/>
      <c r="SDW832" s="361"/>
      <c r="SDX832" s="361"/>
      <c r="SDY832" s="361"/>
      <c r="SDZ832" s="361"/>
      <c r="SEA832" s="361"/>
      <c r="SEB832" s="361"/>
      <c r="SEC832" s="361"/>
      <c r="SED832" s="361"/>
      <c r="SEE832" s="361"/>
      <c r="SEF832" s="361"/>
      <c r="SEG832" s="361"/>
      <c r="SEH832" s="361"/>
      <c r="SEI832" s="361"/>
      <c r="SEJ832" s="361"/>
      <c r="SEK832" s="361"/>
      <c r="SEL832" s="361"/>
      <c r="SEM832" s="361"/>
      <c r="SEN832" s="361"/>
      <c r="SEO832" s="361"/>
      <c r="SEP832" s="361"/>
      <c r="SEQ832" s="361"/>
      <c r="SER832" s="361"/>
      <c r="SES832" s="361"/>
      <c r="SET832" s="361"/>
      <c r="SEU832" s="361"/>
      <c r="SEV832" s="361"/>
      <c r="SEW832" s="361"/>
      <c r="SEX832" s="361"/>
      <c r="SEY832" s="361"/>
      <c r="SEZ832" s="361"/>
      <c r="SFA832" s="361"/>
      <c r="SFB832" s="361"/>
      <c r="SFC832" s="361"/>
      <c r="SFD832" s="361"/>
      <c r="SFE832" s="361"/>
      <c r="SFF832" s="361"/>
      <c r="SFG832" s="361"/>
      <c r="SFH832" s="361"/>
      <c r="SFI832" s="361"/>
      <c r="SFJ832" s="361"/>
      <c r="SFK832" s="361"/>
      <c r="SFL832" s="361"/>
      <c r="SFM832" s="361"/>
      <c r="SFN832" s="361"/>
      <c r="SFO832" s="361"/>
      <c r="SFP832" s="361"/>
      <c r="SFQ832" s="361"/>
      <c r="SFR832" s="361"/>
      <c r="SFS832" s="361"/>
      <c r="SFT832" s="361"/>
      <c r="SFU832" s="361"/>
      <c r="SFV832" s="361"/>
      <c r="SFW832" s="361"/>
      <c r="SFX832" s="361"/>
      <c r="SFY832" s="361"/>
      <c r="SFZ832" s="361"/>
      <c r="SGA832" s="361"/>
      <c r="SGB832" s="361"/>
      <c r="SGC832" s="361"/>
      <c r="SGD832" s="361"/>
      <c r="SGE832" s="361"/>
      <c r="SGF832" s="361"/>
      <c r="SGG832" s="361"/>
      <c r="SGH832" s="361"/>
      <c r="SGI832" s="361"/>
      <c r="SGJ832" s="361"/>
      <c r="SGK832" s="361"/>
      <c r="SGL832" s="361"/>
      <c r="SGM832" s="361"/>
      <c r="SGN832" s="361"/>
      <c r="SGO832" s="361"/>
      <c r="SGP832" s="361"/>
      <c r="SGQ832" s="361"/>
      <c r="SGR832" s="361"/>
      <c r="SGS832" s="361"/>
      <c r="SGT832" s="361"/>
      <c r="SGU832" s="361"/>
      <c r="SGV832" s="361"/>
      <c r="SGW832" s="361"/>
      <c r="SGX832" s="361"/>
      <c r="SGY832" s="361"/>
      <c r="SGZ832" s="361"/>
      <c r="SHA832" s="361"/>
      <c r="SHB832" s="361"/>
      <c r="SHC832" s="361"/>
      <c r="SHD832" s="361"/>
      <c r="SHE832" s="361"/>
      <c r="SHF832" s="361"/>
      <c r="SHG832" s="361"/>
      <c r="SHH832" s="361"/>
      <c r="SHI832" s="361"/>
      <c r="SHJ832" s="361"/>
      <c r="SHK832" s="361"/>
      <c r="SHL832" s="361"/>
      <c r="SHM832" s="361"/>
      <c r="SHN832" s="361"/>
      <c r="SHO832" s="361"/>
      <c r="SHP832" s="361"/>
      <c r="SHQ832" s="361"/>
      <c r="SHR832" s="361"/>
      <c r="SHS832" s="361"/>
      <c r="SHT832" s="361"/>
      <c r="SHU832" s="361"/>
      <c r="SHV832" s="361"/>
      <c r="SHW832" s="361"/>
      <c r="SHX832" s="361"/>
      <c r="SHY832" s="361"/>
      <c r="SHZ832" s="361"/>
      <c r="SIA832" s="361"/>
      <c r="SIB832" s="361"/>
      <c r="SIC832" s="361"/>
      <c r="SID832" s="361"/>
      <c r="SIE832" s="361"/>
      <c r="SIF832" s="361"/>
      <c r="SIG832" s="361"/>
      <c r="SIH832" s="361"/>
      <c r="SII832" s="361"/>
      <c r="SIJ832" s="361"/>
      <c r="SIK832" s="361"/>
      <c r="SIL832" s="361"/>
      <c r="SIM832" s="361"/>
      <c r="SIN832" s="361"/>
      <c r="SIO832" s="361"/>
      <c r="SIP832" s="361"/>
      <c r="SIQ832" s="361"/>
      <c r="SIR832" s="361"/>
      <c r="SIS832" s="361"/>
      <c r="SIT832" s="361"/>
      <c r="SIU832" s="361"/>
      <c r="SIV832" s="361"/>
      <c r="SIW832" s="361"/>
      <c r="SIX832" s="361"/>
      <c r="SIY832" s="361"/>
      <c r="SIZ832" s="361"/>
      <c r="SJA832" s="361"/>
      <c r="SJB832" s="361"/>
      <c r="SJC832" s="361"/>
      <c r="SJD832" s="361"/>
      <c r="SJE832" s="361"/>
      <c r="SJF832" s="361"/>
      <c r="SJG832" s="361"/>
      <c r="SJH832" s="361"/>
      <c r="SJI832" s="361"/>
      <c r="SJJ832" s="361"/>
      <c r="SJK832" s="361"/>
      <c r="SJL832" s="361"/>
      <c r="SJM832" s="361"/>
      <c r="SJN832" s="361"/>
      <c r="SJO832" s="361"/>
      <c r="SJP832" s="361"/>
      <c r="SJQ832" s="361"/>
      <c r="SJR832" s="361"/>
      <c r="SJS832" s="361"/>
      <c r="SJT832" s="361"/>
      <c r="SJU832" s="361"/>
      <c r="SJV832" s="361"/>
      <c r="SJW832" s="361"/>
      <c r="SJX832" s="361"/>
      <c r="SJY832" s="361"/>
      <c r="SJZ832" s="361"/>
      <c r="SKA832" s="361"/>
      <c r="SKB832" s="361"/>
      <c r="SKC832" s="361"/>
      <c r="SKD832" s="361"/>
      <c r="SKE832" s="361"/>
      <c r="SKF832" s="361"/>
      <c r="SKG832" s="361"/>
      <c r="SKH832" s="361"/>
      <c r="SKI832" s="361"/>
      <c r="SKJ832" s="361"/>
      <c r="SKK832" s="361"/>
      <c r="SKL832" s="361"/>
      <c r="SKM832" s="361"/>
      <c r="SKN832" s="361"/>
      <c r="SKO832" s="361"/>
      <c r="SKP832" s="361"/>
      <c r="SKQ832" s="361"/>
      <c r="SKR832" s="361"/>
      <c r="SKS832" s="361"/>
      <c r="SKT832" s="361"/>
      <c r="SKU832" s="361"/>
      <c r="SKV832" s="361"/>
      <c r="SKW832" s="361"/>
      <c r="SKX832" s="361"/>
      <c r="SKY832" s="361"/>
      <c r="SKZ832" s="361"/>
      <c r="SLA832" s="361"/>
      <c r="SLB832" s="361"/>
      <c r="SLC832" s="361"/>
      <c r="SLD832" s="361"/>
      <c r="SLE832" s="361"/>
      <c r="SLF832" s="361"/>
      <c r="SLG832" s="361"/>
      <c r="SLH832" s="361"/>
      <c r="SLI832" s="361"/>
      <c r="SLJ832" s="361"/>
      <c r="SLK832" s="361"/>
      <c r="SLL832" s="361"/>
      <c r="SLM832" s="361"/>
      <c r="SLN832" s="361"/>
      <c r="SLO832" s="361"/>
      <c r="SLP832" s="361"/>
      <c r="SLQ832" s="361"/>
      <c r="SLR832" s="361"/>
      <c r="SLS832" s="361"/>
      <c r="SLT832" s="361"/>
      <c r="SLU832" s="361"/>
      <c r="SLV832" s="361"/>
      <c r="SLW832" s="361"/>
      <c r="SLX832" s="361"/>
      <c r="SLY832" s="361"/>
      <c r="SLZ832" s="361"/>
      <c r="SMA832" s="361"/>
      <c r="SMB832" s="361"/>
      <c r="SMC832" s="361"/>
      <c r="SMD832" s="361"/>
      <c r="SME832" s="361"/>
      <c r="SMF832" s="361"/>
      <c r="SMG832" s="361"/>
      <c r="SMH832" s="361"/>
      <c r="SMI832" s="361"/>
      <c r="SMJ832" s="361"/>
      <c r="SMK832" s="361"/>
      <c r="SML832" s="361"/>
      <c r="SMM832" s="361"/>
      <c r="SMN832" s="361"/>
      <c r="SMO832" s="361"/>
      <c r="SMP832" s="361"/>
      <c r="SMQ832" s="361"/>
      <c r="SMR832" s="361"/>
      <c r="SMS832" s="361"/>
      <c r="SMT832" s="361"/>
      <c r="SMU832" s="361"/>
      <c r="SMV832" s="361"/>
      <c r="SMW832" s="361"/>
      <c r="SMX832" s="361"/>
      <c r="SMY832" s="361"/>
      <c r="SMZ832" s="361"/>
      <c r="SNA832" s="361"/>
      <c r="SNB832" s="361"/>
      <c r="SNC832" s="361"/>
      <c r="SND832" s="361"/>
      <c r="SNE832" s="361"/>
      <c r="SNF832" s="361"/>
      <c r="SNG832" s="361"/>
      <c r="SNH832" s="361"/>
      <c r="SNI832" s="361"/>
      <c r="SNJ832" s="361"/>
      <c r="SNK832" s="361"/>
      <c r="SNL832" s="361"/>
      <c r="SNM832" s="361"/>
      <c r="SNN832" s="361"/>
      <c r="SNO832" s="361"/>
      <c r="SNP832" s="361"/>
      <c r="SNQ832" s="361"/>
      <c r="SNR832" s="361"/>
      <c r="SNS832" s="361"/>
      <c r="SNT832" s="361"/>
      <c r="SNU832" s="361"/>
      <c r="SNV832" s="361"/>
      <c r="SNW832" s="361"/>
      <c r="SNX832" s="361"/>
      <c r="SNY832" s="361"/>
      <c r="SNZ832" s="361"/>
      <c r="SOA832" s="361"/>
      <c r="SOB832" s="361"/>
      <c r="SOC832" s="361"/>
      <c r="SOD832" s="361"/>
      <c r="SOE832" s="361"/>
      <c r="SOF832" s="361"/>
      <c r="SOG832" s="361"/>
      <c r="SOH832" s="361"/>
      <c r="SOI832" s="361"/>
      <c r="SOJ832" s="361"/>
      <c r="SOK832" s="361"/>
      <c r="SOL832" s="361"/>
      <c r="SOM832" s="361"/>
      <c r="SON832" s="361"/>
      <c r="SOO832" s="361"/>
      <c r="SOP832" s="361"/>
      <c r="SOQ832" s="361"/>
      <c r="SOR832" s="361"/>
      <c r="SOS832" s="361"/>
      <c r="SOT832" s="361"/>
      <c r="SOU832" s="361"/>
      <c r="SOV832" s="361"/>
      <c r="SOW832" s="361"/>
      <c r="SOX832" s="361"/>
      <c r="SOY832" s="361"/>
      <c r="SOZ832" s="361"/>
      <c r="SPA832" s="361"/>
      <c r="SPB832" s="361"/>
      <c r="SPC832" s="361"/>
      <c r="SPD832" s="361"/>
      <c r="SPE832" s="361"/>
      <c r="SPF832" s="361"/>
      <c r="SPG832" s="361"/>
      <c r="SPH832" s="361"/>
      <c r="SPI832" s="361"/>
      <c r="SPJ832" s="361"/>
      <c r="SPK832" s="361"/>
      <c r="SPL832" s="361"/>
      <c r="SPM832" s="361"/>
      <c r="SPN832" s="361"/>
      <c r="SPO832" s="361"/>
      <c r="SPP832" s="361"/>
      <c r="SPQ832" s="361"/>
      <c r="SPR832" s="361"/>
      <c r="SPS832" s="361"/>
      <c r="SPT832" s="361"/>
      <c r="SPU832" s="361"/>
      <c r="SPV832" s="361"/>
      <c r="SPW832" s="361"/>
      <c r="SPX832" s="361"/>
      <c r="SPY832" s="361"/>
      <c r="SPZ832" s="361"/>
      <c r="SQA832" s="361"/>
      <c r="SQB832" s="361"/>
      <c r="SQC832" s="361"/>
      <c r="SQD832" s="361"/>
      <c r="SQE832" s="361"/>
      <c r="SQF832" s="361"/>
      <c r="SQG832" s="361"/>
      <c r="SQH832" s="361"/>
      <c r="SQI832" s="361"/>
      <c r="SQJ832" s="361"/>
      <c r="SQK832" s="361"/>
      <c r="SQL832" s="361"/>
      <c r="SQM832" s="361"/>
      <c r="SQN832" s="361"/>
      <c r="SQO832" s="361"/>
      <c r="SQP832" s="361"/>
      <c r="SQQ832" s="361"/>
      <c r="SQR832" s="361"/>
      <c r="SQS832" s="361"/>
      <c r="SQT832" s="361"/>
      <c r="SQU832" s="361"/>
      <c r="SQV832" s="361"/>
      <c r="SQW832" s="361"/>
      <c r="SQX832" s="361"/>
      <c r="SQY832" s="361"/>
      <c r="SQZ832" s="361"/>
      <c r="SRA832" s="361"/>
      <c r="SRB832" s="361"/>
      <c r="SRC832" s="361"/>
      <c r="SRD832" s="361"/>
      <c r="SRE832" s="361"/>
      <c r="SRF832" s="361"/>
      <c r="SRG832" s="361"/>
      <c r="SRH832" s="361"/>
      <c r="SRI832" s="361"/>
      <c r="SRJ832" s="361"/>
      <c r="SRK832" s="361"/>
      <c r="SRL832" s="361"/>
      <c r="SRM832" s="361"/>
      <c r="SRN832" s="361"/>
      <c r="SRO832" s="361"/>
      <c r="SRP832" s="361"/>
      <c r="SRQ832" s="361"/>
      <c r="SRR832" s="361"/>
      <c r="SRS832" s="361"/>
      <c r="SRT832" s="361"/>
      <c r="SRU832" s="361"/>
      <c r="SRV832" s="361"/>
      <c r="SRW832" s="361"/>
      <c r="SRX832" s="361"/>
      <c r="SRY832" s="361"/>
      <c r="SRZ832" s="361"/>
      <c r="SSA832" s="361"/>
      <c r="SSB832" s="361"/>
      <c r="SSC832" s="361"/>
      <c r="SSD832" s="361"/>
      <c r="SSE832" s="361"/>
      <c r="SSF832" s="361"/>
      <c r="SSG832" s="361"/>
      <c r="SSH832" s="361"/>
      <c r="SSI832" s="361"/>
      <c r="SSJ832" s="361"/>
      <c r="SSK832" s="361"/>
      <c r="SSL832" s="361"/>
      <c r="SSM832" s="361"/>
      <c r="SSN832" s="361"/>
      <c r="SSO832" s="361"/>
      <c r="SSP832" s="361"/>
      <c r="SSQ832" s="361"/>
      <c r="SSR832" s="361"/>
      <c r="SSS832" s="361"/>
      <c r="SST832" s="361"/>
      <c r="SSU832" s="361"/>
      <c r="SSV832" s="361"/>
      <c r="SSW832" s="361"/>
      <c r="SSX832" s="361"/>
      <c r="SSY832" s="361"/>
      <c r="SSZ832" s="361"/>
      <c r="STA832" s="361"/>
      <c r="STB832" s="361"/>
      <c r="STC832" s="361"/>
      <c r="STD832" s="361"/>
      <c r="STE832" s="361"/>
      <c r="STF832" s="361"/>
      <c r="STG832" s="361"/>
      <c r="STH832" s="361"/>
      <c r="STI832" s="361"/>
      <c r="STJ832" s="361"/>
      <c r="STK832" s="361"/>
      <c r="STL832" s="361"/>
      <c r="STM832" s="361"/>
      <c r="STN832" s="361"/>
      <c r="STO832" s="361"/>
      <c r="STP832" s="361"/>
      <c r="STQ832" s="361"/>
      <c r="STR832" s="361"/>
      <c r="STS832" s="361"/>
      <c r="STT832" s="361"/>
      <c r="STU832" s="361"/>
      <c r="STV832" s="361"/>
      <c r="STW832" s="361"/>
      <c r="STX832" s="361"/>
      <c r="STY832" s="361"/>
      <c r="STZ832" s="361"/>
      <c r="SUA832" s="361"/>
      <c r="SUB832" s="361"/>
      <c r="SUC832" s="361"/>
      <c r="SUD832" s="361"/>
      <c r="SUE832" s="361"/>
      <c r="SUF832" s="361"/>
      <c r="SUG832" s="361"/>
      <c r="SUH832" s="361"/>
      <c r="SUI832" s="361"/>
      <c r="SUJ832" s="361"/>
      <c r="SUK832" s="361"/>
      <c r="SUL832" s="361"/>
      <c r="SUM832" s="361"/>
      <c r="SUN832" s="361"/>
      <c r="SUO832" s="361"/>
      <c r="SUP832" s="361"/>
      <c r="SUQ832" s="361"/>
      <c r="SUR832" s="361"/>
      <c r="SUS832" s="361"/>
      <c r="SUT832" s="361"/>
      <c r="SUU832" s="361"/>
      <c r="SUV832" s="361"/>
      <c r="SUW832" s="361"/>
      <c r="SUX832" s="361"/>
      <c r="SUY832" s="361"/>
      <c r="SUZ832" s="361"/>
      <c r="SVA832" s="361"/>
      <c r="SVB832" s="361"/>
      <c r="SVC832" s="361"/>
      <c r="SVD832" s="361"/>
      <c r="SVE832" s="361"/>
      <c r="SVF832" s="361"/>
      <c r="SVG832" s="361"/>
      <c r="SVH832" s="361"/>
      <c r="SVI832" s="361"/>
      <c r="SVJ832" s="361"/>
      <c r="SVK832" s="361"/>
      <c r="SVL832" s="361"/>
      <c r="SVM832" s="361"/>
      <c r="SVN832" s="361"/>
      <c r="SVO832" s="361"/>
      <c r="SVP832" s="361"/>
      <c r="SVQ832" s="361"/>
      <c r="SVR832" s="361"/>
      <c r="SVS832" s="361"/>
      <c r="SVT832" s="361"/>
      <c r="SVU832" s="361"/>
      <c r="SVV832" s="361"/>
      <c r="SVW832" s="361"/>
      <c r="SVX832" s="361"/>
      <c r="SVY832" s="361"/>
      <c r="SVZ832" s="361"/>
      <c r="SWA832" s="361"/>
      <c r="SWB832" s="361"/>
      <c r="SWC832" s="361"/>
      <c r="SWD832" s="361"/>
      <c r="SWE832" s="361"/>
      <c r="SWF832" s="361"/>
      <c r="SWG832" s="361"/>
      <c r="SWH832" s="361"/>
      <c r="SWI832" s="361"/>
      <c r="SWJ832" s="361"/>
      <c r="SWK832" s="361"/>
      <c r="SWL832" s="361"/>
      <c r="SWM832" s="361"/>
      <c r="SWN832" s="361"/>
      <c r="SWO832" s="361"/>
      <c r="SWP832" s="361"/>
      <c r="SWQ832" s="361"/>
      <c r="SWR832" s="361"/>
      <c r="SWS832" s="361"/>
      <c r="SWT832" s="361"/>
      <c r="SWU832" s="361"/>
      <c r="SWV832" s="361"/>
      <c r="SWW832" s="361"/>
      <c r="SWX832" s="361"/>
      <c r="SWY832" s="361"/>
      <c r="SWZ832" s="361"/>
      <c r="SXA832" s="361"/>
      <c r="SXB832" s="361"/>
      <c r="SXC832" s="361"/>
      <c r="SXD832" s="361"/>
      <c r="SXE832" s="361"/>
      <c r="SXF832" s="361"/>
      <c r="SXG832" s="361"/>
      <c r="SXH832" s="361"/>
      <c r="SXI832" s="361"/>
      <c r="SXJ832" s="361"/>
      <c r="SXK832" s="361"/>
      <c r="SXL832" s="361"/>
      <c r="SXM832" s="361"/>
      <c r="SXN832" s="361"/>
      <c r="SXO832" s="361"/>
      <c r="SXP832" s="361"/>
      <c r="SXQ832" s="361"/>
      <c r="SXR832" s="361"/>
      <c r="SXS832" s="361"/>
      <c r="SXT832" s="361"/>
      <c r="SXU832" s="361"/>
      <c r="SXV832" s="361"/>
      <c r="SXW832" s="361"/>
      <c r="SXX832" s="361"/>
      <c r="SXY832" s="361"/>
      <c r="SXZ832" s="361"/>
      <c r="SYA832" s="361"/>
      <c r="SYB832" s="361"/>
      <c r="SYC832" s="361"/>
      <c r="SYD832" s="361"/>
      <c r="SYE832" s="361"/>
      <c r="SYF832" s="361"/>
      <c r="SYG832" s="361"/>
      <c r="SYH832" s="361"/>
      <c r="SYI832" s="361"/>
      <c r="SYJ832" s="361"/>
      <c r="SYK832" s="361"/>
      <c r="SYL832" s="361"/>
      <c r="SYM832" s="361"/>
      <c r="SYN832" s="361"/>
      <c r="SYO832" s="361"/>
      <c r="SYP832" s="361"/>
      <c r="SYQ832" s="361"/>
      <c r="SYR832" s="361"/>
      <c r="SYS832" s="361"/>
      <c r="SYT832" s="361"/>
      <c r="SYU832" s="361"/>
      <c r="SYV832" s="361"/>
      <c r="SYW832" s="361"/>
      <c r="SYX832" s="361"/>
      <c r="SYY832" s="361"/>
      <c r="SYZ832" s="361"/>
      <c r="SZA832" s="361"/>
      <c r="SZB832" s="361"/>
      <c r="SZC832" s="361"/>
      <c r="SZD832" s="361"/>
      <c r="SZE832" s="361"/>
      <c r="SZF832" s="361"/>
      <c r="SZG832" s="361"/>
      <c r="SZH832" s="361"/>
      <c r="SZI832" s="361"/>
      <c r="SZJ832" s="361"/>
      <c r="SZK832" s="361"/>
      <c r="SZL832" s="361"/>
      <c r="SZM832" s="361"/>
      <c r="SZN832" s="361"/>
      <c r="SZO832" s="361"/>
      <c r="SZP832" s="361"/>
      <c r="SZQ832" s="361"/>
      <c r="SZR832" s="361"/>
      <c r="SZS832" s="361"/>
      <c r="SZT832" s="361"/>
      <c r="SZU832" s="361"/>
      <c r="SZV832" s="361"/>
      <c r="SZW832" s="361"/>
      <c r="SZX832" s="361"/>
      <c r="SZY832" s="361"/>
      <c r="SZZ832" s="361"/>
      <c r="TAA832" s="361"/>
      <c r="TAB832" s="361"/>
      <c r="TAC832" s="361"/>
      <c r="TAD832" s="361"/>
      <c r="TAE832" s="361"/>
      <c r="TAF832" s="361"/>
      <c r="TAG832" s="361"/>
      <c r="TAH832" s="361"/>
      <c r="TAI832" s="361"/>
      <c r="TAJ832" s="361"/>
      <c r="TAK832" s="361"/>
      <c r="TAL832" s="361"/>
      <c r="TAM832" s="361"/>
      <c r="TAN832" s="361"/>
      <c r="TAO832" s="361"/>
      <c r="TAP832" s="361"/>
      <c r="TAQ832" s="361"/>
      <c r="TAR832" s="361"/>
      <c r="TAS832" s="361"/>
      <c r="TAT832" s="361"/>
      <c r="TAU832" s="361"/>
      <c r="TAV832" s="361"/>
      <c r="TAW832" s="361"/>
      <c r="TAX832" s="361"/>
      <c r="TAY832" s="361"/>
      <c r="TAZ832" s="361"/>
      <c r="TBA832" s="361"/>
      <c r="TBB832" s="361"/>
      <c r="TBC832" s="361"/>
      <c r="TBD832" s="361"/>
      <c r="TBE832" s="361"/>
      <c r="TBF832" s="361"/>
      <c r="TBG832" s="361"/>
      <c r="TBH832" s="361"/>
      <c r="TBI832" s="361"/>
      <c r="TBJ832" s="361"/>
      <c r="TBK832" s="361"/>
      <c r="TBL832" s="361"/>
      <c r="TBM832" s="361"/>
      <c r="TBN832" s="361"/>
      <c r="TBO832" s="361"/>
      <c r="TBP832" s="361"/>
      <c r="TBQ832" s="361"/>
      <c r="TBR832" s="361"/>
      <c r="TBS832" s="361"/>
      <c r="TBT832" s="361"/>
      <c r="TBU832" s="361"/>
      <c r="TBV832" s="361"/>
      <c r="TBW832" s="361"/>
      <c r="TBX832" s="361"/>
      <c r="TBY832" s="361"/>
      <c r="TBZ832" s="361"/>
      <c r="TCA832" s="361"/>
      <c r="TCB832" s="361"/>
      <c r="TCC832" s="361"/>
      <c r="TCD832" s="361"/>
      <c r="TCE832" s="361"/>
      <c r="TCF832" s="361"/>
      <c r="TCG832" s="361"/>
      <c r="TCH832" s="361"/>
      <c r="TCI832" s="361"/>
      <c r="TCJ832" s="361"/>
      <c r="TCK832" s="361"/>
      <c r="TCL832" s="361"/>
      <c r="TCM832" s="361"/>
      <c r="TCN832" s="361"/>
      <c r="TCO832" s="361"/>
      <c r="TCP832" s="361"/>
      <c r="TCQ832" s="361"/>
      <c r="TCR832" s="361"/>
      <c r="TCS832" s="361"/>
      <c r="TCT832" s="361"/>
      <c r="TCU832" s="361"/>
      <c r="TCV832" s="361"/>
      <c r="TCW832" s="361"/>
      <c r="TCX832" s="361"/>
      <c r="TCY832" s="361"/>
      <c r="TCZ832" s="361"/>
      <c r="TDA832" s="361"/>
      <c r="TDB832" s="361"/>
      <c r="TDC832" s="361"/>
      <c r="TDD832" s="361"/>
      <c r="TDE832" s="361"/>
      <c r="TDF832" s="361"/>
      <c r="TDG832" s="361"/>
      <c r="TDH832" s="361"/>
      <c r="TDI832" s="361"/>
      <c r="TDJ832" s="361"/>
      <c r="TDK832" s="361"/>
      <c r="TDL832" s="361"/>
      <c r="TDM832" s="361"/>
      <c r="TDN832" s="361"/>
      <c r="TDO832" s="361"/>
      <c r="TDP832" s="361"/>
      <c r="TDQ832" s="361"/>
      <c r="TDR832" s="361"/>
      <c r="TDS832" s="361"/>
      <c r="TDT832" s="361"/>
      <c r="TDU832" s="361"/>
      <c r="TDV832" s="361"/>
      <c r="TDW832" s="361"/>
      <c r="TDX832" s="361"/>
      <c r="TDY832" s="361"/>
      <c r="TDZ832" s="361"/>
      <c r="TEA832" s="361"/>
      <c r="TEB832" s="361"/>
      <c r="TEC832" s="361"/>
      <c r="TED832" s="361"/>
      <c r="TEE832" s="361"/>
      <c r="TEF832" s="361"/>
      <c r="TEG832" s="361"/>
      <c r="TEH832" s="361"/>
      <c r="TEI832" s="361"/>
      <c r="TEJ832" s="361"/>
      <c r="TEK832" s="361"/>
      <c r="TEL832" s="361"/>
      <c r="TEM832" s="361"/>
      <c r="TEN832" s="361"/>
      <c r="TEO832" s="361"/>
      <c r="TEP832" s="361"/>
      <c r="TEQ832" s="361"/>
      <c r="TER832" s="361"/>
      <c r="TES832" s="361"/>
      <c r="TET832" s="361"/>
      <c r="TEU832" s="361"/>
      <c r="TEV832" s="361"/>
      <c r="TEW832" s="361"/>
      <c r="TEX832" s="361"/>
      <c r="TEY832" s="361"/>
      <c r="TEZ832" s="361"/>
      <c r="TFA832" s="361"/>
      <c r="TFB832" s="361"/>
      <c r="TFC832" s="361"/>
      <c r="TFD832" s="361"/>
      <c r="TFE832" s="361"/>
      <c r="TFF832" s="361"/>
      <c r="TFG832" s="361"/>
      <c r="TFH832" s="361"/>
      <c r="TFI832" s="361"/>
      <c r="TFJ832" s="361"/>
      <c r="TFK832" s="361"/>
      <c r="TFL832" s="361"/>
      <c r="TFM832" s="361"/>
      <c r="TFN832" s="361"/>
      <c r="TFO832" s="361"/>
      <c r="TFP832" s="361"/>
      <c r="TFQ832" s="361"/>
      <c r="TFR832" s="361"/>
      <c r="TFS832" s="361"/>
      <c r="TFT832" s="361"/>
      <c r="TFU832" s="361"/>
      <c r="TFV832" s="361"/>
      <c r="TFW832" s="361"/>
      <c r="TFX832" s="361"/>
      <c r="TFY832" s="361"/>
      <c r="TFZ832" s="361"/>
      <c r="TGA832" s="361"/>
      <c r="TGB832" s="361"/>
      <c r="TGC832" s="361"/>
      <c r="TGD832" s="361"/>
      <c r="TGE832" s="361"/>
      <c r="TGF832" s="361"/>
      <c r="TGG832" s="361"/>
      <c r="TGH832" s="361"/>
      <c r="TGI832" s="361"/>
      <c r="TGJ832" s="361"/>
      <c r="TGK832" s="361"/>
      <c r="TGL832" s="361"/>
      <c r="TGM832" s="361"/>
      <c r="TGN832" s="361"/>
      <c r="TGO832" s="361"/>
      <c r="TGP832" s="361"/>
      <c r="TGQ832" s="361"/>
      <c r="TGR832" s="361"/>
      <c r="TGS832" s="361"/>
      <c r="TGT832" s="361"/>
      <c r="TGU832" s="361"/>
      <c r="TGV832" s="361"/>
      <c r="TGW832" s="361"/>
      <c r="TGX832" s="361"/>
      <c r="TGY832" s="361"/>
      <c r="TGZ832" s="361"/>
      <c r="THA832" s="361"/>
      <c r="THB832" s="361"/>
      <c r="THC832" s="361"/>
      <c r="THD832" s="361"/>
      <c r="THE832" s="361"/>
      <c r="THF832" s="361"/>
      <c r="THG832" s="361"/>
      <c r="THH832" s="361"/>
      <c r="THI832" s="361"/>
      <c r="THJ832" s="361"/>
      <c r="THK832" s="361"/>
      <c r="THL832" s="361"/>
      <c r="THM832" s="361"/>
      <c r="THN832" s="361"/>
      <c r="THO832" s="361"/>
      <c r="THP832" s="361"/>
      <c r="THQ832" s="361"/>
      <c r="THR832" s="361"/>
      <c r="THS832" s="361"/>
      <c r="THT832" s="361"/>
      <c r="THU832" s="361"/>
      <c r="THV832" s="361"/>
      <c r="THW832" s="361"/>
      <c r="THX832" s="361"/>
      <c r="THY832" s="361"/>
      <c r="THZ832" s="361"/>
      <c r="TIA832" s="361"/>
      <c r="TIB832" s="361"/>
      <c r="TIC832" s="361"/>
      <c r="TID832" s="361"/>
      <c r="TIE832" s="361"/>
      <c r="TIF832" s="361"/>
      <c r="TIG832" s="361"/>
      <c r="TIH832" s="361"/>
      <c r="TII832" s="361"/>
      <c r="TIJ832" s="361"/>
      <c r="TIK832" s="361"/>
      <c r="TIL832" s="361"/>
      <c r="TIM832" s="361"/>
      <c r="TIN832" s="361"/>
      <c r="TIO832" s="361"/>
      <c r="TIP832" s="361"/>
      <c r="TIQ832" s="361"/>
      <c r="TIR832" s="361"/>
      <c r="TIS832" s="361"/>
      <c r="TIT832" s="361"/>
      <c r="TIU832" s="361"/>
      <c r="TIV832" s="361"/>
      <c r="TIW832" s="361"/>
      <c r="TIX832" s="361"/>
      <c r="TIY832" s="361"/>
      <c r="TIZ832" s="361"/>
      <c r="TJA832" s="361"/>
      <c r="TJB832" s="361"/>
      <c r="TJC832" s="361"/>
      <c r="TJD832" s="361"/>
      <c r="TJE832" s="361"/>
      <c r="TJF832" s="361"/>
      <c r="TJG832" s="361"/>
      <c r="TJH832" s="361"/>
      <c r="TJI832" s="361"/>
      <c r="TJJ832" s="361"/>
      <c r="TJK832" s="361"/>
      <c r="TJL832" s="361"/>
      <c r="TJM832" s="361"/>
      <c r="TJN832" s="361"/>
      <c r="TJO832" s="361"/>
      <c r="TJP832" s="361"/>
      <c r="TJQ832" s="361"/>
      <c r="TJR832" s="361"/>
      <c r="TJS832" s="361"/>
      <c r="TJT832" s="361"/>
      <c r="TJU832" s="361"/>
      <c r="TJV832" s="361"/>
      <c r="TJW832" s="361"/>
      <c r="TJX832" s="361"/>
      <c r="TJY832" s="361"/>
      <c r="TJZ832" s="361"/>
      <c r="TKA832" s="361"/>
      <c r="TKB832" s="361"/>
      <c r="TKC832" s="361"/>
      <c r="TKD832" s="361"/>
      <c r="TKE832" s="361"/>
      <c r="TKF832" s="361"/>
      <c r="TKG832" s="361"/>
      <c r="TKH832" s="361"/>
      <c r="TKI832" s="361"/>
      <c r="TKJ832" s="361"/>
      <c r="TKK832" s="361"/>
      <c r="TKL832" s="361"/>
      <c r="TKM832" s="361"/>
      <c r="TKN832" s="361"/>
      <c r="TKO832" s="361"/>
      <c r="TKP832" s="361"/>
      <c r="TKQ832" s="361"/>
      <c r="TKR832" s="361"/>
      <c r="TKS832" s="361"/>
      <c r="TKT832" s="361"/>
      <c r="TKU832" s="361"/>
      <c r="TKV832" s="361"/>
      <c r="TKW832" s="361"/>
      <c r="TKX832" s="361"/>
      <c r="TKY832" s="361"/>
      <c r="TKZ832" s="361"/>
      <c r="TLA832" s="361"/>
      <c r="TLB832" s="361"/>
      <c r="TLC832" s="361"/>
      <c r="TLD832" s="361"/>
      <c r="TLE832" s="361"/>
      <c r="TLF832" s="361"/>
      <c r="TLG832" s="361"/>
      <c r="TLH832" s="361"/>
      <c r="TLI832" s="361"/>
      <c r="TLJ832" s="361"/>
      <c r="TLK832" s="361"/>
      <c r="TLL832" s="361"/>
      <c r="TLM832" s="361"/>
      <c r="TLN832" s="361"/>
      <c r="TLO832" s="361"/>
      <c r="TLP832" s="361"/>
      <c r="TLQ832" s="361"/>
      <c r="TLR832" s="361"/>
      <c r="TLS832" s="361"/>
      <c r="TLT832" s="361"/>
      <c r="TLU832" s="361"/>
      <c r="TLV832" s="361"/>
      <c r="TLW832" s="361"/>
      <c r="TLX832" s="361"/>
      <c r="TLY832" s="361"/>
      <c r="TLZ832" s="361"/>
      <c r="TMA832" s="361"/>
      <c r="TMB832" s="361"/>
      <c r="TMC832" s="361"/>
      <c r="TMD832" s="361"/>
      <c r="TME832" s="361"/>
      <c r="TMF832" s="361"/>
      <c r="TMG832" s="361"/>
      <c r="TMH832" s="361"/>
      <c r="TMI832" s="361"/>
      <c r="TMJ832" s="361"/>
      <c r="TMK832" s="361"/>
      <c r="TML832" s="361"/>
      <c r="TMM832" s="361"/>
      <c r="TMN832" s="361"/>
      <c r="TMO832" s="361"/>
      <c r="TMP832" s="361"/>
      <c r="TMQ832" s="361"/>
      <c r="TMR832" s="361"/>
      <c r="TMS832" s="361"/>
      <c r="TMT832" s="361"/>
      <c r="TMU832" s="361"/>
      <c r="TMV832" s="361"/>
      <c r="TMW832" s="361"/>
      <c r="TMX832" s="361"/>
      <c r="TMY832" s="361"/>
      <c r="TMZ832" s="361"/>
      <c r="TNA832" s="361"/>
      <c r="TNB832" s="361"/>
      <c r="TNC832" s="361"/>
      <c r="TND832" s="361"/>
      <c r="TNE832" s="361"/>
      <c r="TNF832" s="361"/>
      <c r="TNG832" s="361"/>
      <c r="TNH832" s="361"/>
      <c r="TNI832" s="361"/>
      <c r="TNJ832" s="361"/>
      <c r="TNK832" s="361"/>
      <c r="TNL832" s="361"/>
      <c r="TNM832" s="361"/>
      <c r="TNN832" s="361"/>
      <c r="TNO832" s="361"/>
      <c r="TNP832" s="361"/>
      <c r="TNQ832" s="361"/>
      <c r="TNR832" s="361"/>
      <c r="TNS832" s="361"/>
      <c r="TNT832" s="361"/>
      <c r="TNU832" s="361"/>
      <c r="TNV832" s="361"/>
      <c r="TNW832" s="361"/>
      <c r="TNX832" s="361"/>
      <c r="TNY832" s="361"/>
      <c r="TNZ832" s="361"/>
      <c r="TOA832" s="361"/>
      <c r="TOB832" s="361"/>
      <c r="TOC832" s="361"/>
      <c r="TOD832" s="361"/>
      <c r="TOE832" s="361"/>
      <c r="TOF832" s="361"/>
      <c r="TOG832" s="361"/>
      <c r="TOH832" s="361"/>
      <c r="TOI832" s="361"/>
      <c r="TOJ832" s="361"/>
      <c r="TOK832" s="361"/>
      <c r="TOL832" s="361"/>
      <c r="TOM832" s="361"/>
      <c r="TON832" s="361"/>
      <c r="TOO832" s="361"/>
      <c r="TOP832" s="361"/>
      <c r="TOQ832" s="361"/>
      <c r="TOR832" s="361"/>
      <c r="TOS832" s="361"/>
      <c r="TOT832" s="361"/>
      <c r="TOU832" s="361"/>
      <c r="TOV832" s="361"/>
      <c r="TOW832" s="361"/>
      <c r="TOX832" s="361"/>
      <c r="TOY832" s="361"/>
      <c r="TOZ832" s="361"/>
      <c r="TPA832" s="361"/>
      <c r="TPB832" s="361"/>
      <c r="TPC832" s="361"/>
      <c r="TPD832" s="361"/>
      <c r="TPE832" s="361"/>
      <c r="TPF832" s="361"/>
      <c r="TPG832" s="361"/>
      <c r="TPH832" s="361"/>
      <c r="TPI832" s="361"/>
      <c r="TPJ832" s="361"/>
      <c r="TPK832" s="361"/>
      <c r="TPL832" s="361"/>
      <c r="TPM832" s="361"/>
      <c r="TPN832" s="361"/>
      <c r="TPO832" s="361"/>
      <c r="TPP832" s="361"/>
      <c r="TPQ832" s="361"/>
      <c r="TPR832" s="361"/>
      <c r="TPS832" s="361"/>
      <c r="TPT832" s="361"/>
      <c r="TPU832" s="361"/>
      <c r="TPV832" s="361"/>
      <c r="TPW832" s="361"/>
      <c r="TPX832" s="361"/>
      <c r="TPY832" s="361"/>
      <c r="TPZ832" s="361"/>
      <c r="TQA832" s="361"/>
      <c r="TQB832" s="361"/>
      <c r="TQC832" s="361"/>
      <c r="TQD832" s="361"/>
      <c r="TQE832" s="361"/>
      <c r="TQF832" s="361"/>
      <c r="TQG832" s="361"/>
      <c r="TQH832" s="361"/>
      <c r="TQI832" s="361"/>
      <c r="TQJ832" s="361"/>
      <c r="TQK832" s="361"/>
      <c r="TQL832" s="361"/>
      <c r="TQM832" s="361"/>
      <c r="TQN832" s="361"/>
      <c r="TQO832" s="361"/>
      <c r="TQP832" s="361"/>
      <c r="TQQ832" s="361"/>
      <c r="TQR832" s="361"/>
      <c r="TQS832" s="361"/>
      <c r="TQT832" s="361"/>
      <c r="TQU832" s="361"/>
      <c r="TQV832" s="361"/>
      <c r="TQW832" s="361"/>
      <c r="TQX832" s="361"/>
      <c r="TQY832" s="361"/>
      <c r="TQZ832" s="361"/>
      <c r="TRA832" s="361"/>
      <c r="TRB832" s="361"/>
      <c r="TRC832" s="361"/>
      <c r="TRD832" s="361"/>
      <c r="TRE832" s="361"/>
      <c r="TRF832" s="361"/>
      <c r="TRG832" s="361"/>
      <c r="TRH832" s="361"/>
      <c r="TRI832" s="361"/>
      <c r="TRJ832" s="361"/>
      <c r="TRK832" s="361"/>
      <c r="TRL832" s="361"/>
      <c r="TRM832" s="361"/>
      <c r="TRN832" s="361"/>
      <c r="TRO832" s="361"/>
      <c r="TRP832" s="361"/>
      <c r="TRQ832" s="361"/>
      <c r="TRR832" s="361"/>
      <c r="TRS832" s="361"/>
      <c r="TRT832" s="361"/>
      <c r="TRU832" s="361"/>
      <c r="TRV832" s="361"/>
      <c r="TRW832" s="361"/>
      <c r="TRX832" s="361"/>
      <c r="TRY832" s="361"/>
      <c r="TRZ832" s="361"/>
      <c r="TSA832" s="361"/>
      <c r="TSB832" s="361"/>
      <c r="TSC832" s="361"/>
      <c r="TSD832" s="361"/>
      <c r="TSE832" s="361"/>
      <c r="TSF832" s="361"/>
      <c r="TSG832" s="361"/>
      <c r="TSH832" s="361"/>
      <c r="TSI832" s="361"/>
      <c r="TSJ832" s="361"/>
      <c r="TSK832" s="361"/>
      <c r="TSL832" s="361"/>
      <c r="TSM832" s="361"/>
      <c r="TSN832" s="361"/>
      <c r="TSO832" s="361"/>
      <c r="TSP832" s="361"/>
      <c r="TSQ832" s="361"/>
      <c r="TSR832" s="361"/>
      <c r="TSS832" s="361"/>
      <c r="TST832" s="361"/>
      <c r="TSU832" s="361"/>
      <c r="TSV832" s="361"/>
      <c r="TSW832" s="361"/>
      <c r="TSX832" s="361"/>
      <c r="TSY832" s="361"/>
      <c r="TSZ832" s="361"/>
      <c r="TTA832" s="361"/>
      <c r="TTB832" s="361"/>
      <c r="TTC832" s="361"/>
      <c r="TTD832" s="361"/>
      <c r="TTE832" s="361"/>
      <c r="TTF832" s="361"/>
      <c r="TTG832" s="361"/>
      <c r="TTH832" s="361"/>
      <c r="TTI832" s="361"/>
      <c r="TTJ832" s="361"/>
      <c r="TTK832" s="361"/>
      <c r="TTL832" s="361"/>
      <c r="TTM832" s="361"/>
      <c r="TTN832" s="361"/>
      <c r="TTO832" s="361"/>
      <c r="TTP832" s="361"/>
      <c r="TTQ832" s="361"/>
      <c r="TTR832" s="361"/>
      <c r="TTS832" s="361"/>
      <c r="TTT832" s="361"/>
      <c r="TTU832" s="361"/>
      <c r="TTV832" s="361"/>
      <c r="TTW832" s="361"/>
      <c r="TTX832" s="361"/>
      <c r="TTY832" s="361"/>
      <c r="TTZ832" s="361"/>
      <c r="TUA832" s="361"/>
      <c r="TUB832" s="361"/>
      <c r="TUC832" s="361"/>
      <c r="TUD832" s="361"/>
      <c r="TUE832" s="361"/>
      <c r="TUF832" s="361"/>
      <c r="TUG832" s="361"/>
      <c r="TUH832" s="361"/>
      <c r="TUI832" s="361"/>
      <c r="TUJ832" s="361"/>
      <c r="TUK832" s="361"/>
      <c r="TUL832" s="361"/>
      <c r="TUM832" s="361"/>
      <c r="TUN832" s="361"/>
      <c r="TUO832" s="361"/>
      <c r="TUP832" s="361"/>
      <c r="TUQ832" s="361"/>
      <c r="TUR832" s="361"/>
      <c r="TUS832" s="361"/>
      <c r="TUT832" s="361"/>
      <c r="TUU832" s="361"/>
      <c r="TUV832" s="361"/>
      <c r="TUW832" s="361"/>
      <c r="TUX832" s="361"/>
      <c r="TUY832" s="361"/>
      <c r="TUZ832" s="361"/>
      <c r="TVA832" s="361"/>
      <c r="TVB832" s="361"/>
      <c r="TVC832" s="361"/>
      <c r="TVD832" s="361"/>
      <c r="TVE832" s="361"/>
      <c r="TVF832" s="361"/>
      <c r="TVG832" s="361"/>
      <c r="TVH832" s="361"/>
      <c r="TVI832" s="361"/>
      <c r="TVJ832" s="361"/>
      <c r="TVK832" s="361"/>
      <c r="TVL832" s="361"/>
      <c r="TVM832" s="361"/>
      <c r="TVN832" s="361"/>
      <c r="TVO832" s="361"/>
      <c r="TVP832" s="361"/>
      <c r="TVQ832" s="361"/>
      <c r="TVR832" s="361"/>
      <c r="TVS832" s="361"/>
      <c r="TVT832" s="361"/>
      <c r="TVU832" s="361"/>
      <c r="TVV832" s="361"/>
      <c r="TVW832" s="361"/>
      <c r="TVX832" s="361"/>
      <c r="TVY832" s="361"/>
      <c r="TVZ832" s="361"/>
      <c r="TWA832" s="361"/>
      <c r="TWB832" s="361"/>
      <c r="TWC832" s="361"/>
      <c r="TWD832" s="361"/>
      <c r="TWE832" s="361"/>
      <c r="TWF832" s="361"/>
      <c r="TWG832" s="361"/>
      <c r="TWH832" s="361"/>
      <c r="TWI832" s="361"/>
      <c r="TWJ832" s="361"/>
      <c r="TWK832" s="361"/>
      <c r="TWL832" s="361"/>
      <c r="TWM832" s="361"/>
      <c r="TWN832" s="361"/>
      <c r="TWO832" s="361"/>
      <c r="TWP832" s="361"/>
      <c r="TWQ832" s="361"/>
      <c r="TWR832" s="361"/>
      <c r="TWS832" s="361"/>
      <c r="TWT832" s="361"/>
      <c r="TWU832" s="361"/>
      <c r="TWV832" s="361"/>
      <c r="TWW832" s="361"/>
      <c r="TWX832" s="361"/>
      <c r="TWY832" s="361"/>
      <c r="TWZ832" s="361"/>
      <c r="TXA832" s="361"/>
      <c r="TXB832" s="361"/>
      <c r="TXC832" s="361"/>
      <c r="TXD832" s="361"/>
      <c r="TXE832" s="361"/>
      <c r="TXF832" s="361"/>
      <c r="TXG832" s="361"/>
      <c r="TXH832" s="361"/>
      <c r="TXI832" s="361"/>
      <c r="TXJ832" s="361"/>
      <c r="TXK832" s="361"/>
      <c r="TXL832" s="361"/>
      <c r="TXM832" s="361"/>
      <c r="TXN832" s="361"/>
      <c r="TXO832" s="361"/>
      <c r="TXP832" s="361"/>
      <c r="TXQ832" s="361"/>
      <c r="TXR832" s="361"/>
      <c r="TXS832" s="361"/>
      <c r="TXT832" s="361"/>
      <c r="TXU832" s="361"/>
      <c r="TXV832" s="361"/>
      <c r="TXW832" s="361"/>
      <c r="TXX832" s="361"/>
      <c r="TXY832" s="361"/>
      <c r="TXZ832" s="361"/>
      <c r="TYA832" s="361"/>
      <c r="TYB832" s="361"/>
      <c r="TYC832" s="361"/>
      <c r="TYD832" s="361"/>
      <c r="TYE832" s="361"/>
      <c r="TYF832" s="361"/>
      <c r="TYG832" s="361"/>
      <c r="TYH832" s="361"/>
      <c r="TYI832" s="361"/>
      <c r="TYJ832" s="361"/>
      <c r="TYK832" s="361"/>
      <c r="TYL832" s="361"/>
      <c r="TYM832" s="361"/>
      <c r="TYN832" s="361"/>
      <c r="TYO832" s="361"/>
      <c r="TYP832" s="361"/>
      <c r="TYQ832" s="361"/>
      <c r="TYR832" s="361"/>
      <c r="TYS832" s="361"/>
      <c r="TYT832" s="361"/>
      <c r="TYU832" s="361"/>
      <c r="TYV832" s="361"/>
      <c r="TYW832" s="361"/>
      <c r="TYX832" s="361"/>
      <c r="TYY832" s="361"/>
      <c r="TYZ832" s="361"/>
      <c r="TZA832" s="361"/>
      <c r="TZB832" s="361"/>
      <c r="TZC832" s="361"/>
      <c r="TZD832" s="361"/>
      <c r="TZE832" s="361"/>
      <c r="TZF832" s="361"/>
      <c r="TZG832" s="361"/>
      <c r="TZH832" s="361"/>
      <c r="TZI832" s="361"/>
      <c r="TZJ832" s="361"/>
      <c r="TZK832" s="361"/>
      <c r="TZL832" s="361"/>
      <c r="TZM832" s="361"/>
      <c r="TZN832" s="361"/>
      <c r="TZO832" s="361"/>
      <c r="TZP832" s="361"/>
      <c r="TZQ832" s="361"/>
      <c r="TZR832" s="361"/>
      <c r="TZS832" s="361"/>
      <c r="TZT832" s="361"/>
      <c r="TZU832" s="361"/>
      <c r="TZV832" s="361"/>
      <c r="TZW832" s="361"/>
      <c r="TZX832" s="361"/>
      <c r="TZY832" s="361"/>
      <c r="TZZ832" s="361"/>
      <c r="UAA832" s="361"/>
      <c r="UAB832" s="361"/>
      <c r="UAC832" s="361"/>
      <c r="UAD832" s="361"/>
      <c r="UAE832" s="361"/>
      <c r="UAF832" s="361"/>
      <c r="UAG832" s="361"/>
      <c r="UAH832" s="361"/>
      <c r="UAI832" s="361"/>
      <c r="UAJ832" s="361"/>
      <c r="UAK832" s="361"/>
      <c r="UAL832" s="361"/>
      <c r="UAM832" s="361"/>
      <c r="UAN832" s="361"/>
      <c r="UAO832" s="361"/>
      <c r="UAP832" s="361"/>
      <c r="UAQ832" s="361"/>
      <c r="UAR832" s="361"/>
      <c r="UAS832" s="361"/>
      <c r="UAT832" s="361"/>
      <c r="UAU832" s="361"/>
      <c r="UAV832" s="361"/>
      <c r="UAW832" s="361"/>
      <c r="UAX832" s="361"/>
      <c r="UAY832" s="361"/>
      <c r="UAZ832" s="361"/>
      <c r="UBA832" s="361"/>
      <c r="UBB832" s="361"/>
      <c r="UBC832" s="361"/>
      <c r="UBD832" s="361"/>
      <c r="UBE832" s="361"/>
      <c r="UBF832" s="361"/>
      <c r="UBG832" s="361"/>
      <c r="UBH832" s="361"/>
      <c r="UBI832" s="361"/>
      <c r="UBJ832" s="361"/>
      <c r="UBK832" s="361"/>
      <c r="UBL832" s="361"/>
      <c r="UBM832" s="361"/>
      <c r="UBN832" s="361"/>
      <c r="UBO832" s="361"/>
      <c r="UBP832" s="361"/>
      <c r="UBQ832" s="361"/>
      <c r="UBR832" s="361"/>
      <c r="UBS832" s="361"/>
      <c r="UBT832" s="361"/>
      <c r="UBU832" s="361"/>
      <c r="UBV832" s="361"/>
      <c r="UBW832" s="361"/>
      <c r="UBX832" s="361"/>
      <c r="UBY832" s="361"/>
      <c r="UBZ832" s="361"/>
      <c r="UCA832" s="361"/>
      <c r="UCB832" s="361"/>
      <c r="UCC832" s="361"/>
      <c r="UCD832" s="361"/>
      <c r="UCE832" s="361"/>
      <c r="UCF832" s="361"/>
      <c r="UCG832" s="361"/>
      <c r="UCH832" s="361"/>
      <c r="UCI832" s="361"/>
      <c r="UCJ832" s="361"/>
      <c r="UCK832" s="361"/>
      <c r="UCL832" s="361"/>
      <c r="UCM832" s="361"/>
      <c r="UCN832" s="361"/>
      <c r="UCO832" s="361"/>
      <c r="UCP832" s="361"/>
      <c r="UCQ832" s="361"/>
      <c r="UCR832" s="361"/>
      <c r="UCS832" s="361"/>
      <c r="UCT832" s="361"/>
      <c r="UCU832" s="361"/>
      <c r="UCV832" s="361"/>
      <c r="UCW832" s="361"/>
      <c r="UCX832" s="361"/>
      <c r="UCY832" s="361"/>
      <c r="UCZ832" s="361"/>
      <c r="UDA832" s="361"/>
      <c r="UDB832" s="361"/>
      <c r="UDC832" s="361"/>
      <c r="UDD832" s="361"/>
      <c r="UDE832" s="361"/>
      <c r="UDF832" s="361"/>
      <c r="UDG832" s="361"/>
      <c r="UDH832" s="361"/>
      <c r="UDI832" s="361"/>
      <c r="UDJ832" s="361"/>
      <c r="UDK832" s="361"/>
      <c r="UDL832" s="361"/>
      <c r="UDM832" s="361"/>
      <c r="UDN832" s="361"/>
      <c r="UDO832" s="361"/>
      <c r="UDP832" s="361"/>
      <c r="UDQ832" s="361"/>
      <c r="UDR832" s="361"/>
      <c r="UDS832" s="361"/>
      <c r="UDT832" s="361"/>
      <c r="UDU832" s="361"/>
      <c r="UDV832" s="361"/>
      <c r="UDW832" s="361"/>
      <c r="UDX832" s="361"/>
      <c r="UDY832" s="361"/>
      <c r="UDZ832" s="361"/>
      <c r="UEA832" s="361"/>
      <c r="UEB832" s="361"/>
      <c r="UEC832" s="361"/>
      <c r="UED832" s="361"/>
      <c r="UEE832" s="361"/>
      <c r="UEF832" s="361"/>
      <c r="UEG832" s="361"/>
      <c r="UEH832" s="361"/>
      <c r="UEI832" s="361"/>
      <c r="UEJ832" s="361"/>
      <c r="UEK832" s="361"/>
      <c r="UEL832" s="361"/>
      <c r="UEM832" s="361"/>
      <c r="UEN832" s="361"/>
      <c r="UEO832" s="361"/>
      <c r="UEP832" s="361"/>
      <c r="UEQ832" s="361"/>
      <c r="UER832" s="361"/>
      <c r="UES832" s="361"/>
      <c r="UET832" s="361"/>
      <c r="UEU832" s="361"/>
      <c r="UEV832" s="361"/>
      <c r="UEW832" s="361"/>
      <c r="UEX832" s="361"/>
      <c r="UEY832" s="361"/>
      <c r="UEZ832" s="361"/>
      <c r="UFA832" s="361"/>
      <c r="UFB832" s="361"/>
      <c r="UFC832" s="361"/>
      <c r="UFD832" s="361"/>
      <c r="UFE832" s="361"/>
      <c r="UFF832" s="361"/>
      <c r="UFG832" s="361"/>
      <c r="UFH832" s="361"/>
      <c r="UFI832" s="361"/>
      <c r="UFJ832" s="361"/>
      <c r="UFK832" s="361"/>
      <c r="UFL832" s="361"/>
      <c r="UFM832" s="361"/>
      <c r="UFN832" s="361"/>
      <c r="UFO832" s="361"/>
      <c r="UFP832" s="361"/>
      <c r="UFQ832" s="361"/>
      <c r="UFR832" s="361"/>
      <c r="UFS832" s="361"/>
      <c r="UFT832" s="361"/>
      <c r="UFU832" s="361"/>
      <c r="UFV832" s="361"/>
      <c r="UFW832" s="361"/>
      <c r="UFX832" s="361"/>
      <c r="UFY832" s="361"/>
      <c r="UFZ832" s="361"/>
      <c r="UGA832" s="361"/>
      <c r="UGB832" s="361"/>
      <c r="UGC832" s="361"/>
      <c r="UGD832" s="361"/>
      <c r="UGE832" s="361"/>
      <c r="UGF832" s="361"/>
      <c r="UGG832" s="361"/>
      <c r="UGH832" s="361"/>
      <c r="UGI832" s="361"/>
      <c r="UGJ832" s="361"/>
      <c r="UGK832" s="361"/>
      <c r="UGL832" s="361"/>
      <c r="UGM832" s="361"/>
      <c r="UGN832" s="361"/>
      <c r="UGO832" s="361"/>
      <c r="UGP832" s="361"/>
      <c r="UGQ832" s="361"/>
      <c r="UGR832" s="361"/>
      <c r="UGS832" s="361"/>
      <c r="UGT832" s="361"/>
      <c r="UGU832" s="361"/>
      <c r="UGV832" s="361"/>
      <c r="UGW832" s="361"/>
      <c r="UGX832" s="361"/>
      <c r="UGY832" s="361"/>
      <c r="UGZ832" s="361"/>
      <c r="UHA832" s="361"/>
      <c r="UHB832" s="361"/>
      <c r="UHC832" s="361"/>
      <c r="UHD832" s="361"/>
      <c r="UHE832" s="361"/>
      <c r="UHF832" s="361"/>
      <c r="UHG832" s="361"/>
      <c r="UHH832" s="361"/>
      <c r="UHI832" s="361"/>
      <c r="UHJ832" s="361"/>
      <c r="UHK832" s="361"/>
      <c r="UHL832" s="361"/>
      <c r="UHM832" s="361"/>
      <c r="UHN832" s="361"/>
      <c r="UHO832" s="361"/>
      <c r="UHP832" s="361"/>
      <c r="UHQ832" s="361"/>
      <c r="UHR832" s="361"/>
      <c r="UHS832" s="361"/>
      <c r="UHT832" s="361"/>
      <c r="UHU832" s="361"/>
      <c r="UHV832" s="361"/>
      <c r="UHW832" s="361"/>
      <c r="UHX832" s="361"/>
      <c r="UHY832" s="361"/>
      <c r="UHZ832" s="361"/>
      <c r="UIA832" s="361"/>
      <c r="UIB832" s="361"/>
      <c r="UIC832" s="361"/>
      <c r="UID832" s="361"/>
      <c r="UIE832" s="361"/>
      <c r="UIF832" s="361"/>
      <c r="UIG832" s="361"/>
      <c r="UIH832" s="361"/>
      <c r="UII832" s="361"/>
      <c r="UIJ832" s="361"/>
      <c r="UIK832" s="361"/>
      <c r="UIL832" s="361"/>
      <c r="UIM832" s="361"/>
      <c r="UIN832" s="361"/>
      <c r="UIO832" s="361"/>
      <c r="UIP832" s="361"/>
      <c r="UIQ832" s="361"/>
      <c r="UIR832" s="361"/>
      <c r="UIS832" s="361"/>
      <c r="UIT832" s="361"/>
      <c r="UIU832" s="361"/>
      <c r="UIV832" s="361"/>
      <c r="UIW832" s="361"/>
      <c r="UIX832" s="361"/>
      <c r="UIY832" s="361"/>
      <c r="UIZ832" s="361"/>
      <c r="UJA832" s="361"/>
      <c r="UJB832" s="361"/>
      <c r="UJC832" s="361"/>
      <c r="UJD832" s="361"/>
      <c r="UJE832" s="361"/>
      <c r="UJF832" s="361"/>
      <c r="UJG832" s="361"/>
      <c r="UJH832" s="361"/>
      <c r="UJI832" s="361"/>
      <c r="UJJ832" s="361"/>
      <c r="UJK832" s="361"/>
      <c r="UJL832" s="361"/>
      <c r="UJM832" s="361"/>
      <c r="UJN832" s="361"/>
      <c r="UJO832" s="361"/>
      <c r="UJP832" s="361"/>
      <c r="UJQ832" s="361"/>
      <c r="UJR832" s="361"/>
      <c r="UJS832" s="361"/>
      <c r="UJT832" s="361"/>
      <c r="UJU832" s="361"/>
      <c r="UJV832" s="361"/>
      <c r="UJW832" s="361"/>
      <c r="UJX832" s="361"/>
      <c r="UJY832" s="361"/>
      <c r="UJZ832" s="361"/>
      <c r="UKA832" s="361"/>
      <c r="UKB832" s="361"/>
      <c r="UKC832" s="361"/>
      <c r="UKD832" s="361"/>
      <c r="UKE832" s="361"/>
      <c r="UKF832" s="361"/>
      <c r="UKG832" s="361"/>
      <c r="UKH832" s="361"/>
      <c r="UKI832" s="361"/>
      <c r="UKJ832" s="361"/>
      <c r="UKK832" s="361"/>
      <c r="UKL832" s="361"/>
      <c r="UKM832" s="361"/>
      <c r="UKN832" s="361"/>
      <c r="UKO832" s="361"/>
      <c r="UKP832" s="361"/>
      <c r="UKQ832" s="361"/>
      <c r="UKR832" s="361"/>
      <c r="UKS832" s="361"/>
      <c r="UKT832" s="361"/>
      <c r="UKU832" s="361"/>
      <c r="UKV832" s="361"/>
      <c r="UKW832" s="361"/>
      <c r="UKX832" s="361"/>
      <c r="UKY832" s="361"/>
      <c r="UKZ832" s="361"/>
      <c r="ULA832" s="361"/>
      <c r="ULB832" s="361"/>
      <c r="ULC832" s="361"/>
      <c r="ULD832" s="361"/>
      <c r="ULE832" s="361"/>
      <c r="ULF832" s="361"/>
      <c r="ULG832" s="361"/>
      <c r="ULH832" s="361"/>
      <c r="ULI832" s="361"/>
      <c r="ULJ832" s="361"/>
      <c r="ULK832" s="361"/>
      <c r="ULL832" s="361"/>
      <c r="ULM832" s="361"/>
      <c r="ULN832" s="361"/>
      <c r="ULO832" s="361"/>
      <c r="ULP832" s="361"/>
      <c r="ULQ832" s="361"/>
      <c r="ULR832" s="361"/>
      <c r="ULS832" s="361"/>
      <c r="ULT832" s="361"/>
      <c r="ULU832" s="361"/>
      <c r="ULV832" s="361"/>
      <c r="ULW832" s="361"/>
      <c r="ULX832" s="361"/>
      <c r="ULY832" s="361"/>
      <c r="ULZ832" s="361"/>
      <c r="UMA832" s="361"/>
      <c r="UMB832" s="361"/>
      <c r="UMC832" s="361"/>
      <c r="UMD832" s="361"/>
      <c r="UME832" s="361"/>
      <c r="UMF832" s="361"/>
      <c r="UMG832" s="361"/>
      <c r="UMH832" s="361"/>
      <c r="UMI832" s="361"/>
      <c r="UMJ832" s="361"/>
      <c r="UMK832" s="361"/>
      <c r="UML832" s="361"/>
      <c r="UMM832" s="361"/>
      <c r="UMN832" s="361"/>
      <c r="UMO832" s="361"/>
      <c r="UMP832" s="361"/>
      <c r="UMQ832" s="361"/>
      <c r="UMR832" s="361"/>
      <c r="UMS832" s="361"/>
      <c r="UMT832" s="361"/>
      <c r="UMU832" s="361"/>
      <c r="UMV832" s="361"/>
      <c r="UMW832" s="361"/>
      <c r="UMX832" s="361"/>
      <c r="UMY832" s="361"/>
      <c r="UMZ832" s="361"/>
      <c r="UNA832" s="361"/>
      <c r="UNB832" s="361"/>
      <c r="UNC832" s="361"/>
      <c r="UND832" s="361"/>
      <c r="UNE832" s="361"/>
      <c r="UNF832" s="361"/>
      <c r="UNG832" s="361"/>
      <c r="UNH832" s="361"/>
      <c r="UNI832" s="361"/>
      <c r="UNJ832" s="361"/>
      <c r="UNK832" s="361"/>
      <c r="UNL832" s="361"/>
      <c r="UNM832" s="361"/>
      <c r="UNN832" s="361"/>
      <c r="UNO832" s="361"/>
      <c r="UNP832" s="361"/>
      <c r="UNQ832" s="361"/>
      <c r="UNR832" s="361"/>
      <c r="UNS832" s="361"/>
      <c r="UNT832" s="361"/>
      <c r="UNU832" s="361"/>
      <c r="UNV832" s="361"/>
      <c r="UNW832" s="361"/>
      <c r="UNX832" s="361"/>
      <c r="UNY832" s="361"/>
      <c r="UNZ832" s="361"/>
      <c r="UOA832" s="361"/>
      <c r="UOB832" s="361"/>
      <c r="UOC832" s="361"/>
      <c r="UOD832" s="361"/>
      <c r="UOE832" s="361"/>
      <c r="UOF832" s="361"/>
      <c r="UOG832" s="361"/>
      <c r="UOH832" s="361"/>
      <c r="UOI832" s="361"/>
      <c r="UOJ832" s="361"/>
      <c r="UOK832" s="361"/>
      <c r="UOL832" s="361"/>
      <c r="UOM832" s="361"/>
      <c r="UON832" s="361"/>
      <c r="UOO832" s="361"/>
      <c r="UOP832" s="361"/>
      <c r="UOQ832" s="361"/>
      <c r="UOR832" s="361"/>
      <c r="UOS832" s="361"/>
      <c r="UOT832" s="361"/>
      <c r="UOU832" s="361"/>
      <c r="UOV832" s="361"/>
      <c r="UOW832" s="361"/>
      <c r="UOX832" s="361"/>
      <c r="UOY832" s="361"/>
      <c r="UOZ832" s="361"/>
      <c r="UPA832" s="361"/>
      <c r="UPB832" s="361"/>
      <c r="UPC832" s="361"/>
      <c r="UPD832" s="361"/>
      <c r="UPE832" s="361"/>
      <c r="UPF832" s="361"/>
      <c r="UPG832" s="361"/>
      <c r="UPH832" s="361"/>
      <c r="UPI832" s="361"/>
      <c r="UPJ832" s="361"/>
      <c r="UPK832" s="361"/>
      <c r="UPL832" s="361"/>
      <c r="UPM832" s="361"/>
      <c r="UPN832" s="361"/>
      <c r="UPO832" s="361"/>
      <c r="UPP832" s="361"/>
      <c r="UPQ832" s="361"/>
      <c r="UPR832" s="361"/>
      <c r="UPS832" s="361"/>
      <c r="UPT832" s="361"/>
      <c r="UPU832" s="361"/>
      <c r="UPV832" s="361"/>
      <c r="UPW832" s="361"/>
      <c r="UPX832" s="361"/>
      <c r="UPY832" s="361"/>
      <c r="UPZ832" s="361"/>
      <c r="UQA832" s="361"/>
      <c r="UQB832" s="361"/>
      <c r="UQC832" s="361"/>
      <c r="UQD832" s="361"/>
      <c r="UQE832" s="361"/>
      <c r="UQF832" s="361"/>
      <c r="UQG832" s="361"/>
      <c r="UQH832" s="361"/>
      <c r="UQI832" s="361"/>
      <c r="UQJ832" s="361"/>
      <c r="UQK832" s="361"/>
      <c r="UQL832" s="361"/>
      <c r="UQM832" s="361"/>
      <c r="UQN832" s="361"/>
      <c r="UQO832" s="361"/>
      <c r="UQP832" s="361"/>
      <c r="UQQ832" s="361"/>
      <c r="UQR832" s="361"/>
      <c r="UQS832" s="361"/>
      <c r="UQT832" s="361"/>
      <c r="UQU832" s="361"/>
      <c r="UQV832" s="361"/>
      <c r="UQW832" s="361"/>
      <c r="UQX832" s="361"/>
      <c r="UQY832" s="361"/>
      <c r="UQZ832" s="361"/>
      <c r="URA832" s="361"/>
      <c r="URB832" s="361"/>
      <c r="URC832" s="361"/>
      <c r="URD832" s="361"/>
      <c r="URE832" s="361"/>
      <c r="URF832" s="361"/>
      <c r="URG832" s="361"/>
      <c r="URH832" s="361"/>
      <c r="URI832" s="361"/>
      <c r="URJ832" s="361"/>
      <c r="URK832" s="361"/>
      <c r="URL832" s="361"/>
      <c r="URM832" s="361"/>
      <c r="URN832" s="361"/>
      <c r="URO832" s="361"/>
      <c r="URP832" s="361"/>
      <c r="URQ832" s="361"/>
      <c r="URR832" s="361"/>
      <c r="URS832" s="361"/>
      <c r="URT832" s="361"/>
      <c r="URU832" s="361"/>
      <c r="URV832" s="361"/>
      <c r="URW832" s="361"/>
      <c r="URX832" s="361"/>
      <c r="URY832" s="361"/>
      <c r="URZ832" s="361"/>
      <c r="USA832" s="361"/>
      <c r="USB832" s="361"/>
      <c r="USC832" s="361"/>
      <c r="USD832" s="361"/>
      <c r="USE832" s="361"/>
      <c r="USF832" s="361"/>
      <c r="USG832" s="361"/>
      <c r="USH832" s="361"/>
      <c r="USI832" s="361"/>
      <c r="USJ832" s="361"/>
      <c r="USK832" s="361"/>
      <c r="USL832" s="361"/>
      <c r="USM832" s="361"/>
      <c r="USN832" s="361"/>
      <c r="USO832" s="361"/>
      <c r="USP832" s="361"/>
      <c r="USQ832" s="361"/>
      <c r="USR832" s="361"/>
      <c r="USS832" s="361"/>
      <c r="UST832" s="361"/>
      <c r="USU832" s="361"/>
      <c r="USV832" s="361"/>
      <c r="USW832" s="361"/>
      <c r="USX832" s="361"/>
      <c r="USY832" s="361"/>
      <c r="USZ832" s="361"/>
      <c r="UTA832" s="361"/>
      <c r="UTB832" s="361"/>
      <c r="UTC832" s="361"/>
      <c r="UTD832" s="361"/>
      <c r="UTE832" s="361"/>
      <c r="UTF832" s="361"/>
      <c r="UTG832" s="361"/>
      <c r="UTH832" s="361"/>
      <c r="UTI832" s="361"/>
      <c r="UTJ832" s="361"/>
      <c r="UTK832" s="361"/>
      <c r="UTL832" s="361"/>
      <c r="UTM832" s="361"/>
      <c r="UTN832" s="361"/>
      <c r="UTO832" s="361"/>
      <c r="UTP832" s="361"/>
      <c r="UTQ832" s="361"/>
      <c r="UTR832" s="361"/>
      <c r="UTS832" s="361"/>
      <c r="UTT832" s="361"/>
      <c r="UTU832" s="361"/>
      <c r="UTV832" s="361"/>
      <c r="UTW832" s="361"/>
      <c r="UTX832" s="361"/>
      <c r="UTY832" s="361"/>
      <c r="UTZ832" s="361"/>
      <c r="UUA832" s="361"/>
      <c r="UUB832" s="361"/>
      <c r="UUC832" s="361"/>
      <c r="UUD832" s="361"/>
      <c r="UUE832" s="361"/>
      <c r="UUF832" s="361"/>
      <c r="UUG832" s="361"/>
      <c r="UUH832" s="361"/>
      <c r="UUI832" s="361"/>
      <c r="UUJ832" s="361"/>
      <c r="UUK832" s="361"/>
      <c r="UUL832" s="361"/>
      <c r="UUM832" s="361"/>
      <c r="UUN832" s="361"/>
      <c r="UUO832" s="361"/>
      <c r="UUP832" s="361"/>
      <c r="UUQ832" s="361"/>
      <c r="UUR832" s="361"/>
      <c r="UUS832" s="361"/>
      <c r="UUT832" s="361"/>
      <c r="UUU832" s="361"/>
      <c r="UUV832" s="361"/>
      <c r="UUW832" s="361"/>
      <c r="UUX832" s="361"/>
      <c r="UUY832" s="361"/>
      <c r="UUZ832" s="361"/>
      <c r="UVA832" s="361"/>
      <c r="UVB832" s="361"/>
      <c r="UVC832" s="361"/>
      <c r="UVD832" s="361"/>
      <c r="UVE832" s="361"/>
      <c r="UVF832" s="361"/>
      <c r="UVG832" s="361"/>
      <c r="UVH832" s="361"/>
      <c r="UVI832" s="361"/>
      <c r="UVJ832" s="361"/>
      <c r="UVK832" s="361"/>
      <c r="UVL832" s="361"/>
      <c r="UVM832" s="361"/>
      <c r="UVN832" s="361"/>
      <c r="UVO832" s="361"/>
      <c r="UVP832" s="361"/>
      <c r="UVQ832" s="361"/>
      <c r="UVR832" s="361"/>
      <c r="UVS832" s="361"/>
      <c r="UVT832" s="361"/>
      <c r="UVU832" s="361"/>
      <c r="UVV832" s="361"/>
      <c r="UVW832" s="361"/>
      <c r="UVX832" s="361"/>
      <c r="UVY832" s="361"/>
      <c r="UVZ832" s="361"/>
      <c r="UWA832" s="361"/>
      <c r="UWB832" s="361"/>
      <c r="UWC832" s="361"/>
      <c r="UWD832" s="361"/>
      <c r="UWE832" s="361"/>
      <c r="UWF832" s="361"/>
      <c r="UWG832" s="361"/>
      <c r="UWH832" s="361"/>
      <c r="UWI832" s="361"/>
      <c r="UWJ832" s="361"/>
      <c r="UWK832" s="361"/>
      <c r="UWL832" s="361"/>
      <c r="UWM832" s="361"/>
      <c r="UWN832" s="361"/>
      <c r="UWO832" s="361"/>
      <c r="UWP832" s="361"/>
      <c r="UWQ832" s="361"/>
      <c r="UWR832" s="361"/>
      <c r="UWS832" s="361"/>
      <c r="UWT832" s="361"/>
      <c r="UWU832" s="361"/>
      <c r="UWV832" s="361"/>
      <c r="UWW832" s="361"/>
      <c r="UWX832" s="361"/>
      <c r="UWY832" s="361"/>
      <c r="UWZ832" s="361"/>
      <c r="UXA832" s="361"/>
      <c r="UXB832" s="361"/>
      <c r="UXC832" s="361"/>
      <c r="UXD832" s="361"/>
      <c r="UXE832" s="361"/>
      <c r="UXF832" s="361"/>
      <c r="UXG832" s="361"/>
      <c r="UXH832" s="361"/>
      <c r="UXI832" s="361"/>
      <c r="UXJ832" s="361"/>
      <c r="UXK832" s="361"/>
      <c r="UXL832" s="361"/>
      <c r="UXM832" s="361"/>
      <c r="UXN832" s="361"/>
      <c r="UXO832" s="361"/>
      <c r="UXP832" s="361"/>
      <c r="UXQ832" s="361"/>
      <c r="UXR832" s="361"/>
      <c r="UXS832" s="361"/>
      <c r="UXT832" s="361"/>
      <c r="UXU832" s="361"/>
      <c r="UXV832" s="361"/>
      <c r="UXW832" s="361"/>
      <c r="UXX832" s="361"/>
      <c r="UXY832" s="361"/>
      <c r="UXZ832" s="361"/>
      <c r="UYA832" s="361"/>
      <c r="UYB832" s="361"/>
      <c r="UYC832" s="361"/>
      <c r="UYD832" s="361"/>
      <c r="UYE832" s="361"/>
      <c r="UYF832" s="361"/>
      <c r="UYG832" s="361"/>
      <c r="UYH832" s="361"/>
      <c r="UYI832" s="361"/>
      <c r="UYJ832" s="361"/>
      <c r="UYK832" s="361"/>
      <c r="UYL832" s="361"/>
      <c r="UYM832" s="361"/>
      <c r="UYN832" s="361"/>
      <c r="UYO832" s="361"/>
      <c r="UYP832" s="361"/>
      <c r="UYQ832" s="361"/>
      <c r="UYR832" s="361"/>
      <c r="UYS832" s="361"/>
      <c r="UYT832" s="361"/>
      <c r="UYU832" s="361"/>
      <c r="UYV832" s="361"/>
      <c r="UYW832" s="361"/>
      <c r="UYX832" s="361"/>
      <c r="UYY832" s="361"/>
      <c r="UYZ832" s="361"/>
      <c r="UZA832" s="361"/>
      <c r="UZB832" s="361"/>
      <c r="UZC832" s="361"/>
      <c r="UZD832" s="361"/>
      <c r="UZE832" s="361"/>
      <c r="UZF832" s="361"/>
      <c r="UZG832" s="361"/>
      <c r="UZH832" s="361"/>
      <c r="UZI832" s="361"/>
      <c r="UZJ832" s="361"/>
      <c r="UZK832" s="361"/>
      <c r="UZL832" s="361"/>
      <c r="UZM832" s="361"/>
      <c r="UZN832" s="361"/>
      <c r="UZO832" s="361"/>
      <c r="UZP832" s="361"/>
      <c r="UZQ832" s="361"/>
      <c r="UZR832" s="361"/>
      <c r="UZS832" s="361"/>
      <c r="UZT832" s="361"/>
      <c r="UZU832" s="361"/>
      <c r="UZV832" s="361"/>
      <c r="UZW832" s="361"/>
      <c r="UZX832" s="361"/>
      <c r="UZY832" s="361"/>
      <c r="UZZ832" s="361"/>
      <c r="VAA832" s="361"/>
      <c r="VAB832" s="361"/>
      <c r="VAC832" s="361"/>
      <c r="VAD832" s="361"/>
      <c r="VAE832" s="361"/>
      <c r="VAF832" s="361"/>
      <c r="VAG832" s="361"/>
      <c r="VAH832" s="361"/>
      <c r="VAI832" s="361"/>
      <c r="VAJ832" s="361"/>
      <c r="VAK832" s="361"/>
      <c r="VAL832" s="361"/>
      <c r="VAM832" s="361"/>
      <c r="VAN832" s="361"/>
      <c r="VAO832" s="361"/>
      <c r="VAP832" s="361"/>
      <c r="VAQ832" s="361"/>
      <c r="VAR832" s="361"/>
      <c r="VAS832" s="361"/>
      <c r="VAT832" s="361"/>
      <c r="VAU832" s="361"/>
      <c r="VAV832" s="361"/>
      <c r="VAW832" s="361"/>
      <c r="VAX832" s="361"/>
      <c r="VAY832" s="361"/>
      <c r="VAZ832" s="361"/>
      <c r="VBA832" s="361"/>
      <c r="VBB832" s="361"/>
      <c r="VBC832" s="361"/>
      <c r="VBD832" s="361"/>
      <c r="VBE832" s="361"/>
      <c r="VBF832" s="361"/>
      <c r="VBG832" s="361"/>
      <c r="VBH832" s="361"/>
      <c r="VBI832" s="361"/>
      <c r="VBJ832" s="361"/>
      <c r="VBK832" s="361"/>
      <c r="VBL832" s="361"/>
      <c r="VBM832" s="361"/>
      <c r="VBN832" s="361"/>
      <c r="VBO832" s="361"/>
      <c r="VBP832" s="361"/>
      <c r="VBQ832" s="361"/>
      <c r="VBR832" s="361"/>
      <c r="VBS832" s="361"/>
      <c r="VBT832" s="361"/>
      <c r="VBU832" s="361"/>
      <c r="VBV832" s="361"/>
      <c r="VBW832" s="361"/>
      <c r="VBX832" s="361"/>
      <c r="VBY832" s="361"/>
      <c r="VBZ832" s="361"/>
      <c r="VCA832" s="361"/>
      <c r="VCB832" s="361"/>
      <c r="VCC832" s="361"/>
      <c r="VCD832" s="361"/>
      <c r="VCE832" s="361"/>
      <c r="VCF832" s="361"/>
      <c r="VCG832" s="361"/>
      <c r="VCH832" s="361"/>
      <c r="VCI832" s="361"/>
      <c r="VCJ832" s="361"/>
      <c r="VCK832" s="361"/>
      <c r="VCL832" s="361"/>
      <c r="VCM832" s="361"/>
      <c r="VCN832" s="361"/>
      <c r="VCO832" s="361"/>
      <c r="VCP832" s="361"/>
      <c r="VCQ832" s="361"/>
      <c r="VCR832" s="361"/>
      <c r="VCS832" s="361"/>
      <c r="VCT832" s="361"/>
      <c r="VCU832" s="361"/>
      <c r="VCV832" s="361"/>
      <c r="VCW832" s="361"/>
      <c r="VCX832" s="361"/>
      <c r="VCY832" s="361"/>
      <c r="VCZ832" s="361"/>
      <c r="VDA832" s="361"/>
      <c r="VDB832" s="361"/>
      <c r="VDC832" s="361"/>
      <c r="VDD832" s="361"/>
      <c r="VDE832" s="361"/>
      <c r="VDF832" s="361"/>
      <c r="VDG832" s="361"/>
      <c r="VDH832" s="361"/>
      <c r="VDI832" s="361"/>
      <c r="VDJ832" s="361"/>
      <c r="VDK832" s="361"/>
      <c r="VDL832" s="361"/>
      <c r="VDM832" s="361"/>
      <c r="VDN832" s="361"/>
      <c r="VDO832" s="361"/>
      <c r="VDP832" s="361"/>
      <c r="VDQ832" s="361"/>
      <c r="VDR832" s="361"/>
      <c r="VDS832" s="361"/>
      <c r="VDT832" s="361"/>
      <c r="VDU832" s="361"/>
      <c r="VDV832" s="361"/>
      <c r="VDW832" s="361"/>
      <c r="VDX832" s="361"/>
      <c r="VDY832" s="361"/>
      <c r="VDZ832" s="361"/>
      <c r="VEA832" s="361"/>
      <c r="VEB832" s="361"/>
      <c r="VEC832" s="361"/>
      <c r="VED832" s="361"/>
      <c r="VEE832" s="361"/>
      <c r="VEF832" s="361"/>
      <c r="VEG832" s="361"/>
      <c r="VEH832" s="361"/>
      <c r="VEI832" s="361"/>
      <c r="VEJ832" s="361"/>
      <c r="VEK832" s="361"/>
      <c r="VEL832" s="361"/>
      <c r="VEM832" s="361"/>
      <c r="VEN832" s="361"/>
      <c r="VEO832" s="361"/>
      <c r="VEP832" s="361"/>
      <c r="VEQ832" s="361"/>
      <c r="VER832" s="361"/>
      <c r="VES832" s="361"/>
      <c r="VET832" s="361"/>
      <c r="VEU832" s="361"/>
      <c r="VEV832" s="361"/>
      <c r="VEW832" s="361"/>
      <c r="VEX832" s="361"/>
      <c r="VEY832" s="361"/>
      <c r="VEZ832" s="361"/>
      <c r="VFA832" s="361"/>
      <c r="VFB832" s="361"/>
      <c r="VFC832" s="361"/>
      <c r="VFD832" s="361"/>
      <c r="VFE832" s="361"/>
      <c r="VFF832" s="361"/>
      <c r="VFG832" s="361"/>
      <c r="VFH832" s="361"/>
      <c r="VFI832" s="361"/>
      <c r="VFJ832" s="361"/>
      <c r="VFK832" s="361"/>
      <c r="VFL832" s="361"/>
      <c r="VFM832" s="361"/>
      <c r="VFN832" s="361"/>
      <c r="VFO832" s="361"/>
      <c r="VFP832" s="361"/>
      <c r="VFQ832" s="361"/>
      <c r="VFR832" s="361"/>
      <c r="VFS832" s="361"/>
      <c r="VFT832" s="361"/>
      <c r="VFU832" s="361"/>
      <c r="VFV832" s="361"/>
      <c r="VFW832" s="361"/>
      <c r="VFX832" s="361"/>
      <c r="VFY832" s="361"/>
      <c r="VFZ832" s="361"/>
      <c r="VGA832" s="361"/>
      <c r="VGB832" s="361"/>
      <c r="VGC832" s="361"/>
      <c r="VGD832" s="361"/>
      <c r="VGE832" s="361"/>
      <c r="VGF832" s="361"/>
      <c r="VGG832" s="361"/>
      <c r="VGH832" s="361"/>
      <c r="VGI832" s="361"/>
      <c r="VGJ832" s="361"/>
      <c r="VGK832" s="361"/>
      <c r="VGL832" s="361"/>
      <c r="VGM832" s="361"/>
      <c r="VGN832" s="361"/>
      <c r="VGO832" s="361"/>
      <c r="VGP832" s="361"/>
      <c r="VGQ832" s="361"/>
      <c r="VGR832" s="361"/>
      <c r="VGS832" s="361"/>
      <c r="VGT832" s="361"/>
      <c r="VGU832" s="361"/>
      <c r="VGV832" s="361"/>
      <c r="VGW832" s="361"/>
      <c r="VGX832" s="361"/>
      <c r="VGY832" s="361"/>
      <c r="VGZ832" s="361"/>
      <c r="VHA832" s="361"/>
      <c r="VHB832" s="361"/>
      <c r="VHC832" s="361"/>
      <c r="VHD832" s="361"/>
      <c r="VHE832" s="361"/>
      <c r="VHF832" s="361"/>
      <c r="VHG832" s="361"/>
      <c r="VHH832" s="361"/>
      <c r="VHI832" s="361"/>
      <c r="VHJ832" s="361"/>
      <c r="VHK832" s="361"/>
      <c r="VHL832" s="361"/>
      <c r="VHM832" s="361"/>
      <c r="VHN832" s="361"/>
      <c r="VHO832" s="361"/>
      <c r="VHP832" s="361"/>
      <c r="VHQ832" s="361"/>
      <c r="VHR832" s="361"/>
      <c r="VHS832" s="361"/>
      <c r="VHT832" s="361"/>
      <c r="VHU832" s="361"/>
      <c r="VHV832" s="361"/>
      <c r="VHW832" s="361"/>
      <c r="VHX832" s="361"/>
      <c r="VHY832" s="361"/>
      <c r="VHZ832" s="361"/>
      <c r="VIA832" s="361"/>
      <c r="VIB832" s="361"/>
      <c r="VIC832" s="361"/>
      <c r="VID832" s="361"/>
      <c r="VIE832" s="361"/>
      <c r="VIF832" s="361"/>
      <c r="VIG832" s="361"/>
      <c r="VIH832" s="361"/>
      <c r="VII832" s="361"/>
      <c r="VIJ832" s="361"/>
      <c r="VIK832" s="361"/>
      <c r="VIL832" s="361"/>
      <c r="VIM832" s="361"/>
      <c r="VIN832" s="361"/>
      <c r="VIO832" s="361"/>
      <c r="VIP832" s="361"/>
      <c r="VIQ832" s="361"/>
      <c r="VIR832" s="361"/>
      <c r="VIS832" s="361"/>
      <c r="VIT832" s="361"/>
      <c r="VIU832" s="361"/>
      <c r="VIV832" s="361"/>
      <c r="VIW832" s="361"/>
      <c r="VIX832" s="361"/>
      <c r="VIY832" s="361"/>
      <c r="VIZ832" s="361"/>
      <c r="VJA832" s="361"/>
      <c r="VJB832" s="361"/>
      <c r="VJC832" s="361"/>
      <c r="VJD832" s="361"/>
      <c r="VJE832" s="361"/>
      <c r="VJF832" s="361"/>
      <c r="VJG832" s="361"/>
      <c r="VJH832" s="361"/>
      <c r="VJI832" s="361"/>
      <c r="VJJ832" s="361"/>
      <c r="VJK832" s="361"/>
      <c r="VJL832" s="361"/>
      <c r="VJM832" s="361"/>
      <c r="VJN832" s="361"/>
      <c r="VJO832" s="361"/>
      <c r="VJP832" s="361"/>
      <c r="VJQ832" s="361"/>
      <c r="VJR832" s="361"/>
      <c r="VJS832" s="361"/>
      <c r="VJT832" s="361"/>
      <c r="VJU832" s="361"/>
      <c r="VJV832" s="361"/>
      <c r="VJW832" s="361"/>
      <c r="VJX832" s="361"/>
      <c r="VJY832" s="361"/>
      <c r="VJZ832" s="361"/>
      <c r="VKA832" s="361"/>
      <c r="VKB832" s="361"/>
      <c r="VKC832" s="361"/>
      <c r="VKD832" s="361"/>
      <c r="VKE832" s="361"/>
      <c r="VKF832" s="361"/>
      <c r="VKG832" s="361"/>
      <c r="VKH832" s="361"/>
      <c r="VKI832" s="361"/>
      <c r="VKJ832" s="361"/>
      <c r="VKK832" s="361"/>
      <c r="VKL832" s="361"/>
      <c r="VKM832" s="361"/>
      <c r="VKN832" s="361"/>
      <c r="VKO832" s="361"/>
      <c r="VKP832" s="361"/>
      <c r="VKQ832" s="361"/>
      <c r="VKR832" s="361"/>
      <c r="VKS832" s="361"/>
      <c r="VKT832" s="361"/>
      <c r="VKU832" s="361"/>
      <c r="VKV832" s="361"/>
      <c r="VKW832" s="361"/>
      <c r="VKX832" s="361"/>
      <c r="VKY832" s="361"/>
      <c r="VKZ832" s="361"/>
      <c r="VLA832" s="361"/>
      <c r="VLB832" s="361"/>
      <c r="VLC832" s="361"/>
      <c r="VLD832" s="361"/>
      <c r="VLE832" s="361"/>
      <c r="VLF832" s="361"/>
      <c r="VLG832" s="361"/>
      <c r="VLH832" s="361"/>
      <c r="VLI832" s="361"/>
      <c r="VLJ832" s="361"/>
      <c r="VLK832" s="361"/>
      <c r="VLL832" s="361"/>
      <c r="VLM832" s="361"/>
      <c r="VLN832" s="361"/>
      <c r="VLO832" s="361"/>
      <c r="VLP832" s="361"/>
      <c r="VLQ832" s="361"/>
      <c r="VLR832" s="361"/>
      <c r="VLS832" s="361"/>
      <c r="VLT832" s="361"/>
      <c r="VLU832" s="361"/>
      <c r="VLV832" s="361"/>
      <c r="VLW832" s="361"/>
      <c r="VLX832" s="361"/>
      <c r="VLY832" s="361"/>
      <c r="VLZ832" s="361"/>
      <c r="VMA832" s="361"/>
      <c r="VMB832" s="361"/>
      <c r="VMC832" s="361"/>
      <c r="VMD832" s="361"/>
      <c r="VME832" s="361"/>
      <c r="VMF832" s="361"/>
      <c r="VMG832" s="361"/>
      <c r="VMH832" s="361"/>
      <c r="VMI832" s="361"/>
      <c r="VMJ832" s="361"/>
      <c r="VMK832" s="361"/>
      <c r="VML832" s="361"/>
      <c r="VMM832" s="361"/>
      <c r="VMN832" s="361"/>
      <c r="VMO832" s="361"/>
      <c r="VMP832" s="361"/>
      <c r="VMQ832" s="361"/>
      <c r="VMR832" s="361"/>
      <c r="VMS832" s="361"/>
      <c r="VMT832" s="361"/>
      <c r="VMU832" s="361"/>
      <c r="VMV832" s="361"/>
      <c r="VMW832" s="361"/>
      <c r="VMX832" s="361"/>
      <c r="VMY832" s="361"/>
      <c r="VMZ832" s="361"/>
      <c r="VNA832" s="361"/>
      <c r="VNB832" s="361"/>
      <c r="VNC832" s="361"/>
      <c r="VND832" s="361"/>
      <c r="VNE832" s="361"/>
      <c r="VNF832" s="361"/>
      <c r="VNG832" s="361"/>
      <c r="VNH832" s="361"/>
      <c r="VNI832" s="361"/>
      <c r="VNJ832" s="361"/>
      <c r="VNK832" s="361"/>
      <c r="VNL832" s="361"/>
      <c r="VNM832" s="361"/>
      <c r="VNN832" s="361"/>
      <c r="VNO832" s="361"/>
      <c r="VNP832" s="361"/>
      <c r="VNQ832" s="361"/>
      <c r="VNR832" s="361"/>
      <c r="VNS832" s="361"/>
      <c r="VNT832" s="361"/>
      <c r="VNU832" s="361"/>
      <c r="VNV832" s="361"/>
      <c r="VNW832" s="361"/>
      <c r="VNX832" s="361"/>
      <c r="VNY832" s="361"/>
      <c r="VNZ832" s="361"/>
      <c r="VOA832" s="361"/>
      <c r="VOB832" s="361"/>
      <c r="VOC832" s="361"/>
      <c r="VOD832" s="361"/>
      <c r="VOE832" s="361"/>
      <c r="VOF832" s="361"/>
      <c r="VOG832" s="361"/>
      <c r="VOH832" s="361"/>
      <c r="VOI832" s="361"/>
      <c r="VOJ832" s="361"/>
      <c r="VOK832" s="361"/>
      <c r="VOL832" s="361"/>
      <c r="VOM832" s="361"/>
      <c r="VON832" s="361"/>
      <c r="VOO832" s="361"/>
      <c r="VOP832" s="361"/>
      <c r="VOQ832" s="361"/>
      <c r="VOR832" s="361"/>
      <c r="VOS832" s="361"/>
      <c r="VOT832" s="361"/>
      <c r="VOU832" s="361"/>
      <c r="VOV832" s="361"/>
      <c r="VOW832" s="361"/>
      <c r="VOX832" s="361"/>
      <c r="VOY832" s="361"/>
      <c r="VOZ832" s="361"/>
      <c r="VPA832" s="361"/>
      <c r="VPB832" s="361"/>
      <c r="VPC832" s="361"/>
      <c r="VPD832" s="361"/>
      <c r="VPE832" s="361"/>
      <c r="VPF832" s="361"/>
      <c r="VPG832" s="361"/>
      <c r="VPH832" s="361"/>
      <c r="VPI832" s="361"/>
      <c r="VPJ832" s="361"/>
      <c r="VPK832" s="361"/>
      <c r="VPL832" s="361"/>
      <c r="VPM832" s="361"/>
      <c r="VPN832" s="361"/>
      <c r="VPO832" s="361"/>
      <c r="VPP832" s="361"/>
      <c r="VPQ832" s="361"/>
      <c r="VPR832" s="361"/>
      <c r="VPS832" s="361"/>
      <c r="VPT832" s="361"/>
      <c r="VPU832" s="361"/>
      <c r="VPV832" s="361"/>
      <c r="VPW832" s="361"/>
      <c r="VPX832" s="361"/>
      <c r="VPY832" s="361"/>
      <c r="VPZ832" s="361"/>
      <c r="VQA832" s="361"/>
      <c r="VQB832" s="361"/>
      <c r="VQC832" s="361"/>
      <c r="VQD832" s="361"/>
      <c r="VQE832" s="361"/>
      <c r="VQF832" s="361"/>
      <c r="VQG832" s="361"/>
      <c r="VQH832" s="361"/>
      <c r="VQI832" s="361"/>
      <c r="VQJ832" s="361"/>
      <c r="VQK832" s="361"/>
      <c r="VQL832" s="361"/>
      <c r="VQM832" s="361"/>
      <c r="VQN832" s="361"/>
      <c r="VQO832" s="361"/>
      <c r="VQP832" s="361"/>
      <c r="VQQ832" s="361"/>
      <c r="VQR832" s="361"/>
      <c r="VQS832" s="361"/>
      <c r="VQT832" s="361"/>
      <c r="VQU832" s="361"/>
      <c r="VQV832" s="361"/>
      <c r="VQW832" s="361"/>
      <c r="VQX832" s="361"/>
      <c r="VQY832" s="361"/>
      <c r="VQZ832" s="361"/>
      <c r="VRA832" s="361"/>
      <c r="VRB832" s="361"/>
      <c r="VRC832" s="361"/>
      <c r="VRD832" s="361"/>
      <c r="VRE832" s="361"/>
      <c r="VRF832" s="361"/>
      <c r="VRG832" s="361"/>
      <c r="VRH832" s="361"/>
      <c r="VRI832" s="361"/>
      <c r="VRJ832" s="361"/>
      <c r="VRK832" s="361"/>
      <c r="VRL832" s="361"/>
      <c r="VRM832" s="361"/>
      <c r="VRN832" s="361"/>
      <c r="VRO832" s="361"/>
      <c r="VRP832" s="361"/>
      <c r="VRQ832" s="361"/>
      <c r="VRR832" s="361"/>
      <c r="VRS832" s="361"/>
      <c r="VRT832" s="361"/>
      <c r="VRU832" s="361"/>
      <c r="VRV832" s="361"/>
      <c r="VRW832" s="361"/>
      <c r="VRX832" s="361"/>
      <c r="VRY832" s="361"/>
      <c r="VRZ832" s="361"/>
      <c r="VSA832" s="361"/>
      <c r="VSB832" s="361"/>
      <c r="VSC832" s="361"/>
      <c r="VSD832" s="361"/>
      <c r="VSE832" s="361"/>
      <c r="VSF832" s="361"/>
      <c r="VSG832" s="361"/>
      <c r="VSH832" s="361"/>
      <c r="VSI832" s="361"/>
      <c r="VSJ832" s="361"/>
      <c r="VSK832" s="361"/>
      <c r="VSL832" s="361"/>
      <c r="VSM832" s="361"/>
      <c r="VSN832" s="361"/>
      <c r="VSO832" s="361"/>
      <c r="VSP832" s="361"/>
      <c r="VSQ832" s="361"/>
      <c r="VSR832" s="361"/>
      <c r="VSS832" s="361"/>
      <c r="VST832" s="361"/>
      <c r="VSU832" s="361"/>
      <c r="VSV832" s="361"/>
      <c r="VSW832" s="361"/>
      <c r="VSX832" s="361"/>
      <c r="VSY832" s="361"/>
      <c r="VSZ832" s="361"/>
      <c r="VTA832" s="361"/>
      <c r="VTB832" s="361"/>
      <c r="VTC832" s="361"/>
      <c r="VTD832" s="361"/>
      <c r="VTE832" s="361"/>
      <c r="VTF832" s="361"/>
      <c r="VTG832" s="361"/>
      <c r="VTH832" s="361"/>
      <c r="VTI832" s="361"/>
      <c r="VTJ832" s="361"/>
      <c r="VTK832" s="361"/>
      <c r="VTL832" s="361"/>
      <c r="VTM832" s="361"/>
      <c r="VTN832" s="361"/>
      <c r="VTO832" s="361"/>
      <c r="VTP832" s="361"/>
      <c r="VTQ832" s="361"/>
      <c r="VTR832" s="361"/>
      <c r="VTS832" s="361"/>
      <c r="VTT832" s="361"/>
      <c r="VTU832" s="361"/>
      <c r="VTV832" s="361"/>
      <c r="VTW832" s="361"/>
      <c r="VTX832" s="361"/>
      <c r="VTY832" s="361"/>
      <c r="VTZ832" s="361"/>
      <c r="VUA832" s="361"/>
      <c r="VUB832" s="361"/>
      <c r="VUC832" s="361"/>
      <c r="VUD832" s="361"/>
      <c r="VUE832" s="361"/>
      <c r="VUF832" s="361"/>
      <c r="VUG832" s="361"/>
      <c r="VUH832" s="361"/>
      <c r="VUI832" s="361"/>
      <c r="VUJ832" s="361"/>
      <c r="VUK832" s="361"/>
      <c r="VUL832" s="361"/>
      <c r="VUM832" s="361"/>
      <c r="VUN832" s="361"/>
      <c r="VUO832" s="361"/>
      <c r="VUP832" s="361"/>
      <c r="VUQ832" s="361"/>
      <c r="VUR832" s="361"/>
      <c r="VUS832" s="361"/>
      <c r="VUT832" s="361"/>
      <c r="VUU832" s="361"/>
      <c r="VUV832" s="361"/>
      <c r="VUW832" s="361"/>
      <c r="VUX832" s="361"/>
      <c r="VUY832" s="361"/>
      <c r="VUZ832" s="361"/>
      <c r="VVA832" s="361"/>
      <c r="VVB832" s="361"/>
      <c r="VVC832" s="361"/>
      <c r="VVD832" s="361"/>
      <c r="VVE832" s="361"/>
      <c r="VVF832" s="361"/>
      <c r="VVG832" s="361"/>
      <c r="VVH832" s="361"/>
      <c r="VVI832" s="361"/>
      <c r="VVJ832" s="361"/>
      <c r="VVK832" s="361"/>
      <c r="VVL832" s="361"/>
      <c r="VVM832" s="361"/>
      <c r="VVN832" s="361"/>
      <c r="VVO832" s="361"/>
      <c r="VVP832" s="361"/>
      <c r="VVQ832" s="361"/>
      <c r="VVR832" s="361"/>
      <c r="VVS832" s="361"/>
      <c r="VVT832" s="361"/>
      <c r="VVU832" s="361"/>
      <c r="VVV832" s="361"/>
      <c r="VVW832" s="361"/>
      <c r="VVX832" s="361"/>
      <c r="VVY832" s="361"/>
      <c r="VVZ832" s="361"/>
      <c r="VWA832" s="361"/>
      <c r="VWB832" s="361"/>
      <c r="VWC832" s="361"/>
      <c r="VWD832" s="361"/>
      <c r="VWE832" s="361"/>
      <c r="VWF832" s="361"/>
      <c r="VWG832" s="361"/>
      <c r="VWH832" s="361"/>
      <c r="VWI832" s="361"/>
      <c r="VWJ832" s="361"/>
      <c r="VWK832" s="361"/>
      <c r="VWL832" s="361"/>
      <c r="VWM832" s="361"/>
      <c r="VWN832" s="361"/>
      <c r="VWO832" s="361"/>
      <c r="VWP832" s="361"/>
      <c r="VWQ832" s="361"/>
      <c r="VWR832" s="361"/>
      <c r="VWS832" s="361"/>
      <c r="VWT832" s="361"/>
      <c r="VWU832" s="361"/>
      <c r="VWV832" s="361"/>
      <c r="VWW832" s="361"/>
      <c r="VWX832" s="361"/>
      <c r="VWY832" s="361"/>
      <c r="VWZ832" s="361"/>
      <c r="VXA832" s="361"/>
      <c r="VXB832" s="361"/>
      <c r="VXC832" s="361"/>
      <c r="VXD832" s="361"/>
      <c r="VXE832" s="361"/>
      <c r="VXF832" s="361"/>
      <c r="VXG832" s="361"/>
      <c r="VXH832" s="361"/>
      <c r="VXI832" s="361"/>
      <c r="VXJ832" s="361"/>
      <c r="VXK832" s="361"/>
      <c r="VXL832" s="361"/>
      <c r="VXM832" s="361"/>
      <c r="VXN832" s="361"/>
      <c r="VXO832" s="361"/>
      <c r="VXP832" s="361"/>
      <c r="VXQ832" s="361"/>
      <c r="VXR832" s="361"/>
      <c r="VXS832" s="361"/>
      <c r="VXT832" s="361"/>
      <c r="VXU832" s="361"/>
      <c r="VXV832" s="361"/>
      <c r="VXW832" s="361"/>
      <c r="VXX832" s="361"/>
      <c r="VXY832" s="361"/>
      <c r="VXZ832" s="361"/>
      <c r="VYA832" s="361"/>
      <c r="VYB832" s="361"/>
      <c r="VYC832" s="361"/>
      <c r="VYD832" s="361"/>
      <c r="VYE832" s="361"/>
      <c r="VYF832" s="361"/>
      <c r="VYG832" s="361"/>
      <c r="VYH832" s="361"/>
      <c r="VYI832" s="361"/>
      <c r="VYJ832" s="361"/>
      <c r="VYK832" s="361"/>
      <c r="VYL832" s="361"/>
      <c r="VYM832" s="361"/>
      <c r="VYN832" s="361"/>
      <c r="VYO832" s="361"/>
      <c r="VYP832" s="361"/>
      <c r="VYQ832" s="361"/>
      <c r="VYR832" s="361"/>
      <c r="VYS832" s="361"/>
      <c r="VYT832" s="361"/>
      <c r="VYU832" s="361"/>
      <c r="VYV832" s="361"/>
      <c r="VYW832" s="361"/>
      <c r="VYX832" s="361"/>
      <c r="VYY832" s="361"/>
      <c r="VYZ832" s="361"/>
      <c r="VZA832" s="361"/>
      <c r="VZB832" s="361"/>
      <c r="VZC832" s="361"/>
      <c r="VZD832" s="361"/>
      <c r="VZE832" s="361"/>
      <c r="VZF832" s="361"/>
      <c r="VZG832" s="361"/>
      <c r="VZH832" s="361"/>
      <c r="VZI832" s="361"/>
      <c r="VZJ832" s="361"/>
      <c r="VZK832" s="361"/>
      <c r="VZL832" s="361"/>
      <c r="VZM832" s="361"/>
      <c r="VZN832" s="361"/>
      <c r="VZO832" s="361"/>
      <c r="VZP832" s="361"/>
      <c r="VZQ832" s="361"/>
      <c r="VZR832" s="361"/>
      <c r="VZS832" s="361"/>
      <c r="VZT832" s="361"/>
      <c r="VZU832" s="361"/>
      <c r="VZV832" s="361"/>
      <c r="VZW832" s="361"/>
      <c r="VZX832" s="361"/>
      <c r="VZY832" s="361"/>
      <c r="VZZ832" s="361"/>
      <c r="WAA832" s="361"/>
      <c r="WAB832" s="361"/>
      <c r="WAC832" s="361"/>
      <c r="WAD832" s="361"/>
      <c r="WAE832" s="361"/>
      <c r="WAF832" s="361"/>
      <c r="WAG832" s="361"/>
      <c r="WAH832" s="361"/>
      <c r="WAI832" s="361"/>
      <c r="WAJ832" s="361"/>
      <c r="WAK832" s="361"/>
      <c r="WAL832" s="361"/>
      <c r="WAM832" s="361"/>
      <c r="WAN832" s="361"/>
      <c r="WAO832" s="361"/>
      <c r="WAP832" s="361"/>
      <c r="WAQ832" s="361"/>
      <c r="WAR832" s="361"/>
      <c r="WAS832" s="361"/>
      <c r="WAT832" s="361"/>
      <c r="WAU832" s="361"/>
      <c r="WAV832" s="361"/>
      <c r="WAW832" s="361"/>
      <c r="WAX832" s="361"/>
      <c r="WAY832" s="361"/>
      <c r="WAZ832" s="361"/>
      <c r="WBA832" s="361"/>
      <c r="WBB832" s="361"/>
      <c r="WBC832" s="361"/>
      <c r="WBD832" s="361"/>
      <c r="WBE832" s="361"/>
      <c r="WBF832" s="361"/>
      <c r="WBG832" s="361"/>
      <c r="WBH832" s="361"/>
      <c r="WBI832" s="361"/>
      <c r="WBJ832" s="361"/>
      <c r="WBK832" s="361"/>
      <c r="WBL832" s="361"/>
      <c r="WBM832" s="361"/>
      <c r="WBN832" s="361"/>
      <c r="WBO832" s="361"/>
      <c r="WBP832" s="361"/>
      <c r="WBQ832" s="361"/>
      <c r="WBR832" s="361"/>
      <c r="WBS832" s="361"/>
      <c r="WBT832" s="361"/>
      <c r="WBU832" s="361"/>
      <c r="WBV832" s="361"/>
      <c r="WBW832" s="361"/>
      <c r="WBX832" s="361"/>
      <c r="WBY832" s="361"/>
      <c r="WBZ832" s="361"/>
      <c r="WCA832" s="361"/>
      <c r="WCB832" s="361"/>
      <c r="WCC832" s="361"/>
      <c r="WCD832" s="361"/>
      <c r="WCE832" s="361"/>
      <c r="WCF832" s="361"/>
      <c r="WCG832" s="361"/>
      <c r="WCH832" s="361"/>
      <c r="WCI832" s="361"/>
      <c r="WCJ832" s="361"/>
      <c r="WCK832" s="361"/>
      <c r="WCL832" s="361"/>
      <c r="WCM832" s="361"/>
      <c r="WCN832" s="361"/>
      <c r="WCO832" s="361"/>
      <c r="WCP832" s="361"/>
      <c r="WCQ832" s="361"/>
      <c r="WCR832" s="361"/>
      <c r="WCS832" s="361"/>
      <c r="WCT832" s="361"/>
      <c r="WCU832" s="361"/>
      <c r="WCV832" s="361"/>
      <c r="WCW832" s="361"/>
      <c r="WCX832" s="361"/>
      <c r="WCY832" s="361"/>
      <c r="WCZ832" s="361"/>
      <c r="WDA832" s="361"/>
      <c r="WDB832" s="361"/>
      <c r="WDC832" s="361"/>
      <c r="WDD832" s="361"/>
      <c r="WDE832" s="361"/>
      <c r="WDF832" s="361"/>
      <c r="WDG832" s="361"/>
      <c r="WDH832" s="361"/>
      <c r="WDI832" s="361"/>
      <c r="WDJ832" s="361"/>
      <c r="WDK832" s="361"/>
      <c r="WDL832" s="361"/>
      <c r="WDM832" s="361"/>
      <c r="WDN832" s="361"/>
      <c r="WDO832" s="361"/>
      <c r="WDP832" s="361"/>
      <c r="WDQ832" s="361"/>
      <c r="WDR832" s="361"/>
      <c r="WDS832" s="361"/>
      <c r="WDT832" s="361"/>
      <c r="WDU832" s="361"/>
      <c r="WDV832" s="361"/>
      <c r="WDW832" s="361"/>
      <c r="WDX832" s="361"/>
      <c r="WDY832" s="361"/>
      <c r="WDZ832" s="361"/>
      <c r="WEA832" s="361"/>
      <c r="WEB832" s="361"/>
      <c r="WEC832" s="361"/>
      <c r="WED832" s="361"/>
      <c r="WEE832" s="361"/>
      <c r="WEF832" s="361"/>
      <c r="WEG832" s="361"/>
      <c r="WEH832" s="361"/>
      <c r="WEI832" s="361"/>
      <c r="WEJ832" s="361"/>
      <c r="WEK832" s="361"/>
      <c r="WEL832" s="361"/>
      <c r="WEM832" s="361"/>
      <c r="WEN832" s="361"/>
      <c r="WEO832" s="361"/>
      <c r="WEP832" s="361"/>
      <c r="WEQ832" s="361"/>
      <c r="WER832" s="361"/>
      <c r="WES832" s="361"/>
      <c r="WET832" s="361"/>
      <c r="WEU832" s="361"/>
      <c r="WEV832" s="361"/>
      <c r="WEW832" s="361"/>
      <c r="WEX832" s="361"/>
      <c r="WEY832" s="361"/>
      <c r="WEZ832" s="361"/>
      <c r="WFA832" s="361"/>
      <c r="WFB832" s="361"/>
      <c r="WFC832" s="361"/>
      <c r="WFD832" s="361"/>
      <c r="WFE832" s="361"/>
      <c r="WFF832" s="361"/>
      <c r="WFG832" s="361"/>
      <c r="WFH832" s="361"/>
      <c r="WFI832" s="361"/>
      <c r="WFJ832" s="361"/>
      <c r="WFK832" s="361"/>
      <c r="WFL832" s="361"/>
      <c r="WFM832" s="361"/>
      <c r="WFN832" s="361"/>
      <c r="WFO832" s="361"/>
      <c r="WFP832" s="361"/>
      <c r="WFQ832" s="361"/>
      <c r="WFR832" s="361"/>
      <c r="WFS832" s="361"/>
      <c r="WFT832" s="361"/>
      <c r="WFU832" s="361"/>
      <c r="WFV832" s="361"/>
      <c r="WFW832" s="361"/>
      <c r="WFX832" s="361"/>
      <c r="WFY832" s="361"/>
      <c r="WFZ832" s="361"/>
      <c r="WGA832" s="361"/>
      <c r="WGB832" s="361"/>
      <c r="WGC832" s="361"/>
      <c r="WGD832" s="361"/>
      <c r="WGE832" s="361"/>
      <c r="WGF832" s="361"/>
      <c r="WGG832" s="361"/>
      <c r="WGH832" s="361"/>
      <c r="WGI832" s="361"/>
      <c r="WGJ832" s="361"/>
      <c r="WGK832" s="361"/>
      <c r="WGL832" s="361"/>
      <c r="WGM832" s="361"/>
      <c r="WGN832" s="361"/>
      <c r="WGO832" s="361"/>
      <c r="WGP832" s="361"/>
      <c r="WGQ832" s="361"/>
      <c r="WGR832" s="361"/>
      <c r="WGS832" s="361"/>
      <c r="WGT832" s="361"/>
      <c r="WGU832" s="361"/>
      <c r="WGV832" s="361"/>
      <c r="WGW832" s="361"/>
      <c r="WGX832" s="361"/>
      <c r="WGY832" s="361"/>
      <c r="WGZ832" s="361"/>
      <c r="WHA832" s="361"/>
      <c r="WHB832" s="361"/>
      <c r="WHC832" s="361"/>
      <c r="WHD832" s="361"/>
      <c r="WHE832" s="361"/>
      <c r="WHF832" s="361"/>
      <c r="WHG832" s="361"/>
      <c r="WHH832" s="361"/>
      <c r="WHI832" s="361"/>
      <c r="WHJ832" s="361"/>
      <c r="WHK832" s="361"/>
      <c r="WHL832" s="361"/>
      <c r="WHM832" s="361"/>
      <c r="WHN832" s="361"/>
      <c r="WHO832" s="361"/>
      <c r="WHP832" s="361"/>
      <c r="WHQ832" s="361"/>
      <c r="WHR832" s="361"/>
      <c r="WHS832" s="361"/>
      <c r="WHT832" s="361"/>
      <c r="WHU832" s="361"/>
      <c r="WHV832" s="361"/>
      <c r="WHW832" s="361"/>
      <c r="WHX832" s="361"/>
      <c r="WHY832" s="361"/>
      <c r="WHZ832" s="361"/>
      <c r="WIA832" s="361"/>
      <c r="WIB832" s="361"/>
      <c r="WIC832" s="361"/>
      <c r="WID832" s="361"/>
      <c r="WIE832" s="361"/>
      <c r="WIF832" s="361"/>
      <c r="WIG832" s="361"/>
      <c r="WIH832" s="361"/>
      <c r="WII832" s="361"/>
      <c r="WIJ832" s="361"/>
      <c r="WIK832" s="361"/>
      <c r="WIL832" s="361"/>
      <c r="WIM832" s="361"/>
      <c r="WIN832" s="361"/>
      <c r="WIO832" s="361"/>
      <c r="WIP832" s="361"/>
      <c r="WIQ832" s="361"/>
      <c r="WIR832" s="361"/>
      <c r="WIS832" s="361"/>
      <c r="WIT832" s="361"/>
      <c r="WIU832" s="361"/>
      <c r="WIV832" s="361"/>
      <c r="WIW832" s="361"/>
      <c r="WIX832" s="361"/>
      <c r="WIY832" s="361"/>
      <c r="WIZ832" s="361"/>
      <c r="WJA832" s="361"/>
      <c r="WJB832" s="361"/>
      <c r="WJC832" s="361"/>
      <c r="WJD832" s="361"/>
      <c r="WJE832" s="361"/>
      <c r="WJF832" s="361"/>
      <c r="WJG832" s="361"/>
      <c r="WJH832" s="361"/>
      <c r="WJI832" s="361"/>
      <c r="WJJ832" s="361"/>
      <c r="WJK832" s="361"/>
      <c r="WJL832" s="361"/>
      <c r="WJM832" s="361"/>
      <c r="WJN832" s="361"/>
      <c r="WJO832" s="361"/>
      <c r="WJP832" s="361"/>
      <c r="WJQ832" s="361"/>
      <c r="WJR832" s="361"/>
      <c r="WJS832" s="361"/>
      <c r="WJT832" s="361"/>
      <c r="WJU832" s="361"/>
      <c r="WJV832" s="361"/>
      <c r="WJW832" s="361"/>
      <c r="WJX832" s="361"/>
      <c r="WJY832" s="361"/>
      <c r="WJZ832" s="361"/>
      <c r="WKA832" s="361"/>
      <c r="WKB832" s="361"/>
      <c r="WKC832" s="361"/>
      <c r="WKD832" s="361"/>
      <c r="WKE832" s="361"/>
      <c r="WKF832" s="361"/>
      <c r="WKG832" s="361"/>
      <c r="WKH832" s="361"/>
      <c r="WKI832" s="361"/>
      <c r="WKJ832" s="361"/>
      <c r="WKK832" s="361"/>
      <c r="WKL832" s="361"/>
      <c r="WKM832" s="361"/>
      <c r="WKN832" s="361"/>
      <c r="WKO832" s="361"/>
      <c r="WKP832" s="361"/>
      <c r="WKQ832" s="361"/>
      <c r="WKR832" s="361"/>
      <c r="WKS832" s="361"/>
      <c r="WKT832" s="361"/>
      <c r="WKU832" s="361"/>
      <c r="WKV832" s="361"/>
      <c r="WKW832" s="361"/>
      <c r="WKX832" s="361"/>
      <c r="WKY832" s="361"/>
      <c r="WKZ832" s="361"/>
      <c r="WLA832" s="361"/>
      <c r="WLB832" s="361"/>
      <c r="WLC832" s="361"/>
      <c r="WLD832" s="361"/>
      <c r="WLE832" s="361"/>
      <c r="WLF832" s="361"/>
      <c r="WLG832" s="361"/>
      <c r="WLH832" s="361"/>
      <c r="WLI832" s="361"/>
      <c r="WLJ832" s="361"/>
      <c r="WLK832" s="361"/>
      <c r="WLL832" s="361"/>
      <c r="WLM832" s="361"/>
      <c r="WLN832" s="361"/>
      <c r="WLO832" s="361"/>
      <c r="WLP832" s="361"/>
      <c r="WLQ832" s="361"/>
      <c r="WLR832" s="361"/>
      <c r="WLS832" s="361"/>
      <c r="WLT832" s="361"/>
      <c r="WLU832" s="361"/>
      <c r="WLV832" s="361"/>
      <c r="WLW832" s="361"/>
      <c r="WLX832" s="361"/>
      <c r="WLY832" s="361"/>
      <c r="WLZ832" s="361"/>
      <c r="WMA832" s="361"/>
      <c r="WMB832" s="361"/>
      <c r="WMC832" s="361"/>
      <c r="WMD832" s="361"/>
      <c r="WME832" s="361"/>
      <c r="WMF832" s="361"/>
      <c r="WMG832" s="361"/>
      <c r="WMH832" s="361"/>
      <c r="WMI832" s="361"/>
      <c r="WMJ832" s="361"/>
      <c r="WMK832" s="361"/>
      <c r="WML832" s="361"/>
      <c r="WMM832" s="361"/>
      <c r="WMN832" s="361"/>
      <c r="WMO832" s="361"/>
      <c r="WMP832" s="361"/>
      <c r="WMQ832" s="361"/>
      <c r="WMR832" s="361"/>
      <c r="WMS832" s="361"/>
      <c r="WMT832" s="361"/>
      <c r="WMU832" s="361"/>
      <c r="WMV832" s="361"/>
      <c r="WMW832" s="361"/>
      <c r="WMX832" s="361"/>
      <c r="WMY832" s="361"/>
      <c r="WMZ832" s="361"/>
      <c r="WNA832" s="361"/>
      <c r="WNB832" s="361"/>
      <c r="WNC832" s="361"/>
      <c r="WND832" s="361"/>
      <c r="WNE832" s="361"/>
      <c r="WNF832" s="361"/>
      <c r="WNG832" s="361"/>
      <c r="WNH832" s="361"/>
      <c r="WNI832" s="361"/>
      <c r="WNJ832" s="361"/>
      <c r="WNK832" s="361"/>
      <c r="WNL832" s="361"/>
      <c r="WNM832" s="361"/>
      <c r="WNN832" s="361"/>
      <c r="WNO832" s="361"/>
      <c r="WNP832" s="361"/>
      <c r="WNQ832" s="361"/>
      <c r="WNR832" s="361"/>
      <c r="WNS832" s="361"/>
      <c r="WNT832" s="361"/>
      <c r="WNU832" s="361"/>
      <c r="WNV832" s="361"/>
      <c r="WNW832" s="361"/>
      <c r="WNX832" s="361"/>
      <c r="WNY832" s="361"/>
      <c r="WNZ832" s="361"/>
      <c r="WOA832" s="361"/>
      <c r="WOB832" s="361"/>
      <c r="WOC832" s="361"/>
      <c r="WOD832" s="361"/>
      <c r="WOE832" s="361"/>
      <c r="WOF832" s="361"/>
      <c r="WOG832" s="361"/>
      <c r="WOH832" s="361"/>
      <c r="WOI832" s="361"/>
      <c r="WOJ832" s="361"/>
      <c r="WOK832" s="361"/>
      <c r="WOL832" s="361"/>
      <c r="WOM832" s="361"/>
      <c r="WON832" s="361"/>
      <c r="WOO832" s="361"/>
      <c r="WOP832" s="361"/>
      <c r="WOQ832" s="361"/>
      <c r="WOR832" s="361"/>
      <c r="WOS832" s="361"/>
      <c r="WOT832" s="361"/>
      <c r="WOU832" s="361"/>
      <c r="WOV832" s="361"/>
      <c r="WOW832" s="361"/>
      <c r="WOX832" s="361"/>
      <c r="WOY832" s="361"/>
      <c r="WOZ832" s="361"/>
      <c r="WPA832" s="361"/>
      <c r="WPB832" s="361"/>
      <c r="WPC832" s="361"/>
      <c r="WPD832" s="361"/>
      <c r="WPE832" s="361"/>
      <c r="WPF832" s="361"/>
      <c r="WPG832" s="361"/>
      <c r="WPH832" s="361"/>
      <c r="WPI832" s="361"/>
      <c r="WPJ832" s="361"/>
      <c r="WPK832" s="361"/>
      <c r="WPL832" s="361"/>
      <c r="WPM832" s="361"/>
      <c r="WPN832" s="361"/>
      <c r="WPO832" s="361"/>
      <c r="WPP832" s="361"/>
      <c r="WPQ832" s="361"/>
      <c r="WPR832" s="361"/>
      <c r="WPS832" s="361"/>
      <c r="WPT832" s="361"/>
      <c r="WPU832" s="361"/>
      <c r="WPV832" s="361"/>
      <c r="WPW832" s="361"/>
      <c r="WPX832" s="361"/>
      <c r="WPY832" s="361"/>
      <c r="WPZ832" s="361"/>
      <c r="WQA832" s="361"/>
      <c r="WQB832" s="361"/>
      <c r="WQC832" s="361"/>
      <c r="WQD832" s="361"/>
      <c r="WQE832" s="361"/>
      <c r="WQF832" s="361"/>
      <c r="WQG832" s="361"/>
      <c r="WQH832" s="361"/>
      <c r="WQI832" s="361"/>
      <c r="WQJ832" s="361"/>
      <c r="WQK832" s="361"/>
      <c r="WQL832" s="361"/>
      <c r="WQM832" s="361"/>
      <c r="WQN832" s="361"/>
      <c r="WQO832" s="361"/>
      <c r="WQP832" s="361"/>
      <c r="WQQ832" s="361"/>
      <c r="WQR832" s="361"/>
      <c r="WQS832" s="361"/>
      <c r="WQT832" s="361"/>
      <c r="WQU832" s="361"/>
      <c r="WQV832" s="361"/>
      <c r="WQW832" s="361"/>
      <c r="WQX832" s="361"/>
      <c r="WQY832" s="361"/>
      <c r="WQZ832" s="361"/>
      <c r="WRA832" s="361"/>
      <c r="WRB832" s="361"/>
      <c r="WRC832" s="361"/>
      <c r="WRD832" s="361"/>
      <c r="WRE832" s="361"/>
      <c r="WRF832" s="361"/>
      <c r="WRG832" s="361"/>
      <c r="WRH832" s="361"/>
      <c r="WRI832" s="361"/>
      <c r="WRJ832" s="361"/>
      <c r="WRK832" s="361"/>
      <c r="WRL832" s="361"/>
      <c r="WRM832" s="361"/>
      <c r="WRN832" s="361"/>
      <c r="WRO832" s="361"/>
      <c r="WRP832" s="361"/>
      <c r="WRQ832" s="361"/>
      <c r="WRR832" s="361"/>
      <c r="WRS832" s="361"/>
      <c r="WRT832" s="361"/>
      <c r="WRU832" s="361"/>
      <c r="WRV832" s="361"/>
      <c r="WRW832" s="361"/>
      <c r="WRX832" s="361"/>
      <c r="WRY832" s="361"/>
      <c r="WRZ832" s="361"/>
      <c r="WSA832" s="361"/>
      <c r="WSB832" s="361"/>
      <c r="WSC832" s="361"/>
      <c r="WSD832" s="361"/>
      <c r="WSE832" s="361"/>
      <c r="WSF832" s="361"/>
      <c r="WSG832" s="361"/>
      <c r="WSH832" s="361"/>
      <c r="WSI832" s="361"/>
      <c r="WSJ832" s="361"/>
      <c r="WSK832" s="361"/>
      <c r="WSL832" s="361"/>
      <c r="WSM832" s="361"/>
      <c r="WSN832" s="361"/>
      <c r="WSO832" s="361"/>
      <c r="WSP832" s="361"/>
      <c r="WSQ832" s="361"/>
      <c r="WSR832" s="361"/>
      <c r="WSS832" s="361"/>
      <c r="WST832" s="361"/>
      <c r="WSU832" s="361"/>
      <c r="WSV832" s="361"/>
      <c r="WSW832" s="361"/>
      <c r="WSX832" s="361"/>
      <c r="WSY832" s="361"/>
      <c r="WSZ832" s="361"/>
      <c r="WTA832" s="361"/>
      <c r="WTB832" s="361"/>
      <c r="WTC832" s="361"/>
      <c r="WTD832" s="361"/>
      <c r="WTE832" s="361"/>
      <c r="WTF832" s="361"/>
      <c r="WTG832" s="361"/>
      <c r="WTH832" s="361"/>
      <c r="WTI832" s="361"/>
      <c r="WTJ832" s="361"/>
      <c r="WTK832" s="361"/>
      <c r="WTL832" s="361"/>
      <c r="WTM832" s="361"/>
      <c r="WTN832" s="361"/>
      <c r="WTO832" s="361"/>
      <c r="WTP832" s="361"/>
      <c r="WTQ832" s="361"/>
      <c r="WTR832" s="361"/>
      <c r="WTS832" s="361"/>
      <c r="WTT832" s="361"/>
      <c r="WTU832" s="361"/>
      <c r="WTV832" s="361"/>
      <c r="WTW832" s="361"/>
      <c r="WTX832" s="361"/>
      <c r="WTY832" s="361"/>
      <c r="WTZ832" s="361"/>
      <c r="WUA832" s="361"/>
      <c r="WUB832" s="361"/>
      <c r="WUC832" s="361"/>
      <c r="WUD832" s="361"/>
      <c r="WUE832" s="361"/>
      <c r="WUF832" s="361"/>
      <c r="WUG832" s="361"/>
      <c r="WUH832" s="361"/>
      <c r="WUI832" s="361"/>
      <c r="WUJ832" s="361"/>
      <c r="WUK832" s="361"/>
      <c r="WUL832" s="361"/>
      <c r="WUM832" s="361"/>
      <c r="WUN832" s="361"/>
      <c r="WUO832" s="361"/>
      <c r="WUP832" s="361"/>
      <c r="WUQ832" s="361"/>
      <c r="WUR832" s="361"/>
      <c r="WUS832" s="361"/>
      <c r="WUT832" s="361"/>
      <c r="WUU832" s="361"/>
      <c r="WUV832" s="361"/>
      <c r="WUW832" s="361"/>
      <c r="WUX832" s="361"/>
      <c r="WUY832" s="361"/>
      <c r="WUZ832" s="361"/>
      <c r="WVA832" s="361"/>
      <c r="WVB832" s="361"/>
      <c r="WVC832" s="361"/>
      <c r="WVD832" s="361"/>
      <c r="WVE832" s="361"/>
      <c r="WVF832" s="361"/>
      <c r="WVG832" s="361"/>
      <c r="WVH832" s="361"/>
      <c r="WVI832" s="361"/>
      <c r="WVJ832" s="361"/>
      <c r="WVK832" s="361"/>
      <c r="WVL832" s="361"/>
      <c r="WVM832" s="361"/>
      <c r="WVN832" s="361"/>
      <c r="WVO832" s="361"/>
      <c r="WVP832" s="361"/>
      <c r="WVQ832" s="361"/>
      <c r="WVR832" s="361"/>
      <c r="WVS832" s="361"/>
      <c r="WVT832" s="361"/>
      <c r="WVU832" s="361"/>
      <c r="WVV832" s="361"/>
      <c r="WVW832" s="361"/>
      <c r="WVX832" s="361"/>
      <c r="WVY832" s="361"/>
      <c r="WVZ832" s="361"/>
      <c r="WWA832" s="361"/>
      <c r="WWB832" s="361"/>
      <c r="WWC832" s="361"/>
      <c r="WWD832" s="361"/>
      <c r="WWE832" s="361"/>
      <c r="WWF832" s="361"/>
      <c r="WWG832" s="361"/>
      <c r="WWH832" s="361"/>
      <c r="WWI832" s="361"/>
      <c r="WWJ832" s="361"/>
      <c r="WWK832" s="361"/>
      <c r="WWL832" s="361"/>
      <c r="WWM832" s="361"/>
      <c r="WWN832" s="361"/>
      <c r="WWO832" s="361"/>
      <c r="WWP832" s="361"/>
      <c r="WWQ832" s="361"/>
      <c r="WWR832" s="361"/>
      <c r="WWS832" s="361"/>
      <c r="WWT832" s="361"/>
      <c r="WWU832" s="361"/>
      <c r="WWV832" s="361"/>
      <c r="WWW832" s="361"/>
      <c r="WWX832" s="361"/>
      <c r="WWY832" s="361"/>
      <c r="WWZ832" s="361"/>
      <c r="WXA832" s="361"/>
      <c r="WXB832" s="361"/>
      <c r="WXC832" s="361"/>
      <c r="WXD832" s="361"/>
      <c r="WXE832" s="361"/>
      <c r="WXF832" s="361"/>
      <c r="WXG832" s="361"/>
      <c r="WXH832" s="361"/>
      <c r="WXI832" s="361"/>
      <c r="WXJ832" s="361"/>
      <c r="WXK832" s="361"/>
      <c r="WXL832" s="361"/>
      <c r="WXM832" s="361"/>
      <c r="WXN832" s="361"/>
      <c r="WXO832" s="361"/>
      <c r="WXP832" s="361"/>
      <c r="WXQ832" s="361"/>
      <c r="WXR832" s="361"/>
      <c r="WXS832" s="361"/>
      <c r="WXT832" s="361"/>
      <c r="WXU832" s="361"/>
      <c r="WXV832" s="361"/>
      <c r="WXW832" s="361"/>
      <c r="WXX832" s="361"/>
      <c r="WXY832" s="361"/>
      <c r="WXZ832" s="361"/>
      <c r="WYA832" s="361"/>
      <c r="WYB832" s="361"/>
      <c r="WYC832" s="361"/>
      <c r="WYD832" s="361"/>
      <c r="WYE832" s="361"/>
      <c r="WYF832" s="361"/>
      <c r="WYG832" s="361"/>
      <c r="WYH832" s="361"/>
      <c r="WYI832" s="361"/>
      <c r="WYJ832" s="361"/>
      <c r="WYK832" s="361"/>
      <c r="WYL832" s="361"/>
      <c r="WYM832" s="361"/>
      <c r="WYN832" s="361"/>
      <c r="WYO832" s="361"/>
      <c r="WYP832" s="361"/>
      <c r="WYQ832" s="361"/>
      <c r="WYR832" s="361"/>
      <c r="WYS832" s="361"/>
      <c r="WYT832" s="361"/>
      <c r="WYU832" s="361"/>
      <c r="WYV832" s="361"/>
      <c r="WYW832" s="361"/>
      <c r="WYX832" s="361"/>
      <c r="WYY832" s="361"/>
      <c r="WYZ832" s="361"/>
      <c r="WZA832" s="361"/>
      <c r="WZB832" s="361"/>
      <c r="WZC832" s="361"/>
      <c r="WZD832" s="361"/>
      <c r="WZE832" s="361"/>
      <c r="WZF832" s="361"/>
      <c r="WZG832" s="361"/>
      <c r="WZH832" s="361"/>
      <c r="WZI832" s="361"/>
      <c r="WZJ832" s="361"/>
      <c r="WZK832" s="361"/>
      <c r="WZL832" s="361"/>
      <c r="WZM832" s="361"/>
      <c r="WZN832" s="361"/>
      <c r="WZO832" s="361"/>
      <c r="WZP832" s="361"/>
      <c r="WZQ832" s="361"/>
      <c r="WZR832" s="361"/>
      <c r="WZS832" s="361"/>
      <c r="WZT832" s="361"/>
      <c r="WZU832" s="361"/>
      <c r="WZV832" s="361"/>
      <c r="WZW832" s="361"/>
      <c r="WZX832" s="361"/>
      <c r="WZY832" s="361"/>
      <c r="WZZ832" s="361"/>
      <c r="XAA832" s="361"/>
      <c r="XAB832" s="361"/>
      <c r="XAC832" s="361"/>
      <c r="XAD832" s="361"/>
      <c r="XAE832" s="361"/>
      <c r="XAF832" s="361"/>
      <c r="XAG832" s="361"/>
      <c r="XAH832" s="361"/>
      <c r="XAI832" s="361"/>
      <c r="XAJ832" s="361"/>
      <c r="XAK832" s="361"/>
      <c r="XAL832" s="361"/>
      <c r="XAM832" s="361"/>
      <c r="XAN832" s="361"/>
      <c r="XAO832" s="361"/>
      <c r="XAP832" s="361"/>
      <c r="XAQ832" s="361"/>
      <c r="XAR832" s="361"/>
      <c r="XAS832" s="361"/>
      <c r="XAT832" s="361"/>
      <c r="XAU832" s="361"/>
      <c r="XAV832" s="361"/>
      <c r="XAW832" s="361"/>
      <c r="XAX832" s="361"/>
      <c r="XAY832" s="361"/>
      <c r="XAZ832" s="361"/>
      <c r="XBA832" s="361"/>
      <c r="XBB832" s="361"/>
      <c r="XBC832" s="361"/>
      <c r="XBD832" s="361"/>
      <c r="XBE832" s="361"/>
      <c r="XBF832" s="361"/>
      <c r="XBG832" s="361"/>
      <c r="XBH832" s="361"/>
      <c r="XBI832" s="361"/>
      <c r="XBJ832" s="361"/>
      <c r="XBK832" s="361"/>
      <c r="XBL832" s="361"/>
      <c r="XBM832" s="361"/>
      <c r="XBN832" s="361"/>
      <c r="XBO832" s="361"/>
      <c r="XBP832" s="361"/>
      <c r="XBQ832" s="361"/>
      <c r="XBR832" s="361"/>
      <c r="XBS832" s="361"/>
      <c r="XBT832" s="361"/>
      <c r="XBU832" s="361"/>
      <c r="XBV832" s="361"/>
      <c r="XBW832" s="361"/>
      <c r="XBX832" s="361"/>
      <c r="XBY832" s="361"/>
      <c r="XBZ832" s="361"/>
      <c r="XCA832" s="361"/>
      <c r="XCB832" s="361"/>
      <c r="XCC832" s="361"/>
      <c r="XCD832" s="361"/>
      <c r="XCE832" s="361"/>
      <c r="XCF832" s="361"/>
      <c r="XCG832" s="361"/>
      <c r="XCH832" s="361"/>
      <c r="XCI832" s="361"/>
      <c r="XCJ832" s="361"/>
      <c r="XCK832" s="361"/>
      <c r="XCL832" s="361"/>
      <c r="XCM832" s="361"/>
      <c r="XCN832" s="361"/>
      <c r="XCO832" s="361"/>
      <c r="XCP832" s="361"/>
      <c r="XCQ832" s="361"/>
      <c r="XCR832" s="361"/>
      <c r="XCS832" s="361"/>
      <c r="XCT832" s="361"/>
      <c r="XCU832" s="361"/>
      <c r="XCV832" s="361"/>
      <c r="XCW832" s="361"/>
      <c r="XCX832" s="361"/>
      <c r="XCY832" s="361"/>
      <c r="XCZ832" s="361"/>
      <c r="XDA832" s="361"/>
      <c r="XDB832" s="361"/>
      <c r="XDC832" s="361"/>
      <c r="XDD832" s="361"/>
      <c r="XDE832" s="361"/>
      <c r="XDF832" s="361"/>
      <c r="XDG832" s="361"/>
      <c r="XDH832" s="361"/>
      <c r="XDI832" s="361"/>
      <c r="XDJ832" s="361"/>
      <c r="XDK832" s="361"/>
      <c r="XDL832" s="361"/>
      <c r="XDM832" s="361"/>
      <c r="XDN832" s="361"/>
      <c r="XDO832" s="361"/>
      <c r="XDP832" s="361"/>
      <c r="XDQ832" s="361"/>
      <c r="XDR832" s="361"/>
      <c r="XDS832" s="361"/>
      <c r="XDT832" s="361"/>
      <c r="XDU832" s="361"/>
      <c r="XDV832" s="361"/>
      <c r="XDW832" s="361"/>
      <c r="XDX832" s="361"/>
      <c r="XDY832" s="361"/>
      <c r="XDZ832" s="361"/>
      <c r="XEA832" s="361"/>
      <c r="XEB832" s="361"/>
      <c r="XEC832" s="361"/>
      <c r="XED832" s="361"/>
      <c r="XEE832" s="361"/>
      <c r="XEF832" s="361"/>
      <c r="XEG832" s="361"/>
      <c r="XEH832" s="361"/>
      <c r="XEI832" s="361"/>
      <c r="XEJ832" s="361"/>
      <c r="XEK832" s="361"/>
      <c r="XEL832" s="361"/>
      <c r="XEM832" s="361"/>
      <c r="XEN832" s="361"/>
      <c r="XEO832" s="361"/>
      <c r="XEP832" s="361"/>
      <c r="XEQ832" s="361"/>
      <c r="XER832" s="361"/>
      <c r="XES832" s="361"/>
      <c r="XET832" s="361"/>
      <c r="XEU832" s="361"/>
      <c r="XEV832" s="361"/>
      <c r="XEW832" s="361"/>
      <c r="XEX832" s="361"/>
      <c r="XEY832" s="361"/>
      <c r="XEZ832" s="361"/>
      <c r="XFA832" s="361"/>
    </row>
    <row r="833" spans="1:83" x14ac:dyDescent="0.25">
      <c r="A833" s="94">
        <v>830</v>
      </c>
      <c r="B833" s="95" t="s">
        <v>5510</v>
      </c>
      <c r="C833" s="67" t="s">
        <v>5511</v>
      </c>
      <c r="D833" s="67" t="s">
        <v>5512</v>
      </c>
      <c r="E833" s="204">
        <v>14000000</v>
      </c>
      <c r="F833" s="69" t="s">
        <v>151</v>
      </c>
      <c r="G833" s="69">
        <v>2015</v>
      </c>
      <c r="H833" s="174">
        <v>42124</v>
      </c>
      <c r="I833" s="174">
        <v>42143</v>
      </c>
      <c r="J833" s="69" t="s">
        <v>600</v>
      </c>
      <c r="K833" s="123" t="s">
        <v>601</v>
      </c>
      <c r="L833" s="88" t="s">
        <v>602</v>
      </c>
      <c r="M833" s="104" t="s">
        <v>3796</v>
      </c>
      <c r="N833" s="94" t="s">
        <v>603</v>
      </c>
      <c r="O833" s="94" t="s">
        <v>3797</v>
      </c>
      <c r="P833" s="100">
        <v>14000000</v>
      </c>
      <c r="Q833" s="94">
        <v>2015</v>
      </c>
      <c r="R833" s="97" t="s">
        <v>151</v>
      </c>
      <c r="S833" s="363">
        <v>42122</v>
      </c>
      <c r="T833" s="101">
        <v>42126</v>
      </c>
      <c r="U833" s="82">
        <v>2</v>
      </c>
      <c r="V833" s="82">
        <v>-2</v>
      </c>
      <c r="W833" s="67" t="s">
        <v>3798</v>
      </c>
      <c r="X833" s="69">
        <v>10773109</v>
      </c>
      <c r="Y833" s="364" t="s">
        <v>5513</v>
      </c>
      <c r="Z833" s="123" t="s">
        <v>3897</v>
      </c>
      <c r="AA833" s="69"/>
      <c r="AB833" s="89" t="s">
        <v>3801</v>
      </c>
      <c r="AC833" s="365"/>
      <c r="AD833" s="64"/>
      <c r="AE833" s="64"/>
      <c r="AF833" s="64"/>
      <c r="AG833" s="64"/>
      <c r="AH833" s="123" t="s">
        <v>131</v>
      </c>
      <c r="AI833" s="89" t="s">
        <v>5514</v>
      </c>
      <c r="AJ833" s="349"/>
      <c r="AK833" s="349"/>
      <c r="AL833" s="79"/>
      <c r="AM833" s="65"/>
      <c r="AN833" s="79"/>
      <c r="AO833" s="80"/>
      <c r="AP833" s="70"/>
      <c r="AQ833" s="70"/>
      <c r="AR833" s="79"/>
      <c r="AS833" s="350"/>
      <c r="AT833" s="350"/>
      <c r="AU833" s="83"/>
      <c r="AV833" s="123"/>
      <c r="AW833" s="179"/>
      <c r="AX833" s="179"/>
      <c r="AY833" s="123"/>
      <c r="AZ833" s="104" t="s">
        <v>5515</v>
      </c>
      <c r="BA833" s="98">
        <v>42194</v>
      </c>
      <c r="BB833" s="98">
        <v>42215</v>
      </c>
      <c r="BC833" s="123"/>
      <c r="BD833" s="113">
        <v>14000000</v>
      </c>
      <c r="BE833" s="113">
        <v>0</v>
      </c>
      <c r="BF833" s="113">
        <v>14000000</v>
      </c>
      <c r="BG833" s="87">
        <v>42216</v>
      </c>
      <c r="BH833" s="88" t="s">
        <v>116</v>
      </c>
      <c r="BI833" s="123" t="s">
        <v>5516</v>
      </c>
      <c r="BJ833" s="179">
        <v>42220</v>
      </c>
      <c r="BK833" s="351">
        <v>42241</v>
      </c>
      <c r="BL833" s="351">
        <v>42236</v>
      </c>
      <c r="BM833" s="179"/>
      <c r="BN833" s="89"/>
      <c r="BQ833" s="366">
        <v>14000000</v>
      </c>
      <c r="BS833" s="352"/>
      <c r="CD833" s="93"/>
    </row>
    <row r="834" spans="1:83" x14ac:dyDescent="0.25">
      <c r="A834" s="97">
        <v>831</v>
      </c>
      <c r="B834" s="99" t="s">
        <v>5517</v>
      </c>
      <c r="C834" s="88">
        <v>4800083168</v>
      </c>
      <c r="D834" s="88" t="s">
        <v>1634</v>
      </c>
      <c r="E834" s="100">
        <v>3500000</v>
      </c>
      <c r="F834" s="97">
        <v>8</v>
      </c>
      <c r="G834" s="97">
        <v>2014</v>
      </c>
      <c r="H834" s="101">
        <v>41858</v>
      </c>
      <c r="I834" s="174"/>
      <c r="J834" s="97" t="s">
        <v>628</v>
      </c>
      <c r="K834" s="95" t="s">
        <v>1635</v>
      </c>
      <c r="L834" s="88" t="s">
        <v>630</v>
      </c>
      <c r="M834" s="99" t="s">
        <v>1636</v>
      </c>
      <c r="N834" s="97" t="s">
        <v>98</v>
      </c>
      <c r="O834" s="97" t="s">
        <v>98</v>
      </c>
      <c r="P834" s="100">
        <v>3500000</v>
      </c>
      <c r="Q834" s="97">
        <v>2015</v>
      </c>
      <c r="R834" s="97" t="s">
        <v>171</v>
      </c>
      <c r="S834" s="363">
        <v>42136</v>
      </c>
      <c r="T834" s="363">
        <v>42136</v>
      </c>
      <c r="U834" s="82">
        <v>-278</v>
      </c>
      <c r="V834" s="82">
        <v>-278</v>
      </c>
      <c r="W834" s="67" t="s">
        <v>1910</v>
      </c>
      <c r="X834" s="69" t="s">
        <v>5518</v>
      </c>
      <c r="Y834" s="364" t="s">
        <v>5519</v>
      </c>
      <c r="Z834" s="95" t="s">
        <v>1640</v>
      </c>
      <c r="AA834" s="69" t="s">
        <v>128</v>
      </c>
      <c r="AB834" s="67" t="s">
        <v>5520</v>
      </c>
      <c r="AC834" s="365"/>
      <c r="AD834" s="64"/>
      <c r="AE834" s="64"/>
      <c r="AF834" s="64"/>
      <c r="AG834" s="64"/>
      <c r="AH834" s="123" t="s">
        <v>161</v>
      </c>
      <c r="AI834" s="123"/>
      <c r="AJ834" s="349"/>
      <c r="AK834" s="349"/>
      <c r="AL834" s="79"/>
      <c r="AM834" s="65"/>
      <c r="AN834" s="79"/>
      <c r="AO834" s="80"/>
      <c r="AP834" s="70"/>
      <c r="AQ834" s="70"/>
      <c r="AR834" s="79"/>
      <c r="AS834" s="350"/>
      <c r="AT834" s="350"/>
      <c r="AU834" s="83"/>
      <c r="AV834" s="123" t="s">
        <v>5521</v>
      </c>
      <c r="AW834" s="179">
        <v>42184</v>
      </c>
      <c r="AX834" s="179">
        <v>42187</v>
      </c>
      <c r="AY834" s="123"/>
      <c r="AZ834" s="95" t="s">
        <v>4951</v>
      </c>
      <c r="BA834" s="98">
        <v>42192</v>
      </c>
      <c r="BB834" s="98">
        <v>42228</v>
      </c>
      <c r="BC834" s="123"/>
      <c r="BD834" s="86"/>
      <c r="BE834" s="86"/>
      <c r="BF834" s="86"/>
      <c r="BG834" s="98">
        <v>42228</v>
      </c>
      <c r="BH834" s="88" t="s">
        <v>116</v>
      </c>
      <c r="BI834" s="95" t="s">
        <v>4952</v>
      </c>
      <c r="BJ834" s="146">
        <v>42228</v>
      </c>
      <c r="BK834" s="146">
        <v>42249</v>
      </c>
      <c r="BL834" s="146">
        <v>42250</v>
      </c>
      <c r="BM834" s="179"/>
      <c r="BN834" s="89"/>
      <c r="BO834" t="s">
        <v>2619</v>
      </c>
      <c r="BQ834" s="90">
        <v>3500000</v>
      </c>
      <c r="BS834" s="352"/>
      <c r="CD834" s="93"/>
    </row>
    <row r="835" spans="1:83" x14ac:dyDescent="0.25">
      <c r="A835" s="94">
        <v>832</v>
      </c>
      <c r="B835" s="99" t="s">
        <v>5522</v>
      </c>
      <c r="C835" s="67"/>
      <c r="D835" s="67"/>
      <c r="E835" s="367"/>
      <c r="F835" s="69"/>
      <c r="G835" s="69"/>
      <c r="H835" s="174"/>
      <c r="I835" s="174"/>
      <c r="J835" s="69" t="s">
        <v>152</v>
      </c>
      <c r="K835" s="123" t="s">
        <v>955</v>
      </c>
      <c r="L835" s="67" t="s">
        <v>154</v>
      </c>
      <c r="M835" s="97" t="s">
        <v>98</v>
      </c>
      <c r="N835" s="97" t="s">
        <v>98</v>
      </c>
      <c r="O835" s="97" t="s">
        <v>98</v>
      </c>
      <c r="P835" s="100">
        <v>6400000</v>
      </c>
      <c r="Q835" s="97">
        <v>2015</v>
      </c>
      <c r="R835" s="97" t="s">
        <v>171</v>
      </c>
      <c r="S835" s="363">
        <v>42136</v>
      </c>
      <c r="T835" s="101">
        <v>42151</v>
      </c>
      <c r="U835" s="82">
        <v>-42136</v>
      </c>
      <c r="V835" s="82">
        <v>-42151</v>
      </c>
      <c r="W835" s="67" t="s">
        <v>5523</v>
      </c>
      <c r="X835" s="69" t="s">
        <v>5524</v>
      </c>
      <c r="Y835" s="364" t="s">
        <v>5525</v>
      </c>
      <c r="Z835" s="123" t="s">
        <v>5526</v>
      </c>
      <c r="AA835" s="69"/>
      <c r="AB835" s="67"/>
      <c r="AC835" s="365"/>
      <c r="AD835" s="64"/>
      <c r="AE835" s="64"/>
      <c r="AF835" s="64"/>
      <c r="AG835" s="64"/>
      <c r="AH835" s="123"/>
      <c r="AI835" s="123"/>
      <c r="AJ835" s="349"/>
      <c r="AK835" s="349"/>
      <c r="AL835" s="79"/>
      <c r="AM835" s="65"/>
      <c r="AN835" s="79"/>
      <c r="AO835" s="80"/>
      <c r="AP835" s="70"/>
      <c r="AQ835" s="70"/>
      <c r="AR835" s="79"/>
      <c r="AS835" s="350"/>
      <c r="AT835" s="350"/>
      <c r="AU835" s="83"/>
      <c r="AV835" s="123"/>
      <c r="AW835" s="179"/>
      <c r="AX835" s="179"/>
      <c r="AY835" s="123"/>
      <c r="AZ835" s="123"/>
      <c r="BA835" s="174"/>
      <c r="BB835" s="174"/>
      <c r="BC835" s="123"/>
      <c r="BD835" s="86"/>
      <c r="BE835" s="86"/>
      <c r="BF835" s="86"/>
      <c r="BG835" s="179"/>
      <c r="BH835" s="67"/>
      <c r="BI835" s="123"/>
      <c r="BJ835" s="179"/>
      <c r="BK835" s="351"/>
      <c r="BL835" s="351"/>
      <c r="BM835" s="179"/>
      <c r="BN835" s="89"/>
      <c r="BQ835" s="90">
        <v>6400000</v>
      </c>
      <c r="BS835" s="352"/>
      <c r="CD835" s="93" t="s">
        <v>263</v>
      </c>
      <c r="CE835">
        <v>6400000</v>
      </c>
    </row>
    <row r="836" spans="1:83" x14ac:dyDescent="0.25">
      <c r="A836" s="97">
        <v>833</v>
      </c>
      <c r="B836" s="99" t="s">
        <v>5527</v>
      </c>
      <c r="C836" s="88">
        <v>4800083168</v>
      </c>
      <c r="D836" s="88" t="s">
        <v>1634</v>
      </c>
      <c r="E836" s="100">
        <v>3500000</v>
      </c>
      <c r="F836" s="97">
        <v>8</v>
      </c>
      <c r="G836" s="97">
        <v>2014</v>
      </c>
      <c r="H836" s="101">
        <v>41858</v>
      </c>
      <c r="I836" s="174"/>
      <c r="J836" s="97" t="s">
        <v>628</v>
      </c>
      <c r="K836" s="95" t="s">
        <v>1635</v>
      </c>
      <c r="L836" s="88" t="s">
        <v>630</v>
      </c>
      <c r="M836" s="99" t="s">
        <v>1636</v>
      </c>
      <c r="N836" s="97" t="s">
        <v>98</v>
      </c>
      <c r="O836" s="97" t="s">
        <v>98</v>
      </c>
      <c r="P836" s="100">
        <v>3500000</v>
      </c>
      <c r="Q836" s="97">
        <v>2015</v>
      </c>
      <c r="R836" s="97" t="s">
        <v>171</v>
      </c>
      <c r="S836" s="363">
        <v>42137</v>
      </c>
      <c r="T836" s="363">
        <v>42137</v>
      </c>
      <c r="U836" s="82">
        <v>-279</v>
      </c>
      <c r="V836" s="82">
        <v>-279</v>
      </c>
      <c r="W836" s="67" t="s">
        <v>1910</v>
      </c>
      <c r="X836" s="69" t="s">
        <v>5528</v>
      </c>
      <c r="Y836" s="364" t="s">
        <v>5529</v>
      </c>
      <c r="Z836" s="123" t="s">
        <v>1640</v>
      </c>
      <c r="AA836" s="69" t="s">
        <v>103</v>
      </c>
      <c r="AB836" s="67" t="s">
        <v>5530</v>
      </c>
      <c r="AC836" s="365"/>
      <c r="AD836" s="64"/>
      <c r="AE836" s="64"/>
      <c r="AF836" s="64"/>
      <c r="AG836" s="64"/>
      <c r="AH836" s="123" t="s">
        <v>161</v>
      </c>
      <c r="AI836" s="123"/>
      <c r="AJ836" s="349"/>
      <c r="AK836" s="349"/>
      <c r="AL836" s="79"/>
      <c r="AM836" s="65"/>
      <c r="AN836" s="79"/>
      <c r="AO836" s="80"/>
      <c r="AP836" s="70"/>
      <c r="AQ836" s="70"/>
      <c r="AR836" s="79"/>
      <c r="AS836" s="350"/>
      <c r="AT836" s="350"/>
      <c r="AU836" s="83"/>
      <c r="AV836" s="123" t="s">
        <v>5531</v>
      </c>
      <c r="AW836" s="179">
        <v>42186</v>
      </c>
      <c r="AX836" s="87">
        <v>42257</v>
      </c>
      <c r="AY836" s="123"/>
      <c r="AZ836" s="123" t="s">
        <v>2226</v>
      </c>
      <c r="BA836" s="101">
        <v>42258</v>
      </c>
      <c r="BB836" s="174"/>
      <c r="BC836" s="123"/>
      <c r="BD836" s="86"/>
      <c r="BE836" s="86"/>
      <c r="BF836" s="86"/>
      <c r="BG836" s="179"/>
      <c r="BH836" s="67"/>
      <c r="BI836" s="123"/>
      <c r="BJ836" s="179"/>
      <c r="BK836" s="351"/>
      <c r="BL836" s="351"/>
      <c r="BM836" s="179"/>
      <c r="BN836" s="89"/>
      <c r="BO836" t="s">
        <v>4371</v>
      </c>
      <c r="BQ836" s="90">
        <v>3500000</v>
      </c>
      <c r="BS836" s="352"/>
      <c r="CD836" s="93"/>
    </row>
    <row r="837" spans="1:83" x14ac:dyDescent="0.25">
      <c r="A837" s="94">
        <v>834</v>
      </c>
      <c r="B837" s="99" t="s">
        <v>5532</v>
      </c>
      <c r="C837" s="67"/>
      <c r="D837" s="67"/>
      <c r="E837" s="204"/>
      <c r="F837" s="69"/>
      <c r="G837" s="69"/>
      <c r="H837" s="174"/>
      <c r="I837" s="174"/>
      <c r="J837" s="69" t="s">
        <v>152</v>
      </c>
      <c r="K837" s="123" t="s">
        <v>153</v>
      </c>
      <c r="L837" s="67" t="s">
        <v>154</v>
      </c>
      <c r="M837" s="97" t="s">
        <v>98</v>
      </c>
      <c r="N837" s="97" t="s">
        <v>98</v>
      </c>
      <c r="O837" s="97" t="s">
        <v>98</v>
      </c>
      <c r="P837" s="100">
        <v>6400000</v>
      </c>
      <c r="Q837" s="97">
        <v>2015</v>
      </c>
      <c r="R837" s="97" t="s">
        <v>171</v>
      </c>
      <c r="S837" s="363">
        <v>42136</v>
      </c>
      <c r="T837" s="101">
        <v>42151</v>
      </c>
      <c r="U837" s="82">
        <v>-42136</v>
      </c>
      <c r="V837" s="82">
        <v>-42151</v>
      </c>
      <c r="W837" s="67" t="s">
        <v>5533</v>
      </c>
      <c r="X837" s="69" t="s">
        <v>5534</v>
      </c>
      <c r="Y837" s="364" t="s">
        <v>5535</v>
      </c>
      <c r="Z837" s="123" t="s">
        <v>5536</v>
      </c>
      <c r="AA837" s="69" t="s">
        <v>103</v>
      </c>
      <c r="AB837" s="67"/>
      <c r="AC837" s="365"/>
      <c r="AD837" s="64"/>
      <c r="AE837" s="64"/>
      <c r="AF837" s="64"/>
      <c r="AG837" s="64"/>
      <c r="AH837" s="123" t="s">
        <v>741</v>
      </c>
      <c r="AI837" s="123"/>
      <c r="AJ837" s="349"/>
      <c r="AK837" s="349"/>
      <c r="AL837" s="79"/>
      <c r="AM837" s="65"/>
      <c r="AN837" s="79"/>
      <c r="AO837" s="80"/>
      <c r="AP837" s="70"/>
      <c r="AQ837" s="70"/>
      <c r="AR837" s="79"/>
      <c r="AS837" s="350"/>
      <c r="AT837" s="350"/>
      <c r="AU837" s="83"/>
      <c r="AV837" s="123"/>
      <c r="AW837" s="179"/>
      <c r="AX837" s="179"/>
      <c r="AY837" s="123"/>
      <c r="AZ837" s="123"/>
      <c r="BA837" s="174"/>
      <c r="BB837" s="174"/>
      <c r="BC837" s="123"/>
      <c r="BD837" s="86"/>
      <c r="BE837" s="86"/>
      <c r="BF837" s="86"/>
      <c r="BG837" s="179"/>
      <c r="BH837" s="67"/>
      <c r="BI837" s="123"/>
      <c r="BJ837" s="179"/>
      <c r="BK837" s="351"/>
      <c r="BL837" s="351"/>
      <c r="BM837" s="179"/>
      <c r="BN837" s="89"/>
      <c r="BQ837" s="90">
        <v>6400000</v>
      </c>
      <c r="BS837" s="352"/>
      <c r="CD837" s="93" t="s">
        <v>263</v>
      </c>
      <c r="CE837">
        <v>6400000</v>
      </c>
    </row>
    <row r="838" spans="1:83" x14ac:dyDescent="0.25">
      <c r="A838" s="94">
        <v>835</v>
      </c>
      <c r="B838" s="99" t="s">
        <v>5537</v>
      </c>
      <c r="C838" s="67">
        <v>2100004244</v>
      </c>
      <c r="D838" s="67" t="s">
        <v>5538</v>
      </c>
      <c r="E838" s="204">
        <v>82668531</v>
      </c>
      <c r="F838" s="69" t="s">
        <v>979</v>
      </c>
      <c r="G838" s="69">
        <v>2015</v>
      </c>
      <c r="H838" s="174">
        <v>42236</v>
      </c>
      <c r="I838" s="174">
        <v>42240</v>
      </c>
      <c r="J838" s="69" t="s">
        <v>152</v>
      </c>
      <c r="K838" s="123" t="s">
        <v>5539</v>
      </c>
      <c r="L838" s="67" t="s">
        <v>154</v>
      </c>
      <c r="M838" s="97" t="s">
        <v>98</v>
      </c>
      <c r="N838" s="97" t="s">
        <v>98</v>
      </c>
      <c r="O838" s="97" t="s">
        <v>98</v>
      </c>
      <c r="P838" s="100">
        <v>82668531</v>
      </c>
      <c r="Q838" s="97">
        <v>2015</v>
      </c>
      <c r="R838" s="97" t="s">
        <v>171</v>
      </c>
      <c r="S838" s="363">
        <v>42136</v>
      </c>
      <c r="T838" s="101">
        <v>42151</v>
      </c>
      <c r="U838" s="82">
        <v>100</v>
      </c>
      <c r="V838" s="82">
        <v>85</v>
      </c>
      <c r="W838" s="67" t="s">
        <v>5533</v>
      </c>
      <c r="X838" s="69" t="s">
        <v>5540</v>
      </c>
      <c r="Y838" s="364" t="s">
        <v>5541</v>
      </c>
      <c r="Z838" s="123" t="s">
        <v>5536</v>
      </c>
      <c r="AA838" s="69" t="s">
        <v>103</v>
      </c>
      <c r="AB838" s="67"/>
      <c r="AC838" s="365"/>
      <c r="AD838" s="64"/>
      <c r="AE838" s="64"/>
      <c r="AF838" s="64"/>
      <c r="AG838" s="64"/>
      <c r="AH838" s="123" t="s">
        <v>741</v>
      </c>
      <c r="AI838" s="123"/>
      <c r="AJ838" s="349"/>
      <c r="AK838" s="349"/>
      <c r="AL838" s="79"/>
      <c r="AM838" s="65"/>
      <c r="AN838" s="79"/>
      <c r="AO838" s="80"/>
      <c r="AP838" s="70"/>
      <c r="AQ838" s="70"/>
      <c r="AR838" s="79"/>
      <c r="AS838" s="350"/>
      <c r="AT838" s="350"/>
      <c r="AU838" s="83"/>
      <c r="AV838" s="123"/>
      <c r="AW838" s="179"/>
      <c r="AX838" s="179"/>
      <c r="AY838" s="123"/>
      <c r="AZ838" s="123"/>
      <c r="BA838" s="174"/>
      <c r="BB838" s="174"/>
      <c r="BC838" s="123"/>
      <c r="BD838" s="86"/>
      <c r="BE838" s="86"/>
      <c r="BF838" s="86"/>
      <c r="BG838" s="179"/>
      <c r="BH838" s="67"/>
      <c r="BI838" s="123"/>
      <c r="BJ838" s="179"/>
      <c r="BK838" s="351"/>
      <c r="BL838" s="351"/>
      <c r="BM838" s="179"/>
      <c r="BN838" s="89"/>
      <c r="BQ838" s="90">
        <v>82668531</v>
      </c>
      <c r="BS838" s="352"/>
      <c r="CD838" s="93" t="s">
        <v>263</v>
      </c>
      <c r="CE838">
        <v>6400000</v>
      </c>
    </row>
    <row r="839" spans="1:83" x14ac:dyDescent="0.25">
      <c r="A839" s="94">
        <v>836</v>
      </c>
      <c r="B839" s="99" t="s">
        <v>5542</v>
      </c>
      <c r="C839" s="67">
        <v>2100004168</v>
      </c>
      <c r="D839" s="67" t="s">
        <v>5543</v>
      </c>
      <c r="E839" s="204">
        <v>134961841</v>
      </c>
      <c r="F839" s="69" t="s">
        <v>979</v>
      </c>
      <c r="G839" s="69">
        <v>2015</v>
      </c>
      <c r="H839" s="174">
        <v>42226</v>
      </c>
      <c r="I839" s="174">
        <v>42235</v>
      </c>
      <c r="J839" s="69" t="s">
        <v>152</v>
      </c>
      <c r="K839" s="123" t="s">
        <v>5539</v>
      </c>
      <c r="L839" s="67" t="s">
        <v>154</v>
      </c>
      <c r="M839" s="97" t="s">
        <v>98</v>
      </c>
      <c r="N839" s="97" t="s">
        <v>98</v>
      </c>
      <c r="O839" s="97" t="s">
        <v>98</v>
      </c>
      <c r="P839" s="100">
        <v>134961841</v>
      </c>
      <c r="Q839" s="97">
        <v>2015</v>
      </c>
      <c r="R839" s="97" t="s">
        <v>171</v>
      </c>
      <c r="S839" s="363">
        <v>42136</v>
      </c>
      <c r="T839" s="101">
        <v>42151</v>
      </c>
      <c r="U839" s="82">
        <v>90</v>
      </c>
      <c r="V839" s="82">
        <v>75</v>
      </c>
      <c r="W839" s="67" t="s">
        <v>5533</v>
      </c>
      <c r="X839" s="69" t="s">
        <v>5544</v>
      </c>
      <c r="Y839" s="364" t="s">
        <v>5545</v>
      </c>
      <c r="Z839" s="123" t="s">
        <v>5536</v>
      </c>
      <c r="AA839" s="69" t="s">
        <v>103</v>
      </c>
      <c r="AB839" s="67"/>
      <c r="AC839" s="365"/>
      <c r="AD839" s="64"/>
      <c r="AE839" s="64"/>
      <c r="AF839" s="64"/>
      <c r="AG839" s="64"/>
      <c r="AH839" s="123" t="s">
        <v>741</v>
      </c>
      <c r="AI839" s="123" t="s">
        <v>5546</v>
      </c>
      <c r="AJ839" s="349"/>
      <c r="AK839" s="349"/>
      <c r="AL839" s="79"/>
      <c r="AM839" s="65"/>
      <c r="AN839" s="79"/>
      <c r="AO839" s="80"/>
      <c r="AP839" s="70"/>
      <c r="AQ839" s="70"/>
      <c r="AR839" s="79"/>
      <c r="AS839" s="350"/>
      <c r="AT839" s="350"/>
      <c r="AU839" s="83"/>
      <c r="AV839" s="123"/>
      <c r="AW839" s="179"/>
      <c r="AX839" s="179"/>
      <c r="AY839" s="123"/>
      <c r="AZ839" s="123"/>
      <c r="BA839" s="174"/>
      <c r="BB839" s="174"/>
      <c r="BC839" s="123"/>
      <c r="BD839" s="86"/>
      <c r="BE839" s="86"/>
      <c r="BF839" s="86"/>
      <c r="BG839" s="179"/>
      <c r="BH839" s="67"/>
      <c r="BI839" s="123"/>
      <c r="BJ839" s="179"/>
      <c r="BK839" s="351"/>
      <c r="BL839" s="351"/>
      <c r="BM839" s="179"/>
      <c r="BN839" s="89"/>
      <c r="BQ839" s="90">
        <v>134961841</v>
      </c>
      <c r="CD839" s="93" t="s">
        <v>5547</v>
      </c>
      <c r="CE839">
        <v>7650000</v>
      </c>
    </row>
    <row r="840" spans="1:83" x14ac:dyDescent="0.25">
      <c r="A840" s="97">
        <v>837</v>
      </c>
      <c r="B840" s="99" t="s">
        <v>5548</v>
      </c>
      <c r="C840" s="88">
        <v>4100026700</v>
      </c>
      <c r="D840" s="88" t="s">
        <v>5549</v>
      </c>
      <c r="E840" s="96">
        <v>7250000</v>
      </c>
      <c r="F840" s="97" t="s">
        <v>171</v>
      </c>
      <c r="G840" s="94">
        <v>2015</v>
      </c>
      <c r="H840" s="98">
        <v>42134</v>
      </c>
      <c r="I840" s="98">
        <v>42153</v>
      </c>
      <c r="J840" s="69" t="s">
        <v>4375</v>
      </c>
      <c r="K840" s="123" t="s">
        <v>4376</v>
      </c>
      <c r="L840" s="67" t="s">
        <v>4377</v>
      </c>
      <c r="M840" s="67" t="s">
        <v>98</v>
      </c>
      <c r="N840" s="67" t="s">
        <v>98</v>
      </c>
      <c r="O840" s="67" t="s">
        <v>98</v>
      </c>
      <c r="P840" s="100">
        <v>7250000</v>
      </c>
      <c r="Q840" s="97">
        <v>2015</v>
      </c>
      <c r="R840" s="97" t="s">
        <v>171</v>
      </c>
      <c r="S840" s="363">
        <v>42130</v>
      </c>
      <c r="T840" s="69"/>
      <c r="U840" s="82">
        <v>4</v>
      </c>
      <c r="V840" s="82">
        <v>42134</v>
      </c>
      <c r="W840" s="67"/>
      <c r="X840" s="97" t="s">
        <v>5550</v>
      </c>
      <c r="Y840" s="364" t="s">
        <v>5451</v>
      </c>
      <c r="Z840" s="123" t="s">
        <v>5364</v>
      </c>
      <c r="AA840" s="69"/>
      <c r="AB840" s="67"/>
      <c r="AC840" s="74" t="s">
        <v>4381</v>
      </c>
      <c r="AD840" s="75" t="s">
        <v>107</v>
      </c>
      <c r="AE840" s="75" t="s">
        <v>107</v>
      </c>
      <c r="AF840" s="75" t="s">
        <v>107</v>
      </c>
      <c r="AG840" s="75" t="s">
        <v>107</v>
      </c>
      <c r="AH840" s="123" t="s">
        <v>108</v>
      </c>
      <c r="AI840" s="123"/>
      <c r="AJ840" s="349"/>
      <c r="AK840" s="349"/>
      <c r="AL840" s="78" t="s">
        <v>111</v>
      </c>
      <c r="AM840" s="78" t="s">
        <v>4383</v>
      </c>
      <c r="AN840" s="79" t="s">
        <v>113</v>
      </c>
      <c r="AO840" s="312">
        <v>42136</v>
      </c>
      <c r="AP840" s="313">
        <v>42137</v>
      </c>
      <c r="AQ840" s="313">
        <v>42145</v>
      </c>
      <c r="AR840" s="79" t="s">
        <v>776</v>
      </c>
      <c r="AS840" s="350"/>
      <c r="AT840" s="350"/>
      <c r="AU840" s="83"/>
      <c r="AV840" s="123" t="s">
        <v>5551</v>
      </c>
      <c r="AW840" s="179"/>
      <c r="AX840" s="179"/>
      <c r="AY840" s="123"/>
      <c r="AZ840" s="123">
        <v>5000230791</v>
      </c>
      <c r="BA840" s="98">
        <v>42156</v>
      </c>
      <c r="BB840" s="87">
        <v>42170</v>
      </c>
      <c r="BC840" s="123"/>
      <c r="BD840" s="113">
        <v>7250000</v>
      </c>
      <c r="BE840" s="113">
        <v>0</v>
      </c>
      <c r="BF840" s="113">
        <v>7250000</v>
      </c>
      <c r="BG840" s="87">
        <v>42170</v>
      </c>
      <c r="BH840" s="88" t="s">
        <v>116</v>
      </c>
      <c r="BI840" s="123" t="s">
        <v>5552</v>
      </c>
      <c r="BJ840" s="179">
        <v>42172</v>
      </c>
      <c r="BK840" s="351">
        <v>42186</v>
      </c>
      <c r="BL840" s="351">
        <v>42186</v>
      </c>
      <c r="BM840" s="179"/>
      <c r="BN840" s="89"/>
      <c r="BQ840" s="115">
        <v>7250000</v>
      </c>
    </row>
    <row r="841" spans="1:83" x14ac:dyDescent="0.25">
      <c r="A841" s="97">
        <v>838</v>
      </c>
      <c r="B841" s="99" t="s">
        <v>5553</v>
      </c>
      <c r="C841" s="88">
        <v>4100026700</v>
      </c>
      <c r="D841" s="67" t="s">
        <v>5554</v>
      </c>
      <c r="E841" s="96">
        <v>7250000</v>
      </c>
      <c r="F841" s="97" t="s">
        <v>171</v>
      </c>
      <c r="G841" s="94">
        <v>2015</v>
      </c>
      <c r="H841" s="98">
        <v>42134</v>
      </c>
      <c r="I841" s="98">
        <v>42153</v>
      </c>
      <c r="J841" s="69" t="s">
        <v>4375</v>
      </c>
      <c r="K841" s="123" t="s">
        <v>4376</v>
      </c>
      <c r="L841" s="67" t="s">
        <v>4377</v>
      </c>
      <c r="M841" s="67" t="s">
        <v>98</v>
      </c>
      <c r="N841" s="67" t="s">
        <v>98</v>
      </c>
      <c r="O841" s="67" t="s">
        <v>98</v>
      </c>
      <c r="P841" s="100">
        <v>7250000</v>
      </c>
      <c r="Q841" s="97">
        <v>2015</v>
      </c>
      <c r="R841" s="97" t="s">
        <v>171</v>
      </c>
      <c r="S841" s="363">
        <v>42130</v>
      </c>
      <c r="T841" s="69"/>
      <c r="U841" s="82">
        <v>4</v>
      </c>
      <c r="V841" s="82">
        <v>42134</v>
      </c>
      <c r="W841" s="67"/>
      <c r="X841" s="272" t="s">
        <v>5453</v>
      </c>
      <c r="Y841" s="364" t="s">
        <v>5454</v>
      </c>
      <c r="Z841" s="123" t="s">
        <v>5364</v>
      </c>
      <c r="AA841" s="69"/>
      <c r="AB841" s="67"/>
      <c r="AC841" s="74" t="s">
        <v>4381</v>
      </c>
      <c r="AD841" s="64"/>
      <c r="AE841" s="64"/>
      <c r="AF841" s="64"/>
      <c r="AG841" s="64"/>
      <c r="AH841" s="123" t="s">
        <v>108</v>
      </c>
      <c r="AI841" s="123"/>
      <c r="AJ841" s="349"/>
      <c r="AK841" s="349"/>
      <c r="AL841" s="79"/>
      <c r="AM841" s="65"/>
      <c r="AN841" s="79"/>
      <c r="AO841" s="80"/>
      <c r="AP841" s="70"/>
      <c r="AQ841" s="70"/>
      <c r="AR841" s="79" t="s">
        <v>4394</v>
      </c>
      <c r="AS841" s="350"/>
      <c r="AT841" s="350"/>
      <c r="AU841" s="83"/>
      <c r="AV841" s="123"/>
      <c r="AW841" s="179"/>
      <c r="AX841" s="179"/>
      <c r="AY841" s="123"/>
      <c r="AZ841" s="123"/>
      <c r="BA841" s="174"/>
      <c r="BB841" s="174"/>
      <c r="BC841" s="123"/>
      <c r="BD841" s="86"/>
      <c r="BE841" s="86"/>
      <c r="BF841" s="86"/>
      <c r="BG841" s="179"/>
      <c r="BH841" s="156" t="s">
        <v>639</v>
      </c>
      <c r="BI841" s="123"/>
      <c r="BJ841" s="179"/>
      <c r="BK841" s="351"/>
      <c r="BL841" s="351"/>
      <c r="BM841" s="179"/>
      <c r="BN841" s="89"/>
      <c r="BQ841" s="115">
        <v>7250000</v>
      </c>
    </row>
    <row r="842" spans="1:83" x14ac:dyDescent="0.25">
      <c r="A842" s="97">
        <v>839</v>
      </c>
      <c r="B842" s="99" t="s">
        <v>5555</v>
      </c>
      <c r="C842" s="67">
        <v>4100026612</v>
      </c>
      <c r="D842" s="67" t="s">
        <v>5556</v>
      </c>
      <c r="E842" s="204">
        <v>8857000</v>
      </c>
      <c r="F842" s="69" t="s">
        <v>171</v>
      </c>
      <c r="G842" s="69">
        <v>2015</v>
      </c>
      <c r="H842" s="174">
        <v>42130</v>
      </c>
      <c r="I842" s="174">
        <v>42142</v>
      </c>
      <c r="J842" s="69" t="s">
        <v>4375</v>
      </c>
      <c r="K842" s="123" t="s">
        <v>4376</v>
      </c>
      <c r="L842" s="67" t="s">
        <v>4377</v>
      </c>
      <c r="M842" s="67" t="s">
        <v>98</v>
      </c>
      <c r="N842" s="67" t="s">
        <v>98</v>
      </c>
      <c r="O842" s="67" t="s">
        <v>98</v>
      </c>
      <c r="P842" s="100">
        <v>8857000</v>
      </c>
      <c r="Q842" s="97">
        <v>2015</v>
      </c>
      <c r="R842" s="97" t="s">
        <v>171</v>
      </c>
      <c r="S842" s="363">
        <v>42130</v>
      </c>
      <c r="T842" s="69"/>
      <c r="U842" s="82">
        <v>0</v>
      </c>
      <c r="V842" s="82">
        <v>42130</v>
      </c>
      <c r="W842" s="67"/>
      <c r="X842" s="69" t="s">
        <v>5557</v>
      </c>
      <c r="Y842" s="368" t="s">
        <v>5558</v>
      </c>
      <c r="Z842" s="123" t="s">
        <v>5398</v>
      </c>
      <c r="AA842" s="69"/>
      <c r="AB842" s="67"/>
      <c r="AC842" s="74" t="s">
        <v>5399</v>
      </c>
      <c r="AD842" s="64"/>
      <c r="AE842" s="75" t="s">
        <v>107</v>
      </c>
      <c r="AF842" s="75" t="s">
        <v>107</v>
      </c>
      <c r="AG842" s="75" t="s">
        <v>107</v>
      </c>
      <c r="AH842" s="123" t="s">
        <v>1885</v>
      </c>
      <c r="AI842" s="123"/>
      <c r="AJ842" s="349"/>
      <c r="AK842" s="349"/>
      <c r="AL842" s="78" t="s">
        <v>4408</v>
      </c>
      <c r="AM842" s="78" t="s">
        <v>4383</v>
      </c>
      <c r="AN842" s="79" t="s">
        <v>113</v>
      </c>
      <c r="AO842" s="312">
        <v>42136</v>
      </c>
      <c r="AP842" s="313">
        <v>42137</v>
      </c>
      <c r="AQ842" s="313">
        <v>42112</v>
      </c>
      <c r="AR842" s="79" t="s">
        <v>776</v>
      </c>
      <c r="AS842" s="350"/>
      <c r="AT842" s="350"/>
      <c r="AU842" s="83" t="s">
        <v>5559</v>
      </c>
      <c r="AV842" s="123" t="s">
        <v>5560</v>
      </c>
      <c r="AW842" s="179"/>
      <c r="AX842" s="179"/>
      <c r="AY842" s="123"/>
      <c r="AZ842" s="123">
        <v>5000229584</v>
      </c>
      <c r="BA842" s="174">
        <v>42145</v>
      </c>
      <c r="BB842" s="87">
        <v>42170</v>
      </c>
      <c r="BC842" s="123"/>
      <c r="BD842" s="113">
        <v>8857000</v>
      </c>
      <c r="BE842" s="113">
        <v>0</v>
      </c>
      <c r="BF842" s="113">
        <v>8857000</v>
      </c>
      <c r="BG842" s="87">
        <v>42170</v>
      </c>
      <c r="BH842" s="88" t="s">
        <v>116</v>
      </c>
      <c r="BI842" s="123" t="s">
        <v>5561</v>
      </c>
      <c r="BJ842" s="179">
        <v>42172</v>
      </c>
      <c r="BK842" s="351">
        <v>42186</v>
      </c>
      <c r="BL842" s="351">
        <v>42186</v>
      </c>
      <c r="BM842" s="179"/>
      <c r="BN842" s="89"/>
      <c r="BQ842" s="369">
        <v>8857000</v>
      </c>
    </row>
    <row r="843" spans="1:83" x14ac:dyDescent="0.25">
      <c r="A843" s="97">
        <v>840</v>
      </c>
      <c r="B843" s="99" t="s">
        <v>5562</v>
      </c>
      <c r="C843" s="67">
        <v>4100026612</v>
      </c>
      <c r="D843" s="67" t="s">
        <v>5563</v>
      </c>
      <c r="E843" s="204">
        <v>6636000</v>
      </c>
      <c r="F843" s="69" t="s">
        <v>171</v>
      </c>
      <c r="G843" s="69">
        <v>2015</v>
      </c>
      <c r="H843" s="174">
        <v>42130</v>
      </c>
      <c r="I843" s="174">
        <v>42142</v>
      </c>
      <c r="J843" s="69" t="s">
        <v>4375</v>
      </c>
      <c r="K843" s="123" t="s">
        <v>4376</v>
      </c>
      <c r="L843" s="67" t="s">
        <v>4377</v>
      </c>
      <c r="M843" s="67" t="s">
        <v>98</v>
      </c>
      <c r="N843" s="67" t="s">
        <v>98</v>
      </c>
      <c r="O843" s="67" t="s">
        <v>98</v>
      </c>
      <c r="P843" s="100">
        <v>6636000</v>
      </c>
      <c r="Q843" s="97">
        <v>2015</v>
      </c>
      <c r="R843" s="97" t="s">
        <v>171</v>
      </c>
      <c r="S843" s="363">
        <v>42130</v>
      </c>
      <c r="T843" s="69"/>
      <c r="U843" s="82">
        <v>0</v>
      </c>
      <c r="V843" s="82">
        <v>42130</v>
      </c>
      <c r="W843" s="67"/>
      <c r="X843" s="69" t="s">
        <v>5564</v>
      </c>
      <c r="Y843" s="368" t="s">
        <v>5565</v>
      </c>
      <c r="Z843" s="123" t="s">
        <v>5364</v>
      </c>
      <c r="AA843" s="69"/>
      <c r="AB843" s="67"/>
      <c r="AC843" s="74" t="s">
        <v>4407</v>
      </c>
      <c r="AD843" s="75" t="s">
        <v>107</v>
      </c>
      <c r="AE843" s="75" t="s">
        <v>107</v>
      </c>
      <c r="AF843" s="75" t="s">
        <v>107</v>
      </c>
      <c r="AG843" s="75" t="s">
        <v>107</v>
      </c>
      <c r="AH843" s="123" t="s">
        <v>1885</v>
      </c>
      <c r="AI843" s="123"/>
      <c r="AJ843" s="349"/>
      <c r="AK843" s="349"/>
      <c r="AL843" s="78" t="s">
        <v>4408</v>
      </c>
      <c r="AM843" s="78" t="s">
        <v>4383</v>
      </c>
      <c r="AN843" s="79" t="s">
        <v>113</v>
      </c>
      <c r="AO843" s="312">
        <v>42137</v>
      </c>
      <c r="AP843" s="313">
        <v>42139</v>
      </c>
      <c r="AQ843" s="313">
        <v>42153</v>
      </c>
      <c r="AR843" s="79" t="s">
        <v>776</v>
      </c>
      <c r="AS843" s="350"/>
      <c r="AT843" s="350"/>
      <c r="AU843" s="123"/>
      <c r="AV843" s="123" t="s">
        <v>5560</v>
      </c>
      <c r="AW843" s="179"/>
      <c r="AX843" s="179"/>
      <c r="AY843" s="123"/>
      <c r="AZ843" s="123">
        <v>5000231373</v>
      </c>
      <c r="BA843" s="98">
        <v>42156</v>
      </c>
      <c r="BB843" s="174">
        <v>42179</v>
      </c>
      <c r="BC843" s="123"/>
      <c r="BD843" s="86">
        <v>6636000</v>
      </c>
      <c r="BE843" s="113">
        <v>0</v>
      </c>
      <c r="BF843" s="86">
        <v>6636000</v>
      </c>
      <c r="BG843" s="179">
        <v>42180</v>
      </c>
      <c r="BH843" s="310" t="s">
        <v>116</v>
      </c>
      <c r="BI843" s="123" t="s">
        <v>5566</v>
      </c>
      <c r="BJ843" s="179">
        <v>42184</v>
      </c>
      <c r="BK843" s="351">
        <v>42205</v>
      </c>
      <c r="BL843" s="351">
        <v>42235</v>
      </c>
      <c r="BM843" s="179"/>
      <c r="BN843" s="89"/>
      <c r="BQ843" s="152">
        <v>6636000</v>
      </c>
    </row>
    <row r="844" spans="1:83" x14ac:dyDescent="0.25">
      <c r="A844" s="97">
        <v>841</v>
      </c>
      <c r="B844" s="99" t="s">
        <v>5567</v>
      </c>
      <c r="C844" s="67">
        <v>4500070670</v>
      </c>
      <c r="D844" s="67" t="s">
        <v>5568</v>
      </c>
      <c r="E844" s="204">
        <v>6000000</v>
      </c>
      <c r="F844" s="69" t="s">
        <v>171</v>
      </c>
      <c r="G844" s="69">
        <v>2015</v>
      </c>
      <c r="H844" s="174">
        <v>42146</v>
      </c>
      <c r="I844" s="174">
        <v>42151</v>
      </c>
      <c r="J844" s="69" t="s">
        <v>94</v>
      </c>
      <c r="K844" s="123" t="s">
        <v>429</v>
      </c>
      <c r="L844" s="67" t="s">
        <v>96</v>
      </c>
      <c r="M844" s="67" t="s">
        <v>430</v>
      </c>
      <c r="N844" s="67" t="s">
        <v>98</v>
      </c>
      <c r="O844" s="67" t="s">
        <v>98</v>
      </c>
      <c r="P844" s="100">
        <v>6000000</v>
      </c>
      <c r="Q844" s="97">
        <v>2015</v>
      </c>
      <c r="R844" s="97" t="s">
        <v>171</v>
      </c>
      <c r="S844" s="363">
        <v>42137</v>
      </c>
      <c r="T844" s="363">
        <v>42137</v>
      </c>
      <c r="U844" s="110">
        <v>9</v>
      </c>
      <c r="V844" s="82">
        <v>9</v>
      </c>
      <c r="W844" s="67" t="s">
        <v>431</v>
      </c>
      <c r="X844" s="69" t="s">
        <v>5569</v>
      </c>
      <c r="Y844" s="368" t="s">
        <v>5570</v>
      </c>
      <c r="Z844" s="123" t="s">
        <v>5571</v>
      </c>
      <c r="AA844" s="69" t="s">
        <v>103</v>
      </c>
      <c r="AB844" s="142" t="s">
        <v>5572</v>
      </c>
      <c r="AC844" s="370"/>
      <c r="AD844" s="64"/>
      <c r="AE844" s="64"/>
      <c r="AF844" s="64"/>
      <c r="AG844" s="64"/>
      <c r="AH844" s="123" t="s">
        <v>1885</v>
      </c>
      <c r="AI844" s="123"/>
      <c r="AJ844" s="349"/>
      <c r="AK844" s="349"/>
      <c r="AL844" s="79"/>
      <c r="AM844" s="65"/>
      <c r="AN844" s="79"/>
      <c r="AO844" s="80"/>
      <c r="AP844" s="70"/>
      <c r="AQ844" s="174"/>
      <c r="AR844" s="79"/>
      <c r="AS844" s="350"/>
      <c r="AT844" s="350"/>
      <c r="AU844" s="123"/>
      <c r="AV844" s="123"/>
      <c r="AW844" s="179"/>
      <c r="AX844" s="179"/>
      <c r="AY844" s="123"/>
      <c r="AZ844" s="95" t="s">
        <v>5573</v>
      </c>
      <c r="BA844" s="174">
        <v>42153</v>
      </c>
      <c r="BB844" s="174">
        <v>42158</v>
      </c>
      <c r="BC844" s="123"/>
      <c r="BD844" s="86">
        <v>6000000</v>
      </c>
      <c r="BE844" s="86">
        <v>0</v>
      </c>
      <c r="BF844" s="86">
        <v>6000000</v>
      </c>
      <c r="BG844" s="179">
        <v>42159</v>
      </c>
      <c r="BH844" s="67" t="s">
        <v>116</v>
      </c>
      <c r="BI844" s="123" t="s">
        <v>5574</v>
      </c>
      <c r="BJ844" s="179">
        <v>42160</v>
      </c>
      <c r="BK844" s="351">
        <v>42174</v>
      </c>
      <c r="BL844" s="351">
        <v>42173</v>
      </c>
      <c r="BM844" s="179"/>
      <c r="BN844" s="89"/>
      <c r="BQ844" s="366">
        <v>6000000</v>
      </c>
    </row>
    <row r="845" spans="1:83" x14ac:dyDescent="0.25">
      <c r="A845" s="97">
        <v>842</v>
      </c>
      <c r="B845" s="99" t="s">
        <v>5575</v>
      </c>
      <c r="C845" s="67"/>
      <c r="D845" s="67"/>
      <c r="E845" s="204"/>
      <c r="F845" s="69"/>
      <c r="G845" s="69"/>
      <c r="H845" s="174"/>
      <c r="I845" s="174"/>
      <c r="J845" s="69" t="s">
        <v>94</v>
      </c>
      <c r="K845" s="123" t="s">
        <v>95</v>
      </c>
      <c r="L845" s="67" t="s">
        <v>96</v>
      </c>
      <c r="M845" s="67" t="s">
        <v>430</v>
      </c>
      <c r="N845" s="67" t="s">
        <v>98</v>
      </c>
      <c r="O845" s="67" t="s">
        <v>98</v>
      </c>
      <c r="P845" s="100" t="s">
        <v>3778</v>
      </c>
      <c r="Q845" s="97">
        <v>2015</v>
      </c>
      <c r="R845" s="97" t="s">
        <v>171</v>
      </c>
      <c r="S845" s="363">
        <v>42137</v>
      </c>
      <c r="T845" s="363">
        <v>42137</v>
      </c>
      <c r="U845" s="110">
        <v>-42137</v>
      </c>
      <c r="V845" s="82">
        <v>-42137</v>
      </c>
      <c r="W845" s="67" t="s">
        <v>431</v>
      </c>
      <c r="X845" s="69"/>
      <c r="Y845" s="368"/>
      <c r="Z845" s="123"/>
      <c r="AA845" s="69"/>
      <c r="AB845" s="67"/>
      <c r="AC845" s="370"/>
      <c r="AD845" s="64"/>
      <c r="AE845" s="64"/>
      <c r="AF845" s="64"/>
      <c r="AG845" s="64"/>
      <c r="AH845" s="123"/>
      <c r="AI845" s="123"/>
      <c r="AJ845" s="349"/>
      <c r="AK845" s="349"/>
      <c r="AL845" s="79"/>
      <c r="AM845" s="65"/>
      <c r="AN845" s="79"/>
      <c r="AO845" s="80"/>
      <c r="AP845" s="70"/>
      <c r="AQ845" s="174"/>
      <c r="AR845" s="79"/>
      <c r="AS845" s="350"/>
      <c r="AT845" s="350"/>
      <c r="AU845" s="123"/>
      <c r="AV845" s="123"/>
      <c r="AW845" s="179"/>
      <c r="AX845" s="179"/>
      <c r="AY845" s="123"/>
      <c r="AZ845" s="123"/>
      <c r="BA845" s="174"/>
      <c r="BB845" s="174"/>
      <c r="BC845" s="123"/>
      <c r="BD845" s="86"/>
      <c r="BE845" s="86"/>
      <c r="BF845" s="86"/>
      <c r="BG845" s="179"/>
      <c r="BH845" s="88" t="s">
        <v>2356</v>
      </c>
      <c r="BI845" s="123"/>
      <c r="BJ845" s="179"/>
      <c r="BK845" s="351"/>
      <c r="BL845" s="351"/>
      <c r="BM845" s="179"/>
      <c r="BN845" s="89"/>
      <c r="BQ845" s="323" t="s">
        <v>2356</v>
      </c>
    </row>
    <row r="846" spans="1:83" x14ac:dyDescent="0.25">
      <c r="A846" s="97">
        <v>843</v>
      </c>
      <c r="B846" s="99" t="s">
        <v>5576</v>
      </c>
      <c r="C846" s="67">
        <v>4500070663</v>
      </c>
      <c r="D846" s="67" t="s">
        <v>5407</v>
      </c>
      <c r="E846" s="204">
        <v>6000000</v>
      </c>
      <c r="F846" s="69" t="s">
        <v>171</v>
      </c>
      <c r="G846" s="69">
        <v>2015</v>
      </c>
      <c r="H846" s="174">
        <v>42146</v>
      </c>
      <c r="I846" s="174">
        <v>42151</v>
      </c>
      <c r="J846" s="97" t="s">
        <v>94</v>
      </c>
      <c r="K846" s="104" t="s">
        <v>95</v>
      </c>
      <c r="L846" s="88" t="s">
        <v>96</v>
      </c>
      <c r="M846" s="104" t="s">
        <v>377</v>
      </c>
      <c r="N846" s="97" t="s">
        <v>98</v>
      </c>
      <c r="O846" s="67" t="s">
        <v>98</v>
      </c>
      <c r="P846" s="100">
        <v>6000000</v>
      </c>
      <c r="Q846" s="97">
        <v>2015</v>
      </c>
      <c r="R846" s="97" t="s">
        <v>171</v>
      </c>
      <c r="S846" s="371">
        <v>42139</v>
      </c>
      <c r="T846" s="371">
        <v>42139</v>
      </c>
      <c r="U846" s="110">
        <v>7</v>
      </c>
      <c r="V846" s="82">
        <v>7</v>
      </c>
      <c r="W846" s="67" t="s">
        <v>864</v>
      </c>
      <c r="X846" s="69" t="s">
        <v>5577</v>
      </c>
      <c r="Y846" s="368" t="s">
        <v>5578</v>
      </c>
      <c r="Z846" s="123" t="s">
        <v>666</v>
      </c>
      <c r="AA846" s="69" t="s">
        <v>128</v>
      </c>
      <c r="AB846" s="67" t="s">
        <v>3140</v>
      </c>
      <c r="AC846" s="370" t="s">
        <v>5579</v>
      </c>
      <c r="AD846" s="64"/>
      <c r="AE846" s="64"/>
      <c r="AF846" s="64"/>
      <c r="AG846" s="64"/>
      <c r="AH846" s="123" t="s">
        <v>591</v>
      </c>
      <c r="AI846" s="123" t="s">
        <v>5580</v>
      </c>
      <c r="AJ846" s="349">
        <v>0.48024</v>
      </c>
      <c r="AK846" s="349">
        <v>101.4359</v>
      </c>
      <c r="AL846" s="79"/>
      <c r="AM846" s="65"/>
      <c r="AN846" s="79"/>
      <c r="AO846" s="80"/>
      <c r="AP846" s="70"/>
      <c r="AQ846" s="174"/>
      <c r="AR846" s="79"/>
      <c r="AS846" s="350"/>
      <c r="AT846" s="350"/>
      <c r="AU846" s="123"/>
      <c r="AV846" s="123"/>
      <c r="AW846" s="179"/>
      <c r="AX846" s="179"/>
      <c r="AY846" s="123"/>
      <c r="AZ846" s="95" t="s">
        <v>5581</v>
      </c>
      <c r="BA846" s="174">
        <v>42153</v>
      </c>
      <c r="BB846" s="175">
        <v>42158</v>
      </c>
      <c r="BC846" s="123"/>
      <c r="BD846" s="86">
        <v>6000000</v>
      </c>
      <c r="BE846" s="86">
        <v>0</v>
      </c>
      <c r="BF846" s="86">
        <v>6000000</v>
      </c>
      <c r="BG846" s="179">
        <v>42160</v>
      </c>
      <c r="BH846" s="67" t="s">
        <v>116</v>
      </c>
      <c r="BI846" s="123" t="s">
        <v>5582</v>
      </c>
      <c r="BJ846" s="179">
        <v>42160</v>
      </c>
      <c r="BK846" s="351">
        <v>42174</v>
      </c>
      <c r="BL846" s="351">
        <v>42173</v>
      </c>
      <c r="BM846" s="179"/>
      <c r="BN846" s="89"/>
      <c r="BQ846" s="90">
        <v>6000000</v>
      </c>
    </row>
    <row r="847" spans="1:83" x14ac:dyDescent="0.25">
      <c r="A847" s="97">
        <v>844</v>
      </c>
      <c r="B847" s="99" t="s">
        <v>5583</v>
      </c>
      <c r="C847" s="67" t="s">
        <v>5584</v>
      </c>
      <c r="D847" s="67" t="s">
        <v>14569</v>
      </c>
      <c r="E847" s="204">
        <v>10000000</v>
      </c>
      <c r="F847" s="69" t="s">
        <v>171</v>
      </c>
      <c r="G847" s="69">
        <v>2015</v>
      </c>
      <c r="H847" s="174">
        <v>42143</v>
      </c>
      <c r="I847" s="174">
        <v>42181</v>
      </c>
      <c r="J847" s="69" t="s">
        <v>600</v>
      </c>
      <c r="K847" s="123" t="s">
        <v>601</v>
      </c>
      <c r="L847" s="88" t="s">
        <v>818</v>
      </c>
      <c r="M847" s="97" t="s">
        <v>98</v>
      </c>
      <c r="N847" s="97" t="s">
        <v>98</v>
      </c>
      <c r="O847" s="97" t="s">
        <v>98</v>
      </c>
      <c r="P847" s="100">
        <v>10000000</v>
      </c>
      <c r="Q847" s="94">
        <v>2015</v>
      </c>
      <c r="R847" s="97" t="s">
        <v>171</v>
      </c>
      <c r="S847" s="371">
        <v>42139</v>
      </c>
      <c r="T847" s="101">
        <v>42143</v>
      </c>
      <c r="U847" s="110">
        <v>4</v>
      </c>
      <c r="V847" s="82">
        <v>0</v>
      </c>
      <c r="W847" s="67" t="s">
        <v>604</v>
      </c>
      <c r="X847" s="69" t="s">
        <v>5585</v>
      </c>
      <c r="Y847" s="368" t="s">
        <v>5586</v>
      </c>
      <c r="Z847" s="123" t="s">
        <v>5587</v>
      </c>
      <c r="AA847" s="69" t="s">
        <v>128</v>
      </c>
      <c r="AB847" s="67" t="s">
        <v>3718</v>
      </c>
      <c r="AC847" s="370"/>
      <c r="AD847" s="64"/>
      <c r="AE847" s="64"/>
      <c r="AF847" s="64"/>
      <c r="AG847" s="64"/>
      <c r="AH847" s="123"/>
      <c r="AI847" s="123"/>
      <c r="AJ847" s="349"/>
      <c r="AK847" s="349"/>
      <c r="AL847" s="79"/>
      <c r="AM847" s="65"/>
      <c r="AN847" s="79"/>
      <c r="AO847" s="80"/>
      <c r="AP847" s="70"/>
      <c r="AQ847" s="174"/>
      <c r="AR847" s="79"/>
      <c r="AS847" s="350"/>
      <c r="AT847" s="350"/>
      <c r="AU847" s="123"/>
      <c r="AV847" s="123"/>
      <c r="AW847" s="179"/>
      <c r="AX847" s="179"/>
      <c r="AY847" s="123"/>
      <c r="AZ847" s="123"/>
      <c r="BA847" s="174">
        <v>42275</v>
      </c>
      <c r="BB847" s="174"/>
      <c r="BC847" s="123"/>
      <c r="BD847" s="86">
        <v>10000000</v>
      </c>
      <c r="BE847" s="86">
        <f>+BD847</f>
        <v>10000000</v>
      </c>
      <c r="BF847" s="86"/>
      <c r="BG847" s="179"/>
      <c r="BH847" s="88" t="s">
        <v>776</v>
      </c>
      <c r="BI847" s="123"/>
      <c r="BJ847" s="179"/>
      <c r="BK847" s="351"/>
      <c r="BL847" s="351"/>
      <c r="BM847" s="179"/>
      <c r="BN847" s="89"/>
      <c r="BQ847" s="373">
        <v>10000000</v>
      </c>
    </row>
    <row r="848" spans="1:83" ht="60" x14ac:dyDescent="0.25">
      <c r="A848" s="97">
        <v>845</v>
      </c>
      <c r="B848" s="99" t="s">
        <v>5588</v>
      </c>
      <c r="C848" s="88">
        <v>4800083168</v>
      </c>
      <c r="D848" s="88" t="s">
        <v>1634</v>
      </c>
      <c r="E848" s="100">
        <v>3500000</v>
      </c>
      <c r="F848" s="97">
        <v>8</v>
      </c>
      <c r="G848" s="97">
        <v>2014</v>
      </c>
      <c r="H848" s="101">
        <v>41858</v>
      </c>
      <c r="I848" s="174"/>
      <c r="J848" s="97" t="s">
        <v>628</v>
      </c>
      <c r="K848" s="95" t="s">
        <v>1635</v>
      </c>
      <c r="L848" s="88" t="s">
        <v>630</v>
      </c>
      <c r="M848" s="99" t="s">
        <v>1636</v>
      </c>
      <c r="N848" s="97" t="s">
        <v>98</v>
      </c>
      <c r="O848" s="97" t="s">
        <v>98</v>
      </c>
      <c r="P848" s="100">
        <v>3500000</v>
      </c>
      <c r="Q848" s="94">
        <v>2015</v>
      </c>
      <c r="R848" s="97" t="s">
        <v>171</v>
      </c>
      <c r="S848" s="371">
        <v>42139</v>
      </c>
      <c r="T848" s="371">
        <v>42139</v>
      </c>
      <c r="U848" s="110">
        <v>-281</v>
      </c>
      <c r="V848" s="82">
        <v>-281</v>
      </c>
      <c r="W848" s="67"/>
      <c r="X848" s="69" t="s">
        <v>5589</v>
      </c>
      <c r="Y848" s="368" t="s">
        <v>5590</v>
      </c>
      <c r="Z848" s="123" t="s">
        <v>3290</v>
      </c>
      <c r="AA848" s="69"/>
      <c r="AB848" s="67"/>
      <c r="AC848" s="370"/>
      <c r="AD848" s="64"/>
      <c r="AE848" s="64"/>
      <c r="AF848" s="64"/>
      <c r="AG848" s="64"/>
      <c r="AH848" s="123" t="s">
        <v>477</v>
      </c>
      <c r="AI848" s="374" t="s">
        <v>5591</v>
      </c>
      <c r="AJ848" s="375">
        <v>10661237</v>
      </c>
      <c r="AK848" s="376" t="s">
        <v>5592</v>
      </c>
      <c r="AL848" s="79"/>
      <c r="AM848" s="65"/>
      <c r="AN848" s="79"/>
      <c r="AO848" s="80"/>
      <c r="AP848" s="70"/>
      <c r="AQ848" s="174"/>
      <c r="AR848" s="79"/>
      <c r="AS848" s="350"/>
      <c r="AT848" s="350"/>
      <c r="AU848" s="123"/>
      <c r="AV848" s="123"/>
      <c r="AW848" s="179"/>
      <c r="AX848" s="179"/>
      <c r="AY848" s="123"/>
      <c r="AZ848" s="123"/>
      <c r="BA848" s="174"/>
      <c r="BB848" s="174"/>
      <c r="BC848" s="123"/>
      <c r="BD848" s="86"/>
      <c r="BE848" s="86"/>
      <c r="BF848" s="86"/>
      <c r="BG848" s="179"/>
      <c r="BH848" s="67"/>
      <c r="BI848" s="123"/>
      <c r="BJ848" s="179"/>
      <c r="BK848" s="351"/>
      <c r="BL848" s="351"/>
      <c r="BM848" s="179"/>
      <c r="BN848" s="89"/>
      <c r="BQ848" s="129">
        <v>3500000</v>
      </c>
    </row>
    <row r="849" spans="1:79" x14ac:dyDescent="0.25">
      <c r="A849" s="97">
        <v>846</v>
      </c>
      <c r="B849" s="99" t="s">
        <v>5593</v>
      </c>
      <c r="C849" s="88">
        <v>4800083168</v>
      </c>
      <c r="D849" s="88" t="s">
        <v>1634</v>
      </c>
      <c r="E849" s="100">
        <v>3500000</v>
      </c>
      <c r="F849" s="97">
        <v>8</v>
      </c>
      <c r="G849" s="97">
        <v>2014</v>
      </c>
      <c r="H849" s="101">
        <v>41858</v>
      </c>
      <c r="I849" s="174"/>
      <c r="J849" s="97" t="s">
        <v>628</v>
      </c>
      <c r="K849" s="95" t="s">
        <v>1635</v>
      </c>
      <c r="L849" s="88" t="s">
        <v>630</v>
      </c>
      <c r="M849" s="99" t="s">
        <v>1636</v>
      </c>
      <c r="N849" s="97" t="s">
        <v>98</v>
      </c>
      <c r="O849" s="97" t="s">
        <v>98</v>
      </c>
      <c r="P849" s="100">
        <v>3500000</v>
      </c>
      <c r="Q849" s="94">
        <v>2015</v>
      </c>
      <c r="R849" s="97" t="s">
        <v>171</v>
      </c>
      <c r="S849" s="363">
        <v>42142</v>
      </c>
      <c r="T849" s="371">
        <v>42142</v>
      </c>
      <c r="U849" s="110">
        <v>-284</v>
      </c>
      <c r="V849" s="110">
        <v>-284</v>
      </c>
      <c r="W849" s="67" t="s">
        <v>1910</v>
      </c>
      <c r="X849" s="67" t="s">
        <v>5594</v>
      </c>
      <c r="Y849" s="377" t="s">
        <v>5595</v>
      </c>
      <c r="Z849" s="123" t="s">
        <v>1640</v>
      </c>
      <c r="AA849" s="69"/>
      <c r="AB849" s="67"/>
      <c r="AC849" s="370"/>
      <c r="AD849" s="64"/>
      <c r="AE849" s="64"/>
      <c r="AF849" s="64"/>
      <c r="AG849" s="64"/>
      <c r="AH849" s="123" t="s">
        <v>477</v>
      </c>
      <c r="AI849" s="123"/>
      <c r="AJ849" s="349"/>
      <c r="AK849" s="349"/>
      <c r="AL849" s="79"/>
      <c r="AM849" s="65"/>
      <c r="AN849" s="79"/>
      <c r="AO849" s="80"/>
      <c r="AP849" s="70"/>
      <c r="AQ849" s="174"/>
      <c r="AR849" s="79"/>
      <c r="AS849" s="350"/>
      <c r="AT849" s="350"/>
      <c r="AU849" s="123"/>
      <c r="AV849" s="67" t="s">
        <v>5596</v>
      </c>
      <c r="AW849" s="179">
        <v>42159</v>
      </c>
      <c r="AX849" s="179">
        <v>42163</v>
      </c>
      <c r="AY849" s="123"/>
      <c r="AZ849" s="95" t="s">
        <v>3238</v>
      </c>
      <c r="BA849" s="273">
        <v>42180</v>
      </c>
      <c r="BB849" s="101">
        <v>42193</v>
      </c>
      <c r="BC849" s="123"/>
      <c r="BD849" s="113">
        <v>3500000</v>
      </c>
      <c r="BE849" s="86"/>
      <c r="BF849" s="86"/>
      <c r="BG849" s="146">
        <v>42193</v>
      </c>
      <c r="BH849" s="88" t="s">
        <v>116</v>
      </c>
      <c r="BI849" s="123" t="s">
        <v>3239</v>
      </c>
      <c r="BJ849" s="179">
        <v>42193</v>
      </c>
      <c r="BK849" s="351">
        <v>42214</v>
      </c>
      <c r="BL849" s="146">
        <v>42220</v>
      </c>
      <c r="BM849" s="179"/>
      <c r="BN849" s="89"/>
      <c r="BO849" t="s">
        <v>4770</v>
      </c>
      <c r="BQ849" s="129">
        <v>3500000</v>
      </c>
    </row>
    <row r="850" spans="1:79" x14ac:dyDescent="0.25">
      <c r="A850" s="97">
        <v>847</v>
      </c>
      <c r="B850" s="99" t="s">
        <v>5597</v>
      </c>
      <c r="C850" s="67"/>
      <c r="D850" s="67"/>
      <c r="E850" s="204"/>
      <c r="F850" s="69"/>
      <c r="G850" s="69"/>
      <c r="H850" s="174"/>
      <c r="I850" s="174"/>
      <c r="J850" s="97" t="s">
        <v>2987</v>
      </c>
      <c r="K850" s="95" t="s">
        <v>2988</v>
      </c>
      <c r="L850" s="88" t="s">
        <v>2989</v>
      </c>
      <c r="M850" s="97" t="s">
        <v>2990</v>
      </c>
      <c r="N850" s="97" t="s">
        <v>2991</v>
      </c>
      <c r="O850" s="97" t="s">
        <v>98</v>
      </c>
      <c r="P850" s="100">
        <v>8350000</v>
      </c>
      <c r="Q850" s="97">
        <v>2015</v>
      </c>
      <c r="R850" s="97" t="s">
        <v>171</v>
      </c>
      <c r="S850" s="363">
        <v>42143</v>
      </c>
      <c r="T850" s="363">
        <v>42143</v>
      </c>
      <c r="U850" s="110">
        <v>-42143</v>
      </c>
      <c r="V850" s="110">
        <v>-42143</v>
      </c>
      <c r="W850" s="67" t="s">
        <v>5265</v>
      </c>
      <c r="X850" s="69">
        <v>601730</v>
      </c>
      <c r="Y850" s="368" t="s">
        <v>5598</v>
      </c>
      <c r="Z850" s="123" t="s">
        <v>5599</v>
      </c>
      <c r="AA850" s="69"/>
      <c r="AB850" s="67"/>
      <c r="AC850" s="370"/>
      <c r="AD850" s="64"/>
      <c r="AE850" s="64"/>
      <c r="AF850" s="64"/>
      <c r="AG850" s="64"/>
      <c r="AH850" s="123" t="s">
        <v>384</v>
      </c>
      <c r="AI850" s="123"/>
      <c r="AJ850" s="378">
        <v>108.491733</v>
      </c>
      <c r="AK850" s="378">
        <v>-6.9537800000000001</v>
      </c>
      <c r="AL850" s="79"/>
      <c r="AM850" s="65"/>
      <c r="AN850" s="79"/>
      <c r="AO850" s="80"/>
      <c r="AP850" s="70"/>
      <c r="AQ850" s="174"/>
      <c r="AR850" s="79"/>
      <c r="AS850" s="350"/>
      <c r="AT850" s="350"/>
      <c r="AU850" s="123"/>
      <c r="AV850" s="123"/>
      <c r="AW850" s="179"/>
      <c r="AX850" s="179"/>
      <c r="AY850" s="123"/>
      <c r="AZ850" s="123"/>
      <c r="BA850" s="174"/>
      <c r="BB850" s="174"/>
      <c r="BC850" s="123"/>
      <c r="BD850" s="113">
        <v>0</v>
      </c>
      <c r="BE850" s="86"/>
      <c r="BF850" s="86"/>
      <c r="BG850" s="179"/>
      <c r="BH850" s="88" t="s">
        <v>1976</v>
      </c>
      <c r="BI850" s="123"/>
      <c r="BJ850" s="179"/>
      <c r="BK850" s="351"/>
      <c r="BL850" s="351"/>
      <c r="BM850" s="179"/>
      <c r="BN850" s="89"/>
      <c r="BQ850" s="276" t="s">
        <v>1976</v>
      </c>
      <c r="BR850" s="380"/>
    </row>
    <row r="851" spans="1:79" x14ac:dyDescent="0.25">
      <c r="A851" s="97">
        <v>848</v>
      </c>
      <c r="B851" s="99" t="s">
        <v>5600</v>
      </c>
      <c r="C851" s="67">
        <v>4500070669</v>
      </c>
      <c r="D851" s="67" t="s">
        <v>5601</v>
      </c>
      <c r="E851" s="204">
        <v>4375000</v>
      </c>
      <c r="F851" s="69" t="s">
        <v>171</v>
      </c>
      <c r="G851" s="69">
        <v>2015</v>
      </c>
      <c r="H851" s="174">
        <v>42146</v>
      </c>
      <c r="I851" s="174">
        <v>42151</v>
      </c>
      <c r="J851" s="97" t="s">
        <v>94</v>
      </c>
      <c r="K851" s="95" t="s">
        <v>95</v>
      </c>
      <c r="L851" s="88" t="s">
        <v>96</v>
      </c>
      <c r="M851" s="67" t="s">
        <v>123</v>
      </c>
      <c r="N851" s="97" t="s">
        <v>98</v>
      </c>
      <c r="O851" s="97" t="s">
        <v>98</v>
      </c>
      <c r="P851" s="100">
        <v>4375000</v>
      </c>
      <c r="Q851" s="97">
        <v>2015</v>
      </c>
      <c r="R851" s="97" t="s">
        <v>171</v>
      </c>
      <c r="S851" s="363">
        <v>42143</v>
      </c>
      <c r="T851" s="363">
        <v>42143</v>
      </c>
      <c r="U851" s="110">
        <v>3</v>
      </c>
      <c r="V851" s="110">
        <v>3</v>
      </c>
      <c r="W851" s="67" t="s">
        <v>3136</v>
      </c>
      <c r="X851" s="69" t="s">
        <v>5602</v>
      </c>
      <c r="Y851" s="368" t="s">
        <v>5603</v>
      </c>
      <c r="Z851" s="123" t="s">
        <v>4728</v>
      </c>
      <c r="AA851" s="69" t="s">
        <v>128</v>
      </c>
      <c r="AB851" s="67" t="s">
        <v>877</v>
      </c>
      <c r="AC851" s="370" t="s">
        <v>3361</v>
      </c>
      <c r="AD851" s="64"/>
      <c r="AE851" s="64"/>
      <c r="AF851" s="64"/>
      <c r="AG851" s="64"/>
      <c r="AH851" s="123" t="s">
        <v>384</v>
      </c>
      <c r="AI851" s="123" t="s">
        <v>5604</v>
      </c>
      <c r="AJ851" s="381" t="s">
        <v>5605</v>
      </c>
      <c r="AK851" s="349">
        <v>107.56473</v>
      </c>
      <c r="AL851" s="79"/>
      <c r="AM851" s="65"/>
      <c r="AN851" s="79"/>
      <c r="AO851" s="80"/>
      <c r="AP851" s="70"/>
      <c r="AQ851" s="174"/>
      <c r="AR851" s="79"/>
      <c r="AS851" s="350"/>
      <c r="AT851" s="350"/>
      <c r="AU851" s="123"/>
      <c r="AV851" s="123"/>
      <c r="AW851" s="179"/>
      <c r="AX851" s="179"/>
      <c r="AY851" s="123"/>
      <c r="AZ851" s="95" t="s">
        <v>5606</v>
      </c>
      <c r="BA851" s="174">
        <v>42153</v>
      </c>
      <c r="BB851" s="174">
        <v>42158</v>
      </c>
      <c r="BC851" s="123"/>
      <c r="BD851" s="86">
        <v>4375000</v>
      </c>
      <c r="BE851" s="86">
        <v>0</v>
      </c>
      <c r="BF851" s="86">
        <v>4375000</v>
      </c>
      <c r="BG851" s="179">
        <v>42159</v>
      </c>
      <c r="BH851" s="67" t="s">
        <v>116</v>
      </c>
      <c r="BI851" s="123" t="s">
        <v>5607</v>
      </c>
      <c r="BJ851" s="179">
        <v>42160</v>
      </c>
      <c r="BK851" s="351">
        <v>42174</v>
      </c>
      <c r="BL851" s="351">
        <v>42173</v>
      </c>
      <c r="BM851" s="179"/>
      <c r="BN851" s="89"/>
      <c r="BQ851" s="366">
        <v>4375000</v>
      </c>
      <c r="BR851" s="382"/>
    </row>
    <row r="852" spans="1:79" x14ac:dyDescent="0.25">
      <c r="A852" s="97">
        <v>849</v>
      </c>
      <c r="B852" s="99" t="s">
        <v>5608</v>
      </c>
      <c r="C852" s="67" t="s">
        <v>5609</v>
      </c>
      <c r="D852" s="67" t="s">
        <v>5610</v>
      </c>
      <c r="E852" s="204">
        <v>16300000</v>
      </c>
      <c r="F852" s="69" t="s">
        <v>171</v>
      </c>
      <c r="G852" s="69">
        <v>2015</v>
      </c>
      <c r="H852" s="174">
        <v>42146</v>
      </c>
      <c r="I852" s="174">
        <v>42181</v>
      </c>
      <c r="J852" s="69" t="s">
        <v>600</v>
      </c>
      <c r="K852" s="123" t="s">
        <v>601</v>
      </c>
      <c r="L852" s="88" t="s">
        <v>602</v>
      </c>
      <c r="M852" s="97" t="s">
        <v>98</v>
      </c>
      <c r="N852" s="97" t="s">
        <v>98</v>
      </c>
      <c r="O852" s="97" t="s">
        <v>98</v>
      </c>
      <c r="P852" s="100">
        <v>16300000</v>
      </c>
      <c r="Q852" s="97">
        <v>2015</v>
      </c>
      <c r="R852" s="97" t="s">
        <v>171</v>
      </c>
      <c r="S852" s="363">
        <v>42144</v>
      </c>
      <c r="T852" s="101">
        <v>42148</v>
      </c>
      <c r="U852" s="110">
        <v>2</v>
      </c>
      <c r="V852" s="110">
        <v>-2</v>
      </c>
      <c r="W852" s="67" t="s">
        <v>3798</v>
      </c>
      <c r="X852" s="69">
        <v>21504111</v>
      </c>
      <c r="Y852" s="368" t="s">
        <v>5611</v>
      </c>
      <c r="Z852" s="123" t="s">
        <v>5309</v>
      </c>
      <c r="AA852" s="69" t="s">
        <v>128</v>
      </c>
      <c r="AB852" s="67" t="s">
        <v>5317</v>
      </c>
      <c r="AC852" s="370"/>
      <c r="AD852" s="64"/>
      <c r="AE852" s="64"/>
      <c r="AF852" s="64"/>
      <c r="AG852" s="64"/>
      <c r="AH852" s="123" t="s">
        <v>131</v>
      </c>
      <c r="AI852" s="156" t="s">
        <v>5612</v>
      </c>
      <c r="AJ852" s="349">
        <v>98.622789999999995</v>
      </c>
      <c r="AK852" s="349">
        <v>3.53925</v>
      </c>
      <c r="AL852" s="79"/>
      <c r="AM852" s="65"/>
      <c r="AN852" s="79"/>
      <c r="AO852" s="80"/>
      <c r="AP852" s="70"/>
      <c r="AQ852" s="174"/>
      <c r="AR852" s="79"/>
      <c r="AS852" s="350"/>
      <c r="AT852" s="350"/>
      <c r="AU852" s="123"/>
      <c r="AV852" s="123"/>
      <c r="AW852" s="179"/>
      <c r="AX852" s="179"/>
      <c r="AY852" s="123"/>
      <c r="AZ852" s="123"/>
      <c r="BA852" s="174">
        <v>42269</v>
      </c>
      <c r="BB852" s="174"/>
      <c r="BC852" s="123"/>
      <c r="BD852" s="113">
        <v>16300000</v>
      </c>
      <c r="BE852" s="86">
        <f>+BD852</f>
        <v>16300000</v>
      </c>
      <c r="BF852" s="86"/>
      <c r="BG852" s="179"/>
      <c r="BH852" s="88" t="s">
        <v>776</v>
      </c>
      <c r="BI852" s="123"/>
      <c r="BJ852" s="179"/>
      <c r="BK852" s="351"/>
      <c r="BL852" s="351"/>
      <c r="BM852" s="179"/>
      <c r="BN852" s="89"/>
      <c r="BQ852" s="373">
        <v>16300000</v>
      </c>
      <c r="BR852" s="383"/>
    </row>
    <row r="853" spans="1:79" x14ac:dyDescent="0.25">
      <c r="A853" s="97">
        <v>850</v>
      </c>
      <c r="B853" s="99" t="s">
        <v>5613</v>
      </c>
      <c r="C853" s="67"/>
      <c r="D853" s="67"/>
      <c r="E853" s="204"/>
      <c r="F853" s="69"/>
      <c r="G853" s="69"/>
      <c r="H853" s="174"/>
      <c r="I853" s="174"/>
      <c r="J853" s="69" t="s">
        <v>4375</v>
      </c>
      <c r="K853" s="123" t="s">
        <v>5614</v>
      </c>
      <c r="L853" s="67" t="s">
        <v>5615</v>
      </c>
      <c r="M853" s="97" t="s">
        <v>98</v>
      </c>
      <c r="N853" s="97" t="s">
        <v>98</v>
      </c>
      <c r="O853" s="97" t="s">
        <v>98</v>
      </c>
      <c r="P853" s="100" t="s">
        <v>4463</v>
      </c>
      <c r="Q853" s="97">
        <v>2015</v>
      </c>
      <c r="R853" s="97" t="s">
        <v>171</v>
      </c>
      <c r="S853" s="363">
        <v>42144</v>
      </c>
      <c r="T853" s="69"/>
      <c r="U853" s="110">
        <v>-42144</v>
      </c>
      <c r="V853" s="110">
        <v>0</v>
      </c>
      <c r="W853" s="67" t="s">
        <v>5616</v>
      </c>
      <c r="X853" s="69" t="s">
        <v>5617</v>
      </c>
      <c r="Y853" s="368" t="s">
        <v>5618</v>
      </c>
      <c r="Z853" s="123" t="s">
        <v>5619</v>
      </c>
      <c r="AA853" s="69"/>
      <c r="AB853" s="67" t="s">
        <v>5620</v>
      </c>
      <c r="AC853" s="370"/>
      <c r="AD853" s="64"/>
      <c r="AE853" s="64"/>
      <c r="AF853" s="64"/>
      <c r="AG853" s="64"/>
      <c r="AH853" s="123" t="s">
        <v>741</v>
      </c>
      <c r="AI853" s="123" t="s">
        <v>5621</v>
      </c>
      <c r="AJ853" s="349"/>
      <c r="AK853" s="349"/>
      <c r="AL853" s="79"/>
      <c r="AM853" s="65"/>
      <c r="AN853" s="79"/>
      <c r="AO853" s="80"/>
      <c r="AP853" s="70"/>
      <c r="AQ853" s="174"/>
      <c r="AR853" s="79"/>
      <c r="AS853" s="350"/>
      <c r="AT853" s="350"/>
      <c r="AU853" s="123"/>
      <c r="AV853" s="123"/>
      <c r="AW853" s="179"/>
      <c r="AX853" s="179"/>
      <c r="AY853" s="123"/>
      <c r="AZ853" s="123"/>
      <c r="BA853" s="174"/>
      <c r="BB853" s="174"/>
      <c r="BC853" s="123"/>
      <c r="BD853" s="86"/>
      <c r="BE853" s="86"/>
      <c r="BF853" s="86"/>
      <c r="BG853" s="179"/>
      <c r="BH853" s="88" t="s">
        <v>623</v>
      </c>
      <c r="BI853" s="123"/>
      <c r="BJ853" s="179"/>
      <c r="BK853" s="351"/>
      <c r="BL853" s="351"/>
      <c r="BM853" s="179"/>
      <c r="BN853" s="89"/>
      <c r="BQ853" s="88" t="s">
        <v>623</v>
      </c>
      <c r="BR853" s="383"/>
    </row>
    <row r="854" spans="1:79" x14ac:dyDescent="0.25">
      <c r="A854" s="97">
        <v>851</v>
      </c>
      <c r="B854" s="99" t="s">
        <v>5622</v>
      </c>
      <c r="C854" s="67"/>
      <c r="D854" s="67"/>
      <c r="E854" s="204"/>
      <c r="F854" s="69"/>
      <c r="G854" s="69"/>
      <c r="H854" s="174"/>
      <c r="I854" s="174"/>
      <c r="J854" s="69" t="s">
        <v>4375</v>
      </c>
      <c r="K854" s="123" t="s">
        <v>5614</v>
      </c>
      <c r="L854" s="67" t="s">
        <v>5615</v>
      </c>
      <c r="M854" s="97" t="s">
        <v>98</v>
      </c>
      <c r="N854" s="97" t="s">
        <v>98</v>
      </c>
      <c r="O854" s="97" t="s">
        <v>98</v>
      </c>
      <c r="P854" s="100" t="s">
        <v>4463</v>
      </c>
      <c r="Q854" s="97">
        <v>2015</v>
      </c>
      <c r="R854" s="97" t="s">
        <v>171</v>
      </c>
      <c r="S854" s="363">
        <v>42144</v>
      </c>
      <c r="T854" s="69"/>
      <c r="U854" s="110">
        <v>-42144</v>
      </c>
      <c r="V854" s="110">
        <v>0</v>
      </c>
      <c r="W854" s="67" t="s">
        <v>5616</v>
      </c>
      <c r="X854" s="69" t="s">
        <v>5623</v>
      </c>
      <c r="Y854" s="368" t="s">
        <v>5624</v>
      </c>
      <c r="Z854" s="123" t="s">
        <v>5619</v>
      </c>
      <c r="AA854" s="69"/>
      <c r="AB854" s="67" t="s">
        <v>5625</v>
      </c>
      <c r="AC854" s="370"/>
      <c r="AD854" s="64"/>
      <c r="AE854" s="64"/>
      <c r="AF854" s="64"/>
      <c r="AG854" s="64"/>
      <c r="AH854" s="123" t="s">
        <v>741</v>
      </c>
      <c r="AI854" s="123" t="s">
        <v>5626</v>
      </c>
      <c r="AJ854" s="349"/>
      <c r="AK854" s="349"/>
      <c r="AL854" s="79"/>
      <c r="AM854" s="65"/>
      <c r="AN854" s="79"/>
      <c r="AO854" s="80"/>
      <c r="AP854" s="70"/>
      <c r="AQ854" s="174"/>
      <c r="AR854" s="79"/>
      <c r="AS854" s="350"/>
      <c r="AT854" s="350"/>
      <c r="AU854" s="123"/>
      <c r="AV854" s="123"/>
      <c r="AW854" s="179"/>
      <c r="AX854" s="179"/>
      <c r="AY854" s="123"/>
      <c r="AZ854" s="123"/>
      <c r="BA854" s="174"/>
      <c r="BB854" s="174"/>
      <c r="BC854" s="123"/>
      <c r="BD854" s="86"/>
      <c r="BE854" s="86"/>
      <c r="BF854" s="86"/>
      <c r="BG854" s="179"/>
      <c r="BH854" s="88" t="s">
        <v>623</v>
      </c>
      <c r="BI854" s="123"/>
      <c r="BJ854" s="179"/>
      <c r="BK854" s="351"/>
      <c r="BL854" s="351"/>
      <c r="BM854" s="179"/>
      <c r="BN854" s="89"/>
      <c r="BQ854" s="88" t="s">
        <v>623</v>
      </c>
      <c r="BR854" s="383"/>
    </row>
    <row r="855" spans="1:79" x14ac:dyDescent="0.25">
      <c r="A855" s="97">
        <v>852</v>
      </c>
      <c r="B855" s="99" t="s">
        <v>5627</v>
      </c>
      <c r="C855" s="67"/>
      <c r="D855" s="67"/>
      <c r="E855" s="204"/>
      <c r="F855" s="69"/>
      <c r="G855" s="69"/>
      <c r="H855" s="174"/>
      <c r="I855" s="174"/>
      <c r="J855" s="69" t="s">
        <v>4375</v>
      </c>
      <c r="K855" s="123" t="s">
        <v>5614</v>
      </c>
      <c r="L855" s="67" t="s">
        <v>5615</v>
      </c>
      <c r="M855" s="97" t="s">
        <v>98</v>
      </c>
      <c r="N855" s="97" t="s">
        <v>98</v>
      </c>
      <c r="O855" s="97" t="s">
        <v>98</v>
      </c>
      <c r="P855" s="100" t="s">
        <v>4463</v>
      </c>
      <c r="Q855" s="97">
        <v>2015</v>
      </c>
      <c r="R855" s="97" t="s">
        <v>171</v>
      </c>
      <c r="S855" s="363">
        <v>42144</v>
      </c>
      <c r="T855" s="69"/>
      <c r="U855" s="110">
        <v>-42144</v>
      </c>
      <c r="V855" s="110">
        <v>0</v>
      </c>
      <c r="W855" s="67" t="s">
        <v>5616</v>
      </c>
      <c r="X855" s="69" t="s">
        <v>5628</v>
      </c>
      <c r="Y855" s="368" t="s">
        <v>5629</v>
      </c>
      <c r="Z855" s="123" t="s">
        <v>5619</v>
      </c>
      <c r="AA855" s="69"/>
      <c r="AB855" s="67" t="s">
        <v>5625</v>
      </c>
      <c r="AC855" s="370"/>
      <c r="AD855" s="64"/>
      <c r="AE855" s="64"/>
      <c r="AF855" s="64"/>
      <c r="AG855" s="64"/>
      <c r="AH855" s="123" t="s">
        <v>741</v>
      </c>
      <c r="AI855" s="123" t="s">
        <v>5630</v>
      </c>
      <c r="AJ855" s="349"/>
      <c r="AK855" s="349"/>
      <c r="AL855" s="79"/>
      <c r="AM855" s="65"/>
      <c r="AN855" s="79"/>
      <c r="AO855" s="80"/>
      <c r="AP855" s="70"/>
      <c r="AQ855" s="174"/>
      <c r="AR855" s="79"/>
      <c r="AS855" s="350"/>
      <c r="AT855" s="350"/>
      <c r="AU855" s="123"/>
      <c r="AV855" s="123"/>
      <c r="AW855" s="179"/>
      <c r="AX855" s="179"/>
      <c r="AY855" s="123"/>
      <c r="AZ855" s="123"/>
      <c r="BA855" s="174"/>
      <c r="BB855" s="174"/>
      <c r="BC855" s="104"/>
      <c r="BD855" s="86"/>
      <c r="BE855" s="86"/>
      <c r="BF855" s="86">
        <v>0</v>
      </c>
      <c r="BG855" s="179"/>
      <c r="BH855" s="20" t="s">
        <v>4463</v>
      </c>
      <c r="BI855" s="123"/>
      <c r="BJ855" s="179"/>
      <c r="BK855" s="351"/>
      <c r="BL855" s="351"/>
      <c r="BM855" s="179"/>
      <c r="BN855" s="89"/>
      <c r="BQ855" s="20" t="s">
        <v>4463</v>
      </c>
      <c r="BR855" s="383"/>
    </row>
    <row r="856" spans="1:79" x14ac:dyDescent="0.25">
      <c r="A856" s="94">
        <v>853</v>
      </c>
      <c r="B856" s="99" t="s">
        <v>5631</v>
      </c>
      <c r="C856" s="88" t="s">
        <v>5632</v>
      </c>
      <c r="D856" s="88" t="s">
        <v>5633</v>
      </c>
      <c r="E856" s="96">
        <v>2000000</v>
      </c>
      <c r="F856" s="97" t="s">
        <v>151</v>
      </c>
      <c r="G856" s="94">
        <v>2015</v>
      </c>
      <c r="H856" s="98">
        <v>42118</v>
      </c>
      <c r="I856" s="98">
        <v>42143</v>
      </c>
      <c r="J856" s="97" t="s">
        <v>600</v>
      </c>
      <c r="K856" s="95" t="s">
        <v>769</v>
      </c>
      <c r="L856" s="88" t="s">
        <v>602</v>
      </c>
      <c r="M856" s="267" t="s">
        <v>3837</v>
      </c>
      <c r="N856" s="94" t="s">
        <v>98</v>
      </c>
      <c r="O856" s="94" t="s">
        <v>98</v>
      </c>
      <c r="P856" s="100">
        <v>2000000</v>
      </c>
      <c r="Q856" s="94">
        <v>2015</v>
      </c>
      <c r="R856" s="97" t="s">
        <v>189</v>
      </c>
      <c r="S856" s="98">
        <v>42093</v>
      </c>
      <c r="T856" s="101">
        <v>42097</v>
      </c>
      <c r="U856" s="82">
        <v>25</v>
      </c>
      <c r="V856" s="82">
        <v>21</v>
      </c>
      <c r="W856" s="88" t="s">
        <v>771</v>
      </c>
      <c r="X856" s="136">
        <v>161283109</v>
      </c>
      <c r="Y856" s="137" t="s">
        <v>3838</v>
      </c>
      <c r="Z856" s="95" t="s">
        <v>4923</v>
      </c>
      <c r="AA856" s="97"/>
      <c r="AB856" s="137" t="s">
        <v>5467</v>
      </c>
      <c r="AC856" s="301"/>
      <c r="AD856" s="64"/>
      <c r="AE856" s="64"/>
      <c r="AF856" s="64"/>
      <c r="AG856" s="64"/>
      <c r="AH856" s="104"/>
      <c r="AI856" s="95" t="s">
        <v>3840</v>
      </c>
      <c r="AJ856" s="105">
        <v>112.80737000000001</v>
      </c>
      <c r="AK856" s="105">
        <v>-7.3915100000000002</v>
      </c>
      <c r="AL856" s="79"/>
      <c r="AM856" s="65"/>
      <c r="AN856" s="79"/>
      <c r="AO856" s="80"/>
      <c r="AP856" s="70"/>
      <c r="AQ856" s="384"/>
      <c r="AR856" s="79"/>
      <c r="AS856" s="110">
        <v>0</v>
      </c>
      <c r="AT856" s="110">
        <v>42268</v>
      </c>
      <c r="AU856" s="123"/>
      <c r="AV856" s="104"/>
      <c r="AW856" s="87"/>
      <c r="AX856" s="87"/>
      <c r="AY856" s="104"/>
      <c r="AZ856" s="104" t="s">
        <v>15084</v>
      </c>
      <c r="BA856" s="98">
        <v>42268</v>
      </c>
      <c r="BB856" s="98">
        <v>42296</v>
      </c>
      <c r="BC856" s="104"/>
      <c r="BD856" s="113">
        <f>+E856</f>
        <v>2000000</v>
      </c>
      <c r="BE856" s="330">
        <v>0</v>
      </c>
      <c r="BF856" s="113">
        <f>+BD856</f>
        <v>2000000</v>
      </c>
      <c r="BG856" s="87">
        <v>42297</v>
      </c>
      <c r="BH856" s="88" t="s">
        <v>116</v>
      </c>
      <c r="BI856" s="104" t="s">
        <v>15152</v>
      </c>
      <c r="BJ856" s="87">
        <v>42299</v>
      </c>
      <c r="BK856" s="87">
        <v>42320</v>
      </c>
      <c r="BL856" s="87">
        <v>42313</v>
      </c>
      <c r="BM856" s="87"/>
      <c r="BN856" s="89"/>
      <c r="BQ856" s="129">
        <v>2000000</v>
      </c>
      <c r="BR856" s="382"/>
      <c r="BS856" t="s">
        <v>5632</v>
      </c>
      <c r="BT856" s="91">
        <v>42118</v>
      </c>
      <c r="BU856">
        <v>0</v>
      </c>
      <c r="BV856" s="91">
        <v>42268</v>
      </c>
      <c r="BX856" t="s">
        <v>3841</v>
      </c>
      <c r="BY856" t="s">
        <v>722</v>
      </c>
      <c r="BZ856" t="s">
        <v>5633</v>
      </c>
      <c r="CA856" s="92">
        <v>2000000</v>
      </c>
    </row>
    <row r="857" spans="1:79" x14ac:dyDescent="0.25">
      <c r="A857" s="97">
        <v>854</v>
      </c>
      <c r="B857" s="99" t="s">
        <v>5634</v>
      </c>
      <c r="C857" s="67" t="s">
        <v>4856</v>
      </c>
      <c r="D857" s="67" t="s">
        <v>5635</v>
      </c>
      <c r="E857" s="204">
        <v>14000000</v>
      </c>
      <c r="F857" s="69" t="s">
        <v>151</v>
      </c>
      <c r="G857" s="69">
        <v>2015</v>
      </c>
      <c r="H857" s="174">
        <v>42111</v>
      </c>
      <c r="I857" s="174">
        <v>42143</v>
      </c>
      <c r="J857" s="69" t="s">
        <v>600</v>
      </c>
      <c r="K857" s="123"/>
      <c r="L857" s="88" t="s">
        <v>602</v>
      </c>
      <c r="M857" s="94" t="s">
        <v>98</v>
      </c>
      <c r="N857" s="94" t="s">
        <v>98</v>
      </c>
      <c r="O857" s="94" t="s">
        <v>98</v>
      </c>
      <c r="P857" s="100">
        <v>14000000</v>
      </c>
      <c r="Q857" s="97">
        <v>2015</v>
      </c>
      <c r="R857" s="97" t="s">
        <v>151</v>
      </c>
      <c r="S857" s="363">
        <v>42110</v>
      </c>
      <c r="T857" s="101">
        <v>42114</v>
      </c>
      <c r="U857" s="110">
        <v>1</v>
      </c>
      <c r="V857" s="110">
        <v>-3</v>
      </c>
      <c r="W857" s="67"/>
      <c r="X857" s="69" t="s">
        <v>5636</v>
      </c>
      <c r="Y857" s="364" t="s">
        <v>5637</v>
      </c>
      <c r="Z857" s="123" t="s">
        <v>5638</v>
      </c>
      <c r="AA857" s="69"/>
      <c r="AB857" s="67"/>
      <c r="AC857" s="370"/>
      <c r="AD857" s="64"/>
      <c r="AE857" s="64"/>
      <c r="AF857" s="64"/>
      <c r="AG857" s="64"/>
      <c r="AH857" s="123" t="s">
        <v>437</v>
      </c>
      <c r="AI857" s="156" t="s">
        <v>5639</v>
      </c>
      <c r="AJ857" s="349">
        <v>99.853899999999996</v>
      </c>
      <c r="AK857" s="349">
        <v>2.06589</v>
      </c>
      <c r="AL857" s="79"/>
      <c r="AM857" s="65"/>
      <c r="AN857" s="79"/>
      <c r="AO857" s="80"/>
      <c r="AP857" s="70"/>
      <c r="AQ857" s="174"/>
      <c r="AR857" s="79"/>
      <c r="AS857" s="350"/>
      <c r="AT857" s="350"/>
      <c r="AU857" s="123"/>
      <c r="AV857" s="123"/>
      <c r="AW857" s="179"/>
      <c r="AX857" s="179"/>
      <c r="AY857" s="123"/>
      <c r="AZ857" s="123"/>
      <c r="BA857" s="174"/>
      <c r="BB857" s="174"/>
      <c r="BC857" s="123"/>
      <c r="BD857" s="86"/>
      <c r="BE857" s="86"/>
      <c r="BF857" s="86"/>
      <c r="BG857" s="179"/>
      <c r="BH857" s="67"/>
      <c r="BI857" s="123"/>
      <c r="BJ857" s="179"/>
      <c r="BK857" s="351"/>
      <c r="BL857" s="351"/>
      <c r="BM857" s="179"/>
      <c r="BN857" s="89"/>
      <c r="BQ857" s="366">
        <v>14000000</v>
      </c>
      <c r="BR857" s="89"/>
    </row>
    <row r="858" spans="1:79" x14ac:dyDescent="0.25">
      <c r="A858" s="97">
        <v>855</v>
      </c>
      <c r="B858" s="99" t="s">
        <v>5640</v>
      </c>
      <c r="C858" s="67" t="s">
        <v>5641</v>
      </c>
      <c r="D858" s="67" t="s">
        <v>5642</v>
      </c>
      <c r="E858" s="204">
        <v>14000000</v>
      </c>
      <c r="F858" s="69" t="s">
        <v>171</v>
      </c>
      <c r="G858" s="69">
        <v>2015</v>
      </c>
      <c r="H858" s="174">
        <v>42136</v>
      </c>
      <c r="I858" s="174">
        <v>42143</v>
      </c>
      <c r="J858" s="69" t="s">
        <v>600</v>
      </c>
      <c r="K858" s="123"/>
      <c r="L858" s="88" t="s">
        <v>602</v>
      </c>
      <c r="M858" s="94" t="s">
        <v>98</v>
      </c>
      <c r="N858" s="94" t="s">
        <v>98</v>
      </c>
      <c r="O858" s="94" t="s">
        <v>98</v>
      </c>
      <c r="P858" s="100">
        <v>14000000</v>
      </c>
      <c r="Q858" s="69"/>
      <c r="R858" s="69"/>
      <c r="S858" s="363"/>
      <c r="T858" s="101">
        <v>4</v>
      </c>
      <c r="U858" s="110">
        <v>42136</v>
      </c>
      <c r="V858" s="110">
        <v>42132</v>
      </c>
      <c r="W858" s="67"/>
      <c r="X858" s="69"/>
      <c r="Y858" s="67" t="s">
        <v>5643</v>
      </c>
      <c r="Z858" s="123"/>
      <c r="AA858" s="69"/>
      <c r="AB858" s="67"/>
      <c r="AC858" s="370"/>
      <c r="AD858" s="64"/>
      <c r="AE858" s="64"/>
      <c r="AF858" s="64"/>
      <c r="AG858" s="64"/>
      <c r="AH858" s="123"/>
      <c r="AI858" s="123"/>
      <c r="AJ858" s="349"/>
      <c r="AK858" s="349"/>
      <c r="AL858" s="79"/>
      <c r="AM858" s="65"/>
      <c r="AN858" s="79"/>
      <c r="AO858" s="80"/>
      <c r="AP858" s="70"/>
      <c r="AQ858" s="174"/>
      <c r="AR858" s="79"/>
      <c r="AS858" s="350"/>
      <c r="AT858" s="350"/>
      <c r="AU858" s="123"/>
      <c r="AV858" s="123"/>
      <c r="AW858" s="179"/>
      <c r="AX858" s="179"/>
      <c r="AY858" s="123"/>
      <c r="AZ858" s="123"/>
      <c r="BA858" s="174"/>
      <c r="BB858" s="174"/>
      <c r="BC858" s="123"/>
      <c r="BD858" s="86"/>
      <c r="BE858" s="86"/>
      <c r="BF858" s="86"/>
      <c r="BG858" s="179"/>
      <c r="BH858" s="67"/>
      <c r="BI858" s="123"/>
      <c r="BJ858" s="179"/>
      <c r="BK858" s="351"/>
      <c r="BL858" s="351"/>
      <c r="BM858" s="179"/>
      <c r="BN858" s="89"/>
      <c r="BQ858" s="366">
        <v>14000000</v>
      </c>
    </row>
    <row r="859" spans="1:79" x14ac:dyDescent="0.25">
      <c r="A859" s="97">
        <v>856</v>
      </c>
      <c r="B859" s="99" t="s">
        <v>5644</v>
      </c>
      <c r="C859" s="88">
        <v>4800083168</v>
      </c>
      <c r="D859" s="88" t="s">
        <v>1634</v>
      </c>
      <c r="E859" s="100">
        <v>3500000</v>
      </c>
      <c r="F859" s="97">
        <v>8</v>
      </c>
      <c r="G859" s="97">
        <v>2014</v>
      </c>
      <c r="H859" s="101">
        <v>41858</v>
      </c>
      <c r="I859" s="174"/>
      <c r="J859" s="97" t="s">
        <v>628</v>
      </c>
      <c r="K859" s="95" t="s">
        <v>1635</v>
      </c>
      <c r="L859" s="88" t="s">
        <v>630</v>
      </c>
      <c r="M859" s="99" t="s">
        <v>1636</v>
      </c>
      <c r="N859" s="97" t="s">
        <v>98</v>
      </c>
      <c r="O859" s="97" t="s">
        <v>98</v>
      </c>
      <c r="P859" s="100">
        <v>3500000</v>
      </c>
      <c r="Q859" s="97">
        <v>2015</v>
      </c>
      <c r="R859" s="97" t="s">
        <v>171</v>
      </c>
      <c r="S859" s="363">
        <v>42144</v>
      </c>
      <c r="T859" s="371">
        <v>42144</v>
      </c>
      <c r="U859" s="110">
        <v>-286</v>
      </c>
      <c r="V859" s="110">
        <v>-286</v>
      </c>
      <c r="W859" s="67" t="s">
        <v>1910</v>
      </c>
      <c r="X859" s="69" t="s">
        <v>5645</v>
      </c>
      <c r="Y859" s="67" t="s">
        <v>5646</v>
      </c>
      <c r="Z859" s="123" t="s">
        <v>1640</v>
      </c>
      <c r="AA859" s="69" t="s">
        <v>103</v>
      </c>
      <c r="AB859" s="67" t="s">
        <v>5647</v>
      </c>
      <c r="AC859" s="370"/>
      <c r="AD859" s="64"/>
      <c r="AE859" s="64"/>
      <c r="AF859" s="64"/>
      <c r="AG859" s="64"/>
      <c r="AH859" s="123" t="s">
        <v>477</v>
      </c>
      <c r="AI859" s="123"/>
      <c r="AJ859" s="349"/>
      <c r="AK859" s="349"/>
      <c r="AL859" s="79"/>
      <c r="AM859" s="65"/>
      <c r="AN859" s="79"/>
      <c r="AO859" s="80"/>
      <c r="AP859" s="70"/>
      <c r="AQ859" s="174"/>
      <c r="AR859" s="79"/>
      <c r="AS859" s="350"/>
      <c r="AT859" s="350"/>
      <c r="AU859" s="123"/>
      <c r="AV859" s="123" t="s">
        <v>5648</v>
      </c>
      <c r="AW859" s="179">
        <v>42171</v>
      </c>
      <c r="AX859" s="146">
        <v>42174</v>
      </c>
      <c r="AY859" s="123"/>
      <c r="AZ859" s="123" t="s">
        <v>2617</v>
      </c>
      <c r="BA859" s="101">
        <v>42227</v>
      </c>
      <c r="BB859" s="101">
        <v>42251</v>
      </c>
      <c r="BC859" s="95"/>
      <c r="BD859" s="113"/>
      <c r="BE859" s="113"/>
      <c r="BF859" s="113"/>
      <c r="BG859" s="146">
        <v>42251</v>
      </c>
      <c r="BH859" s="88" t="s">
        <v>116</v>
      </c>
      <c r="BI859" s="95" t="s">
        <v>2618</v>
      </c>
      <c r="BJ859" s="146">
        <v>42251</v>
      </c>
      <c r="BK859" s="146">
        <v>42272</v>
      </c>
      <c r="BL859" s="146">
        <v>42276</v>
      </c>
      <c r="BM859" s="179"/>
      <c r="BN859" s="89"/>
      <c r="BO859" t="s">
        <v>3240</v>
      </c>
      <c r="BQ859" s="129">
        <v>3500000</v>
      </c>
    </row>
    <row r="860" spans="1:79" x14ac:dyDescent="0.25">
      <c r="A860" s="97">
        <v>857</v>
      </c>
      <c r="B860" s="99" t="s">
        <v>5649</v>
      </c>
      <c r="C860" s="88" t="s">
        <v>5650</v>
      </c>
      <c r="D860" s="116" t="s">
        <v>14568</v>
      </c>
      <c r="E860" s="96">
        <v>18000000</v>
      </c>
      <c r="F860" s="97" t="s">
        <v>979</v>
      </c>
      <c r="G860" s="94">
        <v>2015</v>
      </c>
      <c r="H860" s="98">
        <v>42234</v>
      </c>
      <c r="I860" s="174">
        <v>42235</v>
      </c>
      <c r="J860" s="69" t="s">
        <v>600</v>
      </c>
      <c r="K860" s="123" t="s">
        <v>716</v>
      </c>
      <c r="L860" s="88" t="s">
        <v>602</v>
      </c>
      <c r="M860" s="97" t="s">
        <v>98</v>
      </c>
      <c r="N860" s="97" t="s">
        <v>98</v>
      </c>
      <c r="O860" s="97" t="s">
        <v>98</v>
      </c>
      <c r="P860" s="100">
        <v>18000000</v>
      </c>
      <c r="Q860" s="97">
        <v>2015</v>
      </c>
      <c r="R860" s="69" t="s">
        <v>189</v>
      </c>
      <c r="S860" s="363">
        <v>42065</v>
      </c>
      <c r="T860" s="101">
        <v>42069</v>
      </c>
      <c r="U860" s="110" t="e">
        <v>#REF!</v>
      </c>
      <c r="V860" s="110" t="e">
        <v>#REF!</v>
      </c>
      <c r="W860" s="67"/>
      <c r="X860" s="137" t="s">
        <v>5062</v>
      </c>
      <c r="Y860" s="67" t="s">
        <v>5651</v>
      </c>
      <c r="Z860" s="123" t="s">
        <v>5652</v>
      </c>
      <c r="AA860" s="69"/>
      <c r="AB860" s="67"/>
      <c r="AC860" s="370"/>
      <c r="AD860" s="64"/>
      <c r="AE860" s="64"/>
      <c r="AF860" s="64"/>
      <c r="AG860" s="64"/>
      <c r="AH860" s="123"/>
      <c r="AI860" s="123"/>
      <c r="AJ860" s="349"/>
      <c r="AK860" s="349"/>
      <c r="AL860" s="79"/>
      <c r="AM860" s="65"/>
      <c r="AN860" s="79"/>
      <c r="AO860" s="80"/>
      <c r="AP860" s="70"/>
      <c r="AQ860" s="174"/>
      <c r="AR860" s="79"/>
      <c r="AS860" s="350"/>
      <c r="AT860" s="350"/>
      <c r="AU860" s="123"/>
      <c r="AV860" s="123"/>
      <c r="AW860" s="179"/>
      <c r="AX860" s="179"/>
      <c r="AY860" s="123"/>
      <c r="AZ860" s="123" t="s">
        <v>14691</v>
      </c>
      <c r="BA860" s="98">
        <v>42261</v>
      </c>
      <c r="BB860" s="174">
        <v>42277</v>
      </c>
      <c r="BC860" s="123"/>
      <c r="BD860" s="113">
        <v>18000000</v>
      </c>
      <c r="BE860" s="113">
        <v>0</v>
      </c>
      <c r="BF860" s="86">
        <f>+BD860</f>
        <v>18000000</v>
      </c>
      <c r="BG860" s="179">
        <v>42278</v>
      </c>
      <c r="BH860" s="88" t="s">
        <v>242</v>
      </c>
      <c r="BI860" s="805" t="s">
        <v>14716</v>
      </c>
      <c r="BJ860" s="806">
        <v>42282</v>
      </c>
      <c r="BK860" s="807">
        <v>42303</v>
      </c>
      <c r="BL860" s="351"/>
      <c r="BM860" s="179"/>
      <c r="BN860" s="89"/>
      <c r="BQ860" s="90">
        <v>18000000</v>
      </c>
    </row>
    <row r="861" spans="1:79" x14ac:dyDescent="0.25">
      <c r="A861" s="97">
        <v>858</v>
      </c>
      <c r="B861" s="99" t="s">
        <v>5653</v>
      </c>
      <c r="C861" s="385" t="s">
        <v>5654</v>
      </c>
      <c r="D861" s="385" t="s">
        <v>5655</v>
      </c>
      <c r="E861" s="165">
        <v>7000000</v>
      </c>
      <c r="F861" s="386" t="s">
        <v>979</v>
      </c>
      <c r="G861" s="386">
        <v>2015</v>
      </c>
      <c r="H861" s="387">
        <v>42247</v>
      </c>
      <c r="I861" s="174">
        <v>42248</v>
      </c>
      <c r="J861" s="69" t="s">
        <v>600</v>
      </c>
      <c r="K861" s="123" t="s">
        <v>716</v>
      </c>
      <c r="L861" s="88" t="s">
        <v>602</v>
      </c>
      <c r="M861" s="97" t="s">
        <v>98</v>
      </c>
      <c r="N861" s="97" t="s">
        <v>98</v>
      </c>
      <c r="O861" s="97" t="s">
        <v>98</v>
      </c>
      <c r="P861" s="100">
        <v>7000000</v>
      </c>
      <c r="Q861" s="97">
        <v>2015</v>
      </c>
      <c r="R861" s="97" t="s">
        <v>171</v>
      </c>
      <c r="S861" s="363">
        <v>42130</v>
      </c>
      <c r="T861" s="101">
        <v>42134</v>
      </c>
      <c r="U861" s="110">
        <v>104</v>
      </c>
      <c r="V861" s="110">
        <v>100</v>
      </c>
      <c r="W861" s="67"/>
      <c r="X861" s="69" t="s">
        <v>2064</v>
      </c>
      <c r="Y861" s="67" t="s">
        <v>5656</v>
      </c>
      <c r="Z861" s="123" t="s">
        <v>5657</v>
      </c>
      <c r="AA861" s="69"/>
      <c r="AB861" s="67"/>
      <c r="AC861" s="370"/>
      <c r="AD861" s="64"/>
      <c r="AE861" s="64"/>
      <c r="AF861" s="64"/>
      <c r="AG861" s="64"/>
      <c r="AH861" s="123"/>
      <c r="AI861" s="123"/>
      <c r="AJ861" s="349"/>
      <c r="AK861" s="349"/>
      <c r="AL861" s="79"/>
      <c r="AM861" s="65"/>
      <c r="AN861" s="79"/>
      <c r="AO861" s="80"/>
      <c r="AP861" s="70"/>
      <c r="AQ861" s="174"/>
      <c r="AR861" s="79"/>
      <c r="AS861" s="350"/>
      <c r="AT861" s="350"/>
      <c r="AU861" s="123"/>
      <c r="AV861" s="123"/>
      <c r="AW861" s="179"/>
      <c r="AX861" s="179"/>
      <c r="AY861" s="123"/>
      <c r="AZ861" s="104" t="s">
        <v>14639</v>
      </c>
      <c r="BA861" s="98">
        <v>42261</v>
      </c>
      <c r="BB861" s="98">
        <v>42275</v>
      </c>
      <c r="BC861" s="123"/>
      <c r="BD861" s="113">
        <f>+E861</f>
        <v>7000000</v>
      </c>
      <c r="BE861" s="113">
        <v>0</v>
      </c>
      <c r="BF861" s="113">
        <f>+BD861</f>
        <v>7000000</v>
      </c>
      <c r="BG861" s="87">
        <v>42276</v>
      </c>
      <c r="BH861" s="88" t="s">
        <v>116</v>
      </c>
      <c r="BI861" s="805" t="s">
        <v>14717</v>
      </c>
      <c r="BJ861" s="806">
        <v>42277</v>
      </c>
      <c r="BK861" s="807">
        <v>42298</v>
      </c>
      <c r="BL861" s="351">
        <v>42292</v>
      </c>
      <c r="BM861" s="179"/>
      <c r="BN861" s="89"/>
      <c r="BQ861" s="388">
        <v>7000000</v>
      </c>
    </row>
    <row r="862" spans="1:79" x14ac:dyDescent="0.25">
      <c r="A862" s="97">
        <v>859</v>
      </c>
      <c r="B862" s="99" t="s">
        <v>5658</v>
      </c>
      <c r="C862" s="88">
        <v>4800083168</v>
      </c>
      <c r="D862" s="88" t="s">
        <v>1634</v>
      </c>
      <c r="E862" s="100">
        <v>3500000</v>
      </c>
      <c r="F862" s="97">
        <v>8</v>
      </c>
      <c r="G862" s="97">
        <v>2014</v>
      </c>
      <c r="H862" s="101">
        <v>41858</v>
      </c>
      <c r="I862" s="174"/>
      <c r="J862" s="97" t="s">
        <v>628</v>
      </c>
      <c r="K862" s="95" t="s">
        <v>1635</v>
      </c>
      <c r="L862" s="88" t="s">
        <v>630</v>
      </c>
      <c r="M862" s="99" t="s">
        <v>1636</v>
      </c>
      <c r="N862" s="97" t="s">
        <v>98</v>
      </c>
      <c r="O862" s="97" t="s">
        <v>98</v>
      </c>
      <c r="P862" s="100">
        <v>3500000</v>
      </c>
      <c r="Q862" s="97">
        <v>2015</v>
      </c>
      <c r="R862" s="97" t="s">
        <v>171</v>
      </c>
      <c r="S862" s="363">
        <v>42145</v>
      </c>
      <c r="T862" s="371">
        <v>42145</v>
      </c>
      <c r="U862" s="110">
        <v>-287</v>
      </c>
      <c r="V862" s="110">
        <v>-287</v>
      </c>
      <c r="W862" s="67" t="s">
        <v>5498</v>
      </c>
      <c r="X862" s="69" t="s">
        <v>5659</v>
      </c>
      <c r="Y862" s="67" t="s">
        <v>5660</v>
      </c>
      <c r="Z862" s="123" t="s">
        <v>1640</v>
      </c>
      <c r="AA862" s="69"/>
      <c r="AB862" s="67"/>
      <c r="AC862" s="370"/>
      <c r="AD862" s="64"/>
      <c r="AE862" s="64"/>
      <c r="AF862" s="64"/>
      <c r="AG862" s="64"/>
      <c r="AH862" s="123"/>
      <c r="AI862" s="123"/>
      <c r="AJ862" s="349"/>
      <c r="AK862" s="349"/>
      <c r="AL862" s="79"/>
      <c r="AM862" s="65"/>
      <c r="AN862" s="79"/>
      <c r="AO862" s="80"/>
      <c r="AP862" s="70"/>
      <c r="AQ862" s="174"/>
      <c r="AR862" s="79"/>
      <c r="AS862" s="350"/>
      <c r="AT862" s="350"/>
      <c r="AU862" s="123"/>
      <c r="AV862" s="123" t="s">
        <v>5661</v>
      </c>
      <c r="AW862" s="179">
        <v>42171</v>
      </c>
      <c r="AX862" s="179">
        <v>42286</v>
      </c>
      <c r="AY862" s="123"/>
      <c r="AZ862" s="123" t="s">
        <v>14955</v>
      </c>
      <c r="BA862" s="174">
        <v>42289</v>
      </c>
      <c r="BB862" s="174"/>
      <c r="BC862" s="123"/>
      <c r="BD862" s="86"/>
      <c r="BE862" s="86"/>
      <c r="BF862" s="86"/>
      <c r="BG862" s="179"/>
      <c r="BH862" s="67"/>
      <c r="BI862" s="123"/>
      <c r="BJ862" s="179"/>
      <c r="BK862" s="351"/>
      <c r="BL862" s="351"/>
      <c r="BM862" s="179"/>
      <c r="BN862" s="89"/>
      <c r="BO862" t="s">
        <v>4371</v>
      </c>
      <c r="BQ862" s="129">
        <v>3500000</v>
      </c>
    </row>
    <row r="863" spans="1:79" x14ac:dyDescent="0.25">
      <c r="A863" s="97">
        <v>860</v>
      </c>
      <c r="B863" s="99" t="s">
        <v>5662</v>
      </c>
      <c r="C863" s="88" t="s">
        <v>5663</v>
      </c>
      <c r="D863" s="67" t="s">
        <v>5664</v>
      </c>
      <c r="E863" s="100">
        <v>2000000</v>
      </c>
      <c r="F863" s="97" t="s">
        <v>171</v>
      </c>
      <c r="G863" s="69">
        <v>2015</v>
      </c>
      <c r="H863" s="101">
        <v>42150</v>
      </c>
      <c r="I863" s="101">
        <v>42172</v>
      </c>
      <c r="J863" s="69" t="s">
        <v>600</v>
      </c>
      <c r="K863" s="123" t="s">
        <v>769</v>
      </c>
      <c r="L863" s="67" t="s">
        <v>770</v>
      </c>
      <c r="M863" s="67" t="s">
        <v>1571</v>
      </c>
      <c r="N863" s="97" t="s">
        <v>98</v>
      </c>
      <c r="O863" s="97" t="s">
        <v>98</v>
      </c>
      <c r="P863" s="100">
        <v>2000000</v>
      </c>
      <c r="Q863" s="97">
        <v>2015</v>
      </c>
      <c r="R863" s="97" t="s">
        <v>171</v>
      </c>
      <c r="S863" s="363">
        <v>42145</v>
      </c>
      <c r="T863" s="101">
        <v>42149</v>
      </c>
      <c r="U863" s="110">
        <v>5</v>
      </c>
      <c r="V863" s="110">
        <v>1</v>
      </c>
      <c r="W863" s="67" t="s">
        <v>771</v>
      </c>
      <c r="X863" s="67">
        <v>160603104</v>
      </c>
      <c r="Y863" s="99" t="s">
        <v>4996</v>
      </c>
      <c r="Z863" s="123" t="s">
        <v>5665</v>
      </c>
      <c r="AA863" s="69" t="s">
        <v>103</v>
      </c>
      <c r="AB863" s="67" t="s">
        <v>5666</v>
      </c>
      <c r="AC863" s="370"/>
      <c r="AD863" s="64"/>
      <c r="AE863" s="64"/>
      <c r="AF863" s="64"/>
      <c r="AG863" s="64"/>
      <c r="AH863" s="123" t="s">
        <v>161</v>
      </c>
      <c r="AI863" s="123" t="s">
        <v>5667</v>
      </c>
      <c r="AJ863" s="349"/>
      <c r="AK863" s="349"/>
      <c r="AL863" s="79"/>
      <c r="AM863" s="65"/>
      <c r="AN863" s="79"/>
      <c r="AO863" s="80"/>
      <c r="AP863" s="70"/>
      <c r="AQ863" s="174"/>
      <c r="AR863" s="79"/>
      <c r="AS863" s="350"/>
      <c r="AT863" s="350"/>
      <c r="AU863" s="123"/>
      <c r="AV863" s="123"/>
      <c r="AW863" s="179"/>
      <c r="AX863" s="179"/>
      <c r="AY863" s="123"/>
      <c r="AZ863" s="104" t="s">
        <v>5668</v>
      </c>
      <c r="BA863" s="174">
        <v>42173</v>
      </c>
      <c r="BB863" s="98">
        <v>42198</v>
      </c>
      <c r="BC863" s="123"/>
      <c r="BD863" s="86">
        <v>2000000</v>
      </c>
      <c r="BE863" s="113">
        <v>0</v>
      </c>
      <c r="BF863" s="113">
        <v>2000000</v>
      </c>
      <c r="BG863" s="87">
        <v>42208</v>
      </c>
      <c r="BH863" s="88" t="s">
        <v>116</v>
      </c>
      <c r="BI863" s="123" t="s">
        <v>5669</v>
      </c>
      <c r="BJ863" s="179">
        <v>42214</v>
      </c>
      <c r="BK863" s="351">
        <v>42235</v>
      </c>
      <c r="BL863" s="351">
        <v>42229</v>
      </c>
      <c r="BM863" s="179"/>
      <c r="BN863" s="89"/>
      <c r="BQ863" s="389">
        <v>2000000</v>
      </c>
    </row>
    <row r="864" spans="1:79" x14ac:dyDescent="0.25">
      <c r="A864" s="97">
        <v>861</v>
      </c>
      <c r="B864" s="99" t="s">
        <v>5670</v>
      </c>
      <c r="C864" s="67" t="s">
        <v>5671</v>
      </c>
      <c r="D864" s="67" t="s">
        <v>1570</v>
      </c>
      <c r="E864" s="204">
        <v>2000000</v>
      </c>
      <c r="F864" s="69" t="s">
        <v>171</v>
      </c>
      <c r="G864" s="69">
        <v>2015</v>
      </c>
      <c r="H864" s="174">
        <v>42132</v>
      </c>
      <c r="I864" s="174">
        <v>42172</v>
      </c>
      <c r="J864" s="69" t="s">
        <v>600</v>
      </c>
      <c r="K864" s="123" t="s">
        <v>769</v>
      </c>
      <c r="L864" s="88" t="s">
        <v>770</v>
      </c>
      <c r="M864" s="67" t="s">
        <v>1571</v>
      </c>
      <c r="N864" s="97" t="s">
        <v>98</v>
      </c>
      <c r="O864" s="97" t="s">
        <v>98</v>
      </c>
      <c r="P864" s="100">
        <v>2000000</v>
      </c>
      <c r="Q864" s="97">
        <v>2015</v>
      </c>
      <c r="R864" s="97" t="s">
        <v>171</v>
      </c>
      <c r="S864" s="363">
        <v>42145</v>
      </c>
      <c r="T864" s="101">
        <v>42149</v>
      </c>
      <c r="U864" s="110">
        <v>-13</v>
      </c>
      <c r="V864" s="110">
        <v>-17</v>
      </c>
      <c r="W864" s="67" t="s">
        <v>771</v>
      </c>
      <c r="X864" s="69">
        <v>160602104</v>
      </c>
      <c r="Y864" s="95" t="s">
        <v>4993</v>
      </c>
      <c r="Z864" s="123" t="s">
        <v>5665</v>
      </c>
      <c r="AA864" s="69" t="s">
        <v>103</v>
      </c>
      <c r="AB864" s="67" t="s">
        <v>5486</v>
      </c>
      <c r="AC864" s="370"/>
      <c r="AD864" s="64"/>
      <c r="AE864" s="64"/>
      <c r="AF864" s="64"/>
      <c r="AG864" s="64"/>
      <c r="AH864" s="123" t="s">
        <v>161</v>
      </c>
      <c r="AI864" s="123" t="s">
        <v>5672</v>
      </c>
      <c r="AJ864" s="349"/>
      <c r="AK864" s="349"/>
      <c r="AL864" s="79"/>
      <c r="AM864" s="65"/>
      <c r="AN864" s="79"/>
      <c r="AO864" s="80"/>
      <c r="AP864" s="70"/>
      <c r="AQ864" s="174"/>
      <c r="AR864" s="79"/>
      <c r="AS864" s="350"/>
      <c r="AT864" s="350"/>
      <c r="AU864" s="123"/>
      <c r="AV864" s="123"/>
      <c r="AW864" s="179"/>
      <c r="AX864" s="179"/>
      <c r="AY864" s="123"/>
      <c r="AZ864" s="95" t="s">
        <v>5673</v>
      </c>
      <c r="BA864" s="101">
        <v>42187</v>
      </c>
      <c r="BB864" s="174">
        <v>42201</v>
      </c>
      <c r="BC864" s="123"/>
      <c r="BD864" s="113">
        <v>2000000</v>
      </c>
      <c r="BE864" s="86"/>
      <c r="BF864" s="86">
        <v>2000000</v>
      </c>
      <c r="BG864" s="179">
        <v>42208</v>
      </c>
      <c r="BH864" s="258" t="s">
        <v>116</v>
      </c>
      <c r="BI864" s="123" t="s">
        <v>5674</v>
      </c>
      <c r="BJ864" s="179">
        <v>42214</v>
      </c>
      <c r="BK864" s="351">
        <v>42235</v>
      </c>
      <c r="BL864" s="351">
        <v>42229</v>
      </c>
      <c r="BM864" s="179"/>
      <c r="BN864" s="89"/>
      <c r="BQ864" s="390">
        <v>2000000</v>
      </c>
    </row>
    <row r="865" spans="1:69" x14ac:dyDescent="0.25">
      <c r="A865" s="97">
        <v>862</v>
      </c>
      <c r="B865" s="99" t="s">
        <v>5675</v>
      </c>
      <c r="C865" s="67"/>
      <c r="D865" s="67"/>
      <c r="E865" s="204"/>
      <c r="F865" s="69"/>
      <c r="G865" s="69"/>
      <c r="H865" s="174"/>
      <c r="I865" s="174"/>
      <c r="J865" s="69" t="s">
        <v>600</v>
      </c>
      <c r="K865" s="123" t="s">
        <v>769</v>
      </c>
      <c r="L865" s="67"/>
      <c r="M865" s="67" t="s">
        <v>1571</v>
      </c>
      <c r="N865" s="97" t="s">
        <v>98</v>
      </c>
      <c r="O865" s="97" t="s">
        <v>98</v>
      </c>
      <c r="P865" s="100">
        <v>2000000</v>
      </c>
      <c r="Q865" s="97">
        <v>2015</v>
      </c>
      <c r="R865" s="97" t="s">
        <v>171</v>
      </c>
      <c r="S865" s="363">
        <v>42145</v>
      </c>
      <c r="T865" s="101">
        <v>42149</v>
      </c>
      <c r="U865" s="110">
        <v>-42145</v>
      </c>
      <c r="V865" s="110">
        <v>-42149</v>
      </c>
      <c r="W865" s="67" t="s">
        <v>771</v>
      </c>
      <c r="X865" s="136">
        <v>161283109</v>
      </c>
      <c r="Y865" s="137" t="s">
        <v>3838</v>
      </c>
      <c r="Z865" s="123" t="s">
        <v>5665</v>
      </c>
      <c r="AA865" s="69"/>
      <c r="AB865" s="67"/>
      <c r="AC865" s="370"/>
      <c r="AD865" s="64"/>
      <c r="AE865" s="64"/>
      <c r="AF865" s="64"/>
      <c r="AG865" s="64"/>
      <c r="AH865" s="123" t="s">
        <v>161</v>
      </c>
      <c r="AI865" s="123" t="s">
        <v>5676</v>
      </c>
      <c r="AJ865" s="349"/>
      <c r="AK865" s="349"/>
      <c r="AL865" s="79"/>
      <c r="AM865" s="65"/>
      <c r="AN865" s="79"/>
      <c r="AO865" s="80"/>
      <c r="AP865" s="70"/>
      <c r="AQ865" s="174"/>
      <c r="AR865" s="79"/>
      <c r="AS865" s="350"/>
      <c r="AT865" s="350"/>
      <c r="AU865" s="123"/>
      <c r="AV865" s="123"/>
      <c r="AW865" s="179"/>
      <c r="AX865" s="179"/>
      <c r="AY865" s="123"/>
      <c r="AZ865" s="123"/>
      <c r="BA865" s="174"/>
      <c r="BB865" s="174"/>
      <c r="BC865" s="123"/>
      <c r="BD865" s="86"/>
      <c r="BE865" s="86"/>
      <c r="BF865" s="86"/>
      <c r="BG865" s="179"/>
      <c r="BH865" s="67" t="s">
        <v>2356</v>
      </c>
      <c r="BI865" s="123"/>
      <c r="BJ865" s="179"/>
      <c r="BK865" s="351"/>
      <c r="BL865" s="351"/>
      <c r="BM865" s="179"/>
      <c r="BN865" s="89"/>
      <c r="BQ865" s="827" t="s">
        <v>2356</v>
      </c>
    </row>
    <row r="866" spans="1:69" x14ac:dyDescent="0.25">
      <c r="A866" s="97">
        <v>863</v>
      </c>
      <c r="B866" s="99" t="s">
        <v>5677</v>
      </c>
      <c r="C866" s="88">
        <v>4800083168</v>
      </c>
      <c r="D866" s="88" t="s">
        <v>1634</v>
      </c>
      <c r="E866" s="100">
        <v>3500000</v>
      </c>
      <c r="F866" s="97">
        <v>8</v>
      </c>
      <c r="G866" s="97">
        <v>2014</v>
      </c>
      <c r="H866" s="101">
        <v>41858</v>
      </c>
      <c r="I866" s="174"/>
      <c r="J866" s="97" t="s">
        <v>628</v>
      </c>
      <c r="K866" s="95" t="s">
        <v>1635</v>
      </c>
      <c r="L866" s="88" t="s">
        <v>630</v>
      </c>
      <c r="M866" s="99" t="s">
        <v>1636</v>
      </c>
      <c r="N866" s="97" t="s">
        <v>98</v>
      </c>
      <c r="O866" s="97" t="s">
        <v>98</v>
      </c>
      <c r="P866" s="100">
        <v>3500000</v>
      </c>
      <c r="Q866" s="97">
        <v>2015</v>
      </c>
      <c r="R866" s="97" t="s">
        <v>171</v>
      </c>
      <c r="S866" s="363">
        <v>42146</v>
      </c>
      <c r="T866" s="371">
        <v>42146</v>
      </c>
      <c r="U866" s="110">
        <v>-288</v>
      </c>
      <c r="V866" s="110">
        <v>-288</v>
      </c>
      <c r="W866" s="67" t="s">
        <v>5498</v>
      </c>
      <c r="X866" s="69" t="s">
        <v>5678</v>
      </c>
      <c r="Y866" s="67" t="s">
        <v>5679</v>
      </c>
      <c r="Z866" s="123" t="s">
        <v>1640</v>
      </c>
      <c r="AA866" s="69"/>
      <c r="AB866" s="67"/>
      <c r="AC866" s="370"/>
      <c r="AD866" s="64"/>
      <c r="AE866" s="64"/>
      <c r="AF866" s="64"/>
      <c r="AG866" s="64"/>
      <c r="AH866" s="123" t="s">
        <v>477</v>
      </c>
      <c r="AI866" s="123"/>
      <c r="AJ866" s="349"/>
      <c r="AK866" s="349"/>
      <c r="AL866" s="79"/>
      <c r="AM866" s="65"/>
      <c r="AN866" s="79"/>
      <c r="AO866" s="80"/>
      <c r="AP866" s="70"/>
      <c r="AQ866" s="174"/>
      <c r="AR866" s="79"/>
      <c r="AS866" s="350"/>
      <c r="AT866" s="350"/>
      <c r="AU866" s="123"/>
      <c r="AV866" s="123" t="s">
        <v>5680</v>
      </c>
      <c r="AW866" s="179">
        <v>42171</v>
      </c>
      <c r="AX866" s="179">
        <v>42177</v>
      </c>
      <c r="AY866" s="123"/>
      <c r="AZ866" s="95" t="s">
        <v>4951</v>
      </c>
      <c r="BA866" s="98">
        <v>42192</v>
      </c>
      <c r="BB866" s="98">
        <v>42228</v>
      </c>
      <c r="BC866" s="123"/>
      <c r="BD866" s="86"/>
      <c r="BE866" s="86"/>
      <c r="BF866" s="86"/>
      <c r="BG866" s="98">
        <v>42228</v>
      </c>
      <c r="BH866" s="88" t="s">
        <v>116</v>
      </c>
      <c r="BI866" s="95" t="s">
        <v>4952</v>
      </c>
      <c r="BJ866" s="146">
        <v>42228</v>
      </c>
      <c r="BK866" s="146">
        <v>42249</v>
      </c>
      <c r="BL866" s="146">
        <v>42250</v>
      </c>
      <c r="BM866" s="179"/>
      <c r="BN866" s="89"/>
      <c r="BO866" t="s">
        <v>2619</v>
      </c>
      <c r="BQ866" s="129">
        <v>3500000</v>
      </c>
    </row>
    <row r="867" spans="1:69" x14ac:dyDescent="0.25">
      <c r="A867" s="97">
        <v>864</v>
      </c>
      <c r="B867" s="99" t="s">
        <v>5681</v>
      </c>
      <c r="C867" s="142">
        <v>4100027090</v>
      </c>
      <c r="D867" s="67" t="s">
        <v>5682</v>
      </c>
      <c r="E867" s="331">
        <v>8857000</v>
      </c>
      <c r="F867" s="69" t="s">
        <v>171</v>
      </c>
      <c r="G867" s="69">
        <v>2015</v>
      </c>
      <c r="H867" s="174">
        <v>42150</v>
      </c>
      <c r="I867" s="174">
        <v>42166</v>
      </c>
      <c r="J867" s="69" t="s">
        <v>4375</v>
      </c>
      <c r="K867" s="123" t="s">
        <v>4376</v>
      </c>
      <c r="L867" s="67" t="s">
        <v>4377</v>
      </c>
      <c r="M867" s="69" t="s">
        <v>98</v>
      </c>
      <c r="N867" s="69" t="s">
        <v>98</v>
      </c>
      <c r="O867" s="69" t="s">
        <v>98</v>
      </c>
      <c r="P867" s="100">
        <v>8857000</v>
      </c>
      <c r="Q867" s="97">
        <v>2015</v>
      </c>
      <c r="R867" s="97" t="s">
        <v>171</v>
      </c>
      <c r="S867" s="363">
        <v>42144</v>
      </c>
      <c r="T867" s="69"/>
      <c r="U867" s="110">
        <v>6</v>
      </c>
      <c r="V867" s="110">
        <v>42150</v>
      </c>
      <c r="W867" s="67" t="s">
        <v>5683</v>
      </c>
      <c r="X867" s="69" t="s">
        <v>5684</v>
      </c>
      <c r="Y867" s="67" t="s">
        <v>5685</v>
      </c>
      <c r="Z867" s="123" t="s">
        <v>5686</v>
      </c>
      <c r="AA867" s="69"/>
      <c r="AB867" s="67"/>
      <c r="AC867" s="74" t="s">
        <v>4704</v>
      </c>
      <c r="AD867" s="64"/>
      <c r="AE867" s="64"/>
      <c r="AF867" s="64"/>
      <c r="AG867" s="64"/>
      <c r="AH867" s="123" t="s">
        <v>1885</v>
      </c>
      <c r="AI867" s="123"/>
      <c r="AJ867" s="349"/>
      <c r="AK867" s="349"/>
      <c r="AL867" s="78" t="s">
        <v>440</v>
      </c>
      <c r="AM867" s="78" t="s">
        <v>4383</v>
      </c>
      <c r="AN867" s="79"/>
      <c r="AO867" s="312">
        <v>42156</v>
      </c>
      <c r="AP867" s="313">
        <v>42159</v>
      </c>
      <c r="AQ867" s="174"/>
      <c r="AR867" s="79" t="s">
        <v>59</v>
      </c>
      <c r="AS867" s="350"/>
      <c r="AT867" s="350"/>
      <c r="AU867" s="123"/>
      <c r="AV867" s="357" t="s">
        <v>5687</v>
      </c>
      <c r="AW867" s="179"/>
      <c r="AX867" s="179"/>
      <c r="AY867" s="123"/>
      <c r="AZ867" s="123">
        <v>5000240821</v>
      </c>
      <c r="BA867" s="101">
        <v>42192</v>
      </c>
      <c r="BB867" s="174">
        <v>42247</v>
      </c>
      <c r="BC867" s="123"/>
      <c r="BD867" s="86">
        <v>8857000</v>
      </c>
      <c r="BE867" s="113">
        <v>0</v>
      </c>
      <c r="BF867" s="86">
        <v>8857000</v>
      </c>
      <c r="BG867" s="179">
        <v>42248</v>
      </c>
      <c r="BH867" s="156" t="s">
        <v>116</v>
      </c>
      <c r="BI867" s="123" t="s">
        <v>5688</v>
      </c>
      <c r="BJ867" s="179">
        <v>42248</v>
      </c>
      <c r="BK867" s="351">
        <v>42269</v>
      </c>
      <c r="BL867" s="351">
        <v>42289</v>
      </c>
      <c r="BM867" s="179"/>
      <c r="BN867" s="89"/>
      <c r="BQ867" s="331">
        <v>8857000</v>
      </c>
    </row>
    <row r="868" spans="1:69" x14ac:dyDescent="0.25">
      <c r="A868" s="97">
        <v>865</v>
      </c>
      <c r="B868" s="99" t="s">
        <v>5689</v>
      </c>
      <c r="C868" s="88">
        <v>4800083168</v>
      </c>
      <c r="D868" s="88" t="s">
        <v>1634</v>
      </c>
      <c r="E868" s="100">
        <v>3500000</v>
      </c>
      <c r="F868" s="97">
        <v>8</v>
      </c>
      <c r="G868" s="97">
        <v>2014</v>
      </c>
      <c r="H868" s="101">
        <v>41858</v>
      </c>
      <c r="I868" s="174"/>
      <c r="J868" s="97" t="s">
        <v>628</v>
      </c>
      <c r="K868" s="95" t="s">
        <v>1635</v>
      </c>
      <c r="L868" s="88" t="s">
        <v>630</v>
      </c>
      <c r="M868" s="99" t="s">
        <v>1636</v>
      </c>
      <c r="N868" s="97" t="s">
        <v>98</v>
      </c>
      <c r="O868" s="97" t="s">
        <v>98</v>
      </c>
      <c r="P868" s="100">
        <v>3500000</v>
      </c>
      <c r="Q868" s="97">
        <v>2015</v>
      </c>
      <c r="R868" s="97" t="s">
        <v>171</v>
      </c>
      <c r="S868" s="363">
        <v>42146</v>
      </c>
      <c r="T868" s="371">
        <v>42146</v>
      </c>
      <c r="U868" s="110">
        <v>-288</v>
      </c>
      <c r="V868" s="110">
        <v>-288</v>
      </c>
      <c r="W868" s="67" t="s">
        <v>1910</v>
      </c>
      <c r="X868" s="67" t="s">
        <v>5690</v>
      </c>
      <c r="Y868" s="67" t="s">
        <v>5691</v>
      </c>
      <c r="Z868" s="123" t="s">
        <v>1640</v>
      </c>
      <c r="AA868" s="69"/>
      <c r="AB868" s="67"/>
      <c r="AC868" s="370"/>
      <c r="AD868" s="64"/>
      <c r="AE868" s="64"/>
      <c r="AF868" s="64"/>
      <c r="AG868" s="64"/>
      <c r="AH868" s="123" t="s">
        <v>889</v>
      </c>
      <c r="AI868" s="123"/>
      <c r="AJ868" s="349"/>
      <c r="AK868" s="349"/>
      <c r="AL868" s="79"/>
      <c r="AM868" s="65"/>
      <c r="AN868" s="79"/>
      <c r="AO868" s="174"/>
      <c r="AP868" s="70"/>
      <c r="AQ868" s="174"/>
      <c r="AR868" s="79"/>
      <c r="AS868" s="350"/>
      <c r="AT868" s="350"/>
      <c r="AU868" s="123"/>
      <c r="AV868" s="67" t="s">
        <v>5692</v>
      </c>
      <c r="AW868" s="179">
        <v>42159</v>
      </c>
      <c r="AX868" s="179">
        <v>42163</v>
      </c>
      <c r="AY868" s="123"/>
      <c r="AZ868" s="95" t="s">
        <v>3238</v>
      </c>
      <c r="BA868" s="273">
        <v>42180</v>
      </c>
      <c r="BB868" s="101">
        <v>42193</v>
      </c>
      <c r="BC868" s="123"/>
      <c r="BD868" s="113">
        <v>3500000</v>
      </c>
      <c r="BE868" s="86"/>
      <c r="BF868" s="86"/>
      <c r="BG868" s="146">
        <v>42193</v>
      </c>
      <c r="BH868" s="88" t="s">
        <v>116</v>
      </c>
      <c r="BI868" s="123" t="s">
        <v>3239</v>
      </c>
      <c r="BJ868" s="179">
        <v>42193</v>
      </c>
      <c r="BK868" s="351">
        <v>42214</v>
      </c>
      <c r="BL868" s="146">
        <v>42220</v>
      </c>
      <c r="BM868" s="179"/>
      <c r="BN868" s="89"/>
      <c r="BO868" t="s">
        <v>3240</v>
      </c>
      <c r="BQ868" s="129">
        <v>3500000</v>
      </c>
    </row>
    <row r="869" spans="1:69" x14ac:dyDescent="0.25">
      <c r="A869" s="97">
        <v>866</v>
      </c>
      <c r="B869" s="99" t="s">
        <v>5693</v>
      </c>
      <c r="C869" s="88">
        <v>4800083168</v>
      </c>
      <c r="D869" s="88" t="s">
        <v>1634</v>
      </c>
      <c r="E869" s="100">
        <v>3500000</v>
      </c>
      <c r="F869" s="97">
        <v>8</v>
      </c>
      <c r="G869" s="97">
        <v>2014</v>
      </c>
      <c r="H869" s="101">
        <v>41858</v>
      </c>
      <c r="I869" s="174"/>
      <c r="J869" s="97" t="s">
        <v>628</v>
      </c>
      <c r="K869" s="95" t="s">
        <v>1635</v>
      </c>
      <c r="L869" s="88" t="s">
        <v>630</v>
      </c>
      <c r="M869" s="99" t="s">
        <v>1636</v>
      </c>
      <c r="N869" s="97" t="s">
        <v>98</v>
      </c>
      <c r="O869" s="97" t="s">
        <v>98</v>
      </c>
      <c r="P869" s="100">
        <v>3500000</v>
      </c>
      <c r="Q869" s="97">
        <v>2015</v>
      </c>
      <c r="R869" s="97" t="s">
        <v>171</v>
      </c>
      <c r="S869" s="363">
        <v>42146</v>
      </c>
      <c r="T869" s="371">
        <v>42146</v>
      </c>
      <c r="U869" s="110">
        <v>-288</v>
      </c>
      <c r="V869" s="110">
        <v>-288</v>
      </c>
      <c r="W869" s="67" t="s">
        <v>1910</v>
      </c>
      <c r="X869" s="67" t="s">
        <v>5694</v>
      </c>
      <c r="Y869" s="67" t="s">
        <v>5695</v>
      </c>
      <c r="Z869" s="123" t="s">
        <v>1640</v>
      </c>
      <c r="AA869" s="69"/>
      <c r="AB869" s="67"/>
      <c r="AC869" s="370"/>
      <c r="AD869" s="64"/>
      <c r="AE869" s="64"/>
      <c r="AF869" s="64"/>
      <c r="AG869" s="64"/>
      <c r="AH869" s="123" t="s">
        <v>889</v>
      </c>
      <c r="AI869" s="123"/>
      <c r="AJ869" s="349"/>
      <c r="AK869" s="349"/>
      <c r="AL869" s="79"/>
      <c r="AM869" s="65"/>
      <c r="AN869" s="79"/>
      <c r="AO869" s="174"/>
      <c r="AP869" s="70"/>
      <c r="AQ869" s="174"/>
      <c r="AR869" s="79"/>
      <c r="AS869" s="350"/>
      <c r="AT869" s="350"/>
      <c r="AU869" s="123"/>
      <c r="AV869" s="67" t="s">
        <v>5696</v>
      </c>
      <c r="AW869" s="179">
        <v>42159</v>
      </c>
      <c r="AX869" s="179">
        <v>42163</v>
      </c>
      <c r="AY869" s="123"/>
      <c r="AZ869" s="95" t="s">
        <v>3238</v>
      </c>
      <c r="BA869" s="273">
        <v>42180</v>
      </c>
      <c r="BB869" s="101">
        <v>42193</v>
      </c>
      <c r="BC869" s="123"/>
      <c r="BD869" s="113">
        <v>3500000</v>
      </c>
      <c r="BE869" s="86"/>
      <c r="BF869" s="86"/>
      <c r="BG869" s="146">
        <v>42193</v>
      </c>
      <c r="BH869" s="88" t="s">
        <v>116</v>
      </c>
      <c r="BI869" s="123" t="s">
        <v>3239</v>
      </c>
      <c r="BJ869" s="179">
        <v>42193</v>
      </c>
      <c r="BK869" s="351">
        <v>42214</v>
      </c>
      <c r="BL869" s="146">
        <v>42220</v>
      </c>
      <c r="BM869" s="179"/>
      <c r="BN869" s="89"/>
      <c r="BO869" t="s">
        <v>3240</v>
      </c>
      <c r="BQ869" s="129">
        <v>3500000</v>
      </c>
    </row>
    <row r="870" spans="1:69" x14ac:dyDescent="0.25">
      <c r="A870" s="97">
        <v>867</v>
      </c>
      <c r="B870" s="99" t="s">
        <v>5697</v>
      </c>
      <c r="C870" s="67" t="s">
        <v>5698</v>
      </c>
      <c r="D870" s="244" t="s">
        <v>2986</v>
      </c>
      <c r="E870" s="204">
        <v>9250000</v>
      </c>
      <c r="F870" s="69" t="s">
        <v>335</v>
      </c>
      <c r="G870" s="69">
        <v>2015</v>
      </c>
      <c r="H870" s="174">
        <v>42171</v>
      </c>
      <c r="I870" s="174">
        <v>42172</v>
      </c>
      <c r="J870" s="97" t="s">
        <v>2987</v>
      </c>
      <c r="K870" s="95" t="s">
        <v>2988</v>
      </c>
      <c r="L870" s="88" t="s">
        <v>2989</v>
      </c>
      <c r="M870" s="97" t="s">
        <v>2990</v>
      </c>
      <c r="N870" s="97" t="s">
        <v>98</v>
      </c>
      <c r="O870" s="97" t="s">
        <v>98</v>
      </c>
      <c r="P870" s="100">
        <v>9250000</v>
      </c>
      <c r="Q870" s="97">
        <v>2015</v>
      </c>
      <c r="R870" s="97" t="s">
        <v>171</v>
      </c>
      <c r="S870" s="363">
        <v>42147</v>
      </c>
      <c r="T870" s="363">
        <v>42147</v>
      </c>
      <c r="U870" s="110">
        <v>24</v>
      </c>
      <c r="V870" s="110">
        <v>24</v>
      </c>
      <c r="W870" s="67" t="s">
        <v>5699</v>
      </c>
      <c r="X870" s="69" t="s">
        <v>5700</v>
      </c>
      <c r="Y870" s="67" t="s">
        <v>5701</v>
      </c>
      <c r="Z870" s="123" t="s">
        <v>5702</v>
      </c>
      <c r="AA870" s="69" t="s">
        <v>103</v>
      </c>
      <c r="AB870" s="67" t="s">
        <v>5703</v>
      </c>
      <c r="AC870" s="370"/>
      <c r="AD870" s="64"/>
      <c r="AE870" s="64"/>
      <c r="AF870" s="64"/>
      <c r="AG870" s="64"/>
      <c r="AH870" s="123" t="s">
        <v>889</v>
      </c>
      <c r="AI870" s="123" t="s">
        <v>5704</v>
      </c>
      <c r="AJ870" s="349">
        <v>115.26749</v>
      </c>
      <c r="AK870" s="349">
        <v>-2.7831399999999999</v>
      </c>
      <c r="AL870" s="79"/>
      <c r="AM870" s="65"/>
      <c r="AN870" s="79"/>
      <c r="AO870" s="174"/>
      <c r="AP870" s="70"/>
      <c r="AQ870" s="174"/>
      <c r="AR870" s="79"/>
      <c r="AS870" s="350"/>
      <c r="AT870" s="350"/>
      <c r="AU870" s="123"/>
      <c r="AV870" s="123"/>
      <c r="AW870" s="179"/>
      <c r="AX870" s="179"/>
      <c r="AY870" s="123"/>
      <c r="AZ870" s="123"/>
      <c r="BA870" s="174">
        <v>42174</v>
      </c>
      <c r="BB870" s="174">
        <v>42194</v>
      </c>
      <c r="BC870" s="123"/>
      <c r="BD870" s="113">
        <v>9250000</v>
      </c>
      <c r="BE870" s="86">
        <v>0</v>
      </c>
      <c r="BF870" s="86">
        <v>9250000</v>
      </c>
      <c r="BG870" s="179">
        <v>42195</v>
      </c>
      <c r="BH870" s="88" t="s">
        <v>116</v>
      </c>
      <c r="BI870" s="123" t="s">
        <v>5705</v>
      </c>
      <c r="BJ870" s="179">
        <v>42195</v>
      </c>
      <c r="BK870" s="351">
        <v>42216</v>
      </c>
      <c r="BL870" s="351">
        <v>42215</v>
      </c>
      <c r="BM870" s="179"/>
      <c r="BN870" s="89"/>
      <c r="BQ870" s="369">
        <v>9250000</v>
      </c>
    </row>
    <row r="871" spans="1:69" x14ac:dyDescent="0.25">
      <c r="A871" s="97">
        <v>868</v>
      </c>
      <c r="B871" s="99" t="s">
        <v>5706</v>
      </c>
      <c r="C871" s="67" t="s">
        <v>5707</v>
      </c>
      <c r="D871" s="244" t="s">
        <v>2986</v>
      </c>
      <c r="E871" s="204">
        <v>9250000</v>
      </c>
      <c r="F871" s="69" t="s">
        <v>335</v>
      </c>
      <c r="G871" s="69">
        <v>2015</v>
      </c>
      <c r="H871" s="174">
        <v>42170</v>
      </c>
      <c r="I871" s="174">
        <v>42172</v>
      </c>
      <c r="J871" s="97" t="s">
        <v>2987</v>
      </c>
      <c r="K871" s="95" t="s">
        <v>2988</v>
      </c>
      <c r="L871" s="88" t="s">
        <v>2989</v>
      </c>
      <c r="M871" s="97" t="s">
        <v>2990</v>
      </c>
      <c r="N871" s="97" t="s">
        <v>98</v>
      </c>
      <c r="O871" s="97" t="s">
        <v>98</v>
      </c>
      <c r="P871" s="100">
        <v>9250000</v>
      </c>
      <c r="Q871" s="97">
        <v>2015</v>
      </c>
      <c r="R871" s="97" t="s">
        <v>171</v>
      </c>
      <c r="S871" s="363">
        <v>42147</v>
      </c>
      <c r="T871" s="363">
        <v>42147</v>
      </c>
      <c r="U871" s="110">
        <v>23</v>
      </c>
      <c r="V871" s="110">
        <v>23</v>
      </c>
      <c r="W871" s="67" t="s">
        <v>5699</v>
      </c>
      <c r="X871" s="69" t="s">
        <v>5708</v>
      </c>
      <c r="Y871" s="67" t="s">
        <v>5709</v>
      </c>
      <c r="Z871" s="123" t="s">
        <v>5702</v>
      </c>
      <c r="AA871" s="69" t="s">
        <v>103</v>
      </c>
      <c r="AB871" s="67" t="s">
        <v>5703</v>
      </c>
      <c r="AC871" s="370"/>
      <c r="AD871" s="64"/>
      <c r="AE871" s="64"/>
      <c r="AF871" s="64"/>
      <c r="AG871" s="64"/>
      <c r="AH871" s="123" t="s">
        <v>889</v>
      </c>
      <c r="AI871" s="123" t="s">
        <v>5710</v>
      </c>
      <c r="AJ871" s="349">
        <v>115.41954</v>
      </c>
      <c r="AK871" s="349">
        <v>-2.1729400000000001</v>
      </c>
      <c r="AL871" s="79"/>
      <c r="AM871" s="65"/>
      <c r="AN871" s="79"/>
      <c r="AO871" s="174"/>
      <c r="AP871" s="70"/>
      <c r="AQ871" s="174"/>
      <c r="AR871" s="79"/>
      <c r="AS871" s="350"/>
      <c r="AT871" s="350"/>
      <c r="AU871" s="123"/>
      <c r="AV871" s="123"/>
      <c r="AW871" s="179"/>
      <c r="AX871" s="179"/>
      <c r="AY871" s="123"/>
      <c r="AZ871" s="123"/>
      <c r="BA871" s="174">
        <v>42174</v>
      </c>
      <c r="BB871" s="174">
        <v>42194</v>
      </c>
      <c r="BC871" s="123"/>
      <c r="BD871" s="113">
        <v>9250000</v>
      </c>
      <c r="BE871" s="86">
        <v>0</v>
      </c>
      <c r="BF871" s="86">
        <v>9250000</v>
      </c>
      <c r="BG871" s="179">
        <v>42195</v>
      </c>
      <c r="BH871" s="88" t="s">
        <v>116</v>
      </c>
      <c r="BI871" s="123" t="s">
        <v>5711</v>
      </c>
      <c r="BJ871" s="179">
        <v>42195</v>
      </c>
      <c r="BK871" s="351">
        <v>42216</v>
      </c>
      <c r="BL871" s="351">
        <v>42215</v>
      </c>
      <c r="BM871" s="179"/>
      <c r="BN871" s="89"/>
      <c r="BQ871" s="369">
        <v>9250000</v>
      </c>
    </row>
    <row r="872" spans="1:69" x14ac:dyDescent="0.25">
      <c r="A872" s="97">
        <v>869</v>
      </c>
      <c r="B872" s="99" t="s">
        <v>5712</v>
      </c>
      <c r="C872" s="67"/>
      <c r="D872" s="67"/>
      <c r="E872" s="204"/>
      <c r="F872" s="69"/>
      <c r="G872" s="69"/>
      <c r="H872" s="174"/>
      <c r="I872" s="174"/>
      <c r="J872" s="69" t="s">
        <v>4375</v>
      </c>
      <c r="K872" s="123" t="s">
        <v>5614</v>
      </c>
      <c r="L872" s="67" t="s">
        <v>5713</v>
      </c>
      <c r="M872" s="97" t="s">
        <v>98</v>
      </c>
      <c r="N872" s="97" t="s">
        <v>98</v>
      </c>
      <c r="O872" s="97" t="s">
        <v>98</v>
      </c>
      <c r="P872" s="100" t="s">
        <v>4463</v>
      </c>
      <c r="Q872" s="97">
        <v>2015</v>
      </c>
      <c r="R872" s="97" t="s">
        <v>171</v>
      </c>
      <c r="S872" s="363">
        <v>42149</v>
      </c>
      <c r="T872" s="69"/>
      <c r="U872" s="110">
        <v>-42149</v>
      </c>
      <c r="V872" s="110">
        <v>0</v>
      </c>
      <c r="W872" s="67" t="s">
        <v>5714</v>
      </c>
      <c r="X872" s="69" t="s">
        <v>5715</v>
      </c>
      <c r="Y872" s="67" t="s">
        <v>5716</v>
      </c>
      <c r="Z872" s="123" t="s">
        <v>5619</v>
      </c>
      <c r="AA872" s="69" t="s">
        <v>128</v>
      </c>
      <c r="AB872" s="67" t="s">
        <v>5717</v>
      </c>
      <c r="AC872" s="370"/>
      <c r="AD872" s="64"/>
      <c r="AE872" s="64"/>
      <c r="AF872" s="64"/>
      <c r="AG872" s="64"/>
      <c r="AH872" s="123" t="s">
        <v>741</v>
      </c>
      <c r="AI872" s="123" t="s">
        <v>5718</v>
      </c>
      <c r="AJ872" s="349">
        <v>110.82802</v>
      </c>
      <c r="AK872" s="378">
        <v>-6.8170200000000003</v>
      </c>
      <c r="AL872" s="79"/>
      <c r="AM872" s="65"/>
      <c r="AN872" s="79"/>
      <c r="AO872" s="174"/>
      <c r="AP872" s="70"/>
      <c r="AQ872" s="174"/>
      <c r="AR872" s="391" t="s">
        <v>4463</v>
      </c>
      <c r="AS872" s="350"/>
      <c r="AT872" s="350"/>
      <c r="AU872" s="123"/>
      <c r="AV872" s="123"/>
      <c r="AW872" s="179"/>
      <c r="AX872" s="179"/>
      <c r="AY872" s="123"/>
      <c r="AZ872" s="123"/>
      <c r="BA872" s="174"/>
      <c r="BB872" s="174"/>
      <c r="BC872" s="95"/>
      <c r="BD872" s="86"/>
      <c r="BE872" s="86"/>
      <c r="BF872" s="86"/>
      <c r="BG872" s="179"/>
      <c r="BH872" s="88" t="s">
        <v>623</v>
      </c>
      <c r="BI872" s="123"/>
      <c r="BJ872" s="179"/>
      <c r="BK872" s="351"/>
      <c r="BL872" s="351"/>
      <c r="BM872" s="179"/>
      <c r="BN872" s="89"/>
      <c r="BQ872" s="323" t="s">
        <v>623</v>
      </c>
    </row>
    <row r="873" spans="1:69" x14ac:dyDescent="0.25">
      <c r="A873" s="97">
        <v>870</v>
      </c>
      <c r="B873" s="99" t="s">
        <v>5719</v>
      </c>
      <c r="C873" s="67"/>
      <c r="D873" s="67"/>
      <c r="E873" s="204"/>
      <c r="F873" s="69"/>
      <c r="G873" s="69"/>
      <c r="H873" s="174"/>
      <c r="I873" s="174"/>
      <c r="J873" s="69" t="s">
        <v>4375</v>
      </c>
      <c r="K873" s="123" t="s">
        <v>5614</v>
      </c>
      <c r="L873" s="67" t="s">
        <v>5713</v>
      </c>
      <c r="M873" s="97" t="s">
        <v>98</v>
      </c>
      <c r="N873" s="97" t="s">
        <v>98</v>
      </c>
      <c r="O873" s="97" t="s">
        <v>98</v>
      </c>
      <c r="P873" s="100" t="s">
        <v>4463</v>
      </c>
      <c r="Q873" s="97">
        <v>2015</v>
      </c>
      <c r="R873" s="97" t="s">
        <v>171</v>
      </c>
      <c r="S873" s="363">
        <v>42149</v>
      </c>
      <c r="T873" s="69"/>
      <c r="U873" s="110">
        <v>-42149</v>
      </c>
      <c r="V873" s="110">
        <v>0</v>
      </c>
      <c r="W873" s="67" t="s">
        <v>5714</v>
      </c>
      <c r="X873" s="69" t="s">
        <v>5720</v>
      </c>
      <c r="Y873" s="67" t="s">
        <v>5721</v>
      </c>
      <c r="Z873" s="123" t="s">
        <v>5619</v>
      </c>
      <c r="AA873" s="69" t="s">
        <v>128</v>
      </c>
      <c r="AB873" s="67" t="s">
        <v>5722</v>
      </c>
      <c r="AC873" s="370"/>
      <c r="AD873" s="64"/>
      <c r="AE873" s="64"/>
      <c r="AF873" s="64"/>
      <c r="AG873" s="64"/>
      <c r="AH873" s="123" t="s">
        <v>741</v>
      </c>
      <c r="AI873" s="123" t="s">
        <v>5723</v>
      </c>
      <c r="AJ873" s="349">
        <v>110.83344</v>
      </c>
      <c r="AK873" s="378">
        <v>-6.8359199999999998</v>
      </c>
      <c r="AL873" s="79"/>
      <c r="AM873" s="65"/>
      <c r="AN873" s="79"/>
      <c r="AO873" s="174"/>
      <c r="AP873" s="70"/>
      <c r="AQ873" s="174"/>
      <c r="AR873" s="391" t="s">
        <v>4463</v>
      </c>
      <c r="AS873" s="350"/>
      <c r="AT873" s="350"/>
      <c r="AU873" s="123"/>
      <c r="AV873" s="123"/>
      <c r="AW873" s="179"/>
      <c r="AX873" s="179"/>
      <c r="AY873" s="123"/>
      <c r="AZ873" s="123"/>
      <c r="BA873" s="174"/>
      <c r="BB873" s="174"/>
      <c r="BC873" s="123"/>
      <c r="BD873" s="86"/>
      <c r="BE873" s="86"/>
      <c r="BF873" s="86"/>
      <c r="BG873" s="179"/>
      <c r="BH873" s="88" t="s">
        <v>623</v>
      </c>
      <c r="BI873" s="123"/>
      <c r="BJ873" s="179"/>
      <c r="BK873" s="351"/>
      <c r="BL873" s="351"/>
      <c r="BM873" s="179"/>
      <c r="BN873" s="89"/>
      <c r="BQ873" s="88" t="s">
        <v>623</v>
      </c>
    </row>
    <row r="874" spans="1:69" x14ac:dyDescent="0.25">
      <c r="A874" s="97">
        <v>871</v>
      </c>
      <c r="B874" s="99" t="s">
        <v>5724</v>
      </c>
      <c r="C874" s="67" t="s">
        <v>5725</v>
      </c>
      <c r="D874" s="67" t="s">
        <v>15176</v>
      </c>
      <c r="E874" s="204">
        <v>14000000</v>
      </c>
      <c r="F874" s="69" t="s">
        <v>171</v>
      </c>
      <c r="G874" s="69">
        <v>2015</v>
      </c>
      <c r="H874" s="174">
        <v>42145</v>
      </c>
      <c r="I874" s="174">
        <v>42181</v>
      </c>
      <c r="J874" s="69" t="s">
        <v>600</v>
      </c>
      <c r="K874" s="123" t="s">
        <v>601</v>
      </c>
      <c r="L874" s="88" t="s">
        <v>602</v>
      </c>
      <c r="M874" s="99" t="s">
        <v>3796</v>
      </c>
      <c r="N874" s="97" t="s">
        <v>603</v>
      </c>
      <c r="O874" s="97" t="s">
        <v>98</v>
      </c>
      <c r="P874" s="100">
        <v>14000000</v>
      </c>
      <c r="Q874" s="97">
        <v>2015</v>
      </c>
      <c r="R874" s="97" t="s">
        <v>171</v>
      </c>
      <c r="S874" s="363">
        <v>42144</v>
      </c>
      <c r="T874" s="101">
        <v>42148</v>
      </c>
      <c r="U874" s="110">
        <v>1</v>
      </c>
      <c r="V874" s="110">
        <v>-3</v>
      </c>
      <c r="W874" s="67" t="s">
        <v>2063</v>
      </c>
      <c r="X874" s="69">
        <v>21537109</v>
      </c>
      <c r="Y874" s="67" t="s">
        <v>5726</v>
      </c>
      <c r="Z874" s="123" t="s">
        <v>3897</v>
      </c>
      <c r="AA874" s="69" t="s">
        <v>103</v>
      </c>
      <c r="AB874" s="67" t="s">
        <v>5727</v>
      </c>
      <c r="AC874" s="370"/>
      <c r="AD874" s="64"/>
      <c r="AE874" s="64"/>
      <c r="AF874" s="64"/>
      <c r="AG874" s="64"/>
      <c r="AH874" s="123" t="s">
        <v>131</v>
      </c>
      <c r="AI874" s="123" t="s">
        <v>5728</v>
      </c>
      <c r="AJ874" s="378">
        <v>99.268100000000004</v>
      </c>
      <c r="AK874" s="378">
        <v>1.3731199999999999</v>
      </c>
      <c r="AL874" s="79"/>
      <c r="AM874" s="65"/>
      <c r="AN874" s="79"/>
      <c r="AO874" s="174"/>
      <c r="AP874" s="70"/>
      <c r="AQ874" s="174"/>
      <c r="AR874" s="79"/>
      <c r="AS874" s="350"/>
      <c r="AT874" s="350"/>
      <c r="AU874" s="123"/>
      <c r="AV874" s="123"/>
      <c r="AW874" s="179"/>
      <c r="AX874" s="179"/>
      <c r="AY874" s="123"/>
      <c r="AZ874" s="123"/>
      <c r="BA874" s="174">
        <v>42257</v>
      </c>
      <c r="BB874" s="174"/>
      <c r="BC874" s="123"/>
      <c r="BD874" s="113">
        <v>14000000</v>
      </c>
      <c r="BE874" s="86">
        <v>14000000</v>
      </c>
      <c r="BF874" s="86"/>
      <c r="BG874" s="179"/>
      <c r="BH874" s="88" t="s">
        <v>776</v>
      </c>
      <c r="BI874" s="123"/>
      <c r="BJ874" s="179"/>
      <c r="BK874" s="351"/>
      <c r="BL874" s="351"/>
      <c r="BM874" s="179"/>
      <c r="BN874" s="89"/>
      <c r="BQ874" s="90">
        <v>14000000</v>
      </c>
    </row>
    <row r="875" spans="1:69" ht="75" x14ac:dyDescent="0.25">
      <c r="A875" s="97">
        <v>872</v>
      </c>
      <c r="B875" s="99" t="s">
        <v>5729</v>
      </c>
      <c r="C875" s="67" t="s">
        <v>5730</v>
      </c>
      <c r="D875" s="372" t="s">
        <v>5731</v>
      </c>
      <c r="E875" s="204">
        <v>10000000</v>
      </c>
      <c r="F875" s="69" t="s">
        <v>171</v>
      </c>
      <c r="G875" s="69">
        <v>2015</v>
      </c>
      <c r="H875" s="174">
        <v>42149</v>
      </c>
      <c r="I875" s="174">
        <v>42181</v>
      </c>
      <c r="J875" s="69" t="s">
        <v>600</v>
      </c>
      <c r="K875" s="123" t="s">
        <v>601</v>
      </c>
      <c r="L875" s="67" t="s">
        <v>602</v>
      </c>
      <c r="M875" s="99" t="s">
        <v>3796</v>
      </c>
      <c r="N875" s="97" t="s">
        <v>603</v>
      </c>
      <c r="O875" s="97" t="s">
        <v>98</v>
      </c>
      <c r="P875" s="100">
        <v>10000000</v>
      </c>
      <c r="Q875" s="97">
        <v>2015</v>
      </c>
      <c r="R875" s="97" t="s">
        <v>171</v>
      </c>
      <c r="S875" s="363">
        <v>42150</v>
      </c>
      <c r="T875" s="101">
        <v>42154</v>
      </c>
      <c r="U875" s="110">
        <v>-1</v>
      </c>
      <c r="V875" s="110">
        <v>-5</v>
      </c>
      <c r="W875" s="67" t="s">
        <v>604</v>
      </c>
      <c r="X875" s="69">
        <v>141888109</v>
      </c>
      <c r="Y875" s="67" t="s">
        <v>5732</v>
      </c>
      <c r="Z875" s="123" t="s">
        <v>5733</v>
      </c>
      <c r="AA875" s="69" t="s">
        <v>103</v>
      </c>
      <c r="AB875" s="67" t="s">
        <v>5734</v>
      </c>
      <c r="AC875" s="370"/>
      <c r="AD875" s="64"/>
      <c r="AE875" s="64"/>
      <c r="AF875" s="64"/>
      <c r="AG875" s="64"/>
      <c r="AH875" s="123" t="s">
        <v>741</v>
      </c>
      <c r="AI875" s="123" t="s">
        <v>5735</v>
      </c>
      <c r="AJ875" s="349"/>
      <c r="AK875" s="349"/>
      <c r="AL875" s="79"/>
      <c r="AM875" s="65"/>
      <c r="AN875" s="79"/>
      <c r="AO875" s="174"/>
      <c r="AP875" s="70"/>
      <c r="AQ875" s="174"/>
      <c r="AR875" s="79"/>
      <c r="AS875" s="350"/>
      <c r="AT875" s="350"/>
      <c r="AU875" s="123"/>
      <c r="AV875" s="123"/>
      <c r="AW875" s="179"/>
      <c r="AX875" s="179"/>
      <c r="AY875" s="123"/>
      <c r="AZ875" s="123" t="s">
        <v>5736</v>
      </c>
      <c r="BA875" s="174">
        <v>42187</v>
      </c>
      <c r="BB875" s="174">
        <v>42264</v>
      </c>
      <c r="BC875" s="123"/>
      <c r="BD875" s="86">
        <v>10000000</v>
      </c>
      <c r="BE875" s="86">
        <v>0</v>
      </c>
      <c r="BF875" s="86">
        <v>10000000</v>
      </c>
      <c r="BG875" s="179">
        <v>42265</v>
      </c>
      <c r="BH875" s="67" t="s">
        <v>116</v>
      </c>
      <c r="BI875" s="805" t="s">
        <v>14718</v>
      </c>
      <c r="BJ875" s="806">
        <v>42268</v>
      </c>
      <c r="BK875" s="807">
        <v>42289</v>
      </c>
      <c r="BL875" s="351">
        <v>42285</v>
      </c>
      <c r="BM875" s="179"/>
      <c r="BN875" s="89"/>
      <c r="BQ875" s="129">
        <v>10000000</v>
      </c>
    </row>
    <row r="876" spans="1:69" x14ac:dyDescent="0.25">
      <c r="A876" s="97">
        <v>873</v>
      </c>
      <c r="B876" s="99" t="s">
        <v>5737</v>
      </c>
      <c r="C876" s="67"/>
      <c r="D876" s="67"/>
      <c r="E876" s="204"/>
      <c r="F876" s="69"/>
      <c r="G876" s="69"/>
      <c r="H876" s="174"/>
      <c r="I876" s="174"/>
      <c r="J876" s="97" t="s">
        <v>600</v>
      </c>
      <c r="K876" s="95" t="s">
        <v>769</v>
      </c>
      <c r="L876" s="67" t="s">
        <v>602</v>
      </c>
      <c r="M876" s="97" t="s">
        <v>98</v>
      </c>
      <c r="N876" s="97" t="s">
        <v>98</v>
      </c>
      <c r="O876" s="97" t="s">
        <v>98</v>
      </c>
      <c r="P876" s="100">
        <v>14000000</v>
      </c>
      <c r="Q876" s="97">
        <v>2015</v>
      </c>
      <c r="R876" s="97" t="s">
        <v>335</v>
      </c>
      <c r="S876" s="363">
        <v>42158</v>
      </c>
      <c r="T876" s="101">
        <v>42162</v>
      </c>
      <c r="U876" s="110">
        <v>-42158</v>
      </c>
      <c r="V876" s="110">
        <v>-42162</v>
      </c>
      <c r="W876" s="67" t="s">
        <v>771</v>
      </c>
      <c r="X876" s="69"/>
      <c r="Y876" s="67" t="s">
        <v>5738</v>
      </c>
      <c r="Z876" s="123" t="s">
        <v>4923</v>
      </c>
      <c r="AA876" s="69"/>
      <c r="AB876" s="67" t="s">
        <v>14496</v>
      </c>
      <c r="AC876" s="370"/>
      <c r="AD876" s="64"/>
      <c r="AE876" s="64"/>
      <c r="AF876" s="64"/>
      <c r="AG876" s="64"/>
      <c r="AH876" s="89" t="s">
        <v>889</v>
      </c>
      <c r="AI876" s="123" t="s">
        <v>14497</v>
      </c>
      <c r="AJ876" s="349"/>
      <c r="AK876" s="349"/>
      <c r="AL876" s="79"/>
      <c r="AM876" s="65"/>
      <c r="AN876" s="79"/>
      <c r="AO876" s="174"/>
      <c r="AP876" s="70"/>
      <c r="AQ876" s="174"/>
      <c r="AR876" s="79"/>
      <c r="AS876" s="350"/>
      <c r="AT876" s="350"/>
      <c r="AU876" s="123"/>
      <c r="AV876" s="123"/>
      <c r="AW876" s="179"/>
      <c r="AX876" s="179"/>
      <c r="AY876" s="123"/>
      <c r="AZ876" s="123"/>
      <c r="BA876" s="98"/>
      <c r="BB876" s="174"/>
      <c r="BC876" s="123"/>
      <c r="BD876" s="113"/>
      <c r="BE876" s="113"/>
      <c r="BF876" s="86"/>
      <c r="BG876" s="179"/>
      <c r="BH876" s="88" t="s">
        <v>2356</v>
      </c>
      <c r="BI876" s="123"/>
      <c r="BJ876" s="179"/>
      <c r="BK876" s="351"/>
      <c r="BL876" s="351"/>
      <c r="BM876" s="179"/>
      <c r="BN876" s="89"/>
      <c r="BQ876" s="323" t="s">
        <v>2356</v>
      </c>
    </row>
    <row r="877" spans="1:69" x14ac:dyDescent="0.25">
      <c r="A877" s="97">
        <v>874</v>
      </c>
      <c r="B877" s="99" t="s">
        <v>5739</v>
      </c>
      <c r="C877" s="67"/>
      <c r="D877" s="67"/>
      <c r="E877" s="204"/>
      <c r="F877" s="69"/>
      <c r="G877" s="69"/>
      <c r="H877" s="174"/>
      <c r="I877" s="174"/>
      <c r="J877" s="69" t="s">
        <v>600</v>
      </c>
      <c r="K877" s="123" t="s">
        <v>716</v>
      </c>
      <c r="L877" s="67"/>
      <c r="M877" s="97" t="s">
        <v>98</v>
      </c>
      <c r="N877" s="97" t="s">
        <v>98</v>
      </c>
      <c r="O877" s="97" t="s">
        <v>98</v>
      </c>
      <c r="P877" s="100">
        <v>3000000</v>
      </c>
      <c r="Q877" s="97">
        <v>2015</v>
      </c>
      <c r="R877" s="97" t="s">
        <v>171</v>
      </c>
      <c r="S877" s="363">
        <v>42152</v>
      </c>
      <c r="T877" s="101">
        <v>42156</v>
      </c>
      <c r="U877" s="110">
        <v>-42152</v>
      </c>
      <c r="V877" s="110">
        <v>-42156</v>
      </c>
      <c r="W877" s="67" t="s">
        <v>2871</v>
      </c>
      <c r="X877" s="156" t="s">
        <v>5740</v>
      </c>
      <c r="Y877" s="67" t="s">
        <v>5740</v>
      </c>
      <c r="Z877" s="67" t="s">
        <v>5741</v>
      </c>
      <c r="AA877" s="69"/>
      <c r="AB877" s="67"/>
      <c r="AC877" s="370"/>
      <c r="AD877" s="64"/>
      <c r="AE877" s="64"/>
      <c r="AF877" s="64"/>
      <c r="AG877" s="64"/>
      <c r="AH877" s="123"/>
      <c r="AI877" s="123"/>
      <c r="AJ877" s="349"/>
      <c r="AK877" s="349"/>
      <c r="AL877" s="79"/>
      <c r="AM877" s="65"/>
      <c r="AN877" s="79"/>
      <c r="AO877" s="174"/>
      <c r="AP877" s="70"/>
      <c r="AQ877" s="174"/>
      <c r="AR877" s="79"/>
      <c r="AS877" s="350"/>
      <c r="AT877" s="350"/>
      <c r="AU877" s="123"/>
      <c r="AV877" s="123"/>
      <c r="AW877" s="179"/>
      <c r="AX877" s="179"/>
      <c r="AY877" s="123"/>
      <c r="AZ877" s="123"/>
      <c r="BA877" s="174"/>
      <c r="BB877" s="174"/>
      <c r="BC877" s="123"/>
      <c r="BD877" s="113">
        <v>0</v>
      </c>
      <c r="BE877" s="86"/>
      <c r="BF877" s="86"/>
      <c r="BG877" s="179"/>
      <c r="BH877" s="88" t="s">
        <v>720</v>
      </c>
      <c r="BI877" s="123"/>
      <c r="BJ877" s="179"/>
      <c r="BK877" s="351"/>
      <c r="BL877" s="351"/>
      <c r="BM877" s="179"/>
      <c r="BN877" s="89"/>
      <c r="BQ877" s="90">
        <v>3000000</v>
      </c>
    </row>
    <row r="878" spans="1:69" x14ac:dyDescent="0.25">
      <c r="A878" s="97">
        <v>875</v>
      </c>
      <c r="B878" s="99" t="s">
        <v>5742</v>
      </c>
      <c r="C878" s="67"/>
      <c r="D878" s="67"/>
      <c r="E878" s="204"/>
      <c r="F878" s="69"/>
      <c r="G878" s="69"/>
      <c r="H878" s="174"/>
      <c r="I878" s="174"/>
      <c r="J878" s="69" t="s">
        <v>600</v>
      </c>
      <c r="K878" s="123" t="s">
        <v>716</v>
      </c>
      <c r="L878" s="67"/>
      <c r="M878" s="97" t="s">
        <v>98</v>
      </c>
      <c r="N878" s="97" t="s">
        <v>98</v>
      </c>
      <c r="O878" s="97" t="s">
        <v>98</v>
      </c>
      <c r="P878" s="100">
        <v>9000000</v>
      </c>
      <c r="Q878" s="97">
        <v>2015</v>
      </c>
      <c r="R878" s="97" t="s">
        <v>171</v>
      </c>
      <c r="S878" s="363">
        <v>42152</v>
      </c>
      <c r="T878" s="101">
        <v>42156</v>
      </c>
      <c r="U878" s="110">
        <v>-42152</v>
      </c>
      <c r="V878" s="110">
        <v>-42156</v>
      </c>
      <c r="W878" s="67" t="s">
        <v>2871</v>
      </c>
      <c r="X878" s="156" t="s">
        <v>5743</v>
      </c>
      <c r="Y878" s="67" t="s">
        <v>5743</v>
      </c>
      <c r="Z878" s="69" t="s">
        <v>5744</v>
      </c>
      <c r="AA878" s="69"/>
      <c r="AB878" s="67"/>
      <c r="AC878" s="370"/>
      <c r="AD878" s="64"/>
      <c r="AE878" s="64"/>
      <c r="AF878" s="64"/>
      <c r="AG878" s="64"/>
      <c r="AH878" s="123"/>
      <c r="AI878" s="123"/>
      <c r="AJ878" s="349"/>
      <c r="AK878" s="349"/>
      <c r="AL878" s="79"/>
      <c r="AM878" s="65"/>
      <c r="AN878" s="79"/>
      <c r="AO878" s="174"/>
      <c r="AP878" s="70"/>
      <c r="AQ878" s="174"/>
      <c r="AR878" s="79"/>
      <c r="AS878" s="350"/>
      <c r="AT878" s="350"/>
      <c r="AU878" s="123"/>
      <c r="AV878" s="123"/>
      <c r="AW878" s="179"/>
      <c r="AX878" s="179"/>
      <c r="AY878" s="123"/>
      <c r="AZ878" s="123"/>
      <c r="BA878" s="174"/>
      <c r="BB878" s="174"/>
      <c r="BC878" s="123"/>
      <c r="BD878" s="113">
        <v>0</v>
      </c>
      <c r="BE878" s="86"/>
      <c r="BF878" s="86"/>
      <c r="BG878" s="179"/>
      <c r="BH878" s="88" t="s">
        <v>720</v>
      </c>
      <c r="BI878" s="123"/>
      <c r="BJ878" s="179"/>
      <c r="BK878" s="351"/>
      <c r="BL878" s="351"/>
      <c r="BM878" s="179"/>
      <c r="BN878" s="89"/>
      <c r="BQ878" s="90">
        <v>9000000</v>
      </c>
    </row>
    <row r="879" spans="1:69" x14ac:dyDescent="0.25">
      <c r="A879" s="97">
        <v>876</v>
      </c>
      <c r="B879" s="99" t="s">
        <v>5745</v>
      </c>
      <c r="C879" s="88">
        <v>4800083168</v>
      </c>
      <c r="D879" s="88" t="s">
        <v>1634</v>
      </c>
      <c r="E879" s="100">
        <v>3500000</v>
      </c>
      <c r="F879" s="97">
        <v>8</v>
      </c>
      <c r="G879" s="97">
        <v>2014</v>
      </c>
      <c r="H879" s="101">
        <v>41858</v>
      </c>
      <c r="I879" s="174"/>
      <c r="J879" s="97" t="s">
        <v>628</v>
      </c>
      <c r="K879" s="95" t="s">
        <v>1635</v>
      </c>
      <c r="L879" s="88" t="s">
        <v>630</v>
      </c>
      <c r="M879" s="99" t="s">
        <v>1636</v>
      </c>
      <c r="N879" s="97" t="s">
        <v>98</v>
      </c>
      <c r="O879" s="97" t="s">
        <v>98</v>
      </c>
      <c r="P879" s="100">
        <v>3500000</v>
      </c>
      <c r="Q879" s="97">
        <v>2015</v>
      </c>
      <c r="R879" s="97" t="s">
        <v>171</v>
      </c>
      <c r="S879" s="363">
        <v>42152</v>
      </c>
      <c r="T879" s="371">
        <v>42152</v>
      </c>
      <c r="U879" s="110">
        <v>-294</v>
      </c>
      <c r="V879" s="110">
        <v>-294</v>
      </c>
      <c r="W879" s="67" t="s">
        <v>5498</v>
      </c>
      <c r="X879" s="69" t="s">
        <v>5746</v>
      </c>
      <c r="Y879" s="67" t="s">
        <v>5747</v>
      </c>
      <c r="Z879" s="123" t="s">
        <v>1640</v>
      </c>
      <c r="AA879" s="69"/>
      <c r="AB879" s="67"/>
      <c r="AC879" s="370"/>
      <c r="AD879" s="64"/>
      <c r="AE879" s="64"/>
      <c r="AF879" s="64"/>
      <c r="AG879" s="64"/>
      <c r="AH879" s="123" t="s">
        <v>477</v>
      </c>
      <c r="AI879" s="123"/>
      <c r="AJ879" s="349"/>
      <c r="AK879" s="349"/>
      <c r="AL879" s="79"/>
      <c r="AM879" s="65"/>
      <c r="AN879" s="79"/>
      <c r="AO879" s="174"/>
      <c r="AP879" s="70"/>
      <c r="AQ879" s="174"/>
      <c r="AR879" s="79"/>
      <c r="AS879" s="350"/>
      <c r="AT879" s="350"/>
      <c r="AU879" s="123"/>
      <c r="AV879" s="123" t="s">
        <v>5748</v>
      </c>
      <c r="AW879" s="179">
        <v>42171</v>
      </c>
      <c r="AX879" s="179">
        <v>42177</v>
      </c>
      <c r="AY879" s="123"/>
      <c r="AZ879" s="95" t="s">
        <v>4951</v>
      </c>
      <c r="BA879" s="98">
        <v>42192</v>
      </c>
      <c r="BB879" s="98">
        <v>42228</v>
      </c>
      <c r="BC879" s="123"/>
      <c r="BD879" s="86"/>
      <c r="BE879" s="86"/>
      <c r="BF879" s="86"/>
      <c r="BG879" s="98">
        <v>42228</v>
      </c>
      <c r="BH879" s="88" t="s">
        <v>116</v>
      </c>
      <c r="BI879" s="95" t="s">
        <v>4952</v>
      </c>
      <c r="BJ879" s="146">
        <v>42228</v>
      </c>
      <c r="BK879" s="146">
        <v>42249</v>
      </c>
      <c r="BL879" s="146">
        <v>42250</v>
      </c>
      <c r="BM879" s="179"/>
      <c r="BN879" s="89"/>
      <c r="BO879" t="s">
        <v>2619</v>
      </c>
      <c r="BQ879" s="152">
        <v>3500000</v>
      </c>
    </row>
    <row r="880" spans="1:69" x14ac:dyDescent="0.25">
      <c r="A880" s="97">
        <v>877</v>
      </c>
      <c r="B880" s="99" t="s">
        <v>5749</v>
      </c>
      <c r="C880" s="88">
        <v>4800083168</v>
      </c>
      <c r="D880" s="88" t="s">
        <v>1634</v>
      </c>
      <c r="E880" s="100">
        <v>3500000</v>
      </c>
      <c r="F880" s="97">
        <v>8</v>
      </c>
      <c r="G880" s="97">
        <v>2014</v>
      </c>
      <c r="H880" s="101">
        <v>41858</v>
      </c>
      <c r="I880" s="174"/>
      <c r="J880" s="97" t="s">
        <v>628</v>
      </c>
      <c r="K880" s="95" t="s">
        <v>1635</v>
      </c>
      <c r="L880" s="88" t="s">
        <v>630</v>
      </c>
      <c r="M880" s="99" t="s">
        <v>1636</v>
      </c>
      <c r="N880" s="97" t="s">
        <v>98</v>
      </c>
      <c r="O880" s="97" t="s">
        <v>98</v>
      </c>
      <c r="P880" s="100">
        <v>3500000</v>
      </c>
      <c r="Q880" s="97">
        <v>2015</v>
      </c>
      <c r="R880" s="97" t="s">
        <v>171</v>
      </c>
      <c r="S880" s="363">
        <v>42152</v>
      </c>
      <c r="T880" s="371">
        <v>42152</v>
      </c>
      <c r="U880" s="110">
        <v>-294</v>
      </c>
      <c r="V880" s="110">
        <v>-294</v>
      </c>
      <c r="W880" s="67" t="s">
        <v>5498</v>
      </c>
      <c r="X880" s="69" t="s">
        <v>5750</v>
      </c>
      <c r="Y880" s="67" t="s">
        <v>5751</v>
      </c>
      <c r="Z880" s="123" t="s">
        <v>1640</v>
      </c>
      <c r="AA880" s="69"/>
      <c r="AB880" s="67"/>
      <c r="AC880" s="370"/>
      <c r="AD880" s="64"/>
      <c r="AE880" s="64"/>
      <c r="AF880" s="64"/>
      <c r="AG880" s="64"/>
      <c r="AH880" s="123" t="s">
        <v>741</v>
      </c>
      <c r="AI880" s="123"/>
      <c r="AJ880" s="349"/>
      <c r="AK880" s="349"/>
      <c r="AL880" s="79"/>
      <c r="AM880" s="65"/>
      <c r="AN880" s="79"/>
      <c r="AO880" s="174"/>
      <c r="AP880" s="70"/>
      <c r="AQ880" s="174"/>
      <c r="AR880" s="79"/>
      <c r="AS880" s="350"/>
      <c r="AT880" s="350"/>
      <c r="AU880" s="123"/>
      <c r="AV880" s="95" t="s">
        <v>5752</v>
      </c>
      <c r="AW880" s="87">
        <v>42180</v>
      </c>
      <c r="AX880" s="179">
        <v>42181</v>
      </c>
      <c r="AY880" s="123"/>
      <c r="AZ880" s="95" t="s">
        <v>4951</v>
      </c>
      <c r="BA880" s="98">
        <v>42192</v>
      </c>
      <c r="BB880" s="98">
        <v>42228</v>
      </c>
      <c r="BC880" s="123"/>
      <c r="BD880" s="86"/>
      <c r="BE880" s="86"/>
      <c r="BF880" s="86"/>
      <c r="BG880" s="98">
        <v>42228</v>
      </c>
      <c r="BH880" s="88" t="s">
        <v>116</v>
      </c>
      <c r="BI880" s="95" t="s">
        <v>4952</v>
      </c>
      <c r="BJ880" s="146">
        <v>42228</v>
      </c>
      <c r="BK880" s="146">
        <v>42249</v>
      </c>
      <c r="BL880" s="146">
        <v>42250</v>
      </c>
      <c r="BM880" s="179"/>
      <c r="BN880" s="89"/>
      <c r="BO880" t="s">
        <v>2619</v>
      </c>
      <c r="BQ880" s="152">
        <v>3500000</v>
      </c>
    </row>
    <row r="881" spans="1:69" x14ac:dyDescent="0.25">
      <c r="A881" s="97">
        <v>878</v>
      </c>
      <c r="B881" s="95" t="s">
        <v>5753</v>
      </c>
      <c r="C881" s="67" t="s">
        <v>5754</v>
      </c>
      <c r="D881" s="67" t="s">
        <v>15083</v>
      </c>
      <c r="E881" s="204">
        <v>10000000</v>
      </c>
      <c r="F881" s="69" t="s">
        <v>171</v>
      </c>
      <c r="G881" s="69">
        <v>2015</v>
      </c>
      <c r="H881" s="174">
        <v>42153</v>
      </c>
      <c r="I881" s="174">
        <v>42181</v>
      </c>
      <c r="J881" s="69" t="s">
        <v>600</v>
      </c>
      <c r="K881" s="123" t="s">
        <v>601</v>
      </c>
      <c r="L881" s="88" t="s">
        <v>818</v>
      </c>
      <c r="M881" s="97" t="s">
        <v>98</v>
      </c>
      <c r="N881" s="97" t="s">
        <v>98</v>
      </c>
      <c r="O881" s="97" t="s">
        <v>98</v>
      </c>
      <c r="P881" s="100">
        <v>10000000</v>
      </c>
      <c r="Q881" s="97">
        <v>2015</v>
      </c>
      <c r="R881" s="97" t="s">
        <v>171</v>
      </c>
      <c r="S881" s="363">
        <v>42152</v>
      </c>
      <c r="T881" s="101">
        <v>42156</v>
      </c>
      <c r="U881" s="110">
        <v>1</v>
      </c>
      <c r="V881" s="110">
        <v>-3</v>
      </c>
      <c r="W881" s="67" t="s">
        <v>604</v>
      </c>
      <c r="X881" s="69" t="s">
        <v>5755</v>
      </c>
      <c r="Y881" s="67" t="s">
        <v>5756</v>
      </c>
      <c r="Z881" s="123" t="s">
        <v>3897</v>
      </c>
      <c r="AA881" s="69" t="s">
        <v>103</v>
      </c>
      <c r="AB881" s="67" t="s">
        <v>5757</v>
      </c>
      <c r="AC881" s="370"/>
      <c r="AD881" s="64"/>
      <c r="AE881" s="64"/>
      <c r="AF881" s="64"/>
      <c r="AG881" s="64"/>
      <c r="AH881" s="123" t="s">
        <v>161</v>
      </c>
      <c r="AI881" s="123" t="s">
        <v>5758</v>
      </c>
      <c r="AJ881" s="349">
        <v>111.50478</v>
      </c>
      <c r="AK881" s="349">
        <v>-7.8469800000000003</v>
      </c>
      <c r="AL881" s="79"/>
      <c r="AM881" s="65"/>
      <c r="AN881" s="79"/>
      <c r="AO881" s="174"/>
      <c r="AP881" s="70"/>
      <c r="AQ881" s="174"/>
      <c r="AR881" s="79"/>
      <c r="AS881" s="350"/>
      <c r="AT881" s="350"/>
      <c r="AU881" s="123"/>
      <c r="AV881" s="123"/>
      <c r="AW881" s="179"/>
      <c r="AX881" s="179"/>
      <c r="AY881" s="123"/>
      <c r="AZ881" s="123"/>
      <c r="BA881" s="174">
        <v>42293</v>
      </c>
      <c r="BB881" s="174"/>
      <c r="BC881" s="123"/>
      <c r="BD881" s="113">
        <v>10000000</v>
      </c>
      <c r="BE881" s="86">
        <v>14000000</v>
      </c>
      <c r="BF881" s="86"/>
      <c r="BG881" s="179"/>
      <c r="BH881" s="88" t="s">
        <v>776</v>
      </c>
      <c r="BI881" s="123"/>
      <c r="BJ881" s="179"/>
      <c r="BK881" s="351"/>
      <c r="BL881" s="351"/>
      <c r="BM881" s="179"/>
      <c r="BN881" s="89"/>
      <c r="BQ881" s="373">
        <v>10000000</v>
      </c>
    </row>
    <row r="882" spans="1:69" x14ac:dyDescent="0.25">
      <c r="A882" s="97">
        <v>879</v>
      </c>
      <c r="B882" s="95" t="s">
        <v>5759</v>
      </c>
      <c r="C882" s="67">
        <v>4100027177</v>
      </c>
      <c r="D882" s="67" t="s">
        <v>5760</v>
      </c>
      <c r="E882" s="204">
        <v>6636000</v>
      </c>
      <c r="F882" s="69" t="s">
        <v>171</v>
      </c>
      <c r="G882" s="69">
        <v>2015</v>
      </c>
      <c r="H882" s="174">
        <v>42153</v>
      </c>
      <c r="I882" s="174">
        <v>42166</v>
      </c>
      <c r="J882" s="97" t="s">
        <v>4375</v>
      </c>
      <c r="K882" s="95"/>
      <c r="L882" s="88" t="s">
        <v>4377</v>
      </c>
      <c r="M882" s="99" t="s">
        <v>5361</v>
      </c>
      <c r="N882" s="97" t="s">
        <v>98</v>
      </c>
      <c r="O882" s="97" t="s">
        <v>98</v>
      </c>
      <c r="P882" s="100">
        <v>6636000</v>
      </c>
      <c r="Q882" s="97">
        <v>2015</v>
      </c>
      <c r="R882" s="97" t="s">
        <v>171</v>
      </c>
      <c r="S882" s="363">
        <v>42152</v>
      </c>
      <c r="T882" s="69"/>
      <c r="U882" s="110">
        <v>1</v>
      </c>
      <c r="V882" s="110">
        <v>42153</v>
      </c>
      <c r="W882" s="67" t="s">
        <v>5683</v>
      </c>
      <c r="X882" s="348" t="s">
        <v>5761</v>
      </c>
      <c r="Y882" s="142" t="s">
        <v>5762</v>
      </c>
      <c r="Z882" s="89" t="s">
        <v>5364</v>
      </c>
      <c r="AA882" s="69"/>
      <c r="AB882" s="67"/>
      <c r="AC882" s="74" t="s">
        <v>4375</v>
      </c>
      <c r="AD882" s="75" t="s">
        <v>107</v>
      </c>
      <c r="AE882" s="75" t="s">
        <v>107</v>
      </c>
      <c r="AF882" s="75" t="s">
        <v>107</v>
      </c>
      <c r="AG882" s="75" t="s">
        <v>107</v>
      </c>
      <c r="AH882" s="123" t="s">
        <v>1885</v>
      </c>
      <c r="AI882" s="123"/>
      <c r="AJ882" s="378">
        <v>121.6592</v>
      </c>
      <c r="AK882" s="378">
        <v>-8.8402399999999997</v>
      </c>
      <c r="AL882" s="78" t="s">
        <v>4408</v>
      </c>
      <c r="AM882" s="78" t="s">
        <v>4383</v>
      </c>
      <c r="AN882" s="79" t="s">
        <v>113</v>
      </c>
      <c r="AO882" s="174"/>
      <c r="AP882" s="313">
        <v>42160</v>
      </c>
      <c r="AQ882" s="174"/>
      <c r="AR882" s="79" t="s">
        <v>59</v>
      </c>
      <c r="AS882" s="350"/>
      <c r="AT882" s="350"/>
      <c r="AU882" s="123"/>
      <c r="AV882" s="67" t="s">
        <v>5763</v>
      </c>
      <c r="AW882" s="179"/>
      <c r="AX882" s="179"/>
      <c r="AY882" s="123"/>
      <c r="AZ882" s="123">
        <v>5000243658</v>
      </c>
      <c r="BA882" s="174">
        <v>42234</v>
      </c>
      <c r="BB882" s="174">
        <v>42254</v>
      </c>
      <c r="BC882" s="123"/>
      <c r="BD882" s="86">
        <v>6636000</v>
      </c>
      <c r="BE882" s="113">
        <v>0</v>
      </c>
      <c r="BF882" s="86">
        <v>6636000</v>
      </c>
      <c r="BG882" s="179">
        <v>42256</v>
      </c>
      <c r="BH882" s="156" t="s">
        <v>116</v>
      </c>
      <c r="BI882" s="123" t="s">
        <v>5764</v>
      </c>
      <c r="BJ882" s="179">
        <v>42256</v>
      </c>
      <c r="BK882" s="351">
        <v>42277</v>
      </c>
      <c r="BL882" s="351">
        <v>42314</v>
      </c>
      <c r="BM882" s="179"/>
      <c r="BN882" s="89"/>
      <c r="BQ882" s="129">
        <v>6636000</v>
      </c>
    </row>
    <row r="883" spans="1:69" x14ac:dyDescent="0.25">
      <c r="A883" s="97">
        <v>880</v>
      </c>
      <c r="B883" s="95" t="s">
        <v>5765</v>
      </c>
      <c r="C883" s="67">
        <v>4100027177</v>
      </c>
      <c r="D883" s="67" t="s">
        <v>5766</v>
      </c>
      <c r="E883" s="204">
        <v>6636000</v>
      </c>
      <c r="F883" s="69" t="s">
        <v>171</v>
      </c>
      <c r="G883" s="69">
        <v>2015</v>
      </c>
      <c r="H883" s="174">
        <v>42153</v>
      </c>
      <c r="I883" s="174">
        <v>42166</v>
      </c>
      <c r="J883" s="97" t="s">
        <v>4375</v>
      </c>
      <c r="K883" s="95"/>
      <c r="L883" s="88" t="s">
        <v>4377</v>
      </c>
      <c r="M883" s="99" t="s">
        <v>5361</v>
      </c>
      <c r="N883" s="97" t="s">
        <v>98</v>
      </c>
      <c r="O883" s="97" t="s">
        <v>98</v>
      </c>
      <c r="P883" s="100">
        <v>6636000</v>
      </c>
      <c r="Q883" s="97">
        <v>2015</v>
      </c>
      <c r="R883" s="97" t="s">
        <v>171</v>
      </c>
      <c r="S883" s="363">
        <v>42152</v>
      </c>
      <c r="T883" s="69"/>
      <c r="U883" s="110">
        <v>1</v>
      </c>
      <c r="V883" s="110">
        <v>42153</v>
      </c>
      <c r="W883" s="67" t="s">
        <v>5683</v>
      </c>
      <c r="X883" s="348" t="s">
        <v>5767</v>
      </c>
      <c r="Y883" s="142" t="s">
        <v>5768</v>
      </c>
      <c r="Z883" s="89" t="s">
        <v>5364</v>
      </c>
      <c r="AA883" s="69"/>
      <c r="AB883" s="67"/>
      <c r="AC883" s="74" t="s">
        <v>4375</v>
      </c>
      <c r="AD883" s="75" t="s">
        <v>107</v>
      </c>
      <c r="AE883" s="75" t="s">
        <v>107</v>
      </c>
      <c r="AF883" s="75" t="s">
        <v>107</v>
      </c>
      <c r="AG883" s="75" t="s">
        <v>107</v>
      </c>
      <c r="AH883" s="123" t="s">
        <v>1885</v>
      </c>
      <c r="AI883" s="123"/>
      <c r="AJ883" s="378">
        <v>120.2585</v>
      </c>
      <c r="AK883" s="378">
        <v>-9.6603300000000001</v>
      </c>
      <c r="AL883" s="78" t="s">
        <v>658</v>
      </c>
      <c r="AM883" s="78" t="s">
        <v>2876</v>
      </c>
      <c r="AN883" s="79" t="s">
        <v>113</v>
      </c>
      <c r="AO883" s="174"/>
      <c r="AP883" s="313">
        <v>42160</v>
      </c>
      <c r="AQ883" s="174"/>
      <c r="AR883" s="79" t="s">
        <v>59</v>
      </c>
      <c r="AS883" s="350"/>
      <c r="AT883" s="350"/>
      <c r="AU883" s="123"/>
      <c r="AV883" s="67" t="s">
        <v>5769</v>
      </c>
      <c r="AW883" s="179"/>
      <c r="AX883" s="179"/>
      <c r="AY883" s="123"/>
      <c r="AZ883" s="123">
        <v>5000243664</v>
      </c>
      <c r="BA883" s="174">
        <v>42243</v>
      </c>
      <c r="BB883" s="174">
        <v>42254</v>
      </c>
      <c r="BC883" s="123"/>
      <c r="BD883" s="86">
        <v>6636000</v>
      </c>
      <c r="BE883" s="113">
        <v>0</v>
      </c>
      <c r="BF883" s="86">
        <v>6636000</v>
      </c>
      <c r="BG883" s="179">
        <v>42256</v>
      </c>
      <c r="BH883" s="156" t="s">
        <v>116</v>
      </c>
      <c r="BI883" s="123" t="s">
        <v>5770</v>
      </c>
      <c r="BJ883" s="179">
        <v>42256</v>
      </c>
      <c r="BK883" s="351">
        <v>42277</v>
      </c>
      <c r="BL883" s="351">
        <v>42314</v>
      </c>
      <c r="BM883" s="179"/>
      <c r="BN883" s="89"/>
      <c r="BQ883" s="129">
        <v>6636000</v>
      </c>
    </row>
    <row r="884" spans="1:69" x14ac:dyDescent="0.25">
      <c r="A884" s="97">
        <v>881</v>
      </c>
      <c r="B884" s="95" t="s">
        <v>5771</v>
      </c>
      <c r="C884" s="67">
        <v>4100027177</v>
      </c>
      <c r="D884" s="67" t="s">
        <v>5772</v>
      </c>
      <c r="E884" s="204">
        <v>9175000</v>
      </c>
      <c r="F884" s="69" t="s">
        <v>171</v>
      </c>
      <c r="G884" s="69">
        <v>2015</v>
      </c>
      <c r="H884" s="174">
        <v>42153</v>
      </c>
      <c r="I884" s="174">
        <v>42166</v>
      </c>
      <c r="J884" s="97" t="s">
        <v>4375</v>
      </c>
      <c r="K884" s="95"/>
      <c r="L884" s="88" t="s">
        <v>4377</v>
      </c>
      <c r="M884" s="99" t="s">
        <v>5361</v>
      </c>
      <c r="N884" s="97" t="s">
        <v>98</v>
      </c>
      <c r="O884" s="97" t="s">
        <v>98</v>
      </c>
      <c r="P884" s="100">
        <v>9175000</v>
      </c>
      <c r="Q884" s="97">
        <v>2015</v>
      </c>
      <c r="R884" s="97" t="s">
        <v>171</v>
      </c>
      <c r="S884" s="363">
        <v>42152</v>
      </c>
      <c r="T884" s="69"/>
      <c r="U884" s="110">
        <v>1</v>
      </c>
      <c r="V884" s="110">
        <v>42153</v>
      </c>
      <c r="W884" s="67" t="s">
        <v>5683</v>
      </c>
      <c r="X884" s="348" t="s">
        <v>5773</v>
      </c>
      <c r="Y884" s="142" t="s">
        <v>5774</v>
      </c>
      <c r="Z884" s="89" t="s">
        <v>5775</v>
      </c>
      <c r="AA884" s="69"/>
      <c r="AB884" s="67"/>
      <c r="AC884" s="74" t="s">
        <v>5399</v>
      </c>
      <c r="AD884" s="75" t="s">
        <v>107</v>
      </c>
      <c r="AE884" s="75" t="s">
        <v>107</v>
      </c>
      <c r="AF884" s="75" t="s">
        <v>107</v>
      </c>
      <c r="AG884" s="75" t="s">
        <v>107</v>
      </c>
      <c r="AH884" s="123" t="s">
        <v>1885</v>
      </c>
      <c r="AI884" s="123"/>
      <c r="AJ884" s="378">
        <v>119.40940000000001</v>
      </c>
      <c r="AK884" s="378">
        <v>-9.6377000000000006</v>
      </c>
      <c r="AL884" s="78" t="s">
        <v>658</v>
      </c>
      <c r="AM884" s="78" t="s">
        <v>211</v>
      </c>
      <c r="AN884" s="79" t="s">
        <v>113</v>
      </c>
      <c r="AO884" s="174"/>
      <c r="AP884" s="313">
        <v>42163</v>
      </c>
      <c r="AQ884" s="174"/>
      <c r="AR884" s="79" t="s">
        <v>59</v>
      </c>
      <c r="AS884" s="350"/>
      <c r="AT884" s="350"/>
      <c r="AU884" s="123"/>
      <c r="AV884" s="123" t="s">
        <v>14975</v>
      </c>
      <c r="AW884" s="179"/>
      <c r="AX884" s="179"/>
      <c r="AY884" s="123"/>
      <c r="AZ884" s="123">
        <v>5000249536</v>
      </c>
      <c r="BA884" s="174">
        <v>42262</v>
      </c>
      <c r="BB884" s="174">
        <v>42289</v>
      </c>
      <c r="BC884" s="123"/>
      <c r="BD884" s="113">
        <f>+E884</f>
        <v>9175000</v>
      </c>
      <c r="BE884" s="113">
        <v>0</v>
      </c>
      <c r="BF884" s="86">
        <f>+BD884</f>
        <v>9175000</v>
      </c>
      <c r="BG884" s="179">
        <v>42290</v>
      </c>
      <c r="BH884" s="310" t="s">
        <v>242</v>
      </c>
      <c r="BI884" s="123" t="s">
        <v>15027</v>
      </c>
      <c r="BJ884" s="179">
        <v>42296</v>
      </c>
      <c r="BK884" s="351">
        <v>42317</v>
      </c>
      <c r="BL884" s="351"/>
      <c r="BM884" s="179"/>
      <c r="BN884" s="89"/>
      <c r="BQ884" s="331">
        <v>9175000</v>
      </c>
    </row>
    <row r="885" spans="1:69" x14ac:dyDescent="0.25">
      <c r="A885" s="97">
        <v>882</v>
      </c>
      <c r="B885" s="95" t="s">
        <v>5776</v>
      </c>
      <c r="C885" s="67">
        <v>4100027177</v>
      </c>
      <c r="D885" s="67" t="s">
        <v>5777</v>
      </c>
      <c r="E885" s="204">
        <v>6636000</v>
      </c>
      <c r="F885" s="69" t="s">
        <v>171</v>
      </c>
      <c r="G885" s="69">
        <v>2015</v>
      </c>
      <c r="H885" s="174">
        <v>42153</v>
      </c>
      <c r="I885" s="174">
        <v>42166</v>
      </c>
      <c r="J885" s="97" t="s">
        <v>4375</v>
      </c>
      <c r="K885" s="95"/>
      <c r="L885" s="88" t="s">
        <v>4377</v>
      </c>
      <c r="M885" s="99" t="s">
        <v>5361</v>
      </c>
      <c r="N885" s="97" t="s">
        <v>98</v>
      </c>
      <c r="O885" s="97" t="s">
        <v>98</v>
      </c>
      <c r="P885" s="100">
        <v>6636000</v>
      </c>
      <c r="Q885" s="97">
        <v>2015</v>
      </c>
      <c r="R885" s="97" t="s">
        <v>171</v>
      </c>
      <c r="S885" s="363">
        <v>42152</v>
      </c>
      <c r="T885" s="69"/>
      <c r="U885" s="110">
        <v>1</v>
      </c>
      <c r="V885" s="110">
        <v>42153</v>
      </c>
      <c r="W885" s="67" t="s">
        <v>5683</v>
      </c>
      <c r="X885" s="348" t="s">
        <v>5778</v>
      </c>
      <c r="Y885" s="142" t="s">
        <v>5779</v>
      </c>
      <c r="Z885" s="89" t="s">
        <v>5364</v>
      </c>
      <c r="AA885" s="69"/>
      <c r="AB885" s="67"/>
      <c r="AC885" s="74" t="s">
        <v>4375</v>
      </c>
      <c r="AD885" s="69"/>
      <c r="AE885" s="69"/>
      <c r="AF885" s="69"/>
      <c r="AG885" s="69"/>
      <c r="AH885" s="123" t="s">
        <v>1885</v>
      </c>
      <c r="AI885" s="123"/>
      <c r="AJ885" s="378">
        <v>123.0519</v>
      </c>
      <c r="AK885" s="378">
        <v>-10.7502</v>
      </c>
      <c r="AL885" s="78" t="s">
        <v>4408</v>
      </c>
      <c r="AM885" s="78" t="s">
        <v>2876</v>
      </c>
      <c r="AN885" s="79" t="s">
        <v>113</v>
      </c>
      <c r="AO885" s="174"/>
      <c r="AP885" s="313">
        <v>42159</v>
      </c>
      <c r="AQ885" s="174"/>
      <c r="AR885" s="79" t="s">
        <v>59</v>
      </c>
      <c r="AS885" s="350"/>
      <c r="AT885" s="350"/>
      <c r="AU885" s="123"/>
      <c r="AV885" s="67" t="s">
        <v>5780</v>
      </c>
      <c r="AW885" s="179"/>
      <c r="AX885" s="179"/>
      <c r="AY885" s="123"/>
      <c r="AZ885" s="123">
        <v>5000243669</v>
      </c>
      <c r="BA885" s="174">
        <v>42234</v>
      </c>
      <c r="BB885" s="174">
        <v>42254</v>
      </c>
      <c r="BC885" s="123"/>
      <c r="BD885" s="86">
        <v>6636000</v>
      </c>
      <c r="BE885" s="113">
        <v>0</v>
      </c>
      <c r="BF885" s="86">
        <v>6636000</v>
      </c>
      <c r="BG885" s="179">
        <v>42256</v>
      </c>
      <c r="BH885" s="156" t="s">
        <v>242</v>
      </c>
      <c r="BI885" s="123" t="s">
        <v>5781</v>
      </c>
      <c r="BJ885" s="179">
        <v>42256</v>
      </c>
      <c r="BK885" s="351">
        <v>42277</v>
      </c>
      <c r="BL885" s="351"/>
      <c r="BM885" s="179"/>
      <c r="BN885" s="89"/>
      <c r="BQ885" s="129">
        <v>6636000</v>
      </c>
    </row>
    <row r="886" spans="1:69" x14ac:dyDescent="0.25">
      <c r="A886" s="97">
        <v>883</v>
      </c>
      <c r="B886" s="95" t="s">
        <v>5782</v>
      </c>
      <c r="C886" s="67" t="s">
        <v>14929</v>
      </c>
      <c r="D886" s="67" t="s">
        <v>14965</v>
      </c>
      <c r="E886" s="204">
        <v>18000000</v>
      </c>
      <c r="F886" s="69" t="s">
        <v>8305</v>
      </c>
      <c r="G886" s="350">
        <v>2015</v>
      </c>
      <c r="H886" s="394">
        <v>42284</v>
      </c>
      <c r="I886" s="394">
        <v>42284</v>
      </c>
      <c r="J886" s="69" t="s">
        <v>600</v>
      </c>
      <c r="K886" s="123" t="s">
        <v>5783</v>
      </c>
      <c r="L886" s="88" t="s">
        <v>818</v>
      </c>
      <c r="M886" s="97" t="s">
        <v>98</v>
      </c>
      <c r="N886" s="97" t="s">
        <v>98</v>
      </c>
      <c r="O886" s="97" t="s">
        <v>98</v>
      </c>
      <c r="P886" s="100">
        <v>7250000</v>
      </c>
      <c r="Q886" s="97">
        <v>2015</v>
      </c>
      <c r="R886" s="97" t="s">
        <v>171</v>
      </c>
      <c r="S886" s="363">
        <v>42153</v>
      </c>
      <c r="T886" s="101">
        <v>42157</v>
      </c>
      <c r="U886" s="110">
        <v>-42153</v>
      </c>
      <c r="V886" s="110">
        <v>-42157</v>
      </c>
      <c r="W886" s="67"/>
      <c r="X886" s="69" t="s">
        <v>5784</v>
      </c>
      <c r="Y886" s="67" t="s">
        <v>5785</v>
      </c>
      <c r="Z886" s="123" t="s">
        <v>5786</v>
      </c>
      <c r="AA886" s="69"/>
      <c r="AB886" s="67" t="s">
        <v>2064</v>
      </c>
      <c r="AC886" s="370"/>
      <c r="AD886" s="69"/>
      <c r="AE886" s="69"/>
      <c r="AF886" s="69"/>
      <c r="AG886" s="69"/>
      <c r="AH886" s="123"/>
      <c r="AI886" s="123" t="s">
        <v>5787</v>
      </c>
      <c r="AJ886" s="349"/>
      <c r="AK886" s="349"/>
      <c r="AL886" s="79"/>
      <c r="AM886" s="123"/>
      <c r="AN886" s="79"/>
      <c r="AO886" s="174"/>
      <c r="AP886" s="70"/>
      <c r="AQ886" s="174"/>
      <c r="AR886" s="79"/>
      <c r="AS886" s="350"/>
      <c r="AT886" s="350"/>
      <c r="AU886" s="123"/>
      <c r="AV886" s="123" t="s">
        <v>15283</v>
      </c>
      <c r="AW886" s="179"/>
      <c r="AX886" s="179"/>
      <c r="AY886" s="123"/>
      <c r="AZ886" s="123" t="s">
        <v>15282</v>
      </c>
      <c r="BA886" s="174">
        <v>42303</v>
      </c>
      <c r="BB886" s="174">
        <v>42310</v>
      </c>
      <c r="BC886" s="123"/>
      <c r="BD886" s="113">
        <f>+E886</f>
        <v>18000000</v>
      </c>
      <c r="BE886" s="86">
        <v>0</v>
      </c>
      <c r="BF886" s="86">
        <f>+BD886</f>
        <v>18000000</v>
      </c>
      <c r="BG886" s="179">
        <v>42311</v>
      </c>
      <c r="BH886" s="88" t="s">
        <v>242</v>
      </c>
      <c r="BI886" s="123" t="s">
        <v>15339</v>
      </c>
      <c r="BJ886" s="179">
        <v>42313</v>
      </c>
      <c r="BK886" s="351">
        <v>42334</v>
      </c>
      <c r="BL886" s="351"/>
      <c r="BM886" s="179"/>
      <c r="BN886" s="89"/>
      <c r="BQ886" s="393">
        <v>7250000</v>
      </c>
    </row>
    <row r="887" spans="1:69" x14ac:dyDescent="0.25">
      <c r="A887" s="97">
        <v>884</v>
      </c>
      <c r="B887" s="95" t="s">
        <v>5788</v>
      </c>
      <c r="C887" s="67">
        <v>4500071059</v>
      </c>
      <c r="D887" s="67" t="s">
        <v>5789</v>
      </c>
      <c r="E887" s="204">
        <v>6000000</v>
      </c>
      <c r="F887" s="69" t="s">
        <v>335</v>
      </c>
      <c r="G887" s="69">
        <v>2015</v>
      </c>
      <c r="H887" s="174">
        <v>42159</v>
      </c>
      <c r="I887" s="174">
        <v>42166</v>
      </c>
      <c r="J887" s="97" t="s">
        <v>94</v>
      </c>
      <c r="K887" s="95" t="s">
        <v>95</v>
      </c>
      <c r="L887" s="88" t="s">
        <v>96</v>
      </c>
      <c r="M887" s="99" t="s">
        <v>377</v>
      </c>
      <c r="N887" s="97" t="s">
        <v>98</v>
      </c>
      <c r="O887" s="258" t="s">
        <v>98</v>
      </c>
      <c r="P887" s="100">
        <v>6000000</v>
      </c>
      <c r="Q887" s="69">
        <v>2015</v>
      </c>
      <c r="R887" s="69" t="s">
        <v>335</v>
      </c>
      <c r="S887" s="363">
        <v>42156</v>
      </c>
      <c r="T887" s="363">
        <v>42156</v>
      </c>
      <c r="U887" s="110">
        <v>3</v>
      </c>
      <c r="V887" s="110">
        <v>3</v>
      </c>
      <c r="W887" s="67" t="s">
        <v>124</v>
      </c>
      <c r="X887" s="69" t="s">
        <v>1841</v>
      </c>
      <c r="Y887" s="67" t="s">
        <v>1842</v>
      </c>
      <c r="Z887" s="67" t="s">
        <v>5789</v>
      </c>
      <c r="AA887" s="69"/>
      <c r="AB887" s="67" t="s">
        <v>845</v>
      </c>
      <c r="AC887" s="370" t="s">
        <v>1862</v>
      </c>
      <c r="AD887" s="69"/>
      <c r="AE887" s="69"/>
      <c r="AF887" s="69"/>
      <c r="AG887" s="69"/>
      <c r="AH887" s="123" t="s">
        <v>741</v>
      </c>
      <c r="AI887" s="123" t="s">
        <v>2036</v>
      </c>
      <c r="AJ887" s="381" t="s">
        <v>5790</v>
      </c>
      <c r="AK887" s="349">
        <v>110.83638999999999</v>
      </c>
      <c r="AL887" s="79"/>
      <c r="AM887" s="123"/>
      <c r="AN887" s="79"/>
      <c r="AO887" s="174"/>
      <c r="AP887" s="70"/>
      <c r="AQ887" s="174"/>
      <c r="AR887" s="79"/>
      <c r="AS887" s="350"/>
      <c r="AT887" s="350"/>
      <c r="AU887" s="123"/>
      <c r="AV887" s="123"/>
      <c r="AW887" s="179"/>
      <c r="AX887" s="179"/>
      <c r="AY887" s="123"/>
      <c r="AZ887" s="95" t="s">
        <v>5791</v>
      </c>
      <c r="BA887" s="174">
        <v>42170</v>
      </c>
      <c r="BB887" s="174">
        <v>42178</v>
      </c>
      <c r="BC887" s="123"/>
      <c r="BD887" s="86">
        <v>6000000</v>
      </c>
      <c r="BE887" s="86">
        <v>0</v>
      </c>
      <c r="BF887" s="86">
        <v>6000000</v>
      </c>
      <c r="BG887" s="179">
        <v>42178</v>
      </c>
      <c r="BH887" s="156" t="s">
        <v>116</v>
      </c>
      <c r="BI887" s="123" t="s">
        <v>5792</v>
      </c>
      <c r="BJ887" s="179">
        <v>42178</v>
      </c>
      <c r="BK887" s="351">
        <v>42199</v>
      </c>
      <c r="BL887" s="351">
        <v>42192</v>
      </c>
      <c r="BM887" s="179"/>
      <c r="BN887" s="89"/>
      <c r="BQ887" s="90">
        <v>6000000</v>
      </c>
    </row>
    <row r="888" spans="1:69" x14ac:dyDescent="0.25">
      <c r="A888" s="97">
        <v>885</v>
      </c>
      <c r="B888" s="95" t="s">
        <v>5793</v>
      </c>
      <c r="C888" s="88">
        <v>4800083168</v>
      </c>
      <c r="D888" s="88" t="s">
        <v>1634</v>
      </c>
      <c r="E888" s="100">
        <v>3500000</v>
      </c>
      <c r="F888" s="97">
        <v>8</v>
      </c>
      <c r="G888" s="97">
        <v>2014</v>
      </c>
      <c r="H888" s="101">
        <v>41858</v>
      </c>
      <c r="I888" s="174"/>
      <c r="J888" s="97" t="s">
        <v>628</v>
      </c>
      <c r="K888" s="95" t="s">
        <v>1635</v>
      </c>
      <c r="L888" s="88" t="s">
        <v>630</v>
      </c>
      <c r="M888" s="99" t="s">
        <v>1636</v>
      </c>
      <c r="N888" s="97" t="s">
        <v>98</v>
      </c>
      <c r="O888" s="97" t="s">
        <v>98</v>
      </c>
      <c r="P888" s="100">
        <v>3500000</v>
      </c>
      <c r="Q888" s="69">
        <v>2015</v>
      </c>
      <c r="R888" s="69" t="s">
        <v>335</v>
      </c>
      <c r="S888" s="363">
        <v>42156</v>
      </c>
      <c r="T888" s="371">
        <v>42156</v>
      </c>
      <c r="U888" s="110">
        <v>-298</v>
      </c>
      <c r="V888" s="110">
        <v>-298</v>
      </c>
      <c r="W888" s="67" t="s">
        <v>1910</v>
      </c>
      <c r="X888" s="348" t="s">
        <v>5794</v>
      </c>
      <c r="Y888" s="142" t="s">
        <v>5795</v>
      </c>
      <c r="Z888" s="89" t="s">
        <v>1640</v>
      </c>
      <c r="AA888" s="69"/>
      <c r="AB888" s="67"/>
      <c r="AC888" s="370"/>
      <c r="AD888" s="69"/>
      <c r="AE888" s="69"/>
      <c r="AF888" s="69"/>
      <c r="AG888" s="69"/>
      <c r="AH888" s="123" t="s">
        <v>741</v>
      </c>
      <c r="AI888" s="123"/>
      <c r="AJ888" s="378"/>
      <c r="AK888" s="378"/>
      <c r="AL888" s="79"/>
      <c r="AM888" s="123"/>
      <c r="AN888" s="79"/>
      <c r="AO888" s="174"/>
      <c r="AP888" s="70"/>
      <c r="AQ888" s="174"/>
      <c r="AR888" s="79"/>
      <c r="AS888" s="350"/>
      <c r="AT888" s="350"/>
      <c r="AU888" s="123"/>
      <c r="AV888" s="123" t="s">
        <v>5796</v>
      </c>
      <c r="AW888" s="179">
        <v>42171</v>
      </c>
      <c r="AX888" s="179">
        <v>42177</v>
      </c>
      <c r="AY888" s="123"/>
      <c r="AZ888" s="95" t="s">
        <v>4951</v>
      </c>
      <c r="BA888" s="98">
        <v>42192</v>
      </c>
      <c r="BB888" s="98">
        <v>42228</v>
      </c>
      <c r="BC888" s="123"/>
      <c r="BD888" s="86"/>
      <c r="BE888" s="86"/>
      <c r="BF888" s="86"/>
      <c r="BG888" s="98">
        <v>42228</v>
      </c>
      <c r="BH888" s="88" t="s">
        <v>116</v>
      </c>
      <c r="BI888" s="95" t="s">
        <v>4952</v>
      </c>
      <c r="BJ888" s="146">
        <v>42228</v>
      </c>
      <c r="BK888" s="146">
        <v>42249</v>
      </c>
      <c r="BL888" s="146">
        <v>42250</v>
      </c>
      <c r="BM888" s="179"/>
      <c r="BN888" s="89"/>
      <c r="BO888" t="s">
        <v>2619</v>
      </c>
      <c r="BQ888" s="90">
        <v>3500000</v>
      </c>
    </row>
    <row r="889" spans="1:69" x14ac:dyDescent="0.25">
      <c r="A889" s="97">
        <v>886</v>
      </c>
      <c r="B889" s="95" t="s">
        <v>5797</v>
      </c>
      <c r="C889" s="88">
        <v>4800083168</v>
      </c>
      <c r="D889" s="88" t="s">
        <v>1634</v>
      </c>
      <c r="E889" s="100">
        <v>3500000</v>
      </c>
      <c r="F889" s="97">
        <v>8</v>
      </c>
      <c r="G889" s="97">
        <v>2014</v>
      </c>
      <c r="H889" s="101">
        <v>41858</v>
      </c>
      <c r="I889" s="174"/>
      <c r="J889" s="97" t="s">
        <v>628</v>
      </c>
      <c r="K889" s="95" t="s">
        <v>1635</v>
      </c>
      <c r="L889" s="88" t="s">
        <v>630</v>
      </c>
      <c r="M889" s="99" t="s">
        <v>1636</v>
      </c>
      <c r="N889" s="97" t="s">
        <v>98</v>
      </c>
      <c r="O889" s="97" t="s">
        <v>98</v>
      </c>
      <c r="P889" s="100">
        <v>3500000</v>
      </c>
      <c r="Q889" s="69">
        <v>2015</v>
      </c>
      <c r="R889" s="69" t="s">
        <v>335</v>
      </c>
      <c r="S889" s="363">
        <v>42156</v>
      </c>
      <c r="T889" s="371">
        <v>42156</v>
      </c>
      <c r="U889" s="110">
        <v>-298</v>
      </c>
      <c r="V889" s="110">
        <v>-298</v>
      </c>
      <c r="W889" s="67" t="s">
        <v>1910</v>
      </c>
      <c r="X889" s="348" t="s">
        <v>5798</v>
      </c>
      <c r="Y889" s="142" t="s">
        <v>5799</v>
      </c>
      <c r="Z889" s="89" t="s">
        <v>1640</v>
      </c>
      <c r="AA889" s="69"/>
      <c r="AB889" s="67"/>
      <c r="AC889" s="370"/>
      <c r="AD889" s="69"/>
      <c r="AE889" s="69"/>
      <c r="AF889" s="69"/>
      <c r="AG889" s="69"/>
      <c r="AH889" s="123" t="s">
        <v>889</v>
      </c>
      <c r="AI889" s="123"/>
      <c r="AJ889" s="378"/>
      <c r="AK889" s="378"/>
      <c r="AL889" s="79"/>
      <c r="AM889" s="123"/>
      <c r="AN889" s="79"/>
      <c r="AO889" s="174"/>
      <c r="AP889" s="70"/>
      <c r="AQ889" s="174"/>
      <c r="AR889" s="79"/>
      <c r="AS889" s="350"/>
      <c r="AT889" s="350"/>
      <c r="AU889" s="123"/>
      <c r="AV889" s="123" t="s">
        <v>5800</v>
      </c>
      <c r="AW889" s="179">
        <v>42171</v>
      </c>
      <c r="AX889" s="179">
        <v>42177</v>
      </c>
      <c r="AY889" s="123"/>
      <c r="AZ889" s="95" t="s">
        <v>4951</v>
      </c>
      <c r="BA889" s="98">
        <v>42192</v>
      </c>
      <c r="BB889" s="98">
        <v>42228</v>
      </c>
      <c r="BC889" s="123"/>
      <c r="BD889" s="86"/>
      <c r="BE889" s="86"/>
      <c r="BF889" s="86"/>
      <c r="BG889" s="98">
        <v>42228</v>
      </c>
      <c r="BH889" s="88" t="s">
        <v>116</v>
      </c>
      <c r="BI889" s="95" t="s">
        <v>4952</v>
      </c>
      <c r="BJ889" s="146">
        <v>42228</v>
      </c>
      <c r="BK889" s="146">
        <v>42249</v>
      </c>
      <c r="BL889" s="146">
        <v>42250</v>
      </c>
      <c r="BM889" s="179"/>
      <c r="BN889" s="89"/>
      <c r="BO889" t="s">
        <v>2619</v>
      </c>
      <c r="BQ889" s="90">
        <v>3500000</v>
      </c>
    </row>
    <row r="890" spans="1:69" x14ac:dyDescent="0.25">
      <c r="A890" s="97">
        <v>887</v>
      </c>
      <c r="B890" s="95" t="s">
        <v>5801</v>
      </c>
      <c r="C890" s="88">
        <v>4800083168</v>
      </c>
      <c r="D890" s="88" t="s">
        <v>1634</v>
      </c>
      <c r="E890" s="100">
        <v>3500000</v>
      </c>
      <c r="F890" s="97">
        <v>8</v>
      </c>
      <c r="G890" s="97">
        <v>2014</v>
      </c>
      <c r="H890" s="101">
        <v>41858</v>
      </c>
      <c r="I890" s="174"/>
      <c r="J890" s="97" t="s">
        <v>628</v>
      </c>
      <c r="K890" s="95" t="s">
        <v>1635</v>
      </c>
      <c r="L890" s="88" t="s">
        <v>630</v>
      </c>
      <c r="M890" s="99" t="s">
        <v>1636</v>
      </c>
      <c r="N890" s="97" t="s">
        <v>98</v>
      </c>
      <c r="O890" s="97" t="s">
        <v>98</v>
      </c>
      <c r="P890" s="100">
        <v>3500000</v>
      </c>
      <c r="Q890" s="69">
        <v>2015</v>
      </c>
      <c r="R890" s="69" t="s">
        <v>335</v>
      </c>
      <c r="S890" s="363">
        <v>42156</v>
      </c>
      <c r="T890" s="371">
        <v>42156</v>
      </c>
      <c r="U890" s="110">
        <v>-298</v>
      </c>
      <c r="V890" s="110">
        <v>-298</v>
      </c>
      <c r="W890" s="67" t="s">
        <v>1910</v>
      </c>
      <c r="X890" s="348" t="s">
        <v>5802</v>
      </c>
      <c r="Y890" s="142" t="s">
        <v>5803</v>
      </c>
      <c r="Z890" s="89" t="s">
        <v>1640</v>
      </c>
      <c r="AA890" s="69"/>
      <c r="AB890" s="67"/>
      <c r="AC890" s="370"/>
      <c r="AD890" s="69"/>
      <c r="AE890" s="69"/>
      <c r="AF890" s="69"/>
      <c r="AG890" s="69"/>
      <c r="AH890" s="123" t="s">
        <v>591</v>
      </c>
      <c r="AI890" s="123"/>
      <c r="AJ890" s="378"/>
      <c r="AK890" s="378"/>
      <c r="AL890" s="79"/>
      <c r="AM890" s="123"/>
      <c r="AN890" s="79"/>
      <c r="AO890" s="174"/>
      <c r="AP890" s="70"/>
      <c r="AQ890" s="174"/>
      <c r="AR890" s="79"/>
      <c r="AS890" s="350"/>
      <c r="AT890" s="350"/>
      <c r="AU890" s="123"/>
      <c r="AV890" s="123" t="s">
        <v>5804</v>
      </c>
      <c r="AW890" s="179">
        <v>42163</v>
      </c>
      <c r="AX890" s="146">
        <v>42174</v>
      </c>
      <c r="AY890" s="123"/>
      <c r="AZ890" s="207" t="s">
        <v>4325</v>
      </c>
      <c r="BA890" s="98">
        <v>42184</v>
      </c>
      <c r="BB890" s="98">
        <v>42221</v>
      </c>
      <c r="BC890" s="123"/>
      <c r="BD890" s="86"/>
      <c r="BE890" s="86"/>
      <c r="BF890" s="86"/>
      <c r="BG890" s="98">
        <v>42221</v>
      </c>
      <c r="BH890" s="117" t="s">
        <v>116</v>
      </c>
      <c r="BI890" s="123" t="s">
        <v>4326</v>
      </c>
      <c r="BJ890" s="179">
        <v>42221</v>
      </c>
      <c r="BK890" s="351">
        <v>42242</v>
      </c>
      <c r="BL890" s="146">
        <v>42236</v>
      </c>
      <c r="BM890" s="179"/>
      <c r="BN890" s="89"/>
      <c r="BO890" t="s">
        <v>3240</v>
      </c>
      <c r="BQ890" s="90">
        <v>3500000</v>
      </c>
    </row>
    <row r="891" spans="1:69" x14ac:dyDescent="0.25">
      <c r="A891" s="94">
        <v>888</v>
      </c>
      <c r="B891" s="95" t="s">
        <v>5805</v>
      </c>
      <c r="C891" s="67">
        <v>2200004487</v>
      </c>
      <c r="D891" s="67" t="s">
        <v>5806</v>
      </c>
      <c r="E891" s="204">
        <v>16400000</v>
      </c>
      <c r="F891" s="69" t="s">
        <v>4963</v>
      </c>
      <c r="G891" s="69">
        <v>2015</v>
      </c>
      <c r="H891" s="394">
        <v>42188</v>
      </c>
      <c r="I891" s="174">
        <v>42194</v>
      </c>
      <c r="J891" s="97" t="s">
        <v>152</v>
      </c>
      <c r="K891" s="95" t="s">
        <v>5807</v>
      </c>
      <c r="L891" s="88" t="s">
        <v>154</v>
      </c>
      <c r="M891" s="99" t="s">
        <v>5807</v>
      </c>
      <c r="N891" s="97" t="s">
        <v>98</v>
      </c>
      <c r="O891" s="97" t="s">
        <v>98</v>
      </c>
      <c r="P891" s="100">
        <v>16400000</v>
      </c>
      <c r="Q891" s="69">
        <v>2015</v>
      </c>
      <c r="R891" s="69" t="s">
        <v>335</v>
      </c>
      <c r="S891" s="363">
        <v>42158</v>
      </c>
      <c r="T891" s="101">
        <v>42173</v>
      </c>
      <c r="U891" s="110">
        <v>30</v>
      </c>
      <c r="V891" s="110">
        <v>15</v>
      </c>
      <c r="W891" s="67" t="s">
        <v>5808</v>
      </c>
      <c r="X891" s="348" t="s">
        <v>5809</v>
      </c>
      <c r="Y891" s="142" t="s">
        <v>5810</v>
      </c>
      <c r="Z891" s="395" t="s">
        <v>5811</v>
      </c>
      <c r="AA891" s="69"/>
      <c r="AB891" s="67"/>
      <c r="AC891" s="370"/>
      <c r="AD891" s="69"/>
      <c r="AE891" s="69"/>
      <c r="AF891" s="69"/>
      <c r="AG891" s="69"/>
      <c r="AH891" s="123" t="s">
        <v>161</v>
      </c>
      <c r="AI891" s="123" t="s">
        <v>5812</v>
      </c>
      <c r="AJ891" s="378">
        <v>111.447222222222</v>
      </c>
      <c r="AK891" s="378">
        <v>-7.4086666666666696</v>
      </c>
      <c r="AL891" s="79"/>
      <c r="AM891" s="123"/>
      <c r="AN891" s="79"/>
      <c r="AO891" s="174"/>
      <c r="AP891" s="70"/>
      <c r="AQ891" s="174"/>
      <c r="AR891" s="79"/>
      <c r="AS891" s="350"/>
      <c r="AT891" s="350"/>
      <c r="AU891" s="123"/>
      <c r="AV891" s="123"/>
      <c r="AW891" s="179"/>
      <c r="AX891" s="179"/>
      <c r="AY891" s="123"/>
      <c r="AZ891" s="123" t="s">
        <v>5813</v>
      </c>
      <c r="BA891" s="101">
        <v>42249</v>
      </c>
      <c r="BB891" s="174">
        <v>42256</v>
      </c>
      <c r="BC891" s="123">
        <v>5000016001</v>
      </c>
      <c r="BD891" s="86"/>
      <c r="BE891" s="86"/>
      <c r="BF891" s="86"/>
      <c r="BG891" s="146">
        <v>42257</v>
      </c>
      <c r="BH891" s="88" t="s">
        <v>116</v>
      </c>
      <c r="BI891" s="123" t="s">
        <v>5814</v>
      </c>
      <c r="BJ891" s="179">
        <v>42262</v>
      </c>
      <c r="BK891" s="351">
        <v>42283</v>
      </c>
      <c r="BL891" s="351">
        <v>42289</v>
      </c>
      <c r="BM891" s="179"/>
      <c r="BN891" s="89"/>
      <c r="BQ891" s="204">
        <v>16400000</v>
      </c>
    </row>
    <row r="892" spans="1:69" x14ac:dyDescent="0.25">
      <c r="A892" s="97">
        <v>889</v>
      </c>
      <c r="B892" s="95" t="s">
        <v>5815</v>
      </c>
      <c r="C892" s="67">
        <v>4500071304</v>
      </c>
      <c r="D892" s="67" t="s">
        <v>5816</v>
      </c>
      <c r="E892" s="204">
        <v>4375000</v>
      </c>
      <c r="F892" s="69" t="s">
        <v>335</v>
      </c>
      <c r="G892" s="69">
        <v>2015</v>
      </c>
      <c r="H892" s="174">
        <v>42170</v>
      </c>
      <c r="I892" s="174">
        <v>42178</v>
      </c>
      <c r="J892" s="97" t="s">
        <v>94</v>
      </c>
      <c r="K892" s="95" t="s">
        <v>95</v>
      </c>
      <c r="L892" s="88" t="s">
        <v>96</v>
      </c>
      <c r="M892" s="267" t="s">
        <v>123</v>
      </c>
      <c r="N892" s="97" t="s">
        <v>98</v>
      </c>
      <c r="O892" s="97" t="s">
        <v>98</v>
      </c>
      <c r="P892" s="100">
        <v>4375000</v>
      </c>
      <c r="Q892" s="69">
        <v>2015</v>
      </c>
      <c r="R892" s="69" t="s">
        <v>335</v>
      </c>
      <c r="S892" s="363">
        <v>42158</v>
      </c>
      <c r="T892" s="363">
        <v>42158</v>
      </c>
      <c r="U892" s="110">
        <v>12</v>
      </c>
      <c r="V892" s="110">
        <v>12</v>
      </c>
      <c r="W892" s="67" t="s">
        <v>3136</v>
      </c>
      <c r="X892" s="348" t="s">
        <v>5817</v>
      </c>
      <c r="Y892" s="142" t="s">
        <v>5818</v>
      </c>
      <c r="Z892" s="395" t="s">
        <v>452</v>
      </c>
      <c r="AA892" s="69"/>
      <c r="AB892" s="67" t="s">
        <v>5819</v>
      </c>
      <c r="AC892" s="370" t="s">
        <v>3361</v>
      </c>
      <c r="AD892" s="69"/>
      <c r="AE892" s="69"/>
      <c r="AF892" s="69"/>
      <c r="AG892" s="69"/>
      <c r="AH892" s="123" t="s">
        <v>108</v>
      </c>
      <c r="AI892" s="123" t="s">
        <v>5820</v>
      </c>
      <c r="AJ892" s="378">
        <v>119.42171999999999</v>
      </c>
      <c r="AK892" s="396" t="s">
        <v>5821</v>
      </c>
      <c r="AL892" s="79"/>
      <c r="AM892" s="123"/>
      <c r="AN892" s="79"/>
      <c r="AO892" s="174"/>
      <c r="AP892" s="70"/>
      <c r="AQ892" s="174"/>
      <c r="AR892" s="79"/>
      <c r="AS892" s="350"/>
      <c r="AT892" s="350"/>
      <c r="AU892" s="123"/>
      <c r="AV892" s="123"/>
      <c r="AW892" s="179"/>
      <c r="AX892" s="179"/>
      <c r="AY892" s="123"/>
      <c r="AZ892" s="89" t="s">
        <v>5822</v>
      </c>
      <c r="BA892" s="174">
        <v>42179</v>
      </c>
      <c r="BB892" s="174">
        <v>42181</v>
      </c>
      <c r="BC892" s="123"/>
      <c r="BD892" s="113">
        <v>4375000</v>
      </c>
      <c r="BE892" s="86"/>
      <c r="BF892" s="86">
        <v>4375000</v>
      </c>
      <c r="BG892" s="179">
        <v>42181</v>
      </c>
      <c r="BH892" s="397" t="s">
        <v>116</v>
      </c>
      <c r="BI892" s="123" t="s">
        <v>5823</v>
      </c>
      <c r="BJ892" s="179">
        <v>42184</v>
      </c>
      <c r="BK892" s="351">
        <v>42205</v>
      </c>
      <c r="BL892" s="351">
        <v>42194</v>
      </c>
      <c r="BM892" s="179"/>
      <c r="BN892" s="89"/>
      <c r="BQ892" s="366">
        <v>4375000</v>
      </c>
    </row>
    <row r="893" spans="1:69" x14ac:dyDescent="0.25">
      <c r="A893" s="97">
        <v>890</v>
      </c>
      <c r="B893" s="95" t="s">
        <v>5824</v>
      </c>
      <c r="C893" s="67" t="s">
        <v>14931</v>
      </c>
      <c r="D893" s="67" t="s">
        <v>14932</v>
      </c>
      <c r="E893" s="204">
        <v>12000000</v>
      </c>
      <c r="F893" s="69" t="s">
        <v>8305</v>
      </c>
      <c r="G893" s="69">
        <v>2015</v>
      </c>
      <c r="H893" s="174">
        <v>42284</v>
      </c>
      <c r="I893" s="174">
        <v>42285</v>
      </c>
      <c r="J893" s="181" t="s">
        <v>600</v>
      </c>
      <c r="K893" s="154" t="s">
        <v>5783</v>
      </c>
      <c r="L893" s="258" t="s">
        <v>770</v>
      </c>
      <c r="M893" s="97" t="s">
        <v>98</v>
      </c>
      <c r="N893" s="97" t="s">
        <v>98</v>
      </c>
      <c r="O893" s="97" t="s">
        <v>98</v>
      </c>
      <c r="P893" s="100">
        <v>7250000</v>
      </c>
      <c r="Q893" s="69">
        <v>2015</v>
      </c>
      <c r="R893" s="69" t="s">
        <v>171</v>
      </c>
      <c r="S893" s="363">
        <v>42154</v>
      </c>
      <c r="T893" s="101">
        <v>42158</v>
      </c>
      <c r="U893" s="110">
        <v>-42154</v>
      </c>
      <c r="V893" s="110">
        <v>-42158</v>
      </c>
      <c r="W893" s="67" t="s">
        <v>5825</v>
      </c>
      <c r="X893" s="348"/>
      <c r="Y893" s="142" t="s">
        <v>5826</v>
      </c>
      <c r="Z893" s="89" t="s">
        <v>5786</v>
      </c>
      <c r="AA893" s="69" t="s">
        <v>103</v>
      </c>
      <c r="AB893" s="67" t="s">
        <v>2064</v>
      </c>
      <c r="AC893" s="370"/>
      <c r="AD893" s="69"/>
      <c r="AE893" s="69"/>
      <c r="AF893" s="69"/>
      <c r="AG893" s="69"/>
      <c r="AH893" s="123"/>
      <c r="AI893" s="123"/>
      <c r="AJ893" s="378"/>
      <c r="AK893" s="378"/>
      <c r="AL893" s="79"/>
      <c r="AM893" s="123"/>
      <c r="AN893" s="79"/>
      <c r="AO893" s="174"/>
      <c r="AP893" s="70"/>
      <c r="AQ893" s="174"/>
      <c r="AR893" s="79"/>
      <c r="AS893" s="350"/>
      <c r="AT893" s="350"/>
      <c r="AU893" s="123"/>
      <c r="AV893" s="123" t="s">
        <v>15285</v>
      </c>
      <c r="AW893" s="179"/>
      <c r="AX893" s="179"/>
      <c r="AY893" s="123"/>
      <c r="AZ893" s="123" t="s">
        <v>15284</v>
      </c>
      <c r="BA893" s="174">
        <v>42303</v>
      </c>
      <c r="BB893" s="174">
        <v>42310</v>
      </c>
      <c r="BC893" s="123"/>
      <c r="BD893" s="113">
        <f>+E893</f>
        <v>12000000</v>
      </c>
      <c r="BE893" s="86">
        <v>0</v>
      </c>
      <c r="BF893" s="86">
        <f>+BD893</f>
        <v>12000000</v>
      </c>
      <c r="BG893" s="179">
        <v>42311</v>
      </c>
      <c r="BH893" s="88" t="s">
        <v>242</v>
      </c>
      <c r="BI893" s="123" t="s">
        <v>15340</v>
      </c>
      <c r="BJ893" s="179">
        <v>42313</v>
      </c>
      <c r="BK893" s="351">
        <v>42334</v>
      </c>
      <c r="BL893" s="351"/>
      <c r="BM893" s="179"/>
      <c r="BN893" s="89"/>
      <c r="BQ893" s="398">
        <v>7250000</v>
      </c>
    </row>
    <row r="894" spans="1:69" x14ac:dyDescent="0.25">
      <c r="A894" s="97">
        <v>891</v>
      </c>
      <c r="B894" s="95" t="s">
        <v>5827</v>
      </c>
      <c r="C894" s="67">
        <v>4100027860</v>
      </c>
      <c r="D894" s="67" t="s">
        <v>5828</v>
      </c>
      <c r="E894" s="204">
        <v>10897000</v>
      </c>
      <c r="F894" s="69" t="s">
        <v>335</v>
      </c>
      <c r="G894" s="69">
        <v>2015</v>
      </c>
      <c r="H894" s="174">
        <v>42178</v>
      </c>
      <c r="I894" s="174">
        <v>42188</v>
      </c>
      <c r="J894" s="97" t="s">
        <v>4375</v>
      </c>
      <c r="K894" s="95"/>
      <c r="L894" s="88" t="s">
        <v>4377</v>
      </c>
      <c r="M894" s="99" t="s">
        <v>5361</v>
      </c>
      <c r="N894" s="97" t="s">
        <v>98</v>
      </c>
      <c r="O894" s="97" t="s">
        <v>98</v>
      </c>
      <c r="P894" s="100">
        <v>10897000</v>
      </c>
      <c r="Q894" s="69">
        <v>2015</v>
      </c>
      <c r="R894" s="69" t="s">
        <v>335</v>
      </c>
      <c r="S894" s="363">
        <v>42159</v>
      </c>
      <c r="T894" s="69"/>
      <c r="U894" s="110">
        <v>19</v>
      </c>
      <c r="V894" s="110">
        <v>42178</v>
      </c>
      <c r="W894" s="67" t="s">
        <v>5829</v>
      </c>
      <c r="X894" s="348" t="s">
        <v>5830</v>
      </c>
      <c r="Y894" s="142" t="s">
        <v>5831</v>
      </c>
      <c r="Z894" s="89" t="s">
        <v>5832</v>
      </c>
      <c r="AA894" s="69"/>
      <c r="AB894" s="67"/>
      <c r="AC894" s="74" t="s">
        <v>4375</v>
      </c>
      <c r="AD894" s="69"/>
      <c r="AE894" s="69"/>
      <c r="AF894" s="69"/>
      <c r="AG894" s="69"/>
      <c r="AH894" s="123" t="s">
        <v>108</v>
      </c>
      <c r="AI894" s="123"/>
      <c r="AJ894" s="378">
        <v>130.14658</v>
      </c>
      <c r="AK894" s="378">
        <v>-3.0340699999999998</v>
      </c>
      <c r="AL894" s="79"/>
      <c r="AM894" s="123"/>
      <c r="AN894" s="79"/>
      <c r="AO894" s="174"/>
      <c r="AP894" s="70"/>
      <c r="AQ894" s="174"/>
      <c r="AR894" s="79" t="s">
        <v>59</v>
      </c>
      <c r="AS894" s="350"/>
      <c r="AT894" s="350"/>
      <c r="AU894" s="123"/>
      <c r="AV894" s="123" t="s">
        <v>14982</v>
      </c>
      <c r="AW894" s="179"/>
      <c r="AX894" s="179"/>
      <c r="AY894" s="123"/>
      <c r="AZ894" s="123">
        <v>5000249535</v>
      </c>
      <c r="BA894" s="174">
        <v>42262</v>
      </c>
      <c r="BB894" s="174">
        <v>42289</v>
      </c>
      <c r="BC894" s="123"/>
      <c r="BD894" s="113">
        <f>+E894</f>
        <v>10897000</v>
      </c>
      <c r="BE894" s="113">
        <v>0</v>
      </c>
      <c r="BF894" s="86">
        <f>+BD894</f>
        <v>10897000</v>
      </c>
      <c r="BG894" s="179">
        <v>42290</v>
      </c>
      <c r="BH894" s="310" t="s">
        <v>242</v>
      </c>
      <c r="BI894" s="123" t="s">
        <v>15028</v>
      </c>
      <c r="BJ894" s="179">
        <v>42296</v>
      </c>
      <c r="BK894" s="351">
        <v>42317</v>
      </c>
      <c r="BL894" s="351"/>
      <c r="BM894" s="179"/>
      <c r="BN894" s="89"/>
      <c r="BQ894" s="379">
        <v>10897000</v>
      </c>
    </row>
    <row r="895" spans="1:69" x14ac:dyDescent="0.25">
      <c r="A895" s="97">
        <v>892</v>
      </c>
      <c r="B895" s="95" t="s">
        <v>5833</v>
      </c>
      <c r="C895" s="67">
        <v>4100027860</v>
      </c>
      <c r="D895" s="67" t="s">
        <v>5834</v>
      </c>
      <c r="E895" s="204">
        <v>10897000</v>
      </c>
      <c r="F895" s="69" t="s">
        <v>335</v>
      </c>
      <c r="G895" s="69">
        <v>2015</v>
      </c>
      <c r="H895" s="174">
        <v>42178</v>
      </c>
      <c r="I895" s="174">
        <v>42188</v>
      </c>
      <c r="J895" s="97" t="s">
        <v>4375</v>
      </c>
      <c r="K895" s="95"/>
      <c r="L895" s="88" t="s">
        <v>4377</v>
      </c>
      <c r="M895" s="99" t="s">
        <v>5361</v>
      </c>
      <c r="N895" s="97" t="s">
        <v>98</v>
      </c>
      <c r="O895" s="97" t="s">
        <v>98</v>
      </c>
      <c r="P895" s="100">
        <v>10897000</v>
      </c>
      <c r="Q895" s="69">
        <v>2015</v>
      </c>
      <c r="R895" s="69" t="s">
        <v>335</v>
      </c>
      <c r="S895" s="363">
        <v>42159</v>
      </c>
      <c r="T895" s="69"/>
      <c r="U895" s="110">
        <v>19</v>
      </c>
      <c r="V895" s="110">
        <v>42178</v>
      </c>
      <c r="W895" s="67" t="s">
        <v>5829</v>
      </c>
      <c r="X895" s="69" t="s">
        <v>5835</v>
      </c>
      <c r="Y895" s="67" t="s">
        <v>5836</v>
      </c>
      <c r="Z895" s="123" t="s">
        <v>5832</v>
      </c>
      <c r="AA895" s="69"/>
      <c r="AB895" s="67"/>
      <c r="AC895" s="74" t="s">
        <v>4375</v>
      </c>
      <c r="AD895" s="69"/>
      <c r="AE895" s="69"/>
      <c r="AF895" s="69"/>
      <c r="AG895" s="69"/>
      <c r="AH895" s="123" t="s">
        <v>108</v>
      </c>
      <c r="AI895" s="123"/>
      <c r="AJ895" s="349">
        <v>128.2402778</v>
      </c>
      <c r="AK895" s="349">
        <v>0.823333333</v>
      </c>
      <c r="AL895" s="79"/>
      <c r="AM895" s="123"/>
      <c r="AN895" s="79" t="s">
        <v>113</v>
      </c>
      <c r="AO895" s="174"/>
      <c r="AP895" s="70"/>
      <c r="AQ895" s="174"/>
      <c r="AR895" s="79" t="s">
        <v>59</v>
      </c>
      <c r="AS895" s="350"/>
      <c r="AT895" s="350"/>
      <c r="AU895" s="123"/>
      <c r="AV895" s="123" t="s">
        <v>14973</v>
      </c>
      <c r="AW895" s="179"/>
      <c r="AX895" s="179"/>
      <c r="AY895" s="123"/>
      <c r="AZ895" s="123">
        <v>5000249544</v>
      </c>
      <c r="BA895" s="174">
        <v>42262</v>
      </c>
      <c r="BB895" s="174">
        <v>42289</v>
      </c>
      <c r="BC895" s="123"/>
      <c r="BD895" s="113">
        <f>+E895</f>
        <v>10897000</v>
      </c>
      <c r="BE895" s="113">
        <v>0</v>
      </c>
      <c r="BF895" s="86">
        <f>+BD895</f>
        <v>10897000</v>
      </c>
      <c r="BG895" s="179">
        <v>42290</v>
      </c>
      <c r="BH895" s="310" t="s">
        <v>242</v>
      </c>
      <c r="BI895" s="123" t="s">
        <v>15028</v>
      </c>
      <c r="BJ895" s="179">
        <v>42296</v>
      </c>
      <c r="BK895" s="351">
        <v>42317</v>
      </c>
      <c r="BL895" s="351"/>
      <c r="BM895" s="179"/>
      <c r="BN895" s="89"/>
      <c r="BQ895" s="379">
        <v>10897000</v>
      </c>
    </row>
    <row r="896" spans="1:69" x14ac:dyDescent="0.25">
      <c r="A896" s="97">
        <v>893</v>
      </c>
      <c r="B896" s="95" t="s">
        <v>5837</v>
      </c>
      <c r="C896" s="67">
        <v>4100027860</v>
      </c>
      <c r="D896" s="67" t="s">
        <v>5838</v>
      </c>
      <c r="E896" s="204">
        <v>10897000</v>
      </c>
      <c r="F896" s="69" t="s">
        <v>335</v>
      </c>
      <c r="G896" s="69">
        <v>2015</v>
      </c>
      <c r="H896" s="174">
        <v>42178</v>
      </c>
      <c r="I896" s="174">
        <v>42188</v>
      </c>
      <c r="J896" s="97" t="s">
        <v>4375</v>
      </c>
      <c r="K896" s="95"/>
      <c r="L896" s="88" t="s">
        <v>4377</v>
      </c>
      <c r="M896" s="99" t="s">
        <v>5361</v>
      </c>
      <c r="N896" s="97" t="s">
        <v>98</v>
      </c>
      <c r="O896" s="97" t="s">
        <v>98</v>
      </c>
      <c r="P896" s="100">
        <v>10897000</v>
      </c>
      <c r="Q896" s="69">
        <v>2015</v>
      </c>
      <c r="R896" s="69" t="s">
        <v>335</v>
      </c>
      <c r="S896" s="363">
        <v>42159</v>
      </c>
      <c r="T896" s="69"/>
      <c r="U896" s="110">
        <v>19</v>
      </c>
      <c r="V896" s="110">
        <v>42178</v>
      </c>
      <c r="W896" s="67" t="s">
        <v>5829</v>
      </c>
      <c r="X896" s="69" t="s">
        <v>5839</v>
      </c>
      <c r="Y896" s="67" t="s">
        <v>5840</v>
      </c>
      <c r="Z896" s="123" t="s">
        <v>5832</v>
      </c>
      <c r="AA896" s="69"/>
      <c r="AB896" s="67"/>
      <c r="AC896" s="74" t="s">
        <v>4375</v>
      </c>
      <c r="AD896" s="69"/>
      <c r="AE896" s="69"/>
      <c r="AF896" s="69"/>
      <c r="AG896" s="69"/>
      <c r="AH896" s="123" t="s">
        <v>108</v>
      </c>
      <c r="AI896" s="123"/>
      <c r="AJ896" s="349">
        <v>127.810861</v>
      </c>
      <c r="AK896" s="349">
        <v>-8.1724709999999998</v>
      </c>
      <c r="AL896" s="79"/>
      <c r="AM896" s="123"/>
      <c r="AN896" s="79"/>
      <c r="AO896" s="174"/>
      <c r="AP896" s="70"/>
      <c r="AQ896" s="174"/>
      <c r="AR896" s="79" t="s">
        <v>59</v>
      </c>
      <c r="AS896" s="350"/>
      <c r="AT896" s="350"/>
      <c r="AU896" s="123"/>
      <c r="AV896" s="123"/>
      <c r="AW896" s="179"/>
      <c r="AX896" s="179"/>
      <c r="AY896" s="123"/>
      <c r="AZ896" s="123"/>
      <c r="BA896" s="174"/>
      <c r="BB896" s="174"/>
      <c r="BC896" s="123"/>
      <c r="BD896" s="86"/>
      <c r="BE896" s="86"/>
      <c r="BF896" s="86"/>
      <c r="BG896" s="179"/>
      <c r="BH896" s="67"/>
      <c r="BI896" s="123"/>
      <c r="BJ896" s="179"/>
      <c r="BK896" s="351"/>
      <c r="BL896" s="351"/>
      <c r="BM896" s="179"/>
      <c r="BN896" s="89"/>
      <c r="BQ896" s="379">
        <v>10897000</v>
      </c>
    </row>
    <row r="897" spans="1:69" x14ac:dyDescent="0.25">
      <c r="A897" s="97">
        <v>894</v>
      </c>
      <c r="B897" s="95" t="s">
        <v>5841</v>
      </c>
      <c r="C897" s="67">
        <v>4100027860</v>
      </c>
      <c r="D897" s="67" t="s">
        <v>5842</v>
      </c>
      <c r="E897" s="204">
        <v>10897000</v>
      </c>
      <c r="F897" s="69" t="s">
        <v>335</v>
      </c>
      <c r="G897" s="69">
        <v>2015</v>
      </c>
      <c r="H897" s="174">
        <v>42178</v>
      </c>
      <c r="I897" s="174">
        <v>42188</v>
      </c>
      <c r="J897" s="97" t="s">
        <v>4375</v>
      </c>
      <c r="K897" s="95"/>
      <c r="L897" s="88" t="s">
        <v>4377</v>
      </c>
      <c r="M897" s="99" t="s">
        <v>5361</v>
      </c>
      <c r="N897" s="97" t="s">
        <v>98</v>
      </c>
      <c r="O897" s="97" t="s">
        <v>98</v>
      </c>
      <c r="P897" s="100">
        <v>10897000</v>
      </c>
      <c r="Q897" s="69">
        <v>2015</v>
      </c>
      <c r="R897" s="69" t="s">
        <v>335</v>
      </c>
      <c r="S897" s="363">
        <v>42159</v>
      </c>
      <c r="T897" s="69"/>
      <c r="U897" s="110">
        <v>19</v>
      </c>
      <c r="V897" s="110">
        <v>42178</v>
      </c>
      <c r="W897" s="67" t="s">
        <v>5829</v>
      </c>
      <c r="X897" s="69" t="s">
        <v>5843</v>
      </c>
      <c r="Y897" s="67" t="s">
        <v>5844</v>
      </c>
      <c r="Z897" s="123" t="s">
        <v>5832</v>
      </c>
      <c r="AA897" s="69"/>
      <c r="AB897" s="67"/>
      <c r="AC897" s="74" t="s">
        <v>5399</v>
      </c>
      <c r="AD897" s="69"/>
      <c r="AE897" s="69"/>
      <c r="AF897" s="69"/>
      <c r="AG897" s="69"/>
      <c r="AH897" s="123" t="s">
        <v>108</v>
      </c>
      <c r="AI897" s="123"/>
      <c r="AJ897" s="349">
        <v>127.4657</v>
      </c>
      <c r="AK897" s="349">
        <v>1.0639000000000001</v>
      </c>
      <c r="AL897" s="79"/>
      <c r="AM897" s="123"/>
      <c r="AN897" s="79"/>
      <c r="AO897" s="174"/>
      <c r="AP897" s="70"/>
      <c r="AQ897" s="174"/>
      <c r="AR897" s="79" t="s">
        <v>5393</v>
      </c>
      <c r="AS897" s="350"/>
      <c r="AT897" s="350"/>
      <c r="AU897" s="123"/>
      <c r="AV897" s="123" t="s">
        <v>14972</v>
      </c>
      <c r="AW897" s="179"/>
      <c r="AX897" s="179"/>
      <c r="AY897" s="123"/>
      <c r="AZ897" s="123">
        <v>5000249547</v>
      </c>
      <c r="BA897" s="174">
        <v>42262</v>
      </c>
      <c r="BB897" s="174">
        <v>42289</v>
      </c>
      <c r="BC897" s="123"/>
      <c r="BD897" s="113">
        <f>+E897</f>
        <v>10897000</v>
      </c>
      <c r="BE897" s="113">
        <v>0</v>
      </c>
      <c r="BF897" s="86">
        <f>+BD897</f>
        <v>10897000</v>
      </c>
      <c r="BG897" s="179">
        <v>42290</v>
      </c>
      <c r="BH897" s="310" t="s">
        <v>242</v>
      </c>
      <c r="BI897" s="123" t="s">
        <v>15028</v>
      </c>
      <c r="BJ897" s="179">
        <v>42296</v>
      </c>
      <c r="BK897" s="351">
        <v>42317</v>
      </c>
      <c r="BL897" s="351"/>
      <c r="BM897" s="179"/>
      <c r="BN897" s="89"/>
      <c r="BQ897" s="379">
        <v>10897000</v>
      </c>
    </row>
    <row r="898" spans="1:69" x14ac:dyDescent="0.25">
      <c r="A898" s="97">
        <v>895</v>
      </c>
      <c r="B898" s="95" t="s">
        <v>5845</v>
      </c>
      <c r="C898" s="67">
        <v>4100027860</v>
      </c>
      <c r="D898" s="67" t="s">
        <v>5846</v>
      </c>
      <c r="E898" s="204">
        <v>10897000</v>
      </c>
      <c r="F898" s="69" t="s">
        <v>335</v>
      </c>
      <c r="G898" s="69">
        <v>2015</v>
      </c>
      <c r="H898" s="174">
        <v>42178</v>
      </c>
      <c r="I898" s="174">
        <v>42188</v>
      </c>
      <c r="J898" s="97" t="s">
        <v>4375</v>
      </c>
      <c r="K898" s="95"/>
      <c r="L898" s="88" t="s">
        <v>4377</v>
      </c>
      <c r="M898" s="99" t="s">
        <v>5361</v>
      </c>
      <c r="N898" s="97" t="s">
        <v>98</v>
      </c>
      <c r="O898" s="97" t="s">
        <v>98</v>
      </c>
      <c r="P898" s="100">
        <v>10897000</v>
      </c>
      <c r="Q898" s="69">
        <v>2015</v>
      </c>
      <c r="R898" s="69" t="s">
        <v>335</v>
      </c>
      <c r="S898" s="363">
        <v>42159</v>
      </c>
      <c r="T898" s="69"/>
      <c r="U898" s="110">
        <v>19</v>
      </c>
      <c r="V898" s="110">
        <v>42178</v>
      </c>
      <c r="W898" s="67" t="s">
        <v>5829</v>
      </c>
      <c r="X898" s="69" t="s">
        <v>5847</v>
      </c>
      <c r="Y898" s="67" t="s">
        <v>5848</v>
      </c>
      <c r="Z898" s="123" t="s">
        <v>5832</v>
      </c>
      <c r="AA898" s="69"/>
      <c r="AB898" s="67"/>
      <c r="AC898" s="74" t="s">
        <v>5399</v>
      </c>
      <c r="AD898" s="69"/>
      <c r="AE898" s="69"/>
      <c r="AF898" s="69"/>
      <c r="AG898" s="69"/>
      <c r="AH898" s="123" t="s">
        <v>108</v>
      </c>
      <c r="AI898" s="123"/>
      <c r="AJ898" s="349">
        <v>128.9529</v>
      </c>
      <c r="AK898" s="349">
        <v>-3.3037999999999998</v>
      </c>
      <c r="AL898" s="79"/>
      <c r="AM898" s="123"/>
      <c r="AN898" s="79"/>
      <c r="AO898" s="174"/>
      <c r="AP898" s="70"/>
      <c r="AQ898" s="174"/>
      <c r="AR898" s="79" t="s">
        <v>5393</v>
      </c>
      <c r="AS898" s="350"/>
      <c r="AT898" s="350"/>
      <c r="AU898" s="123"/>
      <c r="AV898" s="67" t="s">
        <v>5849</v>
      </c>
      <c r="AW898" s="179"/>
      <c r="AX898" s="179"/>
      <c r="AY898" s="123"/>
      <c r="AZ898" s="123">
        <v>5000243551</v>
      </c>
      <c r="BA898" s="174">
        <v>42241</v>
      </c>
      <c r="BB898" s="174">
        <v>42254</v>
      </c>
      <c r="BC898" s="123"/>
      <c r="BD898" s="86">
        <v>10897000</v>
      </c>
      <c r="BE898" s="113">
        <v>0</v>
      </c>
      <c r="BF898" s="86">
        <v>10897000</v>
      </c>
      <c r="BG898" s="179">
        <v>42256</v>
      </c>
      <c r="BH898" s="156" t="s">
        <v>242</v>
      </c>
      <c r="BI898" s="123" t="s">
        <v>5850</v>
      </c>
      <c r="BJ898" s="179">
        <v>42256</v>
      </c>
      <c r="BK898" s="351">
        <v>42277</v>
      </c>
      <c r="BL898" s="351"/>
      <c r="BM898" s="179"/>
      <c r="BN898" s="89"/>
      <c r="BQ898" s="379">
        <v>10897000</v>
      </c>
    </row>
    <row r="899" spans="1:69" x14ac:dyDescent="0.25">
      <c r="A899" s="97">
        <v>896</v>
      </c>
      <c r="B899" s="95" t="s">
        <v>5851</v>
      </c>
      <c r="C899" s="67">
        <v>4100027860</v>
      </c>
      <c r="D899" s="67" t="s">
        <v>5852</v>
      </c>
      <c r="E899" s="204">
        <v>10897000</v>
      </c>
      <c r="F899" s="69" t="s">
        <v>335</v>
      </c>
      <c r="G899" s="69">
        <v>2015</v>
      </c>
      <c r="H899" s="174">
        <v>42178</v>
      </c>
      <c r="I899" s="174">
        <v>42188</v>
      </c>
      <c r="J899" s="97" t="s">
        <v>4375</v>
      </c>
      <c r="K899" s="95"/>
      <c r="L899" s="88" t="s">
        <v>4377</v>
      </c>
      <c r="M899" s="99" t="s">
        <v>5361</v>
      </c>
      <c r="N899" s="97" t="s">
        <v>98</v>
      </c>
      <c r="O899" s="97" t="s">
        <v>98</v>
      </c>
      <c r="P899" s="100">
        <v>10897000</v>
      </c>
      <c r="Q899" s="69">
        <v>2015</v>
      </c>
      <c r="R899" s="69" t="s">
        <v>335</v>
      </c>
      <c r="S899" s="363">
        <v>42159</v>
      </c>
      <c r="T899" s="69"/>
      <c r="U899" s="110">
        <v>19</v>
      </c>
      <c r="V899" s="110">
        <v>42178</v>
      </c>
      <c r="W899" s="67" t="s">
        <v>5829</v>
      </c>
      <c r="X899" s="69" t="s">
        <v>5853</v>
      </c>
      <c r="Y899" s="67" t="s">
        <v>5854</v>
      </c>
      <c r="Z899" s="123" t="s">
        <v>5832</v>
      </c>
      <c r="AA899" s="69"/>
      <c r="AB899" s="67"/>
      <c r="AC899" s="74" t="s">
        <v>5399</v>
      </c>
      <c r="AD899" s="69"/>
      <c r="AE899" s="69"/>
      <c r="AF899" s="69"/>
      <c r="AG899" s="69"/>
      <c r="AH899" s="123" t="s">
        <v>108</v>
      </c>
      <c r="AI899" s="123"/>
      <c r="AJ899" s="349">
        <v>128.2944</v>
      </c>
      <c r="AK899" s="349">
        <v>2.0508000000000002</v>
      </c>
      <c r="AL899" s="79"/>
      <c r="AM899" s="123"/>
      <c r="AN899" s="79"/>
      <c r="AO899" s="174"/>
      <c r="AP899" s="70"/>
      <c r="AQ899" s="174"/>
      <c r="AR899" s="79" t="s">
        <v>5393</v>
      </c>
      <c r="AS899" s="350"/>
      <c r="AT899" s="350"/>
      <c r="AU899" s="123"/>
      <c r="AV899" s="123" t="s">
        <v>14981</v>
      </c>
      <c r="AW899" s="179"/>
      <c r="AX899" s="179"/>
      <c r="AY899" s="123"/>
      <c r="AZ899" s="123">
        <v>5000249534</v>
      </c>
      <c r="BA899" s="174">
        <v>42262</v>
      </c>
      <c r="BB899" s="174">
        <v>42289</v>
      </c>
      <c r="BC899" s="123"/>
      <c r="BD899" s="113">
        <f t="shared" ref="BD899:BD906" si="0">+E899</f>
        <v>10897000</v>
      </c>
      <c r="BE899" s="113">
        <v>0</v>
      </c>
      <c r="BF899" s="86">
        <f>+BD899</f>
        <v>10897000</v>
      </c>
      <c r="BG899" s="179">
        <v>42290</v>
      </c>
      <c r="BH899" s="310" t="s">
        <v>242</v>
      </c>
      <c r="BI899" s="123" t="s">
        <v>15028</v>
      </c>
      <c r="BJ899" s="179">
        <v>42296</v>
      </c>
      <c r="BK899" s="351">
        <v>42317</v>
      </c>
      <c r="BL899" s="351"/>
      <c r="BM899" s="179"/>
      <c r="BN899" s="89"/>
      <c r="BQ899" s="379">
        <v>10897000</v>
      </c>
    </row>
    <row r="900" spans="1:69" x14ac:dyDescent="0.25">
      <c r="A900" s="97">
        <v>897</v>
      </c>
      <c r="B900" s="95" t="s">
        <v>5855</v>
      </c>
      <c r="C900" s="67">
        <v>4100027860</v>
      </c>
      <c r="D900" s="67" t="s">
        <v>5856</v>
      </c>
      <c r="E900" s="204">
        <v>10897000</v>
      </c>
      <c r="F900" s="69" t="s">
        <v>335</v>
      </c>
      <c r="G900" s="69">
        <v>2015</v>
      </c>
      <c r="H900" s="174">
        <v>42178</v>
      </c>
      <c r="I900" s="174">
        <v>42188</v>
      </c>
      <c r="J900" s="97" t="s">
        <v>4375</v>
      </c>
      <c r="K900" s="95"/>
      <c r="L900" s="88" t="s">
        <v>4377</v>
      </c>
      <c r="M900" s="99" t="s">
        <v>5361</v>
      </c>
      <c r="N900" s="97" t="s">
        <v>98</v>
      </c>
      <c r="O900" s="97" t="s">
        <v>98</v>
      </c>
      <c r="P900" s="100">
        <v>10897000</v>
      </c>
      <c r="Q900" s="69">
        <v>2015</v>
      </c>
      <c r="R900" s="69" t="s">
        <v>335</v>
      </c>
      <c r="S900" s="363">
        <v>42159</v>
      </c>
      <c r="T900" s="69"/>
      <c r="U900" s="110">
        <v>19</v>
      </c>
      <c r="V900" s="110">
        <v>42178</v>
      </c>
      <c r="W900" s="67" t="s">
        <v>5829</v>
      </c>
      <c r="X900" s="69" t="s">
        <v>5857</v>
      </c>
      <c r="Y900" s="67" t="s">
        <v>5858</v>
      </c>
      <c r="Z900" s="123" t="s">
        <v>5832</v>
      </c>
      <c r="AA900" s="69"/>
      <c r="AB900" s="67"/>
      <c r="AC900" s="74" t="s">
        <v>4375</v>
      </c>
      <c r="AD900" s="69"/>
      <c r="AE900" s="69"/>
      <c r="AF900" s="69"/>
      <c r="AG900" s="69"/>
      <c r="AH900" s="123" t="s">
        <v>108</v>
      </c>
      <c r="AI900" s="123"/>
      <c r="AJ900" s="349">
        <v>119.356632</v>
      </c>
      <c r="AK900" s="349">
        <v>-1.1741490000000001</v>
      </c>
      <c r="AL900" s="79"/>
      <c r="AM900" s="123"/>
      <c r="AN900" s="79"/>
      <c r="AO900" s="174"/>
      <c r="AP900" s="70"/>
      <c r="AQ900" s="174"/>
      <c r="AR900" s="79" t="s">
        <v>5393</v>
      </c>
      <c r="AS900" s="350"/>
      <c r="AT900" s="350"/>
      <c r="AU900" s="123"/>
      <c r="AV900" s="123" t="s">
        <v>14974</v>
      </c>
      <c r="AW900" s="179"/>
      <c r="AX900" s="179"/>
      <c r="AY900" s="123"/>
      <c r="AZ900" s="123">
        <v>5000249541</v>
      </c>
      <c r="BA900" s="174">
        <v>42262</v>
      </c>
      <c r="BB900" s="174">
        <v>42289</v>
      </c>
      <c r="BC900" s="123"/>
      <c r="BD900" s="113">
        <f t="shared" si="0"/>
        <v>10897000</v>
      </c>
      <c r="BE900" s="113">
        <v>0</v>
      </c>
      <c r="BF900" s="86">
        <f>+BD900</f>
        <v>10897000</v>
      </c>
      <c r="BG900" s="179">
        <v>42290</v>
      </c>
      <c r="BH900" s="310" t="s">
        <v>242</v>
      </c>
      <c r="BI900" s="123" t="s">
        <v>15028</v>
      </c>
      <c r="BJ900" s="179">
        <v>42296</v>
      </c>
      <c r="BK900" s="351">
        <v>42317</v>
      </c>
      <c r="BL900" s="351"/>
      <c r="BM900" s="179"/>
      <c r="BN900" s="89"/>
      <c r="BQ900" s="379">
        <v>10897000</v>
      </c>
    </row>
    <row r="901" spans="1:69" x14ac:dyDescent="0.25">
      <c r="A901" s="97">
        <v>898</v>
      </c>
      <c r="B901" s="95" t="s">
        <v>5859</v>
      </c>
      <c r="C901" s="67">
        <v>4100027860</v>
      </c>
      <c r="D901" s="67" t="s">
        <v>5860</v>
      </c>
      <c r="E901" s="204">
        <v>10897000</v>
      </c>
      <c r="F901" s="69" t="s">
        <v>335</v>
      </c>
      <c r="G901" s="69">
        <v>2015</v>
      </c>
      <c r="H901" s="174">
        <v>42178</v>
      </c>
      <c r="I901" s="174">
        <v>42188</v>
      </c>
      <c r="J901" s="97" t="s">
        <v>4375</v>
      </c>
      <c r="K901" s="95"/>
      <c r="L901" s="88" t="s">
        <v>4377</v>
      </c>
      <c r="M901" s="99" t="s">
        <v>5361</v>
      </c>
      <c r="N901" s="97" t="s">
        <v>98</v>
      </c>
      <c r="O901" s="97" t="s">
        <v>98</v>
      </c>
      <c r="P901" s="100">
        <v>10897000</v>
      </c>
      <c r="Q901" s="69">
        <v>2015</v>
      </c>
      <c r="R901" s="69" t="s">
        <v>335</v>
      </c>
      <c r="S901" s="363">
        <v>42159</v>
      </c>
      <c r="T901" s="69"/>
      <c r="U901" s="110">
        <v>19</v>
      </c>
      <c r="V901" s="110">
        <v>42178</v>
      </c>
      <c r="W901" s="67" t="s">
        <v>5829</v>
      </c>
      <c r="X901" s="69" t="s">
        <v>5861</v>
      </c>
      <c r="Y901" s="67" t="s">
        <v>5862</v>
      </c>
      <c r="Z901" s="123" t="s">
        <v>5832</v>
      </c>
      <c r="AA901" s="69"/>
      <c r="AB901" s="67"/>
      <c r="AC901" s="74" t="s">
        <v>5399</v>
      </c>
      <c r="AD901" s="69"/>
      <c r="AE901" s="69"/>
      <c r="AF901" s="69"/>
      <c r="AG901" s="69"/>
      <c r="AH901" s="123" t="s">
        <v>108</v>
      </c>
      <c r="AI901" s="123"/>
      <c r="AJ901" s="349">
        <v>127.3828</v>
      </c>
      <c r="AK901" s="349">
        <v>0.78779999999999994</v>
      </c>
      <c r="AL901" s="79"/>
      <c r="AM901" s="123"/>
      <c r="AN901" s="79"/>
      <c r="AO901" s="174"/>
      <c r="AP901" s="70"/>
      <c r="AQ901" s="174"/>
      <c r="AR901" s="79" t="s">
        <v>5393</v>
      </c>
      <c r="AS901" s="350"/>
      <c r="AT901" s="350"/>
      <c r="AU901" s="123"/>
      <c r="AV901" s="123" t="s">
        <v>15397</v>
      </c>
      <c r="AW901" s="123">
        <v>500025285</v>
      </c>
      <c r="AX901" s="179"/>
      <c r="AY901" s="123"/>
      <c r="AZ901" s="123">
        <v>5000252857</v>
      </c>
      <c r="BA901" s="174">
        <v>42277</v>
      </c>
      <c r="BB901" s="174">
        <v>42312</v>
      </c>
      <c r="BC901" s="123"/>
      <c r="BD901" s="86">
        <f t="shared" si="0"/>
        <v>10897000</v>
      </c>
      <c r="BE901" s="113">
        <v>0</v>
      </c>
      <c r="BF901" s="86">
        <f>+BD901</f>
        <v>10897000</v>
      </c>
      <c r="BG901" s="179">
        <v>42317</v>
      </c>
      <c r="BH901" s="310" t="s">
        <v>242</v>
      </c>
      <c r="BI901" s="123" t="s">
        <v>15496</v>
      </c>
      <c r="BJ901" s="179">
        <v>42318</v>
      </c>
      <c r="BK901" s="351">
        <v>42339</v>
      </c>
      <c r="BL901" s="351"/>
      <c r="BM901" s="179"/>
      <c r="BN901" s="89"/>
      <c r="BQ901" s="90">
        <v>10897000</v>
      </c>
    </row>
    <row r="902" spans="1:69" x14ac:dyDescent="0.25">
      <c r="A902" s="97">
        <v>899</v>
      </c>
      <c r="B902" s="95" t="s">
        <v>5863</v>
      </c>
      <c r="C902" s="67">
        <v>4100027860</v>
      </c>
      <c r="D902" s="67" t="s">
        <v>5864</v>
      </c>
      <c r="E902" s="204">
        <v>10897000</v>
      </c>
      <c r="F902" s="69" t="s">
        <v>335</v>
      </c>
      <c r="G902" s="69">
        <v>2015</v>
      </c>
      <c r="H902" s="174">
        <v>42178</v>
      </c>
      <c r="I902" s="174">
        <v>42188</v>
      </c>
      <c r="J902" s="97" t="s">
        <v>4375</v>
      </c>
      <c r="K902" s="95"/>
      <c r="L902" s="88" t="s">
        <v>4377</v>
      </c>
      <c r="M902" s="99" t="s">
        <v>5361</v>
      </c>
      <c r="N902" s="97" t="s">
        <v>98</v>
      </c>
      <c r="O902" s="97" t="s">
        <v>98</v>
      </c>
      <c r="P902" s="100">
        <v>10897000</v>
      </c>
      <c r="Q902" s="69">
        <v>2015</v>
      </c>
      <c r="R902" s="69" t="s">
        <v>335</v>
      </c>
      <c r="S902" s="363">
        <v>42159</v>
      </c>
      <c r="T902" s="69"/>
      <c r="U902" s="110">
        <v>19</v>
      </c>
      <c r="V902" s="110">
        <v>42178</v>
      </c>
      <c r="W902" s="67" t="s">
        <v>5829</v>
      </c>
      <c r="X902" s="69" t="s">
        <v>5865</v>
      </c>
      <c r="Y902" s="67" t="s">
        <v>5866</v>
      </c>
      <c r="Z902" s="123" t="s">
        <v>5832</v>
      </c>
      <c r="AA902" s="69"/>
      <c r="AB902" s="67"/>
      <c r="AC902" s="74" t="s">
        <v>4375</v>
      </c>
      <c r="AD902" s="69"/>
      <c r="AE902" s="69"/>
      <c r="AF902" s="69"/>
      <c r="AG902" s="69"/>
      <c r="AH902" s="123" t="s">
        <v>108</v>
      </c>
      <c r="AI902" s="123"/>
      <c r="AJ902" s="349">
        <v>127.48054</v>
      </c>
      <c r="AK902" s="349">
        <v>-0.62663999999999997</v>
      </c>
      <c r="AL902" s="79"/>
      <c r="AM902" s="123"/>
      <c r="AN902" s="79"/>
      <c r="AO902" s="174"/>
      <c r="AP902" s="70"/>
      <c r="AQ902" s="174"/>
      <c r="AR902" s="79" t="s">
        <v>5393</v>
      </c>
      <c r="AS902" s="350"/>
      <c r="AT902" s="350"/>
      <c r="AU902" s="123"/>
      <c r="AV902" s="123"/>
      <c r="AW902" s="179"/>
      <c r="AX902" s="179"/>
      <c r="AY902" s="123"/>
      <c r="AZ902" s="123"/>
      <c r="BA902" s="174">
        <v>42321</v>
      </c>
      <c r="BB902" s="174"/>
      <c r="BC902" s="123"/>
      <c r="BD902" s="86">
        <f t="shared" si="0"/>
        <v>10897000</v>
      </c>
      <c r="BE902" s="86">
        <f>+BD902</f>
        <v>10897000</v>
      </c>
      <c r="BF902" s="86"/>
      <c r="BG902" s="179"/>
      <c r="BH902" s="67" t="s">
        <v>8267</v>
      </c>
      <c r="BI902" s="123"/>
      <c r="BJ902" s="179"/>
      <c r="BK902" s="351"/>
      <c r="BL902" s="351"/>
      <c r="BM902" s="179"/>
      <c r="BN902" s="89"/>
      <c r="BQ902" s="90">
        <v>10897000</v>
      </c>
    </row>
    <row r="903" spans="1:69" x14ac:dyDescent="0.25">
      <c r="A903" s="97">
        <v>900</v>
      </c>
      <c r="B903" s="95" t="s">
        <v>5867</v>
      </c>
      <c r="C903" s="67">
        <v>4100027860</v>
      </c>
      <c r="D903" s="67" t="s">
        <v>5868</v>
      </c>
      <c r="E903" s="204">
        <v>10897000</v>
      </c>
      <c r="F903" s="69" t="s">
        <v>335</v>
      </c>
      <c r="G903" s="69">
        <v>2015</v>
      </c>
      <c r="H903" s="174">
        <v>42178</v>
      </c>
      <c r="I903" s="174">
        <v>42188</v>
      </c>
      <c r="J903" s="97" t="s">
        <v>4375</v>
      </c>
      <c r="K903" s="95"/>
      <c r="L903" s="88" t="s">
        <v>4377</v>
      </c>
      <c r="M903" s="99" t="s">
        <v>5361</v>
      </c>
      <c r="N903" s="97" t="s">
        <v>98</v>
      </c>
      <c r="O903" s="97" t="s">
        <v>98</v>
      </c>
      <c r="P903" s="100">
        <v>10897000</v>
      </c>
      <c r="Q903" s="69">
        <v>2015</v>
      </c>
      <c r="R903" s="69" t="s">
        <v>335</v>
      </c>
      <c r="S903" s="363">
        <v>42159</v>
      </c>
      <c r="T903" s="69"/>
      <c r="U903" s="110">
        <v>19</v>
      </c>
      <c r="V903" s="110">
        <v>42178</v>
      </c>
      <c r="W903" s="67" t="s">
        <v>5829</v>
      </c>
      <c r="X903" s="69" t="s">
        <v>5869</v>
      </c>
      <c r="Y903" s="67" t="s">
        <v>5870</v>
      </c>
      <c r="Z903" s="123" t="s">
        <v>5832</v>
      </c>
      <c r="AA903" s="69"/>
      <c r="AB903" s="67"/>
      <c r="AC903" s="74" t="s">
        <v>5399</v>
      </c>
      <c r="AD903" s="69"/>
      <c r="AE903" s="69"/>
      <c r="AF903" s="69"/>
      <c r="AG903" s="69"/>
      <c r="AH903" s="123" t="s">
        <v>108</v>
      </c>
      <c r="AI903" s="123"/>
      <c r="AJ903" s="349">
        <v>128.00810000000001</v>
      </c>
      <c r="AK903" s="349">
        <v>1.73</v>
      </c>
      <c r="AL903" s="79"/>
      <c r="AM903" s="123"/>
      <c r="AN903" s="79"/>
      <c r="AO903" s="174"/>
      <c r="AP903" s="70"/>
      <c r="AQ903" s="174"/>
      <c r="AR903" s="79" t="s">
        <v>5393</v>
      </c>
      <c r="AS903" s="350"/>
      <c r="AT903" s="350"/>
      <c r="AU903" s="123"/>
      <c r="AV903" s="123" t="s">
        <v>15399</v>
      </c>
      <c r="AW903" s="179"/>
      <c r="AX903" s="179"/>
      <c r="AY903" s="123"/>
      <c r="AZ903" s="123">
        <v>5000252844</v>
      </c>
      <c r="BA903" s="174">
        <v>42277</v>
      </c>
      <c r="BB903" s="174">
        <v>42312</v>
      </c>
      <c r="BC903" s="123"/>
      <c r="BD903" s="86">
        <f t="shared" si="0"/>
        <v>10897000</v>
      </c>
      <c r="BE903" s="113">
        <v>0</v>
      </c>
      <c r="BF903" s="86">
        <f>+BD903</f>
        <v>10897000</v>
      </c>
      <c r="BG903" s="179">
        <v>42317</v>
      </c>
      <c r="BH903" s="310" t="s">
        <v>242</v>
      </c>
      <c r="BI903" s="123" t="s">
        <v>15496</v>
      </c>
      <c r="BJ903" s="179">
        <v>42318</v>
      </c>
      <c r="BK903" s="351">
        <v>42339</v>
      </c>
      <c r="BL903" s="351"/>
      <c r="BM903" s="179"/>
      <c r="BN903" s="89"/>
      <c r="BQ903" s="90">
        <v>10897000</v>
      </c>
    </row>
    <row r="904" spans="1:69" x14ac:dyDescent="0.25">
      <c r="A904" s="97">
        <v>901</v>
      </c>
      <c r="B904" s="95" t="s">
        <v>5871</v>
      </c>
      <c r="C904" s="67">
        <v>4100027860</v>
      </c>
      <c r="D904" s="67" t="s">
        <v>5872</v>
      </c>
      <c r="E904" s="204">
        <v>10897000</v>
      </c>
      <c r="F904" s="69" t="s">
        <v>335</v>
      </c>
      <c r="G904" s="69">
        <v>2015</v>
      </c>
      <c r="H904" s="174">
        <v>42178</v>
      </c>
      <c r="I904" s="174">
        <v>42188</v>
      </c>
      <c r="J904" s="97" t="s">
        <v>4375</v>
      </c>
      <c r="K904" s="95"/>
      <c r="L904" s="88" t="s">
        <v>4377</v>
      </c>
      <c r="M904" s="99" t="s">
        <v>5361</v>
      </c>
      <c r="N904" s="97" t="s">
        <v>98</v>
      </c>
      <c r="O904" s="97" t="s">
        <v>98</v>
      </c>
      <c r="P904" s="100">
        <v>10897000</v>
      </c>
      <c r="Q904" s="69">
        <v>2015</v>
      </c>
      <c r="R904" s="69" t="s">
        <v>335</v>
      </c>
      <c r="S904" s="363">
        <v>42159</v>
      </c>
      <c r="T904" s="69"/>
      <c r="U904" s="110">
        <v>19</v>
      </c>
      <c r="V904" s="110">
        <v>42178</v>
      </c>
      <c r="W904" s="67" t="s">
        <v>5829</v>
      </c>
      <c r="X904" s="69" t="s">
        <v>5873</v>
      </c>
      <c r="Y904" s="67" t="s">
        <v>5874</v>
      </c>
      <c r="Z904" s="123" t="s">
        <v>5832</v>
      </c>
      <c r="AA904" s="69"/>
      <c r="AB904" s="67"/>
      <c r="AC904" s="74" t="s">
        <v>4375</v>
      </c>
      <c r="AD904" s="69"/>
      <c r="AE904" s="69"/>
      <c r="AF904" s="69"/>
      <c r="AG904" s="69"/>
      <c r="AH904" s="123" t="s">
        <v>108</v>
      </c>
      <c r="AI904" s="123"/>
      <c r="AJ904" s="349">
        <v>132.30758</v>
      </c>
      <c r="AK904" s="349">
        <v>-2.9289999999999998</v>
      </c>
      <c r="AL904" s="79"/>
      <c r="AM904" s="123"/>
      <c r="AN904" s="79"/>
      <c r="AO904" s="174"/>
      <c r="AP904" s="70"/>
      <c r="AQ904" s="174"/>
      <c r="AR904" s="79" t="s">
        <v>5393</v>
      </c>
      <c r="AS904" s="350"/>
      <c r="AT904" s="350"/>
      <c r="AU904" s="123"/>
      <c r="AV904" s="123" t="s">
        <v>15398</v>
      </c>
      <c r="AW904" s="179"/>
      <c r="AX904" s="179"/>
      <c r="AY904" s="123"/>
      <c r="AZ904" s="123">
        <v>5000253570</v>
      </c>
      <c r="BA904" s="174">
        <v>42277</v>
      </c>
      <c r="BB904" s="174">
        <v>42312</v>
      </c>
      <c r="BC904" s="123"/>
      <c r="BD904" s="86">
        <f t="shared" si="0"/>
        <v>10897000</v>
      </c>
      <c r="BE904" s="113">
        <v>0</v>
      </c>
      <c r="BF904" s="86">
        <f>+BD904</f>
        <v>10897000</v>
      </c>
      <c r="BG904" s="179">
        <v>42317</v>
      </c>
      <c r="BH904" s="310" t="s">
        <v>242</v>
      </c>
      <c r="BI904" s="123" t="s">
        <v>15496</v>
      </c>
      <c r="BJ904" s="179">
        <v>42318</v>
      </c>
      <c r="BK904" s="351">
        <v>42339</v>
      </c>
      <c r="BL904" s="351"/>
      <c r="BM904" s="179"/>
      <c r="BN904" s="89"/>
      <c r="BQ904" s="90">
        <v>10897000</v>
      </c>
    </row>
    <row r="905" spans="1:69" x14ac:dyDescent="0.25">
      <c r="A905" s="97">
        <v>902</v>
      </c>
      <c r="B905" s="95" t="s">
        <v>5875</v>
      </c>
      <c r="C905" s="67">
        <v>4100027860</v>
      </c>
      <c r="D905" s="67" t="s">
        <v>5876</v>
      </c>
      <c r="E905" s="204">
        <v>10897000</v>
      </c>
      <c r="F905" s="69" t="s">
        <v>335</v>
      </c>
      <c r="G905" s="69">
        <v>2015</v>
      </c>
      <c r="H905" s="174">
        <v>42178</v>
      </c>
      <c r="I905" s="174">
        <v>42188</v>
      </c>
      <c r="J905" s="97" t="s">
        <v>4375</v>
      </c>
      <c r="K905" s="95"/>
      <c r="L905" s="88" t="s">
        <v>4377</v>
      </c>
      <c r="M905" s="99" t="s">
        <v>5361</v>
      </c>
      <c r="N905" s="97" t="s">
        <v>98</v>
      </c>
      <c r="O905" s="97" t="s">
        <v>98</v>
      </c>
      <c r="P905" s="100">
        <v>10897000</v>
      </c>
      <c r="Q905" s="69">
        <v>2015</v>
      </c>
      <c r="R905" s="69" t="s">
        <v>335</v>
      </c>
      <c r="S905" s="363">
        <v>42159</v>
      </c>
      <c r="T905" s="69"/>
      <c r="U905" s="110">
        <v>19</v>
      </c>
      <c r="V905" s="110">
        <v>42178</v>
      </c>
      <c r="W905" s="67" t="s">
        <v>5829</v>
      </c>
      <c r="X905" s="69" t="s">
        <v>5877</v>
      </c>
      <c r="Y905" s="67" t="s">
        <v>5878</v>
      </c>
      <c r="Z905" s="123" t="s">
        <v>5832</v>
      </c>
      <c r="AA905" s="69"/>
      <c r="AB905" s="67"/>
      <c r="AC905" s="74" t="s">
        <v>5399</v>
      </c>
      <c r="AD905" s="69"/>
      <c r="AE905" s="69"/>
      <c r="AF905" s="69"/>
      <c r="AG905" s="69"/>
      <c r="AH905" s="123" t="s">
        <v>108</v>
      </c>
      <c r="AI905" s="123"/>
      <c r="AJ905" s="349">
        <v>133.7653</v>
      </c>
      <c r="AK905" s="349">
        <v>-3.6707999999999998</v>
      </c>
      <c r="AL905" s="79"/>
      <c r="AM905" s="123"/>
      <c r="AN905" s="79"/>
      <c r="AO905" s="174"/>
      <c r="AP905" s="70"/>
      <c r="AQ905" s="174"/>
      <c r="AR905" s="79" t="s">
        <v>5393</v>
      </c>
      <c r="AS905" s="350"/>
      <c r="AT905" s="350"/>
      <c r="AU905" s="123"/>
      <c r="AV905" s="123" t="s">
        <v>15396</v>
      </c>
      <c r="AW905" s="179"/>
      <c r="AX905" s="179"/>
      <c r="AY905" s="123"/>
      <c r="AZ905" s="123">
        <v>5000252845</v>
      </c>
      <c r="BA905" s="174">
        <v>42277</v>
      </c>
      <c r="BB905" s="174">
        <v>42312</v>
      </c>
      <c r="BC905" s="123"/>
      <c r="BD905" s="86">
        <f t="shared" si="0"/>
        <v>10897000</v>
      </c>
      <c r="BE905" s="113">
        <v>0</v>
      </c>
      <c r="BF905" s="86">
        <f>+BD905</f>
        <v>10897000</v>
      </c>
      <c r="BG905" s="179">
        <v>42317</v>
      </c>
      <c r="BH905" s="310" t="s">
        <v>242</v>
      </c>
      <c r="BI905" s="123" t="s">
        <v>15496</v>
      </c>
      <c r="BJ905" s="179">
        <v>42318</v>
      </c>
      <c r="BK905" s="351">
        <v>42339</v>
      </c>
      <c r="BL905" s="351"/>
      <c r="BM905" s="179"/>
      <c r="BN905" s="89"/>
      <c r="BQ905" s="90">
        <v>10897000</v>
      </c>
    </row>
    <row r="906" spans="1:69" x14ac:dyDescent="0.25">
      <c r="A906" s="97">
        <v>903</v>
      </c>
      <c r="B906" s="95" t="s">
        <v>5879</v>
      </c>
      <c r="C906" s="67">
        <v>4100027272</v>
      </c>
      <c r="D906" s="67" t="s">
        <v>5880</v>
      </c>
      <c r="E906" s="204">
        <v>9175000</v>
      </c>
      <c r="F906" s="69" t="s">
        <v>335</v>
      </c>
      <c r="G906" s="69">
        <v>2015</v>
      </c>
      <c r="H906" s="174">
        <v>42159</v>
      </c>
      <c r="I906" s="174">
        <v>42178</v>
      </c>
      <c r="J906" s="97" t="s">
        <v>4375</v>
      </c>
      <c r="K906" s="95"/>
      <c r="L906" s="88" t="s">
        <v>4377</v>
      </c>
      <c r="M906" s="99" t="s">
        <v>5361</v>
      </c>
      <c r="N906" s="97" t="s">
        <v>98</v>
      </c>
      <c r="O906" s="97" t="s">
        <v>98</v>
      </c>
      <c r="P906" s="100">
        <v>9175000</v>
      </c>
      <c r="Q906" s="69">
        <v>2015</v>
      </c>
      <c r="R906" s="69" t="s">
        <v>335</v>
      </c>
      <c r="S906" s="363">
        <v>42156</v>
      </c>
      <c r="T906" s="69"/>
      <c r="U906" s="110">
        <v>3</v>
      </c>
      <c r="V906" s="110">
        <v>42159</v>
      </c>
      <c r="W906" s="67" t="s">
        <v>5881</v>
      </c>
      <c r="X906" s="69" t="s">
        <v>5882</v>
      </c>
      <c r="Y906" s="67" t="s">
        <v>5883</v>
      </c>
      <c r="Z906" s="123" t="s">
        <v>5832</v>
      </c>
      <c r="AA906" s="69"/>
      <c r="AB906" s="67"/>
      <c r="AC906" s="74" t="s">
        <v>5399</v>
      </c>
      <c r="AD906" s="69"/>
      <c r="AE906" s="69"/>
      <c r="AF906" s="69"/>
      <c r="AG906" s="69"/>
      <c r="AH906" s="123" t="s">
        <v>1885</v>
      </c>
      <c r="AI906" s="123"/>
      <c r="AJ906" s="349">
        <v>124.289</v>
      </c>
      <c r="AK906" s="349">
        <v>-9.8588000000000005</v>
      </c>
      <c r="AL906" s="78" t="s">
        <v>658</v>
      </c>
      <c r="AM906" s="123"/>
      <c r="AN906" s="79" t="s">
        <v>5884</v>
      </c>
      <c r="AO906" s="174"/>
      <c r="AP906" s="313">
        <v>42163</v>
      </c>
      <c r="AQ906" s="174"/>
      <c r="AR906" s="79" t="s">
        <v>59</v>
      </c>
      <c r="AS906" s="350"/>
      <c r="AT906" s="350"/>
      <c r="AU906" s="123"/>
      <c r="AV906" s="123" t="s">
        <v>14983</v>
      </c>
      <c r="AW906" s="179"/>
      <c r="AX906" s="179"/>
      <c r="AY906" s="123"/>
      <c r="AZ906" s="123">
        <v>5000249537</v>
      </c>
      <c r="BA906" s="174">
        <v>42262</v>
      </c>
      <c r="BB906" s="174">
        <v>42289</v>
      </c>
      <c r="BC906" s="123"/>
      <c r="BD906" s="113">
        <f t="shared" si="0"/>
        <v>9175000</v>
      </c>
      <c r="BE906" s="113">
        <v>0</v>
      </c>
      <c r="BF906" s="86">
        <f>+BD906</f>
        <v>9175000</v>
      </c>
      <c r="BG906" s="179">
        <v>42290</v>
      </c>
      <c r="BH906" s="310" t="s">
        <v>242</v>
      </c>
      <c r="BI906" s="123" t="s">
        <v>15029</v>
      </c>
      <c r="BJ906" s="179">
        <v>42296</v>
      </c>
      <c r="BK906" s="351">
        <v>42317</v>
      </c>
      <c r="BL906" s="351"/>
      <c r="BM906" s="179"/>
      <c r="BN906" s="89"/>
      <c r="BQ906" s="331">
        <v>9175000</v>
      </c>
    </row>
    <row r="907" spans="1:69" x14ac:dyDescent="0.25">
      <c r="A907" s="97">
        <v>904</v>
      </c>
      <c r="B907" s="95" t="s">
        <v>5885</v>
      </c>
      <c r="C907" s="67">
        <v>4100027272</v>
      </c>
      <c r="D907" s="67" t="s">
        <v>5886</v>
      </c>
      <c r="E907" s="204">
        <v>9175000</v>
      </c>
      <c r="F907" s="69" t="s">
        <v>335</v>
      </c>
      <c r="G907" s="69">
        <v>2015</v>
      </c>
      <c r="H907" s="174">
        <v>42159</v>
      </c>
      <c r="I907" s="174">
        <v>42178</v>
      </c>
      <c r="J907" s="97" t="s">
        <v>4375</v>
      </c>
      <c r="K907" s="95"/>
      <c r="L907" s="88" t="s">
        <v>4377</v>
      </c>
      <c r="M907" s="99" t="s">
        <v>5361</v>
      </c>
      <c r="N907" s="97" t="s">
        <v>98</v>
      </c>
      <c r="O907" s="97" t="s">
        <v>98</v>
      </c>
      <c r="P907" s="100">
        <v>9175000</v>
      </c>
      <c r="Q907" s="69">
        <v>2015</v>
      </c>
      <c r="R907" s="69" t="s">
        <v>335</v>
      </c>
      <c r="S907" s="363">
        <v>42156</v>
      </c>
      <c r="T907" s="69"/>
      <c r="U907" s="110">
        <v>3</v>
      </c>
      <c r="V907" s="110">
        <v>42159</v>
      </c>
      <c r="W907" s="67" t="s">
        <v>5881</v>
      </c>
      <c r="X907" s="69" t="s">
        <v>5887</v>
      </c>
      <c r="Y907" s="67" t="s">
        <v>5888</v>
      </c>
      <c r="Z907" s="123" t="s">
        <v>5832</v>
      </c>
      <c r="AA907" s="69"/>
      <c r="AB907" s="67"/>
      <c r="AC907" s="74" t="s">
        <v>5399</v>
      </c>
      <c r="AD907" s="69"/>
      <c r="AE907" s="69"/>
      <c r="AF907" s="69"/>
      <c r="AG907" s="69"/>
      <c r="AH907" s="123" t="s">
        <v>1885</v>
      </c>
      <c r="AI907" s="123"/>
      <c r="AJ907" s="349">
        <v>124.4765</v>
      </c>
      <c r="AK907" s="349">
        <v>-9.4550000000000001</v>
      </c>
      <c r="AL907" s="78" t="s">
        <v>658</v>
      </c>
      <c r="AM907" s="123"/>
      <c r="AN907" s="79" t="s">
        <v>5889</v>
      </c>
      <c r="AO907" s="174"/>
      <c r="AP907" s="313">
        <v>42163</v>
      </c>
      <c r="AQ907" s="174"/>
      <c r="AR907" s="79" t="s">
        <v>59</v>
      </c>
      <c r="AS907" s="350"/>
      <c r="AT907" s="350"/>
      <c r="AU907" s="123"/>
      <c r="AV907" s="67" t="s">
        <v>5890</v>
      </c>
      <c r="AW907" s="179"/>
      <c r="AX907" s="179"/>
      <c r="AY907" s="123"/>
      <c r="AZ907" s="123">
        <v>5000243557</v>
      </c>
      <c r="BA907" s="174">
        <v>42241</v>
      </c>
      <c r="BB907" s="174">
        <v>42254</v>
      </c>
      <c r="BC907" s="123"/>
      <c r="BD907" s="86">
        <v>9175000</v>
      </c>
      <c r="BE907" s="113">
        <v>0</v>
      </c>
      <c r="BF907" s="86">
        <v>9175000</v>
      </c>
      <c r="BG907" s="179">
        <v>42256</v>
      </c>
      <c r="BH907" s="156" t="s">
        <v>116</v>
      </c>
      <c r="BI907" s="123" t="s">
        <v>5891</v>
      </c>
      <c r="BJ907" s="179">
        <v>42256</v>
      </c>
      <c r="BK907" s="351">
        <v>42277</v>
      </c>
      <c r="BL907" s="351">
        <v>42314</v>
      </c>
      <c r="BM907" s="179"/>
      <c r="BN907" s="89"/>
      <c r="BQ907" s="331">
        <v>9175000</v>
      </c>
    </row>
    <row r="908" spans="1:69" x14ac:dyDescent="0.25">
      <c r="A908" s="97">
        <v>905</v>
      </c>
      <c r="B908" s="95" t="s">
        <v>5892</v>
      </c>
      <c r="C908" s="67">
        <v>4100027272</v>
      </c>
      <c r="D908" s="67" t="s">
        <v>5893</v>
      </c>
      <c r="E908" s="204">
        <v>9175000</v>
      </c>
      <c r="F908" s="69" t="s">
        <v>335</v>
      </c>
      <c r="G908" s="69">
        <v>2015</v>
      </c>
      <c r="H908" s="174">
        <v>42159</v>
      </c>
      <c r="I908" s="174">
        <v>42178</v>
      </c>
      <c r="J908" s="97" t="s">
        <v>4375</v>
      </c>
      <c r="K908" s="95"/>
      <c r="L908" s="88" t="s">
        <v>4377</v>
      </c>
      <c r="M908" s="99" t="s">
        <v>5361</v>
      </c>
      <c r="N908" s="97" t="s">
        <v>98</v>
      </c>
      <c r="O908" s="97" t="s">
        <v>98</v>
      </c>
      <c r="P908" s="100">
        <v>9175000</v>
      </c>
      <c r="Q908" s="69">
        <v>2015</v>
      </c>
      <c r="R908" s="69" t="s">
        <v>335</v>
      </c>
      <c r="S908" s="363">
        <v>42156</v>
      </c>
      <c r="T908" s="69"/>
      <c r="U908" s="110">
        <v>3</v>
      </c>
      <c r="V908" s="110">
        <v>42159</v>
      </c>
      <c r="W908" s="67" t="s">
        <v>5881</v>
      </c>
      <c r="X908" s="69" t="s">
        <v>5894</v>
      </c>
      <c r="Y908" s="67" t="s">
        <v>5895</v>
      </c>
      <c r="Z908" s="123" t="s">
        <v>5832</v>
      </c>
      <c r="AA908" s="69"/>
      <c r="AB908" s="67"/>
      <c r="AC908" s="74" t="s">
        <v>5399</v>
      </c>
      <c r="AD908" s="69"/>
      <c r="AE908" s="69"/>
      <c r="AF908" s="69"/>
      <c r="AG908" s="69"/>
      <c r="AH908" s="123" t="s">
        <v>1885</v>
      </c>
      <c r="AI908" s="123"/>
      <c r="AJ908" s="349">
        <v>122.2196</v>
      </c>
      <c r="AK908" s="349">
        <v>-8.6273999999999997</v>
      </c>
      <c r="AL908" s="78" t="s">
        <v>4408</v>
      </c>
      <c r="AM908" s="123"/>
      <c r="AN908" s="79" t="s">
        <v>5884</v>
      </c>
      <c r="AO908" s="174"/>
      <c r="AP908" s="70"/>
      <c r="AQ908" s="174"/>
      <c r="AR908" s="79" t="s">
        <v>5393</v>
      </c>
      <c r="AS908" s="350"/>
      <c r="AT908" s="350"/>
      <c r="AU908" s="123"/>
      <c r="AV908" s="67" t="s">
        <v>5896</v>
      </c>
      <c r="AW908" s="179"/>
      <c r="AX908" s="179"/>
      <c r="AY908" s="123"/>
      <c r="AZ908" s="123">
        <v>5000243552</v>
      </c>
      <c r="BA908" s="174">
        <v>42243</v>
      </c>
      <c r="BB908" s="174">
        <v>42254</v>
      </c>
      <c r="BC908" s="123"/>
      <c r="BD908" s="86">
        <v>9175000</v>
      </c>
      <c r="BE908" s="113">
        <v>0</v>
      </c>
      <c r="BF908" s="86">
        <v>9175000</v>
      </c>
      <c r="BG908" s="179">
        <v>42256</v>
      </c>
      <c r="BH908" s="156" t="s">
        <v>116</v>
      </c>
      <c r="BI908" s="123" t="s">
        <v>5897</v>
      </c>
      <c r="BJ908" s="179">
        <v>42256</v>
      </c>
      <c r="BK908" s="351">
        <v>42277</v>
      </c>
      <c r="BL908" s="351">
        <v>42310</v>
      </c>
      <c r="BM908" s="179"/>
      <c r="BN908" s="89"/>
      <c r="BQ908" s="331">
        <v>9175000</v>
      </c>
    </row>
    <row r="909" spans="1:69" x14ac:dyDescent="0.25">
      <c r="A909" s="97">
        <v>906</v>
      </c>
      <c r="B909" s="95" t="s">
        <v>5898</v>
      </c>
      <c r="C909" s="67">
        <v>4100027272</v>
      </c>
      <c r="D909" s="67" t="s">
        <v>5899</v>
      </c>
      <c r="E909" s="204">
        <v>9175000</v>
      </c>
      <c r="F909" s="69" t="s">
        <v>335</v>
      </c>
      <c r="G909" s="69">
        <v>2015</v>
      </c>
      <c r="H909" s="174">
        <v>42159</v>
      </c>
      <c r="I909" s="174">
        <v>42178</v>
      </c>
      <c r="J909" s="97" t="s">
        <v>4375</v>
      </c>
      <c r="K909" s="95"/>
      <c r="L909" s="88" t="s">
        <v>4377</v>
      </c>
      <c r="M909" s="99" t="s">
        <v>5361</v>
      </c>
      <c r="N909" s="97" t="s">
        <v>98</v>
      </c>
      <c r="O909" s="97" t="s">
        <v>98</v>
      </c>
      <c r="P909" s="100">
        <v>9175000</v>
      </c>
      <c r="Q909" s="69">
        <v>2015</v>
      </c>
      <c r="R909" s="69" t="s">
        <v>335</v>
      </c>
      <c r="S909" s="363">
        <v>42156</v>
      </c>
      <c r="T909" s="69"/>
      <c r="U909" s="110">
        <v>3</v>
      </c>
      <c r="V909" s="110">
        <v>42159</v>
      </c>
      <c r="W909" s="67" t="s">
        <v>5881</v>
      </c>
      <c r="X909" s="69" t="s">
        <v>5900</v>
      </c>
      <c r="Y909" s="67" t="s">
        <v>5901</v>
      </c>
      <c r="Z909" s="123" t="s">
        <v>5832</v>
      </c>
      <c r="AA909" s="69"/>
      <c r="AB909" s="67"/>
      <c r="AC909" s="74" t="s">
        <v>5399</v>
      </c>
      <c r="AD909" s="69"/>
      <c r="AE909" s="69"/>
      <c r="AF909" s="69"/>
      <c r="AG909" s="69"/>
      <c r="AH909" s="123" t="s">
        <v>1885</v>
      </c>
      <c r="AI909" s="123"/>
      <c r="AJ909" s="349">
        <v>120.976</v>
      </c>
      <c r="AK909" s="349">
        <v>-8.7875999999999994</v>
      </c>
      <c r="AL909" s="78" t="s">
        <v>4408</v>
      </c>
      <c r="AM909" s="123"/>
      <c r="AN909" s="79" t="s">
        <v>113</v>
      </c>
      <c r="AO909" s="174"/>
      <c r="AP909" s="313">
        <v>42163</v>
      </c>
      <c r="AQ909" s="174"/>
      <c r="AR909" s="79" t="s">
        <v>59</v>
      </c>
      <c r="AS909" s="350"/>
      <c r="AT909" s="350"/>
      <c r="AU909" s="123"/>
      <c r="AV909" s="67" t="s">
        <v>5902</v>
      </c>
      <c r="AW909" s="179"/>
      <c r="AX909" s="179"/>
      <c r="AY909" s="123"/>
      <c r="AZ909" s="123">
        <v>5000243559</v>
      </c>
      <c r="BA909" s="174">
        <v>42241</v>
      </c>
      <c r="BB909" s="174">
        <v>42254</v>
      </c>
      <c r="BC909" s="123"/>
      <c r="BD909" s="86">
        <v>9175000</v>
      </c>
      <c r="BE909" s="113">
        <v>0</v>
      </c>
      <c r="BF909" s="86">
        <v>9175000</v>
      </c>
      <c r="BG909" s="179">
        <v>42256</v>
      </c>
      <c r="BH909" s="156" t="s">
        <v>116</v>
      </c>
      <c r="BI909" s="123" t="s">
        <v>5903</v>
      </c>
      <c r="BJ909" s="179">
        <v>42256</v>
      </c>
      <c r="BK909" s="351">
        <v>42277</v>
      </c>
      <c r="BL909" s="351">
        <v>42314</v>
      </c>
      <c r="BM909" s="179"/>
      <c r="BN909" s="89"/>
      <c r="BQ909" s="331">
        <v>9175000</v>
      </c>
    </row>
    <row r="910" spans="1:69" x14ac:dyDescent="0.25">
      <c r="A910" s="97">
        <v>907</v>
      </c>
      <c r="B910" s="95" t="s">
        <v>5904</v>
      </c>
      <c r="C910" s="67">
        <v>4100027272</v>
      </c>
      <c r="D910" s="67" t="s">
        <v>5905</v>
      </c>
      <c r="E910" s="204">
        <v>9175000</v>
      </c>
      <c r="F910" s="69" t="s">
        <v>335</v>
      </c>
      <c r="G910" s="69">
        <v>2015</v>
      </c>
      <c r="H910" s="174">
        <v>42159</v>
      </c>
      <c r="I910" s="174">
        <v>42178</v>
      </c>
      <c r="J910" s="97" t="s">
        <v>4375</v>
      </c>
      <c r="K910" s="95"/>
      <c r="L910" s="88" t="s">
        <v>4377</v>
      </c>
      <c r="M910" s="99" t="s">
        <v>5361</v>
      </c>
      <c r="N910" s="97" t="s">
        <v>98</v>
      </c>
      <c r="O910" s="97" t="s">
        <v>98</v>
      </c>
      <c r="P910" s="100">
        <v>9175000</v>
      </c>
      <c r="Q910" s="69">
        <v>2015</v>
      </c>
      <c r="R910" s="69" t="s">
        <v>335</v>
      </c>
      <c r="S910" s="363">
        <v>42156</v>
      </c>
      <c r="T910" s="69"/>
      <c r="U910" s="110">
        <v>3</v>
      </c>
      <c r="V910" s="110">
        <v>42159</v>
      </c>
      <c r="W910" s="67" t="s">
        <v>5881</v>
      </c>
      <c r="X910" s="69" t="s">
        <v>5906</v>
      </c>
      <c r="Y910" s="67" t="s">
        <v>5907</v>
      </c>
      <c r="Z910" s="123" t="s">
        <v>5832</v>
      </c>
      <c r="AA910" s="69"/>
      <c r="AB910" s="67"/>
      <c r="AC910" s="74" t="s">
        <v>5399</v>
      </c>
      <c r="AD910" s="69"/>
      <c r="AE910" s="69"/>
      <c r="AF910" s="69"/>
      <c r="AG910" s="69"/>
      <c r="AH910" s="123" t="s">
        <v>1885</v>
      </c>
      <c r="AI910" s="123"/>
      <c r="AJ910" s="349">
        <v>120.46723</v>
      </c>
      <c r="AK910" s="349">
        <v>-8.6113999999999997</v>
      </c>
      <c r="AL910" s="78" t="s">
        <v>4408</v>
      </c>
      <c r="AM910" s="123"/>
      <c r="AN910" s="79" t="s">
        <v>113</v>
      </c>
      <c r="AO910" s="174"/>
      <c r="AP910" s="313">
        <v>42164</v>
      </c>
      <c r="AQ910" s="174"/>
      <c r="AR910" s="79" t="s">
        <v>59</v>
      </c>
      <c r="AS910" s="350"/>
      <c r="AT910" s="350"/>
      <c r="AU910" s="123"/>
      <c r="AV910" s="67" t="s">
        <v>5908</v>
      </c>
      <c r="AW910" s="179"/>
      <c r="AX910" s="179"/>
      <c r="AY910" s="123"/>
      <c r="AZ910" s="123">
        <v>5000243553</v>
      </c>
      <c r="BA910" s="174">
        <v>42243</v>
      </c>
      <c r="BB910" s="174">
        <v>42254</v>
      </c>
      <c r="BC910" s="123"/>
      <c r="BD910" s="86">
        <v>9175000</v>
      </c>
      <c r="BE910" s="113">
        <v>0</v>
      </c>
      <c r="BF910" s="86">
        <v>9175000</v>
      </c>
      <c r="BG910" s="179">
        <v>42256</v>
      </c>
      <c r="BH910" s="156" t="s">
        <v>116</v>
      </c>
      <c r="BI910" s="123" t="s">
        <v>5909</v>
      </c>
      <c r="BJ910" s="179">
        <v>42256</v>
      </c>
      <c r="BK910" s="351">
        <v>42277</v>
      </c>
      <c r="BL910" s="351">
        <v>42314</v>
      </c>
      <c r="BM910" s="179"/>
      <c r="BN910" s="89"/>
      <c r="BQ910" s="331">
        <v>9175000</v>
      </c>
    </row>
    <row r="911" spans="1:69" x14ac:dyDescent="0.25">
      <c r="A911" s="97">
        <v>908</v>
      </c>
      <c r="B911" s="95" t="s">
        <v>5910</v>
      </c>
      <c r="C911" s="67">
        <v>4100027272</v>
      </c>
      <c r="D911" s="67" t="s">
        <v>5911</v>
      </c>
      <c r="E911" s="204">
        <v>9175000</v>
      </c>
      <c r="F911" s="69" t="s">
        <v>335</v>
      </c>
      <c r="G911" s="69">
        <v>2015</v>
      </c>
      <c r="H911" s="174">
        <v>42159</v>
      </c>
      <c r="I911" s="174">
        <v>42178</v>
      </c>
      <c r="J911" s="97" t="s">
        <v>4375</v>
      </c>
      <c r="K911" s="95"/>
      <c r="L911" s="88" t="s">
        <v>4377</v>
      </c>
      <c r="M911" s="99" t="s">
        <v>5361</v>
      </c>
      <c r="N911" s="97" t="s">
        <v>98</v>
      </c>
      <c r="O911" s="97" t="s">
        <v>98</v>
      </c>
      <c r="P911" s="100">
        <v>9175000</v>
      </c>
      <c r="Q911" s="69">
        <v>2015</v>
      </c>
      <c r="R911" s="69" t="s">
        <v>335</v>
      </c>
      <c r="S911" s="363">
        <v>42156</v>
      </c>
      <c r="T911" s="69"/>
      <c r="U911" s="110">
        <v>3</v>
      </c>
      <c r="V911" s="110">
        <v>42159</v>
      </c>
      <c r="W911" s="67" t="s">
        <v>5881</v>
      </c>
      <c r="X911" s="69" t="s">
        <v>5912</v>
      </c>
      <c r="Y911" s="67" t="s">
        <v>5913</v>
      </c>
      <c r="Z911" s="123" t="s">
        <v>5832</v>
      </c>
      <c r="AA911" s="69"/>
      <c r="AB911" s="67"/>
      <c r="AC911" s="74" t="s">
        <v>5399</v>
      </c>
      <c r="AD911" s="69"/>
      <c r="AE911" s="69"/>
      <c r="AF911" s="69"/>
      <c r="AG911" s="69"/>
      <c r="AH911" s="123" t="s">
        <v>1885</v>
      </c>
      <c r="AI911" s="123"/>
      <c r="AJ911" s="349">
        <v>123.42189999999999</v>
      </c>
      <c r="AK911" s="349">
        <v>-8.3713999999999995</v>
      </c>
      <c r="AL911" s="78" t="s">
        <v>658</v>
      </c>
      <c r="AM911" s="123"/>
      <c r="AN911" s="79" t="s">
        <v>113</v>
      </c>
      <c r="AO911" s="174"/>
      <c r="AP911" s="313">
        <v>42164</v>
      </c>
      <c r="AQ911" s="174"/>
      <c r="AR911" s="79" t="s">
        <v>59</v>
      </c>
      <c r="AS911" s="350"/>
      <c r="AT911" s="350"/>
      <c r="AU911" s="123"/>
      <c r="AV911" s="67" t="s">
        <v>5914</v>
      </c>
      <c r="AW911" s="179"/>
      <c r="AX911" s="179"/>
      <c r="AY911" s="123"/>
      <c r="AZ911" s="123">
        <v>5000243560</v>
      </c>
      <c r="BA911" s="174">
        <v>42241</v>
      </c>
      <c r="BB911" s="174">
        <v>42254</v>
      </c>
      <c r="BC911" s="123"/>
      <c r="BD911" s="86">
        <v>9175000</v>
      </c>
      <c r="BE911" s="113">
        <v>0</v>
      </c>
      <c r="BF911" s="86">
        <v>9175000</v>
      </c>
      <c r="BG911" s="179">
        <v>42256</v>
      </c>
      <c r="BH911" s="156" t="s">
        <v>116</v>
      </c>
      <c r="BI911" s="123" t="s">
        <v>5915</v>
      </c>
      <c r="BJ911" s="179">
        <v>42256</v>
      </c>
      <c r="BK911" s="351">
        <v>42277</v>
      </c>
      <c r="BL911" s="351">
        <v>42314</v>
      </c>
      <c r="BM911" s="179"/>
      <c r="BN911" s="89"/>
      <c r="BQ911" s="331">
        <v>9175000</v>
      </c>
    </row>
    <row r="912" spans="1:69" x14ac:dyDescent="0.25">
      <c r="A912" s="97">
        <v>909</v>
      </c>
      <c r="B912" s="95" t="s">
        <v>5916</v>
      </c>
      <c r="C912" s="67">
        <v>4100027272</v>
      </c>
      <c r="D912" s="67" t="s">
        <v>5917</v>
      </c>
      <c r="E912" s="204">
        <v>9175000</v>
      </c>
      <c r="F912" s="69" t="s">
        <v>335</v>
      </c>
      <c r="G912" s="69">
        <v>2015</v>
      </c>
      <c r="H912" s="174">
        <v>42159</v>
      </c>
      <c r="I912" s="174">
        <v>42178</v>
      </c>
      <c r="J912" s="97" t="s">
        <v>4375</v>
      </c>
      <c r="K912" s="95"/>
      <c r="L912" s="88" t="s">
        <v>4377</v>
      </c>
      <c r="M912" s="99" t="s">
        <v>5361</v>
      </c>
      <c r="N912" s="97" t="s">
        <v>98</v>
      </c>
      <c r="O912" s="97" t="s">
        <v>98</v>
      </c>
      <c r="P912" s="100">
        <v>9175000</v>
      </c>
      <c r="Q912" s="69">
        <v>2015</v>
      </c>
      <c r="R912" s="69" t="s">
        <v>335</v>
      </c>
      <c r="S912" s="363">
        <v>42156</v>
      </c>
      <c r="T912" s="69"/>
      <c r="U912" s="110">
        <v>3</v>
      </c>
      <c r="V912" s="110">
        <v>42159</v>
      </c>
      <c r="W912" s="67" t="s">
        <v>5881</v>
      </c>
      <c r="X912" s="69" t="s">
        <v>5918</v>
      </c>
      <c r="Y912" s="67" t="s">
        <v>5919</v>
      </c>
      <c r="Z912" s="123" t="s">
        <v>5832</v>
      </c>
      <c r="AA912" s="69"/>
      <c r="AB912" s="67"/>
      <c r="AC912" s="74" t="s">
        <v>5399</v>
      </c>
      <c r="AD912" s="69"/>
      <c r="AE912" s="69"/>
      <c r="AF912" s="69"/>
      <c r="AG912" s="69"/>
      <c r="AH912" s="123" t="s">
        <v>1885</v>
      </c>
      <c r="AI912" s="123"/>
      <c r="AJ912" s="349">
        <v>119.88473</v>
      </c>
      <c r="AK912" s="349">
        <v>-8.4984999999999999</v>
      </c>
      <c r="AL912" s="78" t="s">
        <v>4408</v>
      </c>
      <c r="AM912" s="123"/>
      <c r="AN912" s="79" t="s">
        <v>5884</v>
      </c>
      <c r="AO912" s="174"/>
      <c r="AP912" s="174"/>
      <c r="AQ912" s="174"/>
      <c r="AR912" s="79" t="s">
        <v>5920</v>
      </c>
      <c r="AS912" s="350"/>
      <c r="AT912" s="350"/>
      <c r="AU912" s="123"/>
      <c r="AV912" s="67" t="s">
        <v>5921</v>
      </c>
      <c r="AW912" s="179"/>
      <c r="AX912" s="179"/>
      <c r="AY912" s="123"/>
      <c r="AZ912" s="123">
        <v>5000243558</v>
      </c>
      <c r="BA912" s="174">
        <v>42241</v>
      </c>
      <c r="BB912" s="174">
        <v>42254</v>
      </c>
      <c r="BC912" s="123"/>
      <c r="BD912" s="86">
        <v>9175000</v>
      </c>
      <c r="BE912" s="113">
        <v>0</v>
      </c>
      <c r="BF912" s="86">
        <v>9175000</v>
      </c>
      <c r="BG912" s="179">
        <v>42256</v>
      </c>
      <c r="BH912" s="156" t="s">
        <v>116</v>
      </c>
      <c r="BI912" s="123" t="s">
        <v>5922</v>
      </c>
      <c r="BJ912" s="179">
        <v>42256</v>
      </c>
      <c r="BK912" s="351">
        <v>42277</v>
      </c>
      <c r="BL912" s="351">
        <v>42314</v>
      </c>
      <c r="BM912" s="179"/>
      <c r="BN912" s="89"/>
      <c r="BQ912" s="331">
        <v>9175000</v>
      </c>
    </row>
    <row r="913" spans="1:69" x14ac:dyDescent="0.25">
      <c r="A913" s="97">
        <v>910</v>
      </c>
      <c r="B913" s="95" t="s">
        <v>5923</v>
      </c>
      <c r="C913" s="67">
        <v>4500071305</v>
      </c>
      <c r="D913" s="67" t="s">
        <v>1681</v>
      </c>
      <c r="E913" s="204">
        <v>3250000</v>
      </c>
      <c r="F913" s="69" t="s">
        <v>335</v>
      </c>
      <c r="G913" s="69">
        <v>2015</v>
      </c>
      <c r="H913" s="174">
        <v>42170</v>
      </c>
      <c r="I913" s="174">
        <v>42178</v>
      </c>
      <c r="J913" s="97" t="s">
        <v>94</v>
      </c>
      <c r="K913" s="95" t="s">
        <v>95</v>
      </c>
      <c r="L913" s="88" t="s">
        <v>96</v>
      </c>
      <c r="M913" s="97" t="s">
        <v>395</v>
      </c>
      <c r="N913" s="97" t="s">
        <v>98</v>
      </c>
      <c r="O913" s="97" t="s">
        <v>98</v>
      </c>
      <c r="P913" s="100">
        <v>3250000</v>
      </c>
      <c r="Q913" s="69">
        <v>2015</v>
      </c>
      <c r="R913" s="69" t="s">
        <v>335</v>
      </c>
      <c r="S913" s="363">
        <v>42159</v>
      </c>
      <c r="T913" s="363">
        <v>42159</v>
      </c>
      <c r="U913" s="110">
        <v>11</v>
      </c>
      <c r="V913" s="110">
        <v>11</v>
      </c>
      <c r="W913" s="67" t="s">
        <v>3136</v>
      </c>
      <c r="X913" s="69" t="s">
        <v>5924</v>
      </c>
      <c r="Y913" s="67" t="s">
        <v>5925</v>
      </c>
      <c r="Z913" s="123" t="s">
        <v>398</v>
      </c>
      <c r="AA913" s="69" t="s">
        <v>103</v>
      </c>
      <c r="AB913" s="67" t="s">
        <v>3018</v>
      </c>
      <c r="AC913" s="370" t="s">
        <v>3361</v>
      </c>
      <c r="AD913" s="69"/>
      <c r="AE913" s="69"/>
      <c r="AF913" s="69"/>
      <c r="AG913" s="69"/>
      <c r="AH913" s="123" t="s">
        <v>437</v>
      </c>
      <c r="AI913" s="123" t="s">
        <v>5926</v>
      </c>
      <c r="AJ913" s="349">
        <v>103.77197</v>
      </c>
      <c r="AK913" s="381" t="s">
        <v>5927</v>
      </c>
      <c r="AL913" s="123"/>
      <c r="AM913" s="123"/>
      <c r="AN913" s="123"/>
      <c r="AO913" s="174"/>
      <c r="AP913" s="174"/>
      <c r="AQ913" s="174"/>
      <c r="AR913" s="79"/>
      <c r="AS913" s="350"/>
      <c r="AT913" s="350"/>
      <c r="AU913" s="123"/>
      <c r="AV913" s="123"/>
      <c r="AW913" s="179"/>
      <c r="AX913" s="179"/>
      <c r="AY913" s="123"/>
      <c r="AZ913" s="123" t="s">
        <v>5928</v>
      </c>
      <c r="BA913" s="174">
        <v>42179</v>
      </c>
      <c r="BB913" s="174">
        <v>42181</v>
      </c>
      <c r="BC913" s="123"/>
      <c r="BD913" s="113">
        <v>3250000</v>
      </c>
      <c r="BE913" s="86"/>
      <c r="BF913" s="86">
        <v>3250000</v>
      </c>
      <c r="BG913" s="179">
        <v>42181</v>
      </c>
      <c r="BH913" s="397" t="s">
        <v>116</v>
      </c>
      <c r="BI913" s="123" t="s">
        <v>5929</v>
      </c>
      <c r="BJ913" s="179">
        <v>42184</v>
      </c>
      <c r="BK913" s="351">
        <v>42205</v>
      </c>
      <c r="BL913" s="351">
        <v>42194</v>
      </c>
      <c r="BM913" s="179"/>
      <c r="BN913" s="89"/>
      <c r="BQ913" s="90">
        <v>3250000</v>
      </c>
    </row>
    <row r="914" spans="1:69" x14ac:dyDescent="0.25">
      <c r="A914" s="97">
        <v>911</v>
      </c>
      <c r="B914" s="95" t="s">
        <v>5930</v>
      </c>
      <c r="C914" s="67" t="s">
        <v>14471</v>
      </c>
      <c r="D914" s="67" t="s">
        <v>828</v>
      </c>
      <c r="E914" s="204">
        <v>2000000</v>
      </c>
      <c r="F914" s="69" t="s">
        <v>335</v>
      </c>
      <c r="G914" s="69">
        <v>2015</v>
      </c>
      <c r="H914" s="174">
        <v>42167</v>
      </c>
      <c r="I914" s="174">
        <v>42269</v>
      </c>
      <c r="J914" s="97" t="s">
        <v>600</v>
      </c>
      <c r="K914" s="95" t="s">
        <v>769</v>
      </c>
      <c r="L914" s="67" t="s">
        <v>602</v>
      </c>
      <c r="M914" s="88" t="s">
        <v>3830</v>
      </c>
      <c r="N914" s="97" t="s">
        <v>98</v>
      </c>
      <c r="O914" s="97" t="s">
        <v>98</v>
      </c>
      <c r="P914" s="100">
        <v>2000000</v>
      </c>
      <c r="Q914" s="69">
        <v>2015</v>
      </c>
      <c r="R914" s="69" t="s">
        <v>335</v>
      </c>
      <c r="S914" s="363">
        <v>42158</v>
      </c>
      <c r="T914" s="101">
        <v>42162</v>
      </c>
      <c r="U914" s="110">
        <v>-42158</v>
      </c>
      <c r="V914" s="110">
        <v>-42162</v>
      </c>
      <c r="W914" s="67" t="s">
        <v>5464</v>
      </c>
      <c r="X914" s="69">
        <v>220158110</v>
      </c>
      <c r="Y914" s="67" t="s">
        <v>5738</v>
      </c>
      <c r="Z914" s="123" t="s">
        <v>5931</v>
      </c>
      <c r="AA914" s="69" t="s">
        <v>128</v>
      </c>
      <c r="AB914" s="67" t="s">
        <v>14496</v>
      </c>
      <c r="AC914" s="370"/>
      <c r="AD914" s="69"/>
      <c r="AE914" s="69"/>
      <c r="AF914" s="69"/>
      <c r="AG914" s="69"/>
      <c r="AH914" s="89" t="s">
        <v>889</v>
      </c>
      <c r="AI914" s="123" t="s">
        <v>14497</v>
      </c>
      <c r="AJ914" s="349"/>
      <c r="AK914" s="349"/>
      <c r="AL914" s="123"/>
      <c r="AM914" s="123"/>
      <c r="AN914" s="123"/>
      <c r="AO914" s="174"/>
      <c r="AP914" s="174"/>
      <c r="AQ914" s="174"/>
      <c r="AR914" s="79"/>
      <c r="AS914" s="350"/>
      <c r="AT914" s="350"/>
      <c r="AU914" s="123"/>
      <c r="AV914" s="123"/>
      <c r="AW914" s="179"/>
      <c r="AX914" s="179"/>
      <c r="AY914" s="123"/>
      <c r="AZ914" s="104" t="s">
        <v>15354</v>
      </c>
      <c r="BA914" s="98">
        <v>42275</v>
      </c>
      <c r="BB914" s="98">
        <v>42313</v>
      </c>
      <c r="BC914" s="104"/>
      <c r="BD914" s="113">
        <f>+E914</f>
        <v>2000000</v>
      </c>
      <c r="BE914" s="113"/>
      <c r="BF914" s="113">
        <f>+BD914</f>
        <v>2000000</v>
      </c>
      <c r="BG914" s="87">
        <v>42317</v>
      </c>
      <c r="BH914" s="88" t="s">
        <v>242</v>
      </c>
      <c r="BI914" s="123" t="s">
        <v>15497</v>
      </c>
      <c r="BJ914" s="179">
        <v>42318</v>
      </c>
      <c r="BK914" s="351">
        <v>42339</v>
      </c>
      <c r="BL914" s="351"/>
      <c r="BM914" s="179"/>
      <c r="BN914" s="89"/>
      <c r="BQ914" s="90">
        <v>2000000</v>
      </c>
    </row>
    <row r="915" spans="1:69" x14ac:dyDescent="0.25">
      <c r="A915" s="97">
        <v>912</v>
      </c>
      <c r="B915" s="95" t="s">
        <v>5932</v>
      </c>
      <c r="C915" s="88">
        <v>4800083168</v>
      </c>
      <c r="D915" s="88" t="s">
        <v>1634</v>
      </c>
      <c r="E915" s="100">
        <v>3500000</v>
      </c>
      <c r="F915" s="97">
        <v>8</v>
      </c>
      <c r="G915" s="97">
        <v>2014</v>
      </c>
      <c r="H915" s="101">
        <v>41858</v>
      </c>
      <c r="I915" s="174"/>
      <c r="J915" s="97" t="s">
        <v>628</v>
      </c>
      <c r="K915" s="95" t="s">
        <v>1635</v>
      </c>
      <c r="L915" s="88" t="s">
        <v>630</v>
      </c>
      <c r="M915" s="99" t="s">
        <v>1636</v>
      </c>
      <c r="N915" s="97" t="s">
        <v>98</v>
      </c>
      <c r="O915" s="97" t="s">
        <v>98</v>
      </c>
      <c r="P915" s="100">
        <v>3500000</v>
      </c>
      <c r="Q915" s="69">
        <v>2015</v>
      </c>
      <c r="R915" s="69" t="s">
        <v>335</v>
      </c>
      <c r="S915" s="363">
        <v>42158</v>
      </c>
      <c r="T915" s="371">
        <v>42158</v>
      </c>
      <c r="U915" s="110">
        <v>-300</v>
      </c>
      <c r="V915" s="110">
        <v>-300</v>
      </c>
      <c r="W915" s="67" t="s">
        <v>1910</v>
      </c>
      <c r="X915" s="348" t="s">
        <v>5933</v>
      </c>
      <c r="Y915" s="142" t="s">
        <v>5934</v>
      </c>
      <c r="Z915" s="123" t="s">
        <v>1640</v>
      </c>
      <c r="AA915" s="69"/>
      <c r="AB915" s="67"/>
      <c r="AC915" s="370"/>
      <c r="AD915" s="69"/>
      <c r="AE915" s="69"/>
      <c r="AF915" s="69"/>
      <c r="AG915" s="69"/>
      <c r="AH915" s="123" t="s">
        <v>591</v>
      </c>
      <c r="AI915" s="123"/>
      <c r="AJ915" s="349"/>
      <c r="AK915" s="349"/>
      <c r="AL915" s="123"/>
      <c r="AM915" s="123"/>
      <c r="AN915" s="123"/>
      <c r="AO915" s="174"/>
      <c r="AP915" s="174"/>
      <c r="AQ915" s="174"/>
      <c r="AR915" s="79"/>
      <c r="AS915" s="350"/>
      <c r="AT915" s="350"/>
      <c r="AU915" s="123"/>
      <c r="AV915" s="123" t="s">
        <v>5935</v>
      </c>
      <c r="AW915" s="179">
        <v>42171</v>
      </c>
      <c r="AX915" s="179">
        <v>42177</v>
      </c>
      <c r="AY915" s="123"/>
      <c r="AZ915" s="95" t="s">
        <v>4300</v>
      </c>
      <c r="BA915" s="98">
        <v>42192</v>
      </c>
      <c r="BB915" s="98">
        <v>42221</v>
      </c>
      <c r="BC915" s="123"/>
      <c r="BD915" s="86"/>
      <c r="BE915" s="86"/>
      <c r="BF915" s="86"/>
      <c r="BG915" s="98">
        <v>42221</v>
      </c>
      <c r="BH915" s="88" t="s">
        <v>116</v>
      </c>
      <c r="BI915" s="123" t="s">
        <v>4332</v>
      </c>
      <c r="BJ915" s="179">
        <v>42221</v>
      </c>
      <c r="BK915" s="351">
        <v>42242</v>
      </c>
      <c r="BL915" s="146">
        <v>42236</v>
      </c>
      <c r="BM915" s="179"/>
      <c r="BN915" s="89"/>
      <c r="BO915" t="s">
        <v>2619</v>
      </c>
      <c r="BQ915" s="90">
        <v>3500000</v>
      </c>
    </row>
    <row r="916" spans="1:69" x14ac:dyDescent="0.25">
      <c r="A916" s="97">
        <v>913</v>
      </c>
      <c r="B916" s="95" t="s">
        <v>5936</v>
      </c>
      <c r="C916" s="88">
        <v>4800083168</v>
      </c>
      <c r="D916" s="88" t="s">
        <v>1634</v>
      </c>
      <c r="E916" s="100">
        <v>3500000</v>
      </c>
      <c r="F916" s="97">
        <v>8</v>
      </c>
      <c r="G916" s="97">
        <v>2014</v>
      </c>
      <c r="H916" s="101">
        <v>41858</v>
      </c>
      <c r="I916" s="174"/>
      <c r="J916" s="97" t="s">
        <v>628</v>
      </c>
      <c r="K916" s="95" t="s">
        <v>1635</v>
      </c>
      <c r="L916" s="88" t="s">
        <v>630</v>
      </c>
      <c r="M916" s="99" t="s">
        <v>1636</v>
      </c>
      <c r="N916" s="97" t="s">
        <v>98</v>
      </c>
      <c r="O916" s="97" t="s">
        <v>98</v>
      </c>
      <c r="P916" s="100">
        <v>3500000</v>
      </c>
      <c r="Q916" s="69">
        <v>2015</v>
      </c>
      <c r="R916" s="69" t="s">
        <v>335</v>
      </c>
      <c r="S916" s="363">
        <v>42158</v>
      </c>
      <c r="T916" s="371">
        <v>42158</v>
      </c>
      <c r="U916" s="110">
        <v>-300</v>
      </c>
      <c r="V916" s="110">
        <v>-300</v>
      </c>
      <c r="W916" s="67" t="s">
        <v>1910</v>
      </c>
      <c r="X916" s="348" t="s">
        <v>5937</v>
      </c>
      <c r="Y916" s="142" t="s">
        <v>5938</v>
      </c>
      <c r="Z916" s="123" t="s">
        <v>1640</v>
      </c>
      <c r="AA916" s="69"/>
      <c r="AB916" s="67"/>
      <c r="AC916" s="370"/>
      <c r="AD916" s="69"/>
      <c r="AE916" s="69"/>
      <c r="AF916" s="69"/>
      <c r="AG916" s="69"/>
      <c r="AH916" s="123" t="s">
        <v>161</v>
      </c>
      <c r="AI916" s="123"/>
      <c r="AJ916" s="349"/>
      <c r="AK916" s="349"/>
      <c r="AL916" s="123"/>
      <c r="AM916" s="123"/>
      <c r="AN916" s="123"/>
      <c r="AO916" s="174"/>
      <c r="AP916" s="174"/>
      <c r="AQ916" s="174"/>
      <c r="AR916" s="79"/>
      <c r="AS916" s="350"/>
      <c r="AT916" s="350"/>
      <c r="AU916" s="123"/>
      <c r="AV916" s="123" t="s">
        <v>5939</v>
      </c>
      <c r="AW916" s="179">
        <v>42163</v>
      </c>
      <c r="AX916" s="146">
        <v>42174</v>
      </c>
      <c r="AY916" s="123"/>
      <c r="AZ916" s="123" t="s">
        <v>4020</v>
      </c>
      <c r="BA916" s="174">
        <v>42185</v>
      </c>
      <c r="BB916" s="98">
        <v>42228</v>
      </c>
      <c r="BC916" s="123"/>
      <c r="BD916" s="86"/>
      <c r="BE916" s="86"/>
      <c r="BF916" s="86"/>
      <c r="BG916" s="98">
        <v>42228</v>
      </c>
      <c r="BH916" s="88" t="s">
        <v>116</v>
      </c>
      <c r="BI916" s="95" t="s">
        <v>4021</v>
      </c>
      <c r="BJ916" s="146">
        <v>42228</v>
      </c>
      <c r="BK916" s="146">
        <v>42249</v>
      </c>
      <c r="BL916" s="146">
        <v>42250</v>
      </c>
      <c r="BM916" s="179"/>
      <c r="BN916" s="89"/>
      <c r="BO916" t="s">
        <v>3240</v>
      </c>
      <c r="BQ916" s="90">
        <v>3500000</v>
      </c>
    </row>
    <row r="917" spans="1:69" x14ac:dyDescent="0.25">
      <c r="A917" s="97">
        <v>914</v>
      </c>
      <c r="B917" s="95" t="s">
        <v>5940</v>
      </c>
      <c r="C917" s="88">
        <v>4800083168</v>
      </c>
      <c r="D917" s="88" t="s">
        <v>1634</v>
      </c>
      <c r="E917" s="100">
        <v>3500000</v>
      </c>
      <c r="F917" s="97">
        <v>8</v>
      </c>
      <c r="G917" s="97">
        <v>2014</v>
      </c>
      <c r="H917" s="101">
        <v>41858</v>
      </c>
      <c r="I917" s="174"/>
      <c r="J917" s="97" t="s">
        <v>628</v>
      </c>
      <c r="K917" s="95" t="s">
        <v>1635</v>
      </c>
      <c r="L917" s="88" t="s">
        <v>630</v>
      </c>
      <c r="M917" s="99" t="s">
        <v>1636</v>
      </c>
      <c r="N917" s="97" t="s">
        <v>98</v>
      </c>
      <c r="O917" s="97" t="s">
        <v>98</v>
      </c>
      <c r="P917" s="100">
        <v>3500000</v>
      </c>
      <c r="Q917" s="69">
        <v>2015</v>
      </c>
      <c r="R917" s="69" t="s">
        <v>335</v>
      </c>
      <c r="S917" s="363">
        <v>42163</v>
      </c>
      <c r="T917" s="371">
        <v>42163</v>
      </c>
      <c r="U917" s="110">
        <v>-305</v>
      </c>
      <c r="V917" s="110">
        <v>-305</v>
      </c>
      <c r="W917" s="67" t="s">
        <v>1910</v>
      </c>
      <c r="X917" s="69" t="s">
        <v>5941</v>
      </c>
      <c r="Y917" s="67" t="s">
        <v>5942</v>
      </c>
      <c r="Z917" s="123" t="s">
        <v>1640</v>
      </c>
      <c r="AA917" s="69"/>
      <c r="AB917" s="67"/>
      <c r="AC917" s="370"/>
      <c r="AD917" s="69"/>
      <c r="AE917" s="69"/>
      <c r="AF917" s="69"/>
      <c r="AG917" s="69"/>
      <c r="AH917" s="123" t="s">
        <v>477</v>
      </c>
      <c r="AI917" s="123"/>
      <c r="AJ917" s="349"/>
      <c r="AK917" s="349"/>
      <c r="AL917" s="123"/>
      <c r="AM917" s="123"/>
      <c r="AN917" s="123"/>
      <c r="AO917" s="174"/>
      <c r="AP917" s="174"/>
      <c r="AQ917" s="174"/>
      <c r="AR917" s="79"/>
      <c r="AS917" s="350"/>
      <c r="AT917" s="350"/>
      <c r="AU917" s="123"/>
      <c r="AV917" s="123" t="s">
        <v>5943</v>
      </c>
      <c r="AW917" s="179">
        <v>42171</v>
      </c>
      <c r="AX917" s="179">
        <v>42177</v>
      </c>
      <c r="AY917" s="123"/>
      <c r="AZ917" s="95" t="s">
        <v>4300</v>
      </c>
      <c r="BA917" s="98">
        <v>42192</v>
      </c>
      <c r="BB917" s="98">
        <v>42221</v>
      </c>
      <c r="BC917" s="123"/>
      <c r="BD917" s="86"/>
      <c r="BE917" s="86"/>
      <c r="BF917" s="86"/>
      <c r="BG917" s="98">
        <v>42221</v>
      </c>
      <c r="BH917" s="88" t="s">
        <v>116</v>
      </c>
      <c r="BI917" s="123" t="s">
        <v>4332</v>
      </c>
      <c r="BJ917" s="179">
        <v>42221</v>
      </c>
      <c r="BK917" s="351">
        <v>42242</v>
      </c>
      <c r="BL917" s="146">
        <v>42236</v>
      </c>
      <c r="BM917" s="179"/>
      <c r="BN917" s="89"/>
      <c r="BO917" t="s">
        <v>2619</v>
      </c>
      <c r="BQ917" s="90">
        <v>3500000</v>
      </c>
    </row>
    <row r="918" spans="1:69" x14ac:dyDescent="0.25">
      <c r="A918" s="97">
        <v>915</v>
      </c>
      <c r="B918" s="95" t="s">
        <v>5944</v>
      </c>
      <c r="C918" s="67" t="s">
        <v>5945</v>
      </c>
      <c r="D918" s="244" t="s">
        <v>2986</v>
      </c>
      <c r="E918" s="204">
        <v>8350000</v>
      </c>
      <c r="F918" s="69" t="s">
        <v>335</v>
      </c>
      <c r="G918" s="69">
        <v>2015</v>
      </c>
      <c r="H918" s="174">
        <v>42173</v>
      </c>
      <c r="I918" s="174">
        <v>42188</v>
      </c>
      <c r="J918" s="97" t="s">
        <v>2987</v>
      </c>
      <c r="K918" s="95" t="s">
        <v>2988</v>
      </c>
      <c r="L918" s="88" t="s">
        <v>2989</v>
      </c>
      <c r="M918" s="97" t="s">
        <v>98</v>
      </c>
      <c r="N918" s="97" t="s">
        <v>98</v>
      </c>
      <c r="O918" s="69" t="s">
        <v>98</v>
      </c>
      <c r="P918" s="100">
        <v>8350000</v>
      </c>
      <c r="Q918" s="69">
        <v>2015</v>
      </c>
      <c r="R918" s="69" t="s">
        <v>335</v>
      </c>
      <c r="S918" s="363">
        <v>42163</v>
      </c>
      <c r="T918" s="363">
        <v>42163</v>
      </c>
      <c r="U918" s="110">
        <v>10</v>
      </c>
      <c r="V918" s="110">
        <v>10</v>
      </c>
      <c r="W918" s="67" t="s">
        <v>4749</v>
      </c>
      <c r="X918" s="69" t="s">
        <v>5946</v>
      </c>
      <c r="Y918" s="67" t="s">
        <v>5947</v>
      </c>
      <c r="Z918" s="123" t="s">
        <v>5948</v>
      </c>
      <c r="AA918" s="69" t="s">
        <v>4512</v>
      </c>
      <c r="AB918" s="67"/>
      <c r="AC918" s="370"/>
      <c r="AD918" s="69"/>
      <c r="AE918" s="69"/>
      <c r="AF918" s="69"/>
      <c r="AG918" s="69"/>
      <c r="AH918" s="123"/>
      <c r="AI918" s="123" t="s">
        <v>5949</v>
      </c>
      <c r="AJ918" s="349">
        <v>110.45149000000001</v>
      </c>
      <c r="AK918" s="349">
        <v>-7.6959499999999998</v>
      </c>
      <c r="AL918" s="123"/>
      <c r="AM918" s="123"/>
      <c r="AN918" s="123"/>
      <c r="AO918" s="174"/>
      <c r="AP918" s="174"/>
      <c r="AQ918" s="174"/>
      <c r="AR918" s="79"/>
      <c r="AS918" s="350"/>
      <c r="AT918" s="350"/>
      <c r="AU918" s="123"/>
      <c r="AV918" s="123"/>
      <c r="AW918" s="179"/>
      <c r="AX918" s="179"/>
      <c r="AY918" s="123"/>
      <c r="AZ918" s="123"/>
      <c r="BA918" s="174">
        <v>42192</v>
      </c>
      <c r="BB918" s="174">
        <v>42236</v>
      </c>
      <c r="BC918" s="123"/>
      <c r="BD918" s="113">
        <v>8350000</v>
      </c>
      <c r="BE918" s="113">
        <v>0</v>
      </c>
      <c r="BF918" s="86">
        <v>8350000</v>
      </c>
      <c r="BG918" s="179">
        <v>42248</v>
      </c>
      <c r="BH918" s="88" t="s">
        <v>116</v>
      </c>
      <c r="BI918" s="123" t="s">
        <v>5950</v>
      </c>
      <c r="BJ918" s="179">
        <v>42249</v>
      </c>
      <c r="BK918" s="351">
        <v>42270</v>
      </c>
      <c r="BL918" s="351">
        <v>42270</v>
      </c>
      <c r="BM918" s="179"/>
      <c r="BN918" s="89"/>
      <c r="BQ918" s="90">
        <v>8350000</v>
      </c>
    </row>
    <row r="919" spans="1:69" x14ac:dyDescent="0.25">
      <c r="A919" s="97">
        <v>916</v>
      </c>
      <c r="B919" s="95" t="s">
        <v>5951</v>
      </c>
      <c r="C919" s="67"/>
      <c r="D919" s="67"/>
      <c r="E919" s="204"/>
      <c r="F919" s="69"/>
      <c r="G919" s="69"/>
      <c r="H919" s="174"/>
      <c r="I919" s="174"/>
      <c r="J919" s="97" t="s">
        <v>613</v>
      </c>
      <c r="K919" s="123" t="s">
        <v>5952</v>
      </c>
      <c r="L919" s="67" t="s">
        <v>5953</v>
      </c>
      <c r="M919" s="67" t="s">
        <v>98</v>
      </c>
      <c r="N919" s="69" t="s">
        <v>98</v>
      </c>
      <c r="O919" s="69" t="s">
        <v>98</v>
      </c>
      <c r="P919" s="100" t="s">
        <v>4394</v>
      </c>
      <c r="Q919" s="69">
        <v>2015</v>
      </c>
      <c r="R919" s="69" t="s">
        <v>335</v>
      </c>
      <c r="S919" s="363">
        <v>42163</v>
      </c>
      <c r="T919" s="69"/>
      <c r="U919" s="110">
        <v>-42163</v>
      </c>
      <c r="V919" s="110">
        <v>0</v>
      </c>
      <c r="W919" s="67" t="s">
        <v>5954</v>
      </c>
      <c r="X919" s="69"/>
      <c r="Y919" s="67" t="s">
        <v>5955</v>
      </c>
      <c r="Z919" s="123" t="s">
        <v>5956</v>
      </c>
      <c r="AA919" s="69"/>
      <c r="AB919" s="67"/>
      <c r="AC919" s="74" t="s">
        <v>5957</v>
      </c>
      <c r="AD919" s="69"/>
      <c r="AE919" s="69"/>
      <c r="AF919" s="69"/>
      <c r="AG919" s="69"/>
      <c r="AH919" s="123"/>
      <c r="AI919" s="123"/>
      <c r="AJ919" s="349"/>
      <c r="AK919" s="349"/>
      <c r="AL919" s="123"/>
      <c r="AM919" s="123"/>
      <c r="AN919" s="123"/>
      <c r="AO919" s="174"/>
      <c r="AP919" s="174"/>
      <c r="AQ919" s="174"/>
      <c r="AR919" s="79" t="s">
        <v>5393</v>
      </c>
      <c r="AS919" s="350"/>
      <c r="AT919" s="350"/>
      <c r="AU919" s="123"/>
      <c r="AV919" s="123"/>
      <c r="AW919" s="179"/>
      <c r="AX919" s="179"/>
      <c r="AY919" s="123"/>
      <c r="AZ919" s="123"/>
      <c r="BA919" s="174"/>
      <c r="BB919" s="174"/>
      <c r="BC919" s="123"/>
      <c r="BD919" s="86"/>
      <c r="BE919" s="86"/>
      <c r="BF919" s="86"/>
      <c r="BG919" s="179"/>
      <c r="BH919" s="67" t="s">
        <v>4394</v>
      </c>
      <c r="BI919" s="123"/>
      <c r="BJ919" s="179"/>
      <c r="BK919" s="351"/>
      <c r="BL919" s="351"/>
      <c r="BM919" s="179"/>
      <c r="BN919" s="89"/>
      <c r="BQ919" s="392" t="s">
        <v>4394</v>
      </c>
    </row>
    <row r="920" spans="1:69" x14ac:dyDescent="0.25">
      <c r="A920" s="97">
        <v>917</v>
      </c>
      <c r="B920" s="95" t="s">
        <v>5958</v>
      </c>
      <c r="C920" s="67">
        <v>4500071306</v>
      </c>
      <c r="D920" s="67" t="s">
        <v>906</v>
      </c>
      <c r="E920" s="204">
        <v>4375000</v>
      </c>
      <c r="F920" s="69" t="s">
        <v>335</v>
      </c>
      <c r="G920" s="69">
        <v>2015</v>
      </c>
      <c r="H920" s="174">
        <v>42170</v>
      </c>
      <c r="I920" s="174">
        <v>42178</v>
      </c>
      <c r="J920" s="97" t="s">
        <v>94</v>
      </c>
      <c r="K920" s="95" t="s">
        <v>95</v>
      </c>
      <c r="L920" s="88" t="s">
        <v>96</v>
      </c>
      <c r="M920" s="67" t="s">
        <v>123</v>
      </c>
      <c r="N920" s="97" t="s">
        <v>98</v>
      </c>
      <c r="O920" s="97" t="s">
        <v>98</v>
      </c>
      <c r="P920" s="100">
        <v>4375000</v>
      </c>
      <c r="Q920" s="97">
        <v>2015</v>
      </c>
      <c r="R920" s="69" t="s">
        <v>335</v>
      </c>
      <c r="S920" s="363">
        <v>42163</v>
      </c>
      <c r="T920" s="363">
        <v>42163</v>
      </c>
      <c r="U920" s="110">
        <v>7</v>
      </c>
      <c r="V920" s="110">
        <v>7</v>
      </c>
      <c r="W920" s="67" t="s">
        <v>3136</v>
      </c>
      <c r="X920" s="69" t="s">
        <v>5959</v>
      </c>
      <c r="Y920" s="67" t="s">
        <v>5960</v>
      </c>
      <c r="Z920" s="123" t="s">
        <v>452</v>
      </c>
      <c r="AA920" s="69"/>
      <c r="AB920" s="67" t="s">
        <v>1715</v>
      </c>
      <c r="AC920" s="370" t="s">
        <v>3361</v>
      </c>
      <c r="AD920" s="69"/>
      <c r="AE920" s="69"/>
      <c r="AF920" s="69"/>
      <c r="AG920" s="69"/>
      <c r="AH920" s="123" t="s">
        <v>108</v>
      </c>
      <c r="AI920" s="123" t="s">
        <v>5961</v>
      </c>
      <c r="AJ920" s="349">
        <v>119.40649999999999</v>
      </c>
      <c r="AK920" s="381" t="s">
        <v>5962</v>
      </c>
      <c r="AL920" s="123"/>
      <c r="AM920" s="123"/>
      <c r="AN920" s="123"/>
      <c r="AO920" s="174"/>
      <c r="AP920" s="174"/>
      <c r="AQ920" s="174"/>
      <c r="AR920" s="79"/>
      <c r="AS920" s="350"/>
      <c r="AT920" s="350"/>
      <c r="AU920" s="123"/>
      <c r="AV920" s="67"/>
      <c r="AW920" s="179"/>
      <c r="AX920" s="179"/>
      <c r="AY920" s="123"/>
      <c r="AZ920" s="123" t="s">
        <v>5963</v>
      </c>
      <c r="BA920" s="174">
        <v>42179</v>
      </c>
      <c r="BB920" s="174">
        <v>42181</v>
      </c>
      <c r="BC920" s="123"/>
      <c r="BD920" s="113">
        <v>4375000</v>
      </c>
      <c r="BE920" s="86"/>
      <c r="BF920" s="86">
        <v>4375000</v>
      </c>
      <c r="BG920" s="179">
        <v>42181</v>
      </c>
      <c r="BH920" s="397" t="s">
        <v>116</v>
      </c>
      <c r="BI920" s="123" t="s">
        <v>5964</v>
      </c>
      <c r="BJ920" s="179">
        <v>42184</v>
      </c>
      <c r="BK920" s="351">
        <v>42205</v>
      </c>
      <c r="BL920" s="351">
        <v>42194</v>
      </c>
      <c r="BM920" s="179"/>
      <c r="BN920" s="89"/>
      <c r="BQ920" s="366">
        <v>4375000</v>
      </c>
    </row>
    <row r="921" spans="1:69" x14ac:dyDescent="0.25">
      <c r="A921" s="97">
        <v>918</v>
      </c>
      <c r="B921" s="95" t="s">
        <v>5965</v>
      </c>
      <c r="C921" s="67"/>
      <c r="D921" s="67"/>
      <c r="E921" s="204"/>
      <c r="F921" s="69"/>
      <c r="G921" s="69"/>
      <c r="H921" s="174"/>
      <c r="I921" s="174"/>
      <c r="J921" s="97" t="s">
        <v>613</v>
      </c>
      <c r="K921" s="123" t="s">
        <v>5952</v>
      </c>
      <c r="L921" s="67" t="s">
        <v>5966</v>
      </c>
      <c r="M921" s="67" t="s">
        <v>98</v>
      </c>
      <c r="N921" s="69" t="s">
        <v>98</v>
      </c>
      <c r="O921" s="69" t="s">
        <v>98</v>
      </c>
      <c r="P921" s="100" t="s">
        <v>5971</v>
      </c>
      <c r="Q921" s="97">
        <v>2015</v>
      </c>
      <c r="R921" s="69" t="s">
        <v>335</v>
      </c>
      <c r="S921" s="363">
        <v>42164</v>
      </c>
      <c r="T921" s="69"/>
      <c r="U921" s="110">
        <v>-42164</v>
      </c>
      <c r="V921" s="110">
        <v>0</v>
      </c>
      <c r="W921" s="67" t="s">
        <v>5967</v>
      </c>
      <c r="X921" s="69" t="s">
        <v>5968</v>
      </c>
      <c r="Y921" s="67" t="s">
        <v>5969</v>
      </c>
      <c r="Z921" s="123"/>
      <c r="AA921" s="69"/>
      <c r="AB921" s="67"/>
      <c r="AC921" s="74" t="s">
        <v>5957</v>
      </c>
      <c r="AD921" s="69"/>
      <c r="AE921" s="69"/>
      <c r="AF921" s="69"/>
      <c r="AG921" s="69"/>
      <c r="AH921" s="123"/>
      <c r="AI921" s="123" t="s">
        <v>5970</v>
      </c>
      <c r="AJ921" s="349"/>
      <c r="AK921" s="349"/>
      <c r="AL921" s="123"/>
      <c r="AM921" s="123"/>
      <c r="AN921" s="123"/>
      <c r="AO921" s="174"/>
      <c r="AP921" s="174"/>
      <c r="AQ921" s="174"/>
      <c r="AR921" s="79" t="s">
        <v>5393</v>
      </c>
      <c r="AS921" s="350"/>
      <c r="AT921" s="350"/>
      <c r="AU921" s="67" t="s">
        <v>5971</v>
      </c>
      <c r="AV921" s="67"/>
      <c r="AW921" s="179"/>
      <c r="AX921" s="179"/>
      <c r="AY921" s="123"/>
      <c r="AZ921" s="123"/>
      <c r="BA921" s="174"/>
      <c r="BB921" s="174"/>
      <c r="BC921" s="123"/>
      <c r="BD921" s="86"/>
      <c r="BE921" s="86"/>
      <c r="BF921" s="86"/>
      <c r="BG921" s="179"/>
      <c r="BH921" s="88" t="s">
        <v>623</v>
      </c>
      <c r="BI921" s="123"/>
      <c r="BJ921" s="179"/>
      <c r="BK921" s="351"/>
      <c r="BL921" s="351"/>
      <c r="BM921" s="179"/>
      <c r="BN921" s="89"/>
      <c r="BQ921" s="323" t="s">
        <v>623</v>
      </c>
    </row>
    <row r="922" spans="1:69" x14ac:dyDescent="0.25">
      <c r="A922" s="97">
        <v>919</v>
      </c>
      <c r="B922" s="95" t="s">
        <v>5972</v>
      </c>
      <c r="C922" s="67">
        <v>4100027515</v>
      </c>
      <c r="D922" s="67" t="s">
        <v>5973</v>
      </c>
      <c r="E922" s="204">
        <v>6360000</v>
      </c>
      <c r="F922" s="69" t="s">
        <v>335</v>
      </c>
      <c r="G922" s="69">
        <v>2015</v>
      </c>
      <c r="H922" s="174">
        <v>42166</v>
      </c>
      <c r="I922" s="174">
        <v>42188</v>
      </c>
      <c r="J922" s="97" t="s">
        <v>4375</v>
      </c>
      <c r="K922" s="95"/>
      <c r="L922" s="88" t="s">
        <v>4377</v>
      </c>
      <c r="M922" s="99" t="s">
        <v>5361</v>
      </c>
      <c r="N922" s="97" t="s">
        <v>98</v>
      </c>
      <c r="O922" s="97" t="s">
        <v>98</v>
      </c>
      <c r="P922" s="100">
        <v>6360000</v>
      </c>
      <c r="Q922" s="97">
        <v>2015</v>
      </c>
      <c r="R922" s="69" t="s">
        <v>335</v>
      </c>
      <c r="S922" s="363">
        <v>42164</v>
      </c>
      <c r="T922" s="69"/>
      <c r="U922" s="110">
        <v>2</v>
      </c>
      <c r="V922" s="110">
        <v>42166</v>
      </c>
      <c r="W922" s="67"/>
      <c r="X922" s="69"/>
      <c r="Y922" s="67" t="s">
        <v>5974</v>
      </c>
      <c r="Z922" s="123" t="s">
        <v>5975</v>
      </c>
      <c r="AA922" s="69"/>
      <c r="AB922" s="67"/>
      <c r="AC922" s="370"/>
      <c r="AD922" s="69"/>
      <c r="AE922" s="69"/>
      <c r="AF922" s="69"/>
      <c r="AG922" s="69"/>
      <c r="AH922" s="123"/>
      <c r="AI922" s="123"/>
      <c r="AJ922" s="349"/>
      <c r="AK922" s="349"/>
      <c r="AL922" s="123"/>
      <c r="AM922" s="123"/>
      <c r="AN922" s="123"/>
      <c r="AO922" s="174"/>
      <c r="AP922" s="174"/>
      <c r="AQ922" s="174"/>
      <c r="AR922" s="123"/>
      <c r="AS922" s="350"/>
      <c r="AT922" s="350"/>
      <c r="AU922" s="123"/>
      <c r="AV922" s="67"/>
      <c r="AW922" s="179"/>
      <c r="AX922" s="179"/>
      <c r="AY922" s="123"/>
      <c r="AZ922" s="123"/>
      <c r="BA922" s="174"/>
      <c r="BB922" s="174"/>
      <c r="BC922" s="123"/>
      <c r="BD922" s="86"/>
      <c r="BE922" s="86"/>
      <c r="BF922" s="86"/>
      <c r="BG922" s="179"/>
      <c r="BH922" s="67" t="s">
        <v>2356</v>
      </c>
      <c r="BI922" s="123"/>
      <c r="BJ922" s="179"/>
      <c r="BK922" s="351"/>
      <c r="BL922" s="351"/>
      <c r="BM922" s="179"/>
      <c r="BN922" s="89"/>
      <c r="BQ922" s="828" t="s">
        <v>2356</v>
      </c>
    </row>
    <row r="923" spans="1:69" x14ac:dyDescent="0.25">
      <c r="A923" s="97">
        <v>920</v>
      </c>
      <c r="B923" s="95" t="s">
        <v>5976</v>
      </c>
      <c r="C923" s="67">
        <v>4500071307</v>
      </c>
      <c r="D923" s="67" t="s">
        <v>906</v>
      </c>
      <c r="E923" s="204">
        <v>4375000</v>
      </c>
      <c r="F923" s="69" t="s">
        <v>335</v>
      </c>
      <c r="G923" s="69">
        <v>2015</v>
      </c>
      <c r="H923" s="174">
        <v>42170</v>
      </c>
      <c r="I923" s="174">
        <v>42178</v>
      </c>
      <c r="J923" s="97" t="s">
        <v>94</v>
      </c>
      <c r="K923" s="95" t="s">
        <v>95</v>
      </c>
      <c r="L923" s="88" t="s">
        <v>96</v>
      </c>
      <c r="M923" s="67" t="s">
        <v>123</v>
      </c>
      <c r="N923" s="97" t="s">
        <v>98</v>
      </c>
      <c r="O923" s="97" t="s">
        <v>98</v>
      </c>
      <c r="P923" s="100">
        <v>4375000</v>
      </c>
      <c r="Q923" s="97">
        <v>2015</v>
      </c>
      <c r="R923" s="69" t="s">
        <v>335</v>
      </c>
      <c r="S923" s="363">
        <v>42163</v>
      </c>
      <c r="T923" s="363">
        <v>42163</v>
      </c>
      <c r="U923" s="110">
        <v>7</v>
      </c>
      <c r="V923" s="110">
        <v>7</v>
      </c>
      <c r="W923" s="67" t="s">
        <v>3136</v>
      </c>
      <c r="X923" s="69" t="s">
        <v>2414</v>
      </c>
      <c r="Y923" s="67" t="s">
        <v>2415</v>
      </c>
      <c r="Z923" s="123" t="s">
        <v>452</v>
      </c>
      <c r="AA923" s="69"/>
      <c r="AB923" s="67" t="s">
        <v>888</v>
      </c>
      <c r="AC923" s="370" t="s">
        <v>3361</v>
      </c>
      <c r="AD923" s="69"/>
      <c r="AE923" s="69"/>
      <c r="AF923" s="69"/>
      <c r="AG923" s="69"/>
      <c r="AH923" s="123" t="s">
        <v>108</v>
      </c>
      <c r="AI923" s="123" t="s">
        <v>5977</v>
      </c>
      <c r="AJ923" s="349">
        <v>119.40741</v>
      </c>
      <c r="AK923" s="381" t="s">
        <v>5978</v>
      </c>
      <c r="AL923" s="123"/>
      <c r="AM923" s="123"/>
      <c r="AN923" s="123"/>
      <c r="AO923" s="174"/>
      <c r="AP923" s="174"/>
      <c r="AQ923" s="174"/>
      <c r="AR923" s="123"/>
      <c r="AS923" s="350"/>
      <c r="AT923" s="350"/>
      <c r="AU923" s="123"/>
      <c r="AV923" s="67"/>
      <c r="AW923" s="179"/>
      <c r="AX923" s="179"/>
      <c r="AY923" s="123"/>
      <c r="AZ923" s="123" t="s">
        <v>5979</v>
      </c>
      <c r="BA923" s="174">
        <v>42179</v>
      </c>
      <c r="BB923" s="174">
        <v>42181</v>
      </c>
      <c r="BC923" s="123"/>
      <c r="BD923" s="113">
        <v>4375000</v>
      </c>
      <c r="BE923" s="86"/>
      <c r="BF923" s="86">
        <v>4375000</v>
      </c>
      <c r="BG923" s="179">
        <v>42181</v>
      </c>
      <c r="BH923" s="397" t="s">
        <v>116</v>
      </c>
      <c r="BI923" s="123" t="s">
        <v>5980</v>
      </c>
      <c r="BJ923" s="179">
        <v>42184</v>
      </c>
      <c r="BK923" s="351">
        <v>42205</v>
      </c>
      <c r="BL923" s="351">
        <v>42194</v>
      </c>
      <c r="BM923" s="179"/>
      <c r="BN923" s="89"/>
      <c r="BQ923" s="366">
        <v>4375000</v>
      </c>
    </row>
    <row r="924" spans="1:69" x14ac:dyDescent="0.25">
      <c r="A924" s="97">
        <v>921</v>
      </c>
      <c r="B924" s="95" t="s">
        <v>5981</v>
      </c>
      <c r="C924" s="67" t="s">
        <v>5982</v>
      </c>
      <c r="D924" s="244" t="s">
        <v>2986</v>
      </c>
      <c r="E924" s="204">
        <v>6800000</v>
      </c>
      <c r="F924" s="69" t="s">
        <v>335</v>
      </c>
      <c r="G924" s="69">
        <v>2015</v>
      </c>
      <c r="H924" s="174">
        <v>42170</v>
      </c>
      <c r="I924" s="174">
        <v>42172</v>
      </c>
      <c r="J924" s="97" t="s">
        <v>2987</v>
      </c>
      <c r="K924" s="123" t="s">
        <v>2988</v>
      </c>
      <c r="L924" s="67" t="s">
        <v>2989</v>
      </c>
      <c r="M924" s="67"/>
      <c r="N924" s="97" t="s">
        <v>98</v>
      </c>
      <c r="O924" s="97" t="s">
        <v>98</v>
      </c>
      <c r="P924" s="100">
        <v>6800000</v>
      </c>
      <c r="Q924" s="97">
        <v>2015</v>
      </c>
      <c r="R924" s="69" t="s">
        <v>335</v>
      </c>
      <c r="S924" s="176">
        <v>42164</v>
      </c>
      <c r="T924" s="176">
        <v>42164</v>
      </c>
      <c r="U924" s="110">
        <v>6</v>
      </c>
      <c r="V924" s="110">
        <v>6</v>
      </c>
      <c r="W924" s="67"/>
      <c r="X924" s="69">
        <v>601741</v>
      </c>
      <c r="Y924" s="67" t="s">
        <v>5983</v>
      </c>
      <c r="Z924" s="123"/>
      <c r="AA924" s="69"/>
      <c r="AB924" s="67"/>
      <c r="AC924" s="370"/>
      <c r="AD924" s="69"/>
      <c r="AE924" s="69"/>
      <c r="AF924" s="69"/>
      <c r="AG924" s="69"/>
      <c r="AH924" s="123"/>
      <c r="AI924" s="123"/>
      <c r="AJ924" s="349"/>
      <c r="AK924" s="349"/>
      <c r="AL924" s="123"/>
      <c r="AM924" s="123"/>
      <c r="AN924" s="123"/>
      <c r="AO924" s="174"/>
      <c r="AP924" s="174"/>
      <c r="AQ924" s="174"/>
      <c r="AR924" s="123"/>
      <c r="AS924" s="350"/>
      <c r="AT924" s="350"/>
      <c r="AU924" s="123"/>
      <c r="AV924" s="67"/>
      <c r="AW924" s="179"/>
      <c r="AX924" s="179"/>
      <c r="AY924" s="123"/>
      <c r="AZ924" s="123"/>
      <c r="BA924" s="174">
        <v>42199</v>
      </c>
      <c r="BB924" s="174">
        <v>42236</v>
      </c>
      <c r="BC924" s="123"/>
      <c r="BD924" s="113">
        <v>6800000</v>
      </c>
      <c r="BE924" s="113">
        <v>0</v>
      </c>
      <c r="BF924" s="86">
        <v>6800000</v>
      </c>
      <c r="BG924" s="179">
        <v>42248</v>
      </c>
      <c r="BH924" s="88" t="s">
        <v>116</v>
      </c>
      <c r="BI924" s="123" t="s">
        <v>5984</v>
      </c>
      <c r="BJ924" s="179">
        <v>42249</v>
      </c>
      <c r="BK924" s="351">
        <v>42270</v>
      </c>
      <c r="BL924" s="351">
        <v>42270</v>
      </c>
      <c r="BM924" s="179"/>
      <c r="BN924" s="89"/>
      <c r="BQ924" s="129">
        <v>6800000</v>
      </c>
    </row>
    <row r="925" spans="1:69" x14ac:dyDescent="0.25">
      <c r="A925" s="97">
        <v>922</v>
      </c>
      <c r="B925" s="95" t="s">
        <v>5985</v>
      </c>
      <c r="C925" s="67">
        <v>4500071308</v>
      </c>
      <c r="D925" s="67" t="s">
        <v>896</v>
      </c>
      <c r="E925" s="204">
        <v>6000000</v>
      </c>
      <c r="F925" s="69" t="s">
        <v>335</v>
      </c>
      <c r="G925" s="69">
        <v>2015</v>
      </c>
      <c r="H925" s="174">
        <v>42170</v>
      </c>
      <c r="I925" s="174">
        <v>42178</v>
      </c>
      <c r="J925" s="97" t="s">
        <v>94</v>
      </c>
      <c r="K925" s="95" t="s">
        <v>95</v>
      </c>
      <c r="L925" s="88" t="s">
        <v>96</v>
      </c>
      <c r="M925" s="99" t="s">
        <v>377</v>
      </c>
      <c r="N925" s="97" t="s">
        <v>98</v>
      </c>
      <c r="O925" s="97" t="s">
        <v>98</v>
      </c>
      <c r="P925" s="100">
        <v>6000000</v>
      </c>
      <c r="Q925" s="97">
        <v>2015</v>
      </c>
      <c r="R925" s="69" t="s">
        <v>335</v>
      </c>
      <c r="S925" s="176">
        <v>42164</v>
      </c>
      <c r="T925" s="176">
        <v>42164</v>
      </c>
      <c r="U925" s="110">
        <v>6</v>
      </c>
      <c r="V925" s="110">
        <v>6</v>
      </c>
      <c r="W925" s="67" t="s">
        <v>940</v>
      </c>
      <c r="X925" s="69" t="s">
        <v>5986</v>
      </c>
      <c r="Y925" s="67" t="s">
        <v>5987</v>
      </c>
      <c r="Z925" s="123" t="s">
        <v>1724</v>
      </c>
      <c r="AA925" s="69"/>
      <c r="AB925" s="67" t="s">
        <v>5988</v>
      </c>
      <c r="AC925" s="370" t="s">
        <v>5989</v>
      </c>
      <c r="AD925" s="69"/>
      <c r="AE925" s="69"/>
      <c r="AF925" s="69"/>
      <c r="AG925" s="69"/>
      <c r="AH925" s="123" t="s">
        <v>477</v>
      </c>
      <c r="AI925" s="123" t="s">
        <v>5990</v>
      </c>
      <c r="AJ925" s="349">
        <v>106.8272194</v>
      </c>
      <c r="AK925" s="381" t="s">
        <v>5991</v>
      </c>
      <c r="AL925" s="123"/>
      <c r="AM925" s="123"/>
      <c r="AN925" s="123"/>
      <c r="AO925" s="174"/>
      <c r="AP925" s="174"/>
      <c r="AQ925" s="174"/>
      <c r="AR925" s="123"/>
      <c r="AS925" s="350"/>
      <c r="AT925" s="350"/>
      <c r="AU925" s="123"/>
      <c r="AV925" s="67"/>
      <c r="AW925" s="179"/>
      <c r="AX925" s="179"/>
      <c r="AY925" s="123"/>
      <c r="AZ925" s="123" t="s">
        <v>5992</v>
      </c>
      <c r="BA925" s="174">
        <v>42179</v>
      </c>
      <c r="BB925" s="174">
        <v>42181</v>
      </c>
      <c r="BC925" s="123"/>
      <c r="BD925" s="113">
        <v>6000000</v>
      </c>
      <c r="BE925" s="86"/>
      <c r="BF925" s="86">
        <v>6000000</v>
      </c>
      <c r="BG925" s="179">
        <v>42181</v>
      </c>
      <c r="BH925" s="397" t="s">
        <v>116</v>
      </c>
      <c r="BI925" s="123" t="s">
        <v>5993</v>
      </c>
      <c r="BJ925" s="179">
        <v>42184</v>
      </c>
      <c r="BK925" s="351">
        <v>42205</v>
      </c>
      <c r="BL925" s="351">
        <v>42194</v>
      </c>
      <c r="BM925" s="179"/>
      <c r="BN925" s="89"/>
      <c r="BQ925" s="90">
        <v>6000000</v>
      </c>
    </row>
    <row r="926" spans="1:69" x14ac:dyDescent="0.25">
      <c r="A926" s="97">
        <v>923</v>
      </c>
      <c r="B926" s="95" t="s">
        <v>5994</v>
      </c>
      <c r="C926" s="67" t="s">
        <v>5995</v>
      </c>
      <c r="D926" s="244" t="s">
        <v>2986</v>
      </c>
      <c r="E926" s="204">
        <v>8350000</v>
      </c>
      <c r="F926" s="399">
        <v>42178</v>
      </c>
      <c r="G926" s="69">
        <v>2015</v>
      </c>
      <c r="H926" s="174">
        <v>42178</v>
      </c>
      <c r="I926" s="174">
        <v>42188</v>
      </c>
      <c r="J926" s="97" t="s">
        <v>2987</v>
      </c>
      <c r="K926" s="95" t="s">
        <v>2988</v>
      </c>
      <c r="L926" s="67" t="s">
        <v>2989</v>
      </c>
      <c r="M926" s="67"/>
      <c r="N926" s="97" t="s">
        <v>98</v>
      </c>
      <c r="O926" s="97" t="s">
        <v>98</v>
      </c>
      <c r="P926" s="100">
        <v>8350000</v>
      </c>
      <c r="Q926" s="97">
        <v>2015</v>
      </c>
      <c r="R926" s="69" t="s">
        <v>335</v>
      </c>
      <c r="S926" s="176">
        <v>42164</v>
      </c>
      <c r="T926" s="176">
        <v>42164</v>
      </c>
      <c r="U926" s="110">
        <v>14</v>
      </c>
      <c r="V926" s="110">
        <v>14</v>
      </c>
      <c r="W926" s="67" t="s">
        <v>4749</v>
      </c>
      <c r="X926" s="69">
        <v>121364</v>
      </c>
      <c r="Y926" s="67" t="s">
        <v>5996</v>
      </c>
      <c r="Z926" s="123"/>
      <c r="AA926" s="69"/>
      <c r="AB926" s="67" t="s">
        <v>4512</v>
      </c>
      <c r="AC926" s="370"/>
      <c r="AD926" s="69"/>
      <c r="AE926" s="69"/>
      <c r="AF926" s="69"/>
      <c r="AG926" s="69"/>
      <c r="AH926" s="123" t="s">
        <v>741</v>
      </c>
      <c r="AI926" s="123" t="s">
        <v>5997</v>
      </c>
      <c r="AJ926" s="349">
        <v>110.44256</v>
      </c>
      <c r="AK926" s="349">
        <v>-7.7519</v>
      </c>
      <c r="AL926" s="123"/>
      <c r="AM926" s="123"/>
      <c r="AN926" s="123"/>
      <c r="AO926" s="174"/>
      <c r="AP926" s="174"/>
      <c r="AQ926" s="174"/>
      <c r="AR926" s="123"/>
      <c r="AS926" s="350"/>
      <c r="AT926" s="350"/>
      <c r="AU926" s="123"/>
      <c r="AV926" s="67"/>
      <c r="AW926" s="179"/>
      <c r="AX926" s="179"/>
      <c r="AY926" s="123"/>
      <c r="AZ926" s="123"/>
      <c r="BA926" s="174">
        <v>42192</v>
      </c>
      <c r="BB926" s="174">
        <v>42236</v>
      </c>
      <c r="BC926" s="123"/>
      <c r="BD926" s="113">
        <v>8350000</v>
      </c>
      <c r="BE926" s="113">
        <v>0</v>
      </c>
      <c r="BF926" s="86">
        <v>8350000</v>
      </c>
      <c r="BG926" s="179">
        <v>42248</v>
      </c>
      <c r="BH926" s="88" t="s">
        <v>116</v>
      </c>
      <c r="BI926" s="123" t="s">
        <v>5998</v>
      </c>
      <c r="BJ926" s="179">
        <v>42249</v>
      </c>
      <c r="BK926" s="351">
        <v>42270</v>
      </c>
      <c r="BL926" s="351">
        <v>42270</v>
      </c>
      <c r="BM926" s="179"/>
      <c r="BN926" s="89"/>
      <c r="BQ926" s="90">
        <v>8350000</v>
      </c>
    </row>
    <row r="927" spans="1:69" x14ac:dyDescent="0.25">
      <c r="A927" s="97">
        <v>924</v>
      </c>
      <c r="B927" s="95" t="s">
        <v>5999</v>
      </c>
      <c r="C927" s="67">
        <v>4100028769</v>
      </c>
      <c r="D927" s="67" t="s">
        <v>6000</v>
      </c>
      <c r="E927" s="204">
        <v>4624000</v>
      </c>
      <c r="F927" s="69" t="s">
        <v>979</v>
      </c>
      <c r="G927" s="69">
        <v>2015</v>
      </c>
      <c r="H927" s="174">
        <v>42222</v>
      </c>
      <c r="I927" s="174">
        <v>42261</v>
      </c>
      <c r="J927" s="97" t="s">
        <v>4375</v>
      </c>
      <c r="K927" s="95"/>
      <c r="L927" s="88" t="s">
        <v>4377</v>
      </c>
      <c r="M927" s="99" t="s">
        <v>5361</v>
      </c>
      <c r="N927" s="97" t="s">
        <v>98</v>
      </c>
      <c r="O927" s="97" t="s">
        <v>98</v>
      </c>
      <c r="P927" s="100">
        <v>7250000</v>
      </c>
      <c r="Q927" s="97">
        <v>2015</v>
      </c>
      <c r="R927" s="69" t="s">
        <v>335</v>
      </c>
      <c r="S927" s="400">
        <v>42165</v>
      </c>
      <c r="T927" s="174"/>
      <c r="U927" s="110">
        <v>57</v>
      </c>
      <c r="V927" s="110">
        <v>42222</v>
      </c>
      <c r="W927" s="67" t="s">
        <v>6001</v>
      </c>
      <c r="X927" s="348" t="s">
        <v>15197</v>
      </c>
      <c r="Y927" s="142" t="s">
        <v>6002</v>
      </c>
      <c r="Z927" s="89" t="s">
        <v>6003</v>
      </c>
      <c r="AA927" s="69"/>
      <c r="AB927" s="67"/>
      <c r="AC927" s="370" t="s">
        <v>4381</v>
      </c>
      <c r="AD927" s="69"/>
      <c r="AE927" s="69"/>
      <c r="AF927" s="69"/>
      <c r="AG927" s="69"/>
      <c r="AH927" s="123" t="s">
        <v>741</v>
      </c>
      <c r="AI927" s="89" t="s">
        <v>6004</v>
      </c>
      <c r="AJ927" s="378">
        <v>109.60058600000001</v>
      </c>
      <c r="AK927" s="378">
        <v>-7.0303069999999996</v>
      </c>
      <c r="AL927" s="123"/>
      <c r="AM927" s="123"/>
      <c r="AN927" s="123"/>
      <c r="AO927" s="174"/>
      <c r="AP927" s="174"/>
      <c r="AQ927" s="174"/>
      <c r="AR927" s="123"/>
      <c r="AS927" s="350"/>
      <c r="AT927" s="350"/>
      <c r="AU927" s="123"/>
      <c r="AV927" s="67"/>
      <c r="AW927" s="179"/>
      <c r="AX927" s="179"/>
      <c r="AY927" s="123"/>
      <c r="AZ927" s="123"/>
      <c r="BA927" s="174">
        <v>42304</v>
      </c>
      <c r="BB927" s="174"/>
      <c r="BC927" s="123"/>
      <c r="BD927" s="86">
        <f>+E927</f>
        <v>4624000</v>
      </c>
      <c r="BE927" s="86">
        <f>+BD927</f>
        <v>4624000</v>
      </c>
      <c r="BF927" s="86"/>
      <c r="BG927" s="179"/>
      <c r="BH927" s="67" t="s">
        <v>776</v>
      </c>
      <c r="BI927" s="123"/>
      <c r="BJ927" s="179"/>
      <c r="BK927" s="351"/>
      <c r="BL927" s="351"/>
      <c r="BM927" s="179"/>
      <c r="BN927" s="89"/>
      <c r="BQ927" s="393">
        <v>7250000</v>
      </c>
    </row>
    <row r="928" spans="1:69" x14ac:dyDescent="0.25">
      <c r="A928" s="97">
        <v>925</v>
      </c>
      <c r="B928" s="95" t="s">
        <v>6005</v>
      </c>
      <c r="C928" s="67">
        <v>4100027515</v>
      </c>
      <c r="D928" s="67" t="s">
        <v>5973</v>
      </c>
      <c r="E928" s="204">
        <v>6360000</v>
      </c>
      <c r="F928" s="69" t="s">
        <v>335</v>
      </c>
      <c r="G928" s="69">
        <v>2015</v>
      </c>
      <c r="H928" s="174">
        <v>42166</v>
      </c>
      <c r="I928" s="174">
        <v>42188</v>
      </c>
      <c r="J928" s="97" t="s">
        <v>4375</v>
      </c>
      <c r="K928" s="95"/>
      <c r="L928" s="88" t="s">
        <v>4377</v>
      </c>
      <c r="M928" s="99" t="s">
        <v>5361</v>
      </c>
      <c r="N928" s="97" t="s">
        <v>98</v>
      </c>
      <c r="O928" s="97" t="s">
        <v>98</v>
      </c>
      <c r="P928" s="100">
        <v>6360000</v>
      </c>
      <c r="Q928" s="97">
        <v>2015</v>
      </c>
      <c r="R928" s="69" t="s">
        <v>335</v>
      </c>
      <c r="S928" s="176">
        <v>42165</v>
      </c>
      <c r="T928" s="174"/>
      <c r="U928" s="110">
        <v>1</v>
      </c>
      <c r="V928" s="110">
        <v>42166</v>
      </c>
      <c r="W928" s="67" t="s">
        <v>6001</v>
      </c>
      <c r="X928" s="348" t="s">
        <v>6006</v>
      </c>
      <c r="Y928" s="142" t="s">
        <v>6007</v>
      </c>
      <c r="Z928" s="89" t="s">
        <v>6003</v>
      </c>
      <c r="AA928" s="69"/>
      <c r="AB928" s="67"/>
      <c r="AC928" s="370" t="s">
        <v>4381</v>
      </c>
      <c r="AD928" s="69"/>
      <c r="AE928" s="69"/>
      <c r="AF928" s="69"/>
      <c r="AG928" s="69"/>
      <c r="AH928" s="123" t="s">
        <v>1885</v>
      </c>
      <c r="AI928" s="89" t="s">
        <v>6008</v>
      </c>
      <c r="AJ928" s="378">
        <v>120.6121337</v>
      </c>
      <c r="AK928" s="378">
        <v>-8.8100203500000003</v>
      </c>
      <c r="AL928" s="123"/>
      <c r="AM928" s="123"/>
      <c r="AN928" s="123"/>
      <c r="AO928" s="174"/>
      <c r="AP928" s="174"/>
      <c r="AQ928" s="174"/>
      <c r="AR928" s="123"/>
      <c r="AS928" s="350"/>
      <c r="AT928" s="350"/>
      <c r="AU928" s="123"/>
      <c r="AV928" s="67" t="s">
        <v>6009</v>
      </c>
      <c r="AW928" s="179"/>
      <c r="AX928" s="179"/>
      <c r="AY928" s="123"/>
      <c r="AZ928" s="123">
        <v>5000241467</v>
      </c>
      <c r="BA928" s="174">
        <v>42191</v>
      </c>
      <c r="BB928" s="174">
        <v>42249</v>
      </c>
      <c r="BC928" s="123"/>
      <c r="BD928" s="86">
        <v>6360000</v>
      </c>
      <c r="BE928" s="113">
        <v>0</v>
      </c>
      <c r="BF928" s="86">
        <v>6360000</v>
      </c>
      <c r="BG928" s="179">
        <v>42254</v>
      </c>
      <c r="BH928" s="156" t="s">
        <v>116</v>
      </c>
      <c r="BI928" s="123" t="s">
        <v>6010</v>
      </c>
      <c r="BJ928" s="179">
        <v>42254</v>
      </c>
      <c r="BK928" s="351">
        <v>42275</v>
      </c>
      <c r="BL928" s="351">
        <v>42310</v>
      </c>
      <c r="BM928" s="179"/>
      <c r="BN928" s="89"/>
      <c r="BQ928" s="393">
        <v>6360000</v>
      </c>
    </row>
    <row r="929" spans="1:82" x14ac:dyDescent="0.25">
      <c r="A929" s="97">
        <v>926</v>
      </c>
      <c r="B929" s="95" t="s">
        <v>6011</v>
      </c>
      <c r="C929" s="88">
        <v>4800083168</v>
      </c>
      <c r="D929" s="88" t="s">
        <v>1634</v>
      </c>
      <c r="E929" s="100">
        <v>3500000</v>
      </c>
      <c r="F929" s="97">
        <v>8</v>
      </c>
      <c r="G929" s="97">
        <v>2014</v>
      </c>
      <c r="H929" s="101">
        <v>41858</v>
      </c>
      <c r="I929" s="174"/>
      <c r="J929" s="97" t="s">
        <v>628</v>
      </c>
      <c r="K929" s="95" t="s">
        <v>1635</v>
      </c>
      <c r="L929" s="88" t="s">
        <v>630</v>
      </c>
      <c r="M929" s="99" t="s">
        <v>1636</v>
      </c>
      <c r="N929" s="97" t="s">
        <v>98</v>
      </c>
      <c r="O929" s="97" t="s">
        <v>98</v>
      </c>
      <c r="P929" s="100">
        <v>3500000</v>
      </c>
      <c r="Q929" s="97">
        <v>2015</v>
      </c>
      <c r="R929" s="69" t="s">
        <v>335</v>
      </c>
      <c r="S929" s="176">
        <v>42165</v>
      </c>
      <c r="T929" s="400">
        <v>42165</v>
      </c>
      <c r="U929" s="110">
        <v>-307</v>
      </c>
      <c r="V929" s="110">
        <v>-307</v>
      </c>
      <c r="W929" s="67" t="s">
        <v>1910</v>
      </c>
      <c r="X929" s="69" t="s">
        <v>6012</v>
      </c>
      <c r="Y929" s="67" t="s">
        <v>5934</v>
      </c>
      <c r="Z929" s="123" t="s">
        <v>1640</v>
      </c>
      <c r="AA929" s="69"/>
      <c r="AB929" s="67"/>
      <c r="AC929" s="89"/>
      <c r="AD929" s="69"/>
      <c r="AE929" s="69"/>
      <c r="AF929" s="69"/>
      <c r="AG929" s="69"/>
      <c r="AH929" s="123" t="s">
        <v>591</v>
      </c>
      <c r="AI929" s="123"/>
      <c r="AJ929" s="349"/>
      <c r="AK929" s="349"/>
      <c r="AL929" s="123"/>
      <c r="AM929" s="123"/>
      <c r="AN929" s="123"/>
      <c r="AO929" s="174"/>
      <c r="AP929" s="174"/>
      <c r="AQ929" s="174"/>
      <c r="AR929" s="123"/>
      <c r="AS929" s="350"/>
      <c r="AT929" s="350"/>
      <c r="AU929" s="123"/>
      <c r="AV929" s="67"/>
      <c r="AW929" s="179"/>
      <c r="AX929" s="179"/>
      <c r="AY929" s="123"/>
      <c r="AZ929" s="123"/>
      <c r="BA929" s="174"/>
      <c r="BB929" s="174"/>
      <c r="BC929" s="123"/>
      <c r="BD929" s="86"/>
      <c r="BE929" s="86"/>
      <c r="BF929" s="86"/>
      <c r="BG929" s="179"/>
      <c r="BH929" s="401" t="s">
        <v>2356</v>
      </c>
      <c r="BI929" s="123"/>
      <c r="BJ929" s="179"/>
      <c r="BK929" s="351"/>
      <c r="BL929" s="351"/>
      <c r="BM929" s="179"/>
      <c r="BN929" s="89"/>
      <c r="BQ929" s="392" t="s">
        <v>2356</v>
      </c>
    </row>
    <row r="930" spans="1:82" x14ac:dyDescent="0.25">
      <c r="A930" s="97">
        <v>927</v>
      </c>
      <c r="B930" s="95" t="s">
        <v>6013</v>
      </c>
      <c r="C930" s="67"/>
      <c r="D930" s="67"/>
      <c r="E930" s="204"/>
      <c r="F930" s="69"/>
      <c r="G930" s="69"/>
      <c r="H930" s="174"/>
      <c r="I930" s="174"/>
      <c r="J930" s="97" t="s">
        <v>613</v>
      </c>
      <c r="K930" s="123" t="s">
        <v>5952</v>
      </c>
      <c r="L930" s="67" t="s">
        <v>5966</v>
      </c>
      <c r="M930" s="67" t="s">
        <v>98</v>
      </c>
      <c r="N930" s="69" t="s">
        <v>98</v>
      </c>
      <c r="O930" s="97" t="s">
        <v>98</v>
      </c>
      <c r="P930" s="100" t="s">
        <v>5971</v>
      </c>
      <c r="Q930" s="97">
        <v>2015</v>
      </c>
      <c r="R930" s="69" t="s">
        <v>335</v>
      </c>
      <c r="S930" s="176">
        <v>42165</v>
      </c>
      <c r="T930" s="174"/>
      <c r="U930" s="110">
        <v>-42165</v>
      </c>
      <c r="V930" s="110">
        <v>0</v>
      </c>
      <c r="W930" s="67" t="s">
        <v>5967</v>
      </c>
      <c r="X930" s="69" t="s">
        <v>6014</v>
      </c>
      <c r="Y930" s="67" t="s">
        <v>6015</v>
      </c>
      <c r="Z930" s="123"/>
      <c r="AA930" s="69"/>
      <c r="AB930" s="67"/>
      <c r="AC930" s="89"/>
      <c r="AD930" s="69"/>
      <c r="AE930" s="69"/>
      <c r="AF930" s="69"/>
      <c r="AG930" s="69"/>
      <c r="AH930" s="123"/>
      <c r="AI930" s="123" t="s">
        <v>6016</v>
      </c>
      <c r="AJ930" s="349"/>
      <c r="AK930" s="349"/>
      <c r="AL930" s="123"/>
      <c r="AM930" s="123"/>
      <c r="AN930" s="123"/>
      <c r="AO930" s="174"/>
      <c r="AP930" s="174"/>
      <c r="AQ930" s="174"/>
      <c r="AR930" s="123"/>
      <c r="AS930" s="350"/>
      <c r="AT930" s="350"/>
      <c r="AU930" s="67" t="s">
        <v>5971</v>
      </c>
      <c r="AV930" s="67"/>
      <c r="AW930" s="179"/>
      <c r="AX930" s="179"/>
      <c r="AY930" s="123"/>
      <c r="AZ930" s="123"/>
      <c r="BA930" s="174"/>
      <c r="BB930" s="174"/>
      <c r="BC930" s="123"/>
      <c r="BD930" s="86"/>
      <c r="BE930" s="86"/>
      <c r="BF930" s="86"/>
      <c r="BG930" s="179"/>
      <c r="BH930" s="88" t="s">
        <v>623</v>
      </c>
      <c r="BI930" s="123"/>
      <c r="BJ930" s="179"/>
      <c r="BK930" s="351"/>
      <c r="BL930" s="351"/>
      <c r="BM930" s="179"/>
      <c r="BN930" s="89"/>
      <c r="BQ930" s="323" t="s">
        <v>623</v>
      </c>
    </row>
    <row r="931" spans="1:82" x14ac:dyDescent="0.25">
      <c r="A931" s="97">
        <v>928</v>
      </c>
      <c r="B931" s="95" t="s">
        <v>6017</v>
      </c>
      <c r="C931" s="67"/>
      <c r="D931" s="67"/>
      <c r="E931" s="204"/>
      <c r="F931" s="69"/>
      <c r="G931" s="69"/>
      <c r="H931" s="174"/>
      <c r="I931" s="174"/>
      <c r="J931" s="97" t="s">
        <v>613</v>
      </c>
      <c r="K931" s="123" t="s">
        <v>5952</v>
      </c>
      <c r="L931" s="67" t="s">
        <v>5966</v>
      </c>
      <c r="M931" s="67" t="s">
        <v>98</v>
      </c>
      <c r="N931" s="69" t="s">
        <v>98</v>
      </c>
      <c r="O931" s="97" t="s">
        <v>98</v>
      </c>
      <c r="P931" s="100" t="s">
        <v>5971</v>
      </c>
      <c r="Q931" s="97">
        <v>2015</v>
      </c>
      <c r="R931" s="69" t="s">
        <v>335</v>
      </c>
      <c r="S931" s="176">
        <v>42165</v>
      </c>
      <c r="T931" s="174"/>
      <c r="U931" s="110">
        <v>-42165</v>
      </c>
      <c r="V931" s="110">
        <v>0</v>
      </c>
      <c r="W931" s="67" t="s">
        <v>5967</v>
      </c>
      <c r="X931" s="69" t="s">
        <v>6018</v>
      </c>
      <c r="Y931" s="67" t="s">
        <v>6019</v>
      </c>
      <c r="Z931" s="123"/>
      <c r="AA931" s="69"/>
      <c r="AB931" s="67"/>
      <c r="AC931" s="89"/>
      <c r="AD931" s="69"/>
      <c r="AE931" s="69"/>
      <c r="AF931" s="69"/>
      <c r="AG931" s="69"/>
      <c r="AH931" s="123"/>
      <c r="AI931" s="123" t="s">
        <v>6020</v>
      </c>
      <c r="AJ931" s="349"/>
      <c r="AK931" s="349"/>
      <c r="AL931" s="123"/>
      <c r="AM931" s="123"/>
      <c r="AN931" s="123"/>
      <c r="AO931" s="174"/>
      <c r="AP931" s="174"/>
      <c r="AQ931" s="174"/>
      <c r="AR931" s="123"/>
      <c r="AS931" s="350"/>
      <c r="AT931" s="350"/>
      <c r="AU931" s="67" t="s">
        <v>5971</v>
      </c>
      <c r="AV931" s="67"/>
      <c r="AW931" s="179"/>
      <c r="AX931" s="179"/>
      <c r="AY931" s="123"/>
      <c r="AZ931" s="123"/>
      <c r="BA931" s="174"/>
      <c r="BB931" s="174"/>
      <c r="BC931" s="123"/>
      <c r="BD931" s="86"/>
      <c r="BE931" s="86"/>
      <c r="BF931" s="86"/>
      <c r="BG931" s="179"/>
      <c r="BH931" s="88" t="s">
        <v>623</v>
      </c>
      <c r="BI931" s="123"/>
      <c r="BJ931" s="179"/>
      <c r="BK931" s="351"/>
      <c r="BL931" s="351"/>
      <c r="BM931" s="179"/>
      <c r="BN931" s="89"/>
      <c r="BQ931" s="323" t="s">
        <v>623</v>
      </c>
    </row>
    <row r="932" spans="1:82" x14ac:dyDescent="0.25">
      <c r="A932" s="97">
        <v>929</v>
      </c>
      <c r="B932" s="95" t="s">
        <v>6021</v>
      </c>
      <c r="C932" s="88">
        <v>4800083168</v>
      </c>
      <c r="D932" s="88" t="s">
        <v>1634</v>
      </c>
      <c r="E932" s="100">
        <v>3500000</v>
      </c>
      <c r="F932" s="97">
        <v>8</v>
      </c>
      <c r="G932" s="97">
        <v>2014</v>
      </c>
      <c r="H932" s="101">
        <v>41858</v>
      </c>
      <c r="I932" s="174"/>
      <c r="J932" s="97" t="s">
        <v>628</v>
      </c>
      <c r="K932" s="95" t="s">
        <v>1635</v>
      </c>
      <c r="L932" s="88" t="s">
        <v>630</v>
      </c>
      <c r="M932" s="99" t="s">
        <v>1636</v>
      </c>
      <c r="N932" s="69" t="s">
        <v>98</v>
      </c>
      <c r="O932" s="97" t="s">
        <v>98</v>
      </c>
      <c r="P932" s="100">
        <v>3500000</v>
      </c>
      <c r="Q932" s="97">
        <v>2015</v>
      </c>
      <c r="R932" s="69" t="s">
        <v>335</v>
      </c>
      <c r="S932" s="176">
        <v>42166</v>
      </c>
      <c r="T932" s="400">
        <v>42166</v>
      </c>
      <c r="U932" s="110">
        <v>-308</v>
      </c>
      <c r="V932" s="110">
        <v>-308</v>
      </c>
      <c r="W932" s="67" t="s">
        <v>1910</v>
      </c>
      <c r="X932" s="69" t="s">
        <v>6022</v>
      </c>
      <c r="Y932" s="67" t="s">
        <v>6023</v>
      </c>
      <c r="Z932" s="123" t="s">
        <v>1640</v>
      </c>
      <c r="AA932" s="69"/>
      <c r="AB932" s="67"/>
      <c r="AC932" s="89"/>
      <c r="AD932" s="69"/>
      <c r="AE932" s="69"/>
      <c r="AF932" s="69"/>
      <c r="AG932" s="69"/>
      <c r="AH932" s="123" t="s">
        <v>6024</v>
      </c>
      <c r="AI932" s="123"/>
      <c r="AJ932" s="349"/>
      <c r="AK932" s="349"/>
      <c r="AL932" s="123"/>
      <c r="AM932" s="123"/>
      <c r="AN932" s="123"/>
      <c r="AO932" s="174"/>
      <c r="AP932" s="174"/>
      <c r="AQ932" s="174"/>
      <c r="AR932" s="123"/>
      <c r="AS932" s="350"/>
      <c r="AT932" s="350"/>
      <c r="AU932" s="123"/>
      <c r="AV932" s="67" t="s">
        <v>6025</v>
      </c>
      <c r="AW932" s="179">
        <v>42172</v>
      </c>
      <c r="AX932" s="179">
        <v>42177</v>
      </c>
      <c r="AY932" s="123"/>
      <c r="AZ932" s="95" t="s">
        <v>4951</v>
      </c>
      <c r="BA932" s="98">
        <v>42192</v>
      </c>
      <c r="BB932" s="98">
        <v>42228</v>
      </c>
      <c r="BC932" s="123"/>
      <c r="BD932" s="86"/>
      <c r="BE932" s="86"/>
      <c r="BF932" s="86"/>
      <c r="BG932" s="98">
        <v>42228</v>
      </c>
      <c r="BH932" s="88" t="s">
        <v>116</v>
      </c>
      <c r="BI932" s="95" t="s">
        <v>4952</v>
      </c>
      <c r="BJ932" s="146">
        <v>42228</v>
      </c>
      <c r="BK932" s="146">
        <v>42249</v>
      </c>
      <c r="BL932" s="146">
        <v>42250</v>
      </c>
      <c r="BM932" s="179"/>
      <c r="BN932" s="89"/>
      <c r="BO932" t="s">
        <v>2619</v>
      </c>
      <c r="BQ932" s="90">
        <v>3500000</v>
      </c>
    </row>
    <row r="933" spans="1:82" x14ac:dyDescent="0.25">
      <c r="A933" s="97">
        <v>930</v>
      </c>
      <c r="B933" s="95" t="s">
        <v>6026</v>
      </c>
      <c r="C933" s="88">
        <v>4800083168</v>
      </c>
      <c r="D933" s="88" t="s">
        <v>1634</v>
      </c>
      <c r="E933" s="100">
        <v>3500000</v>
      </c>
      <c r="F933" s="97">
        <v>8</v>
      </c>
      <c r="G933" s="97">
        <v>2014</v>
      </c>
      <c r="H933" s="101">
        <v>41858</v>
      </c>
      <c r="I933" s="174"/>
      <c r="J933" s="97" t="s">
        <v>628</v>
      </c>
      <c r="K933" s="95" t="s">
        <v>1635</v>
      </c>
      <c r="L933" s="88" t="s">
        <v>630</v>
      </c>
      <c r="M933" s="99" t="s">
        <v>1636</v>
      </c>
      <c r="N933" s="69" t="s">
        <v>98</v>
      </c>
      <c r="O933" s="97" t="s">
        <v>98</v>
      </c>
      <c r="P933" s="100">
        <v>3500000</v>
      </c>
      <c r="Q933" s="97">
        <v>2015</v>
      </c>
      <c r="R933" s="69" t="s">
        <v>335</v>
      </c>
      <c r="S933" s="176">
        <v>42166</v>
      </c>
      <c r="T933" s="400">
        <v>42166</v>
      </c>
      <c r="U933" s="110">
        <v>-308</v>
      </c>
      <c r="V933" s="110">
        <v>-308</v>
      </c>
      <c r="W933" s="67" t="s">
        <v>1910</v>
      </c>
      <c r="X933" s="69" t="s">
        <v>6027</v>
      </c>
      <c r="Y933" s="67" t="s">
        <v>6028</v>
      </c>
      <c r="Z933" s="123" t="s">
        <v>1640</v>
      </c>
      <c r="AA933" s="69"/>
      <c r="AB933" s="67"/>
      <c r="AC933" s="89"/>
      <c r="AD933" s="69"/>
      <c r="AE933" s="69"/>
      <c r="AF933" s="69"/>
      <c r="AG933" s="69"/>
      <c r="AH933" s="123" t="s">
        <v>6024</v>
      </c>
      <c r="AI933" s="123"/>
      <c r="AJ933" s="349"/>
      <c r="AK933" s="349"/>
      <c r="AL933" s="123"/>
      <c r="AM933" s="123"/>
      <c r="AN933" s="123"/>
      <c r="AO933" s="174"/>
      <c r="AP933" s="174"/>
      <c r="AQ933" s="174"/>
      <c r="AR933" s="123"/>
      <c r="AS933" s="350"/>
      <c r="AT933" s="350"/>
      <c r="AU933" s="123"/>
      <c r="AV933" s="67" t="s">
        <v>6029</v>
      </c>
      <c r="AW933" s="179">
        <v>42171</v>
      </c>
      <c r="AX933" s="179">
        <v>42177</v>
      </c>
      <c r="AY933" s="123"/>
      <c r="AZ933" s="95" t="s">
        <v>4300</v>
      </c>
      <c r="BA933" s="98">
        <v>42192</v>
      </c>
      <c r="BB933" s="98">
        <v>42221</v>
      </c>
      <c r="BC933" s="123"/>
      <c r="BD933" s="86"/>
      <c r="BE933" s="86"/>
      <c r="BF933" s="86"/>
      <c r="BG933" s="98">
        <v>42221</v>
      </c>
      <c r="BH933" s="88" t="s">
        <v>116</v>
      </c>
      <c r="BI933" s="123" t="s">
        <v>4332</v>
      </c>
      <c r="BJ933" s="179">
        <v>42221</v>
      </c>
      <c r="BK933" s="351">
        <v>42242</v>
      </c>
      <c r="BL933" s="146">
        <v>42236</v>
      </c>
      <c r="BM933" s="179"/>
      <c r="BN933" s="89"/>
      <c r="BO933" t="s">
        <v>2619</v>
      </c>
      <c r="BQ933" s="90">
        <v>3500000</v>
      </c>
    </row>
    <row r="934" spans="1:82" x14ac:dyDescent="0.25">
      <c r="A934" s="97">
        <v>931</v>
      </c>
      <c r="B934" s="95" t="s">
        <v>6030</v>
      </c>
      <c r="C934" s="88">
        <v>4800083168</v>
      </c>
      <c r="D934" s="88" t="s">
        <v>627</v>
      </c>
      <c r="E934" s="100">
        <v>250000</v>
      </c>
      <c r="F934" s="97">
        <v>8</v>
      </c>
      <c r="G934" s="97">
        <v>2014</v>
      </c>
      <c r="H934" s="101">
        <v>41858</v>
      </c>
      <c r="I934" s="174"/>
      <c r="J934" s="97" t="s">
        <v>628</v>
      </c>
      <c r="K934" s="95" t="s">
        <v>1635</v>
      </c>
      <c r="L934" s="88" t="s">
        <v>630</v>
      </c>
      <c r="M934" s="99" t="s">
        <v>1636</v>
      </c>
      <c r="N934" s="69" t="s">
        <v>98</v>
      </c>
      <c r="O934" s="97" t="s">
        <v>98</v>
      </c>
      <c r="P934" s="100">
        <v>3500000</v>
      </c>
      <c r="Q934" s="97">
        <v>2015</v>
      </c>
      <c r="R934" s="69" t="s">
        <v>335</v>
      </c>
      <c r="S934" s="176">
        <v>42166</v>
      </c>
      <c r="T934" s="400">
        <v>42166</v>
      </c>
      <c r="U934" s="110">
        <v>-308</v>
      </c>
      <c r="V934" s="110">
        <v>-308</v>
      </c>
      <c r="W934" s="67" t="s">
        <v>4546</v>
      </c>
      <c r="X934" s="69" t="s">
        <v>6031</v>
      </c>
      <c r="Y934" s="67" t="s">
        <v>6032</v>
      </c>
      <c r="Z934" s="123" t="s">
        <v>627</v>
      </c>
      <c r="AA934" s="69"/>
      <c r="AB934" s="67"/>
      <c r="AC934" s="89"/>
      <c r="AD934" s="69"/>
      <c r="AE934" s="69"/>
      <c r="AF934" s="69"/>
      <c r="AG934" s="69"/>
      <c r="AH934" s="123" t="s">
        <v>477</v>
      </c>
      <c r="AI934" s="123"/>
      <c r="AJ934" s="349"/>
      <c r="AK934" s="349"/>
      <c r="AL934" s="123"/>
      <c r="AM934" s="123"/>
      <c r="AN934" s="123"/>
      <c r="AO934" s="174"/>
      <c r="AP934" s="174"/>
      <c r="AQ934" s="174"/>
      <c r="AR934" s="123"/>
      <c r="AS934" s="350"/>
      <c r="AT934" s="350"/>
      <c r="AU934" s="123"/>
      <c r="AV934" s="67" t="s">
        <v>3464</v>
      </c>
      <c r="AW934" s="179">
        <v>42226</v>
      </c>
      <c r="AX934" s="402">
        <v>42249</v>
      </c>
      <c r="AY934" s="123"/>
      <c r="AZ934" s="95" t="s">
        <v>3465</v>
      </c>
      <c r="BA934" s="101">
        <v>42251</v>
      </c>
      <c r="BB934" s="98">
        <v>42268</v>
      </c>
      <c r="BC934" s="104"/>
      <c r="BD934" s="113">
        <f>+E934</f>
        <v>250000</v>
      </c>
      <c r="BE934" s="113"/>
      <c r="BF934" s="113">
        <f>+BD934</f>
        <v>250000</v>
      </c>
      <c r="BG934" s="87">
        <v>42269</v>
      </c>
      <c r="BH934" s="88" t="s">
        <v>116</v>
      </c>
      <c r="BI934" s="811" t="s">
        <v>14649</v>
      </c>
      <c r="BJ934" s="146">
        <v>42270</v>
      </c>
      <c r="BK934" s="146">
        <v>42291</v>
      </c>
      <c r="BL934" s="146">
        <v>42292</v>
      </c>
      <c r="BM934" s="179"/>
      <c r="BN934" s="89"/>
      <c r="BO934" t="s">
        <v>3974</v>
      </c>
      <c r="BQ934" s="129">
        <v>3500000</v>
      </c>
    </row>
    <row r="935" spans="1:82" x14ac:dyDescent="0.25">
      <c r="A935" s="97">
        <v>932</v>
      </c>
      <c r="B935" s="95" t="s">
        <v>6033</v>
      </c>
      <c r="C935" s="88">
        <v>4800083168</v>
      </c>
      <c r="D935" s="88" t="s">
        <v>627</v>
      </c>
      <c r="E935" s="100">
        <v>250000</v>
      </c>
      <c r="F935" s="97">
        <v>8</v>
      </c>
      <c r="G935" s="97">
        <v>2014</v>
      </c>
      <c r="H935" s="101">
        <v>41858</v>
      </c>
      <c r="I935" s="174"/>
      <c r="J935" s="97" t="s">
        <v>628</v>
      </c>
      <c r="K935" s="95" t="s">
        <v>1635</v>
      </c>
      <c r="L935" s="88" t="s">
        <v>630</v>
      </c>
      <c r="M935" s="99" t="s">
        <v>1636</v>
      </c>
      <c r="N935" s="69" t="s">
        <v>98</v>
      </c>
      <c r="O935" s="97" t="s">
        <v>98</v>
      </c>
      <c r="P935" s="100">
        <v>3500000</v>
      </c>
      <c r="Q935" s="97">
        <v>2015</v>
      </c>
      <c r="R935" s="69" t="s">
        <v>335</v>
      </c>
      <c r="S935" s="176">
        <v>42166</v>
      </c>
      <c r="T935" s="400">
        <v>42166</v>
      </c>
      <c r="U935" s="110">
        <v>-308</v>
      </c>
      <c r="V935" s="110">
        <v>-308</v>
      </c>
      <c r="W935" s="67" t="s">
        <v>4546</v>
      </c>
      <c r="X935" s="69" t="s">
        <v>6034</v>
      </c>
      <c r="Y935" s="67" t="s">
        <v>6035</v>
      </c>
      <c r="Z935" s="123" t="s">
        <v>627</v>
      </c>
      <c r="AA935" s="69"/>
      <c r="AB935" s="67"/>
      <c r="AC935" s="89"/>
      <c r="AD935" s="69"/>
      <c r="AE935" s="69"/>
      <c r="AF935" s="69"/>
      <c r="AG935" s="69"/>
      <c r="AH935" s="123" t="s">
        <v>477</v>
      </c>
      <c r="AI935" s="123"/>
      <c r="AJ935" s="349"/>
      <c r="AK935" s="349"/>
      <c r="AL935" s="123"/>
      <c r="AM935" s="123"/>
      <c r="AN935" s="123"/>
      <c r="AO935" s="174"/>
      <c r="AP935" s="174"/>
      <c r="AQ935" s="174"/>
      <c r="AR935" s="123"/>
      <c r="AS935" s="350"/>
      <c r="AT935" s="350"/>
      <c r="AU935" s="123"/>
      <c r="AV935" s="67" t="s">
        <v>3464</v>
      </c>
      <c r="AW935" s="179">
        <v>42226</v>
      </c>
      <c r="AX935" s="402">
        <v>42249</v>
      </c>
      <c r="AY935" s="123"/>
      <c r="AZ935" s="95" t="s">
        <v>3465</v>
      </c>
      <c r="BA935" s="101">
        <v>42251</v>
      </c>
      <c r="BB935" s="98">
        <v>42268</v>
      </c>
      <c r="BC935" s="104"/>
      <c r="BD935" s="113">
        <f>+E935</f>
        <v>250000</v>
      </c>
      <c r="BE935" s="113"/>
      <c r="BF935" s="113">
        <f>+BD935</f>
        <v>250000</v>
      </c>
      <c r="BG935" s="87">
        <v>42269</v>
      </c>
      <c r="BH935" s="88" t="s">
        <v>116</v>
      </c>
      <c r="BI935" s="811" t="s">
        <v>14649</v>
      </c>
      <c r="BJ935" s="146">
        <v>42270</v>
      </c>
      <c r="BK935" s="146">
        <v>42291</v>
      </c>
      <c r="BL935" s="146">
        <v>42292</v>
      </c>
      <c r="BM935" s="179"/>
      <c r="BN935" s="89"/>
      <c r="BO935" t="s">
        <v>3974</v>
      </c>
      <c r="BQ935" s="129">
        <v>3500000</v>
      </c>
    </row>
    <row r="936" spans="1:82" x14ac:dyDescent="0.25">
      <c r="A936" s="97">
        <v>933</v>
      </c>
      <c r="B936" s="95" t="s">
        <v>6036</v>
      </c>
      <c r="C936" s="141">
        <v>4500071396</v>
      </c>
      <c r="D936" s="141" t="s">
        <v>896</v>
      </c>
      <c r="E936" s="100">
        <v>6000000</v>
      </c>
      <c r="F936" s="97" t="s">
        <v>335</v>
      </c>
      <c r="G936" s="97">
        <v>2015</v>
      </c>
      <c r="H936" s="101">
        <v>42173</v>
      </c>
      <c r="I936" s="174">
        <v>42181</v>
      </c>
      <c r="J936" s="97" t="s">
        <v>94</v>
      </c>
      <c r="K936" s="95" t="s">
        <v>95</v>
      </c>
      <c r="L936" s="88" t="s">
        <v>96</v>
      </c>
      <c r="M936" s="99"/>
      <c r="N936" s="97" t="s">
        <v>98</v>
      </c>
      <c r="O936" s="97" t="s">
        <v>98</v>
      </c>
      <c r="P936" s="100">
        <v>6000000</v>
      </c>
      <c r="Q936" s="97">
        <v>2015</v>
      </c>
      <c r="R936" s="69" t="s">
        <v>335</v>
      </c>
      <c r="S936" s="176">
        <v>42166</v>
      </c>
      <c r="T936" s="176">
        <v>42166</v>
      </c>
      <c r="U936" s="110">
        <v>7</v>
      </c>
      <c r="V936" s="110">
        <v>7</v>
      </c>
      <c r="W936" s="67" t="s">
        <v>3136</v>
      </c>
      <c r="X936" s="69" t="s">
        <v>1942</v>
      </c>
      <c r="Y936" s="67" t="s">
        <v>1943</v>
      </c>
      <c r="Z936" s="123" t="s">
        <v>1877</v>
      </c>
      <c r="AA936" s="69"/>
      <c r="AB936" s="209" t="s">
        <v>1944</v>
      </c>
      <c r="AC936" s="89" t="s">
        <v>6037</v>
      </c>
      <c r="AD936" s="69"/>
      <c r="AE936" s="69"/>
      <c r="AF936" s="69"/>
      <c r="AG936" s="69"/>
      <c r="AH936" s="123" t="s">
        <v>108</v>
      </c>
      <c r="AI936" s="123"/>
      <c r="AJ936" s="349"/>
      <c r="AK936" s="349"/>
      <c r="AL936" s="123"/>
      <c r="AM936" s="123"/>
      <c r="AN936" s="123"/>
      <c r="AO936" s="174"/>
      <c r="AP936" s="174"/>
      <c r="AQ936" s="174"/>
      <c r="AR936" s="123"/>
      <c r="AS936" s="350"/>
      <c r="AT936" s="350"/>
      <c r="AU936" s="123"/>
      <c r="AV936" s="67"/>
      <c r="AW936" s="179"/>
      <c r="AX936" s="179"/>
      <c r="AY936" s="123"/>
      <c r="AZ936" s="89" t="s">
        <v>6038</v>
      </c>
      <c r="BA936" s="174">
        <v>42184</v>
      </c>
      <c r="BB936" s="174">
        <v>42187</v>
      </c>
      <c r="BC936" s="123"/>
      <c r="BD936" s="86">
        <v>6000000</v>
      </c>
      <c r="BE936" s="86">
        <v>0</v>
      </c>
      <c r="BF936" s="86">
        <v>6000000</v>
      </c>
      <c r="BG936" s="179">
        <v>42188</v>
      </c>
      <c r="BH936" s="67" t="s">
        <v>116</v>
      </c>
      <c r="BI936" s="123" t="s">
        <v>6039</v>
      </c>
      <c r="BJ936" s="179">
        <v>42188</v>
      </c>
      <c r="BK936" s="351">
        <v>42209</v>
      </c>
      <c r="BL936" s="351">
        <v>42213</v>
      </c>
      <c r="BM936" s="179"/>
      <c r="BN936" s="89"/>
      <c r="BQ936" s="129">
        <v>6000000</v>
      </c>
    </row>
    <row r="937" spans="1:82" x14ac:dyDescent="0.25">
      <c r="A937" s="97">
        <v>934</v>
      </c>
      <c r="B937" s="95" t="s">
        <v>6040</v>
      </c>
      <c r="C937" s="67">
        <v>4100028758</v>
      </c>
      <c r="D937" s="67" t="s">
        <v>5364</v>
      </c>
      <c r="E937" s="204">
        <v>7703000</v>
      </c>
      <c r="F937" s="69" t="s">
        <v>979</v>
      </c>
      <c r="G937" s="69">
        <v>2015</v>
      </c>
      <c r="H937" s="174">
        <v>42221</v>
      </c>
      <c r="I937" s="174">
        <v>42237</v>
      </c>
      <c r="J937" s="97" t="s">
        <v>4375</v>
      </c>
      <c r="K937" s="95"/>
      <c r="L937" s="88" t="s">
        <v>4377</v>
      </c>
      <c r="M937" s="99" t="s">
        <v>5361</v>
      </c>
      <c r="N937" s="97" t="s">
        <v>98</v>
      </c>
      <c r="O937" s="97" t="s">
        <v>98</v>
      </c>
      <c r="P937" s="100">
        <v>7703000</v>
      </c>
      <c r="Q937" s="97">
        <v>2015</v>
      </c>
      <c r="R937" s="69" t="s">
        <v>335</v>
      </c>
      <c r="S937" s="176">
        <v>42166</v>
      </c>
      <c r="T937" s="174"/>
      <c r="U937" s="110">
        <v>55</v>
      </c>
      <c r="V937" s="110">
        <v>42221</v>
      </c>
      <c r="W937" s="67" t="s">
        <v>6041</v>
      </c>
      <c r="X937" s="69" t="s">
        <v>6042</v>
      </c>
      <c r="Y937" s="67" t="s">
        <v>6043</v>
      </c>
      <c r="Z937" s="123" t="s">
        <v>5418</v>
      </c>
      <c r="AA937" s="69"/>
      <c r="AB937" s="67"/>
      <c r="AC937" s="89"/>
      <c r="AD937" s="69"/>
      <c r="AE937" s="69"/>
      <c r="AF937" s="69"/>
      <c r="AG937" s="69"/>
      <c r="AH937" s="123"/>
      <c r="AI937" s="123" t="s">
        <v>14570</v>
      </c>
      <c r="AJ937" s="349"/>
      <c r="AK937" s="349"/>
      <c r="AL937" s="123"/>
      <c r="AM937" s="123"/>
      <c r="AN937" s="123"/>
      <c r="AO937" s="174"/>
      <c r="AP937" s="174"/>
      <c r="AQ937" s="174"/>
      <c r="AR937" s="123"/>
      <c r="AS937" s="350"/>
      <c r="AT937" s="350"/>
      <c r="AU937" s="123"/>
      <c r="AV937" s="67" t="s">
        <v>14539</v>
      </c>
      <c r="AW937" s="179"/>
      <c r="AX937" s="179"/>
      <c r="AY937" s="123"/>
      <c r="AZ937" s="123">
        <v>5000245837</v>
      </c>
      <c r="BA937" s="98">
        <v>42257</v>
      </c>
      <c r="BB937" s="174">
        <v>42270</v>
      </c>
      <c r="BC937" s="123"/>
      <c r="BD937" s="86">
        <f>+E937</f>
        <v>7703000</v>
      </c>
      <c r="BE937" s="113">
        <v>0</v>
      </c>
      <c r="BF937" s="86">
        <f>+BD937</f>
        <v>7703000</v>
      </c>
      <c r="BG937" s="179">
        <v>42272</v>
      </c>
      <c r="BH937" s="310" t="s">
        <v>242</v>
      </c>
      <c r="BI937" s="805" t="s">
        <v>14703</v>
      </c>
      <c r="BJ937" s="179">
        <v>42275</v>
      </c>
      <c r="BK937" s="351">
        <v>42296</v>
      </c>
      <c r="BL937" s="351"/>
      <c r="BM937" s="179"/>
      <c r="BN937" s="89"/>
      <c r="BQ937" s="393">
        <v>7703000</v>
      </c>
    </row>
    <row r="938" spans="1:82" s="415" customFormat="1" x14ac:dyDescent="0.25">
      <c r="A938" s="403">
        <v>935</v>
      </c>
      <c r="B938" s="404" t="s">
        <v>6044</v>
      </c>
      <c r="C938" s="67">
        <v>4100028758</v>
      </c>
      <c r="D938" s="67" t="s">
        <v>5364</v>
      </c>
      <c r="E938" s="204">
        <v>7703000</v>
      </c>
      <c r="F938" s="69" t="s">
        <v>979</v>
      </c>
      <c r="G938" s="69">
        <v>2015</v>
      </c>
      <c r="H938" s="174">
        <v>42221</v>
      </c>
      <c r="I938" s="174">
        <v>42237</v>
      </c>
      <c r="J938" s="403" t="s">
        <v>4375</v>
      </c>
      <c r="K938" s="404"/>
      <c r="L938" s="213" t="s">
        <v>4377</v>
      </c>
      <c r="M938" s="217" t="s">
        <v>5361</v>
      </c>
      <c r="N938" s="216" t="s">
        <v>98</v>
      </c>
      <c r="O938" s="216" t="s">
        <v>98</v>
      </c>
      <c r="P938" s="214">
        <v>7703000</v>
      </c>
      <c r="Q938" s="216">
        <v>2015</v>
      </c>
      <c r="R938" s="405" t="s">
        <v>335</v>
      </c>
      <c r="S938" s="406">
        <v>42166</v>
      </c>
      <c r="T938" s="407"/>
      <c r="U938" s="231">
        <v>55</v>
      </c>
      <c r="V938" s="231">
        <v>42221</v>
      </c>
      <c r="W938" s="408" t="s">
        <v>6041</v>
      </c>
      <c r="X938" s="405" t="s">
        <v>6045</v>
      </c>
      <c r="Y938" s="409" t="s">
        <v>6046</v>
      </c>
      <c r="Z938" s="410" t="s">
        <v>5418</v>
      </c>
      <c r="AA938" s="405"/>
      <c r="AB938" s="408"/>
      <c r="AC938" s="236"/>
      <c r="AD938" s="405"/>
      <c r="AE938" s="405"/>
      <c r="AF938" s="405"/>
      <c r="AG938" s="405"/>
      <c r="AH938" s="410"/>
      <c r="AI938" s="410" t="s">
        <v>14570</v>
      </c>
      <c r="AJ938" s="411"/>
      <c r="AK938" s="411"/>
      <c r="AL938" s="236"/>
      <c r="AM938" s="236"/>
      <c r="AN938" s="236"/>
      <c r="AO938" s="407"/>
      <c r="AP938" s="407"/>
      <c r="AQ938" s="407"/>
      <c r="AR938" s="236"/>
      <c r="AS938" s="412"/>
      <c r="AT938" s="412"/>
      <c r="AU938" s="236"/>
      <c r="AV938" s="67" t="s">
        <v>14540</v>
      </c>
      <c r="AW938" s="413"/>
      <c r="AX938" s="413"/>
      <c r="AY938" s="236"/>
      <c r="AZ938" s="123">
        <v>5000245841</v>
      </c>
      <c r="BA938" s="98">
        <v>42257</v>
      </c>
      <c r="BB938" s="174">
        <v>42270</v>
      </c>
      <c r="BC938" s="123"/>
      <c r="BD938" s="86">
        <f>+E938</f>
        <v>7703000</v>
      </c>
      <c r="BE938" s="113">
        <v>0</v>
      </c>
      <c r="BF938" s="86">
        <f>+BD938</f>
        <v>7703000</v>
      </c>
      <c r="BG938" s="179">
        <v>42272</v>
      </c>
      <c r="BH938" s="310" t="s">
        <v>242</v>
      </c>
      <c r="BI938" s="811" t="s">
        <v>14703</v>
      </c>
      <c r="BJ938" s="179">
        <v>42275</v>
      </c>
      <c r="BK938" s="351">
        <v>42296</v>
      </c>
      <c r="BL938" s="351"/>
      <c r="BM938" s="179"/>
      <c r="BN938" s="89"/>
      <c r="BO938"/>
      <c r="BP938"/>
      <c r="BQ938" s="414">
        <v>7703000</v>
      </c>
    </row>
    <row r="939" spans="1:82" x14ac:dyDescent="0.25">
      <c r="A939" s="97">
        <v>936</v>
      </c>
      <c r="B939" s="404" t="s">
        <v>6047</v>
      </c>
      <c r="C939" s="67">
        <v>4500071601</v>
      </c>
      <c r="D939" s="67" t="s">
        <v>6048</v>
      </c>
      <c r="E939" s="204">
        <v>6000000</v>
      </c>
      <c r="F939" s="69" t="s">
        <v>335</v>
      </c>
      <c r="G939" s="69">
        <v>2015</v>
      </c>
      <c r="H939" s="174">
        <v>42178</v>
      </c>
      <c r="I939" s="174">
        <v>42185</v>
      </c>
      <c r="J939" s="97" t="s">
        <v>94</v>
      </c>
      <c r="K939" s="95" t="s">
        <v>95</v>
      </c>
      <c r="L939" s="88" t="s">
        <v>96</v>
      </c>
      <c r="M939" s="99" t="s">
        <v>377</v>
      </c>
      <c r="N939" s="97" t="s">
        <v>98</v>
      </c>
      <c r="O939" s="97" t="s">
        <v>98</v>
      </c>
      <c r="P939" s="100">
        <v>6000000</v>
      </c>
      <c r="Q939" s="97">
        <v>2015</v>
      </c>
      <c r="R939" s="69" t="s">
        <v>335</v>
      </c>
      <c r="S939" s="176">
        <v>42171</v>
      </c>
      <c r="T939" s="176">
        <v>42171</v>
      </c>
      <c r="U939" s="110">
        <v>7</v>
      </c>
      <c r="V939" s="110">
        <v>7</v>
      </c>
      <c r="W939" s="67" t="s">
        <v>124</v>
      </c>
      <c r="X939" s="69" t="s">
        <v>6049</v>
      </c>
      <c r="Y939" s="67" t="s">
        <v>6050</v>
      </c>
      <c r="Z939" s="123" t="s">
        <v>6051</v>
      </c>
      <c r="AA939" s="69"/>
      <c r="AB939" s="67" t="s">
        <v>6052</v>
      </c>
      <c r="AC939" s="89" t="s">
        <v>6053</v>
      </c>
      <c r="AD939" s="69"/>
      <c r="AE939" s="69"/>
      <c r="AF939" s="69"/>
      <c r="AG939" s="69"/>
      <c r="AH939" s="123" t="s">
        <v>477</v>
      </c>
      <c r="AI939" s="123" t="s">
        <v>6054</v>
      </c>
      <c r="AJ939" s="349">
        <v>106.83807</v>
      </c>
      <c r="AK939" s="381" t="s">
        <v>6055</v>
      </c>
      <c r="AL939" s="123"/>
      <c r="AM939" s="123"/>
      <c r="AN939" s="123"/>
      <c r="AO939" s="174"/>
      <c r="AP939" s="174"/>
      <c r="AQ939" s="174"/>
      <c r="AR939" s="123"/>
      <c r="AS939" s="350"/>
      <c r="AT939" s="350"/>
      <c r="AU939" s="123"/>
      <c r="AV939" s="67"/>
      <c r="AW939" s="179"/>
      <c r="AX939" s="179"/>
      <c r="AY939" s="123"/>
      <c r="AZ939" s="123" t="s">
        <v>6056</v>
      </c>
      <c r="BA939" s="174">
        <v>42187</v>
      </c>
      <c r="BB939" s="174">
        <v>42192</v>
      </c>
      <c r="BC939" s="123"/>
      <c r="BD939" s="86">
        <v>6000000</v>
      </c>
      <c r="BE939" s="86">
        <v>0</v>
      </c>
      <c r="BF939" s="86">
        <v>6000000</v>
      </c>
      <c r="BG939" s="179"/>
      <c r="BH939" s="88" t="s">
        <v>116</v>
      </c>
      <c r="BI939" s="123" t="s">
        <v>6057</v>
      </c>
      <c r="BJ939" s="146">
        <v>42193</v>
      </c>
      <c r="BK939" s="146">
        <v>42214</v>
      </c>
      <c r="BL939" s="351">
        <v>42213</v>
      </c>
      <c r="BM939" s="179"/>
      <c r="BN939" s="89"/>
      <c r="BQ939" s="416">
        <v>6000000</v>
      </c>
    </row>
    <row r="940" spans="1:82" x14ac:dyDescent="0.25">
      <c r="A940" s="403">
        <v>937</v>
      </c>
      <c r="B940" s="404" t="s">
        <v>6058</v>
      </c>
      <c r="C940" s="67">
        <v>4500071579</v>
      </c>
      <c r="D940" s="67" t="s">
        <v>6059</v>
      </c>
      <c r="E940" s="204">
        <v>4375000</v>
      </c>
      <c r="F940" s="69" t="s">
        <v>335</v>
      </c>
      <c r="G940" s="69">
        <v>2015</v>
      </c>
      <c r="H940" s="174">
        <v>42178</v>
      </c>
      <c r="I940" s="174">
        <v>42185</v>
      </c>
      <c r="J940" s="97" t="s">
        <v>94</v>
      </c>
      <c r="K940" s="95" t="s">
        <v>95</v>
      </c>
      <c r="L940" s="88" t="s">
        <v>96</v>
      </c>
      <c r="M940" s="67" t="s">
        <v>123</v>
      </c>
      <c r="N940" s="97" t="s">
        <v>98</v>
      </c>
      <c r="O940" s="97" t="s">
        <v>98</v>
      </c>
      <c r="P940" s="100">
        <v>4375000</v>
      </c>
      <c r="Q940" s="97">
        <v>2015</v>
      </c>
      <c r="R940" s="69" t="s">
        <v>335</v>
      </c>
      <c r="S940" s="176">
        <v>42172</v>
      </c>
      <c r="T940" s="176">
        <v>42172</v>
      </c>
      <c r="U940" s="110">
        <v>6</v>
      </c>
      <c r="V940" s="110">
        <v>6</v>
      </c>
      <c r="W940" s="67" t="s">
        <v>864</v>
      </c>
      <c r="X940" s="69" t="s">
        <v>6060</v>
      </c>
      <c r="Y940" s="67" t="s">
        <v>6061</v>
      </c>
      <c r="Z940" s="123" t="s">
        <v>867</v>
      </c>
      <c r="AA940" s="69"/>
      <c r="AB940" s="67" t="s">
        <v>129</v>
      </c>
      <c r="AC940" s="89" t="s">
        <v>6062</v>
      </c>
      <c r="AD940" s="69"/>
      <c r="AE940" s="69"/>
      <c r="AF940" s="69"/>
      <c r="AG940" s="69"/>
      <c r="AH940" s="123" t="s">
        <v>437</v>
      </c>
      <c r="AI940" s="123" t="s">
        <v>6063</v>
      </c>
      <c r="AJ940" s="349">
        <v>104.78286</v>
      </c>
      <c r="AK940" s="381" t="s">
        <v>6064</v>
      </c>
      <c r="AL940" s="123"/>
      <c r="AM940" s="123"/>
      <c r="AN940" s="123"/>
      <c r="AO940" s="174"/>
      <c r="AP940" s="174"/>
      <c r="AQ940" s="174"/>
      <c r="AR940" s="123"/>
      <c r="AS940" s="350"/>
      <c r="AT940" s="350"/>
      <c r="AU940" s="123"/>
      <c r="AV940" s="67"/>
      <c r="AW940" s="179"/>
      <c r="AX940" s="179"/>
      <c r="AY940" s="123"/>
      <c r="AZ940" s="123" t="s">
        <v>6065</v>
      </c>
      <c r="BA940" s="174">
        <v>42187</v>
      </c>
      <c r="BB940" s="174">
        <v>42192</v>
      </c>
      <c r="BC940" s="123"/>
      <c r="BD940" s="86">
        <v>4375000</v>
      </c>
      <c r="BE940" s="86">
        <v>0</v>
      </c>
      <c r="BF940" s="86">
        <v>4375000</v>
      </c>
      <c r="BG940" s="179"/>
      <c r="BH940" s="88" t="s">
        <v>116</v>
      </c>
      <c r="BI940" s="123" t="s">
        <v>6066</v>
      </c>
      <c r="BJ940" s="146">
        <v>42193</v>
      </c>
      <c r="BK940" s="146">
        <v>42214</v>
      </c>
      <c r="BL940" s="351">
        <v>42213</v>
      </c>
      <c r="BM940" s="179"/>
      <c r="BN940" s="89"/>
      <c r="BQ940" s="366">
        <v>4375000</v>
      </c>
    </row>
    <row r="941" spans="1:82" ht="60" x14ac:dyDescent="0.25">
      <c r="A941" s="94">
        <v>938</v>
      </c>
      <c r="B941" s="404" t="s">
        <v>6067</v>
      </c>
      <c r="C941" s="88"/>
      <c r="D941" s="88"/>
      <c r="E941" s="96"/>
      <c r="F941" s="97"/>
      <c r="G941" s="69"/>
      <c r="H941" s="98"/>
      <c r="I941" s="98"/>
      <c r="J941" s="97" t="s">
        <v>600</v>
      </c>
      <c r="K941" s="104" t="s">
        <v>769</v>
      </c>
      <c r="L941" s="258" t="s">
        <v>770</v>
      </c>
      <c r="M941" s="104" t="s">
        <v>98</v>
      </c>
      <c r="N941" s="97" t="s">
        <v>98</v>
      </c>
      <c r="O941" s="97" t="s">
        <v>98</v>
      </c>
      <c r="P941" s="100">
        <v>1500000</v>
      </c>
      <c r="Q941" s="94">
        <v>2015</v>
      </c>
      <c r="R941" s="97" t="s">
        <v>171</v>
      </c>
      <c r="S941" s="101">
        <v>42153</v>
      </c>
      <c r="T941" s="101">
        <v>42157</v>
      </c>
      <c r="U941" s="82">
        <v>-42153</v>
      </c>
      <c r="V941" s="82">
        <v>-42157</v>
      </c>
      <c r="W941" s="88" t="s">
        <v>771</v>
      </c>
      <c r="X941" s="139">
        <v>160603104</v>
      </c>
      <c r="Y941" s="95" t="s">
        <v>4996</v>
      </c>
      <c r="Z941" s="257" t="s">
        <v>6068</v>
      </c>
      <c r="AA941" s="94" t="s">
        <v>103</v>
      </c>
      <c r="AB941" s="139"/>
      <c r="AC941" s="301"/>
      <c r="AD941" s="64"/>
      <c r="AE941" s="64"/>
      <c r="AF941" s="64"/>
      <c r="AG941" s="64"/>
      <c r="AH941" s="95" t="s">
        <v>161</v>
      </c>
      <c r="AI941" s="257" t="s">
        <v>4997</v>
      </c>
      <c r="AJ941" s="309">
        <v>113.07709</v>
      </c>
      <c r="AK941" s="309">
        <v>-6.8931399999999998</v>
      </c>
      <c r="AL941" s="79"/>
      <c r="AM941" s="65"/>
      <c r="AN941" s="79"/>
      <c r="AO941" s="80"/>
      <c r="AP941" s="70"/>
      <c r="AQ941" s="84"/>
      <c r="AR941" s="79"/>
      <c r="AS941" s="110"/>
      <c r="AT941" s="110"/>
      <c r="AU941" s="83"/>
      <c r="AV941" s="104"/>
      <c r="AW941" s="87"/>
      <c r="AX941" s="87"/>
      <c r="AY941" s="104"/>
      <c r="AZ941" s="104"/>
      <c r="BA941" s="98"/>
      <c r="BB941" s="98"/>
      <c r="BC941" s="104"/>
      <c r="BD941" s="113">
        <v>0</v>
      </c>
      <c r="BE941" s="113"/>
      <c r="BF941" s="113"/>
      <c r="BG941" s="87"/>
      <c r="BH941" s="88" t="s">
        <v>720</v>
      </c>
      <c r="BI941" s="104"/>
      <c r="BJ941" s="87"/>
      <c r="BK941" s="87"/>
      <c r="BL941" s="87"/>
      <c r="BM941" s="87"/>
      <c r="BN941" s="89"/>
      <c r="BQ941" s="90">
        <v>1500000</v>
      </c>
      <c r="CD941" s="93"/>
    </row>
    <row r="942" spans="1:82" x14ac:dyDescent="0.25">
      <c r="A942" s="94">
        <v>939</v>
      </c>
      <c r="B942" s="404" t="s">
        <v>6069</v>
      </c>
      <c r="C942" s="67"/>
      <c r="D942" s="244" t="s">
        <v>2986</v>
      </c>
      <c r="E942" s="204"/>
      <c r="F942" s="69" t="s">
        <v>171</v>
      </c>
      <c r="G942" s="69">
        <v>2015</v>
      </c>
      <c r="H942" s="174">
        <v>42131</v>
      </c>
      <c r="I942" s="174">
        <v>42172</v>
      </c>
      <c r="J942" s="97" t="s">
        <v>2987</v>
      </c>
      <c r="K942" s="95" t="s">
        <v>2988</v>
      </c>
      <c r="L942" s="88" t="s">
        <v>2989</v>
      </c>
      <c r="M942" s="104" t="s">
        <v>4888</v>
      </c>
      <c r="N942" s="97" t="s">
        <v>98</v>
      </c>
      <c r="O942" s="69" t="s">
        <v>98</v>
      </c>
      <c r="P942" s="100" t="s">
        <v>4394</v>
      </c>
      <c r="Q942" s="94">
        <v>2015</v>
      </c>
      <c r="R942" s="97" t="s">
        <v>151</v>
      </c>
      <c r="S942" s="176">
        <v>42123</v>
      </c>
      <c r="T942" s="176">
        <v>42123</v>
      </c>
      <c r="U942" s="350">
        <v>8</v>
      </c>
      <c r="V942" s="417"/>
      <c r="W942" s="67" t="s">
        <v>5265</v>
      </c>
      <c r="X942" s="69">
        <v>601702</v>
      </c>
      <c r="Y942" s="67" t="s">
        <v>5266</v>
      </c>
      <c r="Z942" s="123"/>
      <c r="AA942" s="69" t="s">
        <v>103</v>
      </c>
      <c r="AB942" s="67"/>
      <c r="AC942" s="89"/>
      <c r="AD942" s="69"/>
      <c r="AE942" s="69"/>
      <c r="AF942" s="69"/>
      <c r="AG942" s="69"/>
      <c r="AH942" s="123"/>
      <c r="AI942" s="123"/>
      <c r="AJ942" s="349">
        <v>108.49925</v>
      </c>
      <c r="AK942" s="349">
        <v>-6.8645500000000004</v>
      </c>
      <c r="AL942" s="123"/>
      <c r="AM942" s="123"/>
      <c r="AN942" s="123"/>
      <c r="AO942" s="174"/>
      <c r="AP942" s="174"/>
      <c r="AQ942" s="174"/>
      <c r="AR942" s="123"/>
      <c r="AS942" s="350"/>
      <c r="AT942" s="350"/>
      <c r="AU942" s="123"/>
      <c r="AV942" s="67"/>
      <c r="AW942" s="179"/>
      <c r="AX942" s="179"/>
      <c r="AY942" s="123"/>
      <c r="AZ942" s="123"/>
      <c r="BA942" s="174"/>
      <c r="BB942" s="174"/>
      <c r="BC942" s="123"/>
      <c r="BD942" s="113">
        <v>0</v>
      </c>
      <c r="BE942" s="86"/>
      <c r="BF942" s="86"/>
      <c r="BG942" s="179"/>
      <c r="BH942" s="88" t="s">
        <v>4394</v>
      </c>
      <c r="BI942" s="123"/>
      <c r="BJ942" s="179"/>
      <c r="BK942" s="351"/>
      <c r="BL942" s="351"/>
      <c r="BM942" s="179"/>
      <c r="BN942" s="89"/>
      <c r="BQ942" s="392" t="s">
        <v>4394</v>
      </c>
    </row>
    <row r="943" spans="1:82" x14ac:dyDescent="0.25">
      <c r="A943" s="94">
        <v>940</v>
      </c>
      <c r="B943" s="404" t="s">
        <v>6070</v>
      </c>
      <c r="C943" s="67"/>
      <c r="D943" s="67"/>
      <c r="E943" s="204"/>
      <c r="F943" s="69"/>
      <c r="G943" s="69"/>
      <c r="H943" s="174"/>
      <c r="I943" s="174"/>
      <c r="J943" s="69" t="s">
        <v>600</v>
      </c>
      <c r="K943" s="123" t="s">
        <v>601</v>
      </c>
      <c r="L943" s="67"/>
      <c r="M943" s="97" t="s">
        <v>98</v>
      </c>
      <c r="N943" s="97" t="s">
        <v>98</v>
      </c>
      <c r="O943" s="97" t="s">
        <v>98</v>
      </c>
      <c r="P943" s="100">
        <v>12000000</v>
      </c>
      <c r="Q943" s="97">
        <v>2015</v>
      </c>
      <c r="R943" s="69" t="s">
        <v>335</v>
      </c>
      <c r="S943" s="176">
        <v>42171</v>
      </c>
      <c r="T943" s="101">
        <v>42175</v>
      </c>
      <c r="U943" s="350"/>
      <c r="V943" s="417"/>
      <c r="W943" s="67" t="s">
        <v>2063</v>
      </c>
      <c r="X943" s="69"/>
      <c r="Y943" s="67" t="s">
        <v>6071</v>
      </c>
      <c r="Z943" s="123" t="s">
        <v>6072</v>
      </c>
      <c r="AA943" s="69" t="s">
        <v>103</v>
      </c>
      <c r="AB943" s="67"/>
      <c r="AC943" s="89"/>
      <c r="AD943" s="69"/>
      <c r="AE943" s="69"/>
      <c r="AF943" s="69"/>
      <c r="AG943" s="69"/>
      <c r="AH943" s="123"/>
      <c r="AI943" s="123"/>
      <c r="AJ943" s="349"/>
      <c r="AK943" s="349"/>
      <c r="AL943" s="123"/>
      <c r="AM943" s="123"/>
      <c r="AN943" s="123"/>
      <c r="AO943" s="174"/>
      <c r="AP943" s="174"/>
      <c r="AQ943" s="174"/>
      <c r="AR943" s="123"/>
      <c r="AS943" s="350"/>
      <c r="AT943" s="350"/>
      <c r="AU943" s="123"/>
      <c r="AV943" s="67"/>
      <c r="AW943" s="179"/>
      <c r="AX943" s="179"/>
      <c r="AY943" s="123"/>
      <c r="AZ943" s="123"/>
      <c r="BA943" s="174"/>
      <c r="BB943" s="174"/>
      <c r="BC943" s="123"/>
      <c r="BD943" s="113">
        <v>0</v>
      </c>
      <c r="BE943" s="86"/>
      <c r="BF943" s="86"/>
      <c r="BG943" s="179"/>
      <c r="BH943" s="88" t="s">
        <v>720</v>
      </c>
      <c r="BI943" s="123"/>
      <c r="BJ943" s="179"/>
      <c r="BK943" s="351"/>
      <c r="BL943" s="351"/>
      <c r="BM943" s="179"/>
      <c r="BN943" s="89"/>
      <c r="BQ943" s="393">
        <v>12000000</v>
      </c>
    </row>
    <row r="944" spans="1:82" x14ac:dyDescent="0.25">
      <c r="A944" s="94">
        <v>941</v>
      </c>
      <c r="B944" s="404" t="s">
        <v>6073</v>
      </c>
      <c r="C944" s="67" t="s">
        <v>6074</v>
      </c>
      <c r="D944" s="67" t="s">
        <v>6075</v>
      </c>
      <c r="E944" s="204">
        <v>14000000</v>
      </c>
      <c r="F944" s="394" t="s">
        <v>335</v>
      </c>
      <c r="G944" s="69">
        <v>2015</v>
      </c>
      <c r="H944" s="174">
        <v>42177</v>
      </c>
      <c r="I944" s="174">
        <v>42181</v>
      </c>
      <c r="J944" s="69" t="s">
        <v>600</v>
      </c>
      <c r="K944" s="123" t="s">
        <v>601</v>
      </c>
      <c r="L944" s="88" t="s">
        <v>602</v>
      </c>
      <c r="M944" s="99" t="s">
        <v>3796</v>
      </c>
      <c r="N944" s="97" t="s">
        <v>603</v>
      </c>
      <c r="O944" s="97" t="s">
        <v>98</v>
      </c>
      <c r="P944" s="100">
        <v>14000000</v>
      </c>
      <c r="Q944" s="97">
        <v>2015</v>
      </c>
      <c r="R944" s="69" t="s">
        <v>335</v>
      </c>
      <c r="S944" s="176">
        <v>42163</v>
      </c>
      <c r="T944" s="101">
        <v>42167</v>
      </c>
      <c r="U944" s="350"/>
      <c r="V944" s="417"/>
      <c r="W944" s="67" t="s">
        <v>3798</v>
      </c>
      <c r="X944" s="69" t="s">
        <v>15165</v>
      </c>
      <c r="Y944" s="67" t="s">
        <v>15167</v>
      </c>
      <c r="Z944" s="123" t="s">
        <v>3897</v>
      </c>
      <c r="AA944" s="69" t="s">
        <v>103</v>
      </c>
      <c r="AB944" s="67" t="s">
        <v>15166</v>
      </c>
      <c r="AC944" s="89"/>
      <c r="AD944" s="69"/>
      <c r="AE944" s="69"/>
      <c r="AF944" s="69"/>
      <c r="AG944" s="69"/>
      <c r="AH944" s="123" t="s">
        <v>131</v>
      </c>
      <c r="AI944" s="123" t="s">
        <v>6076</v>
      </c>
      <c r="AJ944" s="349">
        <v>97.955929999999995</v>
      </c>
      <c r="AK944" s="349">
        <v>4.4899800000000001</v>
      </c>
      <c r="AL944" s="123"/>
      <c r="AM944" s="123"/>
      <c r="AN944" s="123"/>
      <c r="AO944" s="174"/>
      <c r="AP944" s="174"/>
      <c r="AQ944" s="174"/>
      <c r="AR944" s="123"/>
      <c r="AS944" s="350"/>
      <c r="AT944" s="350"/>
      <c r="AU944" s="123"/>
      <c r="AV944" s="67"/>
      <c r="AW944" s="179"/>
      <c r="AX944" s="179"/>
      <c r="AY944" s="123"/>
      <c r="AZ944" s="123" t="s">
        <v>15172</v>
      </c>
      <c r="BA944" s="101">
        <v>42242</v>
      </c>
      <c r="BB944" s="174">
        <v>42299</v>
      </c>
      <c r="BC944" s="123"/>
      <c r="BD944" s="113">
        <v>14000000</v>
      </c>
      <c r="BE944" s="86">
        <v>0</v>
      </c>
      <c r="BF944" s="86">
        <f>+BD944</f>
        <v>14000000</v>
      </c>
      <c r="BG944" s="179">
        <v>42300</v>
      </c>
      <c r="BH944" s="67" t="s">
        <v>242</v>
      </c>
      <c r="BI944" s="123" t="s">
        <v>15252</v>
      </c>
      <c r="BJ944" s="87">
        <v>42303</v>
      </c>
      <c r="BK944" s="87">
        <v>42324</v>
      </c>
      <c r="BL944" s="351"/>
      <c r="BM944" s="179"/>
      <c r="BN944" s="89"/>
      <c r="BQ944" s="393">
        <v>14000000</v>
      </c>
    </row>
    <row r="945" spans="1:69" x14ac:dyDescent="0.25">
      <c r="A945" s="94">
        <v>942</v>
      </c>
      <c r="B945" s="404" t="s">
        <v>6077</v>
      </c>
      <c r="C945" s="88">
        <v>4800083168</v>
      </c>
      <c r="D945" s="88" t="s">
        <v>1634</v>
      </c>
      <c r="E945" s="100">
        <v>3500000</v>
      </c>
      <c r="F945" s="97">
        <v>8</v>
      </c>
      <c r="G945" s="97">
        <v>2014</v>
      </c>
      <c r="H945" s="101">
        <v>41858</v>
      </c>
      <c r="I945" s="174"/>
      <c r="J945" s="97" t="s">
        <v>628</v>
      </c>
      <c r="K945" s="95" t="s">
        <v>1635</v>
      </c>
      <c r="L945" s="88" t="s">
        <v>630</v>
      </c>
      <c r="M945" s="99" t="s">
        <v>1636</v>
      </c>
      <c r="N945" s="69" t="s">
        <v>98</v>
      </c>
      <c r="O945" s="97" t="s">
        <v>98</v>
      </c>
      <c r="P945" s="100">
        <v>3500000</v>
      </c>
      <c r="Q945" s="97">
        <v>2015</v>
      </c>
      <c r="R945" s="69" t="s">
        <v>335</v>
      </c>
      <c r="S945" s="400">
        <v>42172</v>
      </c>
      <c r="T945" s="400">
        <v>42172</v>
      </c>
      <c r="U945" s="350"/>
      <c r="V945" s="417"/>
      <c r="W945" s="67" t="s">
        <v>1910</v>
      </c>
      <c r="X945" s="69" t="s">
        <v>6078</v>
      </c>
      <c r="Y945" s="67" t="s">
        <v>6079</v>
      </c>
      <c r="Z945" s="123" t="s">
        <v>1640</v>
      </c>
      <c r="AA945" s="69" t="s">
        <v>103</v>
      </c>
      <c r="AB945" s="67"/>
      <c r="AC945" s="89"/>
      <c r="AD945" s="69"/>
      <c r="AE945" s="69"/>
      <c r="AF945" s="69"/>
      <c r="AG945" s="69"/>
      <c r="AH945" s="123" t="s">
        <v>741</v>
      </c>
      <c r="AI945" s="123"/>
      <c r="AJ945" s="349"/>
      <c r="AK945" s="349"/>
      <c r="AL945" s="123"/>
      <c r="AM945" s="123"/>
      <c r="AN945" s="123"/>
      <c r="AO945" s="174"/>
      <c r="AP945" s="174"/>
      <c r="AQ945" s="174"/>
      <c r="AR945" s="123"/>
      <c r="AS945" s="350"/>
      <c r="AT945" s="350"/>
      <c r="AU945" s="123"/>
      <c r="AV945" s="67" t="s">
        <v>6080</v>
      </c>
      <c r="AW945" s="179">
        <v>42184</v>
      </c>
      <c r="AX945" s="179">
        <v>42187</v>
      </c>
      <c r="AY945" s="123"/>
      <c r="AZ945" s="123" t="s">
        <v>4847</v>
      </c>
      <c r="BA945" s="98">
        <v>42229</v>
      </c>
      <c r="BB945" s="98">
        <v>42277</v>
      </c>
      <c r="BC945" s="104"/>
      <c r="BD945" s="113"/>
      <c r="BE945" s="113"/>
      <c r="BF945" s="113"/>
      <c r="BG945" s="87">
        <v>42277</v>
      </c>
      <c r="BH945" s="88" t="s">
        <v>116</v>
      </c>
      <c r="BI945" s="811" t="s">
        <v>14651</v>
      </c>
      <c r="BJ945" s="146">
        <v>42278</v>
      </c>
      <c r="BK945" s="146">
        <v>42299</v>
      </c>
      <c r="BL945" s="146">
        <v>42292</v>
      </c>
      <c r="BM945" s="179"/>
      <c r="BN945" s="89"/>
      <c r="BO945" t="s">
        <v>2619</v>
      </c>
      <c r="BQ945" s="90">
        <v>3500000</v>
      </c>
    </row>
    <row r="946" spans="1:69" x14ac:dyDescent="0.25">
      <c r="A946" s="94">
        <v>943</v>
      </c>
      <c r="B946" s="404" t="s">
        <v>6081</v>
      </c>
      <c r="C946" s="88">
        <v>4800083168</v>
      </c>
      <c r="D946" s="88" t="s">
        <v>627</v>
      </c>
      <c r="E946" s="100">
        <v>250000</v>
      </c>
      <c r="F946" s="97">
        <v>8</v>
      </c>
      <c r="G946" s="97">
        <v>2014</v>
      </c>
      <c r="H946" s="101">
        <v>41858</v>
      </c>
      <c r="I946" s="174"/>
      <c r="J946" s="97" t="s">
        <v>628</v>
      </c>
      <c r="K946" s="95" t="s">
        <v>1635</v>
      </c>
      <c r="L946" s="88" t="s">
        <v>630</v>
      </c>
      <c r="M946" s="67" t="s">
        <v>629</v>
      </c>
      <c r="N946" s="69" t="s">
        <v>98</v>
      </c>
      <c r="O946" s="69" t="s">
        <v>98</v>
      </c>
      <c r="P946" s="100">
        <v>250000</v>
      </c>
      <c r="Q946" s="97">
        <v>2015</v>
      </c>
      <c r="R946" s="69" t="s">
        <v>335</v>
      </c>
      <c r="S946" s="400">
        <v>42172</v>
      </c>
      <c r="T946" s="400">
        <v>42172</v>
      </c>
      <c r="U946" s="350"/>
      <c r="V946" s="417"/>
      <c r="W946" s="67" t="s">
        <v>1910</v>
      </c>
      <c r="X946" s="67" t="s">
        <v>6082</v>
      </c>
      <c r="Y946" s="69" t="s">
        <v>6083</v>
      </c>
      <c r="Z946" s="123" t="s">
        <v>627</v>
      </c>
      <c r="AA946" s="69"/>
      <c r="AB946" s="67"/>
      <c r="AC946" s="89"/>
      <c r="AD946" s="69"/>
      <c r="AE946" s="69"/>
      <c r="AF946" s="69"/>
      <c r="AG946" s="69"/>
      <c r="AH946" s="123" t="s">
        <v>889</v>
      </c>
      <c r="AI946" s="123"/>
      <c r="AJ946" s="349"/>
      <c r="AK946" s="349"/>
      <c r="AL946" s="123"/>
      <c r="AM946" s="123"/>
      <c r="AN946" s="123"/>
      <c r="AO946" s="174"/>
      <c r="AP946" s="174"/>
      <c r="AQ946" s="174"/>
      <c r="AR946" s="123"/>
      <c r="AS946" s="350"/>
      <c r="AT946" s="350"/>
      <c r="AU946" s="123"/>
      <c r="AV946" s="67"/>
      <c r="AW946" s="179"/>
      <c r="AX946" s="179"/>
      <c r="AY946" s="123"/>
      <c r="AZ946" s="123"/>
      <c r="BA946" s="174"/>
      <c r="BB946" s="174"/>
      <c r="BC946" s="123"/>
      <c r="BD946" s="86"/>
      <c r="BE946" s="86"/>
      <c r="BF946" s="86"/>
      <c r="BG946" s="179"/>
      <c r="BH946" s="67" t="s">
        <v>6084</v>
      </c>
      <c r="BI946" s="123"/>
      <c r="BJ946" s="179"/>
      <c r="BK946" s="351"/>
      <c r="BL946" s="351"/>
      <c r="BM946" s="179"/>
      <c r="BN946" s="89"/>
      <c r="BQ946" s="828" t="s">
        <v>6084</v>
      </c>
    </row>
    <row r="947" spans="1:69" x14ac:dyDescent="0.25">
      <c r="A947" s="94">
        <v>944</v>
      </c>
      <c r="B947" s="404" t="s">
        <v>6085</v>
      </c>
      <c r="C947" s="67"/>
      <c r="D947" s="67"/>
      <c r="E947" s="204"/>
      <c r="F947" s="69"/>
      <c r="G947" s="69"/>
      <c r="H947" s="174"/>
      <c r="I947" s="174"/>
      <c r="J947" s="69" t="s">
        <v>152</v>
      </c>
      <c r="K947" s="123" t="s">
        <v>955</v>
      </c>
      <c r="L947" s="67" t="s">
        <v>154</v>
      </c>
      <c r="M947" s="97" t="s">
        <v>98</v>
      </c>
      <c r="N947" s="97" t="s">
        <v>98</v>
      </c>
      <c r="O947" s="97" t="s">
        <v>98</v>
      </c>
      <c r="P947" s="100">
        <v>7125000</v>
      </c>
      <c r="Q947" s="97">
        <v>2015</v>
      </c>
      <c r="R947" s="69" t="s">
        <v>335</v>
      </c>
      <c r="S947" s="400">
        <v>42172</v>
      </c>
      <c r="T947" s="101">
        <v>42187</v>
      </c>
      <c r="U947" s="350"/>
      <c r="V947" s="417"/>
      <c r="W947" s="67" t="s">
        <v>4733</v>
      </c>
      <c r="X947" s="67" t="s">
        <v>6086</v>
      </c>
      <c r="Y947" s="123" t="s">
        <v>6087</v>
      </c>
      <c r="Z947" s="67" t="s">
        <v>6088</v>
      </c>
      <c r="AA947" s="69" t="s">
        <v>6088</v>
      </c>
      <c r="AB947" s="67"/>
      <c r="AC947" s="89"/>
      <c r="AD947" s="69"/>
      <c r="AE947" s="69"/>
      <c r="AF947" s="69"/>
      <c r="AG947" s="69"/>
      <c r="AH947" s="123" t="s">
        <v>384</v>
      </c>
      <c r="AI947" s="123" t="s">
        <v>6089</v>
      </c>
      <c r="AJ947" s="349">
        <v>108.4834</v>
      </c>
      <c r="AK947" s="349">
        <v>-6.9771000000000001</v>
      </c>
      <c r="AL947" s="123"/>
      <c r="AM947" s="123"/>
      <c r="AN947" s="123"/>
      <c r="AO947" s="174"/>
      <c r="AP947" s="174"/>
      <c r="AQ947" s="174"/>
      <c r="AR947" s="123"/>
      <c r="AS947" s="350"/>
      <c r="AT947" s="350"/>
      <c r="AU947" s="123"/>
      <c r="AV947" s="67"/>
      <c r="AW947" s="179"/>
      <c r="AX947" s="179"/>
      <c r="AY947" s="123"/>
      <c r="AZ947" s="123"/>
      <c r="BA947" s="174"/>
      <c r="BB947" s="174"/>
      <c r="BC947" s="123"/>
      <c r="BD947" s="86"/>
      <c r="BE947" s="86"/>
      <c r="BF947" s="86"/>
      <c r="BG947" s="179"/>
      <c r="BH947" s="67"/>
      <c r="BI947" s="123"/>
      <c r="BJ947" s="179"/>
      <c r="BK947" s="351"/>
      <c r="BL947" s="351"/>
      <c r="BM947" s="179"/>
      <c r="BN947" s="89"/>
      <c r="BQ947" s="393">
        <v>7125000</v>
      </c>
    </row>
    <row r="948" spans="1:69" x14ac:dyDescent="0.25">
      <c r="A948" s="94">
        <v>945</v>
      </c>
      <c r="B948" s="404" t="s">
        <v>6090</v>
      </c>
      <c r="C948" s="67">
        <v>2100002947</v>
      </c>
      <c r="D948" s="67" t="s">
        <v>6091</v>
      </c>
      <c r="E948" s="204">
        <v>33504625</v>
      </c>
      <c r="F948" s="69" t="s">
        <v>171</v>
      </c>
      <c r="G948" s="69">
        <v>2015</v>
      </c>
      <c r="H948" s="174">
        <v>42126</v>
      </c>
      <c r="I948" s="174">
        <v>42173</v>
      </c>
      <c r="J948" s="69" t="s">
        <v>152</v>
      </c>
      <c r="K948" s="123" t="s">
        <v>6092</v>
      </c>
      <c r="L948" s="67" t="s">
        <v>154</v>
      </c>
      <c r="M948" s="97" t="s">
        <v>98</v>
      </c>
      <c r="N948" s="97" t="s">
        <v>98</v>
      </c>
      <c r="O948" s="97" t="s">
        <v>98</v>
      </c>
      <c r="P948" s="100">
        <v>33504625</v>
      </c>
      <c r="Q948" s="97">
        <v>2015</v>
      </c>
      <c r="R948" s="69" t="s">
        <v>335</v>
      </c>
      <c r="S948" s="400">
        <v>42172</v>
      </c>
      <c r="T948" s="101">
        <v>42187</v>
      </c>
      <c r="U948" s="350"/>
      <c r="V948" s="417"/>
      <c r="W948" s="67"/>
      <c r="X948" s="69" t="s">
        <v>6093</v>
      </c>
      <c r="Y948" s="69" t="s">
        <v>6094</v>
      </c>
      <c r="Z948" s="123"/>
      <c r="AA948" s="69"/>
      <c r="AB948" s="67"/>
      <c r="AC948" s="89"/>
      <c r="AD948" s="69"/>
      <c r="AE948" s="69"/>
      <c r="AF948" s="69"/>
      <c r="AG948" s="69"/>
      <c r="AH948" s="123"/>
      <c r="AI948" s="123"/>
      <c r="AJ948" s="349"/>
      <c r="AK948" s="349"/>
      <c r="AL948" s="123"/>
      <c r="AM948" s="123"/>
      <c r="AN948" s="123"/>
      <c r="AO948" s="174"/>
      <c r="AP948" s="174"/>
      <c r="AQ948" s="174"/>
      <c r="AR948" s="123"/>
      <c r="AS948" s="350"/>
      <c r="AT948" s="350"/>
      <c r="AU948" s="123"/>
      <c r="AV948" s="67"/>
      <c r="AW948" s="179"/>
      <c r="AX948" s="179"/>
      <c r="AY948" s="123"/>
      <c r="AZ948" s="67" t="s">
        <v>6095</v>
      </c>
      <c r="BA948" s="179">
        <v>42101</v>
      </c>
      <c r="BB948" s="179">
        <v>42173</v>
      </c>
      <c r="BC948" s="123"/>
      <c r="BD948" s="86">
        <v>33504625</v>
      </c>
      <c r="BE948" s="86">
        <v>33504625</v>
      </c>
      <c r="BF948" s="86">
        <v>33504625</v>
      </c>
      <c r="BG948" s="179">
        <v>42173</v>
      </c>
      <c r="BH948" s="67" t="s">
        <v>116</v>
      </c>
      <c r="BI948" s="123" t="s">
        <v>6096</v>
      </c>
      <c r="BJ948" s="179">
        <v>42185</v>
      </c>
      <c r="BK948" s="351">
        <v>42206</v>
      </c>
      <c r="BL948" s="351">
        <v>42214</v>
      </c>
      <c r="BM948" s="179"/>
      <c r="BN948" s="89"/>
      <c r="BQ948" s="90">
        <v>33504625</v>
      </c>
    </row>
    <row r="949" spans="1:69" x14ac:dyDescent="0.25">
      <c r="A949" s="94">
        <v>946</v>
      </c>
      <c r="B949" s="404" t="s">
        <v>6097</v>
      </c>
      <c r="C949" s="67">
        <v>2100002946</v>
      </c>
      <c r="D949" s="67" t="s">
        <v>6091</v>
      </c>
      <c r="E949" s="204">
        <v>100026837</v>
      </c>
      <c r="F949" s="69" t="s">
        <v>171</v>
      </c>
      <c r="G949" s="69">
        <v>2015</v>
      </c>
      <c r="H949" s="174">
        <v>42126</v>
      </c>
      <c r="I949" s="174">
        <v>42173</v>
      </c>
      <c r="J949" s="69" t="s">
        <v>152</v>
      </c>
      <c r="K949" s="123" t="s">
        <v>6092</v>
      </c>
      <c r="L949" s="67" t="s">
        <v>154</v>
      </c>
      <c r="M949" s="97" t="s">
        <v>98</v>
      </c>
      <c r="N949" s="97" t="s">
        <v>98</v>
      </c>
      <c r="O949" s="97" t="s">
        <v>98</v>
      </c>
      <c r="P949" s="100">
        <v>100026837</v>
      </c>
      <c r="Q949" s="97">
        <v>2015</v>
      </c>
      <c r="R949" s="69" t="s">
        <v>335</v>
      </c>
      <c r="S949" s="400">
        <v>42172</v>
      </c>
      <c r="T949" s="101">
        <v>42187</v>
      </c>
      <c r="U949" s="350"/>
      <c r="V949" s="417"/>
      <c r="W949" s="67"/>
      <c r="X949" s="69" t="s">
        <v>6098</v>
      </c>
      <c r="Y949" s="67" t="s">
        <v>6099</v>
      </c>
      <c r="Z949" s="123"/>
      <c r="AA949" s="69"/>
      <c r="AB949" s="67"/>
      <c r="AC949" s="89"/>
      <c r="AD949" s="69"/>
      <c r="AE949" s="69"/>
      <c r="AF949" s="69"/>
      <c r="AG949" s="69"/>
      <c r="AH949" s="123"/>
      <c r="AI949" s="123"/>
      <c r="AJ949" s="349"/>
      <c r="AK949" s="349"/>
      <c r="AL949" s="123"/>
      <c r="AM949" s="123"/>
      <c r="AN949" s="123"/>
      <c r="AO949" s="174"/>
      <c r="AP949" s="174"/>
      <c r="AQ949" s="174"/>
      <c r="AR949" s="123"/>
      <c r="AS949" s="350"/>
      <c r="AT949" s="350"/>
      <c r="AU949" s="123"/>
      <c r="AV949" s="67"/>
      <c r="AW949" s="179"/>
      <c r="AX949" s="179"/>
      <c r="AY949" s="123"/>
      <c r="AZ949" s="67" t="s">
        <v>6100</v>
      </c>
      <c r="BA949" s="179">
        <v>42101</v>
      </c>
      <c r="BB949" s="179">
        <v>42173</v>
      </c>
      <c r="BC949" s="123"/>
      <c r="BD949" s="86">
        <v>100026837</v>
      </c>
      <c r="BE949" s="86">
        <v>100026837</v>
      </c>
      <c r="BF949" s="86">
        <v>100026837</v>
      </c>
      <c r="BG949" s="179">
        <v>42173</v>
      </c>
      <c r="BH949" s="67" t="s">
        <v>116</v>
      </c>
      <c r="BI949" s="123" t="s">
        <v>6101</v>
      </c>
      <c r="BJ949" s="179">
        <v>42185</v>
      </c>
      <c r="BK949" s="351">
        <v>42206</v>
      </c>
      <c r="BL949" s="351">
        <v>42214</v>
      </c>
      <c r="BM949" s="179"/>
      <c r="BN949" s="89"/>
      <c r="BQ949" s="90">
        <v>100026837</v>
      </c>
    </row>
    <row r="950" spans="1:69" x14ac:dyDescent="0.25">
      <c r="A950" s="94">
        <v>947</v>
      </c>
      <c r="B950" s="404" t="s">
        <v>6102</v>
      </c>
      <c r="C950" s="67"/>
      <c r="D950" s="67"/>
      <c r="E950" s="204"/>
      <c r="F950" s="69"/>
      <c r="G950" s="69"/>
      <c r="H950" s="174"/>
      <c r="I950" s="174"/>
      <c r="J950" s="69" t="s">
        <v>600</v>
      </c>
      <c r="K950" s="123" t="s">
        <v>716</v>
      </c>
      <c r="L950" s="88" t="s">
        <v>602</v>
      </c>
      <c r="M950" s="97" t="s">
        <v>98</v>
      </c>
      <c r="N950" s="97" t="s">
        <v>98</v>
      </c>
      <c r="O950" s="97" t="s">
        <v>98</v>
      </c>
      <c r="P950" s="100">
        <v>6000000</v>
      </c>
      <c r="Q950" s="97">
        <v>2015</v>
      </c>
      <c r="R950" s="69" t="s">
        <v>335</v>
      </c>
      <c r="S950" s="98">
        <v>42170</v>
      </c>
      <c r="T950" s="101">
        <v>42174</v>
      </c>
      <c r="U950" s="350"/>
      <c r="V950" s="417"/>
      <c r="W950" s="67"/>
      <c r="X950" s="69"/>
      <c r="Y950" s="67" t="s">
        <v>6103</v>
      </c>
      <c r="Z950" s="357" t="s">
        <v>719</v>
      </c>
      <c r="AA950" s="69"/>
      <c r="AB950" s="67"/>
      <c r="AC950" s="89"/>
      <c r="AD950" s="69"/>
      <c r="AE950" s="69"/>
      <c r="AF950" s="69"/>
      <c r="AG950" s="69"/>
      <c r="AH950" s="123"/>
      <c r="AI950" s="123"/>
      <c r="AJ950" s="349"/>
      <c r="AK950" s="349"/>
      <c r="AL950" s="123"/>
      <c r="AM950" s="123"/>
      <c r="AN950" s="123"/>
      <c r="AO950" s="174"/>
      <c r="AP950" s="174"/>
      <c r="AQ950" s="174"/>
      <c r="AR950" s="123"/>
      <c r="AS950" s="350"/>
      <c r="AT950" s="350"/>
      <c r="AU950" s="123"/>
      <c r="AV950" s="67"/>
      <c r="AW950" s="179"/>
      <c r="AX950" s="179"/>
      <c r="AY950" s="123"/>
      <c r="AZ950" s="123"/>
      <c r="BA950" s="174"/>
      <c r="BB950" s="174"/>
      <c r="BC950" s="123"/>
      <c r="BD950" s="113">
        <v>0</v>
      </c>
      <c r="BE950" s="86"/>
      <c r="BF950" s="86"/>
      <c r="BG950" s="179"/>
      <c r="BH950" s="88" t="s">
        <v>720</v>
      </c>
      <c r="BI950" s="123"/>
      <c r="BJ950" s="179"/>
      <c r="BK950" s="351"/>
      <c r="BL950" s="351"/>
      <c r="BM950" s="179"/>
      <c r="BN950" s="89"/>
      <c r="BQ950" s="90">
        <v>6000000</v>
      </c>
    </row>
    <row r="951" spans="1:69" x14ac:dyDescent="0.25">
      <c r="A951" s="94">
        <v>948</v>
      </c>
      <c r="B951" s="404" t="s">
        <v>6104</v>
      </c>
      <c r="C951" s="67"/>
      <c r="D951" s="67"/>
      <c r="E951" s="204"/>
      <c r="F951" s="69"/>
      <c r="G951" s="69"/>
      <c r="H951" s="174"/>
      <c r="I951" s="174"/>
      <c r="J951" s="69" t="s">
        <v>600</v>
      </c>
      <c r="K951" s="123" t="s">
        <v>716</v>
      </c>
      <c r="L951" s="88" t="s">
        <v>602</v>
      </c>
      <c r="M951" s="97" t="s">
        <v>98</v>
      </c>
      <c r="N951" s="97" t="s">
        <v>98</v>
      </c>
      <c r="O951" s="97" t="s">
        <v>98</v>
      </c>
      <c r="P951" s="100">
        <v>9000000</v>
      </c>
      <c r="Q951" s="97">
        <v>2015</v>
      </c>
      <c r="R951" s="69" t="s">
        <v>335</v>
      </c>
      <c r="S951" s="98">
        <v>42170</v>
      </c>
      <c r="T951" s="101">
        <v>42174</v>
      </c>
      <c r="U951" s="350"/>
      <c r="V951" s="417"/>
      <c r="W951" s="67"/>
      <c r="X951" s="69"/>
      <c r="Y951" s="67" t="s">
        <v>6105</v>
      </c>
      <c r="Z951" s="357" t="s">
        <v>6106</v>
      </c>
      <c r="AA951" s="69"/>
      <c r="AB951" s="67"/>
      <c r="AC951" s="89"/>
      <c r="AD951" s="69"/>
      <c r="AE951" s="69"/>
      <c r="AF951" s="69"/>
      <c r="AG951" s="69"/>
      <c r="AH951" s="123"/>
      <c r="AI951" s="123"/>
      <c r="AJ951" s="349"/>
      <c r="AK951" s="349"/>
      <c r="AL951" s="123"/>
      <c r="AM951" s="123"/>
      <c r="AN951" s="123"/>
      <c r="AO951" s="174"/>
      <c r="AP951" s="174"/>
      <c r="AQ951" s="174"/>
      <c r="AR951" s="123"/>
      <c r="AS951" s="350"/>
      <c r="AT951" s="350"/>
      <c r="AU951" s="123"/>
      <c r="AV951" s="67"/>
      <c r="AW951" s="179"/>
      <c r="AX951" s="179"/>
      <c r="AY951" s="123"/>
      <c r="AZ951" s="123"/>
      <c r="BA951" s="174"/>
      <c r="BB951" s="174"/>
      <c r="BC951" s="123"/>
      <c r="BD951" s="113">
        <v>0</v>
      </c>
      <c r="BE951" s="86"/>
      <c r="BF951" s="86"/>
      <c r="BG951" s="179"/>
      <c r="BH951" s="88" t="s">
        <v>720</v>
      </c>
      <c r="BI951" s="123"/>
      <c r="BJ951" s="179"/>
      <c r="BK951" s="351"/>
      <c r="BL951" s="351"/>
      <c r="BM951" s="179"/>
      <c r="BN951" s="89"/>
      <c r="BQ951" s="90">
        <v>9000000</v>
      </c>
    </row>
    <row r="952" spans="1:69" x14ac:dyDescent="0.25">
      <c r="A952" s="94">
        <v>949</v>
      </c>
      <c r="B952" s="404" t="s">
        <v>6107</v>
      </c>
      <c r="C952" s="67" t="s">
        <v>6108</v>
      </c>
      <c r="D952" s="67" t="s">
        <v>6109</v>
      </c>
      <c r="E952" s="204">
        <v>14000000</v>
      </c>
      <c r="F952" s="69" t="s">
        <v>335</v>
      </c>
      <c r="G952" s="69">
        <v>2015</v>
      </c>
      <c r="H952" s="174">
        <v>42177</v>
      </c>
      <c r="I952" s="174">
        <v>42181</v>
      </c>
      <c r="J952" s="69" t="s">
        <v>600</v>
      </c>
      <c r="K952" s="123" t="s">
        <v>601</v>
      </c>
      <c r="L952" s="67" t="s">
        <v>602</v>
      </c>
      <c r="M952" s="97" t="s">
        <v>98</v>
      </c>
      <c r="N952" s="97" t="s">
        <v>98</v>
      </c>
      <c r="O952" s="97" t="s">
        <v>98</v>
      </c>
      <c r="P952" s="123">
        <v>14000000</v>
      </c>
      <c r="Q952" s="97">
        <v>2015</v>
      </c>
      <c r="R952" s="69" t="s">
        <v>335</v>
      </c>
      <c r="S952" s="400">
        <v>42173</v>
      </c>
      <c r="T952" s="101">
        <v>42177</v>
      </c>
      <c r="U952" s="350"/>
      <c r="V952" s="417"/>
      <c r="W952" s="67" t="s">
        <v>3798</v>
      </c>
      <c r="X952" s="69">
        <v>21553109</v>
      </c>
      <c r="Y952" s="67" t="s">
        <v>6110</v>
      </c>
      <c r="Z952" s="123" t="s">
        <v>3897</v>
      </c>
      <c r="AA952" s="69"/>
      <c r="AB952" s="67"/>
      <c r="AC952" s="89"/>
      <c r="AD952" s="69"/>
      <c r="AE952" s="69"/>
      <c r="AF952" s="69"/>
      <c r="AG952" s="69"/>
      <c r="AH952" s="123"/>
      <c r="AI952" s="123"/>
      <c r="AJ952" s="349"/>
      <c r="AK952" s="349"/>
      <c r="AL952" s="123"/>
      <c r="AM952" s="123"/>
      <c r="AN952" s="123"/>
      <c r="AO952" s="174"/>
      <c r="AP952" s="174"/>
      <c r="AQ952" s="174"/>
      <c r="AR952" s="123"/>
      <c r="AS952" s="350"/>
      <c r="AT952" s="350"/>
      <c r="AU952" s="123"/>
      <c r="AV952" s="67"/>
      <c r="AW952" s="179"/>
      <c r="AX952" s="179"/>
      <c r="AY952" s="123"/>
      <c r="AZ952" s="123"/>
      <c r="BA952" s="174">
        <v>42251</v>
      </c>
      <c r="BB952" s="174"/>
      <c r="BC952" s="123"/>
      <c r="BD952" s="113">
        <v>14000000</v>
      </c>
      <c r="BE952" s="86">
        <v>14000000</v>
      </c>
      <c r="BF952" s="86"/>
      <c r="BG952" s="179"/>
      <c r="BH952" s="88" t="s">
        <v>776</v>
      </c>
      <c r="BI952" s="123"/>
      <c r="BJ952" s="179"/>
      <c r="BK952" s="351"/>
      <c r="BL952" s="351"/>
      <c r="BM952" s="179"/>
      <c r="BN952" s="89"/>
      <c r="BQ952" s="393">
        <v>14000000</v>
      </c>
    </row>
    <row r="953" spans="1:69" x14ac:dyDescent="0.25">
      <c r="A953" s="97">
        <v>950</v>
      </c>
      <c r="B953" s="404" t="s">
        <v>6111</v>
      </c>
      <c r="C953" s="67"/>
      <c r="D953" s="67"/>
      <c r="E953" s="204"/>
      <c r="F953" s="69"/>
      <c r="G953" s="69"/>
      <c r="H953" s="174"/>
      <c r="I953" s="174"/>
      <c r="J953" s="97" t="s">
        <v>2987</v>
      </c>
      <c r="K953" s="123" t="s">
        <v>6112</v>
      </c>
      <c r="L953" s="67" t="s">
        <v>6113</v>
      </c>
      <c r="M953" s="97" t="s">
        <v>98</v>
      </c>
      <c r="N953" s="97" t="s">
        <v>98</v>
      </c>
      <c r="O953" s="97" t="s">
        <v>98</v>
      </c>
      <c r="P953" s="100">
        <v>4500000</v>
      </c>
      <c r="Q953" s="97">
        <v>2015</v>
      </c>
      <c r="R953" s="69" t="s">
        <v>335</v>
      </c>
      <c r="S953" s="176">
        <v>42173</v>
      </c>
      <c r="T953" s="176">
        <v>42173</v>
      </c>
      <c r="U953" s="350"/>
      <c r="V953" s="417"/>
      <c r="W953" s="67" t="s">
        <v>6114</v>
      </c>
      <c r="X953" s="348">
        <v>116600</v>
      </c>
      <c r="Y953" s="142" t="s">
        <v>6115</v>
      </c>
      <c r="Z953" s="123" t="s">
        <v>4587</v>
      </c>
      <c r="AA953" s="69"/>
      <c r="AB953" s="67"/>
      <c r="AC953" s="89"/>
      <c r="AD953" s="69"/>
      <c r="AE953" s="69"/>
      <c r="AF953" s="69"/>
      <c r="AG953" s="69"/>
      <c r="AH953" s="123" t="s">
        <v>741</v>
      </c>
      <c r="AI953" s="123" t="s">
        <v>6116</v>
      </c>
      <c r="AJ953" s="378">
        <v>109.926017</v>
      </c>
      <c r="AK953" s="378">
        <v>-7.369103</v>
      </c>
      <c r="AL953" s="123"/>
      <c r="AM953" s="123"/>
      <c r="AN953" s="123"/>
      <c r="AO953" s="174"/>
      <c r="AP953" s="174"/>
      <c r="AQ953" s="174"/>
      <c r="AR953" s="123"/>
      <c r="AS953" s="350"/>
      <c r="AT953" s="350"/>
      <c r="AU953" s="123"/>
      <c r="AV953" s="67"/>
      <c r="AW953" s="179"/>
      <c r="AX953" s="179"/>
      <c r="AY953" s="123"/>
      <c r="AZ953" s="123"/>
      <c r="BA953" s="174"/>
      <c r="BB953" s="174"/>
      <c r="BC953" s="123"/>
      <c r="BD953" s="86"/>
      <c r="BE953" s="86"/>
      <c r="BF953" s="86"/>
      <c r="BG953" s="179"/>
      <c r="BH953" s="88" t="s">
        <v>623</v>
      </c>
      <c r="BI953" s="123"/>
      <c r="BJ953" s="179"/>
      <c r="BK953" s="351"/>
      <c r="BL953" s="351"/>
      <c r="BM953" s="179"/>
      <c r="BN953" s="89"/>
      <c r="BQ953" s="554" t="s">
        <v>623</v>
      </c>
    </row>
    <row r="954" spans="1:69" x14ac:dyDescent="0.25">
      <c r="A954" s="97">
        <v>951</v>
      </c>
      <c r="B954" s="404" t="s">
        <v>6117</v>
      </c>
      <c r="C954" s="67">
        <v>4500071707</v>
      </c>
      <c r="D954" s="67" t="s">
        <v>6118</v>
      </c>
      <c r="E954" s="204">
        <v>4375000</v>
      </c>
      <c r="F954" s="69" t="s">
        <v>335</v>
      </c>
      <c r="G954" s="69">
        <v>2015</v>
      </c>
      <c r="H954" s="174">
        <v>42184</v>
      </c>
      <c r="I954" s="174">
        <v>42188</v>
      </c>
      <c r="J954" s="97" t="s">
        <v>94</v>
      </c>
      <c r="K954" s="95" t="s">
        <v>95</v>
      </c>
      <c r="L954" s="88" t="s">
        <v>96</v>
      </c>
      <c r="M954" s="67" t="s">
        <v>123</v>
      </c>
      <c r="N954" s="97" t="s">
        <v>98</v>
      </c>
      <c r="O954" s="97" t="s">
        <v>98</v>
      </c>
      <c r="P954" s="100">
        <v>4375000</v>
      </c>
      <c r="Q954" s="97">
        <v>2015</v>
      </c>
      <c r="R954" s="69" t="s">
        <v>335</v>
      </c>
      <c r="S954" s="363">
        <v>42174</v>
      </c>
      <c r="T954" s="363">
        <v>42174</v>
      </c>
      <c r="U954" s="350"/>
      <c r="V954" s="417"/>
      <c r="W954" s="67" t="s">
        <v>864</v>
      </c>
      <c r="X954" s="348" t="s">
        <v>6119</v>
      </c>
      <c r="Y954" s="142" t="s">
        <v>6120</v>
      </c>
      <c r="Z954" s="123" t="s">
        <v>867</v>
      </c>
      <c r="AA954" s="69" t="s">
        <v>128</v>
      </c>
      <c r="AB954" s="67" t="s">
        <v>877</v>
      </c>
      <c r="AC954" s="89" t="s">
        <v>6121</v>
      </c>
      <c r="AD954" s="69"/>
      <c r="AE954" s="69"/>
      <c r="AF954" s="69"/>
      <c r="AG954" s="69"/>
      <c r="AH954" s="123" t="s">
        <v>477</v>
      </c>
      <c r="AI954" s="123" t="s">
        <v>6122</v>
      </c>
      <c r="AJ954" s="349">
        <v>106.93313000000001</v>
      </c>
      <c r="AK954" s="381" t="s">
        <v>6123</v>
      </c>
      <c r="AL954" s="123"/>
      <c r="AM954" s="123"/>
      <c r="AN954" s="123"/>
      <c r="AO954" s="174"/>
      <c r="AP954" s="174"/>
      <c r="AQ954" s="174"/>
      <c r="AR954" s="123"/>
      <c r="AS954" s="350"/>
      <c r="AT954" s="350"/>
      <c r="AU954" s="123"/>
      <c r="AV954" s="67"/>
      <c r="AW954" s="179"/>
      <c r="AX954" s="179"/>
      <c r="AY954" s="123"/>
      <c r="AZ954" s="89" t="s">
        <v>6124</v>
      </c>
      <c r="BA954" s="174">
        <v>42192</v>
      </c>
      <c r="BB954" s="174">
        <v>42194</v>
      </c>
      <c r="BC954" s="123"/>
      <c r="BD954" s="86">
        <v>4375000</v>
      </c>
      <c r="BE954" s="86">
        <v>0</v>
      </c>
      <c r="BF954" s="86">
        <v>4375000</v>
      </c>
      <c r="BG954" s="179">
        <v>42195</v>
      </c>
      <c r="BH954" s="310" t="s">
        <v>116</v>
      </c>
      <c r="BI954" s="123" t="s">
        <v>6125</v>
      </c>
      <c r="BJ954" s="179">
        <v>42195</v>
      </c>
      <c r="BK954" s="351">
        <v>42216</v>
      </c>
      <c r="BL954" s="351">
        <v>42213</v>
      </c>
      <c r="BM954" s="179"/>
      <c r="BN954" s="89"/>
      <c r="BQ954" s="90">
        <v>4375000</v>
      </c>
    </row>
    <row r="955" spans="1:69" x14ac:dyDescent="0.25">
      <c r="A955" s="97">
        <v>952</v>
      </c>
      <c r="B955" s="404" t="s">
        <v>6126</v>
      </c>
      <c r="C955" s="67">
        <v>4500071714</v>
      </c>
      <c r="D955" s="67" t="s">
        <v>6127</v>
      </c>
      <c r="E955" s="204">
        <v>6000000</v>
      </c>
      <c r="F955" s="69" t="s">
        <v>6128</v>
      </c>
      <c r="G955" s="69">
        <v>2015</v>
      </c>
      <c r="H955" s="174">
        <v>42184</v>
      </c>
      <c r="I955" s="174">
        <v>42188</v>
      </c>
      <c r="J955" s="97" t="s">
        <v>94</v>
      </c>
      <c r="K955" s="95" t="s">
        <v>95</v>
      </c>
      <c r="L955" s="88" t="s">
        <v>96</v>
      </c>
      <c r="M955" s="99" t="s">
        <v>377</v>
      </c>
      <c r="N955" s="97" t="s">
        <v>98</v>
      </c>
      <c r="O955" s="97" t="s">
        <v>98</v>
      </c>
      <c r="P955" s="100">
        <v>6000000</v>
      </c>
      <c r="Q955" s="97">
        <v>2015</v>
      </c>
      <c r="R955" s="69" t="s">
        <v>335</v>
      </c>
      <c r="S955" s="363">
        <v>42174</v>
      </c>
      <c r="T955" s="363">
        <v>42174</v>
      </c>
      <c r="U955" s="350"/>
      <c r="V955" s="417"/>
      <c r="W955" s="67" t="s">
        <v>124</v>
      </c>
      <c r="X955" s="348" t="s">
        <v>3687</v>
      </c>
      <c r="Y955" s="142" t="s">
        <v>3688</v>
      </c>
      <c r="Z955" s="123" t="s">
        <v>759</v>
      </c>
      <c r="AA955" s="69" t="s">
        <v>128</v>
      </c>
      <c r="AB955" s="67" t="s">
        <v>2587</v>
      </c>
      <c r="AC955" s="89" t="s">
        <v>6129</v>
      </c>
      <c r="AD955" s="69"/>
      <c r="AE955" s="69"/>
      <c r="AF955" s="69"/>
      <c r="AG955" s="69"/>
      <c r="AH955" s="123" t="s">
        <v>131</v>
      </c>
      <c r="AI955" s="123" t="s">
        <v>3690</v>
      </c>
      <c r="AJ955" s="349">
        <v>96.686539999999994</v>
      </c>
      <c r="AK955" s="349">
        <v>3.5695199999999998</v>
      </c>
      <c r="AL955" s="123"/>
      <c r="AM955" s="123"/>
      <c r="AN955" s="123"/>
      <c r="AO955" s="174"/>
      <c r="AP955" s="174"/>
      <c r="AQ955" s="174"/>
      <c r="AR955" s="123"/>
      <c r="AS955" s="350"/>
      <c r="AT955" s="350"/>
      <c r="AU955" s="123"/>
      <c r="AV955" s="67"/>
      <c r="AW955" s="179"/>
      <c r="AX955" s="179"/>
      <c r="AY955" s="123"/>
      <c r="AZ955" s="123" t="s">
        <v>6130</v>
      </c>
      <c r="BA955" s="174">
        <v>42192</v>
      </c>
      <c r="BB955" s="174">
        <v>42194</v>
      </c>
      <c r="BC955" s="123"/>
      <c r="BD955" s="86">
        <v>6000000</v>
      </c>
      <c r="BE955" s="86">
        <v>0</v>
      </c>
      <c r="BF955" s="86">
        <v>6000000</v>
      </c>
      <c r="BG955" s="179">
        <v>42195</v>
      </c>
      <c r="BH955" s="156" t="s">
        <v>116</v>
      </c>
      <c r="BI955" s="123" t="s">
        <v>6131</v>
      </c>
      <c r="BJ955" s="179">
        <v>42195</v>
      </c>
      <c r="BK955" s="351">
        <v>42216</v>
      </c>
      <c r="BL955" s="351">
        <v>42213</v>
      </c>
      <c r="BM955" s="179"/>
      <c r="BN955" s="89"/>
      <c r="BQ955" s="90">
        <v>6000000</v>
      </c>
    </row>
    <row r="956" spans="1:69" x14ac:dyDescent="0.25">
      <c r="A956" s="97">
        <v>953</v>
      </c>
      <c r="B956" s="404" t="s">
        <v>6132</v>
      </c>
      <c r="C956" s="67">
        <v>4100027894</v>
      </c>
      <c r="D956" s="67" t="s">
        <v>6133</v>
      </c>
      <c r="E956" s="204">
        <v>3750000</v>
      </c>
      <c r="F956" s="69" t="s">
        <v>335</v>
      </c>
      <c r="G956" s="69">
        <v>2015</v>
      </c>
      <c r="H956" s="174">
        <v>42179</v>
      </c>
      <c r="I956" s="174">
        <v>42188</v>
      </c>
      <c r="J956" s="97" t="s">
        <v>4375</v>
      </c>
      <c r="K956" s="95"/>
      <c r="L956" s="88" t="s">
        <v>4377</v>
      </c>
      <c r="M956" s="99" t="s">
        <v>5361</v>
      </c>
      <c r="N956" s="97" t="s">
        <v>98</v>
      </c>
      <c r="O956" s="97" t="s">
        <v>98</v>
      </c>
      <c r="P956" s="100">
        <v>3750000</v>
      </c>
      <c r="Q956" s="97">
        <v>2015</v>
      </c>
      <c r="R956" s="69" t="s">
        <v>335</v>
      </c>
      <c r="S956" s="363">
        <v>42174</v>
      </c>
      <c r="T956" s="69"/>
      <c r="U956" s="350"/>
      <c r="V956" s="417"/>
      <c r="W956" s="67" t="s">
        <v>6134</v>
      </c>
      <c r="X956" s="348" t="s">
        <v>6135</v>
      </c>
      <c r="Y956" s="142" t="s">
        <v>6136</v>
      </c>
      <c r="Z956" s="123" t="s">
        <v>6137</v>
      </c>
      <c r="AA956" s="69"/>
      <c r="AB956" s="67"/>
      <c r="AC956" s="89" t="s">
        <v>5399</v>
      </c>
      <c r="AD956" s="69"/>
      <c r="AE956" s="69"/>
      <c r="AF956" s="69"/>
      <c r="AG956" s="69"/>
      <c r="AH956" s="123" t="s">
        <v>1885</v>
      </c>
      <c r="AI956" s="123"/>
      <c r="AJ956" s="349"/>
      <c r="AK956" s="349"/>
      <c r="AL956" s="123"/>
      <c r="AM956" s="123"/>
      <c r="AN956" s="123"/>
      <c r="AO956" s="174"/>
      <c r="AP956" s="174"/>
      <c r="AQ956" s="174"/>
      <c r="AR956" s="123"/>
      <c r="AS956" s="350"/>
      <c r="AT956" s="350"/>
      <c r="AU956" s="123"/>
      <c r="AV956" s="67"/>
      <c r="AW956" s="179"/>
      <c r="AX956" s="179"/>
      <c r="AY956" s="123"/>
      <c r="AZ956" s="123"/>
      <c r="BA956" s="174"/>
      <c r="BB956" s="174"/>
      <c r="BC956" s="123"/>
      <c r="BD956" s="86"/>
      <c r="BE956" s="86"/>
      <c r="BF956" s="86"/>
      <c r="BG956" s="179"/>
      <c r="BH956" s="67"/>
      <c r="BI956" s="123"/>
      <c r="BJ956" s="179"/>
      <c r="BK956" s="351"/>
      <c r="BL956" s="351"/>
      <c r="BM956" s="179"/>
      <c r="BN956" s="89"/>
      <c r="BQ956" s="90">
        <v>3750000</v>
      </c>
    </row>
    <row r="957" spans="1:69" x14ac:dyDescent="0.25">
      <c r="A957" s="97">
        <v>954</v>
      </c>
      <c r="B957" s="404" t="s">
        <v>6138</v>
      </c>
      <c r="C957" s="67">
        <v>4100030792</v>
      </c>
      <c r="D957" s="67" t="s">
        <v>6139</v>
      </c>
      <c r="E957" s="204">
        <v>3750000</v>
      </c>
      <c r="F957" s="69" t="s">
        <v>335</v>
      </c>
      <c r="G957" s="69">
        <v>2015</v>
      </c>
      <c r="H957" s="174">
        <v>42179</v>
      </c>
      <c r="I957" s="174">
        <v>42188</v>
      </c>
      <c r="J957" s="97" t="s">
        <v>4375</v>
      </c>
      <c r="K957" s="95"/>
      <c r="L957" s="88" t="s">
        <v>4377</v>
      </c>
      <c r="M957" s="99" t="s">
        <v>5361</v>
      </c>
      <c r="N957" s="97" t="s">
        <v>98</v>
      </c>
      <c r="O957" s="97" t="s">
        <v>98</v>
      </c>
      <c r="P957" s="100">
        <v>3750000</v>
      </c>
      <c r="Q957" s="97">
        <v>2015</v>
      </c>
      <c r="R957" s="69" t="s">
        <v>335</v>
      </c>
      <c r="S957" s="363">
        <v>42174</v>
      </c>
      <c r="T957" s="69"/>
      <c r="U957" s="350"/>
      <c r="V957" s="417"/>
      <c r="W957" s="67" t="s">
        <v>6134</v>
      </c>
      <c r="X957" s="348" t="s">
        <v>6140</v>
      </c>
      <c r="Y957" s="142" t="s">
        <v>6141</v>
      </c>
      <c r="Z957" s="123" t="s">
        <v>6137</v>
      </c>
      <c r="AA957" s="69"/>
      <c r="AB957" s="67"/>
      <c r="AC957" s="89" t="s">
        <v>6142</v>
      </c>
      <c r="AD957" s="69"/>
      <c r="AE957" s="69"/>
      <c r="AF957" s="69"/>
      <c r="AG957" s="69"/>
      <c r="AH957" s="123" t="s">
        <v>1885</v>
      </c>
      <c r="AI957" s="123"/>
      <c r="AJ957" s="349"/>
      <c r="AK957" s="349"/>
      <c r="AL957" s="123"/>
      <c r="AM957" s="123"/>
      <c r="AN957" s="123"/>
      <c r="AO957" s="174"/>
      <c r="AP957" s="174"/>
      <c r="AQ957" s="174"/>
      <c r="AR957" s="123"/>
      <c r="AS957" s="350"/>
      <c r="AT957" s="350"/>
      <c r="AU957" s="123"/>
      <c r="AV957" s="67"/>
      <c r="AW957" s="179"/>
      <c r="AX957" s="179"/>
      <c r="AY957" s="123"/>
      <c r="AZ957" s="123"/>
      <c r="BA957" s="174">
        <v>42313</v>
      </c>
      <c r="BB957" s="174"/>
      <c r="BC957" s="123"/>
      <c r="BD957" s="113">
        <f>+E957</f>
        <v>3750000</v>
      </c>
      <c r="BE957" s="86">
        <f>+BD957</f>
        <v>3750000</v>
      </c>
      <c r="BF957" s="86"/>
      <c r="BG957" s="179"/>
      <c r="BH957" s="88" t="s">
        <v>776</v>
      </c>
      <c r="BI957" s="123"/>
      <c r="BJ957" s="179"/>
      <c r="BK957" s="351"/>
      <c r="BL957" s="351"/>
      <c r="BM957" s="179"/>
      <c r="BN957" s="89"/>
      <c r="BQ957" s="90">
        <v>3750000</v>
      </c>
    </row>
    <row r="958" spans="1:69" x14ac:dyDescent="0.25">
      <c r="A958" s="97">
        <v>955</v>
      </c>
      <c r="B958" s="404" t="s">
        <v>6143</v>
      </c>
      <c r="C958" s="67">
        <v>4100027894</v>
      </c>
      <c r="D958" s="67" t="s">
        <v>6144</v>
      </c>
      <c r="E958" s="204">
        <v>3750000</v>
      </c>
      <c r="F958" s="69" t="s">
        <v>335</v>
      </c>
      <c r="G958" s="69">
        <v>2015</v>
      </c>
      <c r="H958" s="174">
        <v>42179</v>
      </c>
      <c r="I958" s="174">
        <v>42188</v>
      </c>
      <c r="J958" s="97" t="s">
        <v>4375</v>
      </c>
      <c r="K958" s="95"/>
      <c r="L958" s="88" t="s">
        <v>4377</v>
      </c>
      <c r="M958" s="99" t="s">
        <v>5361</v>
      </c>
      <c r="N958" s="97" t="s">
        <v>98</v>
      </c>
      <c r="O958" s="97" t="s">
        <v>98</v>
      </c>
      <c r="P958" s="100">
        <v>3750000</v>
      </c>
      <c r="Q958" s="97">
        <v>2015</v>
      </c>
      <c r="R958" s="69" t="s">
        <v>335</v>
      </c>
      <c r="S958" s="363">
        <v>42174</v>
      </c>
      <c r="T958" s="69"/>
      <c r="U958" s="350"/>
      <c r="V958" s="417"/>
      <c r="W958" s="67" t="s">
        <v>6134</v>
      </c>
      <c r="X958" s="348" t="s">
        <v>6145</v>
      </c>
      <c r="Y958" s="142" t="s">
        <v>6146</v>
      </c>
      <c r="Z958" s="123" t="s">
        <v>6137</v>
      </c>
      <c r="AA958" s="69"/>
      <c r="AB958" s="67"/>
      <c r="AC958" s="89" t="s">
        <v>5399</v>
      </c>
      <c r="AD958" s="69"/>
      <c r="AE958" s="69"/>
      <c r="AF958" s="69"/>
      <c r="AG958" s="69"/>
      <c r="AH958" s="123" t="s">
        <v>1885</v>
      </c>
      <c r="AI958" s="123"/>
      <c r="AJ958" s="349"/>
      <c r="AK958" s="349"/>
      <c r="AL958" s="123"/>
      <c r="AM958" s="123"/>
      <c r="AN958" s="123"/>
      <c r="AO958" s="174"/>
      <c r="AP958" s="174"/>
      <c r="AQ958" s="174"/>
      <c r="AR958" s="123"/>
      <c r="AS958" s="350"/>
      <c r="AT958" s="350"/>
      <c r="AU958" s="123"/>
      <c r="AV958" s="67" t="s">
        <v>14530</v>
      </c>
      <c r="AW958" s="179"/>
      <c r="AX958" s="179"/>
      <c r="AY958" s="123"/>
      <c r="AZ958" s="123">
        <v>5000245712</v>
      </c>
      <c r="BA958" s="174">
        <v>42254</v>
      </c>
      <c r="BB958" s="174">
        <v>42270</v>
      </c>
      <c r="BC958" s="123"/>
      <c r="BD958" s="86">
        <f>+E958</f>
        <v>3750000</v>
      </c>
      <c r="BE958" s="113">
        <v>0</v>
      </c>
      <c r="BF958" s="86">
        <f>+BD958</f>
        <v>3750000</v>
      </c>
      <c r="BG958" s="179">
        <v>42272</v>
      </c>
      <c r="BH958" s="310" t="s">
        <v>242</v>
      </c>
      <c r="BI958" s="89" t="s">
        <v>14698</v>
      </c>
      <c r="BJ958" s="179">
        <v>42275</v>
      </c>
      <c r="BK958" s="351">
        <v>42296</v>
      </c>
      <c r="BL958" s="351"/>
      <c r="BM958" s="179"/>
      <c r="BN958" s="89"/>
      <c r="BQ958" s="90">
        <v>3750000</v>
      </c>
    </row>
    <row r="959" spans="1:69" x14ac:dyDescent="0.25">
      <c r="A959" s="97">
        <v>956</v>
      </c>
      <c r="B959" s="404" t="s">
        <v>6147</v>
      </c>
      <c r="C959" s="67">
        <v>4100027894</v>
      </c>
      <c r="D959" s="67" t="s">
        <v>6148</v>
      </c>
      <c r="E959" s="204">
        <v>3750000</v>
      </c>
      <c r="F959" s="69" t="s">
        <v>335</v>
      </c>
      <c r="G959" s="69">
        <v>2015</v>
      </c>
      <c r="H959" s="174">
        <v>42179</v>
      </c>
      <c r="I959" s="174">
        <v>42188</v>
      </c>
      <c r="J959" s="97" t="s">
        <v>4375</v>
      </c>
      <c r="K959" s="95"/>
      <c r="L959" s="88" t="s">
        <v>4377</v>
      </c>
      <c r="M959" s="99" t="s">
        <v>5361</v>
      </c>
      <c r="N959" s="97" t="s">
        <v>98</v>
      </c>
      <c r="O959" s="97" t="s">
        <v>98</v>
      </c>
      <c r="P959" s="100">
        <v>3750000</v>
      </c>
      <c r="Q959" s="97">
        <v>2015</v>
      </c>
      <c r="R959" s="69" t="s">
        <v>335</v>
      </c>
      <c r="S959" s="363">
        <v>42174</v>
      </c>
      <c r="T959" s="69"/>
      <c r="U959" s="350"/>
      <c r="V959" s="417"/>
      <c r="W959" s="67" t="s">
        <v>6134</v>
      </c>
      <c r="X959" s="348" t="s">
        <v>6149</v>
      </c>
      <c r="Y959" s="142" t="s">
        <v>6150</v>
      </c>
      <c r="Z959" s="123" t="s">
        <v>6137</v>
      </c>
      <c r="AA959" s="69"/>
      <c r="AB959" s="67"/>
      <c r="AC959" s="89" t="s">
        <v>6142</v>
      </c>
      <c r="AD959" s="69"/>
      <c r="AE959" s="69"/>
      <c r="AF959" s="69"/>
      <c r="AG959" s="69"/>
      <c r="AH959" s="123" t="s">
        <v>1885</v>
      </c>
      <c r="AI959" s="123"/>
      <c r="AJ959" s="349"/>
      <c r="AK959" s="349"/>
      <c r="AL959" s="123"/>
      <c r="AM959" s="123"/>
      <c r="AN959" s="123"/>
      <c r="AO959" s="174"/>
      <c r="AP959" s="174"/>
      <c r="AQ959" s="174"/>
      <c r="AR959" s="123"/>
      <c r="AS959" s="350"/>
      <c r="AT959" s="350"/>
      <c r="AU959" s="123"/>
      <c r="AV959" s="67"/>
      <c r="AW959" s="179"/>
      <c r="AX959" s="179"/>
      <c r="AY959" s="123"/>
      <c r="AZ959" s="123"/>
      <c r="BA959" s="174">
        <v>42321</v>
      </c>
      <c r="BB959" s="174"/>
      <c r="BC959" s="123"/>
      <c r="BD959" s="86">
        <f>+E959</f>
        <v>3750000</v>
      </c>
      <c r="BE959" s="86">
        <f>+BD959</f>
        <v>3750000</v>
      </c>
      <c r="BF959" s="86"/>
      <c r="BG959" s="179"/>
      <c r="BH959" s="67"/>
      <c r="BI959" s="123"/>
      <c r="BJ959" s="179"/>
      <c r="BK959" s="351"/>
      <c r="BL959" s="351"/>
      <c r="BM959" s="179"/>
      <c r="BN959" s="89"/>
      <c r="BQ959" s="90">
        <v>3750000</v>
      </c>
    </row>
    <row r="960" spans="1:69" x14ac:dyDescent="0.25">
      <c r="A960" s="97">
        <v>957</v>
      </c>
      <c r="B960" s="404" t="s">
        <v>6151</v>
      </c>
      <c r="C960" s="67">
        <v>4100027894</v>
      </c>
      <c r="D960" s="67" t="s">
        <v>6152</v>
      </c>
      <c r="E960" s="204">
        <v>3750000</v>
      </c>
      <c r="F960" s="69" t="s">
        <v>335</v>
      </c>
      <c r="G960" s="69">
        <v>2015</v>
      </c>
      <c r="H960" s="174">
        <v>42179</v>
      </c>
      <c r="I960" s="174">
        <v>42188</v>
      </c>
      <c r="J960" s="97" t="s">
        <v>4375</v>
      </c>
      <c r="K960" s="95"/>
      <c r="L960" s="88" t="s">
        <v>4377</v>
      </c>
      <c r="M960" s="99" t="s">
        <v>5361</v>
      </c>
      <c r="N960" s="97" t="s">
        <v>98</v>
      </c>
      <c r="O960" s="97" t="s">
        <v>98</v>
      </c>
      <c r="P960" s="100">
        <v>3750000</v>
      </c>
      <c r="Q960" s="97">
        <v>2015</v>
      </c>
      <c r="R960" s="69" t="s">
        <v>335</v>
      </c>
      <c r="S960" s="363">
        <v>42174</v>
      </c>
      <c r="T960" s="69"/>
      <c r="U960" s="350"/>
      <c r="V960" s="417"/>
      <c r="W960" s="67" t="s">
        <v>6134</v>
      </c>
      <c r="X960" s="348" t="s">
        <v>6153</v>
      </c>
      <c r="Y960" s="142" t="s">
        <v>6154</v>
      </c>
      <c r="Z960" s="123" t="s">
        <v>6137</v>
      </c>
      <c r="AA960" s="69"/>
      <c r="AB960" s="67"/>
      <c r="AC960" s="89" t="s">
        <v>6142</v>
      </c>
      <c r="AD960" s="69"/>
      <c r="AE960" s="69"/>
      <c r="AF960" s="69"/>
      <c r="AG960" s="69"/>
      <c r="AH960" s="123" t="s">
        <v>1885</v>
      </c>
      <c r="AI960" s="123"/>
      <c r="AJ960" s="349"/>
      <c r="AK960" s="349"/>
      <c r="AL960" s="123"/>
      <c r="AM960" s="123"/>
      <c r="AN960" s="123"/>
      <c r="AO960" s="174"/>
      <c r="AP960" s="174"/>
      <c r="AQ960" s="174"/>
      <c r="AR960" s="123"/>
      <c r="AS960" s="350"/>
      <c r="AT960" s="350"/>
      <c r="AU960" s="123"/>
      <c r="AV960" s="67" t="s">
        <v>6155</v>
      </c>
      <c r="AW960" s="179"/>
      <c r="AX960" s="179"/>
      <c r="AY960" s="123"/>
      <c r="AZ960" s="123">
        <v>5000243573</v>
      </c>
      <c r="BA960" s="174">
        <v>42234</v>
      </c>
      <c r="BB960" s="174">
        <v>42254</v>
      </c>
      <c r="BC960" s="123"/>
      <c r="BD960" s="86">
        <v>3750000</v>
      </c>
      <c r="BE960" s="113">
        <v>0</v>
      </c>
      <c r="BF960" s="86">
        <v>3750000</v>
      </c>
      <c r="BG960" s="179">
        <v>42256</v>
      </c>
      <c r="BH960" s="156" t="s">
        <v>242</v>
      </c>
      <c r="BI960" s="123" t="s">
        <v>6156</v>
      </c>
      <c r="BJ960" s="179">
        <v>42256</v>
      </c>
      <c r="BK960" s="351">
        <v>42277</v>
      </c>
      <c r="BL960" s="351"/>
      <c r="BM960" s="179"/>
      <c r="BN960" s="89"/>
      <c r="BQ960" s="90">
        <v>3750000</v>
      </c>
    </row>
    <row r="961" spans="1:69" x14ac:dyDescent="0.25">
      <c r="A961" s="97">
        <v>958</v>
      </c>
      <c r="B961" s="404" t="s">
        <v>6157</v>
      </c>
      <c r="C961" s="67">
        <v>4100027894</v>
      </c>
      <c r="D961" s="67" t="s">
        <v>6158</v>
      </c>
      <c r="E961" s="204">
        <v>3750000</v>
      </c>
      <c r="F961" s="69" t="s">
        <v>335</v>
      </c>
      <c r="G961" s="69">
        <v>2015</v>
      </c>
      <c r="H961" s="174">
        <v>42179</v>
      </c>
      <c r="I961" s="174">
        <v>42188</v>
      </c>
      <c r="J961" s="97" t="s">
        <v>4375</v>
      </c>
      <c r="K961" s="95"/>
      <c r="L961" s="88" t="s">
        <v>4377</v>
      </c>
      <c r="M961" s="99" t="s">
        <v>5361</v>
      </c>
      <c r="N961" s="97" t="s">
        <v>98</v>
      </c>
      <c r="O961" s="97" t="s">
        <v>98</v>
      </c>
      <c r="P961" s="100">
        <v>3750000</v>
      </c>
      <c r="Q961" s="97">
        <v>2015</v>
      </c>
      <c r="R961" s="69" t="s">
        <v>335</v>
      </c>
      <c r="S961" s="363">
        <v>42174</v>
      </c>
      <c r="T961" s="69"/>
      <c r="U961" s="350"/>
      <c r="V961" s="417"/>
      <c r="W961" s="67" t="s">
        <v>6134</v>
      </c>
      <c r="X961" s="348" t="s">
        <v>6159</v>
      </c>
      <c r="Y961" s="142" t="s">
        <v>6160</v>
      </c>
      <c r="Z961" s="123" t="s">
        <v>6137</v>
      </c>
      <c r="AA961" s="69"/>
      <c r="AB961" s="67"/>
      <c r="AC961" s="89" t="s">
        <v>6142</v>
      </c>
      <c r="AD961" s="69"/>
      <c r="AE961" s="69"/>
      <c r="AF961" s="69"/>
      <c r="AG961" s="69"/>
      <c r="AH961" s="123" t="s">
        <v>1885</v>
      </c>
      <c r="AI961" s="123"/>
      <c r="AJ961" s="349"/>
      <c r="AK961" s="349"/>
      <c r="AL961" s="123"/>
      <c r="AM961" s="123"/>
      <c r="AN961" s="123"/>
      <c r="AO961" s="174"/>
      <c r="AP961" s="174"/>
      <c r="AQ961" s="174"/>
      <c r="AR961" s="123"/>
      <c r="AS961" s="350"/>
      <c r="AT961" s="350"/>
      <c r="AU961" s="123"/>
      <c r="AV961" s="67" t="s">
        <v>6161</v>
      </c>
      <c r="AW961" s="179"/>
      <c r="AX961" s="179"/>
      <c r="AY961" s="123"/>
      <c r="AZ961" s="123">
        <v>5000243574</v>
      </c>
      <c r="BA961" s="174">
        <v>42234</v>
      </c>
      <c r="BB961" s="174">
        <v>42254</v>
      </c>
      <c r="BC961" s="123"/>
      <c r="BD961" s="86">
        <v>3750000</v>
      </c>
      <c r="BE961" s="113">
        <v>0</v>
      </c>
      <c r="BF961" s="86">
        <v>3750000</v>
      </c>
      <c r="BG961" s="179">
        <v>42256</v>
      </c>
      <c r="BH961" s="156" t="s">
        <v>116</v>
      </c>
      <c r="BI961" s="123" t="s">
        <v>6162</v>
      </c>
      <c r="BJ961" s="179">
        <v>42256</v>
      </c>
      <c r="BK961" s="351">
        <v>42277</v>
      </c>
      <c r="BL961" s="351">
        <v>42310</v>
      </c>
      <c r="BM961" s="179"/>
      <c r="BN961" s="89"/>
      <c r="BQ961" s="90">
        <v>3750000</v>
      </c>
    </row>
    <row r="962" spans="1:69" x14ac:dyDescent="0.25">
      <c r="A962" s="97">
        <v>959</v>
      </c>
      <c r="B962" s="404" t="s">
        <v>6163</v>
      </c>
      <c r="C962" s="67">
        <v>4100027894</v>
      </c>
      <c r="D962" s="67" t="s">
        <v>6164</v>
      </c>
      <c r="E962" s="204">
        <v>3750000</v>
      </c>
      <c r="F962" s="69" t="s">
        <v>335</v>
      </c>
      <c r="G962" s="69">
        <v>2015</v>
      </c>
      <c r="H962" s="174">
        <v>42179</v>
      </c>
      <c r="I962" s="174">
        <v>42188</v>
      </c>
      <c r="J962" s="97" t="s">
        <v>4375</v>
      </c>
      <c r="K962" s="95"/>
      <c r="L962" s="88" t="s">
        <v>4377</v>
      </c>
      <c r="M962" s="99" t="s">
        <v>5361</v>
      </c>
      <c r="N962" s="97" t="s">
        <v>98</v>
      </c>
      <c r="O962" s="97" t="s">
        <v>98</v>
      </c>
      <c r="P962" s="100">
        <v>3750000</v>
      </c>
      <c r="Q962" s="97">
        <v>2015</v>
      </c>
      <c r="R962" s="69" t="s">
        <v>335</v>
      </c>
      <c r="S962" s="363">
        <v>42174</v>
      </c>
      <c r="T962" s="69"/>
      <c r="U962" s="350"/>
      <c r="V962" s="417"/>
      <c r="W962" s="67" t="s">
        <v>6134</v>
      </c>
      <c r="X962" s="348" t="s">
        <v>6165</v>
      </c>
      <c r="Y962" s="142" t="s">
        <v>6166</v>
      </c>
      <c r="Z962" s="123" t="s">
        <v>6137</v>
      </c>
      <c r="AA962" s="69"/>
      <c r="AB962" s="67"/>
      <c r="AC962" s="89" t="s">
        <v>6142</v>
      </c>
      <c r="AD962" s="69"/>
      <c r="AE962" s="69"/>
      <c r="AF962" s="69"/>
      <c r="AG962" s="69"/>
      <c r="AH962" s="123" t="s">
        <v>1885</v>
      </c>
      <c r="AI962" s="123"/>
      <c r="AJ962" s="349"/>
      <c r="AK962" s="349"/>
      <c r="AL962" s="123"/>
      <c r="AM962" s="123"/>
      <c r="AN962" s="123"/>
      <c r="AO962" s="174"/>
      <c r="AP962" s="174"/>
      <c r="AQ962" s="174"/>
      <c r="AR962" s="123"/>
      <c r="AS962" s="350"/>
      <c r="AT962" s="350"/>
      <c r="AU962" s="123"/>
      <c r="AV962" s="67" t="s">
        <v>6167</v>
      </c>
      <c r="AW962" s="179"/>
      <c r="AX962" s="179"/>
      <c r="AY962" s="123"/>
      <c r="AZ962" s="123">
        <v>5000242575</v>
      </c>
      <c r="BA962" s="174">
        <v>42234</v>
      </c>
      <c r="BB962" s="174">
        <v>42254</v>
      </c>
      <c r="BC962" s="123"/>
      <c r="BD962" s="86">
        <v>3750000</v>
      </c>
      <c r="BE962" s="113">
        <v>0</v>
      </c>
      <c r="BF962" s="86">
        <v>3750000</v>
      </c>
      <c r="BG962" s="179">
        <v>42256</v>
      </c>
      <c r="BH962" s="156" t="s">
        <v>116</v>
      </c>
      <c r="BI962" s="123" t="s">
        <v>6168</v>
      </c>
      <c r="BJ962" s="179">
        <v>42256</v>
      </c>
      <c r="BK962" s="351">
        <v>42277</v>
      </c>
      <c r="BL962" s="351">
        <v>42310</v>
      </c>
      <c r="BM962" s="179"/>
      <c r="BN962" s="89"/>
      <c r="BQ962" s="90">
        <v>3750000</v>
      </c>
    </row>
    <row r="963" spans="1:69" x14ac:dyDescent="0.25">
      <c r="A963" s="97">
        <v>960</v>
      </c>
      <c r="B963" s="404" t="s">
        <v>6169</v>
      </c>
      <c r="C963" s="67">
        <v>4100027894</v>
      </c>
      <c r="D963" s="67" t="s">
        <v>6170</v>
      </c>
      <c r="E963" s="204">
        <v>3750000</v>
      </c>
      <c r="F963" s="69" t="s">
        <v>335</v>
      </c>
      <c r="G963" s="69">
        <v>2015</v>
      </c>
      <c r="H963" s="174">
        <v>42179</v>
      </c>
      <c r="I963" s="174">
        <v>42188</v>
      </c>
      <c r="J963" s="97" t="s">
        <v>4375</v>
      </c>
      <c r="K963" s="95"/>
      <c r="L963" s="88" t="s">
        <v>4377</v>
      </c>
      <c r="M963" s="99" t="s">
        <v>5361</v>
      </c>
      <c r="N963" s="97" t="s">
        <v>98</v>
      </c>
      <c r="O963" s="97" t="s">
        <v>98</v>
      </c>
      <c r="P963" s="100">
        <v>3750000</v>
      </c>
      <c r="Q963" s="97">
        <v>2015</v>
      </c>
      <c r="R963" s="69" t="s">
        <v>335</v>
      </c>
      <c r="S963" s="363">
        <v>42174</v>
      </c>
      <c r="T963" s="69"/>
      <c r="U963" s="350"/>
      <c r="V963" s="417"/>
      <c r="W963" s="67" t="s">
        <v>6134</v>
      </c>
      <c r="X963" s="348" t="s">
        <v>6171</v>
      </c>
      <c r="Y963" s="142" t="s">
        <v>6172</v>
      </c>
      <c r="Z963" s="123" t="s">
        <v>6137</v>
      </c>
      <c r="AA963" s="69"/>
      <c r="AB963" s="67"/>
      <c r="AC963" s="89" t="s">
        <v>6142</v>
      </c>
      <c r="AD963" s="69"/>
      <c r="AE963" s="69"/>
      <c r="AF963" s="69"/>
      <c r="AG963" s="69"/>
      <c r="AH963" s="123" t="s">
        <v>1885</v>
      </c>
      <c r="AI963" s="123"/>
      <c r="AJ963" s="349"/>
      <c r="AK963" s="349"/>
      <c r="AL963" s="123"/>
      <c r="AM963" s="123"/>
      <c r="AN963" s="123"/>
      <c r="AO963" s="174"/>
      <c r="AP963" s="174"/>
      <c r="AQ963" s="174"/>
      <c r="AR963" s="123"/>
      <c r="AS963" s="350"/>
      <c r="AT963" s="350"/>
      <c r="AU963" s="123"/>
      <c r="AV963" s="67"/>
      <c r="AW963" s="179"/>
      <c r="AX963" s="179"/>
      <c r="AY963" s="123"/>
      <c r="AZ963" s="123"/>
      <c r="BA963" s="174">
        <v>42321</v>
      </c>
      <c r="BB963" s="174"/>
      <c r="BC963" s="123"/>
      <c r="BD963" s="86">
        <f>+E963</f>
        <v>3750000</v>
      </c>
      <c r="BE963" s="86">
        <f>+BD963</f>
        <v>3750000</v>
      </c>
      <c r="BF963" s="86"/>
      <c r="BG963" s="179"/>
      <c r="BH963" s="67"/>
      <c r="BI963" s="123"/>
      <c r="BJ963" s="179"/>
      <c r="BK963" s="351"/>
      <c r="BL963" s="351"/>
      <c r="BM963" s="179"/>
      <c r="BN963" s="89"/>
      <c r="BQ963" s="90">
        <v>3750000</v>
      </c>
    </row>
    <row r="964" spans="1:69" x14ac:dyDescent="0.25">
      <c r="A964" s="97">
        <v>961</v>
      </c>
      <c r="B964" s="404" t="s">
        <v>6173</v>
      </c>
      <c r="C964" s="67">
        <v>4100027894</v>
      </c>
      <c r="D964" s="67" t="s">
        <v>6174</v>
      </c>
      <c r="E964" s="204">
        <v>3750000</v>
      </c>
      <c r="F964" s="69" t="s">
        <v>335</v>
      </c>
      <c r="G964" s="69">
        <v>2015</v>
      </c>
      <c r="H964" s="174">
        <v>42179</v>
      </c>
      <c r="I964" s="174">
        <v>42188</v>
      </c>
      <c r="J964" s="97" t="s">
        <v>4375</v>
      </c>
      <c r="K964" s="95"/>
      <c r="L964" s="88" t="s">
        <v>4377</v>
      </c>
      <c r="M964" s="99" t="s">
        <v>5361</v>
      </c>
      <c r="N964" s="97" t="s">
        <v>98</v>
      </c>
      <c r="O964" s="97" t="s">
        <v>98</v>
      </c>
      <c r="P964" s="100">
        <v>3750000</v>
      </c>
      <c r="Q964" s="97">
        <v>2015</v>
      </c>
      <c r="R964" s="69" t="s">
        <v>335</v>
      </c>
      <c r="S964" s="363">
        <v>42174</v>
      </c>
      <c r="T964" s="69"/>
      <c r="U964" s="350"/>
      <c r="V964" s="417"/>
      <c r="W964" s="67" t="s">
        <v>6134</v>
      </c>
      <c r="X964" s="348" t="s">
        <v>6175</v>
      </c>
      <c r="Y964" s="142" t="s">
        <v>6176</v>
      </c>
      <c r="Z964" s="123" t="s">
        <v>6137</v>
      </c>
      <c r="AA964" s="69"/>
      <c r="AB964" s="67"/>
      <c r="AC964" s="89" t="s">
        <v>6142</v>
      </c>
      <c r="AD964" s="69"/>
      <c r="AE964" s="69"/>
      <c r="AF964" s="69"/>
      <c r="AG964" s="69"/>
      <c r="AH964" s="123" t="s">
        <v>1885</v>
      </c>
      <c r="AI964" s="123"/>
      <c r="AJ964" s="349"/>
      <c r="AK964" s="349"/>
      <c r="AL964" s="123"/>
      <c r="AM964" s="123"/>
      <c r="AN964" s="123"/>
      <c r="AO964" s="174"/>
      <c r="AP964" s="174"/>
      <c r="AQ964" s="174"/>
      <c r="AR964" s="123"/>
      <c r="AS964" s="350"/>
      <c r="AT964" s="350"/>
      <c r="AU964" s="123"/>
      <c r="AV964" s="67"/>
      <c r="AW964" s="179"/>
      <c r="AX964" s="179"/>
      <c r="AY964" s="123"/>
      <c r="AZ964" s="123"/>
      <c r="BA964" s="174">
        <v>42321</v>
      </c>
      <c r="BB964" s="174"/>
      <c r="BC964" s="123"/>
      <c r="BD964" s="86">
        <f>+E964</f>
        <v>3750000</v>
      </c>
      <c r="BE964" s="86">
        <f>+BD964</f>
        <v>3750000</v>
      </c>
      <c r="BF964" s="86"/>
      <c r="BG964" s="179"/>
      <c r="BH964" s="67"/>
      <c r="BI964" s="123"/>
      <c r="BJ964" s="179"/>
      <c r="BK964" s="351"/>
      <c r="BL964" s="351"/>
      <c r="BM964" s="179"/>
      <c r="BN964" s="89"/>
      <c r="BQ964" s="90">
        <v>3750000</v>
      </c>
    </row>
    <row r="965" spans="1:69" x14ac:dyDescent="0.25">
      <c r="A965" s="97">
        <v>962</v>
      </c>
      <c r="B965" s="404" t="s">
        <v>6177</v>
      </c>
      <c r="C965" s="67">
        <v>4100027894</v>
      </c>
      <c r="D965" s="67" t="s">
        <v>6178</v>
      </c>
      <c r="E965" s="204">
        <v>3750000</v>
      </c>
      <c r="F965" s="69" t="s">
        <v>335</v>
      </c>
      <c r="G965" s="69">
        <v>2015</v>
      </c>
      <c r="H965" s="174">
        <v>42179</v>
      </c>
      <c r="I965" s="174">
        <v>42188</v>
      </c>
      <c r="J965" s="97" t="s">
        <v>4375</v>
      </c>
      <c r="K965" s="95"/>
      <c r="L965" s="88" t="s">
        <v>4377</v>
      </c>
      <c r="M965" s="99" t="s">
        <v>5361</v>
      </c>
      <c r="N965" s="97" t="s">
        <v>98</v>
      </c>
      <c r="O965" s="97" t="s">
        <v>98</v>
      </c>
      <c r="P965" s="100">
        <v>3750000</v>
      </c>
      <c r="Q965" s="97">
        <v>2015</v>
      </c>
      <c r="R965" s="69" t="s">
        <v>335</v>
      </c>
      <c r="S965" s="363">
        <v>42174</v>
      </c>
      <c r="T965" s="69"/>
      <c r="U965" s="350"/>
      <c r="V965" s="417"/>
      <c r="W965" s="67" t="s">
        <v>6134</v>
      </c>
      <c r="X965" s="348" t="s">
        <v>6179</v>
      </c>
      <c r="Y965" s="142" t="s">
        <v>6180</v>
      </c>
      <c r="Z965" s="123" t="s">
        <v>6137</v>
      </c>
      <c r="AA965" s="69"/>
      <c r="AB965" s="67"/>
      <c r="AC965" s="89" t="s">
        <v>6142</v>
      </c>
      <c r="AD965" s="69"/>
      <c r="AE965" s="69"/>
      <c r="AF965" s="69"/>
      <c r="AG965" s="69"/>
      <c r="AH965" s="123" t="s">
        <v>1885</v>
      </c>
      <c r="AI965" s="123"/>
      <c r="AJ965" s="349"/>
      <c r="AK965" s="349"/>
      <c r="AL965" s="123"/>
      <c r="AM965" s="123"/>
      <c r="AN965" s="123"/>
      <c r="AO965" s="174"/>
      <c r="AP965" s="174"/>
      <c r="AQ965" s="174"/>
      <c r="AR965" s="123"/>
      <c r="AS965" s="350"/>
      <c r="AT965" s="350"/>
      <c r="AU965" s="123"/>
      <c r="AV965" s="67" t="s">
        <v>14528</v>
      </c>
      <c r="AW965" s="179"/>
      <c r="AX965" s="179"/>
      <c r="AY965" s="123"/>
      <c r="AZ965" s="123">
        <v>5000245716</v>
      </c>
      <c r="BA965" s="174">
        <v>42254</v>
      </c>
      <c r="BB965" s="174">
        <v>42270</v>
      </c>
      <c r="BC965" s="123"/>
      <c r="BD965" s="86">
        <f>+E965</f>
        <v>3750000</v>
      </c>
      <c r="BE965" s="113">
        <v>0</v>
      </c>
      <c r="BF965" s="86">
        <f>+BD965</f>
        <v>3750000</v>
      </c>
      <c r="BG965" s="179">
        <v>42272</v>
      </c>
      <c r="BH965" s="310" t="s">
        <v>242</v>
      </c>
      <c r="BI965" s="805" t="s">
        <v>14698</v>
      </c>
      <c r="BJ965" s="179">
        <v>42275</v>
      </c>
      <c r="BK965" s="351">
        <v>42296</v>
      </c>
      <c r="BL965" s="351"/>
      <c r="BM965" s="179"/>
      <c r="BN965" s="89"/>
      <c r="BQ965" s="90">
        <v>3750000</v>
      </c>
    </row>
    <row r="966" spans="1:69" x14ac:dyDescent="0.25">
      <c r="A966" s="97">
        <v>963</v>
      </c>
      <c r="B966" s="404" t="s">
        <v>6181</v>
      </c>
      <c r="C966" s="67">
        <v>4100027894</v>
      </c>
      <c r="D966" s="67" t="s">
        <v>6182</v>
      </c>
      <c r="E966" s="204">
        <v>3750000</v>
      </c>
      <c r="F966" s="69" t="s">
        <v>335</v>
      </c>
      <c r="G966" s="69">
        <v>2015</v>
      </c>
      <c r="H966" s="174">
        <v>42179</v>
      </c>
      <c r="I966" s="174">
        <v>42188</v>
      </c>
      <c r="J966" s="97" t="s">
        <v>4375</v>
      </c>
      <c r="K966" s="95"/>
      <c r="L966" s="88" t="s">
        <v>4377</v>
      </c>
      <c r="M966" s="99" t="s">
        <v>5361</v>
      </c>
      <c r="N966" s="97" t="s">
        <v>98</v>
      </c>
      <c r="O966" s="97" t="s">
        <v>98</v>
      </c>
      <c r="P966" s="100">
        <v>3750000</v>
      </c>
      <c r="Q966" s="97">
        <v>2015</v>
      </c>
      <c r="R966" s="69" t="s">
        <v>335</v>
      </c>
      <c r="S966" s="363">
        <v>42174</v>
      </c>
      <c r="T966" s="69"/>
      <c r="U966" s="350"/>
      <c r="V966" s="417"/>
      <c r="W966" s="67" t="s">
        <v>6134</v>
      </c>
      <c r="X966" s="348" t="s">
        <v>6183</v>
      </c>
      <c r="Y966" s="142" t="s">
        <v>6184</v>
      </c>
      <c r="Z966" s="123" t="s">
        <v>6137</v>
      </c>
      <c r="AA966" s="69"/>
      <c r="AB966" s="67"/>
      <c r="AC966" s="89" t="s">
        <v>6142</v>
      </c>
      <c r="AD966" s="69"/>
      <c r="AE966" s="69"/>
      <c r="AF966" s="69"/>
      <c r="AG966" s="69"/>
      <c r="AH966" s="123" t="s">
        <v>1885</v>
      </c>
      <c r="AI966" s="123"/>
      <c r="AJ966" s="349"/>
      <c r="AK966" s="349"/>
      <c r="AL966" s="123"/>
      <c r="AM966" s="123"/>
      <c r="AN966" s="123"/>
      <c r="AO966" s="174"/>
      <c r="AP966" s="174"/>
      <c r="AQ966" s="174"/>
      <c r="AR966" s="123"/>
      <c r="AS966" s="350"/>
      <c r="AT966" s="350"/>
      <c r="AU966" s="123"/>
      <c r="AV966" s="67"/>
      <c r="AW966" s="179"/>
      <c r="AX966" s="179"/>
      <c r="AY966" s="123"/>
      <c r="AZ966" s="123"/>
      <c r="BA966" s="174">
        <v>42234</v>
      </c>
      <c r="BB966" s="174"/>
      <c r="BC966" s="123"/>
      <c r="BD966" s="86">
        <v>3750000</v>
      </c>
      <c r="BE966" s="113">
        <v>3750000</v>
      </c>
      <c r="BF966" s="86"/>
      <c r="BG966" s="179"/>
      <c r="BH966" s="156" t="s">
        <v>776</v>
      </c>
      <c r="BI966" s="123"/>
      <c r="BJ966" s="179"/>
      <c r="BK966" s="351"/>
      <c r="BL966" s="351"/>
      <c r="BM966" s="179"/>
      <c r="BN966" s="89"/>
      <c r="BQ966" s="90">
        <v>3750000</v>
      </c>
    </row>
    <row r="967" spans="1:69" x14ac:dyDescent="0.25">
      <c r="A967" s="97">
        <v>964</v>
      </c>
      <c r="B967" s="404" t="s">
        <v>6185</v>
      </c>
      <c r="C967" s="67">
        <v>4100027894</v>
      </c>
      <c r="D967" s="67" t="s">
        <v>6186</v>
      </c>
      <c r="E967" s="204">
        <v>3750000</v>
      </c>
      <c r="F967" s="69" t="s">
        <v>335</v>
      </c>
      <c r="G967" s="69">
        <v>2015</v>
      </c>
      <c r="H967" s="174">
        <v>42179</v>
      </c>
      <c r="I967" s="174">
        <v>42188</v>
      </c>
      <c r="J967" s="97" t="s">
        <v>4375</v>
      </c>
      <c r="K967" s="95"/>
      <c r="L967" s="88" t="s">
        <v>4377</v>
      </c>
      <c r="M967" s="99" t="s">
        <v>5361</v>
      </c>
      <c r="N967" s="97" t="s">
        <v>98</v>
      </c>
      <c r="O967" s="97" t="s">
        <v>98</v>
      </c>
      <c r="P967" s="100">
        <v>3750000</v>
      </c>
      <c r="Q967" s="97">
        <v>2015</v>
      </c>
      <c r="R967" s="69" t="s">
        <v>335</v>
      </c>
      <c r="S967" s="363">
        <v>42174</v>
      </c>
      <c r="T967" s="69"/>
      <c r="U967" s="350"/>
      <c r="V967" s="417"/>
      <c r="W967" s="67" t="s">
        <v>6134</v>
      </c>
      <c r="X967" s="348" t="s">
        <v>6187</v>
      </c>
      <c r="Y967" s="142" t="s">
        <v>6188</v>
      </c>
      <c r="Z967" s="123" t="s">
        <v>6137</v>
      </c>
      <c r="AA967" s="69"/>
      <c r="AB967" s="67"/>
      <c r="AC967" s="89" t="s">
        <v>5399</v>
      </c>
      <c r="AD967" s="69"/>
      <c r="AE967" s="69"/>
      <c r="AF967" s="69"/>
      <c r="AG967" s="69"/>
      <c r="AH967" s="123" t="s">
        <v>1885</v>
      </c>
      <c r="AI967" s="123"/>
      <c r="AJ967" s="349"/>
      <c r="AK967" s="349"/>
      <c r="AL967" s="123"/>
      <c r="AM967" s="123"/>
      <c r="AN967" s="123"/>
      <c r="AO967" s="174"/>
      <c r="AP967" s="174"/>
      <c r="AQ967" s="174"/>
      <c r="AR967" s="123"/>
      <c r="AS967" s="350"/>
      <c r="AT967" s="350"/>
      <c r="AU967" s="123"/>
      <c r="AV967" s="67"/>
      <c r="AW967" s="179"/>
      <c r="AX967" s="179"/>
      <c r="AY967" s="123"/>
      <c r="AZ967" s="123"/>
      <c r="BA967" s="174">
        <v>42321</v>
      </c>
      <c r="BB967" s="174"/>
      <c r="BC967" s="123"/>
      <c r="BD967" s="86">
        <v>3750000</v>
      </c>
      <c r="BE967" s="86"/>
      <c r="BF967" s="86"/>
      <c r="BG967" s="179"/>
      <c r="BH967" s="67"/>
      <c r="BI967" s="123"/>
      <c r="BJ967" s="179"/>
      <c r="BK967" s="351"/>
      <c r="BL967" s="351"/>
      <c r="BM967" s="179"/>
      <c r="BN967" s="89"/>
      <c r="BQ967" s="90">
        <v>3750000</v>
      </c>
    </row>
    <row r="968" spans="1:69" x14ac:dyDescent="0.25">
      <c r="A968" s="97">
        <v>965</v>
      </c>
      <c r="B968" s="404" t="s">
        <v>6189</v>
      </c>
      <c r="C968" s="67">
        <v>4100027894</v>
      </c>
      <c r="D968" s="67" t="s">
        <v>6190</v>
      </c>
      <c r="E968" s="204">
        <v>3750000</v>
      </c>
      <c r="F968" s="69" t="s">
        <v>335</v>
      </c>
      <c r="G968" s="69">
        <v>2015</v>
      </c>
      <c r="H968" s="174">
        <v>42179</v>
      </c>
      <c r="I968" s="174">
        <v>42188</v>
      </c>
      <c r="J968" s="97" t="s">
        <v>4375</v>
      </c>
      <c r="K968" s="95"/>
      <c r="L968" s="88" t="s">
        <v>4377</v>
      </c>
      <c r="M968" s="99" t="s">
        <v>5361</v>
      </c>
      <c r="N968" s="97" t="s">
        <v>98</v>
      </c>
      <c r="O968" s="97" t="s">
        <v>98</v>
      </c>
      <c r="P968" s="100">
        <v>3750000</v>
      </c>
      <c r="Q968" s="97">
        <v>2015</v>
      </c>
      <c r="R968" s="69" t="s">
        <v>335</v>
      </c>
      <c r="S968" s="363">
        <v>42174</v>
      </c>
      <c r="T968" s="69"/>
      <c r="U968" s="350"/>
      <c r="V968" s="417"/>
      <c r="W968" s="67" t="s">
        <v>6134</v>
      </c>
      <c r="X968" s="348" t="s">
        <v>6191</v>
      </c>
      <c r="Y968" s="142" t="s">
        <v>6192</v>
      </c>
      <c r="Z968" s="123" t="s">
        <v>6137</v>
      </c>
      <c r="AA968" s="69"/>
      <c r="AB968" s="67"/>
      <c r="AC968" s="89" t="s">
        <v>6142</v>
      </c>
      <c r="AD968" s="69"/>
      <c r="AE968" s="69"/>
      <c r="AF968" s="69"/>
      <c r="AG968" s="69"/>
      <c r="AH968" s="123" t="s">
        <v>1885</v>
      </c>
      <c r="AI968" s="123"/>
      <c r="AJ968" s="349"/>
      <c r="AK968" s="349"/>
      <c r="AL968" s="123"/>
      <c r="AM968" s="123"/>
      <c r="AN968" s="123"/>
      <c r="AO968" s="174"/>
      <c r="AP968" s="174"/>
      <c r="AQ968" s="174"/>
      <c r="AR968" s="123"/>
      <c r="AS968" s="350"/>
      <c r="AT968" s="350"/>
      <c r="AU968" s="123"/>
      <c r="AV968" s="67"/>
      <c r="AW968" s="179"/>
      <c r="AX968" s="179"/>
      <c r="AY968" s="123"/>
      <c r="AZ968" s="123"/>
      <c r="BA968" s="174">
        <v>42321</v>
      </c>
      <c r="BB968" s="174"/>
      <c r="BC968" s="123"/>
      <c r="BD968" s="86">
        <f>+E968</f>
        <v>3750000</v>
      </c>
      <c r="BE968" s="86">
        <f>+BD968</f>
        <v>3750000</v>
      </c>
      <c r="BF968" s="86"/>
      <c r="BG968" s="179"/>
      <c r="BH968" s="67"/>
      <c r="BI968" s="123"/>
      <c r="BJ968" s="179"/>
      <c r="BK968" s="351"/>
      <c r="BL968" s="351"/>
      <c r="BM968" s="179"/>
      <c r="BN968" s="89"/>
      <c r="BQ968" s="90">
        <v>3750000</v>
      </c>
    </row>
    <row r="969" spans="1:69" x14ac:dyDescent="0.25">
      <c r="A969" s="97">
        <v>966</v>
      </c>
      <c r="B969" s="404" t="s">
        <v>6193</v>
      </c>
      <c r="C969" s="67">
        <v>4100027894</v>
      </c>
      <c r="D969" s="67" t="s">
        <v>6194</v>
      </c>
      <c r="E969" s="204">
        <v>3750000</v>
      </c>
      <c r="F969" s="69" t="s">
        <v>335</v>
      </c>
      <c r="G969" s="69">
        <v>2015</v>
      </c>
      <c r="H969" s="174">
        <v>42179</v>
      </c>
      <c r="I969" s="174">
        <v>42188</v>
      </c>
      <c r="J969" s="97" t="s">
        <v>4375</v>
      </c>
      <c r="K969" s="95"/>
      <c r="L969" s="88" t="s">
        <v>4377</v>
      </c>
      <c r="M969" s="99" t="s">
        <v>5361</v>
      </c>
      <c r="N969" s="97" t="s">
        <v>98</v>
      </c>
      <c r="O969" s="97" t="s">
        <v>98</v>
      </c>
      <c r="P969" s="100">
        <v>3750000</v>
      </c>
      <c r="Q969" s="97">
        <v>2015</v>
      </c>
      <c r="R969" s="69" t="s">
        <v>335</v>
      </c>
      <c r="S969" s="363">
        <v>42174</v>
      </c>
      <c r="T969" s="69"/>
      <c r="U969" s="350"/>
      <c r="V969" s="417"/>
      <c r="W969" s="67" t="s">
        <v>6134</v>
      </c>
      <c r="X969" s="348" t="s">
        <v>6195</v>
      </c>
      <c r="Y969" s="142" t="s">
        <v>6196</v>
      </c>
      <c r="Z969" s="123" t="s">
        <v>6137</v>
      </c>
      <c r="AA969" s="69"/>
      <c r="AB969" s="67"/>
      <c r="AC969" s="89" t="s">
        <v>5399</v>
      </c>
      <c r="AD969" s="69"/>
      <c r="AE969" s="69"/>
      <c r="AF969" s="69"/>
      <c r="AG969" s="69"/>
      <c r="AH969" s="123" t="s">
        <v>1885</v>
      </c>
      <c r="AI969" s="123"/>
      <c r="AJ969" s="349"/>
      <c r="AK969" s="349"/>
      <c r="AL969" s="123"/>
      <c r="AM969" s="123"/>
      <c r="AN969" s="123"/>
      <c r="AO969" s="174"/>
      <c r="AP969" s="174"/>
      <c r="AQ969" s="174"/>
      <c r="AR969" s="123"/>
      <c r="AS969" s="350"/>
      <c r="AT969" s="350"/>
      <c r="AU969" s="123"/>
      <c r="AV969" s="67"/>
      <c r="AW969" s="179"/>
      <c r="AX969" s="179"/>
      <c r="AY969" s="123"/>
      <c r="AZ969" s="123"/>
      <c r="BA969" s="174"/>
      <c r="BB969" s="174"/>
      <c r="BC969" s="123"/>
      <c r="BD969" s="86"/>
      <c r="BE969" s="86"/>
      <c r="BF969" s="86"/>
      <c r="BG969" s="179"/>
      <c r="BH969" s="67"/>
      <c r="BI969" s="123"/>
      <c r="BJ969" s="179"/>
      <c r="BK969" s="351"/>
      <c r="BL969" s="351"/>
      <c r="BM969" s="179"/>
      <c r="BN969" s="89"/>
      <c r="BQ969" s="90">
        <v>3750000</v>
      </c>
    </row>
    <row r="970" spans="1:69" x14ac:dyDescent="0.25">
      <c r="A970" s="97">
        <v>967</v>
      </c>
      <c r="B970" s="404" t="s">
        <v>6197</v>
      </c>
      <c r="C970" s="67">
        <v>4100027894</v>
      </c>
      <c r="D970" s="67" t="s">
        <v>6198</v>
      </c>
      <c r="E970" s="204">
        <v>3750000</v>
      </c>
      <c r="F970" s="69" t="s">
        <v>335</v>
      </c>
      <c r="G970" s="69">
        <v>2015</v>
      </c>
      <c r="H970" s="174">
        <v>42179</v>
      </c>
      <c r="I970" s="174">
        <v>42188</v>
      </c>
      <c r="J970" s="97" t="s">
        <v>4375</v>
      </c>
      <c r="K970" s="95"/>
      <c r="L970" s="88" t="s">
        <v>4377</v>
      </c>
      <c r="M970" s="99" t="s">
        <v>5361</v>
      </c>
      <c r="N970" s="97" t="s">
        <v>98</v>
      </c>
      <c r="O970" s="97" t="s">
        <v>98</v>
      </c>
      <c r="P970" s="100">
        <v>3750000</v>
      </c>
      <c r="Q970" s="97">
        <v>2015</v>
      </c>
      <c r="R970" s="69" t="s">
        <v>335</v>
      </c>
      <c r="S970" s="363">
        <v>42174</v>
      </c>
      <c r="T970" s="69"/>
      <c r="U970" s="350"/>
      <c r="V970" s="417"/>
      <c r="W970" s="67" t="s">
        <v>6134</v>
      </c>
      <c r="X970" s="348" t="s">
        <v>6199</v>
      </c>
      <c r="Y970" s="142" t="s">
        <v>6200</v>
      </c>
      <c r="Z970" s="123" t="s">
        <v>6137</v>
      </c>
      <c r="AA970" s="69"/>
      <c r="AB970" s="67"/>
      <c r="AC970" s="89" t="s">
        <v>6142</v>
      </c>
      <c r="AD970" s="69"/>
      <c r="AE970" s="69"/>
      <c r="AF970" s="69"/>
      <c r="AG970" s="69"/>
      <c r="AH970" s="123" t="s">
        <v>1885</v>
      </c>
      <c r="AI970" s="123"/>
      <c r="AJ970" s="349"/>
      <c r="AK970" s="349"/>
      <c r="AL970" s="123"/>
      <c r="AM970" s="123"/>
      <c r="AN970" s="123"/>
      <c r="AO970" s="174"/>
      <c r="AP970" s="174"/>
      <c r="AQ970" s="174"/>
      <c r="AR970" s="123"/>
      <c r="AS970" s="350"/>
      <c r="AT970" s="350"/>
      <c r="AU970" s="123"/>
      <c r="AV970" s="67"/>
      <c r="AW970" s="179"/>
      <c r="AX970" s="179"/>
      <c r="AY970" s="123"/>
      <c r="AZ970" s="123"/>
      <c r="BA970" s="174">
        <v>42321</v>
      </c>
      <c r="BB970" s="174"/>
      <c r="BC970" s="123"/>
      <c r="BD970" s="86">
        <f>+E970</f>
        <v>3750000</v>
      </c>
      <c r="BE970" s="86"/>
      <c r="BF970" s="86"/>
      <c r="BG970" s="179"/>
      <c r="BH970" s="67"/>
      <c r="BI970" s="123"/>
      <c r="BJ970" s="179"/>
      <c r="BK970" s="351"/>
      <c r="BL970" s="351"/>
      <c r="BM970" s="179"/>
      <c r="BN970" s="89"/>
      <c r="BQ970" s="90">
        <v>3750000</v>
      </c>
    </row>
    <row r="971" spans="1:69" x14ac:dyDescent="0.25">
      <c r="A971" s="97">
        <v>968</v>
      </c>
      <c r="B971" s="404" t="s">
        <v>6201</v>
      </c>
      <c r="C971" s="67">
        <v>4100027894</v>
      </c>
      <c r="D971" s="67" t="s">
        <v>6202</v>
      </c>
      <c r="E971" s="204">
        <v>3750000</v>
      </c>
      <c r="F971" s="69" t="s">
        <v>335</v>
      </c>
      <c r="G971" s="69">
        <v>2015</v>
      </c>
      <c r="H971" s="174">
        <v>42179</v>
      </c>
      <c r="I971" s="174">
        <v>42188</v>
      </c>
      <c r="J971" s="97" t="s">
        <v>4375</v>
      </c>
      <c r="K971" s="95"/>
      <c r="L971" s="88" t="s">
        <v>4377</v>
      </c>
      <c r="M971" s="99" t="s">
        <v>5361</v>
      </c>
      <c r="N971" s="97" t="s">
        <v>98</v>
      </c>
      <c r="O971" s="97" t="s">
        <v>98</v>
      </c>
      <c r="P971" s="100">
        <v>3750000</v>
      </c>
      <c r="Q971" s="97">
        <v>2015</v>
      </c>
      <c r="R971" s="69" t="s">
        <v>335</v>
      </c>
      <c r="S971" s="363">
        <v>42174</v>
      </c>
      <c r="T971" s="69"/>
      <c r="U971" s="350"/>
      <c r="V971" s="417"/>
      <c r="W971" s="67" t="s">
        <v>6134</v>
      </c>
      <c r="X971" s="348" t="s">
        <v>6203</v>
      </c>
      <c r="Y971" s="142" t="s">
        <v>6204</v>
      </c>
      <c r="Z971" s="123" t="s">
        <v>6137</v>
      </c>
      <c r="AA971" s="69"/>
      <c r="AB971" s="67"/>
      <c r="AC971" s="89" t="s">
        <v>6142</v>
      </c>
      <c r="AD971" s="69"/>
      <c r="AE971" s="69"/>
      <c r="AF971" s="69"/>
      <c r="AG971" s="69"/>
      <c r="AH971" s="123" t="s">
        <v>1885</v>
      </c>
      <c r="AI971" s="123"/>
      <c r="AJ971" s="349"/>
      <c r="AK971" s="349"/>
      <c r="AL971" s="123"/>
      <c r="AM971" s="123"/>
      <c r="AN971" s="123"/>
      <c r="AO971" s="174"/>
      <c r="AP971" s="174"/>
      <c r="AQ971" s="174"/>
      <c r="AR971" s="123"/>
      <c r="AS971" s="350"/>
      <c r="AT971" s="350"/>
      <c r="AU971" s="123"/>
      <c r="AV971" s="67"/>
      <c r="AW971" s="179"/>
      <c r="AX971" s="179"/>
      <c r="AY971" s="123"/>
      <c r="AZ971" s="123"/>
      <c r="BA971" s="174"/>
      <c r="BB971" s="174"/>
      <c r="BC971" s="123"/>
      <c r="BD971" s="86"/>
      <c r="BE971" s="86"/>
      <c r="BF971" s="86"/>
      <c r="BG971" s="179"/>
      <c r="BH971" s="67"/>
      <c r="BI971" s="123"/>
      <c r="BJ971" s="179"/>
      <c r="BK971" s="351"/>
      <c r="BL971" s="351"/>
      <c r="BM971" s="179"/>
      <c r="BN971" s="89"/>
      <c r="BQ971" s="90">
        <v>3750000</v>
      </c>
    </row>
    <row r="972" spans="1:69" x14ac:dyDescent="0.25">
      <c r="A972" s="97">
        <v>969</v>
      </c>
      <c r="B972" s="404" t="s">
        <v>6205</v>
      </c>
      <c r="C972" s="67">
        <v>4100027894</v>
      </c>
      <c r="D972" s="67" t="s">
        <v>6206</v>
      </c>
      <c r="E972" s="204">
        <v>3750000</v>
      </c>
      <c r="F972" s="69" t="s">
        <v>335</v>
      </c>
      <c r="G972" s="69">
        <v>2015</v>
      </c>
      <c r="H972" s="174">
        <v>42179</v>
      </c>
      <c r="I972" s="174">
        <v>42188</v>
      </c>
      <c r="J972" s="97" t="s">
        <v>4375</v>
      </c>
      <c r="K972" s="95"/>
      <c r="L972" s="88" t="s">
        <v>4377</v>
      </c>
      <c r="M972" s="99" t="s">
        <v>5361</v>
      </c>
      <c r="N972" s="97" t="s">
        <v>98</v>
      </c>
      <c r="O972" s="97" t="s">
        <v>98</v>
      </c>
      <c r="P972" s="100">
        <v>3750000</v>
      </c>
      <c r="Q972" s="97">
        <v>2015</v>
      </c>
      <c r="R972" s="69" t="s">
        <v>335</v>
      </c>
      <c r="S972" s="363">
        <v>42174</v>
      </c>
      <c r="T972" s="69"/>
      <c r="U972" s="350"/>
      <c r="V972" s="417"/>
      <c r="W972" s="67" t="s">
        <v>6134</v>
      </c>
      <c r="X972" s="348" t="s">
        <v>6207</v>
      </c>
      <c r="Y972" s="142" t="s">
        <v>6208</v>
      </c>
      <c r="Z972" s="123" t="s">
        <v>6137</v>
      </c>
      <c r="AA972" s="69"/>
      <c r="AB972" s="67"/>
      <c r="AC972" s="89" t="s">
        <v>6142</v>
      </c>
      <c r="AD972" s="69"/>
      <c r="AE972" s="69"/>
      <c r="AF972" s="69"/>
      <c r="AG972" s="69"/>
      <c r="AH972" s="123" t="s">
        <v>1885</v>
      </c>
      <c r="AI972" s="123"/>
      <c r="AJ972" s="349"/>
      <c r="AK972" s="349"/>
      <c r="AL972" s="123"/>
      <c r="AM972" s="123"/>
      <c r="AN972" s="123"/>
      <c r="AO972" s="174"/>
      <c r="AP972" s="174"/>
      <c r="AQ972" s="174"/>
      <c r="AR972" s="123"/>
      <c r="AS972" s="350"/>
      <c r="AT972" s="350"/>
      <c r="AU972" s="123"/>
      <c r="AV972" s="67" t="s">
        <v>14529</v>
      </c>
      <c r="AW972" s="179"/>
      <c r="AX972" s="179"/>
      <c r="AY972" s="123"/>
      <c r="AZ972" s="123">
        <v>5000245714</v>
      </c>
      <c r="BA972" s="174">
        <v>42254</v>
      </c>
      <c r="BB972" s="174">
        <v>42270</v>
      </c>
      <c r="BC972" s="123"/>
      <c r="BD972" s="86">
        <f t="shared" ref="BD972:BD977" si="1">+E972</f>
        <v>3750000</v>
      </c>
      <c r="BE972" s="113">
        <v>0</v>
      </c>
      <c r="BF972" s="86">
        <f>+BD972</f>
        <v>3750000</v>
      </c>
      <c r="BG972" s="179">
        <v>42272</v>
      </c>
      <c r="BH972" s="310" t="s">
        <v>242</v>
      </c>
      <c r="BI972" s="89" t="s">
        <v>14698</v>
      </c>
      <c r="BJ972" s="179">
        <v>42275</v>
      </c>
      <c r="BK972" s="351">
        <v>42296</v>
      </c>
      <c r="BL972" s="351"/>
      <c r="BM972" s="179"/>
      <c r="BN972" s="89"/>
      <c r="BQ972" s="90">
        <v>3750000</v>
      </c>
    </row>
    <row r="973" spans="1:69" x14ac:dyDescent="0.25">
      <c r="A973" s="97">
        <v>970</v>
      </c>
      <c r="B973" s="404" t="s">
        <v>6209</v>
      </c>
      <c r="C973" s="67">
        <v>4100027894</v>
      </c>
      <c r="D973" s="67" t="s">
        <v>6210</v>
      </c>
      <c r="E973" s="204">
        <v>3750000</v>
      </c>
      <c r="F973" s="69" t="s">
        <v>335</v>
      </c>
      <c r="G973" s="69">
        <v>2015</v>
      </c>
      <c r="H973" s="174">
        <v>42179</v>
      </c>
      <c r="I973" s="174">
        <v>42188</v>
      </c>
      <c r="J973" s="97" t="s">
        <v>4375</v>
      </c>
      <c r="K973" s="95"/>
      <c r="L973" s="88" t="s">
        <v>4377</v>
      </c>
      <c r="M973" s="99" t="s">
        <v>5361</v>
      </c>
      <c r="N973" s="97" t="s">
        <v>98</v>
      </c>
      <c r="O973" s="97" t="s">
        <v>98</v>
      </c>
      <c r="P973" s="100">
        <v>3750000</v>
      </c>
      <c r="Q973" s="97">
        <v>2015</v>
      </c>
      <c r="R973" s="69" t="s">
        <v>335</v>
      </c>
      <c r="S973" s="363">
        <v>42174</v>
      </c>
      <c r="T973" s="69"/>
      <c r="U973" s="350"/>
      <c r="V973" s="417"/>
      <c r="W973" s="67" t="s">
        <v>6134</v>
      </c>
      <c r="X973" s="348" t="s">
        <v>6211</v>
      </c>
      <c r="Y973" s="142" t="s">
        <v>6212</v>
      </c>
      <c r="Z973" s="123" t="s">
        <v>6137</v>
      </c>
      <c r="AA973" s="69"/>
      <c r="AB973" s="67"/>
      <c r="AC973" s="89" t="s">
        <v>6142</v>
      </c>
      <c r="AD973" s="69"/>
      <c r="AE973" s="69"/>
      <c r="AF973" s="69"/>
      <c r="AG973" s="69"/>
      <c r="AH973" s="123" t="s">
        <v>1885</v>
      </c>
      <c r="AI973" s="123"/>
      <c r="AJ973" s="349"/>
      <c r="AK973" s="349"/>
      <c r="AL973" s="123"/>
      <c r="AM973" s="123"/>
      <c r="AN973" s="123"/>
      <c r="AO973" s="174"/>
      <c r="AP973" s="174"/>
      <c r="AQ973" s="174"/>
      <c r="AR973" s="123"/>
      <c r="AS973" s="350"/>
      <c r="AT973" s="350"/>
      <c r="AU973" s="123"/>
      <c r="AV973" s="67" t="s">
        <v>14527</v>
      </c>
      <c r="AW973" s="179"/>
      <c r="AX973" s="179"/>
      <c r="AY973" s="123"/>
      <c r="AZ973" s="123">
        <v>5000245717</v>
      </c>
      <c r="BA973" s="174">
        <v>42254</v>
      </c>
      <c r="BB973" s="174">
        <v>42270</v>
      </c>
      <c r="BC973" s="123"/>
      <c r="BD973" s="86">
        <f t="shared" si="1"/>
        <v>3750000</v>
      </c>
      <c r="BE973" s="113">
        <v>0</v>
      </c>
      <c r="BF973" s="86">
        <f>+BD973</f>
        <v>3750000</v>
      </c>
      <c r="BG973" s="179">
        <v>42272</v>
      </c>
      <c r="BH973" s="310" t="s">
        <v>242</v>
      </c>
      <c r="BI973" s="805" t="s">
        <v>14698</v>
      </c>
      <c r="BJ973" s="179">
        <v>42275</v>
      </c>
      <c r="BK973" s="351">
        <v>42296</v>
      </c>
      <c r="BL973" s="351"/>
      <c r="BM973" s="179"/>
      <c r="BN973" s="89"/>
      <c r="BQ973" s="90">
        <v>3750000</v>
      </c>
    </row>
    <row r="974" spans="1:69" x14ac:dyDescent="0.25">
      <c r="A974" s="97">
        <v>971</v>
      </c>
      <c r="B974" s="404" t="s">
        <v>6213</v>
      </c>
      <c r="C974" s="67">
        <v>4100027894</v>
      </c>
      <c r="D974" s="67" t="s">
        <v>6214</v>
      </c>
      <c r="E974" s="204">
        <v>3750000</v>
      </c>
      <c r="F974" s="69" t="s">
        <v>335</v>
      </c>
      <c r="G974" s="69">
        <v>2015</v>
      </c>
      <c r="H974" s="174">
        <v>42179</v>
      </c>
      <c r="I974" s="174">
        <v>42188</v>
      </c>
      <c r="J974" s="97" t="s">
        <v>4375</v>
      </c>
      <c r="K974" s="95"/>
      <c r="L974" s="88" t="s">
        <v>4377</v>
      </c>
      <c r="M974" s="99" t="s">
        <v>5361</v>
      </c>
      <c r="N974" s="97" t="s">
        <v>98</v>
      </c>
      <c r="O974" s="97" t="s">
        <v>98</v>
      </c>
      <c r="P974" s="100">
        <v>3750000</v>
      </c>
      <c r="Q974" s="97">
        <v>2015</v>
      </c>
      <c r="R974" s="69" t="s">
        <v>335</v>
      </c>
      <c r="S974" s="363">
        <v>42174</v>
      </c>
      <c r="T974" s="69"/>
      <c r="U974" s="350"/>
      <c r="V974" s="417"/>
      <c r="W974" s="67" t="s">
        <v>6134</v>
      </c>
      <c r="X974" s="348" t="s">
        <v>6215</v>
      </c>
      <c r="Y974" s="142" t="s">
        <v>6216</v>
      </c>
      <c r="Z974" s="123" t="s">
        <v>6137</v>
      </c>
      <c r="AA974" s="69"/>
      <c r="AB974" s="67"/>
      <c r="AC974" s="89" t="s">
        <v>6142</v>
      </c>
      <c r="AD974" s="69"/>
      <c r="AE974" s="69"/>
      <c r="AF974" s="69"/>
      <c r="AG974" s="69"/>
      <c r="AH974" s="123" t="s">
        <v>1885</v>
      </c>
      <c r="AI974" s="123"/>
      <c r="AJ974" s="349"/>
      <c r="AK974" s="349"/>
      <c r="AL974" s="123"/>
      <c r="AM974" s="123"/>
      <c r="AN974" s="123"/>
      <c r="AO974" s="174"/>
      <c r="AP974" s="174"/>
      <c r="AQ974" s="174"/>
      <c r="AR974" s="123"/>
      <c r="AS974" s="350"/>
      <c r="AT974" s="350"/>
      <c r="AU974" s="123"/>
      <c r="AV974" s="67"/>
      <c r="AW974" s="179"/>
      <c r="AX974" s="179"/>
      <c r="AY974" s="123"/>
      <c r="AZ974" s="123"/>
      <c r="BA974" s="174">
        <v>42321</v>
      </c>
      <c r="BB974" s="174"/>
      <c r="BC974" s="123"/>
      <c r="BD974" s="86">
        <f t="shared" si="1"/>
        <v>3750000</v>
      </c>
      <c r="BE974" s="86"/>
      <c r="BF974" s="86"/>
      <c r="BG974" s="179"/>
      <c r="BH974" s="67"/>
      <c r="BI974" s="123"/>
      <c r="BJ974" s="179"/>
      <c r="BK974" s="351"/>
      <c r="BL974" s="351"/>
      <c r="BM974" s="179"/>
      <c r="BN974" s="89"/>
      <c r="BQ974" s="90">
        <v>3750000</v>
      </c>
    </row>
    <row r="975" spans="1:69" x14ac:dyDescent="0.25">
      <c r="A975" s="97">
        <v>972</v>
      </c>
      <c r="B975" s="404" t="s">
        <v>6217</v>
      </c>
      <c r="C975" s="67">
        <v>4100027894</v>
      </c>
      <c r="D975" s="67" t="s">
        <v>6218</v>
      </c>
      <c r="E975" s="204">
        <v>3750000</v>
      </c>
      <c r="F975" s="69" t="s">
        <v>335</v>
      </c>
      <c r="G975" s="69">
        <v>2015</v>
      </c>
      <c r="H975" s="174">
        <v>42179</v>
      </c>
      <c r="I975" s="174">
        <v>42188</v>
      </c>
      <c r="J975" s="97" t="s">
        <v>4375</v>
      </c>
      <c r="K975" s="95"/>
      <c r="L975" s="88" t="s">
        <v>4377</v>
      </c>
      <c r="M975" s="99" t="s">
        <v>5361</v>
      </c>
      <c r="N975" s="97" t="s">
        <v>98</v>
      </c>
      <c r="O975" s="97" t="s">
        <v>98</v>
      </c>
      <c r="P975" s="100">
        <v>3750000</v>
      </c>
      <c r="Q975" s="97">
        <v>2015</v>
      </c>
      <c r="R975" s="69" t="s">
        <v>335</v>
      </c>
      <c r="S975" s="363">
        <v>42174</v>
      </c>
      <c r="T975" s="69"/>
      <c r="U975" s="350"/>
      <c r="V975" s="417"/>
      <c r="W975" s="67" t="s">
        <v>6134</v>
      </c>
      <c r="X975" s="348" t="s">
        <v>6219</v>
      </c>
      <c r="Y975" s="142" t="s">
        <v>6220</v>
      </c>
      <c r="Z975" s="123" t="s">
        <v>6137</v>
      </c>
      <c r="AA975" s="69"/>
      <c r="AB975" s="67"/>
      <c r="AC975" s="89" t="s">
        <v>6142</v>
      </c>
      <c r="AD975" s="69"/>
      <c r="AE975" s="69"/>
      <c r="AF975" s="69"/>
      <c r="AG975" s="69"/>
      <c r="AH975" s="123" t="s">
        <v>1885</v>
      </c>
      <c r="AI975" s="123"/>
      <c r="AJ975" s="349"/>
      <c r="AK975" s="349"/>
      <c r="AL975" s="123"/>
      <c r="AM975" s="123"/>
      <c r="AN975" s="123"/>
      <c r="AO975" s="174"/>
      <c r="AP975" s="174"/>
      <c r="AQ975" s="174"/>
      <c r="AR975" s="123"/>
      <c r="AS975" s="350"/>
      <c r="AT975" s="350"/>
      <c r="AU975" s="123"/>
      <c r="AV975" s="67" t="s">
        <v>14526</v>
      </c>
      <c r="AW975" s="179"/>
      <c r="AX975" s="179"/>
      <c r="AY975" s="123"/>
      <c r="AZ975" s="123">
        <v>5000245718</v>
      </c>
      <c r="BA975" s="174">
        <v>42254</v>
      </c>
      <c r="BB975" s="174">
        <v>42270</v>
      </c>
      <c r="BC975" s="123"/>
      <c r="BD975" s="86">
        <f t="shared" si="1"/>
        <v>3750000</v>
      </c>
      <c r="BE975" s="113">
        <v>0</v>
      </c>
      <c r="BF975" s="86">
        <f>+BD975</f>
        <v>3750000</v>
      </c>
      <c r="BG975" s="179">
        <v>42272</v>
      </c>
      <c r="BH975" s="310" t="s">
        <v>242</v>
      </c>
      <c r="BI975" s="805" t="s">
        <v>14698</v>
      </c>
      <c r="BJ975" s="179">
        <v>42275</v>
      </c>
      <c r="BK975" s="351">
        <v>42296</v>
      </c>
      <c r="BL975" s="351"/>
      <c r="BM975" s="179"/>
      <c r="BN975" s="89"/>
      <c r="BQ975" s="90">
        <v>3750000</v>
      </c>
    </row>
    <row r="976" spans="1:69" x14ac:dyDescent="0.25">
      <c r="A976" s="97">
        <v>973</v>
      </c>
      <c r="B976" s="404" t="s">
        <v>6221</v>
      </c>
      <c r="C976" s="67">
        <v>4100027894</v>
      </c>
      <c r="D976" s="67" t="s">
        <v>6222</v>
      </c>
      <c r="E976" s="204">
        <v>3750000</v>
      </c>
      <c r="F976" s="69" t="s">
        <v>335</v>
      </c>
      <c r="G976" s="69">
        <v>2015</v>
      </c>
      <c r="H976" s="174">
        <v>42179</v>
      </c>
      <c r="I976" s="174">
        <v>42188</v>
      </c>
      <c r="J976" s="97" t="s">
        <v>4375</v>
      </c>
      <c r="K976" s="95"/>
      <c r="L976" s="88" t="s">
        <v>4377</v>
      </c>
      <c r="M976" s="99" t="s">
        <v>5361</v>
      </c>
      <c r="N976" s="97" t="s">
        <v>98</v>
      </c>
      <c r="O976" s="97" t="s">
        <v>98</v>
      </c>
      <c r="P976" s="100">
        <v>3750000</v>
      </c>
      <c r="Q976" s="97">
        <v>2015</v>
      </c>
      <c r="R976" s="69" t="s">
        <v>335</v>
      </c>
      <c r="S976" s="363">
        <v>42174</v>
      </c>
      <c r="T976" s="69"/>
      <c r="U976" s="350"/>
      <c r="V976" s="417"/>
      <c r="W976" s="67" t="s">
        <v>6134</v>
      </c>
      <c r="X976" s="348" t="s">
        <v>6223</v>
      </c>
      <c r="Y976" s="142" t="s">
        <v>6224</v>
      </c>
      <c r="Z976" s="123" t="s">
        <v>6137</v>
      </c>
      <c r="AA976" s="69"/>
      <c r="AB976" s="67"/>
      <c r="AC976" s="89" t="s">
        <v>5399</v>
      </c>
      <c r="AD976" s="69"/>
      <c r="AE976" s="69"/>
      <c r="AF976" s="69"/>
      <c r="AG976" s="69"/>
      <c r="AH976" s="123" t="s">
        <v>1885</v>
      </c>
      <c r="AI976" s="123"/>
      <c r="AJ976" s="349"/>
      <c r="AK976" s="349"/>
      <c r="AL976" s="123"/>
      <c r="AM976" s="123"/>
      <c r="AN976" s="123"/>
      <c r="AO976" s="174"/>
      <c r="AP976" s="174"/>
      <c r="AQ976" s="174"/>
      <c r="AR976" s="123"/>
      <c r="AS976" s="350"/>
      <c r="AT976" s="350"/>
      <c r="AU976" s="123"/>
      <c r="AV976" s="67"/>
      <c r="AW976" s="179"/>
      <c r="AX976" s="179"/>
      <c r="AY976" s="123"/>
      <c r="AZ976" s="123"/>
      <c r="BA976" s="174">
        <v>42321</v>
      </c>
      <c r="BB976" s="174"/>
      <c r="BC976" s="123"/>
      <c r="BD976" s="86">
        <f t="shared" si="1"/>
        <v>3750000</v>
      </c>
      <c r="BE976" s="86">
        <f>+BD976</f>
        <v>3750000</v>
      </c>
      <c r="BF976" s="86"/>
      <c r="BG976" s="179"/>
      <c r="BH976" s="67"/>
      <c r="BI976" s="123"/>
      <c r="BJ976" s="179"/>
      <c r="BK976" s="351"/>
      <c r="BL976" s="351"/>
      <c r="BM976" s="179"/>
      <c r="BN976" s="89"/>
      <c r="BQ976" s="90">
        <v>3750000</v>
      </c>
    </row>
    <row r="977" spans="1:69" x14ac:dyDescent="0.25">
      <c r="A977" s="97">
        <v>974</v>
      </c>
      <c r="B977" s="404" t="s">
        <v>6225</v>
      </c>
      <c r="C977" s="67">
        <v>4100027894</v>
      </c>
      <c r="D977" s="67" t="s">
        <v>6226</v>
      </c>
      <c r="E977" s="204">
        <v>3750000</v>
      </c>
      <c r="F977" s="69" t="s">
        <v>335</v>
      </c>
      <c r="G977" s="69">
        <v>2015</v>
      </c>
      <c r="H977" s="174">
        <v>42179</v>
      </c>
      <c r="I977" s="174">
        <v>42188</v>
      </c>
      <c r="J977" s="97" t="s">
        <v>4375</v>
      </c>
      <c r="K977" s="95"/>
      <c r="L977" s="88" t="s">
        <v>4377</v>
      </c>
      <c r="M977" s="99" t="s">
        <v>5361</v>
      </c>
      <c r="N977" s="97" t="s">
        <v>98</v>
      </c>
      <c r="O977" s="97" t="s">
        <v>98</v>
      </c>
      <c r="P977" s="100">
        <v>3750000</v>
      </c>
      <c r="Q977" s="97">
        <v>2015</v>
      </c>
      <c r="R977" s="69" t="s">
        <v>335</v>
      </c>
      <c r="S977" s="363">
        <v>42174</v>
      </c>
      <c r="T977" s="69"/>
      <c r="U977" s="350"/>
      <c r="V977" s="417"/>
      <c r="W977" s="67" t="s">
        <v>6134</v>
      </c>
      <c r="X977" s="348" t="s">
        <v>4709</v>
      </c>
      <c r="Y977" s="142" t="s">
        <v>6227</v>
      </c>
      <c r="Z977" s="123" t="s">
        <v>6137</v>
      </c>
      <c r="AA977" s="69"/>
      <c r="AB977" s="67"/>
      <c r="AC977" s="89" t="s">
        <v>6142</v>
      </c>
      <c r="AD977" s="69"/>
      <c r="AE977" s="69"/>
      <c r="AF977" s="69"/>
      <c r="AG977" s="69"/>
      <c r="AH977" s="123" t="s">
        <v>1885</v>
      </c>
      <c r="AI977" s="123"/>
      <c r="AJ977" s="349"/>
      <c r="AK977" s="349"/>
      <c r="AL977" s="123"/>
      <c r="AM977" s="123"/>
      <c r="AN977" s="123"/>
      <c r="AO977" s="174"/>
      <c r="AP977" s="174"/>
      <c r="AQ977" s="174"/>
      <c r="AR977" s="123"/>
      <c r="AS977" s="350"/>
      <c r="AT977" s="350"/>
      <c r="AU977" s="123"/>
      <c r="AV977" s="67"/>
      <c r="AW977" s="179"/>
      <c r="AX977" s="179"/>
      <c r="AY977" s="123"/>
      <c r="AZ977" s="123"/>
      <c r="BA977" s="174">
        <v>42313</v>
      </c>
      <c r="BB977" s="174"/>
      <c r="BC977" s="123"/>
      <c r="BD977" s="113">
        <f t="shared" si="1"/>
        <v>3750000</v>
      </c>
      <c r="BE977" s="86">
        <f>+BD977</f>
        <v>3750000</v>
      </c>
      <c r="BF977" s="86"/>
      <c r="BG977" s="179"/>
      <c r="BH977" s="88" t="s">
        <v>776</v>
      </c>
      <c r="BI977" s="123"/>
      <c r="BJ977" s="179"/>
      <c r="BK977" s="351"/>
      <c r="BL977" s="351"/>
      <c r="BM977" s="179"/>
      <c r="BN977" s="89"/>
      <c r="BQ977" s="90">
        <v>3750000</v>
      </c>
    </row>
    <row r="978" spans="1:69" x14ac:dyDescent="0.25">
      <c r="A978" s="97">
        <v>975</v>
      </c>
      <c r="B978" s="404" t="s">
        <v>6228</v>
      </c>
      <c r="C978" s="67">
        <v>4100027894</v>
      </c>
      <c r="D978" s="67" t="s">
        <v>6229</v>
      </c>
      <c r="E978" s="204">
        <v>3750000</v>
      </c>
      <c r="F978" s="69" t="s">
        <v>335</v>
      </c>
      <c r="G978" s="69">
        <v>2015</v>
      </c>
      <c r="H978" s="174">
        <v>42179</v>
      </c>
      <c r="I978" s="174">
        <v>42188</v>
      </c>
      <c r="J978" s="97" t="s">
        <v>4375</v>
      </c>
      <c r="K978" s="95"/>
      <c r="L978" s="88" t="s">
        <v>4377</v>
      </c>
      <c r="M978" s="99" t="s">
        <v>5361</v>
      </c>
      <c r="N978" s="97" t="s">
        <v>98</v>
      </c>
      <c r="O978" s="97" t="s">
        <v>98</v>
      </c>
      <c r="P978" s="100">
        <v>3750000</v>
      </c>
      <c r="Q978" s="97">
        <v>2015</v>
      </c>
      <c r="R978" s="69" t="s">
        <v>335</v>
      </c>
      <c r="S978" s="363">
        <v>42174</v>
      </c>
      <c r="T978" s="69"/>
      <c r="U978" s="350"/>
      <c r="V978" s="417"/>
      <c r="W978" s="67" t="s">
        <v>6134</v>
      </c>
      <c r="X978" s="348" t="s">
        <v>4724</v>
      </c>
      <c r="Y978" s="142" t="s">
        <v>6230</v>
      </c>
      <c r="Z978" s="123" t="s">
        <v>6137</v>
      </c>
      <c r="AA978" s="69"/>
      <c r="AB978" s="67"/>
      <c r="AC978" s="89" t="s">
        <v>6142</v>
      </c>
      <c r="AD978" s="69"/>
      <c r="AE978" s="69"/>
      <c r="AF978" s="69"/>
      <c r="AG978" s="69"/>
      <c r="AH978" s="123" t="s">
        <v>1885</v>
      </c>
      <c r="AI978" s="123"/>
      <c r="AJ978" s="349"/>
      <c r="AK978" s="349"/>
      <c r="AL978" s="123"/>
      <c r="AM978" s="123"/>
      <c r="AN978" s="123"/>
      <c r="AO978" s="174"/>
      <c r="AP978" s="174"/>
      <c r="AQ978" s="174"/>
      <c r="AR978" s="123"/>
      <c r="AS978" s="350"/>
      <c r="AT978" s="350"/>
      <c r="AU978" s="123"/>
      <c r="AV978" s="67"/>
      <c r="AW978" s="179"/>
      <c r="AX978" s="179"/>
      <c r="AY978" s="123"/>
      <c r="AZ978" s="123"/>
      <c r="BA978" s="174"/>
      <c r="BB978" s="174"/>
      <c r="BC978" s="123"/>
      <c r="BD978" s="86">
        <v>3750000</v>
      </c>
      <c r="BE978" s="86"/>
      <c r="BF978" s="86"/>
      <c r="BG978" s="179"/>
      <c r="BH978" s="67"/>
      <c r="BI978" s="123"/>
      <c r="BJ978" s="179"/>
      <c r="BK978" s="351"/>
      <c r="BL978" s="351"/>
      <c r="BM978" s="179"/>
      <c r="BN978" s="89"/>
      <c r="BQ978" s="90">
        <v>3750000</v>
      </c>
    </row>
    <row r="979" spans="1:69" x14ac:dyDescent="0.25">
      <c r="A979" s="97">
        <v>976</v>
      </c>
      <c r="B979" s="404" t="s">
        <v>6231</v>
      </c>
      <c r="C979" s="67">
        <v>4100027895</v>
      </c>
      <c r="D979" s="67" t="s">
        <v>6232</v>
      </c>
      <c r="E979" s="204">
        <v>1200000</v>
      </c>
      <c r="F979" s="69" t="s">
        <v>335</v>
      </c>
      <c r="G979" s="69">
        <v>2015</v>
      </c>
      <c r="H979" s="174">
        <v>42179</v>
      </c>
      <c r="I979" s="174">
        <v>42188</v>
      </c>
      <c r="J979" s="97" t="s">
        <v>4375</v>
      </c>
      <c r="K979" s="95"/>
      <c r="L979" s="88" t="s">
        <v>4377</v>
      </c>
      <c r="M979" s="99" t="s">
        <v>5361</v>
      </c>
      <c r="N979" s="97" t="s">
        <v>98</v>
      </c>
      <c r="O979" s="97" t="s">
        <v>98</v>
      </c>
      <c r="P979" s="100">
        <v>1200000</v>
      </c>
      <c r="Q979" s="97">
        <v>2015</v>
      </c>
      <c r="R979" s="69" t="s">
        <v>335</v>
      </c>
      <c r="S979" s="363">
        <v>42174</v>
      </c>
      <c r="T979" s="69"/>
      <c r="U979" s="350"/>
      <c r="V979" s="417"/>
      <c r="W979" s="67" t="s">
        <v>6134</v>
      </c>
      <c r="X979" s="348" t="s">
        <v>6233</v>
      </c>
      <c r="Y979" s="142" t="s">
        <v>6234</v>
      </c>
      <c r="Z979" s="123" t="s">
        <v>6137</v>
      </c>
      <c r="AA979" s="69"/>
      <c r="AB979" s="67"/>
      <c r="AC979" s="89" t="s">
        <v>6142</v>
      </c>
      <c r="AD979" s="69"/>
      <c r="AE979" s="69"/>
      <c r="AF979" s="69"/>
      <c r="AG979" s="69"/>
      <c r="AH979" s="123" t="s">
        <v>384</v>
      </c>
      <c r="AI979" s="123"/>
      <c r="AJ979" s="349"/>
      <c r="AK979" s="349"/>
      <c r="AL979" s="123"/>
      <c r="AM979" s="123"/>
      <c r="AN979" s="123"/>
      <c r="AO979" s="174"/>
      <c r="AP979" s="174"/>
      <c r="AQ979" s="174"/>
      <c r="AR979" s="123"/>
      <c r="AS979" s="350"/>
      <c r="AT979" s="350"/>
      <c r="AU979" s="123"/>
      <c r="AV979" s="67" t="s">
        <v>6235</v>
      </c>
      <c r="AW979" s="179"/>
      <c r="AX979" s="179"/>
      <c r="AY979" s="123"/>
      <c r="AZ979" s="123">
        <v>5000241429</v>
      </c>
      <c r="BA979" s="174">
        <v>42226</v>
      </c>
      <c r="BB979" s="174">
        <v>42247</v>
      </c>
      <c r="BC979" s="180"/>
      <c r="BD979" s="86">
        <v>1200000</v>
      </c>
      <c r="BE979" s="113">
        <v>0</v>
      </c>
      <c r="BF979" s="86">
        <v>1200000</v>
      </c>
      <c r="BG979" s="179">
        <v>42248</v>
      </c>
      <c r="BH979" s="156" t="s">
        <v>116</v>
      </c>
      <c r="BI979" s="123" t="s">
        <v>6236</v>
      </c>
      <c r="BJ979" s="179">
        <v>42248</v>
      </c>
      <c r="BK979" s="351">
        <v>42269</v>
      </c>
      <c r="BL979" s="351">
        <v>42289</v>
      </c>
      <c r="BM979" s="179"/>
      <c r="BN979" s="89"/>
      <c r="BQ979" s="90">
        <v>1200000</v>
      </c>
    </row>
    <row r="980" spans="1:69" x14ac:dyDescent="0.25">
      <c r="A980" s="97">
        <v>977</v>
      </c>
      <c r="B980" s="404" t="s">
        <v>6237</v>
      </c>
      <c r="C980" s="67">
        <v>4100027895</v>
      </c>
      <c r="D980" s="67" t="s">
        <v>6238</v>
      </c>
      <c r="E980" s="204">
        <v>1200000</v>
      </c>
      <c r="F980" s="69" t="s">
        <v>335</v>
      </c>
      <c r="G980" s="69">
        <v>2015</v>
      </c>
      <c r="H980" s="174">
        <v>42179</v>
      </c>
      <c r="I980" s="174">
        <v>42188</v>
      </c>
      <c r="J980" s="97" t="s">
        <v>4375</v>
      </c>
      <c r="K980" s="95"/>
      <c r="L980" s="88" t="s">
        <v>4377</v>
      </c>
      <c r="M980" s="99" t="s">
        <v>5361</v>
      </c>
      <c r="N980" s="97" t="s">
        <v>98</v>
      </c>
      <c r="O980" s="97" t="s">
        <v>98</v>
      </c>
      <c r="P980" s="100">
        <v>1200000</v>
      </c>
      <c r="Q980" s="97">
        <v>2015</v>
      </c>
      <c r="R980" s="69" t="s">
        <v>335</v>
      </c>
      <c r="S980" s="363">
        <v>42174</v>
      </c>
      <c r="T980" s="69"/>
      <c r="U980" s="350"/>
      <c r="V980" s="417"/>
      <c r="W980" s="67" t="s">
        <v>6134</v>
      </c>
      <c r="X980" s="348" t="s">
        <v>6239</v>
      </c>
      <c r="Y980" s="142" t="s">
        <v>6240</v>
      </c>
      <c r="Z980" s="123" t="s">
        <v>6137</v>
      </c>
      <c r="AA980" s="69"/>
      <c r="AB980" s="67"/>
      <c r="AC980" s="89" t="s">
        <v>6142</v>
      </c>
      <c r="AD980" s="69"/>
      <c r="AE980" s="69"/>
      <c r="AF980" s="69"/>
      <c r="AG980" s="69"/>
      <c r="AH980" s="123" t="s">
        <v>384</v>
      </c>
      <c r="AI980" s="123"/>
      <c r="AJ980" s="349"/>
      <c r="AK980" s="349"/>
      <c r="AL980" s="123"/>
      <c r="AM980" s="123"/>
      <c r="AN980" s="123"/>
      <c r="AO980" s="174"/>
      <c r="AP980" s="174"/>
      <c r="AQ980" s="174"/>
      <c r="AR980" s="123"/>
      <c r="AS980" s="350"/>
      <c r="AT980" s="350"/>
      <c r="AU980" s="123"/>
      <c r="AV980" s="67" t="s">
        <v>14537</v>
      </c>
      <c r="AW980" s="179"/>
      <c r="AX980" s="179"/>
      <c r="AY980" s="123"/>
      <c r="AZ980" s="123">
        <v>5000245722</v>
      </c>
      <c r="BA980" s="174">
        <v>42254</v>
      </c>
      <c r="BB980" s="174">
        <v>42270</v>
      </c>
      <c r="BC980" s="123"/>
      <c r="BD980" s="86">
        <f>+E980</f>
        <v>1200000</v>
      </c>
      <c r="BE980" s="113">
        <v>0</v>
      </c>
      <c r="BF980" s="86">
        <f>+BD980</f>
        <v>1200000</v>
      </c>
      <c r="BG980" s="179">
        <v>42272</v>
      </c>
      <c r="BH980" s="310" t="s">
        <v>242</v>
      </c>
      <c r="BI980" s="805" t="s">
        <v>14702</v>
      </c>
      <c r="BJ980" s="179">
        <v>42275</v>
      </c>
      <c r="BK980" s="351">
        <v>42296</v>
      </c>
      <c r="BL980" s="351"/>
      <c r="BM980" s="179"/>
      <c r="BN980" s="89"/>
      <c r="BQ980" s="90">
        <v>1200000</v>
      </c>
    </row>
    <row r="981" spans="1:69" x14ac:dyDescent="0.25">
      <c r="A981" s="97">
        <v>978</v>
      </c>
      <c r="B981" s="404" t="s">
        <v>6241</v>
      </c>
      <c r="C981" s="67">
        <v>4100027895</v>
      </c>
      <c r="D981" s="67" t="s">
        <v>6242</v>
      </c>
      <c r="E981" s="204">
        <v>1200000</v>
      </c>
      <c r="F981" s="69" t="s">
        <v>335</v>
      </c>
      <c r="G981" s="69">
        <v>2015</v>
      </c>
      <c r="H981" s="174">
        <v>42179</v>
      </c>
      <c r="I981" s="174">
        <v>42188</v>
      </c>
      <c r="J981" s="97" t="s">
        <v>4375</v>
      </c>
      <c r="K981" s="95"/>
      <c r="L981" s="88" t="s">
        <v>4377</v>
      </c>
      <c r="M981" s="99" t="s">
        <v>5361</v>
      </c>
      <c r="N981" s="97" t="s">
        <v>98</v>
      </c>
      <c r="O981" s="97" t="s">
        <v>98</v>
      </c>
      <c r="P981" s="100">
        <v>1200000</v>
      </c>
      <c r="Q981" s="97">
        <v>2015</v>
      </c>
      <c r="R981" s="69" t="s">
        <v>335</v>
      </c>
      <c r="S981" s="363">
        <v>42174</v>
      </c>
      <c r="T981" s="69"/>
      <c r="U981" s="350"/>
      <c r="V981" s="417"/>
      <c r="W981" s="67" t="s">
        <v>6134</v>
      </c>
      <c r="X981" s="348" t="s">
        <v>6243</v>
      </c>
      <c r="Y981" s="142" t="s">
        <v>6244</v>
      </c>
      <c r="Z981" s="123" t="s">
        <v>6137</v>
      </c>
      <c r="AA981" s="69"/>
      <c r="AB981" s="67"/>
      <c r="AC981" s="89" t="s">
        <v>6142</v>
      </c>
      <c r="AD981" s="69"/>
      <c r="AE981" s="69"/>
      <c r="AF981" s="69"/>
      <c r="AG981" s="69"/>
      <c r="AH981" s="123" t="s">
        <v>384</v>
      </c>
      <c r="AI981" s="123"/>
      <c r="AJ981" s="349"/>
      <c r="AK981" s="349"/>
      <c r="AL981" s="123"/>
      <c r="AM981" s="123"/>
      <c r="AN981" s="123"/>
      <c r="AO981" s="174"/>
      <c r="AP981" s="174"/>
      <c r="AQ981" s="174"/>
      <c r="AR981" s="123"/>
      <c r="AS981" s="350"/>
      <c r="AT981" s="350"/>
      <c r="AU981" s="123"/>
      <c r="AV981" s="67" t="s">
        <v>6245</v>
      </c>
      <c r="AW981" s="179"/>
      <c r="AX981" s="179"/>
      <c r="AY981" s="123"/>
      <c r="AZ981" s="123">
        <v>5000241426</v>
      </c>
      <c r="BA981" s="174">
        <v>42226</v>
      </c>
      <c r="BB981" s="174">
        <v>42247</v>
      </c>
      <c r="BC981" s="180"/>
      <c r="BD981" s="86">
        <v>1200000</v>
      </c>
      <c r="BE981" s="113">
        <v>0</v>
      </c>
      <c r="BF981" s="86">
        <v>1200000</v>
      </c>
      <c r="BG981" s="179">
        <v>42248</v>
      </c>
      <c r="BH981" s="156" t="s">
        <v>116</v>
      </c>
      <c r="BI981" s="123" t="s">
        <v>6246</v>
      </c>
      <c r="BJ981" s="179">
        <v>42248</v>
      </c>
      <c r="BK981" s="351">
        <v>42269</v>
      </c>
      <c r="BL981" s="351">
        <v>42289</v>
      </c>
      <c r="BM981" s="179"/>
      <c r="BN981" s="89"/>
      <c r="BQ981" s="90">
        <v>1200000</v>
      </c>
    </row>
    <row r="982" spans="1:69" x14ac:dyDescent="0.25">
      <c r="A982" s="97">
        <v>979</v>
      </c>
      <c r="B982" s="404" t="s">
        <v>6247</v>
      </c>
      <c r="C982" s="67">
        <v>4100027895</v>
      </c>
      <c r="D982" s="67" t="s">
        <v>6248</v>
      </c>
      <c r="E982" s="204">
        <v>1200000</v>
      </c>
      <c r="F982" s="69" t="s">
        <v>335</v>
      </c>
      <c r="G982" s="69">
        <v>2015</v>
      </c>
      <c r="H982" s="174">
        <v>42179</v>
      </c>
      <c r="I982" s="174">
        <v>42188</v>
      </c>
      <c r="J982" s="97" t="s">
        <v>4375</v>
      </c>
      <c r="K982" s="95"/>
      <c r="L982" s="88" t="s">
        <v>4377</v>
      </c>
      <c r="M982" s="99" t="s">
        <v>5361</v>
      </c>
      <c r="N982" s="97" t="s">
        <v>98</v>
      </c>
      <c r="O982" s="97" t="s">
        <v>98</v>
      </c>
      <c r="P982" s="100">
        <v>1200000</v>
      </c>
      <c r="Q982" s="97">
        <v>2015</v>
      </c>
      <c r="R982" s="69" t="s">
        <v>335</v>
      </c>
      <c r="S982" s="363">
        <v>42174</v>
      </c>
      <c r="T982" s="69"/>
      <c r="U982" s="350"/>
      <c r="V982" s="417"/>
      <c r="W982" s="67" t="s">
        <v>6134</v>
      </c>
      <c r="X982" s="348" t="s">
        <v>6249</v>
      </c>
      <c r="Y982" s="142" t="s">
        <v>6250</v>
      </c>
      <c r="Z982" s="123" t="s">
        <v>6137</v>
      </c>
      <c r="AA982" s="69"/>
      <c r="AB982" s="67"/>
      <c r="AC982" s="89" t="s">
        <v>4375</v>
      </c>
      <c r="AD982" s="69"/>
      <c r="AE982" s="69"/>
      <c r="AF982" s="69"/>
      <c r="AG982" s="69"/>
      <c r="AH982" s="123" t="s">
        <v>384</v>
      </c>
      <c r="AI982" s="123"/>
      <c r="AJ982" s="349"/>
      <c r="AK982" s="349"/>
      <c r="AL982" s="123"/>
      <c r="AM982" s="123"/>
      <c r="AN982" s="123"/>
      <c r="AO982" s="174"/>
      <c r="AP982" s="174"/>
      <c r="AQ982" s="174"/>
      <c r="AR982" s="123"/>
      <c r="AS982" s="350"/>
      <c r="AT982" s="350"/>
      <c r="AU982" s="123"/>
      <c r="AV982" s="67" t="s">
        <v>14534</v>
      </c>
      <c r="AW982" s="179"/>
      <c r="AX982" s="179"/>
      <c r="AY982" s="123"/>
      <c r="AZ982" s="123">
        <v>5000245720</v>
      </c>
      <c r="BA982" s="174">
        <v>42254</v>
      </c>
      <c r="BB982" s="174">
        <v>42270</v>
      </c>
      <c r="BC982" s="123"/>
      <c r="BD982" s="86">
        <f>+E982</f>
        <v>1200000</v>
      </c>
      <c r="BE982" s="113">
        <v>0</v>
      </c>
      <c r="BF982" s="86">
        <f>+BD982</f>
        <v>1200000</v>
      </c>
      <c r="BG982" s="179">
        <v>42272</v>
      </c>
      <c r="BH982" s="310" t="s">
        <v>242</v>
      </c>
      <c r="BI982" s="811" t="s">
        <v>14702</v>
      </c>
      <c r="BJ982" s="179">
        <v>42275</v>
      </c>
      <c r="BK982" s="351">
        <v>42296</v>
      </c>
      <c r="BL982" s="351"/>
      <c r="BM982" s="179"/>
      <c r="BN982" s="89"/>
      <c r="BQ982" s="90">
        <v>1200000</v>
      </c>
    </row>
    <row r="983" spans="1:69" x14ac:dyDescent="0.25">
      <c r="A983" s="97">
        <v>980</v>
      </c>
      <c r="B983" s="404" t="s">
        <v>6251</v>
      </c>
      <c r="C983" s="67">
        <v>4100027895</v>
      </c>
      <c r="D983" s="67" t="s">
        <v>6252</v>
      </c>
      <c r="E983" s="204">
        <v>1200000</v>
      </c>
      <c r="F983" s="69" t="s">
        <v>335</v>
      </c>
      <c r="G983" s="69">
        <v>2015</v>
      </c>
      <c r="H983" s="174">
        <v>42179</v>
      </c>
      <c r="I983" s="174">
        <v>42188</v>
      </c>
      <c r="J983" s="97" t="s">
        <v>4375</v>
      </c>
      <c r="K983" s="95"/>
      <c r="L983" s="88" t="s">
        <v>4377</v>
      </c>
      <c r="M983" s="99" t="s">
        <v>5361</v>
      </c>
      <c r="N983" s="97" t="s">
        <v>98</v>
      </c>
      <c r="O983" s="97" t="s">
        <v>98</v>
      </c>
      <c r="P983" s="100">
        <v>1200000</v>
      </c>
      <c r="Q983" s="97">
        <v>2015</v>
      </c>
      <c r="R983" s="69" t="s">
        <v>335</v>
      </c>
      <c r="S983" s="363">
        <v>42174</v>
      </c>
      <c r="T983" s="69"/>
      <c r="U983" s="350"/>
      <c r="V983" s="417"/>
      <c r="W983" s="67" t="s">
        <v>6134</v>
      </c>
      <c r="X983" s="348" t="s">
        <v>6253</v>
      </c>
      <c r="Y983" s="142" t="s">
        <v>6254</v>
      </c>
      <c r="Z983" s="123" t="s">
        <v>6137</v>
      </c>
      <c r="AA983" s="69"/>
      <c r="AB983" s="67"/>
      <c r="AC983" s="89" t="s">
        <v>4375</v>
      </c>
      <c r="AD983" s="69"/>
      <c r="AE983" s="69"/>
      <c r="AF983" s="69"/>
      <c r="AG983" s="69"/>
      <c r="AH983" s="123" t="s">
        <v>384</v>
      </c>
      <c r="AI983" s="123"/>
      <c r="AJ983" s="349"/>
      <c r="AK983" s="349"/>
      <c r="AL983" s="123"/>
      <c r="AM983" s="123"/>
      <c r="AN983" s="123"/>
      <c r="AO983" s="174"/>
      <c r="AP983" s="174"/>
      <c r="AQ983" s="174"/>
      <c r="AR983" s="123"/>
      <c r="AS983" s="350"/>
      <c r="AT983" s="350"/>
      <c r="AU983" s="123"/>
      <c r="AV983" s="67" t="s">
        <v>15372</v>
      </c>
      <c r="AW983" s="179"/>
      <c r="AX983" s="179"/>
      <c r="AY983" s="123"/>
      <c r="AZ983" s="123">
        <v>5000252855</v>
      </c>
      <c r="BA983" s="174">
        <v>42277</v>
      </c>
      <c r="BB983" s="174">
        <v>42312</v>
      </c>
      <c r="BC983" s="123"/>
      <c r="BD983" s="86">
        <f>+E983</f>
        <v>1200000</v>
      </c>
      <c r="BE983" s="86">
        <v>0</v>
      </c>
      <c r="BF983" s="86">
        <f>+BD983</f>
        <v>1200000</v>
      </c>
      <c r="BG983" s="179">
        <v>42317</v>
      </c>
      <c r="BH983" s="310" t="s">
        <v>242</v>
      </c>
      <c r="BI983" s="123" t="s">
        <v>15498</v>
      </c>
      <c r="BJ983" s="179">
        <v>42318</v>
      </c>
      <c r="BK983" s="351">
        <v>42339</v>
      </c>
      <c r="BL983" s="351"/>
      <c r="BM983" s="179"/>
      <c r="BN983" s="89"/>
      <c r="BQ983" s="90">
        <v>1200000</v>
      </c>
    </row>
    <row r="984" spans="1:69" x14ac:dyDescent="0.25">
      <c r="A984" s="97">
        <v>981</v>
      </c>
      <c r="B984" s="404" t="s">
        <v>6255</v>
      </c>
      <c r="C984" s="67">
        <v>4100027895</v>
      </c>
      <c r="D984" s="67" t="s">
        <v>6256</v>
      </c>
      <c r="E984" s="204">
        <v>1200000</v>
      </c>
      <c r="F984" s="69" t="s">
        <v>335</v>
      </c>
      <c r="G984" s="69">
        <v>2015</v>
      </c>
      <c r="H984" s="174">
        <v>42179</v>
      </c>
      <c r="I984" s="174">
        <v>42188</v>
      </c>
      <c r="J984" s="97" t="s">
        <v>4375</v>
      </c>
      <c r="K984" s="95"/>
      <c r="L984" s="88" t="s">
        <v>4377</v>
      </c>
      <c r="M984" s="99" t="s">
        <v>5361</v>
      </c>
      <c r="N984" s="97" t="s">
        <v>98</v>
      </c>
      <c r="O984" s="97" t="s">
        <v>98</v>
      </c>
      <c r="P984" s="100">
        <v>1200000</v>
      </c>
      <c r="Q984" s="97">
        <v>2015</v>
      </c>
      <c r="R984" s="69" t="s">
        <v>335</v>
      </c>
      <c r="S984" s="363">
        <v>42174</v>
      </c>
      <c r="T984" s="69"/>
      <c r="U984" s="350"/>
      <c r="V984" s="417"/>
      <c r="W984" s="67" t="s">
        <v>6134</v>
      </c>
      <c r="X984" s="348" t="s">
        <v>6257</v>
      </c>
      <c r="Y984" s="142" t="s">
        <v>6258</v>
      </c>
      <c r="Z984" s="123" t="s">
        <v>6137</v>
      </c>
      <c r="AA984" s="69"/>
      <c r="AB984" s="67"/>
      <c r="AC984" s="89" t="s">
        <v>4375</v>
      </c>
      <c r="AD984" s="69"/>
      <c r="AE984" s="69"/>
      <c r="AF984" s="69"/>
      <c r="AG984" s="69"/>
      <c r="AH984" s="123" t="s">
        <v>384</v>
      </c>
      <c r="AI984" s="123"/>
      <c r="AJ984" s="349"/>
      <c r="AK984" s="349"/>
      <c r="AL984" s="123"/>
      <c r="AM984" s="123"/>
      <c r="AN984" s="123"/>
      <c r="AO984" s="174"/>
      <c r="AP984" s="174"/>
      <c r="AQ984" s="174"/>
      <c r="AR984" s="123"/>
      <c r="AS984" s="350"/>
      <c r="AT984" s="350"/>
      <c r="AU984" s="123"/>
      <c r="AV984" s="67" t="s">
        <v>15373</v>
      </c>
      <c r="AW984" s="179"/>
      <c r="AX984" s="179"/>
      <c r="AY984" s="123"/>
      <c r="AZ984" s="123">
        <v>5000252858</v>
      </c>
      <c r="BA984" s="174">
        <v>42277</v>
      </c>
      <c r="BB984" s="174">
        <v>42312</v>
      </c>
      <c r="BC984" s="123"/>
      <c r="BD984" s="86">
        <f>+E984</f>
        <v>1200000</v>
      </c>
      <c r="BE984" s="86">
        <v>0</v>
      </c>
      <c r="BF984" s="86">
        <f>+BD984</f>
        <v>1200000</v>
      </c>
      <c r="BG984" s="179">
        <v>42317</v>
      </c>
      <c r="BH984" s="310" t="s">
        <v>242</v>
      </c>
      <c r="BI984" s="123" t="s">
        <v>15498</v>
      </c>
      <c r="BJ984" s="179">
        <v>42318</v>
      </c>
      <c r="BK984" s="351">
        <v>42339</v>
      </c>
      <c r="BL984" s="351"/>
      <c r="BM984" s="179"/>
      <c r="BN984" s="89"/>
      <c r="BQ984" s="90">
        <v>1200000</v>
      </c>
    </row>
    <row r="985" spans="1:69" x14ac:dyDescent="0.25">
      <c r="A985" s="97">
        <v>982</v>
      </c>
      <c r="B985" s="404" t="s">
        <v>6259</v>
      </c>
      <c r="C985" s="67">
        <v>4100027895</v>
      </c>
      <c r="D985" s="67" t="s">
        <v>6260</v>
      </c>
      <c r="E985" s="204">
        <v>1200000</v>
      </c>
      <c r="F985" s="69" t="s">
        <v>335</v>
      </c>
      <c r="G985" s="69">
        <v>2015</v>
      </c>
      <c r="H985" s="174">
        <v>42179</v>
      </c>
      <c r="I985" s="174">
        <v>42188</v>
      </c>
      <c r="J985" s="97" t="s">
        <v>4375</v>
      </c>
      <c r="K985" s="95"/>
      <c r="L985" s="88" t="s">
        <v>4377</v>
      </c>
      <c r="M985" s="99" t="s">
        <v>5361</v>
      </c>
      <c r="N985" s="97" t="s">
        <v>98</v>
      </c>
      <c r="O985" s="97" t="s">
        <v>98</v>
      </c>
      <c r="P985" s="100">
        <v>1200000</v>
      </c>
      <c r="Q985" s="97">
        <v>2015</v>
      </c>
      <c r="R985" s="69" t="s">
        <v>335</v>
      </c>
      <c r="S985" s="363">
        <v>42174</v>
      </c>
      <c r="T985" s="69"/>
      <c r="U985" s="350"/>
      <c r="V985" s="417"/>
      <c r="W985" s="67" t="s">
        <v>6134</v>
      </c>
      <c r="X985" s="348" t="s">
        <v>6261</v>
      </c>
      <c r="Y985" s="142" t="s">
        <v>6262</v>
      </c>
      <c r="Z985" s="123" t="s">
        <v>6137</v>
      </c>
      <c r="AA985" s="69"/>
      <c r="AB985" s="67"/>
      <c r="AC985" s="89" t="s">
        <v>6142</v>
      </c>
      <c r="AD985" s="69"/>
      <c r="AE985" s="69"/>
      <c r="AF985" s="69"/>
      <c r="AG985" s="69"/>
      <c r="AH985" s="123" t="s">
        <v>384</v>
      </c>
      <c r="AI985" s="123"/>
      <c r="AJ985" s="349"/>
      <c r="AK985" s="349"/>
      <c r="AL985" s="123"/>
      <c r="AM985" s="123"/>
      <c r="AN985" s="123"/>
      <c r="AO985" s="174"/>
      <c r="AP985" s="174"/>
      <c r="AQ985" s="174"/>
      <c r="AR985" s="123"/>
      <c r="AS985" s="350"/>
      <c r="AT985" s="350"/>
      <c r="AU985" s="123"/>
      <c r="AV985" s="67"/>
      <c r="AW985" s="179"/>
      <c r="AX985" s="179"/>
      <c r="AY985" s="123"/>
      <c r="AZ985" s="123"/>
      <c r="BA985" s="174"/>
      <c r="BB985" s="174"/>
      <c r="BC985" s="123"/>
      <c r="BD985" s="86"/>
      <c r="BE985" s="86"/>
      <c r="BF985" s="86"/>
      <c r="BG985" s="179"/>
      <c r="BH985" s="67"/>
      <c r="BI985" s="123"/>
      <c r="BJ985" s="179"/>
      <c r="BK985" s="351"/>
      <c r="BL985" s="351"/>
      <c r="BM985" s="179"/>
      <c r="BN985" s="89"/>
      <c r="BQ985" s="90">
        <v>1200000</v>
      </c>
    </row>
    <row r="986" spans="1:69" x14ac:dyDescent="0.25">
      <c r="A986" s="97">
        <v>983</v>
      </c>
      <c r="B986" s="404" t="s">
        <v>6263</v>
      </c>
      <c r="C986" s="67">
        <v>4100027895</v>
      </c>
      <c r="D986" s="67" t="s">
        <v>6260</v>
      </c>
      <c r="E986" s="204">
        <v>1200000</v>
      </c>
      <c r="F986" s="69" t="s">
        <v>335</v>
      </c>
      <c r="G986" s="69">
        <v>2015</v>
      </c>
      <c r="H986" s="174">
        <v>42179</v>
      </c>
      <c r="I986" s="174">
        <v>42188</v>
      </c>
      <c r="J986" s="97" t="s">
        <v>4375</v>
      </c>
      <c r="K986" s="95"/>
      <c r="L986" s="88" t="s">
        <v>4377</v>
      </c>
      <c r="M986" s="99" t="s">
        <v>5361</v>
      </c>
      <c r="N986" s="97" t="s">
        <v>98</v>
      </c>
      <c r="O986" s="97" t="s">
        <v>98</v>
      </c>
      <c r="P986" s="100">
        <v>1200000</v>
      </c>
      <c r="Q986" s="97">
        <v>2015</v>
      </c>
      <c r="R986" s="69" t="s">
        <v>335</v>
      </c>
      <c r="S986" s="363">
        <v>42174</v>
      </c>
      <c r="T986" s="69"/>
      <c r="U986" s="350"/>
      <c r="V986" s="417"/>
      <c r="W986" s="67" t="s">
        <v>6134</v>
      </c>
      <c r="X986" s="348" t="s">
        <v>6264</v>
      </c>
      <c r="Y986" s="142" t="s">
        <v>6265</v>
      </c>
      <c r="Z986" s="123" t="s">
        <v>6137</v>
      </c>
      <c r="AA986" s="69"/>
      <c r="AB986" s="67"/>
      <c r="AC986" s="89" t="s">
        <v>6142</v>
      </c>
      <c r="AD986" s="69"/>
      <c r="AE986" s="69"/>
      <c r="AF986" s="69"/>
      <c r="AG986" s="69"/>
      <c r="AH986" s="123" t="s">
        <v>384</v>
      </c>
      <c r="AI986" s="123"/>
      <c r="AJ986" s="349"/>
      <c r="AK986" s="349"/>
      <c r="AL986" s="123"/>
      <c r="AM986" s="123"/>
      <c r="AN986" s="123"/>
      <c r="AO986" s="174"/>
      <c r="AP986" s="174"/>
      <c r="AQ986" s="174"/>
      <c r="AR986" s="123"/>
      <c r="AS986" s="350"/>
      <c r="AT986" s="350"/>
      <c r="AU986" s="123"/>
      <c r="AV986" s="67" t="s">
        <v>6266</v>
      </c>
      <c r="AW986" s="179"/>
      <c r="AX986" s="179"/>
      <c r="AY986" s="123"/>
      <c r="AZ986" s="123">
        <v>5000241424</v>
      </c>
      <c r="BA986" s="174">
        <v>42226</v>
      </c>
      <c r="BB986" s="174">
        <v>42247</v>
      </c>
      <c r="BC986" s="180"/>
      <c r="BD986" s="86">
        <v>1200000</v>
      </c>
      <c r="BE986" s="113">
        <v>0</v>
      </c>
      <c r="BF986" s="86">
        <v>1200000</v>
      </c>
      <c r="BG986" s="179">
        <v>42248</v>
      </c>
      <c r="BH986" s="156" t="s">
        <v>116</v>
      </c>
      <c r="BI986" s="123" t="s">
        <v>6267</v>
      </c>
      <c r="BJ986" s="179">
        <v>42248</v>
      </c>
      <c r="BK986" s="351">
        <v>42269</v>
      </c>
      <c r="BL986" s="351">
        <v>42282</v>
      </c>
      <c r="BM986" s="179"/>
      <c r="BN986" s="89"/>
      <c r="BQ986" s="90">
        <v>1200000</v>
      </c>
    </row>
    <row r="987" spans="1:69" x14ac:dyDescent="0.25">
      <c r="A987" s="97">
        <v>984</v>
      </c>
      <c r="B987" s="404" t="s">
        <v>6268</v>
      </c>
      <c r="C987" s="67">
        <v>4100027895</v>
      </c>
      <c r="D987" s="67" t="s">
        <v>6269</v>
      </c>
      <c r="E987" s="204">
        <v>1200000</v>
      </c>
      <c r="F987" s="69" t="s">
        <v>335</v>
      </c>
      <c r="G987" s="69">
        <v>2015</v>
      </c>
      <c r="H987" s="174">
        <v>42179</v>
      </c>
      <c r="I987" s="174">
        <v>42188</v>
      </c>
      <c r="J987" s="97" t="s">
        <v>4375</v>
      </c>
      <c r="K987" s="95"/>
      <c r="L987" s="88" t="s">
        <v>4377</v>
      </c>
      <c r="M987" s="99" t="s">
        <v>5361</v>
      </c>
      <c r="N987" s="97" t="s">
        <v>98</v>
      </c>
      <c r="O987" s="97" t="s">
        <v>98</v>
      </c>
      <c r="P987" s="100">
        <v>1200000</v>
      </c>
      <c r="Q987" s="97">
        <v>2015</v>
      </c>
      <c r="R987" s="69" t="s">
        <v>335</v>
      </c>
      <c r="S987" s="363">
        <v>42174</v>
      </c>
      <c r="T987" s="69"/>
      <c r="U987" s="350"/>
      <c r="V987" s="417"/>
      <c r="W987" s="67" t="s">
        <v>6134</v>
      </c>
      <c r="X987" s="348" t="s">
        <v>6270</v>
      </c>
      <c r="Y987" s="142" t="s">
        <v>6271</v>
      </c>
      <c r="Z987" s="123" t="s">
        <v>6137</v>
      </c>
      <c r="AA987" s="69"/>
      <c r="AB987" s="67"/>
      <c r="AC987" s="89" t="s">
        <v>5399</v>
      </c>
      <c r="AD987" s="69"/>
      <c r="AE987" s="69"/>
      <c r="AF987" s="69"/>
      <c r="AG987" s="69"/>
      <c r="AH987" s="123" t="s">
        <v>384</v>
      </c>
      <c r="AI987" s="123"/>
      <c r="AJ987" s="349"/>
      <c r="AK987" s="349"/>
      <c r="AL987" s="123"/>
      <c r="AM987" s="123"/>
      <c r="AN987" s="123"/>
      <c r="AO987" s="174"/>
      <c r="AP987" s="174"/>
      <c r="AQ987" s="174"/>
      <c r="AR987" s="123"/>
      <c r="AS987" s="350"/>
      <c r="AT987" s="350"/>
      <c r="AU987" s="123"/>
      <c r="AV987" s="67" t="s">
        <v>15386</v>
      </c>
      <c r="AW987" s="179"/>
      <c r="AX987" s="179"/>
      <c r="AY987" s="123"/>
      <c r="AZ987" s="123">
        <v>5000252854</v>
      </c>
      <c r="BA987" s="174">
        <v>42277</v>
      </c>
      <c r="BB987" s="174">
        <v>42312</v>
      </c>
      <c r="BC987" s="123"/>
      <c r="BD987" s="86">
        <f>+E987</f>
        <v>1200000</v>
      </c>
      <c r="BE987" s="86">
        <v>0</v>
      </c>
      <c r="BF987" s="86">
        <f>+BD987</f>
        <v>1200000</v>
      </c>
      <c r="BG987" s="179">
        <v>42317</v>
      </c>
      <c r="BH987" s="310" t="s">
        <v>242</v>
      </c>
      <c r="BI987" s="123" t="s">
        <v>15498</v>
      </c>
      <c r="BJ987" s="179">
        <v>42318</v>
      </c>
      <c r="BK987" s="351">
        <v>42339</v>
      </c>
      <c r="BL987" s="351"/>
      <c r="BM987" s="179"/>
      <c r="BN987" s="89"/>
      <c r="BQ987" s="90">
        <v>1200000</v>
      </c>
    </row>
    <row r="988" spans="1:69" x14ac:dyDescent="0.25">
      <c r="A988" s="97">
        <v>985</v>
      </c>
      <c r="B988" s="404" t="s">
        <v>6272</v>
      </c>
      <c r="C988" s="67">
        <v>4100027895</v>
      </c>
      <c r="D988" s="67" t="s">
        <v>6273</v>
      </c>
      <c r="E988" s="204">
        <v>1200000</v>
      </c>
      <c r="F988" s="69" t="s">
        <v>335</v>
      </c>
      <c r="G988" s="69">
        <v>2015</v>
      </c>
      <c r="H988" s="174">
        <v>42179</v>
      </c>
      <c r="I988" s="174">
        <v>42188</v>
      </c>
      <c r="J988" s="97" t="s">
        <v>4375</v>
      </c>
      <c r="K988" s="95"/>
      <c r="L988" s="88" t="s">
        <v>4377</v>
      </c>
      <c r="M988" s="99" t="s">
        <v>5361</v>
      </c>
      <c r="N988" s="97" t="s">
        <v>98</v>
      </c>
      <c r="O988" s="97" t="s">
        <v>98</v>
      </c>
      <c r="P988" s="100">
        <v>1200000</v>
      </c>
      <c r="Q988" s="97">
        <v>2015</v>
      </c>
      <c r="R988" s="69" t="s">
        <v>335</v>
      </c>
      <c r="S988" s="363">
        <v>42174</v>
      </c>
      <c r="T988" s="69"/>
      <c r="U988" s="350"/>
      <c r="V988" s="417"/>
      <c r="W988" s="67" t="s">
        <v>6134</v>
      </c>
      <c r="X988" s="348" t="s">
        <v>6274</v>
      </c>
      <c r="Y988" s="142" t="s">
        <v>6275</v>
      </c>
      <c r="Z988" s="123" t="s">
        <v>6137</v>
      </c>
      <c r="AA988" s="69"/>
      <c r="AB988" s="67"/>
      <c r="AC988" s="89" t="s">
        <v>6142</v>
      </c>
      <c r="AD988" s="69"/>
      <c r="AE988" s="69"/>
      <c r="AF988" s="69"/>
      <c r="AG988" s="69"/>
      <c r="AH988" s="123" t="s">
        <v>384</v>
      </c>
      <c r="AI988" s="123"/>
      <c r="AJ988" s="349"/>
      <c r="AK988" s="349"/>
      <c r="AL988" s="123"/>
      <c r="AM988" s="123"/>
      <c r="AN988" s="123"/>
      <c r="AO988" s="174"/>
      <c r="AP988" s="174"/>
      <c r="AQ988" s="174"/>
      <c r="AR988" s="123"/>
      <c r="AS988" s="350"/>
      <c r="AT988" s="350"/>
      <c r="AU988" s="123"/>
      <c r="AV988" s="67"/>
      <c r="AW988" s="179"/>
      <c r="AX988" s="179"/>
      <c r="AY988" s="123"/>
      <c r="AZ988" s="123"/>
      <c r="BA988" s="174">
        <v>42321</v>
      </c>
      <c r="BB988" s="174"/>
      <c r="BC988" s="123"/>
      <c r="BD988" s="86">
        <f>+E988</f>
        <v>1200000</v>
      </c>
      <c r="BE988" s="86"/>
      <c r="BF988" s="86"/>
      <c r="BG988" s="179"/>
      <c r="BH988" s="67"/>
      <c r="BI988" s="123"/>
      <c r="BJ988" s="179"/>
      <c r="BK988" s="351"/>
      <c r="BL988" s="351"/>
      <c r="BM988" s="179"/>
      <c r="BN988" s="89"/>
      <c r="BQ988" s="90">
        <v>1200000</v>
      </c>
    </row>
    <row r="989" spans="1:69" x14ac:dyDescent="0.25">
      <c r="A989" s="97">
        <v>986</v>
      </c>
      <c r="B989" s="404" t="s">
        <v>6276</v>
      </c>
      <c r="C989" s="67">
        <v>4100027895</v>
      </c>
      <c r="D989" s="67" t="s">
        <v>6277</v>
      </c>
      <c r="E989" s="204">
        <v>1200000</v>
      </c>
      <c r="F989" s="69" t="s">
        <v>335</v>
      </c>
      <c r="G989" s="69">
        <v>2015</v>
      </c>
      <c r="H989" s="174">
        <v>42179</v>
      </c>
      <c r="I989" s="174">
        <v>42188</v>
      </c>
      <c r="J989" s="97" t="s">
        <v>4375</v>
      </c>
      <c r="K989" s="95"/>
      <c r="L989" s="88" t="s">
        <v>4377</v>
      </c>
      <c r="M989" s="99" t="s">
        <v>5361</v>
      </c>
      <c r="N989" s="97" t="s">
        <v>98</v>
      </c>
      <c r="O989" s="97" t="s">
        <v>98</v>
      </c>
      <c r="P989" s="100">
        <v>1200000</v>
      </c>
      <c r="Q989" s="97">
        <v>2015</v>
      </c>
      <c r="R989" s="69" t="s">
        <v>335</v>
      </c>
      <c r="S989" s="363">
        <v>42174</v>
      </c>
      <c r="T989" s="69"/>
      <c r="U989" s="350"/>
      <c r="V989" s="417"/>
      <c r="W989" s="67" t="s">
        <v>6134</v>
      </c>
      <c r="X989" s="348" t="s">
        <v>6278</v>
      </c>
      <c r="Y989" s="142" t="s">
        <v>6279</v>
      </c>
      <c r="Z989" s="123" t="s">
        <v>6137</v>
      </c>
      <c r="AA989" s="69"/>
      <c r="AB989" s="67"/>
      <c r="AC989" s="89" t="s">
        <v>4375</v>
      </c>
      <c r="AD989" s="69"/>
      <c r="AE989" s="69"/>
      <c r="AF989" s="69"/>
      <c r="AG989" s="69"/>
      <c r="AH989" s="123" t="s">
        <v>384</v>
      </c>
      <c r="AI989" s="123"/>
      <c r="AJ989" s="349"/>
      <c r="AK989" s="349"/>
      <c r="AL989" s="123"/>
      <c r="AM989" s="123"/>
      <c r="AN989" s="123"/>
      <c r="AO989" s="174"/>
      <c r="AP989" s="174"/>
      <c r="AQ989" s="174"/>
      <c r="AR989" s="123"/>
      <c r="AS989" s="350"/>
      <c r="AT989" s="350"/>
      <c r="AU989" s="123"/>
      <c r="AV989" s="67" t="s">
        <v>15381</v>
      </c>
      <c r="AW989" s="179"/>
      <c r="AX989" s="179"/>
      <c r="AY989" s="123"/>
      <c r="AZ989" s="123">
        <v>5000252832</v>
      </c>
      <c r="BA989" s="174">
        <v>42277</v>
      </c>
      <c r="BB989" s="174">
        <v>42312</v>
      </c>
      <c r="BC989" s="123"/>
      <c r="BD989" s="86">
        <f>+E989</f>
        <v>1200000</v>
      </c>
      <c r="BE989" s="86">
        <v>0</v>
      </c>
      <c r="BF989" s="86">
        <f>+BD989</f>
        <v>1200000</v>
      </c>
      <c r="BG989" s="179">
        <v>42317</v>
      </c>
      <c r="BH989" s="310" t="s">
        <v>242</v>
      </c>
      <c r="BI989" s="123" t="s">
        <v>15498</v>
      </c>
      <c r="BJ989" s="179">
        <v>42318</v>
      </c>
      <c r="BK989" s="351">
        <v>42339</v>
      </c>
      <c r="BL989" s="351"/>
      <c r="BM989" s="179"/>
      <c r="BN989" s="89"/>
      <c r="BQ989" s="90">
        <v>1200000</v>
      </c>
    </row>
    <row r="990" spans="1:69" x14ac:dyDescent="0.25">
      <c r="A990" s="97">
        <v>987</v>
      </c>
      <c r="B990" s="404" t="s">
        <v>6280</v>
      </c>
      <c r="C990" s="67">
        <v>4100027895</v>
      </c>
      <c r="D990" s="67" t="s">
        <v>6281</v>
      </c>
      <c r="E990" s="204">
        <v>1200000</v>
      </c>
      <c r="F990" s="69" t="s">
        <v>335</v>
      </c>
      <c r="G990" s="69">
        <v>2015</v>
      </c>
      <c r="H990" s="174">
        <v>42179</v>
      </c>
      <c r="I990" s="174">
        <v>42188</v>
      </c>
      <c r="J990" s="97" t="s">
        <v>4375</v>
      </c>
      <c r="K990" s="95"/>
      <c r="L990" s="88" t="s">
        <v>4377</v>
      </c>
      <c r="M990" s="99" t="s">
        <v>5361</v>
      </c>
      <c r="N990" s="97" t="s">
        <v>98</v>
      </c>
      <c r="O990" s="97" t="s">
        <v>98</v>
      </c>
      <c r="P990" s="100">
        <v>1200000</v>
      </c>
      <c r="Q990" s="97">
        <v>2015</v>
      </c>
      <c r="R990" s="69" t="s">
        <v>335</v>
      </c>
      <c r="S990" s="363">
        <v>42174</v>
      </c>
      <c r="T990" s="69"/>
      <c r="U990" s="350"/>
      <c r="V990" s="417"/>
      <c r="W990" s="67" t="s">
        <v>6134</v>
      </c>
      <c r="X990" s="348" t="s">
        <v>6282</v>
      </c>
      <c r="Y990" s="142" t="s">
        <v>6283</v>
      </c>
      <c r="Z990" s="123" t="s">
        <v>6137</v>
      </c>
      <c r="AA990" s="69"/>
      <c r="AB990" s="67"/>
      <c r="AC990" s="89" t="s">
        <v>6142</v>
      </c>
      <c r="AD990" s="69"/>
      <c r="AE990" s="69"/>
      <c r="AF990" s="69"/>
      <c r="AG990" s="69"/>
      <c r="AH990" s="123" t="s">
        <v>384</v>
      </c>
      <c r="AI990" s="123"/>
      <c r="AJ990" s="349"/>
      <c r="AK990" s="349"/>
      <c r="AL990" s="123"/>
      <c r="AM990" s="123"/>
      <c r="AN990" s="123"/>
      <c r="AO990" s="174"/>
      <c r="AP990" s="174"/>
      <c r="AQ990" s="174"/>
      <c r="AR990" s="123"/>
      <c r="AS990" s="350"/>
      <c r="AT990" s="350"/>
      <c r="AU990" s="123"/>
      <c r="AV990" s="67" t="s">
        <v>14536</v>
      </c>
      <c r="AW990" s="179"/>
      <c r="AX990" s="179"/>
      <c r="AY990" s="123"/>
      <c r="AZ990" s="123">
        <v>5000245723</v>
      </c>
      <c r="BA990" s="174">
        <v>42254</v>
      </c>
      <c r="BB990" s="174">
        <v>42270</v>
      </c>
      <c r="BC990" s="123"/>
      <c r="BD990" s="86">
        <f>+E990</f>
        <v>1200000</v>
      </c>
      <c r="BE990" s="113">
        <v>0</v>
      </c>
      <c r="BF990" s="86">
        <f>+BD990</f>
        <v>1200000</v>
      </c>
      <c r="BG990" s="179">
        <v>42272</v>
      </c>
      <c r="BH990" s="310" t="s">
        <v>242</v>
      </c>
      <c r="BI990" s="811" t="s">
        <v>14702</v>
      </c>
      <c r="BJ990" s="179">
        <v>42275</v>
      </c>
      <c r="BK990" s="351">
        <v>42296</v>
      </c>
      <c r="BL990" s="351"/>
      <c r="BM990" s="179"/>
      <c r="BN990" s="89"/>
      <c r="BQ990" s="90">
        <v>1200000</v>
      </c>
    </row>
    <row r="991" spans="1:69" x14ac:dyDescent="0.25">
      <c r="A991" s="97">
        <v>988</v>
      </c>
      <c r="B991" s="404" t="s">
        <v>6284</v>
      </c>
      <c r="C991" s="67">
        <v>4100027895</v>
      </c>
      <c r="D991" s="67" t="s">
        <v>6285</v>
      </c>
      <c r="E991" s="204">
        <v>1200000</v>
      </c>
      <c r="F991" s="69" t="s">
        <v>335</v>
      </c>
      <c r="G991" s="69">
        <v>2015</v>
      </c>
      <c r="H991" s="174">
        <v>42179</v>
      </c>
      <c r="I991" s="174">
        <v>42188</v>
      </c>
      <c r="J991" s="97" t="s">
        <v>4375</v>
      </c>
      <c r="K991" s="95"/>
      <c r="L991" s="88" t="s">
        <v>4377</v>
      </c>
      <c r="M991" s="99" t="s">
        <v>5361</v>
      </c>
      <c r="N991" s="97" t="s">
        <v>98</v>
      </c>
      <c r="O991" s="97" t="s">
        <v>98</v>
      </c>
      <c r="P991" s="100">
        <v>1200000</v>
      </c>
      <c r="Q991" s="97">
        <v>2015</v>
      </c>
      <c r="R991" s="69" t="s">
        <v>335</v>
      </c>
      <c r="S991" s="363">
        <v>42174</v>
      </c>
      <c r="T991" s="69"/>
      <c r="U991" s="350"/>
      <c r="V991" s="417"/>
      <c r="W991" s="67" t="s">
        <v>6134</v>
      </c>
      <c r="X991" s="348" t="s">
        <v>6286</v>
      </c>
      <c r="Y991" s="142" t="s">
        <v>6287</v>
      </c>
      <c r="Z991" s="123" t="s">
        <v>6137</v>
      </c>
      <c r="AA991" s="69"/>
      <c r="AB991" s="67"/>
      <c r="AC991" s="89" t="s">
        <v>6142</v>
      </c>
      <c r="AD991" s="69"/>
      <c r="AE991" s="69"/>
      <c r="AF991" s="69"/>
      <c r="AG991" s="69"/>
      <c r="AH991" s="123" t="s">
        <v>384</v>
      </c>
      <c r="AI991" s="123"/>
      <c r="AJ991" s="349"/>
      <c r="AK991" s="349"/>
      <c r="AL991" s="123"/>
      <c r="AM991" s="123"/>
      <c r="AN991" s="123"/>
      <c r="AO991" s="174"/>
      <c r="AP991" s="174"/>
      <c r="AQ991" s="174"/>
      <c r="AR991" s="123"/>
      <c r="AS991" s="350"/>
      <c r="AT991" s="350"/>
      <c r="AU991" s="123"/>
      <c r="AV991" s="67" t="s">
        <v>6288</v>
      </c>
      <c r="AW991" s="179"/>
      <c r="AX991" s="179"/>
      <c r="AY991" s="123"/>
      <c r="AZ991" s="123">
        <v>5000241423</v>
      </c>
      <c r="BA991" s="174">
        <v>42226</v>
      </c>
      <c r="BB991" s="174">
        <v>42247</v>
      </c>
      <c r="BC991" s="180"/>
      <c r="BD991" s="86">
        <v>1200000</v>
      </c>
      <c r="BE991" s="113">
        <v>0</v>
      </c>
      <c r="BF991" s="86">
        <v>1200000</v>
      </c>
      <c r="BG991" s="179">
        <v>42248</v>
      </c>
      <c r="BH991" s="156" t="s">
        <v>116</v>
      </c>
      <c r="BI991" s="123" t="s">
        <v>6289</v>
      </c>
      <c r="BJ991" s="179">
        <v>42248</v>
      </c>
      <c r="BK991" s="351">
        <v>42269</v>
      </c>
      <c r="BL991" s="351">
        <v>42289</v>
      </c>
      <c r="BM991" s="179"/>
      <c r="BN991" s="89"/>
      <c r="BQ991" s="90">
        <v>1200000</v>
      </c>
    </row>
    <row r="992" spans="1:69" x14ac:dyDescent="0.25">
      <c r="A992" s="97">
        <v>989</v>
      </c>
      <c r="B992" s="404" t="s">
        <v>6290</v>
      </c>
      <c r="C992" s="67">
        <v>4100027895</v>
      </c>
      <c r="D992" s="67" t="s">
        <v>6291</v>
      </c>
      <c r="E992" s="204">
        <v>1200000</v>
      </c>
      <c r="F992" s="69" t="s">
        <v>335</v>
      </c>
      <c r="G992" s="69">
        <v>2015</v>
      </c>
      <c r="H992" s="174">
        <v>42179</v>
      </c>
      <c r="I992" s="174">
        <v>42188</v>
      </c>
      <c r="J992" s="97" t="s">
        <v>4375</v>
      </c>
      <c r="K992" s="95"/>
      <c r="L992" s="88" t="s">
        <v>4377</v>
      </c>
      <c r="M992" s="99" t="s">
        <v>5361</v>
      </c>
      <c r="N992" s="97" t="s">
        <v>98</v>
      </c>
      <c r="O992" s="97" t="s">
        <v>98</v>
      </c>
      <c r="P992" s="100">
        <v>1200000</v>
      </c>
      <c r="Q992" s="97">
        <v>2015</v>
      </c>
      <c r="R992" s="69" t="s">
        <v>335</v>
      </c>
      <c r="S992" s="363">
        <v>42174</v>
      </c>
      <c r="T992" s="69"/>
      <c r="U992" s="350"/>
      <c r="V992" s="417"/>
      <c r="W992" s="67" t="s">
        <v>6134</v>
      </c>
      <c r="X992" s="348" t="s">
        <v>6292</v>
      </c>
      <c r="Y992" s="142" t="s">
        <v>6293</v>
      </c>
      <c r="Z992" s="123" t="s">
        <v>6137</v>
      </c>
      <c r="AA992" s="69"/>
      <c r="AB992" s="67"/>
      <c r="AC992" s="89" t="s">
        <v>4375</v>
      </c>
      <c r="AD992" s="69"/>
      <c r="AE992" s="69"/>
      <c r="AF992" s="69"/>
      <c r="AG992" s="69"/>
      <c r="AH992" s="123" t="s">
        <v>384</v>
      </c>
      <c r="AI992" s="123"/>
      <c r="AJ992" s="349"/>
      <c r="AK992" s="349"/>
      <c r="AL992" s="123"/>
      <c r="AM992" s="123"/>
      <c r="AN992" s="123"/>
      <c r="AO992" s="174"/>
      <c r="AP992" s="174"/>
      <c r="AQ992" s="174"/>
      <c r="AR992" s="123"/>
      <c r="AS992" s="350"/>
      <c r="AT992" s="350"/>
      <c r="AU992" s="123"/>
      <c r="AV992" s="67"/>
      <c r="AW992" s="179"/>
      <c r="AX992" s="179"/>
      <c r="AY992" s="123"/>
      <c r="AZ992" s="123"/>
      <c r="BA992" s="174"/>
      <c r="BB992" s="174"/>
      <c r="BC992" s="123"/>
      <c r="BD992" s="86"/>
      <c r="BE992" s="86"/>
      <c r="BF992" s="86"/>
      <c r="BG992" s="179"/>
      <c r="BH992" s="67"/>
      <c r="BI992" s="123"/>
      <c r="BJ992" s="179"/>
      <c r="BK992" s="351"/>
      <c r="BL992" s="351"/>
      <c r="BM992" s="179"/>
      <c r="BN992" s="89"/>
      <c r="BQ992" s="90">
        <v>1200000</v>
      </c>
    </row>
    <row r="993" spans="1:69" x14ac:dyDescent="0.25">
      <c r="A993" s="97">
        <v>990</v>
      </c>
      <c r="B993" s="404" t="s">
        <v>6294</v>
      </c>
      <c r="C993" s="67">
        <v>4100027895</v>
      </c>
      <c r="D993" s="67" t="s">
        <v>6295</v>
      </c>
      <c r="E993" s="204">
        <v>1200000</v>
      </c>
      <c r="F993" s="69" t="s">
        <v>335</v>
      </c>
      <c r="G993" s="69">
        <v>2015</v>
      </c>
      <c r="H993" s="174">
        <v>42179</v>
      </c>
      <c r="I993" s="174">
        <v>42188</v>
      </c>
      <c r="J993" s="97" t="s">
        <v>4375</v>
      </c>
      <c r="K993" s="95"/>
      <c r="L993" s="88" t="s">
        <v>4377</v>
      </c>
      <c r="M993" s="99" t="s">
        <v>5361</v>
      </c>
      <c r="N993" s="97" t="s">
        <v>98</v>
      </c>
      <c r="O993" s="97" t="s">
        <v>98</v>
      </c>
      <c r="P993" s="100">
        <v>1200000</v>
      </c>
      <c r="Q993" s="97">
        <v>2015</v>
      </c>
      <c r="R993" s="69" t="s">
        <v>335</v>
      </c>
      <c r="S993" s="363">
        <v>42174</v>
      </c>
      <c r="T993" s="69"/>
      <c r="U993" s="350"/>
      <c r="V993" s="417"/>
      <c r="W993" s="67" t="s">
        <v>6134</v>
      </c>
      <c r="X993" s="348" t="s">
        <v>6296</v>
      </c>
      <c r="Y993" s="142" t="s">
        <v>6297</v>
      </c>
      <c r="Z993" s="123" t="s">
        <v>6137</v>
      </c>
      <c r="AA993" s="69"/>
      <c r="AB993" s="67"/>
      <c r="AC993" s="89" t="s">
        <v>4375</v>
      </c>
      <c r="AD993" s="69"/>
      <c r="AE993" s="69"/>
      <c r="AF993" s="69"/>
      <c r="AG993" s="69"/>
      <c r="AH993" s="123" t="s">
        <v>384</v>
      </c>
      <c r="AI993" s="123"/>
      <c r="AJ993" s="349"/>
      <c r="AK993" s="349"/>
      <c r="AL993" s="123"/>
      <c r="AM993" s="123"/>
      <c r="AN993" s="123"/>
      <c r="AO993" s="174"/>
      <c r="AP993" s="174"/>
      <c r="AQ993" s="174"/>
      <c r="AR993" s="123"/>
      <c r="AS993" s="350"/>
      <c r="AT993" s="350"/>
      <c r="AU993" s="123"/>
      <c r="AV993" s="67" t="s">
        <v>6298</v>
      </c>
      <c r="AW993" s="179"/>
      <c r="AX993" s="179"/>
      <c r="AY993" s="123"/>
      <c r="AZ993" s="123">
        <v>5000241434</v>
      </c>
      <c r="BA993" s="174">
        <v>42226</v>
      </c>
      <c r="BB993" s="174">
        <v>42247</v>
      </c>
      <c r="BC993" s="180"/>
      <c r="BD993" s="86">
        <v>1200000</v>
      </c>
      <c r="BE993" s="113">
        <v>0</v>
      </c>
      <c r="BF993" s="86">
        <v>1200000</v>
      </c>
      <c r="BG993" s="179">
        <v>42248</v>
      </c>
      <c r="BH993" s="156" t="s">
        <v>116</v>
      </c>
      <c r="BI993" s="123" t="s">
        <v>6299</v>
      </c>
      <c r="BJ993" s="179">
        <v>42248</v>
      </c>
      <c r="BK993" s="351">
        <v>42269</v>
      </c>
      <c r="BL993" s="351">
        <v>42289</v>
      </c>
      <c r="BM993" s="179"/>
      <c r="BN993" s="89"/>
      <c r="BQ993" s="90">
        <v>1200000</v>
      </c>
    </row>
    <row r="994" spans="1:69" x14ac:dyDescent="0.25">
      <c r="A994" s="97">
        <v>991</v>
      </c>
      <c r="B994" s="404" t="s">
        <v>6300</v>
      </c>
      <c r="C994" s="67">
        <v>4100027895</v>
      </c>
      <c r="D994" s="67" t="s">
        <v>6301</v>
      </c>
      <c r="E994" s="204">
        <v>1200000</v>
      </c>
      <c r="F994" s="69" t="s">
        <v>335</v>
      </c>
      <c r="G994" s="69">
        <v>2015</v>
      </c>
      <c r="H994" s="174">
        <v>42179</v>
      </c>
      <c r="I994" s="174">
        <v>42188</v>
      </c>
      <c r="J994" s="97" t="s">
        <v>4375</v>
      </c>
      <c r="K994" s="95"/>
      <c r="L994" s="88" t="s">
        <v>4377</v>
      </c>
      <c r="M994" s="99" t="s">
        <v>5361</v>
      </c>
      <c r="N994" s="97" t="s">
        <v>98</v>
      </c>
      <c r="O994" s="97" t="s">
        <v>98</v>
      </c>
      <c r="P994" s="100">
        <v>1200000</v>
      </c>
      <c r="Q994" s="97">
        <v>2015</v>
      </c>
      <c r="R994" s="69" t="s">
        <v>335</v>
      </c>
      <c r="S994" s="363">
        <v>42174</v>
      </c>
      <c r="T994" s="69"/>
      <c r="U994" s="350"/>
      <c r="V994" s="417"/>
      <c r="W994" s="67" t="s">
        <v>6134</v>
      </c>
      <c r="X994" s="348" t="s">
        <v>6302</v>
      </c>
      <c r="Y994" s="142" t="s">
        <v>6303</v>
      </c>
      <c r="Z994" s="123" t="s">
        <v>6137</v>
      </c>
      <c r="AA994" s="69"/>
      <c r="AB994" s="67"/>
      <c r="AC994" s="89" t="s">
        <v>4375</v>
      </c>
      <c r="AD994" s="69"/>
      <c r="AE994" s="69"/>
      <c r="AF994" s="69"/>
      <c r="AG994" s="69"/>
      <c r="AH994" s="123" t="s">
        <v>384</v>
      </c>
      <c r="AI994" s="123"/>
      <c r="AJ994" s="349"/>
      <c r="AK994" s="349"/>
      <c r="AL994" s="123"/>
      <c r="AM994" s="123"/>
      <c r="AN994" s="123"/>
      <c r="AO994" s="174"/>
      <c r="AP994" s="174"/>
      <c r="AQ994" s="174"/>
      <c r="AR994" s="123"/>
      <c r="AS994" s="350"/>
      <c r="AT994" s="350"/>
      <c r="AU994" s="123"/>
      <c r="AV994" s="67" t="s">
        <v>15382</v>
      </c>
      <c r="AW994" s="179"/>
      <c r="AX994" s="179"/>
      <c r="AY994" s="123"/>
      <c r="AZ994" s="123">
        <v>5000252831</v>
      </c>
      <c r="BA994" s="174">
        <v>42277</v>
      </c>
      <c r="BB994" s="174">
        <v>42312</v>
      </c>
      <c r="BC994" s="123"/>
      <c r="BD994" s="86">
        <f t="shared" ref="BD994:BD1003" si="2">+E994</f>
        <v>1200000</v>
      </c>
      <c r="BE994" s="86">
        <v>0</v>
      </c>
      <c r="BF994" s="86">
        <f t="shared" ref="BF994:BF1003" si="3">+BD994</f>
        <v>1200000</v>
      </c>
      <c r="BG994" s="179">
        <v>42317</v>
      </c>
      <c r="BH994" s="310" t="s">
        <v>242</v>
      </c>
      <c r="BI994" s="123" t="s">
        <v>15498</v>
      </c>
      <c r="BJ994" s="179">
        <v>42318</v>
      </c>
      <c r="BK994" s="351">
        <v>42339</v>
      </c>
      <c r="BL994" s="351"/>
      <c r="BM994" s="179"/>
      <c r="BN994" s="89"/>
      <c r="BQ994" s="90">
        <v>1200000</v>
      </c>
    </row>
    <row r="995" spans="1:69" x14ac:dyDescent="0.25">
      <c r="A995" s="97">
        <v>992</v>
      </c>
      <c r="B995" s="404" t="s">
        <v>6304</v>
      </c>
      <c r="C995" s="67">
        <v>4100027895</v>
      </c>
      <c r="D995" s="67" t="s">
        <v>6305</v>
      </c>
      <c r="E995" s="204">
        <v>1200000</v>
      </c>
      <c r="F995" s="69" t="s">
        <v>335</v>
      </c>
      <c r="G995" s="69">
        <v>2015</v>
      </c>
      <c r="H995" s="174">
        <v>42179</v>
      </c>
      <c r="I995" s="174">
        <v>42188</v>
      </c>
      <c r="J995" s="97" t="s">
        <v>4375</v>
      </c>
      <c r="K995" s="95"/>
      <c r="L995" s="88" t="s">
        <v>4377</v>
      </c>
      <c r="M995" s="99" t="s">
        <v>5361</v>
      </c>
      <c r="N995" s="97" t="s">
        <v>98</v>
      </c>
      <c r="O995" s="97" t="s">
        <v>98</v>
      </c>
      <c r="P995" s="100">
        <v>1200000</v>
      </c>
      <c r="Q995" s="97">
        <v>2015</v>
      </c>
      <c r="R995" s="69" t="s">
        <v>335</v>
      </c>
      <c r="S995" s="363">
        <v>42174</v>
      </c>
      <c r="T995" s="69"/>
      <c r="U995" s="350"/>
      <c r="V995" s="417"/>
      <c r="W995" s="67" t="s">
        <v>6134</v>
      </c>
      <c r="X995" s="348" t="s">
        <v>6306</v>
      </c>
      <c r="Y995" s="142" t="s">
        <v>6307</v>
      </c>
      <c r="Z995" s="123" t="s">
        <v>6137</v>
      </c>
      <c r="AA995" s="69"/>
      <c r="AB995" s="67"/>
      <c r="AC995" s="89" t="s">
        <v>4375</v>
      </c>
      <c r="AD995" s="69"/>
      <c r="AE995" s="69"/>
      <c r="AF995" s="69"/>
      <c r="AG995" s="69"/>
      <c r="AH995" s="123" t="s">
        <v>384</v>
      </c>
      <c r="AI995" s="123"/>
      <c r="AJ995" s="349"/>
      <c r="AK995" s="349"/>
      <c r="AL995" s="123"/>
      <c r="AM995" s="123"/>
      <c r="AN995" s="123"/>
      <c r="AO995" s="174"/>
      <c r="AP995" s="174"/>
      <c r="AQ995" s="174"/>
      <c r="AR995" s="123"/>
      <c r="AS995" s="350"/>
      <c r="AT995" s="350"/>
      <c r="AU995" s="123"/>
      <c r="AV995" s="67" t="s">
        <v>15377</v>
      </c>
      <c r="AW995" s="179"/>
      <c r="AX995" s="179"/>
      <c r="AY995" s="123"/>
      <c r="AZ995" s="123">
        <v>5000252843</v>
      </c>
      <c r="BA995" s="174">
        <v>42277</v>
      </c>
      <c r="BB995" s="174">
        <v>42312</v>
      </c>
      <c r="BC995" s="123"/>
      <c r="BD995" s="86">
        <f t="shared" si="2"/>
        <v>1200000</v>
      </c>
      <c r="BE995" s="86">
        <v>0</v>
      </c>
      <c r="BF995" s="86">
        <f t="shared" si="3"/>
        <v>1200000</v>
      </c>
      <c r="BG995" s="179">
        <v>42317</v>
      </c>
      <c r="BH995" s="310" t="s">
        <v>242</v>
      </c>
      <c r="BI995" s="123" t="s">
        <v>15498</v>
      </c>
      <c r="BJ995" s="179">
        <v>42318</v>
      </c>
      <c r="BK995" s="351">
        <v>42339</v>
      </c>
      <c r="BL995" s="351"/>
      <c r="BM995" s="179"/>
      <c r="BN995" s="89"/>
      <c r="BQ995" s="90">
        <v>1200000</v>
      </c>
    </row>
    <row r="996" spans="1:69" x14ac:dyDescent="0.25">
      <c r="A996" s="97">
        <v>993</v>
      </c>
      <c r="B996" s="404" t="s">
        <v>6308</v>
      </c>
      <c r="C996" s="67">
        <v>4100027895</v>
      </c>
      <c r="D996" s="67" t="s">
        <v>6309</v>
      </c>
      <c r="E996" s="204">
        <v>1200000</v>
      </c>
      <c r="F996" s="69" t="s">
        <v>335</v>
      </c>
      <c r="G996" s="69">
        <v>2015</v>
      </c>
      <c r="H996" s="174">
        <v>42179</v>
      </c>
      <c r="I996" s="174">
        <v>42188</v>
      </c>
      <c r="J996" s="97" t="s">
        <v>4375</v>
      </c>
      <c r="K996" s="95"/>
      <c r="L996" s="88" t="s">
        <v>4377</v>
      </c>
      <c r="M996" s="99" t="s">
        <v>5361</v>
      </c>
      <c r="N996" s="97" t="s">
        <v>98</v>
      </c>
      <c r="O996" s="97" t="s">
        <v>98</v>
      </c>
      <c r="P996" s="100">
        <v>1200000</v>
      </c>
      <c r="Q996" s="97">
        <v>2015</v>
      </c>
      <c r="R996" s="69" t="s">
        <v>335</v>
      </c>
      <c r="S996" s="363">
        <v>42174</v>
      </c>
      <c r="T996" s="69"/>
      <c r="U996" s="350"/>
      <c r="V996" s="417"/>
      <c r="W996" s="67" t="s">
        <v>6134</v>
      </c>
      <c r="X996" s="348" t="s">
        <v>6310</v>
      </c>
      <c r="Y996" s="142" t="s">
        <v>6311</v>
      </c>
      <c r="Z996" s="123" t="s">
        <v>6137</v>
      </c>
      <c r="AA996" s="69"/>
      <c r="AB996" s="67"/>
      <c r="AC996" s="89" t="s">
        <v>4375</v>
      </c>
      <c r="AD996" s="69"/>
      <c r="AE996" s="69"/>
      <c r="AF996" s="69"/>
      <c r="AG996" s="69"/>
      <c r="AH996" s="123" t="s">
        <v>384</v>
      </c>
      <c r="AI996" s="123"/>
      <c r="AJ996" s="349"/>
      <c r="AK996" s="349"/>
      <c r="AL996" s="123"/>
      <c r="AM996" s="123"/>
      <c r="AN996" s="123"/>
      <c r="AO996" s="174"/>
      <c r="AP996" s="174"/>
      <c r="AQ996" s="174"/>
      <c r="AR996" s="123"/>
      <c r="AS996" s="350"/>
      <c r="AT996" s="350"/>
      <c r="AU996" s="123"/>
      <c r="AV996" s="67" t="s">
        <v>15383</v>
      </c>
      <c r="AW996" s="179"/>
      <c r="AX996" s="179"/>
      <c r="AY996" s="123"/>
      <c r="AZ996" s="123">
        <v>5000252836</v>
      </c>
      <c r="BA996" s="174">
        <v>42277</v>
      </c>
      <c r="BB996" s="174">
        <v>42312</v>
      </c>
      <c r="BC996" s="123"/>
      <c r="BD996" s="86">
        <f t="shared" si="2"/>
        <v>1200000</v>
      </c>
      <c r="BE996" s="86">
        <v>0</v>
      </c>
      <c r="BF996" s="86">
        <f t="shared" si="3"/>
        <v>1200000</v>
      </c>
      <c r="BG996" s="179">
        <v>42317</v>
      </c>
      <c r="BH996" s="310" t="s">
        <v>242</v>
      </c>
      <c r="BI996" s="123" t="s">
        <v>15498</v>
      </c>
      <c r="BJ996" s="179">
        <v>42318</v>
      </c>
      <c r="BK996" s="351">
        <v>42339</v>
      </c>
      <c r="BL996" s="351"/>
      <c r="BM996" s="179"/>
      <c r="BN996" s="89"/>
      <c r="BQ996" s="90">
        <v>1200000</v>
      </c>
    </row>
    <row r="997" spans="1:69" x14ac:dyDescent="0.25">
      <c r="A997" s="97">
        <v>994</v>
      </c>
      <c r="B997" s="404" t="s">
        <v>6312</v>
      </c>
      <c r="C997" s="67">
        <v>4100027895</v>
      </c>
      <c r="D997" s="67" t="s">
        <v>6313</v>
      </c>
      <c r="E997" s="204">
        <v>1200000</v>
      </c>
      <c r="F997" s="69" t="s">
        <v>335</v>
      </c>
      <c r="G997" s="69">
        <v>2015</v>
      </c>
      <c r="H997" s="174">
        <v>42179</v>
      </c>
      <c r="I997" s="174">
        <v>42188</v>
      </c>
      <c r="J997" s="97" t="s">
        <v>4375</v>
      </c>
      <c r="K997" s="95"/>
      <c r="L997" s="88" t="s">
        <v>4377</v>
      </c>
      <c r="M997" s="99" t="s">
        <v>5361</v>
      </c>
      <c r="N997" s="97" t="s">
        <v>98</v>
      </c>
      <c r="O997" s="97" t="s">
        <v>98</v>
      </c>
      <c r="P997" s="100">
        <v>1200000</v>
      </c>
      <c r="Q997" s="97">
        <v>2015</v>
      </c>
      <c r="R997" s="69" t="s">
        <v>335</v>
      </c>
      <c r="S997" s="363">
        <v>42174</v>
      </c>
      <c r="T997" s="69"/>
      <c r="U997" s="350"/>
      <c r="V997" s="417"/>
      <c r="W997" s="67" t="s">
        <v>6134</v>
      </c>
      <c r="X997" s="348" t="s">
        <v>6314</v>
      </c>
      <c r="Y997" s="142" t="s">
        <v>6315</v>
      </c>
      <c r="Z997" s="123" t="s">
        <v>6137</v>
      </c>
      <c r="AA997" s="69"/>
      <c r="AB997" s="67"/>
      <c r="AC997" s="89" t="s">
        <v>4375</v>
      </c>
      <c r="AD997" s="69"/>
      <c r="AE997" s="69"/>
      <c r="AF997" s="69"/>
      <c r="AG997" s="69"/>
      <c r="AH997" s="123" t="s">
        <v>384</v>
      </c>
      <c r="AI997" s="123"/>
      <c r="AJ997" s="349"/>
      <c r="AK997" s="349"/>
      <c r="AL997" s="123"/>
      <c r="AM997" s="123"/>
      <c r="AN997" s="123"/>
      <c r="AO997" s="174"/>
      <c r="AP997" s="174"/>
      <c r="AQ997" s="174"/>
      <c r="AR997" s="123"/>
      <c r="AS997" s="350"/>
      <c r="AT997" s="350"/>
      <c r="AU997" s="123"/>
      <c r="AV997" s="67" t="s">
        <v>15388</v>
      </c>
      <c r="AW997" s="179"/>
      <c r="AX997" s="179"/>
      <c r="AY997" s="123"/>
      <c r="AZ997" s="123">
        <v>5000252840</v>
      </c>
      <c r="BA997" s="174">
        <v>42277</v>
      </c>
      <c r="BB997" s="174">
        <v>42312</v>
      </c>
      <c r="BC997" s="123"/>
      <c r="BD997" s="86">
        <f t="shared" si="2"/>
        <v>1200000</v>
      </c>
      <c r="BE997" s="86">
        <v>0</v>
      </c>
      <c r="BF997" s="86">
        <f t="shared" si="3"/>
        <v>1200000</v>
      </c>
      <c r="BG997" s="179">
        <v>42317</v>
      </c>
      <c r="BH997" s="310" t="s">
        <v>242</v>
      </c>
      <c r="BI997" s="123" t="s">
        <v>15498</v>
      </c>
      <c r="BJ997" s="179">
        <v>42318</v>
      </c>
      <c r="BK997" s="351">
        <v>42339</v>
      </c>
      <c r="BL997" s="351"/>
      <c r="BM997" s="179"/>
      <c r="BN997" s="89"/>
      <c r="BQ997" s="90">
        <v>1200000</v>
      </c>
    </row>
    <row r="998" spans="1:69" x14ac:dyDescent="0.25">
      <c r="A998" s="97">
        <v>995</v>
      </c>
      <c r="B998" s="404" t="s">
        <v>6316</v>
      </c>
      <c r="C998" s="67">
        <v>4100027895</v>
      </c>
      <c r="D998" s="67" t="s">
        <v>6317</v>
      </c>
      <c r="E998" s="204">
        <v>1200000</v>
      </c>
      <c r="F998" s="69" t="s">
        <v>335</v>
      </c>
      <c r="G998" s="69">
        <v>2015</v>
      </c>
      <c r="H998" s="174">
        <v>42179</v>
      </c>
      <c r="I998" s="174">
        <v>42188</v>
      </c>
      <c r="J998" s="97" t="s">
        <v>4375</v>
      </c>
      <c r="K998" s="95"/>
      <c r="L998" s="88" t="s">
        <v>4377</v>
      </c>
      <c r="M998" s="99" t="s">
        <v>5361</v>
      </c>
      <c r="N998" s="97" t="s">
        <v>98</v>
      </c>
      <c r="O998" s="97" t="s">
        <v>98</v>
      </c>
      <c r="P998" s="100">
        <v>1200000</v>
      </c>
      <c r="Q998" s="97">
        <v>2015</v>
      </c>
      <c r="R998" s="69" t="s">
        <v>335</v>
      </c>
      <c r="S998" s="363">
        <v>42174</v>
      </c>
      <c r="T998" s="69"/>
      <c r="U998" s="350"/>
      <c r="V998" s="417"/>
      <c r="W998" s="67" t="s">
        <v>6134</v>
      </c>
      <c r="X998" s="348" t="s">
        <v>6318</v>
      </c>
      <c r="Y998" s="142" t="s">
        <v>6319</v>
      </c>
      <c r="Z998" s="123" t="s">
        <v>6137</v>
      </c>
      <c r="AA998" s="69"/>
      <c r="AB998" s="67"/>
      <c r="AC998" s="89" t="s">
        <v>4375</v>
      </c>
      <c r="AD998" s="69"/>
      <c r="AE998" s="69"/>
      <c r="AF998" s="69"/>
      <c r="AG998" s="69"/>
      <c r="AH998" s="123" t="s">
        <v>384</v>
      </c>
      <c r="AI998" s="123"/>
      <c r="AJ998" s="349"/>
      <c r="AK998" s="349"/>
      <c r="AL998" s="123"/>
      <c r="AM998" s="123"/>
      <c r="AN998" s="123"/>
      <c r="AO998" s="174"/>
      <c r="AP998" s="174"/>
      <c r="AQ998" s="174"/>
      <c r="AR998" s="123"/>
      <c r="AS998" s="350"/>
      <c r="AT998" s="350"/>
      <c r="AU998" s="123"/>
      <c r="AV998" s="67" t="s">
        <v>15384</v>
      </c>
      <c r="AW998" s="179"/>
      <c r="AX998" s="179"/>
      <c r="AY998" s="123"/>
      <c r="AZ998" s="123">
        <v>5000252834</v>
      </c>
      <c r="BA998" s="174">
        <v>42277</v>
      </c>
      <c r="BB998" s="174">
        <v>42312</v>
      </c>
      <c r="BC998" s="123"/>
      <c r="BD998" s="86">
        <f t="shared" si="2"/>
        <v>1200000</v>
      </c>
      <c r="BE998" s="86">
        <v>0</v>
      </c>
      <c r="BF998" s="86">
        <f t="shared" si="3"/>
        <v>1200000</v>
      </c>
      <c r="BG998" s="179">
        <v>42317</v>
      </c>
      <c r="BH998" s="310" t="s">
        <v>242</v>
      </c>
      <c r="BI998" s="123" t="s">
        <v>15498</v>
      </c>
      <c r="BJ998" s="179">
        <v>42318</v>
      </c>
      <c r="BK998" s="351">
        <v>42339</v>
      </c>
      <c r="BL998" s="351"/>
      <c r="BM998" s="179"/>
      <c r="BN998" s="89"/>
      <c r="BQ998" s="90">
        <v>1200000</v>
      </c>
    </row>
    <row r="999" spans="1:69" x14ac:dyDescent="0.25">
      <c r="A999" s="97">
        <v>996</v>
      </c>
      <c r="B999" s="404" t="s">
        <v>6320</v>
      </c>
      <c r="C999" s="67">
        <v>4100027895</v>
      </c>
      <c r="D999" s="67" t="s">
        <v>6321</v>
      </c>
      <c r="E999" s="204">
        <v>1200000</v>
      </c>
      <c r="F999" s="69" t="s">
        <v>335</v>
      </c>
      <c r="G999" s="69">
        <v>2015</v>
      </c>
      <c r="H999" s="174">
        <v>42179</v>
      </c>
      <c r="I999" s="174">
        <v>42188</v>
      </c>
      <c r="J999" s="97" t="s">
        <v>4375</v>
      </c>
      <c r="K999" s="95"/>
      <c r="L999" s="88" t="s">
        <v>4377</v>
      </c>
      <c r="M999" s="99" t="s">
        <v>5361</v>
      </c>
      <c r="N999" s="97" t="s">
        <v>98</v>
      </c>
      <c r="O999" s="97" t="s">
        <v>98</v>
      </c>
      <c r="P999" s="100">
        <v>1200000</v>
      </c>
      <c r="Q999" s="97">
        <v>2015</v>
      </c>
      <c r="R999" s="69" t="s">
        <v>335</v>
      </c>
      <c r="S999" s="363">
        <v>42174</v>
      </c>
      <c r="T999" s="69"/>
      <c r="U999" s="350"/>
      <c r="V999" s="417"/>
      <c r="W999" s="67" t="s">
        <v>6134</v>
      </c>
      <c r="X999" s="348" t="s">
        <v>6322</v>
      </c>
      <c r="Y999" s="142" t="s">
        <v>6323</v>
      </c>
      <c r="Z999" s="123" t="s">
        <v>6137</v>
      </c>
      <c r="AA999" s="69"/>
      <c r="AB999" s="67"/>
      <c r="AC999" s="89" t="s">
        <v>4375</v>
      </c>
      <c r="AD999" s="69"/>
      <c r="AE999" s="69"/>
      <c r="AF999" s="69"/>
      <c r="AG999" s="69"/>
      <c r="AH999" s="123" t="s">
        <v>384</v>
      </c>
      <c r="AI999" s="123"/>
      <c r="AJ999" s="349"/>
      <c r="AK999" s="349"/>
      <c r="AL999" s="123"/>
      <c r="AM999" s="123"/>
      <c r="AN999" s="123"/>
      <c r="AO999" s="174"/>
      <c r="AP999" s="174"/>
      <c r="AQ999" s="174"/>
      <c r="AR999" s="123"/>
      <c r="AS999" s="350"/>
      <c r="AT999" s="350"/>
      <c r="AU999" s="123"/>
      <c r="AV999" s="67" t="s">
        <v>15373</v>
      </c>
      <c r="AW999" s="179"/>
      <c r="AX999" s="179"/>
      <c r="AY999" s="123"/>
      <c r="AZ999" s="123">
        <v>5000252835</v>
      </c>
      <c r="BA999" s="174">
        <v>42277</v>
      </c>
      <c r="BB999" s="174">
        <v>42312</v>
      </c>
      <c r="BC999" s="123"/>
      <c r="BD999" s="86">
        <f t="shared" si="2"/>
        <v>1200000</v>
      </c>
      <c r="BE999" s="86">
        <v>0</v>
      </c>
      <c r="BF999" s="86">
        <f t="shared" si="3"/>
        <v>1200000</v>
      </c>
      <c r="BG999" s="179">
        <v>42317</v>
      </c>
      <c r="BH999" s="310" t="s">
        <v>242</v>
      </c>
      <c r="BI999" s="123" t="s">
        <v>15498</v>
      </c>
      <c r="BJ999" s="179">
        <v>42318</v>
      </c>
      <c r="BK999" s="351">
        <v>42339</v>
      </c>
      <c r="BL999" s="351"/>
      <c r="BM999" s="179"/>
      <c r="BN999" s="89"/>
      <c r="BQ999" s="90">
        <v>1200000</v>
      </c>
    </row>
    <row r="1000" spans="1:69" x14ac:dyDescent="0.25">
      <c r="A1000" s="97">
        <v>997</v>
      </c>
      <c r="B1000" s="404" t="s">
        <v>6324</v>
      </c>
      <c r="C1000" s="67">
        <v>4100027895</v>
      </c>
      <c r="D1000" s="67" t="s">
        <v>6325</v>
      </c>
      <c r="E1000" s="204">
        <v>1200000</v>
      </c>
      <c r="F1000" s="69" t="s">
        <v>335</v>
      </c>
      <c r="G1000" s="69">
        <v>2015</v>
      </c>
      <c r="H1000" s="174">
        <v>42179</v>
      </c>
      <c r="I1000" s="174">
        <v>42188</v>
      </c>
      <c r="J1000" s="97" t="s">
        <v>4375</v>
      </c>
      <c r="K1000" s="95"/>
      <c r="L1000" s="88" t="s">
        <v>4377</v>
      </c>
      <c r="M1000" s="99" t="s">
        <v>5361</v>
      </c>
      <c r="N1000" s="97" t="s">
        <v>98</v>
      </c>
      <c r="O1000" s="97" t="s">
        <v>98</v>
      </c>
      <c r="P1000" s="100">
        <v>1200000</v>
      </c>
      <c r="Q1000" s="97">
        <v>2015</v>
      </c>
      <c r="R1000" s="69" t="s">
        <v>335</v>
      </c>
      <c r="S1000" s="363">
        <v>42174</v>
      </c>
      <c r="T1000" s="69"/>
      <c r="U1000" s="350"/>
      <c r="V1000" s="417"/>
      <c r="W1000" s="67" t="s">
        <v>6134</v>
      </c>
      <c r="X1000" s="348" t="s">
        <v>6326</v>
      </c>
      <c r="Y1000" s="142" t="s">
        <v>6327</v>
      </c>
      <c r="Z1000" s="123" t="s">
        <v>6137</v>
      </c>
      <c r="AA1000" s="69"/>
      <c r="AB1000" s="67"/>
      <c r="AC1000" s="89" t="s">
        <v>4375</v>
      </c>
      <c r="AD1000" s="69"/>
      <c r="AE1000" s="69"/>
      <c r="AF1000" s="69"/>
      <c r="AG1000" s="69"/>
      <c r="AH1000" s="123" t="s">
        <v>384</v>
      </c>
      <c r="AI1000" s="123"/>
      <c r="AJ1000" s="349"/>
      <c r="AK1000" s="349"/>
      <c r="AL1000" s="123"/>
      <c r="AM1000" s="123"/>
      <c r="AN1000" s="123"/>
      <c r="AO1000" s="174"/>
      <c r="AP1000" s="174"/>
      <c r="AQ1000" s="174"/>
      <c r="AR1000" s="123"/>
      <c r="AS1000" s="350"/>
      <c r="AT1000" s="350"/>
      <c r="AU1000" s="123"/>
      <c r="AV1000" s="67" t="s">
        <v>14538</v>
      </c>
      <c r="AW1000" s="179"/>
      <c r="AX1000" s="179"/>
      <c r="AY1000" s="123"/>
      <c r="AZ1000" s="123">
        <v>5000245721</v>
      </c>
      <c r="BA1000" s="174">
        <v>42254</v>
      </c>
      <c r="BB1000" s="174">
        <v>42270</v>
      </c>
      <c r="BC1000" s="123"/>
      <c r="BD1000" s="86">
        <f t="shared" si="2"/>
        <v>1200000</v>
      </c>
      <c r="BE1000" s="113">
        <v>0</v>
      </c>
      <c r="BF1000" s="86">
        <f t="shared" si="3"/>
        <v>1200000</v>
      </c>
      <c r="BG1000" s="179">
        <v>42272</v>
      </c>
      <c r="BH1000" s="310" t="s">
        <v>242</v>
      </c>
      <c r="BI1000" s="811" t="s">
        <v>14702</v>
      </c>
      <c r="BJ1000" s="179">
        <v>42275</v>
      </c>
      <c r="BK1000" s="351">
        <v>42296</v>
      </c>
      <c r="BL1000" s="351"/>
      <c r="BM1000" s="179"/>
      <c r="BN1000" s="89"/>
      <c r="BQ1000" s="90">
        <v>1200000</v>
      </c>
    </row>
    <row r="1001" spans="1:69" x14ac:dyDescent="0.25">
      <c r="A1001" s="97">
        <v>998</v>
      </c>
      <c r="B1001" s="404" t="s">
        <v>6328</v>
      </c>
      <c r="C1001" s="67">
        <v>4100027895</v>
      </c>
      <c r="D1001" s="67" t="s">
        <v>6329</v>
      </c>
      <c r="E1001" s="204">
        <v>1200000</v>
      </c>
      <c r="F1001" s="69" t="s">
        <v>335</v>
      </c>
      <c r="G1001" s="69">
        <v>2015</v>
      </c>
      <c r="H1001" s="174">
        <v>42179</v>
      </c>
      <c r="I1001" s="174">
        <v>42188</v>
      </c>
      <c r="J1001" s="97" t="s">
        <v>4375</v>
      </c>
      <c r="K1001" s="95"/>
      <c r="L1001" s="88" t="s">
        <v>4377</v>
      </c>
      <c r="M1001" s="99" t="s">
        <v>5361</v>
      </c>
      <c r="N1001" s="97" t="s">
        <v>98</v>
      </c>
      <c r="O1001" s="97" t="s">
        <v>98</v>
      </c>
      <c r="P1001" s="100">
        <v>1200000</v>
      </c>
      <c r="Q1001" s="97">
        <v>2015</v>
      </c>
      <c r="R1001" s="69" t="s">
        <v>335</v>
      </c>
      <c r="S1001" s="363">
        <v>42174</v>
      </c>
      <c r="T1001" s="69"/>
      <c r="U1001" s="350"/>
      <c r="V1001" s="417"/>
      <c r="W1001" s="67" t="s">
        <v>6134</v>
      </c>
      <c r="X1001" s="348" t="s">
        <v>6330</v>
      </c>
      <c r="Y1001" s="142" t="s">
        <v>6331</v>
      </c>
      <c r="Z1001" s="123" t="s">
        <v>6137</v>
      </c>
      <c r="AA1001" s="69"/>
      <c r="AB1001" s="67"/>
      <c r="AC1001" s="89" t="s">
        <v>6142</v>
      </c>
      <c r="AD1001" s="69"/>
      <c r="AE1001" s="69"/>
      <c r="AF1001" s="69"/>
      <c r="AG1001" s="69"/>
      <c r="AH1001" s="123" t="s">
        <v>384</v>
      </c>
      <c r="AI1001" s="123"/>
      <c r="AJ1001" s="349"/>
      <c r="AK1001" s="349"/>
      <c r="AL1001" s="123"/>
      <c r="AM1001" s="123"/>
      <c r="AN1001" s="123"/>
      <c r="AO1001" s="174"/>
      <c r="AP1001" s="174"/>
      <c r="AQ1001" s="174"/>
      <c r="AR1001" s="123"/>
      <c r="AS1001" s="350"/>
      <c r="AT1001" s="350"/>
      <c r="AU1001" s="123"/>
      <c r="AV1001" s="67" t="s">
        <v>15376</v>
      </c>
      <c r="AW1001" s="179"/>
      <c r="AX1001" s="179"/>
      <c r="AY1001" s="123"/>
      <c r="AZ1001" s="123">
        <v>5000252826</v>
      </c>
      <c r="BA1001" s="174">
        <v>42277</v>
      </c>
      <c r="BB1001" s="174">
        <v>42312</v>
      </c>
      <c r="BC1001" s="123"/>
      <c r="BD1001" s="86">
        <f t="shared" si="2"/>
        <v>1200000</v>
      </c>
      <c r="BE1001" s="86">
        <v>0</v>
      </c>
      <c r="BF1001" s="86">
        <f t="shared" si="3"/>
        <v>1200000</v>
      </c>
      <c r="BG1001" s="179">
        <v>42317</v>
      </c>
      <c r="BH1001" s="310" t="s">
        <v>242</v>
      </c>
      <c r="BI1001" s="123" t="s">
        <v>15498</v>
      </c>
      <c r="BJ1001" s="179">
        <v>42318</v>
      </c>
      <c r="BK1001" s="351">
        <v>42339</v>
      </c>
      <c r="BL1001" s="351"/>
      <c r="BM1001" s="179"/>
      <c r="BN1001" s="89"/>
      <c r="BQ1001" s="90">
        <v>1200000</v>
      </c>
    </row>
    <row r="1002" spans="1:69" x14ac:dyDescent="0.25">
      <c r="A1002" s="97">
        <v>999</v>
      </c>
      <c r="B1002" s="404" t="s">
        <v>6332</v>
      </c>
      <c r="C1002" s="67">
        <v>4100027895</v>
      </c>
      <c r="D1002" s="67" t="s">
        <v>6333</v>
      </c>
      <c r="E1002" s="204">
        <v>1200000</v>
      </c>
      <c r="F1002" s="69" t="s">
        <v>335</v>
      </c>
      <c r="G1002" s="69">
        <v>2015</v>
      </c>
      <c r="H1002" s="174">
        <v>42179</v>
      </c>
      <c r="I1002" s="174">
        <v>42188</v>
      </c>
      <c r="J1002" s="97" t="s">
        <v>4375</v>
      </c>
      <c r="K1002" s="95"/>
      <c r="L1002" s="88" t="s">
        <v>4377</v>
      </c>
      <c r="M1002" s="99" t="s">
        <v>5361</v>
      </c>
      <c r="N1002" s="97" t="s">
        <v>98</v>
      </c>
      <c r="O1002" s="97" t="s">
        <v>98</v>
      </c>
      <c r="P1002" s="100">
        <v>1200000</v>
      </c>
      <c r="Q1002" s="97">
        <v>2015</v>
      </c>
      <c r="R1002" s="69" t="s">
        <v>335</v>
      </c>
      <c r="S1002" s="363">
        <v>42174</v>
      </c>
      <c r="T1002" s="69"/>
      <c r="U1002" s="350"/>
      <c r="V1002" s="417"/>
      <c r="W1002" s="67" t="s">
        <v>6134</v>
      </c>
      <c r="X1002" s="348" t="s">
        <v>6334</v>
      </c>
      <c r="Y1002" s="142" t="s">
        <v>6335</v>
      </c>
      <c r="Z1002" s="123" t="s">
        <v>6137</v>
      </c>
      <c r="AA1002" s="69"/>
      <c r="AB1002" s="67"/>
      <c r="AC1002" s="89" t="s">
        <v>6142</v>
      </c>
      <c r="AD1002" s="69"/>
      <c r="AE1002" s="69"/>
      <c r="AF1002" s="69"/>
      <c r="AG1002" s="69"/>
      <c r="AH1002" s="123" t="s">
        <v>384</v>
      </c>
      <c r="AI1002" s="123"/>
      <c r="AJ1002" s="349"/>
      <c r="AK1002" s="349"/>
      <c r="AL1002" s="123"/>
      <c r="AM1002" s="123"/>
      <c r="AN1002" s="123"/>
      <c r="AO1002" s="174"/>
      <c r="AP1002" s="174"/>
      <c r="AQ1002" s="174"/>
      <c r="AR1002" s="123"/>
      <c r="AS1002" s="350"/>
      <c r="AT1002" s="350"/>
      <c r="AU1002" s="123"/>
      <c r="AV1002" s="67" t="s">
        <v>15374</v>
      </c>
      <c r="AW1002" s="179"/>
      <c r="AX1002" s="179"/>
      <c r="AY1002" s="123"/>
      <c r="AZ1002" s="123">
        <v>5000252853</v>
      </c>
      <c r="BA1002" s="174">
        <v>42277</v>
      </c>
      <c r="BB1002" s="174">
        <v>42312</v>
      </c>
      <c r="BC1002" s="123"/>
      <c r="BD1002" s="86">
        <f t="shared" si="2"/>
        <v>1200000</v>
      </c>
      <c r="BE1002" s="86">
        <v>0</v>
      </c>
      <c r="BF1002" s="86">
        <f t="shared" si="3"/>
        <v>1200000</v>
      </c>
      <c r="BG1002" s="179">
        <v>42317</v>
      </c>
      <c r="BH1002" s="310" t="s">
        <v>242</v>
      </c>
      <c r="BI1002" s="123" t="s">
        <v>15498</v>
      </c>
      <c r="BJ1002" s="179">
        <v>42318</v>
      </c>
      <c r="BK1002" s="351">
        <v>42339</v>
      </c>
      <c r="BL1002" s="351"/>
      <c r="BM1002" s="179"/>
      <c r="BN1002" s="89"/>
      <c r="BQ1002" s="90">
        <v>1200000</v>
      </c>
    </row>
    <row r="1003" spans="1:69" x14ac:dyDescent="0.25">
      <c r="A1003" s="97">
        <v>1000</v>
      </c>
      <c r="B1003" s="404" t="s">
        <v>6336</v>
      </c>
      <c r="C1003" s="67">
        <v>4100027895</v>
      </c>
      <c r="D1003" s="67" t="s">
        <v>6337</v>
      </c>
      <c r="E1003" s="204">
        <v>1200000</v>
      </c>
      <c r="F1003" s="69" t="s">
        <v>335</v>
      </c>
      <c r="G1003" s="69">
        <v>2015</v>
      </c>
      <c r="H1003" s="174">
        <v>42179</v>
      </c>
      <c r="I1003" s="174">
        <v>42188</v>
      </c>
      <c r="J1003" s="97" t="s">
        <v>4375</v>
      </c>
      <c r="K1003" s="95"/>
      <c r="L1003" s="88" t="s">
        <v>4377</v>
      </c>
      <c r="M1003" s="99" t="s">
        <v>5361</v>
      </c>
      <c r="N1003" s="97" t="s">
        <v>98</v>
      </c>
      <c r="O1003" s="97" t="s">
        <v>98</v>
      </c>
      <c r="P1003" s="100">
        <v>1200000</v>
      </c>
      <c r="Q1003" s="97">
        <v>2015</v>
      </c>
      <c r="R1003" s="69" t="s">
        <v>335</v>
      </c>
      <c r="S1003" s="363">
        <v>42174</v>
      </c>
      <c r="T1003" s="69"/>
      <c r="U1003" s="350"/>
      <c r="V1003" s="417"/>
      <c r="W1003" s="67" t="s">
        <v>6134</v>
      </c>
      <c r="X1003" s="348" t="s">
        <v>6338</v>
      </c>
      <c r="Y1003" s="142" t="s">
        <v>6339</v>
      </c>
      <c r="Z1003" s="123" t="s">
        <v>6137</v>
      </c>
      <c r="AA1003" s="69"/>
      <c r="AB1003" s="67"/>
      <c r="AC1003" s="89" t="s">
        <v>6142</v>
      </c>
      <c r="AD1003" s="69"/>
      <c r="AE1003" s="69"/>
      <c r="AF1003" s="69"/>
      <c r="AG1003" s="69"/>
      <c r="AH1003" s="123" t="s">
        <v>384</v>
      </c>
      <c r="AI1003" s="123"/>
      <c r="AJ1003" s="349"/>
      <c r="AK1003" s="349"/>
      <c r="AL1003" s="123"/>
      <c r="AM1003" s="123"/>
      <c r="AN1003" s="123"/>
      <c r="AO1003" s="174"/>
      <c r="AP1003" s="174"/>
      <c r="AQ1003" s="174"/>
      <c r="AR1003" s="123"/>
      <c r="AS1003" s="350"/>
      <c r="AT1003" s="350"/>
      <c r="AU1003" s="123"/>
      <c r="AV1003" s="67" t="s">
        <v>15378</v>
      </c>
      <c r="AW1003" s="179"/>
      <c r="AX1003" s="179"/>
      <c r="AY1003" s="123"/>
      <c r="AZ1003" s="123">
        <v>5000252825</v>
      </c>
      <c r="BA1003" s="174">
        <v>42277</v>
      </c>
      <c r="BB1003" s="174">
        <v>42312</v>
      </c>
      <c r="BC1003" s="123"/>
      <c r="BD1003" s="86">
        <f t="shared" si="2"/>
        <v>1200000</v>
      </c>
      <c r="BE1003" s="86">
        <v>0</v>
      </c>
      <c r="BF1003" s="86">
        <f t="shared" si="3"/>
        <v>1200000</v>
      </c>
      <c r="BG1003" s="179">
        <v>42317</v>
      </c>
      <c r="BH1003" s="310" t="s">
        <v>242</v>
      </c>
      <c r="BI1003" s="123" t="s">
        <v>15498</v>
      </c>
      <c r="BJ1003" s="179">
        <v>42318</v>
      </c>
      <c r="BK1003" s="351">
        <v>42339</v>
      </c>
      <c r="BL1003" s="351"/>
      <c r="BM1003" s="179"/>
      <c r="BN1003" s="89"/>
      <c r="BQ1003" s="90">
        <v>1200000</v>
      </c>
    </row>
    <row r="1004" spans="1:69" x14ac:dyDescent="0.25">
      <c r="A1004" s="97">
        <v>1001</v>
      </c>
      <c r="B1004" s="404" t="s">
        <v>6340</v>
      </c>
      <c r="C1004" s="67">
        <v>4100027895</v>
      </c>
      <c r="D1004" s="67" t="s">
        <v>6341</v>
      </c>
      <c r="E1004" s="204">
        <v>1200000</v>
      </c>
      <c r="F1004" s="69" t="s">
        <v>335</v>
      </c>
      <c r="G1004" s="69">
        <v>2015</v>
      </c>
      <c r="H1004" s="174">
        <v>42179</v>
      </c>
      <c r="I1004" s="174">
        <v>42188</v>
      </c>
      <c r="J1004" s="97" t="s">
        <v>4375</v>
      </c>
      <c r="K1004" s="95"/>
      <c r="L1004" s="88" t="s">
        <v>4377</v>
      </c>
      <c r="M1004" s="99" t="s">
        <v>5361</v>
      </c>
      <c r="N1004" s="97" t="s">
        <v>98</v>
      </c>
      <c r="O1004" s="97" t="s">
        <v>98</v>
      </c>
      <c r="P1004" s="100">
        <v>1200000</v>
      </c>
      <c r="Q1004" s="97">
        <v>2015</v>
      </c>
      <c r="R1004" s="69" t="s">
        <v>335</v>
      </c>
      <c r="S1004" s="363">
        <v>42174</v>
      </c>
      <c r="T1004" s="69"/>
      <c r="U1004" s="350"/>
      <c r="V1004" s="417"/>
      <c r="W1004" s="67" t="s">
        <v>6134</v>
      </c>
      <c r="X1004" s="348" t="s">
        <v>6342</v>
      </c>
      <c r="Y1004" s="142" t="s">
        <v>6343</v>
      </c>
      <c r="Z1004" s="123" t="s">
        <v>6137</v>
      </c>
      <c r="AA1004" s="69"/>
      <c r="AB1004" s="67"/>
      <c r="AC1004" s="89" t="s">
        <v>6142</v>
      </c>
      <c r="AD1004" s="69"/>
      <c r="AE1004" s="69"/>
      <c r="AF1004" s="69"/>
      <c r="AG1004" s="69"/>
      <c r="AH1004" s="123" t="s">
        <v>384</v>
      </c>
      <c r="AI1004" s="123"/>
      <c r="AJ1004" s="349"/>
      <c r="AK1004" s="349"/>
      <c r="AL1004" s="123"/>
      <c r="AM1004" s="123"/>
      <c r="AN1004" s="123"/>
      <c r="AO1004" s="174"/>
      <c r="AP1004" s="174"/>
      <c r="AQ1004" s="174"/>
      <c r="AR1004" s="123"/>
      <c r="AS1004" s="350"/>
      <c r="AT1004" s="350"/>
      <c r="AU1004" s="123"/>
      <c r="AV1004" s="67" t="s">
        <v>6344</v>
      </c>
      <c r="AW1004" s="179"/>
      <c r="AX1004" s="179"/>
      <c r="AY1004" s="123"/>
      <c r="AZ1004" s="123">
        <v>5000241431</v>
      </c>
      <c r="BA1004" s="174">
        <v>42226</v>
      </c>
      <c r="BB1004" s="174">
        <v>42247</v>
      </c>
      <c r="BC1004" s="180"/>
      <c r="BD1004" s="86">
        <v>1200000</v>
      </c>
      <c r="BE1004" s="113">
        <v>0</v>
      </c>
      <c r="BF1004" s="86">
        <v>1200000</v>
      </c>
      <c r="BG1004" s="179">
        <v>42248</v>
      </c>
      <c r="BH1004" s="156" t="s">
        <v>116</v>
      </c>
      <c r="BI1004" s="123" t="s">
        <v>6345</v>
      </c>
      <c r="BJ1004" s="179">
        <v>42248</v>
      </c>
      <c r="BK1004" s="351">
        <v>42269</v>
      </c>
      <c r="BL1004" s="351">
        <v>42289</v>
      </c>
      <c r="BM1004" s="179"/>
      <c r="BN1004" s="89"/>
      <c r="BQ1004" s="90">
        <v>1200000</v>
      </c>
    </row>
    <row r="1005" spans="1:69" x14ac:dyDescent="0.25">
      <c r="A1005" s="97">
        <v>1002</v>
      </c>
      <c r="B1005" s="404" t="s">
        <v>6346</v>
      </c>
      <c r="C1005" s="67">
        <v>4100027895</v>
      </c>
      <c r="D1005" s="67" t="s">
        <v>6347</v>
      </c>
      <c r="E1005" s="204">
        <v>1200000</v>
      </c>
      <c r="F1005" s="69" t="s">
        <v>335</v>
      </c>
      <c r="G1005" s="69">
        <v>2015</v>
      </c>
      <c r="H1005" s="174">
        <v>42179</v>
      </c>
      <c r="I1005" s="174">
        <v>42188</v>
      </c>
      <c r="J1005" s="97" t="s">
        <v>4375</v>
      </c>
      <c r="K1005" s="95"/>
      <c r="L1005" s="88" t="s">
        <v>4377</v>
      </c>
      <c r="M1005" s="99" t="s">
        <v>5361</v>
      </c>
      <c r="N1005" s="97" t="s">
        <v>98</v>
      </c>
      <c r="O1005" s="97" t="s">
        <v>98</v>
      </c>
      <c r="P1005" s="100">
        <v>1200000</v>
      </c>
      <c r="Q1005" s="97">
        <v>2015</v>
      </c>
      <c r="R1005" s="69" t="s">
        <v>335</v>
      </c>
      <c r="S1005" s="363">
        <v>42174</v>
      </c>
      <c r="T1005" s="69"/>
      <c r="U1005" s="350"/>
      <c r="V1005" s="417"/>
      <c r="W1005" s="67" t="s">
        <v>6134</v>
      </c>
      <c r="X1005" s="348" t="s">
        <v>6348</v>
      </c>
      <c r="Y1005" s="142" t="s">
        <v>6349</v>
      </c>
      <c r="Z1005" s="123" t="s">
        <v>6137</v>
      </c>
      <c r="AA1005" s="69"/>
      <c r="AB1005" s="67"/>
      <c r="AC1005" s="89" t="s">
        <v>6142</v>
      </c>
      <c r="AD1005" s="69"/>
      <c r="AE1005" s="69"/>
      <c r="AF1005" s="69"/>
      <c r="AG1005" s="69"/>
      <c r="AH1005" s="123" t="s">
        <v>384</v>
      </c>
      <c r="AI1005" s="123"/>
      <c r="AJ1005" s="349"/>
      <c r="AK1005" s="349"/>
      <c r="AL1005" s="123"/>
      <c r="AM1005" s="123"/>
      <c r="AN1005" s="123"/>
      <c r="AO1005" s="174"/>
      <c r="AP1005" s="174"/>
      <c r="AQ1005" s="174"/>
      <c r="AR1005" s="123"/>
      <c r="AS1005" s="350"/>
      <c r="AT1005" s="350"/>
      <c r="AU1005" s="123"/>
      <c r="AV1005" s="67" t="s">
        <v>15379</v>
      </c>
      <c r="AW1005" s="179"/>
      <c r="AX1005" s="179"/>
      <c r="AY1005" s="123"/>
      <c r="AZ1005" s="123">
        <v>5000252824</v>
      </c>
      <c r="BA1005" s="174">
        <v>42277</v>
      </c>
      <c r="BB1005" s="174">
        <v>42312</v>
      </c>
      <c r="BC1005" s="123"/>
      <c r="BD1005" s="86">
        <f t="shared" ref="BD1005:BD1010" si="4">+E1005</f>
        <v>1200000</v>
      </c>
      <c r="BE1005" s="86">
        <v>0</v>
      </c>
      <c r="BF1005" s="86">
        <f t="shared" ref="BF1005:BF1010" si="5">+BD1005</f>
        <v>1200000</v>
      </c>
      <c r="BG1005" s="179">
        <v>42317</v>
      </c>
      <c r="BH1005" s="310" t="s">
        <v>242</v>
      </c>
      <c r="BI1005" s="123" t="s">
        <v>15498</v>
      </c>
      <c r="BJ1005" s="179">
        <v>42318</v>
      </c>
      <c r="BK1005" s="351">
        <v>42339</v>
      </c>
      <c r="BL1005" s="351"/>
      <c r="BM1005" s="179"/>
      <c r="BN1005" s="89"/>
      <c r="BQ1005" s="90">
        <v>1200000</v>
      </c>
    </row>
    <row r="1006" spans="1:69" x14ac:dyDescent="0.25">
      <c r="A1006" s="97">
        <v>1003</v>
      </c>
      <c r="B1006" s="404" t="s">
        <v>6350</v>
      </c>
      <c r="C1006" s="67">
        <v>4100027895</v>
      </c>
      <c r="D1006" s="67" t="s">
        <v>6351</v>
      </c>
      <c r="E1006" s="204">
        <v>1200000</v>
      </c>
      <c r="F1006" s="69" t="s">
        <v>335</v>
      </c>
      <c r="G1006" s="69">
        <v>2015</v>
      </c>
      <c r="H1006" s="174">
        <v>42179</v>
      </c>
      <c r="I1006" s="174">
        <v>42188</v>
      </c>
      <c r="J1006" s="97" t="s">
        <v>4375</v>
      </c>
      <c r="K1006" s="95"/>
      <c r="L1006" s="88" t="s">
        <v>4377</v>
      </c>
      <c r="M1006" s="99" t="s">
        <v>5361</v>
      </c>
      <c r="N1006" s="97" t="s">
        <v>98</v>
      </c>
      <c r="O1006" s="97" t="s">
        <v>98</v>
      </c>
      <c r="P1006" s="100">
        <v>1200000</v>
      </c>
      <c r="Q1006" s="97">
        <v>2015</v>
      </c>
      <c r="R1006" s="69" t="s">
        <v>335</v>
      </c>
      <c r="S1006" s="363">
        <v>42174</v>
      </c>
      <c r="T1006" s="69"/>
      <c r="U1006" s="350"/>
      <c r="V1006" s="417"/>
      <c r="W1006" s="67" t="s">
        <v>6134</v>
      </c>
      <c r="X1006" s="348" t="s">
        <v>6352</v>
      </c>
      <c r="Y1006" s="142" t="s">
        <v>6353</v>
      </c>
      <c r="Z1006" s="123" t="s">
        <v>6137</v>
      </c>
      <c r="AA1006" s="69"/>
      <c r="AB1006" s="67"/>
      <c r="AC1006" s="89" t="s">
        <v>6142</v>
      </c>
      <c r="AD1006" s="69"/>
      <c r="AE1006" s="69"/>
      <c r="AF1006" s="69"/>
      <c r="AG1006" s="69"/>
      <c r="AH1006" s="123" t="s">
        <v>384</v>
      </c>
      <c r="AI1006" s="123"/>
      <c r="AJ1006" s="349"/>
      <c r="AK1006" s="349"/>
      <c r="AL1006" s="123"/>
      <c r="AM1006" s="123"/>
      <c r="AN1006" s="123"/>
      <c r="AO1006" s="174"/>
      <c r="AP1006" s="174"/>
      <c r="AQ1006" s="174"/>
      <c r="AR1006" s="123"/>
      <c r="AS1006" s="350"/>
      <c r="AT1006" s="350"/>
      <c r="AU1006" s="123"/>
      <c r="AV1006" s="67" t="s">
        <v>15380</v>
      </c>
      <c r="AW1006" s="179"/>
      <c r="AX1006" s="179"/>
      <c r="AY1006" s="123"/>
      <c r="AZ1006" s="123">
        <v>5000252828</v>
      </c>
      <c r="BA1006" s="174">
        <v>42277</v>
      </c>
      <c r="BB1006" s="174">
        <v>42312</v>
      </c>
      <c r="BC1006" s="123"/>
      <c r="BD1006" s="86">
        <f t="shared" si="4"/>
        <v>1200000</v>
      </c>
      <c r="BE1006" s="86">
        <v>0</v>
      </c>
      <c r="BF1006" s="86">
        <f t="shared" si="5"/>
        <v>1200000</v>
      </c>
      <c r="BG1006" s="179">
        <v>42317</v>
      </c>
      <c r="BH1006" s="310" t="s">
        <v>242</v>
      </c>
      <c r="BI1006" s="123" t="s">
        <v>15498</v>
      </c>
      <c r="BJ1006" s="179">
        <v>42318</v>
      </c>
      <c r="BK1006" s="351">
        <v>42339</v>
      </c>
      <c r="BL1006" s="351"/>
      <c r="BM1006" s="179"/>
      <c r="BN1006" s="89"/>
      <c r="BQ1006" s="90">
        <v>1200000</v>
      </c>
    </row>
    <row r="1007" spans="1:69" x14ac:dyDescent="0.25">
      <c r="A1007" s="97">
        <v>1004</v>
      </c>
      <c r="B1007" s="404" t="s">
        <v>6354</v>
      </c>
      <c r="C1007" s="67">
        <v>4100027895</v>
      </c>
      <c r="D1007" s="67" t="s">
        <v>6355</v>
      </c>
      <c r="E1007" s="204">
        <v>1200000</v>
      </c>
      <c r="F1007" s="69" t="s">
        <v>335</v>
      </c>
      <c r="G1007" s="69">
        <v>2015</v>
      </c>
      <c r="H1007" s="174">
        <v>42179</v>
      </c>
      <c r="I1007" s="174">
        <v>42188</v>
      </c>
      <c r="J1007" s="97" t="s">
        <v>4375</v>
      </c>
      <c r="K1007" s="95"/>
      <c r="L1007" s="88" t="s">
        <v>4377</v>
      </c>
      <c r="M1007" s="99" t="s">
        <v>5361</v>
      </c>
      <c r="N1007" s="97" t="s">
        <v>98</v>
      </c>
      <c r="O1007" s="97" t="s">
        <v>98</v>
      </c>
      <c r="P1007" s="100">
        <v>1200000</v>
      </c>
      <c r="Q1007" s="97">
        <v>2015</v>
      </c>
      <c r="R1007" s="69" t="s">
        <v>335</v>
      </c>
      <c r="S1007" s="363">
        <v>42174</v>
      </c>
      <c r="T1007" s="69"/>
      <c r="U1007" s="350"/>
      <c r="V1007" s="417"/>
      <c r="W1007" s="67" t="s">
        <v>6134</v>
      </c>
      <c r="X1007" s="348" t="s">
        <v>6356</v>
      </c>
      <c r="Y1007" s="142" t="s">
        <v>6357</v>
      </c>
      <c r="Z1007" s="123" t="s">
        <v>6137</v>
      </c>
      <c r="AA1007" s="69"/>
      <c r="AB1007" s="67"/>
      <c r="AC1007" s="89" t="s">
        <v>6142</v>
      </c>
      <c r="AD1007" s="69"/>
      <c r="AE1007" s="69"/>
      <c r="AF1007" s="69"/>
      <c r="AG1007" s="69"/>
      <c r="AH1007" s="123" t="s">
        <v>384</v>
      </c>
      <c r="AI1007" s="123"/>
      <c r="AJ1007" s="349"/>
      <c r="AK1007" s="349"/>
      <c r="AL1007" s="123"/>
      <c r="AM1007" s="123"/>
      <c r="AN1007" s="123"/>
      <c r="AO1007" s="174"/>
      <c r="AP1007" s="174"/>
      <c r="AQ1007" s="174"/>
      <c r="AR1007" s="123"/>
      <c r="AS1007" s="350"/>
      <c r="AT1007" s="350"/>
      <c r="AU1007" s="123"/>
      <c r="AV1007" s="67" t="s">
        <v>15387</v>
      </c>
      <c r="AW1007" s="179"/>
      <c r="AX1007" s="179"/>
      <c r="AY1007" s="123"/>
      <c r="AZ1007" s="123">
        <v>5000252856</v>
      </c>
      <c r="BA1007" s="174">
        <v>42277</v>
      </c>
      <c r="BB1007" s="174">
        <v>42312</v>
      </c>
      <c r="BC1007" s="123"/>
      <c r="BD1007" s="86">
        <f t="shared" si="4"/>
        <v>1200000</v>
      </c>
      <c r="BE1007" s="86">
        <v>0</v>
      </c>
      <c r="BF1007" s="86">
        <f t="shared" si="5"/>
        <v>1200000</v>
      </c>
      <c r="BG1007" s="179">
        <v>42317</v>
      </c>
      <c r="BH1007" s="310" t="s">
        <v>242</v>
      </c>
      <c r="BI1007" s="123" t="s">
        <v>15498</v>
      </c>
      <c r="BJ1007" s="179">
        <v>42318</v>
      </c>
      <c r="BK1007" s="351">
        <v>42339</v>
      </c>
      <c r="BL1007" s="351"/>
      <c r="BM1007" s="179"/>
      <c r="BN1007" s="89"/>
      <c r="BQ1007" s="90">
        <v>1200000</v>
      </c>
    </row>
    <row r="1008" spans="1:69" x14ac:dyDescent="0.25">
      <c r="A1008" s="97">
        <v>1005</v>
      </c>
      <c r="B1008" s="404" t="s">
        <v>6358</v>
      </c>
      <c r="C1008" s="67">
        <v>4100027895</v>
      </c>
      <c r="D1008" s="67" t="s">
        <v>6359</v>
      </c>
      <c r="E1008" s="204">
        <v>1200000</v>
      </c>
      <c r="F1008" s="69" t="s">
        <v>335</v>
      </c>
      <c r="G1008" s="69">
        <v>2015</v>
      </c>
      <c r="H1008" s="174">
        <v>42179</v>
      </c>
      <c r="I1008" s="174">
        <v>42188</v>
      </c>
      <c r="J1008" s="97" t="s">
        <v>4375</v>
      </c>
      <c r="K1008" s="95"/>
      <c r="L1008" s="88" t="s">
        <v>4377</v>
      </c>
      <c r="M1008" s="99" t="s">
        <v>5361</v>
      </c>
      <c r="N1008" s="97" t="s">
        <v>98</v>
      </c>
      <c r="O1008" s="97" t="s">
        <v>98</v>
      </c>
      <c r="P1008" s="100">
        <v>1200000</v>
      </c>
      <c r="Q1008" s="97">
        <v>2015</v>
      </c>
      <c r="R1008" s="69" t="s">
        <v>335</v>
      </c>
      <c r="S1008" s="363">
        <v>42174</v>
      </c>
      <c r="T1008" s="69"/>
      <c r="U1008" s="350"/>
      <c r="V1008" s="417"/>
      <c r="W1008" s="67" t="s">
        <v>6134</v>
      </c>
      <c r="X1008" s="348" t="s">
        <v>6360</v>
      </c>
      <c r="Y1008" s="142" t="s">
        <v>6361</v>
      </c>
      <c r="Z1008" s="123" t="s">
        <v>6137</v>
      </c>
      <c r="AA1008" s="69"/>
      <c r="AB1008" s="67"/>
      <c r="AC1008" s="89" t="s">
        <v>6142</v>
      </c>
      <c r="AD1008" s="69"/>
      <c r="AE1008" s="69"/>
      <c r="AF1008" s="69"/>
      <c r="AG1008" s="69"/>
      <c r="AH1008" s="123" t="s">
        <v>384</v>
      </c>
      <c r="AI1008" s="123"/>
      <c r="AJ1008" s="349"/>
      <c r="AK1008" s="349"/>
      <c r="AL1008" s="123"/>
      <c r="AM1008" s="123"/>
      <c r="AN1008" s="123"/>
      <c r="AO1008" s="174"/>
      <c r="AP1008" s="174"/>
      <c r="AQ1008" s="174"/>
      <c r="AR1008" s="123"/>
      <c r="AS1008" s="350"/>
      <c r="AT1008" s="350"/>
      <c r="AU1008" s="123"/>
      <c r="AV1008" s="67" t="s">
        <v>14535</v>
      </c>
      <c r="AW1008" s="179"/>
      <c r="AX1008" s="179"/>
      <c r="AY1008" s="123"/>
      <c r="AZ1008" s="123">
        <v>5000245719</v>
      </c>
      <c r="BA1008" s="174">
        <v>42254</v>
      </c>
      <c r="BB1008" s="174">
        <v>42270</v>
      </c>
      <c r="BC1008" s="123"/>
      <c r="BD1008" s="86">
        <f t="shared" si="4"/>
        <v>1200000</v>
      </c>
      <c r="BE1008" s="113">
        <v>0</v>
      </c>
      <c r="BF1008" s="86">
        <f t="shared" si="5"/>
        <v>1200000</v>
      </c>
      <c r="BG1008" s="179">
        <v>42272</v>
      </c>
      <c r="BH1008" s="310" t="s">
        <v>242</v>
      </c>
      <c r="BI1008" s="811" t="s">
        <v>14702</v>
      </c>
      <c r="BJ1008" s="179">
        <v>42275</v>
      </c>
      <c r="BK1008" s="351">
        <v>42296</v>
      </c>
      <c r="BL1008" s="351"/>
      <c r="BM1008" s="179"/>
      <c r="BN1008" s="89"/>
      <c r="BQ1008" s="90">
        <v>1200000</v>
      </c>
    </row>
    <row r="1009" spans="1:69" x14ac:dyDescent="0.25">
      <c r="A1009" s="97">
        <v>1006</v>
      </c>
      <c r="B1009" s="404" t="s">
        <v>6362</v>
      </c>
      <c r="C1009" s="67">
        <v>4100027895</v>
      </c>
      <c r="D1009" s="67" t="s">
        <v>6363</v>
      </c>
      <c r="E1009" s="204">
        <v>1200000</v>
      </c>
      <c r="F1009" s="69" t="s">
        <v>335</v>
      </c>
      <c r="G1009" s="69">
        <v>2015</v>
      </c>
      <c r="H1009" s="174">
        <v>42179</v>
      </c>
      <c r="I1009" s="174">
        <v>42188</v>
      </c>
      <c r="J1009" s="97" t="s">
        <v>4375</v>
      </c>
      <c r="K1009" s="95"/>
      <c r="L1009" s="88" t="s">
        <v>4377</v>
      </c>
      <c r="M1009" s="99" t="s">
        <v>5361</v>
      </c>
      <c r="N1009" s="97" t="s">
        <v>98</v>
      </c>
      <c r="O1009" s="97" t="s">
        <v>98</v>
      </c>
      <c r="P1009" s="100">
        <v>1200000</v>
      </c>
      <c r="Q1009" s="97">
        <v>2015</v>
      </c>
      <c r="R1009" s="69" t="s">
        <v>335</v>
      </c>
      <c r="S1009" s="363">
        <v>42174</v>
      </c>
      <c r="T1009" s="69"/>
      <c r="U1009" s="350"/>
      <c r="V1009" s="417"/>
      <c r="W1009" s="67" t="s">
        <v>6134</v>
      </c>
      <c r="X1009" s="348" t="s">
        <v>6364</v>
      </c>
      <c r="Y1009" s="142" t="s">
        <v>6365</v>
      </c>
      <c r="Z1009" s="123" t="s">
        <v>6137</v>
      </c>
      <c r="AA1009" s="69"/>
      <c r="AB1009" s="67"/>
      <c r="AC1009" s="89" t="s">
        <v>6142</v>
      </c>
      <c r="AD1009" s="69"/>
      <c r="AE1009" s="69"/>
      <c r="AF1009" s="69"/>
      <c r="AG1009" s="69"/>
      <c r="AH1009" s="123" t="s">
        <v>384</v>
      </c>
      <c r="AI1009" s="123"/>
      <c r="AJ1009" s="349"/>
      <c r="AK1009" s="349"/>
      <c r="AL1009" s="123"/>
      <c r="AM1009" s="123"/>
      <c r="AN1009" s="123"/>
      <c r="AO1009" s="174"/>
      <c r="AP1009" s="174"/>
      <c r="AQ1009" s="174"/>
      <c r="AR1009" s="123"/>
      <c r="AS1009" s="350"/>
      <c r="AT1009" s="350"/>
      <c r="AU1009" s="123"/>
      <c r="AV1009" s="67" t="s">
        <v>15389</v>
      </c>
      <c r="AW1009" s="179"/>
      <c r="AX1009" s="179"/>
      <c r="AY1009" s="123"/>
      <c r="AZ1009" s="123">
        <v>5000252830</v>
      </c>
      <c r="BA1009" s="174">
        <v>42277</v>
      </c>
      <c r="BB1009" s="174">
        <v>42312</v>
      </c>
      <c r="BC1009" s="123"/>
      <c r="BD1009" s="86">
        <f t="shared" si="4"/>
        <v>1200000</v>
      </c>
      <c r="BE1009" s="86">
        <v>0</v>
      </c>
      <c r="BF1009" s="86">
        <f t="shared" si="5"/>
        <v>1200000</v>
      </c>
      <c r="BG1009" s="179">
        <v>42317</v>
      </c>
      <c r="BH1009" s="310" t="s">
        <v>242</v>
      </c>
      <c r="BI1009" s="123" t="s">
        <v>15498</v>
      </c>
      <c r="BJ1009" s="179">
        <v>42318</v>
      </c>
      <c r="BK1009" s="351">
        <v>42339</v>
      </c>
      <c r="BL1009" s="351"/>
      <c r="BM1009" s="179"/>
      <c r="BN1009" s="89"/>
      <c r="BQ1009" s="90">
        <v>1200000</v>
      </c>
    </row>
    <row r="1010" spans="1:69" x14ac:dyDescent="0.25">
      <c r="A1010" s="97">
        <v>1007</v>
      </c>
      <c r="B1010" s="404" t="s">
        <v>6366</v>
      </c>
      <c r="C1010" s="67">
        <v>4100027895</v>
      </c>
      <c r="D1010" s="67" t="s">
        <v>6367</v>
      </c>
      <c r="E1010" s="204">
        <v>1200000</v>
      </c>
      <c r="F1010" s="69" t="s">
        <v>335</v>
      </c>
      <c r="G1010" s="69">
        <v>2015</v>
      </c>
      <c r="H1010" s="174">
        <v>42179</v>
      </c>
      <c r="I1010" s="174">
        <v>42188</v>
      </c>
      <c r="J1010" s="97" t="s">
        <v>4375</v>
      </c>
      <c r="K1010" s="95"/>
      <c r="L1010" s="88" t="s">
        <v>4377</v>
      </c>
      <c r="M1010" s="99" t="s">
        <v>5361</v>
      </c>
      <c r="N1010" s="97" t="s">
        <v>98</v>
      </c>
      <c r="O1010" s="97" t="s">
        <v>98</v>
      </c>
      <c r="P1010" s="100">
        <v>1200000</v>
      </c>
      <c r="Q1010" s="97">
        <v>2015</v>
      </c>
      <c r="R1010" s="69" t="s">
        <v>335</v>
      </c>
      <c r="S1010" s="363">
        <v>42174</v>
      </c>
      <c r="T1010" s="69"/>
      <c r="U1010" s="350"/>
      <c r="V1010" s="417"/>
      <c r="W1010" s="67" t="s">
        <v>6134</v>
      </c>
      <c r="X1010" s="348" t="s">
        <v>6368</v>
      </c>
      <c r="Y1010" s="142" t="s">
        <v>6369</v>
      </c>
      <c r="Z1010" s="123" t="s">
        <v>6137</v>
      </c>
      <c r="AA1010" s="69"/>
      <c r="AB1010" s="67"/>
      <c r="AC1010" s="89" t="s">
        <v>6142</v>
      </c>
      <c r="AD1010" s="69"/>
      <c r="AE1010" s="69"/>
      <c r="AF1010" s="69"/>
      <c r="AG1010" s="69"/>
      <c r="AH1010" s="123" t="s">
        <v>384</v>
      </c>
      <c r="AI1010" s="123"/>
      <c r="AJ1010" s="349"/>
      <c r="AK1010" s="349"/>
      <c r="AL1010" s="123"/>
      <c r="AM1010" s="123"/>
      <c r="AN1010" s="123"/>
      <c r="AO1010" s="174"/>
      <c r="AP1010" s="174"/>
      <c r="AQ1010" s="174"/>
      <c r="AR1010" s="123"/>
      <c r="AS1010" s="350"/>
      <c r="AT1010" s="350"/>
      <c r="AU1010" s="123"/>
      <c r="AV1010" s="67" t="s">
        <v>15385</v>
      </c>
      <c r="AW1010" s="179"/>
      <c r="AX1010" s="179"/>
      <c r="AY1010" s="123"/>
      <c r="AZ1010" s="123">
        <v>5000252859</v>
      </c>
      <c r="BA1010" s="174">
        <v>42277</v>
      </c>
      <c r="BB1010" s="174">
        <v>42312</v>
      </c>
      <c r="BC1010" s="123"/>
      <c r="BD1010" s="86">
        <f t="shared" si="4"/>
        <v>1200000</v>
      </c>
      <c r="BE1010" s="86">
        <v>0</v>
      </c>
      <c r="BF1010" s="86">
        <f t="shared" si="5"/>
        <v>1200000</v>
      </c>
      <c r="BG1010" s="179">
        <v>42317</v>
      </c>
      <c r="BH1010" s="310" t="s">
        <v>242</v>
      </c>
      <c r="BI1010" s="123" t="s">
        <v>15498</v>
      </c>
      <c r="BJ1010" s="179">
        <v>42318</v>
      </c>
      <c r="BK1010" s="351">
        <v>42339</v>
      </c>
      <c r="BL1010" s="351"/>
      <c r="BM1010" s="179"/>
      <c r="BN1010" s="89"/>
      <c r="BQ1010" s="90">
        <v>1200000</v>
      </c>
    </row>
    <row r="1011" spans="1:69" x14ac:dyDescent="0.25">
      <c r="A1011" s="97">
        <v>1008</v>
      </c>
      <c r="B1011" s="404" t="s">
        <v>6370</v>
      </c>
      <c r="C1011" s="67">
        <v>4100027895</v>
      </c>
      <c r="D1011" s="67" t="s">
        <v>6371</v>
      </c>
      <c r="E1011" s="204">
        <v>1200000</v>
      </c>
      <c r="F1011" s="69" t="s">
        <v>335</v>
      </c>
      <c r="G1011" s="69">
        <v>2015</v>
      </c>
      <c r="H1011" s="174">
        <v>42179</v>
      </c>
      <c r="I1011" s="174">
        <v>42188</v>
      </c>
      <c r="J1011" s="97" t="s">
        <v>4375</v>
      </c>
      <c r="K1011" s="95"/>
      <c r="L1011" s="88" t="s">
        <v>4377</v>
      </c>
      <c r="M1011" s="99" t="s">
        <v>5361</v>
      </c>
      <c r="N1011" s="97" t="s">
        <v>98</v>
      </c>
      <c r="O1011" s="97" t="s">
        <v>98</v>
      </c>
      <c r="P1011" s="100">
        <v>1200000</v>
      </c>
      <c r="Q1011" s="97">
        <v>2015</v>
      </c>
      <c r="R1011" s="69" t="s">
        <v>335</v>
      </c>
      <c r="S1011" s="363">
        <v>42174</v>
      </c>
      <c r="T1011" s="69"/>
      <c r="U1011" s="350"/>
      <c r="V1011" s="417"/>
      <c r="W1011" s="67" t="s">
        <v>6134</v>
      </c>
      <c r="X1011" s="348" t="s">
        <v>6372</v>
      </c>
      <c r="Y1011" s="142" t="s">
        <v>6373</v>
      </c>
      <c r="Z1011" s="123" t="s">
        <v>6137</v>
      </c>
      <c r="AA1011" s="69"/>
      <c r="AB1011" s="67"/>
      <c r="AC1011" s="89" t="s">
        <v>6142</v>
      </c>
      <c r="AD1011" s="69"/>
      <c r="AE1011" s="69"/>
      <c r="AF1011" s="69"/>
      <c r="AG1011" s="69"/>
      <c r="AH1011" s="123" t="s">
        <v>384</v>
      </c>
      <c r="AI1011" s="123"/>
      <c r="AJ1011" s="349"/>
      <c r="AK1011" s="349"/>
      <c r="AL1011" s="123"/>
      <c r="AM1011" s="123"/>
      <c r="AN1011" s="123"/>
      <c r="AO1011" s="174"/>
      <c r="AP1011" s="174"/>
      <c r="AQ1011" s="174"/>
      <c r="AR1011" s="123"/>
      <c r="AS1011" s="350"/>
      <c r="AT1011" s="350"/>
      <c r="AU1011" s="123"/>
      <c r="AV1011" s="67"/>
      <c r="AW1011" s="179"/>
      <c r="AX1011" s="179"/>
      <c r="AY1011" s="123"/>
      <c r="AZ1011" s="123">
        <f>+AV1011</f>
        <v>0</v>
      </c>
      <c r="BA1011" s="174"/>
      <c r="BB1011" s="174"/>
      <c r="BC1011" s="123"/>
      <c r="BD1011" s="86"/>
      <c r="BE1011" s="86"/>
      <c r="BF1011" s="86"/>
      <c r="BG1011" s="179"/>
      <c r="BH1011" s="67"/>
      <c r="BI1011" s="123"/>
      <c r="BJ1011" s="179"/>
      <c r="BK1011" s="351"/>
      <c r="BL1011" s="351"/>
      <c r="BM1011" s="179"/>
      <c r="BN1011" s="89"/>
      <c r="BQ1011" s="90">
        <v>1200000</v>
      </c>
    </row>
    <row r="1012" spans="1:69" x14ac:dyDescent="0.25">
      <c r="A1012" s="97">
        <v>1009</v>
      </c>
      <c r="B1012" s="404" t="s">
        <v>6374</v>
      </c>
      <c r="C1012" s="67">
        <v>4100027895</v>
      </c>
      <c r="D1012" s="67" t="s">
        <v>6375</v>
      </c>
      <c r="E1012" s="204">
        <v>1200000</v>
      </c>
      <c r="F1012" s="69" t="s">
        <v>335</v>
      </c>
      <c r="G1012" s="350">
        <v>2015</v>
      </c>
      <c r="H1012" s="174">
        <v>42179</v>
      </c>
      <c r="I1012" s="174">
        <v>42188</v>
      </c>
      <c r="J1012" s="97" t="s">
        <v>4375</v>
      </c>
      <c r="K1012" s="95"/>
      <c r="L1012" s="88" t="s">
        <v>4377</v>
      </c>
      <c r="M1012" s="99" t="s">
        <v>5361</v>
      </c>
      <c r="N1012" s="97" t="s">
        <v>98</v>
      </c>
      <c r="O1012" s="97" t="s">
        <v>98</v>
      </c>
      <c r="P1012" s="100">
        <v>1200000</v>
      </c>
      <c r="Q1012" s="97">
        <v>2015</v>
      </c>
      <c r="R1012" s="69" t="s">
        <v>335</v>
      </c>
      <c r="S1012" s="363">
        <v>42174</v>
      </c>
      <c r="T1012" s="69"/>
      <c r="U1012" s="350"/>
      <c r="V1012" s="417"/>
      <c r="W1012" s="67" t="s">
        <v>6134</v>
      </c>
      <c r="X1012" s="348" t="s">
        <v>6376</v>
      </c>
      <c r="Y1012" s="142" t="s">
        <v>6377</v>
      </c>
      <c r="Z1012" s="123" t="s">
        <v>6137</v>
      </c>
      <c r="AA1012" s="69"/>
      <c r="AB1012" s="67"/>
      <c r="AC1012" s="89" t="s">
        <v>6142</v>
      </c>
      <c r="AD1012" s="69"/>
      <c r="AE1012" s="69"/>
      <c r="AF1012" s="69"/>
      <c r="AG1012" s="69"/>
      <c r="AH1012" s="123" t="s">
        <v>384</v>
      </c>
      <c r="AI1012" s="123"/>
      <c r="AJ1012" s="349"/>
      <c r="AK1012" s="349"/>
      <c r="AL1012" s="123"/>
      <c r="AM1012" s="123"/>
      <c r="AN1012" s="123"/>
      <c r="AO1012" s="174"/>
      <c r="AP1012" s="174"/>
      <c r="AQ1012" s="174"/>
      <c r="AR1012" s="123"/>
      <c r="AS1012" s="350"/>
      <c r="AT1012" s="350"/>
      <c r="AU1012" s="123"/>
      <c r="AV1012" s="67" t="s">
        <v>15375</v>
      </c>
      <c r="AW1012" s="179"/>
      <c r="AX1012" s="179"/>
      <c r="AY1012" s="123"/>
      <c r="AZ1012" s="123">
        <v>5000252860</v>
      </c>
      <c r="BA1012" s="174">
        <v>42277</v>
      </c>
      <c r="BB1012" s="174">
        <v>42312</v>
      </c>
      <c r="BC1012" s="123"/>
      <c r="BD1012" s="86">
        <f>+E1012</f>
        <v>1200000</v>
      </c>
      <c r="BE1012" s="86">
        <v>0</v>
      </c>
      <c r="BF1012" s="86">
        <f>+BD1012</f>
        <v>1200000</v>
      </c>
      <c r="BG1012" s="179">
        <v>42317</v>
      </c>
      <c r="BH1012" s="310" t="s">
        <v>242</v>
      </c>
      <c r="BI1012" s="123" t="s">
        <v>15498</v>
      </c>
      <c r="BJ1012" s="179">
        <v>42318</v>
      </c>
      <c r="BK1012" s="351">
        <v>42339</v>
      </c>
      <c r="BL1012" s="351"/>
      <c r="BM1012" s="179"/>
      <c r="BN1012" s="89"/>
      <c r="BQ1012" s="90">
        <v>1200000</v>
      </c>
    </row>
    <row r="1013" spans="1:69" x14ac:dyDescent="0.25">
      <c r="A1013" s="97">
        <v>1010</v>
      </c>
      <c r="B1013" s="404" t="s">
        <v>6378</v>
      </c>
      <c r="C1013" s="385">
        <v>4100027896</v>
      </c>
      <c r="D1013" s="67" t="s">
        <v>6379</v>
      </c>
      <c r="E1013" s="204">
        <v>7703000</v>
      </c>
      <c r="F1013" s="69" t="s">
        <v>335</v>
      </c>
      <c r="G1013" s="69">
        <v>2015</v>
      </c>
      <c r="H1013" s="174">
        <v>42179</v>
      </c>
      <c r="I1013" s="174">
        <v>42188</v>
      </c>
      <c r="J1013" s="97" t="s">
        <v>4375</v>
      </c>
      <c r="K1013" s="95"/>
      <c r="L1013" s="88" t="s">
        <v>4377</v>
      </c>
      <c r="M1013" s="99" t="s">
        <v>5361</v>
      </c>
      <c r="N1013" s="97" t="s">
        <v>98</v>
      </c>
      <c r="O1013" s="97" t="s">
        <v>98</v>
      </c>
      <c r="P1013" s="100">
        <v>7703000</v>
      </c>
      <c r="Q1013" s="97">
        <v>2015</v>
      </c>
      <c r="R1013" s="69" t="s">
        <v>335</v>
      </c>
      <c r="S1013" s="363">
        <v>42174</v>
      </c>
      <c r="T1013" s="69"/>
      <c r="U1013" s="350"/>
      <c r="V1013" s="417"/>
      <c r="W1013" s="67" t="s">
        <v>6134</v>
      </c>
      <c r="X1013" s="348" t="s">
        <v>6380</v>
      </c>
      <c r="Y1013" s="142" t="s">
        <v>6381</v>
      </c>
      <c r="Z1013" s="123" t="s">
        <v>6137</v>
      </c>
      <c r="AA1013" s="69"/>
      <c r="AB1013" s="67"/>
      <c r="AC1013" s="89" t="s">
        <v>6142</v>
      </c>
      <c r="AD1013" s="69"/>
      <c r="AE1013" s="69"/>
      <c r="AF1013" s="69"/>
      <c r="AG1013" s="69"/>
      <c r="AH1013" s="123" t="s">
        <v>108</v>
      </c>
      <c r="AI1013" s="123"/>
      <c r="AJ1013" s="349"/>
      <c r="AK1013" s="349"/>
      <c r="AL1013" s="123"/>
      <c r="AM1013" s="123"/>
      <c r="AN1013" s="123"/>
      <c r="AO1013" s="174"/>
      <c r="AP1013" s="174"/>
      <c r="AQ1013" s="174"/>
      <c r="AR1013" s="123"/>
      <c r="AS1013" s="350"/>
      <c r="AT1013" s="350"/>
      <c r="AU1013" s="123"/>
      <c r="AV1013" s="67" t="s">
        <v>15428</v>
      </c>
      <c r="AW1013" s="179"/>
      <c r="AX1013" s="179"/>
      <c r="AY1013" s="123"/>
      <c r="AZ1013" s="123">
        <v>5000252851</v>
      </c>
      <c r="BA1013" s="174">
        <v>42283</v>
      </c>
      <c r="BB1013" s="174">
        <v>42312</v>
      </c>
      <c r="BC1013" s="123"/>
      <c r="BD1013" s="86">
        <f>+E1013</f>
        <v>7703000</v>
      </c>
      <c r="BE1013" s="113">
        <v>0</v>
      </c>
      <c r="BF1013" s="86">
        <f>+BD1013</f>
        <v>7703000</v>
      </c>
      <c r="BG1013" s="179">
        <v>42317</v>
      </c>
      <c r="BH1013" s="67" t="s">
        <v>242</v>
      </c>
      <c r="BI1013" s="123" t="s">
        <v>15499</v>
      </c>
      <c r="BJ1013" s="179">
        <v>42318</v>
      </c>
      <c r="BK1013" s="351">
        <v>42339</v>
      </c>
      <c r="BL1013" s="351"/>
      <c r="BM1013" s="179"/>
      <c r="BN1013" s="89"/>
      <c r="BQ1013" s="393">
        <v>7703000</v>
      </c>
    </row>
    <row r="1014" spans="1:69" x14ac:dyDescent="0.25">
      <c r="A1014" s="97">
        <v>1011</v>
      </c>
      <c r="B1014" s="404" t="s">
        <v>6382</v>
      </c>
      <c r="C1014" s="385">
        <v>4100028044</v>
      </c>
      <c r="D1014" s="142" t="s">
        <v>6383</v>
      </c>
      <c r="E1014" s="204">
        <v>7703000</v>
      </c>
      <c r="F1014" s="69" t="s">
        <v>335</v>
      </c>
      <c r="G1014" s="69">
        <v>2015</v>
      </c>
      <c r="H1014" s="174">
        <v>42185</v>
      </c>
      <c r="I1014" s="174">
        <v>42228</v>
      </c>
      <c r="J1014" s="97" t="s">
        <v>4375</v>
      </c>
      <c r="K1014" s="95"/>
      <c r="L1014" s="88" t="s">
        <v>4377</v>
      </c>
      <c r="M1014" s="99" t="s">
        <v>5361</v>
      </c>
      <c r="N1014" s="97" t="s">
        <v>98</v>
      </c>
      <c r="O1014" s="97" t="s">
        <v>98</v>
      </c>
      <c r="P1014" s="100">
        <v>7703000</v>
      </c>
      <c r="Q1014" s="97">
        <v>2015</v>
      </c>
      <c r="R1014" s="69" t="s">
        <v>335</v>
      </c>
      <c r="S1014" s="363">
        <v>42174</v>
      </c>
      <c r="T1014" s="69"/>
      <c r="U1014" s="350"/>
      <c r="V1014" s="417"/>
      <c r="W1014" s="67" t="s">
        <v>6134</v>
      </c>
      <c r="X1014" s="348" t="s">
        <v>6384</v>
      </c>
      <c r="Y1014" s="142" t="s">
        <v>6385</v>
      </c>
      <c r="Z1014" s="123" t="s">
        <v>6137</v>
      </c>
      <c r="AA1014" s="69"/>
      <c r="AB1014" s="67"/>
      <c r="AC1014" s="89" t="s">
        <v>5399</v>
      </c>
      <c r="AD1014" s="69"/>
      <c r="AE1014" s="69"/>
      <c r="AF1014" s="69"/>
      <c r="AG1014" s="69"/>
      <c r="AH1014" s="123" t="s">
        <v>108</v>
      </c>
      <c r="AI1014" s="123"/>
      <c r="AJ1014" s="349"/>
      <c r="AK1014" s="349"/>
      <c r="AL1014" s="123"/>
      <c r="AM1014" s="123"/>
      <c r="AN1014" s="123"/>
      <c r="AO1014" s="174"/>
      <c r="AP1014" s="174"/>
      <c r="AQ1014" s="174"/>
      <c r="AR1014" s="123"/>
      <c r="AS1014" s="350"/>
      <c r="AT1014" s="350"/>
      <c r="AU1014" s="123"/>
      <c r="AV1014" s="67" t="s">
        <v>6386</v>
      </c>
      <c r="AW1014" s="179"/>
      <c r="AX1014" s="179"/>
      <c r="AY1014" s="123"/>
      <c r="AZ1014" s="123">
        <v>5000243678</v>
      </c>
      <c r="BA1014" s="174">
        <v>42234</v>
      </c>
      <c r="BB1014" s="174">
        <v>42254</v>
      </c>
      <c r="BC1014" s="123"/>
      <c r="BD1014" s="86">
        <v>7703000</v>
      </c>
      <c r="BE1014" s="113">
        <v>0</v>
      </c>
      <c r="BF1014" s="86">
        <v>7703000</v>
      </c>
      <c r="BG1014" s="179">
        <v>42256</v>
      </c>
      <c r="BH1014" s="156" t="s">
        <v>242</v>
      </c>
      <c r="BI1014" s="123" t="s">
        <v>6387</v>
      </c>
      <c r="BJ1014" s="179">
        <v>42257</v>
      </c>
      <c r="BK1014" s="351">
        <v>42278</v>
      </c>
      <c r="BL1014" s="351"/>
      <c r="BM1014" s="179"/>
      <c r="BN1014" s="89"/>
      <c r="BQ1014" s="393">
        <v>7703000</v>
      </c>
    </row>
    <row r="1015" spans="1:69" x14ac:dyDescent="0.25">
      <c r="A1015" s="97">
        <v>1012</v>
      </c>
      <c r="B1015" s="404" t="s">
        <v>6388</v>
      </c>
      <c r="C1015" s="385">
        <v>4100027896</v>
      </c>
      <c r="D1015" s="67" t="s">
        <v>6389</v>
      </c>
      <c r="E1015" s="204">
        <v>7703000</v>
      </c>
      <c r="F1015" s="69" t="s">
        <v>335</v>
      </c>
      <c r="G1015" s="69">
        <v>2015</v>
      </c>
      <c r="H1015" s="174">
        <v>42179</v>
      </c>
      <c r="I1015" s="174">
        <v>42188</v>
      </c>
      <c r="J1015" s="97" t="s">
        <v>4375</v>
      </c>
      <c r="K1015" s="95"/>
      <c r="L1015" s="88" t="s">
        <v>4377</v>
      </c>
      <c r="M1015" s="99" t="s">
        <v>5361</v>
      </c>
      <c r="N1015" s="97" t="s">
        <v>98</v>
      </c>
      <c r="O1015" s="97" t="s">
        <v>98</v>
      </c>
      <c r="P1015" s="100">
        <v>7703000</v>
      </c>
      <c r="Q1015" s="97">
        <v>2015</v>
      </c>
      <c r="R1015" s="69" t="s">
        <v>335</v>
      </c>
      <c r="S1015" s="363">
        <v>42174</v>
      </c>
      <c r="T1015" s="69"/>
      <c r="U1015" s="350"/>
      <c r="V1015" s="417"/>
      <c r="W1015" s="67" t="s">
        <v>6134</v>
      </c>
      <c r="X1015" s="348" t="s">
        <v>6390</v>
      </c>
      <c r="Y1015" s="142" t="s">
        <v>6391</v>
      </c>
      <c r="Z1015" s="123" t="s">
        <v>6137</v>
      </c>
      <c r="AA1015" s="69"/>
      <c r="AB1015" s="67"/>
      <c r="AC1015" s="89" t="s">
        <v>6142</v>
      </c>
      <c r="AD1015" s="69"/>
      <c r="AE1015" s="69"/>
      <c r="AF1015" s="69"/>
      <c r="AG1015" s="69"/>
      <c r="AH1015" s="123" t="s">
        <v>108</v>
      </c>
      <c r="AI1015" s="123"/>
      <c r="AJ1015" s="349"/>
      <c r="AK1015" s="349"/>
      <c r="AL1015" s="123"/>
      <c r="AM1015" s="123"/>
      <c r="AN1015" s="123"/>
      <c r="AO1015" s="174"/>
      <c r="AP1015" s="174"/>
      <c r="AQ1015" s="174"/>
      <c r="AR1015" s="123"/>
      <c r="AS1015" s="350"/>
      <c r="AT1015" s="350"/>
      <c r="AU1015" s="123"/>
      <c r="AV1015" s="67" t="s">
        <v>14531</v>
      </c>
      <c r="AW1015" s="179"/>
      <c r="AX1015" s="179"/>
      <c r="AY1015" s="123"/>
      <c r="AZ1015" s="123">
        <v>5000245706</v>
      </c>
      <c r="BA1015" s="174">
        <v>42254</v>
      </c>
      <c r="BB1015" s="174">
        <v>42270</v>
      </c>
      <c r="BC1015" s="123"/>
      <c r="BD1015" s="86">
        <f>+E1015</f>
        <v>7703000</v>
      </c>
      <c r="BE1015" s="113">
        <v>0</v>
      </c>
      <c r="BF1015" s="86">
        <f>+BD1015</f>
        <v>7703000</v>
      </c>
      <c r="BG1015" s="179">
        <v>42272</v>
      </c>
      <c r="BH1015" s="310" t="s">
        <v>242</v>
      </c>
      <c r="BI1015" s="89" t="s">
        <v>14697</v>
      </c>
      <c r="BJ1015" s="179">
        <v>42275</v>
      </c>
      <c r="BK1015" s="351"/>
      <c r="BL1015" s="351"/>
      <c r="BM1015" s="179"/>
      <c r="BN1015" s="89"/>
      <c r="BQ1015" s="90">
        <v>7703000</v>
      </c>
    </row>
    <row r="1016" spans="1:69" x14ac:dyDescent="0.25">
      <c r="A1016" s="97">
        <v>1013</v>
      </c>
      <c r="B1016" s="404" t="s">
        <v>6392</v>
      </c>
      <c r="C1016" s="385">
        <v>4100027896</v>
      </c>
      <c r="D1016" s="67" t="s">
        <v>6393</v>
      </c>
      <c r="E1016" s="204">
        <v>7703000</v>
      </c>
      <c r="F1016" s="69" t="s">
        <v>335</v>
      </c>
      <c r="G1016" s="69">
        <v>2015</v>
      </c>
      <c r="H1016" s="174">
        <v>42179</v>
      </c>
      <c r="I1016" s="174">
        <v>42188</v>
      </c>
      <c r="J1016" s="97" t="s">
        <v>4375</v>
      </c>
      <c r="K1016" s="95"/>
      <c r="L1016" s="88" t="s">
        <v>4377</v>
      </c>
      <c r="M1016" s="99" t="s">
        <v>5361</v>
      </c>
      <c r="N1016" s="97" t="s">
        <v>98</v>
      </c>
      <c r="O1016" s="97" t="s">
        <v>98</v>
      </c>
      <c r="P1016" s="100">
        <v>7703000</v>
      </c>
      <c r="Q1016" s="97">
        <v>2015</v>
      </c>
      <c r="R1016" s="69" t="s">
        <v>335</v>
      </c>
      <c r="S1016" s="363">
        <v>42174</v>
      </c>
      <c r="T1016" s="69"/>
      <c r="U1016" s="350"/>
      <c r="V1016" s="417"/>
      <c r="W1016" s="67" t="s">
        <v>6134</v>
      </c>
      <c r="X1016" s="348" t="s">
        <v>6394</v>
      </c>
      <c r="Y1016" s="142" t="s">
        <v>6395</v>
      </c>
      <c r="Z1016" s="123" t="s">
        <v>6137</v>
      </c>
      <c r="AA1016" s="69"/>
      <c r="AB1016" s="67"/>
      <c r="AC1016" s="89" t="s">
        <v>4375</v>
      </c>
      <c r="AD1016" s="69"/>
      <c r="AE1016" s="69"/>
      <c r="AF1016" s="69"/>
      <c r="AG1016" s="69"/>
      <c r="AH1016" s="123" t="s">
        <v>108</v>
      </c>
      <c r="AI1016" s="123"/>
      <c r="AJ1016" s="349"/>
      <c r="AK1016" s="349"/>
      <c r="AL1016" s="123"/>
      <c r="AM1016" s="123"/>
      <c r="AN1016" s="123"/>
      <c r="AO1016" s="174"/>
      <c r="AP1016" s="174"/>
      <c r="AQ1016" s="174"/>
      <c r="AR1016" s="123"/>
      <c r="AS1016" s="350"/>
      <c r="AT1016" s="350"/>
      <c r="AU1016" s="123"/>
      <c r="AV1016" s="67" t="s">
        <v>6396</v>
      </c>
      <c r="AW1016" s="179"/>
      <c r="AX1016" s="179"/>
      <c r="AY1016" s="123"/>
      <c r="AZ1016" s="123">
        <v>5000243563</v>
      </c>
      <c r="BA1016" s="174">
        <v>42234</v>
      </c>
      <c r="BB1016" s="174">
        <v>42254</v>
      </c>
      <c r="BC1016" s="123"/>
      <c r="BD1016" s="86">
        <v>7703000</v>
      </c>
      <c r="BE1016" s="113">
        <v>0</v>
      </c>
      <c r="BF1016" s="86">
        <v>7703000</v>
      </c>
      <c r="BG1016" s="179">
        <v>42256</v>
      </c>
      <c r="BH1016" s="156" t="s">
        <v>242</v>
      </c>
      <c r="BI1016" s="123" t="s">
        <v>6397</v>
      </c>
      <c r="BJ1016" s="179">
        <v>42257</v>
      </c>
      <c r="BK1016" s="351">
        <v>42278</v>
      </c>
      <c r="BL1016" s="351"/>
      <c r="BM1016" s="179"/>
      <c r="BN1016" s="89"/>
      <c r="BQ1016" s="90">
        <v>7703000</v>
      </c>
    </row>
    <row r="1017" spans="1:69" x14ac:dyDescent="0.25">
      <c r="A1017" s="97">
        <v>1014</v>
      </c>
      <c r="B1017" s="404" t="s">
        <v>6398</v>
      </c>
      <c r="C1017" s="385">
        <v>4100027896</v>
      </c>
      <c r="D1017" s="67" t="s">
        <v>6399</v>
      </c>
      <c r="E1017" s="204">
        <v>7703000</v>
      </c>
      <c r="F1017" s="69" t="s">
        <v>335</v>
      </c>
      <c r="G1017" s="69">
        <v>2015</v>
      </c>
      <c r="H1017" s="174">
        <v>42179</v>
      </c>
      <c r="I1017" s="174">
        <v>42188</v>
      </c>
      <c r="J1017" s="97" t="s">
        <v>4375</v>
      </c>
      <c r="K1017" s="95"/>
      <c r="L1017" s="88" t="s">
        <v>4377</v>
      </c>
      <c r="M1017" s="99" t="s">
        <v>5361</v>
      </c>
      <c r="N1017" s="97" t="s">
        <v>98</v>
      </c>
      <c r="O1017" s="97" t="s">
        <v>98</v>
      </c>
      <c r="P1017" s="100">
        <v>7703000</v>
      </c>
      <c r="Q1017" s="97">
        <v>2015</v>
      </c>
      <c r="R1017" s="69" t="s">
        <v>335</v>
      </c>
      <c r="S1017" s="363">
        <v>42174</v>
      </c>
      <c r="T1017" s="69"/>
      <c r="U1017" s="350"/>
      <c r="V1017" s="417"/>
      <c r="W1017" s="67" t="s">
        <v>6134</v>
      </c>
      <c r="X1017" s="348" t="s">
        <v>6400</v>
      </c>
      <c r="Y1017" s="142" t="s">
        <v>6401</v>
      </c>
      <c r="Z1017" s="123" t="s">
        <v>6137</v>
      </c>
      <c r="AA1017" s="69"/>
      <c r="AB1017" s="67"/>
      <c r="AC1017" s="89" t="s">
        <v>6142</v>
      </c>
      <c r="AD1017" s="69"/>
      <c r="AE1017" s="69"/>
      <c r="AF1017" s="69"/>
      <c r="AG1017" s="69"/>
      <c r="AH1017" s="123" t="s">
        <v>108</v>
      </c>
      <c r="AI1017" s="123"/>
      <c r="AJ1017" s="349"/>
      <c r="AK1017" s="349"/>
      <c r="AL1017" s="123"/>
      <c r="AM1017" s="123"/>
      <c r="AN1017" s="123"/>
      <c r="AO1017" s="174"/>
      <c r="AP1017" s="174"/>
      <c r="AQ1017" s="174"/>
      <c r="AR1017" s="123"/>
      <c r="AS1017" s="350"/>
      <c r="AT1017" s="350"/>
      <c r="AU1017" s="123"/>
      <c r="AV1017" s="67" t="s">
        <v>14533</v>
      </c>
      <c r="AW1017" s="179"/>
      <c r="AX1017" s="179"/>
      <c r="AY1017" s="123"/>
      <c r="AZ1017" s="123">
        <v>5000245709</v>
      </c>
      <c r="BA1017" s="174">
        <v>42254</v>
      </c>
      <c r="BB1017" s="174">
        <v>42270</v>
      </c>
      <c r="BC1017" s="123"/>
      <c r="BD1017" s="86">
        <f>+E1017</f>
        <v>7703000</v>
      </c>
      <c r="BE1017" s="113">
        <v>0</v>
      </c>
      <c r="BF1017" s="86">
        <f>+BD1017</f>
        <v>7703000</v>
      </c>
      <c r="BG1017" s="179">
        <v>42272</v>
      </c>
      <c r="BH1017" s="310" t="s">
        <v>242</v>
      </c>
      <c r="BI1017" s="89" t="s">
        <v>14697</v>
      </c>
      <c r="BJ1017" s="179">
        <v>42275</v>
      </c>
      <c r="BK1017" s="351"/>
      <c r="BL1017" s="351"/>
      <c r="BM1017" s="179"/>
      <c r="BN1017" s="89"/>
      <c r="BQ1017" s="90">
        <v>7703000</v>
      </c>
    </row>
    <row r="1018" spans="1:69" x14ac:dyDescent="0.25">
      <c r="A1018" s="97">
        <v>1015</v>
      </c>
      <c r="B1018" s="404" t="s">
        <v>6402</v>
      </c>
      <c r="C1018" s="67">
        <v>4100028673</v>
      </c>
      <c r="D1018" s="67" t="s">
        <v>6403</v>
      </c>
      <c r="E1018" s="204">
        <v>2842000</v>
      </c>
      <c r="F1018" s="69" t="s">
        <v>4963</v>
      </c>
      <c r="G1018" s="69">
        <v>2015</v>
      </c>
      <c r="H1018" s="174">
        <v>42216</v>
      </c>
      <c r="I1018" s="174">
        <v>42255</v>
      </c>
      <c r="J1018" s="97" t="s">
        <v>4375</v>
      </c>
      <c r="K1018" s="95"/>
      <c r="L1018" s="88" t="s">
        <v>4377</v>
      </c>
      <c r="M1018" s="99" t="s">
        <v>5361</v>
      </c>
      <c r="N1018" s="97" t="s">
        <v>98</v>
      </c>
      <c r="O1018" s="97" t="s">
        <v>98</v>
      </c>
      <c r="P1018" s="100">
        <v>7703000</v>
      </c>
      <c r="Q1018" s="97">
        <v>2015</v>
      </c>
      <c r="R1018" s="69" t="s">
        <v>335</v>
      </c>
      <c r="S1018" s="363">
        <v>42174</v>
      </c>
      <c r="T1018" s="69"/>
      <c r="U1018" s="350"/>
      <c r="V1018" s="417"/>
      <c r="W1018" s="67" t="s">
        <v>6134</v>
      </c>
      <c r="X1018" s="348" t="s">
        <v>6404</v>
      </c>
      <c r="Y1018" s="142" t="s">
        <v>6405</v>
      </c>
      <c r="Z1018" s="123" t="s">
        <v>6137</v>
      </c>
      <c r="AA1018" s="69"/>
      <c r="AB1018" s="67"/>
      <c r="AC1018" s="89" t="s">
        <v>6142</v>
      </c>
      <c r="AD1018" s="69"/>
      <c r="AE1018" s="69"/>
      <c r="AF1018" s="69"/>
      <c r="AG1018" s="69"/>
      <c r="AH1018" s="123" t="s">
        <v>108</v>
      </c>
      <c r="AI1018" s="123"/>
      <c r="AJ1018" s="349"/>
      <c r="AK1018" s="349"/>
      <c r="AL1018" s="123"/>
      <c r="AM1018" s="123"/>
      <c r="AN1018" s="123"/>
      <c r="AO1018" s="174"/>
      <c r="AP1018" s="174"/>
      <c r="AQ1018" s="174"/>
      <c r="AR1018" s="123"/>
      <c r="AS1018" s="350"/>
      <c r="AT1018" s="350"/>
      <c r="AU1018" s="123"/>
      <c r="AV1018" s="67"/>
      <c r="AW1018" s="179"/>
      <c r="AX1018" s="179"/>
      <c r="AY1018" s="123"/>
      <c r="AZ1018" s="123"/>
      <c r="BA1018" s="174">
        <v>42321</v>
      </c>
      <c r="BB1018" s="174"/>
      <c r="BC1018" s="123"/>
      <c r="BD1018" s="86"/>
      <c r="BE1018" s="86"/>
      <c r="BF1018" s="86"/>
      <c r="BG1018" s="179"/>
      <c r="BH1018" s="67"/>
      <c r="BI1018" s="123"/>
      <c r="BJ1018" s="179"/>
      <c r="BK1018" s="351"/>
      <c r="BL1018" s="351"/>
      <c r="BM1018" s="179"/>
      <c r="BN1018" s="89"/>
      <c r="BQ1018" s="90">
        <v>7703000</v>
      </c>
    </row>
    <row r="1019" spans="1:69" x14ac:dyDescent="0.25">
      <c r="A1019" s="97">
        <v>1016</v>
      </c>
      <c r="B1019" s="404" t="s">
        <v>6406</v>
      </c>
      <c r="C1019" s="67">
        <v>4100028673</v>
      </c>
      <c r="D1019" s="67" t="s">
        <v>6403</v>
      </c>
      <c r="E1019" s="204">
        <v>2842000</v>
      </c>
      <c r="F1019" s="69" t="s">
        <v>4963</v>
      </c>
      <c r="G1019" s="69">
        <v>2015</v>
      </c>
      <c r="H1019" s="174">
        <v>42216</v>
      </c>
      <c r="I1019" s="174">
        <v>42255</v>
      </c>
      <c r="J1019" s="97" t="s">
        <v>4375</v>
      </c>
      <c r="K1019" s="95"/>
      <c r="L1019" s="88" t="s">
        <v>4377</v>
      </c>
      <c r="M1019" s="99" t="s">
        <v>5361</v>
      </c>
      <c r="N1019" s="97" t="s">
        <v>98</v>
      </c>
      <c r="O1019" s="97" t="s">
        <v>98</v>
      </c>
      <c r="P1019" s="100">
        <v>7703000</v>
      </c>
      <c r="Q1019" s="97">
        <v>2015</v>
      </c>
      <c r="R1019" s="69" t="s">
        <v>335</v>
      </c>
      <c r="S1019" s="363">
        <v>42174</v>
      </c>
      <c r="T1019" s="69"/>
      <c r="U1019" s="350"/>
      <c r="V1019" s="417"/>
      <c r="W1019" s="67" t="s">
        <v>6134</v>
      </c>
      <c r="X1019" s="348" t="s">
        <v>6407</v>
      </c>
      <c r="Y1019" s="142" t="s">
        <v>6408</v>
      </c>
      <c r="Z1019" s="123" t="s">
        <v>6137</v>
      </c>
      <c r="AA1019" s="69"/>
      <c r="AB1019" s="67"/>
      <c r="AC1019" s="89" t="s">
        <v>6142</v>
      </c>
      <c r="AD1019" s="69"/>
      <c r="AE1019" s="69"/>
      <c r="AF1019" s="69"/>
      <c r="AG1019" s="69"/>
      <c r="AH1019" s="123" t="s">
        <v>108</v>
      </c>
      <c r="AI1019" s="123"/>
      <c r="AJ1019" s="349"/>
      <c r="AK1019" s="349"/>
      <c r="AL1019" s="123"/>
      <c r="AM1019" s="123"/>
      <c r="AN1019" s="123"/>
      <c r="AO1019" s="174"/>
      <c r="AP1019" s="174"/>
      <c r="AQ1019" s="174"/>
      <c r="AR1019" s="123"/>
      <c r="AS1019" s="350"/>
      <c r="AT1019" s="350"/>
      <c r="AU1019" s="123"/>
      <c r="AV1019" s="67"/>
      <c r="AW1019" s="179"/>
      <c r="AX1019" s="179"/>
      <c r="AY1019" s="123"/>
      <c r="AZ1019" s="123"/>
      <c r="BA1019" s="174">
        <v>42321</v>
      </c>
      <c r="BB1019" s="174"/>
      <c r="BC1019" s="123"/>
      <c r="BD1019" s="86"/>
      <c r="BE1019" s="86"/>
      <c r="BF1019" s="86"/>
      <c r="BG1019" s="179"/>
      <c r="BH1019" s="67"/>
      <c r="BI1019" s="123"/>
      <c r="BJ1019" s="179"/>
      <c r="BK1019" s="351"/>
      <c r="BL1019" s="351"/>
      <c r="BM1019" s="179"/>
      <c r="BN1019" s="89"/>
      <c r="BQ1019" s="90">
        <v>7703000</v>
      </c>
    </row>
    <row r="1020" spans="1:69" x14ac:dyDescent="0.25">
      <c r="A1020" s="97">
        <v>1017</v>
      </c>
      <c r="B1020" s="404" t="s">
        <v>6409</v>
      </c>
      <c r="C1020" s="385">
        <v>4100027896</v>
      </c>
      <c r="D1020" s="67" t="s">
        <v>6410</v>
      </c>
      <c r="E1020" s="204">
        <v>7703000</v>
      </c>
      <c r="F1020" s="69" t="s">
        <v>335</v>
      </c>
      <c r="G1020" s="69">
        <v>2015</v>
      </c>
      <c r="H1020" s="174">
        <v>42179</v>
      </c>
      <c r="I1020" s="174">
        <v>42188</v>
      </c>
      <c r="J1020" s="97" t="s">
        <v>4375</v>
      </c>
      <c r="K1020" s="95"/>
      <c r="L1020" s="88" t="s">
        <v>4377</v>
      </c>
      <c r="M1020" s="99" t="s">
        <v>5361</v>
      </c>
      <c r="N1020" s="97" t="s">
        <v>98</v>
      </c>
      <c r="O1020" s="97" t="s">
        <v>98</v>
      </c>
      <c r="P1020" s="100">
        <v>7703000</v>
      </c>
      <c r="Q1020" s="97">
        <v>2015</v>
      </c>
      <c r="R1020" s="69" t="s">
        <v>335</v>
      </c>
      <c r="S1020" s="363">
        <v>42174</v>
      </c>
      <c r="T1020" s="69"/>
      <c r="U1020" s="350"/>
      <c r="V1020" s="417"/>
      <c r="W1020" s="67" t="s">
        <v>6134</v>
      </c>
      <c r="X1020" s="348" t="s">
        <v>5370</v>
      </c>
      <c r="Y1020" s="142" t="s">
        <v>6411</v>
      </c>
      <c r="Z1020" s="123" t="s">
        <v>6137</v>
      </c>
      <c r="AA1020" s="69"/>
      <c r="AB1020" s="67"/>
      <c r="AC1020" s="89" t="s">
        <v>6142</v>
      </c>
      <c r="AD1020" s="69"/>
      <c r="AE1020" s="69"/>
      <c r="AF1020" s="69"/>
      <c r="AG1020" s="69"/>
      <c r="AH1020" s="123" t="s">
        <v>108</v>
      </c>
      <c r="AI1020" s="123"/>
      <c r="AJ1020" s="349"/>
      <c r="AK1020" s="349"/>
      <c r="AL1020" s="123"/>
      <c r="AM1020" s="123"/>
      <c r="AN1020" s="123"/>
      <c r="AO1020" s="174"/>
      <c r="AP1020" s="174"/>
      <c r="AQ1020" s="174"/>
      <c r="AR1020" s="123"/>
      <c r="AS1020" s="350"/>
      <c r="AT1020" s="350"/>
      <c r="AU1020" s="123"/>
      <c r="AV1020" s="67" t="s">
        <v>6412</v>
      </c>
      <c r="AW1020" s="179"/>
      <c r="AX1020" s="179"/>
      <c r="AY1020" s="123"/>
      <c r="AZ1020" s="123">
        <v>5000243561</v>
      </c>
      <c r="BA1020" s="174">
        <v>42234</v>
      </c>
      <c r="BB1020" s="174">
        <v>42254</v>
      </c>
      <c r="BC1020" s="123"/>
      <c r="BD1020" s="86">
        <v>7703000</v>
      </c>
      <c r="BE1020" s="113">
        <v>0</v>
      </c>
      <c r="BF1020" s="86">
        <v>7703000</v>
      </c>
      <c r="BG1020" s="179">
        <v>42256</v>
      </c>
      <c r="BH1020" s="156" t="s">
        <v>116</v>
      </c>
      <c r="BI1020" s="123" t="s">
        <v>6413</v>
      </c>
      <c r="BJ1020" s="179">
        <v>42256</v>
      </c>
      <c r="BK1020" s="351">
        <v>42277</v>
      </c>
      <c r="BL1020" s="351">
        <v>42310</v>
      </c>
      <c r="BM1020" s="179"/>
      <c r="BN1020" s="89"/>
      <c r="BQ1020" s="90">
        <v>7703000</v>
      </c>
    </row>
    <row r="1021" spans="1:69" x14ac:dyDescent="0.25">
      <c r="A1021" s="97">
        <v>1018</v>
      </c>
      <c r="B1021" s="404" t="s">
        <v>6414</v>
      </c>
      <c r="C1021" s="385">
        <v>4100027896</v>
      </c>
      <c r="D1021" s="67" t="s">
        <v>6415</v>
      </c>
      <c r="E1021" s="204">
        <v>7703000</v>
      </c>
      <c r="F1021" s="69" t="s">
        <v>335</v>
      </c>
      <c r="G1021" s="69">
        <v>2015</v>
      </c>
      <c r="H1021" s="174">
        <v>42179</v>
      </c>
      <c r="I1021" s="174">
        <v>42188</v>
      </c>
      <c r="J1021" s="97" t="s">
        <v>4375</v>
      </c>
      <c r="K1021" s="95"/>
      <c r="L1021" s="88" t="s">
        <v>4377</v>
      </c>
      <c r="M1021" s="99" t="s">
        <v>5361</v>
      </c>
      <c r="N1021" s="97" t="s">
        <v>98</v>
      </c>
      <c r="O1021" s="97" t="s">
        <v>98</v>
      </c>
      <c r="P1021" s="100">
        <v>7703000</v>
      </c>
      <c r="Q1021" s="97">
        <v>2015</v>
      </c>
      <c r="R1021" s="69" t="s">
        <v>335</v>
      </c>
      <c r="S1021" s="363">
        <v>42174</v>
      </c>
      <c r="T1021" s="69"/>
      <c r="U1021" s="350"/>
      <c r="V1021" s="417"/>
      <c r="W1021" s="67" t="s">
        <v>6134</v>
      </c>
      <c r="X1021" s="348" t="s">
        <v>6416</v>
      </c>
      <c r="Y1021" s="142" t="s">
        <v>6417</v>
      </c>
      <c r="Z1021" s="123" t="s">
        <v>6137</v>
      </c>
      <c r="AA1021" s="69"/>
      <c r="AB1021" s="67"/>
      <c r="AC1021" s="89" t="s">
        <v>6142</v>
      </c>
      <c r="AD1021" s="69"/>
      <c r="AE1021" s="69"/>
      <c r="AF1021" s="69"/>
      <c r="AG1021" s="69"/>
      <c r="AH1021" s="123" t="s">
        <v>108</v>
      </c>
      <c r="AI1021" s="123"/>
      <c r="AJ1021" s="349"/>
      <c r="AK1021" s="349"/>
      <c r="AL1021" s="123"/>
      <c r="AM1021" s="123"/>
      <c r="AN1021" s="123"/>
      <c r="AO1021" s="174"/>
      <c r="AP1021" s="174"/>
      <c r="AQ1021" s="174"/>
      <c r="AR1021" s="123"/>
      <c r="AS1021" s="350"/>
      <c r="AT1021" s="350"/>
      <c r="AU1021" s="123"/>
      <c r="AV1021" s="67" t="s">
        <v>6418</v>
      </c>
      <c r="AW1021" s="179"/>
      <c r="AX1021" s="179"/>
      <c r="AY1021" s="123"/>
      <c r="AZ1021" s="123">
        <v>5000241435</v>
      </c>
      <c r="BA1021" s="174">
        <v>42226</v>
      </c>
      <c r="BB1021" s="174">
        <v>42247</v>
      </c>
      <c r="BC1021" s="180"/>
      <c r="BD1021" s="86">
        <v>7703000</v>
      </c>
      <c r="BE1021" s="113">
        <v>0</v>
      </c>
      <c r="BF1021" s="86">
        <v>7703000</v>
      </c>
      <c r="BG1021" s="179">
        <v>42248</v>
      </c>
      <c r="BH1021" s="156" t="s">
        <v>116</v>
      </c>
      <c r="BI1021" s="123" t="s">
        <v>6419</v>
      </c>
      <c r="BJ1021" s="179">
        <v>42248</v>
      </c>
      <c r="BK1021" s="351">
        <v>42269</v>
      </c>
      <c r="BL1021" s="351">
        <v>42289</v>
      </c>
      <c r="BM1021" s="179"/>
      <c r="BN1021" s="89"/>
      <c r="BQ1021" s="90">
        <v>7703000</v>
      </c>
    </row>
    <row r="1022" spans="1:69" x14ac:dyDescent="0.25">
      <c r="A1022" s="97">
        <v>1019</v>
      </c>
      <c r="B1022" s="404" t="s">
        <v>6420</v>
      </c>
      <c r="C1022" s="67">
        <v>4100028044</v>
      </c>
      <c r="D1022" s="142" t="s">
        <v>6421</v>
      </c>
      <c r="E1022" s="204">
        <v>7703000</v>
      </c>
      <c r="F1022" s="69" t="s">
        <v>335</v>
      </c>
      <c r="G1022" s="69">
        <v>2015</v>
      </c>
      <c r="H1022" s="174">
        <v>42185</v>
      </c>
      <c r="I1022" s="174">
        <v>42228</v>
      </c>
      <c r="J1022" s="97" t="s">
        <v>4375</v>
      </c>
      <c r="K1022" s="95"/>
      <c r="L1022" s="88" t="s">
        <v>4377</v>
      </c>
      <c r="M1022" s="99" t="s">
        <v>5361</v>
      </c>
      <c r="N1022" s="97" t="s">
        <v>98</v>
      </c>
      <c r="O1022" s="97" t="s">
        <v>98</v>
      </c>
      <c r="P1022" s="100">
        <v>7703000</v>
      </c>
      <c r="Q1022" s="97">
        <v>2015</v>
      </c>
      <c r="R1022" s="69" t="s">
        <v>335</v>
      </c>
      <c r="S1022" s="363">
        <v>42174</v>
      </c>
      <c r="T1022" s="69"/>
      <c r="U1022" s="350"/>
      <c r="V1022" s="417"/>
      <c r="W1022" s="67" t="s">
        <v>6134</v>
      </c>
      <c r="X1022" s="348" t="s">
        <v>6422</v>
      </c>
      <c r="Y1022" s="142" t="s">
        <v>6423</v>
      </c>
      <c r="Z1022" s="123" t="s">
        <v>6137</v>
      </c>
      <c r="AA1022" s="69"/>
      <c r="AB1022" s="67"/>
      <c r="AC1022" s="89" t="s">
        <v>4375</v>
      </c>
      <c r="AD1022" s="69"/>
      <c r="AE1022" s="69"/>
      <c r="AF1022" s="69"/>
      <c r="AG1022" s="69"/>
      <c r="AH1022" s="123" t="s">
        <v>108</v>
      </c>
      <c r="AI1022" s="123"/>
      <c r="AJ1022" s="349"/>
      <c r="AK1022" s="349"/>
      <c r="AL1022" s="123"/>
      <c r="AM1022" s="123"/>
      <c r="AN1022" s="123"/>
      <c r="AO1022" s="174"/>
      <c r="AP1022" s="174"/>
      <c r="AQ1022" s="174"/>
      <c r="AR1022" s="123"/>
      <c r="AS1022" s="350"/>
      <c r="AT1022" s="350"/>
      <c r="AU1022" s="123"/>
      <c r="AV1022" s="67" t="s">
        <v>15401</v>
      </c>
      <c r="AW1022" s="179"/>
      <c r="AX1022" s="179"/>
      <c r="AY1022" s="123"/>
      <c r="AZ1022" s="123">
        <v>5000252848</v>
      </c>
      <c r="BA1022" s="174">
        <v>42277</v>
      </c>
      <c r="BB1022" s="174">
        <v>42312</v>
      </c>
      <c r="BC1022" s="123"/>
      <c r="BD1022" s="86">
        <v>7703000</v>
      </c>
      <c r="BE1022" s="113">
        <v>0</v>
      </c>
      <c r="BF1022" s="86">
        <v>7703000</v>
      </c>
      <c r="BG1022" s="179">
        <v>42317</v>
      </c>
      <c r="BH1022" s="67" t="s">
        <v>242</v>
      </c>
      <c r="BI1022" s="123" t="s">
        <v>15500</v>
      </c>
      <c r="BJ1022" s="179">
        <v>42318</v>
      </c>
      <c r="BK1022" s="351">
        <v>42339</v>
      </c>
      <c r="BL1022" s="351"/>
      <c r="BM1022" s="179"/>
      <c r="BN1022" s="89"/>
      <c r="BQ1022" s="90">
        <v>7703000</v>
      </c>
    </row>
    <row r="1023" spans="1:69" x14ac:dyDescent="0.25">
      <c r="A1023" s="97">
        <v>1020</v>
      </c>
      <c r="B1023" s="404" t="s">
        <v>6424</v>
      </c>
      <c r="C1023" s="385">
        <v>4100027896</v>
      </c>
      <c r="D1023" s="67" t="s">
        <v>6425</v>
      </c>
      <c r="E1023" s="204">
        <v>7703000</v>
      </c>
      <c r="F1023" s="69" t="s">
        <v>335</v>
      </c>
      <c r="G1023" s="69">
        <v>2015</v>
      </c>
      <c r="H1023" s="174">
        <v>42179</v>
      </c>
      <c r="I1023" s="174">
        <v>42188</v>
      </c>
      <c r="J1023" s="97" t="s">
        <v>4375</v>
      </c>
      <c r="K1023" s="95"/>
      <c r="L1023" s="88" t="s">
        <v>4377</v>
      </c>
      <c r="M1023" s="99" t="s">
        <v>5361</v>
      </c>
      <c r="N1023" s="97" t="s">
        <v>98</v>
      </c>
      <c r="O1023" s="97" t="s">
        <v>98</v>
      </c>
      <c r="P1023" s="100">
        <v>7703000</v>
      </c>
      <c r="Q1023" s="97">
        <v>2015</v>
      </c>
      <c r="R1023" s="69" t="s">
        <v>335</v>
      </c>
      <c r="S1023" s="363">
        <v>42174</v>
      </c>
      <c r="T1023" s="69"/>
      <c r="U1023" s="350"/>
      <c r="V1023" s="417"/>
      <c r="W1023" s="67" t="s">
        <v>6134</v>
      </c>
      <c r="X1023" s="348" t="s">
        <v>6426</v>
      </c>
      <c r="Y1023" s="142" t="s">
        <v>6427</v>
      </c>
      <c r="Z1023" s="123" t="s">
        <v>6137</v>
      </c>
      <c r="AA1023" s="69"/>
      <c r="AB1023" s="67"/>
      <c r="AC1023" s="89" t="s">
        <v>6142</v>
      </c>
      <c r="AD1023" s="69"/>
      <c r="AE1023" s="69"/>
      <c r="AF1023" s="69"/>
      <c r="AG1023" s="69"/>
      <c r="AH1023" s="123" t="s">
        <v>108</v>
      </c>
      <c r="AI1023" s="123"/>
      <c r="AJ1023" s="349"/>
      <c r="AK1023" s="349"/>
      <c r="AL1023" s="123"/>
      <c r="AM1023" s="123"/>
      <c r="AN1023" s="123"/>
      <c r="AO1023" s="174"/>
      <c r="AP1023" s="174"/>
      <c r="AQ1023" s="174"/>
      <c r="AR1023" s="123"/>
      <c r="AS1023" s="350"/>
      <c r="AT1023" s="350"/>
      <c r="AU1023" s="123"/>
      <c r="AV1023" s="67" t="s">
        <v>6428</v>
      </c>
      <c r="AW1023" s="179"/>
      <c r="AX1023" s="179"/>
      <c r="AY1023" s="123"/>
      <c r="AZ1023" s="123">
        <v>5000241438</v>
      </c>
      <c r="BA1023" s="174">
        <v>42226</v>
      </c>
      <c r="BB1023" s="174">
        <v>42247</v>
      </c>
      <c r="BC1023" s="180"/>
      <c r="BD1023" s="86">
        <v>7703000</v>
      </c>
      <c r="BE1023" s="113">
        <v>0</v>
      </c>
      <c r="BF1023" s="86">
        <v>7703000</v>
      </c>
      <c r="BG1023" s="179">
        <v>42248</v>
      </c>
      <c r="BH1023" s="156" t="s">
        <v>116</v>
      </c>
      <c r="BI1023" s="123" t="s">
        <v>6429</v>
      </c>
      <c r="BJ1023" s="179">
        <v>42248</v>
      </c>
      <c r="BK1023" s="351">
        <v>42269</v>
      </c>
      <c r="BL1023" s="351">
        <v>42289</v>
      </c>
      <c r="BM1023" s="179"/>
      <c r="BN1023" s="89"/>
      <c r="BQ1023" s="90">
        <v>7703000</v>
      </c>
    </row>
    <row r="1024" spans="1:69" x14ac:dyDescent="0.25">
      <c r="A1024" s="97">
        <v>1021</v>
      </c>
      <c r="B1024" s="404" t="s">
        <v>6430</v>
      </c>
      <c r="C1024" s="385">
        <v>4100027896</v>
      </c>
      <c r="D1024" s="67" t="s">
        <v>6431</v>
      </c>
      <c r="E1024" s="204">
        <v>7703000</v>
      </c>
      <c r="F1024" s="69" t="s">
        <v>335</v>
      </c>
      <c r="G1024" s="69">
        <v>2015</v>
      </c>
      <c r="H1024" s="174">
        <v>42179</v>
      </c>
      <c r="I1024" s="174">
        <v>42188</v>
      </c>
      <c r="J1024" s="97" t="s">
        <v>4375</v>
      </c>
      <c r="K1024" s="95"/>
      <c r="L1024" s="88" t="s">
        <v>4377</v>
      </c>
      <c r="M1024" s="99" t="s">
        <v>5361</v>
      </c>
      <c r="N1024" s="97" t="s">
        <v>98</v>
      </c>
      <c r="O1024" s="97" t="s">
        <v>98</v>
      </c>
      <c r="P1024" s="100">
        <v>7703000</v>
      </c>
      <c r="Q1024" s="97">
        <v>2015</v>
      </c>
      <c r="R1024" s="69" t="s">
        <v>335</v>
      </c>
      <c r="S1024" s="363">
        <v>42174</v>
      </c>
      <c r="T1024" s="69"/>
      <c r="U1024" s="350"/>
      <c r="V1024" s="417"/>
      <c r="W1024" s="67" t="s">
        <v>6134</v>
      </c>
      <c r="X1024" s="348" t="s">
        <v>6432</v>
      </c>
      <c r="Y1024" s="142" t="s">
        <v>6433</v>
      </c>
      <c r="Z1024" s="123" t="s">
        <v>6137</v>
      </c>
      <c r="AA1024" s="69"/>
      <c r="AB1024" s="67"/>
      <c r="AC1024" s="89" t="s">
        <v>6142</v>
      </c>
      <c r="AD1024" s="69"/>
      <c r="AE1024" s="69"/>
      <c r="AF1024" s="69"/>
      <c r="AG1024" s="69"/>
      <c r="AH1024" s="123" t="s">
        <v>108</v>
      </c>
      <c r="AI1024" s="123"/>
      <c r="AJ1024" s="349"/>
      <c r="AK1024" s="349"/>
      <c r="AL1024" s="123"/>
      <c r="AM1024" s="123"/>
      <c r="AN1024" s="123"/>
      <c r="AO1024" s="174"/>
      <c r="AP1024" s="174"/>
      <c r="AQ1024" s="174"/>
      <c r="AR1024" s="123"/>
      <c r="AS1024" s="350"/>
      <c r="AT1024" s="350"/>
      <c r="AU1024" s="123"/>
      <c r="AV1024" s="67" t="s">
        <v>6434</v>
      </c>
      <c r="AW1024" s="179"/>
      <c r="AX1024" s="179"/>
      <c r="AY1024" s="123"/>
      <c r="AZ1024" s="123">
        <v>5000241439</v>
      </c>
      <c r="BA1024" s="174">
        <v>42226</v>
      </c>
      <c r="BB1024" s="174">
        <v>42247</v>
      </c>
      <c r="BC1024" s="180"/>
      <c r="BD1024" s="86">
        <v>7703000</v>
      </c>
      <c r="BE1024" s="113">
        <v>0</v>
      </c>
      <c r="BF1024" s="86">
        <v>7703000</v>
      </c>
      <c r="BG1024" s="179">
        <v>42248</v>
      </c>
      <c r="BH1024" s="156" t="s">
        <v>116</v>
      </c>
      <c r="BI1024" s="123" t="s">
        <v>6435</v>
      </c>
      <c r="BJ1024" s="179">
        <v>42248</v>
      </c>
      <c r="BK1024" s="351">
        <v>42269</v>
      </c>
      <c r="BL1024" s="351">
        <v>42289</v>
      </c>
      <c r="BM1024" s="179"/>
      <c r="BN1024" s="89"/>
      <c r="BQ1024" s="90">
        <v>7703000</v>
      </c>
    </row>
    <row r="1025" spans="1:69" x14ac:dyDescent="0.25">
      <c r="A1025" s="97">
        <v>1022</v>
      </c>
      <c r="B1025" s="404" t="s">
        <v>6436</v>
      </c>
      <c r="C1025" s="385">
        <v>4100027896</v>
      </c>
      <c r="D1025" s="67" t="s">
        <v>6437</v>
      </c>
      <c r="E1025" s="204">
        <v>7703000</v>
      </c>
      <c r="F1025" s="69" t="s">
        <v>335</v>
      </c>
      <c r="G1025" s="69">
        <v>2015</v>
      </c>
      <c r="H1025" s="174">
        <v>42179</v>
      </c>
      <c r="I1025" s="174">
        <v>42188</v>
      </c>
      <c r="J1025" s="97" t="s">
        <v>4375</v>
      </c>
      <c r="K1025" s="95"/>
      <c r="L1025" s="88" t="s">
        <v>4377</v>
      </c>
      <c r="M1025" s="99" t="s">
        <v>5361</v>
      </c>
      <c r="N1025" s="97" t="s">
        <v>98</v>
      </c>
      <c r="O1025" s="97" t="s">
        <v>98</v>
      </c>
      <c r="P1025" s="100">
        <v>7703000</v>
      </c>
      <c r="Q1025" s="97">
        <v>2015</v>
      </c>
      <c r="R1025" s="69" t="s">
        <v>335</v>
      </c>
      <c r="S1025" s="363">
        <v>42174</v>
      </c>
      <c r="T1025" s="69"/>
      <c r="U1025" s="350"/>
      <c r="V1025" s="417"/>
      <c r="W1025" s="67" t="s">
        <v>6134</v>
      </c>
      <c r="X1025" s="348" t="s">
        <v>6438</v>
      </c>
      <c r="Y1025" s="142" t="s">
        <v>6439</v>
      </c>
      <c r="Z1025" s="123" t="s">
        <v>6137</v>
      </c>
      <c r="AA1025" s="69"/>
      <c r="AB1025" s="67"/>
      <c r="AC1025" s="89" t="s">
        <v>6142</v>
      </c>
      <c r="AD1025" s="69"/>
      <c r="AE1025" s="69"/>
      <c r="AF1025" s="69"/>
      <c r="AG1025" s="69"/>
      <c r="AH1025" s="123" t="s">
        <v>108</v>
      </c>
      <c r="AI1025" s="123"/>
      <c r="AJ1025" s="349"/>
      <c r="AK1025" s="349"/>
      <c r="AL1025" s="123"/>
      <c r="AM1025" s="123"/>
      <c r="AN1025" s="123"/>
      <c r="AO1025" s="174"/>
      <c r="AP1025" s="174"/>
      <c r="AQ1025" s="174"/>
      <c r="AR1025" s="123"/>
      <c r="AS1025" s="350"/>
      <c r="AT1025" s="350"/>
      <c r="AU1025" s="123"/>
      <c r="AV1025" s="67" t="s">
        <v>6440</v>
      </c>
      <c r="AW1025" s="179"/>
      <c r="AX1025" s="179"/>
      <c r="AY1025" s="123"/>
      <c r="AZ1025" s="123">
        <v>5000243564</v>
      </c>
      <c r="BA1025" s="174">
        <v>42234</v>
      </c>
      <c r="BB1025" s="174">
        <v>42254</v>
      </c>
      <c r="BC1025" s="123"/>
      <c r="BD1025" s="86">
        <v>7703000</v>
      </c>
      <c r="BE1025" s="113">
        <v>0</v>
      </c>
      <c r="BF1025" s="86">
        <v>7703000</v>
      </c>
      <c r="BG1025" s="179">
        <v>42256</v>
      </c>
      <c r="BH1025" s="156" t="s">
        <v>242</v>
      </c>
      <c r="BI1025" s="123" t="s">
        <v>6441</v>
      </c>
      <c r="BJ1025" s="179">
        <v>42257</v>
      </c>
      <c r="BK1025" s="351">
        <v>42278</v>
      </c>
      <c r="BL1025" s="351"/>
      <c r="BM1025" s="179"/>
      <c r="BN1025" s="89"/>
      <c r="BQ1025" s="90">
        <v>7703000</v>
      </c>
    </row>
    <row r="1026" spans="1:69" x14ac:dyDescent="0.25">
      <c r="A1026" s="97">
        <v>1023</v>
      </c>
      <c r="B1026" s="404" t="s">
        <v>6442</v>
      </c>
      <c r="C1026" s="385">
        <v>4100027896</v>
      </c>
      <c r="D1026" s="67" t="s">
        <v>6443</v>
      </c>
      <c r="E1026" s="204">
        <v>7703000</v>
      </c>
      <c r="F1026" s="69" t="s">
        <v>335</v>
      </c>
      <c r="G1026" s="69">
        <v>2015</v>
      </c>
      <c r="H1026" s="174">
        <v>42179</v>
      </c>
      <c r="I1026" s="174">
        <v>42188</v>
      </c>
      <c r="J1026" s="97" t="s">
        <v>4375</v>
      </c>
      <c r="K1026" s="95"/>
      <c r="L1026" s="88" t="s">
        <v>4377</v>
      </c>
      <c r="M1026" s="99" t="s">
        <v>5361</v>
      </c>
      <c r="N1026" s="97" t="s">
        <v>98</v>
      </c>
      <c r="O1026" s="97" t="s">
        <v>98</v>
      </c>
      <c r="P1026" s="100">
        <v>7703000</v>
      </c>
      <c r="Q1026" s="97">
        <v>2015</v>
      </c>
      <c r="R1026" s="69" t="s">
        <v>335</v>
      </c>
      <c r="S1026" s="363">
        <v>42174</v>
      </c>
      <c r="T1026" s="69"/>
      <c r="U1026" s="350"/>
      <c r="V1026" s="417"/>
      <c r="W1026" s="67" t="s">
        <v>6134</v>
      </c>
      <c r="X1026" s="348" t="s">
        <v>6444</v>
      </c>
      <c r="Y1026" s="142" t="s">
        <v>6445</v>
      </c>
      <c r="Z1026" s="123" t="s">
        <v>6137</v>
      </c>
      <c r="AA1026" s="69"/>
      <c r="AB1026" s="67"/>
      <c r="AC1026" s="89" t="s">
        <v>4375</v>
      </c>
      <c r="AD1026" s="69"/>
      <c r="AE1026" s="69"/>
      <c r="AF1026" s="69"/>
      <c r="AG1026" s="69"/>
      <c r="AH1026" s="123" t="s">
        <v>108</v>
      </c>
      <c r="AI1026" s="123"/>
      <c r="AJ1026" s="349"/>
      <c r="AK1026" s="349"/>
      <c r="AL1026" s="123"/>
      <c r="AM1026" s="123"/>
      <c r="AN1026" s="123"/>
      <c r="AO1026" s="174"/>
      <c r="AP1026" s="174"/>
      <c r="AQ1026" s="174"/>
      <c r="AR1026" s="123"/>
      <c r="AS1026" s="350"/>
      <c r="AT1026" s="350"/>
      <c r="AU1026" s="123"/>
      <c r="AV1026" s="67" t="s">
        <v>6446</v>
      </c>
      <c r="AW1026" s="179"/>
      <c r="AX1026" s="179"/>
      <c r="AY1026" s="123"/>
      <c r="AZ1026" s="123">
        <v>5000241436</v>
      </c>
      <c r="BA1026" s="174">
        <v>42226</v>
      </c>
      <c r="BB1026" s="174">
        <v>42247</v>
      </c>
      <c r="BC1026" s="180"/>
      <c r="BD1026" s="86">
        <v>7703000</v>
      </c>
      <c r="BE1026" s="113">
        <v>0</v>
      </c>
      <c r="BF1026" s="86">
        <v>7703000</v>
      </c>
      <c r="BG1026" s="179">
        <v>42248</v>
      </c>
      <c r="BH1026" s="156" t="s">
        <v>116</v>
      </c>
      <c r="BI1026" s="123" t="s">
        <v>6447</v>
      </c>
      <c r="BJ1026" s="179">
        <v>42248</v>
      </c>
      <c r="BK1026" s="351">
        <v>42269</v>
      </c>
      <c r="BL1026" s="351">
        <v>42289</v>
      </c>
      <c r="BM1026" s="179"/>
      <c r="BN1026" s="89"/>
      <c r="BQ1026" s="90">
        <v>7703000</v>
      </c>
    </row>
    <row r="1027" spans="1:69" x14ac:dyDescent="0.25">
      <c r="A1027" s="97">
        <v>1024</v>
      </c>
      <c r="B1027" s="404" t="s">
        <v>6448</v>
      </c>
      <c r="C1027" s="385">
        <v>4100027896</v>
      </c>
      <c r="D1027" s="67" t="s">
        <v>6449</v>
      </c>
      <c r="E1027" s="204">
        <v>7703000</v>
      </c>
      <c r="F1027" s="69" t="s">
        <v>335</v>
      </c>
      <c r="G1027" s="69">
        <v>2015</v>
      </c>
      <c r="H1027" s="174">
        <v>42179</v>
      </c>
      <c r="I1027" s="174">
        <v>42188</v>
      </c>
      <c r="J1027" s="97" t="s">
        <v>4375</v>
      </c>
      <c r="K1027" s="95"/>
      <c r="L1027" s="88" t="s">
        <v>4377</v>
      </c>
      <c r="M1027" s="99" t="s">
        <v>5361</v>
      </c>
      <c r="N1027" s="97" t="s">
        <v>98</v>
      </c>
      <c r="O1027" s="97" t="s">
        <v>98</v>
      </c>
      <c r="P1027" s="100">
        <v>7703000</v>
      </c>
      <c r="Q1027" s="97">
        <v>2015</v>
      </c>
      <c r="R1027" s="69" t="s">
        <v>335</v>
      </c>
      <c r="S1027" s="363">
        <v>42174</v>
      </c>
      <c r="T1027" s="69"/>
      <c r="U1027" s="350"/>
      <c r="V1027" s="417"/>
      <c r="W1027" s="67" t="s">
        <v>6134</v>
      </c>
      <c r="X1027" s="348" t="s">
        <v>6450</v>
      </c>
      <c r="Y1027" s="142" t="s">
        <v>6451</v>
      </c>
      <c r="Z1027" s="123" t="s">
        <v>6137</v>
      </c>
      <c r="AA1027" s="69"/>
      <c r="AB1027" s="67"/>
      <c r="AC1027" s="89" t="s">
        <v>4375</v>
      </c>
      <c r="AD1027" s="69"/>
      <c r="AE1027" s="69"/>
      <c r="AF1027" s="69"/>
      <c r="AG1027" s="69"/>
      <c r="AH1027" s="123" t="s">
        <v>108</v>
      </c>
      <c r="AI1027" s="123"/>
      <c r="AJ1027" s="349"/>
      <c r="AK1027" s="349"/>
      <c r="AL1027" s="123"/>
      <c r="AM1027" s="123"/>
      <c r="AN1027" s="123"/>
      <c r="AO1027" s="174"/>
      <c r="AP1027" s="174"/>
      <c r="AQ1027" s="174"/>
      <c r="AR1027" s="123"/>
      <c r="AS1027" s="350"/>
      <c r="AT1027" s="350"/>
      <c r="AU1027" s="123"/>
      <c r="AV1027" s="67" t="s">
        <v>6452</v>
      </c>
      <c r="AW1027" s="179"/>
      <c r="AX1027" s="179"/>
      <c r="AY1027" s="123"/>
      <c r="AZ1027" s="123">
        <v>5000241437</v>
      </c>
      <c r="BA1027" s="174">
        <v>42226</v>
      </c>
      <c r="BB1027" s="174">
        <v>42247</v>
      </c>
      <c r="BC1027" s="180"/>
      <c r="BD1027" s="86">
        <v>7703000</v>
      </c>
      <c r="BE1027" s="113">
        <v>0</v>
      </c>
      <c r="BF1027" s="86">
        <v>7703000</v>
      </c>
      <c r="BG1027" s="179">
        <v>42248</v>
      </c>
      <c r="BH1027" s="156" t="s">
        <v>116</v>
      </c>
      <c r="BI1027" s="123" t="s">
        <v>6453</v>
      </c>
      <c r="BJ1027" s="179">
        <v>42248</v>
      </c>
      <c r="BK1027" s="351">
        <v>42269</v>
      </c>
      <c r="BL1027" s="351">
        <v>42289</v>
      </c>
      <c r="BM1027" s="179"/>
      <c r="BN1027" s="89"/>
      <c r="BQ1027" s="90">
        <v>7703000</v>
      </c>
    </row>
    <row r="1028" spans="1:69" x14ac:dyDescent="0.25">
      <c r="A1028" s="97">
        <v>1025</v>
      </c>
      <c r="B1028" s="404" t="s">
        <v>6454</v>
      </c>
      <c r="C1028" s="67">
        <v>4100028044</v>
      </c>
      <c r="D1028" s="142" t="s">
        <v>6455</v>
      </c>
      <c r="E1028" s="204">
        <v>7703000</v>
      </c>
      <c r="F1028" s="69" t="s">
        <v>335</v>
      </c>
      <c r="G1028" s="69">
        <v>2015</v>
      </c>
      <c r="H1028" s="174">
        <v>42185</v>
      </c>
      <c r="I1028" s="174">
        <v>42228</v>
      </c>
      <c r="J1028" s="97" t="s">
        <v>4375</v>
      </c>
      <c r="K1028" s="95"/>
      <c r="L1028" s="88" t="s">
        <v>4377</v>
      </c>
      <c r="M1028" s="99" t="s">
        <v>5361</v>
      </c>
      <c r="N1028" s="97" t="s">
        <v>98</v>
      </c>
      <c r="O1028" s="97" t="s">
        <v>98</v>
      </c>
      <c r="P1028" s="100">
        <v>7703000</v>
      </c>
      <c r="Q1028" s="97">
        <v>2015</v>
      </c>
      <c r="R1028" s="69" t="s">
        <v>335</v>
      </c>
      <c r="S1028" s="363">
        <v>42174</v>
      </c>
      <c r="T1028" s="69"/>
      <c r="U1028" s="350"/>
      <c r="V1028" s="417"/>
      <c r="W1028" s="67" t="s">
        <v>6134</v>
      </c>
      <c r="X1028" s="348" t="s">
        <v>6456</v>
      </c>
      <c r="Y1028" s="142" t="s">
        <v>6457</v>
      </c>
      <c r="Z1028" s="123" t="s">
        <v>6137</v>
      </c>
      <c r="AA1028" s="69"/>
      <c r="AB1028" s="67"/>
      <c r="AC1028" s="89" t="s">
        <v>4375</v>
      </c>
      <c r="AD1028" s="69"/>
      <c r="AE1028" s="69"/>
      <c r="AF1028" s="69"/>
      <c r="AG1028" s="69"/>
      <c r="AH1028" s="123" t="s">
        <v>108</v>
      </c>
      <c r="AI1028" s="123"/>
      <c r="AJ1028" s="349"/>
      <c r="AK1028" s="349"/>
      <c r="AL1028" s="123"/>
      <c r="AM1028" s="123"/>
      <c r="AN1028" s="123"/>
      <c r="AO1028" s="174"/>
      <c r="AP1028" s="174"/>
      <c r="AQ1028" s="174"/>
      <c r="AR1028" s="123"/>
      <c r="AS1028" s="350"/>
      <c r="AT1028" s="350"/>
      <c r="AU1028" s="123"/>
      <c r="AV1028" s="67" t="s">
        <v>6458</v>
      </c>
      <c r="AW1028" s="179"/>
      <c r="AX1028" s="179"/>
      <c r="AY1028" s="123"/>
      <c r="AZ1028" s="123">
        <v>5000243676</v>
      </c>
      <c r="BA1028" s="174">
        <v>42234</v>
      </c>
      <c r="BB1028" s="174">
        <v>42254</v>
      </c>
      <c r="BC1028" s="123"/>
      <c r="BD1028" s="86">
        <v>7703000</v>
      </c>
      <c r="BE1028" s="113">
        <v>0</v>
      </c>
      <c r="BF1028" s="86">
        <v>7703000</v>
      </c>
      <c r="BG1028" s="179">
        <v>42256</v>
      </c>
      <c r="BH1028" s="156" t="s">
        <v>242</v>
      </c>
      <c r="BI1028" s="123" t="s">
        <v>6459</v>
      </c>
      <c r="BJ1028" s="179">
        <v>42257</v>
      </c>
      <c r="BK1028" s="351">
        <v>42278</v>
      </c>
      <c r="BL1028" s="351"/>
      <c r="BM1028" s="179"/>
      <c r="BN1028" s="89"/>
      <c r="BQ1028" s="90">
        <v>7703000</v>
      </c>
    </row>
    <row r="1029" spans="1:69" x14ac:dyDescent="0.25">
      <c r="A1029" s="97">
        <v>1026</v>
      </c>
      <c r="B1029" s="404" t="s">
        <v>6460</v>
      </c>
      <c r="C1029" s="67">
        <v>4100028044</v>
      </c>
      <c r="D1029" s="142" t="s">
        <v>6461</v>
      </c>
      <c r="E1029" s="204">
        <v>7703000</v>
      </c>
      <c r="F1029" s="69" t="s">
        <v>335</v>
      </c>
      <c r="G1029" s="69">
        <v>2015</v>
      </c>
      <c r="H1029" s="174">
        <v>42185</v>
      </c>
      <c r="I1029" s="174">
        <v>42228</v>
      </c>
      <c r="J1029" s="97" t="s">
        <v>4375</v>
      </c>
      <c r="K1029" s="95"/>
      <c r="L1029" s="88" t="s">
        <v>4377</v>
      </c>
      <c r="M1029" s="99" t="s">
        <v>5361</v>
      </c>
      <c r="N1029" s="97" t="s">
        <v>98</v>
      </c>
      <c r="O1029" s="97" t="s">
        <v>98</v>
      </c>
      <c r="P1029" s="100">
        <v>7703000</v>
      </c>
      <c r="Q1029" s="97">
        <v>2015</v>
      </c>
      <c r="R1029" s="69" t="s">
        <v>335</v>
      </c>
      <c r="S1029" s="363">
        <v>42174</v>
      </c>
      <c r="T1029" s="69"/>
      <c r="U1029" s="350"/>
      <c r="V1029" s="417"/>
      <c r="W1029" s="67" t="s">
        <v>6134</v>
      </c>
      <c r="X1029" s="348" t="s">
        <v>6462</v>
      </c>
      <c r="Y1029" s="142" t="s">
        <v>6463</v>
      </c>
      <c r="Z1029" s="123" t="s">
        <v>6137</v>
      </c>
      <c r="AA1029" s="69"/>
      <c r="AB1029" s="67"/>
      <c r="AC1029" s="89" t="s">
        <v>4375</v>
      </c>
      <c r="AD1029" s="69"/>
      <c r="AE1029" s="69"/>
      <c r="AF1029" s="69"/>
      <c r="AG1029" s="69"/>
      <c r="AH1029" s="123" t="s">
        <v>108</v>
      </c>
      <c r="AI1029" s="123"/>
      <c r="AJ1029" s="349"/>
      <c r="AK1029" s="349"/>
      <c r="AL1029" s="123"/>
      <c r="AM1029" s="123"/>
      <c r="AN1029" s="123"/>
      <c r="AO1029" s="174"/>
      <c r="AP1029" s="174"/>
      <c r="AQ1029" s="174"/>
      <c r="AR1029" s="123"/>
      <c r="AS1029" s="350"/>
      <c r="AT1029" s="350"/>
      <c r="AU1029" s="123"/>
      <c r="AV1029" s="67" t="s">
        <v>6464</v>
      </c>
      <c r="AW1029" s="179"/>
      <c r="AX1029" s="179"/>
      <c r="AY1029" s="123"/>
      <c r="AZ1029" s="123">
        <v>5000243672</v>
      </c>
      <c r="BA1029" s="174">
        <v>42234</v>
      </c>
      <c r="BB1029" s="174">
        <v>42254</v>
      </c>
      <c r="BC1029" s="123"/>
      <c r="BD1029" s="86">
        <v>7703000</v>
      </c>
      <c r="BE1029" s="113">
        <v>0</v>
      </c>
      <c r="BF1029" s="86">
        <v>7703000</v>
      </c>
      <c r="BG1029" s="179">
        <v>42256</v>
      </c>
      <c r="BH1029" s="156" t="s">
        <v>116</v>
      </c>
      <c r="BI1029" s="123" t="s">
        <v>6465</v>
      </c>
      <c r="BJ1029" s="179">
        <v>42257</v>
      </c>
      <c r="BK1029" s="351">
        <v>42278</v>
      </c>
      <c r="BL1029" s="351">
        <v>42314</v>
      </c>
      <c r="BM1029" s="179"/>
      <c r="BN1029" s="89"/>
      <c r="BQ1029" s="90">
        <v>7703000</v>
      </c>
    </row>
    <row r="1030" spans="1:69" x14ac:dyDescent="0.25">
      <c r="A1030" s="97">
        <v>1027</v>
      </c>
      <c r="B1030" s="404" t="s">
        <v>6466</v>
      </c>
      <c r="C1030" s="67">
        <v>4100028044</v>
      </c>
      <c r="D1030" s="142" t="s">
        <v>6467</v>
      </c>
      <c r="E1030" s="204">
        <v>7703000</v>
      </c>
      <c r="F1030" s="69" t="s">
        <v>335</v>
      </c>
      <c r="G1030" s="69">
        <v>2015</v>
      </c>
      <c r="H1030" s="174">
        <v>42185</v>
      </c>
      <c r="I1030" s="174">
        <v>42228</v>
      </c>
      <c r="J1030" s="97" t="s">
        <v>4375</v>
      </c>
      <c r="K1030" s="95"/>
      <c r="L1030" s="88" t="s">
        <v>4377</v>
      </c>
      <c r="M1030" s="99" t="s">
        <v>5361</v>
      </c>
      <c r="N1030" s="97" t="s">
        <v>98</v>
      </c>
      <c r="O1030" s="97" t="s">
        <v>98</v>
      </c>
      <c r="P1030" s="100">
        <v>7703000</v>
      </c>
      <c r="Q1030" s="97">
        <v>2015</v>
      </c>
      <c r="R1030" s="69" t="s">
        <v>335</v>
      </c>
      <c r="S1030" s="363">
        <v>42174</v>
      </c>
      <c r="T1030" s="69"/>
      <c r="U1030" s="350"/>
      <c r="V1030" s="417"/>
      <c r="W1030" s="67" t="s">
        <v>6134</v>
      </c>
      <c r="X1030" s="348" t="s">
        <v>6468</v>
      </c>
      <c r="Y1030" s="142" t="s">
        <v>6469</v>
      </c>
      <c r="Z1030" s="123" t="s">
        <v>6137</v>
      </c>
      <c r="AA1030" s="69"/>
      <c r="AB1030" s="67"/>
      <c r="AC1030" s="89" t="s">
        <v>4375</v>
      </c>
      <c r="AD1030" s="69"/>
      <c r="AE1030" s="69"/>
      <c r="AF1030" s="69"/>
      <c r="AG1030" s="69"/>
      <c r="AH1030" s="123" t="s">
        <v>108</v>
      </c>
      <c r="AI1030" s="123"/>
      <c r="AJ1030" s="349"/>
      <c r="AK1030" s="349"/>
      <c r="AL1030" s="123"/>
      <c r="AM1030" s="123"/>
      <c r="AN1030" s="123"/>
      <c r="AO1030" s="174"/>
      <c r="AP1030" s="174"/>
      <c r="AQ1030" s="174"/>
      <c r="AR1030" s="123"/>
      <c r="AS1030" s="350"/>
      <c r="AT1030" s="350"/>
      <c r="AU1030" s="123"/>
      <c r="AV1030" s="67" t="s">
        <v>15400</v>
      </c>
      <c r="AW1030" s="179"/>
      <c r="AX1030" s="179"/>
      <c r="AY1030" s="123"/>
      <c r="AZ1030" s="123">
        <v>5000252850</v>
      </c>
      <c r="BA1030" s="174">
        <v>42283</v>
      </c>
      <c r="BB1030" s="174">
        <v>42312</v>
      </c>
      <c r="BC1030" s="123"/>
      <c r="BD1030" s="86">
        <f>+E1030</f>
        <v>7703000</v>
      </c>
      <c r="BE1030" s="113">
        <v>0</v>
      </c>
      <c r="BF1030" s="86">
        <v>7703000</v>
      </c>
      <c r="BG1030" s="179">
        <v>42317</v>
      </c>
      <c r="BH1030" s="67" t="s">
        <v>242</v>
      </c>
      <c r="BI1030" s="123" t="s">
        <v>15500</v>
      </c>
      <c r="BJ1030" s="179">
        <v>42318</v>
      </c>
      <c r="BK1030" s="351">
        <v>42339</v>
      </c>
      <c r="BL1030" s="351"/>
      <c r="BM1030" s="179"/>
      <c r="BN1030" s="89"/>
      <c r="BQ1030" s="90">
        <v>7703000</v>
      </c>
    </row>
    <row r="1031" spans="1:69" x14ac:dyDescent="0.25">
      <c r="A1031" s="97">
        <v>1028</v>
      </c>
      <c r="B1031" s="404" t="s">
        <v>6470</v>
      </c>
      <c r="C1031" s="67">
        <v>4100028044</v>
      </c>
      <c r="D1031" s="142" t="s">
        <v>6471</v>
      </c>
      <c r="E1031" s="204">
        <v>7703000</v>
      </c>
      <c r="F1031" s="69" t="s">
        <v>335</v>
      </c>
      <c r="G1031" s="69">
        <v>2015</v>
      </c>
      <c r="H1031" s="174">
        <v>42185</v>
      </c>
      <c r="I1031" s="174">
        <v>42228</v>
      </c>
      <c r="J1031" s="97" t="s">
        <v>4375</v>
      </c>
      <c r="K1031" s="95"/>
      <c r="L1031" s="88" t="s">
        <v>4377</v>
      </c>
      <c r="M1031" s="99" t="s">
        <v>5361</v>
      </c>
      <c r="N1031" s="97" t="s">
        <v>98</v>
      </c>
      <c r="O1031" s="97" t="s">
        <v>98</v>
      </c>
      <c r="P1031" s="100">
        <v>7703000</v>
      </c>
      <c r="Q1031" s="97">
        <v>2015</v>
      </c>
      <c r="R1031" s="69" t="s">
        <v>335</v>
      </c>
      <c r="S1031" s="363">
        <v>42174</v>
      </c>
      <c r="T1031" s="69"/>
      <c r="U1031" s="350"/>
      <c r="V1031" s="417"/>
      <c r="W1031" s="67" t="s">
        <v>6134</v>
      </c>
      <c r="X1031" s="348" t="s">
        <v>6472</v>
      </c>
      <c r="Y1031" s="142" t="s">
        <v>6473</v>
      </c>
      <c r="Z1031" s="123" t="s">
        <v>6137</v>
      </c>
      <c r="AA1031" s="69"/>
      <c r="AB1031" s="67"/>
      <c r="AC1031" s="89" t="s">
        <v>4375</v>
      </c>
      <c r="AD1031" s="69"/>
      <c r="AE1031" s="69"/>
      <c r="AF1031" s="69"/>
      <c r="AG1031" s="69"/>
      <c r="AH1031" s="123" t="s">
        <v>108</v>
      </c>
      <c r="AI1031" s="123"/>
      <c r="AJ1031" s="349"/>
      <c r="AK1031" s="349"/>
      <c r="AL1031" s="123"/>
      <c r="AM1031" s="123"/>
      <c r="AN1031" s="123"/>
      <c r="AO1031" s="174"/>
      <c r="AP1031" s="174"/>
      <c r="AQ1031" s="174"/>
      <c r="AR1031" s="123"/>
      <c r="AS1031" s="350"/>
      <c r="AT1031" s="350"/>
      <c r="AU1031" s="123"/>
      <c r="AV1031" s="67" t="s">
        <v>6474</v>
      </c>
      <c r="AW1031" s="179"/>
      <c r="AX1031" s="179"/>
      <c r="AY1031" s="123"/>
      <c r="AZ1031" s="123">
        <v>5000243677</v>
      </c>
      <c r="BA1031" s="174">
        <v>42234</v>
      </c>
      <c r="BB1031" s="174">
        <v>42254</v>
      </c>
      <c r="BC1031" s="123"/>
      <c r="BD1031" s="86">
        <v>7703000</v>
      </c>
      <c r="BE1031" s="113">
        <v>0</v>
      </c>
      <c r="BF1031" s="86">
        <v>7703000</v>
      </c>
      <c r="BG1031" s="179">
        <v>42256</v>
      </c>
      <c r="BH1031" s="156" t="s">
        <v>242</v>
      </c>
      <c r="BI1031" s="123" t="s">
        <v>6475</v>
      </c>
      <c r="BJ1031" s="179">
        <v>42257</v>
      </c>
      <c r="BK1031" s="351">
        <v>42278</v>
      </c>
      <c r="BL1031" s="351"/>
      <c r="BM1031" s="179"/>
      <c r="BN1031" s="89"/>
      <c r="BQ1031" s="90">
        <v>7703000</v>
      </c>
    </row>
    <row r="1032" spans="1:69" x14ac:dyDescent="0.25">
      <c r="A1032" s="97">
        <v>1029</v>
      </c>
      <c r="B1032" s="404" t="s">
        <v>6476</v>
      </c>
      <c r="C1032" s="67">
        <v>4100028044</v>
      </c>
      <c r="D1032" s="142" t="s">
        <v>6477</v>
      </c>
      <c r="E1032" s="204">
        <v>7703000</v>
      </c>
      <c r="F1032" s="69" t="s">
        <v>335</v>
      </c>
      <c r="G1032" s="69">
        <v>2015</v>
      </c>
      <c r="H1032" s="174">
        <v>42185</v>
      </c>
      <c r="I1032" s="174">
        <v>42228</v>
      </c>
      <c r="J1032" s="97" t="s">
        <v>4375</v>
      </c>
      <c r="K1032" s="95"/>
      <c r="L1032" s="88" t="s">
        <v>4377</v>
      </c>
      <c r="M1032" s="99" t="s">
        <v>5361</v>
      </c>
      <c r="N1032" s="97" t="s">
        <v>98</v>
      </c>
      <c r="O1032" s="97" t="s">
        <v>98</v>
      </c>
      <c r="P1032" s="100">
        <v>7703000</v>
      </c>
      <c r="Q1032" s="97">
        <v>2015</v>
      </c>
      <c r="R1032" s="69" t="s">
        <v>335</v>
      </c>
      <c r="S1032" s="363">
        <v>42174</v>
      </c>
      <c r="T1032" s="69"/>
      <c r="U1032" s="350"/>
      <c r="V1032" s="417"/>
      <c r="W1032" s="67" t="s">
        <v>6134</v>
      </c>
      <c r="X1032" s="348" t="s">
        <v>6478</v>
      </c>
      <c r="Y1032" s="142" t="s">
        <v>6479</v>
      </c>
      <c r="Z1032" s="123" t="s">
        <v>6137</v>
      </c>
      <c r="AA1032" s="69"/>
      <c r="AB1032" s="67"/>
      <c r="AC1032" s="89" t="s">
        <v>4375</v>
      </c>
      <c r="AD1032" s="69"/>
      <c r="AE1032" s="69"/>
      <c r="AF1032" s="69"/>
      <c r="AG1032" s="69"/>
      <c r="AH1032" s="123" t="s">
        <v>108</v>
      </c>
      <c r="AI1032" s="123"/>
      <c r="AJ1032" s="349"/>
      <c r="AK1032" s="349"/>
      <c r="AL1032" s="123"/>
      <c r="AM1032" s="123"/>
      <c r="AN1032" s="123"/>
      <c r="AO1032" s="174"/>
      <c r="AP1032" s="174"/>
      <c r="AQ1032" s="174"/>
      <c r="AR1032" s="123"/>
      <c r="AS1032" s="350"/>
      <c r="AT1032" s="350"/>
      <c r="AU1032" s="123"/>
      <c r="AV1032" s="67" t="s">
        <v>6480</v>
      </c>
      <c r="AW1032" s="179"/>
      <c r="AX1032" s="179"/>
      <c r="AY1032" s="123"/>
      <c r="AZ1032" s="123">
        <v>5000243673</v>
      </c>
      <c r="BA1032" s="174">
        <v>42234</v>
      </c>
      <c r="BB1032" s="174">
        <v>42254</v>
      </c>
      <c r="BC1032" s="123"/>
      <c r="BD1032" s="86">
        <v>7703000</v>
      </c>
      <c r="BE1032" s="113">
        <v>0</v>
      </c>
      <c r="BF1032" s="86">
        <v>7703000</v>
      </c>
      <c r="BG1032" s="179">
        <v>42256</v>
      </c>
      <c r="BH1032" s="156" t="s">
        <v>116</v>
      </c>
      <c r="BI1032" s="123" t="s">
        <v>6481</v>
      </c>
      <c r="BJ1032" s="179">
        <v>42257</v>
      </c>
      <c r="BK1032" s="351">
        <v>42278</v>
      </c>
      <c r="BL1032" s="351">
        <v>42314</v>
      </c>
      <c r="BM1032" s="179"/>
      <c r="BN1032" s="89"/>
      <c r="BQ1032" s="90">
        <v>7703000</v>
      </c>
    </row>
    <row r="1033" spans="1:69" x14ac:dyDescent="0.25">
      <c r="A1033" s="97">
        <v>1030</v>
      </c>
      <c r="B1033" s="404" t="s">
        <v>6482</v>
      </c>
      <c r="C1033" s="67">
        <v>4100028044</v>
      </c>
      <c r="D1033" s="142" t="s">
        <v>6483</v>
      </c>
      <c r="E1033" s="204">
        <v>7703000</v>
      </c>
      <c r="F1033" s="69" t="s">
        <v>335</v>
      </c>
      <c r="G1033" s="69">
        <v>2015</v>
      </c>
      <c r="H1033" s="174">
        <v>42185</v>
      </c>
      <c r="I1033" s="174">
        <v>42228</v>
      </c>
      <c r="J1033" s="97" t="s">
        <v>4375</v>
      </c>
      <c r="K1033" s="95"/>
      <c r="L1033" s="88" t="s">
        <v>4377</v>
      </c>
      <c r="M1033" s="99" t="s">
        <v>5361</v>
      </c>
      <c r="N1033" s="97" t="s">
        <v>98</v>
      </c>
      <c r="O1033" s="97" t="s">
        <v>98</v>
      </c>
      <c r="P1033" s="100">
        <v>7703000</v>
      </c>
      <c r="Q1033" s="97">
        <v>2015</v>
      </c>
      <c r="R1033" s="69" t="s">
        <v>335</v>
      </c>
      <c r="S1033" s="363">
        <v>42174</v>
      </c>
      <c r="T1033" s="69"/>
      <c r="U1033" s="350"/>
      <c r="V1033" s="417"/>
      <c r="W1033" s="67" t="s">
        <v>6134</v>
      </c>
      <c r="X1033" s="348" t="s">
        <v>6484</v>
      </c>
      <c r="Y1033" s="142" t="s">
        <v>6485</v>
      </c>
      <c r="Z1033" s="123" t="s">
        <v>6137</v>
      </c>
      <c r="AA1033" s="69"/>
      <c r="AB1033" s="67"/>
      <c r="AC1033" s="89" t="s">
        <v>4375</v>
      </c>
      <c r="AD1033" s="69"/>
      <c r="AE1033" s="69"/>
      <c r="AF1033" s="69"/>
      <c r="AG1033" s="69"/>
      <c r="AH1033" s="123" t="s">
        <v>108</v>
      </c>
      <c r="AI1033" s="123"/>
      <c r="AJ1033" s="349"/>
      <c r="AK1033" s="349"/>
      <c r="AL1033" s="123"/>
      <c r="AM1033" s="123"/>
      <c r="AN1033" s="123"/>
      <c r="AO1033" s="174"/>
      <c r="AP1033" s="174"/>
      <c r="AQ1033" s="174"/>
      <c r="AR1033" s="123"/>
      <c r="AS1033" s="350"/>
      <c r="AT1033" s="350"/>
      <c r="AU1033" s="123"/>
      <c r="AV1033" s="67" t="s">
        <v>6486</v>
      </c>
      <c r="AW1033" s="179"/>
      <c r="AX1033" s="179"/>
      <c r="AY1033" s="123"/>
      <c r="AZ1033" s="123">
        <v>5000243675</v>
      </c>
      <c r="BA1033" s="174">
        <v>42234</v>
      </c>
      <c r="BB1033" s="174">
        <v>42254</v>
      </c>
      <c r="BC1033" s="123"/>
      <c r="BD1033" s="86">
        <v>7703000</v>
      </c>
      <c r="BE1033" s="113">
        <v>0</v>
      </c>
      <c r="BF1033" s="86">
        <v>7703000</v>
      </c>
      <c r="BG1033" s="179">
        <v>42256</v>
      </c>
      <c r="BH1033" s="156" t="s">
        <v>242</v>
      </c>
      <c r="BI1033" s="123" t="s">
        <v>6487</v>
      </c>
      <c r="BJ1033" s="179">
        <v>42257</v>
      </c>
      <c r="BK1033" s="351">
        <v>42278</v>
      </c>
      <c r="BL1033" s="351"/>
      <c r="BM1033" s="179"/>
      <c r="BN1033" s="89"/>
      <c r="BQ1033" s="90">
        <v>7703000</v>
      </c>
    </row>
    <row r="1034" spans="1:69" x14ac:dyDescent="0.25">
      <c r="A1034" s="97">
        <v>1031</v>
      </c>
      <c r="B1034" s="404" t="s">
        <v>6488</v>
      </c>
      <c r="C1034" s="67">
        <v>4100028673</v>
      </c>
      <c r="D1034" s="67" t="s">
        <v>6403</v>
      </c>
      <c r="E1034" s="204">
        <v>2842000</v>
      </c>
      <c r="F1034" s="69" t="s">
        <v>4963</v>
      </c>
      <c r="G1034" s="69">
        <v>2015</v>
      </c>
      <c r="H1034" s="174">
        <v>42216</v>
      </c>
      <c r="I1034" s="174">
        <v>42255</v>
      </c>
      <c r="J1034" s="97" t="s">
        <v>4375</v>
      </c>
      <c r="K1034" s="95"/>
      <c r="L1034" s="88" t="s">
        <v>4377</v>
      </c>
      <c r="M1034" s="99" t="s">
        <v>5361</v>
      </c>
      <c r="N1034" s="97" t="s">
        <v>98</v>
      </c>
      <c r="O1034" s="97" t="s">
        <v>98</v>
      </c>
      <c r="P1034" s="100">
        <v>7703000</v>
      </c>
      <c r="Q1034" s="97">
        <v>2015</v>
      </c>
      <c r="R1034" s="69" t="s">
        <v>335</v>
      </c>
      <c r="S1034" s="363">
        <v>42174</v>
      </c>
      <c r="T1034" s="69"/>
      <c r="U1034" s="350"/>
      <c r="V1034" s="417"/>
      <c r="W1034" s="67" t="s">
        <v>6134</v>
      </c>
      <c r="X1034" s="348" t="s">
        <v>6489</v>
      </c>
      <c r="Y1034" s="142" t="s">
        <v>6490</v>
      </c>
      <c r="Z1034" s="123" t="s">
        <v>6137</v>
      </c>
      <c r="AA1034" s="69"/>
      <c r="AB1034" s="67"/>
      <c r="AC1034" s="89" t="s">
        <v>6142</v>
      </c>
      <c r="AD1034" s="69"/>
      <c r="AE1034" s="69"/>
      <c r="AF1034" s="69"/>
      <c r="AG1034" s="69"/>
      <c r="AH1034" s="123" t="s">
        <v>108</v>
      </c>
      <c r="AI1034" s="123"/>
      <c r="AJ1034" s="349"/>
      <c r="AK1034" s="349"/>
      <c r="AL1034" s="123"/>
      <c r="AM1034" s="123"/>
      <c r="AN1034" s="123"/>
      <c r="AO1034" s="174"/>
      <c r="AP1034" s="174"/>
      <c r="AQ1034" s="174"/>
      <c r="AR1034" s="123"/>
      <c r="AS1034" s="350"/>
      <c r="AT1034" s="350"/>
      <c r="AU1034" s="123"/>
      <c r="AV1034" s="67"/>
      <c r="AW1034" s="179"/>
      <c r="AX1034" s="179"/>
      <c r="AY1034" s="123"/>
      <c r="AZ1034" s="123"/>
      <c r="BA1034" s="174"/>
      <c r="BB1034" s="174"/>
      <c r="BC1034" s="123"/>
      <c r="BD1034" s="86">
        <f>+E1034</f>
        <v>2842000</v>
      </c>
      <c r="BE1034" s="86"/>
      <c r="BF1034" s="86"/>
      <c r="BG1034" s="179"/>
      <c r="BH1034" s="67" t="s">
        <v>639</v>
      </c>
      <c r="BI1034" s="123"/>
      <c r="BJ1034" s="179"/>
      <c r="BK1034" s="351"/>
      <c r="BL1034" s="351"/>
      <c r="BM1034" s="179"/>
      <c r="BN1034" s="89"/>
      <c r="BQ1034" s="90">
        <v>7703000</v>
      </c>
    </row>
    <row r="1035" spans="1:69" x14ac:dyDescent="0.25">
      <c r="A1035" s="97">
        <v>1032</v>
      </c>
      <c r="B1035" s="404" t="s">
        <v>6491</v>
      </c>
      <c r="C1035" s="385">
        <v>4100027896</v>
      </c>
      <c r="D1035" s="67" t="s">
        <v>6492</v>
      </c>
      <c r="E1035" s="204">
        <v>7703000</v>
      </c>
      <c r="F1035" s="69" t="s">
        <v>335</v>
      </c>
      <c r="G1035" s="69">
        <v>2015</v>
      </c>
      <c r="H1035" s="174">
        <v>42179</v>
      </c>
      <c r="I1035" s="174">
        <v>42188</v>
      </c>
      <c r="J1035" s="97" t="s">
        <v>4375</v>
      </c>
      <c r="K1035" s="95"/>
      <c r="L1035" s="88" t="s">
        <v>4377</v>
      </c>
      <c r="M1035" s="99" t="s">
        <v>5361</v>
      </c>
      <c r="N1035" s="97" t="s">
        <v>98</v>
      </c>
      <c r="O1035" s="97" t="s">
        <v>98</v>
      </c>
      <c r="P1035" s="100">
        <v>7703000</v>
      </c>
      <c r="Q1035" s="97">
        <v>2015</v>
      </c>
      <c r="R1035" s="69" t="s">
        <v>335</v>
      </c>
      <c r="S1035" s="363">
        <v>42174</v>
      </c>
      <c r="T1035" s="69"/>
      <c r="U1035" s="350"/>
      <c r="V1035" s="417"/>
      <c r="W1035" s="67" t="s">
        <v>6134</v>
      </c>
      <c r="X1035" s="348" t="s">
        <v>6493</v>
      </c>
      <c r="Y1035" s="142" t="s">
        <v>6494</v>
      </c>
      <c r="Z1035" s="123" t="s">
        <v>6137</v>
      </c>
      <c r="AA1035" s="69"/>
      <c r="AB1035" s="67"/>
      <c r="AC1035" s="89" t="s">
        <v>6142</v>
      </c>
      <c r="AD1035" s="69"/>
      <c r="AE1035" s="69"/>
      <c r="AF1035" s="69"/>
      <c r="AG1035" s="69"/>
      <c r="AH1035" s="123" t="s">
        <v>108</v>
      </c>
      <c r="AI1035" s="123"/>
      <c r="AJ1035" s="349"/>
      <c r="AK1035" s="349"/>
      <c r="AL1035" s="123"/>
      <c r="AM1035" s="123"/>
      <c r="AN1035" s="123"/>
      <c r="AO1035" s="174"/>
      <c r="AP1035" s="174"/>
      <c r="AQ1035" s="174"/>
      <c r="AR1035" s="123"/>
      <c r="AS1035" s="350"/>
      <c r="AT1035" s="350"/>
      <c r="AU1035" s="123"/>
      <c r="AV1035" s="67" t="s">
        <v>6495</v>
      </c>
      <c r="AW1035" s="179"/>
      <c r="AX1035" s="179"/>
      <c r="AY1035" s="123"/>
      <c r="AZ1035" s="123">
        <v>5000243565</v>
      </c>
      <c r="BA1035" s="174">
        <v>42234</v>
      </c>
      <c r="BB1035" s="174">
        <v>42254</v>
      </c>
      <c r="BC1035" s="123"/>
      <c r="BD1035" s="86">
        <v>7703000</v>
      </c>
      <c r="BE1035" s="113">
        <v>0</v>
      </c>
      <c r="BF1035" s="86">
        <v>7703000</v>
      </c>
      <c r="BG1035" s="179">
        <v>42256</v>
      </c>
      <c r="BH1035" s="156" t="s">
        <v>116</v>
      </c>
      <c r="BI1035" s="123" t="s">
        <v>6496</v>
      </c>
      <c r="BJ1035" s="179">
        <v>42256</v>
      </c>
      <c r="BK1035" s="351">
        <v>42277</v>
      </c>
      <c r="BL1035" s="351">
        <v>42310</v>
      </c>
      <c r="BM1035" s="179"/>
      <c r="BN1035" s="89"/>
      <c r="BQ1035" s="90">
        <v>7703000</v>
      </c>
    </row>
    <row r="1036" spans="1:69" x14ac:dyDescent="0.25">
      <c r="A1036" s="97">
        <v>1033</v>
      </c>
      <c r="B1036" s="404" t="s">
        <v>6497</v>
      </c>
      <c r="C1036" s="385">
        <v>4100027896</v>
      </c>
      <c r="D1036" s="67" t="s">
        <v>6498</v>
      </c>
      <c r="E1036" s="204">
        <v>7703000</v>
      </c>
      <c r="F1036" s="69" t="s">
        <v>335</v>
      </c>
      <c r="G1036" s="69">
        <v>2015</v>
      </c>
      <c r="H1036" s="174">
        <v>42179</v>
      </c>
      <c r="I1036" s="174">
        <v>42188</v>
      </c>
      <c r="J1036" s="97" t="s">
        <v>4375</v>
      </c>
      <c r="K1036" s="95"/>
      <c r="L1036" s="88" t="s">
        <v>4377</v>
      </c>
      <c r="M1036" s="99" t="s">
        <v>5361</v>
      </c>
      <c r="N1036" s="97" t="s">
        <v>98</v>
      </c>
      <c r="O1036" s="97" t="s">
        <v>98</v>
      </c>
      <c r="P1036" s="100">
        <v>7703000</v>
      </c>
      <c r="Q1036" s="97">
        <v>2015</v>
      </c>
      <c r="R1036" s="69" t="s">
        <v>335</v>
      </c>
      <c r="S1036" s="363">
        <v>42174</v>
      </c>
      <c r="T1036" s="69"/>
      <c r="U1036" s="350"/>
      <c r="V1036" s="417"/>
      <c r="W1036" s="67" t="s">
        <v>6134</v>
      </c>
      <c r="X1036" s="348" t="s">
        <v>6499</v>
      </c>
      <c r="Y1036" s="142" t="s">
        <v>6500</v>
      </c>
      <c r="Z1036" s="123" t="s">
        <v>6137</v>
      </c>
      <c r="AA1036" s="69"/>
      <c r="AB1036" s="67"/>
      <c r="AC1036" s="89" t="s">
        <v>6142</v>
      </c>
      <c r="AD1036" s="69"/>
      <c r="AE1036" s="69"/>
      <c r="AF1036" s="69"/>
      <c r="AG1036" s="69"/>
      <c r="AH1036" s="123" t="s">
        <v>108</v>
      </c>
      <c r="AI1036" s="123"/>
      <c r="AJ1036" s="349"/>
      <c r="AK1036" s="349"/>
      <c r="AL1036" s="123"/>
      <c r="AM1036" s="123"/>
      <c r="AN1036" s="123"/>
      <c r="AO1036" s="174"/>
      <c r="AP1036" s="174"/>
      <c r="AQ1036" s="174"/>
      <c r="AR1036" s="123"/>
      <c r="AS1036" s="350"/>
      <c r="AT1036" s="350"/>
      <c r="AU1036" s="123"/>
      <c r="AV1036" s="67"/>
      <c r="AW1036" s="179"/>
      <c r="AX1036" s="179"/>
      <c r="AY1036" s="123"/>
      <c r="AZ1036" s="123"/>
      <c r="BA1036" s="174"/>
      <c r="BB1036" s="174"/>
      <c r="BC1036" s="123"/>
      <c r="BD1036" s="86">
        <v>7703000</v>
      </c>
      <c r="BE1036" s="86"/>
      <c r="BF1036" s="86"/>
      <c r="BG1036" s="179"/>
      <c r="BH1036" s="67"/>
      <c r="BI1036" s="123"/>
      <c r="BJ1036" s="179"/>
      <c r="BK1036" s="351"/>
      <c r="BL1036" s="351"/>
      <c r="BM1036" s="179"/>
      <c r="BN1036" s="89"/>
      <c r="BQ1036" s="90">
        <v>7703000</v>
      </c>
    </row>
    <row r="1037" spans="1:69" x14ac:dyDescent="0.25">
      <c r="A1037" s="97">
        <v>1034</v>
      </c>
      <c r="B1037" s="404" t="s">
        <v>6501</v>
      </c>
      <c r="C1037" s="385">
        <v>4100027896</v>
      </c>
      <c r="D1037" s="67" t="s">
        <v>6502</v>
      </c>
      <c r="E1037" s="204">
        <v>7703000</v>
      </c>
      <c r="F1037" s="69" t="s">
        <v>335</v>
      </c>
      <c r="G1037" s="69">
        <v>2015</v>
      </c>
      <c r="H1037" s="174">
        <v>42179</v>
      </c>
      <c r="I1037" s="174">
        <v>42188</v>
      </c>
      <c r="J1037" s="97" t="s">
        <v>4375</v>
      </c>
      <c r="K1037" s="95"/>
      <c r="L1037" s="88" t="s">
        <v>4377</v>
      </c>
      <c r="M1037" s="99" t="s">
        <v>5361</v>
      </c>
      <c r="N1037" s="97" t="s">
        <v>98</v>
      </c>
      <c r="O1037" s="97" t="s">
        <v>98</v>
      </c>
      <c r="P1037" s="100">
        <v>7703000</v>
      </c>
      <c r="Q1037" s="97">
        <v>2015</v>
      </c>
      <c r="R1037" s="69" t="s">
        <v>335</v>
      </c>
      <c r="S1037" s="363">
        <v>42174</v>
      </c>
      <c r="T1037" s="69"/>
      <c r="U1037" s="350"/>
      <c r="V1037" s="417"/>
      <c r="W1037" s="67" t="s">
        <v>6134</v>
      </c>
      <c r="X1037" s="348" t="s">
        <v>5362</v>
      </c>
      <c r="Y1037" s="142" t="s">
        <v>6503</v>
      </c>
      <c r="Z1037" s="123" t="s">
        <v>6137</v>
      </c>
      <c r="AA1037" s="69"/>
      <c r="AB1037" s="67"/>
      <c r="AC1037" s="89" t="s">
        <v>6142</v>
      </c>
      <c r="AD1037" s="69"/>
      <c r="AE1037" s="69"/>
      <c r="AF1037" s="69"/>
      <c r="AG1037" s="69"/>
      <c r="AH1037" s="123" t="s">
        <v>108</v>
      </c>
      <c r="AI1037" s="123"/>
      <c r="AJ1037" s="349"/>
      <c r="AK1037" s="349"/>
      <c r="AL1037" s="123"/>
      <c r="AM1037" s="123"/>
      <c r="AN1037" s="123"/>
      <c r="AO1037" s="174"/>
      <c r="AP1037" s="174"/>
      <c r="AQ1037" s="174"/>
      <c r="AR1037" s="123"/>
      <c r="AS1037" s="350"/>
      <c r="AT1037" s="350"/>
      <c r="AU1037" s="123"/>
      <c r="AV1037" s="67" t="s">
        <v>14532</v>
      </c>
      <c r="AW1037" s="179"/>
      <c r="AX1037" s="179"/>
      <c r="AY1037" s="123"/>
      <c r="AZ1037" s="123">
        <v>5000245705</v>
      </c>
      <c r="BA1037" s="174">
        <v>42254</v>
      </c>
      <c r="BB1037" s="174">
        <v>42270</v>
      </c>
      <c r="BC1037" s="123"/>
      <c r="BD1037" s="86">
        <f>+E1037</f>
        <v>7703000</v>
      </c>
      <c r="BE1037" s="113">
        <v>0</v>
      </c>
      <c r="BF1037" s="86">
        <f>+BD1037</f>
        <v>7703000</v>
      </c>
      <c r="BG1037" s="179">
        <v>42272</v>
      </c>
      <c r="BH1037" s="310" t="s">
        <v>242</v>
      </c>
      <c r="BI1037" s="89" t="s">
        <v>14697</v>
      </c>
      <c r="BJ1037" s="179">
        <v>42275</v>
      </c>
      <c r="BK1037" s="351"/>
      <c r="BL1037" s="351"/>
      <c r="BM1037" s="179"/>
      <c r="BN1037" s="89"/>
      <c r="BQ1037" s="90">
        <v>7703000</v>
      </c>
    </row>
    <row r="1038" spans="1:69" x14ac:dyDescent="0.25">
      <c r="A1038" s="97">
        <v>1035</v>
      </c>
      <c r="B1038" s="404" t="s">
        <v>6504</v>
      </c>
      <c r="C1038" s="67">
        <v>4100027897</v>
      </c>
      <c r="D1038" s="67" t="s">
        <v>6505</v>
      </c>
      <c r="E1038" s="204">
        <v>3350000</v>
      </c>
      <c r="F1038" s="69" t="s">
        <v>335</v>
      </c>
      <c r="G1038" s="69">
        <v>2015</v>
      </c>
      <c r="H1038" s="174">
        <v>42179</v>
      </c>
      <c r="I1038" s="174">
        <v>42188</v>
      </c>
      <c r="J1038" s="97" t="s">
        <v>4375</v>
      </c>
      <c r="K1038" s="95"/>
      <c r="L1038" s="88" t="s">
        <v>4377</v>
      </c>
      <c r="M1038" s="99" t="s">
        <v>5361</v>
      </c>
      <c r="N1038" s="97" t="s">
        <v>98</v>
      </c>
      <c r="O1038" s="97" t="s">
        <v>98</v>
      </c>
      <c r="P1038" s="100">
        <v>3350000</v>
      </c>
      <c r="Q1038" s="97">
        <v>2015</v>
      </c>
      <c r="R1038" s="69" t="s">
        <v>335</v>
      </c>
      <c r="S1038" s="363">
        <v>42174</v>
      </c>
      <c r="T1038" s="69"/>
      <c r="U1038" s="350"/>
      <c r="V1038" s="417"/>
      <c r="W1038" s="67" t="s">
        <v>6134</v>
      </c>
      <c r="X1038" s="348" t="s">
        <v>6506</v>
      </c>
      <c r="Y1038" s="142" t="s">
        <v>6507</v>
      </c>
      <c r="Z1038" s="123" t="s">
        <v>6137</v>
      </c>
      <c r="AA1038" s="69"/>
      <c r="AB1038" s="67"/>
      <c r="AC1038" s="89" t="s">
        <v>5399</v>
      </c>
      <c r="AD1038" s="69"/>
      <c r="AE1038" s="69"/>
      <c r="AF1038" s="69"/>
      <c r="AG1038" s="69"/>
      <c r="AH1038" s="123" t="s">
        <v>437</v>
      </c>
      <c r="AI1038" s="123"/>
      <c r="AJ1038" s="349"/>
      <c r="AK1038" s="349"/>
      <c r="AL1038" s="123"/>
      <c r="AM1038" s="123"/>
      <c r="AN1038" s="123"/>
      <c r="AO1038" s="174"/>
      <c r="AP1038" s="174"/>
      <c r="AQ1038" s="174"/>
      <c r="AR1038" s="123"/>
      <c r="AS1038" s="350"/>
      <c r="AT1038" s="350"/>
      <c r="AU1038" s="123"/>
      <c r="AV1038" s="67" t="s">
        <v>6412</v>
      </c>
      <c r="AW1038" s="179"/>
      <c r="AX1038" s="179"/>
      <c r="AY1038" s="123"/>
      <c r="AZ1038" s="123">
        <v>5000243566</v>
      </c>
      <c r="BA1038" s="174">
        <v>42234</v>
      </c>
      <c r="BB1038" s="174">
        <v>42254</v>
      </c>
      <c r="BC1038" s="123"/>
      <c r="BD1038" s="86">
        <v>3350000</v>
      </c>
      <c r="BE1038" s="113">
        <v>0</v>
      </c>
      <c r="BF1038" s="86">
        <v>3350000</v>
      </c>
      <c r="BG1038" s="179">
        <v>42257</v>
      </c>
      <c r="BH1038" s="156" t="s">
        <v>116</v>
      </c>
      <c r="BI1038" s="123" t="s">
        <v>6508</v>
      </c>
      <c r="BJ1038" s="179">
        <v>42256</v>
      </c>
      <c r="BK1038" s="351">
        <v>42277</v>
      </c>
      <c r="BL1038" s="351">
        <v>42310</v>
      </c>
      <c r="BM1038" s="179"/>
      <c r="BN1038" s="89"/>
      <c r="BQ1038" s="90">
        <v>3350000</v>
      </c>
    </row>
    <row r="1039" spans="1:69" x14ac:dyDescent="0.25">
      <c r="A1039" s="97">
        <v>1036</v>
      </c>
      <c r="B1039" s="404" t="s">
        <v>6509</v>
      </c>
      <c r="C1039" s="67">
        <v>4100027897</v>
      </c>
      <c r="D1039" s="67" t="s">
        <v>6510</v>
      </c>
      <c r="E1039" s="204">
        <v>3350000</v>
      </c>
      <c r="F1039" s="69" t="s">
        <v>335</v>
      </c>
      <c r="G1039" s="69">
        <v>2015</v>
      </c>
      <c r="H1039" s="174">
        <v>42179</v>
      </c>
      <c r="I1039" s="174">
        <v>42188</v>
      </c>
      <c r="J1039" s="97" t="s">
        <v>4375</v>
      </c>
      <c r="K1039" s="95"/>
      <c r="L1039" s="88" t="s">
        <v>4377</v>
      </c>
      <c r="M1039" s="99" t="s">
        <v>5361</v>
      </c>
      <c r="N1039" s="97" t="s">
        <v>98</v>
      </c>
      <c r="O1039" s="97" t="s">
        <v>98</v>
      </c>
      <c r="P1039" s="100">
        <v>3350000</v>
      </c>
      <c r="Q1039" s="97">
        <v>2015</v>
      </c>
      <c r="R1039" s="69" t="s">
        <v>335</v>
      </c>
      <c r="S1039" s="363">
        <v>42174</v>
      </c>
      <c r="T1039" s="69"/>
      <c r="U1039" s="350"/>
      <c r="V1039" s="417"/>
      <c r="W1039" s="67" t="s">
        <v>6134</v>
      </c>
      <c r="X1039" s="348" t="s">
        <v>6511</v>
      </c>
      <c r="Y1039" s="142" t="s">
        <v>6512</v>
      </c>
      <c r="Z1039" s="123" t="s">
        <v>6137</v>
      </c>
      <c r="AA1039" s="69"/>
      <c r="AB1039" s="67"/>
      <c r="AC1039" s="89" t="s">
        <v>6142</v>
      </c>
      <c r="AD1039" s="69"/>
      <c r="AE1039" s="69"/>
      <c r="AF1039" s="69"/>
      <c r="AG1039" s="69"/>
      <c r="AH1039" s="123" t="s">
        <v>437</v>
      </c>
      <c r="AI1039" s="123"/>
      <c r="AJ1039" s="349"/>
      <c r="AK1039" s="349"/>
      <c r="AL1039" s="123"/>
      <c r="AM1039" s="123"/>
      <c r="AN1039" s="123"/>
      <c r="AO1039" s="174"/>
      <c r="AP1039" s="174"/>
      <c r="AQ1039" s="174"/>
      <c r="AR1039" s="123"/>
      <c r="AS1039" s="350"/>
      <c r="AT1039" s="350"/>
      <c r="AU1039" s="123"/>
      <c r="AV1039" s="67" t="s">
        <v>6513</v>
      </c>
      <c r="AW1039" s="179"/>
      <c r="AX1039" s="179"/>
      <c r="AY1039" s="123"/>
      <c r="AZ1039" s="123">
        <v>5000243581</v>
      </c>
      <c r="BA1039" s="174">
        <v>42234</v>
      </c>
      <c r="BB1039" s="174">
        <v>42254</v>
      </c>
      <c r="BC1039" s="123"/>
      <c r="BD1039" s="86">
        <v>3350000</v>
      </c>
      <c r="BE1039" s="113">
        <v>0</v>
      </c>
      <c r="BF1039" s="86">
        <v>3350000</v>
      </c>
      <c r="BG1039" s="179">
        <v>42257</v>
      </c>
      <c r="BH1039" s="156" t="s">
        <v>116</v>
      </c>
      <c r="BI1039" s="123" t="s">
        <v>6514</v>
      </c>
      <c r="BJ1039" s="179">
        <v>42256</v>
      </c>
      <c r="BK1039" s="351">
        <v>42277</v>
      </c>
      <c r="BL1039" s="351">
        <v>42310</v>
      </c>
      <c r="BM1039" s="179"/>
      <c r="BN1039" s="89"/>
      <c r="BQ1039" s="90">
        <v>3350000</v>
      </c>
    </row>
    <row r="1040" spans="1:69" x14ac:dyDescent="0.25">
      <c r="A1040" s="97">
        <v>1037</v>
      </c>
      <c r="B1040" s="404" t="s">
        <v>6515</v>
      </c>
      <c r="C1040" s="67">
        <v>4100027897</v>
      </c>
      <c r="D1040" s="67" t="s">
        <v>6516</v>
      </c>
      <c r="E1040" s="204">
        <v>3350000</v>
      </c>
      <c r="F1040" s="69" t="s">
        <v>335</v>
      </c>
      <c r="G1040" s="69">
        <v>2015</v>
      </c>
      <c r="H1040" s="174">
        <v>42179</v>
      </c>
      <c r="I1040" s="174">
        <v>42188</v>
      </c>
      <c r="J1040" s="97" t="s">
        <v>4375</v>
      </c>
      <c r="K1040" s="95"/>
      <c r="L1040" s="88" t="s">
        <v>4377</v>
      </c>
      <c r="M1040" s="99" t="s">
        <v>5361</v>
      </c>
      <c r="N1040" s="97" t="s">
        <v>98</v>
      </c>
      <c r="O1040" s="97" t="s">
        <v>98</v>
      </c>
      <c r="P1040" s="100">
        <v>3350000</v>
      </c>
      <c r="Q1040" s="97">
        <v>2015</v>
      </c>
      <c r="R1040" s="69" t="s">
        <v>335</v>
      </c>
      <c r="S1040" s="363">
        <v>42174</v>
      </c>
      <c r="T1040" s="69"/>
      <c r="U1040" s="350"/>
      <c r="V1040" s="417"/>
      <c r="W1040" s="67" t="s">
        <v>6134</v>
      </c>
      <c r="X1040" s="348" t="s">
        <v>6517</v>
      </c>
      <c r="Y1040" s="142" t="s">
        <v>6518</v>
      </c>
      <c r="Z1040" s="123" t="s">
        <v>6137</v>
      </c>
      <c r="AA1040" s="69"/>
      <c r="AB1040" s="67"/>
      <c r="AC1040" s="89" t="s">
        <v>6142</v>
      </c>
      <c r="AD1040" s="69"/>
      <c r="AE1040" s="69"/>
      <c r="AF1040" s="69"/>
      <c r="AG1040" s="69"/>
      <c r="AH1040" s="123" t="s">
        <v>437</v>
      </c>
      <c r="AI1040" s="123"/>
      <c r="AJ1040" s="349"/>
      <c r="AK1040" s="349"/>
      <c r="AL1040" s="123"/>
      <c r="AM1040" s="123"/>
      <c r="AN1040" s="123"/>
      <c r="AO1040" s="174"/>
      <c r="AP1040" s="174"/>
      <c r="AQ1040" s="174"/>
      <c r="AR1040" s="123"/>
      <c r="AS1040" s="350"/>
      <c r="AT1040" s="350"/>
      <c r="AU1040" s="123"/>
      <c r="AV1040" s="67" t="s">
        <v>6519</v>
      </c>
      <c r="AW1040" s="179"/>
      <c r="AX1040" s="179"/>
      <c r="AY1040" s="123"/>
      <c r="AZ1040" s="123">
        <v>5000243562</v>
      </c>
      <c r="BA1040" s="174">
        <v>42234</v>
      </c>
      <c r="BB1040" s="174">
        <v>42254</v>
      </c>
      <c r="BC1040" s="123"/>
      <c r="BD1040" s="86">
        <v>3350000</v>
      </c>
      <c r="BE1040" s="113">
        <v>0</v>
      </c>
      <c r="BF1040" s="86">
        <v>3350000</v>
      </c>
      <c r="BG1040" s="179">
        <v>42257</v>
      </c>
      <c r="BH1040" s="156" t="s">
        <v>116</v>
      </c>
      <c r="BI1040" s="123" t="s">
        <v>6520</v>
      </c>
      <c r="BJ1040" s="179">
        <v>42256</v>
      </c>
      <c r="BK1040" s="351">
        <v>42277</v>
      </c>
      <c r="BL1040" s="351">
        <v>42310</v>
      </c>
      <c r="BM1040" s="179"/>
      <c r="BN1040" s="89"/>
      <c r="BQ1040" s="90">
        <v>3350000</v>
      </c>
    </row>
    <row r="1041" spans="1:69" x14ac:dyDescent="0.25">
      <c r="A1041" s="97">
        <v>1038</v>
      </c>
      <c r="B1041" s="404" t="s">
        <v>6521</v>
      </c>
      <c r="C1041" s="67">
        <v>4100027897</v>
      </c>
      <c r="D1041" s="67" t="s">
        <v>6522</v>
      </c>
      <c r="E1041" s="204">
        <v>3350000</v>
      </c>
      <c r="F1041" s="69" t="s">
        <v>335</v>
      </c>
      <c r="G1041" s="69">
        <v>2015</v>
      </c>
      <c r="H1041" s="174">
        <v>42179</v>
      </c>
      <c r="I1041" s="174">
        <v>42188</v>
      </c>
      <c r="J1041" s="97" t="s">
        <v>4375</v>
      </c>
      <c r="K1041" s="95"/>
      <c r="L1041" s="88" t="s">
        <v>4377</v>
      </c>
      <c r="M1041" s="99" t="s">
        <v>5361</v>
      </c>
      <c r="N1041" s="97" t="s">
        <v>98</v>
      </c>
      <c r="O1041" s="97" t="s">
        <v>98</v>
      </c>
      <c r="P1041" s="100">
        <v>3350000</v>
      </c>
      <c r="Q1041" s="97">
        <v>2015</v>
      </c>
      <c r="R1041" s="69" t="s">
        <v>335</v>
      </c>
      <c r="S1041" s="363">
        <v>42174</v>
      </c>
      <c r="T1041" s="69"/>
      <c r="U1041" s="350"/>
      <c r="V1041" s="417"/>
      <c r="W1041" s="67" t="s">
        <v>6134</v>
      </c>
      <c r="X1041" s="348" t="s">
        <v>6523</v>
      </c>
      <c r="Y1041" s="142" t="s">
        <v>6524</v>
      </c>
      <c r="Z1041" s="123" t="s">
        <v>6137</v>
      </c>
      <c r="AA1041" s="69"/>
      <c r="AB1041" s="67"/>
      <c r="AC1041" s="89" t="s">
        <v>6142</v>
      </c>
      <c r="AD1041" s="69"/>
      <c r="AE1041" s="69"/>
      <c r="AF1041" s="69"/>
      <c r="AG1041" s="69"/>
      <c r="AH1041" s="123" t="s">
        <v>437</v>
      </c>
      <c r="AI1041" s="123"/>
      <c r="AJ1041" s="349"/>
      <c r="AK1041" s="349"/>
      <c r="AL1041" s="123"/>
      <c r="AM1041" s="123"/>
      <c r="AN1041" s="123"/>
      <c r="AO1041" s="174"/>
      <c r="AP1041" s="174"/>
      <c r="AQ1041" s="174"/>
      <c r="AR1041" s="123"/>
      <c r="AS1041" s="350"/>
      <c r="AT1041" s="350"/>
      <c r="AU1041" s="123"/>
      <c r="AV1041" s="67" t="s">
        <v>6525</v>
      </c>
      <c r="AW1041" s="179"/>
      <c r="AX1041" s="179"/>
      <c r="AY1041" s="123"/>
      <c r="AZ1041" s="123">
        <v>5000243576</v>
      </c>
      <c r="BA1041" s="174">
        <v>42234</v>
      </c>
      <c r="BB1041" s="174">
        <v>42254</v>
      </c>
      <c r="BC1041" s="123"/>
      <c r="BD1041" s="86">
        <v>3350000</v>
      </c>
      <c r="BE1041" s="113">
        <v>0</v>
      </c>
      <c r="BF1041" s="86">
        <v>3350000</v>
      </c>
      <c r="BG1041" s="179">
        <v>42257</v>
      </c>
      <c r="BH1041" s="156" t="s">
        <v>116</v>
      </c>
      <c r="BI1041" s="123" t="s">
        <v>6526</v>
      </c>
      <c r="BJ1041" s="179">
        <v>42256</v>
      </c>
      <c r="BK1041" s="351">
        <v>42277</v>
      </c>
      <c r="BL1041" s="351">
        <v>42310</v>
      </c>
      <c r="BM1041" s="179"/>
      <c r="BN1041" s="89"/>
      <c r="BQ1041" s="90">
        <v>3350000</v>
      </c>
    </row>
    <row r="1042" spans="1:69" x14ac:dyDescent="0.25">
      <c r="A1042" s="97">
        <v>1039</v>
      </c>
      <c r="B1042" s="404" t="s">
        <v>6527</v>
      </c>
      <c r="C1042" s="67">
        <v>4100027897</v>
      </c>
      <c r="D1042" s="67" t="s">
        <v>6528</v>
      </c>
      <c r="E1042" s="204">
        <v>3350000</v>
      </c>
      <c r="F1042" s="69" t="s">
        <v>335</v>
      </c>
      <c r="G1042" s="69">
        <v>2015</v>
      </c>
      <c r="H1042" s="174">
        <v>42179</v>
      </c>
      <c r="I1042" s="174">
        <v>42188</v>
      </c>
      <c r="J1042" s="97" t="s">
        <v>4375</v>
      </c>
      <c r="K1042" s="95"/>
      <c r="L1042" s="88" t="s">
        <v>4377</v>
      </c>
      <c r="M1042" s="99" t="s">
        <v>5361</v>
      </c>
      <c r="N1042" s="97" t="s">
        <v>98</v>
      </c>
      <c r="O1042" s="97" t="s">
        <v>98</v>
      </c>
      <c r="P1042" s="100">
        <v>3350000</v>
      </c>
      <c r="Q1042" s="97">
        <v>2015</v>
      </c>
      <c r="R1042" s="69" t="s">
        <v>335</v>
      </c>
      <c r="S1042" s="363">
        <v>42174</v>
      </c>
      <c r="T1042" s="69"/>
      <c r="U1042" s="350"/>
      <c r="V1042" s="417"/>
      <c r="W1042" s="67" t="s">
        <v>6134</v>
      </c>
      <c r="X1042" s="348" t="s">
        <v>6529</v>
      </c>
      <c r="Y1042" s="142" t="s">
        <v>6530</v>
      </c>
      <c r="Z1042" s="123" t="s">
        <v>6137</v>
      </c>
      <c r="AA1042" s="69"/>
      <c r="AB1042" s="67"/>
      <c r="AC1042" s="89" t="s">
        <v>6142</v>
      </c>
      <c r="AD1042" s="69"/>
      <c r="AE1042" s="69"/>
      <c r="AF1042" s="69"/>
      <c r="AG1042" s="69"/>
      <c r="AH1042" s="123" t="s">
        <v>437</v>
      </c>
      <c r="AI1042" s="123"/>
      <c r="AJ1042" s="349"/>
      <c r="AK1042" s="349"/>
      <c r="AL1042" s="123"/>
      <c r="AM1042" s="123"/>
      <c r="AN1042" s="123"/>
      <c r="AO1042" s="174"/>
      <c r="AP1042" s="174"/>
      <c r="AQ1042" s="174"/>
      <c r="AR1042" s="123"/>
      <c r="AS1042" s="350"/>
      <c r="AT1042" s="350"/>
      <c r="AU1042" s="123"/>
      <c r="AV1042" s="67" t="s">
        <v>15410</v>
      </c>
      <c r="AW1042" s="179"/>
      <c r="AX1042" s="179"/>
      <c r="AY1042" s="123"/>
      <c r="AZ1042" s="123">
        <v>5000252849</v>
      </c>
      <c r="BA1042" s="174">
        <v>42283</v>
      </c>
      <c r="BB1042" s="174">
        <v>42312</v>
      </c>
      <c r="BC1042" s="123"/>
      <c r="BD1042" s="86">
        <f>+E1042</f>
        <v>3350000</v>
      </c>
      <c r="BE1042" s="86">
        <v>0</v>
      </c>
      <c r="BF1042" s="86">
        <v>3350000</v>
      </c>
      <c r="BG1042" s="179">
        <v>42317</v>
      </c>
      <c r="BH1042" s="67" t="s">
        <v>242</v>
      </c>
      <c r="BI1042" s="123" t="s">
        <v>15501</v>
      </c>
      <c r="BJ1042" s="179">
        <v>42318</v>
      </c>
      <c r="BK1042" s="351">
        <v>42339</v>
      </c>
      <c r="BL1042" s="351"/>
      <c r="BM1042" s="179"/>
      <c r="BN1042" s="89"/>
      <c r="BQ1042" s="90">
        <v>3350000</v>
      </c>
    </row>
    <row r="1043" spans="1:69" x14ac:dyDescent="0.25">
      <c r="A1043" s="97">
        <v>1040</v>
      </c>
      <c r="B1043" s="404" t="s">
        <v>6531</v>
      </c>
      <c r="C1043" s="67">
        <v>4100027897</v>
      </c>
      <c r="D1043" s="67" t="s">
        <v>6532</v>
      </c>
      <c r="E1043" s="204">
        <v>3350000</v>
      </c>
      <c r="F1043" s="69" t="s">
        <v>335</v>
      </c>
      <c r="G1043" s="69">
        <v>2015</v>
      </c>
      <c r="H1043" s="174">
        <v>42179</v>
      </c>
      <c r="I1043" s="174">
        <v>42188</v>
      </c>
      <c r="J1043" s="97" t="s">
        <v>4375</v>
      </c>
      <c r="K1043" s="95"/>
      <c r="L1043" s="88" t="s">
        <v>4377</v>
      </c>
      <c r="M1043" s="99" t="s">
        <v>5361</v>
      </c>
      <c r="N1043" s="97" t="s">
        <v>98</v>
      </c>
      <c r="O1043" s="97" t="s">
        <v>98</v>
      </c>
      <c r="P1043" s="100">
        <v>3350000</v>
      </c>
      <c r="Q1043" s="97">
        <v>2015</v>
      </c>
      <c r="R1043" s="69" t="s">
        <v>335</v>
      </c>
      <c r="S1043" s="363">
        <v>42174</v>
      </c>
      <c r="T1043" s="69"/>
      <c r="U1043" s="350"/>
      <c r="V1043" s="417"/>
      <c r="W1043" s="67" t="s">
        <v>6134</v>
      </c>
      <c r="X1043" s="348" t="s">
        <v>6533</v>
      </c>
      <c r="Y1043" s="142" t="s">
        <v>6534</v>
      </c>
      <c r="Z1043" s="123" t="s">
        <v>6137</v>
      </c>
      <c r="AA1043" s="69"/>
      <c r="AB1043" s="67"/>
      <c r="AC1043" s="89" t="s">
        <v>6142</v>
      </c>
      <c r="AD1043" s="69"/>
      <c r="AE1043" s="69"/>
      <c r="AF1043" s="69"/>
      <c r="AG1043" s="69"/>
      <c r="AH1043" s="123" t="s">
        <v>437</v>
      </c>
      <c r="AI1043" s="123"/>
      <c r="AJ1043" s="349"/>
      <c r="AK1043" s="349"/>
      <c r="AL1043" s="123"/>
      <c r="AM1043" s="123"/>
      <c r="AN1043" s="123"/>
      <c r="AO1043" s="174"/>
      <c r="AP1043" s="174"/>
      <c r="AQ1043" s="174"/>
      <c r="AR1043" s="123"/>
      <c r="AS1043" s="350"/>
      <c r="AT1043" s="350"/>
      <c r="AU1043" s="123"/>
      <c r="AV1043" s="67" t="s">
        <v>6535</v>
      </c>
      <c r="AW1043" s="179"/>
      <c r="AX1043" s="179"/>
      <c r="AY1043" s="123"/>
      <c r="AZ1043" s="123">
        <v>5000243577</v>
      </c>
      <c r="BA1043" s="174">
        <v>42234</v>
      </c>
      <c r="BB1043" s="174">
        <v>42254</v>
      </c>
      <c r="BC1043" s="123"/>
      <c r="BD1043" s="86">
        <v>3350000</v>
      </c>
      <c r="BE1043" s="113">
        <v>0</v>
      </c>
      <c r="BF1043" s="86">
        <v>3350000</v>
      </c>
      <c r="BG1043" s="179">
        <v>42257</v>
      </c>
      <c r="BH1043" s="156" t="s">
        <v>116</v>
      </c>
      <c r="BI1043" s="123" t="s">
        <v>6536</v>
      </c>
      <c r="BJ1043" s="179">
        <v>42256</v>
      </c>
      <c r="BK1043" s="351">
        <v>42277</v>
      </c>
      <c r="BL1043" s="351">
        <v>42310</v>
      </c>
      <c r="BM1043" s="179"/>
      <c r="BN1043" s="89"/>
      <c r="BQ1043" s="90">
        <v>3350000</v>
      </c>
    </row>
    <row r="1044" spans="1:69" x14ac:dyDescent="0.25">
      <c r="A1044" s="97">
        <v>1041</v>
      </c>
      <c r="B1044" s="404" t="s">
        <v>6537</v>
      </c>
      <c r="C1044" s="67">
        <v>4100027897</v>
      </c>
      <c r="D1044" s="67" t="s">
        <v>6538</v>
      </c>
      <c r="E1044" s="204">
        <v>3350000</v>
      </c>
      <c r="F1044" s="69" t="s">
        <v>335</v>
      </c>
      <c r="G1044" s="69">
        <v>2015</v>
      </c>
      <c r="H1044" s="174">
        <v>42179</v>
      </c>
      <c r="I1044" s="174">
        <v>42188</v>
      </c>
      <c r="J1044" s="97" t="s">
        <v>4375</v>
      </c>
      <c r="K1044" s="95"/>
      <c r="L1044" s="88" t="s">
        <v>4377</v>
      </c>
      <c r="M1044" s="99" t="s">
        <v>5361</v>
      </c>
      <c r="N1044" s="97" t="s">
        <v>98</v>
      </c>
      <c r="O1044" s="97" t="s">
        <v>98</v>
      </c>
      <c r="P1044" s="100">
        <v>3350000</v>
      </c>
      <c r="Q1044" s="97">
        <v>2015</v>
      </c>
      <c r="R1044" s="69" t="s">
        <v>335</v>
      </c>
      <c r="S1044" s="363">
        <v>42174</v>
      </c>
      <c r="T1044" s="69"/>
      <c r="U1044" s="350"/>
      <c r="V1044" s="417"/>
      <c r="W1044" s="67" t="s">
        <v>6134</v>
      </c>
      <c r="X1044" s="348" t="s">
        <v>6539</v>
      </c>
      <c r="Y1044" s="142" t="s">
        <v>6540</v>
      </c>
      <c r="Z1044" s="123" t="s">
        <v>6137</v>
      </c>
      <c r="AA1044" s="69"/>
      <c r="AB1044" s="67"/>
      <c r="AC1044" s="89" t="s">
        <v>6142</v>
      </c>
      <c r="AD1044" s="69"/>
      <c r="AE1044" s="69"/>
      <c r="AF1044" s="69"/>
      <c r="AG1044" s="69"/>
      <c r="AH1044" s="123" t="s">
        <v>437</v>
      </c>
      <c r="AI1044" s="123"/>
      <c r="AJ1044" s="349"/>
      <c r="AK1044" s="349"/>
      <c r="AL1044" s="123"/>
      <c r="AM1044" s="123"/>
      <c r="AN1044" s="123"/>
      <c r="AO1044" s="174"/>
      <c r="AP1044" s="174"/>
      <c r="AQ1044" s="174"/>
      <c r="AR1044" s="123"/>
      <c r="AS1044" s="350"/>
      <c r="AT1044" s="350"/>
      <c r="AU1044" s="123"/>
      <c r="AV1044" s="67" t="s">
        <v>6541</v>
      </c>
      <c r="AW1044" s="179"/>
      <c r="AX1044" s="179"/>
      <c r="AY1044" s="123"/>
      <c r="AZ1044" s="123">
        <v>5000243578</v>
      </c>
      <c r="BA1044" s="174">
        <v>42234</v>
      </c>
      <c r="BB1044" s="174">
        <v>42254</v>
      </c>
      <c r="BC1044" s="123"/>
      <c r="BD1044" s="86">
        <v>3350000</v>
      </c>
      <c r="BE1044" s="113">
        <v>0</v>
      </c>
      <c r="BF1044" s="86">
        <v>3350000</v>
      </c>
      <c r="BG1044" s="179">
        <v>42257</v>
      </c>
      <c r="BH1044" s="156" t="s">
        <v>116</v>
      </c>
      <c r="BI1044" s="123" t="s">
        <v>6542</v>
      </c>
      <c r="BJ1044" s="179">
        <v>42256</v>
      </c>
      <c r="BK1044" s="351">
        <v>42277</v>
      </c>
      <c r="BL1044" s="351">
        <v>42310</v>
      </c>
      <c r="BM1044" s="179"/>
      <c r="BN1044" s="89"/>
      <c r="BQ1044" s="90">
        <v>3350000</v>
      </c>
    </row>
    <row r="1045" spans="1:69" x14ac:dyDescent="0.25">
      <c r="A1045" s="97">
        <v>1042</v>
      </c>
      <c r="B1045" s="404" t="s">
        <v>6543</v>
      </c>
      <c r="C1045" s="67">
        <v>4100027897</v>
      </c>
      <c r="D1045" s="67" t="s">
        <v>6544</v>
      </c>
      <c r="E1045" s="204">
        <v>3350000</v>
      </c>
      <c r="F1045" s="69" t="s">
        <v>335</v>
      </c>
      <c r="G1045" s="69">
        <v>2015</v>
      </c>
      <c r="H1045" s="174">
        <v>42179</v>
      </c>
      <c r="I1045" s="174">
        <v>42188</v>
      </c>
      <c r="J1045" s="97" t="s">
        <v>4375</v>
      </c>
      <c r="K1045" s="95"/>
      <c r="L1045" s="88" t="s">
        <v>4377</v>
      </c>
      <c r="M1045" s="99" t="s">
        <v>5361</v>
      </c>
      <c r="N1045" s="97" t="s">
        <v>98</v>
      </c>
      <c r="O1045" s="97" t="s">
        <v>98</v>
      </c>
      <c r="P1045" s="100">
        <v>3350000</v>
      </c>
      <c r="Q1045" s="97">
        <v>2015</v>
      </c>
      <c r="R1045" s="69" t="s">
        <v>335</v>
      </c>
      <c r="S1045" s="363">
        <v>42174</v>
      </c>
      <c r="T1045" s="69"/>
      <c r="U1045" s="350"/>
      <c r="V1045" s="417"/>
      <c r="W1045" s="67" t="s">
        <v>6134</v>
      </c>
      <c r="X1045" s="348" t="s">
        <v>6545</v>
      </c>
      <c r="Y1045" s="142" t="s">
        <v>6546</v>
      </c>
      <c r="Z1045" s="123" t="s">
        <v>6137</v>
      </c>
      <c r="AA1045" s="69"/>
      <c r="AB1045" s="67"/>
      <c r="AC1045" s="89" t="s">
        <v>6142</v>
      </c>
      <c r="AD1045" s="69"/>
      <c r="AE1045" s="69"/>
      <c r="AF1045" s="69"/>
      <c r="AG1045" s="69"/>
      <c r="AH1045" s="123" t="s">
        <v>437</v>
      </c>
      <c r="AI1045" s="123"/>
      <c r="AJ1045" s="349"/>
      <c r="AK1045" s="349"/>
      <c r="AL1045" s="123"/>
      <c r="AM1045" s="123"/>
      <c r="AN1045" s="123"/>
      <c r="AO1045" s="174"/>
      <c r="AP1045" s="174"/>
      <c r="AQ1045" s="174"/>
      <c r="AR1045" s="123"/>
      <c r="AS1045" s="350"/>
      <c r="AT1045" s="350"/>
      <c r="AU1045" s="123"/>
      <c r="AV1045" s="67" t="s">
        <v>6547</v>
      </c>
      <c r="AW1045" s="179"/>
      <c r="AX1045" s="179"/>
      <c r="AY1045" s="123"/>
      <c r="AZ1045" s="123">
        <v>5000243580</v>
      </c>
      <c r="BA1045" s="174">
        <v>42234</v>
      </c>
      <c r="BB1045" s="174">
        <v>42254</v>
      </c>
      <c r="BC1045" s="123"/>
      <c r="BD1045" s="86">
        <v>3350000</v>
      </c>
      <c r="BE1045" s="113">
        <v>0</v>
      </c>
      <c r="BF1045" s="86">
        <v>3350000</v>
      </c>
      <c r="BG1045" s="179">
        <v>42257</v>
      </c>
      <c r="BH1045" s="156" t="s">
        <v>116</v>
      </c>
      <c r="BI1045" s="123" t="s">
        <v>6548</v>
      </c>
      <c r="BJ1045" s="179">
        <v>42256</v>
      </c>
      <c r="BK1045" s="351">
        <v>42277</v>
      </c>
      <c r="BL1045" s="351">
        <v>42310</v>
      </c>
      <c r="BM1045" s="179"/>
      <c r="BN1045" s="89"/>
      <c r="BQ1045" s="90">
        <v>3350000</v>
      </c>
    </row>
    <row r="1046" spans="1:69" x14ac:dyDescent="0.25">
      <c r="A1046" s="97">
        <v>1043</v>
      </c>
      <c r="B1046" s="404" t="s">
        <v>6549</v>
      </c>
      <c r="C1046" s="67">
        <v>4100027897</v>
      </c>
      <c r="D1046" s="67" t="s">
        <v>6550</v>
      </c>
      <c r="E1046" s="204">
        <v>3350000</v>
      </c>
      <c r="F1046" s="69" t="s">
        <v>335</v>
      </c>
      <c r="G1046" s="69">
        <v>2015</v>
      </c>
      <c r="H1046" s="174">
        <v>42179</v>
      </c>
      <c r="I1046" s="174">
        <v>42188</v>
      </c>
      <c r="J1046" s="97" t="s">
        <v>4375</v>
      </c>
      <c r="K1046" s="95"/>
      <c r="L1046" s="88" t="s">
        <v>4377</v>
      </c>
      <c r="M1046" s="99" t="s">
        <v>5361</v>
      </c>
      <c r="N1046" s="97" t="s">
        <v>98</v>
      </c>
      <c r="O1046" s="97" t="s">
        <v>98</v>
      </c>
      <c r="P1046" s="100">
        <v>3350000</v>
      </c>
      <c r="Q1046" s="97">
        <v>2015</v>
      </c>
      <c r="R1046" s="69" t="s">
        <v>335</v>
      </c>
      <c r="S1046" s="363">
        <v>42174</v>
      </c>
      <c r="T1046" s="69"/>
      <c r="U1046" s="350"/>
      <c r="V1046" s="417"/>
      <c r="W1046" s="67" t="s">
        <v>6134</v>
      </c>
      <c r="X1046" s="348" t="s">
        <v>6551</v>
      </c>
      <c r="Y1046" s="142" t="s">
        <v>6552</v>
      </c>
      <c r="Z1046" s="123" t="s">
        <v>6137</v>
      </c>
      <c r="AA1046" s="69"/>
      <c r="AB1046" s="67"/>
      <c r="AC1046" s="89" t="s">
        <v>6142</v>
      </c>
      <c r="AD1046" s="69"/>
      <c r="AE1046" s="69"/>
      <c r="AF1046" s="69"/>
      <c r="AG1046" s="69"/>
      <c r="AH1046" s="123" t="s">
        <v>437</v>
      </c>
      <c r="AI1046" s="123"/>
      <c r="AJ1046" s="349"/>
      <c r="AK1046" s="349"/>
      <c r="AL1046" s="123"/>
      <c r="AM1046" s="123"/>
      <c r="AN1046" s="123"/>
      <c r="AO1046" s="174"/>
      <c r="AP1046" s="174"/>
      <c r="AQ1046" s="174"/>
      <c r="AR1046" s="123"/>
      <c r="AS1046" s="350"/>
      <c r="AT1046" s="350"/>
      <c r="AU1046" s="123"/>
      <c r="AV1046" s="67" t="s">
        <v>6553</v>
      </c>
      <c r="AW1046" s="179"/>
      <c r="AX1046" s="179"/>
      <c r="AY1046" s="123"/>
      <c r="AZ1046" s="123">
        <v>5000243579</v>
      </c>
      <c r="BA1046" s="174">
        <v>42234</v>
      </c>
      <c r="BB1046" s="174">
        <v>42254</v>
      </c>
      <c r="BC1046" s="123"/>
      <c r="BD1046" s="86">
        <v>3350000</v>
      </c>
      <c r="BE1046" s="113">
        <v>0</v>
      </c>
      <c r="BF1046" s="86">
        <v>3350000</v>
      </c>
      <c r="BG1046" s="179">
        <v>42257</v>
      </c>
      <c r="BH1046" s="156" t="s">
        <v>116</v>
      </c>
      <c r="BI1046" s="123" t="s">
        <v>6554</v>
      </c>
      <c r="BJ1046" s="179">
        <v>42256</v>
      </c>
      <c r="BK1046" s="351">
        <v>42277</v>
      </c>
      <c r="BL1046" s="351">
        <v>42310</v>
      </c>
      <c r="BM1046" s="179"/>
      <c r="BN1046" s="89"/>
      <c r="BQ1046" s="90">
        <v>3350000</v>
      </c>
    </row>
    <row r="1047" spans="1:69" x14ac:dyDescent="0.25">
      <c r="A1047" s="97">
        <v>1044</v>
      </c>
      <c r="B1047" s="404" t="s">
        <v>6555</v>
      </c>
      <c r="C1047" s="67">
        <v>4100027898</v>
      </c>
      <c r="D1047" s="67" t="s">
        <v>6556</v>
      </c>
      <c r="E1047" s="204">
        <v>3350000</v>
      </c>
      <c r="F1047" s="69" t="s">
        <v>335</v>
      </c>
      <c r="G1047" s="69">
        <v>2015</v>
      </c>
      <c r="H1047" s="174">
        <v>42179</v>
      </c>
      <c r="I1047" s="174">
        <v>42188</v>
      </c>
      <c r="J1047" s="97" t="s">
        <v>4375</v>
      </c>
      <c r="K1047" s="95"/>
      <c r="L1047" s="88" t="s">
        <v>4377</v>
      </c>
      <c r="M1047" s="99" t="s">
        <v>5361</v>
      </c>
      <c r="N1047" s="97" t="s">
        <v>98</v>
      </c>
      <c r="O1047" s="97" t="s">
        <v>98</v>
      </c>
      <c r="P1047" s="100">
        <v>3350000</v>
      </c>
      <c r="Q1047" s="97">
        <v>2015</v>
      </c>
      <c r="R1047" s="69" t="s">
        <v>335</v>
      </c>
      <c r="S1047" s="363">
        <v>42174</v>
      </c>
      <c r="T1047" s="69"/>
      <c r="U1047" s="350"/>
      <c r="V1047" s="417"/>
      <c r="W1047" s="67" t="s">
        <v>6134</v>
      </c>
      <c r="X1047" s="348" t="s">
        <v>6557</v>
      </c>
      <c r="Y1047" s="142" t="s">
        <v>6558</v>
      </c>
      <c r="Z1047" s="123" t="s">
        <v>6137</v>
      </c>
      <c r="AA1047" s="69"/>
      <c r="AB1047" s="67"/>
      <c r="AC1047" s="89" t="s">
        <v>6142</v>
      </c>
      <c r="AD1047" s="69"/>
      <c r="AE1047" s="69"/>
      <c r="AF1047" s="69"/>
      <c r="AG1047" s="69"/>
      <c r="AH1047" s="123" t="s">
        <v>591</v>
      </c>
      <c r="AI1047" s="123"/>
      <c r="AJ1047" s="349"/>
      <c r="AK1047" s="349"/>
      <c r="AL1047" s="123"/>
      <c r="AM1047" s="123"/>
      <c r="AN1047" s="123"/>
      <c r="AO1047" s="174"/>
      <c r="AP1047" s="174"/>
      <c r="AQ1047" s="174"/>
      <c r="AR1047" s="123"/>
      <c r="AS1047" s="350"/>
      <c r="AT1047" s="350"/>
      <c r="AU1047" s="123"/>
      <c r="AV1047" s="67" t="s">
        <v>6559</v>
      </c>
      <c r="AW1047" s="179"/>
      <c r="AX1047" s="179"/>
      <c r="AY1047" s="123"/>
      <c r="AZ1047" s="123">
        <v>5000243572</v>
      </c>
      <c r="BA1047" s="174">
        <v>42236</v>
      </c>
      <c r="BB1047" s="174">
        <v>42254</v>
      </c>
      <c r="BC1047" s="123"/>
      <c r="BD1047" s="86">
        <v>3350000</v>
      </c>
      <c r="BE1047" s="113">
        <v>0</v>
      </c>
      <c r="BF1047" s="86">
        <v>3350000</v>
      </c>
      <c r="BG1047" s="179">
        <v>42257</v>
      </c>
      <c r="BH1047" s="156" t="s">
        <v>242</v>
      </c>
      <c r="BI1047" s="123" t="s">
        <v>6560</v>
      </c>
      <c r="BJ1047" s="179">
        <v>42256</v>
      </c>
      <c r="BK1047" s="351">
        <v>42277</v>
      </c>
      <c r="BL1047" s="351"/>
      <c r="BM1047" s="179"/>
      <c r="BN1047" s="89"/>
      <c r="BQ1047" s="90">
        <v>3350000</v>
      </c>
    </row>
    <row r="1048" spans="1:69" x14ac:dyDescent="0.25">
      <c r="A1048" s="97">
        <v>1045</v>
      </c>
      <c r="B1048" s="404" t="s">
        <v>6561</v>
      </c>
      <c r="C1048" s="67">
        <v>4100027898</v>
      </c>
      <c r="D1048" s="67" t="s">
        <v>6562</v>
      </c>
      <c r="E1048" s="204">
        <v>3350000</v>
      </c>
      <c r="F1048" s="69" t="s">
        <v>335</v>
      </c>
      <c r="G1048" s="69">
        <v>2015</v>
      </c>
      <c r="H1048" s="174">
        <v>42179</v>
      </c>
      <c r="I1048" s="174">
        <v>42188</v>
      </c>
      <c r="J1048" s="97" t="s">
        <v>4375</v>
      </c>
      <c r="K1048" s="95"/>
      <c r="L1048" s="88" t="s">
        <v>4377</v>
      </c>
      <c r="M1048" s="99" t="s">
        <v>5361</v>
      </c>
      <c r="N1048" s="97" t="s">
        <v>98</v>
      </c>
      <c r="O1048" s="97" t="s">
        <v>98</v>
      </c>
      <c r="P1048" s="100">
        <v>3350000</v>
      </c>
      <c r="Q1048" s="97">
        <v>2015</v>
      </c>
      <c r="R1048" s="69" t="s">
        <v>335</v>
      </c>
      <c r="S1048" s="363">
        <v>42174</v>
      </c>
      <c r="T1048" s="69"/>
      <c r="U1048" s="350"/>
      <c r="V1048" s="417"/>
      <c r="W1048" s="67" t="s">
        <v>6134</v>
      </c>
      <c r="X1048" s="348" t="s">
        <v>6563</v>
      </c>
      <c r="Y1048" s="142" t="s">
        <v>6564</v>
      </c>
      <c r="Z1048" s="123" t="s">
        <v>6137</v>
      </c>
      <c r="AA1048" s="69"/>
      <c r="AB1048" s="67"/>
      <c r="AC1048" s="89" t="s">
        <v>6142</v>
      </c>
      <c r="AD1048" s="69"/>
      <c r="AE1048" s="69"/>
      <c r="AF1048" s="69"/>
      <c r="AG1048" s="69"/>
      <c r="AH1048" s="123" t="s">
        <v>591</v>
      </c>
      <c r="AI1048" s="123"/>
      <c r="AJ1048" s="349"/>
      <c r="AK1048" s="349"/>
      <c r="AL1048" s="123"/>
      <c r="AM1048" s="123"/>
      <c r="AN1048" s="123"/>
      <c r="AO1048" s="174"/>
      <c r="AP1048" s="174"/>
      <c r="AQ1048" s="174"/>
      <c r="AR1048" s="123"/>
      <c r="AS1048" s="350"/>
      <c r="AT1048" s="350"/>
      <c r="AU1048" s="123"/>
      <c r="AV1048" s="67" t="s">
        <v>6565</v>
      </c>
      <c r="AW1048" s="179"/>
      <c r="AX1048" s="179"/>
      <c r="AY1048" s="123"/>
      <c r="AZ1048" s="123">
        <v>5000243570</v>
      </c>
      <c r="BA1048" s="174">
        <v>42236</v>
      </c>
      <c r="BB1048" s="174">
        <v>42254</v>
      </c>
      <c r="BC1048" s="123"/>
      <c r="BD1048" s="86">
        <v>3350000</v>
      </c>
      <c r="BE1048" s="113">
        <v>0</v>
      </c>
      <c r="BF1048" s="86">
        <v>3350000</v>
      </c>
      <c r="BG1048" s="179">
        <v>42257</v>
      </c>
      <c r="BH1048" s="156" t="s">
        <v>242</v>
      </c>
      <c r="BI1048" s="123" t="s">
        <v>6566</v>
      </c>
      <c r="BJ1048" s="179">
        <v>42256</v>
      </c>
      <c r="BK1048" s="351">
        <v>42277</v>
      </c>
      <c r="BL1048" s="351"/>
      <c r="BM1048" s="179"/>
      <c r="BN1048" s="89"/>
      <c r="BQ1048" s="90">
        <v>3350000</v>
      </c>
    </row>
    <row r="1049" spans="1:69" x14ac:dyDescent="0.25">
      <c r="A1049" s="97">
        <v>1046</v>
      </c>
      <c r="B1049" s="404" t="s">
        <v>6567</v>
      </c>
      <c r="C1049" s="67">
        <v>4100027898</v>
      </c>
      <c r="D1049" s="67" t="s">
        <v>6568</v>
      </c>
      <c r="E1049" s="204">
        <v>3350000</v>
      </c>
      <c r="F1049" s="69" t="s">
        <v>335</v>
      </c>
      <c r="G1049" s="69">
        <v>2015</v>
      </c>
      <c r="H1049" s="174">
        <v>42179</v>
      </c>
      <c r="I1049" s="174">
        <v>42188</v>
      </c>
      <c r="J1049" s="97" t="s">
        <v>4375</v>
      </c>
      <c r="K1049" s="95"/>
      <c r="L1049" s="88" t="s">
        <v>4377</v>
      </c>
      <c r="M1049" s="99" t="s">
        <v>5361</v>
      </c>
      <c r="N1049" s="97" t="s">
        <v>98</v>
      </c>
      <c r="O1049" s="97" t="s">
        <v>98</v>
      </c>
      <c r="P1049" s="100">
        <v>3350000</v>
      </c>
      <c r="Q1049" s="97">
        <v>2015</v>
      </c>
      <c r="R1049" s="69" t="s">
        <v>335</v>
      </c>
      <c r="S1049" s="363">
        <v>42174</v>
      </c>
      <c r="T1049" s="69"/>
      <c r="U1049" s="350"/>
      <c r="V1049" s="417"/>
      <c r="W1049" s="67" t="s">
        <v>6134</v>
      </c>
      <c r="X1049" s="348" t="s">
        <v>6569</v>
      </c>
      <c r="Y1049" s="142" t="s">
        <v>6570</v>
      </c>
      <c r="Z1049" s="123" t="s">
        <v>6137</v>
      </c>
      <c r="AA1049" s="69"/>
      <c r="AB1049" s="67"/>
      <c r="AC1049" s="89" t="s">
        <v>4375</v>
      </c>
      <c r="AD1049" s="69"/>
      <c r="AE1049" s="69"/>
      <c r="AF1049" s="69"/>
      <c r="AG1049" s="69"/>
      <c r="AH1049" s="123" t="s">
        <v>591</v>
      </c>
      <c r="AI1049" s="123"/>
      <c r="AJ1049" s="349"/>
      <c r="AK1049" s="349"/>
      <c r="AL1049" s="123"/>
      <c r="AM1049" s="123"/>
      <c r="AN1049" s="123"/>
      <c r="AO1049" s="174"/>
      <c r="AP1049" s="174"/>
      <c r="AQ1049" s="174"/>
      <c r="AR1049" s="123"/>
      <c r="AS1049" s="350"/>
      <c r="AT1049" s="350"/>
      <c r="AU1049" s="123"/>
      <c r="AV1049" s="67"/>
      <c r="AW1049" s="179"/>
      <c r="AX1049" s="179"/>
      <c r="AY1049" s="123"/>
      <c r="AZ1049" s="123"/>
      <c r="BA1049" s="174">
        <v>42311</v>
      </c>
      <c r="BB1049" s="174"/>
      <c r="BC1049" s="123"/>
      <c r="BD1049" s="86">
        <f>+E1049</f>
        <v>3350000</v>
      </c>
      <c r="BE1049" s="86">
        <f>+BD1049</f>
        <v>3350000</v>
      </c>
      <c r="BF1049" s="86"/>
      <c r="BG1049" s="179"/>
      <c r="BH1049" s="67" t="s">
        <v>776</v>
      </c>
      <c r="BI1049" s="123"/>
      <c r="BJ1049" s="179"/>
      <c r="BK1049" s="351"/>
      <c r="BL1049" s="351"/>
      <c r="BM1049" s="179"/>
      <c r="BN1049" s="89"/>
      <c r="BQ1049" s="90">
        <v>3350000</v>
      </c>
    </row>
    <row r="1050" spans="1:69" x14ac:dyDescent="0.25">
      <c r="A1050" s="97">
        <v>1047</v>
      </c>
      <c r="B1050" s="404" t="s">
        <v>6571</v>
      </c>
      <c r="C1050" s="67">
        <v>4100027898</v>
      </c>
      <c r="D1050" s="67" t="s">
        <v>6572</v>
      </c>
      <c r="E1050" s="204">
        <v>3350000</v>
      </c>
      <c r="F1050" s="69" t="s">
        <v>335</v>
      </c>
      <c r="G1050" s="69">
        <v>2015</v>
      </c>
      <c r="H1050" s="174">
        <v>42179</v>
      </c>
      <c r="I1050" s="174">
        <v>42188</v>
      </c>
      <c r="J1050" s="97" t="s">
        <v>4375</v>
      </c>
      <c r="K1050" s="95"/>
      <c r="L1050" s="88" t="s">
        <v>4377</v>
      </c>
      <c r="M1050" s="99" t="s">
        <v>5361</v>
      </c>
      <c r="N1050" s="97" t="s">
        <v>98</v>
      </c>
      <c r="O1050" s="97" t="s">
        <v>98</v>
      </c>
      <c r="P1050" s="100">
        <v>3350000</v>
      </c>
      <c r="Q1050" s="97">
        <v>2015</v>
      </c>
      <c r="R1050" s="69" t="s">
        <v>335</v>
      </c>
      <c r="S1050" s="363">
        <v>42174</v>
      </c>
      <c r="T1050" s="69"/>
      <c r="U1050" s="350"/>
      <c r="V1050" s="417"/>
      <c r="W1050" s="67" t="s">
        <v>6134</v>
      </c>
      <c r="X1050" s="348" t="s">
        <v>6573</v>
      </c>
      <c r="Y1050" s="142" t="s">
        <v>6574</v>
      </c>
      <c r="Z1050" s="123" t="s">
        <v>6137</v>
      </c>
      <c r="AA1050" s="69"/>
      <c r="AB1050" s="67"/>
      <c r="AC1050" s="89" t="s">
        <v>6142</v>
      </c>
      <c r="AD1050" s="69"/>
      <c r="AE1050" s="69"/>
      <c r="AF1050" s="69"/>
      <c r="AG1050" s="69"/>
      <c r="AH1050" s="123" t="s">
        <v>591</v>
      </c>
      <c r="AI1050" s="123"/>
      <c r="AJ1050" s="349"/>
      <c r="AK1050" s="349"/>
      <c r="AL1050" s="123"/>
      <c r="AM1050" s="123"/>
      <c r="AN1050" s="123"/>
      <c r="AO1050" s="174"/>
      <c r="AP1050" s="174"/>
      <c r="AQ1050" s="174"/>
      <c r="AR1050" s="123"/>
      <c r="AS1050" s="350"/>
      <c r="AT1050" s="350"/>
      <c r="AU1050" s="123"/>
      <c r="AV1050" s="67"/>
      <c r="AW1050" s="179"/>
      <c r="AX1050" s="179"/>
      <c r="AY1050" s="123"/>
      <c r="AZ1050" s="123"/>
      <c r="BA1050" s="174">
        <v>42311</v>
      </c>
      <c r="BB1050" s="174"/>
      <c r="BC1050" s="123"/>
      <c r="BD1050" s="86">
        <f>+E1050</f>
        <v>3350000</v>
      </c>
      <c r="BE1050" s="86">
        <f>+BD1050</f>
        <v>3350000</v>
      </c>
      <c r="BF1050" s="86"/>
      <c r="BG1050" s="179"/>
      <c r="BH1050" s="67" t="s">
        <v>776</v>
      </c>
      <c r="BI1050" s="123"/>
      <c r="BJ1050" s="179"/>
      <c r="BK1050" s="351"/>
      <c r="BL1050" s="351"/>
      <c r="BM1050" s="179"/>
      <c r="BN1050" s="89"/>
      <c r="BQ1050" s="90">
        <v>3350000</v>
      </c>
    </row>
    <row r="1051" spans="1:69" x14ac:dyDescent="0.25">
      <c r="A1051" s="97">
        <v>1048</v>
      </c>
      <c r="B1051" s="404" t="s">
        <v>6575</v>
      </c>
      <c r="C1051" s="67">
        <v>4100027898</v>
      </c>
      <c r="D1051" s="67" t="s">
        <v>6576</v>
      </c>
      <c r="E1051" s="204">
        <v>3350000</v>
      </c>
      <c r="F1051" s="69" t="s">
        <v>335</v>
      </c>
      <c r="G1051" s="69">
        <v>2015</v>
      </c>
      <c r="H1051" s="174">
        <v>42179</v>
      </c>
      <c r="I1051" s="174">
        <v>42188</v>
      </c>
      <c r="J1051" s="97" t="s">
        <v>4375</v>
      </c>
      <c r="K1051" s="95"/>
      <c r="L1051" s="88" t="s">
        <v>4377</v>
      </c>
      <c r="M1051" s="99" t="s">
        <v>5361</v>
      </c>
      <c r="N1051" s="97" t="s">
        <v>98</v>
      </c>
      <c r="O1051" s="97" t="s">
        <v>98</v>
      </c>
      <c r="P1051" s="100">
        <v>3350000</v>
      </c>
      <c r="Q1051" s="97">
        <v>2015</v>
      </c>
      <c r="R1051" s="69" t="s">
        <v>335</v>
      </c>
      <c r="S1051" s="363">
        <v>42174</v>
      </c>
      <c r="T1051" s="69"/>
      <c r="U1051" s="350"/>
      <c r="V1051" s="417"/>
      <c r="W1051" s="67" t="s">
        <v>6134</v>
      </c>
      <c r="X1051" s="348" t="s">
        <v>6577</v>
      </c>
      <c r="Y1051" s="142" t="s">
        <v>6578</v>
      </c>
      <c r="Z1051" s="123" t="s">
        <v>6137</v>
      </c>
      <c r="AA1051" s="69"/>
      <c r="AB1051" s="67"/>
      <c r="AC1051" s="89" t="s">
        <v>6142</v>
      </c>
      <c r="AD1051" s="69"/>
      <c r="AE1051" s="69"/>
      <c r="AF1051" s="69"/>
      <c r="AG1051" s="69"/>
      <c r="AH1051" s="123" t="s">
        <v>591</v>
      </c>
      <c r="AI1051" s="123"/>
      <c r="AJ1051" s="349"/>
      <c r="AK1051" s="349"/>
      <c r="AL1051" s="123"/>
      <c r="AM1051" s="123"/>
      <c r="AN1051" s="123"/>
      <c r="AO1051" s="174"/>
      <c r="AP1051" s="174"/>
      <c r="AQ1051" s="174"/>
      <c r="AR1051" s="123"/>
      <c r="AS1051" s="350"/>
      <c r="AT1051" s="350"/>
      <c r="AU1051" s="123"/>
      <c r="AV1051" s="67" t="s">
        <v>6579</v>
      </c>
      <c r="AW1051" s="179"/>
      <c r="AX1051" s="179"/>
      <c r="AY1051" s="123"/>
      <c r="AZ1051" s="123">
        <v>5000243585</v>
      </c>
      <c r="BA1051" s="174">
        <v>42236</v>
      </c>
      <c r="BB1051" s="174">
        <v>42254</v>
      </c>
      <c r="BC1051" s="123"/>
      <c r="BD1051" s="86">
        <v>3350000</v>
      </c>
      <c r="BE1051" s="113">
        <v>0</v>
      </c>
      <c r="BF1051" s="86">
        <v>3350000</v>
      </c>
      <c r="BG1051" s="179">
        <v>42257</v>
      </c>
      <c r="BH1051" s="156" t="s">
        <v>116</v>
      </c>
      <c r="BI1051" s="123" t="s">
        <v>6580</v>
      </c>
      <c r="BJ1051" s="179">
        <v>42256</v>
      </c>
      <c r="BK1051" s="351">
        <v>42277</v>
      </c>
      <c r="BL1051" s="351">
        <v>42310</v>
      </c>
      <c r="BM1051" s="179"/>
      <c r="BN1051" s="89"/>
      <c r="BQ1051" s="90">
        <v>3350000</v>
      </c>
    </row>
    <row r="1052" spans="1:69" x14ac:dyDescent="0.25">
      <c r="A1052" s="97">
        <v>1049</v>
      </c>
      <c r="B1052" s="404" t="s">
        <v>6581</v>
      </c>
      <c r="C1052" s="67">
        <v>4100027898</v>
      </c>
      <c r="D1052" s="67" t="s">
        <v>6582</v>
      </c>
      <c r="E1052" s="204">
        <v>3350000</v>
      </c>
      <c r="F1052" s="69" t="s">
        <v>335</v>
      </c>
      <c r="G1052" s="69">
        <v>2015</v>
      </c>
      <c r="H1052" s="174">
        <v>42179</v>
      </c>
      <c r="I1052" s="174">
        <v>42188</v>
      </c>
      <c r="J1052" s="97" t="s">
        <v>4375</v>
      </c>
      <c r="K1052" s="95"/>
      <c r="L1052" s="88" t="s">
        <v>4377</v>
      </c>
      <c r="M1052" s="99" t="s">
        <v>5361</v>
      </c>
      <c r="N1052" s="97" t="s">
        <v>98</v>
      </c>
      <c r="O1052" s="97" t="s">
        <v>98</v>
      </c>
      <c r="P1052" s="100">
        <v>3350000</v>
      </c>
      <c r="Q1052" s="97">
        <v>2015</v>
      </c>
      <c r="R1052" s="69" t="s">
        <v>335</v>
      </c>
      <c r="S1052" s="363">
        <v>42174</v>
      </c>
      <c r="T1052" s="69"/>
      <c r="U1052" s="350"/>
      <c r="V1052" s="417"/>
      <c r="W1052" s="67" t="s">
        <v>6134</v>
      </c>
      <c r="X1052" s="348" t="s">
        <v>6583</v>
      </c>
      <c r="Y1052" s="142" t="s">
        <v>6584</v>
      </c>
      <c r="Z1052" s="123" t="s">
        <v>6137</v>
      </c>
      <c r="AA1052" s="69"/>
      <c r="AB1052" s="67"/>
      <c r="AC1052" s="89" t="s">
        <v>6142</v>
      </c>
      <c r="AD1052" s="69"/>
      <c r="AE1052" s="69"/>
      <c r="AF1052" s="69"/>
      <c r="AG1052" s="69"/>
      <c r="AH1052" s="123" t="s">
        <v>591</v>
      </c>
      <c r="AI1052" s="123"/>
      <c r="AJ1052" s="349"/>
      <c r="AK1052" s="349"/>
      <c r="AL1052" s="123"/>
      <c r="AM1052" s="123"/>
      <c r="AN1052" s="123"/>
      <c r="AO1052" s="174"/>
      <c r="AP1052" s="174"/>
      <c r="AQ1052" s="174"/>
      <c r="AR1052" s="123"/>
      <c r="AS1052" s="350"/>
      <c r="AT1052" s="350"/>
      <c r="AU1052" s="123"/>
      <c r="AV1052" s="67" t="s">
        <v>6585</v>
      </c>
      <c r="AW1052" s="179"/>
      <c r="AX1052" s="179"/>
      <c r="AY1052" s="123"/>
      <c r="AZ1052" s="123">
        <v>5000243584</v>
      </c>
      <c r="BA1052" s="174">
        <v>42236</v>
      </c>
      <c r="BB1052" s="174">
        <v>42254</v>
      </c>
      <c r="BC1052" s="123"/>
      <c r="BD1052" s="86">
        <v>3350000</v>
      </c>
      <c r="BE1052" s="113">
        <v>0</v>
      </c>
      <c r="BF1052" s="86">
        <v>3350000</v>
      </c>
      <c r="BG1052" s="179">
        <v>42257</v>
      </c>
      <c r="BH1052" s="156" t="s">
        <v>116</v>
      </c>
      <c r="BI1052" s="123" t="s">
        <v>6586</v>
      </c>
      <c r="BJ1052" s="179">
        <v>42256</v>
      </c>
      <c r="BK1052" s="351">
        <v>42277</v>
      </c>
      <c r="BL1052" s="351">
        <v>42314</v>
      </c>
      <c r="BM1052" s="179"/>
      <c r="BN1052" s="89"/>
      <c r="BQ1052" s="90">
        <v>3350000</v>
      </c>
    </row>
    <row r="1053" spans="1:69" x14ac:dyDescent="0.25">
      <c r="A1053" s="97">
        <v>1050</v>
      </c>
      <c r="B1053" s="404" t="s">
        <v>6587</v>
      </c>
      <c r="C1053" s="67">
        <v>4100027898</v>
      </c>
      <c r="D1053" s="67" t="s">
        <v>6588</v>
      </c>
      <c r="E1053" s="204">
        <v>3350000</v>
      </c>
      <c r="F1053" s="69" t="s">
        <v>335</v>
      </c>
      <c r="G1053" s="69">
        <v>2015</v>
      </c>
      <c r="H1053" s="174">
        <v>42179</v>
      </c>
      <c r="I1053" s="174">
        <v>42188</v>
      </c>
      <c r="J1053" s="97" t="s">
        <v>4375</v>
      </c>
      <c r="K1053" s="95"/>
      <c r="L1053" s="88" t="s">
        <v>4377</v>
      </c>
      <c r="M1053" s="99" t="s">
        <v>5361</v>
      </c>
      <c r="N1053" s="97" t="s">
        <v>98</v>
      </c>
      <c r="O1053" s="97" t="s">
        <v>98</v>
      </c>
      <c r="P1053" s="100">
        <v>3350000</v>
      </c>
      <c r="Q1053" s="97">
        <v>2015</v>
      </c>
      <c r="R1053" s="69" t="s">
        <v>335</v>
      </c>
      <c r="S1053" s="363">
        <v>42174</v>
      </c>
      <c r="T1053" s="69"/>
      <c r="U1053" s="350"/>
      <c r="V1053" s="417"/>
      <c r="W1053" s="67" t="s">
        <v>6134</v>
      </c>
      <c r="X1053" s="348" t="s">
        <v>6589</v>
      </c>
      <c r="Y1053" s="142" t="s">
        <v>6590</v>
      </c>
      <c r="Z1053" s="123" t="s">
        <v>6137</v>
      </c>
      <c r="AA1053" s="69"/>
      <c r="AB1053" s="67"/>
      <c r="AC1053" s="89" t="s">
        <v>6142</v>
      </c>
      <c r="AD1053" s="69"/>
      <c r="AE1053" s="69"/>
      <c r="AF1053" s="69"/>
      <c r="AG1053" s="69"/>
      <c r="AH1053" s="123" t="s">
        <v>591</v>
      </c>
      <c r="AI1053" s="123"/>
      <c r="AJ1053" s="349"/>
      <c r="AK1053" s="349"/>
      <c r="AL1053" s="123"/>
      <c r="AM1053" s="123"/>
      <c r="AN1053" s="123"/>
      <c r="AO1053" s="174"/>
      <c r="AP1053" s="174"/>
      <c r="AQ1053" s="174"/>
      <c r="AR1053" s="123"/>
      <c r="AS1053" s="350"/>
      <c r="AT1053" s="350"/>
      <c r="AU1053" s="123"/>
      <c r="AV1053" s="67"/>
      <c r="AW1053" s="179"/>
      <c r="AX1053" s="179"/>
      <c r="AY1053" s="123"/>
      <c r="AZ1053" s="123"/>
      <c r="BA1053" s="174">
        <v>42304</v>
      </c>
      <c r="BB1053" s="174"/>
      <c r="BC1053" s="123"/>
      <c r="BD1053" s="86">
        <f>+E1053</f>
        <v>3350000</v>
      </c>
      <c r="BE1053" s="86">
        <f>+BD1053</f>
        <v>3350000</v>
      </c>
      <c r="BF1053" s="86"/>
      <c r="BG1053" s="179"/>
      <c r="BH1053" s="67" t="s">
        <v>8267</v>
      </c>
      <c r="BI1053" s="123"/>
      <c r="BJ1053" s="179"/>
      <c r="BK1053" s="351"/>
      <c r="BL1053" s="351"/>
      <c r="BM1053" s="179"/>
      <c r="BN1053" s="89"/>
      <c r="BQ1053" s="90">
        <v>3350000</v>
      </c>
    </row>
    <row r="1054" spans="1:69" x14ac:dyDescent="0.25">
      <c r="A1054" s="97">
        <v>1051</v>
      </c>
      <c r="B1054" s="404" t="s">
        <v>6591</v>
      </c>
      <c r="C1054" s="67">
        <v>4100027898</v>
      </c>
      <c r="D1054" s="67" t="s">
        <v>6592</v>
      </c>
      <c r="E1054" s="204">
        <v>3350000</v>
      </c>
      <c r="F1054" s="69" t="s">
        <v>335</v>
      </c>
      <c r="G1054" s="69">
        <v>2015</v>
      </c>
      <c r="H1054" s="174">
        <v>42179</v>
      </c>
      <c r="I1054" s="174">
        <v>42188</v>
      </c>
      <c r="J1054" s="97" t="s">
        <v>4375</v>
      </c>
      <c r="K1054" s="95"/>
      <c r="L1054" s="88" t="s">
        <v>4377</v>
      </c>
      <c r="M1054" s="99" t="s">
        <v>5361</v>
      </c>
      <c r="N1054" s="97" t="s">
        <v>98</v>
      </c>
      <c r="O1054" s="97" t="s">
        <v>98</v>
      </c>
      <c r="P1054" s="100">
        <v>3350000</v>
      </c>
      <c r="Q1054" s="97">
        <v>2015</v>
      </c>
      <c r="R1054" s="69" t="s">
        <v>335</v>
      </c>
      <c r="S1054" s="363">
        <v>42174</v>
      </c>
      <c r="T1054" s="69"/>
      <c r="U1054" s="350"/>
      <c r="V1054" s="417"/>
      <c r="W1054" s="67" t="s">
        <v>6134</v>
      </c>
      <c r="X1054" s="348" t="s">
        <v>6593</v>
      </c>
      <c r="Y1054" s="142" t="s">
        <v>6594</v>
      </c>
      <c r="Z1054" s="123" t="s">
        <v>6137</v>
      </c>
      <c r="AA1054" s="69"/>
      <c r="AB1054" s="67"/>
      <c r="AC1054" s="89" t="s">
        <v>6142</v>
      </c>
      <c r="AD1054" s="69"/>
      <c r="AE1054" s="69"/>
      <c r="AF1054" s="69"/>
      <c r="AG1054" s="69"/>
      <c r="AH1054" s="123" t="s">
        <v>591</v>
      </c>
      <c r="AI1054" s="123"/>
      <c r="AJ1054" s="349"/>
      <c r="AK1054" s="349"/>
      <c r="AL1054" s="123"/>
      <c r="AM1054" s="123"/>
      <c r="AN1054" s="123"/>
      <c r="AO1054" s="174"/>
      <c r="AP1054" s="174"/>
      <c r="AQ1054" s="174"/>
      <c r="AR1054" s="123"/>
      <c r="AS1054" s="350"/>
      <c r="AT1054" s="350"/>
      <c r="AU1054" s="123"/>
      <c r="AV1054" s="67" t="s">
        <v>6595</v>
      </c>
      <c r="AW1054" s="179"/>
      <c r="AX1054" s="179"/>
      <c r="AY1054" s="123"/>
      <c r="AZ1054" s="123">
        <v>5000243568</v>
      </c>
      <c r="BA1054" s="174">
        <v>42236</v>
      </c>
      <c r="BB1054" s="174">
        <v>42254</v>
      </c>
      <c r="BC1054" s="123"/>
      <c r="BD1054" s="86">
        <v>3350000</v>
      </c>
      <c r="BE1054" s="113">
        <v>0</v>
      </c>
      <c r="BF1054" s="86">
        <v>3350000</v>
      </c>
      <c r="BG1054" s="179">
        <v>42257</v>
      </c>
      <c r="BH1054" s="156" t="s">
        <v>116</v>
      </c>
      <c r="BI1054" s="123" t="s">
        <v>6596</v>
      </c>
      <c r="BJ1054" s="179">
        <v>42256</v>
      </c>
      <c r="BK1054" s="351">
        <v>42277</v>
      </c>
      <c r="BL1054" s="351">
        <v>42314</v>
      </c>
      <c r="BM1054" s="179"/>
      <c r="BN1054" s="89"/>
      <c r="BQ1054" s="90">
        <v>3350000</v>
      </c>
    </row>
    <row r="1055" spans="1:69" x14ac:dyDescent="0.25">
      <c r="A1055" s="97">
        <v>1052</v>
      </c>
      <c r="B1055" s="404" t="s">
        <v>6597</v>
      </c>
      <c r="C1055" s="67">
        <v>4100028673</v>
      </c>
      <c r="D1055" s="67" t="s">
        <v>6403</v>
      </c>
      <c r="E1055" s="204">
        <v>2013312</v>
      </c>
      <c r="F1055" s="69" t="s">
        <v>4963</v>
      </c>
      <c r="G1055" s="69">
        <v>2015</v>
      </c>
      <c r="H1055" s="174">
        <v>42216</v>
      </c>
      <c r="I1055" s="174">
        <v>42255</v>
      </c>
      <c r="J1055" s="97" t="s">
        <v>4375</v>
      </c>
      <c r="K1055" s="95"/>
      <c r="L1055" s="88" t="s">
        <v>4377</v>
      </c>
      <c r="M1055" s="99" t="s">
        <v>5361</v>
      </c>
      <c r="N1055" s="97" t="s">
        <v>98</v>
      </c>
      <c r="O1055" s="97" t="s">
        <v>98</v>
      </c>
      <c r="P1055" s="100">
        <v>3300000</v>
      </c>
      <c r="Q1055" s="97">
        <v>2015</v>
      </c>
      <c r="R1055" s="69" t="s">
        <v>335</v>
      </c>
      <c r="S1055" s="363">
        <v>42174</v>
      </c>
      <c r="T1055" s="69"/>
      <c r="U1055" s="350"/>
      <c r="V1055" s="417"/>
      <c r="W1055" s="67" t="s">
        <v>6134</v>
      </c>
      <c r="X1055" s="348" t="s">
        <v>6598</v>
      </c>
      <c r="Y1055" s="142" t="s">
        <v>6599</v>
      </c>
      <c r="Z1055" s="123" t="s">
        <v>6137</v>
      </c>
      <c r="AA1055" s="69"/>
      <c r="AB1055" s="67"/>
      <c r="AC1055" s="89" t="s">
        <v>6142</v>
      </c>
      <c r="AD1055" s="69"/>
      <c r="AE1055" s="69"/>
      <c r="AF1055" s="69"/>
      <c r="AG1055" s="69"/>
      <c r="AH1055" s="123" t="s">
        <v>591</v>
      </c>
      <c r="AI1055" s="123"/>
      <c r="AJ1055" s="349"/>
      <c r="AK1055" s="349"/>
      <c r="AL1055" s="123"/>
      <c r="AM1055" s="123"/>
      <c r="AN1055" s="123"/>
      <c r="AO1055" s="174"/>
      <c r="AP1055" s="174"/>
      <c r="AQ1055" s="174"/>
      <c r="AR1055" s="123"/>
      <c r="AS1055" s="350"/>
      <c r="AT1055" s="350"/>
      <c r="AU1055" s="123"/>
      <c r="AV1055" s="67"/>
      <c r="AW1055" s="179"/>
      <c r="AX1055" s="179"/>
      <c r="AY1055" s="123"/>
      <c r="AZ1055" s="123"/>
      <c r="BA1055" s="174"/>
      <c r="BB1055" s="174"/>
      <c r="BC1055" s="123"/>
      <c r="BD1055" s="86"/>
      <c r="BE1055" s="86"/>
      <c r="BF1055" s="86"/>
      <c r="BG1055" s="179"/>
      <c r="BH1055" s="67"/>
      <c r="BI1055" s="123"/>
      <c r="BJ1055" s="179"/>
      <c r="BK1055" s="351"/>
      <c r="BL1055" s="351"/>
      <c r="BM1055" s="179"/>
      <c r="BN1055" s="89"/>
      <c r="BQ1055" s="90">
        <v>3300000</v>
      </c>
    </row>
    <row r="1056" spans="1:69" x14ac:dyDescent="0.25">
      <c r="A1056" s="97">
        <v>1053</v>
      </c>
      <c r="B1056" s="404" t="s">
        <v>6600</v>
      </c>
      <c r="C1056" s="67">
        <v>4100027898</v>
      </c>
      <c r="D1056" s="67" t="s">
        <v>6601</v>
      </c>
      <c r="E1056" s="204">
        <v>3350000</v>
      </c>
      <c r="F1056" s="69" t="s">
        <v>335</v>
      </c>
      <c r="G1056" s="69">
        <v>2015</v>
      </c>
      <c r="H1056" s="174">
        <v>42179</v>
      </c>
      <c r="I1056" s="174">
        <v>42188</v>
      </c>
      <c r="J1056" s="97" t="s">
        <v>4375</v>
      </c>
      <c r="K1056" s="95"/>
      <c r="L1056" s="88" t="s">
        <v>4377</v>
      </c>
      <c r="M1056" s="99" t="s">
        <v>5361</v>
      </c>
      <c r="N1056" s="97" t="s">
        <v>98</v>
      </c>
      <c r="O1056" s="97" t="s">
        <v>98</v>
      </c>
      <c r="P1056" s="100">
        <v>3350000</v>
      </c>
      <c r="Q1056" s="97">
        <v>2015</v>
      </c>
      <c r="R1056" s="69" t="s">
        <v>335</v>
      </c>
      <c r="S1056" s="363">
        <v>42174</v>
      </c>
      <c r="T1056" s="69"/>
      <c r="U1056" s="350"/>
      <c r="V1056" s="417"/>
      <c r="W1056" s="67" t="s">
        <v>6134</v>
      </c>
      <c r="X1056" s="348" t="s">
        <v>6602</v>
      </c>
      <c r="Y1056" s="142" t="s">
        <v>6603</v>
      </c>
      <c r="Z1056" s="123" t="s">
        <v>6137</v>
      </c>
      <c r="AA1056" s="69"/>
      <c r="AB1056" s="67"/>
      <c r="AC1056" s="89" t="s">
        <v>6142</v>
      </c>
      <c r="AD1056" s="69"/>
      <c r="AE1056" s="69"/>
      <c r="AF1056" s="69"/>
      <c r="AG1056" s="69"/>
      <c r="AH1056" s="123" t="s">
        <v>591</v>
      </c>
      <c r="AI1056" s="123"/>
      <c r="AJ1056" s="349"/>
      <c r="AK1056" s="349"/>
      <c r="AL1056" s="123"/>
      <c r="AM1056" s="123"/>
      <c r="AN1056" s="123"/>
      <c r="AO1056" s="174"/>
      <c r="AP1056" s="174"/>
      <c r="AQ1056" s="174"/>
      <c r="AR1056" s="123"/>
      <c r="AS1056" s="350"/>
      <c r="AT1056" s="350"/>
      <c r="AU1056" s="123"/>
      <c r="AV1056" s="67" t="s">
        <v>6604</v>
      </c>
      <c r="AW1056" s="179"/>
      <c r="AX1056" s="179"/>
      <c r="AY1056" s="123"/>
      <c r="AZ1056" s="123">
        <v>5000243567</v>
      </c>
      <c r="BA1056" s="174">
        <v>42236</v>
      </c>
      <c r="BB1056" s="174">
        <v>42254</v>
      </c>
      <c r="BC1056" s="123"/>
      <c r="BD1056" s="86">
        <v>3350000</v>
      </c>
      <c r="BE1056" s="113">
        <v>0</v>
      </c>
      <c r="BF1056" s="86">
        <v>3350000</v>
      </c>
      <c r="BG1056" s="179">
        <v>42257</v>
      </c>
      <c r="BH1056" s="156" t="s">
        <v>116</v>
      </c>
      <c r="BI1056" s="123" t="s">
        <v>6605</v>
      </c>
      <c r="BJ1056" s="179">
        <v>42256</v>
      </c>
      <c r="BK1056" s="351">
        <v>42277</v>
      </c>
      <c r="BL1056" s="351">
        <v>42314</v>
      </c>
      <c r="BM1056" s="179"/>
      <c r="BN1056" s="89"/>
      <c r="BQ1056" s="90">
        <v>3350000</v>
      </c>
    </row>
    <row r="1057" spans="1:69" x14ac:dyDescent="0.25">
      <c r="A1057" s="97">
        <v>1054</v>
      </c>
      <c r="B1057" s="404" t="s">
        <v>6606</v>
      </c>
      <c r="C1057" s="67">
        <v>4100027898</v>
      </c>
      <c r="D1057" s="67" t="s">
        <v>6607</v>
      </c>
      <c r="E1057" s="204">
        <v>3350000</v>
      </c>
      <c r="F1057" s="69" t="s">
        <v>335</v>
      </c>
      <c r="G1057" s="69">
        <v>2015</v>
      </c>
      <c r="H1057" s="174">
        <v>42179</v>
      </c>
      <c r="I1057" s="174">
        <v>42188</v>
      </c>
      <c r="J1057" s="97" t="s">
        <v>4375</v>
      </c>
      <c r="K1057" s="95"/>
      <c r="L1057" s="88" t="s">
        <v>4377</v>
      </c>
      <c r="M1057" s="99" t="s">
        <v>5361</v>
      </c>
      <c r="N1057" s="97" t="s">
        <v>98</v>
      </c>
      <c r="O1057" s="97" t="s">
        <v>98</v>
      </c>
      <c r="P1057" s="100">
        <v>3350000</v>
      </c>
      <c r="Q1057" s="97">
        <v>2015</v>
      </c>
      <c r="R1057" s="69" t="s">
        <v>335</v>
      </c>
      <c r="S1057" s="363">
        <v>42174</v>
      </c>
      <c r="T1057" s="69"/>
      <c r="U1057" s="350"/>
      <c r="V1057" s="417"/>
      <c r="W1057" s="67" t="s">
        <v>6134</v>
      </c>
      <c r="X1057" s="348" t="s">
        <v>6608</v>
      </c>
      <c r="Y1057" s="142" t="s">
        <v>6609</v>
      </c>
      <c r="Z1057" s="123" t="s">
        <v>6137</v>
      </c>
      <c r="AA1057" s="69"/>
      <c r="AB1057" s="67"/>
      <c r="AC1057" s="89" t="s">
        <v>6142</v>
      </c>
      <c r="AD1057" s="69"/>
      <c r="AE1057" s="69"/>
      <c r="AF1057" s="69"/>
      <c r="AG1057" s="69"/>
      <c r="AH1057" s="123" t="s">
        <v>591</v>
      </c>
      <c r="AI1057" s="123"/>
      <c r="AJ1057" s="349"/>
      <c r="AK1057" s="349"/>
      <c r="AL1057" s="123"/>
      <c r="AM1057" s="123"/>
      <c r="AN1057" s="123"/>
      <c r="AO1057" s="174"/>
      <c r="AP1057" s="174"/>
      <c r="AQ1057" s="174"/>
      <c r="AR1057" s="123"/>
      <c r="AS1057" s="350"/>
      <c r="AT1057" s="350"/>
      <c r="AU1057" s="123"/>
      <c r="AV1057" s="67" t="s">
        <v>6610</v>
      </c>
      <c r="AW1057" s="179"/>
      <c r="AX1057" s="179"/>
      <c r="AY1057" s="123"/>
      <c r="AZ1057" s="123">
        <v>5000243571</v>
      </c>
      <c r="BA1057" s="174">
        <v>42236</v>
      </c>
      <c r="BB1057" s="174">
        <v>42254</v>
      </c>
      <c r="BC1057" s="123"/>
      <c r="BD1057" s="86">
        <v>3350000</v>
      </c>
      <c r="BE1057" s="113">
        <v>0</v>
      </c>
      <c r="BF1057" s="86">
        <v>3350000</v>
      </c>
      <c r="BG1057" s="179">
        <v>42257</v>
      </c>
      <c r="BH1057" s="156" t="s">
        <v>242</v>
      </c>
      <c r="BI1057" s="123" t="s">
        <v>6611</v>
      </c>
      <c r="BJ1057" s="179">
        <v>42256</v>
      </c>
      <c r="BK1057" s="351">
        <v>42277</v>
      </c>
      <c r="BL1057" s="351"/>
      <c r="BM1057" s="179"/>
      <c r="BN1057" s="89"/>
      <c r="BQ1057" s="90">
        <v>3350000</v>
      </c>
    </row>
    <row r="1058" spans="1:69" x14ac:dyDescent="0.25">
      <c r="A1058" s="97">
        <v>1055</v>
      </c>
      <c r="B1058" s="404" t="s">
        <v>6612</v>
      </c>
      <c r="C1058" s="67">
        <v>4100027898</v>
      </c>
      <c r="D1058" s="67" t="s">
        <v>6613</v>
      </c>
      <c r="E1058" s="204">
        <v>3350000</v>
      </c>
      <c r="F1058" s="69" t="s">
        <v>335</v>
      </c>
      <c r="G1058" s="69">
        <v>2015</v>
      </c>
      <c r="H1058" s="174">
        <v>42179</v>
      </c>
      <c r="I1058" s="174">
        <v>42188</v>
      </c>
      <c r="J1058" s="97" t="s">
        <v>4375</v>
      </c>
      <c r="K1058" s="95"/>
      <c r="L1058" s="88" t="s">
        <v>4377</v>
      </c>
      <c r="M1058" s="99" t="s">
        <v>5361</v>
      </c>
      <c r="N1058" s="97" t="s">
        <v>98</v>
      </c>
      <c r="O1058" s="97" t="s">
        <v>98</v>
      </c>
      <c r="P1058" s="100">
        <v>3350000</v>
      </c>
      <c r="Q1058" s="97">
        <v>2015</v>
      </c>
      <c r="R1058" s="69" t="s">
        <v>335</v>
      </c>
      <c r="S1058" s="363">
        <v>42174</v>
      </c>
      <c r="T1058" s="69"/>
      <c r="U1058" s="350"/>
      <c r="V1058" s="417"/>
      <c r="W1058" s="67" t="s">
        <v>6134</v>
      </c>
      <c r="X1058" s="348" t="s">
        <v>6614</v>
      </c>
      <c r="Y1058" s="142" t="s">
        <v>6615</v>
      </c>
      <c r="Z1058" s="123" t="s">
        <v>6137</v>
      </c>
      <c r="AA1058" s="69"/>
      <c r="AB1058" s="67"/>
      <c r="AC1058" s="89" t="s">
        <v>6142</v>
      </c>
      <c r="AD1058" s="69"/>
      <c r="AE1058" s="69"/>
      <c r="AF1058" s="69"/>
      <c r="AG1058" s="69"/>
      <c r="AH1058" s="123" t="s">
        <v>591</v>
      </c>
      <c r="AI1058" s="123"/>
      <c r="AJ1058" s="349"/>
      <c r="AK1058" s="349"/>
      <c r="AL1058" s="123"/>
      <c r="AM1058" s="123"/>
      <c r="AN1058" s="123"/>
      <c r="AO1058" s="174"/>
      <c r="AP1058" s="174"/>
      <c r="AQ1058" s="174"/>
      <c r="AR1058" s="123"/>
      <c r="AS1058" s="350"/>
      <c r="AT1058" s="350"/>
      <c r="AU1058" s="123"/>
      <c r="AV1058" s="67" t="s">
        <v>6616</v>
      </c>
      <c r="AW1058" s="179"/>
      <c r="AX1058" s="179"/>
      <c r="AY1058" s="123"/>
      <c r="AZ1058" s="123">
        <v>5000243586</v>
      </c>
      <c r="BA1058" s="174">
        <v>42236</v>
      </c>
      <c r="BB1058" s="174">
        <v>42254</v>
      </c>
      <c r="BC1058" s="123"/>
      <c r="BD1058" s="86">
        <v>3350000</v>
      </c>
      <c r="BE1058" s="113">
        <v>0</v>
      </c>
      <c r="BF1058" s="86">
        <v>3350000</v>
      </c>
      <c r="BG1058" s="179">
        <v>42257</v>
      </c>
      <c r="BH1058" s="156" t="s">
        <v>116</v>
      </c>
      <c r="BI1058" s="123" t="s">
        <v>6617</v>
      </c>
      <c r="BJ1058" s="179">
        <v>42256</v>
      </c>
      <c r="BK1058" s="351">
        <v>42277</v>
      </c>
      <c r="BL1058" s="351">
        <v>42310</v>
      </c>
      <c r="BM1058" s="179"/>
      <c r="BN1058" s="89"/>
      <c r="BQ1058" s="90">
        <v>3350000</v>
      </c>
    </row>
    <row r="1059" spans="1:69" x14ac:dyDescent="0.25">
      <c r="A1059" s="97">
        <v>1056</v>
      </c>
      <c r="B1059" s="404" t="s">
        <v>6618</v>
      </c>
      <c r="C1059" s="67">
        <v>4100027898</v>
      </c>
      <c r="D1059" s="67" t="s">
        <v>6619</v>
      </c>
      <c r="E1059" s="204">
        <v>3350000</v>
      </c>
      <c r="F1059" s="69" t="s">
        <v>335</v>
      </c>
      <c r="G1059" s="69">
        <v>2015</v>
      </c>
      <c r="H1059" s="174">
        <v>42179</v>
      </c>
      <c r="I1059" s="174">
        <v>42188</v>
      </c>
      <c r="J1059" s="97" t="s">
        <v>4375</v>
      </c>
      <c r="K1059" s="95"/>
      <c r="L1059" s="88" t="s">
        <v>4377</v>
      </c>
      <c r="M1059" s="99" t="s">
        <v>5361</v>
      </c>
      <c r="N1059" s="97" t="s">
        <v>98</v>
      </c>
      <c r="O1059" s="97" t="s">
        <v>98</v>
      </c>
      <c r="P1059" s="100">
        <v>3350000</v>
      </c>
      <c r="Q1059" s="97">
        <v>2015</v>
      </c>
      <c r="R1059" s="69" t="s">
        <v>335</v>
      </c>
      <c r="S1059" s="363">
        <v>42174</v>
      </c>
      <c r="T1059" s="69"/>
      <c r="U1059" s="350"/>
      <c r="V1059" s="417"/>
      <c r="W1059" s="67" t="s">
        <v>6134</v>
      </c>
      <c r="X1059" s="348" t="s">
        <v>6620</v>
      </c>
      <c r="Y1059" s="142" t="s">
        <v>6621</v>
      </c>
      <c r="Z1059" s="123" t="s">
        <v>6137</v>
      </c>
      <c r="AA1059" s="69"/>
      <c r="AB1059" s="67"/>
      <c r="AC1059" s="89" t="s">
        <v>6142</v>
      </c>
      <c r="AD1059" s="69"/>
      <c r="AE1059" s="69"/>
      <c r="AF1059" s="69"/>
      <c r="AG1059" s="69"/>
      <c r="AH1059" s="123" t="s">
        <v>591</v>
      </c>
      <c r="AI1059" s="123"/>
      <c r="AJ1059" s="349"/>
      <c r="AK1059" s="349"/>
      <c r="AL1059" s="123"/>
      <c r="AM1059" s="123"/>
      <c r="AN1059" s="123"/>
      <c r="AO1059" s="174"/>
      <c r="AP1059" s="174"/>
      <c r="AQ1059" s="174"/>
      <c r="AR1059" s="123"/>
      <c r="AS1059" s="350"/>
      <c r="AT1059" s="350"/>
      <c r="AU1059" s="123"/>
      <c r="AV1059" s="67" t="s">
        <v>6622</v>
      </c>
      <c r="AW1059" s="179"/>
      <c r="AX1059" s="179"/>
      <c r="AY1059" s="123"/>
      <c r="AZ1059" s="123">
        <v>5000243583</v>
      </c>
      <c r="BA1059" s="174">
        <v>42236</v>
      </c>
      <c r="BB1059" s="174">
        <v>42254</v>
      </c>
      <c r="BC1059" s="123"/>
      <c r="BD1059" s="86">
        <v>3350000</v>
      </c>
      <c r="BE1059" s="113">
        <v>0</v>
      </c>
      <c r="BF1059" s="86">
        <v>3350000</v>
      </c>
      <c r="BG1059" s="179">
        <v>42257</v>
      </c>
      <c r="BH1059" s="156" t="s">
        <v>116</v>
      </c>
      <c r="BI1059" s="123" t="s">
        <v>6623</v>
      </c>
      <c r="BJ1059" s="179">
        <v>42256</v>
      </c>
      <c r="BK1059" s="351">
        <v>42277</v>
      </c>
      <c r="BL1059" s="351">
        <v>42314</v>
      </c>
      <c r="BM1059" s="179"/>
      <c r="BN1059" s="89"/>
      <c r="BQ1059" s="90">
        <v>3350000</v>
      </c>
    </row>
    <row r="1060" spans="1:69" x14ac:dyDescent="0.25">
      <c r="A1060" s="97">
        <v>1057</v>
      </c>
      <c r="B1060" s="404" t="s">
        <v>6624</v>
      </c>
      <c r="C1060" s="67">
        <v>4100028673</v>
      </c>
      <c r="D1060" s="67" t="s">
        <v>6403</v>
      </c>
      <c r="E1060" s="204">
        <v>2013312</v>
      </c>
      <c r="F1060" s="69" t="s">
        <v>4963</v>
      </c>
      <c r="G1060" s="69">
        <v>2015</v>
      </c>
      <c r="H1060" s="174">
        <v>42216</v>
      </c>
      <c r="I1060" s="174">
        <v>42255</v>
      </c>
      <c r="J1060" s="97" t="s">
        <v>4375</v>
      </c>
      <c r="K1060" s="95"/>
      <c r="L1060" s="88" t="s">
        <v>4377</v>
      </c>
      <c r="M1060" s="99" t="s">
        <v>5361</v>
      </c>
      <c r="N1060" s="97" t="s">
        <v>98</v>
      </c>
      <c r="O1060" s="97" t="s">
        <v>98</v>
      </c>
      <c r="P1060" s="100">
        <v>3300000</v>
      </c>
      <c r="Q1060" s="97">
        <v>2015</v>
      </c>
      <c r="R1060" s="69" t="s">
        <v>335</v>
      </c>
      <c r="S1060" s="363">
        <v>42174</v>
      </c>
      <c r="T1060" s="69"/>
      <c r="U1060" s="350"/>
      <c r="V1060" s="417"/>
      <c r="W1060" s="67" t="s">
        <v>6134</v>
      </c>
      <c r="X1060" s="348" t="s">
        <v>6625</v>
      </c>
      <c r="Y1060" s="142" t="s">
        <v>6626</v>
      </c>
      <c r="Z1060" s="123" t="s">
        <v>6137</v>
      </c>
      <c r="AA1060" s="69"/>
      <c r="AB1060" s="67"/>
      <c r="AC1060" s="89" t="s">
        <v>6142</v>
      </c>
      <c r="AD1060" s="69"/>
      <c r="AE1060" s="69"/>
      <c r="AF1060" s="69"/>
      <c r="AG1060" s="69"/>
      <c r="AH1060" s="123" t="s">
        <v>591</v>
      </c>
      <c r="AI1060" s="123"/>
      <c r="AJ1060" s="349"/>
      <c r="AK1060" s="349"/>
      <c r="AL1060" s="123"/>
      <c r="AM1060" s="123"/>
      <c r="AN1060" s="123"/>
      <c r="AO1060" s="174"/>
      <c r="AP1060" s="174"/>
      <c r="AQ1060" s="174"/>
      <c r="AR1060" s="123"/>
      <c r="AS1060" s="350"/>
      <c r="AT1060" s="350"/>
      <c r="AU1060" s="123"/>
      <c r="AV1060" s="67"/>
      <c r="AW1060" s="179"/>
      <c r="AX1060" s="179"/>
      <c r="AY1060" s="123"/>
      <c r="AZ1060" s="123"/>
      <c r="BA1060" s="174"/>
      <c r="BB1060" s="174"/>
      <c r="BC1060" s="123"/>
      <c r="BD1060" s="86"/>
      <c r="BE1060" s="86"/>
      <c r="BF1060" s="86"/>
      <c r="BG1060" s="179"/>
      <c r="BH1060" s="67"/>
      <c r="BI1060" s="123"/>
      <c r="BJ1060" s="179"/>
      <c r="BK1060" s="351"/>
      <c r="BL1060" s="351"/>
      <c r="BM1060" s="179"/>
      <c r="BN1060" s="89"/>
      <c r="BQ1060" s="90">
        <v>3300000</v>
      </c>
    </row>
    <row r="1061" spans="1:69" x14ac:dyDescent="0.25">
      <c r="A1061" s="97">
        <v>1058</v>
      </c>
      <c r="B1061" s="404" t="s">
        <v>6627</v>
      </c>
      <c r="C1061" s="67">
        <v>4100027898</v>
      </c>
      <c r="D1061" s="67" t="s">
        <v>6628</v>
      </c>
      <c r="E1061" s="204">
        <v>3350000</v>
      </c>
      <c r="F1061" s="69" t="s">
        <v>335</v>
      </c>
      <c r="G1061" s="69">
        <v>2015</v>
      </c>
      <c r="H1061" s="174">
        <v>42179</v>
      </c>
      <c r="I1061" s="174">
        <v>42188</v>
      </c>
      <c r="J1061" s="97" t="s">
        <v>4375</v>
      </c>
      <c r="K1061" s="95"/>
      <c r="L1061" s="88" t="s">
        <v>4377</v>
      </c>
      <c r="M1061" s="99" t="s">
        <v>5361</v>
      </c>
      <c r="N1061" s="97" t="s">
        <v>98</v>
      </c>
      <c r="O1061" s="97" t="s">
        <v>98</v>
      </c>
      <c r="P1061" s="100">
        <v>3350000</v>
      </c>
      <c r="Q1061" s="97">
        <v>2015</v>
      </c>
      <c r="R1061" s="69" t="s">
        <v>335</v>
      </c>
      <c r="S1061" s="363">
        <v>42174</v>
      </c>
      <c r="T1061" s="69"/>
      <c r="U1061" s="350"/>
      <c r="V1061" s="417"/>
      <c r="W1061" s="67" t="s">
        <v>6134</v>
      </c>
      <c r="X1061" s="348" t="s">
        <v>6629</v>
      </c>
      <c r="Y1061" s="142" t="s">
        <v>6630</v>
      </c>
      <c r="Z1061" s="123" t="s">
        <v>6137</v>
      </c>
      <c r="AA1061" s="69"/>
      <c r="AB1061" s="67"/>
      <c r="AC1061" s="89" t="s">
        <v>6142</v>
      </c>
      <c r="AD1061" s="69"/>
      <c r="AE1061" s="69"/>
      <c r="AF1061" s="69"/>
      <c r="AG1061" s="69"/>
      <c r="AH1061" s="123" t="s">
        <v>591</v>
      </c>
      <c r="AI1061" s="123"/>
      <c r="AJ1061" s="349"/>
      <c r="AK1061" s="349"/>
      <c r="AL1061" s="123"/>
      <c r="AM1061" s="123"/>
      <c r="AN1061" s="123"/>
      <c r="AO1061" s="174"/>
      <c r="AP1061" s="174"/>
      <c r="AQ1061" s="174"/>
      <c r="AR1061" s="123"/>
      <c r="AS1061" s="350"/>
      <c r="AT1061" s="350"/>
      <c r="AU1061" s="123"/>
      <c r="AV1061" s="67" t="s">
        <v>6631</v>
      </c>
      <c r="AW1061" s="179"/>
      <c r="AX1061" s="179"/>
      <c r="AY1061" s="123"/>
      <c r="AZ1061" s="123">
        <v>5000243569</v>
      </c>
      <c r="BA1061" s="174">
        <v>42236</v>
      </c>
      <c r="BB1061" s="174">
        <v>42254</v>
      </c>
      <c r="BC1061" s="123"/>
      <c r="BD1061" s="86">
        <v>3350000</v>
      </c>
      <c r="BE1061" s="113">
        <v>0</v>
      </c>
      <c r="BF1061" s="86">
        <v>3350000</v>
      </c>
      <c r="BG1061" s="179">
        <v>42257</v>
      </c>
      <c r="BH1061" s="156" t="s">
        <v>242</v>
      </c>
      <c r="BI1061" s="123" t="s">
        <v>6632</v>
      </c>
      <c r="BJ1061" s="179">
        <v>42256</v>
      </c>
      <c r="BK1061" s="351">
        <v>42277</v>
      </c>
      <c r="BL1061" s="351"/>
      <c r="BM1061" s="179"/>
      <c r="BN1061" s="89"/>
      <c r="BQ1061" s="90">
        <v>3350000</v>
      </c>
    </row>
    <row r="1062" spans="1:69" x14ac:dyDescent="0.25">
      <c r="A1062" s="97">
        <v>1059</v>
      </c>
      <c r="B1062" s="404" t="s">
        <v>6633</v>
      </c>
      <c r="C1062" s="67">
        <v>4100027898</v>
      </c>
      <c r="D1062" s="67" t="s">
        <v>6634</v>
      </c>
      <c r="E1062" s="204">
        <v>3350000</v>
      </c>
      <c r="F1062" s="69" t="s">
        <v>335</v>
      </c>
      <c r="G1062" s="69">
        <v>2015</v>
      </c>
      <c r="H1062" s="174">
        <v>42179</v>
      </c>
      <c r="I1062" s="174">
        <v>42188</v>
      </c>
      <c r="J1062" s="97" t="s">
        <v>4375</v>
      </c>
      <c r="K1062" s="95"/>
      <c r="L1062" s="88" t="s">
        <v>4377</v>
      </c>
      <c r="M1062" s="99" t="s">
        <v>5361</v>
      </c>
      <c r="N1062" s="97" t="s">
        <v>98</v>
      </c>
      <c r="O1062" s="97" t="s">
        <v>98</v>
      </c>
      <c r="P1062" s="100">
        <v>3350000</v>
      </c>
      <c r="Q1062" s="97">
        <v>2015</v>
      </c>
      <c r="R1062" s="69" t="s">
        <v>335</v>
      </c>
      <c r="S1062" s="363">
        <v>42174</v>
      </c>
      <c r="T1062" s="69"/>
      <c r="U1062" s="350"/>
      <c r="V1062" s="417"/>
      <c r="W1062" s="67" t="s">
        <v>6134</v>
      </c>
      <c r="X1062" s="348" t="s">
        <v>6635</v>
      </c>
      <c r="Y1062" s="142" t="s">
        <v>6636</v>
      </c>
      <c r="Z1062" s="123" t="s">
        <v>6137</v>
      </c>
      <c r="AA1062" s="69"/>
      <c r="AB1062" s="67"/>
      <c r="AC1062" s="89" t="s">
        <v>4375</v>
      </c>
      <c r="AD1062" s="69"/>
      <c r="AE1062" s="69"/>
      <c r="AF1062" s="69"/>
      <c r="AG1062" s="69"/>
      <c r="AH1062" s="123" t="s">
        <v>591</v>
      </c>
      <c r="AI1062" s="123"/>
      <c r="AJ1062" s="349"/>
      <c r="AK1062" s="349"/>
      <c r="AL1062" s="123"/>
      <c r="AM1062" s="123"/>
      <c r="AN1062" s="123"/>
      <c r="AO1062" s="174"/>
      <c r="AP1062" s="174"/>
      <c r="AQ1062" s="174"/>
      <c r="AR1062" s="123"/>
      <c r="AS1062" s="350"/>
      <c r="AT1062" s="350"/>
      <c r="AU1062" s="123"/>
      <c r="AV1062" s="67"/>
      <c r="AW1062" s="179"/>
      <c r="AX1062" s="179"/>
      <c r="AY1062" s="123"/>
      <c r="AZ1062" s="123"/>
      <c r="BA1062" s="174"/>
      <c r="BB1062" s="174"/>
      <c r="BC1062" s="123"/>
      <c r="BD1062" s="86"/>
      <c r="BE1062" s="86"/>
      <c r="BF1062" s="86"/>
      <c r="BG1062" s="179"/>
      <c r="BH1062" s="67"/>
      <c r="BI1062" s="123"/>
      <c r="BJ1062" s="179"/>
      <c r="BK1062" s="351"/>
      <c r="BL1062" s="351"/>
      <c r="BM1062" s="179"/>
      <c r="BN1062" s="89"/>
      <c r="BQ1062" s="90">
        <v>3350000</v>
      </c>
    </row>
    <row r="1063" spans="1:69" x14ac:dyDescent="0.25">
      <c r="A1063" s="97">
        <v>1060</v>
      </c>
      <c r="B1063" s="404" t="s">
        <v>6637</v>
      </c>
      <c r="C1063" s="67">
        <v>4100027898</v>
      </c>
      <c r="D1063" s="67" t="s">
        <v>6638</v>
      </c>
      <c r="E1063" s="204">
        <v>3350000</v>
      </c>
      <c r="F1063" s="69" t="s">
        <v>335</v>
      </c>
      <c r="G1063" s="69">
        <v>2015</v>
      </c>
      <c r="H1063" s="174">
        <v>42179</v>
      </c>
      <c r="I1063" s="174">
        <v>42188</v>
      </c>
      <c r="J1063" s="97" t="s">
        <v>4375</v>
      </c>
      <c r="K1063" s="95"/>
      <c r="L1063" s="88" t="s">
        <v>4377</v>
      </c>
      <c r="M1063" s="99" t="s">
        <v>5361</v>
      </c>
      <c r="N1063" s="97" t="s">
        <v>98</v>
      </c>
      <c r="O1063" s="97" t="s">
        <v>98</v>
      </c>
      <c r="P1063" s="100">
        <v>3350000</v>
      </c>
      <c r="Q1063" s="97">
        <v>2015</v>
      </c>
      <c r="R1063" s="69" t="s">
        <v>335</v>
      </c>
      <c r="S1063" s="363">
        <v>42174</v>
      </c>
      <c r="T1063" s="69"/>
      <c r="U1063" s="350"/>
      <c r="V1063" s="417"/>
      <c r="W1063" s="67" t="s">
        <v>6134</v>
      </c>
      <c r="X1063" s="348" t="s">
        <v>6639</v>
      </c>
      <c r="Y1063" s="142" t="s">
        <v>6640</v>
      </c>
      <c r="Z1063" s="123" t="s">
        <v>6137</v>
      </c>
      <c r="AA1063" s="69"/>
      <c r="AB1063" s="67"/>
      <c r="AC1063" s="89" t="s">
        <v>5399</v>
      </c>
      <c r="AD1063" s="69"/>
      <c r="AE1063" s="69"/>
      <c r="AF1063" s="69"/>
      <c r="AG1063" s="69"/>
      <c r="AH1063" s="123" t="s">
        <v>591</v>
      </c>
      <c r="AI1063" s="123"/>
      <c r="AJ1063" s="349"/>
      <c r="AK1063" s="349"/>
      <c r="AL1063" s="123"/>
      <c r="AM1063" s="123"/>
      <c r="AN1063" s="123"/>
      <c r="AO1063" s="174"/>
      <c r="AP1063" s="174"/>
      <c r="AQ1063" s="174"/>
      <c r="AR1063" s="123"/>
      <c r="AS1063" s="350"/>
      <c r="AT1063" s="350"/>
      <c r="AU1063" s="123"/>
      <c r="AV1063" s="67"/>
      <c r="AW1063" s="179"/>
      <c r="AX1063" s="179"/>
      <c r="AY1063" s="123"/>
      <c r="AZ1063" s="123"/>
      <c r="BA1063" s="174">
        <v>42311</v>
      </c>
      <c r="BB1063" s="174"/>
      <c r="BC1063" s="123"/>
      <c r="BD1063" s="86">
        <f>+E1063</f>
        <v>3350000</v>
      </c>
      <c r="BE1063" s="86">
        <f>+BD1063</f>
        <v>3350000</v>
      </c>
      <c r="BF1063" s="86"/>
      <c r="BG1063" s="179"/>
      <c r="BH1063" s="67" t="s">
        <v>776</v>
      </c>
      <c r="BI1063" s="123"/>
      <c r="BJ1063" s="179"/>
      <c r="BK1063" s="351"/>
      <c r="BL1063" s="351"/>
      <c r="BM1063" s="179"/>
      <c r="BN1063" s="89"/>
      <c r="BQ1063" s="90">
        <v>3350000</v>
      </c>
    </row>
    <row r="1064" spans="1:69" x14ac:dyDescent="0.25">
      <c r="A1064" s="97">
        <v>1061</v>
      </c>
      <c r="B1064" s="404" t="s">
        <v>6641</v>
      </c>
      <c r="C1064" s="67">
        <v>4100027898</v>
      </c>
      <c r="D1064" s="67" t="s">
        <v>6642</v>
      </c>
      <c r="E1064" s="204">
        <v>3350000</v>
      </c>
      <c r="F1064" s="69" t="s">
        <v>335</v>
      </c>
      <c r="G1064" s="69">
        <v>2015</v>
      </c>
      <c r="H1064" s="174">
        <v>42179</v>
      </c>
      <c r="I1064" s="174">
        <v>42188</v>
      </c>
      <c r="J1064" s="97" t="s">
        <v>4375</v>
      </c>
      <c r="K1064" s="95"/>
      <c r="L1064" s="88" t="s">
        <v>4377</v>
      </c>
      <c r="M1064" s="99" t="s">
        <v>5361</v>
      </c>
      <c r="N1064" s="97" t="s">
        <v>98</v>
      </c>
      <c r="O1064" s="97" t="s">
        <v>98</v>
      </c>
      <c r="P1064" s="100">
        <v>3350000</v>
      </c>
      <c r="Q1064" s="97">
        <v>2015</v>
      </c>
      <c r="R1064" s="69" t="s">
        <v>335</v>
      </c>
      <c r="S1064" s="363">
        <v>42174</v>
      </c>
      <c r="T1064" s="69"/>
      <c r="U1064" s="350"/>
      <c r="V1064" s="417"/>
      <c r="W1064" s="67" t="s">
        <v>6134</v>
      </c>
      <c r="X1064" s="348" t="s">
        <v>6643</v>
      </c>
      <c r="Y1064" s="142" t="s">
        <v>6644</v>
      </c>
      <c r="Z1064" s="123" t="s">
        <v>6137</v>
      </c>
      <c r="AA1064" s="69"/>
      <c r="AB1064" s="67"/>
      <c r="AC1064" s="89" t="s">
        <v>6142</v>
      </c>
      <c r="AD1064" s="69"/>
      <c r="AE1064" s="69"/>
      <c r="AF1064" s="69"/>
      <c r="AG1064" s="69"/>
      <c r="AH1064" s="123" t="s">
        <v>591</v>
      </c>
      <c r="AI1064" s="123"/>
      <c r="AJ1064" s="349"/>
      <c r="AK1064" s="349"/>
      <c r="AL1064" s="123"/>
      <c r="AM1064" s="123"/>
      <c r="AN1064" s="123"/>
      <c r="AO1064" s="174"/>
      <c r="AP1064" s="174"/>
      <c r="AQ1064" s="174"/>
      <c r="AR1064" s="123"/>
      <c r="AS1064" s="350"/>
      <c r="AT1064" s="350"/>
      <c r="AU1064" s="123"/>
      <c r="AV1064" s="67" t="s">
        <v>6645</v>
      </c>
      <c r="AW1064" s="179"/>
      <c r="AX1064" s="179"/>
      <c r="AY1064" s="123"/>
      <c r="AZ1064" s="123">
        <v>5000243582</v>
      </c>
      <c r="BA1064" s="174">
        <v>42236</v>
      </c>
      <c r="BB1064" s="174">
        <v>42254</v>
      </c>
      <c r="BC1064" s="123"/>
      <c r="BD1064" s="86">
        <v>3350000</v>
      </c>
      <c r="BE1064" s="113">
        <v>0</v>
      </c>
      <c r="BF1064" s="86">
        <v>3350000</v>
      </c>
      <c r="BG1064" s="179">
        <v>42257</v>
      </c>
      <c r="BH1064" s="156" t="s">
        <v>116</v>
      </c>
      <c r="BI1064" s="123" t="s">
        <v>6646</v>
      </c>
      <c r="BJ1064" s="179">
        <v>42256</v>
      </c>
      <c r="BK1064" s="351">
        <v>42277</v>
      </c>
      <c r="BL1064" s="351">
        <v>42314</v>
      </c>
      <c r="BM1064" s="179"/>
      <c r="BN1064" s="89"/>
      <c r="BQ1064" s="90">
        <v>3350000</v>
      </c>
    </row>
    <row r="1065" spans="1:69" x14ac:dyDescent="0.25">
      <c r="A1065" s="97">
        <v>1062</v>
      </c>
      <c r="B1065" s="404" t="s">
        <v>6647</v>
      </c>
      <c r="C1065" s="67">
        <v>4100027898</v>
      </c>
      <c r="D1065" s="67" t="s">
        <v>6648</v>
      </c>
      <c r="E1065" s="204">
        <v>3350000</v>
      </c>
      <c r="F1065" s="69" t="s">
        <v>335</v>
      </c>
      <c r="G1065" s="69">
        <v>2015</v>
      </c>
      <c r="H1065" s="174">
        <v>42179</v>
      </c>
      <c r="I1065" s="174">
        <v>42188</v>
      </c>
      <c r="J1065" s="97" t="s">
        <v>4375</v>
      </c>
      <c r="K1065" s="95"/>
      <c r="L1065" s="88" t="s">
        <v>4377</v>
      </c>
      <c r="M1065" s="99" t="s">
        <v>5361</v>
      </c>
      <c r="N1065" s="97" t="s">
        <v>98</v>
      </c>
      <c r="O1065" s="97" t="s">
        <v>98</v>
      </c>
      <c r="P1065" s="100">
        <v>3350000</v>
      </c>
      <c r="Q1065" s="97">
        <v>2015</v>
      </c>
      <c r="R1065" s="69" t="s">
        <v>335</v>
      </c>
      <c r="S1065" s="363">
        <v>42174</v>
      </c>
      <c r="T1065" s="69"/>
      <c r="U1065" s="350"/>
      <c r="V1065" s="417"/>
      <c r="W1065" s="67" t="s">
        <v>6134</v>
      </c>
      <c r="X1065" s="348" t="s">
        <v>6649</v>
      </c>
      <c r="Y1065" s="142" t="s">
        <v>6650</v>
      </c>
      <c r="Z1065" s="123" t="s">
        <v>6137</v>
      </c>
      <c r="AA1065" s="69"/>
      <c r="AB1065" s="67"/>
      <c r="AC1065" s="89" t="s">
        <v>6142</v>
      </c>
      <c r="AD1065" s="69"/>
      <c r="AE1065" s="69"/>
      <c r="AF1065" s="69"/>
      <c r="AG1065" s="69"/>
      <c r="AH1065" s="123" t="s">
        <v>591</v>
      </c>
      <c r="AI1065" s="123"/>
      <c r="AJ1065" s="349"/>
      <c r="AK1065" s="349"/>
      <c r="AL1065" s="123"/>
      <c r="AM1065" s="123"/>
      <c r="AN1065" s="123"/>
      <c r="AO1065" s="174"/>
      <c r="AP1065" s="174"/>
      <c r="AQ1065" s="174"/>
      <c r="AR1065" s="123"/>
      <c r="AS1065" s="350"/>
      <c r="AT1065" s="350"/>
      <c r="AU1065" s="123"/>
      <c r="AV1065" s="67" t="s">
        <v>6585</v>
      </c>
      <c r="AW1065" s="179"/>
      <c r="AX1065" s="179"/>
      <c r="AY1065" s="123"/>
      <c r="AZ1065" s="123">
        <v>5000243587</v>
      </c>
      <c r="BA1065" s="174">
        <v>42236</v>
      </c>
      <c r="BB1065" s="174">
        <v>42254</v>
      </c>
      <c r="BC1065" s="123"/>
      <c r="BD1065" s="86">
        <v>3350000</v>
      </c>
      <c r="BE1065" s="113">
        <v>0</v>
      </c>
      <c r="BF1065" s="86">
        <v>3350000</v>
      </c>
      <c r="BG1065" s="179">
        <v>42257</v>
      </c>
      <c r="BH1065" s="156" t="s">
        <v>116</v>
      </c>
      <c r="BI1065" s="123" t="s">
        <v>6651</v>
      </c>
      <c r="BJ1065" s="179">
        <v>42256</v>
      </c>
      <c r="BK1065" s="351">
        <v>42277</v>
      </c>
      <c r="BL1065" s="351">
        <v>42310</v>
      </c>
      <c r="BM1065" s="179"/>
      <c r="BN1065" s="89"/>
      <c r="BQ1065" s="90">
        <v>3350000</v>
      </c>
    </row>
    <row r="1066" spans="1:69" x14ac:dyDescent="0.25">
      <c r="A1066" s="97">
        <v>1063</v>
      </c>
      <c r="B1066" s="404" t="s">
        <v>6652</v>
      </c>
      <c r="C1066" s="67">
        <v>4100027898</v>
      </c>
      <c r="D1066" s="67" t="s">
        <v>6653</v>
      </c>
      <c r="E1066" s="204">
        <v>3350000</v>
      </c>
      <c r="F1066" s="69" t="s">
        <v>335</v>
      </c>
      <c r="G1066" s="69">
        <v>2015</v>
      </c>
      <c r="H1066" s="174">
        <v>42179</v>
      </c>
      <c r="I1066" s="174">
        <v>42188</v>
      </c>
      <c r="J1066" s="97" t="s">
        <v>4375</v>
      </c>
      <c r="K1066" s="95"/>
      <c r="L1066" s="88" t="s">
        <v>4377</v>
      </c>
      <c r="M1066" s="99" t="s">
        <v>5361</v>
      </c>
      <c r="N1066" s="97" t="s">
        <v>98</v>
      </c>
      <c r="O1066" s="97" t="s">
        <v>98</v>
      </c>
      <c r="P1066" s="100">
        <v>3350000</v>
      </c>
      <c r="Q1066" s="97">
        <v>2015</v>
      </c>
      <c r="R1066" s="69" t="s">
        <v>335</v>
      </c>
      <c r="S1066" s="363">
        <v>42174</v>
      </c>
      <c r="T1066" s="69"/>
      <c r="U1066" s="350"/>
      <c r="V1066" s="417"/>
      <c r="W1066" s="67" t="s">
        <v>6134</v>
      </c>
      <c r="X1066" s="348" t="s">
        <v>6654</v>
      </c>
      <c r="Y1066" s="142" t="s">
        <v>6655</v>
      </c>
      <c r="Z1066" s="123" t="s">
        <v>6137</v>
      </c>
      <c r="AA1066" s="69"/>
      <c r="AB1066" s="67"/>
      <c r="AC1066" s="89" t="s">
        <v>5399</v>
      </c>
      <c r="AD1066" s="69"/>
      <c r="AE1066" s="69"/>
      <c r="AF1066" s="69"/>
      <c r="AG1066" s="69"/>
      <c r="AH1066" s="123" t="s">
        <v>591</v>
      </c>
      <c r="AI1066" s="123"/>
      <c r="AJ1066" s="349"/>
      <c r="AK1066" s="349"/>
      <c r="AL1066" s="123"/>
      <c r="AM1066" s="123"/>
      <c r="AN1066" s="123"/>
      <c r="AO1066" s="174"/>
      <c r="AP1066" s="174"/>
      <c r="AQ1066" s="174"/>
      <c r="AR1066" s="123"/>
      <c r="AS1066" s="350"/>
      <c r="AT1066" s="350"/>
      <c r="AU1066" s="123"/>
      <c r="AV1066" s="67"/>
      <c r="AW1066" s="179"/>
      <c r="AX1066" s="179"/>
      <c r="AY1066" s="123"/>
      <c r="AZ1066" s="123"/>
      <c r="BA1066" s="174">
        <v>42304</v>
      </c>
      <c r="BB1066" s="174"/>
      <c r="BC1066" s="123"/>
      <c r="BD1066" s="86">
        <f>+E1066</f>
        <v>3350000</v>
      </c>
      <c r="BE1066" s="86">
        <f>+BD1066</f>
        <v>3350000</v>
      </c>
      <c r="BF1066" s="86"/>
      <c r="BG1066" s="179"/>
      <c r="BH1066" s="67" t="s">
        <v>8267</v>
      </c>
      <c r="BI1066" s="123"/>
      <c r="BJ1066" s="179"/>
      <c r="BK1066" s="351"/>
      <c r="BL1066" s="351"/>
      <c r="BM1066" s="179"/>
      <c r="BN1066" s="89"/>
      <c r="BQ1066" s="90">
        <v>3350000</v>
      </c>
    </row>
    <row r="1067" spans="1:69" x14ac:dyDescent="0.25">
      <c r="A1067" s="97">
        <v>1064</v>
      </c>
      <c r="B1067" s="404" t="s">
        <v>6656</v>
      </c>
      <c r="C1067" s="67">
        <v>4500071712</v>
      </c>
      <c r="D1067" s="67" t="s">
        <v>6657</v>
      </c>
      <c r="E1067" s="204">
        <v>8250000</v>
      </c>
      <c r="F1067" s="69" t="s">
        <v>335</v>
      </c>
      <c r="G1067" s="69">
        <v>2015</v>
      </c>
      <c r="H1067" s="174">
        <v>42184</v>
      </c>
      <c r="I1067" s="174">
        <v>42188</v>
      </c>
      <c r="J1067" s="69" t="s">
        <v>94</v>
      </c>
      <c r="K1067" s="123" t="s">
        <v>95</v>
      </c>
      <c r="L1067" s="67" t="s">
        <v>96</v>
      </c>
      <c r="M1067" s="156" t="s">
        <v>97</v>
      </c>
      <c r="N1067" s="69" t="s">
        <v>98</v>
      </c>
      <c r="O1067" s="69" t="s">
        <v>98</v>
      </c>
      <c r="P1067" s="100">
        <v>8250000</v>
      </c>
      <c r="Q1067" s="97">
        <v>2015</v>
      </c>
      <c r="R1067" s="69" t="s">
        <v>335</v>
      </c>
      <c r="S1067" s="363">
        <v>42177</v>
      </c>
      <c r="T1067" s="363">
        <v>42177</v>
      </c>
      <c r="U1067" s="350"/>
      <c r="V1067" s="417"/>
      <c r="W1067" s="67" t="s">
        <v>864</v>
      </c>
      <c r="X1067" s="348" t="s">
        <v>6658</v>
      </c>
      <c r="Y1067" s="142" t="s">
        <v>6659</v>
      </c>
      <c r="Z1067" s="123" t="s">
        <v>6660</v>
      </c>
      <c r="AA1067" s="69" t="s">
        <v>103</v>
      </c>
      <c r="AB1067" s="67" t="s">
        <v>1807</v>
      </c>
      <c r="AC1067" s="89" t="s">
        <v>668</v>
      </c>
      <c r="AD1067" s="69"/>
      <c r="AE1067" s="69"/>
      <c r="AF1067" s="69"/>
      <c r="AG1067" s="69"/>
      <c r="AH1067" s="123" t="s">
        <v>161</v>
      </c>
      <c r="AI1067" s="123" t="s">
        <v>6661</v>
      </c>
      <c r="AJ1067" s="349">
        <v>114.42197</v>
      </c>
      <c r="AK1067" s="381" t="s">
        <v>6662</v>
      </c>
      <c r="AL1067" s="123"/>
      <c r="AM1067" s="123"/>
      <c r="AN1067" s="123"/>
      <c r="AO1067" s="174"/>
      <c r="AP1067" s="174"/>
      <c r="AQ1067" s="174"/>
      <c r="AR1067" s="123"/>
      <c r="AS1067" s="350"/>
      <c r="AT1067" s="350"/>
      <c r="AU1067" s="123"/>
      <c r="AV1067" s="67"/>
      <c r="AW1067" s="179"/>
      <c r="AX1067" s="179"/>
      <c r="AY1067" s="123"/>
      <c r="AZ1067" s="123" t="s">
        <v>6663</v>
      </c>
      <c r="BA1067" s="174">
        <v>42192</v>
      </c>
      <c r="BB1067" s="174">
        <v>42194</v>
      </c>
      <c r="BC1067" s="123"/>
      <c r="BD1067" s="86">
        <v>8250000</v>
      </c>
      <c r="BE1067" s="86">
        <v>0</v>
      </c>
      <c r="BF1067" s="86">
        <v>8250000</v>
      </c>
      <c r="BG1067" s="179">
        <v>42195</v>
      </c>
      <c r="BH1067" s="156" t="s">
        <v>116</v>
      </c>
      <c r="BI1067" s="123" t="s">
        <v>6664</v>
      </c>
      <c r="BJ1067" s="179">
        <v>42195</v>
      </c>
      <c r="BK1067" s="351">
        <v>42216</v>
      </c>
      <c r="BL1067" s="351">
        <v>42213</v>
      </c>
      <c r="BM1067" s="179"/>
      <c r="BN1067" s="89"/>
      <c r="BQ1067" s="90">
        <v>8250000</v>
      </c>
    </row>
    <row r="1068" spans="1:69" x14ac:dyDescent="0.25">
      <c r="A1068" s="97">
        <v>1065</v>
      </c>
      <c r="B1068" s="404" t="s">
        <v>6665</v>
      </c>
      <c r="C1068" s="88">
        <v>4100028526</v>
      </c>
      <c r="D1068" s="67" t="s">
        <v>6666</v>
      </c>
      <c r="E1068" s="204">
        <v>4624000</v>
      </c>
      <c r="F1068" s="97" t="s">
        <v>4963</v>
      </c>
      <c r="G1068" s="97">
        <v>2015</v>
      </c>
      <c r="H1068" s="101">
        <v>42200</v>
      </c>
      <c r="I1068" s="101">
        <v>42255</v>
      </c>
      <c r="J1068" s="97" t="s">
        <v>4375</v>
      </c>
      <c r="K1068" s="95"/>
      <c r="L1068" s="88" t="s">
        <v>4377</v>
      </c>
      <c r="M1068" s="99" t="s">
        <v>5361</v>
      </c>
      <c r="N1068" s="97" t="s">
        <v>98</v>
      </c>
      <c r="O1068" s="97" t="s">
        <v>98</v>
      </c>
      <c r="P1068" s="100">
        <v>3750000</v>
      </c>
      <c r="Q1068" s="97">
        <v>2015</v>
      </c>
      <c r="R1068" s="69" t="s">
        <v>335</v>
      </c>
      <c r="S1068" s="363">
        <v>42177</v>
      </c>
      <c r="T1068" s="69"/>
      <c r="U1068" s="350"/>
      <c r="V1068" s="417"/>
      <c r="W1068" s="67" t="s">
        <v>5829</v>
      </c>
      <c r="X1068" s="69" t="s">
        <v>15463</v>
      </c>
      <c r="Y1068" s="67" t="s">
        <v>6667</v>
      </c>
      <c r="Z1068" s="123" t="s">
        <v>5418</v>
      </c>
      <c r="AA1068" s="69"/>
      <c r="AB1068" s="67"/>
      <c r="AC1068" s="89"/>
      <c r="AD1068" s="69"/>
      <c r="AE1068" s="69"/>
      <c r="AF1068" s="69"/>
      <c r="AG1068" s="69"/>
      <c r="AH1068" s="123"/>
      <c r="AI1068" s="123"/>
      <c r="AJ1068" s="349"/>
      <c r="AK1068" s="349"/>
      <c r="AL1068" s="123"/>
      <c r="AM1068" s="123"/>
      <c r="AN1068" s="123"/>
      <c r="AO1068" s="174"/>
      <c r="AP1068" s="174"/>
      <c r="AQ1068" s="174"/>
      <c r="AR1068" s="123"/>
      <c r="AS1068" s="350"/>
      <c r="AT1068" s="350"/>
      <c r="AU1068" s="123"/>
      <c r="AV1068" s="67"/>
      <c r="AW1068" s="179"/>
      <c r="AX1068" s="179"/>
      <c r="AY1068" s="123"/>
      <c r="AZ1068" s="123"/>
      <c r="BA1068" s="174">
        <v>42321</v>
      </c>
      <c r="BB1068" s="174"/>
      <c r="BC1068" s="123"/>
      <c r="BD1068" s="86">
        <f>+E1068</f>
        <v>4624000</v>
      </c>
      <c r="BE1068" s="86">
        <f>+BD1068</f>
        <v>4624000</v>
      </c>
      <c r="BF1068" s="86"/>
      <c r="BG1068" s="179"/>
      <c r="BH1068" s="67" t="s">
        <v>8267</v>
      </c>
      <c r="BI1068" s="123"/>
      <c r="BJ1068" s="179"/>
      <c r="BK1068" s="351"/>
      <c r="BL1068" s="351"/>
      <c r="BM1068" s="179"/>
      <c r="BN1068" s="89"/>
      <c r="BQ1068" s="90">
        <v>3750000</v>
      </c>
    </row>
    <row r="1069" spans="1:69" x14ac:dyDescent="0.25">
      <c r="A1069" s="97">
        <v>1066</v>
      </c>
      <c r="B1069" s="404" t="s">
        <v>6668</v>
      </c>
      <c r="C1069" s="88">
        <v>4100028526</v>
      </c>
      <c r="D1069" s="88" t="s">
        <v>4962</v>
      </c>
      <c r="E1069" s="204">
        <v>10897000</v>
      </c>
      <c r="F1069" s="97" t="s">
        <v>4963</v>
      </c>
      <c r="G1069" s="97">
        <v>2015</v>
      </c>
      <c r="H1069" s="101">
        <v>42200</v>
      </c>
      <c r="I1069" s="101">
        <v>42255</v>
      </c>
      <c r="J1069" s="97" t="s">
        <v>4375</v>
      </c>
      <c r="K1069" s="95"/>
      <c r="L1069" s="88" t="s">
        <v>4377</v>
      </c>
      <c r="M1069" s="99" t="s">
        <v>5361</v>
      </c>
      <c r="N1069" s="97" t="s">
        <v>98</v>
      </c>
      <c r="O1069" s="97" t="s">
        <v>98</v>
      </c>
      <c r="P1069" s="100">
        <v>3750000</v>
      </c>
      <c r="Q1069" s="97">
        <v>2015</v>
      </c>
      <c r="R1069" s="69" t="s">
        <v>335</v>
      </c>
      <c r="S1069" s="363">
        <v>42177</v>
      </c>
      <c r="T1069" s="69"/>
      <c r="U1069" s="350"/>
      <c r="V1069" s="417"/>
      <c r="W1069" s="67" t="s">
        <v>5829</v>
      </c>
      <c r="X1069" s="69" t="s">
        <v>15464</v>
      </c>
      <c r="Y1069" s="67" t="s">
        <v>5878</v>
      </c>
      <c r="Z1069" s="123" t="s">
        <v>5418</v>
      </c>
      <c r="AA1069" s="69"/>
      <c r="AB1069" s="67"/>
      <c r="AC1069" s="89"/>
      <c r="AD1069" s="69"/>
      <c r="AE1069" s="69"/>
      <c r="AF1069" s="69"/>
      <c r="AG1069" s="69"/>
      <c r="AH1069" s="123"/>
      <c r="AI1069" s="123"/>
      <c r="AJ1069" s="349"/>
      <c r="AK1069" s="349"/>
      <c r="AL1069" s="123"/>
      <c r="AM1069" s="123"/>
      <c r="AN1069" s="123"/>
      <c r="AO1069" s="174"/>
      <c r="AP1069" s="174"/>
      <c r="AQ1069" s="174"/>
      <c r="AR1069" s="123"/>
      <c r="AS1069" s="350"/>
      <c r="AT1069" s="350"/>
      <c r="AU1069" s="123"/>
      <c r="AV1069" s="67"/>
      <c r="AW1069" s="179"/>
      <c r="AX1069" s="179"/>
      <c r="AY1069" s="123"/>
      <c r="AZ1069" s="123"/>
      <c r="BA1069" s="174">
        <v>42321</v>
      </c>
      <c r="BB1069" s="174"/>
      <c r="BC1069" s="123"/>
      <c r="BD1069" s="86">
        <f>+E1069</f>
        <v>10897000</v>
      </c>
      <c r="BE1069" s="86">
        <f>+BD1069</f>
        <v>10897000</v>
      </c>
      <c r="BF1069" s="86"/>
      <c r="BG1069" s="179"/>
      <c r="BH1069" s="67" t="s">
        <v>8267</v>
      </c>
      <c r="BI1069" s="123"/>
      <c r="BJ1069" s="179"/>
      <c r="BK1069" s="351"/>
      <c r="BL1069" s="351"/>
      <c r="BM1069" s="179"/>
      <c r="BN1069" s="89"/>
      <c r="BQ1069" s="90">
        <v>3750000</v>
      </c>
    </row>
    <row r="1070" spans="1:69" x14ac:dyDescent="0.25">
      <c r="A1070" s="97">
        <v>1067</v>
      </c>
      <c r="B1070" s="404" t="s">
        <v>6669</v>
      </c>
      <c r="C1070" s="67">
        <v>4500071716</v>
      </c>
      <c r="D1070" s="67" t="s">
        <v>1681</v>
      </c>
      <c r="E1070" s="204">
        <v>3250000</v>
      </c>
      <c r="F1070" s="69" t="s">
        <v>335</v>
      </c>
      <c r="G1070" s="69">
        <v>2015</v>
      </c>
      <c r="H1070" s="174">
        <v>42184</v>
      </c>
      <c r="I1070" s="174">
        <v>42188</v>
      </c>
      <c r="J1070" s="97" t="s">
        <v>94</v>
      </c>
      <c r="K1070" s="95" t="s">
        <v>95</v>
      </c>
      <c r="L1070" s="88" t="s">
        <v>96</v>
      </c>
      <c r="M1070" s="99" t="s">
        <v>395</v>
      </c>
      <c r="N1070" s="97" t="s">
        <v>98</v>
      </c>
      <c r="O1070" s="97" t="s">
        <v>98</v>
      </c>
      <c r="P1070" s="100">
        <v>3250000</v>
      </c>
      <c r="Q1070" s="97">
        <v>2015</v>
      </c>
      <c r="R1070" s="69" t="s">
        <v>335</v>
      </c>
      <c r="S1070" s="363">
        <v>42177</v>
      </c>
      <c r="T1070" s="363">
        <v>42177</v>
      </c>
      <c r="U1070" s="350"/>
      <c r="V1070" s="417"/>
      <c r="W1070" s="67" t="s">
        <v>3136</v>
      </c>
      <c r="X1070" s="69" t="s">
        <v>6670</v>
      </c>
      <c r="Y1070" s="67" t="s">
        <v>6671</v>
      </c>
      <c r="Z1070" s="123" t="s">
        <v>398</v>
      </c>
      <c r="AA1070" s="69" t="s">
        <v>103</v>
      </c>
      <c r="AB1070" s="67" t="s">
        <v>580</v>
      </c>
      <c r="AC1070" s="89" t="s">
        <v>3361</v>
      </c>
      <c r="AD1070" s="69"/>
      <c r="AE1070" s="69"/>
      <c r="AF1070" s="69"/>
      <c r="AG1070" s="69"/>
      <c r="AH1070" s="123" t="s">
        <v>384</v>
      </c>
      <c r="AI1070" s="123" t="s">
        <v>6672</v>
      </c>
      <c r="AJ1070" s="349">
        <v>106.87157000000001</v>
      </c>
      <c r="AK1070" s="381" t="s">
        <v>6673</v>
      </c>
      <c r="AL1070" s="123"/>
      <c r="AM1070" s="123"/>
      <c r="AN1070" s="123"/>
      <c r="AO1070" s="174"/>
      <c r="AP1070" s="174"/>
      <c r="AQ1070" s="174"/>
      <c r="AR1070" s="123"/>
      <c r="AS1070" s="350"/>
      <c r="AT1070" s="350"/>
      <c r="AU1070" s="123"/>
      <c r="AV1070" s="67"/>
      <c r="AW1070" s="179"/>
      <c r="AX1070" s="179"/>
      <c r="AY1070" s="123"/>
      <c r="AZ1070" s="123" t="s">
        <v>6674</v>
      </c>
      <c r="BA1070" s="174">
        <v>42192</v>
      </c>
      <c r="BB1070" s="174">
        <v>42194</v>
      </c>
      <c r="BC1070" s="123"/>
      <c r="BD1070" s="86">
        <v>3250000</v>
      </c>
      <c r="BE1070" s="86">
        <v>0</v>
      </c>
      <c r="BF1070" s="86">
        <v>3250000</v>
      </c>
      <c r="BG1070" s="179">
        <v>42195</v>
      </c>
      <c r="BH1070" s="156" t="s">
        <v>116</v>
      </c>
      <c r="BI1070" s="123" t="s">
        <v>6675</v>
      </c>
      <c r="BJ1070" s="179">
        <v>42195</v>
      </c>
      <c r="BK1070" s="351">
        <v>42216</v>
      </c>
      <c r="BL1070" s="351">
        <v>42213</v>
      </c>
      <c r="BM1070" s="179"/>
      <c r="BN1070" s="89"/>
      <c r="BQ1070" s="90">
        <v>3250000</v>
      </c>
    </row>
    <row r="1071" spans="1:69" x14ac:dyDescent="0.25">
      <c r="A1071" s="97">
        <v>1068</v>
      </c>
      <c r="B1071" s="404" t="s">
        <v>6676</v>
      </c>
      <c r="C1071" s="67">
        <v>4100027853</v>
      </c>
      <c r="D1071" s="67" t="s">
        <v>6677</v>
      </c>
      <c r="E1071" s="204">
        <v>3750000</v>
      </c>
      <c r="F1071" s="69" t="s">
        <v>335</v>
      </c>
      <c r="G1071" s="69">
        <v>2015</v>
      </c>
      <c r="H1071" s="174">
        <v>42178</v>
      </c>
      <c r="I1071" s="174">
        <v>42188</v>
      </c>
      <c r="J1071" s="97" t="s">
        <v>4375</v>
      </c>
      <c r="K1071" s="95"/>
      <c r="L1071" s="88" t="s">
        <v>4377</v>
      </c>
      <c r="M1071" s="99" t="s">
        <v>5361</v>
      </c>
      <c r="N1071" s="97" t="s">
        <v>98</v>
      </c>
      <c r="O1071" s="97" t="s">
        <v>98</v>
      </c>
      <c r="P1071" s="100">
        <v>3750000</v>
      </c>
      <c r="Q1071" s="97">
        <v>2015</v>
      </c>
      <c r="R1071" s="69" t="s">
        <v>335</v>
      </c>
      <c r="S1071" s="363">
        <v>42178</v>
      </c>
      <c r="T1071" s="69"/>
      <c r="U1071" s="350"/>
      <c r="V1071" s="417"/>
      <c r="W1071" s="67" t="s">
        <v>6678</v>
      </c>
      <c r="X1071" s="69" t="s">
        <v>6679</v>
      </c>
      <c r="Y1071" s="67" t="s">
        <v>6680</v>
      </c>
      <c r="Z1071" s="123" t="s">
        <v>6681</v>
      </c>
      <c r="AA1071" s="69"/>
      <c r="AB1071" s="67"/>
      <c r="AC1071" s="89"/>
      <c r="AD1071" s="69"/>
      <c r="AE1071" s="69"/>
      <c r="AF1071" s="69"/>
      <c r="AG1071" s="69"/>
      <c r="AH1071" s="123" t="s">
        <v>1885</v>
      </c>
      <c r="AI1071" s="123"/>
      <c r="AJ1071" s="349"/>
      <c r="AK1071" s="349"/>
      <c r="AL1071" s="123"/>
      <c r="AM1071" s="123"/>
      <c r="AN1071" s="123"/>
      <c r="AO1071" s="174"/>
      <c r="AP1071" s="174"/>
      <c r="AQ1071" s="174"/>
      <c r="AR1071" s="123"/>
      <c r="AS1071" s="350"/>
      <c r="AT1071" s="350"/>
      <c r="AU1071" s="123"/>
      <c r="AV1071" s="67" t="s">
        <v>14525</v>
      </c>
      <c r="AW1071" s="179"/>
      <c r="AX1071" s="179"/>
      <c r="AY1071" s="123"/>
      <c r="AZ1071" s="123">
        <v>5000245736</v>
      </c>
      <c r="BA1071" s="98">
        <v>42257</v>
      </c>
      <c r="BB1071" s="174">
        <v>42270</v>
      </c>
      <c r="BC1071" s="123"/>
      <c r="BD1071" s="86">
        <f>+E1071</f>
        <v>3750000</v>
      </c>
      <c r="BE1071" s="113">
        <v>0</v>
      </c>
      <c r="BF1071" s="86">
        <f>+BD1071</f>
        <v>3750000</v>
      </c>
      <c r="BG1071" s="179">
        <v>42272</v>
      </c>
      <c r="BH1071" s="310" t="s">
        <v>242</v>
      </c>
      <c r="BI1071" s="805" t="s">
        <v>14701</v>
      </c>
      <c r="BJ1071" s="179">
        <v>42275</v>
      </c>
      <c r="BK1071" s="351">
        <v>42296</v>
      </c>
      <c r="BL1071" s="351"/>
      <c r="BM1071" s="179"/>
      <c r="BN1071" s="89"/>
      <c r="BQ1071" s="90">
        <v>3750000</v>
      </c>
    </row>
    <row r="1072" spans="1:69" x14ac:dyDescent="0.25">
      <c r="A1072" s="97">
        <v>1069</v>
      </c>
      <c r="B1072" s="404" t="s">
        <v>6682</v>
      </c>
      <c r="C1072" s="67"/>
      <c r="D1072" s="67"/>
      <c r="E1072" s="204"/>
      <c r="F1072" s="69"/>
      <c r="G1072" s="69"/>
      <c r="H1072" s="174"/>
      <c r="I1072" s="174"/>
      <c r="J1072" s="97" t="s">
        <v>4375</v>
      </c>
      <c r="K1072" s="95"/>
      <c r="L1072" s="88" t="s">
        <v>4377</v>
      </c>
      <c r="M1072" s="99" t="s">
        <v>5361</v>
      </c>
      <c r="N1072" s="97" t="s">
        <v>98</v>
      </c>
      <c r="O1072" s="97" t="s">
        <v>98</v>
      </c>
      <c r="P1072" s="100">
        <v>3750000</v>
      </c>
      <c r="Q1072" s="97">
        <v>2015</v>
      </c>
      <c r="R1072" s="69" t="s">
        <v>335</v>
      </c>
      <c r="S1072" s="363">
        <v>42178</v>
      </c>
      <c r="T1072" s="69"/>
      <c r="U1072" s="350"/>
      <c r="V1072" s="417"/>
      <c r="W1072" s="67" t="s">
        <v>6678</v>
      </c>
      <c r="X1072" s="69" t="s">
        <v>6679</v>
      </c>
      <c r="Y1072" s="67" t="s">
        <v>6683</v>
      </c>
      <c r="Z1072" s="123" t="s">
        <v>6681</v>
      </c>
      <c r="AA1072" s="69"/>
      <c r="AB1072" s="67"/>
      <c r="AC1072" s="89"/>
      <c r="AD1072" s="69"/>
      <c r="AE1072" s="69"/>
      <c r="AF1072" s="69"/>
      <c r="AG1072" s="69"/>
      <c r="AH1072" s="123" t="s">
        <v>1885</v>
      </c>
      <c r="AI1072" s="123"/>
      <c r="AJ1072" s="349"/>
      <c r="AK1072" s="349"/>
      <c r="AL1072" s="123"/>
      <c r="AM1072" s="123"/>
      <c r="AN1072" s="123"/>
      <c r="AO1072" s="174"/>
      <c r="AP1072" s="174"/>
      <c r="AQ1072" s="174"/>
      <c r="AR1072" s="123"/>
      <c r="AS1072" s="350"/>
      <c r="AT1072" s="350"/>
      <c r="AU1072" s="123"/>
      <c r="AV1072" s="67"/>
      <c r="AW1072" s="179"/>
      <c r="AX1072" s="179"/>
      <c r="AY1072" s="123"/>
      <c r="AZ1072" s="123"/>
      <c r="BA1072" s="174"/>
      <c r="BB1072" s="174"/>
      <c r="BC1072" s="123"/>
      <c r="BD1072" s="86"/>
      <c r="BE1072" s="86"/>
      <c r="BF1072" s="86"/>
      <c r="BG1072" s="179"/>
      <c r="BH1072" s="67" t="s">
        <v>15260</v>
      </c>
      <c r="BI1072" s="123"/>
      <c r="BJ1072" s="179"/>
      <c r="BK1072" s="351"/>
      <c r="BL1072" s="351"/>
      <c r="BM1072" s="179"/>
      <c r="BN1072" s="89"/>
      <c r="BQ1072" s="392" t="s">
        <v>6684</v>
      </c>
    </row>
    <row r="1073" spans="1:69" x14ac:dyDescent="0.25">
      <c r="A1073" s="97">
        <v>1070</v>
      </c>
      <c r="B1073" s="404" t="s">
        <v>6685</v>
      </c>
      <c r="C1073" s="67">
        <v>4100027853</v>
      </c>
      <c r="D1073" s="67" t="s">
        <v>6686</v>
      </c>
      <c r="E1073" s="204">
        <v>7703000</v>
      </c>
      <c r="F1073" s="69" t="s">
        <v>335</v>
      </c>
      <c r="G1073" s="69">
        <v>2015</v>
      </c>
      <c r="H1073" s="174">
        <v>42178</v>
      </c>
      <c r="I1073" s="174">
        <v>42188</v>
      </c>
      <c r="J1073" s="97" t="s">
        <v>4375</v>
      </c>
      <c r="K1073" s="95"/>
      <c r="L1073" s="88" t="s">
        <v>4377</v>
      </c>
      <c r="M1073" s="99" t="s">
        <v>5361</v>
      </c>
      <c r="N1073" s="97" t="s">
        <v>98</v>
      </c>
      <c r="O1073" s="97" t="s">
        <v>98</v>
      </c>
      <c r="P1073" s="100">
        <v>7703000</v>
      </c>
      <c r="Q1073" s="97">
        <v>2015</v>
      </c>
      <c r="R1073" s="69" t="s">
        <v>335</v>
      </c>
      <c r="S1073" s="363">
        <v>42178</v>
      </c>
      <c r="T1073" s="69"/>
      <c r="U1073" s="350"/>
      <c r="V1073" s="417"/>
      <c r="W1073" s="67" t="s">
        <v>6678</v>
      </c>
      <c r="X1073" s="69" t="s">
        <v>6687</v>
      </c>
      <c r="Y1073" s="67" t="s">
        <v>6688</v>
      </c>
      <c r="Z1073" s="123" t="s">
        <v>6689</v>
      </c>
      <c r="AA1073" s="69"/>
      <c r="AB1073" s="67"/>
      <c r="AC1073" s="89"/>
      <c r="AD1073" s="69"/>
      <c r="AE1073" s="69"/>
      <c r="AF1073" s="69"/>
      <c r="AG1073" s="69"/>
      <c r="AH1073" s="123" t="s">
        <v>108</v>
      </c>
      <c r="AI1073" s="123"/>
      <c r="AJ1073" s="349"/>
      <c r="AK1073" s="349"/>
      <c r="AL1073" s="123"/>
      <c r="AM1073" s="123"/>
      <c r="AN1073" s="123"/>
      <c r="AO1073" s="174"/>
      <c r="AP1073" s="174"/>
      <c r="AQ1073" s="174"/>
      <c r="AR1073" s="123"/>
      <c r="AS1073" s="350"/>
      <c r="AT1073" s="350"/>
      <c r="AU1073" s="123"/>
      <c r="AV1073" s="123" t="s">
        <v>14980</v>
      </c>
      <c r="AW1073" s="179"/>
      <c r="AX1073" s="179"/>
      <c r="AY1073" s="123"/>
      <c r="AZ1073" s="123">
        <v>5000248220</v>
      </c>
      <c r="BA1073" s="98">
        <v>42257</v>
      </c>
      <c r="BB1073" s="174">
        <v>42289</v>
      </c>
      <c r="BC1073" s="180"/>
      <c r="BD1073" s="86">
        <v>7703000</v>
      </c>
      <c r="BE1073" s="113">
        <v>0</v>
      </c>
      <c r="BF1073" s="86">
        <f>+BD1073</f>
        <v>7703000</v>
      </c>
      <c r="BG1073" s="179">
        <v>42290</v>
      </c>
      <c r="BH1073" s="310" t="s">
        <v>242</v>
      </c>
      <c r="BI1073" s="123" t="s">
        <v>15030</v>
      </c>
      <c r="BJ1073" s="179">
        <v>42296</v>
      </c>
      <c r="BK1073" s="351">
        <v>42317</v>
      </c>
      <c r="BL1073" s="351"/>
      <c r="BM1073" s="179"/>
      <c r="BN1073" s="89"/>
      <c r="BQ1073" s="90">
        <v>7703000</v>
      </c>
    </row>
    <row r="1074" spans="1:69" x14ac:dyDescent="0.25">
      <c r="A1074" s="97">
        <v>1071</v>
      </c>
      <c r="B1074" s="404" t="s">
        <v>6690</v>
      </c>
      <c r="C1074" s="67">
        <v>4100027853</v>
      </c>
      <c r="D1074" s="67" t="s">
        <v>6691</v>
      </c>
      <c r="E1074" s="204">
        <v>7703000</v>
      </c>
      <c r="F1074" s="69" t="s">
        <v>335</v>
      </c>
      <c r="G1074" s="69">
        <v>2015</v>
      </c>
      <c r="H1074" s="174">
        <v>42178</v>
      </c>
      <c r="I1074" s="174">
        <v>42188</v>
      </c>
      <c r="J1074" s="97" t="s">
        <v>4375</v>
      </c>
      <c r="K1074" s="95"/>
      <c r="L1074" s="88" t="s">
        <v>4377</v>
      </c>
      <c r="M1074" s="99" t="s">
        <v>5361</v>
      </c>
      <c r="N1074" s="97" t="s">
        <v>98</v>
      </c>
      <c r="O1074" s="97" t="s">
        <v>98</v>
      </c>
      <c r="P1074" s="100">
        <v>7703000</v>
      </c>
      <c r="Q1074" s="97">
        <v>2015</v>
      </c>
      <c r="R1074" s="69" t="s">
        <v>335</v>
      </c>
      <c r="S1074" s="363">
        <v>42178</v>
      </c>
      <c r="T1074" s="69"/>
      <c r="U1074" s="350"/>
      <c r="V1074" s="417"/>
      <c r="W1074" s="67" t="s">
        <v>6678</v>
      </c>
      <c r="X1074" s="69" t="s">
        <v>6692</v>
      </c>
      <c r="Y1074" s="67" t="s">
        <v>6693</v>
      </c>
      <c r="Z1074" s="123" t="s">
        <v>6689</v>
      </c>
      <c r="AA1074" s="69"/>
      <c r="AB1074" s="67"/>
      <c r="AC1074" s="89"/>
      <c r="AD1074" s="69"/>
      <c r="AE1074" s="69"/>
      <c r="AF1074" s="69"/>
      <c r="AG1074" s="69"/>
      <c r="AH1074" s="123" t="s">
        <v>108</v>
      </c>
      <c r="AI1074" s="123"/>
      <c r="AJ1074" s="349"/>
      <c r="AK1074" s="349"/>
      <c r="AL1074" s="123"/>
      <c r="AM1074" s="123"/>
      <c r="AN1074" s="123"/>
      <c r="AO1074" s="174"/>
      <c r="AP1074" s="174"/>
      <c r="AQ1074" s="174"/>
      <c r="AR1074" s="123"/>
      <c r="AS1074" s="350"/>
      <c r="AT1074" s="350"/>
      <c r="AU1074" s="123"/>
      <c r="AV1074" s="123" t="s">
        <v>14979</v>
      </c>
      <c r="AW1074" s="179"/>
      <c r="AX1074" s="179"/>
      <c r="AY1074" s="123"/>
      <c r="AZ1074" s="123">
        <v>5000248223</v>
      </c>
      <c r="BA1074" s="98">
        <v>42257</v>
      </c>
      <c r="BB1074" s="174">
        <v>42289</v>
      </c>
      <c r="BC1074" s="180"/>
      <c r="BD1074" s="86">
        <v>7703000</v>
      </c>
      <c r="BE1074" s="113">
        <v>0</v>
      </c>
      <c r="BF1074" s="86">
        <f>+BD1074</f>
        <v>7703000</v>
      </c>
      <c r="BG1074" s="179">
        <v>42290</v>
      </c>
      <c r="BH1074" s="310" t="s">
        <v>242</v>
      </c>
      <c r="BI1074" s="123" t="s">
        <v>15030</v>
      </c>
      <c r="BJ1074" s="179">
        <v>42296</v>
      </c>
      <c r="BK1074" s="351">
        <v>42317</v>
      </c>
      <c r="BL1074" s="351"/>
      <c r="BM1074" s="179"/>
      <c r="BN1074" s="89"/>
      <c r="BQ1074" s="90">
        <v>7703000</v>
      </c>
    </row>
    <row r="1075" spans="1:69" x14ac:dyDescent="0.25">
      <c r="A1075" s="97">
        <v>1072</v>
      </c>
      <c r="B1075" s="404" t="s">
        <v>6694</v>
      </c>
      <c r="C1075" s="67">
        <v>4100027853</v>
      </c>
      <c r="D1075" s="67" t="s">
        <v>6695</v>
      </c>
      <c r="E1075" s="204">
        <v>1200000</v>
      </c>
      <c r="F1075" s="69" t="s">
        <v>335</v>
      </c>
      <c r="G1075" s="69">
        <v>2015</v>
      </c>
      <c r="H1075" s="174">
        <v>42178</v>
      </c>
      <c r="I1075" s="174">
        <v>42188</v>
      </c>
      <c r="J1075" s="97" t="s">
        <v>4375</v>
      </c>
      <c r="K1075" s="95"/>
      <c r="L1075" s="88" t="s">
        <v>4377</v>
      </c>
      <c r="M1075" s="99" t="s">
        <v>5361</v>
      </c>
      <c r="N1075" s="97" t="s">
        <v>98</v>
      </c>
      <c r="O1075" s="97" t="s">
        <v>98</v>
      </c>
      <c r="P1075" s="100">
        <v>1200000</v>
      </c>
      <c r="Q1075" s="97">
        <v>2015</v>
      </c>
      <c r="R1075" s="69" t="s">
        <v>335</v>
      </c>
      <c r="S1075" s="363">
        <v>42178</v>
      </c>
      <c r="T1075" s="69"/>
      <c r="U1075" s="350"/>
      <c r="V1075" s="417"/>
      <c r="W1075" s="67" t="s">
        <v>6678</v>
      </c>
      <c r="X1075" s="69" t="s">
        <v>6696</v>
      </c>
      <c r="Y1075" s="67" t="s">
        <v>6697</v>
      </c>
      <c r="Z1075" s="123" t="s">
        <v>6689</v>
      </c>
      <c r="AA1075" s="69"/>
      <c r="AB1075" s="67"/>
      <c r="AC1075" s="89"/>
      <c r="AD1075" s="69"/>
      <c r="AE1075" s="69"/>
      <c r="AF1075" s="69"/>
      <c r="AG1075" s="69"/>
      <c r="AH1075" s="123" t="s">
        <v>384</v>
      </c>
      <c r="AI1075" s="123"/>
      <c r="AJ1075" s="349"/>
      <c r="AK1075" s="349"/>
      <c r="AL1075" s="123"/>
      <c r="AM1075" s="123"/>
      <c r="AN1075" s="123"/>
      <c r="AO1075" s="174"/>
      <c r="AP1075" s="174"/>
      <c r="AQ1075" s="174"/>
      <c r="AR1075" s="123"/>
      <c r="AS1075" s="350"/>
      <c r="AT1075" s="350"/>
      <c r="AU1075" s="123"/>
      <c r="AV1075" s="123" t="s">
        <v>14978</v>
      </c>
      <c r="AW1075" s="179"/>
      <c r="AX1075" s="179"/>
      <c r="AY1075" s="123"/>
      <c r="AZ1075" s="123">
        <v>5000248226</v>
      </c>
      <c r="BA1075" s="98">
        <v>42257</v>
      </c>
      <c r="BB1075" s="174">
        <v>42289</v>
      </c>
      <c r="BC1075" s="180"/>
      <c r="BD1075" s="86">
        <v>1200000</v>
      </c>
      <c r="BE1075" s="113">
        <v>0</v>
      </c>
      <c r="BF1075" s="86">
        <f>+BD1075</f>
        <v>1200000</v>
      </c>
      <c r="BG1075" s="179">
        <v>42290</v>
      </c>
      <c r="BH1075" s="310" t="s">
        <v>242</v>
      </c>
      <c r="BI1075" s="123" t="s">
        <v>15030</v>
      </c>
      <c r="BJ1075" s="179">
        <v>42296</v>
      </c>
      <c r="BK1075" s="351">
        <v>42317</v>
      </c>
      <c r="BL1075" s="351"/>
      <c r="BM1075" s="179"/>
      <c r="BN1075" s="89"/>
      <c r="BQ1075" s="90">
        <v>1200000</v>
      </c>
    </row>
    <row r="1076" spans="1:69" x14ac:dyDescent="0.25">
      <c r="A1076" s="97">
        <v>1073</v>
      </c>
      <c r="B1076" s="404" t="s">
        <v>6698</v>
      </c>
      <c r="C1076" s="67">
        <v>4100027853</v>
      </c>
      <c r="D1076" s="67" t="s">
        <v>6699</v>
      </c>
      <c r="E1076" s="204">
        <v>1200000</v>
      </c>
      <c r="F1076" s="69" t="s">
        <v>335</v>
      </c>
      <c r="G1076" s="69">
        <v>2015</v>
      </c>
      <c r="H1076" s="174">
        <v>42178</v>
      </c>
      <c r="I1076" s="174">
        <v>42188</v>
      </c>
      <c r="J1076" s="97" t="s">
        <v>4375</v>
      </c>
      <c r="K1076" s="95"/>
      <c r="L1076" s="88" t="s">
        <v>4377</v>
      </c>
      <c r="M1076" s="99" t="s">
        <v>5361</v>
      </c>
      <c r="N1076" s="97" t="s">
        <v>98</v>
      </c>
      <c r="O1076" s="97" t="s">
        <v>98</v>
      </c>
      <c r="P1076" s="100">
        <v>1200000</v>
      </c>
      <c r="Q1076" s="97">
        <v>2015</v>
      </c>
      <c r="R1076" s="69" t="s">
        <v>335</v>
      </c>
      <c r="S1076" s="363">
        <v>42178</v>
      </c>
      <c r="T1076" s="69"/>
      <c r="U1076" s="350"/>
      <c r="V1076" s="417"/>
      <c r="W1076" s="67" t="s">
        <v>6678</v>
      </c>
      <c r="X1076" s="69" t="s">
        <v>6700</v>
      </c>
      <c r="Y1076" s="67" t="s">
        <v>6701</v>
      </c>
      <c r="Z1076" s="123" t="s">
        <v>6689</v>
      </c>
      <c r="AA1076" s="69"/>
      <c r="AB1076" s="67"/>
      <c r="AC1076" s="89"/>
      <c r="AD1076" s="69"/>
      <c r="AE1076" s="69"/>
      <c r="AF1076" s="69"/>
      <c r="AG1076" s="69"/>
      <c r="AH1076" s="123" t="s">
        <v>384</v>
      </c>
      <c r="AI1076" s="123"/>
      <c r="AJ1076" s="349"/>
      <c r="AK1076" s="349"/>
      <c r="AL1076" s="123"/>
      <c r="AM1076" s="123"/>
      <c r="AN1076" s="123"/>
      <c r="AO1076" s="174"/>
      <c r="AP1076" s="174"/>
      <c r="AQ1076" s="174"/>
      <c r="AR1076" s="123"/>
      <c r="AS1076" s="350"/>
      <c r="AT1076" s="350"/>
      <c r="AU1076" s="123"/>
      <c r="AV1076" s="123" t="s">
        <v>14977</v>
      </c>
      <c r="AW1076" s="179"/>
      <c r="AX1076" s="179"/>
      <c r="AY1076" s="123"/>
      <c r="AZ1076" s="123">
        <v>5000248221</v>
      </c>
      <c r="BA1076" s="98">
        <v>42257</v>
      </c>
      <c r="BB1076" s="174">
        <v>42289</v>
      </c>
      <c r="BC1076" s="180"/>
      <c r="BD1076" s="86">
        <v>1200000</v>
      </c>
      <c r="BE1076" s="113">
        <v>0</v>
      </c>
      <c r="BF1076" s="86">
        <f>+BD1076</f>
        <v>1200000</v>
      </c>
      <c r="BG1076" s="179">
        <v>42290</v>
      </c>
      <c r="BH1076" s="310" t="s">
        <v>242</v>
      </c>
      <c r="BI1076" s="123" t="s">
        <v>15030</v>
      </c>
      <c r="BJ1076" s="179">
        <v>42296</v>
      </c>
      <c r="BK1076" s="351">
        <v>42317</v>
      </c>
      <c r="BL1076" s="351"/>
      <c r="BM1076" s="179"/>
      <c r="BN1076" s="89"/>
      <c r="BQ1076" s="90">
        <v>1200000</v>
      </c>
    </row>
    <row r="1077" spans="1:69" x14ac:dyDescent="0.25">
      <c r="A1077" s="97">
        <v>1074</v>
      </c>
      <c r="B1077" s="404" t="s">
        <v>6702</v>
      </c>
      <c r="C1077" s="67">
        <v>4100027853</v>
      </c>
      <c r="D1077" s="67" t="s">
        <v>6703</v>
      </c>
      <c r="E1077" s="204">
        <v>1200000</v>
      </c>
      <c r="F1077" s="69" t="s">
        <v>335</v>
      </c>
      <c r="G1077" s="69">
        <v>2015</v>
      </c>
      <c r="H1077" s="174">
        <v>42178</v>
      </c>
      <c r="I1077" s="174">
        <v>42188</v>
      </c>
      <c r="J1077" s="97" t="s">
        <v>4375</v>
      </c>
      <c r="K1077" s="95"/>
      <c r="L1077" s="88" t="s">
        <v>4377</v>
      </c>
      <c r="M1077" s="99" t="s">
        <v>5361</v>
      </c>
      <c r="N1077" s="97" t="s">
        <v>98</v>
      </c>
      <c r="O1077" s="97" t="s">
        <v>98</v>
      </c>
      <c r="P1077" s="100">
        <v>1200000</v>
      </c>
      <c r="Q1077" s="97">
        <v>2015</v>
      </c>
      <c r="R1077" s="69" t="s">
        <v>335</v>
      </c>
      <c r="S1077" s="363">
        <v>42178</v>
      </c>
      <c r="T1077" s="69"/>
      <c r="U1077" s="350"/>
      <c r="V1077" s="417"/>
      <c r="W1077" s="67" t="s">
        <v>6678</v>
      </c>
      <c r="X1077" s="69" t="s">
        <v>6704</v>
      </c>
      <c r="Y1077" s="67" t="s">
        <v>6705</v>
      </c>
      <c r="Z1077" s="123" t="s">
        <v>6689</v>
      </c>
      <c r="AA1077" s="69"/>
      <c r="AB1077" s="67"/>
      <c r="AC1077" s="89"/>
      <c r="AD1077" s="69"/>
      <c r="AE1077" s="69"/>
      <c r="AF1077" s="69"/>
      <c r="AG1077" s="69"/>
      <c r="AH1077" s="123" t="s">
        <v>384</v>
      </c>
      <c r="AI1077" s="123"/>
      <c r="AJ1077" s="349"/>
      <c r="AK1077" s="349"/>
      <c r="AL1077" s="123"/>
      <c r="AM1077" s="123"/>
      <c r="AN1077" s="123"/>
      <c r="AO1077" s="174"/>
      <c r="AP1077" s="174"/>
      <c r="AQ1077" s="174"/>
      <c r="AR1077" s="123"/>
      <c r="AS1077" s="350"/>
      <c r="AT1077" s="350"/>
      <c r="AU1077" s="123"/>
      <c r="AV1077" s="123" t="s">
        <v>14976</v>
      </c>
      <c r="AW1077" s="179"/>
      <c r="AX1077" s="179"/>
      <c r="AY1077" s="123"/>
      <c r="AZ1077" s="123">
        <v>5000248235</v>
      </c>
      <c r="BA1077" s="98">
        <v>42257</v>
      </c>
      <c r="BB1077" s="174">
        <v>42289</v>
      </c>
      <c r="BC1077" s="180"/>
      <c r="BD1077" s="86">
        <v>1200000</v>
      </c>
      <c r="BE1077" s="113">
        <v>0</v>
      </c>
      <c r="BF1077" s="86">
        <f>+BD1077</f>
        <v>1200000</v>
      </c>
      <c r="BG1077" s="179">
        <v>42290</v>
      </c>
      <c r="BH1077" s="310" t="s">
        <v>242</v>
      </c>
      <c r="BI1077" s="123" t="s">
        <v>15030</v>
      </c>
      <c r="BJ1077" s="179">
        <v>42296</v>
      </c>
      <c r="BK1077" s="351">
        <v>42317</v>
      </c>
      <c r="BL1077" s="351"/>
      <c r="BM1077" s="179"/>
      <c r="BN1077" s="89"/>
      <c r="BQ1077" s="90">
        <v>1200000</v>
      </c>
    </row>
    <row r="1078" spans="1:69" x14ac:dyDescent="0.25">
      <c r="A1078" s="97">
        <v>1075</v>
      </c>
      <c r="B1078" s="404" t="s">
        <v>6706</v>
      </c>
      <c r="C1078" s="67">
        <v>2100003986</v>
      </c>
      <c r="D1078" s="67" t="s">
        <v>6707</v>
      </c>
      <c r="E1078" s="204">
        <v>3500000</v>
      </c>
      <c r="F1078" s="69" t="s">
        <v>4963</v>
      </c>
      <c r="G1078" s="69">
        <v>2015</v>
      </c>
      <c r="H1078" s="174">
        <v>42199</v>
      </c>
      <c r="I1078" s="174">
        <v>42209</v>
      </c>
      <c r="J1078" s="69" t="s">
        <v>152</v>
      </c>
      <c r="K1078" s="123" t="s">
        <v>955</v>
      </c>
      <c r="L1078" s="67" t="s">
        <v>154</v>
      </c>
      <c r="M1078" s="97" t="s">
        <v>98</v>
      </c>
      <c r="N1078" s="97" t="s">
        <v>98</v>
      </c>
      <c r="O1078" s="97" t="s">
        <v>98</v>
      </c>
      <c r="P1078" s="100">
        <v>3500000</v>
      </c>
      <c r="Q1078" s="97">
        <v>2015</v>
      </c>
      <c r="R1078" s="69" t="s">
        <v>335</v>
      </c>
      <c r="S1078" s="363">
        <v>42178</v>
      </c>
      <c r="T1078" s="101">
        <v>42193</v>
      </c>
      <c r="U1078" s="350"/>
      <c r="V1078" s="417"/>
      <c r="W1078" s="67" t="s">
        <v>5141</v>
      </c>
      <c r="X1078" s="69" t="s">
        <v>6708</v>
      </c>
      <c r="Y1078" s="67" t="s">
        <v>6709</v>
      </c>
      <c r="Z1078" s="123" t="s">
        <v>6710</v>
      </c>
      <c r="AA1078" s="69" t="s">
        <v>103</v>
      </c>
      <c r="AB1078" s="67"/>
      <c r="AC1078" s="89"/>
      <c r="AD1078" s="69"/>
      <c r="AE1078" s="69"/>
      <c r="AF1078" s="69"/>
      <c r="AG1078" s="69"/>
      <c r="AH1078" s="123"/>
      <c r="AI1078" s="123"/>
      <c r="AJ1078" s="349"/>
      <c r="AK1078" s="349"/>
      <c r="AL1078" s="123"/>
      <c r="AM1078" s="123"/>
      <c r="AN1078" s="123"/>
      <c r="AO1078" s="174"/>
      <c r="AP1078" s="174"/>
      <c r="AQ1078" s="174"/>
      <c r="AR1078" s="123"/>
      <c r="AS1078" s="350"/>
      <c r="AT1078" s="350"/>
      <c r="AU1078" s="123"/>
      <c r="AV1078" s="67"/>
      <c r="AW1078" s="179"/>
      <c r="AX1078" s="179"/>
      <c r="AY1078" s="123"/>
      <c r="AZ1078" s="123" t="s">
        <v>6711</v>
      </c>
      <c r="BA1078" s="174">
        <v>42213</v>
      </c>
      <c r="BB1078" s="401">
        <v>42237</v>
      </c>
      <c r="BC1078" s="123"/>
      <c r="BD1078" s="86"/>
      <c r="BE1078" s="86"/>
      <c r="BF1078" s="86"/>
      <c r="BG1078" s="179">
        <v>42240</v>
      </c>
      <c r="BH1078" s="67" t="s">
        <v>242</v>
      </c>
      <c r="BI1078" s="123" t="s">
        <v>6712</v>
      </c>
      <c r="BJ1078" s="179">
        <v>42241</v>
      </c>
      <c r="BK1078" s="351">
        <v>42262</v>
      </c>
      <c r="BL1078" s="351"/>
      <c r="BM1078" s="179"/>
      <c r="BN1078" s="89"/>
      <c r="BQ1078" s="20">
        <v>3500000</v>
      </c>
    </row>
    <row r="1079" spans="1:69" x14ac:dyDescent="0.25">
      <c r="A1079" s="97">
        <v>1076</v>
      </c>
      <c r="B1079" s="404" t="s">
        <v>6713</v>
      </c>
      <c r="C1079" s="88">
        <v>4800083168</v>
      </c>
      <c r="D1079" s="116" t="s">
        <v>2390</v>
      </c>
      <c r="E1079" s="204">
        <v>7500000</v>
      </c>
      <c r="F1079" s="97">
        <v>8</v>
      </c>
      <c r="G1079" s="94">
        <v>2014</v>
      </c>
      <c r="H1079" s="98">
        <v>41858</v>
      </c>
      <c r="I1079" s="418"/>
      <c r="J1079" s="97" t="s">
        <v>628</v>
      </c>
      <c r="K1079" s="104" t="s">
        <v>2391</v>
      </c>
      <c r="L1079" s="88" t="s">
        <v>630</v>
      </c>
      <c r="M1079" s="104" t="s">
        <v>1636</v>
      </c>
      <c r="N1079" s="97" t="s">
        <v>2392</v>
      </c>
      <c r="O1079" s="97" t="s">
        <v>98</v>
      </c>
      <c r="P1079" s="100">
        <v>7500000</v>
      </c>
      <c r="Q1079" s="97">
        <v>2015</v>
      </c>
      <c r="R1079" s="69" t="s">
        <v>335</v>
      </c>
      <c r="S1079" s="363">
        <v>42178</v>
      </c>
      <c r="T1079" s="371">
        <v>42178</v>
      </c>
      <c r="U1079" s="350"/>
      <c r="V1079" s="417"/>
      <c r="W1079" s="67" t="s">
        <v>1910</v>
      </c>
      <c r="X1079" s="69" t="s">
        <v>6714</v>
      </c>
      <c r="Y1079" s="67" t="s">
        <v>6715</v>
      </c>
      <c r="Z1079" s="95" t="s">
        <v>2396</v>
      </c>
      <c r="AA1079" s="69"/>
      <c r="AB1079" s="67"/>
      <c r="AC1079" s="89"/>
      <c r="AD1079" s="69"/>
      <c r="AE1079" s="69"/>
      <c r="AF1079" s="69"/>
      <c r="AG1079" s="69"/>
      <c r="AH1079" s="123" t="s">
        <v>131</v>
      </c>
      <c r="AI1079" s="123"/>
      <c r="AJ1079" s="349"/>
      <c r="AK1079" s="349"/>
      <c r="AL1079" s="123"/>
      <c r="AM1079" s="123"/>
      <c r="AN1079" s="123"/>
      <c r="AO1079" s="174"/>
      <c r="AP1079" s="174"/>
      <c r="AQ1079" s="174"/>
      <c r="AR1079" s="123"/>
      <c r="AS1079" s="350"/>
      <c r="AT1079" s="350"/>
      <c r="AU1079" s="123"/>
      <c r="AV1079" s="67" t="s">
        <v>6716</v>
      </c>
      <c r="AW1079" s="179">
        <v>42213</v>
      </c>
      <c r="AX1079" s="179"/>
      <c r="AY1079" s="123"/>
      <c r="AZ1079" s="123"/>
      <c r="BA1079" s="174"/>
      <c r="BB1079" s="174"/>
      <c r="BC1079" s="123"/>
      <c r="BD1079" s="86"/>
      <c r="BE1079" s="86"/>
      <c r="BF1079" s="86"/>
      <c r="BG1079" s="179"/>
      <c r="BH1079" s="67"/>
      <c r="BI1079" s="123"/>
      <c r="BJ1079" s="179"/>
      <c r="BK1079" s="351"/>
      <c r="BL1079" s="351"/>
      <c r="BM1079" s="179"/>
      <c r="BN1079" s="89"/>
      <c r="BO1079" t="s">
        <v>3065</v>
      </c>
      <c r="BQ1079" s="90">
        <v>7500000</v>
      </c>
    </row>
    <row r="1080" spans="1:69" x14ac:dyDescent="0.25">
      <c r="A1080" s="97">
        <v>1077</v>
      </c>
      <c r="B1080" s="404" t="s">
        <v>6717</v>
      </c>
      <c r="C1080" s="67"/>
      <c r="D1080" s="67"/>
      <c r="E1080" s="204"/>
      <c r="F1080" s="69"/>
      <c r="G1080" s="69"/>
      <c r="H1080" s="174"/>
      <c r="I1080" s="174"/>
      <c r="J1080" s="69" t="s">
        <v>152</v>
      </c>
      <c r="K1080" s="123" t="s">
        <v>153</v>
      </c>
      <c r="L1080" s="67" t="s">
        <v>154</v>
      </c>
      <c r="M1080" s="97" t="s">
        <v>98</v>
      </c>
      <c r="N1080" s="97" t="s">
        <v>98</v>
      </c>
      <c r="O1080" s="97" t="s">
        <v>98</v>
      </c>
      <c r="P1080" s="100">
        <v>1500000</v>
      </c>
      <c r="Q1080" s="97">
        <v>2015</v>
      </c>
      <c r="R1080" s="69" t="s">
        <v>335</v>
      </c>
      <c r="S1080" s="363">
        <v>42178</v>
      </c>
      <c r="T1080" s="101">
        <v>42193</v>
      </c>
      <c r="U1080" s="350"/>
      <c r="V1080" s="417"/>
      <c r="W1080" s="67" t="s">
        <v>5141</v>
      </c>
      <c r="X1080" s="69" t="s">
        <v>5284</v>
      </c>
      <c r="Y1080" s="67" t="s">
        <v>6718</v>
      </c>
      <c r="Z1080" s="123" t="s">
        <v>6719</v>
      </c>
      <c r="AA1080" s="69"/>
      <c r="AB1080" s="67"/>
      <c r="AC1080" s="89"/>
      <c r="AD1080" s="69"/>
      <c r="AE1080" s="69"/>
      <c r="AF1080" s="69"/>
      <c r="AG1080" s="69"/>
      <c r="AH1080" s="123" t="s">
        <v>161</v>
      </c>
      <c r="AI1080" s="123" t="s">
        <v>6720</v>
      </c>
      <c r="AJ1080" s="349">
        <v>113.4768222</v>
      </c>
      <c r="AK1080" s="349">
        <v>7.1481557999999996</v>
      </c>
      <c r="AL1080" s="123"/>
      <c r="AM1080" s="123"/>
      <c r="AN1080" s="123"/>
      <c r="AO1080" s="174"/>
      <c r="AP1080" s="174"/>
      <c r="AQ1080" s="174"/>
      <c r="AR1080" s="123"/>
      <c r="AS1080" s="350"/>
      <c r="AT1080" s="350"/>
      <c r="AU1080" s="123"/>
      <c r="AV1080" s="67"/>
      <c r="AW1080" s="179"/>
      <c r="AX1080" s="179"/>
      <c r="AY1080" s="123"/>
      <c r="AZ1080" s="123"/>
      <c r="BA1080" s="174"/>
      <c r="BB1080" s="174"/>
      <c r="BC1080" s="123"/>
      <c r="BD1080" s="86"/>
      <c r="BE1080" s="86"/>
      <c r="BF1080" s="86"/>
      <c r="BG1080" s="179"/>
      <c r="BH1080" s="67"/>
      <c r="BI1080" s="123"/>
      <c r="BJ1080" s="179"/>
      <c r="BK1080" s="351"/>
      <c r="BL1080" s="351"/>
      <c r="BM1080" s="179"/>
      <c r="BN1080" s="89"/>
      <c r="BQ1080" s="20">
        <v>1500000</v>
      </c>
    </row>
    <row r="1081" spans="1:69" x14ac:dyDescent="0.25">
      <c r="A1081" s="97">
        <v>1078</v>
      </c>
      <c r="B1081" s="404" t="s">
        <v>6721</v>
      </c>
      <c r="C1081" s="67" t="s">
        <v>6722</v>
      </c>
      <c r="D1081" s="67" t="s">
        <v>6723</v>
      </c>
      <c r="E1081" s="204">
        <v>2000000</v>
      </c>
      <c r="F1081" s="69" t="s">
        <v>171</v>
      </c>
      <c r="G1081" s="69">
        <v>2015</v>
      </c>
      <c r="H1081" s="174">
        <v>42149</v>
      </c>
      <c r="I1081" s="174">
        <v>42179</v>
      </c>
      <c r="J1081" s="97" t="s">
        <v>600</v>
      </c>
      <c r="K1081" s="104" t="s">
        <v>769</v>
      </c>
      <c r="L1081" s="88" t="s">
        <v>770</v>
      </c>
      <c r="M1081" s="325" t="s">
        <v>4927</v>
      </c>
      <c r="N1081" s="97" t="s">
        <v>98</v>
      </c>
      <c r="O1081" s="97" t="s">
        <v>98</v>
      </c>
      <c r="P1081" s="100">
        <v>2000000</v>
      </c>
      <c r="Q1081" s="97">
        <v>2015</v>
      </c>
      <c r="R1081" s="69" t="s">
        <v>151</v>
      </c>
      <c r="S1081" s="363">
        <v>42159</v>
      </c>
      <c r="T1081" s="101">
        <v>42163</v>
      </c>
      <c r="U1081" s="350"/>
      <c r="V1081" s="417"/>
      <c r="W1081" s="67" t="s">
        <v>771</v>
      </c>
      <c r="X1081" s="69">
        <v>21018114</v>
      </c>
      <c r="Y1081" s="67" t="s">
        <v>6724</v>
      </c>
      <c r="Z1081" s="123" t="s">
        <v>6725</v>
      </c>
      <c r="AA1081" s="69"/>
      <c r="AB1081" s="67" t="s">
        <v>4929</v>
      </c>
      <c r="AC1081" s="89"/>
      <c r="AD1081" s="69"/>
      <c r="AE1081" s="69"/>
      <c r="AF1081" s="69"/>
      <c r="AG1081" s="69"/>
      <c r="AH1081" s="123" t="s">
        <v>889</v>
      </c>
      <c r="AI1081" s="123" t="s">
        <v>6726</v>
      </c>
      <c r="AJ1081" s="349"/>
      <c r="AK1081" s="349"/>
      <c r="AL1081" s="123"/>
      <c r="AM1081" s="123"/>
      <c r="AN1081" s="123"/>
      <c r="AO1081" s="174"/>
      <c r="AP1081" s="174"/>
      <c r="AQ1081" s="174"/>
      <c r="AR1081" s="123"/>
      <c r="AS1081" s="350"/>
      <c r="AT1081" s="350"/>
      <c r="AU1081" s="123"/>
      <c r="AV1081" s="67"/>
      <c r="AW1081" s="179"/>
      <c r="AX1081" s="179"/>
      <c r="AY1081" s="123"/>
      <c r="AZ1081" s="123" t="s">
        <v>6727</v>
      </c>
      <c r="BA1081" s="174">
        <v>42179</v>
      </c>
      <c r="BB1081" s="174">
        <v>42198</v>
      </c>
      <c r="BC1081" s="123"/>
      <c r="BD1081" s="86">
        <v>2000000</v>
      </c>
      <c r="BE1081" s="86" t="s">
        <v>2064</v>
      </c>
      <c r="BF1081" s="86">
        <v>2000000</v>
      </c>
      <c r="BG1081" s="179">
        <v>42208</v>
      </c>
      <c r="BH1081" s="67" t="s">
        <v>116</v>
      </c>
      <c r="BI1081" s="123" t="s">
        <v>6728</v>
      </c>
      <c r="BJ1081" s="179">
        <v>42214</v>
      </c>
      <c r="BK1081" s="351">
        <v>42235</v>
      </c>
      <c r="BL1081" s="351">
        <v>42229</v>
      </c>
      <c r="BM1081" s="179"/>
      <c r="BN1081" s="89"/>
      <c r="BQ1081" s="419">
        <v>2000000</v>
      </c>
    </row>
    <row r="1082" spans="1:69" x14ac:dyDescent="0.25">
      <c r="A1082" s="97">
        <v>1079</v>
      </c>
      <c r="B1082" s="404" t="s">
        <v>6729</v>
      </c>
      <c r="C1082" s="88">
        <v>4800083168</v>
      </c>
      <c r="D1082" s="116" t="s">
        <v>2390</v>
      </c>
      <c r="E1082" s="418">
        <v>7500000</v>
      </c>
      <c r="F1082" s="97">
        <v>8</v>
      </c>
      <c r="G1082" s="94">
        <v>2014</v>
      </c>
      <c r="H1082" s="98">
        <v>41858</v>
      </c>
      <c r="I1082" s="418"/>
      <c r="J1082" s="97" t="s">
        <v>628</v>
      </c>
      <c r="K1082" s="104" t="s">
        <v>2391</v>
      </c>
      <c r="L1082" s="88" t="s">
        <v>630</v>
      </c>
      <c r="M1082" s="104" t="s">
        <v>1636</v>
      </c>
      <c r="N1082" s="97" t="s">
        <v>2392</v>
      </c>
      <c r="O1082" s="97" t="s">
        <v>98</v>
      </c>
      <c r="P1082" s="100">
        <v>7500000</v>
      </c>
      <c r="Q1082" s="97">
        <v>2015</v>
      </c>
      <c r="R1082" s="69" t="s">
        <v>335</v>
      </c>
      <c r="S1082" s="363">
        <v>42179</v>
      </c>
      <c r="T1082" s="371">
        <v>42179</v>
      </c>
      <c r="U1082" s="350"/>
      <c r="V1082" s="417"/>
      <c r="W1082" s="67" t="s">
        <v>1910</v>
      </c>
      <c r="X1082" s="69" t="s">
        <v>6730</v>
      </c>
      <c r="Y1082" s="67" t="s">
        <v>6731</v>
      </c>
      <c r="Z1082" s="95" t="s">
        <v>2396</v>
      </c>
      <c r="AA1082" s="69"/>
      <c r="AB1082" s="67"/>
      <c r="AC1082" s="89"/>
      <c r="AD1082" s="69"/>
      <c r="AE1082" s="69"/>
      <c r="AF1082" s="69"/>
      <c r="AG1082" s="69"/>
      <c r="AH1082" s="123" t="s">
        <v>131</v>
      </c>
      <c r="AI1082" s="123"/>
      <c r="AJ1082" s="349"/>
      <c r="AK1082" s="349"/>
      <c r="AL1082" s="123"/>
      <c r="AM1082" s="123"/>
      <c r="AN1082" s="123"/>
      <c r="AO1082" s="174"/>
      <c r="AP1082" s="174"/>
      <c r="AQ1082" s="174"/>
      <c r="AR1082" s="123"/>
      <c r="AS1082" s="350"/>
      <c r="AT1082" s="350"/>
      <c r="AU1082" s="123"/>
      <c r="AV1082" s="67" t="s">
        <v>6732</v>
      </c>
      <c r="AW1082" s="179">
        <v>42226</v>
      </c>
      <c r="AX1082" s="146">
        <v>42292</v>
      </c>
      <c r="AY1082" s="123"/>
      <c r="AZ1082" s="123"/>
      <c r="BA1082" s="174"/>
      <c r="BB1082" s="174"/>
      <c r="BC1082" s="123"/>
      <c r="BD1082" s="86"/>
      <c r="BE1082" s="86"/>
      <c r="BF1082" s="86"/>
      <c r="BG1082" s="179"/>
      <c r="BH1082" s="67"/>
      <c r="BI1082" s="123"/>
      <c r="BJ1082" s="179"/>
      <c r="BK1082" s="351"/>
      <c r="BL1082" s="351"/>
      <c r="BM1082" s="179"/>
      <c r="BN1082" s="89"/>
      <c r="BO1082" t="s">
        <v>3065</v>
      </c>
      <c r="BQ1082" s="90">
        <v>7500000</v>
      </c>
    </row>
    <row r="1083" spans="1:69" x14ac:dyDescent="0.25">
      <c r="A1083" s="97">
        <v>1080</v>
      </c>
      <c r="B1083" s="404" t="s">
        <v>6733</v>
      </c>
      <c r="C1083" s="67" t="s">
        <v>6734</v>
      </c>
      <c r="D1083" s="67" t="s">
        <v>6735</v>
      </c>
      <c r="E1083" s="204">
        <v>6000000</v>
      </c>
      <c r="F1083" s="69" t="s">
        <v>335</v>
      </c>
      <c r="G1083" s="69">
        <v>2015</v>
      </c>
      <c r="H1083" s="174">
        <v>42178</v>
      </c>
      <c r="I1083" s="174">
        <v>42179</v>
      </c>
      <c r="J1083" s="69" t="s">
        <v>613</v>
      </c>
      <c r="K1083" s="123"/>
      <c r="L1083" s="67" t="s">
        <v>6736</v>
      </c>
      <c r="M1083" s="67"/>
      <c r="N1083" s="67" t="s">
        <v>98</v>
      </c>
      <c r="O1083" s="67" t="s">
        <v>98</v>
      </c>
      <c r="P1083" s="100">
        <v>6000000</v>
      </c>
      <c r="Q1083" s="97">
        <v>2015</v>
      </c>
      <c r="R1083" s="69" t="s">
        <v>335</v>
      </c>
      <c r="S1083" s="363">
        <v>42178</v>
      </c>
      <c r="T1083" s="69"/>
      <c r="U1083" s="350"/>
      <c r="V1083" s="417"/>
      <c r="W1083" s="67" t="s">
        <v>6737</v>
      </c>
      <c r="X1083" s="69" t="s">
        <v>6738</v>
      </c>
      <c r="Y1083" s="67" t="s">
        <v>6739</v>
      </c>
      <c r="Z1083" s="123" t="s">
        <v>6740</v>
      </c>
      <c r="AA1083" s="69"/>
      <c r="AB1083" s="67"/>
      <c r="AC1083" s="89"/>
      <c r="AD1083" s="69"/>
      <c r="AE1083" s="69"/>
      <c r="AF1083" s="69"/>
      <c r="AG1083" s="69"/>
      <c r="AH1083" s="123" t="s">
        <v>384</v>
      </c>
      <c r="AI1083" s="123" t="s">
        <v>6741</v>
      </c>
      <c r="AJ1083" s="375">
        <v>10769791</v>
      </c>
      <c r="AK1083" s="375">
        <v>-690656</v>
      </c>
      <c r="AL1083" s="123"/>
      <c r="AM1083" s="123"/>
      <c r="AN1083" s="123"/>
      <c r="AO1083" s="174"/>
      <c r="AP1083" s="174"/>
      <c r="AQ1083" s="174"/>
      <c r="AR1083" s="123"/>
      <c r="AS1083" s="350"/>
      <c r="AT1083" s="350"/>
      <c r="AU1083" s="123"/>
      <c r="AV1083" s="67"/>
      <c r="AW1083" s="179"/>
      <c r="AX1083" s="179"/>
      <c r="AY1083" s="123"/>
      <c r="AZ1083" s="123"/>
      <c r="BA1083" s="174"/>
      <c r="BB1083" s="174"/>
      <c r="BC1083" s="123"/>
      <c r="BD1083" s="86">
        <v>6000000</v>
      </c>
      <c r="BE1083" s="86"/>
      <c r="BF1083" s="86">
        <v>6000000</v>
      </c>
      <c r="BG1083" s="179">
        <v>42180</v>
      </c>
      <c r="BH1083" s="397" t="s">
        <v>242</v>
      </c>
      <c r="BI1083" s="123" t="s">
        <v>6742</v>
      </c>
      <c r="BJ1083" s="179">
        <v>42184</v>
      </c>
      <c r="BK1083" s="351">
        <v>42191</v>
      </c>
      <c r="BL1083" s="351"/>
      <c r="BM1083" s="179"/>
      <c r="BN1083" s="89"/>
      <c r="BQ1083" s="129">
        <v>6000000</v>
      </c>
    </row>
    <row r="1084" spans="1:69" x14ac:dyDescent="0.25">
      <c r="A1084" s="97">
        <v>1081</v>
      </c>
      <c r="B1084" s="404" t="s">
        <v>6743</v>
      </c>
      <c r="C1084" s="88">
        <v>4800083168</v>
      </c>
      <c r="D1084" s="88" t="s">
        <v>627</v>
      </c>
      <c r="E1084" s="100">
        <v>250000</v>
      </c>
      <c r="F1084" s="97">
        <v>8</v>
      </c>
      <c r="G1084" s="97">
        <v>2014</v>
      </c>
      <c r="H1084" s="101">
        <v>41858</v>
      </c>
      <c r="I1084" s="418"/>
      <c r="J1084" s="88" t="s">
        <v>628</v>
      </c>
      <c r="K1084" s="95" t="s">
        <v>629</v>
      </c>
      <c r="L1084" s="88" t="s">
        <v>630</v>
      </c>
      <c r="M1084" s="67" t="s">
        <v>631</v>
      </c>
      <c r="N1084" s="97" t="s">
        <v>98</v>
      </c>
      <c r="O1084" s="97" t="s">
        <v>98</v>
      </c>
      <c r="P1084" s="100">
        <v>250000</v>
      </c>
      <c r="Q1084" s="97">
        <v>2015</v>
      </c>
      <c r="R1084" s="69" t="s">
        <v>335</v>
      </c>
      <c r="S1084" s="363">
        <v>42180</v>
      </c>
      <c r="T1084" s="371">
        <v>42180</v>
      </c>
      <c r="U1084" s="350"/>
      <c r="V1084" s="417"/>
      <c r="W1084" s="67" t="s">
        <v>4546</v>
      </c>
      <c r="X1084" s="69" t="s">
        <v>6744</v>
      </c>
      <c r="Y1084" s="67" t="s">
        <v>6745</v>
      </c>
      <c r="Z1084" s="123" t="s">
        <v>627</v>
      </c>
      <c r="AA1084" s="69"/>
      <c r="AB1084" s="67"/>
      <c r="AC1084" s="89"/>
      <c r="AD1084" s="69"/>
      <c r="AE1084" s="69"/>
      <c r="AF1084" s="69"/>
      <c r="AG1084" s="69"/>
      <c r="AH1084" s="123"/>
      <c r="AI1084" s="123"/>
      <c r="AJ1084" s="349"/>
      <c r="AK1084" s="349"/>
      <c r="AL1084" s="123"/>
      <c r="AM1084" s="123"/>
      <c r="AN1084" s="123"/>
      <c r="AO1084" s="174"/>
      <c r="AP1084" s="174"/>
      <c r="AQ1084" s="174"/>
      <c r="AR1084" s="123"/>
      <c r="AS1084" s="350"/>
      <c r="AT1084" s="350"/>
      <c r="AU1084" s="123"/>
      <c r="AV1084" s="67" t="s">
        <v>6746</v>
      </c>
      <c r="AW1084" s="179">
        <v>42226</v>
      </c>
      <c r="AX1084" s="402">
        <v>42249</v>
      </c>
      <c r="AY1084" s="123"/>
      <c r="AZ1084" s="123" t="s">
        <v>2312</v>
      </c>
      <c r="BA1084" s="101">
        <v>42257</v>
      </c>
      <c r="BB1084" s="174"/>
      <c r="BC1084" s="123"/>
      <c r="BD1084" s="86">
        <v>250000</v>
      </c>
      <c r="BE1084" s="86"/>
      <c r="BF1084" s="86"/>
      <c r="BG1084" s="179"/>
      <c r="BH1084" s="67"/>
      <c r="BI1084" s="123"/>
      <c r="BJ1084" s="179"/>
      <c r="BK1084" s="351"/>
      <c r="BL1084" s="351"/>
      <c r="BM1084" s="179"/>
      <c r="BN1084" s="89"/>
      <c r="BO1084" t="s">
        <v>3974</v>
      </c>
      <c r="BQ1084" s="20">
        <v>250000</v>
      </c>
    </row>
    <row r="1085" spans="1:69" x14ac:dyDescent="0.25">
      <c r="A1085" s="97">
        <v>1082</v>
      </c>
      <c r="B1085" s="404" t="s">
        <v>6747</v>
      </c>
      <c r="C1085" s="88">
        <v>4800083168</v>
      </c>
      <c r="D1085" s="88" t="s">
        <v>627</v>
      </c>
      <c r="E1085" s="100">
        <v>250000</v>
      </c>
      <c r="F1085" s="97">
        <v>8</v>
      </c>
      <c r="G1085" s="97">
        <v>2014</v>
      </c>
      <c r="H1085" s="101">
        <v>41858</v>
      </c>
      <c r="I1085" s="418"/>
      <c r="J1085" s="97" t="s">
        <v>628</v>
      </c>
      <c r="K1085" s="95" t="s">
        <v>629</v>
      </c>
      <c r="L1085" s="88" t="s">
        <v>630</v>
      </c>
      <c r="M1085" s="67" t="s">
        <v>631</v>
      </c>
      <c r="N1085" s="97" t="s">
        <v>98</v>
      </c>
      <c r="O1085" s="97" t="s">
        <v>98</v>
      </c>
      <c r="P1085" s="100">
        <v>250000</v>
      </c>
      <c r="Q1085" s="97">
        <v>2015</v>
      </c>
      <c r="R1085" s="69" t="s">
        <v>335</v>
      </c>
      <c r="S1085" s="363">
        <v>42180</v>
      </c>
      <c r="T1085" s="371">
        <v>42180</v>
      </c>
      <c r="U1085" s="350"/>
      <c r="V1085" s="417"/>
      <c r="W1085" s="67" t="s">
        <v>4546</v>
      </c>
      <c r="X1085" s="69" t="s">
        <v>6748</v>
      </c>
      <c r="Y1085" s="67" t="s">
        <v>6749</v>
      </c>
      <c r="Z1085" s="123" t="s">
        <v>627</v>
      </c>
      <c r="AA1085" s="69"/>
      <c r="AB1085" s="67"/>
      <c r="AC1085" s="89"/>
      <c r="AD1085" s="69"/>
      <c r="AE1085" s="69"/>
      <c r="AF1085" s="69"/>
      <c r="AG1085" s="69"/>
      <c r="AH1085" s="123"/>
      <c r="AI1085" s="123"/>
      <c r="AJ1085" s="349"/>
      <c r="AK1085" s="349"/>
      <c r="AL1085" s="123"/>
      <c r="AM1085" s="123"/>
      <c r="AN1085" s="123"/>
      <c r="AO1085" s="174"/>
      <c r="AP1085" s="174"/>
      <c r="AQ1085" s="174"/>
      <c r="AR1085" s="123"/>
      <c r="AS1085" s="350"/>
      <c r="AT1085" s="350"/>
      <c r="AU1085" s="123"/>
      <c r="AV1085" s="67" t="s">
        <v>3464</v>
      </c>
      <c r="AW1085" s="179">
        <v>42226</v>
      </c>
      <c r="AX1085" s="402">
        <v>42249</v>
      </c>
      <c r="AY1085" s="123"/>
      <c r="AZ1085" s="95" t="s">
        <v>3465</v>
      </c>
      <c r="BA1085" s="101">
        <v>42251</v>
      </c>
      <c r="BB1085" s="98">
        <v>42268</v>
      </c>
      <c r="BC1085" s="104"/>
      <c r="BD1085" s="113">
        <f>+E1085</f>
        <v>250000</v>
      </c>
      <c r="BE1085" s="113"/>
      <c r="BF1085" s="113">
        <f>+BD1085</f>
        <v>250000</v>
      </c>
      <c r="BG1085" s="87">
        <v>42269</v>
      </c>
      <c r="BH1085" s="88" t="s">
        <v>116</v>
      </c>
      <c r="BI1085" s="811" t="s">
        <v>14649</v>
      </c>
      <c r="BJ1085" s="146">
        <v>42270</v>
      </c>
      <c r="BK1085" s="146">
        <v>42291</v>
      </c>
      <c r="BL1085" s="146">
        <v>42292</v>
      </c>
      <c r="BM1085" s="179"/>
      <c r="BN1085" s="89"/>
      <c r="BO1085" t="s">
        <v>3974</v>
      </c>
      <c r="BQ1085" s="20">
        <v>250000</v>
      </c>
    </row>
    <row r="1086" spans="1:69" x14ac:dyDescent="0.25">
      <c r="A1086" s="97">
        <v>1083</v>
      </c>
      <c r="B1086" s="404" t="s">
        <v>6750</v>
      </c>
      <c r="C1086" s="88">
        <v>4800083168</v>
      </c>
      <c r="D1086" s="88" t="s">
        <v>1634</v>
      </c>
      <c r="E1086" s="100">
        <v>3500000</v>
      </c>
      <c r="F1086" s="97">
        <v>8</v>
      </c>
      <c r="G1086" s="97">
        <v>2014</v>
      </c>
      <c r="H1086" s="101">
        <v>41858</v>
      </c>
      <c r="I1086" s="418"/>
      <c r="J1086" s="97" t="s">
        <v>628</v>
      </c>
      <c r="K1086" s="104" t="s">
        <v>2391</v>
      </c>
      <c r="L1086" s="88" t="s">
        <v>630</v>
      </c>
      <c r="M1086" s="104" t="s">
        <v>1636</v>
      </c>
      <c r="N1086" s="97" t="s">
        <v>98</v>
      </c>
      <c r="O1086" s="97" t="s">
        <v>98</v>
      </c>
      <c r="P1086" s="100">
        <v>3500000</v>
      </c>
      <c r="Q1086" s="97">
        <v>2015</v>
      </c>
      <c r="R1086" s="69" t="s">
        <v>335</v>
      </c>
      <c r="S1086" s="363">
        <v>42181</v>
      </c>
      <c r="T1086" s="371">
        <v>42181</v>
      </c>
      <c r="U1086" s="350"/>
      <c r="V1086" s="417"/>
      <c r="W1086" s="67" t="s">
        <v>1910</v>
      </c>
      <c r="X1086" s="69" t="s">
        <v>6751</v>
      </c>
      <c r="Y1086" s="67" t="s">
        <v>6752</v>
      </c>
      <c r="Z1086" s="123" t="s">
        <v>1640</v>
      </c>
      <c r="AA1086" s="69"/>
      <c r="AB1086" s="67"/>
      <c r="AC1086" s="89"/>
      <c r="AD1086" s="69"/>
      <c r="AE1086" s="69"/>
      <c r="AF1086" s="69"/>
      <c r="AG1086" s="69"/>
      <c r="AH1086" s="123"/>
      <c r="AI1086" s="123"/>
      <c r="AJ1086" s="349"/>
      <c r="AK1086" s="349"/>
      <c r="AL1086" s="123"/>
      <c r="AM1086" s="123"/>
      <c r="AN1086" s="123"/>
      <c r="AO1086" s="174"/>
      <c r="AP1086" s="174"/>
      <c r="AQ1086" s="174"/>
      <c r="AR1086" s="123"/>
      <c r="AS1086" s="350"/>
      <c r="AT1086" s="350"/>
      <c r="AU1086" s="123"/>
      <c r="AV1086" s="67" t="s">
        <v>6753</v>
      </c>
      <c r="AW1086" s="179">
        <v>42186</v>
      </c>
      <c r="AX1086" s="179">
        <v>42188</v>
      </c>
      <c r="AY1086" s="123"/>
      <c r="AZ1086" s="123" t="s">
        <v>4847</v>
      </c>
      <c r="BA1086" s="98">
        <v>42229</v>
      </c>
      <c r="BB1086" s="98">
        <v>42277</v>
      </c>
      <c r="BC1086" s="104"/>
      <c r="BD1086" s="113"/>
      <c r="BE1086" s="113"/>
      <c r="BF1086" s="113"/>
      <c r="BG1086" s="87">
        <v>42277</v>
      </c>
      <c r="BH1086" s="88" t="s">
        <v>116</v>
      </c>
      <c r="BI1086" s="811" t="s">
        <v>14651</v>
      </c>
      <c r="BJ1086" s="146">
        <v>42278</v>
      </c>
      <c r="BK1086" s="146">
        <v>42299</v>
      </c>
      <c r="BL1086" s="146">
        <v>42292</v>
      </c>
      <c r="BM1086" s="179"/>
      <c r="BN1086" s="89"/>
      <c r="BO1086" t="s">
        <v>4371</v>
      </c>
      <c r="BQ1086" s="90">
        <v>3500000</v>
      </c>
    </row>
    <row r="1087" spans="1:69" x14ac:dyDescent="0.25">
      <c r="A1087" s="97">
        <v>1084</v>
      </c>
      <c r="B1087" s="404" t="s">
        <v>6754</v>
      </c>
      <c r="C1087" s="88">
        <v>4800083168</v>
      </c>
      <c r="D1087" s="88" t="s">
        <v>1634</v>
      </c>
      <c r="E1087" s="100">
        <v>3500000</v>
      </c>
      <c r="F1087" s="97">
        <v>8</v>
      </c>
      <c r="G1087" s="97">
        <v>2014</v>
      </c>
      <c r="H1087" s="101">
        <v>41858</v>
      </c>
      <c r="I1087" s="418"/>
      <c r="J1087" s="97" t="s">
        <v>628</v>
      </c>
      <c r="K1087" s="104" t="s">
        <v>2391</v>
      </c>
      <c r="L1087" s="88" t="s">
        <v>630</v>
      </c>
      <c r="M1087" s="104" t="s">
        <v>1636</v>
      </c>
      <c r="N1087" s="97" t="s">
        <v>98</v>
      </c>
      <c r="O1087" s="97" t="s">
        <v>98</v>
      </c>
      <c r="P1087" s="100">
        <v>3500000</v>
      </c>
      <c r="Q1087" s="97">
        <v>2015</v>
      </c>
      <c r="R1087" s="69" t="s">
        <v>335</v>
      </c>
      <c r="S1087" s="363">
        <v>42181</v>
      </c>
      <c r="T1087" s="371">
        <v>42181</v>
      </c>
      <c r="U1087" s="350"/>
      <c r="V1087" s="417"/>
      <c r="W1087" s="67" t="s">
        <v>1910</v>
      </c>
      <c r="X1087" s="69" t="s">
        <v>6755</v>
      </c>
      <c r="Y1087" s="67" t="s">
        <v>6756</v>
      </c>
      <c r="Z1087" s="123" t="s">
        <v>1640</v>
      </c>
      <c r="AA1087" s="69"/>
      <c r="AB1087" s="67"/>
      <c r="AC1087" s="89"/>
      <c r="AD1087" s="69"/>
      <c r="AE1087" s="69"/>
      <c r="AF1087" s="69"/>
      <c r="AG1087" s="69"/>
      <c r="AH1087" s="123"/>
      <c r="AI1087" s="123"/>
      <c r="AJ1087" s="349"/>
      <c r="AK1087" s="349"/>
      <c r="AL1087" s="123"/>
      <c r="AM1087" s="123"/>
      <c r="AN1087" s="123"/>
      <c r="AO1087" s="174"/>
      <c r="AP1087" s="174"/>
      <c r="AQ1087" s="174"/>
      <c r="AR1087" s="123"/>
      <c r="AS1087" s="350"/>
      <c r="AT1087" s="350"/>
      <c r="AU1087" s="123"/>
      <c r="AV1087" s="67" t="s">
        <v>6757</v>
      </c>
      <c r="AW1087" s="179">
        <v>42226</v>
      </c>
      <c r="AX1087" s="179">
        <v>42286</v>
      </c>
      <c r="AY1087" s="123"/>
      <c r="AZ1087" s="123" t="s">
        <v>14955</v>
      </c>
      <c r="BA1087" s="174">
        <v>42289</v>
      </c>
      <c r="BB1087" s="174"/>
      <c r="BC1087" s="123"/>
      <c r="BD1087" s="86"/>
      <c r="BE1087" s="86"/>
      <c r="BF1087" s="86"/>
      <c r="BG1087" s="179"/>
      <c r="BH1087" s="67"/>
      <c r="BI1087" s="123"/>
      <c r="BJ1087" s="179"/>
      <c r="BK1087" s="351"/>
      <c r="BL1087" s="351"/>
      <c r="BM1087" s="179"/>
      <c r="BN1087" s="89"/>
      <c r="BO1087" t="s">
        <v>4371</v>
      </c>
      <c r="BQ1087" s="90">
        <v>3500000</v>
      </c>
    </row>
    <row r="1088" spans="1:69" x14ac:dyDescent="0.25">
      <c r="A1088" s="97">
        <v>1085</v>
      </c>
      <c r="B1088" s="404" t="s">
        <v>6758</v>
      </c>
      <c r="C1088" s="88">
        <v>4800083168</v>
      </c>
      <c r="D1088" s="88" t="s">
        <v>1634</v>
      </c>
      <c r="E1088" s="100">
        <v>3500000</v>
      </c>
      <c r="F1088" s="97">
        <v>8</v>
      </c>
      <c r="G1088" s="97">
        <v>2014</v>
      </c>
      <c r="H1088" s="101">
        <v>41858</v>
      </c>
      <c r="I1088" s="418"/>
      <c r="J1088" s="97" t="s">
        <v>628</v>
      </c>
      <c r="K1088" s="104" t="s">
        <v>2391</v>
      </c>
      <c r="L1088" s="88" t="s">
        <v>630</v>
      </c>
      <c r="M1088" s="104" t="s">
        <v>1636</v>
      </c>
      <c r="N1088" s="97" t="s">
        <v>98</v>
      </c>
      <c r="O1088" s="97" t="s">
        <v>98</v>
      </c>
      <c r="P1088" s="100">
        <v>3500000</v>
      </c>
      <c r="Q1088" s="97">
        <v>2015</v>
      </c>
      <c r="R1088" s="69" t="s">
        <v>335</v>
      </c>
      <c r="S1088" s="363">
        <v>42181</v>
      </c>
      <c r="T1088" s="371">
        <v>42181</v>
      </c>
      <c r="U1088" s="350"/>
      <c r="V1088" s="417"/>
      <c r="W1088" s="67" t="s">
        <v>1910</v>
      </c>
      <c r="X1088" s="69" t="s">
        <v>6759</v>
      </c>
      <c r="Y1088" s="67" t="s">
        <v>6760</v>
      </c>
      <c r="Z1088" s="123" t="s">
        <v>1640</v>
      </c>
      <c r="AA1088" s="69"/>
      <c r="AB1088" s="67"/>
      <c r="AC1088" s="89"/>
      <c r="AD1088" s="69"/>
      <c r="AE1088" s="69"/>
      <c r="AF1088" s="69"/>
      <c r="AG1088" s="69"/>
      <c r="AH1088" s="123"/>
      <c r="AI1088" s="123"/>
      <c r="AJ1088" s="349"/>
      <c r="AK1088" s="349"/>
      <c r="AL1088" s="123"/>
      <c r="AM1088" s="123"/>
      <c r="AN1088" s="123"/>
      <c r="AO1088" s="174"/>
      <c r="AP1088" s="174"/>
      <c r="AQ1088" s="174"/>
      <c r="AR1088" s="123"/>
      <c r="AS1088" s="350"/>
      <c r="AT1088" s="350"/>
      <c r="AU1088" s="123"/>
      <c r="AV1088" s="67" t="s">
        <v>6761</v>
      </c>
      <c r="AW1088" s="179">
        <v>42184</v>
      </c>
      <c r="AX1088" s="179">
        <v>42187</v>
      </c>
      <c r="AY1088" s="123"/>
      <c r="AZ1088" s="123" t="s">
        <v>4847</v>
      </c>
      <c r="BA1088" s="98">
        <v>42229</v>
      </c>
      <c r="BB1088" s="98">
        <v>42277</v>
      </c>
      <c r="BC1088" s="104"/>
      <c r="BD1088" s="113"/>
      <c r="BE1088" s="113"/>
      <c r="BF1088" s="113"/>
      <c r="BG1088" s="87">
        <v>42277</v>
      </c>
      <c r="BH1088" s="88" t="s">
        <v>116</v>
      </c>
      <c r="BI1088" s="811" t="s">
        <v>14651</v>
      </c>
      <c r="BJ1088" s="146">
        <v>42278</v>
      </c>
      <c r="BK1088" s="146">
        <v>42299</v>
      </c>
      <c r="BL1088" s="146">
        <v>42292</v>
      </c>
      <c r="BM1088" s="179"/>
      <c r="BN1088" s="89"/>
      <c r="BO1088" t="s">
        <v>2619</v>
      </c>
      <c r="BQ1088" s="90">
        <v>3500000</v>
      </c>
    </row>
    <row r="1089" spans="1:69" x14ac:dyDescent="0.25">
      <c r="A1089" s="97">
        <v>1086</v>
      </c>
      <c r="B1089" s="404" t="s">
        <v>6762</v>
      </c>
      <c r="C1089" s="67"/>
      <c r="D1089" s="67"/>
      <c r="E1089" s="204"/>
      <c r="F1089" s="69"/>
      <c r="G1089" s="69"/>
      <c r="H1089" s="174"/>
      <c r="I1089" s="174"/>
      <c r="J1089" s="69" t="s">
        <v>600</v>
      </c>
      <c r="K1089" s="123" t="s">
        <v>601</v>
      </c>
      <c r="L1089" s="97" t="s">
        <v>98</v>
      </c>
      <c r="M1089" s="97" t="s">
        <v>98</v>
      </c>
      <c r="N1089" s="97" t="s">
        <v>98</v>
      </c>
      <c r="O1089" s="97" t="s">
        <v>98</v>
      </c>
      <c r="P1089" s="100">
        <v>6000000</v>
      </c>
      <c r="Q1089" s="97">
        <v>2015</v>
      </c>
      <c r="R1089" s="69" t="s">
        <v>335</v>
      </c>
      <c r="S1089" s="363">
        <v>42181</v>
      </c>
      <c r="T1089" s="101">
        <v>42185</v>
      </c>
      <c r="U1089" s="350"/>
      <c r="V1089" s="417"/>
      <c r="W1089" s="67" t="s">
        <v>604</v>
      </c>
      <c r="X1089" s="69"/>
      <c r="Y1089" s="67" t="s">
        <v>6763</v>
      </c>
      <c r="Z1089" s="123" t="s">
        <v>6764</v>
      </c>
      <c r="AA1089" s="69" t="s">
        <v>103</v>
      </c>
      <c r="AB1089" s="67" t="s">
        <v>6765</v>
      </c>
      <c r="AC1089" s="89"/>
      <c r="AD1089" s="69"/>
      <c r="AE1089" s="69"/>
      <c r="AF1089" s="69"/>
      <c r="AG1089" s="69"/>
      <c r="AH1089" s="123"/>
      <c r="AI1089" s="123"/>
      <c r="AJ1089" s="349"/>
      <c r="AK1089" s="349"/>
      <c r="AL1089" s="123"/>
      <c r="AM1089" s="123"/>
      <c r="AN1089" s="123"/>
      <c r="AO1089" s="174"/>
      <c r="AP1089" s="174"/>
      <c r="AQ1089" s="174"/>
      <c r="AR1089" s="123"/>
      <c r="AS1089" s="350"/>
      <c r="AT1089" s="350"/>
      <c r="AU1089" s="123"/>
      <c r="AV1089" s="67"/>
      <c r="AW1089" s="179"/>
      <c r="AX1089" s="179"/>
      <c r="AY1089" s="123"/>
      <c r="AZ1089" s="123"/>
      <c r="BA1089" s="174"/>
      <c r="BB1089" s="174"/>
      <c r="BC1089" s="123"/>
      <c r="BD1089" s="113">
        <v>0</v>
      </c>
      <c r="BE1089" s="86"/>
      <c r="BF1089" s="86"/>
      <c r="BG1089" s="179"/>
      <c r="BH1089" s="88" t="s">
        <v>720</v>
      </c>
      <c r="BI1089" s="123"/>
      <c r="BJ1089" s="179"/>
      <c r="BK1089" s="351"/>
      <c r="BL1089" s="351"/>
      <c r="BM1089" s="179"/>
      <c r="BN1089" s="89"/>
      <c r="BQ1089" s="20">
        <v>6000000</v>
      </c>
    </row>
    <row r="1090" spans="1:69" x14ac:dyDescent="0.25">
      <c r="A1090" s="97">
        <v>1087</v>
      </c>
      <c r="B1090" s="404" t="s">
        <v>6766</v>
      </c>
      <c r="C1090" s="67"/>
      <c r="D1090" s="67"/>
      <c r="E1090" s="204"/>
      <c r="F1090" s="69"/>
      <c r="G1090" s="69"/>
      <c r="H1090" s="174"/>
      <c r="I1090" s="174"/>
      <c r="J1090" s="97" t="s">
        <v>4375</v>
      </c>
      <c r="K1090" s="95"/>
      <c r="L1090" s="88" t="s">
        <v>4377</v>
      </c>
      <c r="M1090" s="99" t="s">
        <v>5361</v>
      </c>
      <c r="N1090" s="97" t="s">
        <v>98</v>
      </c>
      <c r="O1090" s="97" t="s">
        <v>98</v>
      </c>
      <c r="P1090" s="100">
        <v>3750000</v>
      </c>
      <c r="Q1090" s="97">
        <v>2015</v>
      </c>
      <c r="R1090" s="69" t="s">
        <v>335</v>
      </c>
      <c r="S1090" s="363">
        <v>42181</v>
      </c>
      <c r="T1090" s="69"/>
      <c r="U1090" s="350"/>
      <c r="V1090" s="417"/>
      <c r="W1090" s="67" t="s">
        <v>6678</v>
      </c>
      <c r="X1090" s="69" t="s">
        <v>6687</v>
      </c>
      <c r="Y1090" s="67" t="s">
        <v>6688</v>
      </c>
      <c r="Z1090" s="123" t="s">
        <v>6767</v>
      </c>
      <c r="AA1090" s="69"/>
      <c r="AB1090" s="67"/>
      <c r="AC1090" s="89"/>
      <c r="AD1090" s="69"/>
      <c r="AE1090" s="69"/>
      <c r="AF1090" s="69"/>
      <c r="AG1090" s="69"/>
      <c r="AH1090" s="123" t="s">
        <v>108</v>
      </c>
      <c r="AI1090" s="123" t="s">
        <v>6768</v>
      </c>
      <c r="AJ1090" s="349">
        <v>1.4696400000000001</v>
      </c>
      <c r="AK1090" s="349">
        <v>124.872</v>
      </c>
      <c r="AL1090" s="123"/>
      <c r="AM1090" s="123"/>
      <c r="AN1090" s="123"/>
      <c r="AO1090" s="174"/>
      <c r="AP1090" s="174"/>
      <c r="AQ1090" s="174"/>
      <c r="AR1090" s="123"/>
      <c r="AS1090" s="350"/>
      <c r="AT1090" s="350"/>
      <c r="AU1090" s="123"/>
      <c r="AV1090" s="67"/>
      <c r="AW1090" s="179"/>
      <c r="AX1090" s="179"/>
      <c r="AY1090" s="123"/>
      <c r="AZ1090" s="123"/>
      <c r="BA1090" s="174"/>
      <c r="BB1090" s="174"/>
      <c r="BC1090" s="123"/>
      <c r="BD1090" s="86"/>
      <c r="BE1090" s="86"/>
      <c r="BF1090" s="86"/>
      <c r="BG1090" s="179"/>
      <c r="BH1090" s="67" t="s">
        <v>6084</v>
      </c>
      <c r="BI1090" s="123"/>
      <c r="BJ1090" s="179"/>
      <c r="BK1090" s="351"/>
      <c r="BL1090" s="351"/>
      <c r="BM1090" s="179"/>
      <c r="BN1090" s="89"/>
      <c r="BQ1090" s="90">
        <v>3750000</v>
      </c>
    </row>
    <row r="1091" spans="1:69" x14ac:dyDescent="0.25">
      <c r="A1091" s="97">
        <v>1088</v>
      </c>
      <c r="B1091" s="404" t="s">
        <v>6769</v>
      </c>
      <c r="C1091" s="67"/>
      <c r="D1091" s="67"/>
      <c r="E1091" s="204"/>
      <c r="F1091" s="69"/>
      <c r="G1091" s="69"/>
      <c r="H1091" s="174"/>
      <c r="I1091" s="174"/>
      <c r="J1091" s="97" t="s">
        <v>4375</v>
      </c>
      <c r="K1091" s="95"/>
      <c r="L1091" s="88" t="s">
        <v>4377</v>
      </c>
      <c r="M1091" s="99" t="s">
        <v>5361</v>
      </c>
      <c r="N1091" s="97" t="s">
        <v>98</v>
      </c>
      <c r="O1091" s="97" t="s">
        <v>98</v>
      </c>
      <c r="P1091" s="100">
        <v>7703000</v>
      </c>
      <c r="Q1091" s="97">
        <v>2015</v>
      </c>
      <c r="R1091" s="69" t="s">
        <v>335</v>
      </c>
      <c r="S1091" s="363">
        <v>42181</v>
      </c>
      <c r="T1091" s="69"/>
      <c r="U1091" s="350"/>
      <c r="V1091" s="417"/>
      <c r="W1091" s="67" t="s">
        <v>6678</v>
      </c>
      <c r="X1091" s="69" t="s">
        <v>6770</v>
      </c>
      <c r="Y1091" s="67" t="s">
        <v>6680</v>
      </c>
      <c r="Z1091" s="123" t="s">
        <v>6767</v>
      </c>
      <c r="AA1091" s="69"/>
      <c r="AB1091" s="67"/>
      <c r="AC1091" s="89"/>
      <c r="AD1091" s="69"/>
      <c r="AE1091" s="69"/>
      <c r="AF1091" s="69"/>
      <c r="AG1091" s="69"/>
      <c r="AH1091" s="123" t="s">
        <v>1885</v>
      </c>
      <c r="AI1091" s="123" t="s">
        <v>6771</v>
      </c>
      <c r="AJ1091" s="349">
        <v>123.60037</v>
      </c>
      <c r="AK1091" s="349">
        <v>-10.1557</v>
      </c>
      <c r="AL1091" s="123"/>
      <c r="AM1091" s="123"/>
      <c r="AN1091" s="123"/>
      <c r="AO1091" s="174"/>
      <c r="AP1091" s="174"/>
      <c r="AQ1091" s="174"/>
      <c r="AR1091" s="123"/>
      <c r="AS1091" s="350"/>
      <c r="AT1091" s="350"/>
      <c r="AU1091" s="123"/>
      <c r="AV1091" s="67"/>
      <c r="AW1091" s="179"/>
      <c r="AX1091" s="179"/>
      <c r="AY1091" s="123"/>
      <c r="AZ1091" s="123"/>
      <c r="BA1091" s="174"/>
      <c r="BB1091" s="174"/>
      <c r="BC1091" s="123"/>
      <c r="BD1091" s="86"/>
      <c r="BE1091" s="86"/>
      <c r="BF1091" s="86"/>
      <c r="BG1091" s="179"/>
      <c r="BH1091" s="67" t="s">
        <v>6084</v>
      </c>
      <c r="BI1091" s="123"/>
      <c r="BJ1091" s="179"/>
      <c r="BK1091" s="351"/>
      <c r="BL1091" s="351"/>
      <c r="BM1091" s="179"/>
      <c r="BN1091" s="89"/>
      <c r="BQ1091" s="90">
        <v>7703000</v>
      </c>
    </row>
    <row r="1092" spans="1:69" x14ac:dyDescent="0.25">
      <c r="A1092" s="97">
        <v>1089</v>
      </c>
      <c r="B1092" s="404" t="s">
        <v>6772</v>
      </c>
      <c r="C1092" s="67"/>
      <c r="D1092" s="67"/>
      <c r="E1092" s="204"/>
      <c r="F1092" s="69"/>
      <c r="G1092" s="69"/>
      <c r="H1092" s="174"/>
      <c r="I1092" s="174"/>
      <c r="J1092" s="97" t="s">
        <v>4375</v>
      </c>
      <c r="K1092" s="95"/>
      <c r="L1092" s="88" t="s">
        <v>4377</v>
      </c>
      <c r="M1092" s="99" t="s">
        <v>5361</v>
      </c>
      <c r="N1092" s="97" t="s">
        <v>98</v>
      </c>
      <c r="O1092" s="97" t="s">
        <v>98</v>
      </c>
      <c r="P1092" s="100">
        <v>3750000</v>
      </c>
      <c r="Q1092" s="97">
        <v>2015</v>
      </c>
      <c r="R1092" s="69" t="s">
        <v>335</v>
      </c>
      <c r="S1092" s="363">
        <v>42181</v>
      </c>
      <c r="T1092" s="69"/>
      <c r="U1092" s="350"/>
      <c r="V1092" s="417"/>
      <c r="W1092" s="67" t="s">
        <v>6678</v>
      </c>
      <c r="X1092" s="69" t="s">
        <v>6692</v>
      </c>
      <c r="Y1092" s="67" t="s">
        <v>6693</v>
      </c>
      <c r="Z1092" s="123" t="s">
        <v>6767</v>
      </c>
      <c r="AA1092" s="69"/>
      <c r="AB1092" s="67"/>
      <c r="AC1092" s="89"/>
      <c r="AD1092" s="69"/>
      <c r="AE1092" s="69"/>
      <c r="AF1092" s="69"/>
      <c r="AG1092" s="69"/>
      <c r="AH1092" s="123" t="s">
        <v>108</v>
      </c>
      <c r="AI1092" s="123" t="s">
        <v>6773</v>
      </c>
      <c r="AJ1092" s="349">
        <v>1.42639</v>
      </c>
      <c r="AK1092" s="349">
        <v>124.80306</v>
      </c>
      <c r="AL1092" s="123"/>
      <c r="AM1092" s="123"/>
      <c r="AN1092" s="123"/>
      <c r="AO1092" s="174"/>
      <c r="AP1092" s="174"/>
      <c r="AQ1092" s="174"/>
      <c r="AR1092" s="123"/>
      <c r="AS1092" s="350"/>
      <c r="AT1092" s="350"/>
      <c r="AU1092" s="123"/>
      <c r="AV1092" s="67"/>
      <c r="AW1092" s="179"/>
      <c r="AX1092" s="179"/>
      <c r="AY1092" s="123"/>
      <c r="AZ1092" s="123"/>
      <c r="BA1092" s="174"/>
      <c r="BB1092" s="174"/>
      <c r="BC1092" s="123"/>
      <c r="BD1092" s="86"/>
      <c r="BE1092" s="86"/>
      <c r="BF1092" s="86"/>
      <c r="BG1092" s="179"/>
      <c r="BH1092" s="67" t="s">
        <v>6084</v>
      </c>
      <c r="BI1092" s="123"/>
      <c r="BJ1092" s="179"/>
      <c r="BK1092" s="351"/>
      <c r="BL1092" s="351"/>
      <c r="BM1092" s="179"/>
      <c r="BN1092" s="89"/>
      <c r="BQ1092" s="90">
        <v>3750000</v>
      </c>
    </row>
    <row r="1093" spans="1:69" x14ac:dyDescent="0.25">
      <c r="A1093" s="97">
        <v>1090</v>
      </c>
      <c r="B1093" s="404" t="s">
        <v>6774</v>
      </c>
      <c r="C1093" s="67"/>
      <c r="D1093" s="67"/>
      <c r="E1093" s="204"/>
      <c r="F1093" s="69"/>
      <c r="G1093" s="69"/>
      <c r="H1093" s="174"/>
      <c r="I1093" s="174"/>
      <c r="J1093" s="97" t="s">
        <v>4375</v>
      </c>
      <c r="K1093" s="95"/>
      <c r="L1093" s="88" t="s">
        <v>4377</v>
      </c>
      <c r="M1093" s="99" t="s">
        <v>5361</v>
      </c>
      <c r="N1093" s="97" t="s">
        <v>98</v>
      </c>
      <c r="O1093" s="97" t="s">
        <v>98</v>
      </c>
      <c r="P1093" s="100">
        <v>1200000</v>
      </c>
      <c r="Q1093" s="97">
        <v>2015</v>
      </c>
      <c r="R1093" s="69" t="s">
        <v>335</v>
      </c>
      <c r="S1093" s="363">
        <v>42181</v>
      </c>
      <c r="T1093" s="69"/>
      <c r="U1093" s="350"/>
      <c r="V1093" s="417"/>
      <c r="W1093" s="67" t="s">
        <v>6678</v>
      </c>
      <c r="X1093" s="69" t="s">
        <v>6696</v>
      </c>
      <c r="Y1093" s="67" t="s">
        <v>6697</v>
      </c>
      <c r="Z1093" s="123" t="s">
        <v>6767</v>
      </c>
      <c r="AA1093" s="69"/>
      <c r="AB1093" s="67"/>
      <c r="AC1093" s="89"/>
      <c r="AD1093" s="69"/>
      <c r="AE1093" s="69"/>
      <c r="AF1093" s="69"/>
      <c r="AG1093" s="69"/>
      <c r="AH1093" s="123" t="s">
        <v>384</v>
      </c>
      <c r="AI1093" s="123" t="s">
        <v>6775</v>
      </c>
      <c r="AJ1093" s="349">
        <v>-6.7764699999999998</v>
      </c>
      <c r="AK1093" s="349">
        <v>108.11694</v>
      </c>
      <c r="AL1093" s="123"/>
      <c r="AM1093" s="123"/>
      <c r="AN1093" s="123"/>
      <c r="AO1093" s="174"/>
      <c r="AP1093" s="174"/>
      <c r="AQ1093" s="174"/>
      <c r="AR1093" s="123"/>
      <c r="AS1093" s="350"/>
      <c r="AT1093" s="350"/>
      <c r="AU1093" s="123"/>
      <c r="AV1093" s="67"/>
      <c r="AW1093" s="179"/>
      <c r="AX1093" s="179"/>
      <c r="AY1093" s="123"/>
      <c r="AZ1093" s="123"/>
      <c r="BA1093" s="174"/>
      <c r="BB1093" s="174"/>
      <c r="BC1093" s="123"/>
      <c r="BD1093" s="86"/>
      <c r="BE1093" s="86"/>
      <c r="BF1093" s="86"/>
      <c r="BG1093" s="179"/>
      <c r="BH1093" s="67" t="s">
        <v>6084</v>
      </c>
      <c r="BI1093" s="123"/>
      <c r="BJ1093" s="179"/>
      <c r="BK1093" s="351"/>
      <c r="BL1093" s="351"/>
      <c r="BM1093" s="179"/>
      <c r="BN1093" s="89"/>
      <c r="BQ1093" s="90">
        <v>1200000</v>
      </c>
    </row>
    <row r="1094" spans="1:69" x14ac:dyDescent="0.25">
      <c r="A1094" s="97">
        <v>1091</v>
      </c>
      <c r="B1094" s="404" t="s">
        <v>6776</v>
      </c>
      <c r="C1094" s="67"/>
      <c r="D1094" s="67"/>
      <c r="E1094" s="204"/>
      <c r="F1094" s="69"/>
      <c r="G1094" s="69"/>
      <c r="H1094" s="174"/>
      <c r="I1094" s="174"/>
      <c r="J1094" s="97" t="s">
        <v>4375</v>
      </c>
      <c r="K1094" s="95"/>
      <c r="L1094" s="88" t="s">
        <v>4377</v>
      </c>
      <c r="M1094" s="99" t="s">
        <v>5361</v>
      </c>
      <c r="N1094" s="97" t="s">
        <v>98</v>
      </c>
      <c r="O1094" s="97" t="s">
        <v>98</v>
      </c>
      <c r="P1094" s="100">
        <v>1200000</v>
      </c>
      <c r="Q1094" s="97">
        <v>2015</v>
      </c>
      <c r="R1094" s="69" t="s">
        <v>335</v>
      </c>
      <c r="S1094" s="363">
        <v>42181</v>
      </c>
      <c r="T1094" s="69"/>
      <c r="U1094" s="350"/>
      <c r="V1094" s="417"/>
      <c r="W1094" s="67" t="s">
        <v>6678</v>
      </c>
      <c r="X1094" s="69" t="s">
        <v>6700</v>
      </c>
      <c r="Y1094" s="67" t="s">
        <v>6701</v>
      </c>
      <c r="Z1094" s="123" t="s">
        <v>6767</v>
      </c>
      <c r="AA1094" s="69"/>
      <c r="AB1094" s="67"/>
      <c r="AC1094" s="89"/>
      <c r="AD1094" s="69"/>
      <c r="AE1094" s="69"/>
      <c r="AF1094" s="69"/>
      <c r="AG1094" s="69"/>
      <c r="AH1094" s="123" t="s">
        <v>384</v>
      </c>
      <c r="AI1094" s="123" t="s">
        <v>6777</v>
      </c>
      <c r="AJ1094" s="349">
        <v>-6.8231099999999998</v>
      </c>
      <c r="AK1094" s="349">
        <v>107.94280999999999</v>
      </c>
      <c r="AL1094" s="123"/>
      <c r="AM1094" s="123"/>
      <c r="AN1094" s="123"/>
      <c r="AO1094" s="174"/>
      <c r="AP1094" s="174"/>
      <c r="AQ1094" s="174"/>
      <c r="AR1094" s="123"/>
      <c r="AS1094" s="350"/>
      <c r="AT1094" s="350"/>
      <c r="AU1094" s="123"/>
      <c r="AV1094" s="67"/>
      <c r="AW1094" s="179"/>
      <c r="AX1094" s="179"/>
      <c r="AY1094" s="123"/>
      <c r="AZ1094" s="123"/>
      <c r="BA1094" s="174"/>
      <c r="BB1094" s="174"/>
      <c r="BC1094" s="123"/>
      <c r="BD1094" s="86"/>
      <c r="BE1094" s="86"/>
      <c r="BF1094" s="86"/>
      <c r="BG1094" s="179"/>
      <c r="BH1094" s="67" t="s">
        <v>6084</v>
      </c>
      <c r="BI1094" s="123"/>
      <c r="BJ1094" s="179"/>
      <c r="BK1094" s="351"/>
      <c r="BL1094" s="351"/>
      <c r="BM1094" s="179"/>
      <c r="BN1094" s="89"/>
      <c r="BQ1094" s="90">
        <v>1200000</v>
      </c>
    </row>
    <row r="1095" spans="1:69" x14ac:dyDescent="0.25">
      <c r="A1095" s="97">
        <v>1092</v>
      </c>
      <c r="B1095" s="404" t="s">
        <v>6778</v>
      </c>
      <c r="C1095" s="67"/>
      <c r="D1095" s="67"/>
      <c r="E1095" s="204"/>
      <c r="F1095" s="69"/>
      <c r="G1095" s="69"/>
      <c r="H1095" s="174"/>
      <c r="I1095" s="174"/>
      <c r="J1095" s="97" t="s">
        <v>4375</v>
      </c>
      <c r="K1095" s="95"/>
      <c r="L1095" s="88" t="s">
        <v>4377</v>
      </c>
      <c r="M1095" s="99" t="s">
        <v>5361</v>
      </c>
      <c r="N1095" s="97" t="s">
        <v>98</v>
      </c>
      <c r="O1095" s="97" t="s">
        <v>98</v>
      </c>
      <c r="P1095" s="100">
        <v>1200000</v>
      </c>
      <c r="Q1095" s="97">
        <v>2015</v>
      </c>
      <c r="R1095" s="69" t="s">
        <v>335</v>
      </c>
      <c r="S1095" s="363">
        <v>42181</v>
      </c>
      <c r="T1095" s="69"/>
      <c r="U1095" s="350"/>
      <c r="V1095" s="417"/>
      <c r="W1095" s="67" t="s">
        <v>6678</v>
      </c>
      <c r="X1095" s="69" t="s">
        <v>6704</v>
      </c>
      <c r="Y1095" s="67" t="s">
        <v>6705</v>
      </c>
      <c r="Z1095" s="123" t="s">
        <v>6767</v>
      </c>
      <c r="AA1095" s="69"/>
      <c r="AB1095" s="67"/>
      <c r="AC1095" s="89"/>
      <c r="AD1095" s="69"/>
      <c r="AE1095" s="69"/>
      <c r="AF1095" s="69"/>
      <c r="AG1095" s="69"/>
      <c r="AH1095" s="123" t="s">
        <v>384</v>
      </c>
      <c r="AI1095" s="123" t="s">
        <v>6779</v>
      </c>
      <c r="AJ1095" s="349">
        <v>-7.3465600000000002</v>
      </c>
      <c r="AK1095" s="349">
        <v>108.17089</v>
      </c>
      <c r="AL1095" s="123"/>
      <c r="AM1095" s="123"/>
      <c r="AN1095" s="123"/>
      <c r="AO1095" s="174"/>
      <c r="AP1095" s="174"/>
      <c r="AQ1095" s="174"/>
      <c r="AR1095" s="123"/>
      <c r="AS1095" s="350"/>
      <c r="AT1095" s="350"/>
      <c r="AU1095" s="123"/>
      <c r="AV1095" s="67"/>
      <c r="AW1095" s="179"/>
      <c r="AX1095" s="179"/>
      <c r="AY1095" s="123"/>
      <c r="AZ1095" s="123"/>
      <c r="BA1095" s="174"/>
      <c r="BB1095" s="174"/>
      <c r="BC1095" s="123"/>
      <c r="BD1095" s="86"/>
      <c r="BE1095" s="86"/>
      <c r="BF1095" s="86"/>
      <c r="BG1095" s="179"/>
      <c r="BH1095" s="67" t="s">
        <v>6084</v>
      </c>
      <c r="BI1095" s="123"/>
      <c r="BJ1095" s="179"/>
      <c r="BK1095" s="351"/>
      <c r="BL1095" s="351"/>
      <c r="BM1095" s="179"/>
      <c r="BN1095" s="89"/>
      <c r="BQ1095" s="90">
        <v>1200000</v>
      </c>
    </row>
    <row r="1096" spans="1:69" x14ac:dyDescent="0.25">
      <c r="A1096" s="97">
        <v>1093</v>
      </c>
      <c r="B1096" s="404" t="s">
        <v>6780</v>
      </c>
      <c r="C1096" s="67" t="s">
        <v>6781</v>
      </c>
      <c r="D1096" s="244" t="s">
        <v>2986</v>
      </c>
      <c r="E1096" s="204">
        <v>6800000</v>
      </c>
      <c r="F1096" s="69" t="s">
        <v>4963</v>
      </c>
      <c r="G1096" s="69">
        <v>2015</v>
      </c>
      <c r="H1096" s="174">
        <v>42194</v>
      </c>
      <c r="I1096" s="174">
        <v>42199</v>
      </c>
      <c r="J1096" s="97" t="s">
        <v>2987</v>
      </c>
      <c r="K1096" s="95" t="s">
        <v>2988</v>
      </c>
      <c r="L1096" s="88" t="s">
        <v>2989</v>
      </c>
      <c r="M1096" s="104" t="s">
        <v>4888</v>
      </c>
      <c r="N1096" s="97" t="s">
        <v>98</v>
      </c>
      <c r="O1096" s="69" t="s">
        <v>98</v>
      </c>
      <c r="P1096" s="100">
        <v>6800000</v>
      </c>
      <c r="Q1096" s="97">
        <v>2015</v>
      </c>
      <c r="R1096" s="69" t="s">
        <v>335</v>
      </c>
      <c r="S1096" s="363">
        <v>42181</v>
      </c>
      <c r="T1096" s="363">
        <v>42181</v>
      </c>
      <c r="U1096" s="350"/>
      <c r="V1096" s="417"/>
      <c r="W1096" s="67" t="s">
        <v>6782</v>
      </c>
      <c r="X1096" s="69" t="s">
        <v>6783</v>
      </c>
      <c r="Y1096" s="67" t="s">
        <v>6784</v>
      </c>
      <c r="Z1096" s="123" t="s">
        <v>6785</v>
      </c>
      <c r="AA1096" s="69"/>
      <c r="AB1096" s="67"/>
      <c r="AC1096" s="89"/>
      <c r="AD1096" s="69"/>
      <c r="AE1096" s="69"/>
      <c r="AF1096" s="69"/>
      <c r="AG1096" s="69"/>
      <c r="AH1096" s="123" t="s">
        <v>384</v>
      </c>
      <c r="AI1096" s="123" t="s">
        <v>6786</v>
      </c>
      <c r="AJ1096" s="349" t="s">
        <v>6787</v>
      </c>
      <c r="AK1096" s="349" t="s">
        <v>6788</v>
      </c>
      <c r="AL1096" s="123"/>
      <c r="AM1096" s="123"/>
      <c r="AN1096" s="123"/>
      <c r="AO1096" s="174"/>
      <c r="AP1096" s="174"/>
      <c r="AQ1096" s="174"/>
      <c r="AR1096" s="123"/>
      <c r="AS1096" s="350"/>
      <c r="AT1096" s="350"/>
      <c r="AU1096" s="123"/>
      <c r="AV1096" s="67"/>
      <c r="AW1096" s="179"/>
      <c r="AX1096" s="179"/>
      <c r="AY1096" s="123"/>
      <c r="AZ1096" s="123"/>
      <c r="BA1096" s="174">
        <v>42199</v>
      </c>
      <c r="BB1096" s="174">
        <v>42236</v>
      </c>
      <c r="BC1096" s="123"/>
      <c r="BD1096" s="113">
        <v>6800000</v>
      </c>
      <c r="BE1096" s="113">
        <v>0</v>
      </c>
      <c r="BF1096" s="86">
        <v>6800000</v>
      </c>
      <c r="BG1096" s="179">
        <v>42248</v>
      </c>
      <c r="BH1096" s="141" t="s">
        <v>116</v>
      </c>
      <c r="BI1096" s="123" t="s">
        <v>6789</v>
      </c>
      <c r="BJ1096" s="179">
        <v>42249</v>
      </c>
      <c r="BK1096" s="351">
        <v>42270</v>
      </c>
      <c r="BL1096" s="351">
        <v>42270</v>
      </c>
      <c r="BM1096" s="179"/>
      <c r="BN1096" s="89"/>
      <c r="BQ1096" s="393">
        <v>6800000</v>
      </c>
    </row>
    <row r="1097" spans="1:69" x14ac:dyDescent="0.25">
      <c r="A1097" s="97">
        <v>1094</v>
      </c>
      <c r="B1097" s="404" t="s">
        <v>6790</v>
      </c>
      <c r="C1097" s="67" t="s">
        <v>6791</v>
      </c>
      <c r="D1097" s="244" t="s">
        <v>2986</v>
      </c>
      <c r="E1097" s="204">
        <v>6800000</v>
      </c>
      <c r="F1097" s="69" t="s">
        <v>4963</v>
      </c>
      <c r="G1097" s="69">
        <v>2015</v>
      </c>
      <c r="H1097" s="174">
        <v>42201</v>
      </c>
      <c r="I1097" s="174">
        <v>42213</v>
      </c>
      <c r="J1097" s="97" t="s">
        <v>2987</v>
      </c>
      <c r="K1097" s="95" t="s">
        <v>2988</v>
      </c>
      <c r="L1097" s="88" t="s">
        <v>2989</v>
      </c>
      <c r="M1097" s="104" t="s">
        <v>4888</v>
      </c>
      <c r="N1097" s="97" t="s">
        <v>98</v>
      </c>
      <c r="O1097" s="69" t="s">
        <v>98</v>
      </c>
      <c r="P1097" s="100">
        <v>6800000</v>
      </c>
      <c r="Q1097" s="97">
        <v>2015</v>
      </c>
      <c r="R1097" s="69" t="s">
        <v>335</v>
      </c>
      <c r="S1097" s="363">
        <v>42181</v>
      </c>
      <c r="T1097" s="363">
        <v>42181</v>
      </c>
      <c r="U1097" s="350"/>
      <c r="V1097" s="417"/>
      <c r="W1097" s="67" t="s">
        <v>6792</v>
      </c>
      <c r="X1097" s="69" t="s">
        <v>6793</v>
      </c>
      <c r="Y1097" s="67" t="s">
        <v>6794</v>
      </c>
      <c r="Z1097" s="123" t="s">
        <v>6795</v>
      </c>
      <c r="AA1097" s="69"/>
      <c r="AB1097" s="67" t="s">
        <v>6796</v>
      </c>
      <c r="AC1097" s="89"/>
      <c r="AD1097" s="69"/>
      <c r="AE1097" s="69"/>
      <c r="AF1097" s="69"/>
      <c r="AG1097" s="69"/>
      <c r="AH1097" s="123" t="s">
        <v>384</v>
      </c>
      <c r="AI1097" s="123" t="s">
        <v>6797</v>
      </c>
      <c r="AJ1097" s="349">
        <v>108.72472</v>
      </c>
      <c r="AK1097" s="349">
        <v>-6.8558700000000004</v>
      </c>
      <c r="AL1097" s="123"/>
      <c r="AM1097" s="123"/>
      <c r="AN1097" s="123"/>
      <c r="AO1097" s="174"/>
      <c r="AP1097" s="174"/>
      <c r="AQ1097" s="174"/>
      <c r="AR1097" s="123"/>
      <c r="AS1097" s="350"/>
      <c r="AT1097" s="350"/>
      <c r="AU1097" s="123"/>
      <c r="AV1097" s="67"/>
      <c r="AW1097" s="179"/>
      <c r="AX1097" s="179"/>
      <c r="AY1097" s="123"/>
      <c r="AZ1097" s="123"/>
      <c r="BA1097" s="174">
        <v>42220</v>
      </c>
      <c r="BB1097" s="174">
        <v>42264</v>
      </c>
      <c r="BC1097" s="123"/>
      <c r="BD1097" s="86">
        <v>6800000</v>
      </c>
      <c r="BE1097" s="86"/>
      <c r="BF1097" s="86">
        <v>6800000</v>
      </c>
      <c r="BG1097" s="179">
        <v>42265</v>
      </c>
      <c r="BH1097" s="67" t="s">
        <v>116</v>
      </c>
      <c r="BI1097" s="805" t="s">
        <v>14719</v>
      </c>
      <c r="BJ1097" s="806">
        <v>42265</v>
      </c>
      <c r="BK1097" s="807">
        <v>42286</v>
      </c>
      <c r="BL1097" s="351">
        <v>42286</v>
      </c>
      <c r="BM1097" s="179"/>
      <c r="BN1097" s="89"/>
      <c r="BQ1097" s="393">
        <v>6800000</v>
      </c>
    </row>
    <row r="1098" spans="1:69" x14ac:dyDescent="0.25">
      <c r="A1098" s="97">
        <v>1095</v>
      </c>
      <c r="B1098" s="404" t="s">
        <v>6798</v>
      </c>
      <c r="C1098" s="67">
        <v>4500071880</v>
      </c>
      <c r="D1098" s="67" t="s">
        <v>6799</v>
      </c>
      <c r="E1098" s="204">
        <v>6000000</v>
      </c>
      <c r="F1098" s="69" t="s">
        <v>6800</v>
      </c>
      <c r="G1098" s="69">
        <v>2015</v>
      </c>
      <c r="H1098" s="174">
        <v>42191</v>
      </c>
      <c r="I1098" s="174">
        <v>42195</v>
      </c>
      <c r="J1098" s="97" t="s">
        <v>94</v>
      </c>
      <c r="K1098" s="95" t="s">
        <v>95</v>
      </c>
      <c r="L1098" s="88" t="s">
        <v>96</v>
      </c>
      <c r="M1098" s="99" t="s">
        <v>377</v>
      </c>
      <c r="N1098" s="97" t="s">
        <v>98</v>
      </c>
      <c r="O1098" s="97" t="s">
        <v>98</v>
      </c>
      <c r="P1098" s="100">
        <v>6000000</v>
      </c>
      <c r="Q1098" s="97">
        <v>2015</v>
      </c>
      <c r="R1098" s="69" t="s">
        <v>335</v>
      </c>
      <c r="S1098" s="371">
        <v>42184</v>
      </c>
      <c r="T1098" s="371">
        <v>42184</v>
      </c>
      <c r="U1098" s="350"/>
      <c r="V1098" s="417"/>
      <c r="W1098" s="67" t="s">
        <v>124</v>
      </c>
      <c r="X1098" s="69" t="s">
        <v>6801</v>
      </c>
      <c r="Y1098" s="67" t="s">
        <v>6802</v>
      </c>
      <c r="Z1098" s="123" t="s">
        <v>759</v>
      </c>
      <c r="AA1098" s="69"/>
      <c r="AB1098" s="67" t="s">
        <v>1725</v>
      </c>
      <c r="AC1098" s="89" t="s">
        <v>6803</v>
      </c>
      <c r="AD1098" s="69"/>
      <c r="AE1098" s="69"/>
      <c r="AF1098" s="69"/>
      <c r="AG1098" s="69"/>
      <c r="AH1098" s="123" t="s">
        <v>131</v>
      </c>
      <c r="AI1098" s="123" t="s">
        <v>6804</v>
      </c>
      <c r="AJ1098" s="349">
        <v>98.6845</v>
      </c>
      <c r="AK1098" s="349">
        <v>3.6168499999999999</v>
      </c>
      <c r="AL1098" s="123"/>
      <c r="AM1098" s="123"/>
      <c r="AN1098" s="123"/>
      <c r="AO1098" s="174"/>
      <c r="AP1098" s="174"/>
      <c r="AQ1098" s="174"/>
      <c r="AR1098" s="123"/>
      <c r="AS1098" s="350"/>
      <c r="AT1098" s="350"/>
      <c r="AU1098" s="123"/>
      <c r="AV1098" s="67"/>
      <c r="AW1098" s="179"/>
      <c r="AX1098" s="179"/>
      <c r="AY1098" s="123"/>
      <c r="AZ1098" s="123" t="s">
        <v>6805</v>
      </c>
      <c r="BA1098" s="174">
        <v>42199</v>
      </c>
      <c r="BB1098" s="174">
        <v>42208</v>
      </c>
      <c r="BC1098" s="123"/>
      <c r="BD1098" s="113">
        <v>6000000</v>
      </c>
      <c r="BE1098" s="86" t="s">
        <v>2064</v>
      </c>
      <c r="BF1098" s="86">
        <v>6000000</v>
      </c>
      <c r="BG1098" s="179">
        <v>42208</v>
      </c>
      <c r="BH1098" s="397" t="s">
        <v>116</v>
      </c>
      <c r="BI1098" s="410" t="s">
        <v>6806</v>
      </c>
      <c r="BJ1098" s="179">
        <v>42213</v>
      </c>
      <c r="BK1098" s="351">
        <v>42234</v>
      </c>
      <c r="BL1098" s="351">
        <v>42227</v>
      </c>
      <c r="BM1098" s="179"/>
      <c r="BN1098" s="89"/>
      <c r="BQ1098" s="90">
        <v>6000000</v>
      </c>
    </row>
    <row r="1099" spans="1:69" x14ac:dyDescent="0.25">
      <c r="A1099" s="97">
        <v>1096</v>
      </c>
      <c r="B1099" s="404" t="s">
        <v>6807</v>
      </c>
      <c r="C1099" s="67">
        <v>4500071879</v>
      </c>
      <c r="D1099" s="67" t="s">
        <v>6808</v>
      </c>
      <c r="E1099" s="204">
        <v>8250000</v>
      </c>
      <c r="F1099" s="69" t="s">
        <v>6800</v>
      </c>
      <c r="G1099" s="69">
        <v>2015</v>
      </c>
      <c r="H1099" s="174">
        <v>42191</v>
      </c>
      <c r="I1099" s="174">
        <v>42195</v>
      </c>
      <c r="J1099" s="69" t="s">
        <v>94</v>
      </c>
      <c r="K1099" s="123" t="s">
        <v>95</v>
      </c>
      <c r="L1099" s="67" t="s">
        <v>96</v>
      </c>
      <c r="M1099" s="156" t="s">
        <v>97</v>
      </c>
      <c r="N1099" s="69" t="s">
        <v>98</v>
      </c>
      <c r="O1099" s="69" t="s">
        <v>98</v>
      </c>
      <c r="P1099" s="100">
        <v>8250000</v>
      </c>
      <c r="Q1099" s="97">
        <v>2015</v>
      </c>
      <c r="R1099" s="69" t="s">
        <v>335</v>
      </c>
      <c r="S1099" s="371">
        <v>42184</v>
      </c>
      <c r="T1099" s="371">
        <v>42184</v>
      </c>
      <c r="U1099" s="350"/>
      <c r="V1099" s="417"/>
      <c r="W1099" s="67" t="s">
        <v>124</v>
      </c>
      <c r="X1099" s="69" t="s">
        <v>6809</v>
      </c>
      <c r="Y1099" s="67" t="s">
        <v>6810</v>
      </c>
      <c r="Z1099" s="123" t="s">
        <v>738</v>
      </c>
      <c r="AA1099" s="69"/>
      <c r="AB1099" s="67" t="s">
        <v>6811</v>
      </c>
      <c r="AC1099" s="89" t="s">
        <v>6803</v>
      </c>
      <c r="AD1099" s="69"/>
      <c r="AE1099" s="69"/>
      <c r="AF1099" s="69"/>
      <c r="AG1099" s="69"/>
      <c r="AH1099" s="123" t="s">
        <v>384</v>
      </c>
      <c r="AI1099" s="123" t="s">
        <v>6812</v>
      </c>
      <c r="AJ1099" s="349">
        <v>106.81348</v>
      </c>
      <c r="AK1099" s="381" t="s">
        <v>6813</v>
      </c>
      <c r="AL1099" s="123"/>
      <c r="AM1099" s="123"/>
      <c r="AN1099" s="123"/>
      <c r="AO1099" s="174"/>
      <c r="AP1099" s="174"/>
      <c r="AQ1099" s="174"/>
      <c r="AR1099" s="123"/>
      <c r="AS1099" s="350"/>
      <c r="AT1099" s="350"/>
      <c r="AU1099" s="123"/>
      <c r="AV1099" s="67"/>
      <c r="AW1099" s="179"/>
      <c r="AX1099" s="179"/>
      <c r="AY1099" s="123"/>
      <c r="AZ1099" s="123" t="s">
        <v>6814</v>
      </c>
      <c r="BA1099" s="174">
        <v>42199</v>
      </c>
      <c r="BB1099" s="174">
        <v>42208</v>
      </c>
      <c r="BC1099" s="123"/>
      <c r="BD1099" s="113">
        <v>8250000</v>
      </c>
      <c r="BE1099" s="86" t="s">
        <v>2064</v>
      </c>
      <c r="BF1099" s="86">
        <v>8250000</v>
      </c>
      <c r="BG1099" s="179">
        <v>42208</v>
      </c>
      <c r="BH1099" s="397" t="s">
        <v>116</v>
      </c>
      <c r="BI1099" s="410" t="s">
        <v>6815</v>
      </c>
      <c r="BJ1099" s="179">
        <v>42213</v>
      </c>
      <c r="BK1099" s="351">
        <v>42234</v>
      </c>
      <c r="BL1099" s="351">
        <v>42227</v>
      </c>
      <c r="BM1099" s="179"/>
      <c r="BN1099" s="89"/>
      <c r="BQ1099" s="90">
        <v>8250000</v>
      </c>
    </row>
    <row r="1100" spans="1:69" x14ac:dyDescent="0.25">
      <c r="A1100" s="97">
        <v>1097</v>
      </c>
      <c r="B1100" s="404" t="s">
        <v>6816</v>
      </c>
      <c r="C1100" s="67">
        <v>4500071870</v>
      </c>
      <c r="D1100" s="88" t="s">
        <v>6817</v>
      </c>
      <c r="E1100" s="100">
        <v>4375000</v>
      </c>
      <c r="F1100" s="69" t="s">
        <v>6800</v>
      </c>
      <c r="G1100" s="69">
        <v>2015</v>
      </c>
      <c r="H1100" s="174">
        <v>42191</v>
      </c>
      <c r="I1100" s="174">
        <v>42195</v>
      </c>
      <c r="J1100" s="69" t="s">
        <v>94</v>
      </c>
      <c r="K1100" s="123" t="s">
        <v>95</v>
      </c>
      <c r="L1100" s="67" t="s">
        <v>96</v>
      </c>
      <c r="M1100" s="156" t="s">
        <v>123</v>
      </c>
      <c r="N1100" s="69" t="s">
        <v>98</v>
      </c>
      <c r="O1100" s="69" t="s">
        <v>98</v>
      </c>
      <c r="P1100" s="100">
        <v>4375000</v>
      </c>
      <c r="Q1100" s="97">
        <v>2015</v>
      </c>
      <c r="R1100" s="69" t="s">
        <v>335</v>
      </c>
      <c r="S1100" s="371">
        <v>42184</v>
      </c>
      <c r="T1100" s="371">
        <v>42184</v>
      </c>
      <c r="U1100" s="350"/>
      <c r="V1100" s="417"/>
      <c r="W1100" s="67" t="s">
        <v>124</v>
      </c>
      <c r="X1100" s="69" t="s">
        <v>676</v>
      </c>
      <c r="Y1100" s="67" t="s">
        <v>677</v>
      </c>
      <c r="Z1100" s="123" t="s">
        <v>127</v>
      </c>
      <c r="AA1100" s="69"/>
      <c r="AB1100" s="67" t="s">
        <v>6818</v>
      </c>
      <c r="AC1100" s="89" t="s">
        <v>6819</v>
      </c>
      <c r="AD1100" s="103" t="s">
        <v>18</v>
      </c>
      <c r="AE1100" s="75" t="s">
        <v>107</v>
      </c>
      <c r="AF1100" s="103" t="s">
        <v>18</v>
      </c>
      <c r="AG1100" s="75" t="s">
        <v>18</v>
      </c>
      <c r="AH1100" s="123" t="s">
        <v>131</v>
      </c>
      <c r="AI1100" s="123" t="s">
        <v>6820</v>
      </c>
      <c r="AJ1100" s="349">
        <v>98.670540000000003</v>
      </c>
      <c r="AK1100" s="349">
        <v>3.6217999999999999</v>
      </c>
      <c r="AL1100" s="123"/>
      <c r="AM1100" s="123"/>
      <c r="AN1100" s="123"/>
      <c r="AO1100" s="174"/>
      <c r="AP1100" s="174"/>
      <c r="AQ1100" s="174"/>
      <c r="AR1100" s="123"/>
      <c r="AS1100" s="350"/>
      <c r="AT1100" s="350"/>
      <c r="AU1100" s="123"/>
      <c r="AV1100" s="67"/>
      <c r="AW1100" s="179"/>
      <c r="AX1100" s="179"/>
      <c r="AY1100" s="123"/>
      <c r="AZ1100" s="123" t="s">
        <v>6821</v>
      </c>
      <c r="BA1100" s="174">
        <v>42199</v>
      </c>
      <c r="BB1100" s="174">
        <v>42208</v>
      </c>
      <c r="BC1100" s="123"/>
      <c r="BD1100" s="113">
        <v>4375000</v>
      </c>
      <c r="BE1100" s="86" t="s">
        <v>2064</v>
      </c>
      <c r="BF1100" s="86">
        <v>4375000</v>
      </c>
      <c r="BG1100" s="179">
        <v>42208</v>
      </c>
      <c r="BH1100" s="397" t="s">
        <v>116</v>
      </c>
      <c r="BI1100" s="410" t="s">
        <v>6822</v>
      </c>
      <c r="BJ1100" s="179">
        <v>42213</v>
      </c>
      <c r="BK1100" s="351">
        <v>42234</v>
      </c>
      <c r="BL1100" s="351">
        <v>42227</v>
      </c>
      <c r="BM1100" s="179"/>
      <c r="BN1100" s="89"/>
      <c r="BQ1100" s="90">
        <v>4375000</v>
      </c>
    </row>
    <row r="1101" spans="1:69" x14ac:dyDescent="0.25">
      <c r="A1101" s="97">
        <v>1098</v>
      </c>
      <c r="B1101" s="404" t="s">
        <v>6823</v>
      </c>
      <c r="C1101" s="67">
        <v>4500071881</v>
      </c>
      <c r="D1101" s="67" t="s">
        <v>6824</v>
      </c>
      <c r="E1101" s="204">
        <v>6000000</v>
      </c>
      <c r="F1101" s="69" t="s">
        <v>6800</v>
      </c>
      <c r="G1101" s="69">
        <v>2015</v>
      </c>
      <c r="H1101" s="174">
        <v>42191</v>
      </c>
      <c r="I1101" s="174">
        <v>42195</v>
      </c>
      <c r="J1101" s="97" t="s">
        <v>94</v>
      </c>
      <c r="K1101" s="95" t="s">
        <v>95</v>
      </c>
      <c r="L1101" s="88" t="s">
        <v>96</v>
      </c>
      <c r="M1101" s="99" t="s">
        <v>377</v>
      </c>
      <c r="N1101" s="97" t="s">
        <v>98</v>
      </c>
      <c r="O1101" s="97" t="s">
        <v>98</v>
      </c>
      <c r="P1101" s="100">
        <v>6000000</v>
      </c>
      <c r="Q1101" s="97">
        <v>2015</v>
      </c>
      <c r="R1101" s="69" t="s">
        <v>335</v>
      </c>
      <c r="S1101" s="371">
        <v>42184</v>
      </c>
      <c r="T1101" s="371">
        <v>42184</v>
      </c>
      <c r="U1101" s="350"/>
      <c r="V1101" s="417"/>
      <c r="W1101" s="67" t="s">
        <v>124</v>
      </c>
      <c r="X1101" s="69" t="s">
        <v>3687</v>
      </c>
      <c r="Y1101" s="67" t="s">
        <v>3688</v>
      </c>
      <c r="Z1101" s="123" t="s">
        <v>759</v>
      </c>
      <c r="AA1101" s="69"/>
      <c r="AB1101" s="67" t="s">
        <v>2587</v>
      </c>
      <c r="AC1101" s="89" t="s">
        <v>6825</v>
      </c>
      <c r="AD1101" s="69"/>
      <c r="AE1101" s="69"/>
      <c r="AF1101" s="69"/>
      <c r="AG1101" s="69"/>
      <c r="AH1101" s="123" t="s">
        <v>131</v>
      </c>
      <c r="AI1101" s="123" t="s">
        <v>6826</v>
      </c>
      <c r="AJ1101" s="349">
        <v>98.686539999999994</v>
      </c>
      <c r="AK1101" s="349">
        <v>3.5695199999999998</v>
      </c>
      <c r="AL1101" s="123"/>
      <c r="AM1101" s="123"/>
      <c r="AN1101" s="123"/>
      <c r="AO1101" s="174"/>
      <c r="AP1101" s="174"/>
      <c r="AQ1101" s="174"/>
      <c r="AR1101" s="123"/>
      <c r="AS1101" s="350"/>
      <c r="AT1101" s="350"/>
      <c r="AU1101" s="123"/>
      <c r="AV1101" s="67"/>
      <c r="AW1101" s="179"/>
      <c r="AX1101" s="179"/>
      <c r="AY1101" s="123"/>
      <c r="AZ1101" s="123" t="s">
        <v>6827</v>
      </c>
      <c r="BA1101" s="174">
        <v>42199</v>
      </c>
      <c r="BB1101" s="174">
        <v>42208</v>
      </c>
      <c r="BC1101" s="123"/>
      <c r="BD1101" s="113">
        <v>6000000</v>
      </c>
      <c r="BE1101" s="86" t="s">
        <v>2064</v>
      </c>
      <c r="BF1101" s="86">
        <v>6000000</v>
      </c>
      <c r="BG1101" s="179">
        <v>42208</v>
      </c>
      <c r="BH1101" s="397" t="s">
        <v>116</v>
      </c>
      <c r="BI1101" s="410" t="s">
        <v>6828</v>
      </c>
      <c r="BJ1101" s="179">
        <v>42213</v>
      </c>
      <c r="BK1101" s="351">
        <v>42234</v>
      </c>
      <c r="BL1101" s="351">
        <v>42227</v>
      </c>
      <c r="BM1101" s="179"/>
      <c r="BN1101" s="89"/>
      <c r="BQ1101" s="90">
        <v>6000000</v>
      </c>
    </row>
    <row r="1102" spans="1:69" x14ac:dyDescent="0.25">
      <c r="A1102" s="97">
        <v>1099</v>
      </c>
      <c r="B1102" s="404" t="s">
        <v>6829</v>
      </c>
      <c r="C1102" s="67">
        <v>2100003808</v>
      </c>
      <c r="D1102" s="67" t="s">
        <v>6091</v>
      </c>
      <c r="E1102" s="204">
        <v>83499531</v>
      </c>
      <c r="F1102" s="69" t="s">
        <v>335</v>
      </c>
      <c r="G1102" s="69">
        <v>2015</v>
      </c>
      <c r="H1102" s="174">
        <v>42178</v>
      </c>
      <c r="I1102" s="174">
        <v>42184</v>
      </c>
      <c r="J1102" s="69" t="s">
        <v>152</v>
      </c>
      <c r="K1102" s="123" t="s">
        <v>5539</v>
      </c>
      <c r="L1102" s="67" t="s">
        <v>154</v>
      </c>
      <c r="M1102" s="97" t="s">
        <v>98</v>
      </c>
      <c r="N1102" s="97" t="s">
        <v>98</v>
      </c>
      <c r="O1102" s="97" t="s">
        <v>98</v>
      </c>
      <c r="P1102" s="204">
        <v>83499531</v>
      </c>
      <c r="Q1102" s="97">
        <v>2015</v>
      </c>
      <c r="R1102" s="69" t="s">
        <v>335</v>
      </c>
      <c r="S1102" s="371">
        <v>42184</v>
      </c>
      <c r="T1102" s="101">
        <v>42199</v>
      </c>
      <c r="U1102" s="350"/>
      <c r="V1102" s="417"/>
      <c r="W1102" s="67"/>
      <c r="X1102" s="69" t="s">
        <v>5534</v>
      </c>
      <c r="Y1102" s="67" t="s">
        <v>5535</v>
      </c>
      <c r="Z1102" s="123" t="s">
        <v>6091</v>
      </c>
      <c r="AA1102" s="69"/>
      <c r="AB1102" s="67"/>
      <c r="AC1102" s="89"/>
      <c r="AD1102" s="69"/>
      <c r="AE1102" s="69"/>
      <c r="AF1102" s="69"/>
      <c r="AG1102" s="69"/>
      <c r="AH1102" s="123"/>
      <c r="AI1102" s="123"/>
      <c r="AJ1102" s="349"/>
      <c r="AK1102" s="349"/>
      <c r="AL1102" s="123"/>
      <c r="AM1102" s="123"/>
      <c r="AN1102" s="123"/>
      <c r="AO1102" s="174"/>
      <c r="AP1102" s="174"/>
      <c r="AQ1102" s="174"/>
      <c r="AR1102" s="123"/>
      <c r="AS1102" s="350"/>
      <c r="AT1102" s="350"/>
      <c r="AU1102" s="123"/>
      <c r="AV1102" s="67"/>
      <c r="AW1102" s="179"/>
      <c r="AX1102" s="179"/>
      <c r="AY1102" s="123"/>
      <c r="AZ1102" s="123"/>
      <c r="BA1102" s="174"/>
      <c r="BB1102" s="174"/>
      <c r="BC1102" s="123"/>
      <c r="BD1102" s="86"/>
      <c r="BE1102" s="86"/>
      <c r="BF1102" s="86"/>
      <c r="BG1102" s="179"/>
      <c r="BH1102" s="67"/>
      <c r="BI1102" s="123"/>
      <c r="BJ1102" s="179"/>
      <c r="BK1102" s="351"/>
      <c r="BL1102" s="351"/>
      <c r="BM1102" s="179"/>
      <c r="BN1102" s="89"/>
      <c r="BQ1102" s="366">
        <v>83499531</v>
      </c>
    </row>
    <row r="1103" spans="1:69" x14ac:dyDescent="0.25">
      <c r="A1103" s="97">
        <v>1100</v>
      </c>
      <c r="B1103" s="404" t="s">
        <v>6830</v>
      </c>
      <c r="C1103" s="67">
        <v>4500071888</v>
      </c>
      <c r="D1103" s="67" t="s">
        <v>6831</v>
      </c>
      <c r="E1103" s="204">
        <v>3250000</v>
      </c>
      <c r="F1103" s="69" t="s">
        <v>6800</v>
      </c>
      <c r="G1103" s="69">
        <v>2015</v>
      </c>
      <c r="H1103" s="174">
        <v>42191</v>
      </c>
      <c r="I1103" s="174">
        <v>42195</v>
      </c>
      <c r="J1103" s="97" t="s">
        <v>94</v>
      </c>
      <c r="K1103" s="95" t="s">
        <v>95</v>
      </c>
      <c r="L1103" s="88" t="s">
        <v>96</v>
      </c>
      <c r="M1103" s="99" t="s">
        <v>395</v>
      </c>
      <c r="N1103" s="97" t="s">
        <v>98</v>
      </c>
      <c r="O1103" s="97" t="s">
        <v>98</v>
      </c>
      <c r="P1103" s="100">
        <v>3250000</v>
      </c>
      <c r="Q1103" s="97">
        <v>2015</v>
      </c>
      <c r="R1103" s="69" t="s">
        <v>335</v>
      </c>
      <c r="S1103" s="371">
        <v>42184</v>
      </c>
      <c r="T1103" s="371">
        <v>42184</v>
      </c>
      <c r="U1103" s="350"/>
      <c r="V1103" s="417"/>
      <c r="W1103" s="67" t="s">
        <v>864</v>
      </c>
      <c r="X1103" s="69" t="s">
        <v>6832</v>
      </c>
      <c r="Y1103" s="67" t="s">
        <v>6833</v>
      </c>
      <c r="Z1103" s="123" t="s">
        <v>6660</v>
      </c>
      <c r="AA1103" s="69"/>
      <c r="AB1103" s="67" t="s">
        <v>6834</v>
      </c>
      <c r="AC1103" s="89" t="s">
        <v>6835</v>
      </c>
      <c r="AD1103" s="69"/>
      <c r="AE1103" s="69"/>
      <c r="AF1103" s="69"/>
      <c r="AG1103" s="69"/>
      <c r="AH1103" s="123" t="s">
        <v>161</v>
      </c>
      <c r="AI1103" s="123" t="s">
        <v>6836</v>
      </c>
      <c r="AJ1103" s="349">
        <v>112.31941999999999</v>
      </c>
      <c r="AK1103" s="381" t="s">
        <v>6837</v>
      </c>
      <c r="AL1103" s="123"/>
      <c r="AM1103" s="123"/>
      <c r="AN1103" s="123"/>
      <c r="AO1103" s="174"/>
      <c r="AP1103" s="174"/>
      <c r="AQ1103" s="174"/>
      <c r="AR1103" s="123"/>
      <c r="AS1103" s="350"/>
      <c r="AT1103" s="350"/>
      <c r="AU1103" s="123"/>
      <c r="AV1103" s="67"/>
      <c r="AW1103" s="179"/>
      <c r="AX1103" s="179"/>
      <c r="AY1103" s="123"/>
      <c r="AZ1103" s="123" t="s">
        <v>6838</v>
      </c>
      <c r="BA1103" s="174">
        <v>42199</v>
      </c>
      <c r="BB1103" s="174">
        <v>42208</v>
      </c>
      <c r="BC1103" s="123"/>
      <c r="BD1103" s="113">
        <v>3250000</v>
      </c>
      <c r="BE1103" s="86" t="s">
        <v>2064</v>
      </c>
      <c r="BF1103" s="86">
        <v>3250000</v>
      </c>
      <c r="BG1103" s="179">
        <v>42208</v>
      </c>
      <c r="BH1103" s="397" t="s">
        <v>116</v>
      </c>
      <c r="BI1103" s="410" t="s">
        <v>6839</v>
      </c>
      <c r="BJ1103" s="179">
        <v>42213</v>
      </c>
      <c r="BK1103" s="351">
        <v>42234</v>
      </c>
      <c r="BL1103" s="351">
        <v>42227</v>
      </c>
      <c r="BM1103" s="179"/>
      <c r="BN1103" s="89"/>
      <c r="BQ1103" s="90">
        <v>3250000</v>
      </c>
    </row>
    <row r="1104" spans="1:69" x14ac:dyDescent="0.25">
      <c r="A1104" s="97">
        <v>1101</v>
      </c>
      <c r="B1104" s="404" t="s">
        <v>6840</v>
      </c>
      <c r="C1104" s="67">
        <v>4500071887</v>
      </c>
      <c r="D1104" s="67" t="s">
        <v>6808</v>
      </c>
      <c r="E1104" s="204">
        <v>8250000</v>
      </c>
      <c r="F1104" s="69" t="s">
        <v>6800</v>
      </c>
      <c r="G1104" s="69">
        <v>2015</v>
      </c>
      <c r="H1104" s="174">
        <v>42191</v>
      </c>
      <c r="I1104" s="174">
        <v>42195</v>
      </c>
      <c r="J1104" s="69" t="s">
        <v>94</v>
      </c>
      <c r="K1104" s="123" t="s">
        <v>95</v>
      </c>
      <c r="L1104" s="67" t="s">
        <v>96</v>
      </c>
      <c r="M1104" s="156" t="s">
        <v>97</v>
      </c>
      <c r="N1104" s="69" t="s">
        <v>98</v>
      </c>
      <c r="O1104" s="69" t="s">
        <v>98</v>
      </c>
      <c r="P1104" s="100">
        <v>8250000</v>
      </c>
      <c r="Q1104" s="97">
        <v>2015</v>
      </c>
      <c r="R1104" s="69" t="s">
        <v>335</v>
      </c>
      <c r="S1104" s="371">
        <v>42184</v>
      </c>
      <c r="T1104" s="371">
        <v>42184</v>
      </c>
      <c r="U1104" s="350"/>
      <c r="V1104" s="417"/>
      <c r="W1104" s="67" t="s">
        <v>864</v>
      </c>
      <c r="X1104" s="69" t="s">
        <v>6841</v>
      </c>
      <c r="Y1104" s="67" t="s">
        <v>6842</v>
      </c>
      <c r="Z1104" s="123" t="s">
        <v>6660</v>
      </c>
      <c r="AA1104" s="69"/>
      <c r="AB1104" s="67" t="s">
        <v>6843</v>
      </c>
      <c r="AC1104" s="89" t="s">
        <v>6844</v>
      </c>
      <c r="AD1104" s="69"/>
      <c r="AE1104" s="69"/>
      <c r="AF1104" s="69"/>
      <c r="AG1104" s="69"/>
      <c r="AH1104" s="123" t="s">
        <v>161</v>
      </c>
      <c r="AI1104" s="123" t="s">
        <v>6845</v>
      </c>
      <c r="AJ1104" s="349">
        <v>113.37735000000001</v>
      </c>
      <c r="AK1104" s="381" t="s">
        <v>6846</v>
      </c>
      <c r="AL1104" s="123"/>
      <c r="AM1104" s="123"/>
      <c r="AN1104" s="123"/>
      <c r="AO1104" s="174"/>
      <c r="AP1104" s="174"/>
      <c r="AQ1104" s="174"/>
      <c r="AR1104" s="123"/>
      <c r="AS1104" s="350"/>
      <c r="AT1104" s="350"/>
      <c r="AU1104" s="123"/>
      <c r="AV1104" s="67"/>
      <c r="AW1104" s="179"/>
      <c r="AX1104" s="179"/>
      <c r="AY1104" s="123"/>
      <c r="AZ1104" s="123" t="s">
        <v>6847</v>
      </c>
      <c r="BA1104" s="174">
        <v>42199</v>
      </c>
      <c r="BB1104" s="174">
        <v>42208</v>
      </c>
      <c r="BC1104" s="123"/>
      <c r="BD1104" s="113">
        <v>8250000</v>
      </c>
      <c r="BE1104" s="86" t="s">
        <v>2064</v>
      </c>
      <c r="BF1104" s="86">
        <v>8250000</v>
      </c>
      <c r="BG1104" s="179">
        <v>42208</v>
      </c>
      <c r="BH1104" s="397" t="s">
        <v>116</v>
      </c>
      <c r="BI1104" s="410" t="s">
        <v>6848</v>
      </c>
      <c r="BJ1104" s="179">
        <v>42213</v>
      </c>
      <c r="BK1104" s="351">
        <v>42234</v>
      </c>
      <c r="BL1104" s="351">
        <v>42227</v>
      </c>
      <c r="BM1104" s="179"/>
      <c r="BN1104" s="89"/>
      <c r="BQ1104" s="90">
        <v>8250000</v>
      </c>
    </row>
    <row r="1105" spans="1:70" x14ac:dyDescent="0.25">
      <c r="A1105" s="97">
        <v>1102</v>
      </c>
      <c r="B1105" s="404" t="s">
        <v>6849</v>
      </c>
      <c r="C1105" s="88">
        <v>4800083168</v>
      </c>
      <c r="D1105" s="116" t="s">
        <v>2390</v>
      </c>
      <c r="E1105" s="418">
        <v>7500000</v>
      </c>
      <c r="F1105" s="97">
        <v>8</v>
      </c>
      <c r="G1105" s="94">
        <v>2014</v>
      </c>
      <c r="H1105" s="98">
        <v>41858</v>
      </c>
      <c r="I1105" s="418"/>
      <c r="J1105" s="97" t="s">
        <v>628</v>
      </c>
      <c r="K1105" s="104" t="s">
        <v>2391</v>
      </c>
      <c r="L1105" s="88" t="s">
        <v>630</v>
      </c>
      <c r="M1105" s="104" t="s">
        <v>1636</v>
      </c>
      <c r="N1105" s="97" t="s">
        <v>2392</v>
      </c>
      <c r="O1105" s="69" t="s">
        <v>98</v>
      </c>
      <c r="P1105" s="100">
        <v>7500000</v>
      </c>
      <c r="Q1105" s="97">
        <v>2015</v>
      </c>
      <c r="R1105" s="69" t="s">
        <v>335</v>
      </c>
      <c r="S1105" s="363">
        <v>42178</v>
      </c>
      <c r="T1105" s="371">
        <v>42178</v>
      </c>
      <c r="U1105" s="350"/>
      <c r="V1105" s="417"/>
      <c r="W1105" s="67"/>
      <c r="X1105" s="69" t="s">
        <v>6714</v>
      </c>
      <c r="Y1105" s="67" t="s">
        <v>6850</v>
      </c>
      <c r="Z1105" s="95" t="s">
        <v>2396</v>
      </c>
      <c r="AA1105" s="69"/>
      <c r="AB1105" s="67"/>
      <c r="AC1105" s="89"/>
      <c r="AD1105" s="69"/>
      <c r="AE1105" s="69"/>
      <c r="AF1105" s="69"/>
      <c r="AG1105" s="69"/>
      <c r="AH1105" s="123" t="s">
        <v>131</v>
      </c>
      <c r="AI1105" s="123"/>
      <c r="AJ1105" s="349"/>
      <c r="AK1105" s="349"/>
      <c r="AL1105" s="123"/>
      <c r="AM1105" s="123"/>
      <c r="AN1105" s="123"/>
      <c r="AO1105" s="174"/>
      <c r="AP1105" s="174"/>
      <c r="AQ1105" s="174"/>
      <c r="AR1105" s="123"/>
      <c r="AS1105" s="350"/>
      <c r="AT1105" s="350"/>
      <c r="AU1105" s="123"/>
      <c r="AV1105" s="67" t="s">
        <v>14952</v>
      </c>
      <c r="AW1105" s="179">
        <v>42192</v>
      </c>
      <c r="AX1105" s="179">
        <v>42286</v>
      </c>
      <c r="AY1105" s="123"/>
      <c r="AZ1105" s="123"/>
      <c r="BA1105" s="174"/>
      <c r="BB1105" s="174"/>
      <c r="BC1105" s="123"/>
      <c r="BD1105" s="86"/>
      <c r="BE1105" s="86"/>
      <c r="BF1105" s="86"/>
      <c r="BG1105" s="179"/>
      <c r="BH1105" s="67"/>
      <c r="BI1105" s="123"/>
      <c r="BJ1105" s="179"/>
      <c r="BK1105" s="351"/>
      <c r="BL1105" s="351"/>
      <c r="BM1105" s="179"/>
      <c r="BN1105" s="89"/>
      <c r="BO1105" t="s">
        <v>3065</v>
      </c>
      <c r="BQ1105" s="20">
        <v>7500000</v>
      </c>
    </row>
    <row r="1106" spans="1:70" x14ac:dyDescent="0.25">
      <c r="A1106" s="97">
        <v>1103</v>
      </c>
      <c r="B1106" s="404" t="s">
        <v>6851</v>
      </c>
      <c r="C1106" s="88">
        <v>4800083168</v>
      </c>
      <c r="D1106" s="88" t="s">
        <v>1634</v>
      </c>
      <c r="E1106" s="100">
        <v>3500000</v>
      </c>
      <c r="F1106" s="97">
        <v>8</v>
      </c>
      <c r="G1106" s="97">
        <v>2014</v>
      </c>
      <c r="H1106" s="101">
        <v>41858</v>
      </c>
      <c r="I1106" s="418"/>
      <c r="J1106" s="97" t="s">
        <v>628</v>
      </c>
      <c r="K1106" s="104" t="s">
        <v>2391</v>
      </c>
      <c r="L1106" s="88" t="s">
        <v>630</v>
      </c>
      <c r="M1106" s="104" t="s">
        <v>1636</v>
      </c>
      <c r="N1106" s="69" t="s">
        <v>98</v>
      </c>
      <c r="O1106" s="69" t="s">
        <v>98</v>
      </c>
      <c r="P1106" s="100">
        <v>3500000</v>
      </c>
      <c r="Q1106" s="97">
        <v>2015</v>
      </c>
      <c r="R1106" s="69" t="s">
        <v>335</v>
      </c>
      <c r="S1106" s="363">
        <v>42181</v>
      </c>
      <c r="T1106" s="371">
        <v>42181</v>
      </c>
      <c r="U1106" s="350"/>
      <c r="V1106" s="417"/>
      <c r="W1106" s="67" t="s">
        <v>1910</v>
      </c>
      <c r="X1106" s="69" t="s">
        <v>6852</v>
      </c>
      <c r="Y1106" s="67" t="s">
        <v>6853</v>
      </c>
      <c r="Z1106" s="123" t="s">
        <v>1640</v>
      </c>
      <c r="AA1106" s="69" t="s">
        <v>103</v>
      </c>
      <c r="AB1106" s="67" t="s">
        <v>6854</v>
      </c>
      <c r="AC1106" s="89"/>
      <c r="AD1106" s="69"/>
      <c r="AE1106" s="69"/>
      <c r="AF1106" s="69"/>
      <c r="AG1106" s="69"/>
      <c r="AH1106" s="123" t="s">
        <v>741</v>
      </c>
      <c r="AI1106" s="123"/>
      <c r="AJ1106" s="349"/>
      <c r="AK1106" s="349"/>
      <c r="AL1106" s="123"/>
      <c r="AM1106" s="123"/>
      <c r="AN1106" s="123"/>
      <c r="AO1106" s="174"/>
      <c r="AP1106" s="174"/>
      <c r="AQ1106" s="174"/>
      <c r="AR1106" s="123"/>
      <c r="AS1106" s="350"/>
      <c r="AT1106" s="350"/>
      <c r="AU1106" s="123"/>
      <c r="AV1106" s="67" t="s">
        <v>6855</v>
      </c>
      <c r="AW1106" s="179">
        <v>42191</v>
      </c>
      <c r="AX1106" s="179">
        <v>42286</v>
      </c>
      <c r="AY1106" s="123"/>
      <c r="AZ1106" s="123" t="s">
        <v>14955</v>
      </c>
      <c r="BA1106" s="174">
        <v>42289</v>
      </c>
      <c r="BB1106" s="174"/>
      <c r="BC1106" s="123"/>
      <c r="BD1106" s="86">
        <v>3500000</v>
      </c>
      <c r="BE1106" s="86"/>
      <c r="BF1106" s="86"/>
      <c r="BG1106" s="179"/>
      <c r="BH1106" s="67"/>
      <c r="BI1106" s="123"/>
      <c r="BJ1106" s="179"/>
      <c r="BK1106" s="351"/>
      <c r="BL1106" s="351"/>
      <c r="BM1106" s="179"/>
      <c r="BN1106" s="89"/>
      <c r="BO1106" t="s">
        <v>4371</v>
      </c>
      <c r="BQ1106" s="90">
        <v>3500000</v>
      </c>
    </row>
    <row r="1107" spans="1:70" x14ac:dyDescent="0.25">
      <c r="A1107" s="97">
        <v>1104</v>
      </c>
      <c r="B1107" s="404" t="s">
        <v>6856</v>
      </c>
      <c r="C1107" s="67">
        <v>4500071886</v>
      </c>
      <c r="D1107" s="88" t="s">
        <v>675</v>
      </c>
      <c r="E1107" s="204">
        <v>10500000</v>
      </c>
      <c r="F1107" s="69" t="s">
        <v>6800</v>
      </c>
      <c r="G1107" s="69">
        <v>2015</v>
      </c>
      <c r="H1107" s="174">
        <v>42191</v>
      </c>
      <c r="I1107" s="174">
        <v>42195</v>
      </c>
      <c r="J1107" s="97" t="s">
        <v>94</v>
      </c>
      <c r="K1107" s="95" t="s">
        <v>95</v>
      </c>
      <c r="L1107" s="88" t="s">
        <v>96</v>
      </c>
      <c r="M1107" s="67" t="s">
        <v>2687</v>
      </c>
      <c r="N1107" s="69" t="s">
        <v>98</v>
      </c>
      <c r="O1107" s="69" t="s">
        <v>98</v>
      </c>
      <c r="P1107" s="100">
        <v>10500000</v>
      </c>
      <c r="Q1107" s="97">
        <v>2015</v>
      </c>
      <c r="R1107" s="69" t="s">
        <v>335</v>
      </c>
      <c r="S1107" s="363">
        <v>42185</v>
      </c>
      <c r="T1107" s="363">
        <v>42185</v>
      </c>
      <c r="U1107" s="350"/>
      <c r="V1107" s="417"/>
      <c r="W1107" s="67" t="s">
        <v>841</v>
      </c>
      <c r="X1107" s="348" t="s">
        <v>6857</v>
      </c>
      <c r="Y1107" s="142" t="s">
        <v>6858</v>
      </c>
      <c r="Z1107" s="123" t="s">
        <v>550</v>
      </c>
      <c r="AA1107" s="69" t="s">
        <v>128</v>
      </c>
      <c r="AB1107" s="67" t="s">
        <v>6859</v>
      </c>
      <c r="AC1107" s="89" t="s">
        <v>6860</v>
      </c>
      <c r="AD1107" s="69"/>
      <c r="AE1107" s="69"/>
      <c r="AF1107" s="69"/>
      <c r="AG1107" s="69"/>
      <c r="AH1107" s="123" t="s">
        <v>108</v>
      </c>
      <c r="AI1107" s="123" t="s">
        <v>6861</v>
      </c>
      <c r="AJ1107" s="349">
        <v>119.41064</v>
      </c>
      <c r="AK1107" s="381" t="s">
        <v>6862</v>
      </c>
      <c r="AL1107" s="123"/>
      <c r="AM1107" s="123"/>
      <c r="AN1107" s="123"/>
      <c r="AO1107" s="174"/>
      <c r="AP1107" s="174"/>
      <c r="AQ1107" s="174"/>
      <c r="AR1107" s="123"/>
      <c r="AS1107" s="350"/>
      <c r="AT1107" s="350"/>
      <c r="AU1107" s="123"/>
      <c r="AV1107" s="67"/>
      <c r="AW1107" s="179"/>
      <c r="AX1107" s="179"/>
      <c r="AY1107" s="123"/>
      <c r="AZ1107" s="123" t="s">
        <v>6863</v>
      </c>
      <c r="BA1107" s="174">
        <v>42199</v>
      </c>
      <c r="BB1107" s="174">
        <v>42208</v>
      </c>
      <c r="BC1107" s="123"/>
      <c r="BD1107" s="113">
        <v>10500000</v>
      </c>
      <c r="BE1107" s="86" t="s">
        <v>2064</v>
      </c>
      <c r="BF1107" s="86">
        <v>10500000</v>
      </c>
      <c r="BG1107" s="179">
        <v>42208</v>
      </c>
      <c r="BH1107" s="397" t="s">
        <v>116</v>
      </c>
      <c r="BI1107" s="410" t="s">
        <v>6864</v>
      </c>
      <c r="BJ1107" s="179">
        <v>42213</v>
      </c>
      <c r="BK1107" s="351">
        <v>42234</v>
      </c>
      <c r="BL1107" s="351">
        <v>42227</v>
      </c>
      <c r="BM1107" s="179"/>
      <c r="BN1107" s="89"/>
      <c r="BQ1107" s="90">
        <v>10500000</v>
      </c>
    </row>
    <row r="1108" spans="1:70" x14ac:dyDescent="0.25">
      <c r="A1108" s="97">
        <v>1105</v>
      </c>
      <c r="B1108" s="404" t="s">
        <v>6865</v>
      </c>
      <c r="C1108" s="67">
        <v>4500071873</v>
      </c>
      <c r="D1108" s="67" t="s">
        <v>6866</v>
      </c>
      <c r="E1108" s="100">
        <v>4375000</v>
      </c>
      <c r="F1108" s="69" t="s">
        <v>6800</v>
      </c>
      <c r="G1108" s="69">
        <v>2015</v>
      </c>
      <c r="H1108" s="174">
        <v>42191</v>
      </c>
      <c r="I1108" s="174">
        <v>42195</v>
      </c>
      <c r="J1108" s="69" t="s">
        <v>94</v>
      </c>
      <c r="K1108" s="123" t="s">
        <v>95</v>
      </c>
      <c r="L1108" s="67" t="s">
        <v>96</v>
      </c>
      <c r="M1108" s="156" t="s">
        <v>123</v>
      </c>
      <c r="N1108" s="69" t="s">
        <v>98</v>
      </c>
      <c r="O1108" s="69" t="s">
        <v>98</v>
      </c>
      <c r="P1108" s="100">
        <v>4375000</v>
      </c>
      <c r="Q1108" s="97">
        <v>2015</v>
      </c>
      <c r="R1108" s="69" t="s">
        <v>335</v>
      </c>
      <c r="S1108" s="363">
        <v>42185</v>
      </c>
      <c r="T1108" s="363">
        <v>42185</v>
      </c>
      <c r="U1108" s="350"/>
      <c r="V1108" s="417"/>
      <c r="W1108" s="67" t="s">
        <v>3136</v>
      </c>
      <c r="X1108" s="348" t="s">
        <v>2500</v>
      </c>
      <c r="Y1108" s="142" t="s">
        <v>2501</v>
      </c>
      <c r="Z1108" s="123" t="s">
        <v>6867</v>
      </c>
      <c r="AA1108" s="69" t="s">
        <v>128</v>
      </c>
      <c r="AB1108" s="67" t="s">
        <v>2502</v>
      </c>
      <c r="AC1108" s="89" t="s">
        <v>6868</v>
      </c>
      <c r="AD1108" s="69"/>
      <c r="AE1108" s="69"/>
      <c r="AF1108" s="69"/>
      <c r="AG1108" s="69"/>
      <c r="AH1108" s="123" t="s">
        <v>741</v>
      </c>
      <c r="AI1108" s="123" t="s">
        <v>6869</v>
      </c>
      <c r="AJ1108" s="349">
        <v>110.41518000000001</v>
      </c>
      <c r="AK1108" s="381" t="s">
        <v>6870</v>
      </c>
      <c r="AL1108" s="123"/>
      <c r="AM1108" s="123"/>
      <c r="AN1108" s="123"/>
      <c r="AO1108" s="174"/>
      <c r="AP1108" s="174"/>
      <c r="AQ1108" s="174"/>
      <c r="AR1108" s="123"/>
      <c r="AS1108" s="350"/>
      <c r="AT1108" s="350"/>
      <c r="AU1108" s="123"/>
      <c r="AV1108" s="67"/>
      <c r="AW1108" s="179"/>
      <c r="AX1108" s="179"/>
      <c r="AY1108" s="123"/>
      <c r="AZ1108" s="123" t="s">
        <v>6871</v>
      </c>
      <c r="BA1108" s="174">
        <v>42199</v>
      </c>
      <c r="BB1108" s="174">
        <v>42208</v>
      </c>
      <c r="BC1108" s="123"/>
      <c r="BD1108" s="113">
        <v>4375000</v>
      </c>
      <c r="BE1108" s="86" t="s">
        <v>2064</v>
      </c>
      <c r="BF1108" s="86">
        <v>4375000</v>
      </c>
      <c r="BG1108" s="179">
        <v>42208</v>
      </c>
      <c r="BH1108" s="397" t="s">
        <v>116</v>
      </c>
      <c r="BI1108" s="410" t="s">
        <v>6872</v>
      </c>
      <c r="BJ1108" s="179">
        <v>42213</v>
      </c>
      <c r="BK1108" s="351">
        <v>42234</v>
      </c>
      <c r="BL1108" s="351">
        <v>42227</v>
      </c>
      <c r="BM1108" s="179"/>
      <c r="BN1108" s="89"/>
      <c r="BQ1108" s="90">
        <v>4375000</v>
      </c>
    </row>
    <row r="1109" spans="1:70" x14ac:dyDescent="0.25">
      <c r="A1109" s="97">
        <v>1106</v>
      </c>
      <c r="B1109" s="404" t="s">
        <v>6873</v>
      </c>
      <c r="C1109" s="67">
        <v>4500071872</v>
      </c>
      <c r="D1109" s="67" t="s">
        <v>6874</v>
      </c>
      <c r="E1109" s="204">
        <v>6000000</v>
      </c>
      <c r="F1109" s="69" t="s">
        <v>6800</v>
      </c>
      <c r="G1109" s="69">
        <v>2015</v>
      </c>
      <c r="H1109" s="174">
        <v>42191</v>
      </c>
      <c r="I1109" s="174">
        <v>42195</v>
      </c>
      <c r="J1109" s="97" t="s">
        <v>94</v>
      </c>
      <c r="K1109" s="95" t="s">
        <v>95</v>
      </c>
      <c r="L1109" s="88" t="s">
        <v>96</v>
      </c>
      <c r="M1109" s="99" t="s">
        <v>377</v>
      </c>
      <c r="N1109" s="97" t="s">
        <v>98</v>
      </c>
      <c r="O1109" s="97" t="s">
        <v>98</v>
      </c>
      <c r="P1109" s="100">
        <v>6000000</v>
      </c>
      <c r="Q1109" s="97">
        <v>2015</v>
      </c>
      <c r="R1109" s="69" t="s">
        <v>335</v>
      </c>
      <c r="S1109" s="363">
        <v>42185</v>
      </c>
      <c r="T1109" s="363">
        <v>42185</v>
      </c>
      <c r="U1109" s="350"/>
      <c r="V1109" s="417"/>
      <c r="W1109" s="67" t="s">
        <v>3136</v>
      </c>
      <c r="X1109" s="348" t="s">
        <v>6875</v>
      </c>
      <c r="Y1109" s="142" t="s">
        <v>6876</v>
      </c>
      <c r="Z1109" s="123" t="s">
        <v>6877</v>
      </c>
      <c r="AA1109" s="69" t="s">
        <v>128</v>
      </c>
      <c r="AB1109" s="67" t="s">
        <v>845</v>
      </c>
      <c r="AC1109" s="89" t="s">
        <v>6878</v>
      </c>
      <c r="AD1109" s="69"/>
      <c r="AE1109" s="69"/>
      <c r="AF1109" s="69"/>
      <c r="AG1109" s="69"/>
      <c r="AH1109" s="123" t="s">
        <v>131</v>
      </c>
      <c r="AI1109" s="123" t="s">
        <v>6879</v>
      </c>
      <c r="AJ1109" s="349">
        <v>99.068560000000005</v>
      </c>
      <c r="AK1109" s="349">
        <v>2.9597199999999999</v>
      </c>
      <c r="AL1109" s="123"/>
      <c r="AM1109" s="123"/>
      <c r="AN1109" s="123"/>
      <c r="AO1109" s="174"/>
      <c r="AP1109" s="174"/>
      <c r="AQ1109" s="174"/>
      <c r="AR1109" s="123"/>
      <c r="AS1109" s="350"/>
      <c r="AT1109" s="350"/>
      <c r="AU1109" s="123"/>
      <c r="AV1109" s="67"/>
      <c r="AW1109" s="179"/>
      <c r="AX1109" s="179"/>
      <c r="AY1109" s="123"/>
      <c r="AZ1109" s="123" t="s">
        <v>6880</v>
      </c>
      <c r="BA1109" s="174">
        <v>42199</v>
      </c>
      <c r="BB1109" s="174">
        <v>42208</v>
      </c>
      <c r="BC1109" s="123"/>
      <c r="BD1109" s="113">
        <v>6000000</v>
      </c>
      <c r="BE1109" s="86" t="s">
        <v>2064</v>
      </c>
      <c r="BF1109" s="86">
        <v>6000000</v>
      </c>
      <c r="BG1109" s="179">
        <v>42208</v>
      </c>
      <c r="BH1109" s="397" t="s">
        <v>116</v>
      </c>
      <c r="BI1109" s="410" t="s">
        <v>6881</v>
      </c>
      <c r="BJ1109" s="179">
        <v>42213</v>
      </c>
      <c r="BK1109" s="351">
        <v>42234</v>
      </c>
      <c r="BL1109" s="351">
        <v>42227</v>
      </c>
      <c r="BM1109" s="179"/>
      <c r="BN1109" s="89"/>
      <c r="BQ1109" s="90">
        <v>6000000</v>
      </c>
    </row>
    <row r="1110" spans="1:70" x14ac:dyDescent="0.25">
      <c r="A1110" s="97">
        <v>1107</v>
      </c>
      <c r="B1110" s="404" t="s">
        <v>6882</v>
      </c>
      <c r="C1110" s="88">
        <v>4800083168</v>
      </c>
      <c r="D1110" s="116" t="s">
        <v>2390</v>
      </c>
      <c r="E1110" s="418">
        <v>5500000</v>
      </c>
      <c r="F1110" s="97">
        <v>8</v>
      </c>
      <c r="G1110" s="94">
        <v>2014</v>
      </c>
      <c r="H1110" s="98">
        <v>41858</v>
      </c>
      <c r="I1110" s="418"/>
      <c r="J1110" s="97" t="s">
        <v>628</v>
      </c>
      <c r="K1110" s="95" t="s">
        <v>2391</v>
      </c>
      <c r="L1110" s="88" t="s">
        <v>630</v>
      </c>
      <c r="M1110" s="99" t="s">
        <v>1636</v>
      </c>
      <c r="N1110" s="97" t="s">
        <v>2392</v>
      </c>
      <c r="O1110" s="69" t="s">
        <v>98</v>
      </c>
      <c r="P1110" s="100">
        <v>5500000</v>
      </c>
      <c r="Q1110" s="97">
        <v>2015</v>
      </c>
      <c r="R1110" s="69" t="s">
        <v>335</v>
      </c>
      <c r="S1110" s="363">
        <v>42185</v>
      </c>
      <c r="T1110" s="371">
        <v>42185</v>
      </c>
      <c r="U1110" s="350"/>
      <c r="V1110" s="417"/>
      <c r="W1110" s="67" t="s">
        <v>1910</v>
      </c>
      <c r="X1110" s="348" t="s">
        <v>6883</v>
      </c>
      <c r="Y1110" s="142" t="s">
        <v>6884</v>
      </c>
      <c r="Z1110" s="123" t="s">
        <v>2396</v>
      </c>
      <c r="AA1110" s="69"/>
      <c r="AB1110" s="67"/>
      <c r="AC1110" s="89"/>
      <c r="AD1110" s="69"/>
      <c r="AE1110" s="69"/>
      <c r="AF1110" s="69"/>
      <c r="AG1110" s="69"/>
      <c r="AH1110" s="123" t="s">
        <v>384</v>
      </c>
      <c r="AI1110" s="123"/>
      <c r="AJ1110" s="349"/>
      <c r="AK1110" s="349"/>
      <c r="AL1110" s="123"/>
      <c r="AM1110" s="123"/>
      <c r="AN1110" s="123"/>
      <c r="AO1110" s="174"/>
      <c r="AP1110" s="174"/>
      <c r="AQ1110" s="174"/>
      <c r="AR1110" s="123"/>
      <c r="AS1110" s="350"/>
      <c r="AT1110" s="350"/>
      <c r="AU1110" s="123"/>
      <c r="AV1110" s="67" t="s">
        <v>6885</v>
      </c>
      <c r="AW1110" s="179">
        <v>42226</v>
      </c>
      <c r="AX1110" s="179">
        <v>42310</v>
      </c>
      <c r="AY1110" s="123"/>
      <c r="AZ1110" s="123"/>
      <c r="BA1110" s="174"/>
      <c r="BB1110" s="174"/>
      <c r="BC1110" s="123"/>
      <c r="BD1110" s="86"/>
      <c r="BE1110" s="86"/>
      <c r="BF1110" s="86"/>
      <c r="BG1110" s="179"/>
      <c r="BH1110" s="67"/>
      <c r="BI1110" s="123"/>
      <c r="BJ1110" s="179"/>
      <c r="BK1110" s="351"/>
      <c r="BL1110" s="351"/>
      <c r="BM1110" s="179"/>
      <c r="BN1110" s="89"/>
      <c r="BO1110" t="s">
        <v>6886</v>
      </c>
      <c r="BQ1110" s="90">
        <v>5500000</v>
      </c>
      <c r="BR1110" s="20"/>
    </row>
    <row r="1111" spans="1:70" x14ac:dyDescent="0.25">
      <c r="A1111" s="97">
        <v>1108</v>
      </c>
      <c r="B1111" s="404" t="s">
        <v>6887</v>
      </c>
      <c r="C1111" s="67">
        <v>4500071871</v>
      </c>
      <c r="D1111" s="88" t="s">
        <v>6817</v>
      </c>
      <c r="E1111" s="100">
        <v>4375000</v>
      </c>
      <c r="F1111" s="69" t="s">
        <v>6800</v>
      </c>
      <c r="G1111" s="69">
        <v>2015</v>
      </c>
      <c r="H1111" s="174">
        <v>42191</v>
      </c>
      <c r="I1111" s="174">
        <v>42195</v>
      </c>
      <c r="J1111" s="69" t="s">
        <v>94</v>
      </c>
      <c r="K1111" s="123" t="s">
        <v>95</v>
      </c>
      <c r="L1111" s="67" t="s">
        <v>96</v>
      </c>
      <c r="M1111" s="156" t="s">
        <v>123</v>
      </c>
      <c r="N1111" s="69" t="s">
        <v>98</v>
      </c>
      <c r="O1111" s="69" t="s">
        <v>98</v>
      </c>
      <c r="P1111" s="100">
        <v>4375000</v>
      </c>
      <c r="Q1111" s="97">
        <v>2015</v>
      </c>
      <c r="R1111" s="69" t="s">
        <v>335</v>
      </c>
      <c r="S1111" s="363">
        <v>42184</v>
      </c>
      <c r="T1111" s="363">
        <v>42184</v>
      </c>
      <c r="U1111" s="350"/>
      <c r="V1111" s="417"/>
      <c r="W1111" s="67" t="s">
        <v>940</v>
      </c>
      <c r="X1111" s="348" t="s">
        <v>6888</v>
      </c>
      <c r="Y1111" s="142" t="s">
        <v>6889</v>
      </c>
      <c r="Z1111" s="123" t="s">
        <v>550</v>
      </c>
      <c r="AA1111" s="69"/>
      <c r="AB1111" s="67" t="s">
        <v>888</v>
      </c>
      <c r="AC1111" s="89" t="s">
        <v>6890</v>
      </c>
      <c r="AD1111" s="69"/>
      <c r="AE1111" s="69"/>
      <c r="AF1111" s="69"/>
      <c r="AG1111" s="69"/>
      <c r="AH1111" s="123" t="s">
        <v>161</v>
      </c>
      <c r="AI1111" s="123" t="s">
        <v>6891</v>
      </c>
      <c r="AJ1111" s="349">
        <v>112.73838000000001</v>
      </c>
      <c r="AK1111" s="381" t="s">
        <v>6892</v>
      </c>
      <c r="AL1111" s="123"/>
      <c r="AM1111" s="123"/>
      <c r="AN1111" s="123"/>
      <c r="AO1111" s="174"/>
      <c r="AP1111" s="174"/>
      <c r="AQ1111" s="174"/>
      <c r="AR1111" s="123"/>
      <c r="AS1111" s="350"/>
      <c r="AT1111" s="350"/>
      <c r="AU1111" s="123"/>
      <c r="AV1111" s="67"/>
      <c r="AW1111" s="179"/>
      <c r="AX1111" s="179"/>
      <c r="AY1111" s="123"/>
      <c r="AZ1111" s="123" t="s">
        <v>6893</v>
      </c>
      <c r="BA1111" s="174">
        <v>42199</v>
      </c>
      <c r="BB1111" s="174">
        <v>42208</v>
      </c>
      <c r="BC1111" s="123"/>
      <c r="BD1111" s="113">
        <v>4375000</v>
      </c>
      <c r="BE1111" s="86" t="s">
        <v>2064</v>
      </c>
      <c r="BF1111" s="86">
        <v>4375000</v>
      </c>
      <c r="BG1111" s="179">
        <v>42208</v>
      </c>
      <c r="BH1111" s="397" t="s">
        <v>116</v>
      </c>
      <c r="BI1111" s="420" t="s">
        <v>6894</v>
      </c>
      <c r="BJ1111" s="179">
        <v>42213</v>
      </c>
      <c r="BK1111" s="351">
        <v>42234</v>
      </c>
      <c r="BL1111" s="351">
        <v>42227</v>
      </c>
      <c r="BM1111" s="179"/>
      <c r="BN1111" s="89"/>
      <c r="BQ1111" s="90">
        <v>4375000</v>
      </c>
    </row>
    <row r="1112" spans="1:70" x14ac:dyDescent="0.25">
      <c r="A1112" s="97">
        <v>1109</v>
      </c>
      <c r="B1112" s="404" t="s">
        <v>6895</v>
      </c>
      <c r="C1112" s="67">
        <v>4500071929</v>
      </c>
      <c r="D1112" s="88" t="s">
        <v>6896</v>
      </c>
      <c r="E1112" s="100">
        <v>4375000</v>
      </c>
      <c r="F1112" s="69" t="s">
        <v>6800</v>
      </c>
      <c r="G1112" s="69">
        <v>2015</v>
      </c>
      <c r="H1112" s="174">
        <v>42193</v>
      </c>
      <c r="I1112" s="174">
        <v>42207</v>
      </c>
      <c r="J1112" s="69" t="s">
        <v>94</v>
      </c>
      <c r="K1112" s="123" t="s">
        <v>95</v>
      </c>
      <c r="L1112" s="67" t="s">
        <v>96</v>
      </c>
      <c r="M1112" s="156" t="s">
        <v>123</v>
      </c>
      <c r="N1112" s="69" t="s">
        <v>98</v>
      </c>
      <c r="O1112" s="69" t="s">
        <v>98</v>
      </c>
      <c r="P1112" s="100">
        <v>4375000</v>
      </c>
      <c r="Q1112" s="97">
        <v>2015</v>
      </c>
      <c r="R1112" s="69" t="s">
        <v>4963</v>
      </c>
      <c r="S1112" s="363">
        <v>42186</v>
      </c>
      <c r="T1112" s="363">
        <v>42186</v>
      </c>
      <c r="U1112" s="350"/>
      <c r="V1112" s="417"/>
      <c r="W1112" s="67" t="s">
        <v>864</v>
      </c>
      <c r="X1112" s="405" t="s">
        <v>529</v>
      </c>
      <c r="Y1112" s="142" t="s">
        <v>530</v>
      </c>
      <c r="Z1112" s="123" t="s">
        <v>867</v>
      </c>
      <c r="AA1112" s="69" t="s">
        <v>128</v>
      </c>
      <c r="AB1112" s="67" t="s">
        <v>6897</v>
      </c>
      <c r="AC1112" s="89" t="s">
        <v>668</v>
      </c>
      <c r="AD1112" s="69"/>
      <c r="AE1112" s="69"/>
      <c r="AF1112" s="69"/>
      <c r="AG1112" s="69"/>
      <c r="AH1112" s="123" t="s">
        <v>477</v>
      </c>
      <c r="AI1112" s="123" t="s">
        <v>532</v>
      </c>
      <c r="AJ1112" s="349">
        <v>106.60889</v>
      </c>
      <c r="AK1112" s="381" t="s">
        <v>6898</v>
      </c>
      <c r="AL1112" s="123"/>
      <c r="AM1112" s="123"/>
      <c r="AN1112" s="123"/>
      <c r="AO1112" s="174"/>
      <c r="AP1112" s="174"/>
      <c r="AQ1112" s="174"/>
      <c r="AR1112" s="123"/>
      <c r="AS1112" s="350"/>
      <c r="AT1112" s="350"/>
      <c r="AU1112" s="123"/>
      <c r="AV1112" s="67"/>
      <c r="AW1112" s="179"/>
      <c r="AX1112" s="179"/>
      <c r="AY1112" s="123"/>
      <c r="AZ1112" s="123" t="s">
        <v>6899</v>
      </c>
      <c r="BA1112" s="174">
        <v>42208</v>
      </c>
      <c r="BB1112" s="174">
        <v>42214</v>
      </c>
      <c r="BC1112" s="123"/>
      <c r="BD1112" s="86">
        <v>4375000</v>
      </c>
      <c r="BE1112" s="86" t="s">
        <v>2064</v>
      </c>
      <c r="BF1112" s="86">
        <v>4375000</v>
      </c>
      <c r="BG1112" s="179">
        <v>42214</v>
      </c>
      <c r="BH1112" s="397" t="s">
        <v>116</v>
      </c>
      <c r="BI1112" s="410" t="s">
        <v>6900</v>
      </c>
      <c r="BJ1112" s="179">
        <v>42219</v>
      </c>
      <c r="BK1112" s="351">
        <v>42240</v>
      </c>
      <c r="BL1112" s="351">
        <v>42255</v>
      </c>
      <c r="BM1112" s="179"/>
      <c r="BN1112" s="89"/>
      <c r="BQ1112" s="90">
        <v>4375000</v>
      </c>
    </row>
    <row r="1113" spans="1:70" x14ac:dyDescent="0.25">
      <c r="A1113" s="97">
        <v>1110</v>
      </c>
      <c r="B1113" s="404" t="s">
        <v>6901</v>
      </c>
      <c r="C1113" s="67" t="s">
        <v>6902</v>
      </c>
      <c r="D1113" s="244" t="s">
        <v>2986</v>
      </c>
      <c r="E1113" s="204">
        <v>8350000</v>
      </c>
      <c r="F1113" s="69" t="s">
        <v>979</v>
      </c>
      <c r="G1113" s="69">
        <v>2015</v>
      </c>
      <c r="H1113" s="174">
        <v>42227</v>
      </c>
      <c r="I1113" s="174">
        <v>42229</v>
      </c>
      <c r="J1113" s="97" t="s">
        <v>2987</v>
      </c>
      <c r="K1113" s="123" t="s">
        <v>2988</v>
      </c>
      <c r="L1113" s="88" t="s">
        <v>2989</v>
      </c>
      <c r="M1113" s="104" t="s">
        <v>4888</v>
      </c>
      <c r="N1113" s="97" t="s">
        <v>98</v>
      </c>
      <c r="O1113" s="69" t="s">
        <v>98</v>
      </c>
      <c r="P1113" s="100">
        <v>8350000</v>
      </c>
      <c r="Q1113" s="97">
        <v>2015</v>
      </c>
      <c r="R1113" s="69" t="s">
        <v>335</v>
      </c>
      <c r="S1113" s="363">
        <v>42185</v>
      </c>
      <c r="T1113" s="363">
        <v>42185</v>
      </c>
      <c r="U1113" s="350"/>
      <c r="V1113" s="417"/>
      <c r="W1113" s="67" t="s">
        <v>6792</v>
      </c>
      <c r="X1113" s="69">
        <v>114924</v>
      </c>
      <c r="Y1113" s="67" t="s">
        <v>6903</v>
      </c>
      <c r="Z1113" s="123" t="s">
        <v>6904</v>
      </c>
      <c r="AA1113" s="69"/>
      <c r="AB1113" s="67" t="s">
        <v>6905</v>
      </c>
      <c r="AC1113" s="89"/>
      <c r="AD1113" s="69"/>
      <c r="AE1113" s="69"/>
      <c r="AF1113" s="69"/>
      <c r="AG1113" s="69"/>
      <c r="AH1113" s="123" t="s">
        <v>741</v>
      </c>
      <c r="AI1113" s="123" t="s">
        <v>6906</v>
      </c>
      <c r="AJ1113" s="349">
        <v>109.1238</v>
      </c>
      <c r="AK1113" s="349">
        <v>-6.9014499999999996</v>
      </c>
      <c r="AL1113" s="123"/>
      <c r="AM1113" s="123"/>
      <c r="AN1113" s="123"/>
      <c r="AO1113" s="174"/>
      <c r="AP1113" s="174"/>
      <c r="AQ1113" s="174"/>
      <c r="AR1113" s="123"/>
      <c r="AS1113" s="350"/>
      <c r="AT1113" s="350"/>
      <c r="AU1113" s="123"/>
      <c r="AV1113" s="67"/>
      <c r="AW1113" s="179"/>
      <c r="AX1113" s="179"/>
      <c r="AY1113" s="123"/>
      <c r="AZ1113" s="123"/>
      <c r="BA1113" s="174">
        <v>42236</v>
      </c>
      <c r="BB1113" s="174">
        <v>42269</v>
      </c>
      <c r="BC1113" s="123"/>
      <c r="BD1113" s="86">
        <v>8350000</v>
      </c>
      <c r="BE1113" s="86">
        <v>0</v>
      </c>
      <c r="BF1113" s="86">
        <f>+BD1113</f>
        <v>8350000</v>
      </c>
      <c r="BG1113" s="179">
        <v>42272</v>
      </c>
      <c r="BH1113" s="67" t="s">
        <v>116</v>
      </c>
      <c r="BI1113" s="805" t="s">
        <v>14720</v>
      </c>
      <c r="BJ1113" s="806">
        <v>42278</v>
      </c>
      <c r="BK1113" s="807">
        <v>42299</v>
      </c>
      <c r="BL1113" s="351">
        <v>42299</v>
      </c>
      <c r="BM1113" s="179"/>
      <c r="BN1113" s="89"/>
      <c r="BQ1113" s="90">
        <v>8350000</v>
      </c>
    </row>
    <row r="1114" spans="1:70" x14ac:dyDescent="0.25">
      <c r="A1114" s="97">
        <v>1111</v>
      </c>
      <c r="B1114" s="404" t="s">
        <v>6907</v>
      </c>
      <c r="C1114" s="88">
        <v>4800083168</v>
      </c>
      <c r="D1114" s="116" t="s">
        <v>2390</v>
      </c>
      <c r="E1114" s="418">
        <v>8000000</v>
      </c>
      <c r="F1114" s="97">
        <v>8</v>
      </c>
      <c r="G1114" s="94">
        <v>2014</v>
      </c>
      <c r="H1114" s="98">
        <v>41858</v>
      </c>
      <c r="I1114" s="418"/>
      <c r="J1114" s="97" t="s">
        <v>628</v>
      </c>
      <c r="K1114" s="95" t="s">
        <v>2391</v>
      </c>
      <c r="L1114" s="88" t="s">
        <v>630</v>
      </c>
      <c r="M1114" s="99" t="s">
        <v>1636</v>
      </c>
      <c r="N1114" s="97" t="s">
        <v>2392</v>
      </c>
      <c r="O1114" s="69" t="s">
        <v>98</v>
      </c>
      <c r="P1114" s="100">
        <v>8000000</v>
      </c>
      <c r="Q1114" s="97">
        <v>2015</v>
      </c>
      <c r="R1114" s="69" t="s">
        <v>335</v>
      </c>
      <c r="S1114" s="371">
        <v>42184</v>
      </c>
      <c r="T1114" s="371">
        <v>42184</v>
      </c>
      <c r="U1114" s="350"/>
      <c r="V1114" s="417"/>
      <c r="W1114" s="67" t="s">
        <v>1910</v>
      </c>
      <c r="X1114" s="69" t="s">
        <v>6908</v>
      </c>
      <c r="Y1114" s="67" t="s">
        <v>6909</v>
      </c>
      <c r="Z1114" s="123" t="s">
        <v>2396</v>
      </c>
      <c r="AA1114" s="69"/>
      <c r="AB1114" s="67"/>
      <c r="AC1114" s="89"/>
      <c r="AD1114" s="69"/>
      <c r="AE1114" s="69"/>
      <c r="AF1114" s="69"/>
      <c r="AG1114" s="69"/>
      <c r="AH1114" s="123" t="s">
        <v>889</v>
      </c>
      <c r="AI1114" s="421" t="s">
        <v>6910</v>
      </c>
      <c r="AJ1114" s="166">
        <v>114.95338</v>
      </c>
      <c r="AK1114" s="422" t="s">
        <v>6911</v>
      </c>
      <c r="AL1114" s="123"/>
      <c r="AM1114" s="123"/>
      <c r="AN1114" s="123"/>
      <c r="AO1114" s="174"/>
      <c r="AP1114" s="174"/>
      <c r="AQ1114" s="174"/>
      <c r="AR1114" s="123"/>
      <c r="AS1114" s="350"/>
      <c r="AT1114" s="350"/>
      <c r="AU1114" s="123"/>
      <c r="AV1114" s="67" t="s">
        <v>6912</v>
      </c>
      <c r="AW1114" s="179">
        <v>42236</v>
      </c>
      <c r="AX1114" s="146">
        <v>42292</v>
      </c>
      <c r="AY1114" s="123"/>
      <c r="AZ1114" s="95" t="s">
        <v>15024</v>
      </c>
      <c r="BA1114" s="101">
        <v>42293</v>
      </c>
      <c r="BB1114" s="174"/>
      <c r="BC1114" s="123"/>
      <c r="BD1114" s="86"/>
      <c r="BE1114" s="86"/>
      <c r="BF1114" s="86"/>
      <c r="BG1114" s="179"/>
      <c r="BH1114" s="67"/>
      <c r="BI1114" s="123"/>
      <c r="BJ1114" s="179"/>
      <c r="BK1114" s="351"/>
      <c r="BL1114" s="351"/>
      <c r="BM1114" s="179"/>
      <c r="BN1114" s="89"/>
      <c r="BO1114" t="s">
        <v>6913</v>
      </c>
      <c r="BQ1114" s="90">
        <v>8000000</v>
      </c>
    </row>
    <row r="1115" spans="1:70" x14ac:dyDescent="0.25">
      <c r="A1115" s="97">
        <v>1112</v>
      </c>
      <c r="B1115" s="404" t="s">
        <v>6914</v>
      </c>
      <c r="C1115" s="88">
        <v>4800083168</v>
      </c>
      <c r="D1115" s="116" t="s">
        <v>2390</v>
      </c>
      <c r="E1115" s="418">
        <v>8000000</v>
      </c>
      <c r="F1115" s="97">
        <v>8</v>
      </c>
      <c r="G1115" s="94">
        <v>2014</v>
      </c>
      <c r="H1115" s="98">
        <v>41858</v>
      </c>
      <c r="I1115" s="418"/>
      <c r="J1115" s="97" t="s">
        <v>628</v>
      </c>
      <c r="K1115" s="95" t="s">
        <v>2391</v>
      </c>
      <c r="L1115" s="88" t="s">
        <v>630</v>
      </c>
      <c r="M1115" s="99" t="s">
        <v>1636</v>
      </c>
      <c r="N1115" s="97" t="s">
        <v>2392</v>
      </c>
      <c r="O1115" s="69" t="s">
        <v>98</v>
      </c>
      <c r="P1115" s="100">
        <v>8000000</v>
      </c>
      <c r="Q1115" s="97">
        <v>2015</v>
      </c>
      <c r="R1115" s="69" t="s">
        <v>335</v>
      </c>
      <c r="S1115" s="371">
        <v>42184</v>
      </c>
      <c r="T1115" s="371">
        <v>42184</v>
      </c>
      <c r="U1115" s="350"/>
      <c r="V1115" s="417"/>
      <c r="W1115" s="67" t="s">
        <v>1910</v>
      </c>
      <c r="X1115" s="69" t="s">
        <v>6915</v>
      </c>
      <c r="Y1115" s="67" t="s">
        <v>6916</v>
      </c>
      <c r="Z1115" s="123" t="s">
        <v>2396</v>
      </c>
      <c r="AA1115" s="69"/>
      <c r="AB1115" s="67"/>
      <c r="AC1115" s="89"/>
      <c r="AD1115" s="69"/>
      <c r="AE1115" s="69"/>
      <c r="AF1115" s="69"/>
      <c r="AG1115" s="69"/>
      <c r="AH1115" s="123" t="s">
        <v>889</v>
      </c>
      <c r="AI1115" s="123" t="s">
        <v>6917</v>
      </c>
      <c r="AJ1115" s="349">
        <v>109.97393821999999</v>
      </c>
      <c r="AK1115" s="381" t="s">
        <v>6918</v>
      </c>
      <c r="AL1115" s="123"/>
      <c r="AM1115" s="123"/>
      <c r="AN1115" s="123"/>
      <c r="AO1115" s="174"/>
      <c r="AP1115" s="174"/>
      <c r="AQ1115" s="174"/>
      <c r="AR1115" s="123"/>
      <c r="AS1115" s="350"/>
      <c r="AT1115" s="350"/>
      <c r="AU1115" s="123"/>
      <c r="AV1115" s="67" t="s">
        <v>6919</v>
      </c>
      <c r="AW1115" s="179">
        <v>42228</v>
      </c>
      <c r="AX1115" s="179">
        <v>42286</v>
      </c>
      <c r="AY1115" s="123"/>
      <c r="AZ1115" s="123" t="s">
        <v>14956</v>
      </c>
      <c r="BA1115" s="174">
        <v>42289</v>
      </c>
      <c r="BB1115" s="174"/>
      <c r="BC1115" s="123"/>
      <c r="BD1115" s="86"/>
      <c r="BE1115" s="86"/>
      <c r="BF1115" s="86"/>
      <c r="BG1115" s="179"/>
      <c r="BH1115" s="67"/>
      <c r="BI1115" s="123"/>
      <c r="BJ1115" s="179"/>
      <c r="BK1115" s="351"/>
      <c r="BL1115" s="351"/>
      <c r="BM1115" s="179"/>
      <c r="BN1115" s="89"/>
      <c r="BO1115" t="s">
        <v>6913</v>
      </c>
      <c r="BQ1115" s="90">
        <v>8000000</v>
      </c>
    </row>
    <row r="1116" spans="1:70" x14ac:dyDescent="0.25">
      <c r="A1116" s="94">
        <v>1113</v>
      </c>
      <c r="B1116" s="404" t="s">
        <v>6920</v>
      </c>
      <c r="C1116" s="88">
        <v>4800083168</v>
      </c>
      <c r="D1116" s="88" t="s">
        <v>1634</v>
      </c>
      <c r="E1116" s="100">
        <v>3500000</v>
      </c>
      <c r="F1116" s="97">
        <v>8</v>
      </c>
      <c r="G1116" s="97">
        <v>2014</v>
      </c>
      <c r="H1116" s="101">
        <v>41858</v>
      </c>
      <c r="I1116" s="174"/>
      <c r="J1116" s="97" t="s">
        <v>628</v>
      </c>
      <c r="K1116" s="95" t="s">
        <v>1635</v>
      </c>
      <c r="L1116" s="88" t="s">
        <v>630</v>
      </c>
      <c r="M1116" s="99" t="s">
        <v>1636</v>
      </c>
      <c r="N1116" s="69" t="s">
        <v>98</v>
      </c>
      <c r="O1116" s="69" t="s">
        <v>98</v>
      </c>
      <c r="P1116" s="100">
        <v>250000</v>
      </c>
      <c r="Q1116" s="97">
        <v>2015</v>
      </c>
      <c r="R1116" s="69" t="s">
        <v>335</v>
      </c>
      <c r="S1116" s="400">
        <v>42171</v>
      </c>
      <c r="T1116" s="400">
        <v>42171</v>
      </c>
      <c r="U1116" s="350"/>
      <c r="V1116" s="417"/>
      <c r="W1116" s="67" t="s">
        <v>1910</v>
      </c>
      <c r="X1116" s="67" t="s">
        <v>6082</v>
      </c>
      <c r="Y1116" s="69" t="s">
        <v>6083</v>
      </c>
      <c r="Z1116" s="123" t="s">
        <v>1640</v>
      </c>
      <c r="AA1116" s="69"/>
      <c r="AB1116" s="67"/>
      <c r="AC1116" s="89"/>
      <c r="AD1116" s="69"/>
      <c r="AE1116" s="69"/>
      <c r="AF1116" s="69"/>
      <c r="AG1116" s="69"/>
      <c r="AH1116" s="123" t="s">
        <v>889</v>
      </c>
      <c r="AI1116" s="123"/>
      <c r="AJ1116" s="349"/>
      <c r="AK1116" s="349"/>
      <c r="AL1116" s="123"/>
      <c r="AM1116" s="123"/>
      <c r="AN1116" s="123"/>
      <c r="AO1116" s="174"/>
      <c r="AP1116" s="174"/>
      <c r="AQ1116" s="174"/>
      <c r="AR1116" s="123"/>
      <c r="AS1116" s="350"/>
      <c r="AT1116" s="350"/>
      <c r="AU1116" s="123"/>
      <c r="AV1116" s="67" t="s">
        <v>6921</v>
      </c>
      <c r="AW1116" s="179">
        <v>42184</v>
      </c>
      <c r="AX1116" s="179">
        <v>42187</v>
      </c>
      <c r="AY1116" s="123"/>
      <c r="AZ1116" s="123" t="s">
        <v>2617</v>
      </c>
      <c r="BA1116" s="101">
        <v>42227</v>
      </c>
      <c r="BB1116" s="101">
        <v>42251</v>
      </c>
      <c r="BC1116" s="95"/>
      <c r="BD1116" s="113"/>
      <c r="BE1116" s="113"/>
      <c r="BF1116" s="113"/>
      <c r="BG1116" s="146">
        <v>42251</v>
      </c>
      <c r="BH1116" s="88" t="s">
        <v>116</v>
      </c>
      <c r="BI1116" s="95" t="s">
        <v>2618</v>
      </c>
      <c r="BJ1116" s="146">
        <v>42251</v>
      </c>
      <c r="BK1116" s="146">
        <v>42272</v>
      </c>
      <c r="BL1116" s="146">
        <v>42276</v>
      </c>
      <c r="BM1116" s="179"/>
      <c r="BN1116" s="89"/>
      <c r="BO1116" t="s">
        <v>2619</v>
      </c>
      <c r="BQ1116" s="393">
        <v>250000</v>
      </c>
    </row>
    <row r="1117" spans="1:70" x14ac:dyDescent="0.25">
      <c r="A1117" s="94">
        <v>1114</v>
      </c>
      <c r="B1117" s="404" t="s">
        <v>6922</v>
      </c>
      <c r="C1117" s="67" t="s">
        <v>6923</v>
      </c>
      <c r="D1117" s="67" t="s">
        <v>6924</v>
      </c>
      <c r="E1117" s="204">
        <v>14000000</v>
      </c>
      <c r="F1117" s="69" t="s">
        <v>6800</v>
      </c>
      <c r="G1117" s="69">
        <v>2015</v>
      </c>
      <c r="H1117" s="174">
        <v>42199</v>
      </c>
      <c r="I1117" s="174">
        <v>42199</v>
      </c>
      <c r="J1117" s="69" t="s">
        <v>600</v>
      </c>
      <c r="K1117" s="123" t="s">
        <v>601</v>
      </c>
      <c r="L1117" s="88" t="s">
        <v>602</v>
      </c>
      <c r="M1117" s="104" t="s">
        <v>3796</v>
      </c>
      <c r="N1117" s="94" t="s">
        <v>603</v>
      </c>
      <c r="O1117" s="94" t="s">
        <v>3797</v>
      </c>
      <c r="P1117" s="100">
        <v>14000000</v>
      </c>
      <c r="Q1117" s="97">
        <v>2015</v>
      </c>
      <c r="R1117" s="69" t="s">
        <v>335</v>
      </c>
      <c r="S1117" s="371">
        <v>42184</v>
      </c>
      <c r="T1117" s="101">
        <v>42188</v>
      </c>
      <c r="U1117" s="350"/>
      <c r="V1117" s="417"/>
      <c r="W1117" s="67" t="s">
        <v>3798</v>
      </c>
      <c r="X1117" s="69">
        <v>21547109</v>
      </c>
      <c r="Y1117" s="67" t="s">
        <v>6925</v>
      </c>
      <c r="Z1117" s="123" t="s">
        <v>3897</v>
      </c>
      <c r="AA1117" s="69" t="s">
        <v>103</v>
      </c>
      <c r="AB1117" s="142" t="s">
        <v>3743</v>
      </c>
      <c r="AC1117" s="89"/>
      <c r="AD1117" s="69"/>
      <c r="AE1117" s="69"/>
      <c r="AF1117" s="69"/>
      <c r="AG1117" s="69"/>
      <c r="AH1117" s="95" t="s">
        <v>131</v>
      </c>
      <c r="AI1117" s="123"/>
      <c r="AJ1117" s="349"/>
      <c r="AK1117" s="349"/>
      <c r="AL1117" s="123"/>
      <c r="AM1117" s="123"/>
      <c r="AN1117" s="123"/>
      <c r="AO1117" s="174"/>
      <c r="AP1117" s="174"/>
      <c r="AQ1117" s="174"/>
      <c r="AR1117" s="123"/>
      <c r="AS1117" s="350"/>
      <c r="AT1117" s="350"/>
      <c r="AU1117" s="123"/>
      <c r="AV1117" s="67"/>
      <c r="AW1117" s="179"/>
      <c r="AX1117" s="179"/>
      <c r="AY1117" s="123"/>
      <c r="AZ1117" s="123"/>
      <c r="BA1117" s="174">
        <v>42270</v>
      </c>
      <c r="BB1117" s="174"/>
      <c r="BC1117" s="123"/>
      <c r="BD1117" s="113">
        <v>14000000</v>
      </c>
      <c r="BE1117" s="330">
        <f t="shared" ref="BE1117:BE1124" si="6">+BD1117</f>
        <v>14000000</v>
      </c>
      <c r="BF1117" s="86"/>
      <c r="BG1117" s="179"/>
      <c r="BH1117" s="88" t="s">
        <v>776</v>
      </c>
      <c r="BI1117" s="123"/>
      <c r="BJ1117" s="179"/>
      <c r="BK1117" s="351"/>
      <c r="BL1117" s="351"/>
      <c r="BM1117" s="179"/>
      <c r="BN1117" s="89"/>
      <c r="BQ1117" s="90">
        <v>14000000</v>
      </c>
    </row>
    <row r="1118" spans="1:70" x14ac:dyDescent="0.25">
      <c r="A1118" s="94">
        <v>1115</v>
      </c>
      <c r="B1118" s="404" t="s">
        <v>6926</v>
      </c>
      <c r="C1118" s="67" t="s">
        <v>6927</v>
      </c>
      <c r="D1118" s="67" t="s">
        <v>15175</v>
      </c>
      <c r="E1118" s="204">
        <v>16850000</v>
      </c>
      <c r="F1118" s="69" t="s">
        <v>6800</v>
      </c>
      <c r="G1118" s="69">
        <v>2015</v>
      </c>
      <c r="H1118" s="174">
        <v>42213</v>
      </c>
      <c r="I1118" s="174">
        <v>42214</v>
      </c>
      <c r="J1118" s="69" t="s">
        <v>600</v>
      </c>
      <c r="K1118" s="123" t="s">
        <v>601</v>
      </c>
      <c r="L1118" s="88" t="s">
        <v>602</v>
      </c>
      <c r="M1118" s="97" t="s">
        <v>98</v>
      </c>
      <c r="N1118" s="97" t="s">
        <v>98</v>
      </c>
      <c r="O1118" s="69"/>
      <c r="P1118" s="100">
        <v>16850000</v>
      </c>
      <c r="Q1118" s="97">
        <v>2015</v>
      </c>
      <c r="R1118" s="69" t="s">
        <v>4963</v>
      </c>
      <c r="S1118" s="363">
        <v>42187</v>
      </c>
      <c r="T1118" s="101">
        <v>42191</v>
      </c>
      <c r="U1118" s="350"/>
      <c r="V1118" s="417"/>
      <c r="W1118" s="67"/>
      <c r="X1118" s="69" t="s">
        <v>6928</v>
      </c>
      <c r="Y1118" s="67" t="s">
        <v>6929</v>
      </c>
      <c r="Z1118" s="123" t="s">
        <v>6930</v>
      </c>
      <c r="AA1118" s="69"/>
      <c r="AB1118" s="67"/>
      <c r="AC1118" s="89"/>
      <c r="AD1118" s="69"/>
      <c r="AE1118" s="69"/>
      <c r="AF1118" s="69"/>
      <c r="AG1118" s="69"/>
      <c r="AH1118" s="123"/>
      <c r="AI1118" s="123"/>
      <c r="AJ1118" s="349"/>
      <c r="AK1118" s="349"/>
      <c r="AL1118" s="123"/>
      <c r="AM1118" s="123"/>
      <c r="AN1118" s="123"/>
      <c r="AO1118" s="174"/>
      <c r="AP1118" s="174"/>
      <c r="AQ1118" s="174"/>
      <c r="AR1118" s="123"/>
      <c r="AS1118" s="350"/>
      <c r="AT1118" s="350"/>
      <c r="AU1118" s="123"/>
      <c r="AV1118" s="67"/>
      <c r="AW1118" s="179"/>
      <c r="AX1118" s="179"/>
      <c r="AY1118" s="123"/>
      <c r="AZ1118" s="123"/>
      <c r="BA1118" s="174">
        <v>42275</v>
      </c>
      <c r="BB1118" s="174"/>
      <c r="BC1118" s="123"/>
      <c r="BD1118" s="113">
        <v>16850000</v>
      </c>
      <c r="BE1118" s="86">
        <f t="shared" si="6"/>
        <v>16850000</v>
      </c>
      <c r="BF1118" s="86"/>
      <c r="BG1118" s="179"/>
      <c r="BH1118" s="88" t="s">
        <v>776</v>
      </c>
      <c r="BI1118" s="123"/>
      <c r="BJ1118" s="179"/>
      <c r="BK1118" s="351"/>
      <c r="BL1118" s="351"/>
      <c r="BM1118" s="179"/>
      <c r="BN1118" s="89"/>
      <c r="BQ1118" s="90">
        <v>16850000</v>
      </c>
    </row>
    <row r="1119" spans="1:70" x14ac:dyDescent="0.25">
      <c r="A1119" s="94">
        <v>1116</v>
      </c>
      <c r="B1119" s="404" t="s">
        <v>6931</v>
      </c>
      <c r="C1119" s="67">
        <v>4100028678</v>
      </c>
      <c r="D1119" s="67" t="s">
        <v>6932</v>
      </c>
      <c r="E1119" s="204">
        <v>10897000</v>
      </c>
      <c r="F1119" s="69" t="s">
        <v>4963</v>
      </c>
      <c r="G1119" s="69">
        <v>2015</v>
      </c>
      <c r="H1119" s="174">
        <v>42216</v>
      </c>
      <c r="I1119" s="174">
        <v>42228</v>
      </c>
      <c r="J1119" s="97" t="s">
        <v>4375</v>
      </c>
      <c r="K1119" s="95"/>
      <c r="L1119" s="88" t="s">
        <v>4377</v>
      </c>
      <c r="M1119" s="99" t="s">
        <v>5361</v>
      </c>
      <c r="N1119" s="97" t="s">
        <v>98</v>
      </c>
      <c r="O1119" s="97" t="s">
        <v>98</v>
      </c>
      <c r="P1119" s="100">
        <v>10897000</v>
      </c>
      <c r="Q1119" s="97">
        <v>2015</v>
      </c>
      <c r="R1119" s="69" t="s">
        <v>4963</v>
      </c>
      <c r="S1119" s="363">
        <v>42187</v>
      </c>
      <c r="T1119" s="69"/>
      <c r="U1119" s="350"/>
      <c r="V1119" s="417"/>
      <c r="W1119" s="67" t="s">
        <v>6933</v>
      </c>
      <c r="X1119" s="69" t="s">
        <v>6934</v>
      </c>
      <c r="Y1119" s="67" t="s">
        <v>6935</v>
      </c>
      <c r="Z1119" s="123" t="s">
        <v>6936</v>
      </c>
      <c r="AA1119" s="69"/>
      <c r="AB1119" s="67"/>
      <c r="AC1119" s="89"/>
      <c r="AD1119" s="69"/>
      <c r="AE1119" s="69"/>
      <c r="AF1119" s="69"/>
      <c r="AG1119" s="69"/>
      <c r="AH1119" s="123" t="s">
        <v>108</v>
      </c>
      <c r="AI1119" s="123"/>
      <c r="AJ1119" s="349">
        <v>136.24199999999999</v>
      </c>
      <c r="AK1119" s="349">
        <v>-1.881</v>
      </c>
      <c r="AL1119" s="123"/>
      <c r="AM1119" s="123"/>
      <c r="AN1119" s="123"/>
      <c r="AO1119" s="174"/>
      <c r="AP1119" s="174"/>
      <c r="AQ1119" s="174"/>
      <c r="AR1119" s="123"/>
      <c r="AS1119" s="350"/>
      <c r="AT1119" s="350"/>
      <c r="AU1119" s="123"/>
      <c r="AV1119" s="67"/>
      <c r="AW1119" s="179"/>
      <c r="AX1119" s="179"/>
      <c r="AY1119" s="123"/>
      <c r="AZ1119" s="123"/>
      <c r="BA1119" s="174">
        <v>42304</v>
      </c>
      <c r="BB1119" s="174"/>
      <c r="BC1119" s="123"/>
      <c r="BD1119" s="86">
        <f t="shared" ref="BD1119:BD1124" si="7">+E1119</f>
        <v>10897000</v>
      </c>
      <c r="BE1119" s="86">
        <f t="shared" si="6"/>
        <v>10897000</v>
      </c>
      <c r="BF1119" s="86"/>
      <c r="BG1119" s="179"/>
      <c r="BH1119" s="67" t="s">
        <v>776</v>
      </c>
      <c r="BI1119" s="123"/>
      <c r="BJ1119" s="179"/>
      <c r="BK1119" s="351"/>
      <c r="BL1119" s="351"/>
      <c r="BM1119" s="179"/>
      <c r="BN1119" s="89"/>
      <c r="BQ1119" s="90">
        <v>10897000</v>
      </c>
    </row>
    <row r="1120" spans="1:70" x14ac:dyDescent="0.25">
      <c r="A1120" s="94">
        <v>1117</v>
      </c>
      <c r="B1120" s="404" t="s">
        <v>6937</v>
      </c>
      <c r="C1120" s="67">
        <v>4100028678</v>
      </c>
      <c r="D1120" s="67" t="s">
        <v>6938</v>
      </c>
      <c r="E1120" s="204">
        <v>10897000</v>
      </c>
      <c r="F1120" s="69" t="s">
        <v>4963</v>
      </c>
      <c r="G1120" s="69">
        <v>2015</v>
      </c>
      <c r="H1120" s="174">
        <v>42216</v>
      </c>
      <c r="I1120" s="174">
        <v>42228</v>
      </c>
      <c r="J1120" s="97" t="s">
        <v>4375</v>
      </c>
      <c r="K1120" s="95"/>
      <c r="L1120" s="88" t="s">
        <v>4377</v>
      </c>
      <c r="M1120" s="99" t="s">
        <v>5361</v>
      </c>
      <c r="N1120" s="97" t="s">
        <v>98</v>
      </c>
      <c r="O1120" s="97" t="s">
        <v>98</v>
      </c>
      <c r="P1120" s="100">
        <v>10897000</v>
      </c>
      <c r="Q1120" s="97">
        <v>2015</v>
      </c>
      <c r="R1120" s="69" t="s">
        <v>4963</v>
      </c>
      <c r="S1120" s="363">
        <v>42187</v>
      </c>
      <c r="T1120" s="69"/>
      <c r="U1120" s="350"/>
      <c r="V1120" s="417"/>
      <c r="W1120" s="67" t="s">
        <v>6933</v>
      </c>
      <c r="X1120" s="69" t="s">
        <v>6939</v>
      </c>
      <c r="Y1120" s="67" t="s">
        <v>6940</v>
      </c>
      <c r="Z1120" s="123" t="s">
        <v>6936</v>
      </c>
      <c r="AA1120" s="69"/>
      <c r="AB1120" s="67"/>
      <c r="AC1120" s="89"/>
      <c r="AD1120" s="69"/>
      <c r="AE1120" s="69"/>
      <c r="AF1120" s="69"/>
      <c r="AG1120" s="69"/>
      <c r="AH1120" s="123" t="s">
        <v>108</v>
      </c>
      <c r="AI1120" s="123"/>
      <c r="AJ1120" s="349">
        <v>127.45099999999999</v>
      </c>
      <c r="AK1120" s="349">
        <v>0.67400000000000004</v>
      </c>
      <c r="AL1120" s="123"/>
      <c r="AM1120" s="123"/>
      <c r="AN1120" s="123"/>
      <c r="AO1120" s="174"/>
      <c r="AP1120" s="174"/>
      <c r="AQ1120" s="174"/>
      <c r="AR1120" s="123"/>
      <c r="AS1120" s="350"/>
      <c r="AT1120" s="350"/>
      <c r="AU1120" s="123"/>
      <c r="AV1120" s="67" t="s">
        <v>15404</v>
      </c>
      <c r="AW1120" s="179"/>
      <c r="AX1120" s="179"/>
      <c r="AY1120" s="123"/>
      <c r="AZ1120" s="123">
        <v>5000252847</v>
      </c>
      <c r="BA1120" s="174">
        <v>42277</v>
      </c>
      <c r="BB1120" s="174">
        <v>42312</v>
      </c>
      <c r="BC1120" s="123"/>
      <c r="BD1120" s="86">
        <f t="shared" si="7"/>
        <v>10897000</v>
      </c>
      <c r="BE1120" s="86">
        <v>0</v>
      </c>
      <c r="BF1120" s="86">
        <f>+BD1120</f>
        <v>10897000</v>
      </c>
      <c r="BG1120" s="179">
        <v>42317</v>
      </c>
      <c r="BH1120" s="310" t="s">
        <v>242</v>
      </c>
      <c r="BI1120" s="123" t="s">
        <v>15502</v>
      </c>
      <c r="BJ1120" s="179">
        <v>42318</v>
      </c>
      <c r="BK1120" s="351">
        <v>42339</v>
      </c>
      <c r="BL1120" s="351"/>
      <c r="BM1120" s="179"/>
      <c r="BN1120" s="89"/>
      <c r="BQ1120" s="90">
        <v>10897000</v>
      </c>
    </row>
    <row r="1121" spans="1:82" x14ac:dyDescent="0.25">
      <c r="A1121" s="94">
        <v>1118</v>
      </c>
      <c r="B1121" s="404" t="s">
        <v>6941</v>
      </c>
      <c r="C1121" s="67">
        <v>4100028678</v>
      </c>
      <c r="D1121" s="67" t="s">
        <v>6942</v>
      </c>
      <c r="E1121" s="204">
        <v>10897000</v>
      </c>
      <c r="F1121" s="69" t="s">
        <v>4963</v>
      </c>
      <c r="G1121" s="69">
        <v>2015</v>
      </c>
      <c r="H1121" s="174">
        <v>42216</v>
      </c>
      <c r="I1121" s="174">
        <v>42228</v>
      </c>
      <c r="J1121" s="97" t="s">
        <v>4375</v>
      </c>
      <c r="K1121" s="95"/>
      <c r="L1121" s="88" t="s">
        <v>4377</v>
      </c>
      <c r="M1121" s="99" t="s">
        <v>5361</v>
      </c>
      <c r="N1121" s="97" t="s">
        <v>98</v>
      </c>
      <c r="O1121" s="97" t="s">
        <v>98</v>
      </c>
      <c r="P1121" s="100">
        <v>10897000</v>
      </c>
      <c r="Q1121" s="97">
        <v>2015</v>
      </c>
      <c r="R1121" s="69" t="s">
        <v>4963</v>
      </c>
      <c r="S1121" s="363">
        <v>42187</v>
      </c>
      <c r="T1121" s="69"/>
      <c r="U1121" s="350"/>
      <c r="V1121" s="417"/>
      <c r="W1121" s="67" t="s">
        <v>6933</v>
      </c>
      <c r="X1121" s="69" t="s">
        <v>6943</v>
      </c>
      <c r="Y1121" s="67" t="s">
        <v>6944</v>
      </c>
      <c r="Z1121" s="123" t="s">
        <v>6936</v>
      </c>
      <c r="AA1121" s="69"/>
      <c r="AB1121" s="67"/>
      <c r="AC1121" s="89"/>
      <c r="AD1121" s="69"/>
      <c r="AE1121" s="69"/>
      <c r="AF1121" s="69"/>
      <c r="AG1121" s="69"/>
      <c r="AH1121" s="123" t="s">
        <v>108</v>
      </c>
      <c r="AI1121" s="123"/>
      <c r="AJ1121" s="349">
        <v>135.50399999999999</v>
      </c>
      <c r="AK1121" s="349">
        <v>-3.367</v>
      </c>
      <c r="AL1121" s="123"/>
      <c r="AM1121" s="123"/>
      <c r="AN1121" s="123"/>
      <c r="AO1121" s="174"/>
      <c r="AP1121" s="174"/>
      <c r="AQ1121" s="174"/>
      <c r="AR1121" s="123"/>
      <c r="AS1121" s="350"/>
      <c r="AT1121" s="350"/>
      <c r="AU1121" s="123"/>
      <c r="AV1121" s="67"/>
      <c r="AW1121" s="179"/>
      <c r="AX1121" s="179"/>
      <c r="AY1121" s="123"/>
      <c r="AZ1121" s="123"/>
      <c r="BA1121" s="174">
        <v>42304</v>
      </c>
      <c r="BB1121" s="174"/>
      <c r="BC1121" s="123"/>
      <c r="BD1121" s="86">
        <f t="shared" si="7"/>
        <v>10897000</v>
      </c>
      <c r="BE1121" s="86">
        <f t="shared" si="6"/>
        <v>10897000</v>
      </c>
      <c r="BF1121" s="86"/>
      <c r="BG1121" s="179"/>
      <c r="BH1121" s="67" t="s">
        <v>8267</v>
      </c>
      <c r="BI1121" s="123"/>
      <c r="BJ1121" s="179"/>
      <c r="BK1121" s="351"/>
      <c r="BL1121" s="351"/>
      <c r="BM1121" s="179"/>
      <c r="BN1121" s="89"/>
      <c r="BQ1121" s="90">
        <v>10897000</v>
      </c>
    </row>
    <row r="1122" spans="1:82" x14ac:dyDescent="0.25">
      <c r="A1122" s="94">
        <v>1119</v>
      </c>
      <c r="B1122" s="404" t="s">
        <v>6945</v>
      </c>
      <c r="C1122" s="67">
        <v>4100028678</v>
      </c>
      <c r="D1122" s="67" t="s">
        <v>6946</v>
      </c>
      <c r="E1122" s="204">
        <v>10897000</v>
      </c>
      <c r="F1122" s="69" t="s">
        <v>4963</v>
      </c>
      <c r="G1122" s="69">
        <v>2015</v>
      </c>
      <c r="H1122" s="174">
        <v>42216</v>
      </c>
      <c r="I1122" s="174">
        <v>42228</v>
      </c>
      <c r="J1122" s="97" t="s">
        <v>4375</v>
      </c>
      <c r="K1122" s="95"/>
      <c r="L1122" s="88" t="s">
        <v>4377</v>
      </c>
      <c r="M1122" s="99" t="s">
        <v>5361</v>
      </c>
      <c r="N1122" s="97" t="s">
        <v>98</v>
      </c>
      <c r="O1122" s="97" t="s">
        <v>98</v>
      </c>
      <c r="P1122" s="100">
        <v>10897000</v>
      </c>
      <c r="Q1122" s="97">
        <v>2015</v>
      </c>
      <c r="R1122" s="69" t="s">
        <v>4963</v>
      </c>
      <c r="S1122" s="363">
        <v>42187</v>
      </c>
      <c r="T1122" s="69"/>
      <c r="U1122" s="350"/>
      <c r="V1122" s="417"/>
      <c r="W1122" s="67" t="s">
        <v>6933</v>
      </c>
      <c r="X1122" s="69" t="s">
        <v>6947</v>
      </c>
      <c r="Y1122" s="67" t="s">
        <v>14642</v>
      </c>
      <c r="Z1122" s="123" t="s">
        <v>6936</v>
      </c>
      <c r="AA1122" s="69"/>
      <c r="AB1122" s="67"/>
      <c r="AC1122" s="89"/>
      <c r="AD1122" s="69"/>
      <c r="AE1122" s="69"/>
      <c r="AF1122" s="69"/>
      <c r="AG1122" s="69"/>
      <c r="AH1122" s="123" t="s">
        <v>108</v>
      </c>
      <c r="AI1122" s="123"/>
      <c r="AJ1122" s="349">
        <v>127.10299999999999</v>
      </c>
      <c r="AK1122" s="349">
        <v>-3.2719999999999998</v>
      </c>
      <c r="AL1122" s="123"/>
      <c r="AM1122" s="123"/>
      <c r="AN1122" s="123"/>
      <c r="AO1122" s="174"/>
      <c r="AP1122" s="174"/>
      <c r="AQ1122" s="174"/>
      <c r="AR1122" s="123"/>
      <c r="AS1122" s="350"/>
      <c r="AT1122" s="350"/>
      <c r="AU1122" s="123"/>
      <c r="AV1122" s="67" t="s">
        <v>15405</v>
      </c>
      <c r="AW1122" s="179"/>
      <c r="AX1122" s="179"/>
      <c r="AY1122" s="123"/>
      <c r="AZ1122" s="123">
        <v>5000252846</v>
      </c>
      <c r="BA1122" s="174">
        <v>42277</v>
      </c>
      <c r="BB1122" s="174">
        <v>42312</v>
      </c>
      <c r="BC1122" s="123"/>
      <c r="BD1122" s="86">
        <f t="shared" si="7"/>
        <v>10897000</v>
      </c>
      <c r="BE1122" s="86">
        <v>0</v>
      </c>
      <c r="BF1122" s="86">
        <f>+BD1122</f>
        <v>10897000</v>
      </c>
      <c r="BG1122" s="179">
        <v>42317</v>
      </c>
      <c r="BH1122" s="310" t="s">
        <v>242</v>
      </c>
      <c r="BI1122" s="123" t="s">
        <v>15502</v>
      </c>
      <c r="BJ1122" s="179">
        <v>42318</v>
      </c>
      <c r="BK1122" s="351">
        <v>42339</v>
      </c>
      <c r="BL1122" s="351"/>
      <c r="BM1122" s="179"/>
      <c r="BN1122" s="89"/>
      <c r="BQ1122" s="90">
        <v>10897000</v>
      </c>
    </row>
    <row r="1123" spans="1:82" x14ac:dyDescent="0.25">
      <c r="A1123" s="94">
        <v>1120</v>
      </c>
      <c r="B1123" s="404" t="s">
        <v>6948</v>
      </c>
      <c r="C1123" s="67">
        <v>4100028678</v>
      </c>
      <c r="D1123" s="67" t="s">
        <v>6949</v>
      </c>
      <c r="E1123" s="204">
        <v>10897000</v>
      </c>
      <c r="F1123" s="69" t="s">
        <v>4963</v>
      </c>
      <c r="G1123" s="69">
        <v>2015</v>
      </c>
      <c r="H1123" s="174">
        <v>42216</v>
      </c>
      <c r="I1123" s="174">
        <v>42228</v>
      </c>
      <c r="J1123" s="97" t="s">
        <v>4375</v>
      </c>
      <c r="K1123" s="95"/>
      <c r="L1123" s="88" t="s">
        <v>4377</v>
      </c>
      <c r="M1123" s="99" t="s">
        <v>5361</v>
      </c>
      <c r="N1123" s="97" t="s">
        <v>98</v>
      </c>
      <c r="O1123" s="97" t="s">
        <v>98</v>
      </c>
      <c r="P1123" s="100">
        <v>10897000</v>
      </c>
      <c r="Q1123" s="97">
        <v>2015</v>
      </c>
      <c r="R1123" s="69" t="s">
        <v>4963</v>
      </c>
      <c r="S1123" s="363">
        <v>42187</v>
      </c>
      <c r="T1123" s="69"/>
      <c r="U1123" s="350"/>
      <c r="V1123" s="417"/>
      <c r="W1123" s="67" t="s">
        <v>6933</v>
      </c>
      <c r="X1123" s="69" t="s">
        <v>6950</v>
      </c>
      <c r="Y1123" s="67" t="s">
        <v>15142</v>
      </c>
      <c r="Z1123" s="123" t="s">
        <v>6936</v>
      </c>
      <c r="AA1123" s="69"/>
      <c r="AB1123" s="67"/>
      <c r="AC1123" s="89"/>
      <c r="AD1123" s="69"/>
      <c r="AE1123" s="69"/>
      <c r="AF1123" s="69"/>
      <c r="AG1123" s="69"/>
      <c r="AH1123" s="123" t="s">
        <v>108</v>
      </c>
      <c r="AI1123" s="123"/>
      <c r="AJ1123" s="349">
        <v>138.94</v>
      </c>
      <c r="AK1123" s="349">
        <v>-4.0970000000000004</v>
      </c>
      <c r="AL1123" s="123"/>
      <c r="AM1123" s="123"/>
      <c r="AN1123" s="123"/>
      <c r="AO1123" s="174"/>
      <c r="AP1123" s="174"/>
      <c r="AQ1123" s="174"/>
      <c r="AR1123" s="123"/>
      <c r="AS1123" s="350"/>
      <c r="AT1123" s="350"/>
      <c r="AU1123" s="123"/>
      <c r="AV1123" s="67"/>
      <c r="AW1123" s="179"/>
      <c r="AX1123" s="179"/>
      <c r="AY1123" s="123"/>
      <c r="AZ1123" s="123"/>
      <c r="BA1123" s="174">
        <v>42304</v>
      </c>
      <c r="BB1123" s="174"/>
      <c r="BC1123" s="123"/>
      <c r="BD1123" s="86">
        <f t="shared" si="7"/>
        <v>10897000</v>
      </c>
      <c r="BE1123" s="86">
        <f t="shared" si="6"/>
        <v>10897000</v>
      </c>
      <c r="BF1123" s="86"/>
      <c r="BG1123" s="179"/>
      <c r="BH1123" s="67" t="s">
        <v>776</v>
      </c>
      <c r="BI1123" s="123"/>
      <c r="BJ1123" s="179"/>
      <c r="BK1123" s="351"/>
      <c r="BL1123" s="351"/>
      <c r="BM1123" s="179"/>
      <c r="BN1123" s="89"/>
      <c r="BQ1123" s="90">
        <v>10897000</v>
      </c>
    </row>
    <row r="1124" spans="1:82" x14ac:dyDescent="0.25">
      <c r="A1124" s="94">
        <v>1121</v>
      </c>
      <c r="B1124" s="404" t="s">
        <v>6951</v>
      </c>
      <c r="C1124" s="67">
        <v>4100027995</v>
      </c>
      <c r="D1124" s="67" t="s">
        <v>6952</v>
      </c>
      <c r="E1124" s="204">
        <v>6636000</v>
      </c>
      <c r="F1124" s="69" t="s">
        <v>4963</v>
      </c>
      <c r="G1124" s="69">
        <v>2015</v>
      </c>
      <c r="H1124" s="174">
        <v>42181</v>
      </c>
      <c r="I1124" s="174">
        <v>42188</v>
      </c>
      <c r="J1124" s="97" t="s">
        <v>4375</v>
      </c>
      <c r="K1124" s="95"/>
      <c r="L1124" s="88" t="s">
        <v>4377</v>
      </c>
      <c r="M1124" s="99" t="s">
        <v>5361</v>
      </c>
      <c r="N1124" s="97" t="s">
        <v>98</v>
      </c>
      <c r="O1124" s="97" t="s">
        <v>98</v>
      </c>
      <c r="P1124" s="100">
        <v>6636000</v>
      </c>
      <c r="Q1124" s="97">
        <v>2015</v>
      </c>
      <c r="R1124" s="69" t="s">
        <v>4963</v>
      </c>
      <c r="S1124" s="363">
        <v>42187</v>
      </c>
      <c r="T1124" s="69"/>
      <c r="U1124" s="350"/>
      <c r="V1124" s="417"/>
      <c r="W1124" s="67" t="s">
        <v>6953</v>
      </c>
      <c r="X1124" s="69" t="s">
        <v>6954</v>
      </c>
      <c r="Y1124" s="67" t="s">
        <v>6955</v>
      </c>
      <c r="Z1124" s="123" t="s">
        <v>6956</v>
      </c>
      <c r="AA1124" s="69"/>
      <c r="AB1124" s="67"/>
      <c r="AC1124" s="89"/>
      <c r="AD1124" s="69"/>
      <c r="AE1124" s="69"/>
      <c r="AF1124" s="69"/>
      <c r="AG1124" s="69"/>
      <c r="AH1124" s="123" t="s">
        <v>1885</v>
      </c>
      <c r="AI1124" s="123" t="s">
        <v>6957</v>
      </c>
      <c r="AJ1124" s="349">
        <v>116.1425</v>
      </c>
      <c r="AK1124" s="349">
        <v>-8.6852499999999999</v>
      </c>
      <c r="AL1124" s="123"/>
      <c r="AM1124" s="123"/>
      <c r="AN1124" s="123"/>
      <c r="AO1124" s="174"/>
      <c r="AP1124" s="174"/>
      <c r="AQ1124" s="174"/>
      <c r="AR1124" s="123"/>
      <c r="AS1124" s="350"/>
      <c r="AT1124" s="350"/>
      <c r="AU1124" s="123"/>
      <c r="AV1124" s="67"/>
      <c r="AW1124" s="179"/>
      <c r="AX1124" s="179"/>
      <c r="AY1124" s="123"/>
      <c r="AZ1124" s="123"/>
      <c r="BA1124" s="174">
        <v>42304</v>
      </c>
      <c r="BB1124" s="174"/>
      <c r="BC1124" s="123"/>
      <c r="BD1124" s="86">
        <f t="shared" si="7"/>
        <v>6636000</v>
      </c>
      <c r="BE1124" s="86">
        <f t="shared" si="6"/>
        <v>6636000</v>
      </c>
      <c r="BF1124" s="86"/>
      <c r="BG1124" s="179"/>
      <c r="BH1124" s="67"/>
      <c r="BI1124" s="123"/>
      <c r="BJ1124" s="179"/>
      <c r="BK1124" s="351"/>
      <c r="BL1124" s="351"/>
      <c r="BM1124" s="179"/>
      <c r="BN1124" s="89"/>
      <c r="BQ1124" s="90">
        <v>6636000</v>
      </c>
    </row>
    <row r="1125" spans="1:82" x14ac:dyDescent="0.25">
      <c r="A1125" s="94">
        <v>1122</v>
      </c>
      <c r="B1125" s="404" t="s">
        <v>6958</v>
      </c>
      <c r="C1125" s="67" t="s">
        <v>6959</v>
      </c>
      <c r="D1125" s="67" t="s">
        <v>6960</v>
      </c>
      <c r="E1125" s="204">
        <v>6000000</v>
      </c>
      <c r="F1125" s="69" t="s">
        <v>4963</v>
      </c>
      <c r="G1125" s="69">
        <v>2015</v>
      </c>
      <c r="H1125" s="174">
        <v>42193</v>
      </c>
      <c r="I1125" s="174">
        <v>42193</v>
      </c>
      <c r="J1125" s="97" t="s">
        <v>600</v>
      </c>
      <c r="K1125" s="95" t="s">
        <v>769</v>
      </c>
      <c r="L1125" s="88" t="s">
        <v>6961</v>
      </c>
      <c r="M1125" s="258" t="s">
        <v>98</v>
      </c>
      <c r="N1125" s="97" t="s">
        <v>98</v>
      </c>
      <c r="O1125" s="97" t="s">
        <v>98</v>
      </c>
      <c r="P1125" s="100">
        <v>6000000</v>
      </c>
      <c r="Q1125" s="97">
        <v>2015</v>
      </c>
      <c r="R1125" s="69" t="s">
        <v>4963</v>
      </c>
      <c r="S1125" s="363">
        <v>42188</v>
      </c>
      <c r="T1125" s="101">
        <v>42192</v>
      </c>
      <c r="U1125" s="350"/>
      <c r="V1125" s="417"/>
      <c r="W1125" s="67" t="s">
        <v>807</v>
      </c>
      <c r="X1125" s="348" t="s">
        <v>6962</v>
      </c>
      <c r="Y1125" s="142" t="s">
        <v>6963</v>
      </c>
      <c r="Z1125" s="123" t="s">
        <v>4988</v>
      </c>
      <c r="AA1125" s="69" t="s">
        <v>103</v>
      </c>
      <c r="AB1125" s="67" t="s">
        <v>15357</v>
      </c>
      <c r="AC1125" s="89"/>
      <c r="AD1125" s="69"/>
      <c r="AE1125" s="69"/>
      <c r="AF1125" s="69"/>
      <c r="AG1125" s="69"/>
      <c r="AH1125" s="123" t="s">
        <v>477</v>
      </c>
      <c r="AI1125" s="123"/>
      <c r="AJ1125" s="349"/>
      <c r="AK1125" s="349"/>
      <c r="AL1125" s="123"/>
      <c r="AM1125" s="123"/>
      <c r="AN1125" s="123"/>
      <c r="AO1125" s="174"/>
      <c r="AP1125" s="174"/>
      <c r="AQ1125" s="174"/>
      <c r="AR1125" s="123"/>
      <c r="AS1125" s="350"/>
      <c r="AT1125" s="350"/>
      <c r="AU1125" s="123"/>
      <c r="AV1125" s="67"/>
      <c r="AW1125" s="179"/>
      <c r="AX1125" s="179"/>
      <c r="AY1125" s="123"/>
      <c r="AZ1125" s="123" t="s">
        <v>15358</v>
      </c>
      <c r="BA1125" s="174">
        <v>42278</v>
      </c>
      <c r="BB1125" s="174">
        <v>42313</v>
      </c>
      <c r="BC1125" s="123"/>
      <c r="BD1125" s="113">
        <v>6000000</v>
      </c>
      <c r="BE1125" s="86">
        <v>0</v>
      </c>
      <c r="BF1125" s="86">
        <f>+BD1125</f>
        <v>6000000</v>
      </c>
      <c r="BG1125" s="179">
        <v>42317</v>
      </c>
      <c r="BH1125" s="88" t="s">
        <v>242</v>
      </c>
      <c r="BI1125" s="123" t="s">
        <v>15503</v>
      </c>
      <c r="BJ1125" s="179">
        <v>42318</v>
      </c>
      <c r="BK1125" s="351">
        <v>42339</v>
      </c>
      <c r="BL1125" s="351"/>
      <c r="BM1125" s="179"/>
      <c r="BN1125" s="89"/>
      <c r="BQ1125" s="90">
        <v>6000000</v>
      </c>
    </row>
    <row r="1126" spans="1:82" x14ac:dyDescent="0.25">
      <c r="A1126" s="94">
        <v>1123</v>
      </c>
      <c r="B1126" s="404" t="s">
        <v>6964</v>
      </c>
      <c r="C1126" s="67" t="s">
        <v>6965</v>
      </c>
      <c r="D1126" s="244" t="s">
        <v>2986</v>
      </c>
      <c r="E1126" s="204">
        <v>6800000</v>
      </c>
      <c r="F1126" s="69" t="s">
        <v>4963</v>
      </c>
      <c r="G1126" s="69">
        <v>2015</v>
      </c>
      <c r="H1126" s="174">
        <v>42215</v>
      </c>
      <c r="I1126" s="174">
        <v>42219</v>
      </c>
      <c r="J1126" s="97" t="s">
        <v>2987</v>
      </c>
      <c r="K1126" s="95" t="s">
        <v>2988</v>
      </c>
      <c r="L1126" s="88" t="s">
        <v>2989</v>
      </c>
      <c r="M1126" s="104" t="s">
        <v>4888</v>
      </c>
      <c r="N1126" s="97" t="s">
        <v>98</v>
      </c>
      <c r="O1126" s="181" t="s">
        <v>98</v>
      </c>
      <c r="P1126" s="100">
        <v>6800000</v>
      </c>
      <c r="Q1126" s="97">
        <v>2015</v>
      </c>
      <c r="R1126" s="69" t="s">
        <v>335</v>
      </c>
      <c r="S1126" s="363">
        <v>42185</v>
      </c>
      <c r="T1126" s="363">
        <v>42185</v>
      </c>
      <c r="U1126" s="350"/>
      <c r="V1126" s="417"/>
      <c r="W1126" s="67" t="s">
        <v>6792</v>
      </c>
      <c r="X1126" s="348" t="s">
        <v>6966</v>
      </c>
      <c r="Y1126" s="142" t="s">
        <v>6967</v>
      </c>
      <c r="Z1126" s="89" t="s">
        <v>5599</v>
      </c>
      <c r="AA1126" s="69"/>
      <c r="AB1126" s="67"/>
      <c r="AC1126" s="89"/>
      <c r="AD1126" s="69"/>
      <c r="AE1126" s="69"/>
      <c r="AF1126" s="69"/>
      <c r="AG1126" s="69"/>
      <c r="AH1126" s="123"/>
      <c r="AI1126" s="123"/>
      <c r="AJ1126" s="349"/>
      <c r="AK1126" s="349"/>
      <c r="AL1126" s="123"/>
      <c r="AM1126" s="123"/>
      <c r="AN1126" s="123"/>
      <c r="AO1126" s="174"/>
      <c r="AP1126" s="174"/>
      <c r="AQ1126" s="174"/>
      <c r="AR1126" s="123"/>
      <c r="AS1126" s="350"/>
      <c r="AT1126" s="350"/>
      <c r="AU1126" s="123"/>
      <c r="AV1126" s="67"/>
      <c r="AW1126" s="179"/>
      <c r="AX1126" s="179"/>
      <c r="AY1126" s="123"/>
      <c r="AZ1126" s="123"/>
      <c r="BA1126" s="174">
        <v>42220</v>
      </c>
      <c r="BB1126" s="174">
        <v>42264</v>
      </c>
      <c r="BC1126" s="123"/>
      <c r="BD1126" s="86">
        <v>6800000</v>
      </c>
      <c r="BE1126" s="86"/>
      <c r="BF1126" s="86">
        <v>6800000</v>
      </c>
      <c r="BG1126" s="179">
        <v>42265</v>
      </c>
      <c r="BH1126" s="67" t="s">
        <v>116</v>
      </c>
      <c r="BI1126" s="805" t="s">
        <v>14721</v>
      </c>
      <c r="BJ1126" s="806">
        <v>42265</v>
      </c>
      <c r="BK1126" s="807">
        <v>42286</v>
      </c>
      <c r="BL1126" s="351">
        <v>42286</v>
      </c>
      <c r="BM1126" s="179"/>
      <c r="BN1126" s="89"/>
      <c r="BQ1126" s="393">
        <v>6800000</v>
      </c>
    </row>
    <row r="1127" spans="1:82" x14ac:dyDescent="0.25">
      <c r="A1127" s="94">
        <v>1124</v>
      </c>
      <c r="B1127" s="404" t="s">
        <v>6968</v>
      </c>
      <c r="C1127" s="67" t="s">
        <v>6969</v>
      </c>
      <c r="D1127" s="244" t="s">
        <v>2986</v>
      </c>
      <c r="E1127" s="204">
        <v>6800000</v>
      </c>
      <c r="F1127" s="69" t="s">
        <v>4963</v>
      </c>
      <c r="G1127" s="69">
        <v>2015</v>
      </c>
      <c r="H1127" s="174">
        <v>42193</v>
      </c>
      <c r="I1127" s="174">
        <v>42199</v>
      </c>
      <c r="J1127" s="97" t="s">
        <v>2987</v>
      </c>
      <c r="K1127" s="95" t="s">
        <v>2988</v>
      </c>
      <c r="L1127" s="88" t="s">
        <v>2989</v>
      </c>
      <c r="M1127" s="104" t="s">
        <v>4888</v>
      </c>
      <c r="N1127" s="97" t="s">
        <v>98</v>
      </c>
      <c r="O1127" s="69" t="s">
        <v>98</v>
      </c>
      <c r="P1127" s="100">
        <v>6800000</v>
      </c>
      <c r="Q1127" s="97">
        <v>2015</v>
      </c>
      <c r="R1127" s="69" t="s">
        <v>335</v>
      </c>
      <c r="S1127" s="363">
        <v>42185</v>
      </c>
      <c r="T1127" s="363">
        <v>42185</v>
      </c>
      <c r="U1127" s="350"/>
      <c r="V1127" s="417"/>
      <c r="W1127" s="67" t="s">
        <v>6792</v>
      </c>
      <c r="X1127" s="348" t="s">
        <v>6970</v>
      </c>
      <c r="Y1127" s="142" t="s">
        <v>6971</v>
      </c>
      <c r="Z1127" s="89" t="s">
        <v>5599</v>
      </c>
      <c r="AA1127" s="69"/>
      <c r="AB1127" s="67"/>
      <c r="AC1127" s="89"/>
      <c r="AD1127" s="69"/>
      <c r="AE1127" s="69"/>
      <c r="AF1127" s="69"/>
      <c r="AG1127" s="69"/>
      <c r="AH1127" s="123"/>
      <c r="AI1127" s="123"/>
      <c r="AJ1127" s="349"/>
      <c r="AK1127" s="349"/>
      <c r="AL1127" s="123"/>
      <c r="AM1127" s="123"/>
      <c r="AN1127" s="123"/>
      <c r="AO1127" s="174"/>
      <c r="AP1127" s="174"/>
      <c r="AQ1127" s="174"/>
      <c r="AR1127" s="123"/>
      <c r="AS1127" s="350"/>
      <c r="AT1127" s="350"/>
      <c r="AU1127" s="123"/>
      <c r="AV1127" s="67"/>
      <c r="AW1127" s="179"/>
      <c r="AX1127" s="179"/>
      <c r="AY1127" s="123"/>
      <c r="AZ1127" s="123"/>
      <c r="BA1127" s="174">
        <v>42220</v>
      </c>
      <c r="BB1127" s="174">
        <v>42264</v>
      </c>
      <c r="BC1127" s="123"/>
      <c r="BD1127" s="86">
        <v>6800000</v>
      </c>
      <c r="BE1127" s="86"/>
      <c r="BF1127" s="86">
        <v>6800000</v>
      </c>
      <c r="BG1127" s="179">
        <v>42265</v>
      </c>
      <c r="BH1127" s="67" t="s">
        <v>116</v>
      </c>
      <c r="BI1127" s="805" t="s">
        <v>14722</v>
      </c>
      <c r="BJ1127" s="812">
        <v>42265</v>
      </c>
      <c r="BK1127" s="813">
        <v>42286</v>
      </c>
      <c r="BL1127" s="351">
        <v>42286</v>
      </c>
      <c r="BM1127" s="179"/>
      <c r="BN1127" s="89"/>
      <c r="BQ1127" s="393">
        <v>6800000</v>
      </c>
    </row>
    <row r="1128" spans="1:82" x14ac:dyDescent="0.25">
      <c r="A1128" s="97">
        <v>1125</v>
      </c>
      <c r="B1128" s="404" t="s">
        <v>6972</v>
      </c>
      <c r="C1128" s="88" t="s">
        <v>6973</v>
      </c>
      <c r="D1128" s="88" t="s">
        <v>6974</v>
      </c>
      <c r="E1128" s="100">
        <v>2000000</v>
      </c>
      <c r="F1128" s="97" t="s">
        <v>4963</v>
      </c>
      <c r="G1128" s="97">
        <v>2015</v>
      </c>
      <c r="H1128" s="101">
        <v>42188</v>
      </c>
      <c r="I1128" s="101">
        <v>42188</v>
      </c>
      <c r="J1128" s="97" t="s">
        <v>600</v>
      </c>
      <c r="K1128" s="95" t="s">
        <v>769</v>
      </c>
      <c r="L1128" s="88" t="s">
        <v>5001</v>
      </c>
      <c r="M1128" s="99" t="s">
        <v>98</v>
      </c>
      <c r="N1128" s="97" t="s">
        <v>98</v>
      </c>
      <c r="O1128" s="97" t="s">
        <v>98</v>
      </c>
      <c r="P1128" s="100">
        <v>2000000</v>
      </c>
      <c r="Q1128" s="97">
        <v>2015</v>
      </c>
      <c r="R1128" s="386" t="s">
        <v>4963</v>
      </c>
      <c r="T1128" s="101">
        <v>42195</v>
      </c>
      <c r="U1128" s="110">
        <v>-3</v>
      </c>
      <c r="V1128" s="110">
        <v>-7</v>
      </c>
      <c r="W1128" s="88" t="s">
        <v>771</v>
      </c>
      <c r="X1128" s="272" t="s">
        <v>5002</v>
      </c>
      <c r="Y1128" s="424" t="s">
        <v>5003</v>
      </c>
      <c r="Z1128" s="95" t="s">
        <v>14648</v>
      </c>
      <c r="AA1128" s="97" t="s">
        <v>128</v>
      </c>
      <c r="AB1128" s="137" t="s">
        <v>5004</v>
      </c>
      <c r="AC1128" s="425"/>
      <c r="AD1128" s="69"/>
      <c r="AE1128" s="69"/>
      <c r="AF1128" s="69"/>
      <c r="AG1128" s="69"/>
      <c r="AH1128" s="95" t="s">
        <v>161</v>
      </c>
      <c r="AI1128" s="95" t="s">
        <v>5005</v>
      </c>
      <c r="AJ1128" s="426">
        <v>112.80019</v>
      </c>
      <c r="AK1128" s="426">
        <v>-7.2770700000000001</v>
      </c>
      <c r="AL1128" s="427"/>
      <c r="AM1128" s="123"/>
      <c r="AN1128" s="427"/>
      <c r="AO1128" s="428"/>
      <c r="AP1128" s="174"/>
      <c r="AQ1128" s="401"/>
      <c r="AR1128" s="427"/>
      <c r="AS1128" s="110"/>
      <c r="AT1128" s="110"/>
      <c r="AU1128" s="429"/>
      <c r="AV1128" s="99"/>
      <c r="AW1128" s="146"/>
      <c r="AX1128" s="146"/>
      <c r="AY1128" s="95"/>
      <c r="AZ1128" s="95"/>
      <c r="BA1128" s="101"/>
      <c r="BB1128" s="101"/>
      <c r="BC1128" s="95"/>
      <c r="BD1128" s="113">
        <v>2000000</v>
      </c>
      <c r="BE1128" s="330"/>
      <c r="BF1128" s="113"/>
      <c r="BG1128" s="146"/>
      <c r="BH1128" s="88" t="s">
        <v>639</v>
      </c>
      <c r="BI1128" s="95"/>
      <c r="BJ1128" s="146"/>
      <c r="BK1128" s="146"/>
      <c r="BL1128" s="146"/>
      <c r="BM1128" s="146"/>
      <c r="BN1128" s="89"/>
      <c r="BQ1128" s="129">
        <v>2000000</v>
      </c>
      <c r="CD1128" s="430"/>
    </row>
    <row r="1129" spans="1:82" x14ac:dyDescent="0.25">
      <c r="A1129" s="97">
        <v>1126</v>
      </c>
      <c r="B1129" s="404" t="s">
        <v>6975</v>
      </c>
      <c r="C1129" s="67">
        <v>4500072090</v>
      </c>
      <c r="D1129" s="67" t="s">
        <v>1596</v>
      </c>
      <c r="E1129" s="204">
        <v>3250000</v>
      </c>
      <c r="F1129" s="97" t="s">
        <v>4963</v>
      </c>
      <c r="G1129" s="97">
        <v>2015</v>
      </c>
      <c r="H1129" s="174">
        <v>42199</v>
      </c>
      <c r="I1129" s="174">
        <v>42222</v>
      </c>
      <c r="J1129" s="97" t="s">
        <v>94</v>
      </c>
      <c r="K1129" s="95" t="s">
        <v>95</v>
      </c>
      <c r="L1129" s="88" t="s">
        <v>96</v>
      </c>
      <c r="M1129" s="99" t="s">
        <v>395</v>
      </c>
      <c r="N1129" s="97" t="s">
        <v>98</v>
      </c>
      <c r="O1129" s="97" t="s">
        <v>98</v>
      </c>
      <c r="P1129" s="100">
        <v>3250000</v>
      </c>
      <c r="Q1129" s="97">
        <v>2015</v>
      </c>
      <c r="R1129" s="69" t="s">
        <v>4963</v>
      </c>
      <c r="S1129" s="98">
        <v>42191</v>
      </c>
      <c r="T1129" s="69"/>
      <c r="U1129" s="350"/>
      <c r="V1129" s="417"/>
      <c r="W1129" s="67" t="s">
        <v>3136</v>
      </c>
      <c r="X1129" s="405" t="s">
        <v>577</v>
      </c>
      <c r="Y1129" s="67" t="s">
        <v>578</v>
      </c>
      <c r="Z1129" s="123" t="s">
        <v>398</v>
      </c>
      <c r="AA1129" s="69" t="s">
        <v>103</v>
      </c>
      <c r="AB1129" s="67" t="s">
        <v>580</v>
      </c>
      <c r="AC1129" s="89" t="s">
        <v>6976</v>
      </c>
      <c r="AD1129" s="69"/>
      <c r="AE1129" s="69"/>
      <c r="AF1129" s="69"/>
      <c r="AG1129" s="69"/>
      <c r="AH1129" s="123" t="s">
        <v>477</v>
      </c>
      <c r="AI1129" s="123" t="s">
        <v>6977</v>
      </c>
      <c r="AJ1129" s="349">
        <v>106.73375299999999</v>
      </c>
      <c r="AK1129" s="381" t="s">
        <v>6978</v>
      </c>
      <c r="AL1129" s="123"/>
      <c r="AM1129" s="123"/>
      <c r="AN1129" s="123"/>
      <c r="AO1129" s="174"/>
      <c r="AP1129" s="174"/>
      <c r="AQ1129" s="174"/>
      <c r="AR1129" s="123"/>
      <c r="AS1129" s="350"/>
      <c r="AT1129" s="350"/>
      <c r="AU1129" s="123"/>
      <c r="AV1129" s="67"/>
      <c r="AW1129" s="179"/>
      <c r="AX1129" s="179"/>
      <c r="AY1129" s="123"/>
      <c r="AZ1129" s="123" t="s">
        <v>6979</v>
      </c>
      <c r="BA1129" s="174">
        <v>42223</v>
      </c>
      <c r="BB1129" s="174">
        <v>42228</v>
      </c>
      <c r="BC1129" s="123"/>
      <c r="BD1129" s="86">
        <v>3250000</v>
      </c>
      <c r="BE1129" s="86">
        <v>0</v>
      </c>
      <c r="BF1129" s="86">
        <v>3250000</v>
      </c>
      <c r="BG1129" s="179">
        <v>42197</v>
      </c>
      <c r="BH1129" s="67" t="s">
        <v>116</v>
      </c>
      <c r="BI1129" s="123" t="s">
        <v>6980</v>
      </c>
      <c r="BJ1129" s="179">
        <v>42229</v>
      </c>
      <c r="BK1129" s="351">
        <v>42250</v>
      </c>
      <c r="BL1129" s="351">
        <v>42248</v>
      </c>
      <c r="BM1129" s="179"/>
      <c r="BN1129" s="89"/>
      <c r="BQ1129" s="20">
        <v>3250000</v>
      </c>
    </row>
    <row r="1130" spans="1:82" x14ac:dyDescent="0.25">
      <c r="A1130" s="97">
        <v>1127</v>
      </c>
      <c r="B1130" s="404" t="s">
        <v>6981</v>
      </c>
      <c r="C1130" s="88">
        <v>4800083168</v>
      </c>
      <c r="D1130" s="116" t="s">
        <v>2390</v>
      </c>
      <c r="E1130" s="418">
        <v>9000000</v>
      </c>
      <c r="F1130" s="97">
        <v>8</v>
      </c>
      <c r="G1130" s="94">
        <v>2014</v>
      </c>
      <c r="H1130" s="98">
        <v>41858</v>
      </c>
      <c r="I1130" s="418"/>
      <c r="J1130" s="97" t="s">
        <v>628</v>
      </c>
      <c r="K1130" s="104" t="s">
        <v>2391</v>
      </c>
      <c r="L1130" s="88" t="s">
        <v>630</v>
      </c>
      <c r="M1130" s="104" t="s">
        <v>1636</v>
      </c>
      <c r="N1130" s="97" t="s">
        <v>2392</v>
      </c>
      <c r="O1130" s="69" t="s">
        <v>98</v>
      </c>
      <c r="P1130" s="100">
        <v>9000000</v>
      </c>
      <c r="Q1130" s="97">
        <v>2015</v>
      </c>
      <c r="R1130" s="69" t="s">
        <v>4963</v>
      </c>
      <c r="S1130" s="363">
        <v>42188</v>
      </c>
      <c r="T1130" s="69"/>
      <c r="U1130" s="350"/>
      <c r="V1130" s="417"/>
      <c r="W1130" s="67" t="s">
        <v>3344</v>
      </c>
      <c r="X1130" s="69" t="s">
        <v>6982</v>
      </c>
      <c r="Y1130" s="67" t="s">
        <v>6983</v>
      </c>
      <c r="Z1130" s="123" t="s">
        <v>6984</v>
      </c>
      <c r="AA1130" s="69"/>
      <c r="AB1130" s="67"/>
      <c r="AC1130" s="89"/>
      <c r="AD1130" s="69"/>
      <c r="AE1130" s="69"/>
      <c r="AF1130" s="69"/>
      <c r="AG1130" s="69"/>
      <c r="AH1130" s="123" t="s">
        <v>108</v>
      </c>
      <c r="AI1130" s="123" t="s">
        <v>6985</v>
      </c>
      <c r="AJ1130" s="349">
        <v>119.81532900000001</v>
      </c>
      <c r="AK1130" s="349">
        <v>-3.9910429999999999</v>
      </c>
      <c r="AL1130" s="123"/>
      <c r="AM1130" s="123"/>
      <c r="AN1130" s="123"/>
      <c r="AO1130" s="174"/>
      <c r="AP1130" s="174"/>
      <c r="AQ1130" s="174"/>
      <c r="AR1130" s="123"/>
      <c r="AS1130" s="350"/>
      <c r="AT1130" s="350"/>
      <c r="AU1130" s="123"/>
      <c r="AV1130" s="67" t="s">
        <v>6986</v>
      </c>
      <c r="AW1130" s="179">
        <v>42229</v>
      </c>
      <c r="AX1130" s="179"/>
      <c r="AY1130" s="123"/>
      <c r="AZ1130" s="123"/>
      <c r="BA1130" s="174"/>
      <c r="BB1130" s="174"/>
      <c r="BC1130" s="123"/>
      <c r="BD1130" s="86"/>
      <c r="BE1130" s="86"/>
      <c r="BF1130" s="86"/>
      <c r="BG1130" s="179"/>
      <c r="BH1130" s="67"/>
      <c r="BI1130" s="123"/>
      <c r="BJ1130" s="179"/>
      <c r="BK1130" s="351"/>
      <c r="BL1130" s="351"/>
      <c r="BM1130" s="179"/>
      <c r="BN1130" s="89"/>
      <c r="BO1130" t="s">
        <v>6886</v>
      </c>
      <c r="BQ1130" s="20">
        <v>9000000</v>
      </c>
    </row>
    <row r="1131" spans="1:82" ht="45" x14ac:dyDescent="0.25">
      <c r="A1131" s="97">
        <v>1128</v>
      </c>
      <c r="B1131" s="404" t="s">
        <v>6987</v>
      </c>
      <c r="C1131" s="67" t="s">
        <v>6988</v>
      </c>
      <c r="D1131" s="372" t="s">
        <v>6989</v>
      </c>
      <c r="E1131" s="204">
        <v>6000000</v>
      </c>
      <c r="F1131" s="69" t="s">
        <v>979</v>
      </c>
      <c r="G1131" s="69">
        <v>2015</v>
      </c>
      <c r="H1131" s="174">
        <v>42244</v>
      </c>
      <c r="I1131" s="174">
        <v>42244</v>
      </c>
      <c r="J1131" s="69" t="s">
        <v>613</v>
      </c>
      <c r="K1131" s="431"/>
      <c r="L1131" s="67" t="s">
        <v>6736</v>
      </c>
      <c r="M1131" s="67" t="s">
        <v>98</v>
      </c>
      <c r="N1131" s="67" t="s">
        <v>98</v>
      </c>
      <c r="O1131" s="67" t="s">
        <v>98</v>
      </c>
      <c r="P1131" s="100">
        <v>6000000</v>
      </c>
      <c r="Q1131" s="97">
        <v>2015</v>
      </c>
      <c r="R1131" s="69" t="s">
        <v>4963</v>
      </c>
      <c r="S1131" s="363">
        <v>42191</v>
      </c>
      <c r="T1131" s="69"/>
      <c r="U1131" s="350"/>
      <c r="V1131" s="417"/>
      <c r="W1131" s="348" t="s">
        <v>6990</v>
      </c>
      <c r="X1131" s="348" t="s">
        <v>6991</v>
      </c>
      <c r="Y1131" s="89" t="s">
        <v>6992</v>
      </c>
      <c r="Z1131" s="89" t="s">
        <v>6993</v>
      </c>
      <c r="AA1131" s="69"/>
      <c r="AB1131" s="67"/>
      <c r="AC1131" s="89"/>
      <c r="AD1131" s="69"/>
      <c r="AE1131" s="69"/>
      <c r="AF1131" s="69"/>
      <c r="AG1131" s="69"/>
      <c r="AH1131" s="89" t="s">
        <v>161</v>
      </c>
      <c r="AI1131" s="89" t="s">
        <v>6994</v>
      </c>
      <c r="AJ1131" s="432">
        <v>-714737</v>
      </c>
      <c r="AK1131" s="432">
        <v>111875</v>
      </c>
      <c r="AL1131" s="123"/>
      <c r="AM1131" s="123"/>
      <c r="AN1131" s="123"/>
      <c r="AO1131" s="174"/>
      <c r="AP1131" s="174"/>
      <c r="AQ1131" s="174"/>
      <c r="AR1131" s="123"/>
      <c r="AS1131" s="350"/>
      <c r="AT1131" s="350"/>
      <c r="AU1131" s="123"/>
      <c r="AV1131" s="67"/>
      <c r="AW1131" s="179"/>
      <c r="AX1131" s="179"/>
      <c r="AY1131" s="123"/>
      <c r="AZ1131" s="123"/>
      <c r="BA1131" s="174"/>
      <c r="BB1131" s="174"/>
      <c r="BC1131" s="123"/>
      <c r="BD1131" s="86">
        <v>6000000</v>
      </c>
      <c r="BE1131" s="86">
        <v>0</v>
      </c>
      <c r="BF1131" s="86">
        <v>6000000</v>
      </c>
      <c r="BG1131" s="179">
        <v>42250</v>
      </c>
      <c r="BH1131" s="67" t="s">
        <v>116</v>
      </c>
      <c r="BI1131" s="123" t="s">
        <v>6995</v>
      </c>
      <c r="BJ1131" s="179" t="s">
        <v>6996</v>
      </c>
      <c r="BK1131" s="351">
        <v>42268</v>
      </c>
      <c r="BL1131" s="351">
        <v>42269</v>
      </c>
      <c r="BM1131" s="179"/>
      <c r="BN1131" s="89"/>
      <c r="BQ1131" s="129">
        <v>6000000</v>
      </c>
    </row>
    <row r="1132" spans="1:82" ht="45" x14ac:dyDescent="0.25">
      <c r="A1132" s="97">
        <v>1129</v>
      </c>
      <c r="B1132" s="404" t="s">
        <v>6997</v>
      </c>
      <c r="C1132" s="67" t="s">
        <v>6998</v>
      </c>
      <c r="D1132" s="372" t="s">
        <v>6989</v>
      </c>
      <c r="E1132" s="204">
        <v>6000000</v>
      </c>
      <c r="F1132" s="69" t="s">
        <v>979</v>
      </c>
      <c r="G1132" s="69">
        <v>2015</v>
      </c>
      <c r="H1132" s="174">
        <v>42244</v>
      </c>
      <c r="I1132" s="174">
        <v>42244</v>
      </c>
      <c r="J1132" s="69" t="s">
        <v>613</v>
      </c>
      <c r="K1132" s="431"/>
      <c r="L1132" s="67" t="s">
        <v>6736</v>
      </c>
      <c r="M1132" s="67" t="s">
        <v>98</v>
      </c>
      <c r="N1132" s="67" t="s">
        <v>98</v>
      </c>
      <c r="O1132" s="67" t="s">
        <v>98</v>
      </c>
      <c r="P1132" s="100">
        <v>6000000</v>
      </c>
      <c r="Q1132" s="97">
        <v>2015</v>
      </c>
      <c r="R1132" s="69" t="s">
        <v>4963</v>
      </c>
      <c r="S1132" s="363">
        <v>42191</v>
      </c>
      <c r="T1132" s="69"/>
      <c r="U1132" s="350"/>
      <c r="V1132" s="417"/>
      <c r="W1132" s="348" t="s">
        <v>6990</v>
      </c>
      <c r="X1132" s="348" t="s">
        <v>6999</v>
      </c>
      <c r="Y1132" s="89" t="s">
        <v>7000</v>
      </c>
      <c r="Z1132" s="89" t="s">
        <v>6993</v>
      </c>
      <c r="AA1132" s="69"/>
      <c r="AB1132" s="67"/>
      <c r="AC1132" s="89"/>
      <c r="AD1132" s="69"/>
      <c r="AE1132" s="69"/>
      <c r="AF1132" s="69"/>
      <c r="AG1132" s="69"/>
      <c r="AH1132" s="89" t="s">
        <v>161</v>
      </c>
      <c r="AI1132" s="89" t="s">
        <v>7001</v>
      </c>
      <c r="AJ1132" s="432">
        <v>-7167686</v>
      </c>
      <c r="AK1132" s="432">
        <v>112648591</v>
      </c>
      <c r="AL1132" s="123"/>
      <c r="AM1132" s="123"/>
      <c r="AN1132" s="123"/>
      <c r="AO1132" s="174"/>
      <c r="AP1132" s="174"/>
      <c r="AQ1132" s="174"/>
      <c r="AR1132" s="123"/>
      <c r="AS1132" s="350"/>
      <c r="AT1132" s="350"/>
      <c r="AU1132" s="123"/>
      <c r="AV1132" s="67"/>
      <c r="AW1132" s="179"/>
      <c r="AX1132" s="179"/>
      <c r="AY1132" s="123"/>
      <c r="AZ1132" s="123"/>
      <c r="BA1132" s="174"/>
      <c r="BB1132" s="174"/>
      <c r="BC1132" s="123"/>
      <c r="BD1132" s="86">
        <v>6000000</v>
      </c>
      <c r="BE1132" s="86">
        <v>0</v>
      </c>
      <c r="BF1132" s="86">
        <v>6000000</v>
      </c>
      <c r="BG1132" s="179">
        <v>42250</v>
      </c>
      <c r="BH1132" s="67" t="s">
        <v>116</v>
      </c>
      <c r="BI1132" s="123" t="s">
        <v>7002</v>
      </c>
      <c r="BJ1132" s="179">
        <v>42247</v>
      </c>
      <c r="BK1132" s="351">
        <v>42268</v>
      </c>
      <c r="BL1132" s="351">
        <v>42269</v>
      </c>
      <c r="BM1132" s="179"/>
      <c r="BN1132" s="89"/>
      <c r="BQ1132" s="129">
        <v>6000000</v>
      </c>
    </row>
    <row r="1133" spans="1:82" ht="45" x14ac:dyDescent="0.25">
      <c r="A1133" s="97">
        <v>1130</v>
      </c>
      <c r="B1133" s="404" t="s">
        <v>7003</v>
      </c>
      <c r="C1133" s="67" t="s">
        <v>7004</v>
      </c>
      <c r="D1133" s="372" t="s">
        <v>7005</v>
      </c>
      <c r="E1133" s="204">
        <v>2500000</v>
      </c>
      <c r="F1133" s="69" t="s">
        <v>979</v>
      </c>
      <c r="G1133" s="69">
        <v>2015</v>
      </c>
      <c r="H1133" s="174">
        <v>42244</v>
      </c>
      <c r="I1133" s="174">
        <v>42244</v>
      </c>
      <c r="J1133" s="69" t="s">
        <v>613</v>
      </c>
      <c r="K1133" s="123"/>
      <c r="L1133" s="67" t="s">
        <v>6736</v>
      </c>
      <c r="M1133" s="67" t="s">
        <v>98</v>
      </c>
      <c r="N1133" s="67" t="s">
        <v>98</v>
      </c>
      <c r="O1133" s="67" t="s">
        <v>98</v>
      </c>
      <c r="P1133" s="100">
        <v>2500000</v>
      </c>
      <c r="Q1133" s="97">
        <v>2015</v>
      </c>
      <c r="R1133" s="69" t="s">
        <v>335</v>
      </c>
      <c r="S1133" s="371">
        <v>42184</v>
      </c>
      <c r="T1133" s="69"/>
      <c r="U1133" s="350"/>
      <c r="V1133" s="417"/>
      <c r="W1133" s="67" t="s">
        <v>6737</v>
      </c>
      <c r="X1133" s="69" t="s">
        <v>7006</v>
      </c>
      <c r="Y1133" s="67" t="s">
        <v>7007</v>
      </c>
      <c r="Z1133" s="374" t="s">
        <v>7008</v>
      </c>
      <c r="AA1133" s="69" t="s">
        <v>103</v>
      </c>
      <c r="AB1133" s="67" t="s">
        <v>7009</v>
      </c>
      <c r="AC1133" s="89"/>
      <c r="AD1133" s="69"/>
      <c r="AE1133" s="69"/>
      <c r="AF1133" s="69"/>
      <c r="AG1133" s="69"/>
      <c r="AH1133" s="123"/>
      <c r="AI1133" s="123"/>
      <c r="AJ1133" s="349"/>
      <c r="AK1133" s="349"/>
      <c r="AL1133" s="123"/>
      <c r="AM1133" s="123"/>
      <c r="AN1133" s="123"/>
      <c r="AO1133" s="174"/>
      <c r="AP1133" s="174"/>
      <c r="AQ1133" s="174"/>
      <c r="AR1133" s="123"/>
      <c r="AS1133" s="350"/>
      <c r="AT1133" s="350"/>
      <c r="AU1133" s="123"/>
      <c r="AV1133" s="67"/>
      <c r="AW1133" s="179"/>
      <c r="AX1133" s="179"/>
      <c r="AY1133" s="123"/>
      <c r="AZ1133" s="123"/>
      <c r="BA1133" s="174"/>
      <c r="BB1133" s="174"/>
      <c r="BC1133" s="123"/>
      <c r="BD1133" s="86">
        <v>2500000</v>
      </c>
      <c r="BE1133" s="86">
        <v>0</v>
      </c>
      <c r="BF1133" s="86">
        <v>2500000</v>
      </c>
      <c r="BG1133" s="179">
        <v>42250</v>
      </c>
      <c r="BH1133" s="67" t="s">
        <v>116</v>
      </c>
      <c r="BI1133" s="123" t="s">
        <v>7010</v>
      </c>
      <c r="BJ1133" s="179" t="s">
        <v>6996</v>
      </c>
      <c r="BK1133" s="351">
        <v>42268</v>
      </c>
      <c r="BL1133" s="351">
        <v>42269</v>
      </c>
      <c r="BM1133" s="179"/>
      <c r="BN1133" s="89"/>
      <c r="BQ1133" s="433">
        <v>2500000</v>
      </c>
    </row>
    <row r="1134" spans="1:82" x14ac:dyDescent="0.25">
      <c r="A1134" s="97">
        <v>1131</v>
      </c>
      <c r="B1134" s="404" t="s">
        <v>7011</v>
      </c>
      <c r="C1134" s="67" t="s">
        <v>7012</v>
      </c>
      <c r="D1134" s="244" t="s">
        <v>2986</v>
      </c>
      <c r="E1134" s="204">
        <v>6800000</v>
      </c>
      <c r="F1134" s="97" t="s">
        <v>4963</v>
      </c>
      <c r="G1134" s="97">
        <v>2015</v>
      </c>
      <c r="H1134" s="174">
        <v>42210</v>
      </c>
      <c r="I1134" s="174">
        <v>42213</v>
      </c>
      <c r="J1134" s="97" t="s">
        <v>2987</v>
      </c>
      <c r="K1134" s="91" t="s">
        <v>2988</v>
      </c>
      <c r="L1134" s="88" t="s">
        <v>2989</v>
      </c>
      <c r="M1134" s="104" t="s">
        <v>4888</v>
      </c>
      <c r="N1134" s="97" t="s">
        <v>98</v>
      </c>
      <c r="O1134" s="69" t="s">
        <v>98</v>
      </c>
      <c r="P1134" s="100">
        <v>6800000</v>
      </c>
      <c r="Q1134" s="97">
        <v>2015</v>
      </c>
      <c r="R1134" s="69" t="s">
        <v>4963</v>
      </c>
      <c r="S1134" s="101">
        <v>42192</v>
      </c>
      <c r="T1134" s="69"/>
      <c r="U1134" s="350"/>
      <c r="V1134" s="417"/>
      <c r="W1134" s="67" t="s">
        <v>6782</v>
      </c>
      <c r="X1134" s="69" t="s">
        <v>7013</v>
      </c>
      <c r="Y1134" s="67" t="s">
        <v>7014</v>
      </c>
      <c r="Z1134" s="123" t="s">
        <v>6785</v>
      </c>
      <c r="AA1134" s="69" t="s">
        <v>7015</v>
      </c>
      <c r="AB1134" s="67"/>
      <c r="AC1134" s="89"/>
      <c r="AD1134" s="69"/>
      <c r="AE1134" s="69"/>
      <c r="AF1134" s="69"/>
      <c r="AG1134" s="69"/>
      <c r="AH1134" s="123" t="s">
        <v>477</v>
      </c>
      <c r="AI1134" s="123" t="s">
        <v>7016</v>
      </c>
      <c r="AJ1134" s="349" t="s">
        <v>7017</v>
      </c>
      <c r="AK1134" s="349" t="s">
        <v>7018</v>
      </c>
      <c r="AL1134" s="123"/>
      <c r="AM1134" s="123"/>
      <c r="AN1134" s="123"/>
      <c r="AO1134" s="174"/>
      <c r="AP1134" s="174"/>
      <c r="AQ1134" s="174"/>
      <c r="AR1134" s="123"/>
      <c r="AS1134" s="350"/>
      <c r="AT1134" s="350"/>
      <c r="AU1134" s="123"/>
      <c r="AV1134" s="67"/>
      <c r="AW1134" s="179"/>
      <c r="AX1134" s="179"/>
      <c r="AY1134" s="123"/>
      <c r="AZ1134" s="123"/>
      <c r="BA1134" s="174">
        <v>42229</v>
      </c>
      <c r="BB1134" s="174">
        <v>42262</v>
      </c>
      <c r="BC1134" s="123"/>
      <c r="BD1134" s="86">
        <v>6800000</v>
      </c>
      <c r="BE1134" s="86">
        <v>0</v>
      </c>
      <c r="BF1134" s="86">
        <v>6800000</v>
      </c>
      <c r="BG1134" s="179">
        <v>42263</v>
      </c>
      <c r="BH1134" s="67" t="s">
        <v>116</v>
      </c>
      <c r="BI1134" s="805" t="s">
        <v>14723</v>
      </c>
      <c r="BJ1134" s="806">
        <v>42263</v>
      </c>
      <c r="BK1134" s="807">
        <v>42284</v>
      </c>
      <c r="BL1134" s="816">
        <v>42286</v>
      </c>
      <c r="BM1134" s="815"/>
      <c r="BN1134" s="814"/>
      <c r="BO1134" s="817"/>
      <c r="BP1134" s="817"/>
      <c r="BQ1134" s="818">
        <v>6800000</v>
      </c>
    </row>
    <row r="1135" spans="1:82" x14ac:dyDescent="0.25">
      <c r="A1135" s="97">
        <v>1132</v>
      </c>
      <c r="B1135" s="404" t="s">
        <v>7019</v>
      </c>
      <c r="C1135" s="67" t="s">
        <v>7020</v>
      </c>
      <c r="D1135" s="67" t="s">
        <v>7021</v>
      </c>
      <c r="E1135" s="204">
        <v>1750000</v>
      </c>
      <c r="F1135" s="97" t="s">
        <v>4963</v>
      </c>
      <c r="G1135" s="97">
        <v>2015</v>
      </c>
      <c r="H1135" s="101">
        <v>42188</v>
      </c>
      <c r="I1135" s="101">
        <v>42188</v>
      </c>
      <c r="J1135" s="97" t="s">
        <v>600</v>
      </c>
      <c r="K1135" s="95" t="s">
        <v>769</v>
      </c>
      <c r="L1135" s="88" t="s">
        <v>5001</v>
      </c>
      <c r="M1135" s="258" t="s">
        <v>98</v>
      </c>
      <c r="N1135" s="97" t="s">
        <v>98</v>
      </c>
      <c r="O1135" s="97" t="s">
        <v>98</v>
      </c>
      <c r="P1135" s="100">
        <v>1750000</v>
      </c>
      <c r="Q1135" s="97">
        <v>2015</v>
      </c>
      <c r="R1135" s="69" t="s">
        <v>4963</v>
      </c>
      <c r="S1135" s="363">
        <v>42193</v>
      </c>
      <c r="T1135" s="69"/>
      <c r="U1135" s="350"/>
      <c r="V1135" s="417"/>
      <c r="W1135" s="67" t="s">
        <v>771</v>
      </c>
      <c r="X1135" s="69" t="s">
        <v>15085</v>
      </c>
      <c r="Y1135" s="67" t="s">
        <v>7022</v>
      </c>
      <c r="Z1135" s="123" t="s">
        <v>5473</v>
      </c>
      <c r="AA1135" s="69"/>
      <c r="AB1135" s="67" t="s">
        <v>9921</v>
      </c>
      <c r="AC1135" s="89"/>
      <c r="AD1135" s="69"/>
      <c r="AE1135" s="69"/>
      <c r="AF1135" s="69"/>
      <c r="AG1135" s="69"/>
      <c r="AH1135" s="123"/>
      <c r="AI1135" s="123"/>
      <c r="AJ1135" s="349"/>
      <c r="AK1135" s="349"/>
      <c r="AL1135" s="123"/>
      <c r="AM1135" s="123"/>
      <c r="AN1135" s="123"/>
      <c r="AO1135" s="174"/>
      <c r="AP1135" s="174"/>
      <c r="AQ1135" s="174"/>
      <c r="AR1135" s="123"/>
      <c r="AS1135" s="350"/>
      <c r="AT1135" s="350"/>
      <c r="AU1135" s="123"/>
      <c r="AV1135" s="67"/>
      <c r="AW1135" s="179"/>
      <c r="AX1135" s="179"/>
      <c r="AY1135" s="123"/>
      <c r="AZ1135" s="104" t="s">
        <v>15086</v>
      </c>
      <c r="BA1135" s="174">
        <v>42268</v>
      </c>
      <c r="BB1135" s="98">
        <v>42296</v>
      </c>
      <c r="BC1135" s="123"/>
      <c r="BD1135" s="113">
        <v>1750000</v>
      </c>
      <c r="BE1135" s="330">
        <v>0</v>
      </c>
      <c r="BF1135" s="113">
        <f>+BD1135</f>
        <v>1750000</v>
      </c>
      <c r="BG1135" s="87">
        <v>42297</v>
      </c>
      <c r="BH1135" s="88" t="s">
        <v>116</v>
      </c>
      <c r="BI1135" s="123" t="s">
        <v>15153</v>
      </c>
      <c r="BJ1135" s="146">
        <v>42299</v>
      </c>
      <c r="BK1135" s="146">
        <v>42320</v>
      </c>
      <c r="BL1135" s="351">
        <v>42313</v>
      </c>
      <c r="BM1135" s="179"/>
      <c r="BN1135" s="89"/>
      <c r="BQ1135" s="331">
        <v>1750000</v>
      </c>
    </row>
    <row r="1136" spans="1:82" x14ac:dyDescent="0.25">
      <c r="A1136" s="97">
        <v>1133</v>
      </c>
      <c r="B1136" s="404" t="s">
        <v>7023</v>
      </c>
      <c r="C1136" s="67">
        <v>4500072089</v>
      </c>
      <c r="D1136" s="67" t="s">
        <v>122</v>
      </c>
      <c r="E1136" s="204">
        <v>4375000</v>
      </c>
      <c r="F1136" s="69" t="s">
        <v>4963</v>
      </c>
      <c r="G1136" s="69">
        <v>2015</v>
      </c>
      <c r="H1136" s="174">
        <v>42199</v>
      </c>
      <c r="I1136" s="174">
        <v>42222</v>
      </c>
      <c r="J1136" s="69" t="s">
        <v>94</v>
      </c>
      <c r="K1136" s="123" t="s">
        <v>95</v>
      </c>
      <c r="L1136" s="67" t="s">
        <v>96</v>
      </c>
      <c r="M1136" s="156" t="s">
        <v>123</v>
      </c>
      <c r="N1136" s="69" t="s">
        <v>98</v>
      </c>
      <c r="O1136" s="69" t="s">
        <v>98</v>
      </c>
      <c r="P1136" s="100">
        <v>4375000</v>
      </c>
      <c r="Q1136" s="97">
        <v>2015</v>
      </c>
      <c r="R1136" s="69" t="s">
        <v>4963</v>
      </c>
      <c r="S1136" s="363">
        <v>42194</v>
      </c>
      <c r="T1136" s="69"/>
      <c r="U1136" s="350"/>
      <c r="V1136" s="417"/>
      <c r="W1136" s="67" t="s">
        <v>3136</v>
      </c>
      <c r="X1136" s="405" t="s">
        <v>7024</v>
      </c>
      <c r="Y1136" s="67" t="s">
        <v>7025</v>
      </c>
      <c r="Z1136" s="123" t="s">
        <v>452</v>
      </c>
      <c r="AA1136" s="69"/>
      <c r="AB1136" s="67" t="s">
        <v>551</v>
      </c>
      <c r="AC1136" s="89" t="s">
        <v>3361</v>
      </c>
      <c r="AD1136" s="69"/>
      <c r="AE1136" s="69"/>
      <c r="AF1136" s="69"/>
      <c r="AG1136" s="69"/>
      <c r="AH1136" s="123" t="s">
        <v>384</v>
      </c>
      <c r="AI1136" s="123" t="s">
        <v>7026</v>
      </c>
      <c r="AJ1136" s="349">
        <v>107.57671999999999</v>
      </c>
      <c r="AK1136" s="381" t="s">
        <v>7027</v>
      </c>
      <c r="AL1136" s="123"/>
      <c r="AM1136" s="123"/>
      <c r="AN1136" s="123"/>
      <c r="AO1136" s="174"/>
      <c r="AP1136" s="174"/>
      <c r="AQ1136" s="174"/>
      <c r="AR1136" s="123"/>
      <c r="AS1136" s="350"/>
      <c r="AT1136" s="350"/>
      <c r="AU1136" s="123"/>
      <c r="AV1136" s="67"/>
      <c r="AW1136" s="179"/>
      <c r="AX1136" s="179"/>
      <c r="AY1136" s="123"/>
      <c r="AZ1136" s="123" t="s">
        <v>7028</v>
      </c>
      <c r="BA1136" s="174">
        <v>42223</v>
      </c>
      <c r="BB1136" s="174">
        <v>42228</v>
      </c>
      <c r="BC1136" s="123"/>
      <c r="BD1136" s="86">
        <v>4375000</v>
      </c>
      <c r="BE1136" s="86">
        <v>0</v>
      </c>
      <c r="BF1136" s="86">
        <v>4375000</v>
      </c>
      <c r="BG1136" s="179">
        <v>42197</v>
      </c>
      <c r="BH1136" s="67" t="s">
        <v>116</v>
      </c>
      <c r="BI1136" s="123" t="s">
        <v>7029</v>
      </c>
      <c r="BJ1136" s="179">
        <v>42229</v>
      </c>
      <c r="BK1136" s="351">
        <v>42250</v>
      </c>
      <c r="BL1136" s="351">
        <v>42248</v>
      </c>
      <c r="BM1136" s="179"/>
      <c r="BN1136" s="89"/>
      <c r="BQ1136" s="90">
        <v>4375000</v>
      </c>
    </row>
    <row r="1137" spans="1:69" x14ac:dyDescent="0.25">
      <c r="A1137" s="97">
        <v>1134</v>
      </c>
      <c r="B1137" s="404" t="s">
        <v>7030</v>
      </c>
      <c r="C1137" s="67"/>
      <c r="D1137" s="67"/>
      <c r="E1137" s="204"/>
      <c r="F1137" s="69"/>
      <c r="G1137" s="69"/>
      <c r="H1137" s="174"/>
      <c r="I1137" s="174"/>
      <c r="J1137" s="97" t="s">
        <v>94</v>
      </c>
      <c r="K1137" s="95" t="s">
        <v>95</v>
      </c>
      <c r="L1137" s="88" t="s">
        <v>96</v>
      </c>
      <c r="M1137" s="159" t="s">
        <v>2687</v>
      </c>
      <c r="N1137" s="97" t="s">
        <v>98</v>
      </c>
      <c r="O1137" s="97" t="s">
        <v>98</v>
      </c>
      <c r="P1137" s="100">
        <v>10500000</v>
      </c>
      <c r="Q1137" s="97">
        <v>2015</v>
      </c>
      <c r="R1137" s="69" t="s">
        <v>4963</v>
      </c>
      <c r="S1137" s="363">
        <v>42194</v>
      </c>
      <c r="T1137" s="69"/>
      <c r="U1137" s="350"/>
      <c r="V1137" s="417"/>
      <c r="W1137" s="67" t="s">
        <v>897</v>
      </c>
      <c r="X1137" s="69" t="s">
        <v>7031</v>
      </c>
      <c r="Y1137" s="67" t="s">
        <v>7032</v>
      </c>
      <c r="Z1137" s="123" t="s">
        <v>909</v>
      </c>
      <c r="AA1137" s="69"/>
      <c r="AB1137" s="67" t="s">
        <v>7033</v>
      </c>
      <c r="AC1137" s="89" t="s">
        <v>3436</v>
      </c>
      <c r="AD1137" s="69"/>
      <c r="AE1137" s="69"/>
      <c r="AF1137" s="69"/>
      <c r="AG1137" s="69"/>
      <c r="AH1137" s="123" t="s">
        <v>477</v>
      </c>
      <c r="AI1137" s="123" t="s">
        <v>7034</v>
      </c>
      <c r="AJ1137" s="349">
        <v>106.79209</v>
      </c>
      <c r="AK1137" s="381" t="s">
        <v>7035</v>
      </c>
      <c r="AL1137" s="123"/>
      <c r="AM1137" s="123"/>
      <c r="AN1137" s="123"/>
      <c r="AO1137" s="174"/>
      <c r="AP1137" s="174"/>
      <c r="AQ1137" s="174"/>
      <c r="AR1137" s="123"/>
      <c r="AS1137" s="350"/>
      <c r="AT1137" s="350"/>
      <c r="AU1137" s="123"/>
      <c r="AV1137" s="67"/>
      <c r="AW1137" s="179"/>
      <c r="AX1137" s="179"/>
      <c r="AY1137" s="123"/>
      <c r="AZ1137" s="123"/>
      <c r="BA1137" s="174"/>
      <c r="BB1137" s="174"/>
      <c r="BC1137" s="123"/>
      <c r="BD1137" s="86"/>
      <c r="BE1137" s="86"/>
      <c r="BF1137" s="86"/>
      <c r="BG1137" s="179"/>
      <c r="BH1137" s="67" t="s">
        <v>3778</v>
      </c>
      <c r="BI1137" s="123"/>
      <c r="BJ1137" s="179"/>
      <c r="BK1137" s="351"/>
      <c r="BL1137" s="351"/>
      <c r="BM1137" s="179"/>
      <c r="BN1137" s="89"/>
      <c r="BQ1137" s="392" t="s">
        <v>3778</v>
      </c>
    </row>
    <row r="1138" spans="1:69" x14ac:dyDescent="0.25">
      <c r="A1138" s="97">
        <v>1135</v>
      </c>
      <c r="B1138" s="404" t="s">
        <v>7036</v>
      </c>
      <c r="C1138" s="88">
        <v>4800083168</v>
      </c>
      <c r="D1138" s="88" t="s">
        <v>1634</v>
      </c>
      <c r="E1138" s="100">
        <v>3500000</v>
      </c>
      <c r="F1138" s="97">
        <v>8</v>
      </c>
      <c r="G1138" s="97">
        <v>2014</v>
      </c>
      <c r="H1138" s="101">
        <v>41858</v>
      </c>
      <c r="I1138" s="418"/>
      <c r="J1138" s="97" t="s">
        <v>628</v>
      </c>
      <c r="K1138" s="104" t="s">
        <v>2391</v>
      </c>
      <c r="L1138" s="88" t="s">
        <v>630</v>
      </c>
      <c r="M1138" s="104" t="s">
        <v>1636</v>
      </c>
      <c r="N1138" s="97" t="s">
        <v>98</v>
      </c>
      <c r="O1138" s="69" t="s">
        <v>98</v>
      </c>
      <c r="P1138" s="100">
        <v>3500000</v>
      </c>
      <c r="Q1138" s="97">
        <v>2015</v>
      </c>
      <c r="R1138" s="69" t="s">
        <v>4963</v>
      </c>
      <c r="S1138" s="363">
        <v>42194</v>
      </c>
      <c r="T1138" s="69"/>
      <c r="U1138" s="350"/>
      <c r="V1138" s="417"/>
      <c r="W1138" s="67" t="s">
        <v>7037</v>
      </c>
      <c r="X1138" s="69" t="s">
        <v>7038</v>
      </c>
      <c r="Y1138" s="67" t="s">
        <v>7039</v>
      </c>
      <c r="Z1138" s="123" t="s">
        <v>1640</v>
      </c>
      <c r="AA1138" s="69" t="s">
        <v>103</v>
      </c>
      <c r="AB1138" s="67" t="s">
        <v>6854</v>
      </c>
      <c r="AC1138" s="89"/>
      <c r="AD1138" s="69"/>
      <c r="AE1138" s="69"/>
      <c r="AF1138" s="69"/>
      <c r="AG1138" s="69"/>
      <c r="AH1138" s="123" t="s">
        <v>889</v>
      </c>
      <c r="AI1138" s="123"/>
      <c r="AJ1138" s="349"/>
      <c r="AK1138" s="349"/>
      <c r="AL1138" s="123"/>
      <c r="AM1138" s="123"/>
      <c r="AN1138" s="123"/>
      <c r="AO1138" s="174"/>
      <c r="AP1138" s="174"/>
      <c r="AQ1138" s="174"/>
      <c r="AR1138" s="123"/>
      <c r="AS1138" s="350"/>
      <c r="AT1138" s="350"/>
      <c r="AU1138" s="123"/>
      <c r="AV1138" s="247" t="s">
        <v>7040</v>
      </c>
      <c r="AW1138" s="179">
        <v>42226</v>
      </c>
      <c r="AX1138" s="146">
        <v>42292</v>
      </c>
      <c r="AY1138" s="123"/>
      <c r="AZ1138" s="95" t="s">
        <v>15025</v>
      </c>
      <c r="BA1138" s="101">
        <v>42293</v>
      </c>
      <c r="BB1138" s="174"/>
      <c r="BC1138" s="123"/>
      <c r="BD1138" s="86"/>
      <c r="BE1138" s="86"/>
      <c r="BF1138" s="86"/>
      <c r="BG1138" s="179"/>
      <c r="BH1138" s="67"/>
      <c r="BI1138" s="123"/>
      <c r="BJ1138" s="179"/>
      <c r="BK1138" s="351"/>
      <c r="BL1138" s="351"/>
      <c r="BM1138" s="179"/>
      <c r="BN1138" s="89"/>
      <c r="BO1138" t="s">
        <v>4371</v>
      </c>
      <c r="BQ1138" s="20">
        <v>3500000</v>
      </c>
    </row>
    <row r="1139" spans="1:69" x14ac:dyDescent="0.25">
      <c r="A1139" s="97">
        <v>1136</v>
      </c>
      <c r="B1139" s="404" t="s">
        <v>7041</v>
      </c>
      <c r="C1139" s="88">
        <v>4800083168</v>
      </c>
      <c r="D1139" s="88" t="s">
        <v>1634</v>
      </c>
      <c r="E1139" s="100">
        <v>3500000</v>
      </c>
      <c r="F1139" s="97">
        <v>8</v>
      </c>
      <c r="G1139" s="97">
        <v>2014</v>
      </c>
      <c r="H1139" s="101">
        <v>41858</v>
      </c>
      <c r="I1139" s="418"/>
      <c r="J1139" s="97" t="s">
        <v>628</v>
      </c>
      <c r="K1139" s="104" t="s">
        <v>2391</v>
      </c>
      <c r="L1139" s="88" t="s">
        <v>630</v>
      </c>
      <c r="M1139" s="104" t="s">
        <v>1636</v>
      </c>
      <c r="N1139" s="97" t="s">
        <v>98</v>
      </c>
      <c r="O1139" s="69" t="s">
        <v>98</v>
      </c>
      <c r="P1139" s="100">
        <v>3500000</v>
      </c>
      <c r="Q1139" s="97">
        <v>2015</v>
      </c>
      <c r="R1139" s="69" t="s">
        <v>4963</v>
      </c>
      <c r="S1139" s="363">
        <v>42194</v>
      </c>
      <c r="T1139" s="69"/>
      <c r="U1139" s="350"/>
      <c r="V1139" s="417"/>
      <c r="W1139" s="67" t="s">
        <v>7037</v>
      </c>
      <c r="X1139" s="69" t="s">
        <v>7042</v>
      </c>
      <c r="Y1139" s="67" t="s">
        <v>7043</v>
      </c>
      <c r="Z1139" s="123" t="s">
        <v>1640</v>
      </c>
      <c r="AA1139" s="69" t="s">
        <v>7015</v>
      </c>
      <c r="AB1139" s="67" t="s">
        <v>7044</v>
      </c>
      <c r="AC1139" s="89"/>
      <c r="AD1139" s="69"/>
      <c r="AE1139" s="69"/>
      <c r="AF1139" s="69"/>
      <c r="AG1139" s="69"/>
      <c r="AH1139" s="123" t="s">
        <v>889</v>
      </c>
      <c r="AI1139" s="123"/>
      <c r="AJ1139" s="349"/>
      <c r="AK1139" s="349"/>
      <c r="AL1139" s="123"/>
      <c r="AM1139" s="123"/>
      <c r="AN1139" s="123"/>
      <c r="AO1139" s="174"/>
      <c r="AP1139" s="174"/>
      <c r="AQ1139" s="174"/>
      <c r="AR1139" s="123"/>
      <c r="AS1139" s="350"/>
      <c r="AT1139" s="350"/>
      <c r="AU1139" s="123"/>
      <c r="AV1139" s="247" t="s">
        <v>7045</v>
      </c>
      <c r="AW1139" s="179">
        <v>42226</v>
      </c>
      <c r="AX1139" s="179">
        <v>42286</v>
      </c>
      <c r="AY1139" s="123"/>
      <c r="AZ1139" s="123" t="s">
        <v>14955</v>
      </c>
      <c r="BA1139" s="174">
        <v>42289</v>
      </c>
      <c r="BB1139" s="174"/>
      <c r="BC1139" s="123"/>
      <c r="BD1139" s="86"/>
      <c r="BE1139" s="86"/>
      <c r="BF1139" s="86"/>
      <c r="BG1139" s="179"/>
      <c r="BH1139" s="67"/>
      <c r="BI1139" s="123"/>
      <c r="BJ1139" s="179"/>
      <c r="BK1139" s="351"/>
      <c r="BL1139" s="351"/>
      <c r="BM1139" s="179"/>
      <c r="BN1139" s="89"/>
      <c r="BO1139" t="s">
        <v>4371</v>
      </c>
      <c r="BQ1139" s="20">
        <v>3500000</v>
      </c>
    </row>
    <row r="1140" spans="1:69" x14ac:dyDescent="0.25">
      <c r="A1140" s="97">
        <v>1137</v>
      </c>
      <c r="B1140" s="404" t="s">
        <v>7046</v>
      </c>
      <c r="C1140" s="88">
        <v>4800083168</v>
      </c>
      <c r="D1140" s="116" t="s">
        <v>2390</v>
      </c>
      <c r="E1140" s="314">
        <v>5000000</v>
      </c>
      <c r="F1140" s="97">
        <v>8</v>
      </c>
      <c r="G1140" s="94">
        <v>2014</v>
      </c>
      <c r="H1140" s="98">
        <v>41858</v>
      </c>
      <c r="I1140" s="418"/>
      <c r="J1140" s="97" t="s">
        <v>628</v>
      </c>
      <c r="K1140" s="104" t="s">
        <v>2391</v>
      </c>
      <c r="L1140" s="88" t="s">
        <v>630</v>
      </c>
      <c r="M1140" s="104" t="s">
        <v>1636</v>
      </c>
      <c r="N1140" s="97" t="s">
        <v>2392</v>
      </c>
      <c r="O1140" s="69" t="s">
        <v>98</v>
      </c>
      <c r="P1140" s="100">
        <v>5000000</v>
      </c>
      <c r="Q1140" s="97">
        <v>2015</v>
      </c>
      <c r="R1140" s="69" t="s">
        <v>4963</v>
      </c>
      <c r="S1140" s="363">
        <v>42194</v>
      </c>
      <c r="T1140" s="69"/>
      <c r="U1140" s="350"/>
      <c r="V1140" s="417"/>
      <c r="W1140" s="67" t="s">
        <v>7047</v>
      </c>
      <c r="X1140" s="69" t="s">
        <v>7048</v>
      </c>
      <c r="Y1140" s="67" t="s">
        <v>7049</v>
      </c>
      <c r="Z1140" s="123" t="s">
        <v>7050</v>
      </c>
      <c r="AA1140" s="69" t="s">
        <v>128</v>
      </c>
      <c r="AB1140" s="67"/>
      <c r="AC1140" s="89"/>
      <c r="AD1140" s="69"/>
      <c r="AE1140" s="69"/>
      <c r="AF1140" s="69"/>
      <c r="AG1140" s="69"/>
      <c r="AH1140" s="123" t="s">
        <v>477</v>
      </c>
      <c r="AI1140" s="123"/>
      <c r="AJ1140" s="349"/>
      <c r="AK1140" s="349"/>
      <c r="AL1140" s="123"/>
      <c r="AM1140" s="123"/>
      <c r="AN1140" s="123"/>
      <c r="AO1140" s="174"/>
      <c r="AP1140" s="174"/>
      <c r="AQ1140" s="174"/>
      <c r="AR1140" s="123"/>
      <c r="AS1140" s="350"/>
      <c r="AT1140" s="350"/>
      <c r="AU1140" s="123"/>
      <c r="AV1140" s="67"/>
      <c r="AW1140" s="179"/>
      <c r="AX1140" s="179"/>
      <c r="AY1140" s="123"/>
      <c r="AZ1140" s="123"/>
      <c r="BA1140" s="174"/>
      <c r="BB1140" s="174"/>
      <c r="BC1140" s="123"/>
      <c r="BD1140" s="86"/>
      <c r="BE1140" s="86"/>
      <c r="BF1140" s="86"/>
      <c r="BG1140" s="179"/>
      <c r="BH1140" s="67"/>
      <c r="BI1140" s="123"/>
      <c r="BJ1140" s="179"/>
      <c r="BK1140" s="351"/>
      <c r="BL1140" s="351"/>
      <c r="BM1140" s="179"/>
      <c r="BN1140" s="89"/>
      <c r="BO1140" t="s">
        <v>3065</v>
      </c>
      <c r="BQ1140" s="20">
        <v>5000000</v>
      </c>
    </row>
    <row r="1141" spans="1:69" x14ac:dyDescent="0.25">
      <c r="A1141" s="97">
        <v>1138</v>
      </c>
      <c r="B1141" s="404" t="s">
        <v>7051</v>
      </c>
      <c r="C1141" s="67"/>
      <c r="D1141" s="67"/>
      <c r="E1141" s="204"/>
      <c r="F1141" s="69"/>
      <c r="G1141" s="69"/>
      <c r="H1141" s="174"/>
      <c r="I1141" s="174"/>
      <c r="J1141" s="97" t="s">
        <v>94</v>
      </c>
      <c r="K1141" s="95" t="s">
        <v>7052</v>
      </c>
      <c r="L1141" s="88" t="s">
        <v>96</v>
      </c>
      <c r="M1141" s="99" t="s">
        <v>7053</v>
      </c>
      <c r="N1141" s="97" t="s">
        <v>98</v>
      </c>
      <c r="O1141" s="97" t="s">
        <v>98</v>
      </c>
      <c r="P1141" s="100" t="s">
        <v>6084</v>
      </c>
      <c r="Q1141" s="97">
        <v>2015</v>
      </c>
      <c r="R1141" s="69" t="s">
        <v>93</v>
      </c>
      <c r="S1141" s="363">
        <v>42016</v>
      </c>
      <c r="T1141" s="69"/>
      <c r="U1141" s="350"/>
      <c r="V1141" s="417"/>
      <c r="W1141" s="67"/>
      <c r="X1141" s="69"/>
      <c r="Y1141" s="67"/>
      <c r="Z1141" s="123" t="s">
        <v>7054</v>
      </c>
      <c r="AA1141" s="69"/>
      <c r="AB1141" s="67"/>
      <c r="AC1141" s="89"/>
      <c r="AD1141" s="69"/>
      <c r="AE1141" s="69"/>
      <c r="AF1141" s="69"/>
      <c r="AG1141" s="69"/>
      <c r="AH1141" s="123"/>
      <c r="AI1141" s="123"/>
      <c r="AJ1141" s="349"/>
      <c r="AK1141" s="349"/>
      <c r="AL1141" s="123"/>
      <c r="AM1141" s="123"/>
      <c r="AN1141" s="123"/>
      <c r="AO1141" s="174"/>
      <c r="AP1141" s="174"/>
      <c r="AQ1141" s="174"/>
      <c r="AR1141" s="123"/>
      <c r="AS1141" s="350"/>
      <c r="AT1141" s="350"/>
      <c r="AU1141" s="123"/>
      <c r="AV1141" s="67"/>
      <c r="AW1141" s="179"/>
      <c r="AX1141" s="179"/>
      <c r="AY1141" s="123"/>
      <c r="AZ1141" s="123"/>
      <c r="BA1141" s="174"/>
      <c r="BB1141" s="174"/>
      <c r="BC1141" s="123"/>
      <c r="BD1141" s="86"/>
      <c r="BE1141" s="86"/>
      <c r="BF1141" s="86"/>
      <c r="BG1141" s="179"/>
      <c r="BH1141" s="67" t="s">
        <v>6084</v>
      </c>
      <c r="BI1141" s="123"/>
      <c r="BJ1141" s="179"/>
      <c r="BK1141" s="351"/>
      <c r="BL1141" s="351"/>
      <c r="BM1141" s="179"/>
      <c r="BN1141" s="89"/>
      <c r="BQ1141" s="20" t="s">
        <v>6084</v>
      </c>
    </row>
    <row r="1142" spans="1:69" x14ac:dyDescent="0.25">
      <c r="A1142" s="97">
        <v>1139</v>
      </c>
      <c r="B1142" s="404" t="s">
        <v>7055</v>
      </c>
      <c r="C1142" s="67"/>
      <c r="D1142" s="67"/>
      <c r="E1142" s="204"/>
      <c r="F1142" s="69"/>
      <c r="G1142" s="69"/>
      <c r="H1142" s="174"/>
      <c r="I1142" s="174"/>
      <c r="J1142" s="97" t="s">
        <v>94</v>
      </c>
      <c r="K1142" s="95" t="s">
        <v>7052</v>
      </c>
      <c r="L1142" s="88" t="s">
        <v>96</v>
      </c>
      <c r="M1142" s="99" t="s">
        <v>7053</v>
      </c>
      <c r="N1142" s="97" t="s">
        <v>98</v>
      </c>
      <c r="O1142" s="97" t="s">
        <v>98</v>
      </c>
      <c r="P1142" s="100" t="s">
        <v>6084</v>
      </c>
      <c r="Q1142" s="97">
        <v>2015</v>
      </c>
      <c r="R1142" s="69" t="s">
        <v>804</v>
      </c>
      <c r="S1142" s="363">
        <v>42046</v>
      </c>
      <c r="T1142" s="69"/>
      <c r="U1142" s="350"/>
      <c r="V1142" s="417"/>
      <c r="W1142" s="67"/>
      <c r="X1142" s="69"/>
      <c r="Y1142" s="67"/>
      <c r="Z1142" s="123" t="s">
        <v>7056</v>
      </c>
      <c r="AA1142" s="69"/>
      <c r="AB1142" s="67"/>
      <c r="AC1142" s="89"/>
      <c r="AD1142" s="69"/>
      <c r="AE1142" s="69"/>
      <c r="AF1142" s="69"/>
      <c r="AG1142" s="69"/>
      <c r="AH1142" s="123"/>
      <c r="AI1142" s="123"/>
      <c r="AJ1142" s="349"/>
      <c r="AK1142" s="349"/>
      <c r="AL1142" s="123"/>
      <c r="AM1142" s="123"/>
      <c r="AN1142" s="123"/>
      <c r="AO1142" s="174"/>
      <c r="AP1142" s="174"/>
      <c r="AQ1142" s="174"/>
      <c r="AR1142" s="123"/>
      <c r="AS1142" s="350"/>
      <c r="AT1142" s="350"/>
      <c r="AU1142" s="123"/>
      <c r="AV1142" s="67"/>
      <c r="AW1142" s="179"/>
      <c r="AX1142" s="179"/>
      <c r="AY1142" s="123"/>
      <c r="AZ1142" s="123"/>
      <c r="BA1142" s="174"/>
      <c r="BB1142" s="174"/>
      <c r="BC1142" s="123"/>
      <c r="BD1142" s="86"/>
      <c r="BE1142" s="86"/>
      <c r="BF1142" s="86"/>
      <c r="BG1142" s="179"/>
      <c r="BH1142" s="67" t="s">
        <v>6084</v>
      </c>
      <c r="BI1142" s="123"/>
      <c r="BJ1142" s="179"/>
      <c r="BK1142" s="351"/>
      <c r="BL1142" s="351"/>
      <c r="BM1142" s="179"/>
      <c r="BN1142" s="89"/>
      <c r="BQ1142" s="20" t="s">
        <v>6084</v>
      </c>
    </row>
    <row r="1143" spans="1:69" x14ac:dyDescent="0.25">
      <c r="A1143" s="97">
        <v>1140</v>
      </c>
      <c r="B1143" s="404" t="s">
        <v>7057</v>
      </c>
      <c r="C1143" s="67"/>
      <c r="D1143" s="67"/>
      <c r="E1143" s="204"/>
      <c r="F1143" s="69"/>
      <c r="G1143" s="69"/>
      <c r="H1143" s="174"/>
      <c r="I1143" s="174"/>
      <c r="J1143" s="97" t="s">
        <v>94</v>
      </c>
      <c r="K1143" s="95" t="s">
        <v>7052</v>
      </c>
      <c r="L1143" s="88" t="s">
        <v>96</v>
      </c>
      <c r="M1143" s="99" t="s">
        <v>7053</v>
      </c>
      <c r="N1143" s="97" t="s">
        <v>98</v>
      </c>
      <c r="O1143" s="97" t="s">
        <v>98</v>
      </c>
      <c r="P1143" s="100" t="s">
        <v>6084</v>
      </c>
      <c r="Q1143" s="97">
        <v>2015</v>
      </c>
      <c r="R1143" s="69" t="s">
        <v>189</v>
      </c>
      <c r="S1143" s="363">
        <v>42079</v>
      </c>
      <c r="T1143" s="69"/>
      <c r="U1143" s="350"/>
      <c r="V1143" s="417"/>
      <c r="W1143" s="67"/>
      <c r="X1143" s="69"/>
      <c r="Y1143" s="67"/>
      <c r="Z1143" s="123" t="s">
        <v>7058</v>
      </c>
      <c r="AA1143" s="69"/>
      <c r="AB1143" s="67"/>
      <c r="AC1143" s="89"/>
      <c r="AD1143" s="69"/>
      <c r="AE1143" s="69"/>
      <c r="AF1143" s="69"/>
      <c r="AG1143" s="69"/>
      <c r="AH1143" s="123"/>
      <c r="AI1143" s="123"/>
      <c r="AJ1143" s="349"/>
      <c r="AK1143" s="349"/>
      <c r="AL1143" s="123"/>
      <c r="AM1143" s="123"/>
      <c r="AN1143" s="123"/>
      <c r="AO1143" s="174"/>
      <c r="AP1143" s="174"/>
      <c r="AQ1143" s="174"/>
      <c r="AR1143" s="123"/>
      <c r="AS1143" s="350"/>
      <c r="AT1143" s="350"/>
      <c r="AU1143" s="123"/>
      <c r="AV1143" s="67"/>
      <c r="AW1143" s="179"/>
      <c r="AX1143" s="179"/>
      <c r="AY1143" s="123"/>
      <c r="AZ1143" s="123"/>
      <c r="BA1143" s="174"/>
      <c r="BB1143" s="174"/>
      <c r="BC1143" s="123"/>
      <c r="BD1143" s="86"/>
      <c r="BE1143" s="86"/>
      <c r="BF1143" s="86"/>
      <c r="BG1143" s="179"/>
      <c r="BH1143" s="67" t="s">
        <v>6084</v>
      </c>
      <c r="BI1143" s="123"/>
      <c r="BJ1143" s="179"/>
      <c r="BK1143" s="351"/>
      <c r="BL1143" s="351"/>
      <c r="BM1143" s="179"/>
      <c r="BN1143" s="89"/>
      <c r="BQ1143" s="20" t="s">
        <v>6084</v>
      </c>
    </row>
    <row r="1144" spans="1:69" x14ac:dyDescent="0.25">
      <c r="A1144" s="97">
        <v>1141</v>
      </c>
      <c r="B1144" s="404" t="s">
        <v>7059</v>
      </c>
      <c r="C1144" s="67"/>
      <c r="D1144" s="67"/>
      <c r="E1144" s="204"/>
      <c r="F1144" s="69"/>
      <c r="G1144" s="69"/>
      <c r="H1144" s="174"/>
      <c r="I1144" s="174"/>
      <c r="J1144" s="97" t="s">
        <v>94</v>
      </c>
      <c r="K1144" s="95" t="s">
        <v>7052</v>
      </c>
      <c r="L1144" s="88" t="s">
        <v>96</v>
      </c>
      <c r="M1144" s="99" t="s">
        <v>7053</v>
      </c>
      <c r="N1144" s="97" t="s">
        <v>98</v>
      </c>
      <c r="O1144" s="97" t="s">
        <v>98</v>
      </c>
      <c r="P1144" s="100" t="s">
        <v>6084</v>
      </c>
      <c r="Q1144" s="97">
        <v>2015</v>
      </c>
      <c r="R1144" s="69" t="s">
        <v>151</v>
      </c>
      <c r="S1144" s="363">
        <v>42110</v>
      </c>
      <c r="T1144" s="69"/>
      <c r="U1144" s="350"/>
      <c r="V1144" s="417"/>
      <c r="W1144" s="67"/>
      <c r="X1144" s="69"/>
      <c r="Y1144" s="67"/>
      <c r="Z1144" s="123" t="s">
        <v>7060</v>
      </c>
      <c r="AA1144" s="69"/>
      <c r="AB1144" s="67"/>
      <c r="AC1144" s="89"/>
      <c r="AD1144" s="69"/>
      <c r="AE1144" s="69"/>
      <c r="AF1144" s="69"/>
      <c r="AG1144" s="69"/>
      <c r="AH1144" s="123"/>
      <c r="AI1144" s="123"/>
      <c r="AJ1144" s="349"/>
      <c r="AK1144" s="349"/>
      <c r="AL1144" s="123"/>
      <c r="AM1144" s="123"/>
      <c r="AN1144" s="123"/>
      <c r="AO1144" s="174"/>
      <c r="AP1144" s="174"/>
      <c r="AQ1144" s="174"/>
      <c r="AR1144" s="123"/>
      <c r="AS1144" s="350"/>
      <c r="AT1144" s="350"/>
      <c r="AU1144" s="123"/>
      <c r="AV1144" s="67"/>
      <c r="AW1144" s="179"/>
      <c r="AX1144" s="179"/>
      <c r="AY1144" s="123"/>
      <c r="AZ1144" s="123"/>
      <c r="BA1144" s="174"/>
      <c r="BB1144" s="174"/>
      <c r="BC1144" s="123"/>
      <c r="BD1144" s="86"/>
      <c r="BE1144" s="86"/>
      <c r="BF1144" s="86"/>
      <c r="BG1144" s="179"/>
      <c r="BH1144" s="67" t="s">
        <v>6084</v>
      </c>
      <c r="BI1144" s="123"/>
      <c r="BJ1144" s="179"/>
      <c r="BK1144" s="351"/>
      <c r="BL1144" s="351"/>
      <c r="BM1144" s="179"/>
      <c r="BN1144" s="89"/>
      <c r="BQ1144" s="20" t="s">
        <v>6084</v>
      </c>
    </row>
    <row r="1145" spans="1:69" x14ac:dyDescent="0.25">
      <c r="A1145" s="97">
        <v>1142</v>
      </c>
      <c r="B1145" s="404" t="s">
        <v>7061</v>
      </c>
      <c r="C1145" s="67" t="s">
        <v>7062</v>
      </c>
      <c r="D1145" s="67" t="s">
        <v>7063</v>
      </c>
      <c r="E1145" s="204">
        <v>2500000</v>
      </c>
      <c r="F1145" s="394" t="s">
        <v>4963</v>
      </c>
      <c r="G1145" s="350">
        <v>2015</v>
      </c>
      <c r="H1145" s="174">
        <v>42195</v>
      </c>
      <c r="I1145" s="174">
        <v>42195</v>
      </c>
      <c r="J1145" s="97" t="s">
        <v>600</v>
      </c>
      <c r="K1145" s="95" t="s">
        <v>716</v>
      </c>
      <c r="L1145" s="99" t="s">
        <v>98</v>
      </c>
      <c r="M1145" s="99" t="s">
        <v>98</v>
      </c>
      <c r="N1145" s="97" t="s">
        <v>98</v>
      </c>
      <c r="O1145" s="97" t="s">
        <v>98</v>
      </c>
      <c r="P1145" s="100">
        <v>2500000</v>
      </c>
      <c r="Q1145" s="97">
        <v>2015</v>
      </c>
      <c r="R1145" s="69" t="s">
        <v>335</v>
      </c>
      <c r="S1145" s="363">
        <v>42181</v>
      </c>
      <c r="T1145" s="69"/>
      <c r="U1145" s="350"/>
      <c r="V1145" s="417"/>
      <c r="W1145" s="67" t="s">
        <v>3881</v>
      </c>
      <c r="X1145" s="69" t="s">
        <v>7064</v>
      </c>
      <c r="Y1145" s="67" t="s">
        <v>7064</v>
      </c>
      <c r="Z1145" s="123" t="s">
        <v>7064</v>
      </c>
      <c r="AA1145" s="69"/>
      <c r="AB1145" s="67"/>
      <c r="AC1145" s="89"/>
      <c r="AD1145" s="69"/>
      <c r="AE1145" s="69"/>
      <c r="AF1145" s="69"/>
      <c r="AG1145" s="69"/>
      <c r="AH1145" s="123"/>
      <c r="AI1145" s="123"/>
      <c r="AJ1145" s="349"/>
      <c r="AK1145" s="349"/>
      <c r="AL1145" s="123"/>
      <c r="AM1145" s="123"/>
      <c r="AN1145" s="123"/>
      <c r="AO1145" s="174"/>
      <c r="AP1145" s="174"/>
      <c r="AQ1145" s="174"/>
      <c r="AR1145" s="123"/>
      <c r="AS1145" s="350"/>
      <c r="AT1145" s="350"/>
      <c r="AU1145" s="123"/>
      <c r="AV1145" s="67"/>
      <c r="AW1145" s="179"/>
      <c r="AX1145" s="179"/>
      <c r="AY1145" s="123"/>
      <c r="AZ1145" s="123"/>
      <c r="BA1145" s="174"/>
      <c r="BB1145" s="174"/>
      <c r="BC1145" s="123"/>
      <c r="BD1145" s="113">
        <v>2500000</v>
      </c>
      <c r="BE1145" s="86"/>
      <c r="BF1145" s="86"/>
      <c r="BG1145" s="179"/>
      <c r="BH1145" s="88" t="s">
        <v>639</v>
      </c>
      <c r="BI1145" s="123"/>
      <c r="BJ1145" s="179"/>
      <c r="BK1145" s="351"/>
      <c r="BL1145" s="351"/>
      <c r="BM1145" s="179"/>
      <c r="BN1145" s="89"/>
      <c r="BQ1145" s="331">
        <v>2500000</v>
      </c>
    </row>
    <row r="1146" spans="1:69" x14ac:dyDescent="0.25">
      <c r="A1146" s="97">
        <v>1143</v>
      </c>
      <c r="B1146" s="404" t="s">
        <v>7065</v>
      </c>
      <c r="C1146" s="67">
        <v>4500071906</v>
      </c>
      <c r="D1146" s="67" t="s">
        <v>7066</v>
      </c>
      <c r="E1146" s="204">
        <v>10785750</v>
      </c>
      <c r="F1146" s="69" t="s">
        <v>4963</v>
      </c>
      <c r="G1146" s="69">
        <v>2015</v>
      </c>
      <c r="H1146" s="174">
        <v>42192</v>
      </c>
      <c r="I1146" s="174">
        <v>42195</v>
      </c>
      <c r="J1146" s="97" t="s">
        <v>94</v>
      </c>
      <c r="K1146" s="67" t="s">
        <v>3411</v>
      </c>
      <c r="L1146" s="88" t="s">
        <v>96</v>
      </c>
      <c r="M1146" s="264" t="s">
        <v>98</v>
      </c>
      <c r="N1146" s="97" t="s">
        <v>98</v>
      </c>
      <c r="O1146" s="97" t="s">
        <v>98</v>
      </c>
      <c r="P1146" s="100">
        <v>10785750</v>
      </c>
      <c r="Q1146" s="97">
        <v>2015</v>
      </c>
      <c r="R1146" s="69" t="s">
        <v>93</v>
      </c>
      <c r="S1146" s="363"/>
      <c r="T1146" s="69"/>
      <c r="U1146" s="350"/>
      <c r="V1146" s="417"/>
      <c r="W1146" s="67"/>
      <c r="X1146" s="69"/>
      <c r="Y1146" s="137" t="s">
        <v>3412</v>
      </c>
      <c r="Z1146" s="123" t="s">
        <v>7066</v>
      </c>
      <c r="AA1146" s="69"/>
      <c r="AB1146" s="67"/>
      <c r="AC1146" s="89"/>
      <c r="AD1146" s="69"/>
      <c r="AE1146" s="69"/>
      <c r="AF1146" s="69"/>
      <c r="AG1146" s="69"/>
      <c r="AH1146" s="123"/>
      <c r="AI1146" s="123"/>
      <c r="AJ1146" s="349"/>
      <c r="AK1146" s="349"/>
      <c r="AL1146" s="123"/>
      <c r="AM1146" s="123"/>
      <c r="AN1146" s="123"/>
      <c r="AO1146" s="174"/>
      <c r="AP1146" s="174"/>
      <c r="AQ1146" s="174"/>
      <c r="AR1146" s="123"/>
      <c r="AS1146" s="350"/>
      <c r="AT1146" s="350"/>
      <c r="AU1146" s="123"/>
      <c r="AV1146" s="67"/>
      <c r="AW1146" s="179"/>
      <c r="AX1146" s="179"/>
      <c r="AY1146" s="123"/>
      <c r="AZ1146" s="123"/>
      <c r="BA1146" s="174">
        <v>42235</v>
      </c>
      <c r="BB1146" s="174">
        <v>42235</v>
      </c>
      <c r="BC1146" s="123"/>
      <c r="BD1146" s="113">
        <v>10785750</v>
      </c>
      <c r="BE1146" s="86"/>
      <c r="BF1146" s="86">
        <v>10785750</v>
      </c>
      <c r="BG1146" s="179">
        <v>42235</v>
      </c>
      <c r="BH1146" s="434" t="s">
        <v>116</v>
      </c>
      <c r="BI1146" s="123" t="s">
        <v>7067</v>
      </c>
      <c r="BJ1146" s="179">
        <v>42235</v>
      </c>
      <c r="BK1146" s="351">
        <v>42256</v>
      </c>
      <c r="BL1146" s="351">
        <v>42248</v>
      </c>
      <c r="BM1146" s="179"/>
      <c r="BN1146" s="89"/>
      <c r="BQ1146" s="331">
        <v>10785750</v>
      </c>
    </row>
    <row r="1147" spans="1:69" x14ac:dyDescent="0.25">
      <c r="A1147" s="97">
        <v>1144</v>
      </c>
      <c r="B1147" s="404" t="s">
        <v>7068</v>
      </c>
      <c r="C1147" s="67">
        <v>4500071904</v>
      </c>
      <c r="D1147" s="67" t="s">
        <v>7069</v>
      </c>
      <c r="E1147" s="204">
        <v>12054650</v>
      </c>
      <c r="F1147" s="69" t="s">
        <v>4963</v>
      </c>
      <c r="G1147" s="69">
        <v>2015</v>
      </c>
      <c r="H1147" s="174">
        <v>42192</v>
      </c>
      <c r="I1147" s="174">
        <v>42195</v>
      </c>
      <c r="J1147" s="97" t="s">
        <v>94</v>
      </c>
      <c r="K1147" s="67" t="s">
        <v>3411</v>
      </c>
      <c r="L1147" s="88" t="s">
        <v>96</v>
      </c>
      <c r="M1147" s="264" t="s">
        <v>98</v>
      </c>
      <c r="N1147" s="97" t="s">
        <v>98</v>
      </c>
      <c r="O1147" s="97" t="s">
        <v>98</v>
      </c>
      <c r="P1147" s="100">
        <v>12054650</v>
      </c>
      <c r="Q1147" s="97">
        <v>2015</v>
      </c>
      <c r="R1147" s="69" t="s">
        <v>804</v>
      </c>
      <c r="S1147" s="363"/>
      <c r="T1147" s="69"/>
      <c r="U1147" s="350"/>
      <c r="V1147" s="417"/>
      <c r="W1147" s="67"/>
      <c r="X1147" s="69"/>
      <c r="Y1147" s="137" t="s">
        <v>3412</v>
      </c>
      <c r="Z1147" s="123" t="s">
        <v>7069</v>
      </c>
      <c r="AA1147" s="69"/>
      <c r="AB1147" s="67"/>
      <c r="AC1147" s="89"/>
      <c r="AD1147" s="69"/>
      <c r="AE1147" s="69"/>
      <c r="AF1147" s="69"/>
      <c r="AG1147" s="69"/>
      <c r="AH1147" s="123"/>
      <c r="AI1147" s="123"/>
      <c r="AJ1147" s="349"/>
      <c r="AK1147" s="349"/>
      <c r="AL1147" s="123"/>
      <c r="AM1147" s="123"/>
      <c r="AN1147" s="123"/>
      <c r="AO1147" s="174"/>
      <c r="AP1147" s="174"/>
      <c r="AQ1147" s="174"/>
      <c r="AR1147" s="123"/>
      <c r="AS1147" s="350"/>
      <c r="AT1147" s="350"/>
      <c r="AU1147" s="123"/>
      <c r="AV1147" s="67"/>
      <c r="AW1147" s="179"/>
      <c r="AX1147" s="179"/>
      <c r="AY1147" s="123"/>
      <c r="AZ1147" s="123"/>
      <c r="BA1147" s="174">
        <v>42235</v>
      </c>
      <c r="BB1147" s="174">
        <v>42235</v>
      </c>
      <c r="BC1147" s="123"/>
      <c r="BD1147" s="113">
        <v>12054650</v>
      </c>
      <c r="BE1147" s="86"/>
      <c r="BF1147" s="86">
        <v>12054650</v>
      </c>
      <c r="BG1147" s="179">
        <v>42235</v>
      </c>
      <c r="BH1147" s="434" t="s">
        <v>116</v>
      </c>
      <c r="BI1147" s="123" t="s">
        <v>7070</v>
      </c>
      <c r="BJ1147" s="179">
        <v>42235</v>
      </c>
      <c r="BK1147" s="351">
        <v>42256</v>
      </c>
      <c r="BL1147" s="351">
        <v>42248</v>
      </c>
      <c r="BM1147" s="179"/>
      <c r="BN1147" s="89"/>
      <c r="BQ1147" s="331">
        <v>12054650</v>
      </c>
    </row>
    <row r="1148" spans="1:69" x14ac:dyDescent="0.25">
      <c r="A1148" s="97">
        <v>1145</v>
      </c>
      <c r="B1148" s="404" t="s">
        <v>7071</v>
      </c>
      <c r="C1148" s="67">
        <v>4500071902</v>
      </c>
      <c r="D1148" s="67" t="s">
        <v>7072</v>
      </c>
      <c r="E1148" s="204">
        <v>12054650</v>
      </c>
      <c r="F1148" s="69" t="s">
        <v>4963</v>
      </c>
      <c r="G1148" s="69">
        <v>2015</v>
      </c>
      <c r="H1148" s="174">
        <v>42192</v>
      </c>
      <c r="I1148" s="174">
        <v>42195</v>
      </c>
      <c r="J1148" s="97" t="s">
        <v>94</v>
      </c>
      <c r="K1148" s="67" t="s">
        <v>3411</v>
      </c>
      <c r="L1148" s="88" t="s">
        <v>96</v>
      </c>
      <c r="M1148" s="264" t="s">
        <v>98</v>
      </c>
      <c r="N1148" s="97" t="s">
        <v>98</v>
      </c>
      <c r="O1148" s="97" t="s">
        <v>98</v>
      </c>
      <c r="P1148" s="100">
        <v>12054650</v>
      </c>
      <c r="Q1148" s="97">
        <v>2015</v>
      </c>
      <c r="R1148" s="69" t="s">
        <v>151</v>
      </c>
      <c r="S1148" s="363"/>
      <c r="T1148" s="69"/>
      <c r="U1148" s="350"/>
      <c r="V1148" s="417"/>
      <c r="W1148" s="67"/>
      <c r="X1148" s="69"/>
      <c r="Y1148" s="137" t="s">
        <v>3412</v>
      </c>
      <c r="Z1148" s="123" t="s">
        <v>7072</v>
      </c>
      <c r="AA1148" s="69"/>
      <c r="AB1148" s="67"/>
      <c r="AC1148" s="89"/>
      <c r="AD1148" s="69"/>
      <c r="AE1148" s="69"/>
      <c r="AF1148" s="69"/>
      <c r="AG1148" s="69"/>
      <c r="AH1148" s="123"/>
      <c r="AI1148" s="123"/>
      <c r="AJ1148" s="349"/>
      <c r="AK1148" s="349"/>
      <c r="AL1148" s="123"/>
      <c r="AM1148" s="123"/>
      <c r="AN1148" s="123"/>
      <c r="AO1148" s="174"/>
      <c r="AP1148" s="174"/>
      <c r="AQ1148" s="174"/>
      <c r="AR1148" s="123"/>
      <c r="AS1148" s="350"/>
      <c r="AT1148" s="350"/>
      <c r="AU1148" s="123"/>
      <c r="AV1148" s="67"/>
      <c r="AW1148" s="179"/>
      <c r="AX1148" s="179"/>
      <c r="AY1148" s="123"/>
      <c r="AZ1148" s="123"/>
      <c r="BA1148" s="174">
        <v>42235</v>
      </c>
      <c r="BB1148" s="174">
        <v>42235</v>
      </c>
      <c r="BC1148" s="123"/>
      <c r="BD1148" s="113">
        <v>12054650</v>
      </c>
      <c r="BE1148" s="86"/>
      <c r="BF1148" s="86">
        <v>12054650</v>
      </c>
      <c r="BG1148" s="179">
        <v>42235</v>
      </c>
      <c r="BH1148" s="434" t="s">
        <v>116</v>
      </c>
      <c r="BI1148" s="123" t="s">
        <v>7073</v>
      </c>
      <c r="BJ1148" s="179">
        <v>42235</v>
      </c>
      <c r="BK1148" s="351">
        <v>42256</v>
      </c>
      <c r="BL1148" s="351">
        <v>42248</v>
      </c>
      <c r="BM1148" s="179"/>
      <c r="BN1148" s="89"/>
      <c r="BQ1148" s="331">
        <v>12054650</v>
      </c>
    </row>
    <row r="1149" spans="1:69" x14ac:dyDescent="0.25">
      <c r="A1149" s="97">
        <v>1146</v>
      </c>
      <c r="B1149" s="404" t="s">
        <v>7074</v>
      </c>
      <c r="C1149" s="67">
        <v>4500071903</v>
      </c>
      <c r="D1149" s="67" t="s">
        <v>7075</v>
      </c>
      <c r="E1149" s="204">
        <v>12689100</v>
      </c>
      <c r="F1149" s="69" t="s">
        <v>4963</v>
      </c>
      <c r="G1149" s="69">
        <v>2015</v>
      </c>
      <c r="H1149" s="174">
        <v>42192</v>
      </c>
      <c r="I1149" s="174">
        <v>42195</v>
      </c>
      <c r="J1149" s="97" t="s">
        <v>94</v>
      </c>
      <c r="K1149" s="67" t="s">
        <v>3411</v>
      </c>
      <c r="L1149" s="88" t="s">
        <v>96</v>
      </c>
      <c r="M1149" s="264" t="s">
        <v>98</v>
      </c>
      <c r="N1149" s="97" t="s">
        <v>98</v>
      </c>
      <c r="O1149" s="97" t="s">
        <v>98</v>
      </c>
      <c r="P1149" s="100">
        <v>12689100</v>
      </c>
      <c r="Q1149" s="97">
        <v>2015</v>
      </c>
      <c r="R1149" s="69" t="s">
        <v>189</v>
      </c>
      <c r="S1149" s="363"/>
      <c r="T1149" s="69"/>
      <c r="U1149" s="350"/>
      <c r="V1149" s="417"/>
      <c r="W1149" s="67"/>
      <c r="X1149" s="69"/>
      <c r="Y1149" s="137" t="s">
        <v>3412</v>
      </c>
      <c r="Z1149" s="123" t="s">
        <v>7075</v>
      </c>
      <c r="AA1149" s="69"/>
      <c r="AB1149" s="67"/>
      <c r="AC1149" s="89"/>
      <c r="AD1149" s="69"/>
      <c r="AE1149" s="69"/>
      <c r="AF1149" s="69"/>
      <c r="AG1149" s="69"/>
      <c r="AH1149" s="123"/>
      <c r="AI1149" s="123"/>
      <c r="AJ1149" s="349"/>
      <c r="AK1149" s="349"/>
      <c r="AL1149" s="123"/>
      <c r="AM1149" s="123"/>
      <c r="AN1149" s="123"/>
      <c r="AO1149" s="174"/>
      <c r="AP1149" s="174"/>
      <c r="AQ1149" s="174"/>
      <c r="AR1149" s="123"/>
      <c r="AS1149" s="350"/>
      <c r="AT1149" s="350"/>
      <c r="AU1149" s="123"/>
      <c r="AV1149" s="67"/>
      <c r="AW1149" s="179"/>
      <c r="AX1149" s="179"/>
      <c r="AY1149" s="123"/>
      <c r="AZ1149" s="123"/>
      <c r="BA1149" s="174">
        <v>42235</v>
      </c>
      <c r="BB1149" s="174">
        <v>42235</v>
      </c>
      <c r="BC1149" s="123"/>
      <c r="BD1149" s="113">
        <v>12689100</v>
      </c>
      <c r="BE1149" s="86"/>
      <c r="BF1149" s="86">
        <v>12689100</v>
      </c>
      <c r="BG1149" s="179">
        <v>42235</v>
      </c>
      <c r="BH1149" s="434" t="s">
        <v>116</v>
      </c>
      <c r="BI1149" s="123" t="s">
        <v>7076</v>
      </c>
      <c r="BJ1149" s="179">
        <v>42235</v>
      </c>
      <c r="BK1149" s="351">
        <v>42256</v>
      </c>
      <c r="BL1149" s="351">
        <v>42248</v>
      </c>
      <c r="BM1149" s="179"/>
      <c r="BN1149" s="89"/>
      <c r="BQ1149" s="331">
        <v>12689100</v>
      </c>
    </row>
    <row r="1150" spans="1:69" x14ac:dyDescent="0.25">
      <c r="A1150" s="97">
        <v>1147</v>
      </c>
      <c r="B1150" s="404" t="s">
        <v>7077</v>
      </c>
      <c r="C1150" s="67" t="s">
        <v>7078</v>
      </c>
      <c r="D1150" s="67" t="s">
        <v>2986</v>
      </c>
      <c r="E1150" s="204">
        <v>6800000</v>
      </c>
      <c r="F1150" s="69" t="s">
        <v>979</v>
      </c>
      <c r="G1150" s="69">
        <v>2015</v>
      </c>
      <c r="H1150" s="174">
        <v>42234</v>
      </c>
      <c r="I1150" s="174">
        <v>42235</v>
      </c>
      <c r="J1150" s="69" t="s">
        <v>2987</v>
      </c>
      <c r="K1150" s="123" t="s">
        <v>2988</v>
      </c>
      <c r="L1150" s="67" t="s">
        <v>2989</v>
      </c>
      <c r="M1150" s="104" t="s">
        <v>4888</v>
      </c>
      <c r="N1150" s="97" t="s">
        <v>98</v>
      </c>
      <c r="O1150" s="97" t="s">
        <v>98</v>
      </c>
      <c r="P1150" s="100">
        <v>6800000</v>
      </c>
      <c r="Q1150" s="97">
        <v>2015</v>
      </c>
      <c r="R1150" s="69" t="s">
        <v>4963</v>
      </c>
      <c r="S1150" s="399">
        <v>42198</v>
      </c>
      <c r="T1150" s="399"/>
      <c r="U1150" s="350"/>
      <c r="V1150" s="417"/>
      <c r="W1150" s="67" t="s">
        <v>7079</v>
      </c>
      <c r="X1150" s="69" t="s">
        <v>7080</v>
      </c>
      <c r="Y1150" s="67" t="s">
        <v>7081</v>
      </c>
      <c r="Z1150" s="123" t="s">
        <v>2986</v>
      </c>
      <c r="AA1150" s="69"/>
      <c r="AB1150" s="67"/>
      <c r="AC1150" s="89"/>
      <c r="AD1150" s="69"/>
      <c r="AE1150" s="69"/>
      <c r="AF1150" s="69"/>
      <c r="AG1150" s="69"/>
      <c r="AH1150" s="123"/>
      <c r="AI1150" s="123"/>
      <c r="AJ1150" s="349"/>
      <c r="AK1150" s="349"/>
      <c r="AL1150" s="123"/>
      <c r="AM1150" s="123"/>
      <c r="AN1150" s="123"/>
      <c r="AO1150" s="174"/>
      <c r="AP1150" s="174"/>
      <c r="AQ1150" s="174"/>
      <c r="AR1150" s="123"/>
      <c r="AS1150" s="350"/>
      <c r="AT1150" s="350"/>
      <c r="AU1150" s="123"/>
      <c r="AV1150" s="67"/>
      <c r="AW1150" s="179"/>
      <c r="AX1150" s="179"/>
      <c r="AY1150" s="123"/>
      <c r="AZ1150" s="123"/>
      <c r="BA1150" s="174">
        <v>42236</v>
      </c>
      <c r="BB1150" s="174">
        <v>42278</v>
      </c>
      <c r="BC1150" s="123"/>
      <c r="BD1150" s="86">
        <v>6800000</v>
      </c>
      <c r="BE1150" s="86">
        <v>0</v>
      </c>
      <c r="BF1150" s="86">
        <f>+BD1150</f>
        <v>6800000</v>
      </c>
      <c r="BG1150" s="179">
        <v>42279</v>
      </c>
      <c r="BH1150" s="67" t="s">
        <v>116</v>
      </c>
      <c r="BI1150" s="123" t="s">
        <v>14866</v>
      </c>
      <c r="BJ1150" s="179">
        <v>42282</v>
      </c>
      <c r="BK1150" s="351">
        <v>42303</v>
      </c>
      <c r="BL1150" s="351">
        <v>42303</v>
      </c>
      <c r="BM1150" s="179"/>
      <c r="BN1150" s="89"/>
      <c r="BQ1150" s="393">
        <v>6800000</v>
      </c>
    </row>
    <row r="1151" spans="1:69" x14ac:dyDescent="0.25">
      <c r="A1151" s="97">
        <v>1148</v>
      </c>
      <c r="B1151" s="404" t="s">
        <v>7082</v>
      </c>
      <c r="C1151" s="67" t="s">
        <v>7083</v>
      </c>
      <c r="D1151" s="244" t="s">
        <v>2986</v>
      </c>
      <c r="E1151" s="204">
        <v>6800000</v>
      </c>
      <c r="F1151" s="69" t="s">
        <v>6800</v>
      </c>
      <c r="G1151" s="69">
        <v>2015</v>
      </c>
      <c r="H1151" s="174">
        <v>42215</v>
      </c>
      <c r="I1151" s="174">
        <v>42230</v>
      </c>
      <c r="J1151" s="69" t="s">
        <v>2987</v>
      </c>
      <c r="K1151" s="91" t="s">
        <v>2988</v>
      </c>
      <c r="L1151" s="67" t="s">
        <v>2989</v>
      </c>
      <c r="M1151" s="104" t="s">
        <v>4888</v>
      </c>
      <c r="N1151" s="97" t="s">
        <v>98</v>
      </c>
      <c r="O1151" s="97" t="s">
        <v>98</v>
      </c>
      <c r="P1151" s="100">
        <v>6800000</v>
      </c>
      <c r="Q1151" s="97">
        <v>2015</v>
      </c>
      <c r="R1151" s="69" t="s">
        <v>4963</v>
      </c>
      <c r="S1151" s="399">
        <v>42198</v>
      </c>
      <c r="T1151" s="363">
        <v>42185</v>
      </c>
      <c r="U1151" s="350"/>
      <c r="V1151" s="417"/>
      <c r="W1151" s="67" t="s">
        <v>7079</v>
      </c>
      <c r="X1151" s="69" t="s">
        <v>7084</v>
      </c>
      <c r="Y1151" s="67" t="s">
        <v>7085</v>
      </c>
      <c r="Z1151" s="123"/>
      <c r="AA1151" s="69"/>
      <c r="AB1151" s="67"/>
      <c r="AC1151" s="89"/>
      <c r="AD1151" s="69"/>
      <c r="AE1151" s="69"/>
      <c r="AF1151" s="69"/>
      <c r="AG1151" s="69"/>
      <c r="AH1151" s="123"/>
      <c r="AI1151" s="123"/>
      <c r="AJ1151" s="349"/>
      <c r="AK1151" s="349"/>
      <c r="AL1151" s="123"/>
      <c r="AM1151" s="123"/>
      <c r="AN1151" s="123"/>
      <c r="AO1151" s="174"/>
      <c r="AP1151" s="174"/>
      <c r="AQ1151" s="174"/>
      <c r="AR1151" s="123"/>
      <c r="AS1151" s="350"/>
      <c r="AT1151" s="350"/>
      <c r="AU1151" s="123"/>
      <c r="AV1151" s="67"/>
      <c r="AW1151" s="179"/>
      <c r="AX1151" s="179"/>
      <c r="AY1151" s="123"/>
      <c r="AZ1151" s="123"/>
      <c r="BA1151" s="174">
        <v>42234</v>
      </c>
      <c r="BB1151" s="174">
        <v>42264</v>
      </c>
      <c r="BC1151" s="123"/>
      <c r="BD1151" s="86">
        <v>6800000</v>
      </c>
      <c r="BE1151" s="86"/>
      <c r="BF1151" s="86">
        <v>6800000</v>
      </c>
      <c r="BG1151" s="179">
        <v>42265</v>
      </c>
      <c r="BH1151" s="67" t="s">
        <v>116</v>
      </c>
      <c r="BI1151" s="805" t="s">
        <v>14724</v>
      </c>
      <c r="BJ1151" s="806">
        <v>42265</v>
      </c>
      <c r="BK1151" s="807">
        <v>42286</v>
      </c>
      <c r="BL1151" s="351">
        <v>42286</v>
      </c>
      <c r="BM1151" s="179"/>
      <c r="BN1151" s="89"/>
      <c r="BQ1151" s="393">
        <v>6800000</v>
      </c>
    </row>
    <row r="1152" spans="1:69" x14ac:dyDescent="0.25">
      <c r="A1152" s="97">
        <v>1149</v>
      </c>
      <c r="B1152" s="404" t="s">
        <v>7086</v>
      </c>
      <c r="C1152" s="67" t="s">
        <v>7087</v>
      </c>
      <c r="D1152" s="67" t="s">
        <v>7088</v>
      </c>
      <c r="E1152" s="204">
        <v>10000000</v>
      </c>
      <c r="F1152" s="69" t="s">
        <v>4963</v>
      </c>
      <c r="G1152" s="69">
        <v>2015</v>
      </c>
      <c r="H1152" s="174">
        <v>42199</v>
      </c>
      <c r="I1152" s="174">
        <v>42199</v>
      </c>
      <c r="J1152" s="69" t="s">
        <v>600</v>
      </c>
      <c r="K1152" s="123" t="s">
        <v>601</v>
      </c>
      <c r="L1152" s="67" t="s">
        <v>818</v>
      </c>
      <c r="M1152" s="104" t="s">
        <v>3796</v>
      </c>
      <c r="N1152" s="94" t="s">
        <v>603</v>
      </c>
      <c r="O1152" s="94" t="s">
        <v>3797</v>
      </c>
      <c r="P1152" s="100">
        <v>10000000</v>
      </c>
      <c r="Q1152" s="97">
        <v>2015</v>
      </c>
      <c r="R1152" s="69" t="s">
        <v>4963</v>
      </c>
      <c r="S1152" s="399">
        <v>42198</v>
      </c>
      <c r="T1152" s="69"/>
      <c r="U1152" s="350"/>
      <c r="V1152" s="417"/>
      <c r="W1152" s="67" t="s">
        <v>2063</v>
      </c>
      <c r="X1152" s="69" t="s">
        <v>7089</v>
      </c>
      <c r="Y1152" s="67" t="s">
        <v>7090</v>
      </c>
      <c r="Z1152" s="123"/>
      <c r="AA1152" s="69"/>
      <c r="AB1152" s="67"/>
      <c r="AC1152" s="89"/>
      <c r="AD1152" s="69"/>
      <c r="AE1152" s="69"/>
      <c r="AF1152" s="69"/>
      <c r="AG1152" s="69"/>
      <c r="AH1152" s="123"/>
      <c r="AI1152" s="123"/>
      <c r="AJ1152" s="349"/>
      <c r="AK1152" s="349"/>
      <c r="AL1152" s="123"/>
      <c r="AM1152" s="123"/>
      <c r="AN1152" s="123"/>
      <c r="AO1152" s="174"/>
      <c r="AP1152" s="174"/>
      <c r="AQ1152" s="174"/>
      <c r="AR1152" s="123"/>
      <c r="AS1152" s="350"/>
      <c r="AT1152" s="350"/>
      <c r="AU1152" s="123"/>
      <c r="AV1152" s="67"/>
      <c r="AW1152" s="179"/>
      <c r="AX1152" s="179"/>
      <c r="AY1152" s="123"/>
      <c r="AZ1152" s="123"/>
      <c r="BA1152" s="174">
        <v>42282</v>
      </c>
      <c r="BB1152" s="174"/>
      <c r="BC1152" s="123"/>
      <c r="BD1152" s="113">
        <v>10000000</v>
      </c>
      <c r="BE1152" s="86">
        <f>+BD1152</f>
        <v>10000000</v>
      </c>
      <c r="BF1152" s="86"/>
      <c r="BG1152" s="179"/>
      <c r="BH1152" s="88" t="s">
        <v>776</v>
      </c>
      <c r="BI1152" s="123"/>
      <c r="BJ1152" s="179"/>
      <c r="BK1152" s="351"/>
      <c r="BL1152" s="351"/>
      <c r="BM1152" s="179"/>
      <c r="BN1152" s="89"/>
      <c r="BQ1152" s="331">
        <v>10000000</v>
      </c>
    </row>
    <row r="1153" spans="1:69" x14ac:dyDescent="0.25">
      <c r="A1153" s="97">
        <v>1150</v>
      </c>
      <c r="B1153" s="404" t="s">
        <v>7091</v>
      </c>
      <c r="C1153" s="67" t="s">
        <v>7092</v>
      </c>
      <c r="D1153" s="67" t="s">
        <v>7093</v>
      </c>
      <c r="E1153" s="204">
        <v>10000000</v>
      </c>
      <c r="F1153" s="69" t="s">
        <v>4963</v>
      </c>
      <c r="G1153" s="69">
        <v>2015</v>
      </c>
      <c r="H1153" s="174">
        <v>42199</v>
      </c>
      <c r="I1153" s="174">
        <v>42199</v>
      </c>
      <c r="J1153" s="69" t="s">
        <v>600</v>
      </c>
      <c r="K1153" s="123" t="s">
        <v>601</v>
      </c>
      <c r="L1153" s="67" t="s">
        <v>818</v>
      </c>
      <c r="M1153" s="104" t="s">
        <v>3796</v>
      </c>
      <c r="N1153" s="94" t="s">
        <v>603</v>
      </c>
      <c r="O1153" s="94" t="s">
        <v>3797</v>
      </c>
      <c r="P1153" s="100">
        <v>10000000</v>
      </c>
      <c r="Q1153" s="97">
        <v>2015</v>
      </c>
      <c r="R1153" s="69" t="s">
        <v>4963</v>
      </c>
      <c r="S1153" s="399">
        <v>42198</v>
      </c>
      <c r="T1153" s="69"/>
      <c r="U1153" s="350"/>
      <c r="V1153" s="417"/>
      <c r="W1153" s="67" t="s">
        <v>2063</v>
      </c>
      <c r="X1153" s="69" t="s">
        <v>7094</v>
      </c>
      <c r="Y1153" s="67" t="s">
        <v>7095</v>
      </c>
      <c r="Z1153" s="123"/>
      <c r="AA1153" s="69"/>
      <c r="AB1153" s="67"/>
      <c r="AC1153" s="89"/>
      <c r="AD1153" s="69"/>
      <c r="AE1153" s="69"/>
      <c r="AF1153" s="69"/>
      <c r="AG1153" s="69"/>
      <c r="AH1153" s="123"/>
      <c r="AI1153" s="123"/>
      <c r="AJ1153" s="349"/>
      <c r="AK1153" s="349"/>
      <c r="AL1153" s="123"/>
      <c r="AM1153" s="123"/>
      <c r="AN1153" s="123"/>
      <c r="AO1153" s="174"/>
      <c r="AP1153" s="174"/>
      <c r="AQ1153" s="174"/>
      <c r="AR1153" s="123"/>
      <c r="AS1153" s="350"/>
      <c r="AT1153" s="350"/>
      <c r="AU1153" s="123"/>
      <c r="AV1153" s="67"/>
      <c r="AW1153" s="179"/>
      <c r="AX1153" s="179"/>
      <c r="AY1153" s="123"/>
      <c r="AZ1153" s="123"/>
      <c r="BA1153" s="174">
        <v>42282</v>
      </c>
      <c r="BB1153" s="174"/>
      <c r="BC1153" s="123"/>
      <c r="BD1153" s="113">
        <v>10000000</v>
      </c>
      <c r="BE1153" s="86">
        <f>+BD1153</f>
        <v>10000000</v>
      </c>
      <c r="BF1153" s="86"/>
      <c r="BG1153" s="179"/>
      <c r="BH1153" s="88" t="s">
        <v>776</v>
      </c>
      <c r="BI1153" s="123"/>
      <c r="BJ1153" s="179"/>
      <c r="BK1153" s="351"/>
      <c r="BL1153" s="351"/>
      <c r="BM1153" s="179"/>
      <c r="BN1153" s="89"/>
      <c r="BQ1153" s="331">
        <v>10000000</v>
      </c>
    </row>
    <row r="1154" spans="1:69" x14ac:dyDescent="0.25">
      <c r="A1154" s="97">
        <v>1151</v>
      </c>
      <c r="B1154" s="404" t="s">
        <v>7096</v>
      </c>
      <c r="C1154" s="67" t="s">
        <v>7097</v>
      </c>
      <c r="D1154" s="67" t="s">
        <v>7098</v>
      </c>
      <c r="E1154" s="204">
        <v>14000000</v>
      </c>
      <c r="F1154" s="69" t="s">
        <v>4963</v>
      </c>
      <c r="G1154" s="69">
        <v>2015</v>
      </c>
      <c r="H1154" s="174">
        <v>42213</v>
      </c>
      <c r="I1154" s="174">
        <v>42214</v>
      </c>
      <c r="J1154" s="69" t="s">
        <v>600</v>
      </c>
      <c r="K1154" s="123" t="s">
        <v>601</v>
      </c>
      <c r="L1154" s="67" t="s">
        <v>602</v>
      </c>
      <c r="M1154" s="97" t="s">
        <v>98</v>
      </c>
      <c r="N1154" s="97" t="s">
        <v>98</v>
      </c>
      <c r="O1154" s="97" t="s">
        <v>98</v>
      </c>
      <c r="P1154" s="100">
        <v>14000000</v>
      </c>
      <c r="Q1154" s="69">
        <v>2015</v>
      </c>
      <c r="R1154" s="69" t="s">
        <v>4963</v>
      </c>
      <c r="S1154" s="363"/>
      <c r="T1154" s="69"/>
      <c r="U1154" s="350"/>
      <c r="V1154" s="417"/>
      <c r="W1154" s="67"/>
      <c r="X1154" s="69">
        <v>21588111</v>
      </c>
      <c r="Y1154" s="67" t="s">
        <v>7099</v>
      </c>
      <c r="Z1154" s="123"/>
      <c r="AA1154" s="69"/>
      <c r="AB1154" s="67"/>
      <c r="AC1154" s="89"/>
      <c r="AD1154" s="69"/>
      <c r="AE1154" s="69"/>
      <c r="AF1154" s="69"/>
      <c r="AG1154" s="69"/>
      <c r="AH1154" s="123"/>
      <c r="AI1154" s="123"/>
      <c r="AJ1154" s="349"/>
      <c r="AK1154" s="349"/>
      <c r="AL1154" s="123"/>
      <c r="AM1154" s="123"/>
      <c r="AN1154" s="123"/>
      <c r="AO1154" s="174"/>
      <c r="AP1154" s="174"/>
      <c r="AQ1154" s="174"/>
      <c r="AR1154" s="123"/>
      <c r="AS1154" s="350"/>
      <c r="AT1154" s="350"/>
      <c r="AU1154" s="123"/>
      <c r="AV1154" s="67"/>
      <c r="AW1154" s="179"/>
      <c r="AX1154" s="179"/>
      <c r="AY1154" s="123"/>
      <c r="AZ1154" s="123"/>
      <c r="BA1154" s="174">
        <v>42257</v>
      </c>
      <c r="BB1154" s="174"/>
      <c r="BC1154" s="123"/>
      <c r="BD1154" s="113">
        <v>14000000</v>
      </c>
      <c r="BE1154" s="86">
        <v>14000000</v>
      </c>
      <c r="BF1154" s="86"/>
      <c r="BG1154" s="179"/>
      <c r="BH1154" s="88" t="s">
        <v>776</v>
      </c>
      <c r="BI1154" s="123"/>
      <c r="BJ1154" s="179"/>
      <c r="BK1154" s="351"/>
      <c r="BL1154" s="351"/>
      <c r="BM1154" s="179"/>
      <c r="BN1154" s="89"/>
      <c r="BQ1154" s="90">
        <v>14000000</v>
      </c>
    </row>
    <row r="1155" spans="1:69" x14ac:dyDescent="0.25">
      <c r="A1155" s="97">
        <v>1152</v>
      </c>
      <c r="B1155" s="404" t="s">
        <v>7100</v>
      </c>
      <c r="C1155" s="67" t="s">
        <v>7101</v>
      </c>
      <c r="D1155" s="67" t="s">
        <v>7102</v>
      </c>
      <c r="E1155" s="204">
        <v>14000000</v>
      </c>
      <c r="F1155" s="69" t="s">
        <v>4963</v>
      </c>
      <c r="G1155" s="69">
        <v>2015</v>
      </c>
      <c r="H1155" s="174">
        <v>42213</v>
      </c>
      <c r="I1155" s="174">
        <v>42214</v>
      </c>
      <c r="J1155" s="69" t="s">
        <v>600</v>
      </c>
      <c r="K1155" s="123" t="s">
        <v>601</v>
      </c>
      <c r="L1155" s="88" t="s">
        <v>602</v>
      </c>
      <c r="M1155" s="99" t="s">
        <v>3796</v>
      </c>
      <c r="N1155" s="97" t="s">
        <v>603</v>
      </c>
      <c r="O1155" s="97" t="s">
        <v>98</v>
      </c>
      <c r="P1155" s="100">
        <v>14000000</v>
      </c>
      <c r="Q1155" s="69">
        <v>2015</v>
      </c>
      <c r="R1155" s="69" t="s">
        <v>4963</v>
      </c>
      <c r="S1155" s="363"/>
      <c r="T1155" s="69"/>
      <c r="U1155" s="350"/>
      <c r="V1155" s="417"/>
      <c r="W1155" s="67"/>
      <c r="X1155" s="69">
        <v>21589111</v>
      </c>
      <c r="Y1155" s="67" t="s">
        <v>7103</v>
      </c>
      <c r="Z1155" s="123"/>
      <c r="AA1155" s="69"/>
      <c r="AB1155" s="67"/>
      <c r="AC1155" s="89"/>
      <c r="AD1155" s="69"/>
      <c r="AE1155" s="69"/>
      <c r="AF1155" s="69"/>
      <c r="AG1155" s="69"/>
      <c r="AH1155" s="123"/>
      <c r="AI1155" s="123"/>
      <c r="AJ1155" s="349"/>
      <c r="AK1155" s="349"/>
      <c r="AL1155" s="123"/>
      <c r="AM1155" s="123"/>
      <c r="AN1155" s="123"/>
      <c r="AO1155" s="174"/>
      <c r="AP1155" s="174"/>
      <c r="AQ1155" s="174"/>
      <c r="AR1155" s="123"/>
      <c r="AS1155" s="350"/>
      <c r="AT1155" s="350"/>
      <c r="AU1155" s="123"/>
      <c r="AV1155" s="67"/>
      <c r="AW1155" s="179"/>
      <c r="AX1155" s="179"/>
      <c r="AY1155" s="123"/>
      <c r="AZ1155" s="123"/>
      <c r="BA1155" s="101">
        <v>42242</v>
      </c>
      <c r="BB1155" s="174"/>
      <c r="BC1155" s="123"/>
      <c r="BD1155" s="113">
        <v>14000000</v>
      </c>
      <c r="BE1155" s="113">
        <v>14000000</v>
      </c>
      <c r="BF1155" s="86"/>
      <c r="BG1155" s="179"/>
      <c r="BH1155" s="88" t="s">
        <v>776</v>
      </c>
      <c r="BI1155" s="123"/>
      <c r="BJ1155" s="179"/>
      <c r="BK1155" s="351"/>
      <c r="BL1155" s="351"/>
      <c r="BM1155" s="179"/>
      <c r="BN1155" s="89"/>
      <c r="BQ1155" s="90">
        <v>14000000</v>
      </c>
    </row>
    <row r="1156" spans="1:69" x14ac:dyDescent="0.25">
      <c r="A1156" s="97">
        <v>1153</v>
      </c>
      <c r="B1156" s="404" t="s">
        <v>7104</v>
      </c>
      <c r="C1156" s="88">
        <v>4800083168</v>
      </c>
      <c r="D1156" s="116" t="s">
        <v>2390</v>
      </c>
      <c r="E1156" s="418">
        <v>6000000</v>
      </c>
      <c r="F1156" s="97">
        <v>8</v>
      </c>
      <c r="G1156" s="94">
        <v>2014</v>
      </c>
      <c r="H1156" s="98">
        <v>41858</v>
      </c>
      <c r="I1156" s="418"/>
      <c r="J1156" s="97" t="s">
        <v>628</v>
      </c>
      <c r="K1156" s="104" t="s">
        <v>2391</v>
      </c>
      <c r="L1156" s="88" t="s">
        <v>630</v>
      </c>
      <c r="M1156" s="104" t="s">
        <v>1636</v>
      </c>
      <c r="N1156" s="97" t="s">
        <v>2392</v>
      </c>
      <c r="O1156" s="97" t="s">
        <v>98</v>
      </c>
      <c r="P1156" s="100">
        <v>6000000</v>
      </c>
      <c r="Q1156" s="97">
        <v>2015</v>
      </c>
      <c r="R1156" s="69" t="s">
        <v>4963</v>
      </c>
      <c r="S1156" s="363">
        <v>42195</v>
      </c>
      <c r="T1156" s="69"/>
      <c r="U1156" s="350"/>
      <c r="V1156" s="417"/>
      <c r="W1156" s="67" t="s">
        <v>7047</v>
      </c>
      <c r="X1156" s="69" t="s">
        <v>7105</v>
      </c>
      <c r="Y1156" s="67" t="s">
        <v>7106</v>
      </c>
      <c r="Z1156" s="123" t="s">
        <v>7050</v>
      </c>
      <c r="AA1156" s="69"/>
      <c r="AB1156" s="67"/>
      <c r="AC1156" s="89"/>
      <c r="AD1156" s="69"/>
      <c r="AE1156" s="69"/>
      <c r="AF1156" s="69"/>
      <c r="AG1156" s="69"/>
      <c r="AH1156" s="123" t="s">
        <v>161</v>
      </c>
      <c r="AI1156" s="123"/>
      <c r="AJ1156" s="349"/>
      <c r="AK1156" s="349"/>
      <c r="AL1156" s="123"/>
      <c r="AM1156" s="123"/>
      <c r="AN1156" s="123"/>
      <c r="AO1156" s="174"/>
      <c r="AP1156" s="174"/>
      <c r="AQ1156" s="174"/>
      <c r="AR1156" s="123"/>
      <c r="AS1156" s="350"/>
      <c r="AT1156" s="350"/>
      <c r="AU1156" s="123"/>
      <c r="AV1156" s="67" t="s">
        <v>7107</v>
      </c>
      <c r="AW1156" s="179">
        <v>42236</v>
      </c>
      <c r="AX1156" s="179">
        <v>42237</v>
      </c>
      <c r="AY1156" s="123"/>
      <c r="AZ1156" s="123" t="s">
        <v>2575</v>
      </c>
      <c r="BA1156" s="174">
        <v>42241</v>
      </c>
      <c r="BB1156" s="98">
        <v>42268</v>
      </c>
      <c r="BC1156" s="104"/>
      <c r="BD1156" s="113">
        <f>+E1156</f>
        <v>6000000</v>
      </c>
      <c r="BE1156" s="113"/>
      <c r="BF1156" s="113">
        <f>+BD1156</f>
        <v>6000000</v>
      </c>
      <c r="BG1156" s="87">
        <v>42269</v>
      </c>
      <c r="BH1156" s="88" t="s">
        <v>116</v>
      </c>
      <c r="BI1156" s="811" t="s">
        <v>14649</v>
      </c>
      <c r="BJ1156" s="146">
        <v>42270</v>
      </c>
      <c r="BK1156" s="146">
        <v>42291</v>
      </c>
      <c r="BL1156" s="146">
        <v>42292</v>
      </c>
      <c r="BM1156" s="179"/>
      <c r="BN1156" s="89"/>
      <c r="BO1156" t="s">
        <v>3065</v>
      </c>
      <c r="BQ1156" s="20">
        <v>6000000</v>
      </c>
    </row>
    <row r="1157" spans="1:69" x14ac:dyDescent="0.25">
      <c r="A1157" s="97">
        <v>1154</v>
      </c>
      <c r="B1157" s="404" t="s">
        <v>7108</v>
      </c>
      <c r="C1157" s="88">
        <v>4800083168</v>
      </c>
      <c r="D1157" s="116" t="s">
        <v>2390</v>
      </c>
      <c r="E1157" s="418">
        <v>6000000</v>
      </c>
      <c r="F1157" s="97">
        <v>8</v>
      </c>
      <c r="G1157" s="94">
        <v>2014</v>
      </c>
      <c r="H1157" s="98">
        <v>41858</v>
      </c>
      <c r="I1157" s="418"/>
      <c r="J1157" s="97" t="s">
        <v>628</v>
      </c>
      <c r="K1157" s="104" t="s">
        <v>2391</v>
      </c>
      <c r="L1157" s="88" t="s">
        <v>630</v>
      </c>
      <c r="M1157" s="104" t="s">
        <v>1636</v>
      </c>
      <c r="N1157" s="97" t="s">
        <v>2392</v>
      </c>
      <c r="O1157" s="97" t="s">
        <v>98</v>
      </c>
      <c r="P1157" s="100">
        <v>6000000</v>
      </c>
      <c r="Q1157" s="97">
        <v>2015</v>
      </c>
      <c r="R1157" s="69" t="s">
        <v>4963</v>
      </c>
      <c r="S1157" s="363">
        <v>42195</v>
      </c>
      <c r="T1157" s="69"/>
      <c r="U1157" s="350"/>
      <c r="V1157" s="417"/>
      <c r="W1157" s="67" t="s">
        <v>7047</v>
      </c>
      <c r="X1157" s="69" t="s">
        <v>7109</v>
      </c>
      <c r="Y1157" s="67" t="s">
        <v>7110</v>
      </c>
      <c r="Z1157" s="123" t="s">
        <v>7050</v>
      </c>
      <c r="AA1157" s="69"/>
      <c r="AB1157" s="67"/>
      <c r="AC1157" s="89"/>
      <c r="AD1157" s="69"/>
      <c r="AE1157" s="69"/>
      <c r="AF1157" s="69"/>
      <c r="AG1157" s="69"/>
      <c r="AH1157" s="123" t="s">
        <v>161</v>
      </c>
      <c r="AI1157" s="123"/>
      <c r="AJ1157" s="349"/>
      <c r="AK1157" s="349"/>
      <c r="AL1157" s="123"/>
      <c r="AM1157" s="123"/>
      <c r="AN1157" s="123"/>
      <c r="AO1157" s="174"/>
      <c r="AP1157" s="174"/>
      <c r="AQ1157" s="174"/>
      <c r="AR1157" s="123"/>
      <c r="AS1157" s="350"/>
      <c r="AT1157" s="350"/>
      <c r="AU1157" s="123"/>
      <c r="AV1157" s="67" t="s">
        <v>7111</v>
      </c>
      <c r="AW1157" s="179">
        <v>42236</v>
      </c>
      <c r="AX1157" s="179">
        <v>42237</v>
      </c>
      <c r="AY1157" s="123"/>
      <c r="AZ1157" s="123" t="s">
        <v>2575</v>
      </c>
      <c r="BA1157" s="174">
        <v>42241</v>
      </c>
      <c r="BB1157" s="98">
        <v>42268</v>
      </c>
      <c r="BC1157" s="104"/>
      <c r="BD1157" s="113">
        <f>+E1157</f>
        <v>6000000</v>
      </c>
      <c r="BE1157" s="113"/>
      <c r="BF1157" s="113">
        <f>+BD1157</f>
        <v>6000000</v>
      </c>
      <c r="BG1157" s="87">
        <v>42269</v>
      </c>
      <c r="BH1157" s="88" t="s">
        <v>116</v>
      </c>
      <c r="BI1157" s="811" t="s">
        <v>14649</v>
      </c>
      <c r="BJ1157" s="146">
        <v>42270</v>
      </c>
      <c r="BK1157" s="146">
        <v>42291</v>
      </c>
      <c r="BL1157" s="146">
        <v>42292</v>
      </c>
      <c r="BM1157" s="179"/>
      <c r="BN1157" s="89"/>
      <c r="BO1157" t="s">
        <v>3065</v>
      </c>
      <c r="BQ1157" s="20">
        <v>6000000</v>
      </c>
    </row>
    <row r="1158" spans="1:69" x14ac:dyDescent="0.25">
      <c r="A1158" s="97">
        <v>1155</v>
      </c>
      <c r="B1158" s="404" t="s">
        <v>7112</v>
      </c>
      <c r="C1158" s="88">
        <v>4800083168</v>
      </c>
      <c r="D1158" s="116" t="s">
        <v>2390</v>
      </c>
      <c r="E1158" s="418">
        <v>6000000</v>
      </c>
      <c r="F1158" s="97">
        <v>8</v>
      </c>
      <c r="G1158" s="94">
        <v>2014</v>
      </c>
      <c r="H1158" s="98">
        <v>41858</v>
      </c>
      <c r="I1158" s="418"/>
      <c r="J1158" s="97" t="s">
        <v>628</v>
      </c>
      <c r="K1158" s="104" t="s">
        <v>2391</v>
      </c>
      <c r="L1158" s="88" t="s">
        <v>630</v>
      </c>
      <c r="M1158" s="104" t="s">
        <v>1636</v>
      </c>
      <c r="N1158" s="97" t="s">
        <v>2392</v>
      </c>
      <c r="O1158" s="97" t="s">
        <v>98</v>
      </c>
      <c r="P1158" s="100">
        <v>6000000</v>
      </c>
      <c r="Q1158" s="97">
        <v>2015</v>
      </c>
      <c r="R1158" s="69" t="s">
        <v>4963</v>
      </c>
      <c r="S1158" s="363">
        <v>42195</v>
      </c>
      <c r="T1158" s="69"/>
      <c r="U1158" s="350"/>
      <c r="V1158" s="417"/>
      <c r="W1158" s="67" t="s">
        <v>7047</v>
      </c>
      <c r="X1158" s="69" t="s">
        <v>7113</v>
      </c>
      <c r="Y1158" s="67" t="s">
        <v>7114</v>
      </c>
      <c r="Z1158" s="123" t="s">
        <v>7050</v>
      </c>
      <c r="AA1158" s="69"/>
      <c r="AB1158" s="67"/>
      <c r="AC1158" s="89"/>
      <c r="AD1158" s="69"/>
      <c r="AE1158" s="69"/>
      <c r="AF1158" s="69"/>
      <c r="AG1158" s="69"/>
      <c r="AH1158" s="123" t="s">
        <v>161</v>
      </c>
      <c r="AI1158" s="123"/>
      <c r="AJ1158" s="349"/>
      <c r="AK1158" s="349"/>
      <c r="AL1158" s="123"/>
      <c r="AM1158" s="123"/>
      <c r="AN1158" s="123"/>
      <c r="AO1158" s="174"/>
      <c r="AP1158" s="174"/>
      <c r="AQ1158" s="174"/>
      <c r="AR1158" s="123"/>
      <c r="AS1158" s="350"/>
      <c r="AT1158" s="350"/>
      <c r="AU1158" s="123"/>
      <c r="AV1158" s="67" t="s">
        <v>7115</v>
      </c>
      <c r="AW1158" s="179">
        <v>42226</v>
      </c>
      <c r="AX1158" s="84">
        <v>42237</v>
      </c>
      <c r="AY1158" s="123"/>
      <c r="AZ1158" s="123" t="s">
        <v>2575</v>
      </c>
      <c r="BA1158" s="174">
        <v>42241</v>
      </c>
      <c r="BB1158" s="98">
        <v>42268</v>
      </c>
      <c r="BC1158" s="104"/>
      <c r="BD1158" s="113">
        <f>+E1158</f>
        <v>6000000</v>
      </c>
      <c r="BE1158" s="113"/>
      <c r="BF1158" s="113">
        <f>+BD1158</f>
        <v>6000000</v>
      </c>
      <c r="BG1158" s="87">
        <v>42269</v>
      </c>
      <c r="BH1158" s="88" t="s">
        <v>116</v>
      </c>
      <c r="BI1158" s="811" t="s">
        <v>14649</v>
      </c>
      <c r="BJ1158" s="146">
        <v>42270</v>
      </c>
      <c r="BK1158" s="146">
        <v>42291</v>
      </c>
      <c r="BL1158" s="146">
        <v>42292</v>
      </c>
      <c r="BM1158" s="179"/>
      <c r="BN1158" s="89"/>
      <c r="BO1158" t="s">
        <v>3065</v>
      </c>
      <c r="BQ1158" s="20">
        <v>6000000</v>
      </c>
    </row>
    <row r="1159" spans="1:69" x14ac:dyDescent="0.25">
      <c r="A1159" s="97">
        <v>1156</v>
      </c>
      <c r="B1159" s="404" t="s">
        <v>7116</v>
      </c>
      <c r="C1159" s="88">
        <v>4800083168</v>
      </c>
      <c r="D1159" s="116" t="s">
        <v>2390</v>
      </c>
      <c r="E1159" s="418">
        <v>6000000</v>
      </c>
      <c r="F1159" s="97">
        <v>8</v>
      </c>
      <c r="G1159" s="94">
        <v>2014</v>
      </c>
      <c r="H1159" s="98">
        <v>41858</v>
      </c>
      <c r="I1159" s="418"/>
      <c r="J1159" s="97" t="s">
        <v>628</v>
      </c>
      <c r="K1159" s="104" t="s">
        <v>2391</v>
      </c>
      <c r="L1159" s="88" t="s">
        <v>630</v>
      </c>
      <c r="M1159" s="104" t="s">
        <v>1636</v>
      </c>
      <c r="N1159" s="97" t="s">
        <v>2392</v>
      </c>
      <c r="O1159" s="97" t="s">
        <v>98</v>
      </c>
      <c r="P1159" s="100">
        <v>6000000</v>
      </c>
      <c r="Q1159" s="97">
        <v>2015</v>
      </c>
      <c r="R1159" s="69" t="s">
        <v>4963</v>
      </c>
      <c r="S1159" s="363">
        <v>42195</v>
      </c>
      <c r="T1159" s="69"/>
      <c r="U1159" s="350"/>
      <c r="V1159" s="417"/>
      <c r="W1159" s="67" t="s">
        <v>7047</v>
      </c>
      <c r="X1159" s="69" t="s">
        <v>7117</v>
      </c>
      <c r="Y1159" s="67" t="s">
        <v>7118</v>
      </c>
      <c r="Z1159" s="123" t="s">
        <v>7050</v>
      </c>
      <c r="AA1159" s="69"/>
      <c r="AB1159" s="67"/>
      <c r="AC1159" s="89"/>
      <c r="AD1159" s="69"/>
      <c r="AE1159" s="69"/>
      <c r="AF1159" s="69"/>
      <c r="AG1159" s="69"/>
      <c r="AH1159" s="123" t="s">
        <v>161</v>
      </c>
      <c r="AI1159" s="123"/>
      <c r="AJ1159" s="349"/>
      <c r="AK1159" s="349"/>
      <c r="AL1159" s="123"/>
      <c r="AM1159" s="123"/>
      <c r="AN1159" s="123"/>
      <c r="AO1159" s="174"/>
      <c r="AP1159" s="174"/>
      <c r="AQ1159" s="174"/>
      <c r="AR1159" s="123"/>
      <c r="AS1159" s="350"/>
      <c r="AT1159" s="350"/>
      <c r="AU1159" s="123"/>
      <c r="AV1159" s="67" t="s">
        <v>7119</v>
      </c>
      <c r="AW1159" s="179">
        <v>42226</v>
      </c>
      <c r="AX1159" s="84">
        <v>42237</v>
      </c>
      <c r="AY1159" s="123"/>
      <c r="AZ1159" s="123" t="s">
        <v>2575</v>
      </c>
      <c r="BA1159" s="174">
        <v>42241</v>
      </c>
      <c r="BB1159" s="98">
        <v>42268</v>
      </c>
      <c r="BC1159" s="104"/>
      <c r="BD1159" s="113">
        <f>+E1159</f>
        <v>6000000</v>
      </c>
      <c r="BE1159" s="113"/>
      <c r="BF1159" s="113">
        <f>+BD1159</f>
        <v>6000000</v>
      </c>
      <c r="BG1159" s="87">
        <v>42269</v>
      </c>
      <c r="BH1159" s="88" t="s">
        <v>116</v>
      </c>
      <c r="BI1159" s="811" t="s">
        <v>14649</v>
      </c>
      <c r="BJ1159" s="146">
        <v>42270</v>
      </c>
      <c r="BK1159" s="146">
        <v>42291</v>
      </c>
      <c r="BL1159" s="146">
        <v>42292</v>
      </c>
      <c r="BM1159" s="179"/>
      <c r="BN1159" s="89"/>
      <c r="BO1159" t="s">
        <v>3065</v>
      </c>
      <c r="BQ1159" s="20">
        <v>6000000</v>
      </c>
    </row>
    <row r="1160" spans="1:69" x14ac:dyDescent="0.25">
      <c r="A1160" s="97">
        <v>1157</v>
      </c>
      <c r="B1160" s="404" t="s">
        <v>7120</v>
      </c>
      <c r="C1160" s="67" t="s">
        <v>7121</v>
      </c>
      <c r="D1160" s="67" t="s">
        <v>7122</v>
      </c>
      <c r="E1160" s="204">
        <v>12500000</v>
      </c>
      <c r="F1160" s="69" t="s">
        <v>4963</v>
      </c>
      <c r="G1160" s="69">
        <v>2015</v>
      </c>
      <c r="H1160" s="174">
        <v>42193</v>
      </c>
      <c r="I1160" s="174">
        <v>42199</v>
      </c>
      <c r="J1160" s="69" t="s">
        <v>613</v>
      </c>
      <c r="K1160" s="69" t="s">
        <v>613</v>
      </c>
      <c r="L1160" s="67" t="s">
        <v>7123</v>
      </c>
      <c r="M1160" s="97" t="s">
        <v>98</v>
      </c>
      <c r="N1160" s="97" t="s">
        <v>98</v>
      </c>
      <c r="O1160" s="97" t="s">
        <v>98</v>
      </c>
      <c r="P1160" s="100">
        <v>12500000</v>
      </c>
      <c r="Q1160" s="97">
        <v>2015</v>
      </c>
      <c r="R1160" s="69" t="s">
        <v>4963</v>
      </c>
      <c r="S1160" s="363">
        <v>42199</v>
      </c>
      <c r="T1160" s="69"/>
      <c r="U1160" s="350"/>
      <c r="V1160" s="417"/>
      <c r="W1160" s="67" t="s">
        <v>431</v>
      </c>
      <c r="X1160" s="69"/>
      <c r="Y1160" s="67" t="s">
        <v>7122</v>
      </c>
      <c r="Z1160" s="67" t="s">
        <v>7122</v>
      </c>
      <c r="AA1160" s="69"/>
      <c r="AB1160" s="67"/>
      <c r="AC1160" s="89"/>
      <c r="AD1160" s="69"/>
      <c r="AE1160" s="69"/>
      <c r="AF1160" s="69"/>
      <c r="AG1160" s="69"/>
      <c r="AH1160" s="123"/>
      <c r="AI1160" s="123"/>
      <c r="AJ1160" s="349"/>
      <c r="AK1160" s="349"/>
      <c r="AL1160" s="123"/>
      <c r="AM1160" s="123"/>
      <c r="AN1160" s="123"/>
      <c r="AO1160" s="174"/>
      <c r="AP1160" s="174"/>
      <c r="AQ1160" s="174"/>
      <c r="AR1160" s="123"/>
      <c r="AS1160" s="350"/>
      <c r="AT1160" s="350"/>
      <c r="AU1160" s="123"/>
      <c r="AV1160" s="67"/>
      <c r="AW1160" s="179"/>
      <c r="AX1160" s="179"/>
      <c r="AY1160" s="123"/>
      <c r="AZ1160" s="123"/>
      <c r="BA1160" s="174"/>
      <c r="BB1160" s="174"/>
      <c r="BC1160" s="123"/>
      <c r="BD1160" s="86">
        <v>12500000</v>
      </c>
      <c r="BE1160" s="86"/>
      <c r="BF1160" s="86"/>
      <c r="BG1160" s="179">
        <v>42222</v>
      </c>
      <c r="BH1160" s="67" t="s">
        <v>242</v>
      </c>
      <c r="BI1160" s="123" t="s">
        <v>7124</v>
      </c>
      <c r="BJ1160" s="179">
        <v>42221</v>
      </c>
      <c r="BK1160" s="351">
        <v>42242</v>
      </c>
      <c r="BL1160" s="351"/>
      <c r="BM1160" s="179"/>
      <c r="BN1160" s="89"/>
      <c r="BQ1160" s="331">
        <v>12500000</v>
      </c>
    </row>
    <row r="1161" spans="1:69" x14ac:dyDescent="0.25">
      <c r="A1161" s="97">
        <v>1158</v>
      </c>
      <c r="B1161" s="404" t="s">
        <v>7125</v>
      </c>
      <c r="C1161" s="67" t="s">
        <v>7126</v>
      </c>
      <c r="D1161" s="67" t="s">
        <v>7127</v>
      </c>
      <c r="E1161" s="204">
        <v>12500000</v>
      </c>
      <c r="F1161" s="69" t="s">
        <v>4963</v>
      </c>
      <c r="G1161" s="69">
        <v>2015</v>
      </c>
      <c r="H1161" s="174">
        <v>42193</v>
      </c>
      <c r="I1161" s="174">
        <v>42199</v>
      </c>
      <c r="J1161" s="69" t="s">
        <v>613</v>
      </c>
      <c r="K1161" s="69" t="s">
        <v>613</v>
      </c>
      <c r="L1161" s="67" t="s">
        <v>7123</v>
      </c>
      <c r="M1161" s="97" t="s">
        <v>98</v>
      </c>
      <c r="N1161" s="97" t="s">
        <v>98</v>
      </c>
      <c r="O1161" s="97" t="s">
        <v>98</v>
      </c>
      <c r="P1161" s="100">
        <v>12500000</v>
      </c>
      <c r="Q1161" s="97">
        <v>2015</v>
      </c>
      <c r="R1161" s="69" t="s">
        <v>4963</v>
      </c>
      <c r="S1161" s="363">
        <v>42199</v>
      </c>
      <c r="T1161" s="69"/>
      <c r="U1161" s="350"/>
      <c r="V1161" s="417"/>
      <c r="W1161" s="67" t="s">
        <v>431</v>
      </c>
      <c r="X1161" s="69"/>
      <c r="Y1161" s="67" t="s">
        <v>7127</v>
      </c>
      <c r="Z1161" s="67" t="s">
        <v>7127</v>
      </c>
      <c r="AA1161" s="69"/>
      <c r="AB1161" s="67"/>
      <c r="AC1161" s="89"/>
      <c r="AD1161" s="69"/>
      <c r="AE1161" s="69"/>
      <c r="AF1161" s="69"/>
      <c r="AG1161" s="69"/>
      <c r="AH1161" s="123"/>
      <c r="AI1161" s="123"/>
      <c r="AJ1161" s="349"/>
      <c r="AK1161" s="349"/>
      <c r="AL1161" s="123"/>
      <c r="AM1161" s="123"/>
      <c r="AN1161" s="123"/>
      <c r="AO1161" s="174"/>
      <c r="AP1161" s="174"/>
      <c r="AQ1161" s="174"/>
      <c r="AR1161" s="123"/>
      <c r="AS1161" s="350"/>
      <c r="AT1161" s="350"/>
      <c r="AU1161" s="123"/>
      <c r="AV1161" s="67"/>
      <c r="AW1161" s="179"/>
      <c r="AX1161" s="179"/>
      <c r="AY1161" s="123"/>
      <c r="AZ1161" s="123"/>
      <c r="BA1161" s="174"/>
      <c r="BB1161" s="174"/>
      <c r="BC1161" s="123"/>
      <c r="BD1161" s="86">
        <v>12500000</v>
      </c>
      <c r="BE1161" s="86"/>
      <c r="BF1161" s="86"/>
      <c r="BG1161" s="179">
        <v>42222</v>
      </c>
      <c r="BH1161" s="67" t="s">
        <v>242</v>
      </c>
      <c r="BI1161" s="123" t="s">
        <v>7128</v>
      </c>
      <c r="BJ1161" s="179">
        <v>42221</v>
      </c>
      <c r="BK1161" s="351">
        <v>42242</v>
      </c>
      <c r="BL1161" s="351"/>
      <c r="BM1161" s="179"/>
      <c r="BN1161" s="89"/>
      <c r="BQ1161" s="331">
        <v>12500000</v>
      </c>
    </row>
    <row r="1162" spans="1:69" x14ac:dyDescent="0.25">
      <c r="A1162" s="97">
        <v>1159</v>
      </c>
      <c r="B1162" s="404" t="s">
        <v>7129</v>
      </c>
      <c r="C1162" s="67"/>
      <c r="D1162" s="67" t="s">
        <v>7130</v>
      </c>
      <c r="E1162" s="204"/>
      <c r="F1162" s="69"/>
      <c r="G1162" s="69"/>
      <c r="H1162" s="174"/>
      <c r="I1162" s="174"/>
      <c r="J1162" s="69" t="s">
        <v>600</v>
      </c>
      <c r="K1162" s="123" t="s">
        <v>716</v>
      </c>
      <c r="L1162" s="67"/>
      <c r="M1162" s="97" t="s">
        <v>98</v>
      </c>
      <c r="N1162" s="97" t="s">
        <v>98</v>
      </c>
      <c r="O1162" s="97" t="s">
        <v>98</v>
      </c>
      <c r="P1162" s="100">
        <v>3000000</v>
      </c>
      <c r="Q1162" s="97">
        <v>2015</v>
      </c>
      <c r="R1162" s="69" t="s">
        <v>4963</v>
      </c>
      <c r="S1162" s="363"/>
      <c r="T1162" s="69"/>
      <c r="U1162" s="350"/>
      <c r="V1162" s="417"/>
      <c r="W1162" s="67"/>
      <c r="X1162" s="69" t="s">
        <v>7130</v>
      </c>
      <c r="Y1162" s="67" t="s">
        <v>7131</v>
      </c>
      <c r="Z1162" s="123" t="s">
        <v>7131</v>
      </c>
      <c r="AA1162" s="69"/>
      <c r="AB1162" s="67"/>
      <c r="AC1162" s="89"/>
      <c r="AD1162" s="69"/>
      <c r="AE1162" s="69"/>
      <c r="AF1162" s="69"/>
      <c r="AG1162" s="69"/>
      <c r="AH1162" s="123"/>
      <c r="AI1162" s="123"/>
      <c r="AJ1162" s="349"/>
      <c r="AK1162" s="349"/>
      <c r="AL1162" s="123"/>
      <c r="AM1162" s="123"/>
      <c r="AN1162" s="123"/>
      <c r="AO1162" s="174"/>
      <c r="AP1162" s="174"/>
      <c r="AQ1162" s="174"/>
      <c r="AR1162" s="123"/>
      <c r="AS1162" s="350"/>
      <c r="AT1162" s="350"/>
      <c r="AU1162" s="123"/>
      <c r="AV1162" s="67"/>
      <c r="AW1162" s="179"/>
      <c r="AX1162" s="179"/>
      <c r="AY1162" s="123"/>
      <c r="AZ1162" s="123"/>
      <c r="BA1162" s="174"/>
      <c r="BB1162" s="174"/>
      <c r="BC1162" s="123"/>
      <c r="BD1162" s="113">
        <v>0</v>
      </c>
      <c r="BE1162" s="86"/>
      <c r="BF1162" s="86"/>
      <c r="BG1162" s="179"/>
      <c r="BH1162" s="88" t="s">
        <v>720</v>
      </c>
      <c r="BI1162" s="123"/>
      <c r="BJ1162" s="179"/>
      <c r="BK1162" s="351"/>
      <c r="BL1162" s="351"/>
      <c r="BM1162" s="179"/>
      <c r="BN1162" s="89"/>
      <c r="BQ1162" s="20">
        <v>3000000</v>
      </c>
    </row>
    <row r="1163" spans="1:69" x14ac:dyDescent="0.25">
      <c r="A1163" s="97">
        <v>1160</v>
      </c>
      <c r="B1163" s="404" t="s">
        <v>7132</v>
      </c>
      <c r="C1163" s="67" t="s">
        <v>7133</v>
      </c>
      <c r="D1163" s="67" t="s">
        <v>7134</v>
      </c>
      <c r="E1163" s="204">
        <v>8500000</v>
      </c>
      <c r="F1163" s="69" t="s">
        <v>979</v>
      </c>
      <c r="G1163" s="69">
        <v>2015</v>
      </c>
      <c r="H1163" s="174">
        <v>42234</v>
      </c>
      <c r="I1163" s="174">
        <v>42235</v>
      </c>
      <c r="J1163" s="69" t="s">
        <v>600</v>
      </c>
      <c r="K1163" s="123" t="s">
        <v>716</v>
      </c>
      <c r="L1163" s="88" t="s">
        <v>602</v>
      </c>
      <c r="M1163" s="97" t="s">
        <v>98</v>
      </c>
      <c r="N1163" s="97" t="s">
        <v>98</v>
      </c>
      <c r="O1163" s="97" t="s">
        <v>98</v>
      </c>
      <c r="P1163" s="100">
        <v>8500000</v>
      </c>
      <c r="Q1163" s="97">
        <v>2015</v>
      </c>
      <c r="R1163" s="69" t="s">
        <v>4963</v>
      </c>
      <c r="S1163" s="363"/>
      <c r="T1163" s="69"/>
      <c r="U1163" s="350"/>
      <c r="V1163" s="417"/>
      <c r="W1163" s="67"/>
      <c r="X1163" s="69" t="s">
        <v>2064</v>
      </c>
      <c r="Y1163" s="95" t="s">
        <v>7135</v>
      </c>
      <c r="Z1163" s="123" t="s">
        <v>5064</v>
      </c>
      <c r="AA1163" s="69"/>
      <c r="AB1163" s="67"/>
      <c r="AC1163" s="89"/>
      <c r="AD1163" s="69"/>
      <c r="AE1163" s="69"/>
      <c r="AF1163" s="69"/>
      <c r="AG1163" s="69"/>
      <c r="AH1163" s="123"/>
      <c r="AI1163" s="123"/>
      <c r="AJ1163" s="349"/>
      <c r="AK1163" s="349"/>
      <c r="AL1163" s="123"/>
      <c r="AM1163" s="123"/>
      <c r="AN1163" s="123"/>
      <c r="AO1163" s="174"/>
      <c r="AP1163" s="174"/>
      <c r="AQ1163" s="174"/>
      <c r="AR1163" s="123"/>
      <c r="AS1163" s="350"/>
      <c r="AT1163" s="350"/>
      <c r="AU1163" s="123"/>
      <c r="AV1163" s="67"/>
      <c r="AW1163" s="179"/>
      <c r="AX1163" s="179"/>
      <c r="AY1163" s="123"/>
      <c r="AZ1163" s="104" t="s">
        <v>14640</v>
      </c>
      <c r="BA1163" s="98">
        <v>42261</v>
      </c>
      <c r="BB1163" s="98">
        <v>42275</v>
      </c>
      <c r="BC1163" s="123"/>
      <c r="BD1163" s="113">
        <v>8500000</v>
      </c>
      <c r="BE1163" s="113">
        <v>0</v>
      </c>
      <c r="BF1163" s="113">
        <f>+BD1163</f>
        <v>8500000</v>
      </c>
      <c r="BG1163" s="87">
        <v>42276</v>
      </c>
      <c r="BH1163" s="88" t="s">
        <v>116</v>
      </c>
      <c r="BI1163" s="805" t="s">
        <v>14725</v>
      </c>
      <c r="BJ1163" s="806">
        <v>42277</v>
      </c>
      <c r="BK1163" s="807">
        <v>42298</v>
      </c>
      <c r="BL1163" s="351">
        <v>42292</v>
      </c>
      <c r="BM1163" s="179"/>
      <c r="BN1163" s="89"/>
      <c r="BQ1163" s="20">
        <v>8500000</v>
      </c>
    </row>
    <row r="1164" spans="1:69" x14ac:dyDescent="0.25">
      <c r="A1164" s="97">
        <v>1161</v>
      </c>
      <c r="B1164" s="404" t="s">
        <v>7136</v>
      </c>
      <c r="C1164" s="67" t="s">
        <v>7137</v>
      </c>
      <c r="D1164" s="67" t="s">
        <v>7138</v>
      </c>
      <c r="E1164" s="204">
        <v>18000000</v>
      </c>
      <c r="F1164" s="69" t="s">
        <v>979</v>
      </c>
      <c r="G1164" s="69">
        <v>2015</v>
      </c>
      <c r="H1164" s="174">
        <v>42234</v>
      </c>
      <c r="I1164" s="174">
        <v>42235</v>
      </c>
      <c r="J1164" s="69" t="s">
        <v>600</v>
      </c>
      <c r="K1164" s="123" t="s">
        <v>716</v>
      </c>
      <c r="L1164" s="88" t="s">
        <v>602</v>
      </c>
      <c r="M1164" s="97" t="s">
        <v>98</v>
      </c>
      <c r="N1164" s="97" t="s">
        <v>98</v>
      </c>
      <c r="O1164" s="97" t="s">
        <v>98</v>
      </c>
      <c r="P1164" s="100">
        <v>18000000</v>
      </c>
      <c r="Q1164" s="97">
        <v>2015</v>
      </c>
      <c r="R1164" s="69" t="s">
        <v>4963</v>
      </c>
      <c r="S1164" s="363"/>
      <c r="T1164" s="69"/>
      <c r="U1164" s="350"/>
      <c r="V1164" s="417"/>
      <c r="W1164" s="67"/>
      <c r="X1164" s="69" t="s">
        <v>2064</v>
      </c>
      <c r="Y1164" s="67" t="s">
        <v>7139</v>
      </c>
      <c r="Z1164" s="123" t="s">
        <v>5652</v>
      </c>
      <c r="AA1164" s="69"/>
      <c r="AB1164" s="67"/>
      <c r="AC1164" s="89"/>
      <c r="AD1164" s="69"/>
      <c r="AE1164" s="69"/>
      <c r="AF1164" s="69"/>
      <c r="AG1164" s="69"/>
      <c r="AH1164" s="123"/>
      <c r="AI1164" s="123"/>
      <c r="AJ1164" s="349"/>
      <c r="AK1164" s="349"/>
      <c r="AL1164" s="123"/>
      <c r="AM1164" s="123"/>
      <c r="AN1164" s="123"/>
      <c r="AO1164" s="174"/>
      <c r="AP1164" s="174"/>
      <c r="AQ1164" s="174"/>
      <c r="AR1164" s="123"/>
      <c r="AS1164" s="350"/>
      <c r="AT1164" s="350"/>
      <c r="AU1164" s="123"/>
      <c r="AV1164" s="67"/>
      <c r="AW1164" s="179"/>
      <c r="AX1164" s="179"/>
      <c r="AY1164" s="123"/>
      <c r="AZ1164" s="104" t="s">
        <v>14641</v>
      </c>
      <c r="BA1164" s="98">
        <v>42261</v>
      </c>
      <c r="BB1164" s="98">
        <v>42275</v>
      </c>
      <c r="BC1164" s="123"/>
      <c r="BD1164" s="113">
        <f>+E1164</f>
        <v>18000000</v>
      </c>
      <c r="BE1164" s="113">
        <v>0</v>
      </c>
      <c r="BF1164" s="113">
        <f>+BD1164</f>
        <v>18000000</v>
      </c>
      <c r="BG1164" s="87">
        <v>42276</v>
      </c>
      <c r="BH1164" s="88" t="s">
        <v>116</v>
      </c>
      <c r="BI1164" s="805" t="s">
        <v>14726</v>
      </c>
      <c r="BJ1164" s="806">
        <v>42277</v>
      </c>
      <c r="BK1164" s="807">
        <v>42298</v>
      </c>
      <c r="BL1164" s="351">
        <v>42292</v>
      </c>
      <c r="BM1164" s="179"/>
      <c r="BN1164" s="89"/>
      <c r="BQ1164" s="90">
        <v>18000000</v>
      </c>
    </row>
    <row r="1165" spans="1:69" x14ac:dyDescent="0.25">
      <c r="A1165" s="97">
        <v>1162</v>
      </c>
      <c r="B1165" s="404" t="s">
        <v>7140</v>
      </c>
      <c r="C1165" s="67"/>
      <c r="D1165" s="67" t="s">
        <v>7141</v>
      </c>
      <c r="E1165" s="204"/>
      <c r="F1165" s="69"/>
      <c r="G1165" s="69"/>
      <c r="H1165" s="174"/>
      <c r="I1165" s="174"/>
      <c r="J1165" s="69" t="s">
        <v>600</v>
      </c>
      <c r="K1165" s="123" t="s">
        <v>716</v>
      </c>
      <c r="L1165" s="67"/>
      <c r="M1165" s="97" t="s">
        <v>98</v>
      </c>
      <c r="N1165" s="97" t="s">
        <v>98</v>
      </c>
      <c r="O1165" s="97" t="s">
        <v>98</v>
      </c>
      <c r="P1165" s="100">
        <v>2000000</v>
      </c>
      <c r="Q1165" s="97">
        <v>2015</v>
      </c>
      <c r="R1165" s="69" t="s">
        <v>4963</v>
      </c>
      <c r="S1165" s="363">
        <v>42207</v>
      </c>
      <c r="T1165" s="69"/>
      <c r="U1165" s="350"/>
      <c r="V1165" s="417"/>
      <c r="W1165" s="67" t="s">
        <v>2857</v>
      </c>
      <c r="X1165" s="69"/>
      <c r="Y1165" s="67" t="s">
        <v>7141</v>
      </c>
      <c r="Z1165" s="123" t="s">
        <v>7141</v>
      </c>
      <c r="AA1165" s="69"/>
      <c r="AB1165" s="67"/>
      <c r="AC1165" s="89"/>
      <c r="AD1165" s="69"/>
      <c r="AE1165" s="69"/>
      <c r="AF1165" s="69"/>
      <c r="AG1165" s="69"/>
      <c r="AH1165" s="123"/>
      <c r="AI1165" s="123"/>
      <c r="AJ1165" s="349"/>
      <c r="AK1165" s="349"/>
      <c r="AL1165" s="123"/>
      <c r="AM1165" s="123"/>
      <c r="AN1165" s="123"/>
      <c r="AO1165" s="174"/>
      <c r="AP1165" s="174"/>
      <c r="AQ1165" s="174"/>
      <c r="AR1165" s="123"/>
      <c r="AS1165" s="350"/>
      <c r="AT1165" s="350"/>
      <c r="AU1165" s="123"/>
      <c r="AV1165" s="67"/>
      <c r="AW1165" s="179"/>
      <c r="AX1165" s="179"/>
      <c r="AY1165" s="123"/>
      <c r="AZ1165" s="123"/>
      <c r="BA1165" s="174"/>
      <c r="BB1165" s="174"/>
      <c r="BC1165" s="123"/>
      <c r="BD1165" s="113">
        <v>0</v>
      </c>
      <c r="BE1165" s="86"/>
      <c r="BF1165" s="86"/>
      <c r="BG1165" s="179"/>
      <c r="BH1165" s="88" t="s">
        <v>1641</v>
      </c>
      <c r="BI1165" s="123"/>
      <c r="BJ1165" s="179"/>
      <c r="BK1165" s="351"/>
      <c r="BL1165" s="351"/>
      <c r="BM1165" s="179"/>
      <c r="BN1165" s="89"/>
      <c r="BQ1165" s="323" t="s">
        <v>1641</v>
      </c>
    </row>
    <row r="1166" spans="1:69" x14ac:dyDescent="0.25">
      <c r="A1166" s="97">
        <v>1163</v>
      </c>
      <c r="B1166" s="404" t="s">
        <v>7142</v>
      </c>
      <c r="C1166" s="67">
        <v>4100028518</v>
      </c>
      <c r="D1166" s="67" t="s">
        <v>7143</v>
      </c>
      <c r="E1166" s="204">
        <v>9175000</v>
      </c>
      <c r="F1166" s="69" t="s">
        <v>4963</v>
      </c>
      <c r="G1166" s="69">
        <v>2015</v>
      </c>
      <c r="H1166" s="174">
        <v>42199</v>
      </c>
      <c r="I1166" s="174">
        <v>42228</v>
      </c>
      <c r="J1166" s="69" t="s">
        <v>4375</v>
      </c>
      <c r="K1166" s="123" t="s">
        <v>7144</v>
      </c>
      <c r="L1166" s="67" t="s">
        <v>4377</v>
      </c>
      <c r="M1166" s="97" t="s">
        <v>98</v>
      </c>
      <c r="N1166" s="97" t="s">
        <v>98</v>
      </c>
      <c r="O1166" s="97" t="s">
        <v>98</v>
      </c>
      <c r="P1166" s="100">
        <v>9175000</v>
      </c>
      <c r="Q1166" s="97">
        <v>2015</v>
      </c>
      <c r="R1166" s="69" t="s">
        <v>4963</v>
      </c>
      <c r="S1166" s="363">
        <v>42194</v>
      </c>
      <c r="T1166" s="69"/>
      <c r="U1166" s="350"/>
      <c r="V1166" s="417"/>
      <c r="W1166" s="67" t="s">
        <v>6933</v>
      </c>
      <c r="X1166" s="69" t="s">
        <v>7145</v>
      </c>
      <c r="Y1166" s="67" t="s">
        <v>7146</v>
      </c>
      <c r="Z1166" s="123" t="s">
        <v>7147</v>
      </c>
      <c r="AA1166" s="69"/>
      <c r="AB1166" s="67"/>
      <c r="AC1166" s="89"/>
      <c r="AD1166" s="69"/>
      <c r="AE1166" s="69"/>
      <c r="AF1166" s="69"/>
      <c r="AG1166" s="69"/>
      <c r="AH1166" s="123"/>
      <c r="AI1166" s="123"/>
      <c r="AJ1166" s="349"/>
      <c r="AK1166" s="349"/>
      <c r="AL1166" s="123"/>
      <c r="AM1166" s="123"/>
      <c r="AN1166" s="123"/>
      <c r="AO1166" s="174"/>
      <c r="AP1166" s="174"/>
      <c r="AQ1166" s="174"/>
      <c r="AR1166" s="123"/>
      <c r="AS1166" s="350"/>
      <c r="AT1166" s="350"/>
      <c r="AU1166" s="123"/>
      <c r="AV1166" s="67"/>
      <c r="AW1166" s="179"/>
      <c r="AX1166" s="179"/>
      <c r="AY1166" s="123"/>
      <c r="AZ1166" s="123"/>
      <c r="BA1166" s="174">
        <v>42304</v>
      </c>
      <c r="BB1166" s="174"/>
      <c r="BC1166" s="123"/>
      <c r="BD1166" s="86">
        <f>+E1166</f>
        <v>9175000</v>
      </c>
      <c r="BE1166" s="86">
        <f>+BD1166</f>
        <v>9175000</v>
      </c>
      <c r="BF1166" s="86"/>
      <c r="BG1166" s="179"/>
      <c r="BH1166" s="67" t="s">
        <v>8267</v>
      </c>
      <c r="BI1166" s="123"/>
      <c r="BJ1166" s="179"/>
      <c r="BK1166" s="351"/>
      <c r="BL1166" s="351"/>
      <c r="BM1166" s="179"/>
      <c r="BN1166" s="89"/>
      <c r="BQ1166" s="20">
        <v>9175000</v>
      </c>
    </row>
    <row r="1167" spans="1:69" x14ac:dyDescent="0.25">
      <c r="A1167" s="97">
        <v>1164</v>
      </c>
      <c r="B1167" s="404" t="s">
        <v>7148</v>
      </c>
      <c r="C1167" s="67">
        <v>4500072299</v>
      </c>
      <c r="D1167" s="67" t="s">
        <v>7149</v>
      </c>
      <c r="E1167" s="204">
        <v>6000000</v>
      </c>
      <c r="F1167" s="69" t="s">
        <v>979</v>
      </c>
      <c r="G1167" s="69">
        <v>2015</v>
      </c>
      <c r="H1167" s="174">
        <v>42221</v>
      </c>
      <c r="I1167" s="174">
        <v>42229</v>
      </c>
      <c r="J1167" s="97" t="s">
        <v>94</v>
      </c>
      <c r="K1167" s="95" t="s">
        <v>95</v>
      </c>
      <c r="L1167" s="88" t="s">
        <v>96</v>
      </c>
      <c r="M1167" s="99" t="s">
        <v>377</v>
      </c>
      <c r="N1167" s="69" t="s">
        <v>98</v>
      </c>
      <c r="O1167" s="69" t="s">
        <v>98</v>
      </c>
      <c r="P1167" s="100">
        <v>6000000</v>
      </c>
      <c r="Q1167" s="69">
        <v>2015</v>
      </c>
      <c r="R1167" s="69" t="s">
        <v>4963</v>
      </c>
      <c r="S1167" s="363">
        <v>42207</v>
      </c>
      <c r="T1167" s="69"/>
      <c r="U1167" s="350"/>
      <c r="V1167" s="417"/>
      <c r="W1167" s="67" t="s">
        <v>864</v>
      </c>
      <c r="X1167" s="405" t="s">
        <v>7150</v>
      </c>
      <c r="Y1167" s="67" t="s">
        <v>7151</v>
      </c>
      <c r="Z1167" s="123" t="s">
        <v>666</v>
      </c>
      <c r="AA1167" s="69"/>
      <c r="AB1167" s="67" t="s">
        <v>1725</v>
      </c>
      <c r="AC1167" s="89" t="s">
        <v>6844</v>
      </c>
      <c r="AD1167" s="69"/>
      <c r="AE1167" s="69"/>
      <c r="AF1167" s="69"/>
      <c r="AG1167" s="69"/>
      <c r="AH1167" s="123" t="s">
        <v>477</v>
      </c>
      <c r="AI1167" s="123" t="s">
        <v>7152</v>
      </c>
      <c r="AJ1167" s="349">
        <v>106.88630000000001</v>
      </c>
      <c r="AK1167" s="381" t="s">
        <v>7153</v>
      </c>
      <c r="AL1167" s="123"/>
      <c r="AM1167" s="123"/>
      <c r="AN1167" s="123"/>
      <c r="AO1167" s="174"/>
      <c r="AP1167" s="174"/>
      <c r="AQ1167" s="174"/>
      <c r="AR1167" s="123"/>
      <c r="AS1167" s="350"/>
      <c r="AT1167" s="350"/>
      <c r="AU1167" s="123"/>
      <c r="AV1167" s="67"/>
      <c r="AW1167" s="179"/>
      <c r="AX1167" s="179"/>
      <c r="AY1167" s="123"/>
      <c r="AZ1167" s="123" t="s">
        <v>7154</v>
      </c>
      <c r="BA1167" s="174">
        <v>42230</v>
      </c>
      <c r="BB1167" s="174">
        <v>42235</v>
      </c>
      <c r="BC1167" s="123"/>
      <c r="BD1167" s="86">
        <v>6000000</v>
      </c>
      <c r="BE1167" s="86"/>
      <c r="BF1167" s="86">
        <v>6000000</v>
      </c>
      <c r="BG1167" s="179">
        <v>42235</v>
      </c>
      <c r="BH1167" s="434" t="s">
        <v>116</v>
      </c>
      <c r="BI1167" s="123" t="s">
        <v>7155</v>
      </c>
      <c r="BJ1167" s="179">
        <v>42236</v>
      </c>
      <c r="BK1167" s="351">
        <v>42257</v>
      </c>
      <c r="BL1167" s="351">
        <v>42248</v>
      </c>
      <c r="BM1167" s="179"/>
      <c r="BN1167" s="89"/>
      <c r="BQ1167" s="20">
        <v>6000000</v>
      </c>
    </row>
    <row r="1168" spans="1:69" x14ac:dyDescent="0.25">
      <c r="A1168" s="97">
        <v>1165</v>
      </c>
      <c r="B1168" s="404" t="s">
        <v>7156</v>
      </c>
      <c r="C1168" s="67">
        <v>4500072268</v>
      </c>
      <c r="D1168" s="67" t="s">
        <v>1361</v>
      </c>
      <c r="E1168" s="204">
        <v>3250000</v>
      </c>
      <c r="F1168" s="69" t="s">
        <v>979</v>
      </c>
      <c r="G1168" s="69">
        <v>2015</v>
      </c>
      <c r="H1168" s="174">
        <v>42220</v>
      </c>
      <c r="I1168" s="174">
        <v>42229</v>
      </c>
      <c r="J1168" s="97" t="s">
        <v>94</v>
      </c>
      <c r="K1168" s="95" t="s">
        <v>95</v>
      </c>
      <c r="L1168" s="88" t="s">
        <v>96</v>
      </c>
      <c r="M1168" s="99" t="s">
        <v>395</v>
      </c>
      <c r="N1168" s="97" t="s">
        <v>98</v>
      </c>
      <c r="O1168" s="97" t="s">
        <v>98</v>
      </c>
      <c r="P1168" s="100">
        <v>3250000</v>
      </c>
      <c r="Q1168" s="69">
        <v>2015</v>
      </c>
      <c r="R1168" s="69" t="s">
        <v>4963</v>
      </c>
      <c r="S1168" s="363">
        <v>42212</v>
      </c>
      <c r="T1168" s="69"/>
      <c r="U1168" s="350"/>
      <c r="V1168" s="417"/>
      <c r="W1168" s="67" t="s">
        <v>864</v>
      </c>
      <c r="X1168" s="405" t="s">
        <v>2827</v>
      </c>
      <c r="Y1168" s="67" t="s">
        <v>2828</v>
      </c>
      <c r="Z1168" s="123" t="s">
        <v>7157</v>
      </c>
      <c r="AA1168" s="69"/>
      <c r="AB1168" s="67" t="s">
        <v>411</v>
      </c>
      <c r="AC1168" s="89" t="s">
        <v>7158</v>
      </c>
      <c r="AD1168" s="69"/>
      <c r="AE1168" s="69"/>
      <c r="AF1168" s="69"/>
      <c r="AG1168" s="69"/>
      <c r="AH1168" s="123" t="s">
        <v>889</v>
      </c>
      <c r="AI1168" s="123" t="s">
        <v>2830</v>
      </c>
      <c r="AJ1168" s="349">
        <v>114.81193</v>
      </c>
      <c r="AK1168" s="381" t="s">
        <v>7159</v>
      </c>
      <c r="AL1168" s="123"/>
      <c r="AM1168" s="123"/>
      <c r="AN1168" s="123"/>
      <c r="AO1168" s="174"/>
      <c r="AP1168" s="174"/>
      <c r="AQ1168" s="174"/>
      <c r="AR1168" s="123"/>
      <c r="AS1168" s="350"/>
      <c r="AT1168" s="350"/>
      <c r="AU1168" s="123"/>
      <c r="AV1168" s="67"/>
      <c r="AW1168" s="179"/>
      <c r="AX1168" s="179"/>
      <c r="AY1168" s="123"/>
      <c r="AZ1168" s="123" t="s">
        <v>7160</v>
      </c>
      <c r="BA1168" s="174">
        <v>42230</v>
      </c>
      <c r="BB1168" s="174">
        <v>42235</v>
      </c>
      <c r="BC1168" s="123"/>
      <c r="BD1168" s="86">
        <v>3250000</v>
      </c>
      <c r="BE1168" s="86" t="s">
        <v>7161</v>
      </c>
      <c r="BF1168" s="86">
        <v>3250000</v>
      </c>
      <c r="BG1168" s="179">
        <v>42235</v>
      </c>
      <c r="BH1168" s="434" t="s">
        <v>116</v>
      </c>
      <c r="BI1168" s="123" t="s">
        <v>7162</v>
      </c>
      <c r="BJ1168" s="179">
        <v>42236</v>
      </c>
      <c r="BK1168" s="351">
        <v>42257</v>
      </c>
      <c r="BL1168" s="351">
        <v>42248</v>
      </c>
      <c r="BM1168" s="179"/>
      <c r="BN1168" s="89"/>
      <c r="BQ1168" s="20">
        <v>3250000</v>
      </c>
    </row>
    <row r="1169" spans="1:69" x14ac:dyDescent="0.25">
      <c r="A1169" s="97">
        <v>1166</v>
      </c>
      <c r="B1169" s="404" t="s">
        <v>7163</v>
      </c>
      <c r="C1169" s="67"/>
      <c r="D1169" s="67"/>
      <c r="E1169" s="204"/>
      <c r="F1169" s="69"/>
      <c r="G1169" s="69"/>
      <c r="H1169" s="174"/>
      <c r="I1169" s="174"/>
      <c r="J1169" s="69" t="s">
        <v>152</v>
      </c>
      <c r="K1169" s="123" t="s">
        <v>955</v>
      </c>
      <c r="L1169" s="67" t="s">
        <v>154</v>
      </c>
      <c r="M1169" s="97" t="s">
        <v>98</v>
      </c>
      <c r="N1169" s="97" t="s">
        <v>98</v>
      </c>
      <c r="O1169" s="97" t="s">
        <v>98</v>
      </c>
      <c r="P1169" s="100">
        <v>1500000</v>
      </c>
      <c r="Q1169" s="69">
        <v>2015</v>
      </c>
      <c r="R1169" s="69" t="s">
        <v>4963</v>
      </c>
      <c r="S1169" s="363">
        <v>42212</v>
      </c>
      <c r="T1169" s="69"/>
      <c r="U1169" s="350"/>
      <c r="V1169" s="417"/>
      <c r="W1169" s="67" t="s">
        <v>5523</v>
      </c>
      <c r="X1169" s="69" t="s">
        <v>7164</v>
      </c>
      <c r="Y1169" s="67" t="s">
        <v>7165</v>
      </c>
      <c r="Z1169" s="123" t="s">
        <v>7166</v>
      </c>
      <c r="AA1169" s="69"/>
      <c r="AB1169" s="67"/>
      <c r="AC1169" s="89"/>
      <c r="AD1169" s="69"/>
      <c r="AE1169" s="69"/>
      <c r="AF1169" s="69"/>
      <c r="AG1169" s="69"/>
      <c r="AH1169" s="123" t="s">
        <v>741</v>
      </c>
      <c r="AI1169" s="123" t="s">
        <v>7167</v>
      </c>
      <c r="AJ1169" s="349">
        <v>110.3938</v>
      </c>
      <c r="AK1169" s="349">
        <v>-7.7737999999999996</v>
      </c>
      <c r="AL1169" s="123"/>
      <c r="AM1169" s="123"/>
      <c r="AN1169" s="123"/>
      <c r="AO1169" s="174"/>
      <c r="AP1169" s="174"/>
      <c r="AQ1169" s="174"/>
      <c r="AR1169" s="123"/>
      <c r="AS1169" s="350"/>
      <c r="AT1169" s="350"/>
      <c r="AU1169" s="123"/>
      <c r="AV1169" s="67"/>
      <c r="AW1169" s="179"/>
      <c r="AX1169" s="179"/>
      <c r="AY1169" s="123"/>
      <c r="AZ1169" s="123"/>
      <c r="BA1169" s="174"/>
      <c r="BB1169" s="174"/>
      <c r="BC1169" s="123"/>
      <c r="BD1169" s="86"/>
      <c r="BE1169" s="86"/>
      <c r="BF1169" s="86"/>
      <c r="BG1169" s="179"/>
      <c r="BH1169" s="67"/>
      <c r="BI1169" s="123"/>
      <c r="BJ1169" s="179"/>
      <c r="BK1169" s="351"/>
      <c r="BL1169" s="351"/>
      <c r="BM1169" s="179"/>
      <c r="BN1169" s="89"/>
      <c r="BQ1169" s="20">
        <v>1500000</v>
      </c>
    </row>
    <row r="1170" spans="1:69" x14ac:dyDescent="0.25">
      <c r="A1170" s="97">
        <v>1167</v>
      </c>
      <c r="B1170" s="404" t="s">
        <v>7168</v>
      </c>
      <c r="C1170" s="88">
        <v>4800083168</v>
      </c>
      <c r="D1170" s="116" t="s">
        <v>2390</v>
      </c>
      <c r="E1170" s="418">
        <v>8000000</v>
      </c>
      <c r="F1170" s="97">
        <v>8</v>
      </c>
      <c r="G1170" s="94">
        <v>2014</v>
      </c>
      <c r="H1170" s="98">
        <v>41858</v>
      </c>
      <c r="I1170" s="418"/>
      <c r="J1170" s="97" t="s">
        <v>628</v>
      </c>
      <c r="K1170" s="95" t="s">
        <v>2391</v>
      </c>
      <c r="L1170" s="88" t="s">
        <v>630</v>
      </c>
      <c r="M1170" s="99" t="s">
        <v>1636</v>
      </c>
      <c r="N1170" s="97" t="s">
        <v>2392</v>
      </c>
      <c r="O1170" s="97" t="s">
        <v>98</v>
      </c>
      <c r="P1170" s="100">
        <v>8000000</v>
      </c>
      <c r="Q1170" s="69">
        <v>2015</v>
      </c>
      <c r="R1170" s="69" t="s">
        <v>4963</v>
      </c>
      <c r="S1170" s="363">
        <v>42192</v>
      </c>
      <c r="T1170" s="69"/>
      <c r="U1170" s="350"/>
      <c r="V1170" s="417"/>
      <c r="W1170" s="397" t="s">
        <v>3344</v>
      </c>
      <c r="X1170" s="435" t="s">
        <v>7169</v>
      </c>
      <c r="Y1170" s="397" t="s">
        <v>7170</v>
      </c>
      <c r="Z1170" s="421" t="s">
        <v>2396</v>
      </c>
      <c r="AA1170" s="69" t="s">
        <v>103</v>
      </c>
      <c r="AB1170" s="67">
        <v>70</v>
      </c>
      <c r="AC1170" s="89"/>
      <c r="AD1170" s="69"/>
      <c r="AE1170" s="69"/>
      <c r="AF1170" s="69"/>
      <c r="AG1170" s="69"/>
      <c r="AH1170" s="123" t="s">
        <v>889</v>
      </c>
      <c r="AI1170" s="123" t="s">
        <v>7171</v>
      </c>
      <c r="AJ1170" s="349">
        <v>118.17449999999999</v>
      </c>
      <c r="AK1170" s="349">
        <v>1.6088750000000001</v>
      </c>
      <c r="AL1170" s="123"/>
      <c r="AM1170" s="123"/>
      <c r="AN1170" s="123"/>
      <c r="AO1170" s="174"/>
      <c r="AP1170" s="174"/>
      <c r="AQ1170" s="174"/>
      <c r="AR1170" s="123"/>
      <c r="AS1170" s="350"/>
      <c r="AT1170" s="350"/>
      <c r="AU1170" s="123"/>
      <c r="AV1170" s="67" t="s">
        <v>7172</v>
      </c>
      <c r="AW1170" s="179">
        <v>42236</v>
      </c>
      <c r="AX1170" s="179">
        <v>42310</v>
      </c>
      <c r="AY1170" s="123"/>
      <c r="AZ1170" s="123" t="s">
        <v>15322</v>
      </c>
      <c r="BA1170" s="174">
        <v>42312</v>
      </c>
      <c r="BB1170" s="174"/>
      <c r="BC1170" s="123"/>
      <c r="BD1170" s="86"/>
      <c r="BE1170" s="86"/>
      <c r="BF1170" s="86"/>
      <c r="BG1170" s="179"/>
      <c r="BH1170" s="67"/>
      <c r="BI1170" s="123"/>
      <c r="BJ1170" s="179"/>
      <c r="BK1170" s="351"/>
      <c r="BL1170" s="351"/>
      <c r="BM1170" s="179"/>
      <c r="BN1170" s="89"/>
      <c r="BO1170" t="s">
        <v>7173</v>
      </c>
      <c r="BQ1170" s="20">
        <v>8000000</v>
      </c>
    </row>
    <row r="1171" spans="1:69" x14ac:dyDescent="0.25">
      <c r="A1171" s="97">
        <v>1168</v>
      </c>
      <c r="B1171" s="404" t="s">
        <v>7174</v>
      </c>
      <c r="C1171" s="88">
        <v>4800083168</v>
      </c>
      <c r="D1171" s="116" t="s">
        <v>2390</v>
      </c>
      <c r="E1171" s="418">
        <v>8000000</v>
      </c>
      <c r="F1171" s="97">
        <v>8</v>
      </c>
      <c r="G1171" s="94">
        <v>2014</v>
      </c>
      <c r="H1171" s="98">
        <v>41858</v>
      </c>
      <c r="I1171" s="418"/>
      <c r="J1171" s="97" t="s">
        <v>628</v>
      </c>
      <c r="K1171" s="95" t="s">
        <v>2391</v>
      </c>
      <c r="L1171" s="88" t="s">
        <v>630</v>
      </c>
      <c r="M1171" s="99" t="s">
        <v>1636</v>
      </c>
      <c r="N1171" s="97" t="s">
        <v>2392</v>
      </c>
      <c r="O1171" s="97" t="s">
        <v>98</v>
      </c>
      <c r="P1171" s="100">
        <v>8000000</v>
      </c>
      <c r="Q1171" s="69">
        <v>2015</v>
      </c>
      <c r="R1171" s="69" t="s">
        <v>4963</v>
      </c>
      <c r="S1171" s="363">
        <v>42192</v>
      </c>
      <c r="T1171" s="69"/>
      <c r="U1171" s="350"/>
      <c r="V1171" s="417"/>
      <c r="W1171" s="67" t="s">
        <v>3344</v>
      </c>
      <c r="X1171" s="69" t="s">
        <v>7175</v>
      </c>
      <c r="Y1171" s="67" t="s">
        <v>7176</v>
      </c>
      <c r="Z1171" s="123" t="s">
        <v>2396</v>
      </c>
      <c r="AA1171" s="69" t="s">
        <v>103</v>
      </c>
      <c r="AB1171" s="67">
        <v>72</v>
      </c>
      <c r="AC1171" s="89"/>
      <c r="AD1171" s="69"/>
      <c r="AE1171" s="69"/>
      <c r="AF1171" s="69"/>
      <c r="AG1171" s="69"/>
      <c r="AH1171" s="123" t="s">
        <v>889</v>
      </c>
      <c r="AI1171" s="123" t="s">
        <v>7177</v>
      </c>
      <c r="AJ1171" s="349">
        <v>114.5157</v>
      </c>
      <c r="AK1171" s="349">
        <v>-0.62697000000000003</v>
      </c>
      <c r="AL1171" s="123"/>
      <c r="AM1171" s="123"/>
      <c r="AN1171" s="123"/>
      <c r="AO1171" s="174"/>
      <c r="AP1171" s="174"/>
      <c r="AQ1171" s="174"/>
      <c r="AR1171" s="123"/>
      <c r="AS1171" s="350"/>
      <c r="AT1171" s="350"/>
      <c r="AU1171" s="123"/>
      <c r="AV1171" s="67" t="s">
        <v>7178</v>
      </c>
      <c r="AW1171" s="179">
        <v>42236</v>
      </c>
      <c r="AX1171" s="179">
        <v>42300</v>
      </c>
      <c r="AY1171" s="123"/>
      <c r="AZ1171" s="123"/>
      <c r="BA1171" s="174"/>
      <c r="BB1171" s="174"/>
      <c r="BC1171" s="123"/>
      <c r="BD1171" s="86"/>
      <c r="BE1171" s="86"/>
      <c r="BF1171" s="86"/>
      <c r="BG1171" s="179"/>
      <c r="BH1171" s="67"/>
      <c r="BI1171" s="123"/>
      <c r="BJ1171" s="179"/>
      <c r="BK1171" s="351"/>
      <c r="BL1171" s="351"/>
      <c r="BM1171" s="179"/>
      <c r="BN1171" s="89"/>
      <c r="BO1171" t="s">
        <v>7173</v>
      </c>
      <c r="BQ1171" s="20">
        <v>8000000</v>
      </c>
    </row>
    <row r="1172" spans="1:69" x14ac:dyDescent="0.25">
      <c r="A1172" s="97">
        <v>1169</v>
      </c>
      <c r="B1172" s="404" t="s">
        <v>7179</v>
      </c>
      <c r="C1172" s="88">
        <v>4800083168</v>
      </c>
      <c r="D1172" s="116" t="s">
        <v>2390</v>
      </c>
      <c r="E1172" s="418">
        <v>8000000</v>
      </c>
      <c r="F1172" s="97">
        <v>8</v>
      </c>
      <c r="G1172" s="94">
        <v>2014</v>
      </c>
      <c r="H1172" s="98">
        <v>41858</v>
      </c>
      <c r="I1172" s="418"/>
      <c r="J1172" s="97" t="s">
        <v>628</v>
      </c>
      <c r="K1172" s="95" t="s">
        <v>2391</v>
      </c>
      <c r="L1172" s="88" t="s">
        <v>630</v>
      </c>
      <c r="M1172" s="99" t="s">
        <v>1636</v>
      </c>
      <c r="N1172" s="97" t="s">
        <v>2392</v>
      </c>
      <c r="O1172" s="97" t="s">
        <v>98</v>
      </c>
      <c r="P1172" s="100">
        <v>8000000</v>
      </c>
      <c r="Q1172" s="69">
        <v>2015</v>
      </c>
      <c r="R1172" s="69" t="s">
        <v>4963</v>
      </c>
      <c r="S1172" s="363">
        <v>42192</v>
      </c>
      <c r="T1172" s="69"/>
      <c r="U1172" s="350"/>
      <c r="V1172" s="417"/>
      <c r="W1172" s="67" t="s">
        <v>3344</v>
      </c>
      <c r="X1172" s="69" t="s">
        <v>7180</v>
      </c>
      <c r="Y1172" s="67" t="s">
        <v>7181</v>
      </c>
      <c r="Z1172" s="123" t="s">
        <v>2396</v>
      </c>
      <c r="AA1172" s="69" t="s">
        <v>103</v>
      </c>
      <c r="AB1172" s="67">
        <v>70</v>
      </c>
      <c r="AC1172" s="89"/>
      <c r="AD1172" s="69"/>
      <c r="AE1172" s="69"/>
      <c r="AF1172" s="69"/>
      <c r="AG1172" s="69"/>
      <c r="AH1172" s="123" t="s">
        <v>889</v>
      </c>
      <c r="AI1172" s="123" t="s">
        <v>7182</v>
      </c>
      <c r="AJ1172" s="349">
        <v>116.1763</v>
      </c>
      <c r="AK1172" s="349">
        <v>-1.8857699999999999</v>
      </c>
      <c r="AL1172" s="123"/>
      <c r="AM1172" s="123"/>
      <c r="AN1172" s="123"/>
      <c r="AO1172" s="174"/>
      <c r="AP1172" s="174"/>
      <c r="AQ1172" s="174"/>
      <c r="AR1172" s="123"/>
      <c r="AS1172" s="350"/>
      <c r="AT1172" s="350"/>
      <c r="AU1172" s="123"/>
      <c r="AV1172" s="67" t="s">
        <v>7183</v>
      </c>
      <c r="AW1172" s="179">
        <v>42236</v>
      </c>
      <c r="AX1172" s="179"/>
      <c r="AY1172" s="123"/>
      <c r="AZ1172" s="123"/>
      <c r="BA1172" s="174"/>
      <c r="BB1172" s="174"/>
      <c r="BC1172" s="123"/>
      <c r="BD1172" s="86"/>
      <c r="BE1172" s="86"/>
      <c r="BF1172" s="86"/>
      <c r="BG1172" s="179"/>
      <c r="BH1172" s="67"/>
      <c r="BI1172" s="123"/>
      <c r="BJ1172" s="179"/>
      <c r="BK1172" s="351"/>
      <c r="BL1172" s="351"/>
      <c r="BM1172" s="179"/>
      <c r="BN1172" s="89"/>
      <c r="BO1172" t="s">
        <v>7173</v>
      </c>
      <c r="BQ1172" s="20">
        <v>8000000</v>
      </c>
    </row>
    <row r="1173" spans="1:69" x14ac:dyDescent="0.25">
      <c r="A1173" s="97">
        <v>1170</v>
      </c>
      <c r="B1173" s="404" t="s">
        <v>7184</v>
      </c>
      <c r="C1173" s="88">
        <v>4800083168</v>
      </c>
      <c r="D1173" s="116" t="s">
        <v>2390</v>
      </c>
      <c r="E1173" s="418">
        <v>8000000</v>
      </c>
      <c r="F1173" s="97">
        <v>8</v>
      </c>
      <c r="G1173" s="94">
        <v>2014</v>
      </c>
      <c r="H1173" s="98">
        <v>41858</v>
      </c>
      <c r="I1173" s="418"/>
      <c r="J1173" s="97" t="s">
        <v>628</v>
      </c>
      <c r="K1173" s="95" t="s">
        <v>2391</v>
      </c>
      <c r="L1173" s="88" t="s">
        <v>630</v>
      </c>
      <c r="M1173" s="99" t="s">
        <v>1636</v>
      </c>
      <c r="N1173" s="97" t="s">
        <v>2392</v>
      </c>
      <c r="O1173" s="97" t="s">
        <v>98</v>
      </c>
      <c r="P1173" s="100">
        <v>8000000</v>
      </c>
      <c r="Q1173" s="69">
        <v>2015</v>
      </c>
      <c r="R1173" s="69" t="s">
        <v>4963</v>
      </c>
      <c r="S1173" s="363">
        <v>42192</v>
      </c>
      <c r="T1173" s="69"/>
      <c r="U1173" s="350"/>
      <c r="V1173" s="417"/>
      <c r="W1173" s="67" t="s">
        <v>3344</v>
      </c>
      <c r="X1173" s="69" t="s">
        <v>7185</v>
      </c>
      <c r="Y1173" s="67" t="s">
        <v>7186</v>
      </c>
      <c r="Z1173" s="123" t="s">
        <v>2396</v>
      </c>
      <c r="AA1173" s="69" t="s">
        <v>103</v>
      </c>
      <c r="AB1173" s="67">
        <v>40</v>
      </c>
      <c r="AC1173" s="89"/>
      <c r="AD1173" s="69"/>
      <c r="AE1173" s="69"/>
      <c r="AF1173" s="69"/>
      <c r="AG1173" s="69"/>
      <c r="AH1173" s="123" t="s">
        <v>889</v>
      </c>
      <c r="AI1173" s="123" t="s">
        <v>7187</v>
      </c>
      <c r="AJ1173" s="349">
        <v>116.8383</v>
      </c>
      <c r="AK1173" s="349">
        <v>-1.2330300000000001</v>
      </c>
      <c r="AL1173" s="123"/>
      <c r="AM1173" s="123"/>
      <c r="AN1173" s="123"/>
      <c r="AO1173" s="174"/>
      <c r="AP1173" s="174"/>
      <c r="AQ1173" s="174"/>
      <c r="AR1173" s="123"/>
      <c r="AS1173" s="350"/>
      <c r="AT1173" s="350"/>
      <c r="AU1173" s="123"/>
      <c r="AV1173" s="67" t="s">
        <v>7188</v>
      </c>
      <c r="AW1173" s="179">
        <v>42236</v>
      </c>
      <c r="AX1173" s="179">
        <v>42310</v>
      </c>
      <c r="AY1173" s="123"/>
      <c r="AZ1173" s="123" t="s">
        <v>15322</v>
      </c>
      <c r="BA1173" s="174">
        <v>42312</v>
      </c>
      <c r="BB1173" s="174"/>
      <c r="BC1173" s="123"/>
      <c r="BD1173" s="86"/>
      <c r="BE1173" s="86"/>
      <c r="BF1173" s="86"/>
      <c r="BG1173" s="179"/>
      <c r="BH1173" s="67"/>
      <c r="BI1173" s="123"/>
      <c r="BJ1173" s="179"/>
      <c r="BK1173" s="351"/>
      <c r="BL1173" s="351"/>
      <c r="BM1173" s="179"/>
      <c r="BN1173" s="89"/>
      <c r="BO1173" t="s">
        <v>7173</v>
      </c>
      <c r="BQ1173" s="20">
        <v>8000000</v>
      </c>
    </row>
    <row r="1174" spans="1:69" x14ac:dyDescent="0.25">
      <c r="A1174" s="97">
        <v>1171</v>
      </c>
      <c r="B1174" s="404" t="s">
        <v>7189</v>
      </c>
      <c r="C1174" s="88">
        <v>4800083168</v>
      </c>
      <c r="D1174" s="116" t="s">
        <v>2390</v>
      </c>
      <c r="E1174" s="418">
        <v>8000000</v>
      </c>
      <c r="F1174" s="97">
        <v>8</v>
      </c>
      <c r="G1174" s="94">
        <v>2014</v>
      </c>
      <c r="H1174" s="98">
        <v>41858</v>
      </c>
      <c r="I1174" s="418"/>
      <c r="J1174" s="97" t="s">
        <v>628</v>
      </c>
      <c r="K1174" s="95" t="s">
        <v>2391</v>
      </c>
      <c r="L1174" s="88" t="s">
        <v>630</v>
      </c>
      <c r="M1174" s="99" t="s">
        <v>1636</v>
      </c>
      <c r="N1174" s="97" t="s">
        <v>2392</v>
      </c>
      <c r="O1174" s="97" t="s">
        <v>98</v>
      </c>
      <c r="P1174" s="100">
        <v>8000000</v>
      </c>
      <c r="Q1174" s="69">
        <v>2015</v>
      </c>
      <c r="R1174" s="69" t="s">
        <v>4963</v>
      </c>
      <c r="S1174" s="363">
        <v>42192</v>
      </c>
      <c r="T1174" s="69"/>
      <c r="U1174" s="350"/>
      <c r="V1174" s="417"/>
      <c r="W1174" s="67" t="s">
        <v>3344</v>
      </c>
      <c r="X1174" s="69" t="s">
        <v>7190</v>
      </c>
      <c r="Y1174" s="67" t="s">
        <v>7191</v>
      </c>
      <c r="Z1174" s="123" t="s">
        <v>2396</v>
      </c>
      <c r="AA1174" s="69" t="s">
        <v>103</v>
      </c>
      <c r="AB1174" s="67">
        <v>70</v>
      </c>
      <c r="AC1174" s="89"/>
      <c r="AD1174" s="69"/>
      <c r="AE1174" s="69"/>
      <c r="AF1174" s="69"/>
      <c r="AG1174" s="69"/>
      <c r="AH1174" s="123" t="s">
        <v>889</v>
      </c>
      <c r="AI1174" s="123" t="s">
        <v>7192</v>
      </c>
      <c r="AJ1174" s="349">
        <v>111.7069</v>
      </c>
      <c r="AK1174" s="349">
        <v>-2.7549399999999999</v>
      </c>
      <c r="AL1174" s="123"/>
      <c r="AM1174" s="123"/>
      <c r="AN1174" s="123"/>
      <c r="AO1174" s="174"/>
      <c r="AP1174" s="174"/>
      <c r="AQ1174" s="174"/>
      <c r="AR1174" s="123"/>
      <c r="AS1174" s="350"/>
      <c r="AT1174" s="350"/>
      <c r="AU1174" s="123"/>
      <c r="AV1174" s="67"/>
      <c r="AW1174" s="179"/>
      <c r="AX1174" s="179"/>
      <c r="AY1174" s="123"/>
      <c r="AZ1174" s="123"/>
      <c r="BA1174" s="174"/>
      <c r="BB1174" s="174"/>
      <c r="BC1174" s="123"/>
      <c r="BD1174" s="86"/>
      <c r="BE1174" s="86"/>
      <c r="BF1174" s="86"/>
      <c r="BG1174" s="179"/>
      <c r="BH1174" s="67"/>
      <c r="BI1174" s="123"/>
      <c r="BJ1174" s="179"/>
      <c r="BK1174" s="351"/>
      <c r="BL1174" s="351"/>
      <c r="BM1174" s="179"/>
      <c r="BN1174" s="89"/>
      <c r="BQ1174" s="20">
        <v>8000000</v>
      </c>
    </row>
    <row r="1175" spans="1:69" x14ac:dyDescent="0.25">
      <c r="A1175" s="97">
        <v>1172</v>
      </c>
      <c r="B1175" s="404" t="s">
        <v>7193</v>
      </c>
      <c r="C1175" s="88">
        <v>4800083168</v>
      </c>
      <c r="D1175" s="116" t="s">
        <v>2390</v>
      </c>
      <c r="E1175" s="418">
        <v>8000000</v>
      </c>
      <c r="F1175" s="97">
        <v>8</v>
      </c>
      <c r="G1175" s="94">
        <v>2014</v>
      </c>
      <c r="H1175" s="98">
        <v>41858</v>
      </c>
      <c r="I1175" s="418"/>
      <c r="J1175" s="97" t="s">
        <v>628</v>
      </c>
      <c r="K1175" s="95" t="s">
        <v>2391</v>
      </c>
      <c r="L1175" s="88" t="s">
        <v>630</v>
      </c>
      <c r="M1175" s="99" t="s">
        <v>1636</v>
      </c>
      <c r="N1175" s="97" t="s">
        <v>2392</v>
      </c>
      <c r="O1175" s="97" t="s">
        <v>98</v>
      </c>
      <c r="P1175" s="100">
        <v>8000000</v>
      </c>
      <c r="Q1175" s="69">
        <v>2015</v>
      </c>
      <c r="R1175" s="69" t="s">
        <v>4963</v>
      </c>
      <c r="S1175" s="363">
        <v>42192</v>
      </c>
      <c r="T1175" s="69"/>
      <c r="U1175" s="350"/>
      <c r="V1175" s="417"/>
      <c r="W1175" s="67" t="s">
        <v>3344</v>
      </c>
      <c r="X1175" s="69" t="s">
        <v>7194</v>
      </c>
      <c r="Y1175" s="67" t="s">
        <v>7195</v>
      </c>
      <c r="Z1175" s="123" t="s">
        <v>2396</v>
      </c>
      <c r="AA1175" s="69" t="s">
        <v>103</v>
      </c>
      <c r="AB1175" s="67">
        <v>70</v>
      </c>
      <c r="AC1175" s="89"/>
      <c r="AD1175" s="69"/>
      <c r="AE1175" s="69"/>
      <c r="AF1175" s="69"/>
      <c r="AG1175" s="69"/>
      <c r="AH1175" s="123" t="s">
        <v>889</v>
      </c>
      <c r="AI1175" s="123" t="s">
        <v>7196</v>
      </c>
      <c r="AJ1175" s="349">
        <v>116.6726</v>
      </c>
      <c r="AK1175" s="349">
        <v>-1.3499300000000001</v>
      </c>
      <c r="AL1175" s="123"/>
      <c r="AM1175" s="123"/>
      <c r="AN1175" s="123"/>
      <c r="AO1175" s="174"/>
      <c r="AP1175" s="174"/>
      <c r="AQ1175" s="174"/>
      <c r="AR1175" s="123"/>
      <c r="AS1175" s="350"/>
      <c r="AT1175" s="350"/>
      <c r="AU1175" s="123"/>
      <c r="AV1175" s="67" t="s">
        <v>7197</v>
      </c>
      <c r="AW1175" s="179">
        <v>42236</v>
      </c>
      <c r="AX1175" s="179">
        <v>42310</v>
      </c>
      <c r="AY1175" s="123"/>
      <c r="AZ1175" s="123" t="s">
        <v>15322</v>
      </c>
      <c r="BA1175" s="174">
        <v>42312</v>
      </c>
      <c r="BB1175" s="174"/>
      <c r="BC1175" s="123"/>
      <c r="BD1175" s="86"/>
      <c r="BE1175" s="86"/>
      <c r="BF1175" s="86"/>
      <c r="BG1175" s="179"/>
      <c r="BH1175" s="67"/>
      <c r="BI1175" s="123"/>
      <c r="BJ1175" s="179"/>
      <c r="BK1175" s="351"/>
      <c r="BL1175" s="351"/>
      <c r="BM1175" s="179"/>
      <c r="BN1175" s="89"/>
      <c r="BO1175" t="s">
        <v>7173</v>
      </c>
      <c r="BQ1175" s="20">
        <v>8000000</v>
      </c>
    </row>
    <row r="1176" spans="1:69" x14ac:dyDescent="0.25">
      <c r="A1176" s="97">
        <v>1173</v>
      </c>
      <c r="B1176" s="404" t="s">
        <v>7198</v>
      </c>
      <c r="C1176" s="88">
        <v>4800083168</v>
      </c>
      <c r="D1176" s="116" t="s">
        <v>2390</v>
      </c>
      <c r="E1176" s="418">
        <v>8000000</v>
      </c>
      <c r="F1176" s="97">
        <v>8</v>
      </c>
      <c r="G1176" s="94">
        <v>2014</v>
      </c>
      <c r="H1176" s="98">
        <v>41858</v>
      </c>
      <c r="I1176" s="418"/>
      <c r="J1176" s="97" t="s">
        <v>628</v>
      </c>
      <c r="K1176" s="95" t="s">
        <v>2391</v>
      </c>
      <c r="L1176" s="88" t="s">
        <v>630</v>
      </c>
      <c r="M1176" s="99" t="s">
        <v>1636</v>
      </c>
      <c r="N1176" s="97" t="s">
        <v>2392</v>
      </c>
      <c r="O1176" s="97" t="s">
        <v>98</v>
      </c>
      <c r="P1176" s="100">
        <v>8000000</v>
      </c>
      <c r="Q1176" s="69">
        <v>2015</v>
      </c>
      <c r="R1176" s="69" t="s">
        <v>4963</v>
      </c>
      <c r="S1176" s="363">
        <v>42192</v>
      </c>
      <c r="T1176" s="69"/>
      <c r="U1176" s="350"/>
      <c r="V1176" s="417"/>
      <c r="W1176" s="67" t="s">
        <v>3344</v>
      </c>
      <c r="X1176" s="69" t="s">
        <v>7199</v>
      </c>
      <c r="Y1176" s="67" t="s">
        <v>7200</v>
      </c>
      <c r="Z1176" s="123" t="s">
        <v>2396</v>
      </c>
      <c r="AA1176" s="69" t="s">
        <v>103</v>
      </c>
      <c r="AB1176" s="67">
        <v>40</v>
      </c>
      <c r="AC1176" s="89"/>
      <c r="AD1176" s="69"/>
      <c r="AE1176" s="69"/>
      <c r="AF1176" s="69"/>
      <c r="AG1176" s="69"/>
      <c r="AH1176" s="123" t="s">
        <v>889</v>
      </c>
      <c r="AI1176" s="123" t="s">
        <v>7201</v>
      </c>
      <c r="AJ1176" s="349">
        <v>116.8302</v>
      </c>
      <c r="AK1176" s="349">
        <v>-1.2506200000000001</v>
      </c>
      <c r="AL1176" s="123"/>
      <c r="AM1176" s="123"/>
      <c r="AN1176" s="123"/>
      <c r="AO1176" s="174"/>
      <c r="AP1176" s="174"/>
      <c r="AQ1176" s="174"/>
      <c r="AR1176" s="123"/>
      <c r="AS1176" s="350"/>
      <c r="AT1176" s="350"/>
      <c r="AU1176" s="123"/>
      <c r="AV1176" s="67" t="s">
        <v>7202</v>
      </c>
      <c r="AW1176" s="179">
        <v>42236</v>
      </c>
      <c r="AX1176" s="179">
        <v>42310</v>
      </c>
      <c r="AY1176" s="123"/>
      <c r="AZ1176" s="123" t="s">
        <v>15322</v>
      </c>
      <c r="BA1176" s="174">
        <v>42312</v>
      </c>
      <c r="BB1176" s="174"/>
      <c r="BC1176" s="123"/>
      <c r="BD1176" s="86"/>
      <c r="BE1176" s="86"/>
      <c r="BF1176" s="86"/>
      <c r="BG1176" s="179"/>
      <c r="BH1176" s="67"/>
      <c r="BI1176" s="123"/>
      <c r="BJ1176" s="179"/>
      <c r="BK1176" s="351"/>
      <c r="BL1176" s="351"/>
      <c r="BM1176" s="179"/>
      <c r="BN1176" s="89"/>
      <c r="BO1176" t="s">
        <v>7173</v>
      </c>
      <c r="BQ1176" s="20">
        <v>8000000</v>
      </c>
    </row>
    <row r="1177" spans="1:69" x14ac:dyDescent="0.25">
      <c r="A1177" s="97">
        <v>1174</v>
      </c>
      <c r="B1177" s="404" t="s">
        <v>7203</v>
      </c>
      <c r="C1177" s="88">
        <v>4800083168</v>
      </c>
      <c r="D1177" s="116" t="s">
        <v>2390</v>
      </c>
      <c r="E1177" s="418">
        <v>8000000</v>
      </c>
      <c r="F1177" s="97">
        <v>8</v>
      </c>
      <c r="G1177" s="94">
        <v>2014</v>
      </c>
      <c r="H1177" s="98">
        <v>41858</v>
      </c>
      <c r="I1177" s="418"/>
      <c r="J1177" s="97" t="s">
        <v>628</v>
      </c>
      <c r="K1177" s="95" t="s">
        <v>2391</v>
      </c>
      <c r="L1177" s="88" t="s">
        <v>630</v>
      </c>
      <c r="M1177" s="99" t="s">
        <v>1636</v>
      </c>
      <c r="N1177" s="97" t="s">
        <v>2392</v>
      </c>
      <c r="O1177" s="97" t="s">
        <v>98</v>
      </c>
      <c r="P1177" s="100">
        <v>8000000</v>
      </c>
      <c r="Q1177" s="69">
        <v>2015</v>
      </c>
      <c r="R1177" s="69" t="s">
        <v>4963</v>
      </c>
      <c r="S1177" s="363">
        <v>42192</v>
      </c>
      <c r="T1177" s="69"/>
      <c r="U1177" s="350"/>
      <c r="V1177" s="417"/>
      <c r="W1177" s="67" t="s">
        <v>3344</v>
      </c>
      <c r="X1177" s="69" t="s">
        <v>7204</v>
      </c>
      <c r="Y1177" s="67" t="s">
        <v>7205</v>
      </c>
      <c r="Z1177" s="123" t="s">
        <v>2396</v>
      </c>
      <c r="AA1177" s="69" t="s">
        <v>103</v>
      </c>
      <c r="AB1177" s="67"/>
      <c r="AC1177" s="89"/>
      <c r="AD1177" s="69"/>
      <c r="AE1177" s="69"/>
      <c r="AF1177" s="69"/>
      <c r="AG1177" s="69"/>
      <c r="AH1177" s="123" t="s">
        <v>889</v>
      </c>
      <c r="AI1177" s="123"/>
      <c r="AJ1177" s="349"/>
      <c r="AK1177" s="349"/>
      <c r="AL1177" s="123"/>
      <c r="AM1177" s="123"/>
      <c r="AN1177" s="123"/>
      <c r="AO1177" s="174"/>
      <c r="AP1177" s="174"/>
      <c r="AQ1177" s="174"/>
      <c r="AR1177" s="123"/>
      <c r="AS1177" s="350"/>
      <c r="AT1177" s="350"/>
      <c r="AU1177" s="123"/>
      <c r="AV1177" s="67" t="s">
        <v>7206</v>
      </c>
      <c r="AW1177" s="179">
        <v>42236</v>
      </c>
      <c r="AX1177" s="179">
        <v>42310</v>
      </c>
      <c r="AY1177" s="123"/>
      <c r="AZ1177" s="123" t="s">
        <v>15322</v>
      </c>
      <c r="BA1177" s="174">
        <v>42312</v>
      </c>
      <c r="BB1177" s="174"/>
      <c r="BC1177" s="123"/>
      <c r="BD1177" s="86"/>
      <c r="BE1177" s="86"/>
      <c r="BF1177" s="86"/>
      <c r="BG1177" s="179"/>
      <c r="BH1177" s="67"/>
      <c r="BI1177" s="123"/>
      <c r="BJ1177" s="179"/>
      <c r="BK1177" s="351"/>
      <c r="BL1177" s="351"/>
      <c r="BM1177" s="179"/>
      <c r="BN1177" s="89"/>
      <c r="BO1177" t="s">
        <v>7173</v>
      </c>
      <c r="BQ1177" s="20">
        <v>8000000</v>
      </c>
    </row>
    <row r="1178" spans="1:69" x14ac:dyDescent="0.25">
      <c r="A1178" s="97">
        <v>1175</v>
      </c>
      <c r="B1178" s="404" t="s">
        <v>7207</v>
      </c>
      <c r="C1178" s="67">
        <v>4500072322</v>
      </c>
      <c r="D1178" s="67" t="s">
        <v>5287</v>
      </c>
      <c r="E1178" s="204">
        <v>6000000</v>
      </c>
      <c r="F1178" s="69" t="s">
        <v>979</v>
      </c>
      <c r="G1178" s="69">
        <v>2015</v>
      </c>
      <c r="H1178" s="174">
        <v>42221</v>
      </c>
      <c r="I1178" s="174">
        <v>42229</v>
      </c>
      <c r="J1178" s="97" t="s">
        <v>94</v>
      </c>
      <c r="K1178" s="95" t="s">
        <v>95</v>
      </c>
      <c r="L1178" s="88" t="s">
        <v>96</v>
      </c>
      <c r="M1178" s="99" t="s">
        <v>377</v>
      </c>
      <c r="N1178" s="69" t="s">
        <v>98</v>
      </c>
      <c r="O1178" s="69" t="s">
        <v>98</v>
      </c>
      <c r="P1178" s="100">
        <v>6000000</v>
      </c>
      <c r="Q1178" s="69">
        <v>2015</v>
      </c>
      <c r="R1178" s="69" t="s">
        <v>4963</v>
      </c>
      <c r="S1178" s="363">
        <v>42213</v>
      </c>
      <c r="T1178" s="69"/>
      <c r="U1178" s="350"/>
      <c r="V1178" s="417"/>
      <c r="W1178" s="67" t="s">
        <v>3136</v>
      </c>
      <c r="X1178" s="405" t="s">
        <v>7208</v>
      </c>
      <c r="Y1178" s="142" t="s">
        <v>7209</v>
      </c>
      <c r="Z1178" s="123" t="s">
        <v>7210</v>
      </c>
      <c r="AA1178" s="69" t="s">
        <v>128</v>
      </c>
      <c r="AB1178" s="67" t="s">
        <v>7211</v>
      </c>
      <c r="AC1178" s="89" t="s">
        <v>3361</v>
      </c>
      <c r="AD1178" s="69"/>
      <c r="AE1178" s="69"/>
      <c r="AF1178" s="69"/>
      <c r="AG1178" s="69"/>
      <c r="AH1178" s="123" t="s">
        <v>161</v>
      </c>
      <c r="AI1178" s="123" t="s">
        <v>7212</v>
      </c>
      <c r="AJ1178" s="349">
        <v>112.59878999999999</v>
      </c>
      <c r="AK1178" s="381" t="s">
        <v>7213</v>
      </c>
      <c r="AL1178" s="123"/>
      <c r="AM1178" s="123"/>
      <c r="AN1178" s="123"/>
      <c r="AO1178" s="174"/>
      <c r="AP1178" s="174"/>
      <c r="AQ1178" s="174"/>
      <c r="AR1178" s="123"/>
      <c r="AS1178" s="350"/>
      <c r="AT1178" s="350"/>
      <c r="AU1178" s="123"/>
      <c r="AV1178" s="67"/>
      <c r="AW1178" s="179"/>
      <c r="AX1178" s="179"/>
      <c r="AY1178" s="123"/>
      <c r="AZ1178" s="123" t="s">
        <v>7214</v>
      </c>
      <c r="BA1178" s="174">
        <v>42230</v>
      </c>
      <c r="BB1178" s="174">
        <v>42235</v>
      </c>
      <c r="BC1178" s="123"/>
      <c r="BD1178" s="86">
        <v>6000000</v>
      </c>
      <c r="BE1178" s="86"/>
      <c r="BF1178" s="86">
        <v>6000000</v>
      </c>
      <c r="BG1178" s="179">
        <v>42235</v>
      </c>
      <c r="BH1178" s="434" t="s">
        <v>116</v>
      </c>
      <c r="BI1178" s="123" t="s">
        <v>7215</v>
      </c>
      <c r="BJ1178" s="179">
        <v>42236</v>
      </c>
      <c r="BK1178" s="351">
        <v>42257</v>
      </c>
      <c r="BL1178" s="351">
        <v>42248</v>
      </c>
      <c r="BM1178" s="179"/>
      <c r="BN1178" s="89"/>
      <c r="BQ1178" s="20">
        <v>6000000</v>
      </c>
    </row>
    <row r="1179" spans="1:69" x14ac:dyDescent="0.25">
      <c r="A1179" s="97">
        <v>1176</v>
      </c>
      <c r="B1179" s="404" t="s">
        <v>7216</v>
      </c>
      <c r="C1179" s="67"/>
      <c r="D1179" s="67"/>
      <c r="E1179" s="204"/>
      <c r="F1179" s="69"/>
      <c r="G1179" s="69"/>
      <c r="H1179" s="174"/>
      <c r="I1179" s="174"/>
      <c r="J1179" s="69" t="s">
        <v>152</v>
      </c>
      <c r="K1179" s="123" t="s">
        <v>955</v>
      </c>
      <c r="L1179" s="67" t="s">
        <v>154</v>
      </c>
      <c r="M1179" s="97" t="s">
        <v>98</v>
      </c>
      <c r="N1179" s="97" t="s">
        <v>98</v>
      </c>
      <c r="O1179" s="97" t="s">
        <v>98</v>
      </c>
      <c r="P1179" s="100">
        <v>1500000</v>
      </c>
      <c r="Q1179" s="69">
        <v>2015</v>
      </c>
      <c r="R1179" s="69" t="s">
        <v>4963</v>
      </c>
      <c r="S1179" s="363">
        <v>42214</v>
      </c>
      <c r="T1179" s="69"/>
      <c r="U1179" s="350"/>
      <c r="V1179" s="417"/>
      <c r="W1179" s="67" t="s">
        <v>5141</v>
      </c>
      <c r="X1179" s="348" t="s">
        <v>7217</v>
      </c>
      <c r="Y1179" s="142" t="s">
        <v>3550</v>
      </c>
      <c r="Z1179" s="123" t="s">
        <v>7218</v>
      </c>
      <c r="AA1179" s="69" t="s">
        <v>103</v>
      </c>
      <c r="AB1179" s="67" t="s">
        <v>7219</v>
      </c>
      <c r="AC1179" s="89"/>
      <c r="AD1179" s="69"/>
      <c r="AE1179" s="69"/>
      <c r="AF1179" s="69"/>
      <c r="AG1179" s="69"/>
      <c r="AH1179" s="89" t="s">
        <v>741</v>
      </c>
      <c r="AI1179" s="89" t="s">
        <v>7220</v>
      </c>
      <c r="AJ1179" s="378">
        <v>111.4286</v>
      </c>
      <c r="AK1179" s="378">
        <v>-6.9462000000000002</v>
      </c>
      <c r="AL1179" s="123"/>
      <c r="AM1179" s="123"/>
      <c r="AN1179" s="123"/>
      <c r="AO1179" s="174"/>
      <c r="AP1179" s="174"/>
      <c r="AQ1179" s="174"/>
      <c r="AR1179" s="123"/>
      <c r="AS1179" s="350"/>
      <c r="AT1179" s="350"/>
      <c r="AU1179" s="123"/>
      <c r="AV1179" s="67"/>
      <c r="AW1179" s="179"/>
      <c r="AX1179" s="179"/>
      <c r="AY1179" s="123"/>
      <c r="AZ1179" s="123"/>
      <c r="BA1179" s="174"/>
      <c r="BB1179" s="174"/>
      <c r="BC1179" s="123"/>
      <c r="BD1179" s="86"/>
      <c r="BE1179" s="86"/>
      <c r="BF1179" s="86"/>
      <c r="BG1179" s="179"/>
      <c r="BH1179" s="67"/>
      <c r="BI1179" s="123"/>
      <c r="BJ1179" s="179"/>
      <c r="BK1179" s="351"/>
      <c r="BL1179" s="351"/>
      <c r="BM1179" s="179"/>
      <c r="BN1179" s="89"/>
      <c r="BQ1179" s="20">
        <v>1500000</v>
      </c>
    </row>
    <row r="1180" spans="1:69" x14ac:dyDescent="0.25">
      <c r="A1180" s="97">
        <v>1177</v>
      </c>
      <c r="B1180" s="404" t="s">
        <v>7221</v>
      </c>
      <c r="C1180" s="67">
        <v>4500072556</v>
      </c>
      <c r="D1180" s="67" t="s">
        <v>7222</v>
      </c>
      <c r="E1180" s="204">
        <v>3250000</v>
      </c>
      <c r="F1180" s="69" t="s">
        <v>979</v>
      </c>
      <c r="G1180" s="69">
        <v>2015</v>
      </c>
      <c r="H1180" s="174">
        <v>42227</v>
      </c>
      <c r="I1180" s="174">
        <v>42235</v>
      </c>
      <c r="J1180" s="97" t="s">
        <v>94</v>
      </c>
      <c r="K1180" s="95" t="s">
        <v>95</v>
      </c>
      <c r="L1180" s="88" t="s">
        <v>96</v>
      </c>
      <c r="M1180" s="99" t="s">
        <v>395</v>
      </c>
      <c r="N1180" s="97" t="s">
        <v>98</v>
      </c>
      <c r="O1180" s="97" t="s">
        <v>98</v>
      </c>
      <c r="P1180" s="100">
        <v>3250000</v>
      </c>
      <c r="Q1180" s="69">
        <v>2015</v>
      </c>
      <c r="R1180" s="69" t="s">
        <v>4963</v>
      </c>
      <c r="S1180" s="363">
        <v>42215</v>
      </c>
      <c r="T1180" s="69"/>
      <c r="U1180" s="350"/>
      <c r="V1180" s="417"/>
      <c r="W1180" s="67" t="s">
        <v>940</v>
      </c>
      <c r="X1180" s="405" t="s">
        <v>7223</v>
      </c>
      <c r="Y1180" s="142" t="s">
        <v>7224</v>
      </c>
      <c r="Z1180" s="123" t="s">
        <v>656</v>
      </c>
      <c r="AA1180" s="69" t="s">
        <v>103</v>
      </c>
      <c r="AB1180" s="67" t="s">
        <v>7225</v>
      </c>
      <c r="AC1180" s="89" t="s">
        <v>3164</v>
      </c>
      <c r="AD1180" s="69"/>
      <c r="AE1180" s="69"/>
      <c r="AF1180" s="69"/>
      <c r="AG1180" s="69"/>
      <c r="AH1180" s="89" t="s">
        <v>161</v>
      </c>
      <c r="AI1180" s="89" t="s">
        <v>7226</v>
      </c>
      <c r="AJ1180" s="378">
        <v>112.79675</v>
      </c>
      <c r="AK1180" s="396" t="s">
        <v>7227</v>
      </c>
      <c r="AL1180" s="123"/>
      <c r="AM1180" s="123"/>
      <c r="AN1180" s="123"/>
      <c r="AO1180" s="174"/>
      <c r="AP1180" s="174"/>
      <c r="AQ1180" s="174"/>
      <c r="AR1180" s="123"/>
      <c r="AS1180" s="350"/>
      <c r="AT1180" s="350"/>
      <c r="AU1180" s="123"/>
      <c r="AV1180" s="67"/>
      <c r="AW1180" s="179"/>
      <c r="AX1180" s="179"/>
      <c r="AY1180" s="123"/>
      <c r="AZ1180" s="123" t="s">
        <v>7228</v>
      </c>
      <c r="BA1180" s="174">
        <v>42236</v>
      </c>
      <c r="BB1180" s="174">
        <v>42240</v>
      </c>
      <c r="BC1180" s="123"/>
      <c r="BD1180" s="86">
        <v>3250000</v>
      </c>
      <c r="BE1180" s="86">
        <v>0</v>
      </c>
      <c r="BF1180" s="86">
        <v>3250000</v>
      </c>
      <c r="BG1180" s="179">
        <v>42241</v>
      </c>
      <c r="BH1180" s="434" t="s">
        <v>116</v>
      </c>
      <c r="BI1180" s="123" t="s">
        <v>7229</v>
      </c>
      <c r="BJ1180" s="179">
        <v>42241</v>
      </c>
      <c r="BK1180" s="351">
        <v>42262</v>
      </c>
      <c r="BL1180" s="351">
        <v>42250</v>
      </c>
      <c r="BM1180" s="179"/>
      <c r="BN1180" s="89"/>
      <c r="BQ1180" s="20">
        <v>3250000</v>
      </c>
    </row>
    <row r="1181" spans="1:69" x14ac:dyDescent="0.25">
      <c r="A1181" s="97">
        <v>1178</v>
      </c>
      <c r="B1181" s="404" t="s">
        <v>7230</v>
      </c>
      <c r="C1181" s="67"/>
      <c r="D1181" s="67"/>
      <c r="E1181" s="204"/>
      <c r="F1181" s="69"/>
      <c r="G1181" s="69"/>
      <c r="H1181" s="174"/>
      <c r="I1181" s="174"/>
      <c r="J1181" s="69" t="s">
        <v>600</v>
      </c>
      <c r="K1181" s="123" t="s">
        <v>601</v>
      </c>
      <c r="L1181" s="67"/>
      <c r="M1181" s="97" t="s">
        <v>98</v>
      </c>
      <c r="N1181" s="97" t="s">
        <v>98</v>
      </c>
      <c r="O1181" s="97" t="s">
        <v>98</v>
      </c>
      <c r="P1181" s="100">
        <v>12000000</v>
      </c>
      <c r="Q1181" s="69">
        <v>2015</v>
      </c>
      <c r="R1181" s="69" t="s">
        <v>4963</v>
      </c>
      <c r="S1181" s="363">
        <v>42194</v>
      </c>
      <c r="T1181" s="69"/>
      <c r="U1181" s="350"/>
      <c r="V1181" s="417"/>
      <c r="W1181" s="67" t="s">
        <v>2063</v>
      </c>
      <c r="X1181" s="348" t="s">
        <v>7231</v>
      </c>
      <c r="Y1181" s="348" t="s">
        <v>7231</v>
      </c>
      <c r="Z1181" s="436" t="s">
        <v>7232</v>
      </c>
      <c r="AA1181" s="69"/>
      <c r="AB1181" s="67"/>
      <c r="AC1181" s="89"/>
      <c r="AD1181" s="69"/>
      <c r="AE1181" s="69"/>
      <c r="AF1181" s="69"/>
      <c r="AG1181" s="69"/>
      <c r="AH1181" s="89"/>
      <c r="AI1181" s="89"/>
      <c r="AJ1181" s="378"/>
      <c r="AK1181" s="378"/>
      <c r="AL1181" s="123"/>
      <c r="AM1181" s="123"/>
      <c r="AN1181" s="123"/>
      <c r="AO1181" s="174"/>
      <c r="AP1181" s="174"/>
      <c r="AQ1181" s="174"/>
      <c r="AR1181" s="123"/>
      <c r="AS1181" s="350"/>
      <c r="AT1181" s="350"/>
      <c r="AU1181" s="123"/>
      <c r="AV1181" s="67"/>
      <c r="AW1181" s="179"/>
      <c r="AX1181" s="179"/>
      <c r="AY1181" s="123"/>
      <c r="AZ1181" s="123"/>
      <c r="BA1181" s="174"/>
      <c r="BB1181" s="174"/>
      <c r="BC1181" s="123"/>
      <c r="BD1181" s="113">
        <v>0</v>
      </c>
      <c r="BE1181" s="86"/>
      <c r="BF1181" s="86"/>
      <c r="BG1181" s="179"/>
      <c r="BH1181" s="88" t="s">
        <v>720</v>
      </c>
      <c r="BI1181" s="123"/>
      <c r="BJ1181" s="179"/>
      <c r="BK1181" s="351"/>
      <c r="BL1181" s="351"/>
      <c r="BM1181" s="179"/>
      <c r="BN1181" s="89"/>
      <c r="BQ1181" s="393">
        <v>12000000</v>
      </c>
    </row>
    <row r="1182" spans="1:69" x14ac:dyDescent="0.25">
      <c r="A1182" s="97">
        <v>1179</v>
      </c>
      <c r="B1182" s="404" t="s">
        <v>7233</v>
      </c>
      <c r="C1182" s="67"/>
      <c r="D1182" s="67"/>
      <c r="E1182" s="204"/>
      <c r="F1182" s="69"/>
      <c r="G1182" s="69"/>
      <c r="H1182" s="174"/>
      <c r="I1182" s="174"/>
      <c r="J1182" s="69" t="s">
        <v>600</v>
      </c>
      <c r="K1182" s="123" t="s">
        <v>601</v>
      </c>
      <c r="L1182" s="67"/>
      <c r="M1182" s="97" t="s">
        <v>98</v>
      </c>
      <c r="N1182" s="97" t="s">
        <v>98</v>
      </c>
      <c r="O1182" s="97" t="s">
        <v>98</v>
      </c>
      <c r="P1182" s="100">
        <v>12000000</v>
      </c>
      <c r="Q1182" s="69">
        <v>2015</v>
      </c>
      <c r="R1182" s="69" t="s">
        <v>4963</v>
      </c>
      <c r="S1182" s="363">
        <v>42194</v>
      </c>
      <c r="T1182" s="69"/>
      <c r="U1182" s="350"/>
      <c r="V1182" s="417"/>
      <c r="W1182" s="67" t="s">
        <v>2063</v>
      </c>
      <c r="X1182" s="348" t="s">
        <v>7234</v>
      </c>
      <c r="Y1182" s="348" t="s">
        <v>7234</v>
      </c>
      <c r="Z1182" s="436" t="s">
        <v>7235</v>
      </c>
      <c r="AA1182" s="69"/>
      <c r="AB1182" s="67"/>
      <c r="AC1182" s="89"/>
      <c r="AD1182" s="69"/>
      <c r="AE1182" s="69"/>
      <c r="AF1182" s="69"/>
      <c r="AG1182" s="69"/>
      <c r="AH1182" s="89"/>
      <c r="AI1182" s="89"/>
      <c r="AJ1182" s="378"/>
      <c r="AK1182" s="378"/>
      <c r="AL1182" s="123"/>
      <c r="AM1182" s="123"/>
      <c r="AN1182" s="123"/>
      <c r="AO1182" s="174"/>
      <c r="AP1182" s="174"/>
      <c r="AQ1182" s="174"/>
      <c r="AR1182" s="123"/>
      <c r="AS1182" s="350"/>
      <c r="AT1182" s="350"/>
      <c r="AU1182" s="123"/>
      <c r="AV1182" s="67"/>
      <c r="AW1182" s="179"/>
      <c r="AX1182" s="179"/>
      <c r="AY1182" s="123"/>
      <c r="AZ1182" s="123"/>
      <c r="BA1182" s="174"/>
      <c r="BB1182" s="174"/>
      <c r="BC1182" s="123"/>
      <c r="BD1182" s="113">
        <v>0</v>
      </c>
      <c r="BE1182" s="86"/>
      <c r="BF1182" s="86"/>
      <c r="BG1182" s="179"/>
      <c r="BH1182" s="88" t="s">
        <v>720</v>
      </c>
      <c r="BI1182" s="123"/>
      <c r="BJ1182" s="179"/>
      <c r="BK1182" s="351"/>
      <c r="BL1182" s="351"/>
      <c r="BM1182" s="179"/>
      <c r="BN1182" s="89"/>
      <c r="BQ1182" s="393">
        <v>12000000</v>
      </c>
    </row>
    <row r="1183" spans="1:69" ht="45" x14ac:dyDescent="0.25">
      <c r="A1183" s="97">
        <v>1180</v>
      </c>
      <c r="B1183" s="404" t="s">
        <v>7236</v>
      </c>
      <c r="C1183" s="67"/>
      <c r="D1183" s="67"/>
      <c r="E1183" s="204"/>
      <c r="F1183" s="69"/>
      <c r="G1183" s="69"/>
      <c r="H1183" s="174"/>
      <c r="I1183" s="174"/>
      <c r="J1183" s="69" t="s">
        <v>152</v>
      </c>
      <c r="K1183" s="123" t="s">
        <v>7237</v>
      </c>
      <c r="L1183" s="67" t="s">
        <v>154</v>
      </c>
      <c r="M1183" s="97" t="s">
        <v>98</v>
      </c>
      <c r="N1183" s="97" t="s">
        <v>98</v>
      </c>
      <c r="O1183" s="97" t="s">
        <v>98</v>
      </c>
      <c r="P1183" s="100">
        <v>1500000</v>
      </c>
      <c r="Q1183" s="69">
        <v>2015</v>
      </c>
      <c r="R1183" s="69" t="s">
        <v>4963</v>
      </c>
      <c r="S1183" s="363">
        <v>42216</v>
      </c>
      <c r="T1183" s="69"/>
      <c r="U1183" s="350"/>
      <c r="V1183" s="417"/>
      <c r="W1183" s="67" t="s">
        <v>2041</v>
      </c>
      <c r="X1183" s="69" t="s">
        <v>7238</v>
      </c>
      <c r="Y1183" s="372" t="s">
        <v>7239</v>
      </c>
      <c r="Z1183" s="123"/>
      <c r="AA1183" s="69"/>
      <c r="AB1183" s="67"/>
      <c r="AC1183" s="89"/>
      <c r="AD1183" s="69"/>
      <c r="AE1183" s="69"/>
      <c r="AF1183" s="69"/>
      <c r="AG1183" s="69"/>
      <c r="AH1183" s="123"/>
      <c r="AI1183" s="123"/>
      <c r="AJ1183" s="349"/>
      <c r="AK1183" s="349"/>
      <c r="AL1183" s="123"/>
      <c r="AM1183" s="123"/>
      <c r="AN1183" s="123"/>
      <c r="AO1183" s="174"/>
      <c r="AP1183" s="174"/>
      <c r="AQ1183" s="174"/>
      <c r="AR1183" s="123"/>
      <c r="AS1183" s="350"/>
      <c r="AT1183" s="350"/>
      <c r="AU1183" s="123"/>
      <c r="AV1183" s="67"/>
      <c r="AW1183" s="179"/>
      <c r="AX1183" s="179"/>
      <c r="AY1183" s="123"/>
      <c r="AZ1183" s="123"/>
      <c r="BA1183" s="174"/>
      <c r="BB1183" s="174"/>
      <c r="BC1183" s="123"/>
      <c r="BD1183" s="86"/>
      <c r="BE1183" s="86" t="s">
        <v>2</v>
      </c>
      <c r="BF1183" s="86"/>
      <c r="BG1183" s="179"/>
      <c r="BH1183" s="67" t="s">
        <v>1427</v>
      </c>
      <c r="BI1183" s="123"/>
      <c r="BJ1183" s="179"/>
      <c r="BK1183" s="351"/>
      <c r="BL1183" s="351"/>
      <c r="BM1183" s="179"/>
      <c r="BN1183" s="89"/>
      <c r="BQ1183" s="392" t="s">
        <v>1427</v>
      </c>
    </row>
    <row r="1184" spans="1:69" ht="45" x14ac:dyDescent="0.25">
      <c r="A1184" s="97">
        <v>1181</v>
      </c>
      <c r="B1184" s="404" t="s">
        <v>7240</v>
      </c>
      <c r="C1184" s="67"/>
      <c r="D1184" s="67"/>
      <c r="E1184" s="204"/>
      <c r="F1184" s="69"/>
      <c r="G1184" s="69"/>
      <c r="H1184" s="174"/>
      <c r="I1184" s="174"/>
      <c r="J1184" s="69" t="s">
        <v>152</v>
      </c>
      <c r="K1184" s="123" t="s">
        <v>7237</v>
      </c>
      <c r="L1184" s="67" t="s">
        <v>154</v>
      </c>
      <c r="M1184" s="97" t="s">
        <v>98</v>
      </c>
      <c r="N1184" s="97" t="s">
        <v>98</v>
      </c>
      <c r="O1184" s="97" t="s">
        <v>98</v>
      </c>
      <c r="P1184" s="100">
        <v>1500000</v>
      </c>
      <c r="Q1184" s="69">
        <v>2015</v>
      </c>
      <c r="R1184" s="69" t="s">
        <v>4963</v>
      </c>
      <c r="S1184" s="363">
        <v>42216</v>
      </c>
      <c r="T1184" s="69"/>
      <c r="U1184" s="350"/>
      <c r="V1184" s="417"/>
      <c r="W1184" s="67" t="s">
        <v>2041</v>
      </c>
      <c r="X1184" s="69" t="s">
        <v>7241</v>
      </c>
      <c r="Y1184" s="372" t="s">
        <v>7242</v>
      </c>
      <c r="Z1184" s="123"/>
      <c r="AA1184" s="69"/>
      <c r="AB1184" s="67"/>
      <c r="AC1184" s="89"/>
      <c r="AD1184" s="69"/>
      <c r="AE1184" s="69"/>
      <c r="AF1184" s="69"/>
      <c r="AG1184" s="69"/>
      <c r="AH1184" s="123"/>
      <c r="AI1184" s="123"/>
      <c r="AJ1184" s="349"/>
      <c r="AK1184" s="349"/>
      <c r="AL1184" s="123"/>
      <c r="AM1184" s="123"/>
      <c r="AN1184" s="123"/>
      <c r="AO1184" s="174"/>
      <c r="AP1184" s="174"/>
      <c r="AQ1184" s="174"/>
      <c r="AR1184" s="123"/>
      <c r="AS1184" s="350"/>
      <c r="AT1184" s="350"/>
      <c r="AU1184" s="123"/>
      <c r="AV1184" s="67"/>
      <c r="AW1184" s="179"/>
      <c r="AX1184" s="179"/>
      <c r="AY1184" s="123"/>
      <c r="AZ1184" s="123"/>
      <c r="BA1184" s="174"/>
      <c r="BB1184" s="174"/>
      <c r="BC1184" s="123"/>
      <c r="BD1184" s="86"/>
      <c r="BE1184" s="86"/>
      <c r="BF1184" s="86"/>
      <c r="BG1184" s="179"/>
      <c r="BH1184" s="67" t="s">
        <v>1427</v>
      </c>
      <c r="BI1184" s="123"/>
      <c r="BJ1184" s="179"/>
      <c r="BK1184" s="351"/>
      <c r="BL1184" s="351"/>
      <c r="BM1184" s="179"/>
      <c r="BN1184" s="89"/>
      <c r="BQ1184" s="392" t="s">
        <v>1427</v>
      </c>
    </row>
    <row r="1185" spans="1:69" x14ac:dyDescent="0.25">
      <c r="A1185" s="97">
        <v>1182</v>
      </c>
      <c r="B1185" s="404" t="s">
        <v>7243</v>
      </c>
      <c r="C1185" s="88">
        <v>4800083168</v>
      </c>
      <c r="D1185" s="88" t="s">
        <v>1634</v>
      </c>
      <c r="E1185" s="100">
        <v>3500000</v>
      </c>
      <c r="F1185" s="97">
        <v>8</v>
      </c>
      <c r="G1185" s="97">
        <v>2014</v>
      </c>
      <c r="H1185" s="101">
        <v>41858</v>
      </c>
      <c r="I1185" s="418"/>
      <c r="J1185" s="97" t="s">
        <v>628</v>
      </c>
      <c r="K1185" s="95" t="s">
        <v>2391</v>
      </c>
      <c r="L1185" s="88" t="s">
        <v>630</v>
      </c>
      <c r="M1185" s="99" t="s">
        <v>1636</v>
      </c>
      <c r="N1185" s="97" t="s">
        <v>98</v>
      </c>
      <c r="O1185" s="97" t="s">
        <v>98</v>
      </c>
      <c r="P1185" s="100">
        <v>3500000</v>
      </c>
      <c r="Q1185" s="69">
        <v>2015</v>
      </c>
      <c r="R1185" s="69" t="s">
        <v>4963</v>
      </c>
      <c r="S1185" s="363">
        <v>42216</v>
      </c>
      <c r="T1185" s="69"/>
      <c r="U1185" s="350"/>
      <c r="V1185" s="417"/>
      <c r="W1185" s="142" t="s">
        <v>7037</v>
      </c>
      <c r="X1185" s="348" t="s">
        <v>3060</v>
      </c>
      <c r="Y1185" s="142" t="s">
        <v>7244</v>
      </c>
      <c r="Z1185" s="89" t="s">
        <v>1640</v>
      </c>
      <c r="AA1185" s="69" t="s">
        <v>103</v>
      </c>
      <c r="AB1185" s="142">
        <v>70</v>
      </c>
      <c r="AC1185" s="89" t="s">
        <v>7245</v>
      </c>
      <c r="AD1185" s="69"/>
      <c r="AE1185" s="69"/>
      <c r="AF1185" s="69"/>
      <c r="AG1185" s="69"/>
      <c r="AH1185" s="123" t="s">
        <v>889</v>
      </c>
      <c r="AI1185" s="123"/>
      <c r="AJ1185" s="349"/>
      <c r="AK1185" s="349"/>
      <c r="AL1185" s="123"/>
      <c r="AM1185" s="123"/>
      <c r="AN1185" s="123"/>
      <c r="AO1185" s="174"/>
      <c r="AP1185" s="174"/>
      <c r="AQ1185" s="174"/>
      <c r="AR1185" s="123"/>
      <c r="AS1185" s="350"/>
      <c r="AT1185" s="350"/>
      <c r="AU1185" s="123"/>
      <c r="AV1185" s="247" t="s">
        <v>7246</v>
      </c>
      <c r="AW1185" s="179">
        <v>42226</v>
      </c>
      <c r="AX1185" s="146">
        <v>42292</v>
      </c>
      <c r="AY1185" s="123"/>
      <c r="AZ1185" s="95" t="s">
        <v>15025</v>
      </c>
      <c r="BA1185" s="101">
        <v>42293</v>
      </c>
      <c r="BB1185" s="174"/>
      <c r="BC1185" s="123"/>
      <c r="BD1185" s="86"/>
      <c r="BE1185" s="86"/>
      <c r="BF1185" s="86"/>
      <c r="BG1185" s="179"/>
      <c r="BH1185" s="67"/>
      <c r="BI1185" s="123"/>
      <c r="BJ1185" s="179"/>
      <c r="BK1185" s="351"/>
      <c r="BL1185" s="351"/>
      <c r="BM1185" s="179"/>
      <c r="BN1185" s="89"/>
      <c r="BO1185" t="s">
        <v>7247</v>
      </c>
      <c r="BQ1185" s="100">
        <v>3500000</v>
      </c>
    </row>
    <row r="1186" spans="1:69" x14ac:dyDescent="0.25">
      <c r="A1186" s="97">
        <v>1183</v>
      </c>
      <c r="B1186" s="404" t="s">
        <v>7248</v>
      </c>
      <c r="C1186" s="88">
        <v>4800083168</v>
      </c>
      <c r="D1186" s="88" t="s">
        <v>1634</v>
      </c>
      <c r="E1186" s="100">
        <v>3500000</v>
      </c>
      <c r="F1186" s="97">
        <v>8</v>
      </c>
      <c r="G1186" s="97">
        <v>2014</v>
      </c>
      <c r="H1186" s="101">
        <v>41858</v>
      </c>
      <c r="I1186" s="418"/>
      <c r="J1186" s="97" t="s">
        <v>628</v>
      </c>
      <c r="K1186" s="95" t="s">
        <v>2391</v>
      </c>
      <c r="L1186" s="88" t="s">
        <v>630</v>
      </c>
      <c r="M1186" s="99" t="s">
        <v>1636</v>
      </c>
      <c r="N1186" s="97" t="s">
        <v>98</v>
      </c>
      <c r="O1186" s="97" t="s">
        <v>98</v>
      </c>
      <c r="P1186" s="100">
        <v>3500000</v>
      </c>
      <c r="Q1186" s="69">
        <v>2015</v>
      </c>
      <c r="R1186" s="69" t="s">
        <v>4963</v>
      </c>
      <c r="S1186" s="363">
        <v>42216</v>
      </c>
      <c r="T1186" s="69"/>
      <c r="U1186" s="350"/>
      <c r="V1186" s="417"/>
      <c r="W1186" s="142" t="s">
        <v>7249</v>
      </c>
      <c r="X1186" s="348" t="s">
        <v>7250</v>
      </c>
      <c r="Y1186" s="142" t="s">
        <v>7251</v>
      </c>
      <c r="Z1186" s="89" t="s">
        <v>1640</v>
      </c>
      <c r="AA1186" s="69" t="s">
        <v>103</v>
      </c>
      <c r="AB1186" s="142">
        <v>55</v>
      </c>
      <c r="AC1186" s="89" t="s">
        <v>7252</v>
      </c>
      <c r="AD1186" s="69"/>
      <c r="AE1186" s="69"/>
      <c r="AF1186" s="69"/>
      <c r="AG1186" s="69"/>
      <c r="AH1186" s="123" t="s">
        <v>161</v>
      </c>
      <c r="AI1186" s="123"/>
      <c r="AJ1186" s="349"/>
      <c r="AK1186" s="349"/>
      <c r="AL1186" s="123"/>
      <c r="AM1186" s="123"/>
      <c r="AN1186" s="123"/>
      <c r="AO1186" s="174"/>
      <c r="AP1186" s="174"/>
      <c r="AQ1186" s="174"/>
      <c r="AR1186" s="123"/>
      <c r="AS1186" s="350"/>
      <c r="AT1186" s="350"/>
      <c r="AU1186" s="123"/>
      <c r="AV1186" s="67" t="s">
        <v>7253</v>
      </c>
      <c r="AW1186" s="179">
        <v>42228</v>
      </c>
      <c r="AX1186" s="146">
        <v>42292</v>
      </c>
      <c r="AY1186" s="123"/>
      <c r="AZ1186" s="95" t="s">
        <v>15025</v>
      </c>
      <c r="BA1186" s="101">
        <v>42293</v>
      </c>
      <c r="BB1186" s="174"/>
      <c r="BC1186" s="123"/>
      <c r="BD1186" s="86"/>
      <c r="BE1186" s="86"/>
      <c r="BF1186" s="86"/>
      <c r="BG1186" s="179"/>
      <c r="BH1186" s="67"/>
      <c r="BI1186" s="123"/>
      <c r="BJ1186" s="179"/>
      <c r="BK1186" s="351"/>
      <c r="BL1186" s="351"/>
      <c r="BM1186" s="179"/>
      <c r="BN1186" s="89"/>
      <c r="BO1186" t="s">
        <v>7247</v>
      </c>
      <c r="BQ1186" s="100">
        <v>3500000</v>
      </c>
    </row>
    <row r="1187" spans="1:69" x14ac:dyDescent="0.25">
      <c r="A1187" s="97">
        <v>1184</v>
      </c>
      <c r="B1187" s="404" t="s">
        <v>7254</v>
      </c>
      <c r="C1187" s="88">
        <v>4800083168</v>
      </c>
      <c r="D1187" s="116" t="s">
        <v>2390</v>
      </c>
      <c r="E1187" s="418">
        <v>7500000</v>
      </c>
      <c r="F1187" s="97">
        <v>8</v>
      </c>
      <c r="G1187" s="94">
        <v>2014</v>
      </c>
      <c r="H1187" s="98">
        <v>41858</v>
      </c>
      <c r="I1187" s="418"/>
      <c r="J1187" s="97" t="s">
        <v>628</v>
      </c>
      <c r="K1187" s="95" t="s">
        <v>2391</v>
      </c>
      <c r="L1187" s="88" t="s">
        <v>630</v>
      </c>
      <c r="M1187" s="99" t="s">
        <v>1636</v>
      </c>
      <c r="N1187" s="97" t="s">
        <v>2392</v>
      </c>
      <c r="O1187" s="97" t="s">
        <v>98</v>
      </c>
      <c r="P1187" s="100">
        <v>7500000</v>
      </c>
      <c r="Q1187" s="69">
        <v>2015</v>
      </c>
      <c r="R1187" s="69" t="s">
        <v>4963</v>
      </c>
      <c r="S1187" s="363">
        <v>42216</v>
      </c>
      <c r="T1187" s="69"/>
      <c r="U1187" s="350"/>
      <c r="V1187" s="417"/>
      <c r="W1187" s="67" t="s">
        <v>7047</v>
      </c>
      <c r="X1187" s="69" t="s">
        <v>7255</v>
      </c>
      <c r="Y1187" s="67" t="s">
        <v>7256</v>
      </c>
      <c r="Z1187" s="123" t="s">
        <v>7257</v>
      </c>
      <c r="AA1187" s="69" t="s">
        <v>128</v>
      </c>
      <c r="AB1187" s="67"/>
      <c r="AC1187" s="89"/>
      <c r="AD1187" s="69"/>
      <c r="AE1187" s="69"/>
      <c r="AF1187" s="69"/>
      <c r="AG1187" s="69"/>
      <c r="AH1187" s="123" t="s">
        <v>131</v>
      </c>
      <c r="AI1187" s="123" t="s">
        <v>7258</v>
      </c>
      <c r="AJ1187" s="349">
        <v>98.647199999999998</v>
      </c>
      <c r="AK1187" s="349">
        <v>3.6164399999999999</v>
      </c>
      <c r="AL1187" s="123"/>
      <c r="AM1187" s="123"/>
      <c r="AN1187" s="123"/>
      <c r="AO1187" s="174"/>
      <c r="AP1187" s="174"/>
      <c r="AQ1187" s="174"/>
      <c r="AR1187" s="123"/>
      <c r="AS1187" s="350"/>
      <c r="AT1187" s="350"/>
      <c r="AU1187" s="123"/>
      <c r="AV1187" s="67" t="s">
        <v>7259</v>
      </c>
      <c r="AW1187" s="179">
        <v>42237</v>
      </c>
      <c r="AX1187" s="179"/>
      <c r="AY1187" s="123"/>
      <c r="AZ1187" s="123"/>
      <c r="BA1187" s="174"/>
      <c r="BB1187" s="174"/>
      <c r="BC1187" s="123"/>
      <c r="BD1187" s="86"/>
      <c r="BE1187" s="86"/>
      <c r="BF1187" s="86"/>
      <c r="BG1187" s="179"/>
      <c r="BH1187" s="67"/>
      <c r="BI1187" s="123"/>
      <c r="BJ1187" s="179"/>
      <c r="BK1187" s="351"/>
      <c r="BL1187" s="351"/>
      <c r="BM1187" s="179"/>
      <c r="BN1187" s="89"/>
      <c r="BO1187" t="s">
        <v>7173</v>
      </c>
      <c r="BQ1187" s="20">
        <v>7500000</v>
      </c>
    </row>
    <row r="1188" spans="1:69" x14ac:dyDescent="0.25">
      <c r="A1188" s="97">
        <v>1185</v>
      </c>
      <c r="B1188" s="404" t="s">
        <v>7260</v>
      </c>
      <c r="C1188" s="67" t="s">
        <v>7261</v>
      </c>
      <c r="D1188" s="67" t="s">
        <v>7262</v>
      </c>
      <c r="E1188" s="204">
        <v>8150000</v>
      </c>
      <c r="F1188" s="69" t="s">
        <v>979</v>
      </c>
      <c r="G1188" s="69">
        <v>2015</v>
      </c>
      <c r="H1188" s="174">
        <v>42240</v>
      </c>
      <c r="I1188" s="174">
        <v>42241</v>
      </c>
      <c r="J1188" s="97" t="s">
        <v>2987</v>
      </c>
      <c r="K1188" s="95" t="s">
        <v>2988</v>
      </c>
      <c r="L1188" s="88" t="s">
        <v>2989</v>
      </c>
      <c r="M1188" s="104" t="s">
        <v>4888</v>
      </c>
      <c r="N1188" s="97" t="s">
        <v>98</v>
      </c>
      <c r="O1188" s="97" t="s">
        <v>98</v>
      </c>
      <c r="P1188" s="100">
        <v>8150000</v>
      </c>
      <c r="Q1188" s="69">
        <v>2015</v>
      </c>
      <c r="R1188" s="69" t="s">
        <v>979</v>
      </c>
      <c r="S1188" s="363">
        <v>42219</v>
      </c>
      <c r="T1188" s="69"/>
      <c r="U1188" s="350"/>
      <c r="V1188" s="417"/>
      <c r="W1188" s="67" t="s">
        <v>7263</v>
      </c>
      <c r="X1188" s="69" t="s">
        <v>7264</v>
      </c>
      <c r="Y1188" s="67" t="s">
        <v>7265</v>
      </c>
      <c r="Z1188" s="67" t="s">
        <v>2396</v>
      </c>
      <c r="AA1188" s="69"/>
      <c r="AB1188" s="67"/>
      <c r="AC1188" s="89"/>
      <c r="AD1188" s="69"/>
      <c r="AE1188" s="69"/>
      <c r="AF1188" s="69"/>
      <c r="AG1188" s="69"/>
      <c r="AH1188" s="123" t="s">
        <v>477</v>
      </c>
      <c r="AI1188" s="123" t="s">
        <v>7266</v>
      </c>
      <c r="AJ1188" s="349" t="s">
        <v>7267</v>
      </c>
      <c r="AK1188" s="349" t="s">
        <v>7268</v>
      </c>
      <c r="AL1188" s="123"/>
      <c r="AM1188" s="123"/>
      <c r="AN1188" s="123"/>
      <c r="AO1188" s="174"/>
      <c r="AP1188" s="174"/>
      <c r="AQ1188" s="174"/>
      <c r="AR1188" s="123"/>
      <c r="AS1188" s="350"/>
      <c r="AT1188" s="350"/>
      <c r="AU1188" s="123"/>
      <c r="AW1188" s="179"/>
      <c r="AX1188" s="179"/>
      <c r="AY1188" s="123"/>
      <c r="AZ1188" s="123"/>
      <c r="BA1188" s="174">
        <v>42244</v>
      </c>
      <c r="BB1188" s="174">
        <v>42262</v>
      </c>
      <c r="BC1188" s="123"/>
      <c r="BD1188" s="86">
        <v>8150000</v>
      </c>
      <c r="BE1188" s="86">
        <v>0</v>
      </c>
      <c r="BF1188" s="86">
        <v>8150000</v>
      </c>
      <c r="BG1188" s="179">
        <v>42263</v>
      </c>
      <c r="BH1188" s="67" t="s">
        <v>116</v>
      </c>
      <c r="BI1188" s="805" t="s">
        <v>14727</v>
      </c>
      <c r="BJ1188" s="806">
        <v>42263</v>
      </c>
      <c r="BK1188" s="807">
        <v>42284</v>
      </c>
      <c r="BL1188" s="816">
        <v>42286</v>
      </c>
      <c r="BM1188" s="815"/>
      <c r="BN1188" s="814"/>
      <c r="BO1188" s="817"/>
      <c r="BP1188" s="817"/>
      <c r="BQ1188" s="819">
        <v>6800000</v>
      </c>
    </row>
    <row r="1189" spans="1:69" x14ac:dyDescent="0.25">
      <c r="A1189" s="97">
        <v>1186</v>
      </c>
      <c r="B1189" s="404" t="s">
        <v>7269</v>
      </c>
      <c r="C1189" s="67" t="s">
        <v>7270</v>
      </c>
      <c r="D1189" s="244" t="s">
        <v>2986</v>
      </c>
      <c r="E1189" s="204">
        <v>6800000</v>
      </c>
      <c r="F1189" s="69" t="s">
        <v>979</v>
      </c>
      <c r="G1189" s="69">
        <v>2015</v>
      </c>
      <c r="H1189" s="174">
        <v>42226</v>
      </c>
      <c r="I1189" s="174">
        <v>42229</v>
      </c>
      <c r="J1189" s="97" t="s">
        <v>2987</v>
      </c>
      <c r="K1189" s="95" t="s">
        <v>2988</v>
      </c>
      <c r="L1189" s="88" t="s">
        <v>2989</v>
      </c>
      <c r="M1189" s="104" t="s">
        <v>4888</v>
      </c>
      <c r="N1189" s="97" t="s">
        <v>98</v>
      </c>
      <c r="O1189" s="97" t="s">
        <v>98</v>
      </c>
      <c r="P1189" s="100">
        <v>6800000</v>
      </c>
      <c r="Q1189" s="69">
        <v>2015</v>
      </c>
      <c r="R1189" s="69" t="s">
        <v>979</v>
      </c>
      <c r="S1189" s="363">
        <v>42220</v>
      </c>
      <c r="T1189" s="69"/>
      <c r="U1189" s="350"/>
      <c r="V1189" s="417"/>
      <c r="W1189" s="67" t="s">
        <v>6792</v>
      </c>
      <c r="X1189" s="69">
        <v>601719</v>
      </c>
      <c r="Y1189" s="67" t="s">
        <v>7271</v>
      </c>
      <c r="Z1189" s="123"/>
      <c r="AA1189" s="69"/>
      <c r="AB1189" s="67"/>
      <c r="AC1189" s="89"/>
      <c r="AD1189" s="69"/>
      <c r="AE1189" s="69"/>
      <c r="AF1189" s="69"/>
      <c r="AG1189" s="69"/>
      <c r="AH1189" s="123" t="s">
        <v>384</v>
      </c>
      <c r="AI1189" s="123"/>
      <c r="AJ1189" s="349">
        <v>106.79584</v>
      </c>
      <c r="AK1189" s="349">
        <v>-6.7549400000000004</v>
      </c>
      <c r="AL1189" s="123"/>
      <c r="AM1189" s="123"/>
      <c r="AN1189" s="123"/>
      <c r="AO1189" s="174"/>
      <c r="AP1189" s="174"/>
      <c r="AQ1189" s="174"/>
      <c r="AR1189" s="123"/>
      <c r="AS1189" s="350"/>
      <c r="AT1189" s="350"/>
      <c r="AU1189" s="123"/>
      <c r="AV1189" s="67"/>
      <c r="AW1189" s="179"/>
      <c r="AX1189" s="179"/>
      <c r="AY1189" s="123"/>
      <c r="AZ1189" s="123"/>
      <c r="BA1189" s="174">
        <v>42236</v>
      </c>
      <c r="BB1189" s="174">
        <v>42269</v>
      </c>
      <c r="BC1189" s="123"/>
      <c r="BD1189" s="86">
        <v>6800000</v>
      </c>
      <c r="BE1189" s="86">
        <v>0</v>
      </c>
      <c r="BF1189" s="86">
        <f>+BD1189</f>
        <v>6800000</v>
      </c>
      <c r="BG1189" s="179">
        <v>42272</v>
      </c>
      <c r="BH1189" s="67" t="s">
        <v>116</v>
      </c>
      <c r="BI1189" s="805" t="s">
        <v>14728</v>
      </c>
      <c r="BJ1189" s="806">
        <v>42278</v>
      </c>
      <c r="BK1189" s="807">
        <v>42299</v>
      </c>
      <c r="BL1189" s="351">
        <v>42299</v>
      </c>
      <c r="BM1189" s="179"/>
      <c r="BN1189" s="89"/>
      <c r="BQ1189" s="20">
        <v>6800000</v>
      </c>
    </row>
    <row r="1190" spans="1:69" x14ac:dyDescent="0.25">
      <c r="A1190" s="97">
        <v>1187</v>
      </c>
      <c r="B1190" s="404" t="s">
        <v>7272</v>
      </c>
      <c r="C1190" s="67" t="s">
        <v>7273</v>
      </c>
      <c r="D1190" s="244" t="s">
        <v>2986</v>
      </c>
      <c r="E1190" s="204">
        <v>6800000</v>
      </c>
      <c r="F1190" s="69" t="s">
        <v>979</v>
      </c>
      <c r="G1190" s="69">
        <v>2015</v>
      </c>
      <c r="H1190" s="174">
        <v>42226</v>
      </c>
      <c r="I1190" s="174">
        <v>42229</v>
      </c>
      <c r="J1190" s="97" t="s">
        <v>2987</v>
      </c>
      <c r="K1190" s="95" t="s">
        <v>2988</v>
      </c>
      <c r="L1190" s="88" t="s">
        <v>2989</v>
      </c>
      <c r="M1190" s="104" t="s">
        <v>4888</v>
      </c>
      <c r="N1190" s="97" t="s">
        <v>98</v>
      </c>
      <c r="O1190" s="97" t="s">
        <v>98</v>
      </c>
      <c r="P1190" s="100">
        <v>6800000</v>
      </c>
      <c r="Q1190" s="69">
        <v>2015</v>
      </c>
      <c r="R1190" s="69" t="s">
        <v>979</v>
      </c>
      <c r="S1190" s="363">
        <v>42220</v>
      </c>
      <c r="T1190" s="69"/>
      <c r="U1190" s="350"/>
      <c r="V1190" s="417"/>
      <c r="W1190" s="67" t="s">
        <v>6792</v>
      </c>
      <c r="X1190" s="69">
        <v>601722</v>
      </c>
      <c r="Y1190" s="67" t="s">
        <v>7274</v>
      </c>
      <c r="Z1190" s="123"/>
      <c r="AA1190" s="69"/>
      <c r="AB1190" s="67"/>
      <c r="AC1190" s="89"/>
      <c r="AD1190" s="69"/>
      <c r="AE1190" s="69"/>
      <c r="AF1190" s="69"/>
      <c r="AG1190" s="69"/>
      <c r="AH1190" s="123" t="s">
        <v>384</v>
      </c>
      <c r="AI1190" s="123"/>
      <c r="AJ1190" s="349">
        <v>106.76990000000001</v>
      </c>
      <c r="AK1190" s="349">
        <v>-6.7968099999999998</v>
      </c>
      <c r="AL1190" s="123"/>
      <c r="AM1190" s="123"/>
      <c r="AN1190" s="123"/>
      <c r="AO1190" s="174"/>
      <c r="AP1190" s="174"/>
      <c r="AQ1190" s="174"/>
      <c r="AR1190" s="123"/>
      <c r="AS1190" s="350"/>
      <c r="AT1190" s="350"/>
      <c r="AU1190" s="123"/>
      <c r="AV1190" s="67"/>
      <c r="AW1190" s="179"/>
      <c r="AX1190" s="179"/>
      <c r="AY1190" s="123"/>
      <c r="AZ1190" s="123"/>
      <c r="BA1190" s="174">
        <v>42234</v>
      </c>
      <c r="BB1190" s="174">
        <v>42269</v>
      </c>
      <c r="BC1190" s="123"/>
      <c r="BD1190" s="86">
        <v>6800000</v>
      </c>
      <c r="BE1190" s="86">
        <v>0</v>
      </c>
      <c r="BF1190" s="86">
        <f>+BD1190</f>
        <v>6800000</v>
      </c>
      <c r="BG1190" s="179">
        <v>42272</v>
      </c>
      <c r="BH1190" s="67" t="s">
        <v>116</v>
      </c>
      <c r="BI1190" s="805" t="s">
        <v>14729</v>
      </c>
      <c r="BJ1190" s="806">
        <v>42278</v>
      </c>
      <c r="BK1190" s="807">
        <v>42299</v>
      </c>
      <c r="BL1190" s="351">
        <v>42299</v>
      </c>
      <c r="BM1190" s="179"/>
      <c r="BN1190" s="89"/>
      <c r="BQ1190" s="20">
        <v>6800000</v>
      </c>
    </row>
    <row r="1191" spans="1:69" x14ac:dyDescent="0.25">
      <c r="A1191" s="97">
        <v>1188</v>
      </c>
      <c r="B1191" s="404" t="s">
        <v>7275</v>
      </c>
      <c r="C1191" s="67">
        <v>4100028890</v>
      </c>
      <c r="D1191" s="67" t="s">
        <v>5775</v>
      </c>
      <c r="E1191" s="204">
        <v>6650000</v>
      </c>
      <c r="F1191" s="69" t="s">
        <v>979</v>
      </c>
      <c r="G1191" s="69">
        <v>2015</v>
      </c>
      <c r="H1191" s="174">
        <v>42223</v>
      </c>
      <c r="I1191" s="174">
        <v>42237</v>
      </c>
      <c r="J1191" s="97" t="s">
        <v>4375</v>
      </c>
      <c r="K1191" s="95"/>
      <c r="L1191" s="88" t="s">
        <v>4377</v>
      </c>
      <c r="M1191" s="99" t="s">
        <v>5361</v>
      </c>
      <c r="N1191" s="97" t="s">
        <v>98</v>
      </c>
      <c r="O1191" s="97" t="s">
        <v>98</v>
      </c>
      <c r="P1191" s="100">
        <v>6650000</v>
      </c>
      <c r="Q1191" s="69">
        <v>2015</v>
      </c>
      <c r="R1191" s="69" t="s">
        <v>979</v>
      </c>
      <c r="S1191" s="363">
        <v>42219</v>
      </c>
      <c r="T1191" s="69"/>
      <c r="U1191" s="350"/>
      <c r="V1191" s="417"/>
      <c r="W1191" s="67"/>
      <c r="X1191" s="348" t="s">
        <v>7276</v>
      </c>
      <c r="Y1191" s="142" t="s">
        <v>15196</v>
      </c>
      <c r="Z1191" s="89" t="s">
        <v>5775</v>
      </c>
      <c r="AA1191" s="69"/>
      <c r="AB1191" s="67"/>
      <c r="AC1191" s="89"/>
      <c r="AD1191" s="69"/>
      <c r="AE1191" s="69"/>
      <c r="AF1191" s="69"/>
      <c r="AG1191" s="69"/>
      <c r="AH1191" s="123" t="s">
        <v>741</v>
      </c>
      <c r="AI1191" s="123"/>
      <c r="AJ1191" s="378">
        <v>109.0236</v>
      </c>
      <c r="AK1191" s="378">
        <v>-7.7188499999999998</v>
      </c>
      <c r="AL1191" s="123"/>
      <c r="AM1191" s="123"/>
      <c r="AN1191" s="123"/>
      <c r="AO1191" s="174"/>
      <c r="AP1191" s="174"/>
      <c r="AQ1191" s="174"/>
      <c r="AR1191" s="123"/>
      <c r="AS1191" s="350"/>
      <c r="AT1191" s="350"/>
      <c r="AU1191" s="123"/>
      <c r="AV1191" s="67"/>
      <c r="AW1191" s="179"/>
      <c r="AX1191" s="179"/>
      <c r="AY1191" s="123"/>
      <c r="AZ1191" s="123"/>
      <c r="BA1191" s="174">
        <v>42304</v>
      </c>
      <c r="BB1191" s="174"/>
      <c r="BC1191" s="123"/>
      <c r="BD1191" s="86">
        <f>+E1191</f>
        <v>6650000</v>
      </c>
      <c r="BE1191" s="86">
        <f>+BD1191</f>
        <v>6650000</v>
      </c>
      <c r="BF1191" s="86"/>
      <c r="BG1191" s="179"/>
      <c r="BH1191" s="67" t="s">
        <v>8267</v>
      </c>
      <c r="BI1191" s="123"/>
      <c r="BJ1191" s="179"/>
      <c r="BK1191" s="351"/>
      <c r="BL1191" s="351"/>
      <c r="BM1191" s="179"/>
      <c r="BN1191" s="89"/>
      <c r="BQ1191" s="20">
        <v>6650000</v>
      </c>
    </row>
    <row r="1192" spans="1:69" x14ac:dyDescent="0.25">
      <c r="A1192" s="97">
        <v>1189</v>
      </c>
      <c r="B1192" s="404" t="s">
        <v>7277</v>
      </c>
      <c r="C1192" s="67">
        <v>4100028890</v>
      </c>
      <c r="D1192" s="67" t="s">
        <v>5775</v>
      </c>
      <c r="E1192" s="204">
        <v>6650000</v>
      </c>
      <c r="F1192" s="69" t="s">
        <v>979</v>
      </c>
      <c r="G1192" s="69">
        <v>2015</v>
      </c>
      <c r="H1192" s="174">
        <v>42223</v>
      </c>
      <c r="I1192" s="174">
        <v>42237</v>
      </c>
      <c r="J1192" s="97" t="s">
        <v>4375</v>
      </c>
      <c r="K1192" s="95"/>
      <c r="L1192" s="88" t="s">
        <v>4377</v>
      </c>
      <c r="M1192" s="99" t="s">
        <v>5361</v>
      </c>
      <c r="N1192" s="97" t="s">
        <v>98</v>
      </c>
      <c r="O1192" s="97" t="s">
        <v>98</v>
      </c>
      <c r="P1192" s="100">
        <v>6650000</v>
      </c>
      <c r="Q1192" s="69">
        <v>2015</v>
      </c>
      <c r="R1192" s="69" t="s">
        <v>979</v>
      </c>
      <c r="S1192" s="363">
        <v>42219</v>
      </c>
      <c r="T1192" s="69"/>
      <c r="U1192" s="350"/>
      <c r="V1192" s="417"/>
      <c r="W1192" s="67"/>
      <c r="X1192" s="348" t="s">
        <v>7278</v>
      </c>
      <c r="Y1192" s="434" t="s">
        <v>7279</v>
      </c>
      <c r="Z1192" s="89" t="s">
        <v>5775</v>
      </c>
      <c r="AA1192" s="69"/>
      <c r="AB1192" s="67"/>
      <c r="AC1192" s="89"/>
      <c r="AD1192" s="69"/>
      <c r="AE1192" s="69"/>
      <c r="AF1192" s="69"/>
      <c r="AG1192" s="69"/>
      <c r="AH1192" s="123" t="s">
        <v>741</v>
      </c>
      <c r="AI1192" s="123"/>
      <c r="AJ1192" s="378">
        <v>110.8918</v>
      </c>
      <c r="AK1192" s="378">
        <v>-7.5604699999999996</v>
      </c>
      <c r="AL1192" s="123"/>
      <c r="AM1192" s="123"/>
      <c r="AN1192" s="123"/>
      <c r="AO1192" s="174"/>
      <c r="AP1192" s="174"/>
      <c r="AQ1192" s="174"/>
      <c r="AR1192" s="123"/>
      <c r="AS1192" s="350"/>
      <c r="AT1192" s="350"/>
      <c r="AU1192" s="123"/>
      <c r="AV1192" s="67"/>
      <c r="AW1192" s="179"/>
      <c r="AX1192" s="179"/>
      <c r="AY1192" s="123"/>
      <c r="AZ1192" s="123"/>
      <c r="BA1192" s="174">
        <v>42304</v>
      </c>
      <c r="BB1192" s="174"/>
      <c r="BC1192" s="123"/>
      <c r="BD1192" s="86">
        <f>+E1192</f>
        <v>6650000</v>
      </c>
      <c r="BE1192" s="86">
        <f>+BD1192</f>
        <v>6650000</v>
      </c>
      <c r="BF1192" s="86"/>
      <c r="BG1192" s="179"/>
      <c r="BH1192" s="67" t="s">
        <v>8267</v>
      </c>
      <c r="BI1192" s="123"/>
      <c r="BJ1192" s="179"/>
      <c r="BK1192" s="351"/>
      <c r="BL1192" s="351"/>
      <c r="BM1192" s="179"/>
      <c r="BN1192" s="89"/>
      <c r="BQ1192" s="20">
        <v>6650000</v>
      </c>
    </row>
    <row r="1193" spans="1:69" x14ac:dyDescent="0.25">
      <c r="A1193" s="97">
        <v>1190</v>
      </c>
      <c r="B1193" s="404" t="s">
        <v>7280</v>
      </c>
      <c r="C1193" s="67">
        <v>4100028890</v>
      </c>
      <c r="D1193" s="67" t="s">
        <v>5775</v>
      </c>
      <c r="E1193" s="204">
        <v>9075000</v>
      </c>
      <c r="F1193" s="69" t="s">
        <v>979</v>
      </c>
      <c r="G1193" s="69">
        <v>2015</v>
      </c>
      <c r="H1193" s="174">
        <v>42223</v>
      </c>
      <c r="I1193" s="174">
        <v>42237</v>
      </c>
      <c r="J1193" s="97" t="s">
        <v>4375</v>
      </c>
      <c r="K1193" s="95"/>
      <c r="L1193" s="88" t="s">
        <v>4377</v>
      </c>
      <c r="M1193" s="99" t="s">
        <v>5361</v>
      </c>
      <c r="N1193" s="97" t="s">
        <v>98</v>
      </c>
      <c r="O1193" s="97" t="s">
        <v>98</v>
      </c>
      <c r="P1193" s="100">
        <v>9075000</v>
      </c>
      <c r="Q1193" s="69">
        <v>2015</v>
      </c>
      <c r="R1193" s="69" t="s">
        <v>979</v>
      </c>
      <c r="S1193" s="363">
        <v>42219</v>
      </c>
      <c r="T1193" s="69"/>
      <c r="U1193" s="350"/>
      <c r="V1193" s="417"/>
      <c r="W1193" s="67"/>
      <c r="X1193" s="348" t="s">
        <v>7281</v>
      </c>
      <c r="Y1193" s="142" t="s">
        <v>7282</v>
      </c>
      <c r="Z1193" s="89" t="s">
        <v>5775</v>
      </c>
      <c r="AA1193" s="69"/>
      <c r="AB1193" s="67"/>
      <c r="AC1193" s="89"/>
      <c r="AD1193" s="69"/>
      <c r="AE1193" s="69"/>
      <c r="AF1193" s="69"/>
      <c r="AG1193" s="69"/>
      <c r="AH1193" s="123" t="s">
        <v>108</v>
      </c>
      <c r="AI1193" s="123"/>
      <c r="AJ1193" s="378">
        <v>124.831594</v>
      </c>
      <c r="AK1193" s="378">
        <v>1.47371111</v>
      </c>
      <c r="AL1193" s="123"/>
      <c r="AM1193" s="123"/>
      <c r="AN1193" s="123"/>
      <c r="AO1193" s="174"/>
      <c r="AP1193" s="174"/>
      <c r="AQ1193" s="174"/>
      <c r="AR1193" s="123"/>
      <c r="AS1193" s="350"/>
      <c r="AT1193" s="350"/>
      <c r="AU1193" s="123"/>
      <c r="AV1193" s="67"/>
      <c r="AW1193" s="179"/>
      <c r="AX1193" s="179"/>
      <c r="AY1193" s="123"/>
      <c r="AZ1193" s="123"/>
      <c r="BA1193" s="174">
        <v>42321</v>
      </c>
      <c r="BB1193" s="174"/>
      <c r="BC1193" s="123"/>
      <c r="BD1193" s="86">
        <f>+E1193</f>
        <v>9075000</v>
      </c>
      <c r="BE1193" s="86">
        <f>+BD1193</f>
        <v>9075000</v>
      </c>
      <c r="BF1193" s="86"/>
      <c r="BG1193" s="179"/>
      <c r="BH1193" s="67"/>
      <c r="BI1193" s="123"/>
      <c r="BJ1193" s="179"/>
      <c r="BK1193" s="351"/>
      <c r="BL1193" s="351"/>
      <c r="BM1193" s="179"/>
      <c r="BN1193" s="89"/>
      <c r="BQ1193" s="379">
        <v>9075000</v>
      </c>
    </row>
    <row r="1194" spans="1:69" x14ac:dyDescent="0.25">
      <c r="A1194" s="97">
        <v>1191</v>
      </c>
      <c r="B1194" s="404" t="s">
        <v>7283</v>
      </c>
      <c r="C1194" s="67">
        <v>4100028890</v>
      </c>
      <c r="D1194" s="67" t="s">
        <v>5775</v>
      </c>
      <c r="E1194" s="204">
        <v>6650000</v>
      </c>
      <c r="F1194" s="69" t="s">
        <v>979</v>
      </c>
      <c r="G1194" s="69">
        <v>2015</v>
      </c>
      <c r="H1194" s="174">
        <v>42223</v>
      </c>
      <c r="I1194" s="174">
        <v>42237</v>
      </c>
      <c r="J1194" s="97" t="s">
        <v>4375</v>
      </c>
      <c r="K1194" s="95"/>
      <c r="L1194" s="88" t="s">
        <v>4377</v>
      </c>
      <c r="M1194" s="99" t="s">
        <v>5361</v>
      </c>
      <c r="N1194" s="97" t="s">
        <v>98</v>
      </c>
      <c r="O1194" s="97" t="s">
        <v>98</v>
      </c>
      <c r="P1194" s="100">
        <v>6650000</v>
      </c>
      <c r="Q1194" s="69">
        <v>2015</v>
      </c>
      <c r="R1194" s="69" t="s">
        <v>979</v>
      </c>
      <c r="S1194" s="363">
        <v>42219</v>
      </c>
      <c r="T1194" s="69"/>
      <c r="U1194" s="350"/>
      <c r="V1194" s="417"/>
      <c r="W1194" s="67"/>
      <c r="X1194" s="348" t="s">
        <v>7284</v>
      </c>
      <c r="Y1194" s="142" t="s">
        <v>7285</v>
      </c>
      <c r="Z1194" s="89" t="s">
        <v>5775</v>
      </c>
      <c r="AA1194" s="69"/>
      <c r="AB1194" s="67"/>
      <c r="AC1194" s="89"/>
      <c r="AD1194" s="69"/>
      <c r="AE1194" s="69"/>
      <c r="AF1194" s="69"/>
      <c r="AG1194" s="69"/>
      <c r="AH1194" s="123" t="s">
        <v>741</v>
      </c>
      <c r="AI1194" s="123"/>
      <c r="AJ1194" s="378">
        <v>110.3814</v>
      </c>
      <c r="AK1194" s="378">
        <v>-7.7759999999999998</v>
      </c>
      <c r="AL1194" s="123"/>
      <c r="AM1194" s="123"/>
      <c r="AN1194" s="123"/>
      <c r="AO1194" s="174"/>
      <c r="AP1194" s="174"/>
      <c r="AQ1194" s="174"/>
      <c r="AR1194" s="123"/>
      <c r="AS1194" s="350"/>
      <c r="AT1194" s="350"/>
      <c r="AU1194" s="123"/>
      <c r="AV1194" s="67"/>
      <c r="AW1194" s="179"/>
      <c r="AX1194" s="179"/>
      <c r="AY1194" s="123"/>
      <c r="AZ1194" s="123"/>
      <c r="BA1194" s="174"/>
      <c r="BB1194" s="174"/>
      <c r="BC1194" s="123"/>
      <c r="BD1194" s="86"/>
      <c r="BE1194" s="86"/>
      <c r="BF1194" s="86"/>
      <c r="BG1194" s="179"/>
      <c r="BH1194" s="67"/>
      <c r="BI1194" s="123"/>
      <c r="BJ1194" s="179"/>
      <c r="BK1194" s="351"/>
      <c r="BL1194" s="351"/>
      <c r="BM1194" s="179"/>
      <c r="BN1194" s="89"/>
      <c r="BQ1194" s="20">
        <v>6650000</v>
      </c>
    </row>
    <row r="1195" spans="1:69" x14ac:dyDescent="0.25">
      <c r="A1195" s="97">
        <v>1192</v>
      </c>
      <c r="B1195" s="404" t="s">
        <v>7286</v>
      </c>
      <c r="C1195" s="67">
        <v>4100028890</v>
      </c>
      <c r="D1195" s="67" t="s">
        <v>5775</v>
      </c>
      <c r="E1195" s="204">
        <v>6650000</v>
      </c>
      <c r="F1195" s="69" t="s">
        <v>979</v>
      </c>
      <c r="G1195" s="69">
        <v>2015</v>
      </c>
      <c r="H1195" s="174">
        <v>42223</v>
      </c>
      <c r="I1195" s="174">
        <v>42237</v>
      </c>
      <c r="J1195" s="97" t="s">
        <v>4375</v>
      </c>
      <c r="K1195" s="95"/>
      <c r="L1195" s="88" t="s">
        <v>4377</v>
      </c>
      <c r="M1195" s="99" t="s">
        <v>5361</v>
      </c>
      <c r="N1195" s="97" t="s">
        <v>98</v>
      </c>
      <c r="O1195" s="97" t="s">
        <v>98</v>
      </c>
      <c r="P1195" s="100">
        <v>6650000</v>
      </c>
      <c r="Q1195" s="69">
        <v>2015</v>
      </c>
      <c r="R1195" s="69" t="s">
        <v>979</v>
      </c>
      <c r="S1195" s="363">
        <v>42219</v>
      </c>
      <c r="T1195" s="69"/>
      <c r="U1195" s="350"/>
      <c r="V1195" s="417"/>
      <c r="W1195" s="67"/>
      <c r="X1195" s="348" t="s">
        <v>7287</v>
      </c>
      <c r="Y1195" s="142" t="s">
        <v>7288</v>
      </c>
      <c r="Z1195" s="89" t="s">
        <v>5775</v>
      </c>
      <c r="AA1195" s="69"/>
      <c r="AB1195" s="67"/>
      <c r="AC1195" s="89"/>
      <c r="AD1195" s="69"/>
      <c r="AE1195" s="69"/>
      <c r="AF1195" s="69"/>
      <c r="AG1195" s="69"/>
      <c r="AH1195" s="123" t="s">
        <v>741</v>
      </c>
      <c r="AI1195" s="123"/>
      <c r="AJ1195" s="378">
        <v>109.23314999999999</v>
      </c>
      <c r="AK1195" s="378">
        <v>-7.4169299999999998</v>
      </c>
      <c r="AL1195" s="123"/>
      <c r="AM1195" s="123"/>
      <c r="AN1195" s="123"/>
      <c r="AO1195" s="174"/>
      <c r="AP1195" s="174"/>
      <c r="AQ1195" s="174"/>
      <c r="AR1195" s="123"/>
      <c r="AS1195" s="350"/>
      <c r="AT1195" s="350"/>
      <c r="AU1195" s="123"/>
      <c r="AV1195" s="67"/>
      <c r="AW1195" s="179"/>
      <c r="AX1195" s="179"/>
      <c r="AY1195" s="123"/>
      <c r="AZ1195" s="123"/>
      <c r="BA1195" s="174"/>
      <c r="BB1195" s="174"/>
      <c r="BC1195" s="123"/>
      <c r="BD1195" s="86">
        <f>+E1195</f>
        <v>6650000</v>
      </c>
      <c r="BE1195" s="86"/>
      <c r="BF1195" s="86"/>
      <c r="BG1195" s="179"/>
      <c r="BH1195" s="67"/>
      <c r="BI1195" s="123"/>
      <c r="BJ1195" s="179"/>
      <c r="BK1195" s="351"/>
      <c r="BL1195" s="351"/>
      <c r="BM1195" s="179"/>
      <c r="BN1195" s="89"/>
      <c r="BQ1195" s="20">
        <v>6650000</v>
      </c>
    </row>
    <row r="1196" spans="1:69" x14ac:dyDescent="0.25">
      <c r="A1196" s="97">
        <v>1193</v>
      </c>
      <c r="B1196" s="404" t="s">
        <v>7289</v>
      </c>
      <c r="C1196" s="67">
        <v>4100028890</v>
      </c>
      <c r="D1196" s="67" t="s">
        <v>5775</v>
      </c>
      <c r="E1196" s="204">
        <v>6650000</v>
      </c>
      <c r="F1196" s="69" t="s">
        <v>979</v>
      </c>
      <c r="G1196" s="69">
        <v>2015</v>
      </c>
      <c r="H1196" s="174">
        <v>42223</v>
      </c>
      <c r="I1196" s="174">
        <v>42237</v>
      </c>
      <c r="J1196" s="97" t="s">
        <v>4375</v>
      </c>
      <c r="K1196" s="95"/>
      <c r="L1196" s="88" t="s">
        <v>4377</v>
      </c>
      <c r="M1196" s="99" t="s">
        <v>5361</v>
      </c>
      <c r="N1196" s="97" t="s">
        <v>98</v>
      </c>
      <c r="O1196" s="97" t="s">
        <v>98</v>
      </c>
      <c r="P1196" s="100">
        <v>6650000</v>
      </c>
      <c r="Q1196" s="69">
        <v>2015</v>
      </c>
      <c r="R1196" s="69" t="s">
        <v>979</v>
      </c>
      <c r="S1196" s="363">
        <v>42219</v>
      </c>
      <c r="T1196" s="69"/>
      <c r="U1196" s="350"/>
      <c r="V1196" s="417"/>
      <c r="W1196" s="67"/>
      <c r="X1196" s="348" t="s">
        <v>7290</v>
      </c>
      <c r="Y1196" s="142" t="s">
        <v>7291</v>
      </c>
      <c r="Z1196" s="89" t="s">
        <v>5775</v>
      </c>
      <c r="AA1196" s="69"/>
      <c r="AB1196" s="67"/>
      <c r="AC1196" s="89"/>
      <c r="AD1196" s="69"/>
      <c r="AE1196" s="69"/>
      <c r="AF1196" s="69"/>
      <c r="AG1196" s="69"/>
      <c r="AH1196" s="123" t="s">
        <v>741</v>
      </c>
      <c r="AI1196" s="123"/>
      <c r="AJ1196" s="378">
        <v>109.895</v>
      </c>
      <c r="AK1196" s="378">
        <v>-7.3840000000000003</v>
      </c>
      <c r="AL1196" s="123"/>
      <c r="AM1196" s="123"/>
      <c r="AN1196" s="123"/>
      <c r="AO1196" s="174"/>
      <c r="AP1196" s="174"/>
      <c r="AQ1196" s="174"/>
      <c r="AR1196" s="123"/>
      <c r="AS1196" s="350"/>
      <c r="AT1196" s="350"/>
      <c r="AU1196" s="123"/>
      <c r="AV1196" s="67"/>
      <c r="AW1196" s="179"/>
      <c r="AX1196" s="179"/>
      <c r="AY1196" s="123"/>
      <c r="AZ1196" s="123"/>
      <c r="BA1196" s="174">
        <v>42304</v>
      </c>
      <c r="BB1196" s="174"/>
      <c r="BC1196" s="123"/>
      <c r="BD1196" s="86">
        <f>+E1196</f>
        <v>6650000</v>
      </c>
      <c r="BE1196" s="86">
        <f>+BD1196</f>
        <v>6650000</v>
      </c>
      <c r="BF1196" s="86"/>
      <c r="BG1196" s="179"/>
      <c r="BH1196" s="67" t="s">
        <v>8267</v>
      </c>
      <c r="BI1196" s="123"/>
      <c r="BJ1196" s="179"/>
      <c r="BK1196" s="351"/>
      <c r="BL1196" s="351"/>
      <c r="BM1196" s="179"/>
      <c r="BN1196" s="89"/>
      <c r="BQ1196" s="20">
        <v>6650000</v>
      </c>
    </row>
    <row r="1197" spans="1:69" x14ac:dyDescent="0.25">
      <c r="A1197" s="97">
        <v>1194</v>
      </c>
      <c r="B1197" s="404" t="s">
        <v>7292</v>
      </c>
      <c r="C1197" s="67">
        <v>4100028890</v>
      </c>
      <c r="D1197" s="67" t="s">
        <v>5775</v>
      </c>
      <c r="E1197" s="204">
        <v>6650000</v>
      </c>
      <c r="F1197" s="69" t="s">
        <v>979</v>
      </c>
      <c r="G1197" s="69">
        <v>2015</v>
      </c>
      <c r="H1197" s="174">
        <v>42223</v>
      </c>
      <c r="I1197" s="174">
        <v>42237</v>
      </c>
      <c r="J1197" s="97" t="s">
        <v>4375</v>
      </c>
      <c r="K1197" s="95"/>
      <c r="L1197" s="88" t="s">
        <v>4377</v>
      </c>
      <c r="M1197" s="99" t="s">
        <v>5361</v>
      </c>
      <c r="N1197" s="97" t="s">
        <v>98</v>
      </c>
      <c r="O1197" s="97" t="s">
        <v>98</v>
      </c>
      <c r="P1197" s="100">
        <v>6650000</v>
      </c>
      <c r="Q1197" s="69">
        <v>2015</v>
      </c>
      <c r="R1197" s="69" t="s">
        <v>979</v>
      </c>
      <c r="S1197" s="363">
        <v>42219</v>
      </c>
      <c r="T1197" s="69"/>
      <c r="U1197" s="350"/>
      <c r="V1197" s="417"/>
      <c r="W1197" s="67"/>
      <c r="X1197" s="348" t="s">
        <v>7293</v>
      </c>
      <c r="Y1197" s="142" t="s">
        <v>7294</v>
      </c>
      <c r="Z1197" s="89" t="s">
        <v>5775</v>
      </c>
      <c r="AA1197" s="69"/>
      <c r="AB1197" s="67"/>
      <c r="AC1197" s="89"/>
      <c r="AD1197" s="69"/>
      <c r="AE1197" s="69"/>
      <c r="AF1197" s="69"/>
      <c r="AG1197" s="69"/>
      <c r="AH1197" s="123" t="s">
        <v>741</v>
      </c>
      <c r="AI1197" s="123"/>
      <c r="AJ1197" s="378">
        <v>107.675</v>
      </c>
      <c r="AK1197" s="378">
        <v>-6.9413</v>
      </c>
      <c r="AL1197" s="123"/>
      <c r="AM1197" s="123"/>
      <c r="AN1197" s="123"/>
      <c r="AO1197" s="174"/>
      <c r="AP1197" s="174"/>
      <c r="AQ1197" s="174"/>
      <c r="AR1197" s="123"/>
      <c r="AS1197" s="350"/>
      <c r="AT1197" s="350"/>
      <c r="AU1197" s="123"/>
      <c r="AV1197" s="67"/>
      <c r="AW1197" s="179"/>
      <c r="AX1197" s="179"/>
      <c r="AY1197" s="123"/>
      <c r="AZ1197" s="123"/>
      <c r="BA1197" s="174">
        <v>42304</v>
      </c>
      <c r="BB1197" s="174"/>
      <c r="BC1197" s="123"/>
      <c r="BD1197" s="86">
        <f>+E1197</f>
        <v>6650000</v>
      </c>
      <c r="BE1197" s="86">
        <f>+BD1197</f>
        <v>6650000</v>
      </c>
      <c r="BF1197" s="86"/>
      <c r="BG1197" s="179"/>
      <c r="BH1197" s="67" t="s">
        <v>8267</v>
      </c>
      <c r="BI1197" s="123"/>
      <c r="BJ1197" s="179"/>
      <c r="BK1197" s="351"/>
      <c r="BL1197" s="351"/>
      <c r="BM1197" s="179"/>
      <c r="BN1197" s="89"/>
      <c r="BQ1197" s="20">
        <v>6650000</v>
      </c>
    </row>
    <row r="1198" spans="1:69" x14ac:dyDescent="0.25">
      <c r="A1198" s="97">
        <v>1195</v>
      </c>
      <c r="B1198" s="404" t="s">
        <v>7295</v>
      </c>
      <c r="C1198" s="67">
        <v>4100028890</v>
      </c>
      <c r="D1198" s="67" t="s">
        <v>5775</v>
      </c>
      <c r="E1198" s="204">
        <v>6650000</v>
      </c>
      <c r="F1198" s="69" t="s">
        <v>979</v>
      </c>
      <c r="G1198" s="69">
        <v>2015</v>
      </c>
      <c r="H1198" s="174">
        <v>42223</v>
      </c>
      <c r="I1198" s="174">
        <v>42237</v>
      </c>
      <c r="J1198" s="97" t="s">
        <v>4375</v>
      </c>
      <c r="K1198" s="95"/>
      <c r="L1198" s="88" t="s">
        <v>4377</v>
      </c>
      <c r="M1198" s="99" t="s">
        <v>5361</v>
      </c>
      <c r="N1198" s="97" t="s">
        <v>98</v>
      </c>
      <c r="O1198" s="97" t="s">
        <v>98</v>
      </c>
      <c r="P1198" s="100">
        <v>6650000</v>
      </c>
      <c r="Q1198" s="69">
        <v>2015</v>
      </c>
      <c r="R1198" s="69" t="s">
        <v>979</v>
      </c>
      <c r="S1198" s="363">
        <v>42219</v>
      </c>
      <c r="T1198" s="69"/>
      <c r="U1198" s="350"/>
      <c r="V1198" s="417"/>
      <c r="W1198" s="67"/>
      <c r="X1198" s="348" t="s">
        <v>7296</v>
      </c>
      <c r="Y1198" s="142" t="s">
        <v>7297</v>
      </c>
      <c r="Z1198" s="89" t="s">
        <v>5775</v>
      </c>
      <c r="AA1198" s="69"/>
      <c r="AB1198" s="67"/>
      <c r="AC1198" s="89"/>
      <c r="AD1198" s="69"/>
      <c r="AE1198" s="69"/>
      <c r="AF1198" s="69"/>
      <c r="AG1198" s="69"/>
      <c r="AH1198" s="123" t="s">
        <v>741</v>
      </c>
      <c r="AI1198" s="123"/>
      <c r="AJ1198" s="378">
        <v>110.378</v>
      </c>
      <c r="AK1198" s="378">
        <v>-7.7702</v>
      </c>
      <c r="AL1198" s="123"/>
      <c r="AM1198" s="123"/>
      <c r="AN1198" s="123"/>
      <c r="AO1198" s="174"/>
      <c r="AP1198" s="174"/>
      <c r="AQ1198" s="174"/>
      <c r="AR1198" s="123"/>
      <c r="AS1198" s="350"/>
      <c r="AT1198" s="350"/>
      <c r="AU1198" s="123"/>
      <c r="AV1198" s="67"/>
      <c r="AW1198" s="179"/>
      <c r="AX1198" s="179"/>
      <c r="AY1198" s="123"/>
      <c r="AZ1198" s="123"/>
      <c r="BA1198" s="174"/>
      <c r="BB1198" s="174"/>
      <c r="BC1198" s="123"/>
      <c r="BD1198" s="86">
        <f t="shared" ref="BD1198:BD1227" si="8">+E1198</f>
        <v>6650000</v>
      </c>
      <c r="BE1198" s="86"/>
      <c r="BF1198" s="86"/>
      <c r="BG1198" s="179"/>
      <c r="BH1198" s="67"/>
      <c r="BI1198" s="123"/>
      <c r="BJ1198" s="179"/>
      <c r="BK1198" s="351"/>
      <c r="BL1198" s="351"/>
      <c r="BM1198" s="179"/>
      <c r="BN1198" s="89"/>
      <c r="BQ1198" s="20">
        <v>6650000</v>
      </c>
    </row>
    <row r="1199" spans="1:69" x14ac:dyDescent="0.25">
      <c r="A1199" s="97">
        <v>1196</v>
      </c>
      <c r="B1199" s="404" t="s">
        <v>7298</v>
      </c>
      <c r="C1199" s="67">
        <v>4500072541</v>
      </c>
      <c r="D1199" s="67" t="s">
        <v>7299</v>
      </c>
      <c r="E1199" s="204">
        <v>4375000</v>
      </c>
      <c r="F1199" s="69" t="s">
        <v>979</v>
      </c>
      <c r="G1199" s="69">
        <v>2015</v>
      </c>
      <c r="H1199" s="174">
        <v>42227</v>
      </c>
      <c r="I1199" s="174">
        <v>42235</v>
      </c>
      <c r="J1199" s="69" t="s">
        <v>94</v>
      </c>
      <c r="K1199" s="123" t="s">
        <v>95</v>
      </c>
      <c r="L1199" s="67" t="s">
        <v>96</v>
      </c>
      <c r="M1199" s="156" t="s">
        <v>123</v>
      </c>
      <c r="N1199" s="69" t="s">
        <v>98</v>
      </c>
      <c r="O1199" s="69" t="s">
        <v>98</v>
      </c>
      <c r="P1199" s="100">
        <v>4375000</v>
      </c>
      <c r="Q1199" s="69">
        <v>2015</v>
      </c>
      <c r="R1199" s="69" t="s">
        <v>979</v>
      </c>
      <c r="S1199" s="363">
        <v>42221</v>
      </c>
      <c r="T1199" s="69"/>
      <c r="U1199" s="350"/>
      <c r="V1199" s="417"/>
      <c r="W1199" s="67"/>
      <c r="X1199" s="348" t="s">
        <v>7300</v>
      </c>
      <c r="Y1199" s="142" t="s">
        <v>7301</v>
      </c>
      <c r="Z1199" s="123" t="s">
        <v>550</v>
      </c>
      <c r="AA1199" s="69" t="s">
        <v>128</v>
      </c>
      <c r="AB1199" s="67" t="s">
        <v>1715</v>
      </c>
      <c r="AC1199" s="89" t="s">
        <v>5134</v>
      </c>
      <c r="AD1199" s="69"/>
      <c r="AE1199" s="69"/>
      <c r="AF1199" s="69"/>
      <c r="AG1199" s="69"/>
      <c r="AH1199" s="123" t="s">
        <v>161</v>
      </c>
      <c r="AI1199" s="123" t="s">
        <v>7302</v>
      </c>
      <c r="AJ1199" s="349">
        <v>112.75141000000001</v>
      </c>
      <c r="AK1199" s="381" t="s">
        <v>7303</v>
      </c>
      <c r="AL1199" s="123"/>
      <c r="AM1199" s="123"/>
      <c r="AN1199" s="123"/>
      <c r="AO1199" s="174"/>
      <c r="AP1199" s="174"/>
      <c r="AQ1199" s="174"/>
      <c r="AR1199" s="123"/>
      <c r="AS1199" s="350"/>
      <c r="AT1199" s="350"/>
      <c r="AU1199" s="123"/>
      <c r="AV1199" s="67"/>
      <c r="AW1199" s="179"/>
      <c r="AX1199" s="179"/>
      <c r="AY1199" s="123"/>
      <c r="AZ1199" s="123" t="s">
        <v>7304</v>
      </c>
      <c r="BA1199" s="174">
        <v>42236</v>
      </c>
      <c r="BB1199" s="174">
        <v>42240</v>
      </c>
      <c r="BC1199" s="123"/>
      <c r="BD1199" s="86">
        <f t="shared" si="8"/>
        <v>4375000</v>
      </c>
      <c r="BE1199" s="86">
        <v>0</v>
      </c>
      <c r="BF1199" s="86">
        <v>4375000</v>
      </c>
      <c r="BG1199" s="179">
        <v>42241</v>
      </c>
      <c r="BH1199" s="434" t="s">
        <v>116</v>
      </c>
      <c r="BI1199" s="123" t="s">
        <v>7305</v>
      </c>
      <c r="BJ1199" s="179">
        <v>42241</v>
      </c>
      <c r="BK1199" s="351">
        <v>42262</v>
      </c>
      <c r="BL1199" s="351">
        <v>42250</v>
      </c>
      <c r="BM1199" s="179"/>
      <c r="BN1199" s="89"/>
      <c r="BQ1199" s="90">
        <v>4375000</v>
      </c>
    </row>
    <row r="1200" spans="1:69" x14ac:dyDescent="0.25">
      <c r="A1200" s="97">
        <v>1197</v>
      </c>
      <c r="B1200" s="404" t="s">
        <v>7306</v>
      </c>
      <c r="C1200" s="67">
        <v>4500072552</v>
      </c>
      <c r="D1200" s="67" t="s">
        <v>7307</v>
      </c>
      <c r="E1200" s="204">
        <v>6000000</v>
      </c>
      <c r="F1200" s="69" t="s">
        <v>979</v>
      </c>
      <c r="G1200" s="69">
        <v>2015</v>
      </c>
      <c r="H1200" s="174">
        <v>42235</v>
      </c>
      <c r="I1200" s="174">
        <v>42243</v>
      </c>
      <c r="J1200" s="97" t="s">
        <v>94</v>
      </c>
      <c r="K1200" s="95" t="s">
        <v>95</v>
      </c>
      <c r="L1200" s="88" t="s">
        <v>96</v>
      </c>
      <c r="M1200" s="99" t="s">
        <v>377</v>
      </c>
      <c r="N1200" s="69" t="s">
        <v>98</v>
      </c>
      <c r="O1200" s="69" t="s">
        <v>98</v>
      </c>
      <c r="P1200" s="100">
        <v>6000000</v>
      </c>
      <c r="Q1200" s="69">
        <v>2015</v>
      </c>
      <c r="R1200" s="69" t="s">
        <v>979</v>
      </c>
      <c r="S1200" s="363">
        <v>42221</v>
      </c>
      <c r="T1200" s="69"/>
      <c r="U1200" s="350"/>
      <c r="V1200" s="417"/>
      <c r="W1200" s="67"/>
      <c r="X1200" s="348" t="s">
        <v>2644</v>
      </c>
      <c r="Y1200" s="142" t="s">
        <v>2645</v>
      </c>
      <c r="Z1200" s="123" t="s">
        <v>1724</v>
      </c>
      <c r="AA1200" s="69" t="s">
        <v>128</v>
      </c>
      <c r="AB1200" s="67" t="s">
        <v>435</v>
      </c>
      <c r="AC1200" s="89" t="s">
        <v>5134</v>
      </c>
      <c r="AD1200" s="69"/>
      <c r="AE1200" s="69"/>
      <c r="AF1200" s="69"/>
      <c r="AG1200" s="69"/>
      <c r="AH1200" s="123" t="s">
        <v>161</v>
      </c>
      <c r="AI1200" s="123" t="s">
        <v>7308</v>
      </c>
      <c r="AJ1200" s="349">
        <v>112.73311</v>
      </c>
      <c r="AK1200" s="381" t="s">
        <v>7309</v>
      </c>
      <c r="AL1200" s="123"/>
      <c r="AM1200" s="123"/>
      <c r="AN1200" s="123"/>
      <c r="AO1200" s="174"/>
      <c r="AP1200" s="174"/>
      <c r="AQ1200" s="174"/>
      <c r="AR1200" s="123"/>
      <c r="AS1200" s="350"/>
      <c r="AT1200" s="350"/>
      <c r="AU1200" s="123"/>
      <c r="AV1200" s="67"/>
      <c r="AW1200" s="179"/>
      <c r="AX1200" s="179"/>
      <c r="AY1200" s="123"/>
      <c r="AZ1200" s="123" t="s">
        <v>7310</v>
      </c>
      <c r="BA1200" s="174">
        <v>42244</v>
      </c>
      <c r="BB1200" s="174">
        <v>42248</v>
      </c>
      <c r="BC1200" s="123"/>
      <c r="BD1200" s="86">
        <f t="shared" si="8"/>
        <v>6000000</v>
      </c>
      <c r="BE1200" s="86">
        <v>0</v>
      </c>
      <c r="BF1200" s="86">
        <v>6000000</v>
      </c>
      <c r="BG1200" s="179">
        <v>42249</v>
      </c>
      <c r="BH1200" s="67" t="s">
        <v>116</v>
      </c>
      <c r="BI1200" s="123" t="s">
        <v>7311</v>
      </c>
      <c r="BJ1200" s="179">
        <v>42249</v>
      </c>
      <c r="BK1200" s="351">
        <v>42270</v>
      </c>
      <c r="BL1200" s="351">
        <v>42262</v>
      </c>
      <c r="BM1200" s="179"/>
      <c r="BN1200" s="89"/>
      <c r="BQ1200" s="20">
        <v>6000000</v>
      </c>
    </row>
    <row r="1201" spans="1:69" x14ac:dyDescent="0.25">
      <c r="A1201" s="97">
        <v>1198</v>
      </c>
      <c r="B1201" s="404" t="s">
        <v>7312</v>
      </c>
      <c r="C1201" s="67">
        <v>4500072553</v>
      </c>
      <c r="D1201" s="67" t="s">
        <v>1941</v>
      </c>
      <c r="E1201" s="204">
        <v>6000000</v>
      </c>
      <c r="F1201" s="69" t="s">
        <v>979</v>
      </c>
      <c r="G1201" s="69">
        <v>2015</v>
      </c>
      <c r="H1201" s="174">
        <v>42227</v>
      </c>
      <c r="I1201" s="174">
        <v>42235</v>
      </c>
      <c r="J1201" s="97" t="s">
        <v>94</v>
      </c>
      <c r="K1201" s="95" t="s">
        <v>95</v>
      </c>
      <c r="L1201" s="88" t="s">
        <v>96</v>
      </c>
      <c r="M1201" s="99" t="s">
        <v>377</v>
      </c>
      <c r="N1201" s="69" t="s">
        <v>98</v>
      </c>
      <c r="O1201" s="69" t="s">
        <v>98</v>
      </c>
      <c r="P1201" s="100">
        <v>6000000</v>
      </c>
      <c r="Q1201" s="69">
        <v>2015</v>
      </c>
      <c r="R1201" s="69" t="s">
        <v>979</v>
      </c>
      <c r="S1201" s="363">
        <v>42221</v>
      </c>
      <c r="T1201" s="69"/>
      <c r="U1201" s="350"/>
      <c r="V1201" s="417"/>
      <c r="W1201" s="67"/>
      <c r="X1201" s="348" t="s">
        <v>7313</v>
      </c>
      <c r="Y1201" s="142" t="s">
        <v>7314</v>
      </c>
      <c r="Z1201" s="123" t="s">
        <v>1724</v>
      </c>
      <c r="AA1201" s="69" t="s">
        <v>128</v>
      </c>
      <c r="AB1201" s="67" t="s">
        <v>7315</v>
      </c>
      <c r="AC1201" s="89" t="s">
        <v>3164</v>
      </c>
      <c r="AD1201" s="69"/>
      <c r="AE1201" s="69"/>
      <c r="AF1201" s="69"/>
      <c r="AG1201" s="69"/>
      <c r="AH1201" s="123" t="s">
        <v>161</v>
      </c>
      <c r="AI1201" s="123" t="s">
        <v>7316</v>
      </c>
      <c r="AJ1201" s="349">
        <v>112.76105</v>
      </c>
      <c r="AK1201" s="381" t="s">
        <v>7317</v>
      </c>
      <c r="AL1201" s="123"/>
      <c r="AM1201" s="123"/>
      <c r="AN1201" s="123"/>
      <c r="AO1201" s="174"/>
      <c r="AP1201" s="174"/>
      <c r="AQ1201" s="174"/>
      <c r="AR1201" s="123"/>
      <c r="AS1201" s="350"/>
      <c r="AT1201" s="350"/>
      <c r="AU1201" s="123"/>
      <c r="AV1201" s="67"/>
      <c r="AW1201" s="179"/>
      <c r="AX1201" s="179"/>
      <c r="AY1201" s="123"/>
      <c r="AZ1201" s="123" t="s">
        <v>7318</v>
      </c>
      <c r="BA1201" s="174">
        <v>42236</v>
      </c>
      <c r="BB1201" s="174">
        <v>42240</v>
      </c>
      <c r="BC1201" s="123"/>
      <c r="BD1201" s="86">
        <f t="shared" si="8"/>
        <v>6000000</v>
      </c>
      <c r="BE1201" s="86">
        <v>0</v>
      </c>
      <c r="BF1201" s="86">
        <v>6000000</v>
      </c>
      <c r="BG1201" s="179">
        <v>42241</v>
      </c>
      <c r="BH1201" s="434" t="s">
        <v>116</v>
      </c>
      <c r="BI1201" s="123" t="s">
        <v>7319</v>
      </c>
      <c r="BJ1201" s="179">
        <v>42241</v>
      </c>
      <c r="BK1201" s="351">
        <v>42262</v>
      </c>
      <c r="BL1201" s="351">
        <v>42250</v>
      </c>
      <c r="BM1201" s="179"/>
      <c r="BN1201" s="89"/>
      <c r="BQ1201" s="20">
        <v>6000000</v>
      </c>
    </row>
    <row r="1202" spans="1:69" x14ac:dyDescent="0.25">
      <c r="A1202" s="97">
        <v>1199</v>
      </c>
      <c r="B1202" s="404" t="s">
        <v>7320</v>
      </c>
      <c r="C1202" s="67">
        <v>4500072554</v>
      </c>
      <c r="D1202" s="67" t="s">
        <v>873</v>
      </c>
      <c r="E1202" s="204">
        <v>4375000</v>
      </c>
      <c r="F1202" s="69" t="s">
        <v>979</v>
      </c>
      <c r="G1202" s="69">
        <v>2015</v>
      </c>
      <c r="H1202" s="174">
        <v>42227</v>
      </c>
      <c r="I1202" s="174">
        <v>42235</v>
      </c>
      <c r="J1202" s="69" t="s">
        <v>94</v>
      </c>
      <c r="K1202" s="123" t="s">
        <v>95</v>
      </c>
      <c r="L1202" s="67" t="s">
        <v>96</v>
      </c>
      <c r="M1202" s="156" t="s">
        <v>123</v>
      </c>
      <c r="N1202" s="69" t="s">
        <v>98</v>
      </c>
      <c r="O1202" s="69" t="s">
        <v>98</v>
      </c>
      <c r="P1202" s="100">
        <v>4375000</v>
      </c>
      <c r="Q1202" s="69">
        <v>2015</v>
      </c>
      <c r="R1202" s="69" t="s">
        <v>979</v>
      </c>
      <c r="S1202" s="363">
        <v>42221</v>
      </c>
      <c r="T1202" s="69"/>
      <c r="U1202" s="350"/>
      <c r="V1202" s="417"/>
      <c r="W1202" s="67"/>
      <c r="X1202" s="348" t="s">
        <v>7321</v>
      </c>
      <c r="Y1202" s="142" t="s">
        <v>7322</v>
      </c>
      <c r="Z1202" s="123" t="s">
        <v>550</v>
      </c>
      <c r="AA1202" s="69" t="s">
        <v>128</v>
      </c>
      <c r="AB1202" s="67" t="s">
        <v>1715</v>
      </c>
      <c r="AC1202" s="89" t="s">
        <v>2672</v>
      </c>
      <c r="AD1202" s="69"/>
      <c r="AE1202" s="69"/>
      <c r="AF1202" s="69"/>
      <c r="AG1202" s="69"/>
      <c r="AH1202" s="123" t="s">
        <v>161</v>
      </c>
      <c r="AI1202" s="123" t="s">
        <v>7323</v>
      </c>
      <c r="AJ1202" s="349">
        <v>112.76167</v>
      </c>
      <c r="AK1202" s="381" t="s">
        <v>7324</v>
      </c>
      <c r="AL1202" s="123"/>
      <c r="AM1202" s="123"/>
      <c r="AN1202" s="123"/>
      <c r="AO1202" s="174"/>
      <c r="AP1202" s="174"/>
      <c r="AQ1202" s="174"/>
      <c r="AR1202" s="123"/>
      <c r="AS1202" s="350"/>
      <c r="AT1202" s="350"/>
      <c r="AU1202" s="123"/>
      <c r="AV1202" s="67"/>
      <c r="AW1202" s="179"/>
      <c r="AX1202" s="179"/>
      <c r="AY1202" s="123"/>
      <c r="AZ1202" s="123" t="s">
        <v>7325</v>
      </c>
      <c r="BA1202" s="174">
        <v>42236</v>
      </c>
      <c r="BB1202" s="174">
        <v>42240</v>
      </c>
      <c r="BC1202" s="123"/>
      <c r="BD1202" s="86">
        <f t="shared" si="8"/>
        <v>4375000</v>
      </c>
      <c r="BE1202" s="86">
        <v>0</v>
      </c>
      <c r="BF1202" s="86">
        <v>4375000</v>
      </c>
      <c r="BG1202" s="179">
        <v>42241</v>
      </c>
      <c r="BH1202" s="434" t="s">
        <v>116</v>
      </c>
      <c r="BI1202" s="123" t="s">
        <v>7326</v>
      </c>
      <c r="BJ1202" s="179">
        <v>42241</v>
      </c>
      <c r="BK1202" s="351">
        <v>42262</v>
      </c>
      <c r="BL1202" s="351">
        <v>42250</v>
      </c>
      <c r="BM1202" s="179"/>
      <c r="BN1202" s="89"/>
      <c r="BQ1202" s="90">
        <v>4375000</v>
      </c>
    </row>
    <row r="1203" spans="1:69" x14ac:dyDescent="0.25">
      <c r="A1203" s="97">
        <v>1200</v>
      </c>
      <c r="B1203" s="404" t="s">
        <v>7327</v>
      </c>
      <c r="C1203" s="67" t="s">
        <v>14643</v>
      </c>
      <c r="D1203" s="67" t="s">
        <v>14644</v>
      </c>
      <c r="E1203" s="204">
        <v>2000000</v>
      </c>
      <c r="F1203" s="69" t="s">
        <v>1455</v>
      </c>
      <c r="G1203" s="69">
        <v>2015</v>
      </c>
      <c r="H1203" s="174">
        <v>42276</v>
      </c>
      <c r="I1203" s="394">
        <v>42277</v>
      </c>
      <c r="J1203" s="97" t="s">
        <v>600</v>
      </c>
      <c r="K1203" s="95" t="s">
        <v>769</v>
      </c>
      <c r="L1203" s="88"/>
      <c r="M1203" s="258" t="s">
        <v>98</v>
      </c>
      <c r="N1203" s="97" t="s">
        <v>98</v>
      </c>
      <c r="O1203" s="69" t="s">
        <v>98</v>
      </c>
      <c r="P1203" s="100">
        <v>2000000</v>
      </c>
      <c r="Q1203" s="69">
        <v>2015</v>
      </c>
      <c r="R1203" s="69" t="s">
        <v>979</v>
      </c>
      <c r="S1203" s="363">
        <v>42222</v>
      </c>
      <c r="T1203" s="69"/>
      <c r="U1203" s="350"/>
      <c r="V1203" s="417"/>
      <c r="W1203" s="67"/>
      <c r="Y1203" s="348" t="s">
        <v>7328</v>
      </c>
      <c r="Z1203" s="142" t="s">
        <v>7329</v>
      </c>
      <c r="AA1203" s="69"/>
      <c r="AB1203" s="67"/>
      <c r="AC1203" s="89"/>
      <c r="AD1203" s="69"/>
      <c r="AE1203" s="69"/>
      <c r="AF1203" s="69"/>
      <c r="AG1203" s="69"/>
      <c r="AH1203" s="123"/>
      <c r="AI1203" s="123"/>
      <c r="AJ1203" s="349"/>
      <c r="AK1203" s="349"/>
      <c r="AL1203" s="123"/>
      <c r="AM1203" s="123"/>
      <c r="AN1203" s="123"/>
      <c r="AO1203" s="174"/>
      <c r="AP1203" s="174"/>
      <c r="AQ1203" s="174"/>
      <c r="AR1203" s="123"/>
      <c r="AS1203" s="350"/>
      <c r="AT1203" s="350"/>
      <c r="AU1203" s="123"/>
      <c r="AV1203" s="67"/>
      <c r="AW1203" s="179"/>
      <c r="AX1203" s="179"/>
      <c r="AY1203" s="123"/>
      <c r="AZ1203" s="123"/>
      <c r="BA1203" s="174"/>
      <c r="BB1203" s="174"/>
      <c r="BC1203" s="123"/>
      <c r="BD1203" s="86">
        <f t="shared" si="8"/>
        <v>2000000</v>
      </c>
      <c r="BE1203" s="86"/>
      <c r="BF1203" s="86"/>
      <c r="BG1203" s="179"/>
      <c r="BH1203" s="88" t="s">
        <v>720</v>
      </c>
      <c r="BI1203" s="123"/>
      <c r="BJ1203" s="179"/>
      <c r="BK1203" s="351"/>
      <c r="BL1203" s="351"/>
      <c r="BM1203" s="179"/>
      <c r="BN1203" s="89"/>
      <c r="BQ1203" s="20">
        <v>2000000</v>
      </c>
    </row>
    <row r="1204" spans="1:69" x14ac:dyDescent="0.25">
      <c r="A1204" s="97">
        <v>1201</v>
      </c>
      <c r="B1204" s="404" t="s">
        <v>7330</v>
      </c>
      <c r="C1204" s="67">
        <v>4500072555</v>
      </c>
      <c r="D1204" s="67" t="s">
        <v>2509</v>
      </c>
      <c r="E1204" s="204">
        <v>4375000</v>
      </c>
      <c r="F1204" s="69" t="s">
        <v>979</v>
      </c>
      <c r="G1204" s="69">
        <v>2015</v>
      </c>
      <c r="H1204" s="174">
        <v>42227</v>
      </c>
      <c r="I1204" s="174">
        <v>42235</v>
      </c>
      <c r="J1204" s="69" t="s">
        <v>94</v>
      </c>
      <c r="K1204" s="123" t="s">
        <v>95</v>
      </c>
      <c r="L1204" s="67" t="s">
        <v>96</v>
      </c>
      <c r="M1204" s="156" t="s">
        <v>123</v>
      </c>
      <c r="N1204" s="69" t="s">
        <v>98</v>
      </c>
      <c r="O1204" s="69" t="s">
        <v>98</v>
      </c>
      <c r="P1204" s="100">
        <v>4375000</v>
      </c>
      <c r="Q1204" s="69">
        <v>2015</v>
      </c>
      <c r="R1204" s="69" t="s">
        <v>979</v>
      </c>
      <c r="S1204" s="363">
        <v>42222</v>
      </c>
      <c r="T1204" s="69"/>
      <c r="U1204" s="350"/>
      <c r="V1204" s="417"/>
      <c r="W1204" s="67" t="s">
        <v>7331</v>
      </c>
      <c r="X1204" s="69" t="s">
        <v>7332</v>
      </c>
      <c r="Y1204" s="67" t="s">
        <v>7333</v>
      </c>
      <c r="Z1204" s="123" t="s">
        <v>127</v>
      </c>
      <c r="AA1204" s="69"/>
      <c r="AB1204" s="67" t="s">
        <v>4523</v>
      </c>
      <c r="AC1204" s="89" t="s">
        <v>740</v>
      </c>
      <c r="AD1204" s="69"/>
      <c r="AE1204" s="69"/>
      <c r="AF1204" s="69"/>
      <c r="AG1204" s="69"/>
      <c r="AH1204" s="123" t="s">
        <v>591</v>
      </c>
      <c r="AI1204" s="123" t="s">
        <v>7334</v>
      </c>
      <c r="AJ1204" s="349">
        <v>105.25926</v>
      </c>
      <c r="AK1204" s="381" t="s">
        <v>7335</v>
      </c>
      <c r="AL1204" s="123"/>
      <c r="AM1204" s="123"/>
      <c r="AN1204" s="123"/>
      <c r="AO1204" s="174"/>
      <c r="AP1204" s="174"/>
      <c r="AQ1204" s="174"/>
      <c r="AR1204" s="123"/>
      <c r="AS1204" s="350"/>
      <c r="AT1204" s="350"/>
      <c r="AU1204" s="123"/>
      <c r="AV1204" s="67"/>
      <c r="AW1204" s="179"/>
      <c r="AX1204" s="179"/>
      <c r="AY1204" s="123"/>
      <c r="AZ1204" s="123" t="s">
        <v>7336</v>
      </c>
      <c r="BA1204" s="174">
        <v>42236</v>
      </c>
      <c r="BB1204" s="174">
        <v>42240</v>
      </c>
      <c r="BC1204" s="123"/>
      <c r="BD1204" s="86">
        <f t="shared" si="8"/>
        <v>4375000</v>
      </c>
      <c r="BE1204" s="86">
        <v>0</v>
      </c>
      <c r="BF1204" s="86">
        <v>4375000</v>
      </c>
      <c r="BG1204" s="179">
        <v>42241</v>
      </c>
      <c r="BH1204" s="434" t="s">
        <v>116</v>
      </c>
      <c r="BI1204" s="123" t="s">
        <v>7337</v>
      </c>
      <c r="BJ1204" s="179">
        <v>42241</v>
      </c>
      <c r="BK1204" s="351">
        <v>42262</v>
      </c>
      <c r="BL1204" s="351">
        <v>42255</v>
      </c>
      <c r="BM1204" s="179"/>
      <c r="BN1204" s="89"/>
      <c r="BQ1204" s="90">
        <v>4375000</v>
      </c>
    </row>
    <row r="1205" spans="1:69" x14ac:dyDescent="0.25">
      <c r="A1205" s="97">
        <v>1202</v>
      </c>
      <c r="B1205" s="404" t="s">
        <v>7338</v>
      </c>
      <c r="C1205" s="88">
        <v>4800083168</v>
      </c>
      <c r="D1205" s="88" t="s">
        <v>1634</v>
      </c>
      <c r="E1205" s="418">
        <v>7500000</v>
      </c>
      <c r="F1205" s="97">
        <v>8</v>
      </c>
      <c r="G1205" s="94">
        <v>2014</v>
      </c>
      <c r="H1205" s="98">
        <v>41858</v>
      </c>
      <c r="I1205" s="418"/>
      <c r="J1205" s="69" t="s">
        <v>628</v>
      </c>
      <c r="K1205" s="95" t="s">
        <v>2391</v>
      </c>
      <c r="L1205" s="67" t="s">
        <v>630</v>
      </c>
      <c r="M1205" s="104" t="s">
        <v>1636</v>
      </c>
      <c r="N1205" s="97" t="s">
        <v>98</v>
      </c>
      <c r="O1205" s="69"/>
      <c r="P1205" s="100">
        <v>7500000</v>
      </c>
      <c r="Q1205" s="69">
        <v>2015</v>
      </c>
      <c r="R1205" s="69" t="s">
        <v>979</v>
      </c>
      <c r="S1205" s="363">
        <v>42221</v>
      </c>
      <c r="T1205" s="69"/>
      <c r="U1205" s="350"/>
      <c r="V1205" s="417"/>
      <c r="W1205" s="142" t="s">
        <v>7249</v>
      </c>
      <c r="X1205" s="69" t="s">
        <v>7339</v>
      </c>
      <c r="Y1205" s="372" t="s">
        <v>7340</v>
      </c>
      <c r="Z1205" s="123" t="s">
        <v>1640</v>
      </c>
      <c r="AA1205" s="69"/>
      <c r="AB1205" s="67"/>
      <c r="AC1205" s="89"/>
      <c r="AD1205" s="69"/>
      <c r="AE1205" s="69"/>
      <c r="AF1205" s="69"/>
      <c r="AG1205" s="69"/>
      <c r="AH1205" s="123" t="s">
        <v>108</v>
      </c>
      <c r="AI1205" s="123"/>
      <c r="AJ1205" s="349"/>
      <c r="AK1205" s="349"/>
      <c r="AL1205" s="123"/>
      <c r="AM1205" s="123"/>
      <c r="AN1205" s="123"/>
      <c r="AO1205" s="174"/>
      <c r="AP1205" s="174"/>
      <c r="AQ1205" s="174"/>
      <c r="AR1205" s="123"/>
      <c r="AS1205" s="350"/>
      <c r="AT1205" s="350"/>
      <c r="AU1205" s="123"/>
      <c r="AV1205" s="247" t="s">
        <v>7341</v>
      </c>
      <c r="AW1205" s="179">
        <v>42226</v>
      </c>
      <c r="AX1205" s="179">
        <v>42286</v>
      </c>
      <c r="AY1205" s="123"/>
      <c r="AZ1205" s="123" t="s">
        <v>14955</v>
      </c>
      <c r="BA1205" s="174">
        <v>42289</v>
      </c>
      <c r="BB1205" s="174"/>
      <c r="BC1205" s="123"/>
      <c r="BD1205" s="86">
        <f t="shared" si="8"/>
        <v>7500000</v>
      </c>
      <c r="BE1205" s="86"/>
      <c r="BF1205" s="86"/>
      <c r="BG1205" s="179"/>
      <c r="BH1205" s="67"/>
      <c r="BI1205" s="123"/>
      <c r="BJ1205" s="179"/>
      <c r="BK1205" s="351"/>
      <c r="BL1205" s="351"/>
      <c r="BM1205" s="179"/>
      <c r="BN1205" s="89"/>
      <c r="BO1205" t="s">
        <v>7247</v>
      </c>
      <c r="BQ1205" s="90">
        <v>7500000</v>
      </c>
    </row>
    <row r="1206" spans="1:69" x14ac:dyDescent="0.25">
      <c r="A1206" s="97">
        <v>1203</v>
      </c>
      <c r="B1206" s="404" t="s">
        <v>7342</v>
      </c>
      <c r="C1206" s="88">
        <v>4800083168</v>
      </c>
      <c r="D1206" s="88" t="s">
        <v>1634</v>
      </c>
      <c r="E1206" s="418">
        <v>7500000</v>
      </c>
      <c r="F1206" s="97">
        <v>8</v>
      </c>
      <c r="G1206" s="94">
        <v>2014</v>
      </c>
      <c r="H1206" s="98">
        <v>41858</v>
      </c>
      <c r="I1206" s="418"/>
      <c r="J1206" s="69" t="s">
        <v>628</v>
      </c>
      <c r="K1206" s="95" t="s">
        <v>2391</v>
      </c>
      <c r="L1206" s="67" t="s">
        <v>630</v>
      </c>
      <c r="M1206" s="104" t="s">
        <v>1636</v>
      </c>
      <c r="N1206" s="97" t="s">
        <v>98</v>
      </c>
      <c r="O1206" s="97" t="s">
        <v>98</v>
      </c>
      <c r="P1206" s="100">
        <v>7500000</v>
      </c>
      <c r="Q1206" s="69">
        <v>2015</v>
      </c>
      <c r="R1206" s="69" t="s">
        <v>979</v>
      </c>
      <c r="S1206" s="363">
        <v>42222</v>
      </c>
      <c r="T1206" s="69"/>
      <c r="U1206" s="350"/>
      <c r="V1206" s="417"/>
      <c r="W1206" s="142" t="s">
        <v>7249</v>
      </c>
      <c r="X1206" s="69" t="s">
        <v>7343</v>
      </c>
      <c r="Y1206" s="67" t="s">
        <v>7344</v>
      </c>
      <c r="Z1206" s="123" t="s">
        <v>1640</v>
      </c>
      <c r="AA1206" s="69"/>
      <c r="AB1206" s="67"/>
      <c r="AC1206" s="89"/>
      <c r="AD1206" s="69"/>
      <c r="AE1206" s="69"/>
      <c r="AF1206" s="69"/>
      <c r="AG1206" s="69"/>
      <c r="AH1206" s="123" t="s">
        <v>108</v>
      </c>
      <c r="AI1206" s="123"/>
      <c r="AJ1206" s="349"/>
      <c r="AK1206" s="349"/>
      <c r="AL1206" s="123"/>
      <c r="AM1206" s="123"/>
      <c r="AN1206" s="123"/>
      <c r="AO1206" s="174"/>
      <c r="AP1206" s="174"/>
      <c r="AQ1206" s="174"/>
      <c r="AR1206" s="123"/>
      <c r="AS1206" s="350"/>
      <c r="AT1206" s="350"/>
      <c r="AU1206" s="123"/>
      <c r="AV1206" s="247" t="s">
        <v>7345</v>
      </c>
      <c r="AW1206" s="179">
        <v>42226</v>
      </c>
      <c r="AX1206" s="146">
        <v>42292</v>
      </c>
      <c r="AY1206" s="123"/>
      <c r="AZ1206" s="95" t="s">
        <v>15025</v>
      </c>
      <c r="BA1206" s="101">
        <v>42293</v>
      </c>
      <c r="BB1206" s="174"/>
      <c r="BC1206" s="123"/>
      <c r="BD1206" s="86">
        <f t="shared" si="8"/>
        <v>7500000</v>
      </c>
      <c r="BE1206" s="86"/>
      <c r="BF1206" s="86"/>
      <c r="BG1206" s="179"/>
      <c r="BH1206" s="67"/>
      <c r="BI1206" s="123"/>
      <c r="BJ1206" s="179"/>
      <c r="BK1206" s="351"/>
      <c r="BL1206" s="351"/>
      <c r="BM1206" s="179"/>
      <c r="BN1206" s="89"/>
      <c r="BO1206" t="s">
        <v>7247</v>
      </c>
      <c r="BQ1206" s="90">
        <v>7500000</v>
      </c>
    </row>
    <row r="1207" spans="1:69" ht="60" x14ac:dyDescent="0.25">
      <c r="A1207" s="97">
        <v>1204</v>
      </c>
      <c r="B1207" s="404" t="s">
        <v>7346</v>
      </c>
      <c r="C1207" s="67" t="s">
        <v>14985</v>
      </c>
      <c r="D1207" s="372" t="s">
        <v>14986</v>
      </c>
      <c r="E1207" s="204">
        <v>14000000</v>
      </c>
      <c r="F1207" s="69" t="s">
        <v>8305</v>
      </c>
      <c r="G1207" s="69">
        <v>2015</v>
      </c>
      <c r="H1207" s="174">
        <v>42289</v>
      </c>
      <c r="I1207" s="394">
        <v>42290</v>
      </c>
      <c r="J1207" s="69" t="s">
        <v>600</v>
      </c>
      <c r="K1207" s="123" t="s">
        <v>769</v>
      </c>
      <c r="L1207" s="67"/>
      <c r="M1207" s="434" t="s">
        <v>3796</v>
      </c>
      <c r="N1207" s="67" t="s">
        <v>98</v>
      </c>
      <c r="O1207" s="69"/>
      <c r="P1207" s="100">
        <v>14000000</v>
      </c>
      <c r="Q1207" s="69">
        <v>2015</v>
      </c>
      <c r="R1207" s="69" t="s">
        <v>979</v>
      </c>
      <c r="S1207" s="363">
        <v>42223</v>
      </c>
      <c r="T1207" s="69"/>
      <c r="U1207" s="350"/>
      <c r="V1207" s="417"/>
      <c r="W1207" s="67" t="s">
        <v>771</v>
      </c>
      <c r="X1207" s="69" t="s">
        <v>2064</v>
      </c>
      <c r="Y1207" s="67" t="s">
        <v>7347</v>
      </c>
      <c r="Z1207" s="123" t="s">
        <v>7348</v>
      </c>
      <c r="AA1207" s="69"/>
      <c r="AB1207" s="67"/>
      <c r="AC1207" s="89"/>
      <c r="AD1207" s="69"/>
      <c r="AE1207" s="69"/>
      <c r="AF1207" s="69"/>
      <c r="AG1207" s="69"/>
      <c r="AH1207" s="123"/>
      <c r="AI1207" s="123"/>
      <c r="AJ1207" s="349"/>
      <c r="AK1207" s="349"/>
      <c r="AL1207" s="123"/>
      <c r="AM1207" s="123"/>
      <c r="AN1207" s="123"/>
      <c r="AO1207" s="174"/>
      <c r="AP1207" s="174"/>
      <c r="AQ1207" s="174"/>
      <c r="AR1207" s="123"/>
      <c r="AS1207" s="350"/>
      <c r="AT1207" s="350"/>
      <c r="AU1207" s="123"/>
      <c r="AV1207" s="67"/>
      <c r="AW1207" s="179"/>
      <c r="AX1207" s="179"/>
      <c r="AY1207" s="123"/>
      <c r="AZ1207" s="123"/>
      <c r="BA1207" s="174"/>
      <c r="BB1207" s="174"/>
      <c r="BC1207" s="123"/>
      <c r="BD1207" s="86">
        <f t="shared" si="8"/>
        <v>14000000</v>
      </c>
      <c r="BE1207" s="86"/>
      <c r="BF1207" s="86"/>
      <c r="BG1207" s="179"/>
      <c r="BH1207" s="88" t="s">
        <v>720</v>
      </c>
      <c r="BI1207" s="123"/>
      <c r="BJ1207" s="179"/>
      <c r="BK1207" s="351"/>
      <c r="BL1207" s="351"/>
      <c r="BM1207" s="179"/>
      <c r="BN1207" s="89"/>
      <c r="BQ1207" s="20">
        <v>14000000</v>
      </c>
    </row>
    <row r="1208" spans="1:69" x14ac:dyDescent="0.25">
      <c r="A1208" s="97">
        <v>1205</v>
      </c>
      <c r="B1208" s="404" t="s">
        <v>7349</v>
      </c>
      <c r="C1208" s="67" t="s">
        <v>7350</v>
      </c>
      <c r="D1208" s="244" t="s">
        <v>2986</v>
      </c>
      <c r="E1208" s="204">
        <v>8350000</v>
      </c>
      <c r="F1208" s="69" t="s">
        <v>979</v>
      </c>
      <c r="G1208" s="69">
        <v>2015</v>
      </c>
      <c r="H1208" s="174">
        <v>42237</v>
      </c>
      <c r="I1208" s="394">
        <v>42241</v>
      </c>
      <c r="J1208" s="69" t="s">
        <v>2987</v>
      </c>
      <c r="K1208" s="123" t="s">
        <v>2988</v>
      </c>
      <c r="L1208" s="67" t="s">
        <v>2989</v>
      </c>
      <c r="M1208" s="67" t="s">
        <v>4888</v>
      </c>
      <c r="N1208" s="67"/>
      <c r="O1208" s="69"/>
      <c r="P1208" s="100">
        <v>8350000</v>
      </c>
      <c r="Q1208" s="69">
        <v>2015</v>
      </c>
      <c r="R1208" s="69" t="s">
        <v>979</v>
      </c>
      <c r="S1208" s="363">
        <v>42221</v>
      </c>
      <c r="T1208" s="69"/>
      <c r="U1208" s="350"/>
      <c r="V1208" s="417"/>
      <c r="W1208" s="67" t="s">
        <v>4749</v>
      </c>
      <c r="X1208" s="69">
        <v>116601</v>
      </c>
      <c r="Y1208" s="67" t="s">
        <v>7352</v>
      </c>
      <c r="Z1208" s="123" t="s">
        <v>7348</v>
      </c>
      <c r="AA1208" s="69"/>
      <c r="AB1208" s="67"/>
      <c r="AC1208" s="89"/>
      <c r="AD1208" s="69"/>
      <c r="AE1208" s="69"/>
      <c r="AF1208" s="69"/>
      <c r="AG1208" s="69"/>
      <c r="AH1208" s="123"/>
      <c r="AI1208" s="123"/>
      <c r="AJ1208" s="349"/>
      <c r="AK1208" s="349"/>
      <c r="AL1208" s="123"/>
      <c r="AM1208" s="123"/>
      <c r="AN1208" s="123"/>
      <c r="AO1208" s="174"/>
      <c r="AP1208" s="174"/>
      <c r="AQ1208" s="174"/>
      <c r="AR1208" s="123"/>
      <c r="AS1208" s="350"/>
      <c r="AT1208" s="350"/>
      <c r="AU1208" s="123"/>
      <c r="AV1208" s="67"/>
      <c r="AW1208" s="179"/>
      <c r="AX1208" s="179"/>
      <c r="AY1208" s="123"/>
      <c r="AZ1208" s="123"/>
      <c r="BA1208" s="174">
        <v>42242</v>
      </c>
      <c r="BB1208" s="174">
        <v>42269</v>
      </c>
      <c r="BC1208" s="123"/>
      <c r="BD1208" s="86">
        <f t="shared" si="8"/>
        <v>8350000</v>
      </c>
      <c r="BE1208" s="86">
        <v>0</v>
      </c>
      <c r="BF1208" s="86">
        <f>+BD1208</f>
        <v>8350000</v>
      </c>
      <c r="BG1208" s="179">
        <v>42272</v>
      </c>
      <c r="BH1208" s="67" t="s">
        <v>116</v>
      </c>
      <c r="BI1208" s="805" t="s">
        <v>14730</v>
      </c>
      <c r="BJ1208" s="812">
        <v>42278</v>
      </c>
      <c r="BK1208" s="813">
        <v>42299</v>
      </c>
      <c r="BL1208" s="351">
        <v>42299</v>
      </c>
      <c r="BM1208" s="179"/>
      <c r="BN1208" s="89"/>
      <c r="BQ1208" s="90">
        <v>8350000</v>
      </c>
    </row>
    <row r="1209" spans="1:69" x14ac:dyDescent="0.25">
      <c r="A1209" s="97">
        <v>1206</v>
      </c>
      <c r="B1209" s="404" t="s">
        <v>7353</v>
      </c>
      <c r="C1209" s="88">
        <v>4800083168</v>
      </c>
      <c r="D1209" s="88" t="s">
        <v>1634</v>
      </c>
      <c r="E1209" s="418">
        <v>7500000</v>
      </c>
      <c r="F1209" s="97">
        <v>8</v>
      </c>
      <c r="G1209" s="94">
        <v>2014</v>
      </c>
      <c r="H1209" s="98">
        <v>41858</v>
      </c>
      <c r="I1209" s="418"/>
      <c r="J1209" s="69" t="s">
        <v>628</v>
      </c>
      <c r="K1209" s="95" t="s">
        <v>2391</v>
      </c>
      <c r="L1209" s="67" t="s">
        <v>630</v>
      </c>
      <c r="M1209" s="104" t="s">
        <v>1636</v>
      </c>
      <c r="N1209" s="97" t="s">
        <v>98</v>
      </c>
      <c r="O1209" s="69"/>
      <c r="P1209" s="100">
        <v>7500000</v>
      </c>
      <c r="Q1209" s="69">
        <v>2015</v>
      </c>
      <c r="R1209" s="69" t="s">
        <v>979</v>
      </c>
      <c r="S1209" s="363">
        <v>42223</v>
      </c>
      <c r="T1209" s="69"/>
      <c r="U1209" s="350"/>
      <c r="V1209" s="417"/>
      <c r="W1209" s="142" t="s">
        <v>7037</v>
      </c>
      <c r="X1209" s="69" t="s">
        <v>7354</v>
      </c>
      <c r="Y1209" s="67" t="s">
        <v>7355</v>
      </c>
      <c r="Z1209" s="123" t="s">
        <v>1640</v>
      </c>
      <c r="AA1209" s="69"/>
      <c r="AB1209" s="67"/>
      <c r="AC1209" s="89"/>
      <c r="AD1209" s="69"/>
      <c r="AE1209" s="69"/>
      <c r="AF1209" s="69"/>
      <c r="AG1209" s="69"/>
      <c r="AH1209" s="123" t="s">
        <v>7356</v>
      </c>
      <c r="AI1209" s="123"/>
      <c r="AJ1209" s="349"/>
      <c r="AK1209" s="349"/>
      <c r="AL1209" s="123"/>
      <c r="AM1209" s="123"/>
      <c r="AN1209" s="123"/>
      <c r="AO1209" s="174"/>
      <c r="AP1209" s="174"/>
      <c r="AQ1209" s="174"/>
      <c r="AR1209" s="123"/>
      <c r="AS1209" s="350"/>
      <c r="AT1209" s="350"/>
      <c r="AU1209" s="123"/>
      <c r="AV1209" s="67" t="s">
        <v>7357</v>
      </c>
      <c r="AW1209" s="179">
        <v>42228</v>
      </c>
      <c r="AX1209" s="146">
        <v>42292</v>
      </c>
      <c r="AY1209" s="123"/>
      <c r="AZ1209" s="123"/>
      <c r="BA1209" s="174"/>
      <c r="BB1209" s="174"/>
      <c r="BC1209" s="123"/>
      <c r="BD1209" s="86">
        <f t="shared" si="8"/>
        <v>7500000</v>
      </c>
      <c r="BE1209" s="86"/>
      <c r="BF1209" s="86"/>
      <c r="BG1209" s="179"/>
      <c r="BH1209" s="67"/>
      <c r="BI1209" s="123"/>
      <c r="BJ1209" s="179"/>
      <c r="BK1209" s="351"/>
      <c r="BL1209" s="351"/>
      <c r="BM1209" s="179"/>
      <c r="BN1209" s="89"/>
      <c r="BQ1209" s="90">
        <v>7500000</v>
      </c>
    </row>
    <row r="1210" spans="1:69" x14ac:dyDescent="0.25">
      <c r="A1210" s="97">
        <v>1207</v>
      </c>
      <c r="B1210" s="404" t="s">
        <v>7358</v>
      </c>
      <c r="C1210" s="67">
        <v>4100028944</v>
      </c>
      <c r="D1210" s="67" t="s">
        <v>5775</v>
      </c>
      <c r="E1210" s="204">
        <v>6650000</v>
      </c>
      <c r="F1210" s="69" t="s">
        <v>979</v>
      </c>
      <c r="G1210" s="69">
        <v>2015</v>
      </c>
      <c r="H1210" s="174">
        <v>42225</v>
      </c>
      <c r="I1210" s="174">
        <v>42255</v>
      </c>
      <c r="J1210" s="97" t="s">
        <v>4375</v>
      </c>
      <c r="K1210" s="95"/>
      <c r="L1210" s="88" t="s">
        <v>4377</v>
      </c>
      <c r="M1210" s="99" t="s">
        <v>5361</v>
      </c>
      <c r="N1210" s="97" t="s">
        <v>98</v>
      </c>
      <c r="O1210" s="97" t="s">
        <v>98</v>
      </c>
      <c r="P1210" s="100">
        <v>3500000</v>
      </c>
      <c r="Q1210" s="69">
        <v>2015</v>
      </c>
      <c r="R1210" s="69" t="s">
        <v>979</v>
      </c>
      <c r="S1210" s="363">
        <v>42223</v>
      </c>
      <c r="T1210" s="69"/>
      <c r="U1210" s="350"/>
      <c r="V1210" s="417"/>
      <c r="W1210" s="67" t="s">
        <v>5829</v>
      </c>
      <c r="X1210" s="69" t="s">
        <v>7359</v>
      </c>
      <c r="Y1210" s="67" t="s">
        <v>7360</v>
      </c>
      <c r="Z1210" s="123" t="s">
        <v>5775</v>
      </c>
      <c r="AA1210" s="69"/>
      <c r="AB1210" s="67"/>
      <c r="AC1210" s="89"/>
      <c r="AD1210" s="69"/>
      <c r="AE1210" s="69"/>
      <c r="AF1210" s="69"/>
      <c r="AG1210" s="69"/>
      <c r="AH1210" s="123" t="s">
        <v>741</v>
      </c>
      <c r="AI1210" s="123"/>
      <c r="AJ1210" s="349"/>
      <c r="AK1210" s="349"/>
      <c r="AL1210" s="123"/>
      <c r="AM1210" s="123"/>
      <c r="AN1210" s="123"/>
      <c r="AO1210" s="174"/>
      <c r="AP1210" s="174"/>
      <c r="AQ1210" s="174"/>
      <c r="AR1210" s="123"/>
      <c r="AS1210" s="350"/>
      <c r="AT1210" s="350"/>
      <c r="AU1210" s="123"/>
      <c r="AV1210" s="67"/>
      <c r="AW1210" s="179"/>
      <c r="AX1210" s="179"/>
      <c r="AY1210" s="123"/>
      <c r="AZ1210" s="123"/>
      <c r="BA1210" s="174"/>
      <c r="BB1210" s="174"/>
      <c r="BC1210" s="123"/>
      <c r="BD1210" s="86">
        <f t="shared" si="8"/>
        <v>6650000</v>
      </c>
      <c r="BE1210" s="86"/>
      <c r="BF1210" s="86"/>
      <c r="BG1210" s="179"/>
      <c r="BH1210" s="67"/>
      <c r="BI1210" s="123"/>
      <c r="BJ1210" s="179"/>
      <c r="BK1210" s="351"/>
      <c r="BL1210" s="351"/>
      <c r="BM1210" s="179"/>
      <c r="BN1210" s="89"/>
      <c r="BQ1210" s="20">
        <v>3500000</v>
      </c>
    </row>
    <row r="1211" spans="1:69" x14ac:dyDescent="0.25">
      <c r="A1211" s="97">
        <v>1208</v>
      </c>
      <c r="B1211" s="404" t="s">
        <v>7361</v>
      </c>
      <c r="C1211" s="67">
        <v>4100028757</v>
      </c>
      <c r="D1211" s="67" t="s">
        <v>6000</v>
      </c>
      <c r="E1211" s="204">
        <v>7703000</v>
      </c>
      <c r="F1211" s="69" t="s">
        <v>979</v>
      </c>
      <c r="G1211" s="69">
        <v>2015</v>
      </c>
      <c r="H1211" s="174">
        <v>42221</v>
      </c>
      <c r="I1211" s="174">
        <v>42255</v>
      </c>
      <c r="J1211" s="97" t="s">
        <v>4375</v>
      </c>
      <c r="K1211" s="95"/>
      <c r="L1211" s="88" t="s">
        <v>4377</v>
      </c>
      <c r="M1211" s="99" t="s">
        <v>5361</v>
      </c>
      <c r="N1211" s="97" t="s">
        <v>98</v>
      </c>
      <c r="O1211" s="97" t="s">
        <v>98</v>
      </c>
      <c r="P1211" s="100">
        <v>4624000</v>
      </c>
      <c r="Q1211" s="69">
        <v>2015</v>
      </c>
      <c r="R1211" s="69" t="s">
        <v>979</v>
      </c>
      <c r="S1211" s="363">
        <v>42221</v>
      </c>
      <c r="T1211" s="69"/>
      <c r="U1211" s="350"/>
      <c r="V1211" s="417"/>
      <c r="W1211" s="67" t="s">
        <v>5829</v>
      </c>
      <c r="X1211" s="69" t="s">
        <v>7362</v>
      </c>
      <c r="Y1211" s="67" t="s">
        <v>7363</v>
      </c>
      <c r="Z1211" s="123" t="s">
        <v>6000</v>
      </c>
      <c r="AA1211" s="69"/>
      <c r="AB1211" s="67"/>
      <c r="AC1211" s="89"/>
      <c r="AD1211" s="69"/>
      <c r="AE1211" s="69"/>
      <c r="AF1211" s="69"/>
      <c r="AG1211" s="69"/>
      <c r="AH1211" s="123"/>
      <c r="AI1211" s="123"/>
      <c r="AJ1211" s="349"/>
      <c r="AK1211" s="349"/>
      <c r="AL1211" s="123"/>
      <c r="AM1211" s="123"/>
      <c r="AN1211" s="123"/>
      <c r="AO1211" s="174"/>
      <c r="AP1211" s="174"/>
      <c r="AQ1211" s="174"/>
      <c r="AR1211" s="123"/>
      <c r="AS1211" s="350"/>
      <c r="AT1211" s="350"/>
      <c r="AU1211" s="123"/>
      <c r="AV1211" s="67"/>
      <c r="AW1211" s="179"/>
      <c r="AX1211" s="179"/>
      <c r="AY1211" s="123"/>
      <c r="AZ1211" s="123"/>
      <c r="BA1211" s="174">
        <v>42283</v>
      </c>
      <c r="BB1211" s="174"/>
      <c r="BC1211" s="123"/>
      <c r="BD1211" s="86">
        <f t="shared" si="8"/>
        <v>7703000</v>
      </c>
      <c r="BE1211" s="86">
        <f>+BD1211</f>
        <v>7703000</v>
      </c>
      <c r="BF1211" s="86"/>
      <c r="BG1211" s="179"/>
      <c r="BH1211" s="67" t="s">
        <v>776</v>
      </c>
      <c r="BI1211" s="123"/>
      <c r="BJ1211" s="179"/>
      <c r="BK1211" s="351"/>
      <c r="BL1211" s="351"/>
      <c r="BM1211" s="179"/>
      <c r="BN1211" s="89"/>
      <c r="BQ1211" s="379">
        <v>4624000</v>
      </c>
    </row>
    <row r="1212" spans="1:69" x14ac:dyDescent="0.25">
      <c r="A1212" s="97">
        <v>1209</v>
      </c>
      <c r="B1212" s="404" t="s">
        <v>7364</v>
      </c>
      <c r="C1212" s="67">
        <v>4100028757</v>
      </c>
      <c r="D1212" s="67" t="s">
        <v>6000</v>
      </c>
      <c r="E1212" s="204">
        <v>7250000</v>
      </c>
      <c r="F1212" s="69" t="s">
        <v>979</v>
      </c>
      <c r="G1212" s="69">
        <v>2015</v>
      </c>
      <c r="H1212" s="174">
        <v>42221</v>
      </c>
      <c r="I1212" s="174">
        <v>42255</v>
      </c>
      <c r="J1212" s="97" t="s">
        <v>4375</v>
      </c>
      <c r="K1212" s="95"/>
      <c r="L1212" s="88" t="s">
        <v>4377</v>
      </c>
      <c r="M1212" s="99" t="s">
        <v>5361</v>
      </c>
      <c r="N1212" s="97" t="s">
        <v>98</v>
      </c>
      <c r="O1212" s="97" t="s">
        <v>98</v>
      </c>
      <c r="P1212" s="100">
        <v>4624000</v>
      </c>
      <c r="Q1212" s="69">
        <v>2015</v>
      </c>
      <c r="R1212" s="69" t="s">
        <v>979</v>
      </c>
      <c r="S1212" s="363">
        <v>42221</v>
      </c>
      <c r="T1212" s="69"/>
      <c r="U1212" s="350"/>
      <c r="V1212" s="417"/>
      <c r="W1212" s="67" t="s">
        <v>5829</v>
      </c>
      <c r="X1212" s="69" t="s">
        <v>7365</v>
      </c>
      <c r="Y1212" s="67" t="s">
        <v>7366</v>
      </c>
      <c r="Z1212" s="123" t="s">
        <v>6000</v>
      </c>
      <c r="AA1212" s="69"/>
      <c r="AB1212" s="67"/>
      <c r="AC1212" s="89"/>
      <c r="AD1212" s="69"/>
      <c r="AE1212" s="69"/>
      <c r="AF1212" s="69"/>
      <c r="AG1212" s="69"/>
      <c r="AH1212" s="123"/>
      <c r="AI1212" s="123"/>
      <c r="AJ1212" s="349"/>
      <c r="AK1212" s="349"/>
      <c r="AL1212" s="123"/>
      <c r="AM1212" s="123"/>
      <c r="AN1212" s="123"/>
      <c r="AO1212" s="174"/>
      <c r="AP1212" s="174"/>
      <c r="AQ1212" s="174"/>
      <c r="AR1212" s="123"/>
      <c r="AS1212" s="350"/>
      <c r="AT1212" s="350"/>
      <c r="AU1212" s="123"/>
      <c r="AV1212" s="67"/>
      <c r="AW1212" s="179"/>
      <c r="AX1212" s="179"/>
      <c r="AY1212" s="123"/>
      <c r="AZ1212" s="123"/>
      <c r="BA1212" s="174">
        <v>42283</v>
      </c>
      <c r="BB1212" s="174"/>
      <c r="BC1212" s="123"/>
      <c r="BD1212" s="86">
        <f t="shared" si="8"/>
        <v>7250000</v>
      </c>
      <c r="BE1212" s="86">
        <f>+BD1212</f>
        <v>7250000</v>
      </c>
      <c r="BF1212" s="86"/>
      <c r="BG1212" s="179"/>
      <c r="BH1212" s="67" t="s">
        <v>776</v>
      </c>
      <c r="BI1212" s="123"/>
      <c r="BJ1212" s="179"/>
      <c r="BK1212" s="351"/>
      <c r="BL1212" s="351"/>
      <c r="BM1212" s="179"/>
      <c r="BN1212" s="89"/>
      <c r="BQ1212" s="379">
        <v>4624000</v>
      </c>
    </row>
    <row r="1213" spans="1:69" x14ac:dyDescent="0.25">
      <c r="A1213" s="97">
        <v>1210</v>
      </c>
      <c r="B1213" s="404" t="s">
        <v>7367</v>
      </c>
      <c r="C1213" s="67">
        <v>4100028757</v>
      </c>
      <c r="D1213" s="67" t="s">
        <v>6000</v>
      </c>
      <c r="E1213" s="204">
        <v>7250000</v>
      </c>
      <c r="F1213" s="69" t="s">
        <v>979</v>
      </c>
      <c r="G1213" s="69">
        <v>2015</v>
      </c>
      <c r="H1213" s="174">
        <v>42221</v>
      </c>
      <c r="I1213" s="174">
        <v>42255</v>
      </c>
      <c r="J1213" s="97" t="s">
        <v>4375</v>
      </c>
      <c r="K1213" s="95"/>
      <c r="L1213" s="88" t="s">
        <v>4377</v>
      </c>
      <c r="M1213" s="99" t="s">
        <v>5361</v>
      </c>
      <c r="N1213" s="97" t="s">
        <v>98</v>
      </c>
      <c r="O1213" s="97" t="s">
        <v>98</v>
      </c>
      <c r="P1213" s="100">
        <v>4624000</v>
      </c>
      <c r="Q1213" s="69">
        <v>2015</v>
      </c>
      <c r="R1213" s="69" t="s">
        <v>979</v>
      </c>
      <c r="S1213" s="363">
        <v>42221</v>
      </c>
      <c r="T1213" s="69"/>
      <c r="U1213" s="350"/>
      <c r="V1213" s="417"/>
      <c r="W1213" s="67" t="s">
        <v>5829</v>
      </c>
      <c r="X1213" s="69" t="s">
        <v>7368</v>
      </c>
      <c r="Y1213" s="67" t="s">
        <v>7369</v>
      </c>
      <c r="Z1213" s="123" t="s">
        <v>6000</v>
      </c>
      <c r="AA1213" s="69"/>
      <c r="AB1213" s="67"/>
      <c r="AC1213" s="89"/>
      <c r="AD1213" s="69"/>
      <c r="AE1213" s="69"/>
      <c r="AF1213" s="69"/>
      <c r="AG1213" s="69"/>
      <c r="AH1213" s="123"/>
      <c r="AI1213" s="123"/>
      <c r="AJ1213" s="349"/>
      <c r="AK1213" s="349"/>
      <c r="AL1213" s="123"/>
      <c r="AM1213" s="123"/>
      <c r="AN1213" s="123"/>
      <c r="AO1213" s="174"/>
      <c r="AP1213" s="174"/>
      <c r="AQ1213" s="174"/>
      <c r="AR1213" s="123"/>
      <c r="AS1213" s="350"/>
      <c r="AT1213" s="350"/>
      <c r="AU1213" s="123"/>
      <c r="AV1213" s="67"/>
      <c r="AW1213" s="179"/>
      <c r="AX1213" s="179"/>
      <c r="AY1213" s="123"/>
      <c r="AZ1213" s="123"/>
      <c r="BA1213" s="174">
        <v>42283</v>
      </c>
      <c r="BB1213" s="174"/>
      <c r="BC1213" s="123"/>
      <c r="BD1213" s="86">
        <f t="shared" si="8"/>
        <v>7250000</v>
      </c>
      <c r="BE1213" s="86">
        <f>+BD1213</f>
        <v>7250000</v>
      </c>
      <c r="BF1213" s="86"/>
      <c r="BG1213" s="179"/>
      <c r="BH1213" s="67" t="s">
        <v>776</v>
      </c>
      <c r="BI1213" s="123"/>
      <c r="BJ1213" s="179"/>
      <c r="BK1213" s="351"/>
      <c r="BL1213" s="351"/>
      <c r="BM1213" s="179"/>
      <c r="BN1213" s="89"/>
      <c r="BQ1213" s="379">
        <v>4624000</v>
      </c>
    </row>
    <row r="1214" spans="1:69" x14ac:dyDescent="0.25">
      <c r="A1214" s="97">
        <v>1211</v>
      </c>
      <c r="B1214" s="404" t="s">
        <v>7370</v>
      </c>
      <c r="C1214" s="67">
        <v>4100028757</v>
      </c>
      <c r="D1214" s="67" t="s">
        <v>6000</v>
      </c>
      <c r="E1214" s="204">
        <v>7250000</v>
      </c>
      <c r="F1214" s="69" t="s">
        <v>979</v>
      </c>
      <c r="G1214" s="69">
        <v>2015</v>
      </c>
      <c r="H1214" s="174">
        <v>42221</v>
      </c>
      <c r="I1214" s="174">
        <v>42255</v>
      </c>
      <c r="J1214" s="97" t="s">
        <v>4375</v>
      </c>
      <c r="K1214" s="95"/>
      <c r="L1214" s="88" t="s">
        <v>4377</v>
      </c>
      <c r="M1214" s="99" t="s">
        <v>5361</v>
      </c>
      <c r="N1214" s="97" t="s">
        <v>98</v>
      </c>
      <c r="O1214" s="97" t="s">
        <v>98</v>
      </c>
      <c r="P1214" s="100">
        <v>4624000</v>
      </c>
      <c r="Q1214" s="69">
        <v>2015</v>
      </c>
      <c r="R1214" s="69" t="s">
        <v>979</v>
      </c>
      <c r="S1214" s="363">
        <v>42221</v>
      </c>
      <c r="T1214" s="69"/>
      <c r="U1214" s="350"/>
      <c r="V1214" s="417"/>
      <c r="W1214" s="67" t="s">
        <v>5829</v>
      </c>
      <c r="X1214" s="69" t="s">
        <v>7371</v>
      </c>
      <c r="Y1214" s="67" t="s">
        <v>7372</v>
      </c>
      <c r="Z1214" s="123" t="s">
        <v>6000</v>
      </c>
      <c r="AA1214" s="69"/>
      <c r="AB1214" s="67"/>
      <c r="AC1214" s="89"/>
      <c r="AD1214" s="69"/>
      <c r="AE1214" s="69"/>
      <c r="AF1214" s="69"/>
      <c r="AG1214" s="69"/>
      <c r="AH1214" s="123" t="s">
        <v>108</v>
      </c>
      <c r="AI1214" s="123"/>
      <c r="AJ1214" s="349"/>
      <c r="AK1214" s="349"/>
      <c r="AL1214" s="123"/>
      <c r="AM1214" s="123"/>
      <c r="AN1214" s="123"/>
      <c r="AO1214" s="174"/>
      <c r="AP1214" s="174"/>
      <c r="AQ1214" s="174"/>
      <c r="AR1214" s="123"/>
      <c r="AS1214" s="350"/>
      <c r="AT1214" s="350"/>
      <c r="AU1214" s="123"/>
      <c r="AV1214" s="67"/>
      <c r="AW1214" s="179"/>
      <c r="AX1214" s="179"/>
      <c r="AY1214" s="123"/>
      <c r="AZ1214" s="123"/>
      <c r="BA1214" s="174">
        <v>42283</v>
      </c>
      <c r="BB1214" s="174"/>
      <c r="BC1214" s="123"/>
      <c r="BD1214" s="86">
        <f t="shared" si="8"/>
        <v>7250000</v>
      </c>
      <c r="BE1214" s="86">
        <f>+BD1214</f>
        <v>7250000</v>
      </c>
      <c r="BF1214" s="86"/>
      <c r="BG1214" s="179"/>
      <c r="BH1214" s="67" t="s">
        <v>776</v>
      </c>
      <c r="BI1214" s="123"/>
      <c r="BJ1214" s="179"/>
      <c r="BK1214" s="351"/>
      <c r="BL1214" s="351"/>
      <c r="BM1214" s="179"/>
      <c r="BN1214" s="89"/>
      <c r="BQ1214" s="379">
        <v>4624000</v>
      </c>
    </row>
    <row r="1215" spans="1:69" x14ac:dyDescent="0.25">
      <c r="A1215" s="97">
        <v>1212</v>
      </c>
      <c r="B1215" s="404" t="s">
        <v>7373</v>
      </c>
      <c r="C1215" s="67">
        <v>4100028757</v>
      </c>
      <c r="D1215" s="67" t="s">
        <v>7374</v>
      </c>
      <c r="E1215" s="204">
        <v>10575000</v>
      </c>
      <c r="F1215" s="69" t="s">
        <v>979</v>
      </c>
      <c r="G1215" s="69">
        <v>2015</v>
      </c>
      <c r="H1215" s="174">
        <v>42221</v>
      </c>
      <c r="I1215" s="174">
        <v>42255</v>
      </c>
      <c r="J1215" s="97" t="s">
        <v>4375</v>
      </c>
      <c r="K1215" s="95"/>
      <c r="L1215" s="88" t="s">
        <v>4377</v>
      </c>
      <c r="M1215" s="99" t="s">
        <v>5361</v>
      </c>
      <c r="N1215" s="97" t="s">
        <v>98</v>
      </c>
      <c r="O1215" s="97" t="s">
        <v>98</v>
      </c>
      <c r="P1215" s="100">
        <v>4624000</v>
      </c>
      <c r="Q1215" s="69">
        <v>2015</v>
      </c>
      <c r="R1215" s="69" t="s">
        <v>979</v>
      </c>
      <c r="S1215" s="363">
        <v>42221</v>
      </c>
      <c r="T1215" s="69"/>
      <c r="U1215" s="350"/>
      <c r="V1215" s="417"/>
      <c r="W1215" s="67" t="s">
        <v>5829</v>
      </c>
      <c r="X1215" s="69" t="s">
        <v>7375</v>
      </c>
      <c r="Y1215" s="67" t="s">
        <v>7376</v>
      </c>
      <c r="Z1215" s="123" t="s">
        <v>7377</v>
      </c>
      <c r="AA1215" s="69"/>
      <c r="AB1215" s="67"/>
      <c r="AC1215" s="89"/>
      <c r="AD1215" s="69"/>
      <c r="AE1215" s="69"/>
      <c r="AF1215" s="69"/>
      <c r="AG1215" s="69"/>
      <c r="AH1215" s="123" t="s">
        <v>741</v>
      </c>
      <c r="AI1215" s="123"/>
      <c r="AJ1215" s="349"/>
      <c r="AK1215" s="349"/>
      <c r="AL1215" s="123"/>
      <c r="AM1215" s="123"/>
      <c r="AN1215" s="123"/>
      <c r="AO1215" s="174"/>
      <c r="AP1215" s="174"/>
      <c r="AQ1215" s="174"/>
      <c r="AR1215" s="123"/>
      <c r="AS1215" s="350"/>
      <c r="AT1215" s="350"/>
      <c r="AU1215" s="123"/>
      <c r="AV1215" s="67"/>
      <c r="AW1215" s="179"/>
      <c r="AX1215" s="179"/>
      <c r="AY1215" s="123"/>
      <c r="AZ1215" s="123"/>
      <c r="BA1215" s="174">
        <v>42283</v>
      </c>
      <c r="BB1215" s="174"/>
      <c r="BC1215" s="123"/>
      <c r="BD1215" s="86">
        <f t="shared" si="8"/>
        <v>10575000</v>
      </c>
      <c r="BE1215" s="86">
        <v>9075000</v>
      </c>
      <c r="BF1215" s="86"/>
      <c r="BG1215" s="179"/>
      <c r="BH1215" s="67" t="s">
        <v>776</v>
      </c>
      <c r="BI1215" s="123"/>
      <c r="BJ1215" s="179"/>
      <c r="BK1215" s="351"/>
      <c r="BL1215" s="351"/>
      <c r="BM1215" s="179"/>
      <c r="BN1215" s="89"/>
      <c r="BQ1215" s="20">
        <v>4624000</v>
      </c>
    </row>
    <row r="1216" spans="1:69" x14ac:dyDescent="0.25">
      <c r="A1216" s="97">
        <v>1213</v>
      </c>
      <c r="B1216" s="404" t="s">
        <v>7378</v>
      </c>
      <c r="C1216" s="67">
        <v>4100028801</v>
      </c>
      <c r="D1216" s="67" t="s">
        <v>7379</v>
      </c>
      <c r="E1216" s="204">
        <v>7625000</v>
      </c>
      <c r="F1216" s="69" t="s">
        <v>979</v>
      </c>
      <c r="G1216" s="69">
        <v>2015</v>
      </c>
      <c r="H1216" s="174">
        <v>42223</v>
      </c>
      <c r="I1216" s="174">
        <v>42237</v>
      </c>
      <c r="J1216" s="97" t="s">
        <v>4375</v>
      </c>
      <c r="K1216" s="95"/>
      <c r="L1216" s="88" t="s">
        <v>4377</v>
      </c>
      <c r="M1216" s="99" t="s">
        <v>5361</v>
      </c>
      <c r="N1216" s="97" t="s">
        <v>98</v>
      </c>
      <c r="O1216" s="97" t="s">
        <v>98</v>
      </c>
      <c r="P1216" s="100">
        <v>7625000</v>
      </c>
      <c r="Q1216" s="69">
        <v>2015</v>
      </c>
      <c r="R1216" s="69" t="s">
        <v>979</v>
      </c>
      <c r="S1216" s="363">
        <v>42219</v>
      </c>
      <c r="T1216" s="69"/>
      <c r="U1216" s="350"/>
      <c r="V1216" s="417"/>
      <c r="W1216" s="67" t="s">
        <v>5829</v>
      </c>
      <c r="X1216" s="69" t="s">
        <v>7380</v>
      </c>
      <c r="Y1216" s="67" t="s">
        <v>7381</v>
      </c>
      <c r="Z1216" s="123" t="s">
        <v>7382</v>
      </c>
      <c r="AA1216" s="69"/>
      <c r="AB1216" s="67"/>
      <c r="AC1216" s="89"/>
      <c r="AD1216" s="69"/>
      <c r="AE1216" s="69"/>
      <c r="AF1216" s="69"/>
      <c r="AG1216" s="69"/>
      <c r="AH1216" s="123"/>
      <c r="AI1216" s="123"/>
      <c r="AJ1216" s="349"/>
      <c r="AK1216" s="349"/>
      <c r="AL1216" s="123"/>
      <c r="AM1216" s="123"/>
      <c r="AN1216" s="123"/>
      <c r="AO1216" s="174"/>
      <c r="AP1216" s="174"/>
      <c r="AQ1216" s="174"/>
      <c r="AR1216" s="123"/>
      <c r="AS1216" s="350"/>
      <c r="AT1216" s="350"/>
      <c r="AU1216" s="123"/>
      <c r="AV1216" s="67"/>
      <c r="AW1216" s="179"/>
      <c r="AX1216" s="179"/>
      <c r="AY1216" s="123"/>
      <c r="AZ1216" s="123"/>
      <c r="BA1216" s="174">
        <v>42321</v>
      </c>
      <c r="BB1216" s="174"/>
      <c r="BC1216" s="123"/>
      <c r="BD1216" s="86">
        <f t="shared" si="8"/>
        <v>7625000</v>
      </c>
      <c r="BE1216" s="86"/>
      <c r="BF1216" s="86"/>
      <c r="BG1216" s="179"/>
      <c r="BH1216" s="67" t="s">
        <v>8267</v>
      </c>
      <c r="BI1216" s="123"/>
      <c r="BJ1216" s="179"/>
      <c r="BK1216" s="351"/>
      <c r="BL1216" s="351"/>
      <c r="BM1216" s="179"/>
      <c r="BN1216" s="89"/>
      <c r="BQ1216" s="90">
        <v>7625000</v>
      </c>
    </row>
    <row r="1217" spans="1:69" x14ac:dyDescent="0.25">
      <c r="A1217" s="97">
        <v>1214</v>
      </c>
      <c r="B1217" s="404" t="s">
        <v>7383</v>
      </c>
      <c r="C1217" s="67">
        <v>4100028801</v>
      </c>
      <c r="D1217" s="67" t="s">
        <v>7379</v>
      </c>
      <c r="E1217" s="204">
        <v>7625000</v>
      </c>
      <c r="F1217" s="69" t="s">
        <v>979</v>
      </c>
      <c r="G1217" s="69">
        <v>2015</v>
      </c>
      <c r="H1217" s="174">
        <v>42223</v>
      </c>
      <c r="I1217" s="174">
        <v>42237</v>
      </c>
      <c r="J1217" s="97" t="s">
        <v>4375</v>
      </c>
      <c r="K1217" s="95"/>
      <c r="L1217" s="88" t="s">
        <v>4377</v>
      </c>
      <c r="M1217" s="99" t="s">
        <v>5361</v>
      </c>
      <c r="N1217" s="97" t="s">
        <v>98</v>
      </c>
      <c r="O1217" s="97" t="s">
        <v>98</v>
      </c>
      <c r="P1217" s="100">
        <v>7625000</v>
      </c>
      <c r="Q1217" s="69">
        <v>2015</v>
      </c>
      <c r="R1217" s="69" t="s">
        <v>979</v>
      </c>
      <c r="S1217" s="363">
        <v>42219</v>
      </c>
      <c r="T1217" s="69"/>
      <c r="U1217" s="350"/>
      <c r="V1217" s="417"/>
      <c r="W1217" s="67" t="s">
        <v>5829</v>
      </c>
      <c r="X1217" s="69" t="s">
        <v>7384</v>
      </c>
      <c r="Y1217" s="67" t="s">
        <v>7385</v>
      </c>
      <c r="Z1217" s="123" t="s">
        <v>7382</v>
      </c>
      <c r="AA1217" s="69"/>
      <c r="AB1217" s="67"/>
      <c r="AC1217" s="89"/>
      <c r="AD1217" s="69"/>
      <c r="AE1217" s="69"/>
      <c r="AF1217" s="69"/>
      <c r="AG1217" s="69"/>
      <c r="AH1217" s="123"/>
      <c r="AI1217" s="123"/>
      <c r="AJ1217" s="349"/>
      <c r="AK1217" s="349"/>
      <c r="AL1217" s="123"/>
      <c r="AM1217" s="123"/>
      <c r="AN1217" s="123"/>
      <c r="AO1217" s="174"/>
      <c r="AP1217" s="174"/>
      <c r="AQ1217" s="174"/>
      <c r="AR1217" s="123"/>
      <c r="AS1217" s="350"/>
      <c r="AT1217" s="350"/>
      <c r="AU1217" s="123"/>
      <c r="AV1217" s="67"/>
      <c r="AW1217" s="179"/>
      <c r="AX1217" s="179"/>
      <c r="AY1217" s="123"/>
      <c r="AZ1217" s="123"/>
      <c r="BA1217" s="174"/>
      <c r="BB1217" s="174"/>
      <c r="BC1217" s="123"/>
      <c r="BD1217" s="86">
        <f t="shared" si="8"/>
        <v>7625000</v>
      </c>
      <c r="BE1217" s="86"/>
      <c r="BF1217" s="86"/>
      <c r="BG1217" s="179"/>
      <c r="BH1217" s="67" t="s">
        <v>8267</v>
      </c>
      <c r="BI1217" s="123"/>
      <c r="BJ1217" s="179"/>
      <c r="BK1217" s="351"/>
      <c r="BL1217" s="351"/>
      <c r="BM1217" s="179"/>
      <c r="BN1217" s="89"/>
      <c r="BQ1217" s="90">
        <v>7625000</v>
      </c>
    </row>
    <row r="1218" spans="1:69" x14ac:dyDescent="0.25">
      <c r="A1218" s="97">
        <v>1215</v>
      </c>
      <c r="B1218" s="404" t="s">
        <v>7386</v>
      </c>
      <c r="C1218" s="67">
        <v>4500072519</v>
      </c>
      <c r="D1218" s="67" t="s">
        <v>1394</v>
      </c>
      <c r="E1218" s="204">
        <v>6000000</v>
      </c>
      <c r="F1218" s="69" t="s">
        <v>979</v>
      </c>
      <c r="G1218" s="69">
        <v>2015</v>
      </c>
      <c r="H1218" s="174">
        <v>42227</v>
      </c>
      <c r="I1218" s="174">
        <v>42235</v>
      </c>
      <c r="J1218" s="97" t="s">
        <v>94</v>
      </c>
      <c r="K1218" s="95" t="s">
        <v>95</v>
      </c>
      <c r="L1218" s="88" t="s">
        <v>96</v>
      </c>
      <c r="M1218" s="99" t="s">
        <v>377</v>
      </c>
      <c r="N1218" s="69" t="s">
        <v>98</v>
      </c>
      <c r="O1218" s="69" t="s">
        <v>98</v>
      </c>
      <c r="P1218" s="100">
        <v>6000000</v>
      </c>
      <c r="Q1218" s="69">
        <v>2015</v>
      </c>
      <c r="R1218" s="69" t="s">
        <v>979</v>
      </c>
      <c r="S1218" s="363">
        <v>42226</v>
      </c>
      <c r="T1218" s="69"/>
      <c r="U1218" s="350"/>
      <c r="V1218" s="417"/>
      <c r="W1218" s="67" t="s">
        <v>841</v>
      </c>
      <c r="X1218" s="69" t="s">
        <v>7387</v>
      </c>
      <c r="Y1218" s="67" t="s">
        <v>7388</v>
      </c>
      <c r="Z1218" s="123" t="s">
        <v>759</v>
      </c>
      <c r="AA1218" s="69" t="s">
        <v>128</v>
      </c>
      <c r="AB1218" s="67" t="s">
        <v>7389</v>
      </c>
      <c r="AC1218" s="89" t="s">
        <v>3673</v>
      </c>
      <c r="AD1218" s="69"/>
      <c r="AE1218" s="69"/>
      <c r="AF1218" s="69"/>
      <c r="AG1218" s="69"/>
      <c r="AH1218" s="123" t="s">
        <v>889</v>
      </c>
      <c r="AI1218" s="123" t="s">
        <v>7390</v>
      </c>
      <c r="AJ1218" s="349">
        <v>109.339</v>
      </c>
      <c r="AK1218" s="381" t="s">
        <v>7391</v>
      </c>
      <c r="AL1218" s="123"/>
      <c r="AM1218" s="123"/>
      <c r="AN1218" s="123"/>
      <c r="AO1218" s="174"/>
      <c r="AP1218" s="174"/>
      <c r="AQ1218" s="174"/>
      <c r="AR1218" s="123"/>
      <c r="AS1218" s="350"/>
      <c r="AT1218" s="350"/>
      <c r="AU1218" s="123"/>
      <c r="AV1218" s="67"/>
      <c r="AW1218" s="179"/>
      <c r="AX1218" s="179"/>
      <c r="AY1218" s="123"/>
      <c r="AZ1218" s="123" t="s">
        <v>7392</v>
      </c>
      <c r="BA1218" s="174">
        <v>42236</v>
      </c>
      <c r="BB1218" s="174">
        <v>42240</v>
      </c>
      <c r="BC1218" s="123"/>
      <c r="BD1218" s="86">
        <f t="shared" si="8"/>
        <v>6000000</v>
      </c>
      <c r="BE1218" s="86">
        <v>0</v>
      </c>
      <c r="BF1218" s="86">
        <v>6000000</v>
      </c>
      <c r="BG1218" s="179">
        <v>42241</v>
      </c>
      <c r="BH1218" s="434" t="s">
        <v>116</v>
      </c>
      <c r="BI1218" s="123" t="s">
        <v>7393</v>
      </c>
      <c r="BJ1218" s="179">
        <v>42241</v>
      </c>
      <c r="BK1218" s="351">
        <v>42262</v>
      </c>
      <c r="BL1218" s="351">
        <v>42250</v>
      </c>
      <c r="BM1218" s="179"/>
      <c r="BN1218" s="89"/>
      <c r="BQ1218" s="20">
        <v>6000000</v>
      </c>
    </row>
    <row r="1219" spans="1:69" x14ac:dyDescent="0.25">
      <c r="A1219" s="97">
        <v>1216</v>
      </c>
      <c r="B1219" s="404" t="s">
        <v>7394</v>
      </c>
      <c r="C1219" s="67">
        <v>4500072695</v>
      </c>
      <c r="D1219" s="67" t="s">
        <v>7395</v>
      </c>
      <c r="E1219" s="204">
        <v>6000000</v>
      </c>
      <c r="F1219" s="69" t="s">
        <v>979</v>
      </c>
      <c r="G1219" s="69">
        <v>2015</v>
      </c>
      <c r="H1219" s="174">
        <v>42235</v>
      </c>
      <c r="I1219" s="174">
        <v>42243</v>
      </c>
      <c r="J1219" s="97" t="s">
        <v>94</v>
      </c>
      <c r="K1219" s="95" t="s">
        <v>95</v>
      </c>
      <c r="L1219" s="88" t="s">
        <v>96</v>
      </c>
      <c r="M1219" s="99" t="s">
        <v>377</v>
      </c>
      <c r="N1219" s="69" t="s">
        <v>98</v>
      </c>
      <c r="O1219" s="69" t="s">
        <v>98</v>
      </c>
      <c r="P1219" s="100">
        <v>6000000</v>
      </c>
      <c r="Q1219" s="69">
        <v>2015</v>
      </c>
      <c r="R1219" s="69" t="s">
        <v>979</v>
      </c>
      <c r="S1219" s="363">
        <v>42227</v>
      </c>
      <c r="T1219" s="69"/>
      <c r="U1219" s="350"/>
      <c r="V1219" s="417"/>
      <c r="W1219" s="67" t="s">
        <v>864</v>
      </c>
      <c r="X1219" s="69" t="s">
        <v>7396</v>
      </c>
      <c r="Y1219" s="67" t="s">
        <v>7397</v>
      </c>
      <c r="Z1219" s="123" t="s">
        <v>666</v>
      </c>
      <c r="AA1219" s="69" t="s">
        <v>128</v>
      </c>
      <c r="AB1219" s="67" t="s">
        <v>1798</v>
      </c>
      <c r="AC1219" s="89" t="s">
        <v>6835</v>
      </c>
      <c r="AD1219" s="69"/>
      <c r="AE1219" s="69"/>
      <c r="AF1219" s="69"/>
      <c r="AG1219" s="69"/>
      <c r="AH1219" s="123" t="s">
        <v>1885</v>
      </c>
      <c r="AI1219" s="123" t="s">
        <v>7398</v>
      </c>
      <c r="AJ1219" s="349">
        <v>115.17677</v>
      </c>
      <c r="AK1219" s="381" t="s">
        <v>7399</v>
      </c>
      <c r="AL1219" s="123"/>
      <c r="AM1219" s="123"/>
      <c r="AN1219" s="123"/>
      <c r="AO1219" s="174"/>
      <c r="AP1219" s="174"/>
      <c r="AQ1219" s="174"/>
      <c r="AR1219" s="123"/>
      <c r="AS1219" s="350"/>
      <c r="AT1219" s="350"/>
      <c r="AU1219" s="123"/>
      <c r="AV1219" s="67"/>
      <c r="AW1219" s="179"/>
      <c r="AX1219" s="179"/>
      <c r="AY1219" s="123"/>
      <c r="AZ1219" s="123" t="s">
        <v>7400</v>
      </c>
      <c r="BA1219" s="174">
        <v>42244</v>
      </c>
      <c r="BB1219" s="174">
        <v>42248</v>
      </c>
      <c r="BC1219" s="123"/>
      <c r="BD1219" s="86">
        <f t="shared" si="8"/>
        <v>6000000</v>
      </c>
      <c r="BE1219" s="86">
        <v>0</v>
      </c>
      <c r="BF1219" s="86">
        <v>6000000</v>
      </c>
      <c r="BG1219" s="179">
        <v>42249</v>
      </c>
      <c r="BH1219" s="67" t="s">
        <v>116</v>
      </c>
      <c r="BI1219" s="123" t="s">
        <v>7401</v>
      </c>
      <c r="BJ1219" s="179">
        <v>42249</v>
      </c>
      <c r="BK1219" s="351">
        <v>42270</v>
      </c>
      <c r="BL1219" s="351">
        <v>42262</v>
      </c>
      <c r="BM1219" s="179"/>
      <c r="BN1219" s="89"/>
      <c r="BQ1219" s="20">
        <v>6000000</v>
      </c>
    </row>
    <row r="1220" spans="1:69" x14ac:dyDescent="0.25">
      <c r="A1220" s="97">
        <v>1217</v>
      </c>
      <c r="B1220" s="404" t="s">
        <v>7402</v>
      </c>
      <c r="C1220" s="67">
        <v>4500072694</v>
      </c>
      <c r="D1220" s="67" t="s">
        <v>7403</v>
      </c>
      <c r="E1220" s="204">
        <v>6000000</v>
      </c>
      <c r="F1220" s="69" t="s">
        <v>979</v>
      </c>
      <c r="G1220" s="69">
        <v>2015</v>
      </c>
      <c r="H1220" s="174">
        <v>42235</v>
      </c>
      <c r="I1220" s="174">
        <v>42243</v>
      </c>
      <c r="J1220" s="97" t="s">
        <v>94</v>
      </c>
      <c r="K1220" s="95" t="s">
        <v>95</v>
      </c>
      <c r="L1220" s="88" t="s">
        <v>96</v>
      </c>
      <c r="M1220" s="99" t="s">
        <v>377</v>
      </c>
      <c r="N1220" s="69" t="s">
        <v>98</v>
      </c>
      <c r="O1220" s="69" t="s">
        <v>98</v>
      </c>
      <c r="P1220" s="100">
        <v>6000000</v>
      </c>
      <c r="Q1220" s="69">
        <v>2015</v>
      </c>
      <c r="R1220" s="69" t="s">
        <v>979</v>
      </c>
      <c r="S1220" s="363">
        <v>42229</v>
      </c>
      <c r="T1220" s="69"/>
      <c r="U1220" s="350"/>
      <c r="V1220" s="417"/>
      <c r="W1220" s="67" t="s">
        <v>864</v>
      </c>
      <c r="X1220" s="69" t="s">
        <v>2483</v>
      </c>
      <c r="Y1220" s="67" t="s">
        <v>2484</v>
      </c>
      <c r="Z1220" s="123" t="s">
        <v>666</v>
      </c>
      <c r="AA1220" s="69" t="s">
        <v>128</v>
      </c>
      <c r="AB1220" s="67" t="s">
        <v>2587</v>
      </c>
      <c r="AC1220" s="89" t="s">
        <v>7404</v>
      </c>
      <c r="AD1220" s="69"/>
      <c r="AE1220" s="69"/>
      <c r="AF1220" s="69"/>
      <c r="AG1220" s="69"/>
      <c r="AH1220" s="95" t="s">
        <v>591</v>
      </c>
      <c r="AI1220" s="123" t="s">
        <v>7405</v>
      </c>
      <c r="AJ1220" s="349">
        <v>104.44379000000001</v>
      </c>
      <c r="AK1220" s="381" t="s">
        <v>7406</v>
      </c>
      <c r="AL1220" s="123"/>
      <c r="AM1220" s="123"/>
      <c r="AN1220" s="123"/>
      <c r="AO1220" s="174"/>
      <c r="AP1220" s="174"/>
      <c r="AQ1220" s="174"/>
      <c r="AR1220" s="123"/>
      <c r="AS1220" s="350"/>
      <c r="AT1220" s="350"/>
      <c r="AU1220" s="123"/>
      <c r="AV1220" s="67"/>
      <c r="AW1220" s="179"/>
      <c r="AX1220" s="179"/>
      <c r="AY1220" s="123"/>
      <c r="AZ1220" s="123" t="s">
        <v>7407</v>
      </c>
      <c r="BA1220" s="174">
        <v>42244</v>
      </c>
      <c r="BB1220" s="174">
        <v>42248</v>
      </c>
      <c r="BC1220" s="123"/>
      <c r="BD1220" s="86">
        <f t="shared" si="8"/>
        <v>6000000</v>
      </c>
      <c r="BE1220" s="86">
        <v>0</v>
      </c>
      <c r="BF1220" s="86">
        <v>6000000</v>
      </c>
      <c r="BG1220" s="179">
        <v>42249</v>
      </c>
      <c r="BH1220" s="67" t="s">
        <v>116</v>
      </c>
      <c r="BI1220" s="123" t="s">
        <v>7408</v>
      </c>
      <c r="BJ1220" s="179">
        <v>42249</v>
      </c>
      <c r="BK1220" s="351">
        <v>42270</v>
      </c>
      <c r="BL1220" s="351">
        <v>42262</v>
      </c>
      <c r="BM1220" s="179"/>
      <c r="BN1220" s="89"/>
      <c r="BQ1220" s="20">
        <v>6000000</v>
      </c>
    </row>
    <row r="1221" spans="1:69" x14ac:dyDescent="0.25">
      <c r="A1221" s="97">
        <v>1218</v>
      </c>
      <c r="B1221" s="404" t="s">
        <v>7409</v>
      </c>
      <c r="C1221" s="67"/>
      <c r="D1221" s="67"/>
      <c r="E1221" s="204"/>
      <c r="F1221" s="69"/>
      <c r="G1221" s="69"/>
      <c r="H1221" s="174"/>
      <c r="I1221" s="418"/>
      <c r="J1221" s="97" t="s">
        <v>94</v>
      </c>
      <c r="K1221" s="123" t="s">
        <v>7410</v>
      </c>
      <c r="L1221" s="88" t="s">
        <v>96</v>
      </c>
      <c r="M1221" s="99" t="s">
        <v>377</v>
      </c>
      <c r="N1221" s="69" t="s">
        <v>98</v>
      </c>
      <c r="O1221" s="69" t="s">
        <v>98</v>
      </c>
      <c r="P1221" s="100">
        <v>6000000</v>
      </c>
      <c r="Q1221" s="69">
        <v>2015</v>
      </c>
      <c r="R1221" s="69" t="s">
        <v>979</v>
      </c>
      <c r="S1221" s="363">
        <v>42229</v>
      </c>
      <c r="T1221" s="69"/>
      <c r="U1221" s="350"/>
      <c r="V1221" s="417"/>
      <c r="W1221" s="67"/>
      <c r="X1221" s="69" t="s">
        <v>7411</v>
      </c>
      <c r="Y1221" s="67" t="s">
        <v>7412</v>
      </c>
      <c r="Z1221" s="123" t="s">
        <v>7413</v>
      </c>
      <c r="AA1221" s="69" t="s">
        <v>128</v>
      </c>
      <c r="AB1221" s="67"/>
      <c r="AC1221" s="89" t="s">
        <v>7414</v>
      </c>
      <c r="AD1221" s="69"/>
      <c r="AE1221" s="69"/>
      <c r="AF1221" s="69"/>
      <c r="AG1221" s="69"/>
      <c r="AH1221" s="123" t="s">
        <v>477</v>
      </c>
      <c r="AI1221" s="123" t="s">
        <v>7415</v>
      </c>
      <c r="AJ1221" s="349">
        <v>106.80904</v>
      </c>
      <c r="AK1221" s="349">
        <v>6.13828</v>
      </c>
      <c r="AL1221" s="123"/>
      <c r="AM1221" s="123"/>
      <c r="AN1221" s="123"/>
      <c r="AO1221" s="174"/>
      <c r="AP1221" s="174"/>
      <c r="AQ1221" s="174"/>
      <c r="AR1221" s="123"/>
      <c r="AS1221" s="350"/>
      <c r="AT1221" s="350"/>
      <c r="AU1221" s="123"/>
      <c r="AV1221" s="67"/>
      <c r="AW1221" s="179"/>
      <c r="AX1221" s="179"/>
      <c r="AY1221" s="123"/>
      <c r="AZ1221" s="123"/>
      <c r="BA1221" s="174"/>
      <c r="BB1221" s="174"/>
      <c r="BC1221" s="123"/>
      <c r="BD1221" s="86">
        <f t="shared" si="8"/>
        <v>0</v>
      </c>
      <c r="BE1221" s="86"/>
      <c r="BF1221" s="86"/>
      <c r="BG1221" s="179"/>
      <c r="BH1221" s="67"/>
      <c r="BI1221" s="123"/>
      <c r="BJ1221" s="179"/>
      <c r="BK1221" s="351"/>
      <c r="BL1221" s="351"/>
      <c r="BM1221" s="179"/>
      <c r="BN1221" s="89"/>
      <c r="BQ1221" s="20">
        <v>6000000</v>
      </c>
    </row>
    <row r="1222" spans="1:69" ht="30" x14ac:dyDescent="0.25">
      <c r="A1222" s="97">
        <v>1219</v>
      </c>
      <c r="B1222" s="404" t="s">
        <v>7416</v>
      </c>
      <c r="C1222" s="67" t="s">
        <v>7417</v>
      </c>
      <c r="D1222" s="372" t="s">
        <v>7005</v>
      </c>
      <c r="E1222" s="204">
        <v>2500000</v>
      </c>
      <c r="F1222" s="69" t="s">
        <v>979</v>
      </c>
      <c r="G1222" s="69">
        <v>2015</v>
      </c>
      <c r="H1222" s="174">
        <v>42244</v>
      </c>
      <c r="I1222" s="174">
        <v>42244</v>
      </c>
      <c r="J1222" s="69" t="s">
        <v>613</v>
      </c>
      <c r="K1222" s="123"/>
      <c r="L1222" s="67" t="s">
        <v>6736</v>
      </c>
      <c r="M1222" s="69" t="s">
        <v>98</v>
      </c>
      <c r="N1222" s="69" t="s">
        <v>98</v>
      </c>
      <c r="O1222" s="69" t="s">
        <v>98</v>
      </c>
      <c r="P1222" s="100">
        <v>2500000</v>
      </c>
      <c r="Q1222" s="97">
        <v>2015</v>
      </c>
      <c r="R1222" s="69" t="s">
        <v>979</v>
      </c>
      <c r="S1222" s="363">
        <v>42229</v>
      </c>
      <c r="T1222" s="69"/>
      <c r="U1222" s="350"/>
      <c r="V1222" s="417"/>
      <c r="W1222" s="67" t="s">
        <v>7418</v>
      </c>
      <c r="X1222" s="69" t="s">
        <v>7419</v>
      </c>
      <c r="Y1222" s="67" t="s">
        <v>7420</v>
      </c>
      <c r="Z1222" s="123" t="s">
        <v>7421</v>
      </c>
      <c r="AA1222" s="69"/>
      <c r="AB1222" s="67"/>
      <c r="AC1222" s="89" t="s">
        <v>7422</v>
      </c>
      <c r="AD1222" s="69"/>
      <c r="AE1222" s="69"/>
      <c r="AF1222" s="69"/>
      <c r="AG1222" s="69"/>
      <c r="AH1222" s="123"/>
      <c r="AI1222" s="123"/>
      <c r="AJ1222" s="349"/>
      <c r="AK1222" s="349"/>
      <c r="AL1222" s="123"/>
      <c r="AM1222" s="123"/>
      <c r="AN1222" s="123"/>
      <c r="AO1222" s="174"/>
      <c r="AP1222" s="174"/>
      <c r="AQ1222" s="174"/>
      <c r="AR1222" s="123"/>
      <c r="AS1222" s="350"/>
      <c r="AT1222" s="350"/>
      <c r="AU1222" s="123"/>
      <c r="AV1222" s="67"/>
      <c r="AW1222" s="179"/>
      <c r="AX1222" s="179"/>
      <c r="AY1222" s="123"/>
      <c r="AZ1222" s="123"/>
      <c r="BA1222" s="174"/>
      <c r="BB1222" s="174"/>
      <c r="BC1222" s="123"/>
      <c r="BD1222" s="86">
        <f t="shared" si="8"/>
        <v>2500000</v>
      </c>
      <c r="BE1222" s="86">
        <v>1250000</v>
      </c>
      <c r="BF1222" s="86">
        <v>1250000</v>
      </c>
      <c r="BG1222" s="179">
        <v>42244</v>
      </c>
      <c r="BH1222" s="67" t="s">
        <v>116</v>
      </c>
      <c r="BI1222" s="123" t="s">
        <v>7423</v>
      </c>
      <c r="BJ1222" s="179">
        <v>42247</v>
      </c>
      <c r="BK1222" s="351">
        <v>42268</v>
      </c>
      <c r="BL1222" s="351">
        <v>42269</v>
      </c>
      <c r="BM1222" s="179"/>
      <c r="BN1222" s="89"/>
      <c r="BQ1222" s="331">
        <v>2500000</v>
      </c>
    </row>
    <row r="1223" spans="1:69" ht="30" x14ac:dyDescent="0.25">
      <c r="A1223" s="97">
        <v>1220</v>
      </c>
      <c r="B1223" s="404" t="s">
        <v>7424</v>
      </c>
      <c r="C1223" s="67" t="s">
        <v>7425</v>
      </c>
      <c r="D1223" s="372" t="s">
        <v>7426</v>
      </c>
      <c r="E1223" s="204">
        <v>6000000</v>
      </c>
      <c r="F1223" s="69" t="s">
        <v>979</v>
      </c>
      <c r="G1223" s="69">
        <v>2015</v>
      </c>
      <c r="H1223" s="174">
        <v>42244</v>
      </c>
      <c r="I1223" s="174">
        <v>42244</v>
      </c>
      <c r="J1223" s="69" t="s">
        <v>613</v>
      </c>
      <c r="K1223" s="123" t="s">
        <v>6112</v>
      </c>
      <c r="L1223" s="67" t="s">
        <v>6736</v>
      </c>
      <c r="M1223" s="69" t="s">
        <v>98</v>
      </c>
      <c r="N1223" s="69" t="s">
        <v>98</v>
      </c>
      <c r="O1223" s="69" t="s">
        <v>98</v>
      </c>
      <c r="P1223" s="100">
        <v>6000000</v>
      </c>
      <c r="Q1223" s="97">
        <v>2015</v>
      </c>
      <c r="R1223" s="69" t="s">
        <v>979</v>
      </c>
      <c r="S1223" s="363">
        <v>42229</v>
      </c>
      <c r="T1223" s="69"/>
      <c r="U1223" s="350"/>
      <c r="V1223" s="417"/>
      <c r="W1223" s="67" t="s">
        <v>7418</v>
      </c>
      <c r="X1223" s="69" t="s">
        <v>7427</v>
      </c>
      <c r="Y1223" s="67" t="s">
        <v>7428</v>
      </c>
      <c r="Z1223" s="123" t="s">
        <v>7429</v>
      </c>
      <c r="AA1223" s="69"/>
      <c r="AB1223" s="67"/>
      <c r="AC1223" s="89" t="s">
        <v>7422</v>
      </c>
      <c r="AD1223" s="69"/>
      <c r="AE1223" s="69"/>
      <c r="AF1223" s="69"/>
      <c r="AG1223" s="69"/>
      <c r="AH1223" s="123"/>
      <c r="AI1223" s="123"/>
      <c r="AJ1223" s="349"/>
      <c r="AK1223" s="349"/>
      <c r="AL1223" s="123"/>
      <c r="AM1223" s="123"/>
      <c r="AN1223" s="123"/>
      <c r="AO1223" s="174"/>
      <c r="AP1223" s="174"/>
      <c r="AQ1223" s="174"/>
      <c r="AR1223" s="123"/>
      <c r="AS1223" s="350"/>
      <c r="AT1223" s="350"/>
      <c r="AU1223" s="123"/>
      <c r="AV1223" s="67"/>
      <c r="AW1223" s="179"/>
      <c r="AX1223" s="179"/>
      <c r="AY1223" s="123"/>
      <c r="AZ1223" s="123"/>
      <c r="BA1223" s="174"/>
      <c r="BB1223" s="174"/>
      <c r="BC1223" s="123"/>
      <c r="BD1223" s="86">
        <f t="shared" si="8"/>
        <v>6000000</v>
      </c>
      <c r="BE1223" s="86">
        <v>0</v>
      </c>
      <c r="BF1223" s="86">
        <v>6000000</v>
      </c>
      <c r="BG1223" s="179">
        <v>42250</v>
      </c>
      <c r="BH1223" s="67" t="s">
        <v>116</v>
      </c>
      <c r="BI1223" s="123" t="s">
        <v>7430</v>
      </c>
      <c r="BJ1223" s="179" t="s">
        <v>6996</v>
      </c>
      <c r="BK1223" s="351">
        <v>42268</v>
      </c>
      <c r="BL1223" s="351">
        <v>42269</v>
      </c>
      <c r="BM1223" s="179"/>
      <c r="BN1223" s="89"/>
      <c r="BQ1223" s="20">
        <v>6000000</v>
      </c>
    </row>
    <row r="1224" spans="1:69" x14ac:dyDescent="0.25">
      <c r="A1224" s="97">
        <v>1221</v>
      </c>
      <c r="B1224" s="404" t="s">
        <v>7431</v>
      </c>
      <c r="C1224" s="67">
        <v>4500072732</v>
      </c>
      <c r="D1224" s="67" t="s">
        <v>7432</v>
      </c>
      <c r="E1224" s="204">
        <v>6000000</v>
      </c>
      <c r="F1224" s="69" t="s">
        <v>979</v>
      </c>
      <c r="G1224" s="69">
        <v>2015</v>
      </c>
      <c r="H1224" s="174">
        <v>42235</v>
      </c>
      <c r="I1224" s="174">
        <v>42243</v>
      </c>
      <c r="J1224" s="97" t="s">
        <v>94</v>
      </c>
      <c r="K1224" s="95" t="s">
        <v>95</v>
      </c>
      <c r="L1224" s="88" t="s">
        <v>96</v>
      </c>
      <c r="M1224" s="99" t="s">
        <v>377</v>
      </c>
      <c r="N1224" s="69" t="s">
        <v>98</v>
      </c>
      <c r="O1224" s="69" t="s">
        <v>98</v>
      </c>
      <c r="P1224" s="100">
        <v>6000000</v>
      </c>
      <c r="Q1224" s="69">
        <v>2015</v>
      </c>
      <c r="R1224" s="69" t="s">
        <v>979</v>
      </c>
      <c r="S1224" s="363">
        <v>42229</v>
      </c>
      <c r="T1224" s="69"/>
      <c r="U1224" s="350"/>
      <c r="V1224" s="417"/>
      <c r="W1224" s="67" t="s">
        <v>7331</v>
      </c>
      <c r="X1224" s="69" t="s">
        <v>7433</v>
      </c>
      <c r="Y1224" s="67" t="s">
        <v>7434</v>
      </c>
      <c r="Z1224" s="123" t="s">
        <v>3035</v>
      </c>
      <c r="AA1224" s="69" t="s">
        <v>128</v>
      </c>
      <c r="AB1224" s="67" t="s">
        <v>7435</v>
      </c>
      <c r="AC1224" s="89" t="s">
        <v>740</v>
      </c>
      <c r="AD1224" s="69"/>
      <c r="AE1224" s="69"/>
      <c r="AF1224" s="69"/>
      <c r="AG1224" s="69"/>
      <c r="AH1224" s="123" t="s">
        <v>1885</v>
      </c>
      <c r="AI1224" s="123" t="s">
        <v>7436</v>
      </c>
      <c r="AJ1224" s="349">
        <v>115.18913000000001</v>
      </c>
      <c r="AK1224" s="381" t="s">
        <v>7437</v>
      </c>
      <c r="AL1224" s="123"/>
      <c r="AM1224" s="123"/>
      <c r="AN1224" s="123"/>
      <c r="AO1224" s="174"/>
      <c r="AP1224" s="174"/>
      <c r="AQ1224" s="174"/>
      <c r="AR1224" s="123"/>
      <c r="AS1224" s="350"/>
      <c r="AT1224" s="350"/>
      <c r="AU1224" s="123"/>
      <c r="AV1224" s="67"/>
      <c r="AW1224" s="179"/>
      <c r="AX1224" s="179"/>
      <c r="AY1224" s="123"/>
      <c r="AZ1224" s="123" t="s">
        <v>7438</v>
      </c>
      <c r="BA1224" s="174">
        <v>42244</v>
      </c>
      <c r="BB1224" s="174">
        <v>42248</v>
      </c>
      <c r="BC1224" s="123"/>
      <c r="BD1224" s="86">
        <f t="shared" si="8"/>
        <v>6000000</v>
      </c>
      <c r="BE1224" s="86">
        <v>0</v>
      </c>
      <c r="BF1224" s="86">
        <v>6000000</v>
      </c>
      <c r="BG1224" s="179">
        <v>42249</v>
      </c>
      <c r="BH1224" s="67" t="s">
        <v>116</v>
      </c>
      <c r="BI1224" s="123" t="s">
        <v>7439</v>
      </c>
      <c r="BJ1224" s="179">
        <v>42249</v>
      </c>
      <c r="BK1224" s="351">
        <v>42270</v>
      </c>
      <c r="BL1224" s="351">
        <v>42262</v>
      </c>
      <c r="BM1224" s="179"/>
      <c r="BN1224" s="89"/>
      <c r="BQ1224" s="20">
        <v>6000000</v>
      </c>
    </row>
    <row r="1225" spans="1:69" x14ac:dyDescent="0.25">
      <c r="A1225" s="97">
        <v>1222</v>
      </c>
      <c r="B1225" s="404" t="s">
        <v>7440</v>
      </c>
      <c r="C1225" s="67">
        <v>4500072731</v>
      </c>
      <c r="D1225" s="88" t="s">
        <v>906</v>
      </c>
      <c r="E1225" s="100">
        <v>4375000</v>
      </c>
      <c r="F1225" s="69" t="s">
        <v>979</v>
      </c>
      <c r="G1225" s="69">
        <v>2015</v>
      </c>
      <c r="H1225" s="174">
        <v>42235</v>
      </c>
      <c r="I1225" s="174">
        <v>42243</v>
      </c>
      <c r="J1225" s="69" t="s">
        <v>94</v>
      </c>
      <c r="K1225" s="95" t="s">
        <v>95</v>
      </c>
      <c r="L1225" s="67" t="s">
        <v>96</v>
      </c>
      <c r="M1225" s="156" t="s">
        <v>123</v>
      </c>
      <c r="N1225" s="69" t="s">
        <v>98</v>
      </c>
      <c r="O1225" s="69" t="s">
        <v>98</v>
      </c>
      <c r="P1225" s="100">
        <v>4375000</v>
      </c>
      <c r="Q1225" s="69">
        <v>2015</v>
      </c>
      <c r="R1225" s="69" t="s">
        <v>979</v>
      </c>
      <c r="S1225" s="363">
        <v>42230</v>
      </c>
      <c r="T1225" s="69"/>
      <c r="U1225" s="350"/>
      <c r="V1225" s="417"/>
      <c r="W1225" s="67" t="s">
        <v>3136</v>
      </c>
      <c r="X1225" s="69" t="s">
        <v>925</v>
      </c>
      <c r="Y1225" s="67" t="s">
        <v>926</v>
      </c>
      <c r="Z1225" s="123" t="s">
        <v>452</v>
      </c>
      <c r="AA1225" s="69" t="s">
        <v>128</v>
      </c>
      <c r="AB1225" s="67" t="s">
        <v>7441</v>
      </c>
      <c r="AC1225" s="89" t="s">
        <v>3361</v>
      </c>
      <c r="AD1225" s="69"/>
      <c r="AE1225" s="69"/>
      <c r="AF1225" s="69"/>
      <c r="AG1225" s="69"/>
      <c r="AH1225" s="123" t="s">
        <v>741</v>
      </c>
      <c r="AI1225" s="123" t="s">
        <v>7442</v>
      </c>
      <c r="AJ1225" s="349">
        <v>110.4367</v>
      </c>
      <c r="AK1225" s="381" t="s">
        <v>7443</v>
      </c>
      <c r="AL1225" s="123"/>
      <c r="AM1225" s="123"/>
      <c r="AN1225" s="123"/>
      <c r="AO1225" s="174"/>
      <c r="AP1225" s="174"/>
      <c r="AQ1225" s="174"/>
      <c r="AR1225" s="123"/>
      <c r="AS1225" s="350"/>
      <c r="AT1225" s="350"/>
      <c r="AU1225" s="123"/>
      <c r="AV1225" s="67"/>
      <c r="AW1225" s="179"/>
      <c r="AX1225" s="179"/>
      <c r="AY1225" s="123"/>
      <c r="AZ1225" s="123" t="s">
        <v>7444</v>
      </c>
      <c r="BA1225" s="174">
        <v>42244</v>
      </c>
      <c r="BB1225" s="174">
        <v>42248</v>
      </c>
      <c r="BC1225" s="123"/>
      <c r="BD1225" s="86">
        <f t="shared" si="8"/>
        <v>4375000</v>
      </c>
      <c r="BE1225" s="86">
        <v>0</v>
      </c>
      <c r="BF1225" s="86">
        <v>4375000</v>
      </c>
      <c r="BG1225" s="179">
        <v>42249</v>
      </c>
      <c r="BH1225" s="67" t="s">
        <v>116</v>
      </c>
      <c r="BI1225" s="123" t="s">
        <v>7445</v>
      </c>
      <c r="BJ1225" s="179">
        <v>42249</v>
      </c>
      <c r="BK1225" s="351">
        <v>42270</v>
      </c>
      <c r="BL1225" s="351">
        <v>42262</v>
      </c>
      <c r="BM1225" s="179"/>
      <c r="BN1225" s="89"/>
      <c r="BQ1225" s="345">
        <v>4375000</v>
      </c>
    </row>
    <row r="1226" spans="1:69" x14ac:dyDescent="0.25">
      <c r="A1226" s="97">
        <v>1223</v>
      </c>
      <c r="B1226" s="404" t="s">
        <v>7446</v>
      </c>
      <c r="C1226" s="88">
        <v>4800083168</v>
      </c>
      <c r="D1226" s="88" t="s">
        <v>2390</v>
      </c>
      <c r="E1226" s="820">
        <v>9000000</v>
      </c>
      <c r="F1226" s="97">
        <v>8</v>
      </c>
      <c r="G1226" s="97">
        <v>2014</v>
      </c>
      <c r="H1226" s="101">
        <v>41858</v>
      </c>
      <c r="I1226" s="418"/>
      <c r="J1226" s="69" t="s">
        <v>628</v>
      </c>
      <c r="K1226" s="95" t="s">
        <v>2391</v>
      </c>
      <c r="L1226" s="67" t="s">
        <v>630</v>
      </c>
      <c r="M1226" s="104" t="s">
        <v>1636</v>
      </c>
      <c r="N1226" s="97" t="s">
        <v>2392</v>
      </c>
      <c r="O1226" s="69" t="s">
        <v>98</v>
      </c>
      <c r="P1226" s="100">
        <v>9000000</v>
      </c>
      <c r="Q1226" s="69">
        <v>2015</v>
      </c>
      <c r="R1226" s="69" t="s">
        <v>979</v>
      </c>
      <c r="S1226" s="363">
        <v>42229</v>
      </c>
      <c r="T1226" s="69"/>
      <c r="U1226" s="350"/>
      <c r="V1226" s="417"/>
      <c r="W1226" s="67"/>
      <c r="X1226" s="69" t="s">
        <v>7448</v>
      </c>
      <c r="Y1226" s="69" t="s">
        <v>7447</v>
      </c>
      <c r="Z1226" s="123" t="s">
        <v>7449</v>
      </c>
      <c r="AA1226" s="69"/>
      <c r="AB1226" s="67"/>
      <c r="AC1226" s="89"/>
      <c r="AD1226" s="69"/>
      <c r="AE1226" s="69"/>
      <c r="AF1226" s="69"/>
      <c r="AG1226" s="69"/>
      <c r="AH1226" s="123" t="s">
        <v>108</v>
      </c>
      <c r="AI1226" s="123"/>
      <c r="AJ1226" s="349"/>
      <c r="AK1226" s="349"/>
      <c r="AL1226" s="123"/>
      <c r="AM1226" s="123"/>
      <c r="AN1226" s="123"/>
      <c r="AO1226" s="174"/>
      <c r="AP1226" s="174"/>
      <c r="AQ1226" s="174"/>
      <c r="AR1226" s="123"/>
      <c r="AS1226" s="350"/>
      <c r="AT1226" s="350"/>
      <c r="AU1226" s="123"/>
      <c r="AV1226" s="67" t="s">
        <v>15324</v>
      </c>
      <c r="AW1226" s="179">
        <v>42307</v>
      </c>
      <c r="AX1226" s="179"/>
      <c r="AY1226" s="123"/>
      <c r="AZ1226" s="123"/>
      <c r="BA1226" s="174"/>
      <c r="BB1226" s="174"/>
      <c r="BC1226" s="123"/>
      <c r="BD1226" s="86">
        <f t="shared" si="8"/>
        <v>9000000</v>
      </c>
      <c r="BE1226" s="86"/>
      <c r="BF1226" s="86"/>
      <c r="BG1226" s="179"/>
      <c r="BH1226" s="67"/>
      <c r="BI1226" s="123"/>
      <c r="BJ1226" s="179"/>
      <c r="BK1226" s="351"/>
      <c r="BL1226" s="351"/>
      <c r="BM1226" s="179"/>
      <c r="BN1226" s="89"/>
      <c r="BO1226" t="s">
        <v>7173</v>
      </c>
      <c r="BQ1226" s="344">
        <v>9000000</v>
      </c>
    </row>
    <row r="1227" spans="1:69" x14ac:dyDescent="0.25">
      <c r="A1227" s="97">
        <v>1224</v>
      </c>
      <c r="B1227" s="404" t="s">
        <v>7450</v>
      </c>
      <c r="C1227" s="67">
        <v>4100028944</v>
      </c>
      <c r="D1227" s="67" t="s">
        <v>4962</v>
      </c>
      <c r="E1227" s="204">
        <v>10897000</v>
      </c>
      <c r="F1227" s="69" t="s">
        <v>979</v>
      </c>
      <c r="G1227" s="69">
        <v>2015</v>
      </c>
      <c r="H1227" s="174">
        <v>42225</v>
      </c>
      <c r="I1227" s="174">
        <v>42255</v>
      </c>
      <c r="J1227" s="97" t="s">
        <v>4375</v>
      </c>
      <c r="K1227" s="95"/>
      <c r="L1227" s="88" t="s">
        <v>4377</v>
      </c>
      <c r="M1227" s="69" t="s">
        <v>98</v>
      </c>
      <c r="N1227" s="69" t="s">
        <v>98</v>
      </c>
      <c r="O1227" s="69" t="s">
        <v>98</v>
      </c>
      <c r="P1227" s="100">
        <v>4624000</v>
      </c>
      <c r="Q1227" s="69">
        <v>2015</v>
      </c>
      <c r="R1227" s="69" t="s">
        <v>979</v>
      </c>
      <c r="S1227" s="363">
        <v>42230</v>
      </c>
      <c r="T1227" s="69"/>
      <c r="U1227" s="350"/>
      <c r="V1227" s="417"/>
      <c r="W1227" s="67"/>
      <c r="X1227" s="69" t="s">
        <v>7451</v>
      </c>
      <c r="Y1227" s="67" t="s">
        <v>7452</v>
      </c>
      <c r="Z1227" s="123" t="s">
        <v>7453</v>
      </c>
      <c r="AA1227" s="69"/>
      <c r="AB1227" s="67"/>
      <c r="AC1227" s="89"/>
      <c r="AD1227" s="69"/>
      <c r="AE1227" s="69"/>
      <c r="AF1227" s="69"/>
      <c r="AG1227" s="69"/>
      <c r="AH1227" s="123" t="s">
        <v>108</v>
      </c>
      <c r="AI1227" s="123"/>
      <c r="AJ1227" s="349"/>
      <c r="AK1227" s="349"/>
      <c r="AL1227" s="123"/>
      <c r="AM1227" s="123"/>
      <c r="AN1227" s="123"/>
      <c r="AO1227" s="174"/>
      <c r="AP1227" s="174"/>
      <c r="AQ1227" s="174"/>
      <c r="AR1227" s="123"/>
      <c r="AS1227" s="350"/>
      <c r="AT1227" s="350"/>
      <c r="AU1227" s="123"/>
      <c r="AV1227" s="67"/>
      <c r="AW1227" s="179"/>
      <c r="AX1227" s="179"/>
      <c r="AY1227" s="123"/>
      <c r="AZ1227" s="123"/>
      <c r="BA1227" s="174"/>
      <c r="BB1227" s="174"/>
      <c r="BC1227" s="123"/>
      <c r="BD1227" s="86">
        <f t="shared" si="8"/>
        <v>10897000</v>
      </c>
      <c r="BE1227" s="86"/>
      <c r="BF1227" s="86"/>
      <c r="BG1227" s="179"/>
      <c r="BH1227" s="67"/>
      <c r="BI1227" s="123"/>
      <c r="BJ1227" s="179"/>
      <c r="BK1227" s="351"/>
      <c r="BL1227" s="351"/>
      <c r="BM1227" s="179"/>
      <c r="BN1227" s="89"/>
      <c r="BQ1227" s="90">
        <v>4624000</v>
      </c>
    </row>
    <row r="1228" spans="1:69" x14ac:dyDescent="0.25">
      <c r="A1228" s="97">
        <v>1225</v>
      </c>
      <c r="B1228" s="404" t="s">
        <v>7454</v>
      </c>
      <c r="C1228" s="67">
        <v>4100028944</v>
      </c>
      <c r="D1228" s="67" t="s">
        <v>4962</v>
      </c>
      <c r="E1228" s="204">
        <v>10897000</v>
      </c>
      <c r="F1228" s="69" t="s">
        <v>979</v>
      </c>
      <c r="G1228" s="69">
        <v>2015</v>
      </c>
      <c r="H1228" s="174">
        <v>42225</v>
      </c>
      <c r="I1228" s="174">
        <v>42255</v>
      </c>
      <c r="J1228" s="97" t="s">
        <v>4375</v>
      </c>
      <c r="K1228" s="95"/>
      <c r="L1228" s="88" t="s">
        <v>4377</v>
      </c>
      <c r="M1228" s="69" t="s">
        <v>98</v>
      </c>
      <c r="N1228" s="69" t="s">
        <v>98</v>
      </c>
      <c r="O1228" s="69" t="s">
        <v>98</v>
      </c>
      <c r="P1228" s="100">
        <v>4624000</v>
      </c>
      <c r="Q1228" s="69">
        <v>2015</v>
      </c>
      <c r="R1228" s="69" t="s">
        <v>979</v>
      </c>
      <c r="S1228" s="363">
        <v>42230</v>
      </c>
      <c r="T1228" s="69"/>
      <c r="U1228" s="350"/>
      <c r="V1228" s="417"/>
      <c r="W1228" s="67"/>
      <c r="X1228" s="69" t="s">
        <v>7455</v>
      </c>
      <c r="Y1228" s="67" t="s">
        <v>7456</v>
      </c>
      <c r="Z1228" s="123" t="s">
        <v>7453</v>
      </c>
      <c r="AA1228" s="69"/>
      <c r="AB1228" s="67"/>
      <c r="AC1228" s="89"/>
      <c r="AD1228" s="69"/>
      <c r="AE1228" s="69"/>
      <c r="AF1228" s="69"/>
      <c r="AG1228" s="69"/>
      <c r="AH1228" s="123" t="s">
        <v>108</v>
      </c>
      <c r="AI1228" s="123"/>
      <c r="AJ1228" s="349"/>
      <c r="AK1228" s="349"/>
      <c r="AL1228" s="123"/>
      <c r="AM1228" s="123"/>
      <c r="AN1228" s="123"/>
      <c r="AO1228" s="174"/>
      <c r="AP1228" s="174"/>
      <c r="AQ1228" s="174"/>
      <c r="AR1228" s="123"/>
      <c r="AS1228" s="350"/>
      <c r="AT1228" s="350"/>
      <c r="AU1228" s="123"/>
      <c r="AV1228" s="67"/>
      <c r="AW1228" s="179"/>
      <c r="AX1228" s="179"/>
      <c r="AY1228" s="123"/>
      <c r="AZ1228" s="123"/>
      <c r="BA1228" s="174">
        <v>42283</v>
      </c>
      <c r="BB1228" s="174"/>
      <c r="BC1228" s="123"/>
      <c r="BD1228" s="86">
        <f t="shared" ref="BD1228:BD1237" si="9">+E1228</f>
        <v>10897000</v>
      </c>
      <c r="BE1228" s="86">
        <f>+BD1228</f>
        <v>10897000</v>
      </c>
      <c r="BF1228" s="86"/>
      <c r="BG1228" s="179"/>
      <c r="BH1228" s="67" t="s">
        <v>776</v>
      </c>
      <c r="BI1228" s="123"/>
      <c r="BJ1228" s="179"/>
      <c r="BK1228" s="351"/>
      <c r="BL1228" s="351"/>
      <c r="BM1228" s="179"/>
      <c r="BN1228" s="89"/>
      <c r="BQ1228" s="90">
        <v>4624000</v>
      </c>
    </row>
    <row r="1229" spans="1:69" x14ac:dyDescent="0.25">
      <c r="A1229" s="97">
        <v>1226</v>
      </c>
      <c r="B1229" s="404" t="s">
        <v>7457</v>
      </c>
      <c r="C1229" s="67">
        <v>4100028944</v>
      </c>
      <c r="D1229" s="437" t="s">
        <v>4962</v>
      </c>
      <c r="E1229" s="204">
        <v>10897000</v>
      </c>
      <c r="F1229" s="69" t="s">
        <v>979</v>
      </c>
      <c r="G1229" s="69">
        <v>2015</v>
      </c>
      <c r="H1229" s="174">
        <v>42225</v>
      </c>
      <c r="I1229" s="174">
        <v>42255</v>
      </c>
      <c r="J1229" s="97" t="s">
        <v>4375</v>
      </c>
      <c r="K1229" s="95"/>
      <c r="L1229" s="88" t="s">
        <v>4377</v>
      </c>
      <c r="M1229" s="69" t="s">
        <v>98</v>
      </c>
      <c r="N1229" s="69" t="s">
        <v>98</v>
      </c>
      <c r="O1229" s="69" t="s">
        <v>98</v>
      </c>
      <c r="P1229" s="100">
        <v>4624000</v>
      </c>
      <c r="Q1229" s="69">
        <v>2015</v>
      </c>
      <c r="R1229" s="69" t="s">
        <v>979</v>
      </c>
      <c r="S1229" s="363">
        <v>42230</v>
      </c>
      <c r="T1229" s="69"/>
      <c r="U1229" s="350"/>
      <c r="V1229" s="417"/>
      <c r="W1229" s="67"/>
      <c r="X1229" s="69" t="s">
        <v>7458</v>
      </c>
      <c r="Y1229" s="67" t="s">
        <v>7459</v>
      </c>
      <c r="Z1229" s="123" t="s">
        <v>7453</v>
      </c>
      <c r="AA1229" s="69"/>
      <c r="AB1229" s="67"/>
      <c r="AC1229" s="89"/>
      <c r="AD1229" s="69"/>
      <c r="AE1229" s="69"/>
      <c r="AF1229" s="69"/>
      <c r="AG1229" s="69"/>
      <c r="AH1229" s="123" t="s">
        <v>108</v>
      </c>
      <c r="AI1229" s="123"/>
      <c r="AJ1229" s="349"/>
      <c r="AK1229" s="349"/>
      <c r="AL1229" s="123"/>
      <c r="AM1229" s="123"/>
      <c r="AN1229" s="123"/>
      <c r="AO1229" s="174"/>
      <c r="AP1229" s="174"/>
      <c r="AQ1229" s="174"/>
      <c r="AR1229" s="123"/>
      <c r="AS1229" s="350"/>
      <c r="AT1229" s="350"/>
      <c r="AU1229" s="123"/>
      <c r="AV1229" s="67"/>
      <c r="AW1229" s="179"/>
      <c r="AX1229" s="179"/>
      <c r="AY1229" s="123"/>
      <c r="AZ1229" s="123"/>
      <c r="BA1229" s="174">
        <v>42283</v>
      </c>
      <c r="BB1229" s="174"/>
      <c r="BC1229" s="123"/>
      <c r="BD1229" s="86">
        <f t="shared" si="9"/>
        <v>10897000</v>
      </c>
      <c r="BE1229" s="86">
        <f>+BD1229</f>
        <v>10897000</v>
      </c>
      <c r="BF1229" s="86"/>
      <c r="BG1229" s="179"/>
      <c r="BH1229" s="67" t="s">
        <v>776</v>
      </c>
      <c r="BI1229" s="123"/>
      <c r="BJ1229" s="179"/>
      <c r="BK1229" s="351"/>
      <c r="BL1229" s="351"/>
      <c r="BM1229" s="179"/>
      <c r="BN1229" s="89"/>
      <c r="BQ1229" s="90">
        <v>4624000</v>
      </c>
    </row>
    <row r="1230" spans="1:69" x14ac:dyDescent="0.25">
      <c r="A1230" s="97">
        <v>1227</v>
      </c>
      <c r="B1230" s="404" t="s">
        <v>7460</v>
      </c>
      <c r="C1230" s="67">
        <v>4100028944</v>
      </c>
      <c r="D1230" s="67" t="s">
        <v>4962</v>
      </c>
      <c r="E1230" s="204">
        <v>10897000</v>
      </c>
      <c r="F1230" s="69" t="s">
        <v>979</v>
      </c>
      <c r="G1230" s="69">
        <v>2015</v>
      </c>
      <c r="H1230" s="174">
        <v>42225</v>
      </c>
      <c r="I1230" s="174">
        <v>42255</v>
      </c>
      <c r="J1230" s="97" t="s">
        <v>4375</v>
      </c>
      <c r="K1230" s="95"/>
      <c r="L1230" s="88" t="s">
        <v>4377</v>
      </c>
      <c r="M1230" s="69" t="s">
        <v>98</v>
      </c>
      <c r="N1230" s="69" t="s">
        <v>98</v>
      </c>
      <c r="O1230" s="69" t="s">
        <v>98</v>
      </c>
      <c r="P1230" s="100">
        <v>4624000</v>
      </c>
      <c r="Q1230" s="69">
        <v>2015</v>
      </c>
      <c r="R1230" s="69" t="s">
        <v>979</v>
      </c>
      <c r="S1230" s="363">
        <v>42230</v>
      </c>
      <c r="T1230" s="69"/>
      <c r="U1230" s="350"/>
      <c r="V1230" s="417"/>
      <c r="W1230" s="67"/>
      <c r="X1230" s="69" t="s">
        <v>7461</v>
      </c>
      <c r="Y1230" s="67" t="s">
        <v>7462</v>
      </c>
      <c r="Z1230" s="123" t="s">
        <v>7453</v>
      </c>
      <c r="AA1230" s="69"/>
      <c r="AB1230" s="67"/>
      <c r="AC1230" s="89"/>
      <c r="AD1230" s="69"/>
      <c r="AE1230" s="69"/>
      <c r="AF1230" s="69"/>
      <c r="AG1230" s="69"/>
      <c r="AH1230" s="123" t="s">
        <v>108</v>
      </c>
      <c r="AI1230" s="123"/>
      <c r="AJ1230" s="349"/>
      <c r="AK1230" s="349"/>
      <c r="AL1230" s="123"/>
      <c r="AM1230" s="123"/>
      <c r="AN1230" s="123"/>
      <c r="AO1230" s="174"/>
      <c r="AP1230" s="174"/>
      <c r="AQ1230" s="174"/>
      <c r="AR1230" s="123"/>
      <c r="AS1230" s="350"/>
      <c r="AT1230" s="350"/>
      <c r="AU1230" s="123"/>
      <c r="AV1230" s="67"/>
      <c r="AW1230" s="179"/>
      <c r="AX1230" s="179"/>
      <c r="AY1230" s="123"/>
      <c r="AZ1230" s="123"/>
      <c r="BA1230" s="174">
        <v>42283</v>
      </c>
      <c r="BB1230" s="174"/>
      <c r="BC1230" s="123"/>
      <c r="BD1230" s="86">
        <f t="shared" si="9"/>
        <v>10897000</v>
      </c>
      <c r="BE1230" s="86">
        <f>+BD1230</f>
        <v>10897000</v>
      </c>
      <c r="BF1230" s="86"/>
      <c r="BG1230" s="179"/>
      <c r="BH1230" s="67" t="s">
        <v>776</v>
      </c>
      <c r="BI1230" s="123"/>
      <c r="BJ1230" s="179"/>
      <c r="BK1230" s="351"/>
      <c r="BL1230" s="351"/>
      <c r="BM1230" s="179"/>
      <c r="BN1230" s="89"/>
      <c r="BQ1230" s="90">
        <v>4624000</v>
      </c>
    </row>
    <row r="1231" spans="1:69" x14ac:dyDescent="0.25">
      <c r="A1231" s="97">
        <v>1228</v>
      </c>
      <c r="B1231" s="404" t="s">
        <v>7463</v>
      </c>
      <c r="C1231" s="67">
        <v>4100028944</v>
      </c>
      <c r="D1231" s="67" t="s">
        <v>4962</v>
      </c>
      <c r="E1231" s="204">
        <v>10897000</v>
      </c>
      <c r="F1231" s="69" t="s">
        <v>979</v>
      </c>
      <c r="G1231" s="69">
        <v>2015</v>
      </c>
      <c r="H1231" s="174">
        <v>42225</v>
      </c>
      <c r="I1231" s="174">
        <v>42255</v>
      </c>
      <c r="J1231" s="97" t="s">
        <v>4375</v>
      </c>
      <c r="K1231" s="95"/>
      <c r="L1231" s="88" t="s">
        <v>4377</v>
      </c>
      <c r="M1231" s="69" t="s">
        <v>98</v>
      </c>
      <c r="N1231" s="69" t="s">
        <v>98</v>
      </c>
      <c r="O1231" s="69" t="s">
        <v>98</v>
      </c>
      <c r="P1231" s="100">
        <v>4624000</v>
      </c>
      <c r="Q1231" s="69">
        <v>2015</v>
      </c>
      <c r="R1231" s="69" t="s">
        <v>979</v>
      </c>
      <c r="S1231" s="363">
        <v>42230</v>
      </c>
      <c r="T1231" s="69"/>
      <c r="U1231" s="350"/>
      <c r="V1231" s="417"/>
      <c r="W1231" s="67"/>
      <c r="X1231" s="69" t="s">
        <v>7464</v>
      </c>
      <c r="Y1231" s="67" t="s">
        <v>7465</v>
      </c>
      <c r="Z1231" s="123" t="s">
        <v>7453</v>
      </c>
      <c r="AA1231" s="69"/>
      <c r="AB1231" s="67"/>
      <c r="AC1231" s="89"/>
      <c r="AD1231" s="69"/>
      <c r="AE1231" s="69"/>
      <c r="AF1231" s="69"/>
      <c r="AG1231" s="69"/>
      <c r="AH1231" s="123" t="s">
        <v>108</v>
      </c>
      <c r="AI1231" s="123"/>
      <c r="AJ1231" s="349"/>
      <c r="AK1231" s="349"/>
      <c r="AL1231" s="123"/>
      <c r="AM1231" s="123"/>
      <c r="AN1231" s="123"/>
      <c r="AO1231" s="174"/>
      <c r="AP1231" s="174"/>
      <c r="AQ1231" s="174"/>
      <c r="AR1231" s="123"/>
      <c r="AS1231" s="350"/>
      <c r="AT1231" s="350"/>
      <c r="AU1231" s="123"/>
      <c r="AV1231" s="67"/>
      <c r="AW1231" s="179"/>
      <c r="AX1231" s="179"/>
      <c r="AY1231" s="123"/>
      <c r="AZ1231" s="123"/>
      <c r="BA1231" s="174">
        <v>42283</v>
      </c>
      <c r="BB1231" s="174"/>
      <c r="BC1231" s="123"/>
      <c r="BD1231" s="86">
        <f t="shared" si="9"/>
        <v>10897000</v>
      </c>
      <c r="BE1231" s="86">
        <f>+BD1231</f>
        <v>10897000</v>
      </c>
      <c r="BF1231" s="86"/>
      <c r="BG1231" s="179"/>
      <c r="BH1231" s="67" t="s">
        <v>776</v>
      </c>
      <c r="BI1231" s="123"/>
      <c r="BJ1231" s="179"/>
      <c r="BK1231" s="351"/>
      <c r="BL1231" s="351"/>
      <c r="BM1231" s="179"/>
      <c r="BN1231" s="89"/>
      <c r="BQ1231" s="90">
        <v>4624000</v>
      </c>
    </row>
    <row r="1232" spans="1:69" x14ac:dyDescent="0.25">
      <c r="A1232" s="97">
        <v>1229</v>
      </c>
      <c r="B1232" s="404" t="s">
        <v>7466</v>
      </c>
      <c r="C1232" s="67">
        <v>4100028944</v>
      </c>
      <c r="D1232" s="67" t="s">
        <v>4962</v>
      </c>
      <c r="E1232" s="204">
        <v>10897000</v>
      </c>
      <c r="F1232" s="69" t="s">
        <v>979</v>
      </c>
      <c r="G1232" s="69">
        <v>2015</v>
      </c>
      <c r="H1232" s="174">
        <v>42225</v>
      </c>
      <c r="I1232" s="174">
        <v>42255</v>
      </c>
      <c r="J1232" s="97" t="s">
        <v>4375</v>
      </c>
      <c r="K1232" s="95"/>
      <c r="L1232" s="88" t="s">
        <v>4377</v>
      </c>
      <c r="M1232" s="69" t="s">
        <v>98</v>
      </c>
      <c r="N1232" s="69" t="s">
        <v>98</v>
      </c>
      <c r="O1232" s="69" t="s">
        <v>98</v>
      </c>
      <c r="P1232" s="100">
        <v>4624000</v>
      </c>
      <c r="Q1232" s="69">
        <v>2015</v>
      </c>
      <c r="R1232" s="69" t="s">
        <v>979</v>
      </c>
      <c r="S1232" s="363">
        <v>42230</v>
      </c>
      <c r="T1232" s="69"/>
      <c r="U1232" s="350"/>
      <c r="V1232" s="417"/>
      <c r="W1232" s="67"/>
      <c r="X1232" s="69" t="s">
        <v>7467</v>
      </c>
      <c r="Y1232" s="67" t="s">
        <v>7468</v>
      </c>
      <c r="Z1232" s="123" t="s">
        <v>7453</v>
      </c>
      <c r="AA1232" s="69"/>
      <c r="AB1232" s="67"/>
      <c r="AC1232" s="89"/>
      <c r="AD1232" s="69"/>
      <c r="AE1232" s="69"/>
      <c r="AF1232" s="69"/>
      <c r="AG1232" s="69"/>
      <c r="AH1232" s="123" t="s">
        <v>108</v>
      </c>
      <c r="AI1232" s="123"/>
      <c r="AJ1232" s="349"/>
      <c r="AK1232" s="349"/>
      <c r="AL1232" s="123"/>
      <c r="AM1232" s="123"/>
      <c r="AN1232" s="123"/>
      <c r="AO1232" s="174"/>
      <c r="AP1232" s="174"/>
      <c r="AQ1232" s="174"/>
      <c r="AR1232" s="123"/>
      <c r="AS1232" s="350"/>
      <c r="AT1232" s="350"/>
      <c r="AU1232" s="123"/>
      <c r="AV1232" s="67"/>
      <c r="AW1232" s="179"/>
      <c r="AX1232" s="179"/>
      <c r="AY1232" s="123"/>
      <c r="AZ1232" s="123"/>
      <c r="BA1232" s="174">
        <v>42283</v>
      </c>
      <c r="BB1232" s="174"/>
      <c r="BC1232" s="123"/>
      <c r="BD1232" s="86">
        <f t="shared" si="9"/>
        <v>10897000</v>
      </c>
      <c r="BE1232" s="86">
        <f>+BD1232</f>
        <v>10897000</v>
      </c>
      <c r="BF1232" s="86"/>
      <c r="BG1232" s="179"/>
      <c r="BH1232" s="67" t="s">
        <v>776</v>
      </c>
      <c r="BI1232" s="123"/>
      <c r="BJ1232" s="179"/>
      <c r="BK1232" s="351"/>
      <c r="BL1232" s="351"/>
      <c r="BM1232" s="179"/>
      <c r="BN1232" s="89"/>
      <c r="BQ1232" s="90">
        <v>4624000</v>
      </c>
    </row>
    <row r="1233" spans="1:69" x14ac:dyDescent="0.25">
      <c r="A1233" s="97">
        <v>1230</v>
      </c>
      <c r="B1233" s="404" t="s">
        <v>7469</v>
      </c>
      <c r="C1233" s="67">
        <v>4100028944</v>
      </c>
      <c r="D1233" s="67" t="s">
        <v>4962</v>
      </c>
      <c r="E1233" s="204">
        <v>10897000</v>
      </c>
      <c r="F1233" s="69" t="s">
        <v>979</v>
      </c>
      <c r="G1233" s="69">
        <v>2015</v>
      </c>
      <c r="H1233" s="174">
        <v>42225</v>
      </c>
      <c r="I1233" s="174">
        <v>42255</v>
      </c>
      <c r="J1233" s="97" t="s">
        <v>4375</v>
      </c>
      <c r="K1233" s="95"/>
      <c r="L1233" s="88" t="s">
        <v>4377</v>
      </c>
      <c r="M1233" s="69" t="s">
        <v>98</v>
      </c>
      <c r="N1233" s="69" t="s">
        <v>98</v>
      </c>
      <c r="O1233" s="69" t="s">
        <v>98</v>
      </c>
      <c r="P1233" s="100">
        <v>4624000</v>
      </c>
      <c r="Q1233" s="69">
        <v>2015</v>
      </c>
      <c r="R1233" s="69" t="s">
        <v>979</v>
      </c>
      <c r="S1233" s="363">
        <v>42230</v>
      </c>
      <c r="T1233" s="69"/>
      <c r="U1233" s="350"/>
      <c r="V1233" s="417"/>
      <c r="W1233" s="67"/>
      <c r="X1233" s="69" t="s">
        <v>7470</v>
      </c>
      <c r="Y1233" s="67" t="s">
        <v>7471</v>
      </c>
      <c r="Z1233" s="123" t="s">
        <v>7453</v>
      </c>
      <c r="AA1233" s="69"/>
      <c r="AB1233" s="67"/>
      <c r="AC1233" s="89"/>
      <c r="AD1233" s="69"/>
      <c r="AE1233" s="69"/>
      <c r="AF1233" s="69"/>
      <c r="AG1233" s="69"/>
      <c r="AH1233" s="123" t="s">
        <v>108</v>
      </c>
      <c r="AI1233" s="123"/>
      <c r="AJ1233" s="349"/>
      <c r="AK1233" s="349"/>
      <c r="AL1233" s="123"/>
      <c r="AM1233" s="123"/>
      <c r="AN1233" s="123"/>
      <c r="AO1233" s="174"/>
      <c r="AP1233" s="174"/>
      <c r="AQ1233" s="174"/>
      <c r="AR1233" s="123"/>
      <c r="AS1233" s="350"/>
      <c r="AT1233" s="350"/>
      <c r="AU1233" s="123"/>
      <c r="AV1233" s="67"/>
      <c r="AW1233" s="179"/>
      <c r="AX1233" s="179"/>
      <c r="AY1233" s="123"/>
      <c r="AZ1233" s="123"/>
      <c r="BA1233" s="174">
        <v>42283</v>
      </c>
      <c r="BB1233" s="174"/>
      <c r="BC1233" s="123"/>
      <c r="BD1233" s="86">
        <f t="shared" si="9"/>
        <v>10897000</v>
      </c>
      <c r="BE1233" s="86">
        <v>9397000</v>
      </c>
      <c r="BF1233" s="86"/>
      <c r="BG1233" s="179"/>
      <c r="BH1233" s="67" t="s">
        <v>776</v>
      </c>
      <c r="BI1233" s="123"/>
      <c r="BJ1233" s="179"/>
      <c r="BK1233" s="351"/>
      <c r="BL1233" s="351"/>
      <c r="BM1233" s="179"/>
      <c r="BN1233" s="89"/>
      <c r="BQ1233" s="90">
        <v>4624000</v>
      </c>
    </row>
    <row r="1234" spans="1:69" x14ac:dyDescent="0.25">
      <c r="A1234" s="97">
        <v>1231</v>
      </c>
      <c r="B1234" s="404" t="s">
        <v>7472</v>
      </c>
      <c r="C1234" s="67">
        <v>4100028944</v>
      </c>
      <c r="D1234" s="67" t="s">
        <v>4962</v>
      </c>
      <c r="E1234" s="204">
        <v>10897000</v>
      </c>
      <c r="F1234" s="69" t="s">
        <v>979</v>
      </c>
      <c r="G1234" s="69">
        <v>2015</v>
      </c>
      <c r="H1234" s="174">
        <v>42225</v>
      </c>
      <c r="I1234" s="174">
        <v>42255</v>
      </c>
      <c r="J1234" s="97" t="s">
        <v>4375</v>
      </c>
      <c r="K1234" s="95"/>
      <c r="L1234" s="88" t="s">
        <v>4377</v>
      </c>
      <c r="M1234" s="69" t="s">
        <v>98</v>
      </c>
      <c r="N1234" s="69" t="s">
        <v>98</v>
      </c>
      <c r="O1234" s="69" t="s">
        <v>98</v>
      </c>
      <c r="P1234" s="100">
        <v>4624000</v>
      </c>
      <c r="Q1234" s="69">
        <v>2015</v>
      </c>
      <c r="R1234" s="69" t="s">
        <v>979</v>
      </c>
      <c r="S1234" s="363">
        <v>42230</v>
      </c>
      <c r="T1234" s="69"/>
      <c r="U1234" s="350"/>
      <c r="V1234" s="417"/>
      <c r="W1234" s="67"/>
      <c r="X1234" s="69" t="s">
        <v>7473</v>
      </c>
      <c r="Y1234" s="67" t="s">
        <v>7474</v>
      </c>
      <c r="Z1234" s="123" t="s">
        <v>7453</v>
      </c>
      <c r="AA1234" s="69"/>
      <c r="AB1234" s="67"/>
      <c r="AC1234" s="89"/>
      <c r="AD1234" s="69"/>
      <c r="AE1234" s="69"/>
      <c r="AF1234" s="69"/>
      <c r="AG1234" s="69"/>
      <c r="AH1234" s="123" t="s">
        <v>108</v>
      </c>
      <c r="AI1234" s="123"/>
      <c r="AJ1234" s="349"/>
      <c r="AK1234" s="349"/>
      <c r="AL1234" s="123"/>
      <c r="AM1234" s="123"/>
      <c r="AN1234" s="123"/>
      <c r="AO1234" s="174"/>
      <c r="AP1234" s="174"/>
      <c r="AQ1234" s="174"/>
      <c r="AR1234" s="123"/>
      <c r="AS1234" s="350"/>
      <c r="AT1234" s="350"/>
      <c r="AU1234" s="123"/>
      <c r="AV1234" s="67"/>
      <c r="AW1234" s="179"/>
      <c r="AX1234" s="179"/>
      <c r="AY1234" s="123"/>
      <c r="AZ1234" s="123"/>
      <c r="BA1234" s="174">
        <v>42283</v>
      </c>
      <c r="BB1234" s="174"/>
      <c r="BC1234" s="123"/>
      <c r="BD1234" s="86">
        <f t="shared" si="9"/>
        <v>10897000</v>
      </c>
      <c r="BE1234" s="86">
        <f t="shared" ref="BE1234:BE1240" si="10">+BD1234</f>
        <v>10897000</v>
      </c>
      <c r="BF1234" s="86"/>
      <c r="BG1234" s="179"/>
      <c r="BH1234" s="67" t="s">
        <v>776</v>
      </c>
      <c r="BI1234" s="123"/>
      <c r="BJ1234" s="179"/>
      <c r="BK1234" s="351"/>
      <c r="BL1234" s="351"/>
      <c r="BM1234" s="179"/>
      <c r="BN1234" s="89"/>
      <c r="BQ1234" s="90">
        <v>4624000</v>
      </c>
    </row>
    <row r="1235" spans="1:69" x14ac:dyDescent="0.25">
      <c r="A1235" s="97">
        <v>1232</v>
      </c>
      <c r="B1235" s="404" t="s">
        <v>7475</v>
      </c>
      <c r="C1235" s="67">
        <v>4100028944</v>
      </c>
      <c r="D1235" s="67" t="s">
        <v>4962</v>
      </c>
      <c r="E1235" s="204">
        <v>10897000</v>
      </c>
      <c r="F1235" s="69" t="s">
        <v>979</v>
      </c>
      <c r="G1235" s="69">
        <v>2015</v>
      </c>
      <c r="H1235" s="174">
        <v>42225</v>
      </c>
      <c r="I1235" s="174">
        <v>42255</v>
      </c>
      <c r="J1235" s="97" t="s">
        <v>4375</v>
      </c>
      <c r="K1235" s="95"/>
      <c r="L1235" s="88" t="s">
        <v>4377</v>
      </c>
      <c r="M1235" s="69" t="s">
        <v>98</v>
      </c>
      <c r="N1235" s="69" t="s">
        <v>98</v>
      </c>
      <c r="O1235" s="69" t="s">
        <v>98</v>
      </c>
      <c r="P1235" s="100">
        <v>4624000</v>
      </c>
      <c r="Q1235" s="69">
        <v>2015</v>
      </c>
      <c r="R1235" s="69" t="s">
        <v>979</v>
      </c>
      <c r="S1235" s="363">
        <v>42230</v>
      </c>
      <c r="T1235" s="69"/>
      <c r="U1235" s="350"/>
      <c r="V1235" s="417"/>
      <c r="W1235" s="67"/>
      <c r="X1235" s="69" t="s">
        <v>7476</v>
      </c>
      <c r="Y1235" s="67" t="s">
        <v>7477</v>
      </c>
      <c r="Z1235" s="123" t="s">
        <v>7453</v>
      </c>
      <c r="AA1235" s="69"/>
      <c r="AB1235" s="67"/>
      <c r="AC1235" s="89"/>
      <c r="AD1235" s="69"/>
      <c r="AE1235" s="69"/>
      <c r="AF1235" s="69"/>
      <c r="AG1235" s="69"/>
      <c r="AH1235" s="123" t="s">
        <v>108</v>
      </c>
      <c r="AI1235" s="123"/>
      <c r="AJ1235" s="349"/>
      <c r="AK1235" s="349"/>
      <c r="AL1235" s="123"/>
      <c r="AM1235" s="123"/>
      <c r="AN1235" s="123"/>
      <c r="AO1235" s="174"/>
      <c r="AP1235" s="174"/>
      <c r="AQ1235" s="174"/>
      <c r="AR1235" s="123"/>
      <c r="AS1235" s="350"/>
      <c r="AT1235" s="350"/>
      <c r="AU1235" s="123"/>
      <c r="AV1235" s="67"/>
      <c r="AW1235" s="179"/>
      <c r="AX1235" s="179"/>
      <c r="AY1235" s="123"/>
      <c r="AZ1235" s="123"/>
      <c r="BA1235" s="174">
        <v>42283</v>
      </c>
      <c r="BB1235" s="174"/>
      <c r="BC1235" s="123"/>
      <c r="BD1235" s="86">
        <f t="shared" si="9"/>
        <v>10897000</v>
      </c>
      <c r="BE1235" s="86">
        <f t="shared" si="10"/>
        <v>10897000</v>
      </c>
      <c r="BF1235" s="86"/>
      <c r="BG1235" s="179"/>
      <c r="BH1235" s="67" t="s">
        <v>776</v>
      </c>
      <c r="BI1235" s="123"/>
      <c r="BJ1235" s="179"/>
      <c r="BK1235" s="351"/>
      <c r="BL1235" s="351"/>
      <c r="BM1235" s="179"/>
      <c r="BN1235" s="89"/>
      <c r="BQ1235" s="90">
        <v>4624000</v>
      </c>
    </row>
    <row r="1236" spans="1:69" x14ac:dyDescent="0.25">
      <c r="A1236" s="97">
        <v>1233</v>
      </c>
      <c r="B1236" s="404" t="s">
        <v>7478</v>
      </c>
      <c r="C1236" s="67">
        <v>4100028944</v>
      </c>
      <c r="D1236" s="67" t="s">
        <v>4962</v>
      </c>
      <c r="E1236" s="204">
        <v>10897000</v>
      </c>
      <c r="F1236" s="69" t="s">
        <v>979</v>
      </c>
      <c r="G1236" s="69">
        <v>2015</v>
      </c>
      <c r="H1236" s="174">
        <v>42225</v>
      </c>
      <c r="I1236" s="174">
        <v>42255</v>
      </c>
      <c r="J1236" s="97" t="s">
        <v>4375</v>
      </c>
      <c r="K1236" s="95"/>
      <c r="L1236" s="88" t="s">
        <v>4377</v>
      </c>
      <c r="M1236" s="69" t="s">
        <v>98</v>
      </c>
      <c r="N1236" s="69" t="s">
        <v>98</v>
      </c>
      <c r="O1236" s="69" t="s">
        <v>98</v>
      </c>
      <c r="P1236" s="100">
        <v>4624000</v>
      </c>
      <c r="Q1236" s="69">
        <v>2015</v>
      </c>
      <c r="R1236" s="69" t="s">
        <v>979</v>
      </c>
      <c r="S1236" s="363">
        <v>42230</v>
      </c>
      <c r="T1236" s="69"/>
      <c r="U1236" s="350"/>
      <c r="V1236" s="417"/>
      <c r="W1236" s="67"/>
      <c r="X1236" s="69" t="s">
        <v>7479</v>
      </c>
      <c r="Y1236" s="67" t="s">
        <v>7480</v>
      </c>
      <c r="Z1236" s="123" t="s">
        <v>7453</v>
      </c>
      <c r="AA1236" s="69"/>
      <c r="AB1236" s="67"/>
      <c r="AC1236" s="89"/>
      <c r="AD1236" s="69"/>
      <c r="AE1236" s="69"/>
      <c r="AF1236" s="69"/>
      <c r="AG1236" s="69"/>
      <c r="AH1236" s="123" t="s">
        <v>108</v>
      </c>
      <c r="AI1236" s="123"/>
      <c r="AJ1236" s="349"/>
      <c r="AK1236" s="349"/>
      <c r="AL1236" s="123"/>
      <c r="AM1236" s="123"/>
      <c r="AN1236" s="123"/>
      <c r="AO1236" s="174"/>
      <c r="AP1236" s="174"/>
      <c r="AQ1236" s="174"/>
      <c r="AR1236" s="123"/>
      <c r="AS1236" s="350"/>
      <c r="AT1236" s="350"/>
      <c r="AU1236" s="123"/>
      <c r="AV1236" s="67"/>
      <c r="AW1236" s="179"/>
      <c r="AX1236" s="179"/>
      <c r="AY1236" s="123"/>
      <c r="AZ1236" s="123"/>
      <c r="BA1236" s="174">
        <v>42283</v>
      </c>
      <c r="BB1236" s="174"/>
      <c r="BC1236" s="123"/>
      <c r="BD1236" s="86">
        <f t="shared" si="9"/>
        <v>10897000</v>
      </c>
      <c r="BE1236" s="86">
        <f t="shared" si="10"/>
        <v>10897000</v>
      </c>
      <c r="BF1236" s="86"/>
      <c r="BG1236" s="179"/>
      <c r="BH1236" s="67" t="s">
        <v>776</v>
      </c>
      <c r="BI1236" s="123"/>
      <c r="BJ1236" s="179"/>
      <c r="BK1236" s="351"/>
      <c r="BL1236" s="351"/>
      <c r="BM1236" s="179"/>
      <c r="BN1236" s="89"/>
      <c r="BQ1236" s="90">
        <v>4624000</v>
      </c>
    </row>
    <row r="1237" spans="1:69" x14ac:dyDescent="0.25">
      <c r="A1237" s="97">
        <v>1234</v>
      </c>
      <c r="B1237" s="404" t="s">
        <v>7481</v>
      </c>
      <c r="C1237" s="67">
        <v>4100028944</v>
      </c>
      <c r="D1237" s="67" t="s">
        <v>4962</v>
      </c>
      <c r="E1237" s="204">
        <v>10897000</v>
      </c>
      <c r="F1237" s="69" t="s">
        <v>979</v>
      </c>
      <c r="G1237" s="69">
        <v>2015</v>
      </c>
      <c r="H1237" s="174">
        <v>42225</v>
      </c>
      <c r="I1237" s="174">
        <v>42255</v>
      </c>
      <c r="J1237" s="97" t="s">
        <v>4375</v>
      </c>
      <c r="K1237" s="95"/>
      <c r="L1237" s="88" t="s">
        <v>4377</v>
      </c>
      <c r="M1237" s="69" t="s">
        <v>98</v>
      </c>
      <c r="N1237" s="69" t="s">
        <v>98</v>
      </c>
      <c r="O1237" s="69" t="s">
        <v>98</v>
      </c>
      <c r="P1237" s="100">
        <v>4624000</v>
      </c>
      <c r="Q1237" s="69">
        <v>2015</v>
      </c>
      <c r="R1237" s="69" t="s">
        <v>979</v>
      </c>
      <c r="S1237" s="363">
        <v>42230</v>
      </c>
      <c r="T1237" s="69"/>
      <c r="U1237" s="350"/>
      <c r="V1237" s="417"/>
      <c r="W1237" s="67"/>
      <c r="X1237" s="69" t="s">
        <v>7482</v>
      </c>
      <c r="Y1237" s="67" t="s">
        <v>7483</v>
      </c>
      <c r="Z1237" s="123" t="s">
        <v>7453</v>
      </c>
      <c r="AA1237" s="69"/>
      <c r="AB1237" s="67"/>
      <c r="AC1237" s="89"/>
      <c r="AD1237" s="69"/>
      <c r="AE1237" s="69"/>
      <c r="AF1237" s="69"/>
      <c r="AG1237" s="69"/>
      <c r="AH1237" s="123" t="s">
        <v>108</v>
      </c>
      <c r="AI1237" s="123"/>
      <c r="AJ1237" s="349"/>
      <c r="AK1237" s="349"/>
      <c r="AL1237" s="123"/>
      <c r="AM1237" s="123"/>
      <c r="AN1237" s="123"/>
      <c r="AO1237" s="174"/>
      <c r="AP1237" s="174"/>
      <c r="AQ1237" s="174"/>
      <c r="AR1237" s="123"/>
      <c r="AS1237" s="350"/>
      <c r="AT1237" s="350"/>
      <c r="AU1237" s="123"/>
      <c r="AV1237" s="67"/>
      <c r="AW1237" s="179"/>
      <c r="AX1237" s="179"/>
      <c r="AY1237" s="123"/>
      <c r="AZ1237" s="123"/>
      <c r="BA1237" s="174">
        <v>42283</v>
      </c>
      <c r="BB1237" s="174"/>
      <c r="BC1237" s="123"/>
      <c r="BD1237" s="86">
        <f t="shared" si="9"/>
        <v>10897000</v>
      </c>
      <c r="BE1237" s="86">
        <f t="shared" si="10"/>
        <v>10897000</v>
      </c>
      <c r="BF1237" s="86"/>
      <c r="BG1237" s="179"/>
      <c r="BH1237" s="67" t="s">
        <v>776</v>
      </c>
      <c r="BI1237" s="123"/>
      <c r="BJ1237" s="179"/>
      <c r="BK1237" s="351"/>
      <c r="BL1237" s="351"/>
      <c r="BM1237" s="179"/>
      <c r="BN1237" s="89"/>
      <c r="BQ1237" s="90">
        <v>4624000</v>
      </c>
    </row>
    <row r="1238" spans="1:69" x14ac:dyDescent="0.25">
      <c r="A1238" s="97">
        <v>1235</v>
      </c>
      <c r="B1238" s="404" t="s">
        <v>7484</v>
      </c>
      <c r="C1238" s="67">
        <v>4100028944</v>
      </c>
      <c r="D1238" s="67" t="s">
        <v>4962</v>
      </c>
      <c r="E1238" s="204">
        <v>10897000</v>
      </c>
      <c r="F1238" s="69" t="s">
        <v>979</v>
      </c>
      <c r="G1238" s="69">
        <v>2015</v>
      </c>
      <c r="H1238" s="174">
        <v>42225</v>
      </c>
      <c r="I1238" s="174">
        <v>42255</v>
      </c>
      <c r="J1238" s="97" t="s">
        <v>4375</v>
      </c>
      <c r="K1238" s="95"/>
      <c r="L1238" s="88" t="s">
        <v>4377</v>
      </c>
      <c r="M1238" s="69" t="s">
        <v>98</v>
      </c>
      <c r="N1238" s="69" t="s">
        <v>98</v>
      </c>
      <c r="O1238" s="69" t="s">
        <v>98</v>
      </c>
      <c r="P1238" s="100">
        <v>4624000</v>
      </c>
      <c r="Q1238" s="69">
        <v>2015</v>
      </c>
      <c r="R1238" s="69" t="s">
        <v>979</v>
      </c>
      <c r="S1238" s="363">
        <v>42230</v>
      </c>
      <c r="T1238" s="69"/>
      <c r="U1238" s="350"/>
      <c r="V1238" s="417"/>
      <c r="W1238" s="67"/>
      <c r="X1238" s="69" t="s">
        <v>7485</v>
      </c>
      <c r="Y1238" s="67" t="s">
        <v>7486</v>
      </c>
      <c r="Z1238" s="123" t="s">
        <v>7453</v>
      </c>
      <c r="AA1238" s="69"/>
      <c r="AB1238" s="67"/>
      <c r="AC1238" s="89"/>
      <c r="AD1238" s="69"/>
      <c r="AE1238" s="69"/>
      <c r="AF1238" s="69"/>
      <c r="AG1238" s="69"/>
      <c r="AH1238" s="123" t="s">
        <v>108</v>
      </c>
      <c r="AI1238" s="123"/>
      <c r="AJ1238" s="349"/>
      <c r="AK1238" s="349"/>
      <c r="AL1238" s="123"/>
      <c r="AM1238" s="123"/>
      <c r="AN1238" s="123"/>
      <c r="AO1238" s="174"/>
      <c r="AP1238" s="174"/>
      <c r="AQ1238" s="174"/>
      <c r="AR1238" s="123"/>
      <c r="AS1238" s="350"/>
      <c r="AT1238" s="350"/>
      <c r="AU1238" s="123"/>
      <c r="AV1238" s="67"/>
      <c r="AW1238" s="179"/>
      <c r="AX1238" s="179"/>
      <c r="AY1238" s="123"/>
      <c r="AZ1238" s="123"/>
      <c r="BA1238" s="174">
        <v>42311</v>
      </c>
      <c r="BB1238" s="174"/>
      <c r="BC1238" s="123"/>
      <c r="BD1238" s="86">
        <f>+E1238</f>
        <v>10897000</v>
      </c>
      <c r="BE1238" s="86">
        <f t="shared" si="10"/>
        <v>10897000</v>
      </c>
      <c r="BF1238" s="86"/>
      <c r="BG1238" s="179"/>
      <c r="BH1238" s="67" t="s">
        <v>776</v>
      </c>
      <c r="BI1238" s="123"/>
      <c r="BJ1238" s="179"/>
      <c r="BK1238" s="351"/>
      <c r="BL1238" s="351"/>
      <c r="BM1238" s="179"/>
      <c r="BN1238" s="89"/>
      <c r="BQ1238" s="90">
        <v>4624000</v>
      </c>
    </row>
    <row r="1239" spans="1:69" x14ac:dyDescent="0.25">
      <c r="A1239" s="97">
        <v>1236</v>
      </c>
      <c r="B1239" s="404" t="s">
        <v>7487</v>
      </c>
      <c r="C1239" s="67">
        <v>4100028944</v>
      </c>
      <c r="D1239" s="67" t="s">
        <v>4962</v>
      </c>
      <c r="E1239" s="204">
        <v>10897000</v>
      </c>
      <c r="F1239" s="69" t="s">
        <v>979</v>
      </c>
      <c r="G1239" s="69">
        <v>2015</v>
      </c>
      <c r="H1239" s="174">
        <v>42225</v>
      </c>
      <c r="I1239" s="174">
        <v>42255</v>
      </c>
      <c r="J1239" s="97" t="s">
        <v>4375</v>
      </c>
      <c r="K1239" s="95"/>
      <c r="L1239" s="88" t="s">
        <v>4377</v>
      </c>
      <c r="M1239" s="69" t="s">
        <v>98</v>
      </c>
      <c r="N1239" s="69" t="s">
        <v>98</v>
      </c>
      <c r="O1239" s="69" t="s">
        <v>98</v>
      </c>
      <c r="P1239" s="100">
        <v>4624000</v>
      </c>
      <c r="Q1239" s="69">
        <v>2015</v>
      </c>
      <c r="R1239" s="69" t="s">
        <v>979</v>
      </c>
      <c r="S1239" s="363">
        <v>42230</v>
      </c>
      <c r="T1239" s="69"/>
      <c r="U1239" s="350"/>
      <c r="V1239" s="417"/>
      <c r="W1239" s="67"/>
      <c r="X1239" s="69" t="s">
        <v>7488</v>
      </c>
      <c r="Y1239" s="67" t="s">
        <v>7489</v>
      </c>
      <c r="Z1239" s="123" t="s">
        <v>7453</v>
      </c>
      <c r="AA1239" s="69"/>
      <c r="AB1239" s="67"/>
      <c r="AC1239" s="89"/>
      <c r="AD1239" s="69"/>
      <c r="AE1239" s="69"/>
      <c r="AF1239" s="69"/>
      <c r="AG1239" s="69"/>
      <c r="AH1239" s="123" t="s">
        <v>108</v>
      </c>
      <c r="AI1239" s="123"/>
      <c r="AJ1239" s="349"/>
      <c r="AK1239" s="349"/>
      <c r="AL1239" s="123"/>
      <c r="AM1239" s="123"/>
      <c r="AN1239" s="123"/>
      <c r="AO1239" s="174"/>
      <c r="AP1239" s="174"/>
      <c r="AQ1239" s="174"/>
      <c r="AR1239" s="123"/>
      <c r="AS1239" s="350"/>
      <c r="AT1239" s="350"/>
      <c r="AU1239" s="123"/>
      <c r="AV1239" s="67"/>
      <c r="AW1239" s="179"/>
      <c r="AX1239" s="179"/>
      <c r="AY1239" s="123"/>
      <c r="AZ1239" s="123"/>
      <c r="BA1239" s="174">
        <v>42283</v>
      </c>
      <c r="BB1239" s="174"/>
      <c r="BC1239" s="123"/>
      <c r="BD1239" s="86">
        <f>+E1239</f>
        <v>10897000</v>
      </c>
      <c r="BE1239" s="86">
        <f t="shared" si="10"/>
        <v>10897000</v>
      </c>
      <c r="BF1239" s="86"/>
      <c r="BG1239" s="179"/>
      <c r="BH1239" s="67" t="s">
        <v>776</v>
      </c>
      <c r="BI1239" s="123"/>
      <c r="BJ1239" s="179"/>
      <c r="BK1239" s="351"/>
      <c r="BL1239" s="351"/>
      <c r="BM1239" s="179"/>
      <c r="BN1239" s="89"/>
      <c r="BQ1239" s="90">
        <v>4624000</v>
      </c>
    </row>
    <row r="1240" spans="1:69" x14ac:dyDescent="0.25">
      <c r="A1240" s="97">
        <v>1237</v>
      </c>
      <c r="B1240" s="404" t="s">
        <v>7490</v>
      </c>
      <c r="C1240" s="67">
        <v>4100028944</v>
      </c>
      <c r="D1240" s="67" t="s">
        <v>4962</v>
      </c>
      <c r="E1240" s="204">
        <v>10575000</v>
      </c>
      <c r="F1240" s="69" t="s">
        <v>979</v>
      </c>
      <c r="G1240" s="69">
        <v>2015</v>
      </c>
      <c r="H1240" s="174">
        <v>42225</v>
      </c>
      <c r="I1240" s="174">
        <v>42255</v>
      </c>
      <c r="J1240" s="97" t="s">
        <v>4375</v>
      </c>
      <c r="K1240" s="95"/>
      <c r="L1240" s="88" t="s">
        <v>4377</v>
      </c>
      <c r="M1240" s="69" t="s">
        <v>98</v>
      </c>
      <c r="N1240" s="69" t="s">
        <v>98</v>
      </c>
      <c r="O1240" s="69" t="s">
        <v>98</v>
      </c>
      <c r="P1240" s="100">
        <v>4624000</v>
      </c>
      <c r="Q1240" s="69">
        <v>2015</v>
      </c>
      <c r="R1240" s="69" t="s">
        <v>979</v>
      </c>
      <c r="S1240" s="363">
        <v>42230</v>
      </c>
      <c r="T1240" s="69"/>
      <c r="U1240" s="350"/>
      <c r="V1240" s="417"/>
      <c r="W1240" s="67"/>
      <c r="X1240" s="69" t="s">
        <v>7491</v>
      </c>
      <c r="Y1240" s="67" t="s">
        <v>7492</v>
      </c>
      <c r="Z1240" s="123" t="s">
        <v>7453</v>
      </c>
      <c r="AA1240" s="69"/>
      <c r="AB1240" s="67"/>
      <c r="AC1240" s="89"/>
      <c r="AD1240" s="69"/>
      <c r="AE1240" s="69"/>
      <c r="AF1240" s="69"/>
      <c r="AG1240" s="69"/>
      <c r="AH1240" s="123" t="s">
        <v>108</v>
      </c>
      <c r="AI1240" s="123"/>
      <c r="AJ1240" s="349"/>
      <c r="AK1240" s="349"/>
      <c r="AL1240" s="123"/>
      <c r="AM1240" s="123"/>
      <c r="AN1240" s="123"/>
      <c r="AO1240" s="174"/>
      <c r="AP1240" s="174"/>
      <c r="AQ1240" s="174"/>
      <c r="AR1240" s="123"/>
      <c r="AS1240" s="350"/>
      <c r="AT1240" s="350"/>
      <c r="AU1240" s="123"/>
      <c r="AV1240" s="67"/>
      <c r="AW1240" s="179"/>
      <c r="AX1240" s="179"/>
      <c r="AY1240" s="123"/>
      <c r="AZ1240" s="123"/>
      <c r="BA1240" s="174">
        <v>42283</v>
      </c>
      <c r="BB1240" s="174"/>
      <c r="BC1240" s="123"/>
      <c r="BD1240" s="86">
        <f>+E1240</f>
        <v>10575000</v>
      </c>
      <c r="BE1240" s="86">
        <f t="shared" si="10"/>
        <v>10575000</v>
      </c>
      <c r="BF1240" s="86"/>
      <c r="BG1240" s="179"/>
      <c r="BH1240" s="67" t="s">
        <v>776</v>
      </c>
      <c r="BI1240" s="123"/>
      <c r="BJ1240" s="179"/>
      <c r="BK1240" s="351"/>
      <c r="BL1240" s="351"/>
      <c r="BM1240" s="179"/>
      <c r="BN1240" s="89"/>
      <c r="BQ1240" s="90">
        <v>4624000</v>
      </c>
    </row>
    <row r="1241" spans="1:69" x14ac:dyDescent="0.25">
      <c r="A1241" s="97">
        <v>1238</v>
      </c>
      <c r="B1241" s="404" t="s">
        <v>7493</v>
      </c>
      <c r="C1241" s="67">
        <v>4500072857</v>
      </c>
      <c r="D1241" s="67" t="s">
        <v>945</v>
      </c>
      <c r="E1241" s="204">
        <v>6000000</v>
      </c>
      <c r="F1241" s="69" t="s">
        <v>979</v>
      </c>
      <c r="G1241" s="69">
        <v>2015</v>
      </c>
      <c r="H1241" s="174">
        <v>42242</v>
      </c>
      <c r="I1241" s="394">
        <v>42250</v>
      </c>
      <c r="J1241" s="97" t="s">
        <v>94</v>
      </c>
      <c r="K1241" s="123" t="s">
        <v>95</v>
      </c>
      <c r="L1241" s="88" t="s">
        <v>96</v>
      </c>
      <c r="M1241" s="99" t="s">
        <v>377</v>
      </c>
      <c r="N1241" s="69" t="s">
        <v>98</v>
      </c>
      <c r="O1241" s="69" t="s">
        <v>98</v>
      </c>
      <c r="P1241" s="100">
        <v>6000000</v>
      </c>
      <c r="Q1241" s="69">
        <v>2015</v>
      </c>
      <c r="R1241" s="69" t="s">
        <v>979</v>
      </c>
      <c r="S1241" s="363">
        <v>42234</v>
      </c>
      <c r="T1241" s="69"/>
      <c r="U1241" s="350"/>
      <c r="V1241" s="417"/>
      <c r="W1241" s="67" t="s">
        <v>897</v>
      </c>
      <c r="X1241" s="69" t="s">
        <v>7494</v>
      </c>
      <c r="Y1241" s="67" t="s">
        <v>7495</v>
      </c>
      <c r="Z1241" s="123" t="s">
        <v>7496</v>
      </c>
      <c r="AA1241" s="69" t="s">
        <v>128</v>
      </c>
      <c r="AB1241" s="67" t="s">
        <v>7497</v>
      </c>
      <c r="AC1241" s="89" t="s">
        <v>3436</v>
      </c>
      <c r="AD1241" s="69"/>
      <c r="AE1241" s="69"/>
      <c r="AF1241" s="69"/>
      <c r="AG1241" s="69"/>
      <c r="AH1241" s="123" t="s">
        <v>437</v>
      </c>
      <c r="AI1241" s="123" t="s">
        <v>7498</v>
      </c>
      <c r="AJ1241" s="349">
        <v>104.73086000000001</v>
      </c>
      <c r="AK1241" s="381" t="s">
        <v>7499</v>
      </c>
      <c r="AL1241" s="123"/>
      <c r="AM1241" s="123"/>
      <c r="AN1241" s="123"/>
      <c r="AO1241" s="174"/>
      <c r="AP1241" s="174"/>
      <c r="AQ1241" s="174"/>
      <c r="AR1241" s="123"/>
      <c r="AS1241" s="350"/>
      <c r="AT1241" s="350"/>
      <c r="AU1241" s="123"/>
      <c r="AV1241" s="67"/>
      <c r="AW1241" s="179"/>
      <c r="AX1241" s="179"/>
      <c r="AY1241" s="123"/>
      <c r="AZ1241" s="123" t="s">
        <v>7500</v>
      </c>
      <c r="BA1241" s="174">
        <v>42251</v>
      </c>
      <c r="BB1241" s="174">
        <v>42254</v>
      </c>
      <c r="BC1241" s="123"/>
      <c r="BD1241" s="86">
        <v>6000000</v>
      </c>
      <c r="BE1241" s="86">
        <v>0</v>
      </c>
      <c r="BF1241" s="86">
        <v>6000000</v>
      </c>
      <c r="BG1241" s="179">
        <v>42254</v>
      </c>
      <c r="BH1241" s="67" t="s">
        <v>116</v>
      </c>
      <c r="BI1241" s="123" t="s">
        <v>7501</v>
      </c>
      <c r="BJ1241" s="179">
        <v>42254</v>
      </c>
      <c r="BK1241" s="351">
        <v>42275</v>
      </c>
      <c r="BL1241" s="351">
        <v>42278</v>
      </c>
      <c r="BM1241" s="179"/>
      <c r="BN1241" s="89"/>
      <c r="BQ1241" s="20">
        <v>6000000</v>
      </c>
    </row>
    <row r="1242" spans="1:69" x14ac:dyDescent="0.25">
      <c r="A1242" s="97">
        <v>1239</v>
      </c>
      <c r="B1242" s="404" t="s">
        <v>7502</v>
      </c>
      <c r="C1242" s="67" t="s">
        <v>7503</v>
      </c>
      <c r="D1242" s="67" t="s">
        <v>7504</v>
      </c>
      <c r="E1242" s="204">
        <v>9500000</v>
      </c>
      <c r="F1242" s="69" t="s">
        <v>979</v>
      </c>
      <c r="G1242" s="69">
        <v>2015</v>
      </c>
      <c r="H1242" s="174">
        <v>42234</v>
      </c>
      <c r="I1242" s="174">
        <v>42235</v>
      </c>
      <c r="J1242" s="69" t="s">
        <v>600</v>
      </c>
      <c r="K1242" s="123" t="s">
        <v>601</v>
      </c>
      <c r="L1242" s="88" t="s">
        <v>602</v>
      </c>
      <c r="M1242" s="97" t="s">
        <v>98</v>
      </c>
      <c r="N1242" s="97" t="s">
        <v>98</v>
      </c>
      <c r="O1242" s="97" t="s">
        <v>98</v>
      </c>
      <c r="P1242" s="100">
        <v>9500000</v>
      </c>
      <c r="Q1242" s="69">
        <v>2015</v>
      </c>
      <c r="R1242" s="69" t="s">
        <v>979</v>
      </c>
      <c r="S1242" s="363">
        <v>42229</v>
      </c>
      <c r="T1242" s="69"/>
      <c r="U1242" s="350"/>
      <c r="V1242" s="417"/>
      <c r="W1242" s="67" t="s">
        <v>3798</v>
      </c>
      <c r="X1242" s="69"/>
      <c r="Y1242" s="67" t="s">
        <v>7505</v>
      </c>
      <c r="Z1242" s="123" t="s">
        <v>7506</v>
      </c>
      <c r="AA1242" s="69"/>
      <c r="AB1242" s="67"/>
      <c r="AC1242" s="89"/>
      <c r="AD1242" s="69"/>
      <c r="AE1242" s="69"/>
      <c r="AF1242" s="69"/>
      <c r="AG1242" s="69"/>
      <c r="AH1242" s="123"/>
      <c r="AI1242" s="123"/>
      <c r="AJ1242" s="349"/>
      <c r="AK1242" s="349"/>
      <c r="AL1242" s="123"/>
      <c r="AM1242" s="123"/>
      <c r="AN1242" s="123"/>
      <c r="AO1242" s="174"/>
      <c r="AP1242" s="174"/>
      <c r="AQ1242" s="174"/>
      <c r="AR1242" s="123"/>
      <c r="AS1242" s="350"/>
      <c r="AT1242" s="350"/>
      <c r="AU1242" s="123"/>
      <c r="AV1242" s="67"/>
      <c r="AW1242" s="179"/>
      <c r="AX1242" s="179"/>
      <c r="AY1242" s="123"/>
      <c r="AZ1242" s="123"/>
      <c r="BA1242" s="174">
        <v>42275</v>
      </c>
      <c r="BB1242" s="174"/>
      <c r="BC1242" s="123"/>
      <c r="BD1242" s="113">
        <v>9500000</v>
      </c>
      <c r="BE1242" s="86">
        <f>+BD1242</f>
        <v>9500000</v>
      </c>
      <c r="BF1242" s="86"/>
      <c r="BG1242" s="179"/>
      <c r="BH1242" s="88" t="s">
        <v>776</v>
      </c>
      <c r="BI1242" s="123"/>
      <c r="BJ1242" s="179"/>
      <c r="BK1242" s="351"/>
      <c r="BL1242" s="351"/>
      <c r="BM1242" s="179"/>
      <c r="BN1242" s="89"/>
      <c r="BQ1242" s="20">
        <v>9500000</v>
      </c>
    </row>
    <row r="1243" spans="1:69" x14ac:dyDescent="0.25">
      <c r="A1243" s="97">
        <v>1240</v>
      </c>
      <c r="B1243" s="404" t="s">
        <v>7507</v>
      </c>
      <c r="C1243" s="67">
        <v>4100029988</v>
      </c>
      <c r="D1243" s="67" t="s">
        <v>4962</v>
      </c>
      <c r="E1243" s="204">
        <v>9075000</v>
      </c>
      <c r="F1243" s="69" t="s">
        <v>1455</v>
      </c>
      <c r="G1243" s="69">
        <v>2015</v>
      </c>
      <c r="H1243" s="174">
        <v>42263</v>
      </c>
      <c r="I1243" s="394">
        <v>42277</v>
      </c>
      <c r="J1243" s="97" t="s">
        <v>4375</v>
      </c>
      <c r="K1243" s="95"/>
      <c r="L1243" s="88" t="s">
        <v>4377</v>
      </c>
      <c r="M1243" s="97" t="s">
        <v>98</v>
      </c>
      <c r="N1243" s="97" t="s">
        <v>98</v>
      </c>
      <c r="O1243" s="97" t="s">
        <v>98</v>
      </c>
      <c r="P1243" s="100">
        <v>8575000</v>
      </c>
      <c r="Q1243" s="69">
        <v>2015</v>
      </c>
      <c r="R1243" s="69" t="s">
        <v>979</v>
      </c>
      <c r="S1243" s="363">
        <v>42235</v>
      </c>
      <c r="T1243" s="69"/>
      <c r="U1243" s="350"/>
      <c r="V1243" s="417"/>
      <c r="W1243" s="67" t="s">
        <v>5829</v>
      </c>
      <c r="X1243" s="348" t="s">
        <v>7508</v>
      </c>
      <c r="Y1243" s="142" t="s">
        <v>7509</v>
      </c>
      <c r="Z1243" s="123" t="s">
        <v>7453</v>
      </c>
      <c r="AA1243" s="69"/>
      <c r="AB1243" s="142" t="s">
        <v>635</v>
      </c>
      <c r="AC1243" s="89"/>
      <c r="AD1243" s="69"/>
      <c r="AE1243" s="69"/>
      <c r="AF1243" s="69"/>
      <c r="AG1243" s="69"/>
      <c r="AH1243" s="123" t="s">
        <v>108</v>
      </c>
      <c r="AI1243" s="89" t="s">
        <v>7510</v>
      </c>
      <c r="AJ1243" s="378">
        <v>125.456</v>
      </c>
      <c r="AK1243" s="378">
        <v>2.7707999999999999</v>
      </c>
      <c r="AL1243" s="123"/>
      <c r="AM1243" s="123"/>
      <c r="AN1243" s="123"/>
      <c r="AO1243" s="174"/>
      <c r="AP1243" s="174"/>
      <c r="AQ1243" s="174"/>
      <c r="AR1243" s="123"/>
      <c r="AS1243" s="350"/>
      <c r="AT1243" s="350"/>
      <c r="AU1243" s="123"/>
      <c r="AV1243" s="67"/>
      <c r="AW1243" s="179"/>
      <c r="AX1243" s="179"/>
      <c r="AY1243" s="123"/>
      <c r="AZ1243" s="123"/>
      <c r="BA1243" s="174"/>
      <c r="BB1243" s="174"/>
      <c r="BC1243" s="123"/>
      <c r="BD1243" s="86">
        <f>+E1243</f>
        <v>9075000</v>
      </c>
      <c r="BE1243" s="86"/>
      <c r="BF1243" s="86"/>
      <c r="BG1243" s="179"/>
      <c r="BH1243" s="67" t="s">
        <v>8267</v>
      </c>
      <c r="BI1243" s="123"/>
      <c r="BJ1243" s="179"/>
      <c r="BK1243" s="351"/>
      <c r="BL1243" s="351"/>
      <c r="BM1243" s="179"/>
      <c r="BN1243" s="89"/>
      <c r="BQ1243" s="90">
        <v>8575000</v>
      </c>
    </row>
    <row r="1244" spans="1:69" x14ac:dyDescent="0.25">
      <c r="A1244" s="97">
        <v>1241</v>
      </c>
      <c r="B1244" s="404" t="s">
        <v>7511</v>
      </c>
      <c r="C1244" s="67">
        <v>4100029988</v>
      </c>
      <c r="D1244" s="67" t="s">
        <v>6000</v>
      </c>
      <c r="E1244" s="204">
        <v>9075000</v>
      </c>
      <c r="F1244" s="69" t="s">
        <v>1455</v>
      </c>
      <c r="G1244" s="69">
        <v>2015</v>
      </c>
      <c r="H1244" s="174">
        <v>42263</v>
      </c>
      <c r="I1244" s="394">
        <v>42277</v>
      </c>
      <c r="J1244" s="97" t="s">
        <v>4375</v>
      </c>
      <c r="K1244" s="95"/>
      <c r="L1244" s="88" t="s">
        <v>4377</v>
      </c>
      <c r="M1244" s="97" t="s">
        <v>98</v>
      </c>
      <c r="N1244" s="97" t="s">
        <v>98</v>
      </c>
      <c r="O1244" s="97" t="s">
        <v>98</v>
      </c>
      <c r="P1244" s="100">
        <v>8575000</v>
      </c>
      <c r="Q1244" s="69">
        <v>2015</v>
      </c>
      <c r="R1244" s="69" t="s">
        <v>979</v>
      </c>
      <c r="S1244" s="363">
        <v>42235</v>
      </c>
      <c r="T1244" s="69"/>
      <c r="U1244" s="350"/>
      <c r="V1244" s="417"/>
      <c r="W1244" s="67"/>
      <c r="X1244" s="348" t="s">
        <v>7512</v>
      </c>
      <c r="Y1244" s="142" t="s">
        <v>7513</v>
      </c>
      <c r="Z1244" s="123" t="s">
        <v>7453</v>
      </c>
      <c r="AA1244" s="69"/>
      <c r="AB1244" s="142" t="s">
        <v>635</v>
      </c>
      <c r="AC1244" s="89"/>
      <c r="AD1244" s="69"/>
      <c r="AE1244" s="69"/>
      <c r="AF1244" s="69"/>
      <c r="AG1244" s="69"/>
      <c r="AH1244" s="123" t="s">
        <v>108</v>
      </c>
      <c r="AI1244" s="89" t="s">
        <v>7514</v>
      </c>
      <c r="AJ1244" s="378">
        <v>123.5915</v>
      </c>
      <c r="AK1244" s="378">
        <v>-1.6146</v>
      </c>
      <c r="AL1244" s="123"/>
      <c r="AM1244" s="123"/>
      <c r="AN1244" s="123"/>
      <c r="AO1244" s="174"/>
      <c r="AP1244" s="174"/>
      <c r="AQ1244" s="174"/>
      <c r="AR1244" s="123"/>
      <c r="AS1244" s="350"/>
      <c r="AT1244" s="350"/>
      <c r="AU1244" s="123"/>
      <c r="AV1244" s="67"/>
      <c r="AW1244" s="179"/>
      <c r="AX1244" s="179"/>
      <c r="AY1244" s="123"/>
      <c r="AZ1244" s="123"/>
      <c r="BA1244" s="174"/>
      <c r="BB1244" s="174"/>
      <c r="BC1244" s="123"/>
      <c r="BD1244" s="86">
        <f>+E1244</f>
        <v>9075000</v>
      </c>
      <c r="BE1244" s="86"/>
      <c r="BF1244" s="86"/>
      <c r="BG1244" s="179"/>
      <c r="BH1244" s="67" t="s">
        <v>8267</v>
      </c>
      <c r="BI1244" s="123"/>
      <c r="BJ1244" s="179"/>
      <c r="BK1244" s="351"/>
      <c r="BL1244" s="351"/>
      <c r="BM1244" s="179"/>
      <c r="BN1244" s="89"/>
      <c r="BQ1244" s="90">
        <v>8575000</v>
      </c>
    </row>
    <row r="1245" spans="1:69" x14ac:dyDescent="0.25">
      <c r="A1245" s="97">
        <v>1242</v>
      </c>
      <c r="B1245" s="404" t="s">
        <v>7515</v>
      </c>
      <c r="C1245" s="67">
        <v>4100029988</v>
      </c>
      <c r="D1245" s="67" t="s">
        <v>6000</v>
      </c>
      <c r="E1245" s="204">
        <v>7250000</v>
      </c>
      <c r="F1245" s="69" t="s">
        <v>1455</v>
      </c>
      <c r="G1245" s="69">
        <v>2015</v>
      </c>
      <c r="H1245" s="174">
        <v>42263</v>
      </c>
      <c r="I1245" s="394">
        <v>42277</v>
      </c>
      <c r="J1245" s="97" t="s">
        <v>4375</v>
      </c>
      <c r="K1245" s="95"/>
      <c r="L1245" s="88" t="s">
        <v>4377</v>
      </c>
      <c r="M1245" s="97" t="s">
        <v>98</v>
      </c>
      <c r="N1245" s="97" t="s">
        <v>98</v>
      </c>
      <c r="O1245" s="97" t="s">
        <v>98</v>
      </c>
      <c r="P1245" s="100">
        <v>8575000</v>
      </c>
      <c r="Q1245" s="69">
        <v>2015</v>
      </c>
      <c r="R1245" s="69" t="s">
        <v>979</v>
      </c>
      <c r="S1245" s="363">
        <v>42235</v>
      </c>
      <c r="T1245" s="69"/>
      <c r="U1245" s="350"/>
      <c r="V1245" s="417"/>
      <c r="W1245" s="67"/>
      <c r="X1245" s="348" t="s">
        <v>7516</v>
      </c>
      <c r="Y1245" s="142" t="s">
        <v>7517</v>
      </c>
      <c r="Z1245" s="123" t="s">
        <v>7453</v>
      </c>
      <c r="AA1245" s="69"/>
      <c r="AB1245" s="142" t="s">
        <v>635</v>
      </c>
      <c r="AC1245" s="89"/>
      <c r="AD1245" s="69"/>
      <c r="AE1245" s="69"/>
      <c r="AF1245" s="69"/>
      <c r="AG1245" s="69"/>
      <c r="AH1245" s="123" t="s">
        <v>108</v>
      </c>
      <c r="AI1245" s="89" t="s">
        <v>7518</v>
      </c>
      <c r="AJ1245" s="378">
        <v>120.018</v>
      </c>
      <c r="AK1245" s="378">
        <v>0.4874</v>
      </c>
      <c r="AL1245" s="123"/>
      <c r="AM1245" s="123"/>
      <c r="AN1245" s="123"/>
      <c r="AO1245" s="174"/>
      <c r="AP1245" s="174"/>
      <c r="AQ1245" s="174"/>
      <c r="AR1245" s="123"/>
      <c r="AS1245" s="350"/>
      <c r="AT1245" s="350"/>
      <c r="AU1245" s="123"/>
      <c r="AV1245" s="67"/>
      <c r="AW1245" s="179"/>
      <c r="AX1245" s="179"/>
      <c r="AY1245" s="123"/>
      <c r="AZ1245" s="123"/>
      <c r="BA1245" s="174"/>
      <c r="BB1245" s="174"/>
      <c r="BC1245" s="123"/>
      <c r="BD1245" s="86">
        <f>+E1245</f>
        <v>7250000</v>
      </c>
      <c r="BE1245" s="86"/>
      <c r="BF1245" s="86"/>
      <c r="BG1245" s="179"/>
      <c r="BH1245" s="67" t="s">
        <v>8267</v>
      </c>
      <c r="BI1245" s="123"/>
      <c r="BJ1245" s="179"/>
      <c r="BK1245" s="351"/>
      <c r="BL1245" s="351"/>
      <c r="BM1245" s="179"/>
      <c r="BN1245" s="89"/>
      <c r="BQ1245" s="90">
        <v>8575000</v>
      </c>
    </row>
    <row r="1246" spans="1:69" x14ac:dyDescent="0.25">
      <c r="A1246" s="97">
        <v>1243</v>
      </c>
      <c r="B1246" s="404" t="s">
        <v>7519</v>
      </c>
      <c r="C1246" s="67">
        <v>4100029988</v>
      </c>
      <c r="D1246" s="67" t="s">
        <v>6000</v>
      </c>
      <c r="E1246" s="204">
        <v>7250000</v>
      </c>
      <c r="F1246" s="69" t="s">
        <v>1455</v>
      </c>
      <c r="G1246" s="69">
        <v>2015</v>
      </c>
      <c r="H1246" s="174">
        <v>42263</v>
      </c>
      <c r="I1246" s="394">
        <v>42277</v>
      </c>
      <c r="J1246" s="97" t="s">
        <v>4375</v>
      </c>
      <c r="K1246" s="95"/>
      <c r="L1246" s="88" t="s">
        <v>4377</v>
      </c>
      <c r="M1246" s="97" t="s">
        <v>98</v>
      </c>
      <c r="N1246" s="97" t="s">
        <v>98</v>
      </c>
      <c r="O1246" s="97" t="s">
        <v>98</v>
      </c>
      <c r="P1246" s="100">
        <v>8575000</v>
      </c>
      <c r="Q1246" s="69">
        <v>2015</v>
      </c>
      <c r="R1246" s="69" t="s">
        <v>979</v>
      </c>
      <c r="S1246" s="363">
        <v>42235</v>
      </c>
      <c r="T1246" s="69"/>
      <c r="U1246" s="350"/>
      <c r="V1246" s="417"/>
      <c r="W1246" s="67"/>
      <c r="X1246" s="348" t="s">
        <v>7520</v>
      </c>
      <c r="Y1246" s="142" t="s">
        <v>7521</v>
      </c>
      <c r="Z1246" s="123" t="s">
        <v>7453</v>
      </c>
      <c r="AA1246" s="69"/>
      <c r="AB1246" s="142" t="s">
        <v>635</v>
      </c>
      <c r="AC1246" s="89"/>
      <c r="AD1246" s="69"/>
      <c r="AE1246" s="69"/>
      <c r="AF1246" s="69"/>
      <c r="AG1246" s="69"/>
      <c r="AH1246" s="123" t="s">
        <v>108</v>
      </c>
      <c r="AI1246" s="89" t="s">
        <v>7522</v>
      </c>
      <c r="AJ1246" s="378">
        <v>120.7444</v>
      </c>
      <c r="AK1246" s="378">
        <v>-1.7959000000000001</v>
      </c>
      <c r="AL1246" s="123"/>
      <c r="AM1246" s="123"/>
      <c r="AN1246" s="123"/>
      <c r="AO1246" s="174"/>
      <c r="AP1246" s="174"/>
      <c r="AQ1246" s="174"/>
      <c r="AR1246" s="123"/>
      <c r="AS1246" s="350"/>
      <c r="AT1246" s="350"/>
      <c r="AU1246" s="123"/>
      <c r="AV1246" s="67"/>
      <c r="AW1246" s="179"/>
      <c r="AX1246" s="179"/>
      <c r="AY1246" s="123"/>
      <c r="AZ1246" s="123"/>
      <c r="BA1246" s="174"/>
      <c r="BB1246" s="174"/>
      <c r="BC1246" s="123"/>
      <c r="BD1246" s="86">
        <f>+E1246</f>
        <v>7250000</v>
      </c>
      <c r="BE1246" s="86"/>
      <c r="BF1246" s="86"/>
      <c r="BG1246" s="179"/>
      <c r="BH1246" s="67" t="s">
        <v>8267</v>
      </c>
      <c r="BI1246" s="123"/>
      <c r="BJ1246" s="179"/>
      <c r="BK1246" s="351"/>
      <c r="BL1246" s="351"/>
      <c r="BM1246" s="179"/>
      <c r="BN1246" s="89"/>
      <c r="BQ1246" s="90">
        <v>8575000</v>
      </c>
    </row>
    <row r="1247" spans="1:69" x14ac:dyDescent="0.25">
      <c r="A1247" s="97">
        <v>1244</v>
      </c>
      <c r="B1247" s="404" t="s">
        <v>7523</v>
      </c>
      <c r="C1247" s="67">
        <v>4100029988</v>
      </c>
      <c r="D1247" s="67" t="s">
        <v>4962</v>
      </c>
      <c r="E1247" s="204">
        <v>7250000</v>
      </c>
      <c r="F1247" s="69" t="s">
        <v>1455</v>
      </c>
      <c r="G1247" s="69">
        <v>2015</v>
      </c>
      <c r="H1247" s="174">
        <v>42263</v>
      </c>
      <c r="I1247" s="394">
        <v>42277</v>
      </c>
      <c r="J1247" s="97" t="s">
        <v>4375</v>
      </c>
      <c r="K1247" s="95"/>
      <c r="L1247" s="88" t="s">
        <v>4377</v>
      </c>
      <c r="M1247" s="97" t="s">
        <v>98</v>
      </c>
      <c r="N1247" s="97" t="s">
        <v>98</v>
      </c>
      <c r="O1247" s="97" t="s">
        <v>98</v>
      </c>
      <c r="P1247" s="100">
        <v>8575000</v>
      </c>
      <c r="Q1247" s="69">
        <v>2015</v>
      </c>
      <c r="R1247" s="69" t="s">
        <v>979</v>
      </c>
      <c r="S1247" s="363">
        <v>42235</v>
      </c>
      <c r="T1247" s="69"/>
      <c r="U1247" s="350"/>
      <c r="V1247" s="417"/>
      <c r="W1247" s="67"/>
      <c r="X1247" s="348" t="s">
        <v>7524</v>
      </c>
      <c r="Y1247" s="142" t="s">
        <v>7525</v>
      </c>
      <c r="Z1247" s="123" t="s">
        <v>7453</v>
      </c>
      <c r="AA1247" s="69"/>
      <c r="AB1247" s="142" t="s">
        <v>635</v>
      </c>
      <c r="AC1247" s="89"/>
      <c r="AD1247" s="69"/>
      <c r="AE1247" s="69"/>
      <c r="AF1247" s="69"/>
      <c r="AG1247" s="69"/>
      <c r="AH1247" s="123" t="s">
        <v>108</v>
      </c>
      <c r="AI1247" s="89" t="s">
        <v>7526</v>
      </c>
      <c r="AJ1247" s="378">
        <v>121.12690000000001</v>
      </c>
      <c r="AK1247" s="378">
        <v>-2.0869</v>
      </c>
      <c r="AL1247" s="123"/>
      <c r="AM1247" s="123"/>
      <c r="AN1247" s="123"/>
      <c r="AO1247" s="174"/>
      <c r="AP1247" s="174"/>
      <c r="AQ1247" s="174"/>
      <c r="AR1247" s="123"/>
      <c r="AS1247" s="350"/>
      <c r="AT1247" s="350"/>
      <c r="AU1247" s="123"/>
      <c r="AV1247" s="67"/>
      <c r="AW1247" s="179"/>
      <c r="AX1247" s="179"/>
      <c r="AY1247" s="123"/>
      <c r="AZ1247" s="123"/>
      <c r="BA1247" s="174"/>
      <c r="BB1247" s="174"/>
      <c r="BC1247" s="123"/>
      <c r="BD1247" s="86">
        <f>+E1247</f>
        <v>7250000</v>
      </c>
      <c r="BE1247" s="86"/>
      <c r="BF1247" s="86"/>
      <c r="BG1247" s="179"/>
      <c r="BH1247" s="67" t="s">
        <v>8267</v>
      </c>
      <c r="BI1247" s="123"/>
      <c r="BJ1247" s="179"/>
      <c r="BK1247" s="351"/>
      <c r="BL1247" s="351"/>
      <c r="BM1247" s="179"/>
      <c r="BN1247" s="89"/>
      <c r="BQ1247" s="90">
        <v>8575000</v>
      </c>
    </row>
    <row r="1248" spans="1:69" x14ac:dyDescent="0.25">
      <c r="A1248" s="97">
        <v>1245</v>
      </c>
      <c r="B1248" s="404" t="s">
        <v>7527</v>
      </c>
      <c r="C1248" s="67">
        <v>4100029126</v>
      </c>
      <c r="D1248" s="67" t="s">
        <v>7379</v>
      </c>
      <c r="E1248" s="204">
        <v>8675000</v>
      </c>
      <c r="F1248" s="69" t="s">
        <v>979</v>
      </c>
      <c r="G1248" s="69">
        <v>2015</v>
      </c>
      <c r="H1248" s="174">
        <v>42234</v>
      </c>
      <c r="I1248" s="394">
        <v>42256</v>
      </c>
      <c r="J1248" s="97" t="s">
        <v>4375</v>
      </c>
      <c r="K1248" s="95"/>
      <c r="L1248" s="88" t="s">
        <v>4377</v>
      </c>
      <c r="M1248" s="97" t="s">
        <v>98</v>
      </c>
      <c r="N1248" s="97" t="s">
        <v>98</v>
      </c>
      <c r="O1248" s="97" t="s">
        <v>98</v>
      </c>
      <c r="P1248" s="100">
        <v>5552000</v>
      </c>
      <c r="Q1248" s="69">
        <v>2015</v>
      </c>
      <c r="R1248" s="69" t="s">
        <v>979</v>
      </c>
      <c r="S1248" s="363">
        <v>42235</v>
      </c>
      <c r="T1248" s="69"/>
      <c r="U1248" s="350"/>
      <c r="V1248" s="417"/>
      <c r="W1248" s="67"/>
      <c r="X1248" s="69" t="s">
        <v>7528</v>
      </c>
      <c r="Y1248" s="67" t="s">
        <v>7529</v>
      </c>
      <c r="Z1248" s="123" t="s">
        <v>5418</v>
      </c>
      <c r="AA1248" s="69"/>
      <c r="AB1248" s="67"/>
      <c r="AC1248" s="89"/>
      <c r="AD1248" s="69"/>
      <c r="AE1248" s="69"/>
      <c r="AF1248" s="69"/>
      <c r="AG1248" s="69"/>
      <c r="AH1248" s="123" t="s">
        <v>1885</v>
      </c>
      <c r="AI1248" s="89" t="s">
        <v>7530</v>
      </c>
      <c r="AJ1248" s="378">
        <v>116.04045000000001</v>
      </c>
      <c r="AK1248" s="378">
        <v>-8.3566599999999998</v>
      </c>
      <c r="AL1248" s="123"/>
      <c r="AM1248" s="123"/>
      <c r="AN1248" s="123"/>
      <c r="AO1248" s="174"/>
      <c r="AP1248" s="174"/>
      <c r="AQ1248" s="174"/>
      <c r="AR1248" s="123"/>
      <c r="AS1248" s="350"/>
      <c r="AT1248" s="350"/>
      <c r="AU1248" s="123"/>
      <c r="AV1248" s="67"/>
      <c r="AW1248" s="179"/>
      <c r="AX1248" s="179"/>
      <c r="AY1248" s="123"/>
      <c r="AZ1248" s="123"/>
      <c r="BA1248" s="174"/>
      <c r="BB1248" s="174"/>
      <c r="BC1248" s="123"/>
      <c r="BD1248" s="86">
        <f t="shared" ref="BD1248:BD1311" si="11">+E1248</f>
        <v>8675000</v>
      </c>
      <c r="BE1248" s="86"/>
      <c r="BF1248" s="86"/>
      <c r="BG1248" s="179"/>
      <c r="BH1248" s="67" t="s">
        <v>2</v>
      </c>
      <c r="BI1248" s="123"/>
      <c r="BJ1248" s="179"/>
      <c r="BK1248" s="351"/>
      <c r="BL1248" s="351"/>
      <c r="BM1248" s="179"/>
      <c r="BN1248" s="89"/>
      <c r="BQ1248" s="90">
        <v>5552000</v>
      </c>
    </row>
    <row r="1249" spans="1:69" x14ac:dyDescent="0.25">
      <c r="A1249" s="97">
        <v>1246</v>
      </c>
      <c r="B1249" s="404" t="s">
        <v>7531</v>
      </c>
      <c r="C1249" s="67"/>
      <c r="D1249" s="67"/>
      <c r="E1249" s="204"/>
      <c r="F1249" s="69"/>
      <c r="G1249" s="69"/>
      <c r="H1249" s="174"/>
      <c r="I1249" s="418"/>
      <c r="J1249" s="97" t="s">
        <v>94</v>
      </c>
      <c r="K1249" s="123" t="s">
        <v>7410</v>
      </c>
      <c r="L1249" s="88" t="s">
        <v>96</v>
      </c>
      <c r="M1249" s="97" t="s">
        <v>98</v>
      </c>
      <c r="N1249" s="69" t="s">
        <v>98</v>
      </c>
      <c r="O1249" s="69" t="s">
        <v>98</v>
      </c>
      <c r="P1249" s="100">
        <v>3250000</v>
      </c>
      <c r="Q1249" s="69">
        <v>2015</v>
      </c>
      <c r="R1249" s="69" t="s">
        <v>979</v>
      </c>
      <c r="S1249" s="363">
        <v>42235</v>
      </c>
      <c r="T1249" s="69"/>
      <c r="U1249" s="350"/>
      <c r="V1249" s="417"/>
      <c r="W1249" s="67"/>
      <c r="X1249" s="69" t="s">
        <v>7532</v>
      </c>
      <c r="Y1249" s="67" t="s">
        <v>7533</v>
      </c>
      <c r="Z1249" s="123" t="s">
        <v>7257</v>
      </c>
      <c r="AA1249" s="69"/>
      <c r="AB1249" s="67"/>
      <c r="AC1249" s="89"/>
      <c r="AD1249" s="69"/>
      <c r="AE1249" s="69"/>
      <c r="AF1249" s="69"/>
      <c r="AG1249" s="69"/>
      <c r="AH1249" s="163" t="s">
        <v>477</v>
      </c>
      <c r="AI1249" s="123"/>
      <c r="AJ1249" s="349">
        <v>110.42</v>
      </c>
      <c r="AK1249" s="349">
        <v>-6.9725999999999999</v>
      </c>
      <c r="AL1249" s="123"/>
      <c r="AM1249" s="123"/>
      <c r="AN1249" s="123"/>
      <c r="AO1249" s="174"/>
      <c r="AP1249" s="174"/>
      <c r="AQ1249" s="174"/>
      <c r="AR1249" s="123"/>
      <c r="AS1249" s="350"/>
      <c r="AT1249" s="350"/>
      <c r="AU1249" s="123"/>
      <c r="AV1249" s="67"/>
      <c r="AW1249" s="179"/>
      <c r="AX1249" s="179"/>
      <c r="AY1249" s="123"/>
      <c r="AZ1249" s="123"/>
      <c r="BA1249" s="174"/>
      <c r="BB1249" s="174"/>
      <c r="BC1249" s="123"/>
      <c r="BD1249" s="86">
        <f t="shared" si="11"/>
        <v>0</v>
      </c>
      <c r="BE1249" s="86"/>
      <c r="BF1249" s="86"/>
      <c r="BG1249" s="179"/>
      <c r="BH1249" s="67"/>
      <c r="BI1249" s="123"/>
      <c r="BJ1249" s="179"/>
      <c r="BK1249" s="351"/>
      <c r="BL1249" s="351"/>
      <c r="BM1249" s="179"/>
      <c r="BN1249" s="89"/>
      <c r="BQ1249" s="20">
        <v>3250000</v>
      </c>
    </row>
    <row r="1250" spans="1:69" x14ac:dyDescent="0.25">
      <c r="A1250" s="97">
        <v>1247</v>
      </c>
      <c r="B1250" s="404" t="s">
        <v>7534</v>
      </c>
      <c r="C1250" s="67"/>
      <c r="D1250" s="67"/>
      <c r="E1250" s="204"/>
      <c r="F1250" s="69"/>
      <c r="G1250" s="69"/>
      <c r="H1250" s="174"/>
      <c r="I1250" s="418"/>
      <c r="J1250" s="97" t="s">
        <v>152</v>
      </c>
      <c r="K1250" s="95" t="s">
        <v>955</v>
      </c>
      <c r="L1250" s="88" t="s">
        <v>154</v>
      </c>
      <c r="M1250" s="99" t="s">
        <v>2028</v>
      </c>
      <c r="N1250" s="97" t="s">
        <v>98</v>
      </c>
      <c r="O1250" s="97" t="s">
        <v>98</v>
      </c>
      <c r="P1250" s="100">
        <v>1500000</v>
      </c>
      <c r="Q1250" s="69">
        <v>2015</v>
      </c>
      <c r="R1250" s="69" t="s">
        <v>979</v>
      </c>
      <c r="S1250" s="363">
        <v>42235</v>
      </c>
      <c r="T1250" s="69"/>
      <c r="U1250" s="350"/>
      <c r="V1250" s="417"/>
      <c r="W1250" s="67" t="s">
        <v>5141</v>
      </c>
      <c r="X1250" s="348" t="s">
        <v>7535</v>
      </c>
      <c r="Y1250" s="142" t="s">
        <v>7536</v>
      </c>
      <c r="Z1250" s="123" t="s">
        <v>6984</v>
      </c>
      <c r="AA1250" s="69"/>
      <c r="AB1250" s="67" t="s">
        <v>1701</v>
      </c>
      <c r="AC1250" s="89"/>
      <c r="AD1250" s="69"/>
      <c r="AE1250" s="69"/>
      <c r="AF1250" s="69"/>
      <c r="AG1250" s="69"/>
      <c r="AH1250" s="123" t="s">
        <v>741</v>
      </c>
      <c r="AI1250" s="123" t="s">
        <v>7537</v>
      </c>
      <c r="AJ1250" s="349"/>
      <c r="AK1250" s="349"/>
      <c r="AL1250" s="123"/>
      <c r="AM1250" s="123"/>
      <c r="AN1250" s="123"/>
      <c r="AO1250" s="174"/>
      <c r="AP1250" s="174"/>
      <c r="AQ1250" s="174"/>
      <c r="AR1250" s="123"/>
      <c r="AS1250" s="350"/>
      <c r="AT1250" s="350"/>
      <c r="AU1250" s="123"/>
      <c r="AV1250" s="67"/>
      <c r="AW1250" s="179"/>
      <c r="AX1250" s="179"/>
      <c r="AY1250" s="123"/>
      <c r="AZ1250" s="123"/>
      <c r="BA1250" s="174"/>
      <c r="BB1250" s="174"/>
      <c r="BC1250" s="123"/>
      <c r="BD1250" s="86">
        <f t="shared" si="11"/>
        <v>0</v>
      </c>
      <c r="BE1250" s="86"/>
      <c r="BF1250" s="86"/>
      <c r="BG1250" s="179"/>
      <c r="BH1250" s="67"/>
      <c r="BI1250" s="123"/>
      <c r="BJ1250" s="179"/>
      <c r="BK1250" s="351"/>
      <c r="BL1250" s="351"/>
      <c r="BM1250" s="179"/>
      <c r="BN1250" s="89"/>
      <c r="BQ1250" s="20">
        <v>1500000</v>
      </c>
    </row>
    <row r="1251" spans="1:69" x14ac:dyDescent="0.25">
      <c r="A1251" s="97">
        <v>1248</v>
      </c>
      <c r="B1251" s="404" t="s">
        <v>7538</v>
      </c>
      <c r="C1251" s="67">
        <v>4500072957</v>
      </c>
      <c r="D1251" s="67" t="s">
        <v>7539</v>
      </c>
      <c r="E1251" s="204">
        <v>6000000</v>
      </c>
      <c r="F1251" s="69" t="s">
        <v>979</v>
      </c>
      <c r="G1251" s="69">
        <v>2015</v>
      </c>
      <c r="H1251" s="174">
        <v>42244</v>
      </c>
      <c r="I1251" s="394">
        <v>42249</v>
      </c>
      <c r="J1251" s="97" t="s">
        <v>94</v>
      </c>
      <c r="K1251" s="123" t="s">
        <v>95</v>
      </c>
      <c r="L1251" s="88" t="s">
        <v>96</v>
      </c>
      <c r="M1251" s="99" t="s">
        <v>377</v>
      </c>
      <c r="N1251" s="69" t="s">
        <v>98</v>
      </c>
      <c r="O1251" s="69" t="s">
        <v>98</v>
      </c>
      <c r="P1251" s="100">
        <v>6000000</v>
      </c>
      <c r="Q1251" s="69">
        <v>2015</v>
      </c>
      <c r="R1251" s="69" t="s">
        <v>979</v>
      </c>
      <c r="S1251" s="363">
        <v>42236</v>
      </c>
      <c r="T1251" s="69"/>
      <c r="U1251" s="350"/>
      <c r="V1251" s="417"/>
      <c r="W1251" s="67" t="s">
        <v>7331</v>
      </c>
      <c r="X1251" s="348" t="s">
        <v>7540</v>
      </c>
      <c r="Y1251" s="142" t="s">
        <v>7541</v>
      </c>
      <c r="Z1251" s="123" t="s">
        <v>759</v>
      </c>
      <c r="AA1251" s="69" t="s">
        <v>128</v>
      </c>
      <c r="AB1251" s="67" t="s">
        <v>857</v>
      </c>
      <c r="AC1251" s="89" t="s">
        <v>740</v>
      </c>
      <c r="AD1251" s="69"/>
      <c r="AE1251" s="69"/>
      <c r="AF1251" s="69"/>
      <c r="AG1251" s="69"/>
      <c r="AH1251" s="123" t="s">
        <v>161</v>
      </c>
      <c r="AI1251" s="123" t="s">
        <v>7542</v>
      </c>
      <c r="AJ1251" s="349">
        <v>112.76492</v>
      </c>
      <c r="AK1251" s="381" t="s">
        <v>7543</v>
      </c>
      <c r="AL1251" s="123"/>
      <c r="AM1251" s="123"/>
      <c r="AN1251" s="123"/>
      <c r="AO1251" s="174"/>
      <c r="AP1251" s="174"/>
      <c r="AQ1251" s="174"/>
      <c r="AR1251" s="123"/>
      <c r="AS1251" s="350"/>
      <c r="AT1251" s="350"/>
      <c r="AU1251" s="123"/>
      <c r="AV1251" s="67"/>
      <c r="AW1251" s="179"/>
      <c r="AX1251" s="179"/>
      <c r="AY1251" s="123"/>
      <c r="AZ1251" s="123" t="s">
        <v>7544</v>
      </c>
      <c r="BA1251" s="174">
        <v>42250</v>
      </c>
      <c r="BB1251" s="174">
        <v>42255</v>
      </c>
      <c r="BC1251" s="123"/>
      <c r="BD1251" s="86">
        <f t="shared" si="11"/>
        <v>6000000</v>
      </c>
      <c r="BE1251" s="86">
        <v>0</v>
      </c>
      <c r="BF1251" s="86">
        <v>6000000</v>
      </c>
      <c r="BG1251" s="179">
        <v>42255</v>
      </c>
      <c r="BH1251" s="67" t="s">
        <v>116</v>
      </c>
      <c r="BI1251" s="123" t="s">
        <v>7545</v>
      </c>
      <c r="BJ1251" s="179">
        <v>42256</v>
      </c>
      <c r="BK1251" s="351">
        <v>42277</v>
      </c>
      <c r="BL1251" s="351">
        <v>42269</v>
      </c>
      <c r="BM1251" s="179"/>
      <c r="BN1251" s="89"/>
      <c r="BQ1251" s="20">
        <v>6000000</v>
      </c>
    </row>
    <row r="1252" spans="1:69" x14ac:dyDescent="0.25">
      <c r="A1252" s="97">
        <v>1249</v>
      </c>
      <c r="B1252" s="404" t="s">
        <v>7546</v>
      </c>
      <c r="C1252" s="67">
        <v>4500072866</v>
      </c>
      <c r="D1252" s="67" t="s">
        <v>7547</v>
      </c>
      <c r="E1252" s="204">
        <v>4375000</v>
      </c>
      <c r="F1252" s="69" t="s">
        <v>979</v>
      </c>
      <c r="G1252" s="69">
        <v>2015</v>
      </c>
      <c r="H1252" s="174">
        <v>42242</v>
      </c>
      <c r="I1252" s="394">
        <v>42249</v>
      </c>
      <c r="J1252" s="97" t="s">
        <v>94</v>
      </c>
      <c r="K1252" s="154" t="s">
        <v>95</v>
      </c>
      <c r="L1252" s="88" t="s">
        <v>96</v>
      </c>
      <c r="M1252" s="99" t="s">
        <v>123</v>
      </c>
      <c r="N1252" s="97" t="s">
        <v>98</v>
      </c>
      <c r="O1252" s="97" t="s">
        <v>98</v>
      </c>
      <c r="P1252" s="100">
        <v>4375000</v>
      </c>
      <c r="Q1252" s="69">
        <v>2015</v>
      </c>
      <c r="R1252" s="69" t="s">
        <v>979</v>
      </c>
      <c r="S1252" s="363">
        <v>42236</v>
      </c>
      <c r="T1252" s="69"/>
      <c r="U1252" s="350"/>
      <c r="V1252" s="417"/>
      <c r="W1252" s="67" t="s">
        <v>864</v>
      </c>
      <c r="X1252" s="348" t="s">
        <v>7548</v>
      </c>
      <c r="Y1252" s="142" t="s">
        <v>7549</v>
      </c>
      <c r="Z1252" s="123" t="s">
        <v>867</v>
      </c>
      <c r="AA1252" s="69" t="s">
        <v>128</v>
      </c>
      <c r="AB1252" s="67" t="s">
        <v>877</v>
      </c>
      <c r="AC1252" s="89" t="s">
        <v>7550</v>
      </c>
      <c r="AD1252" s="69"/>
      <c r="AE1252" s="69"/>
      <c r="AF1252" s="69"/>
      <c r="AG1252" s="69"/>
      <c r="AH1252" s="123" t="s">
        <v>131</v>
      </c>
      <c r="AI1252" s="123" t="s">
        <v>7551</v>
      </c>
      <c r="AJ1252" s="349">
        <v>98.665229999999994</v>
      </c>
      <c r="AK1252" s="349">
        <v>3.6174300000000001</v>
      </c>
      <c r="AL1252" s="123"/>
      <c r="AM1252" s="123"/>
      <c r="AN1252" s="123"/>
      <c r="AO1252" s="174"/>
      <c r="AP1252" s="174"/>
      <c r="AQ1252" s="174"/>
      <c r="AR1252" s="123"/>
      <c r="AS1252" s="350"/>
      <c r="AT1252" s="350"/>
      <c r="AU1252" s="123"/>
      <c r="AV1252" s="67"/>
      <c r="AW1252" s="179"/>
      <c r="AX1252" s="179"/>
      <c r="AY1252" s="123"/>
      <c r="AZ1252" s="123" t="s">
        <v>7552</v>
      </c>
      <c r="BA1252" s="174">
        <v>42250</v>
      </c>
      <c r="BB1252" s="174">
        <v>42254</v>
      </c>
      <c r="BC1252" s="123"/>
      <c r="BD1252" s="86">
        <f t="shared" si="11"/>
        <v>4375000</v>
      </c>
      <c r="BE1252" s="86">
        <v>0</v>
      </c>
      <c r="BF1252" s="86">
        <v>4375000</v>
      </c>
      <c r="BG1252" s="179">
        <v>42254</v>
      </c>
      <c r="BH1252" s="67" t="s">
        <v>116</v>
      </c>
      <c r="BI1252" s="123" t="s">
        <v>7553</v>
      </c>
      <c r="BJ1252" s="179">
        <v>42254</v>
      </c>
      <c r="BK1252" s="351">
        <v>42275</v>
      </c>
      <c r="BL1252" s="351">
        <v>42269</v>
      </c>
      <c r="BM1252" s="179"/>
      <c r="BN1252" s="89"/>
      <c r="BQ1252" s="345">
        <v>4375000</v>
      </c>
    </row>
    <row r="1253" spans="1:69" x14ac:dyDescent="0.25">
      <c r="A1253" s="97">
        <v>1250</v>
      </c>
      <c r="B1253" s="404" t="s">
        <v>7554</v>
      </c>
      <c r="C1253" s="67">
        <v>4500072985</v>
      </c>
      <c r="D1253" s="67" t="s">
        <v>7555</v>
      </c>
      <c r="E1253" s="204">
        <v>6000000</v>
      </c>
      <c r="F1253" s="69" t="s">
        <v>979</v>
      </c>
      <c r="G1253" s="69">
        <v>2015</v>
      </c>
      <c r="H1253" s="174">
        <v>42244</v>
      </c>
      <c r="I1253" s="394">
        <v>42249</v>
      </c>
      <c r="J1253" s="97" t="s">
        <v>94</v>
      </c>
      <c r="K1253" s="123" t="s">
        <v>95</v>
      </c>
      <c r="L1253" s="88" t="s">
        <v>96</v>
      </c>
      <c r="M1253" s="99" t="s">
        <v>377</v>
      </c>
      <c r="N1253" s="69" t="s">
        <v>98</v>
      </c>
      <c r="O1253" s="69" t="s">
        <v>98</v>
      </c>
      <c r="P1253" s="100">
        <v>6000000</v>
      </c>
      <c r="Q1253" s="69">
        <v>2015</v>
      </c>
      <c r="R1253" s="69" t="s">
        <v>979</v>
      </c>
      <c r="S1253" s="363">
        <v>42236</v>
      </c>
      <c r="T1253" s="69"/>
      <c r="U1253" s="350"/>
      <c r="V1253" s="417"/>
      <c r="W1253" s="67" t="s">
        <v>940</v>
      </c>
      <c r="X1253" s="348" t="s">
        <v>7556</v>
      </c>
      <c r="Y1253" s="142" t="s">
        <v>7557</v>
      </c>
      <c r="Z1253" s="123" t="s">
        <v>1724</v>
      </c>
      <c r="AA1253" s="69" t="s">
        <v>128</v>
      </c>
      <c r="AB1253" s="67" t="s">
        <v>3140</v>
      </c>
      <c r="AC1253" s="67" t="s">
        <v>5134</v>
      </c>
      <c r="AD1253" s="69"/>
      <c r="AE1253" s="69"/>
      <c r="AF1253" s="69"/>
      <c r="AG1253" s="69"/>
      <c r="AH1253" s="123" t="s">
        <v>161</v>
      </c>
      <c r="AI1253" s="123" t="s">
        <v>7558</v>
      </c>
      <c r="AJ1253" s="349">
        <v>112.72319</v>
      </c>
      <c r="AK1253" s="381" t="s">
        <v>7559</v>
      </c>
      <c r="AL1253" s="123"/>
      <c r="AM1253" s="123"/>
      <c r="AN1253" s="123"/>
      <c r="AO1253" s="174"/>
      <c r="AP1253" s="174"/>
      <c r="AQ1253" s="174"/>
      <c r="AR1253" s="123"/>
      <c r="AS1253" s="350"/>
      <c r="AT1253" s="350"/>
      <c r="AU1253" s="123"/>
      <c r="AV1253" s="67"/>
      <c r="AW1253" s="179"/>
      <c r="AX1253" s="179"/>
      <c r="AY1253" s="123"/>
      <c r="AZ1253" s="123" t="s">
        <v>7560</v>
      </c>
      <c r="BA1253" s="174">
        <v>42250</v>
      </c>
      <c r="BB1253" s="174">
        <v>42255</v>
      </c>
      <c r="BC1253" s="123"/>
      <c r="BD1253" s="86">
        <f t="shared" si="11"/>
        <v>6000000</v>
      </c>
      <c r="BE1253" s="86">
        <v>0</v>
      </c>
      <c r="BF1253" s="86">
        <v>6000000</v>
      </c>
      <c r="BG1253" s="179">
        <v>42255</v>
      </c>
      <c r="BH1253" s="67" t="s">
        <v>116</v>
      </c>
      <c r="BI1253" s="123" t="s">
        <v>7561</v>
      </c>
      <c r="BJ1253" s="179">
        <v>42256</v>
      </c>
      <c r="BK1253" s="351">
        <v>42291</v>
      </c>
      <c r="BL1253" s="351">
        <v>42297</v>
      </c>
      <c r="BM1253" s="179"/>
      <c r="BN1253" s="89"/>
      <c r="BQ1253" s="20">
        <v>6000000</v>
      </c>
    </row>
    <row r="1254" spans="1:69" x14ac:dyDescent="0.25">
      <c r="A1254" s="97">
        <v>1251</v>
      </c>
      <c r="B1254" s="404" t="s">
        <v>7562</v>
      </c>
      <c r="C1254" s="67">
        <v>4500072984</v>
      </c>
      <c r="D1254" s="67" t="s">
        <v>7563</v>
      </c>
      <c r="E1254" s="204">
        <v>6000000</v>
      </c>
      <c r="F1254" s="69" t="s">
        <v>979</v>
      </c>
      <c r="G1254" s="69">
        <v>2015</v>
      </c>
      <c r="H1254" s="174">
        <v>42244</v>
      </c>
      <c r="I1254" s="394">
        <v>42249</v>
      </c>
      <c r="J1254" s="97" t="s">
        <v>94</v>
      </c>
      <c r="K1254" s="123" t="s">
        <v>95</v>
      </c>
      <c r="L1254" s="88" t="s">
        <v>96</v>
      </c>
      <c r="M1254" s="99" t="s">
        <v>377</v>
      </c>
      <c r="N1254" s="69" t="s">
        <v>98</v>
      </c>
      <c r="O1254" s="69" t="s">
        <v>98</v>
      </c>
      <c r="P1254" s="100">
        <v>6000000</v>
      </c>
      <c r="Q1254" s="69">
        <v>2015</v>
      </c>
      <c r="R1254" s="69" t="s">
        <v>979</v>
      </c>
      <c r="S1254" s="363">
        <v>42236</v>
      </c>
      <c r="T1254" s="69"/>
      <c r="U1254" s="350"/>
      <c r="V1254" s="417"/>
      <c r="W1254" s="67" t="s">
        <v>940</v>
      </c>
      <c r="X1254" s="69" t="s">
        <v>7564</v>
      </c>
      <c r="Y1254" s="67" t="s">
        <v>7565</v>
      </c>
      <c r="Z1254" s="123" t="s">
        <v>1724</v>
      </c>
      <c r="AA1254" s="69" t="s">
        <v>128</v>
      </c>
      <c r="AB1254" s="67" t="s">
        <v>7566</v>
      </c>
      <c r="AC1254" s="89" t="s">
        <v>3164</v>
      </c>
      <c r="AD1254" s="69"/>
      <c r="AE1254" s="69"/>
      <c r="AF1254" s="69"/>
      <c r="AG1254" s="69"/>
      <c r="AH1254" s="123" t="s">
        <v>477</v>
      </c>
      <c r="AI1254" s="123" t="s">
        <v>7567</v>
      </c>
      <c r="AJ1254" s="349">
        <v>106.87291999999999</v>
      </c>
      <c r="AK1254" s="381" t="s">
        <v>7568</v>
      </c>
      <c r="AL1254" s="123"/>
      <c r="AM1254" s="123"/>
      <c r="AN1254" s="123"/>
      <c r="AO1254" s="174"/>
      <c r="AP1254" s="174"/>
      <c r="AQ1254" s="174"/>
      <c r="AR1254" s="123"/>
      <c r="AS1254" s="350"/>
      <c r="AT1254" s="350"/>
      <c r="AU1254" s="123"/>
      <c r="AV1254" s="67"/>
      <c r="AW1254" s="179"/>
      <c r="AX1254" s="179"/>
      <c r="AY1254" s="123"/>
      <c r="AZ1254" s="123" t="s">
        <v>7569</v>
      </c>
      <c r="BA1254" s="174">
        <v>42250</v>
      </c>
      <c r="BB1254" s="174">
        <v>42255</v>
      </c>
      <c r="BC1254" s="123"/>
      <c r="BD1254" s="86">
        <f t="shared" si="11"/>
        <v>6000000</v>
      </c>
      <c r="BE1254" s="86">
        <v>0</v>
      </c>
      <c r="BF1254" s="86">
        <v>6000000</v>
      </c>
      <c r="BG1254" s="179">
        <v>42255</v>
      </c>
      <c r="BH1254" s="67" t="s">
        <v>116</v>
      </c>
      <c r="BI1254" s="123" t="s">
        <v>7570</v>
      </c>
      <c r="BJ1254" s="179">
        <v>42256</v>
      </c>
      <c r="BK1254" s="351">
        <v>42277</v>
      </c>
      <c r="BL1254" s="351">
        <v>42269</v>
      </c>
      <c r="BM1254" s="179"/>
      <c r="BN1254" s="89"/>
      <c r="BQ1254" s="20">
        <v>6000000</v>
      </c>
    </row>
    <row r="1255" spans="1:69" x14ac:dyDescent="0.25">
      <c r="A1255" s="97">
        <v>1252</v>
      </c>
      <c r="B1255" s="404" t="s">
        <v>7571</v>
      </c>
      <c r="C1255" s="67">
        <v>4500072981</v>
      </c>
      <c r="D1255" s="67" t="s">
        <v>7572</v>
      </c>
      <c r="E1255" s="204">
        <v>6000000</v>
      </c>
      <c r="F1255" s="69" t="s">
        <v>979</v>
      </c>
      <c r="G1255" s="69">
        <v>2015</v>
      </c>
      <c r="H1255" s="174">
        <v>42244</v>
      </c>
      <c r="I1255" s="394">
        <v>42249</v>
      </c>
      <c r="J1255" s="97" t="s">
        <v>94</v>
      </c>
      <c r="K1255" s="123" t="s">
        <v>95</v>
      </c>
      <c r="L1255" s="88" t="s">
        <v>96</v>
      </c>
      <c r="M1255" s="99" t="s">
        <v>377</v>
      </c>
      <c r="N1255" s="69" t="s">
        <v>98</v>
      </c>
      <c r="O1255" s="69" t="s">
        <v>98</v>
      </c>
      <c r="P1255" s="100">
        <v>6000000</v>
      </c>
      <c r="Q1255" s="69">
        <v>2015</v>
      </c>
      <c r="R1255" s="69" t="s">
        <v>979</v>
      </c>
      <c r="S1255" s="363">
        <v>42236</v>
      </c>
      <c r="T1255" s="69"/>
      <c r="U1255" s="350"/>
      <c r="V1255" s="417"/>
      <c r="W1255" s="67" t="s">
        <v>940</v>
      </c>
      <c r="X1255" s="69" t="s">
        <v>7573</v>
      </c>
      <c r="Y1255" s="67" t="s">
        <v>7574</v>
      </c>
      <c r="Z1255" s="123" t="s">
        <v>1724</v>
      </c>
      <c r="AA1255" s="69" t="s">
        <v>128</v>
      </c>
      <c r="AB1255" s="67" t="s">
        <v>7575</v>
      </c>
      <c r="AC1255" s="89" t="s">
        <v>2672</v>
      </c>
      <c r="AD1255" s="69"/>
      <c r="AE1255" s="69"/>
      <c r="AF1255" s="69"/>
      <c r="AG1255" s="69"/>
      <c r="AH1255" s="123" t="s">
        <v>477</v>
      </c>
      <c r="AI1255" s="123" t="s">
        <v>7576</v>
      </c>
      <c r="AJ1255" s="349">
        <v>106.82966999999999</v>
      </c>
      <c r="AK1255" s="381" t="s">
        <v>7577</v>
      </c>
      <c r="AL1255" s="123"/>
      <c r="AM1255" s="123"/>
      <c r="AN1255" s="123"/>
      <c r="AO1255" s="174"/>
      <c r="AP1255" s="174"/>
      <c r="AQ1255" s="174"/>
      <c r="AR1255" s="123"/>
      <c r="AS1255" s="350"/>
      <c r="AT1255" s="350"/>
      <c r="AU1255" s="123"/>
      <c r="AV1255" s="67"/>
      <c r="AW1255" s="179"/>
      <c r="AX1255" s="179"/>
      <c r="AY1255" s="123"/>
      <c r="AZ1255" s="123" t="s">
        <v>7578</v>
      </c>
      <c r="BA1255" s="174">
        <v>42250</v>
      </c>
      <c r="BB1255" s="174">
        <v>42255</v>
      </c>
      <c r="BC1255" s="123"/>
      <c r="BD1255" s="86">
        <f t="shared" si="11"/>
        <v>6000000</v>
      </c>
      <c r="BE1255" s="86">
        <v>0</v>
      </c>
      <c r="BF1255" s="86">
        <v>6000000</v>
      </c>
      <c r="BG1255" s="179">
        <v>42255</v>
      </c>
      <c r="BH1255" s="67" t="s">
        <v>116</v>
      </c>
      <c r="BI1255" s="123" t="s">
        <v>7579</v>
      </c>
      <c r="BJ1255" s="179">
        <v>42256</v>
      </c>
      <c r="BK1255" s="351">
        <v>42277</v>
      </c>
      <c r="BL1255" s="351">
        <v>42269</v>
      </c>
      <c r="BM1255" s="179"/>
      <c r="BN1255" s="89"/>
      <c r="BQ1255" s="20">
        <v>6000000</v>
      </c>
    </row>
    <row r="1256" spans="1:69" x14ac:dyDescent="0.25">
      <c r="A1256" s="97">
        <v>1253</v>
      </c>
      <c r="B1256" s="404" t="s">
        <v>7580</v>
      </c>
      <c r="C1256" s="67">
        <v>4500072982</v>
      </c>
      <c r="D1256" s="67" t="s">
        <v>7555</v>
      </c>
      <c r="E1256" s="204">
        <v>6000000</v>
      </c>
      <c r="F1256" s="69" t="s">
        <v>979</v>
      </c>
      <c r="G1256" s="69">
        <v>2015</v>
      </c>
      <c r="H1256" s="174">
        <v>42244</v>
      </c>
      <c r="I1256" s="394">
        <v>42249</v>
      </c>
      <c r="J1256" s="97" t="s">
        <v>94</v>
      </c>
      <c r="K1256" s="123" t="s">
        <v>95</v>
      </c>
      <c r="L1256" s="88" t="s">
        <v>96</v>
      </c>
      <c r="M1256" s="99" t="s">
        <v>377</v>
      </c>
      <c r="N1256" s="69" t="s">
        <v>98</v>
      </c>
      <c r="O1256" s="69" t="s">
        <v>98</v>
      </c>
      <c r="P1256" s="100">
        <v>6000000</v>
      </c>
      <c r="Q1256" s="69">
        <v>2015</v>
      </c>
      <c r="R1256" s="69" t="s">
        <v>979</v>
      </c>
      <c r="S1256" s="363">
        <v>42236</v>
      </c>
      <c r="T1256" s="69"/>
      <c r="U1256" s="350"/>
      <c r="V1256" s="417"/>
      <c r="W1256" s="67" t="s">
        <v>940</v>
      </c>
      <c r="X1256" s="69" t="s">
        <v>5408</v>
      </c>
      <c r="Y1256" s="67" t="s">
        <v>5409</v>
      </c>
      <c r="Z1256" s="123" t="s">
        <v>1724</v>
      </c>
      <c r="AA1256" s="69" t="s">
        <v>128</v>
      </c>
      <c r="AB1256" s="67" t="s">
        <v>7581</v>
      </c>
      <c r="AC1256" s="89" t="s">
        <v>5134</v>
      </c>
      <c r="AD1256" s="69"/>
      <c r="AE1256" s="69"/>
      <c r="AF1256" s="69"/>
      <c r="AG1256" s="69"/>
      <c r="AH1256" s="123" t="s">
        <v>477</v>
      </c>
      <c r="AI1256" s="123" t="s">
        <v>5412</v>
      </c>
      <c r="AJ1256" s="349">
        <v>106.87674</v>
      </c>
      <c r="AK1256" s="381" t="s">
        <v>7582</v>
      </c>
      <c r="AL1256" s="123"/>
      <c r="AM1256" s="123"/>
      <c r="AN1256" s="123"/>
      <c r="AO1256" s="174"/>
      <c r="AP1256" s="174"/>
      <c r="AQ1256" s="174"/>
      <c r="AR1256" s="123"/>
      <c r="AS1256" s="350"/>
      <c r="AT1256" s="350"/>
      <c r="AU1256" s="123"/>
      <c r="AV1256" s="67"/>
      <c r="AW1256" s="179"/>
      <c r="AX1256" s="179"/>
      <c r="AY1256" s="123"/>
      <c r="AZ1256" s="123" t="s">
        <v>7583</v>
      </c>
      <c r="BA1256" s="174">
        <v>42250</v>
      </c>
      <c r="BB1256" s="174">
        <v>42255</v>
      </c>
      <c r="BC1256" s="123"/>
      <c r="BD1256" s="86">
        <f t="shared" si="11"/>
        <v>6000000</v>
      </c>
      <c r="BE1256" s="86">
        <v>0</v>
      </c>
      <c r="BF1256" s="86">
        <v>6000000</v>
      </c>
      <c r="BG1256" s="179">
        <v>42255</v>
      </c>
      <c r="BH1256" s="67" t="s">
        <v>116</v>
      </c>
      <c r="BI1256" s="123" t="s">
        <v>7584</v>
      </c>
      <c r="BJ1256" s="179">
        <v>42256</v>
      </c>
      <c r="BK1256" s="351">
        <v>42277</v>
      </c>
      <c r="BL1256" s="351">
        <v>42269</v>
      </c>
      <c r="BM1256" s="179"/>
      <c r="BN1256" s="89"/>
      <c r="BQ1256" s="20">
        <v>6000000</v>
      </c>
    </row>
    <row r="1257" spans="1:69" x14ac:dyDescent="0.25">
      <c r="A1257" s="97">
        <v>1254</v>
      </c>
      <c r="B1257" s="404" t="s">
        <v>7585</v>
      </c>
      <c r="C1257" s="67">
        <v>4500072983</v>
      </c>
      <c r="D1257" s="67" t="s">
        <v>7555</v>
      </c>
      <c r="E1257" s="204">
        <v>6000000</v>
      </c>
      <c r="F1257" s="69" t="s">
        <v>979</v>
      </c>
      <c r="G1257" s="69">
        <v>2015</v>
      </c>
      <c r="H1257" s="174">
        <v>42244</v>
      </c>
      <c r="I1257" s="394">
        <v>42249</v>
      </c>
      <c r="J1257" s="97" t="s">
        <v>94</v>
      </c>
      <c r="K1257" s="123" t="s">
        <v>95</v>
      </c>
      <c r="L1257" s="88" t="s">
        <v>96</v>
      </c>
      <c r="M1257" s="99" t="s">
        <v>377</v>
      </c>
      <c r="N1257" s="69" t="s">
        <v>98</v>
      </c>
      <c r="O1257" s="69" t="s">
        <v>98</v>
      </c>
      <c r="P1257" s="100">
        <v>6000000</v>
      </c>
      <c r="Q1257" s="69">
        <v>2015</v>
      </c>
      <c r="R1257" s="69" t="s">
        <v>979</v>
      </c>
      <c r="S1257" s="363">
        <v>42236</v>
      </c>
      <c r="T1257" s="69"/>
      <c r="U1257" s="350"/>
      <c r="V1257" s="417"/>
      <c r="W1257" s="67" t="s">
        <v>940</v>
      </c>
      <c r="X1257" s="69" t="s">
        <v>7586</v>
      </c>
      <c r="Y1257" s="67" t="s">
        <v>7587</v>
      </c>
      <c r="Z1257" s="123" t="s">
        <v>550</v>
      </c>
      <c r="AA1257" s="69" t="s">
        <v>128</v>
      </c>
      <c r="AB1257" s="67" t="s">
        <v>3129</v>
      </c>
      <c r="AC1257" s="89" t="s">
        <v>5134</v>
      </c>
      <c r="AD1257" s="69"/>
      <c r="AE1257" s="69"/>
      <c r="AF1257" s="69"/>
      <c r="AG1257" s="69"/>
      <c r="AH1257" s="123" t="s">
        <v>477</v>
      </c>
      <c r="AI1257" s="123" t="s">
        <v>7588</v>
      </c>
      <c r="AJ1257" s="349">
        <v>106.86843</v>
      </c>
      <c r="AK1257" s="381" t="s">
        <v>7589</v>
      </c>
      <c r="AL1257" s="123"/>
      <c r="AM1257" s="123"/>
      <c r="AN1257" s="123"/>
      <c r="AO1257" s="174"/>
      <c r="AP1257" s="174"/>
      <c r="AQ1257" s="174"/>
      <c r="AR1257" s="123"/>
      <c r="AS1257" s="350"/>
      <c r="AT1257" s="350"/>
      <c r="AU1257" s="123"/>
      <c r="AV1257" s="67"/>
      <c r="AW1257" s="179"/>
      <c r="AX1257" s="179"/>
      <c r="AY1257" s="123"/>
      <c r="AZ1257" s="123" t="s">
        <v>7590</v>
      </c>
      <c r="BA1257" s="174">
        <v>42250</v>
      </c>
      <c r="BB1257" s="174">
        <v>42255</v>
      </c>
      <c r="BC1257" s="123"/>
      <c r="BD1257" s="86">
        <f t="shared" si="11"/>
        <v>6000000</v>
      </c>
      <c r="BE1257" s="86">
        <v>0</v>
      </c>
      <c r="BF1257" s="86">
        <v>6000000</v>
      </c>
      <c r="BG1257" s="179">
        <v>42255</v>
      </c>
      <c r="BH1257" s="67" t="s">
        <v>116</v>
      </c>
      <c r="BI1257" s="123" t="s">
        <v>7591</v>
      </c>
      <c r="BJ1257" s="179">
        <v>42256</v>
      </c>
      <c r="BK1257" s="351">
        <v>42277</v>
      </c>
      <c r="BL1257" s="351">
        <v>42269</v>
      </c>
      <c r="BM1257" s="179"/>
      <c r="BN1257" s="89"/>
      <c r="BQ1257" s="20">
        <v>6000000</v>
      </c>
    </row>
    <row r="1258" spans="1:69" x14ac:dyDescent="0.25">
      <c r="A1258" s="97">
        <v>1255</v>
      </c>
      <c r="B1258" s="404" t="s">
        <v>7592</v>
      </c>
      <c r="C1258" s="67">
        <v>4500072980</v>
      </c>
      <c r="D1258" s="67" t="s">
        <v>6799</v>
      </c>
      <c r="E1258" s="204">
        <v>6000000</v>
      </c>
      <c r="F1258" s="69" t="s">
        <v>979</v>
      </c>
      <c r="G1258" s="69">
        <v>2015</v>
      </c>
      <c r="H1258" s="174">
        <v>42244</v>
      </c>
      <c r="I1258" s="394">
        <v>42249</v>
      </c>
      <c r="J1258" s="97" t="s">
        <v>94</v>
      </c>
      <c r="K1258" s="123" t="s">
        <v>95</v>
      </c>
      <c r="L1258" s="88" t="s">
        <v>96</v>
      </c>
      <c r="M1258" s="99" t="s">
        <v>377</v>
      </c>
      <c r="N1258" s="69" t="s">
        <v>98</v>
      </c>
      <c r="O1258" s="69" t="s">
        <v>98</v>
      </c>
      <c r="P1258" s="100">
        <v>6000000</v>
      </c>
      <c r="Q1258" s="69">
        <v>2015</v>
      </c>
      <c r="R1258" s="69" t="s">
        <v>979</v>
      </c>
      <c r="S1258" s="363">
        <v>42236</v>
      </c>
      <c r="T1258" s="69"/>
      <c r="U1258" s="350"/>
      <c r="V1258" s="417"/>
      <c r="W1258" s="67" t="s">
        <v>940</v>
      </c>
      <c r="X1258" s="69" t="s">
        <v>7593</v>
      </c>
      <c r="Y1258" s="67" t="s">
        <v>7594</v>
      </c>
      <c r="Z1258" s="123" t="s">
        <v>1724</v>
      </c>
      <c r="AA1258" s="69" t="s">
        <v>128</v>
      </c>
      <c r="AB1258" s="67" t="s">
        <v>2587</v>
      </c>
      <c r="AC1258" s="89" t="s">
        <v>5989</v>
      </c>
      <c r="AD1258" s="69"/>
      <c r="AE1258" s="69"/>
      <c r="AF1258" s="69"/>
      <c r="AG1258" s="69"/>
      <c r="AH1258" s="123" t="s">
        <v>161</v>
      </c>
      <c r="AI1258" s="123" t="s">
        <v>7595</v>
      </c>
      <c r="AJ1258" s="349">
        <v>112.70690999999999</v>
      </c>
      <c r="AK1258" s="381" t="s">
        <v>7596</v>
      </c>
      <c r="AL1258" s="123"/>
      <c r="AM1258" s="123"/>
      <c r="AN1258" s="123"/>
      <c r="AO1258" s="174"/>
      <c r="AP1258" s="174"/>
      <c r="AQ1258" s="174"/>
      <c r="AR1258" s="123"/>
      <c r="AS1258" s="350"/>
      <c r="AT1258" s="350"/>
      <c r="AU1258" s="123"/>
      <c r="AV1258" s="67"/>
      <c r="AW1258" s="179"/>
      <c r="AX1258" s="179"/>
      <c r="AY1258" s="123"/>
      <c r="AZ1258" s="123" t="s">
        <v>7597</v>
      </c>
      <c r="BA1258" s="174">
        <v>42250</v>
      </c>
      <c r="BB1258" s="174">
        <v>42255</v>
      </c>
      <c r="BC1258" s="123"/>
      <c r="BD1258" s="86">
        <f t="shared" si="11"/>
        <v>6000000</v>
      </c>
      <c r="BE1258" s="86">
        <v>0</v>
      </c>
      <c r="BF1258" s="86">
        <v>6000000</v>
      </c>
      <c r="BG1258" s="179">
        <v>42255</v>
      </c>
      <c r="BH1258" s="67" t="s">
        <v>116</v>
      </c>
      <c r="BI1258" s="123" t="s">
        <v>7598</v>
      </c>
      <c r="BJ1258" s="179">
        <v>42256</v>
      </c>
      <c r="BK1258" s="351">
        <v>42277</v>
      </c>
      <c r="BL1258" s="351">
        <v>42269</v>
      </c>
      <c r="BM1258" s="179"/>
      <c r="BN1258" s="89"/>
      <c r="BQ1258" s="20">
        <v>6000000</v>
      </c>
    </row>
    <row r="1259" spans="1:69" x14ac:dyDescent="0.25">
      <c r="A1259" s="97">
        <v>1256</v>
      </c>
      <c r="B1259" s="404" t="s">
        <v>7599</v>
      </c>
      <c r="C1259" s="67" t="s">
        <v>7600</v>
      </c>
      <c r="D1259" s="67" t="s">
        <v>7601</v>
      </c>
      <c r="E1259" s="204">
        <v>10000000</v>
      </c>
      <c r="F1259" s="69" t="s">
        <v>979</v>
      </c>
      <c r="G1259" s="69">
        <v>2015</v>
      </c>
      <c r="H1259" s="174">
        <v>42240</v>
      </c>
      <c r="I1259" s="394">
        <v>42241</v>
      </c>
      <c r="J1259" s="69" t="s">
        <v>600</v>
      </c>
      <c r="K1259" s="123" t="s">
        <v>601</v>
      </c>
      <c r="L1259" s="88" t="s">
        <v>818</v>
      </c>
      <c r="M1259" s="97" t="s">
        <v>98</v>
      </c>
      <c r="N1259" s="97" t="s">
        <v>98</v>
      </c>
      <c r="O1259" s="97" t="s">
        <v>98</v>
      </c>
      <c r="P1259" s="100">
        <v>10000000</v>
      </c>
      <c r="Q1259" s="69">
        <v>2015</v>
      </c>
      <c r="R1259" s="69" t="s">
        <v>979</v>
      </c>
      <c r="S1259" s="363">
        <v>42236</v>
      </c>
      <c r="T1259" s="69"/>
      <c r="U1259" s="350"/>
      <c r="V1259" s="417"/>
      <c r="W1259" s="67" t="s">
        <v>604</v>
      </c>
      <c r="X1259" s="69" t="s">
        <v>5585</v>
      </c>
      <c r="Y1259" s="67" t="s">
        <v>7602</v>
      </c>
      <c r="Z1259" s="123" t="s">
        <v>3897</v>
      </c>
      <c r="AA1259" s="69"/>
      <c r="AB1259" s="67"/>
      <c r="AC1259" s="89"/>
      <c r="AD1259" s="69"/>
      <c r="AE1259" s="69"/>
      <c r="AF1259" s="69"/>
      <c r="AG1259" s="69"/>
      <c r="AH1259" s="123"/>
      <c r="AI1259" s="123"/>
      <c r="AJ1259" s="349"/>
      <c r="AK1259" s="349"/>
      <c r="AL1259" s="123"/>
      <c r="AM1259" s="123"/>
      <c r="AN1259" s="123"/>
      <c r="AO1259" s="174"/>
      <c r="AP1259" s="174"/>
      <c r="AQ1259" s="174"/>
      <c r="AR1259" s="123"/>
      <c r="AS1259" s="350"/>
      <c r="AT1259" s="350"/>
      <c r="AU1259" s="123"/>
      <c r="AV1259" s="67"/>
      <c r="AW1259" s="179"/>
      <c r="AX1259" s="179"/>
      <c r="AY1259" s="123"/>
      <c r="AZ1259" s="123"/>
      <c r="BA1259" s="174">
        <v>42270</v>
      </c>
      <c r="BB1259" s="174"/>
      <c r="BC1259" s="123"/>
      <c r="BD1259" s="86">
        <f t="shared" si="11"/>
        <v>10000000</v>
      </c>
      <c r="BE1259" s="86">
        <f>+BD1259</f>
        <v>10000000</v>
      </c>
      <c r="BF1259" s="86"/>
      <c r="BG1259" s="179"/>
      <c r="BH1259" s="88" t="s">
        <v>776</v>
      </c>
      <c r="BI1259" s="123"/>
      <c r="BJ1259" s="179"/>
      <c r="BK1259" s="351"/>
      <c r="BL1259" s="351"/>
      <c r="BM1259" s="179"/>
      <c r="BN1259" s="89"/>
      <c r="BQ1259" s="20">
        <v>10000000</v>
      </c>
    </row>
    <row r="1260" spans="1:69" x14ac:dyDescent="0.25">
      <c r="A1260" s="97">
        <v>1257</v>
      </c>
      <c r="B1260" s="404" t="s">
        <v>7603</v>
      </c>
      <c r="C1260" s="67" t="s">
        <v>7604</v>
      </c>
      <c r="D1260" s="67" t="s">
        <v>7351</v>
      </c>
      <c r="E1260" s="204">
        <v>6800000</v>
      </c>
      <c r="F1260" s="69" t="s">
        <v>1455</v>
      </c>
      <c r="G1260" s="69">
        <v>2015</v>
      </c>
      <c r="H1260" s="174">
        <v>42251</v>
      </c>
      <c r="I1260" s="394">
        <v>42256</v>
      </c>
      <c r="J1260" s="69" t="s">
        <v>2987</v>
      </c>
      <c r="K1260" s="123" t="s">
        <v>2988</v>
      </c>
      <c r="L1260" s="67" t="s">
        <v>2989</v>
      </c>
      <c r="M1260" s="67" t="s">
        <v>4888</v>
      </c>
      <c r="N1260" s="97" t="s">
        <v>98</v>
      </c>
      <c r="O1260" s="97" t="s">
        <v>98</v>
      </c>
      <c r="P1260" s="100">
        <v>6800000</v>
      </c>
      <c r="Q1260" s="69">
        <v>2015</v>
      </c>
      <c r="R1260" s="69" t="s">
        <v>979</v>
      </c>
      <c r="S1260" s="363">
        <v>42236</v>
      </c>
      <c r="T1260" s="69"/>
      <c r="U1260" s="350"/>
      <c r="V1260" s="417"/>
      <c r="W1260" s="67"/>
      <c r="X1260" s="69" t="s">
        <v>7605</v>
      </c>
      <c r="Z1260" s="67" t="s">
        <v>7606</v>
      </c>
      <c r="AA1260" s="69"/>
      <c r="AB1260" s="67"/>
      <c r="AC1260" s="89"/>
      <c r="AD1260" s="69"/>
      <c r="AE1260" s="69"/>
      <c r="AF1260" s="69"/>
      <c r="AG1260" s="69"/>
      <c r="AH1260" s="123"/>
      <c r="AI1260" s="123" t="s">
        <v>7607</v>
      </c>
      <c r="AJ1260" s="349">
        <v>107.12417000000001</v>
      </c>
      <c r="AK1260" s="381" t="s">
        <v>7608</v>
      </c>
      <c r="AL1260" s="123"/>
      <c r="AM1260" s="123"/>
      <c r="AN1260" s="123"/>
      <c r="AO1260" s="174"/>
      <c r="AP1260" s="174"/>
      <c r="AQ1260" s="174"/>
      <c r="AR1260" s="123"/>
      <c r="AS1260" s="350"/>
      <c r="AT1260" s="350"/>
      <c r="AU1260" s="123"/>
      <c r="AV1260" s="67"/>
      <c r="AW1260" s="179"/>
      <c r="AX1260" s="179"/>
      <c r="AY1260" s="123"/>
      <c r="AZ1260" s="123"/>
      <c r="BA1260" s="174"/>
      <c r="BB1260" s="174"/>
      <c r="BC1260" s="123"/>
      <c r="BD1260" s="86">
        <f t="shared" si="11"/>
        <v>6800000</v>
      </c>
      <c r="BE1260" s="86"/>
      <c r="BF1260" s="86"/>
      <c r="BG1260" s="179"/>
      <c r="BH1260" s="67" t="s">
        <v>639</v>
      </c>
      <c r="BI1260" s="123"/>
      <c r="BJ1260" s="179"/>
      <c r="BK1260" s="351"/>
      <c r="BL1260" s="351"/>
      <c r="BM1260" s="179"/>
      <c r="BN1260" s="89"/>
      <c r="BQ1260" s="20">
        <v>6800000</v>
      </c>
    </row>
    <row r="1261" spans="1:69" x14ac:dyDescent="0.25">
      <c r="A1261" s="97">
        <v>1258</v>
      </c>
      <c r="B1261" s="404" t="s">
        <v>7609</v>
      </c>
      <c r="C1261" s="67" t="s">
        <v>14573</v>
      </c>
      <c r="D1261" s="67" t="s">
        <v>2986</v>
      </c>
      <c r="E1261" s="204">
        <v>6800000</v>
      </c>
      <c r="F1261" s="69" t="s">
        <v>1455</v>
      </c>
      <c r="G1261" s="69">
        <v>2015</v>
      </c>
      <c r="H1261" s="174">
        <v>42270</v>
      </c>
      <c r="I1261" s="394">
        <v>42275</v>
      </c>
      <c r="J1261" s="69" t="s">
        <v>2987</v>
      </c>
      <c r="K1261" s="123" t="s">
        <v>2988</v>
      </c>
      <c r="L1261" s="67" t="s">
        <v>2989</v>
      </c>
      <c r="M1261" s="67" t="s">
        <v>4888</v>
      </c>
      <c r="N1261" s="97" t="s">
        <v>98</v>
      </c>
      <c r="O1261" s="97" t="s">
        <v>98</v>
      </c>
      <c r="P1261" s="100">
        <v>6800000</v>
      </c>
      <c r="Q1261" s="69">
        <v>2015</v>
      </c>
      <c r="R1261" s="69" t="s">
        <v>979</v>
      </c>
      <c r="S1261" s="363">
        <v>42236</v>
      </c>
      <c r="T1261" s="69"/>
      <c r="U1261" s="350"/>
      <c r="V1261" s="417"/>
      <c r="W1261" s="67"/>
      <c r="X1261" s="69" t="s">
        <v>7610</v>
      </c>
      <c r="Y1261" s="385" t="s">
        <v>7611</v>
      </c>
      <c r="Z1261" s="67" t="s">
        <v>7606</v>
      </c>
      <c r="AA1261" s="69"/>
      <c r="AB1261" s="67"/>
      <c r="AC1261" s="89"/>
      <c r="AD1261" s="69"/>
      <c r="AE1261" s="69"/>
      <c r="AF1261" s="69"/>
      <c r="AG1261" s="69"/>
      <c r="AH1261" s="123"/>
      <c r="AI1261" s="123" t="s">
        <v>7612</v>
      </c>
      <c r="AJ1261" s="349">
        <v>107.48390999999999</v>
      </c>
      <c r="AK1261" s="381" t="s">
        <v>7613</v>
      </c>
      <c r="AL1261" s="123"/>
      <c r="AM1261" s="123"/>
      <c r="AN1261" s="123"/>
      <c r="AO1261" s="174"/>
      <c r="AP1261" s="174"/>
      <c r="AQ1261" s="174"/>
      <c r="AR1261" s="123"/>
      <c r="AS1261" s="350"/>
      <c r="AT1261" s="350"/>
      <c r="AU1261" s="123"/>
      <c r="AV1261" s="67"/>
      <c r="AW1261" s="179"/>
      <c r="AX1261" s="179"/>
      <c r="AY1261" s="123"/>
      <c r="AZ1261" s="123"/>
      <c r="BA1261" s="174">
        <v>42278</v>
      </c>
      <c r="BB1261" s="174">
        <v>42289</v>
      </c>
      <c r="BC1261" s="123"/>
      <c r="BD1261" s="86">
        <f t="shared" si="11"/>
        <v>6800000</v>
      </c>
      <c r="BE1261" s="86">
        <v>0</v>
      </c>
      <c r="BF1261" s="86">
        <f>+BD1261</f>
        <v>6800000</v>
      </c>
      <c r="BG1261" s="179">
        <v>42290</v>
      </c>
      <c r="BH1261" s="88" t="s">
        <v>116</v>
      </c>
      <c r="BI1261" s="123" t="s">
        <v>15031</v>
      </c>
      <c r="BJ1261" s="179">
        <v>42290</v>
      </c>
      <c r="BK1261" s="351">
        <v>42311</v>
      </c>
      <c r="BL1261" s="351">
        <v>42312</v>
      </c>
      <c r="BM1261" s="179"/>
      <c r="BN1261" s="89"/>
      <c r="BQ1261" s="20">
        <v>6800000</v>
      </c>
    </row>
    <row r="1262" spans="1:69" x14ac:dyDescent="0.25">
      <c r="A1262" s="97">
        <v>1259</v>
      </c>
      <c r="B1262" s="404" t="s">
        <v>7614</v>
      </c>
      <c r="C1262" s="67"/>
      <c r="D1262" s="67"/>
      <c r="E1262" s="204"/>
      <c r="F1262" s="69"/>
      <c r="G1262" s="69"/>
      <c r="H1262" s="174"/>
      <c r="I1262" s="418"/>
      <c r="J1262" s="69" t="s">
        <v>600</v>
      </c>
      <c r="K1262" s="123" t="s">
        <v>769</v>
      </c>
      <c r="L1262" s="67"/>
      <c r="M1262" s="97" t="s">
        <v>98</v>
      </c>
      <c r="N1262" s="97" t="s">
        <v>98</v>
      </c>
      <c r="O1262" s="97" t="s">
        <v>98</v>
      </c>
      <c r="P1262" s="100">
        <v>8000000</v>
      </c>
      <c r="Q1262" s="69">
        <v>2015</v>
      </c>
      <c r="R1262" s="69" t="s">
        <v>979</v>
      </c>
      <c r="S1262" s="363">
        <v>42237</v>
      </c>
      <c r="T1262" s="69"/>
      <c r="U1262" s="350"/>
      <c r="V1262" s="417"/>
      <c r="W1262" s="67" t="s">
        <v>7615</v>
      </c>
      <c r="X1262" s="69" t="s">
        <v>7616</v>
      </c>
      <c r="Y1262" s="67" t="s">
        <v>7617</v>
      </c>
      <c r="Z1262" s="123" t="s">
        <v>7618</v>
      </c>
      <c r="AA1262" s="69"/>
      <c r="AB1262" s="67"/>
      <c r="AC1262" s="89"/>
      <c r="AD1262" s="69"/>
      <c r="AE1262" s="69"/>
      <c r="AF1262" s="69"/>
      <c r="AG1262" s="69"/>
      <c r="AH1262" s="123" t="s">
        <v>477</v>
      </c>
      <c r="AI1262" s="123" t="s">
        <v>7619</v>
      </c>
      <c r="AJ1262" s="349">
        <v>-6.23834</v>
      </c>
      <c r="AK1262" s="349">
        <v>106.78292999999999</v>
      </c>
      <c r="AL1262" s="123"/>
      <c r="AM1262" s="123"/>
      <c r="AN1262" s="123"/>
      <c r="AO1262" s="174"/>
      <c r="AP1262" s="174"/>
      <c r="AQ1262" s="174"/>
      <c r="AR1262" s="123"/>
      <c r="AS1262" s="350"/>
      <c r="AT1262" s="350"/>
      <c r="AU1262" s="123"/>
      <c r="AV1262" s="67"/>
      <c r="AW1262" s="179"/>
      <c r="AX1262" s="179"/>
      <c r="AY1262" s="123"/>
      <c r="AZ1262" s="123"/>
      <c r="BA1262" s="174"/>
      <c r="BB1262" s="174"/>
      <c r="BC1262" s="123"/>
      <c r="BD1262" s="86">
        <f t="shared" si="11"/>
        <v>0</v>
      </c>
      <c r="BE1262" s="86"/>
      <c r="BF1262" s="86"/>
      <c r="BG1262" s="179"/>
      <c r="BH1262" s="88" t="s">
        <v>720</v>
      </c>
      <c r="BI1262" s="123"/>
      <c r="BJ1262" s="179"/>
      <c r="BK1262" s="351"/>
      <c r="BL1262" s="351"/>
      <c r="BM1262" s="179"/>
      <c r="BN1262" s="89"/>
      <c r="BQ1262" s="90">
        <v>8000000</v>
      </c>
    </row>
    <row r="1263" spans="1:69" x14ac:dyDescent="0.25">
      <c r="A1263" s="97">
        <v>1260</v>
      </c>
      <c r="B1263" s="404" t="s">
        <v>7620</v>
      </c>
      <c r="C1263" s="88">
        <v>4800083168</v>
      </c>
      <c r="D1263" s="88" t="s">
        <v>627</v>
      </c>
      <c r="E1263" s="100">
        <v>250000</v>
      </c>
      <c r="F1263" s="97">
        <v>8</v>
      </c>
      <c r="G1263" s="94">
        <v>2014</v>
      </c>
      <c r="H1263" s="98">
        <v>41858</v>
      </c>
      <c r="I1263" s="418"/>
      <c r="J1263" s="97" t="s">
        <v>628</v>
      </c>
      <c r="K1263" s="95" t="s">
        <v>629</v>
      </c>
      <c r="L1263" s="88" t="s">
        <v>630</v>
      </c>
      <c r="M1263" s="67" t="s">
        <v>631</v>
      </c>
      <c r="N1263" s="97" t="s">
        <v>98</v>
      </c>
      <c r="O1263" s="97" t="s">
        <v>98</v>
      </c>
      <c r="P1263" s="100">
        <v>250000</v>
      </c>
      <c r="Q1263" s="97">
        <v>2015</v>
      </c>
      <c r="R1263" s="69" t="s">
        <v>979</v>
      </c>
      <c r="S1263" s="363">
        <v>42235</v>
      </c>
      <c r="T1263" s="69"/>
      <c r="U1263" s="350"/>
      <c r="V1263" s="417"/>
      <c r="W1263" s="67" t="s">
        <v>7621</v>
      </c>
      <c r="X1263" s="69" t="s">
        <v>7622</v>
      </c>
      <c r="Y1263" s="67" t="s">
        <v>7623</v>
      </c>
      <c r="Z1263" s="123" t="s">
        <v>627</v>
      </c>
      <c r="AA1263" s="69"/>
      <c r="AB1263" s="67"/>
      <c r="AC1263" s="89"/>
      <c r="AD1263" s="69"/>
      <c r="AE1263" s="69"/>
      <c r="AF1263" s="69"/>
      <c r="AG1263" s="69"/>
      <c r="AH1263" s="123" t="s">
        <v>477</v>
      </c>
      <c r="AI1263" s="123"/>
      <c r="AJ1263" s="349"/>
      <c r="AK1263" s="349"/>
      <c r="AL1263" s="123"/>
      <c r="AM1263" s="123"/>
      <c r="AN1263" s="123"/>
      <c r="AO1263" s="174"/>
      <c r="AP1263" s="174"/>
      <c r="AQ1263" s="174"/>
      <c r="AR1263" s="123"/>
      <c r="AS1263" s="350"/>
      <c r="AT1263" s="350"/>
      <c r="AU1263" s="123"/>
      <c r="AV1263" s="67" t="s">
        <v>7624</v>
      </c>
      <c r="AW1263" s="179">
        <v>42257</v>
      </c>
      <c r="AX1263" s="179"/>
      <c r="AY1263" s="123"/>
      <c r="AZ1263" s="123"/>
      <c r="BA1263" s="174"/>
      <c r="BB1263" s="174"/>
      <c r="BC1263" s="123"/>
      <c r="BD1263" s="86">
        <f t="shared" si="11"/>
        <v>250000</v>
      </c>
      <c r="BE1263" s="86"/>
      <c r="BF1263" s="86"/>
      <c r="BG1263" s="179"/>
      <c r="BH1263" s="67"/>
      <c r="BI1263" s="123"/>
      <c r="BJ1263" s="179"/>
      <c r="BK1263" s="351"/>
      <c r="BL1263" s="351"/>
      <c r="BM1263" s="179"/>
      <c r="BN1263" s="89"/>
      <c r="BO1263" s="274" t="s">
        <v>7625</v>
      </c>
      <c r="BQ1263" s="90">
        <v>250000</v>
      </c>
    </row>
    <row r="1264" spans="1:69" x14ac:dyDescent="0.25">
      <c r="A1264" s="97">
        <v>1261</v>
      </c>
      <c r="B1264" s="404" t="s">
        <v>7626</v>
      </c>
      <c r="C1264" s="88">
        <v>4800083168</v>
      </c>
      <c r="D1264" s="88" t="s">
        <v>627</v>
      </c>
      <c r="E1264" s="100">
        <v>250000</v>
      </c>
      <c r="F1264" s="97">
        <v>8</v>
      </c>
      <c r="G1264" s="94">
        <v>2014</v>
      </c>
      <c r="H1264" s="98">
        <v>41858</v>
      </c>
      <c r="I1264" s="418"/>
      <c r="J1264" s="97" t="s">
        <v>628</v>
      </c>
      <c r="K1264" s="95" t="s">
        <v>629</v>
      </c>
      <c r="L1264" s="88" t="s">
        <v>630</v>
      </c>
      <c r="M1264" s="67" t="s">
        <v>631</v>
      </c>
      <c r="N1264" s="97" t="s">
        <v>98</v>
      </c>
      <c r="O1264" s="97" t="s">
        <v>98</v>
      </c>
      <c r="P1264" s="100">
        <v>250000</v>
      </c>
      <c r="Q1264" s="97">
        <v>2015</v>
      </c>
      <c r="R1264" s="69" t="s">
        <v>979</v>
      </c>
      <c r="S1264" s="363">
        <v>42235</v>
      </c>
      <c r="T1264" s="69"/>
      <c r="U1264" s="350"/>
      <c r="V1264" s="417"/>
      <c r="W1264" s="67" t="s">
        <v>7621</v>
      </c>
      <c r="X1264" s="69" t="s">
        <v>7627</v>
      </c>
      <c r="Y1264" s="67" t="s">
        <v>7628</v>
      </c>
      <c r="Z1264" s="123" t="s">
        <v>627</v>
      </c>
      <c r="AA1264" s="69"/>
      <c r="AB1264" s="67"/>
      <c r="AC1264" s="89"/>
      <c r="AD1264" s="69"/>
      <c r="AE1264" s="69"/>
      <c r="AF1264" s="69"/>
      <c r="AG1264" s="69"/>
      <c r="AH1264" s="123" t="s">
        <v>477</v>
      </c>
      <c r="AI1264" s="123"/>
      <c r="AJ1264" s="349"/>
      <c r="AK1264" s="349"/>
      <c r="AL1264" s="123"/>
      <c r="AM1264" s="123"/>
      <c r="AN1264" s="123"/>
      <c r="AO1264" s="174"/>
      <c r="AP1264" s="174"/>
      <c r="AQ1264" s="174"/>
      <c r="AR1264" s="123"/>
      <c r="AS1264" s="350"/>
      <c r="AT1264" s="350"/>
      <c r="AU1264" s="123"/>
      <c r="AV1264" s="67" t="s">
        <v>7624</v>
      </c>
      <c r="AW1264" s="179">
        <v>42257</v>
      </c>
      <c r="AX1264" s="179"/>
      <c r="AY1264" s="123"/>
      <c r="AZ1264" s="123"/>
      <c r="BA1264" s="174"/>
      <c r="BB1264" s="174"/>
      <c r="BC1264" s="123"/>
      <c r="BD1264" s="86">
        <f t="shared" si="11"/>
        <v>250000</v>
      </c>
      <c r="BE1264" s="86"/>
      <c r="BF1264" s="86"/>
      <c r="BG1264" s="179"/>
      <c r="BH1264" s="67"/>
      <c r="BI1264" s="123"/>
      <c r="BJ1264" s="179"/>
      <c r="BK1264" s="351"/>
      <c r="BL1264" s="351"/>
      <c r="BM1264" s="179"/>
      <c r="BN1264" s="89"/>
      <c r="BO1264" s="274" t="s">
        <v>7625</v>
      </c>
      <c r="BQ1264" s="90">
        <v>250000</v>
      </c>
    </row>
    <row r="1265" spans="1:69" x14ac:dyDescent="0.25">
      <c r="A1265" s="97">
        <v>1262</v>
      </c>
      <c r="B1265" s="404" t="s">
        <v>7629</v>
      </c>
      <c r="C1265" s="88">
        <v>4800083168</v>
      </c>
      <c r="D1265" s="88" t="s">
        <v>627</v>
      </c>
      <c r="E1265" s="100">
        <v>250000</v>
      </c>
      <c r="F1265" s="97">
        <v>8</v>
      </c>
      <c r="G1265" s="94">
        <v>2014</v>
      </c>
      <c r="H1265" s="98">
        <v>41858</v>
      </c>
      <c r="I1265" s="418"/>
      <c r="J1265" s="97" t="s">
        <v>628</v>
      </c>
      <c r="K1265" s="95" t="s">
        <v>629</v>
      </c>
      <c r="L1265" s="88" t="s">
        <v>630</v>
      </c>
      <c r="M1265" s="67" t="s">
        <v>631</v>
      </c>
      <c r="N1265" s="97" t="s">
        <v>98</v>
      </c>
      <c r="O1265" s="97" t="s">
        <v>98</v>
      </c>
      <c r="P1265" s="100">
        <v>250000</v>
      </c>
      <c r="Q1265" s="97">
        <v>2015</v>
      </c>
      <c r="R1265" s="69" t="s">
        <v>979</v>
      </c>
      <c r="S1265" s="363">
        <v>42235</v>
      </c>
      <c r="T1265" s="69"/>
      <c r="U1265" s="350"/>
      <c r="V1265" s="417"/>
      <c r="W1265" s="67" t="s">
        <v>7621</v>
      </c>
      <c r="X1265" s="69" t="s">
        <v>7630</v>
      </c>
      <c r="Y1265" s="67" t="s">
        <v>7631</v>
      </c>
      <c r="Z1265" s="123" t="s">
        <v>627</v>
      </c>
      <c r="AA1265" s="69"/>
      <c r="AB1265" s="67"/>
      <c r="AC1265" s="89"/>
      <c r="AD1265" s="69"/>
      <c r="AE1265" s="69"/>
      <c r="AF1265" s="69"/>
      <c r="AG1265" s="69"/>
      <c r="AH1265" s="123" t="s">
        <v>477</v>
      </c>
      <c r="AI1265" s="123"/>
      <c r="AJ1265" s="349"/>
      <c r="AK1265" s="349"/>
      <c r="AL1265" s="123"/>
      <c r="AM1265" s="123"/>
      <c r="AN1265" s="123"/>
      <c r="AO1265" s="174"/>
      <c r="AP1265" s="174"/>
      <c r="AQ1265" s="174"/>
      <c r="AR1265" s="123"/>
      <c r="AS1265" s="350"/>
      <c r="AT1265" s="350"/>
      <c r="AU1265" s="123"/>
      <c r="AV1265" s="67" t="s">
        <v>7632</v>
      </c>
      <c r="AW1265" s="179">
        <v>42248</v>
      </c>
      <c r="AX1265" s="179">
        <v>42257</v>
      </c>
      <c r="AY1265" s="123"/>
      <c r="AZ1265" s="123"/>
      <c r="BA1265" s="174"/>
      <c r="BB1265" s="174"/>
      <c r="BC1265" s="123"/>
      <c r="BD1265" s="86">
        <f t="shared" si="11"/>
        <v>250000</v>
      </c>
      <c r="BE1265" s="86"/>
      <c r="BF1265" s="86"/>
      <c r="BG1265" s="179"/>
      <c r="BH1265" s="67"/>
      <c r="BI1265" s="123"/>
      <c r="BJ1265" s="179"/>
      <c r="BK1265" s="351"/>
      <c r="BL1265" s="351"/>
      <c r="BM1265" s="179"/>
      <c r="BN1265" s="89"/>
      <c r="BO1265" s="274" t="s">
        <v>7625</v>
      </c>
      <c r="BQ1265" s="90">
        <v>250000</v>
      </c>
    </row>
    <row r="1266" spans="1:69" x14ac:dyDescent="0.25">
      <c r="A1266" s="97">
        <v>1263</v>
      </c>
      <c r="B1266" s="404" t="s">
        <v>7633</v>
      </c>
      <c r="C1266" s="88">
        <v>4800083168</v>
      </c>
      <c r="D1266" s="88" t="s">
        <v>627</v>
      </c>
      <c r="E1266" s="100">
        <v>250000</v>
      </c>
      <c r="F1266" s="97">
        <v>8</v>
      </c>
      <c r="G1266" s="94">
        <v>2014</v>
      </c>
      <c r="H1266" s="98">
        <v>41858</v>
      </c>
      <c r="I1266" s="418"/>
      <c r="J1266" s="97" t="s">
        <v>628</v>
      </c>
      <c r="K1266" s="95" t="s">
        <v>629</v>
      </c>
      <c r="L1266" s="88" t="s">
        <v>630</v>
      </c>
      <c r="M1266" s="67" t="s">
        <v>631</v>
      </c>
      <c r="N1266" s="97" t="s">
        <v>98</v>
      </c>
      <c r="O1266" s="97" t="s">
        <v>98</v>
      </c>
      <c r="P1266" s="100">
        <v>250000</v>
      </c>
      <c r="Q1266" s="97">
        <v>2015</v>
      </c>
      <c r="R1266" s="69" t="s">
        <v>979</v>
      </c>
      <c r="S1266" s="363">
        <v>42235</v>
      </c>
      <c r="T1266" s="69"/>
      <c r="U1266" s="350"/>
      <c r="V1266" s="417"/>
      <c r="W1266" s="67" t="s">
        <v>7621</v>
      </c>
      <c r="X1266" s="69" t="s">
        <v>7634</v>
      </c>
      <c r="Y1266" s="67" t="s">
        <v>7635</v>
      </c>
      <c r="Z1266" s="123" t="s">
        <v>627</v>
      </c>
      <c r="AA1266" s="69"/>
      <c r="AB1266" s="67"/>
      <c r="AC1266" s="89"/>
      <c r="AD1266" s="69"/>
      <c r="AE1266" s="69"/>
      <c r="AF1266" s="69"/>
      <c r="AG1266" s="69"/>
      <c r="AH1266" s="123" t="s">
        <v>477</v>
      </c>
      <c r="AI1266" s="123"/>
      <c r="AJ1266" s="349"/>
      <c r="AK1266" s="349"/>
      <c r="AL1266" s="123"/>
      <c r="AM1266" s="123"/>
      <c r="AN1266" s="123"/>
      <c r="AO1266" s="174"/>
      <c r="AP1266" s="174"/>
      <c r="AQ1266" s="174"/>
      <c r="AR1266" s="123"/>
      <c r="AS1266" s="350"/>
      <c r="AT1266" s="350"/>
      <c r="AU1266" s="123"/>
      <c r="AV1266" s="67" t="s">
        <v>7632</v>
      </c>
      <c r="AW1266" s="179">
        <v>42248</v>
      </c>
      <c r="AX1266" s="179">
        <v>42257</v>
      </c>
      <c r="AY1266" s="123"/>
      <c r="AZ1266" s="123"/>
      <c r="BA1266" s="174"/>
      <c r="BB1266" s="174"/>
      <c r="BC1266" s="123"/>
      <c r="BD1266" s="86">
        <f t="shared" si="11"/>
        <v>250000</v>
      </c>
      <c r="BE1266" s="86"/>
      <c r="BF1266" s="86"/>
      <c r="BG1266" s="179"/>
      <c r="BH1266" s="67"/>
      <c r="BI1266" s="123"/>
      <c r="BJ1266" s="179"/>
      <c r="BK1266" s="351"/>
      <c r="BL1266" s="351"/>
      <c r="BM1266" s="179"/>
      <c r="BN1266" s="89"/>
      <c r="BO1266" s="274" t="s">
        <v>7625</v>
      </c>
      <c r="BQ1266" s="90">
        <v>250000</v>
      </c>
    </row>
    <row r="1267" spans="1:69" x14ac:dyDescent="0.25">
      <c r="A1267" s="97">
        <v>1264</v>
      </c>
      <c r="B1267" s="404" t="s">
        <v>7636</v>
      </c>
      <c r="C1267" s="88">
        <v>4800083168</v>
      </c>
      <c r="D1267" s="88" t="s">
        <v>627</v>
      </c>
      <c r="E1267" s="100">
        <v>250000</v>
      </c>
      <c r="F1267" s="97">
        <v>8</v>
      </c>
      <c r="G1267" s="94">
        <v>2014</v>
      </c>
      <c r="H1267" s="98">
        <v>41858</v>
      </c>
      <c r="I1267" s="418"/>
      <c r="J1267" s="97" t="s">
        <v>628</v>
      </c>
      <c r="K1267" s="95" t="s">
        <v>629</v>
      </c>
      <c r="L1267" s="88" t="s">
        <v>630</v>
      </c>
      <c r="M1267" s="67" t="s">
        <v>631</v>
      </c>
      <c r="N1267" s="97" t="s">
        <v>98</v>
      </c>
      <c r="O1267" s="97" t="s">
        <v>98</v>
      </c>
      <c r="P1267" s="100">
        <v>250000</v>
      </c>
      <c r="Q1267" s="97">
        <v>2015</v>
      </c>
      <c r="R1267" s="69" t="s">
        <v>979</v>
      </c>
      <c r="S1267" s="363">
        <v>42235</v>
      </c>
      <c r="T1267" s="69"/>
      <c r="U1267" s="350"/>
      <c r="V1267" s="417"/>
      <c r="W1267" s="67" t="s">
        <v>7621</v>
      </c>
      <c r="X1267" s="69" t="s">
        <v>7637</v>
      </c>
      <c r="Y1267" s="67" t="s">
        <v>7638</v>
      </c>
      <c r="Z1267" s="123" t="s">
        <v>627</v>
      </c>
      <c r="AA1267" s="69"/>
      <c r="AB1267" s="67"/>
      <c r="AC1267" s="89"/>
      <c r="AD1267" s="69"/>
      <c r="AE1267" s="69"/>
      <c r="AF1267" s="69"/>
      <c r="AG1267" s="69"/>
      <c r="AH1267" s="123" t="s">
        <v>477</v>
      </c>
      <c r="AI1267" s="123"/>
      <c r="AJ1267" s="349"/>
      <c r="AK1267" s="349"/>
      <c r="AL1267" s="123"/>
      <c r="AM1267" s="123"/>
      <c r="AN1267" s="123"/>
      <c r="AO1267" s="174"/>
      <c r="AP1267" s="174"/>
      <c r="AQ1267" s="174"/>
      <c r="AR1267" s="123"/>
      <c r="AS1267" s="350"/>
      <c r="AT1267" s="350"/>
      <c r="AU1267" s="123"/>
      <c r="AV1267" s="67" t="s">
        <v>7632</v>
      </c>
      <c r="AW1267" s="179">
        <v>42248</v>
      </c>
      <c r="AX1267" s="179">
        <v>42257</v>
      </c>
      <c r="AY1267" s="123"/>
      <c r="AZ1267" s="123"/>
      <c r="BA1267" s="174"/>
      <c r="BB1267" s="174"/>
      <c r="BC1267" s="123"/>
      <c r="BD1267" s="86">
        <f t="shared" si="11"/>
        <v>250000</v>
      </c>
      <c r="BE1267" s="86"/>
      <c r="BF1267" s="86"/>
      <c r="BG1267" s="179"/>
      <c r="BH1267" s="67"/>
      <c r="BI1267" s="123"/>
      <c r="BJ1267" s="179"/>
      <c r="BK1267" s="351"/>
      <c r="BL1267" s="351"/>
      <c r="BM1267" s="179"/>
      <c r="BN1267" s="89"/>
      <c r="BO1267" s="274" t="s">
        <v>7625</v>
      </c>
      <c r="BQ1267" s="90">
        <v>250000</v>
      </c>
    </row>
    <row r="1268" spans="1:69" x14ac:dyDescent="0.25">
      <c r="A1268" s="97">
        <v>1265</v>
      </c>
      <c r="B1268" s="404" t="s">
        <v>7639</v>
      </c>
      <c r="C1268" s="88">
        <v>4800083168</v>
      </c>
      <c r="D1268" s="88" t="s">
        <v>627</v>
      </c>
      <c r="E1268" s="100">
        <v>250000</v>
      </c>
      <c r="F1268" s="97">
        <v>8</v>
      </c>
      <c r="G1268" s="94">
        <v>2014</v>
      </c>
      <c r="H1268" s="98">
        <v>41858</v>
      </c>
      <c r="I1268" s="418"/>
      <c r="J1268" s="97" t="s">
        <v>628</v>
      </c>
      <c r="K1268" s="95" t="s">
        <v>629</v>
      </c>
      <c r="L1268" s="88" t="s">
        <v>630</v>
      </c>
      <c r="M1268" s="67" t="s">
        <v>631</v>
      </c>
      <c r="N1268" s="97" t="s">
        <v>98</v>
      </c>
      <c r="O1268" s="97" t="s">
        <v>98</v>
      </c>
      <c r="P1268" s="100">
        <v>250000</v>
      </c>
      <c r="Q1268" s="97">
        <v>2015</v>
      </c>
      <c r="R1268" s="69" t="s">
        <v>979</v>
      </c>
      <c r="S1268" s="363">
        <v>42235</v>
      </c>
      <c r="T1268" s="69"/>
      <c r="U1268" s="350"/>
      <c r="V1268" s="417"/>
      <c r="W1268" s="67" t="s">
        <v>7621</v>
      </c>
      <c r="X1268" s="69" t="s">
        <v>7640</v>
      </c>
      <c r="Y1268" s="67" t="s">
        <v>7641</v>
      </c>
      <c r="Z1268" s="123" t="s">
        <v>627</v>
      </c>
      <c r="AA1268" s="69"/>
      <c r="AB1268" s="67"/>
      <c r="AC1268" s="89"/>
      <c r="AD1268" s="69"/>
      <c r="AE1268" s="69"/>
      <c r="AF1268" s="69"/>
      <c r="AG1268" s="69"/>
      <c r="AH1268" s="123" t="s">
        <v>477</v>
      </c>
      <c r="AI1268" s="123"/>
      <c r="AJ1268" s="349"/>
      <c r="AK1268" s="349"/>
      <c r="AL1268" s="123"/>
      <c r="AM1268" s="123"/>
      <c r="AN1268" s="123"/>
      <c r="AO1268" s="174"/>
      <c r="AP1268" s="174"/>
      <c r="AQ1268" s="174"/>
      <c r="AR1268" s="123"/>
      <c r="AS1268" s="350"/>
      <c r="AT1268" s="350"/>
      <c r="AU1268" s="123"/>
      <c r="AV1268" s="67" t="s">
        <v>7632</v>
      </c>
      <c r="AW1268" s="179">
        <v>42248</v>
      </c>
      <c r="AX1268" s="179">
        <v>42257</v>
      </c>
      <c r="AY1268" s="123"/>
      <c r="AZ1268" s="123"/>
      <c r="BA1268" s="174"/>
      <c r="BB1268" s="174"/>
      <c r="BC1268" s="123"/>
      <c r="BD1268" s="86">
        <f t="shared" si="11"/>
        <v>250000</v>
      </c>
      <c r="BE1268" s="86"/>
      <c r="BF1268" s="86"/>
      <c r="BG1268" s="179"/>
      <c r="BH1268" s="67"/>
      <c r="BI1268" s="123"/>
      <c r="BJ1268" s="179"/>
      <c r="BK1268" s="351"/>
      <c r="BL1268" s="351"/>
      <c r="BM1268" s="179"/>
      <c r="BN1268" s="89"/>
      <c r="BO1268" s="274" t="s">
        <v>7625</v>
      </c>
      <c r="BQ1268" s="90">
        <v>250000</v>
      </c>
    </row>
    <row r="1269" spans="1:69" x14ac:dyDescent="0.25">
      <c r="A1269" s="97">
        <v>1266</v>
      </c>
      <c r="B1269" s="404" t="s">
        <v>7642</v>
      </c>
      <c r="C1269" s="88">
        <v>4800083168</v>
      </c>
      <c r="D1269" s="88" t="s">
        <v>627</v>
      </c>
      <c r="E1269" s="100">
        <v>250000</v>
      </c>
      <c r="F1269" s="97">
        <v>8</v>
      </c>
      <c r="G1269" s="94">
        <v>2014</v>
      </c>
      <c r="H1269" s="98">
        <v>41858</v>
      </c>
      <c r="I1269" s="418"/>
      <c r="J1269" s="97" t="s">
        <v>628</v>
      </c>
      <c r="K1269" s="95" t="s">
        <v>629</v>
      </c>
      <c r="L1269" s="88" t="s">
        <v>630</v>
      </c>
      <c r="M1269" s="67" t="s">
        <v>631</v>
      </c>
      <c r="N1269" s="97" t="s">
        <v>98</v>
      </c>
      <c r="O1269" s="97" t="s">
        <v>98</v>
      </c>
      <c r="P1269" s="100">
        <v>250000</v>
      </c>
      <c r="Q1269" s="97">
        <v>2015</v>
      </c>
      <c r="R1269" s="69" t="s">
        <v>979</v>
      </c>
      <c r="S1269" s="363">
        <v>42235</v>
      </c>
      <c r="T1269" s="69"/>
      <c r="U1269" s="350"/>
      <c r="V1269" s="417"/>
      <c r="W1269" s="67" t="s">
        <v>7621</v>
      </c>
      <c r="X1269" s="69" t="s">
        <v>3918</v>
      </c>
      <c r="Y1269" s="67" t="s">
        <v>7643</v>
      </c>
      <c r="Z1269" s="123" t="s">
        <v>627</v>
      </c>
      <c r="AA1269" s="69"/>
      <c r="AB1269" s="67"/>
      <c r="AC1269" s="89"/>
      <c r="AD1269" s="69"/>
      <c r="AE1269" s="69"/>
      <c r="AF1269" s="69"/>
      <c r="AG1269" s="69"/>
      <c r="AH1269" s="123" t="s">
        <v>477</v>
      </c>
      <c r="AI1269" s="123"/>
      <c r="AJ1269" s="349"/>
      <c r="AK1269" s="349"/>
      <c r="AL1269" s="123"/>
      <c r="AM1269" s="123"/>
      <c r="AN1269" s="123"/>
      <c r="AO1269" s="174"/>
      <c r="AP1269" s="174"/>
      <c r="AQ1269" s="174"/>
      <c r="AR1269" s="123"/>
      <c r="AS1269" s="350"/>
      <c r="AT1269" s="350"/>
      <c r="AU1269" s="123"/>
      <c r="AV1269" s="67" t="s">
        <v>7632</v>
      </c>
      <c r="AW1269" s="179">
        <v>42248</v>
      </c>
      <c r="AX1269" s="179">
        <v>42257</v>
      </c>
      <c r="AY1269" s="123"/>
      <c r="AZ1269" s="123"/>
      <c r="BA1269" s="174"/>
      <c r="BB1269" s="174"/>
      <c r="BC1269" s="123"/>
      <c r="BD1269" s="86">
        <f t="shared" si="11"/>
        <v>250000</v>
      </c>
      <c r="BE1269" s="86"/>
      <c r="BF1269" s="86"/>
      <c r="BG1269" s="179"/>
      <c r="BH1269" s="67" t="s">
        <v>7644</v>
      </c>
      <c r="BI1269" s="123"/>
      <c r="BJ1269" s="179"/>
      <c r="BK1269" s="351"/>
      <c r="BL1269" s="351"/>
      <c r="BM1269" s="179"/>
      <c r="BN1269" s="89"/>
      <c r="BO1269" s="274" t="s">
        <v>7625</v>
      </c>
      <c r="BQ1269" s="90">
        <v>250000</v>
      </c>
    </row>
    <row r="1270" spans="1:69" x14ac:dyDescent="0.25">
      <c r="A1270" s="97">
        <v>1267</v>
      </c>
      <c r="B1270" s="404" t="s">
        <v>7645</v>
      </c>
      <c r="C1270" s="88">
        <v>4800083168</v>
      </c>
      <c r="D1270" s="88" t="s">
        <v>627</v>
      </c>
      <c r="E1270" s="100">
        <v>250000</v>
      </c>
      <c r="F1270" s="97">
        <v>8</v>
      </c>
      <c r="G1270" s="94">
        <v>2014</v>
      </c>
      <c r="H1270" s="98">
        <v>41858</v>
      </c>
      <c r="I1270" s="418"/>
      <c r="J1270" s="97" t="s">
        <v>628</v>
      </c>
      <c r="K1270" s="95" t="s">
        <v>629</v>
      </c>
      <c r="L1270" s="88" t="s">
        <v>630</v>
      </c>
      <c r="M1270" s="67" t="s">
        <v>631</v>
      </c>
      <c r="N1270" s="97" t="s">
        <v>98</v>
      </c>
      <c r="O1270" s="97" t="s">
        <v>98</v>
      </c>
      <c r="P1270" s="100">
        <v>250000</v>
      </c>
      <c r="Q1270" s="97">
        <v>2015</v>
      </c>
      <c r="R1270" s="69" t="s">
        <v>979</v>
      </c>
      <c r="S1270" s="363">
        <v>42235</v>
      </c>
      <c r="T1270" s="69"/>
      <c r="U1270" s="350"/>
      <c r="V1270" s="417"/>
      <c r="W1270" s="67" t="s">
        <v>7621</v>
      </c>
      <c r="X1270" s="69" t="s">
        <v>5356</v>
      </c>
      <c r="Y1270" s="67" t="s">
        <v>7646</v>
      </c>
      <c r="Z1270" s="123" t="s">
        <v>627</v>
      </c>
      <c r="AA1270" s="69"/>
      <c r="AB1270" s="67"/>
      <c r="AC1270" s="89"/>
      <c r="AD1270" s="69"/>
      <c r="AE1270" s="69"/>
      <c r="AF1270" s="69"/>
      <c r="AG1270" s="69"/>
      <c r="AH1270" s="123" t="s">
        <v>477</v>
      </c>
      <c r="AI1270" s="123"/>
      <c r="AJ1270" s="349"/>
      <c r="AK1270" s="349"/>
      <c r="AL1270" s="123"/>
      <c r="AM1270" s="123"/>
      <c r="AN1270" s="123"/>
      <c r="AO1270" s="174"/>
      <c r="AP1270" s="174"/>
      <c r="AQ1270" s="174"/>
      <c r="AR1270" s="123"/>
      <c r="AS1270" s="350"/>
      <c r="AT1270" s="350"/>
      <c r="AU1270" s="123"/>
      <c r="AV1270" s="67" t="s">
        <v>7632</v>
      </c>
      <c r="AW1270" s="179">
        <v>42248</v>
      </c>
      <c r="AX1270" s="179">
        <v>42257</v>
      </c>
      <c r="AY1270" s="123"/>
      <c r="AZ1270" s="123"/>
      <c r="BA1270" s="174"/>
      <c r="BB1270" s="174"/>
      <c r="BC1270" s="123"/>
      <c r="BD1270" s="86">
        <f t="shared" si="11"/>
        <v>250000</v>
      </c>
      <c r="BE1270" s="86"/>
      <c r="BF1270" s="86"/>
      <c r="BG1270" s="179"/>
      <c r="BH1270" s="67"/>
      <c r="BI1270" s="123"/>
      <c r="BJ1270" s="179"/>
      <c r="BK1270" s="351"/>
      <c r="BL1270" s="351"/>
      <c r="BM1270" s="179"/>
      <c r="BN1270" s="89"/>
      <c r="BO1270" s="274" t="s">
        <v>7625</v>
      </c>
      <c r="BQ1270" s="90">
        <v>250000</v>
      </c>
    </row>
    <row r="1271" spans="1:69" x14ac:dyDescent="0.25">
      <c r="A1271" s="97">
        <v>1268</v>
      </c>
      <c r="B1271" s="404" t="s">
        <v>7647</v>
      </c>
      <c r="C1271" s="88">
        <v>4800083168</v>
      </c>
      <c r="D1271" s="88" t="s">
        <v>627</v>
      </c>
      <c r="E1271" s="100">
        <v>250000</v>
      </c>
      <c r="F1271" s="97">
        <v>8</v>
      </c>
      <c r="G1271" s="94">
        <v>2014</v>
      </c>
      <c r="H1271" s="98">
        <v>41858</v>
      </c>
      <c r="I1271" s="418"/>
      <c r="J1271" s="97" t="s">
        <v>628</v>
      </c>
      <c r="K1271" s="95" t="s">
        <v>629</v>
      </c>
      <c r="L1271" s="88" t="s">
        <v>630</v>
      </c>
      <c r="M1271" s="67" t="s">
        <v>631</v>
      </c>
      <c r="N1271" s="97" t="s">
        <v>98</v>
      </c>
      <c r="O1271" s="97" t="s">
        <v>98</v>
      </c>
      <c r="P1271" s="100">
        <v>250000</v>
      </c>
      <c r="Q1271" s="97">
        <v>2015</v>
      </c>
      <c r="R1271" s="69" t="s">
        <v>979</v>
      </c>
      <c r="S1271" s="363">
        <v>42235</v>
      </c>
      <c r="T1271" s="69"/>
      <c r="U1271" s="350"/>
      <c r="V1271" s="417"/>
      <c r="W1271" s="67" t="s">
        <v>7621</v>
      </c>
      <c r="X1271" s="69" t="s">
        <v>3922</v>
      </c>
      <c r="Y1271" s="67" t="s">
        <v>7648</v>
      </c>
      <c r="Z1271" s="123" t="s">
        <v>627</v>
      </c>
      <c r="AA1271" s="69"/>
      <c r="AB1271" s="67"/>
      <c r="AC1271" s="89"/>
      <c r="AD1271" s="69"/>
      <c r="AE1271" s="69"/>
      <c r="AF1271" s="69"/>
      <c r="AG1271" s="69"/>
      <c r="AH1271" s="123" t="s">
        <v>477</v>
      </c>
      <c r="AI1271" s="123"/>
      <c r="AJ1271" s="349"/>
      <c r="AK1271" s="349"/>
      <c r="AL1271" s="123"/>
      <c r="AM1271" s="123"/>
      <c r="AN1271" s="123"/>
      <c r="AO1271" s="174"/>
      <c r="AP1271" s="174"/>
      <c r="AQ1271" s="174"/>
      <c r="AR1271" s="123"/>
      <c r="AS1271" s="350"/>
      <c r="AT1271" s="350"/>
      <c r="AU1271" s="123"/>
      <c r="AV1271" s="67" t="s">
        <v>7632</v>
      </c>
      <c r="AW1271" s="179">
        <v>42248</v>
      </c>
      <c r="AX1271" s="179">
        <v>42257</v>
      </c>
      <c r="AY1271" s="123"/>
      <c r="AZ1271" s="123"/>
      <c r="BA1271" s="174"/>
      <c r="BB1271" s="174"/>
      <c r="BC1271" s="123"/>
      <c r="BD1271" s="86">
        <f t="shared" si="11"/>
        <v>250000</v>
      </c>
      <c r="BE1271" s="86"/>
      <c r="BF1271" s="86"/>
      <c r="BG1271" s="179"/>
      <c r="BH1271" s="67" t="s">
        <v>7644</v>
      </c>
      <c r="BI1271" s="123"/>
      <c r="BJ1271" s="179"/>
      <c r="BK1271" s="351"/>
      <c r="BL1271" s="351"/>
      <c r="BM1271" s="179"/>
      <c r="BN1271" s="89"/>
      <c r="BO1271" s="274" t="s">
        <v>7625</v>
      </c>
      <c r="BQ1271" s="90">
        <v>250000</v>
      </c>
    </row>
    <row r="1272" spans="1:69" x14ac:dyDescent="0.25">
      <c r="A1272" s="97">
        <v>1269</v>
      </c>
      <c r="B1272" s="404" t="s">
        <v>7649</v>
      </c>
      <c r="C1272" s="88">
        <v>4800083168</v>
      </c>
      <c r="D1272" s="88" t="s">
        <v>627</v>
      </c>
      <c r="E1272" s="100">
        <v>250000</v>
      </c>
      <c r="F1272" s="97">
        <v>8</v>
      </c>
      <c r="G1272" s="94">
        <v>2014</v>
      </c>
      <c r="H1272" s="98">
        <v>41858</v>
      </c>
      <c r="I1272" s="418"/>
      <c r="J1272" s="97" t="s">
        <v>628</v>
      </c>
      <c r="K1272" s="95" t="s">
        <v>629</v>
      </c>
      <c r="L1272" s="88" t="s">
        <v>630</v>
      </c>
      <c r="M1272" s="67" t="s">
        <v>631</v>
      </c>
      <c r="N1272" s="97" t="s">
        <v>98</v>
      </c>
      <c r="O1272" s="97" t="s">
        <v>98</v>
      </c>
      <c r="P1272" s="100">
        <v>250000</v>
      </c>
      <c r="Q1272" s="97">
        <v>2015</v>
      </c>
      <c r="R1272" s="69" t="s">
        <v>979</v>
      </c>
      <c r="S1272" s="363">
        <v>42235</v>
      </c>
      <c r="T1272" s="69"/>
      <c r="U1272" s="350"/>
      <c r="V1272" s="417"/>
      <c r="W1272" s="67" t="s">
        <v>7621</v>
      </c>
      <c r="X1272" s="69" t="s">
        <v>7650</v>
      </c>
      <c r="Y1272" s="67" t="s">
        <v>7651</v>
      </c>
      <c r="Z1272" s="123" t="s">
        <v>627</v>
      </c>
      <c r="AA1272" s="69"/>
      <c r="AB1272" s="67"/>
      <c r="AC1272" s="89"/>
      <c r="AD1272" s="69"/>
      <c r="AE1272" s="69"/>
      <c r="AF1272" s="69"/>
      <c r="AG1272" s="69"/>
      <c r="AH1272" s="123" t="s">
        <v>477</v>
      </c>
      <c r="AI1272" s="123"/>
      <c r="AJ1272" s="349"/>
      <c r="AK1272" s="349"/>
      <c r="AL1272" s="123"/>
      <c r="AM1272" s="123"/>
      <c r="AN1272" s="123"/>
      <c r="AO1272" s="174"/>
      <c r="AP1272" s="174"/>
      <c r="AQ1272" s="174"/>
      <c r="AR1272" s="123"/>
      <c r="AS1272" s="350"/>
      <c r="AT1272" s="350"/>
      <c r="AU1272" s="123"/>
      <c r="AV1272" s="67" t="s">
        <v>7632</v>
      </c>
      <c r="AW1272" s="179">
        <v>42248</v>
      </c>
      <c r="AX1272" s="179">
        <v>42257</v>
      </c>
      <c r="AY1272" s="123"/>
      <c r="AZ1272" s="123"/>
      <c r="BA1272" s="174"/>
      <c r="BB1272" s="174"/>
      <c r="BC1272" s="123"/>
      <c r="BD1272" s="86">
        <f t="shared" si="11"/>
        <v>250000</v>
      </c>
      <c r="BE1272" s="86"/>
      <c r="BF1272" s="86"/>
      <c r="BG1272" s="179"/>
      <c r="BH1272" s="67"/>
      <c r="BI1272" s="123"/>
      <c r="BJ1272" s="179"/>
      <c r="BK1272" s="351"/>
      <c r="BL1272" s="351"/>
      <c r="BM1272" s="179"/>
      <c r="BN1272" s="89"/>
      <c r="BO1272" s="274" t="s">
        <v>7625</v>
      </c>
      <c r="BQ1272" s="90">
        <v>250000</v>
      </c>
    </row>
    <row r="1273" spans="1:69" x14ac:dyDescent="0.25">
      <c r="A1273" s="97">
        <v>1270</v>
      </c>
      <c r="B1273" s="404" t="s">
        <v>7652</v>
      </c>
      <c r="C1273" s="88">
        <v>4800083168</v>
      </c>
      <c r="D1273" s="88" t="s">
        <v>627</v>
      </c>
      <c r="E1273" s="100">
        <v>250000</v>
      </c>
      <c r="F1273" s="97">
        <v>8</v>
      </c>
      <c r="G1273" s="94">
        <v>2014</v>
      </c>
      <c r="H1273" s="98">
        <v>41858</v>
      </c>
      <c r="I1273" s="418"/>
      <c r="J1273" s="97" t="s">
        <v>628</v>
      </c>
      <c r="K1273" s="95" t="s">
        <v>629</v>
      </c>
      <c r="L1273" s="88" t="s">
        <v>630</v>
      </c>
      <c r="M1273" s="67" t="s">
        <v>631</v>
      </c>
      <c r="N1273" s="97" t="s">
        <v>98</v>
      </c>
      <c r="O1273" s="97" t="s">
        <v>98</v>
      </c>
      <c r="P1273" s="100">
        <v>250000</v>
      </c>
      <c r="Q1273" s="97">
        <v>2015</v>
      </c>
      <c r="R1273" s="69" t="s">
        <v>979</v>
      </c>
      <c r="S1273" s="363">
        <v>42235</v>
      </c>
      <c r="T1273" s="69"/>
      <c r="U1273" s="350"/>
      <c r="V1273" s="417"/>
      <c r="W1273" s="67" t="s">
        <v>7621</v>
      </c>
      <c r="X1273" s="69" t="s">
        <v>7653</v>
      </c>
      <c r="Y1273" s="67" t="s">
        <v>7654</v>
      </c>
      <c r="Z1273" s="123" t="s">
        <v>627</v>
      </c>
      <c r="AA1273" s="69"/>
      <c r="AB1273" s="67"/>
      <c r="AC1273" s="89"/>
      <c r="AD1273" s="69"/>
      <c r="AE1273" s="69"/>
      <c r="AF1273" s="69"/>
      <c r="AG1273" s="69"/>
      <c r="AH1273" s="123" t="s">
        <v>477</v>
      </c>
      <c r="AI1273" s="123"/>
      <c r="AJ1273" s="349"/>
      <c r="AK1273" s="349"/>
      <c r="AL1273" s="123"/>
      <c r="AM1273" s="123"/>
      <c r="AN1273" s="123"/>
      <c r="AO1273" s="174"/>
      <c r="AP1273" s="174"/>
      <c r="AQ1273" s="174"/>
      <c r="AR1273" s="123"/>
      <c r="AS1273" s="350"/>
      <c r="AT1273" s="350"/>
      <c r="AU1273" s="123"/>
      <c r="AV1273" s="67" t="s">
        <v>7632</v>
      </c>
      <c r="AW1273" s="179">
        <v>42248</v>
      </c>
      <c r="AX1273" s="179">
        <v>42257</v>
      </c>
      <c r="AY1273" s="123"/>
      <c r="AZ1273" s="123"/>
      <c r="BA1273" s="174"/>
      <c r="BB1273" s="174"/>
      <c r="BC1273" s="123"/>
      <c r="BD1273" s="86">
        <f t="shared" si="11"/>
        <v>250000</v>
      </c>
      <c r="BE1273" s="86"/>
      <c r="BF1273" s="86"/>
      <c r="BG1273" s="179"/>
      <c r="BH1273" s="67"/>
      <c r="BI1273" s="123"/>
      <c r="BJ1273" s="179"/>
      <c r="BK1273" s="351"/>
      <c r="BL1273" s="351"/>
      <c r="BM1273" s="179"/>
      <c r="BN1273" s="89"/>
      <c r="BO1273" s="274" t="s">
        <v>7625</v>
      </c>
      <c r="BQ1273" s="90">
        <v>250000</v>
      </c>
    </row>
    <row r="1274" spans="1:69" x14ac:dyDescent="0.25">
      <c r="A1274" s="97">
        <v>1271</v>
      </c>
      <c r="B1274" s="404" t="s">
        <v>7655</v>
      </c>
      <c r="C1274" s="88">
        <v>4800083168</v>
      </c>
      <c r="D1274" s="88" t="s">
        <v>627</v>
      </c>
      <c r="E1274" s="100">
        <v>250000</v>
      </c>
      <c r="F1274" s="97">
        <v>8</v>
      </c>
      <c r="G1274" s="94">
        <v>2014</v>
      </c>
      <c r="H1274" s="98">
        <v>41858</v>
      </c>
      <c r="I1274" s="418"/>
      <c r="J1274" s="97" t="s">
        <v>628</v>
      </c>
      <c r="K1274" s="95" t="s">
        <v>629</v>
      </c>
      <c r="L1274" s="88" t="s">
        <v>630</v>
      </c>
      <c r="M1274" s="67" t="s">
        <v>631</v>
      </c>
      <c r="N1274" s="97" t="s">
        <v>98</v>
      </c>
      <c r="O1274" s="97" t="s">
        <v>98</v>
      </c>
      <c r="P1274" s="100">
        <v>250000</v>
      </c>
      <c r="Q1274" s="97">
        <v>2015</v>
      </c>
      <c r="R1274" s="69" t="s">
        <v>979</v>
      </c>
      <c r="S1274" s="363">
        <v>42235</v>
      </c>
      <c r="T1274" s="69"/>
      <c r="U1274" s="350"/>
      <c r="V1274" s="417"/>
      <c r="W1274" s="67" t="s">
        <v>7621</v>
      </c>
      <c r="X1274" s="69" t="s">
        <v>7656</v>
      </c>
      <c r="Y1274" s="67" t="s">
        <v>7657</v>
      </c>
      <c r="Z1274" s="123" t="s">
        <v>627</v>
      </c>
      <c r="AA1274" s="69"/>
      <c r="AB1274" s="67"/>
      <c r="AC1274" s="89"/>
      <c r="AD1274" s="69"/>
      <c r="AE1274" s="69"/>
      <c r="AF1274" s="69"/>
      <c r="AG1274" s="69"/>
      <c r="AH1274" s="123" t="s">
        <v>477</v>
      </c>
      <c r="AI1274" s="123"/>
      <c r="AJ1274" s="349"/>
      <c r="AK1274" s="349"/>
      <c r="AL1274" s="123"/>
      <c r="AM1274" s="123"/>
      <c r="AN1274" s="123"/>
      <c r="AO1274" s="174"/>
      <c r="AP1274" s="174"/>
      <c r="AQ1274" s="174"/>
      <c r="AR1274" s="123"/>
      <c r="AS1274" s="350"/>
      <c r="AT1274" s="350"/>
      <c r="AU1274" s="123"/>
      <c r="AV1274" s="67" t="s">
        <v>7632</v>
      </c>
      <c r="AW1274" s="179">
        <v>42248</v>
      </c>
      <c r="AX1274" s="179">
        <v>42257</v>
      </c>
      <c r="AY1274" s="123"/>
      <c r="AZ1274" s="123"/>
      <c r="BA1274" s="174"/>
      <c r="BB1274" s="174"/>
      <c r="BC1274" s="123"/>
      <c r="BD1274" s="86">
        <f t="shared" si="11"/>
        <v>250000</v>
      </c>
      <c r="BE1274" s="86"/>
      <c r="BF1274" s="86"/>
      <c r="BG1274" s="179"/>
      <c r="BH1274" s="67"/>
      <c r="BI1274" s="123"/>
      <c r="BJ1274" s="179"/>
      <c r="BK1274" s="351"/>
      <c r="BL1274" s="351"/>
      <c r="BM1274" s="179"/>
      <c r="BN1274" s="89"/>
      <c r="BO1274" s="274" t="s">
        <v>7625</v>
      </c>
      <c r="BQ1274" s="90">
        <v>250000</v>
      </c>
    </row>
    <row r="1275" spans="1:69" x14ac:dyDescent="0.25">
      <c r="A1275" s="97">
        <v>1272</v>
      </c>
      <c r="B1275" s="404" t="s">
        <v>7658</v>
      </c>
      <c r="C1275" s="88">
        <v>4800083168</v>
      </c>
      <c r="D1275" s="88" t="s">
        <v>627</v>
      </c>
      <c r="E1275" s="100">
        <v>250000</v>
      </c>
      <c r="F1275" s="97">
        <v>8</v>
      </c>
      <c r="G1275" s="94">
        <v>2014</v>
      </c>
      <c r="H1275" s="98">
        <v>41858</v>
      </c>
      <c r="I1275" s="418"/>
      <c r="J1275" s="97" t="s">
        <v>628</v>
      </c>
      <c r="K1275" s="95" t="s">
        <v>629</v>
      </c>
      <c r="L1275" s="88" t="s">
        <v>630</v>
      </c>
      <c r="M1275" s="67" t="s">
        <v>631</v>
      </c>
      <c r="N1275" s="97" t="s">
        <v>98</v>
      </c>
      <c r="O1275" s="97" t="s">
        <v>98</v>
      </c>
      <c r="P1275" s="100">
        <v>250000</v>
      </c>
      <c r="Q1275" s="97">
        <v>2015</v>
      </c>
      <c r="R1275" s="69" t="s">
        <v>979</v>
      </c>
      <c r="S1275" s="363">
        <v>42235</v>
      </c>
      <c r="T1275" s="69"/>
      <c r="U1275" s="350"/>
      <c r="V1275" s="417"/>
      <c r="W1275" s="67" t="s">
        <v>7621</v>
      </c>
      <c r="X1275" s="69" t="s">
        <v>7659</v>
      </c>
      <c r="Y1275" s="67" t="s">
        <v>7660</v>
      </c>
      <c r="Z1275" s="123" t="s">
        <v>627</v>
      </c>
      <c r="AA1275" s="69"/>
      <c r="AB1275" s="67"/>
      <c r="AC1275" s="89"/>
      <c r="AD1275" s="69"/>
      <c r="AE1275" s="69"/>
      <c r="AF1275" s="69"/>
      <c r="AG1275" s="69"/>
      <c r="AH1275" s="123" t="s">
        <v>477</v>
      </c>
      <c r="AI1275" s="123"/>
      <c r="AJ1275" s="349"/>
      <c r="AK1275" s="349"/>
      <c r="AL1275" s="123"/>
      <c r="AM1275" s="123"/>
      <c r="AN1275" s="123"/>
      <c r="AO1275" s="174"/>
      <c r="AP1275" s="174"/>
      <c r="AQ1275" s="174"/>
      <c r="AR1275" s="123"/>
      <c r="AS1275" s="350"/>
      <c r="AT1275" s="350"/>
      <c r="AU1275" s="123"/>
      <c r="AV1275" s="67" t="s">
        <v>7661</v>
      </c>
      <c r="AW1275" s="179">
        <v>42248</v>
      </c>
      <c r="AX1275" s="179"/>
      <c r="AY1275" s="123"/>
      <c r="AZ1275" s="123"/>
      <c r="BA1275" s="174"/>
      <c r="BB1275" s="174"/>
      <c r="BC1275" s="123"/>
      <c r="BD1275" s="86">
        <f t="shared" si="11"/>
        <v>250000</v>
      </c>
      <c r="BE1275" s="86"/>
      <c r="BF1275" s="86"/>
      <c r="BG1275" s="179"/>
      <c r="BH1275" s="67"/>
      <c r="BI1275" s="123"/>
      <c r="BJ1275" s="179"/>
      <c r="BK1275" s="351"/>
      <c r="BL1275" s="351"/>
      <c r="BM1275" s="179"/>
      <c r="BN1275" s="89"/>
      <c r="BO1275" s="274" t="s">
        <v>7625</v>
      </c>
      <c r="BQ1275" s="90">
        <v>250000</v>
      </c>
    </row>
    <row r="1276" spans="1:69" x14ac:dyDescent="0.25">
      <c r="A1276" s="97">
        <v>1273</v>
      </c>
      <c r="B1276" s="404" t="s">
        <v>7662</v>
      </c>
      <c r="C1276" s="88">
        <v>4800083168</v>
      </c>
      <c r="D1276" s="88" t="s">
        <v>627</v>
      </c>
      <c r="E1276" s="100">
        <v>250000</v>
      </c>
      <c r="F1276" s="97">
        <v>8</v>
      </c>
      <c r="G1276" s="94">
        <v>2014</v>
      </c>
      <c r="H1276" s="98">
        <v>41858</v>
      </c>
      <c r="I1276" s="418"/>
      <c r="J1276" s="97" t="s">
        <v>628</v>
      </c>
      <c r="K1276" s="95" t="s">
        <v>629</v>
      </c>
      <c r="L1276" s="88" t="s">
        <v>630</v>
      </c>
      <c r="M1276" s="67" t="s">
        <v>631</v>
      </c>
      <c r="N1276" s="97" t="s">
        <v>98</v>
      </c>
      <c r="O1276" s="97" t="s">
        <v>98</v>
      </c>
      <c r="P1276" s="100">
        <v>250000</v>
      </c>
      <c r="Q1276" s="97">
        <v>2015</v>
      </c>
      <c r="R1276" s="69" t="s">
        <v>979</v>
      </c>
      <c r="S1276" s="363">
        <v>42235</v>
      </c>
      <c r="T1276" s="69"/>
      <c r="U1276" s="350"/>
      <c r="V1276" s="417"/>
      <c r="W1276" s="67" t="s">
        <v>7621</v>
      </c>
      <c r="X1276" s="69" t="s">
        <v>7663</v>
      </c>
      <c r="Y1276" s="67" t="s">
        <v>7664</v>
      </c>
      <c r="Z1276" s="123" t="s">
        <v>627</v>
      </c>
      <c r="AA1276" s="69"/>
      <c r="AB1276" s="67"/>
      <c r="AC1276" s="89"/>
      <c r="AD1276" s="69"/>
      <c r="AE1276" s="69"/>
      <c r="AF1276" s="69"/>
      <c r="AG1276" s="69"/>
      <c r="AH1276" s="123" t="s">
        <v>477</v>
      </c>
      <c r="AI1276" s="123"/>
      <c r="AJ1276" s="349"/>
      <c r="AK1276" s="349"/>
      <c r="AL1276" s="123"/>
      <c r="AM1276" s="123"/>
      <c r="AN1276" s="123"/>
      <c r="AO1276" s="174"/>
      <c r="AP1276" s="174"/>
      <c r="AQ1276" s="174"/>
      <c r="AR1276" s="123"/>
      <c r="AS1276" s="350"/>
      <c r="AT1276" s="350"/>
      <c r="AU1276" s="123"/>
      <c r="AV1276" s="67" t="s">
        <v>7661</v>
      </c>
      <c r="AW1276" s="179">
        <v>42248</v>
      </c>
      <c r="AX1276" s="179"/>
      <c r="AY1276" s="123"/>
      <c r="AZ1276" s="123"/>
      <c r="BA1276" s="174"/>
      <c r="BB1276" s="174"/>
      <c r="BC1276" s="123"/>
      <c r="BD1276" s="86">
        <f t="shared" si="11"/>
        <v>250000</v>
      </c>
      <c r="BE1276" s="86"/>
      <c r="BF1276" s="86"/>
      <c r="BG1276" s="179"/>
      <c r="BH1276" s="67"/>
      <c r="BI1276" s="123"/>
      <c r="BJ1276" s="179"/>
      <c r="BK1276" s="351"/>
      <c r="BL1276" s="351"/>
      <c r="BM1276" s="179"/>
      <c r="BN1276" s="89"/>
      <c r="BO1276" s="274" t="s">
        <v>7625</v>
      </c>
      <c r="BQ1276" s="90">
        <v>250000</v>
      </c>
    </row>
    <row r="1277" spans="1:69" x14ac:dyDescent="0.25">
      <c r="A1277" s="97">
        <v>1274</v>
      </c>
      <c r="B1277" s="404" t="s">
        <v>7665</v>
      </c>
      <c r="C1277" s="88">
        <v>4800083168</v>
      </c>
      <c r="D1277" s="88" t="s">
        <v>627</v>
      </c>
      <c r="E1277" s="100">
        <v>250000</v>
      </c>
      <c r="F1277" s="97">
        <v>8</v>
      </c>
      <c r="G1277" s="94">
        <v>2014</v>
      </c>
      <c r="H1277" s="98">
        <v>41858</v>
      </c>
      <c r="I1277" s="418"/>
      <c r="J1277" s="97" t="s">
        <v>628</v>
      </c>
      <c r="K1277" s="95" t="s">
        <v>629</v>
      </c>
      <c r="L1277" s="88" t="s">
        <v>630</v>
      </c>
      <c r="M1277" s="67" t="s">
        <v>631</v>
      </c>
      <c r="N1277" s="97" t="s">
        <v>98</v>
      </c>
      <c r="O1277" s="97" t="s">
        <v>98</v>
      </c>
      <c r="P1277" s="100">
        <v>250000</v>
      </c>
      <c r="Q1277" s="97">
        <v>2015</v>
      </c>
      <c r="R1277" s="69" t="s">
        <v>979</v>
      </c>
      <c r="S1277" s="363">
        <v>42235</v>
      </c>
      <c r="T1277" s="69"/>
      <c r="U1277" s="350"/>
      <c r="V1277" s="417"/>
      <c r="W1277" s="67" t="s">
        <v>7621</v>
      </c>
      <c r="X1277" s="69" t="s">
        <v>7666</v>
      </c>
      <c r="Y1277" s="67" t="s">
        <v>7667</v>
      </c>
      <c r="Z1277" s="123" t="s">
        <v>627</v>
      </c>
      <c r="AA1277" s="69"/>
      <c r="AB1277" s="67"/>
      <c r="AC1277" s="89"/>
      <c r="AD1277" s="69"/>
      <c r="AE1277" s="69"/>
      <c r="AF1277" s="69"/>
      <c r="AG1277" s="69"/>
      <c r="AH1277" s="123" t="s">
        <v>477</v>
      </c>
      <c r="AI1277" s="123"/>
      <c r="AJ1277" s="349"/>
      <c r="AK1277" s="349"/>
      <c r="AL1277" s="123"/>
      <c r="AM1277" s="123"/>
      <c r="AN1277" s="123"/>
      <c r="AO1277" s="174"/>
      <c r="AP1277" s="174"/>
      <c r="AQ1277" s="174"/>
      <c r="AR1277" s="123"/>
      <c r="AS1277" s="350"/>
      <c r="AT1277" s="350"/>
      <c r="AU1277" s="123"/>
      <c r="AV1277" s="67" t="s">
        <v>7661</v>
      </c>
      <c r="AW1277" s="179">
        <v>42248</v>
      </c>
      <c r="AX1277" s="179"/>
      <c r="AY1277" s="123"/>
      <c r="AZ1277" s="123"/>
      <c r="BA1277" s="174"/>
      <c r="BB1277" s="174"/>
      <c r="BC1277" s="123"/>
      <c r="BD1277" s="86">
        <f t="shared" si="11"/>
        <v>250000</v>
      </c>
      <c r="BE1277" s="86"/>
      <c r="BF1277" s="86"/>
      <c r="BG1277" s="179"/>
      <c r="BH1277" s="67"/>
      <c r="BI1277" s="123"/>
      <c r="BJ1277" s="179"/>
      <c r="BK1277" s="351"/>
      <c r="BL1277" s="351"/>
      <c r="BM1277" s="179"/>
      <c r="BN1277" s="89"/>
      <c r="BO1277" s="274" t="s">
        <v>7625</v>
      </c>
      <c r="BQ1277" s="90">
        <v>250000</v>
      </c>
    </row>
    <row r="1278" spans="1:69" x14ac:dyDescent="0.25">
      <c r="A1278" s="97">
        <v>1275</v>
      </c>
      <c r="B1278" s="404" t="s">
        <v>7668</v>
      </c>
      <c r="C1278" s="88">
        <v>4800083168</v>
      </c>
      <c r="D1278" s="88" t="s">
        <v>627</v>
      </c>
      <c r="E1278" s="100">
        <v>250000</v>
      </c>
      <c r="F1278" s="97">
        <v>8</v>
      </c>
      <c r="G1278" s="94">
        <v>2014</v>
      </c>
      <c r="H1278" s="98">
        <v>41858</v>
      </c>
      <c r="I1278" s="418"/>
      <c r="J1278" s="97" t="s">
        <v>628</v>
      </c>
      <c r="K1278" s="95" t="s">
        <v>629</v>
      </c>
      <c r="L1278" s="88" t="s">
        <v>630</v>
      </c>
      <c r="M1278" s="67" t="s">
        <v>631</v>
      </c>
      <c r="N1278" s="97" t="s">
        <v>98</v>
      </c>
      <c r="O1278" s="97" t="s">
        <v>98</v>
      </c>
      <c r="P1278" s="100">
        <v>250000</v>
      </c>
      <c r="Q1278" s="97">
        <v>2015</v>
      </c>
      <c r="R1278" s="69" t="s">
        <v>979</v>
      </c>
      <c r="S1278" s="363">
        <v>42235</v>
      </c>
      <c r="T1278" s="69"/>
      <c r="U1278" s="350"/>
      <c r="V1278" s="417"/>
      <c r="W1278" s="67" t="s">
        <v>7621</v>
      </c>
      <c r="X1278" s="69" t="s">
        <v>3938</v>
      </c>
      <c r="Y1278" s="67" t="s">
        <v>7669</v>
      </c>
      <c r="Z1278" s="123" t="s">
        <v>627</v>
      </c>
      <c r="AA1278" s="69"/>
      <c r="AB1278" s="67"/>
      <c r="AC1278" s="89"/>
      <c r="AD1278" s="69"/>
      <c r="AE1278" s="69"/>
      <c r="AF1278" s="69"/>
      <c r="AG1278" s="69"/>
      <c r="AH1278" s="123" t="s">
        <v>477</v>
      </c>
      <c r="AI1278" s="123"/>
      <c r="AJ1278" s="349"/>
      <c r="AK1278" s="349"/>
      <c r="AL1278" s="123"/>
      <c r="AM1278" s="123"/>
      <c r="AN1278" s="123"/>
      <c r="AO1278" s="174"/>
      <c r="AP1278" s="174"/>
      <c r="AQ1278" s="174"/>
      <c r="AR1278" s="123"/>
      <c r="AS1278" s="350"/>
      <c r="AT1278" s="350"/>
      <c r="AU1278" s="123"/>
      <c r="AV1278" s="67" t="s">
        <v>7661</v>
      </c>
      <c r="AW1278" s="179">
        <v>42248</v>
      </c>
      <c r="AX1278" s="179"/>
      <c r="AY1278" s="123"/>
      <c r="AZ1278" s="123"/>
      <c r="BA1278" s="174"/>
      <c r="BB1278" s="174"/>
      <c r="BC1278" s="123"/>
      <c r="BD1278" s="86">
        <f t="shared" si="11"/>
        <v>250000</v>
      </c>
      <c r="BE1278" s="86"/>
      <c r="BF1278" s="86"/>
      <c r="BG1278" s="179"/>
      <c r="BH1278" s="67" t="s">
        <v>7644</v>
      </c>
      <c r="BI1278" s="123"/>
      <c r="BJ1278" s="179"/>
      <c r="BK1278" s="351"/>
      <c r="BL1278" s="351"/>
      <c r="BM1278" s="179"/>
      <c r="BN1278" s="89"/>
      <c r="BO1278" t="s">
        <v>7625</v>
      </c>
      <c r="BQ1278" s="90">
        <v>250000</v>
      </c>
    </row>
    <row r="1279" spans="1:69" x14ac:dyDescent="0.25">
      <c r="A1279" s="97">
        <v>1276</v>
      </c>
      <c r="B1279" s="404" t="s">
        <v>7670</v>
      </c>
      <c r="C1279" s="67">
        <v>4500072958</v>
      </c>
      <c r="D1279" s="67" t="s">
        <v>7671</v>
      </c>
      <c r="E1279" s="204">
        <v>2000000</v>
      </c>
      <c r="F1279" s="69" t="s">
        <v>979</v>
      </c>
      <c r="G1279" s="69">
        <v>2015</v>
      </c>
      <c r="H1279" s="174">
        <v>42244</v>
      </c>
      <c r="I1279" s="394">
        <v>42249</v>
      </c>
      <c r="J1279" s="97" t="s">
        <v>94</v>
      </c>
      <c r="K1279" s="123" t="s">
        <v>95</v>
      </c>
      <c r="L1279" s="88" t="s">
        <v>96</v>
      </c>
      <c r="M1279" s="67" t="s">
        <v>7672</v>
      </c>
      <c r="N1279" s="97" t="s">
        <v>98</v>
      </c>
      <c r="O1279" s="97" t="s">
        <v>98</v>
      </c>
      <c r="P1279" s="100">
        <v>2000000</v>
      </c>
      <c r="Q1279" s="69">
        <v>2015</v>
      </c>
      <c r="R1279" s="69" t="s">
        <v>979</v>
      </c>
      <c r="S1279" s="363">
        <v>42237</v>
      </c>
      <c r="T1279" s="69"/>
      <c r="U1279" s="350"/>
      <c r="V1279" s="417"/>
      <c r="W1279" s="67" t="s">
        <v>7331</v>
      </c>
      <c r="X1279" s="69" t="s">
        <v>7673</v>
      </c>
      <c r="Y1279" s="67" t="s">
        <v>7674</v>
      </c>
      <c r="Z1279" s="123" t="s">
        <v>7675</v>
      </c>
      <c r="AA1279" s="69"/>
      <c r="AB1279" s="67" t="s">
        <v>7676</v>
      </c>
      <c r="AC1279" s="89" t="s">
        <v>740</v>
      </c>
      <c r="AD1279" s="69"/>
      <c r="AE1279" s="69"/>
      <c r="AF1279" s="69"/>
      <c r="AG1279" s="69"/>
      <c r="AH1279" s="123" t="s">
        <v>7677</v>
      </c>
      <c r="AI1279" s="123" t="s">
        <v>7678</v>
      </c>
      <c r="AJ1279" s="349">
        <v>112.75214</v>
      </c>
      <c r="AK1279" s="381" t="s">
        <v>7679</v>
      </c>
      <c r="AL1279" s="123"/>
      <c r="AM1279" s="123"/>
      <c r="AN1279" s="123"/>
      <c r="AO1279" s="174"/>
      <c r="AP1279" s="174"/>
      <c r="AQ1279" s="174"/>
      <c r="AR1279" s="123"/>
      <c r="AS1279" s="350"/>
      <c r="AT1279" s="350"/>
      <c r="AU1279" s="123"/>
      <c r="AV1279" s="67"/>
      <c r="AW1279" s="179"/>
      <c r="AX1279" s="179"/>
      <c r="AY1279" s="123"/>
      <c r="AZ1279" s="123" t="s">
        <v>7680</v>
      </c>
      <c r="BA1279" s="174">
        <v>42250</v>
      </c>
      <c r="BB1279" s="174">
        <v>42255</v>
      </c>
      <c r="BC1279" s="123"/>
      <c r="BD1279" s="86">
        <f t="shared" si="11"/>
        <v>2000000</v>
      </c>
      <c r="BE1279" s="86">
        <v>0</v>
      </c>
      <c r="BF1279" s="86">
        <v>2000000</v>
      </c>
      <c r="BG1279" s="179">
        <v>42255</v>
      </c>
      <c r="BH1279" s="67" t="s">
        <v>116</v>
      </c>
      <c r="BI1279" s="123" t="s">
        <v>7681</v>
      </c>
      <c r="BJ1279" s="179">
        <v>42256</v>
      </c>
      <c r="BK1279" s="351">
        <v>42277</v>
      </c>
      <c r="BL1279" s="351">
        <v>42269</v>
      </c>
      <c r="BM1279" s="179"/>
      <c r="BN1279" s="89"/>
      <c r="BQ1279" s="331">
        <v>2000000</v>
      </c>
    </row>
    <row r="1280" spans="1:69" x14ac:dyDescent="0.25">
      <c r="A1280" s="97">
        <v>1277</v>
      </c>
      <c r="B1280" s="404" t="s">
        <v>7682</v>
      </c>
      <c r="C1280" s="67">
        <v>4100029236</v>
      </c>
      <c r="D1280" s="67" t="s">
        <v>7683</v>
      </c>
      <c r="E1280" s="204">
        <v>9075000</v>
      </c>
      <c r="F1280" s="69" t="s">
        <v>979</v>
      </c>
      <c r="G1280" s="69">
        <v>2015</v>
      </c>
      <c r="H1280" s="174">
        <v>42237</v>
      </c>
      <c r="I1280" s="394">
        <v>42255</v>
      </c>
      <c r="J1280" s="97" t="s">
        <v>4375</v>
      </c>
      <c r="K1280" s="95"/>
      <c r="L1280" s="88" t="s">
        <v>4377</v>
      </c>
      <c r="M1280" s="97" t="s">
        <v>98</v>
      </c>
      <c r="N1280" s="97" t="s">
        <v>98</v>
      </c>
      <c r="O1280" s="97" t="s">
        <v>98</v>
      </c>
      <c r="P1280" s="100">
        <v>7250000</v>
      </c>
      <c r="Q1280" s="69">
        <v>2015</v>
      </c>
      <c r="R1280" s="69" t="s">
        <v>979</v>
      </c>
      <c r="S1280" s="363">
        <v>42237</v>
      </c>
      <c r="T1280" s="69"/>
      <c r="U1280" s="350"/>
      <c r="V1280" s="417"/>
      <c r="W1280" s="67" t="s">
        <v>5829</v>
      </c>
      <c r="X1280" s="69" t="s">
        <v>7684</v>
      </c>
      <c r="Y1280" s="142" t="s">
        <v>7685</v>
      </c>
      <c r="Z1280" s="123" t="s">
        <v>7686</v>
      </c>
      <c r="AA1280" s="69"/>
      <c r="AB1280" s="67"/>
      <c r="AC1280" s="89"/>
      <c r="AD1280" s="69"/>
      <c r="AE1280" s="69"/>
      <c r="AF1280" s="69"/>
      <c r="AG1280" s="69"/>
      <c r="AH1280" s="123" t="s">
        <v>108</v>
      </c>
      <c r="AI1280" s="123"/>
      <c r="AJ1280" s="375">
        <v>1194570556</v>
      </c>
      <c r="AK1280" s="375">
        <v>-5169638889</v>
      </c>
      <c r="AL1280" s="123"/>
      <c r="AM1280" s="123"/>
      <c r="AN1280" s="123"/>
      <c r="AO1280" s="174"/>
      <c r="AP1280" s="174"/>
      <c r="AQ1280" s="174"/>
      <c r="AR1280" s="123"/>
      <c r="AS1280" s="350"/>
      <c r="AT1280" s="350"/>
      <c r="AU1280" s="123"/>
      <c r="AV1280" s="123" t="s">
        <v>15402</v>
      </c>
      <c r="AW1280" s="179"/>
      <c r="AX1280" s="179"/>
      <c r="AY1280" s="123"/>
      <c r="AZ1280" s="123">
        <v>5000252852</v>
      </c>
      <c r="BA1280" s="174">
        <v>42262</v>
      </c>
      <c r="BB1280" s="174">
        <v>42312</v>
      </c>
      <c r="BC1280" s="123"/>
      <c r="BD1280" s="86">
        <f t="shared" si="11"/>
        <v>9075000</v>
      </c>
      <c r="BE1280" s="86">
        <v>0</v>
      </c>
      <c r="BF1280" s="86">
        <f>+BD1280</f>
        <v>9075000</v>
      </c>
      <c r="BG1280" s="179">
        <v>42317</v>
      </c>
      <c r="BH1280" s="310" t="s">
        <v>242</v>
      </c>
      <c r="BI1280" s="123" t="s">
        <v>15504</v>
      </c>
      <c r="BJ1280" s="179">
        <v>42318</v>
      </c>
      <c r="BK1280" s="351">
        <v>42339</v>
      </c>
      <c r="BL1280" s="351"/>
      <c r="BM1280" s="179"/>
      <c r="BN1280" s="89"/>
      <c r="BQ1280" s="129">
        <v>7250000</v>
      </c>
    </row>
    <row r="1281" spans="1:83" x14ac:dyDescent="0.25">
      <c r="A1281" s="97">
        <v>1278</v>
      </c>
      <c r="B1281" s="404" t="s">
        <v>7687</v>
      </c>
      <c r="C1281" s="67">
        <v>4100029236</v>
      </c>
      <c r="D1281" s="67" t="s">
        <v>7683</v>
      </c>
      <c r="E1281" s="204">
        <v>9075000</v>
      </c>
      <c r="F1281" s="69" t="s">
        <v>979</v>
      </c>
      <c r="G1281" s="69">
        <v>2015</v>
      </c>
      <c r="H1281" s="174">
        <v>42237</v>
      </c>
      <c r="I1281" s="394">
        <v>42255</v>
      </c>
      <c r="J1281" s="97" t="s">
        <v>4375</v>
      </c>
      <c r="K1281" s="95"/>
      <c r="L1281" s="88" t="s">
        <v>4377</v>
      </c>
      <c r="M1281" s="97" t="s">
        <v>98</v>
      </c>
      <c r="N1281" s="97" t="s">
        <v>98</v>
      </c>
      <c r="O1281" s="97" t="s">
        <v>98</v>
      </c>
      <c r="P1281" s="100">
        <v>7250000</v>
      </c>
      <c r="Q1281" s="69">
        <v>2015</v>
      </c>
      <c r="R1281" s="69" t="s">
        <v>979</v>
      </c>
      <c r="S1281" s="363">
        <v>42237</v>
      </c>
      <c r="T1281" s="69"/>
      <c r="U1281" s="350"/>
      <c r="V1281" s="417"/>
      <c r="W1281" s="67" t="s">
        <v>5829</v>
      </c>
      <c r="X1281" s="69" t="s">
        <v>7688</v>
      </c>
      <c r="Y1281" s="142" t="s">
        <v>7689</v>
      </c>
      <c r="Z1281" s="123" t="s">
        <v>7686</v>
      </c>
      <c r="AA1281" s="69"/>
      <c r="AB1281" s="67"/>
      <c r="AC1281" s="89"/>
      <c r="AD1281" s="69"/>
      <c r="AE1281" s="69"/>
      <c r="AF1281" s="69"/>
      <c r="AG1281" s="69"/>
      <c r="AH1281" s="123" t="s">
        <v>108</v>
      </c>
      <c r="AI1281" s="123"/>
      <c r="AJ1281" s="375">
        <v>1194291667</v>
      </c>
      <c r="AK1281" s="375">
        <v>-5181388889</v>
      </c>
      <c r="AL1281" s="123"/>
      <c r="AM1281" s="123"/>
      <c r="AN1281" s="123"/>
      <c r="AO1281" s="174"/>
      <c r="AP1281" s="174"/>
      <c r="AQ1281" s="174"/>
      <c r="AR1281" s="123"/>
      <c r="AS1281" s="350"/>
      <c r="AT1281" s="350"/>
      <c r="AU1281" s="123"/>
      <c r="AV1281" s="123" t="s">
        <v>15403</v>
      </c>
      <c r="AW1281" s="179"/>
      <c r="AX1281" s="179"/>
      <c r="AY1281" s="123"/>
      <c r="AZ1281" s="123">
        <v>5000252839</v>
      </c>
      <c r="BA1281" s="174">
        <v>42262</v>
      </c>
      <c r="BB1281" s="174">
        <v>42312</v>
      </c>
      <c r="BC1281" s="123"/>
      <c r="BD1281" s="86">
        <f t="shared" si="11"/>
        <v>9075000</v>
      </c>
      <c r="BE1281" s="86">
        <v>0</v>
      </c>
      <c r="BF1281" s="86">
        <f>+BD1281</f>
        <v>9075000</v>
      </c>
      <c r="BG1281" s="179">
        <v>42317</v>
      </c>
      <c r="BH1281" s="310" t="s">
        <v>242</v>
      </c>
      <c r="BI1281" s="123" t="s">
        <v>15504</v>
      </c>
      <c r="BJ1281" s="179">
        <v>42318</v>
      </c>
      <c r="BK1281" s="351">
        <v>42339</v>
      </c>
      <c r="BL1281" s="351"/>
      <c r="BM1281" s="179"/>
      <c r="BN1281" s="89"/>
      <c r="BQ1281" s="129">
        <v>7250000</v>
      </c>
    </row>
    <row r="1282" spans="1:83" x14ac:dyDescent="0.25">
      <c r="A1282" s="97">
        <v>1279</v>
      </c>
      <c r="B1282" s="404" t="s">
        <v>7690</v>
      </c>
      <c r="C1282" s="67"/>
      <c r="D1282" s="67"/>
      <c r="E1282" s="204"/>
      <c r="F1282" s="69"/>
      <c r="G1282" s="69"/>
      <c r="H1282" s="174"/>
      <c r="I1282" s="418"/>
      <c r="J1282" s="69" t="s">
        <v>152</v>
      </c>
      <c r="K1282" s="123" t="s">
        <v>5539</v>
      </c>
      <c r="L1282" s="67" t="s">
        <v>154</v>
      </c>
      <c r="M1282" s="97" t="s">
        <v>98</v>
      </c>
      <c r="N1282" s="97" t="s">
        <v>98</v>
      </c>
      <c r="O1282" s="97" t="s">
        <v>98</v>
      </c>
      <c r="P1282" s="100">
        <v>1500000</v>
      </c>
      <c r="Q1282" s="69">
        <v>2015</v>
      </c>
      <c r="R1282" s="69" t="s">
        <v>979</v>
      </c>
      <c r="S1282" s="363">
        <v>42228</v>
      </c>
      <c r="T1282" s="69"/>
      <c r="U1282" s="350"/>
      <c r="V1282" s="417"/>
      <c r="W1282" s="67" t="s">
        <v>5141</v>
      </c>
      <c r="X1282" s="69" t="s">
        <v>7691</v>
      </c>
      <c r="Y1282" s="67" t="s">
        <v>7692</v>
      </c>
      <c r="Z1282" s="123" t="s">
        <v>7693</v>
      </c>
      <c r="AA1282" s="69"/>
      <c r="AB1282" s="67"/>
      <c r="AC1282" s="89"/>
      <c r="AD1282" s="69"/>
      <c r="AE1282" s="69"/>
      <c r="AF1282" s="69"/>
      <c r="AG1282" s="69"/>
      <c r="AH1282" s="123" t="s">
        <v>741</v>
      </c>
      <c r="AI1282" s="123"/>
      <c r="AJ1282" s="349"/>
      <c r="AK1282" s="349"/>
      <c r="AL1282" s="123"/>
      <c r="AM1282" s="123"/>
      <c r="AN1282" s="123"/>
      <c r="AO1282" s="174"/>
      <c r="AP1282" s="174"/>
      <c r="AQ1282" s="174"/>
      <c r="AR1282" s="123"/>
      <c r="AS1282" s="350"/>
      <c r="AT1282" s="350"/>
      <c r="AU1282" s="123"/>
      <c r="AV1282" s="67"/>
      <c r="AW1282" s="179"/>
      <c r="AX1282" s="179"/>
      <c r="AY1282" s="123"/>
      <c r="AZ1282" s="123"/>
      <c r="BA1282" s="174"/>
      <c r="BB1282" s="174"/>
      <c r="BC1282" s="123"/>
      <c r="BD1282" s="86">
        <f t="shared" si="11"/>
        <v>0</v>
      </c>
      <c r="BE1282" s="86"/>
      <c r="BF1282" s="86"/>
      <c r="BG1282" s="179"/>
      <c r="BH1282" s="67"/>
      <c r="BI1282" s="123"/>
      <c r="BJ1282" s="179"/>
      <c r="BK1282" s="351"/>
      <c r="BL1282" s="351"/>
      <c r="BM1282" s="179"/>
      <c r="BN1282" s="89"/>
      <c r="BQ1282" s="20">
        <v>1500000</v>
      </c>
    </row>
    <row r="1283" spans="1:83" x14ac:dyDescent="0.25">
      <c r="A1283" s="97">
        <v>1280</v>
      </c>
      <c r="B1283" s="404" t="s">
        <v>7694</v>
      </c>
      <c r="C1283" s="67">
        <v>4500072991</v>
      </c>
      <c r="D1283" s="67" t="s">
        <v>945</v>
      </c>
      <c r="E1283" s="204">
        <v>6000000</v>
      </c>
      <c r="F1283" s="69" t="s">
        <v>979</v>
      </c>
      <c r="G1283" s="69">
        <v>2015</v>
      </c>
      <c r="H1283" s="174">
        <v>42244</v>
      </c>
      <c r="I1283" s="394">
        <v>42249</v>
      </c>
      <c r="J1283" s="97" t="s">
        <v>94</v>
      </c>
      <c r="K1283" s="123" t="s">
        <v>95</v>
      </c>
      <c r="L1283" s="88" t="s">
        <v>96</v>
      </c>
      <c r="M1283" s="99" t="s">
        <v>377</v>
      </c>
      <c r="N1283" s="69" t="s">
        <v>98</v>
      </c>
      <c r="O1283" s="69" t="s">
        <v>98</v>
      </c>
      <c r="P1283" s="100">
        <v>6000000</v>
      </c>
      <c r="Q1283" s="69">
        <v>2015</v>
      </c>
      <c r="R1283" s="69" t="s">
        <v>979</v>
      </c>
      <c r="S1283" s="363">
        <v>42240</v>
      </c>
      <c r="T1283" s="69"/>
      <c r="U1283" s="350"/>
      <c r="V1283" s="417"/>
      <c r="W1283" s="67" t="s">
        <v>864</v>
      </c>
      <c r="X1283" s="69" t="s">
        <v>7695</v>
      </c>
      <c r="Y1283" s="67" t="s">
        <v>7696</v>
      </c>
      <c r="Z1283" s="123" t="s">
        <v>666</v>
      </c>
      <c r="AA1283" s="69" t="s">
        <v>128</v>
      </c>
      <c r="AB1283" s="67" t="s">
        <v>1725</v>
      </c>
      <c r="AC1283" s="89" t="s">
        <v>7158</v>
      </c>
      <c r="AD1283" s="69"/>
      <c r="AE1283" s="69"/>
      <c r="AF1283" s="69"/>
      <c r="AG1283" s="69"/>
      <c r="AH1283" s="123" t="s">
        <v>889</v>
      </c>
      <c r="AI1283" s="123" t="s">
        <v>7697</v>
      </c>
      <c r="AJ1283" s="349">
        <v>109.3455</v>
      </c>
      <c r="AK1283" s="381" t="s">
        <v>7698</v>
      </c>
      <c r="AL1283" s="123"/>
      <c r="AM1283" s="123"/>
      <c r="AN1283" s="123"/>
      <c r="AO1283" s="174"/>
      <c r="AP1283" s="174"/>
      <c r="AQ1283" s="174"/>
      <c r="AR1283" s="123"/>
      <c r="AS1283" s="350"/>
      <c r="AT1283" s="350"/>
      <c r="AU1283" s="123"/>
      <c r="AV1283" s="67"/>
      <c r="AW1283" s="179"/>
      <c r="AX1283" s="179"/>
      <c r="AY1283" s="123"/>
      <c r="AZ1283" s="123" t="s">
        <v>7699</v>
      </c>
      <c r="BA1283" s="174">
        <v>42250</v>
      </c>
      <c r="BB1283" s="174">
        <v>42254</v>
      </c>
      <c r="BC1283" s="123"/>
      <c r="BD1283" s="86">
        <f t="shared" si="11"/>
        <v>6000000</v>
      </c>
      <c r="BE1283" s="86">
        <v>0</v>
      </c>
      <c r="BF1283" s="86">
        <v>6000000</v>
      </c>
      <c r="BG1283" s="179">
        <v>42254</v>
      </c>
      <c r="BH1283" s="67" t="s">
        <v>116</v>
      </c>
      <c r="BI1283" s="123" t="s">
        <v>7700</v>
      </c>
      <c r="BJ1283" s="179">
        <v>42254</v>
      </c>
      <c r="BK1283" s="351">
        <v>42275</v>
      </c>
      <c r="BL1283" s="351">
        <v>42269</v>
      </c>
      <c r="BM1283" s="179"/>
      <c r="BN1283" s="89"/>
      <c r="BQ1283" s="20">
        <v>6000000</v>
      </c>
    </row>
    <row r="1284" spans="1:83" x14ac:dyDescent="0.25">
      <c r="A1284" s="97">
        <v>1281</v>
      </c>
      <c r="B1284" s="404" t="s">
        <v>7701</v>
      </c>
      <c r="C1284" s="67"/>
      <c r="D1284" s="67"/>
      <c r="E1284" s="204">
        <f>P1284</f>
        <v>3500000</v>
      </c>
      <c r="F1284" s="69"/>
      <c r="G1284" s="69"/>
      <c r="H1284" s="174"/>
      <c r="I1284" s="418"/>
      <c r="J1284" s="69" t="s">
        <v>628</v>
      </c>
      <c r="K1284" s="95" t="s">
        <v>2391</v>
      </c>
      <c r="L1284" s="67" t="s">
        <v>630</v>
      </c>
      <c r="M1284" s="104" t="s">
        <v>1636</v>
      </c>
      <c r="N1284" s="97" t="s">
        <v>98</v>
      </c>
      <c r="O1284" s="69" t="s">
        <v>98</v>
      </c>
      <c r="P1284" s="100">
        <v>3500000</v>
      </c>
      <c r="Q1284" s="69">
        <v>2015</v>
      </c>
      <c r="R1284" s="69" t="s">
        <v>979</v>
      </c>
      <c r="S1284" s="363">
        <v>42240</v>
      </c>
      <c r="T1284" s="69"/>
      <c r="U1284" s="350"/>
      <c r="V1284" s="417"/>
      <c r="W1284" s="67" t="s">
        <v>7249</v>
      </c>
      <c r="X1284" s="69" t="s">
        <v>7702</v>
      </c>
      <c r="Y1284" s="67" t="s">
        <v>7703</v>
      </c>
      <c r="Z1284" s="123" t="s">
        <v>1640</v>
      </c>
      <c r="AA1284" s="69" t="s">
        <v>103</v>
      </c>
      <c r="AB1284" s="67"/>
      <c r="AC1284" s="89"/>
      <c r="AD1284" s="69"/>
      <c r="AE1284" s="69"/>
      <c r="AF1284" s="69"/>
      <c r="AG1284" s="69"/>
      <c r="AH1284" s="123" t="s">
        <v>1885</v>
      </c>
      <c r="AI1284" s="123"/>
      <c r="AJ1284" s="349"/>
      <c r="AK1284" s="349"/>
      <c r="AL1284" s="123"/>
      <c r="AM1284" s="123"/>
      <c r="AN1284" s="123"/>
      <c r="AO1284" s="174"/>
      <c r="AP1284" s="174"/>
      <c r="AQ1284" s="174"/>
      <c r="AR1284" s="123"/>
      <c r="AS1284" s="350"/>
      <c r="AT1284" s="350"/>
      <c r="AU1284" s="123"/>
      <c r="AV1284" s="247" t="s">
        <v>7704</v>
      </c>
      <c r="AW1284" s="179">
        <v>42242</v>
      </c>
      <c r="AX1284" s="179">
        <v>42286</v>
      </c>
      <c r="AY1284" s="123"/>
      <c r="AZ1284" s="123" t="s">
        <v>14955</v>
      </c>
      <c r="BA1284" s="174">
        <v>42289</v>
      </c>
      <c r="BB1284" s="174"/>
      <c r="BC1284" s="123"/>
      <c r="BD1284" s="86">
        <f t="shared" si="11"/>
        <v>3500000</v>
      </c>
      <c r="BE1284" s="86"/>
      <c r="BF1284" s="86"/>
      <c r="BG1284" s="179"/>
      <c r="BH1284" s="67"/>
      <c r="BI1284" s="123"/>
      <c r="BJ1284" s="179"/>
      <c r="BK1284" s="351"/>
      <c r="BL1284" s="351"/>
      <c r="BM1284" s="179"/>
      <c r="BN1284" s="89"/>
      <c r="BO1284" t="s">
        <v>7705</v>
      </c>
      <c r="BQ1284" s="20">
        <v>3500000</v>
      </c>
    </row>
    <row r="1285" spans="1:83" x14ac:dyDescent="0.25">
      <c r="A1285" s="97">
        <v>1282</v>
      </c>
      <c r="B1285" s="404" t="s">
        <v>7706</v>
      </c>
      <c r="C1285" s="67"/>
      <c r="D1285" s="67"/>
      <c r="E1285" s="204">
        <f>P1285</f>
        <v>3500000</v>
      </c>
      <c r="F1285" s="69"/>
      <c r="G1285" s="69"/>
      <c r="H1285" s="174"/>
      <c r="I1285" s="418"/>
      <c r="J1285" s="69" t="s">
        <v>628</v>
      </c>
      <c r="K1285" s="95" t="s">
        <v>2391</v>
      </c>
      <c r="L1285" s="67" t="s">
        <v>630</v>
      </c>
      <c r="M1285" s="104" t="s">
        <v>1636</v>
      </c>
      <c r="N1285" s="97" t="s">
        <v>98</v>
      </c>
      <c r="O1285" s="69" t="s">
        <v>98</v>
      </c>
      <c r="P1285" s="100">
        <v>3500000</v>
      </c>
      <c r="Q1285" s="69">
        <v>2015</v>
      </c>
      <c r="R1285" s="69" t="s">
        <v>979</v>
      </c>
      <c r="S1285" s="363">
        <v>42240</v>
      </c>
      <c r="T1285" s="69"/>
      <c r="U1285" s="350"/>
      <c r="V1285" s="417"/>
      <c r="W1285" s="67" t="s">
        <v>7249</v>
      </c>
      <c r="X1285" s="69" t="s">
        <v>7707</v>
      </c>
      <c r="Y1285" s="67" t="s">
        <v>7708</v>
      </c>
      <c r="Z1285" s="123" t="s">
        <v>1640</v>
      </c>
      <c r="AA1285" s="69"/>
      <c r="AB1285" s="67" t="s">
        <v>7709</v>
      </c>
      <c r="AC1285" s="89"/>
      <c r="AD1285" s="69"/>
      <c r="AE1285" s="69"/>
      <c r="AF1285" s="69"/>
      <c r="AG1285" s="69"/>
      <c r="AH1285" s="123" t="s">
        <v>161</v>
      </c>
      <c r="AI1285" s="123"/>
      <c r="AJ1285" s="349"/>
      <c r="AK1285" s="349"/>
      <c r="AL1285" s="123"/>
      <c r="AM1285" s="123"/>
      <c r="AN1285" s="123"/>
      <c r="AO1285" s="174"/>
      <c r="AP1285" s="174"/>
      <c r="AQ1285" s="174"/>
      <c r="AR1285" s="123"/>
      <c r="AS1285" s="350"/>
      <c r="AT1285" s="350"/>
      <c r="AU1285" s="123"/>
      <c r="AV1285" s="247" t="s">
        <v>7710</v>
      </c>
      <c r="AW1285" s="179">
        <v>42242</v>
      </c>
      <c r="AX1285" s="179">
        <v>42286</v>
      </c>
      <c r="AY1285" s="123"/>
      <c r="AZ1285" s="123" t="s">
        <v>14955</v>
      </c>
      <c r="BA1285" s="174">
        <v>42289</v>
      </c>
      <c r="BB1285" s="174"/>
      <c r="BC1285" s="123"/>
      <c r="BD1285" s="86">
        <f t="shared" si="11"/>
        <v>3500000</v>
      </c>
      <c r="BE1285" s="86"/>
      <c r="BF1285" s="86"/>
      <c r="BG1285" s="179"/>
      <c r="BH1285" s="67"/>
      <c r="BI1285" s="123"/>
      <c r="BJ1285" s="179"/>
      <c r="BK1285" s="351"/>
      <c r="BL1285" s="351"/>
      <c r="BM1285" s="179"/>
      <c r="BN1285" s="89"/>
      <c r="BO1285" t="s">
        <v>7705</v>
      </c>
      <c r="BQ1285" s="20">
        <v>3500000</v>
      </c>
    </row>
    <row r="1286" spans="1:83" x14ac:dyDescent="0.25">
      <c r="A1286" s="97">
        <v>1283</v>
      </c>
      <c r="B1286" s="404" t="s">
        <v>7711</v>
      </c>
      <c r="C1286" s="67"/>
      <c r="D1286" s="67"/>
      <c r="E1286" s="204">
        <f>P1286</f>
        <v>3500000</v>
      </c>
      <c r="F1286" s="69"/>
      <c r="G1286" s="69"/>
      <c r="H1286" s="174"/>
      <c r="I1286" s="418"/>
      <c r="J1286" s="69" t="s">
        <v>628</v>
      </c>
      <c r="K1286" s="95" t="s">
        <v>2391</v>
      </c>
      <c r="L1286" s="67" t="s">
        <v>630</v>
      </c>
      <c r="M1286" s="104" t="s">
        <v>1636</v>
      </c>
      <c r="N1286" s="97" t="s">
        <v>98</v>
      </c>
      <c r="O1286" s="69" t="s">
        <v>98</v>
      </c>
      <c r="P1286" s="100">
        <v>3500000</v>
      </c>
      <c r="Q1286" s="69">
        <v>2015</v>
      </c>
      <c r="R1286" s="69" t="s">
        <v>979</v>
      </c>
      <c r="S1286" s="363">
        <v>42240</v>
      </c>
      <c r="T1286" s="69"/>
      <c r="U1286" s="350"/>
      <c r="V1286" s="417"/>
      <c r="W1286" s="67" t="s">
        <v>7249</v>
      </c>
      <c r="X1286" s="69" t="s">
        <v>7712</v>
      </c>
      <c r="Y1286" s="67" t="s">
        <v>7713</v>
      </c>
      <c r="Z1286" s="123" t="s">
        <v>1640</v>
      </c>
      <c r="AA1286" s="69"/>
      <c r="AB1286" s="67" t="s">
        <v>7714</v>
      </c>
      <c r="AC1286" s="89"/>
      <c r="AD1286" s="69"/>
      <c r="AE1286" s="69"/>
      <c r="AF1286" s="69"/>
      <c r="AG1286" s="69"/>
      <c r="AH1286" s="123" t="s">
        <v>161</v>
      </c>
      <c r="AI1286" s="123"/>
      <c r="AJ1286" s="349"/>
      <c r="AK1286" s="349"/>
      <c r="AL1286" s="123"/>
      <c r="AM1286" s="123"/>
      <c r="AN1286" s="123"/>
      <c r="AO1286" s="174"/>
      <c r="AP1286" s="174"/>
      <c r="AQ1286" s="174"/>
      <c r="AR1286" s="123"/>
      <c r="AS1286" s="350"/>
      <c r="AT1286" s="350"/>
      <c r="AU1286" s="123"/>
      <c r="AV1286" s="247" t="s">
        <v>7715</v>
      </c>
      <c r="AW1286" s="179">
        <v>42242</v>
      </c>
      <c r="AX1286" s="179">
        <v>42286</v>
      </c>
      <c r="AY1286" s="123"/>
      <c r="AZ1286" s="123" t="s">
        <v>14955</v>
      </c>
      <c r="BA1286" s="174">
        <v>42289</v>
      </c>
      <c r="BB1286" s="174"/>
      <c r="BC1286" s="123"/>
      <c r="BD1286" s="86">
        <f t="shared" si="11"/>
        <v>3500000</v>
      </c>
      <c r="BE1286" s="86"/>
      <c r="BF1286" s="86"/>
      <c r="BG1286" s="179"/>
      <c r="BH1286" s="67"/>
      <c r="BI1286" s="123"/>
      <c r="BJ1286" s="179"/>
      <c r="BK1286" s="351"/>
      <c r="BL1286" s="351"/>
      <c r="BM1286" s="179"/>
      <c r="BN1286" s="89"/>
      <c r="BO1286" t="s">
        <v>7705</v>
      </c>
      <c r="BQ1286" s="20">
        <v>3500000</v>
      </c>
    </row>
    <row r="1287" spans="1:83" x14ac:dyDescent="0.25">
      <c r="A1287" s="97">
        <v>1284</v>
      </c>
      <c r="B1287" s="404" t="s">
        <v>7716</v>
      </c>
      <c r="C1287" s="88">
        <v>2100003119</v>
      </c>
      <c r="D1287" s="88" t="s">
        <v>6091</v>
      </c>
      <c r="E1287" s="100">
        <v>14531125</v>
      </c>
      <c r="F1287" s="97" t="s">
        <v>189</v>
      </c>
      <c r="G1287" s="97">
        <v>2015</v>
      </c>
      <c r="H1287" s="101">
        <v>42080</v>
      </c>
      <c r="I1287" s="101">
        <v>42241</v>
      </c>
      <c r="J1287" s="97" t="s">
        <v>152</v>
      </c>
      <c r="K1287" s="95" t="s">
        <v>5539</v>
      </c>
      <c r="L1287" s="88" t="s">
        <v>154</v>
      </c>
      <c r="M1287" s="99" t="s">
        <v>98</v>
      </c>
      <c r="N1287" s="97" t="s">
        <v>98</v>
      </c>
      <c r="O1287" s="97" t="s">
        <v>98</v>
      </c>
      <c r="P1287" s="100">
        <v>14531125</v>
      </c>
      <c r="Q1287" s="181">
        <v>2015</v>
      </c>
      <c r="R1287" s="181" t="s">
        <v>979</v>
      </c>
      <c r="S1287" s="438">
        <v>42240</v>
      </c>
      <c r="T1287" s="101"/>
      <c r="U1287" s="110"/>
      <c r="V1287" s="110"/>
      <c r="W1287" s="88"/>
      <c r="X1287" s="137" t="s">
        <v>1442</v>
      </c>
      <c r="Y1287" s="137" t="s">
        <v>1443</v>
      </c>
      <c r="Z1287" s="250" t="s">
        <v>6091</v>
      </c>
      <c r="AA1287" s="69" t="s">
        <v>128</v>
      </c>
      <c r="AB1287" s="137"/>
      <c r="AC1287" s="439" t="s">
        <v>160</v>
      </c>
      <c r="AD1287" s="97"/>
      <c r="AE1287" s="69"/>
      <c r="AF1287" s="97"/>
      <c r="AG1287" s="69" t="s">
        <v>107</v>
      </c>
      <c r="AH1287" s="95"/>
      <c r="AI1287" s="95"/>
      <c r="AJ1287" s="148"/>
      <c r="AK1287" s="148"/>
      <c r="AL1287" s="106" t="s">
        <v>107</v>
      </c>
      <c r="AM1287" s="106" t="s">
        <v>1271</v>
      </c>
      <c r="AN1287" s="104"/>
      <c r="AO1287" s="82"/>
      <c r="AP1287" s="109"/>
      <c r="AQ1287" s="440"/>
      <c r="AR1287" s="104" t="s">
        <v>164</v>
      </c>
      <c r="AS1287" s="110">
        <v>0</v>
      </c>
      <c r="AT1287" s="110">
        <v>42268</v>
      </c>
      <c r="AU1287" s="441"/>
      <c r="AV1287" s="99"/>
      <c r="AW1287" s="146"/>
      <c r="AX1287" s="146"/>
      <c r="AY1287" s="95"/>
      <c r="AZ1287" s="95" t="s">
        <v>7717</v>
      </c>
      <c r="BA1287" s="101">
        <v>42240</v>
      </c>
      <c r="BB1287" s="101">
        <v>42240</v>
      </c>
      <c r="BC1287" s="95"/>
      <c r="BD1287" s="86">
        <f t="shared" si="11"/>
        <v>14531125</v>
      </c>
      <c r="BE1287" s="113"/>
      <c r="BF1287" s="113"/>
      <c r="BG1287" s="202">
        <v>42241</v>
      </c>
      <c r="BH1287" s="88" t="s">
        <v>116</v>
      </c>
      <c r="BI1287" s="95" t="s">
        <v>7718</v>
      </c>
      <c r="BJ1287" s="261">
        <v>42241</v>
      </c>
      <c r="BK1287" s="443">
        <v>42262</v>
      </c>
      <c r="BL1287" s="146">
        <v>42275</v>
      </c>
      <c r="BM1287" s="146"/>
      <c r="BN1287" s="89"/>
      <c r="BQ1287" s="129">
        <v>14531125</v>
      </c>
      <c r="BR1287" t="s">
        <v>5539</v>
      </c>
      <c r="BS1287">
        <v>2100003119</v>
      </c>
      <c r="BT1287" s="91">
        <v>42080</v>
      </c>
      <c r="BU1287" t="s">
        <v>7717</v>
      </c>
      <c r="BV1287" s="91">
        <v>42240</v>
      </c>
      <c r="BX1287" t="s">
        <v>1446</v>
      </c>
      <c r="BY1287" t="s">
        <v>722</v>
      </c>
      <c r="BZ1287" t="s">
        <v>6091</v>
      </c>
      <c r="CA1287" s="92">
        <v>14531125</v>
      </c>
      <c r="CD1287" s="430" t="s">
        <v>966</v>
      </c>
      <c r="CE1287">
        <v>9625000</v>
      </c>
    </row>
    <row r="1288" spans="1:83" x14ac:dyDescent="0.25">
      <c r="A1288" s="97">
        <v>1285</v>
      </c>
      <c r="B1288" s="404" t="s">
        <v>7719</v>
      </c>
      <c r="C1288" s="67">
        <v>2100003117</v>
      </c>
      <c r="D1288" s="88" t="s">
        <v>6091</v>
      </c>
      <c r="E1288" s="204">
        <v>17720956</v>
      </c>
      <c r="F1288" s="97" t="s">
        <v>189</v>
      </c>
      <c r="G1288" s="97">
        <v>2015</v>
      </c>
      <c r="H1288" s="101">
        <v>42080</v>
      </c>
      <c r="I1288" s="101">
        <v>42241</v>
      </c>
      <c r="J1288" s="97" t="s">
        <v>152</v>
      </c>
      <c r="K1288" s="95" t="s">
        <v>5539</v>
      </c>
      <c r="L1288" s="88" t="s">
        <v>154</v>
      </c>
      <c r="M1288" s="99" t="s">
        <v>98</v>
      </c>
      <c r="N1288" s="97" t="s">
        <v>98</v>
      </c>
      <c r="O1288" s="97" t="s">
        <v>98</v>
      </c>
      <c r="P1288" s="100">
        <v>17720956</v>
      </c>
      <c r="Q1288" s="69">
        <v>2015</v>
      </c>
      <c r="R1288" s="69" t="s">
        <v>979</v>
      </c>
      <c r="S1288" s="363">
        <v>42240</v>
      </c>
      <c r="T1288" s="69"/>
      <c r="U1288" s="350"/>
      <c r="V1288" s="417"/>
      <c r="W1288" s="67"/>
      <c r="X1288" s="69" t="s">
        <v>7720</v>
      </c>
      <c r="Y1288" s="67" t="s">
        <v>7721</v>
      </c>
      <c r="Z1288" s="250" t="s">
        <v>6091</v>
      </c>
      <c r="AA1288" s="69"/>
      <c r="AB1288" s="67"/>
      <c r="AC1288" s="89"/>
      <c r="AD1288" s="69"/>
      <c r="AE1288" s="69"/>
      <c r="AF1288" s="69"/>
      <c r="AG1288" s="69"/>
      <c r="AH1288" s="123"/>
      <c r="AI1288" s="123"/>
      <c r="AJ1288" s="349"/>
      <c r="AK1288" s="349"/>
      <c r="AL1288" s="123"/>
      <c r="AM1288" s="123"/>
      <c r="AN1288" s="123"/>
      <c r="AO1288" s="174"/>
      <c r="AP1288" s="174"/>
      <c r="AQ1288" s="174"/>
      <c r="AR1288" s="123"/>
      <c r="AS1288" s="350"/>
      <c r="AT1288" s="350"/>
      <c r="AU1288" s="123"/>
      <c r="AV1288" s="67"/>
      <c r="AW1288" s="179"/>
      <c r="AX1288" s="179"/>
      <c r="AY1288" s="123"/>
      <c r="AZ1288" s="95" t="s">
        <v>7722</v>
      </c>
      <c r="BA1288" s="101">
        <v>42240</v>
      </c>
      <c r="BB1288" s="101">
        <v>42240</v>
      </c>
      <c r="BC1288" s="123"/>
      <c r="BD1288" s="86">
        <f t="shared" si="11"/>
        <v>17720956</v>
      </c>
      <c r="BE1288" s="86"/>
      <c r="BF1288" s="86"/>
      <c r="BG1288" s="202">
        <v>42241</v>
      </c>
      <c r="BH1288" s="88" t="s">
        <v>116</v>
      </c>
      <c r="BI1288" s="123" t="s">
        <v>7723</v>
      </c>
      <c r="BJ1288" s="179">
        <v>42241</v>
      </c>
      <c r="BK1288" s="351">
        <v>42262</v>
      </c>
      <c r="BL1288" s="351">
        <v>42272</v>
      </c>
      <c r="BM1288" s="179"/>
      <c r="BN1288" s="89"/>
      <c r="BQ1288" s="20">
        <v>17720956</v>
      </c>
    </row>
    <row r="1289" spans="1:83" x14ac:dyDescent="0.25">
      <c r="A1289" s="97">
        <v>1286</v>
      </c>
      <c r="B1289" s="404" t="s">
        <v>7724</v>
      </c>
      <c r="C1289" s="88">
        <v>2100003120</v>
      </c>
      <c r="D1289" s="88" t="s">
        <v>6091</v>
      </c>
      <c r="E1289" s="100">
        <v>15281069</v>
      </c>
      <c r="F1289" s="97" t="s">
        <v>189</v>
      </c>
      <c r="G1289" s="97">
        <v>2015</v>
      </c>
      <c r="H1289" s="101">
        <v>42080</v>
      </c>
      <c r="I1289" s="101">
        <v>42241</v>
      </c>
      <c r="J1289" s="97" t="s">
        <v>152</v>
      </c>
      <c r="K1289" s="95" t="s">
        <v>5539</v>
      </c>
      <c r="L1289" s="88" t="s">
        <v>154</v>
      </c>
      <c r="M1289" s="99" t="s">
        <v>98</v>
      </c>
      <c r="N1289" s="97" t="s">
        <v>98</v>
      </c>
      <c r="O1289" s="97" t="s">
        <v>98</v>
      </c>
      <c r="P1289" s="100">
        <v>15281069</v>
      </c>
      <c r="Q1289" s="97">
        <v>2015</v>
      </c>
      <c r="R1289" s="97" t="s">
        <v>804</v>
      </c>
      <c r="S1289" s="167">
        <v>42032</v>
      </c>
      <c r="T1289" s="101">
        <v>42047</v>
      </c>
      <c r="U1289" s="110">
        <v>48</v>
      </c>
      <c r="V1289" s="110">
        <v>33</v>
      </c>
      <c r="W1289" s="88"/>
      <c r="X1289" s="137" t="s">
        <v>1436</v>
      </c>
      <c r="Y1289" s="137" t="s">
        <v>1437</v>
      </c>
      <c r="Z1289" s="250" t="s">
        <v>6091</v>
      </c>
      <c r="AA1289" s="69" t="s">
        <v>128</v>
      </c>
      <c r="AB1289" s="137"/>
      <c r="AC1289" s="439" t="s">
        <v>160</v>
      </c>
      <c r="AD1289" s="97"/>
      <c r="AE1289" s="69"/>
      <c r="AF1289" s="97"/>
      <c r="AG1289" s="69" t="s">
        <v>107</v>
      </c>
      <c r="AH1289" s="95"/>
      <c r="AI1289" s="95"/>
      <c r="AJ1289" s="148"/>
      <c r="AK1289" s="148"/>
      <c r="AL1289" s="106" t="s">
        <v>107</v>
      </c>
      <c r="AM1289" s="106" t="s">
        <v>1264</v>
      </c>
      <c r="AN1289" s="104"/>
      <c r="AO1289" s="82"/>
      <c r="AP1289" s="109"/>
      <c r="AQ1289" s="440"/>
      <c r="AR1289" s="104" t="s">
        <v>164</v>
      </c>
      <c r="AS1289" s="110">
        <v>0</v>
      </c>
      <c r="AT1289" s="110">
        <v>42268</v>
      </c>
      <c r="AU1289" s="441"/>
      <c r="AV1289" s="99"/>
      <c r="AW1289" s="146"/>
      <c r="AX1289" s="146"/>
      <c r="AY1289" s="95"/>
      <c r="AZ1289" s="95" t="s">
        <v>7725</v>
      </c>
      <c r="BA1289" s="101">
        <v>42240</v>
      </c>
      <c r="BB1289" s="101">
        <v>42240</v>
      </c>
      <c r="BC1289" s="154"/>
      <c r="BD1289" s="86">
        <f t="shared" si="11"/>
        <v>15281069</v>
      </c>
      <c r="BE1289" s="330"/>
      <c r="BF1289" s="330"/>
      <c r="BG1289" s="202">
        <v>42241</v>
      </c>
      <c r="BH1289" s="88" t="s">
        <v>116</v>
      </c>
      <c r="BI1289" s="154" t="s">
        <v>7726</v>
      </c>
      <c r="BJ1289" s="261">
        <v>42241</v>
      </c>
      <c r="BK1289" s="443">
        <v>42262</v>
      </c>
      <c r="BL1289" s="146">
        <v>42275</v>
      </c>
      <c r="BM1289" s="146"/>
      <c r="BN1289" s="89"/>
      <c r="BQ1289" s="129">
        <v>15281069</v>
      </c>
      <c r="BR1289" t="s">
        <v>5539</v>
      </c>
      <c r="BS1289">
        <v>2100003120</v>
      </c>
      <c r="BT1289" s="91">
        <v>42080</v>
      </c>
      <c r="BU1289" t="s">
        <v>7725</v>
      </c>
      <c r="BV1289" s="91">
        <v>42240</v>
      </c>
      <c r="BX1289" t="s">
        <v>1440</v>
      </c>
      <c r="BY1289" t="s">
        <v>722</v>
      </c>
      <c r="BZ1289" t="s">
        <v>6091</v>
      </c>
      <c r="CA1289" s="92">
        <v>15281069</v>
      </c>
      <c r="CD1289" s="430" t="s">
        <v>966</v>
      </c>
      <c r="CE1289">
        <v>9625000</v>
      </c>
    </row>
    <row r="1290" spans="1:83" x14ac:dyDescent="0.25">
      <c r="A1290" s="97">
        <v>1287</v>
      </c>
      <c r="B1290" s="404" t="s">
        <v>7727</v>
      </c>
      <c r="C1290" s="67">
        <v>4500072979</v>
      </c>
      <c r="D1290" s="67" t="s">
        <v>675</v>
      </c>
      <c r="E1290" s="204">
        <v>4375000</v>
      </c>
      <c r="F1290" s="69" t="s">
        <v>979</v>
      </c>
      <c r="G1290" s="69">
        <v>2015</v>
      </c>
      <c r="H1290" s="174">
        <v>42244</v>
      </c>
      <c r="I1290" s="101">
        <v>42249</v>
      </c>
      <c r="J1290" s="69" t="s">
        <v>94</v>
      </c>
      <c r="K1290" s="123" t="s">
        <v>95</v>
      </c>
      <c r="L1290" s="67" t="s">
        <v>96</v>
      </c>
      <c r="M1290" s="156" t="s">
        <v>123</v>
      </c>
      <c r="N1290" s="69" t="s">
        <v>98</v>
      </c>
      <c r="O1290" s="69" t="s">
        <v>98</v>
      </c>
      <c r="P1290" s="100">
        <v>4375000</v>
      </c>
      <c r="Q1290" s="69">
        <v>2015</v>
      </c>
      <c r="R1290" s="69" t="s">
        <v>979</v>
      </c>
      <c r="S1290" s="363">
        <v>42241</v>
      </c>
      <c r="T1290" s="69"/>
      <c r="U1290" s="350"/>
      <c r="V1290" s="417"/>
      <c r="W1290" s="67" t="s">
        <v>940</v>
      </c>
      <c r="X1290" s="348" t="s">
        <v>1900</v>
      </c>
      <c r="Y1290" s="142" t="s">
        <v>1901</v>
      </c>
      <c r="Z1290" s="123" t="s">
        <v>550</v>
      </c>
      <c r="AA1290" s="69" t="s">
        <v>128</v>
      </c>
      <c r="AB1290" s="67" t="s">
        <v>551</v>
      </c>
      <c r="AC1290" s="89" t="s">
        <v>2672</v>
      </c>
      <c r="AD1290" s="69"/>
      <c r="AE1290" s="69"/>
      <c r="AF1290" s="69"/>
      <c r="AG1290" s="69"/>
      <c r="AH1290" s="123" t="s">
        <v>161</v>
      </c>
      <c r="AI1290" s="123" t="s">
        <v>7728</v>
      </c>
      <c r="AJ1290" s="349">
        <v>107.57602</v>
      </c>
      <c r="AK1290" s="381" t="s">
        <v>7729</v>
      </c>
      <c r="AL1290" s="123"/>
      <c r="AM1290" s="123"/>
      <c r="AN1290" s="123"/>
      <c r="AO1290" s="174"/>
      <c r="AP1290" s="174"/>
      <c r="AQ1290" s="174"/>
      <c r="AR1290" s="123"/>
      <c r="AS1290" s="350"/>
      <c r="AT1290" s="350"/>
      <c r="AU1290" s="123"/>
      <c r="AV1290" s="67"/>
      <c r="AW1290" s="179"/>
      <c r="AX1290" s="179"/>
      <c r="AY1290" s="123"/>
      <c r="AZ1290" s="123" t="s">
        <v>7730</v>
      </c>
      <c r="BA1290" s="174">
        <v>42250</v>
      </c>
      <c r="BB1290" s="174">
        <v>42255</v>
      </c>
      <c r="BC1290" s="123"/>
      <c r="BD1290" s="86">
        <f t="shared" si="11"/>
        <v>4375000</v>
      </c>
      <c r="BE1290" s="86">
        <v>0</v>
      </c>
      <c r="BF1290" s="86">
        <v>4375000</v>
      </c>
      <c r="BG1290" s="179">
        <v>42255</v>
      </c>
      <c r="BH1290" s="67" t="s">
        <v>116</v>
      </c>
      <c r="BI1290" s="123" t="s">
        <v>7731</v>
      </c>
      <c r="BJ1290" s="179">
        <v>42256</v>
      </c>
      <c r="BK1290" s="351">
        <v>42277</v>
      </c>
      <c r="BL1290" s="351">
        <v>42269</v>
      </c>
      <c r="BM1290" s="179"/>
      <c r="BN1290" s="89"/>
      <c r="BQ1290" s="345">
        <v>4375000</v>
      </c>
    </row>
    <row r="1291" spans="1:83" x14ac:dyDescent="0.25">
      <c r="A1291" s="97">
        <v>1288</v>
      </c>
      <c r="B1291" s="404" t="s">
        <v>7732</v>
      </c>
      <c r="C1291" s="67">
        <v>4100029211</v>
      </c>
      <c r="D1291" s="67" t="s">
        <v>7683</v>
      </c>
      <c r="E1291" s="204">
        <v>3350000</v>
      </c>
      <c r="F1291" s="69" t="s">
        <v>979</v>
      </c>
      <c r="G1291" s="69">
        <v>2015</v>
      </c>
      <c r="H1291" s="174">
        <v>42237</v>
      </c>
      <c r="I1291" s="394">
        <v>42256</v>
      </c>
      <c r="J1291" s="97" t="s">
        <v>4375</v>
      </c>
      <c r="K1291" s="95"/>
      <c r="L1291" s="88" t="s">
        <v>4377</v>
      </c>
      <c r="M1291" s="97" t="s">
        <v>98</v>
      </c>
      <c r="N1291" s="97" t="s">
        <v>98</v>
      </c>
      <c r="O1291" s="97" t="s">
        <v>98</v>
      </c>
      <c r="P1291" s="100">
        <v>3750000</v>
      </c>
      <c r="Q1291" s="69">
        <v>2015</v>
      </c>
      <c r="R1291" s="69" t="s">
        <v>979</v>
      </c>
      <c r="S1291" s="363">
        <v>42241</v>
      </c>
      <c r="T1291" s="69"/>
      <c r="U1291" s="350"/>
      <c r="V1291" s="417"/>
      <c r="W1291" s="67" t="s">
        <v>7733</v>
      </c>
      <c r="X1291" s="348" t="s">
        <v>7734</v>
      </c>
      <c r="Y1291" s="142" t="s">
        <v>7735</v>
      </c>
      <c r="Z1291" s="89" t="s">
        <v>7736</v>
      </c>
      <c r="AA1291" s="69"/>
      <c r="AB1291" s="67"/>
      <c r="AC1291" s="89"/>
      <c r="AD1291" s="69"/>
      <c r="AE1291" s="69"/>
      <c r="AF1291" s="69"/>
      <c r="AG1291" s="69"/>
      <c r="AH1291" s="123" t="s">
        <v>1885</v>
      </c>
      <c r="AI1291" s="123"/>
      <c r="AJ1291" s="349"/>
      <c r="AK1291" s="349"/>
      <c r="AL1291" s="123"/>
      <c r="AM1291" s="123"/>
      <c r="AN1291" s="123"/>
      <c r="AO1291" s="174"/>
      <c r="AP1291" s="174"/>
      <c r="AQ1291" s="174"/>
      <c r="AR1291" s="123"/>
      <c r="AS1291" s="350"/>
      <c r="AT1291" s="350"/>
      <c r="AU1291" s="123"/>
      <c r="AV1291" s="67" t="s">
        <v>15392</v>
      </c>
      <c r="AW1291" s="179"/>
      <c r="AX1291" s="179"/>
      <c r="AY1291" s="123"/>
      <c r="AZ1291" s="123">
        <v>5000253575</v>
      </c>
      <c r="BA1291" s="174">
        <v>42262</v>
      </c>
      <c r="BB1291" s="174">
        <v>42312</v>
      </c>
      <c r="BC1291" s="123"/>
      <c r="BD1291" s="86">
        <f t="shared" si="11"/>
        <v>3350000</v>
      </c>
      <c r="BE1291" s="86">
        <v>0</v>
      </c>
      <c r="BF1291" s="86">
        <f>+BD1291</f>
        <v>3350000</v>
      </c>
      <c r="BG1291" s="179">
        <v>42317</v>
      </c>
      <c r="BH1291" s="310" t="s">
        <v>242</v>
      </c>
      <c r="BI1291" s="123" t="s">
        <v>15505</v>
      </c>
      <c r="BJ1291" s="179">
        <v>42318</v>
      </c>
      <c r="BK1291" s="351">
        <v>42339</v>
      </c>
      <c r="BL1291" s="351"/>
      <c r="BM1291" s="179"/>
      <c r="BN1291" s="89"/>
      <c r="BQ1291" s="20">
        <v>3750000</v>
      </c>
    </row>
    <row r="1292" spans="1:83" x14ac:dyDescent="0.25">
      <c r="A1292" s="97">
        <v>1289</v>
      </c>
      <c r="B1292" s="404" t="s">
        <v>7737</v>
      </c>
      <c r="C1292" s="67">
        <v>4100029554</v>
      </c>
      <c r="D1292" s="67" t="s">
        <v>15126</v>
      </c>
      <c r="E1292" s="204">
        <v>1100000</v>
      </c>
      <c r="F1292" s="69" t="s">
        <v>1455</v>
      </c>
      <c r="G1292" s="69">
        <v>2015</v>
      </c>
      <c r="H1292" s="174">
        <v>42249</v>
      </c>
      <c r="I1292" s="174">
        <v>42261</v>
      </c>
      <c r="J1292" s="97" t="s">
        <v>4375</v>
      </c>
      <c r="K1292" s="95"/>
      <c r="L1292" s="88" t="s">
        <v>4377</v>
      </c>
      <c r="M1292" s="97" t="s">
        <v>98</v>
      </c>
      <c r="N1292" s="97" t="s">
        <v>98</v>
      </c>
      <c r="O1292" s="97" t="s">
        <v>98</v>
      </c>
      <c r="P1292" s="100">
        <v>3750000</v>
      </c>
      <c r="Q1292" s="69">
        <v>2015</v>
      </c>
      <c r="R1292" s="69" t="s">
        <v>979</v>
      </c>
      <c r="S1292" s="363">
        <v>42241</v>
      </c>
      <c r="T1292" s="69"/>
      <c r="U1292" s="350"/>
      <c r="V1292" s="417"/>
      <c r="W1292" s="67" t="s">
        <v>7733</v>
      </c>
      <c r="X1292" s="348" t="s">
        <v>15127</v>
      </c>
      <c r="Y1292" s="142" t="s">
        <v>7889</v>
      </c>
      <c r="Z1292" s="89" t="s">
        <v>7736</v>
      </c>
      <c r="AA1292" s="69"/>
      <c r="AB1292" s="67"/>
      <c r="AC1292" s="89"/>
      <c r="AD1292" s="69"/>
      <c r="AE1292" s="69"/>
      <c r="AF1292" s="69"/>
      <c r="AG1292" s="69"/>
      <c r="AH1292" s="123" t="s">
        <v>1885</v>
      </c>
      <c r="AI1292" s="123"/>
      <c r="AJ1292" s="349"/>
      <c r="AK1292" s="349"/>
      <c r="AL1292" s="123"/>
      <c r="AM1292" s="123"/>
      <c r="AN1292" s="123"/>
      <c r="AO1292" s="174"/>
      <c r="AP1292" s="174"/>
      <c r="AQ1292" s="174"/>
      <c r="AR1292" s="123"/>
      <c r="AS1292" s="350"/>
      <c r="AT1292" s="350"/>
      <c r="AU1292" s="123"/>
      <c r="AV1292" s="67"/>
      <c r="AW1292" s="179"/>
      <c r="AX1292" s="179"/>
      <c r="AY1292" s="123"/>
      <c r="AZ1292" s="123"/>
      <c r="BA1292" s="174">
        <v>42311</v>
      </c>
      <c r="BB1292" s="174"/>
      <c r="BC1292" s="123"/>
      <c r="BD1292" s="86">
        <f t="shared" si="11"/>
        <v>1100000</v>
      </c>
      <c r="BE1292" s="86">
        <f>+BD1292</f>
        <v>1100000</v>
      </c>
      <c r="BF1292" s="86"/>
      <c r="BG1292" s="179"/>
      <c r="BH1292" s="67" t="s">
        <v>776</v>
      </c>
      <c r="BI1292" s="123"/>
      <c r="BJ1292" s="179"/>
      <c r="BK1292" s="351"/>
      <c r="BL1292" s="351"/>
      <c r="BM1292" s="179"/>
      <c r="BN1292" s="89"/>
      <c r="BQ1292" s="20">
        <v>3750000</v>
      </c>
    </row>
    <row r="1293" spans="1:83" x14ac:dyDescent="0.25">
      <c r="A1293" s="97">
        <v>1290</v>
      </c>
      <c r="B1293" s="404" t="s">
        <v>7739</v>
      </c>
      <c r="C1293" s="67">
        <v>4100029211</v>
      </c>
      <c r="D1293" s="67" t="s">
        <v>7683</v>
      </c>
      <c r="E1293" s="204">
        <v>3350000</v>
      </c>
      <c r="F1293" s="69" t="s">
        <v>979</v>
      </c>
      <c r="G1293" s="69">
        <v>2015</v>
      </c>
      <c r="H1293" s="174">
        <v>42237</v>
      </c>
      <c r="I1293" s="394">
        <v>42256</v>
      </c>
      <c r="J1293" s="97" t="s">
        <v>4375</v>
      </c>
      <c r="K1293" s="95"/>
      <c r="L1293" s="88" t="s">
        <v>4377</v>
      </c>
      <c r="M1293" s="97" t="s">
        <v>98</v>
      </c>
      <c r="N1293" s="97" t="s">
        <v>98</v>
      </c>
      <c r="O1293" s="97" t="s">
        <v>98</v>
      </c>
      <c r="P1293" s="100">
        <v>3750000</v>
      </c>
      <c r="Q1293" s="69">
        <v>2015</v>
      </c>
      <c r="R1293" s="69" t="s">
        <v>979</v>
      </c>
      <c r="S1293" s="363">
        <v>42241</v>
      </c>
      <c r="T1293" s="69"/>
      <c r="U1293" s="350"/>
      <c r="V1293" s="417"/>
      <c r="W1293" s="67" t="s">
        <v>7733</v>
      </c>
      <c r="X1293" s="348" t="s">
        <v>7740</v>
      </c>
      <c r="Y1293" s="142" t="s">
        <v>7741</v>
      </c>
      <c r="Z1293" s="89" t="s">
        <v>7736</v>
      </c>
      <c r="AA1293" s="69"/>
      <c r="AB1293" s="67"/>
      <c r="AC1293" s="89"/>
      <c r="AD1293" s="69"/>
      <c r="AE1293" s="69"/>
      <c r="AF1293" s="69"/>
      <c r="AG1293" s="69"/>
      <c r="AH1293" s="123" t="s">
        <v>1885</v>
      </c>
      <c r="AI1293" s="123"/>
      <c r="AJ1293" s="349"/>
      <c r="AK1293" s="349"/>
      <c r="AL1293" s="123"/>
      <c r="AM1293" s="123"/>
      <c r="AN1293" s="123"/>
      <c r="AO1293" s="174"/>
      <c r="AP1293" s="174"/>
      <c r="AQ1293" s="174"/>
      <c r="AR1293" s="123"/>
      <c r="AS1293" s="350"/>
      <c r="AT1293" s="350"/>
      <c r="AU1293" s="123"/>
      <c r="AV1293" s="67" t="s">
        <v>15394</v>
      </c>
      <c r="AW1293" s="179"/>
      <c r="AX1293" s="179"/>
      <c r="AY1293" s="123"/>
      <c r="AZ1293" s="123">
        <v>5000253643</v>
      </c>
      <c r="BA1293" s="174">
        <v>42262</v>
      </c>
      <c r="BB1293" s="174">
        <v>42312</v>
      </c>
      <c r="BC1293" s="123"/>
      <c r="BD1293" s="86">
        <f>+E1293</f>
        <v>3350000</v>
      </c>
      <c r="BE1293" s="86">
        <v>0</v>
      </c>
      <c r="BF1293" s="86">
        <f>+BD1293</f>
        <v>3350000</v>
      </c>
      <c r="BG1293" s="179">
        <v>42317</v>
      </c>
      <c r="BH1293" s="310" t="s">
        <v>242</v>
      </c>
      <c r="BI1293" s="123" t="s">
        <v>15505</v>
      </c>
      <c r="BJ1293" s="179">
        <v>42318</v>
      </c>
      <c r="BK1293" s="351">
        <v>42339</v>
      </c>
      <c r="BL1293" s="351"/>
      <c r="BM1293" s="179"/>
      <c r="BN1293" s="89"/>
      <c r="BQ1293" s="20">
        <v>3750000</v>
      </c>
    </row>
    <row r="1294" spans="1:83" x14ac:dyDescent="0.25">
      <c r="A1294" s="97">
        <v>1291</v>
      </c>
      <c r="B1294" s="404" t="s">
        <v>7742</v>
      </c>
      <c r="C1294" s="67">
        <v>4100029211</v>
      </c>
      <c r="D1294" s="67" t="s">
        <v>7683</v>
      </c>
      <c r="E1294" s="204">
        <v>3750000</v>
      </c>
      <c r="F1294" s="69" t="s">
        <v>979</v>
      </c>
      <c r="G1294" s="69">
        <v>2015</v>
      </c>
      <c r="H1294" s="174">
        <v>42237</v>
      </c>
      <c r="I1294" s="394">
        <v>42256</v>
      </c>
      <c r="J1294" s="97" t="s">
        <v>4375</v>
      </c>
      <c r="K1294" s="95"/>
      <c r="L1294" s="88" t="s">
        <v>4377</v>
      </c>
      <c r="M1294" s="97" t="s">
        <v>98</v>
      </c>
      <c r="N1294" s="97" t="s">
        <v>98</v>
      </c>
      <c r="O1294" s="97" t="s">
        <v>98</v>
      </c>
      <c r="P1294" s="100">
        <v>3750000</v>
      </c>
      <c r="Q1294" s="69">
        <v>2015</v>
      </c>
      <c r="R1294" s="69" t="s">
        <v>979</v>
      </c>
      <c r="S1294" s="363">
        <v>42241</v>
      </c>
      <c r="T1294" s="69"/>
      <c r="U1294" s="350"/>
      <c r="V1294" s="417"/>
      <c r="W1294" s="67" t="s">
        <v>7733</v>
      </c>
      <c r="X1294" s="348" t="s">
        <v>7743</v>
      </c>
      <c r="Y1294" s="142" t="s">
        <v>7744</v>
      </c>
      <c r="Z1294" s="89" t="s">
        <v>7736</v>
      </c>
      <c r="AA1294" s="69"/>
      <c r="AB1294" s="67"/>
      <c r="AC1294" s="89"/>
      <c r="AD1294" s="69"/>
      <c r="AE1294" s="69"/>
      <c r="AF1294" s="69"/>
      <c r="AG1294" s="69"/>
      <c r="AH1294" s="123" t="s">
        <v>1885</v>
      </c>
      <c r="AI1294" s="123"/>
      <c r="AJ1294" s="349"/>
      <c r="AK1294" s="349"/>
      <c r="AL1294" s="123"/>
      <c r="AM1294" s="123"/>
      <c r="AN1294" s="123"/>
      <c r="AO1294" s="174"/>
      <c r="AP1294" s="174"/>
      <c r="AQ1294" s="174"/>
      <c r="AR1294" s="123"/>
      <c r="AS1294" s="350"/>
      <c r="AT1294" s="350"/>
      <c r="AU1294" s="123"/>
      <c r="AV1294" s="67" t="s">
        <v>15393</v>
      </c>
      <c r="AW1294" s="179"/>
      <c r="AX1294" s="179"/>
      <c r="AY1294" s="123"/>
      <c r="AZ1294" s="123">
        <v>5000253580</v>
      </c>
      <c r="BA1294" s="174">
        <v>42262</v>
      </c>
      <c r="BB1294" s="174">
        <v>42312</v>
      </c>
      <c r="BC1294" s="123"/>
      <c r="BD1294" s="86">
        <f>+E1294</f>
        <v>3750000</v>
      </c>
      <c r="BE1294" s="86">
        <v>0</v>
      </c>
      <c r="BF1294" s="86">
        <f>+BD1294</f>
        <v>3750000</v>
      </c>
      <c r="BG1294" s="179">
        <v>42317</v>
      </c>
      <c r="BH1294" s="310" t="s">
        <v>242</v>
      </c>
      <c r="BI1294" s="123" t="s">
        <v>15505</v>
      </c>
      <c r="BJ1294" s="179">
        <v>42318</v>
      </c>
      <c r="BK1294" s="351">
        <v>42339</v>
      </c>
      <c r="BL1294" s="351"/>
      <c r="BM1294" s="179"/>
      <c r="BN1294" s="89"/>
      <c r="BQ1294" s="20">
        <v>3750000</v>
      </c>
    </row>
    <row r="1295" spans="1:83" x14ac:dyDescent="0.25">
      <c r="A1295" s="97">
        <v>1292</v>
      </c>
      <c r="B1295" s="404" t="s">
        <v>7745</v>
      </c>
      <c r="C1295" s="67">
        <v>4100029211</v>
      </c>
      <c r="D1295" s="67" t="s">
        <v>7683</v>
      </c>
      <c r="E1295" s="204">
        <v>3350000</v>
      </c>
      <c r="F1295" s="69" t="s">
        <v>979</v>
      </c>
      <c r="G1295" s="69">
        <v>2015</v>
      </c>
      <c r="H1295" s="174">
        <v>42237</v>
      </c>
      <c r="I1295" s="394">
        <v>42256</v>
      </c>
      <c r="J1295" s="97" t="s">
        <v>4375</v>
      </c>
      <c r="K1295" s="95"/>
      <c r="L1295" s="88" t="s">
        <v>4377</v>
      </c>
      <c r="M1295" s="97" t="s">
        <v>98</v>
      </c>
      <c r="N1295" s="97" t="s">
        <v>98</v>
      </c>
      <c r="O1295" s="97" t="s">
        <v>98</v>
      </c>
      <c r="P1295" s="100">
        <v>3750000</v>
      </c>
      <c r="Q1295" s="69">
        <v>2015</v>
      </c>
      <c r="R1295" s="69" t="s">
        <v>979</v>
      </c>
      <c r="S1295" s="363">
        <v>42241</v>
      </c>
      <c r="T1295" s="69"/>
      <c r="U1295" s="350"/>
      <c r="V1295" s="417"/>
      <c r="W1295" s="67" t="s">
        <v>7733</v>
      </c>
      <c r="X1295" s="348" t="s">
        <v>7746</v>
      </c>
      <c r="Y1295" s="142" t="s">
        <v>7747</v>
      </c>
      <c r="Z1295" s="89" t="s">
        <v>7736</v>
      </c>
      <c r="AA1295" s="69"/>
      <c r="AB1295" s="67"/>
      <c r="AC1295" s="89"/>
      <c r="AD1295" s="69"/>
      <c r="AE1295" s="69"/>
      <c r="AF1295" s="69"/>
      <c r="AG1295" s="69"/>
      <c r="AH1295" s="123" t="s">
        <v>1885</v>
      </c>
      <c r="AI1295" s="123"/>
      <c r="AJ1295" s="349"/>
      <c r="AK1295" s="349"/>
      <c r="AL1295" s="123"/>
      <c r="AM1295" s="123"/>
      <c r="AN1295" s="123"/>
      <c r="AO1295" s="174"/>
      <c r="AP1295" s="174"/>
      <c r="AQ1295" s="174"/>
      <c r="AR1295" s="123"/>
      <c r="AS1295" s="350"/>
      <c r="AT1295" s="350"/>
      <c r="AU1295" s="123"/>
      <c r="AV1295" s="67" t="s">
        <v>15391</v>
      </c>
      <c r="AW1295" s="179"/>
      <c r="AX1295" s="179"/>
      <c r="AY1295" s="123"/>
      <c r="AZ1295" s="123">
        <v>5000253622</v>
      </c>
      <c r="BA1295" s="174">
        <v>42262</v>
      </c>
      <c r="BB1295" s="174">
        <v>42312</v>
      </c>
      <c r="BC1295" s="123"/>
      <c r="BD1295" s="86">
        <f>+E1295</f>
        <v>3350000</v>
      </c>
      <c r="BE1295" s="86">
        <v>0</v>
      </c>
      <c r="BF1295" s="86">
        <f>+BD1295</f>
        <v>3350000</v>
      </c>
      <c r="BG1295" s="179">
        <v>42317</v>
      </c>
      <c r="BH1295" s="310" t="s">
        <v>242</v>
      </c>
      <c r="BI1295" s="123" t="s">
        <v>15505</v>
      </c>
      <c r="BJ1295" s="179">
        <v>42318</v>
      </c>
      <c r="BK1295" s="351">
        <v>42339</v>
      </c>
      <c r="BL1295" s="351"/>
      <c r="BM1295" s="179"/>
      <c r="BN1295" s="89"/>
      <c r="BQ1295" s="20">
        <v>3750000</v>
      </c>
    </row>
    <row r="1296" spans="1:83" x14ac:dyDescent="0.25">
      <c r="A1296" s="97">
        <v>1293</v>
      </c>
      <c r="B1296" s="404" t="s">
        <v>7748</v>
      </c>
      <c r="C1296" s="88">
        <v>4800083168</v>
      </c>
      <c r="D1296" s="88" t="s">
        <v>2390</v>
      </c>
      <c r="E1296" s="820">
        <v>5500000</v>
      </c>
      <c r="F1296" s="97">
        <v>8</v>
      </c>
      <c r="G1296" s="97">
        <v>2014</v>
      </c>
      <c r="H1296" s="101">
        <v>41858</v>
      </c>
      <c r="I1296" s="418"/>
      <c r="J1296" s="69" t="s">
        <v>628</v>
      </c>
      <c r="K1296" s="95" t="s">
        <v>2391</v>
      </c>
      <c r="L1296" s="67" t="s">
        <v>630</v>
      </c>
      <c r="M1296" s="104" t="s">
        <v>1636</v>
      </c>
      <c r="N1296" s="97" t="s">
        <v>2392</v>
      </c>
      <c r="O1296" s="69" t="s">
        <v>98</v>
      </c>
      <c r="P1296" s="100">
        <v>5500000</v>
      </c>
      <c r="Q1296" s="69">
        <v>2015</v>
      </c>
      <c r="R1296" s="69" t="s">
        <v>979</v>
      </c>
      <c r="S1296" s="363">
        <v>42242</v>
      </c>
      <c r="T1296" s="69"/>
      <c r="U1296" s="350"/>
      <c r="V1296" s="417"/>
      <c r="W1296" s="67"/>
      <c r="X1296" s="69" t="s">
        <v>7749</v>
      </c>
      <c r="Y1296" s="67" t="s">
        <v>7750</v>
      </c>
      <c r="Z1296" s="123" t="s">
        <v>2396</v>
      </c>
      <c r="AA1296" s="69"/>
      <c r="AB1296" s="67"/>
      <c r="AC1296" s="89"/>
      <c r="AD1296" s="69"/>
      <c r="AE1296" s="69"/>
      <c r="AF1296" s="69"/>
      <c r="AG1296" s="69"/>
      <c r="AH1296" s="123" t="s">
        <v>384</v>
      </c>
      <c r="AI1296" s="123"/>
      <c r="AJ1296" s="349"/>
      <c r="AK1296" s="349"/>
      <c r="AL1296" s="123"/>
      <c r="AM1296" s="123"/>
      <c r="AN1296" s="123"/>
      <c r="AO1296" s="174"/>
      <c r="AP1296" s="174"/>
      <c r="AQ1296" s="174"/>
      <c r="AR1296" s="123"/>
      <c r="AS1296" s="350"/>
      <c r="AT1296" s="350"/>
      <c r="AU1296" s="123"/>
      <c r="AV1296" s="67" t="s">
        <v>14665</v>
      </c>
      <c r="AW1296" s="179">
        <v>42276</v>
      </c>
      <c r="AX1296" s="179"/>
      <c r="AY1296" s="123"/>
      <c r="AZ1296" s="123"/>
      <c r="BA1296" s="174"/>
      <c r="BB1296" s="174"/>
      <c r="BC1296" s="123"/>
      <c r="BD1296" s="86">
        <f t="shared" si="11"/>
        <v>5500000</v>
      </c>
      <c r="BE1296" s="86"/>
      <c r="BF1296" s="86"/>
      <c r="BG1296" s="179"/>
      <c r="BH1296" s="67"/>
      <c r="BI1296" s="123"/>
      <c r="BJ1296" s="179"/>
      <c r="BK1296" s="351"/>
      <c r="BL1296" s="351"/>
      <c r="BM1296" s="179"/>
      <c r="BN1296" s="89"/>
      <c r="BQ1296" s="20">
        <v>5500000</v>
      </c>
    </row>
    <row r="1297" spans="1:69" x14ac:dyDescent="0.25">
      <c r="A1297" s="97">
        <v>1294</v>
      </c>
      <c r="B1297" s="404" t="s">
        <v>7751</v>
      </c>
      <c r="C1297" s="88">
        <v>4800083168</v>
      </c>
      <c r="D1297" s="88" t="s">
        <v>2390</v>
      </c>
      <c r="E1297" s="820">
        <v>5500000</v>
      </c>
      <c r="F1297" s="97">
        <v>8</v>
      </c>
      <c r="G1297" s="97">
        <v>2014</v>
      </c>
      <c r="H1297" s="101">
        <v>41858</v>
      </c>
      <c r="I1297" s="418"/>
      <c r="J1297" s="69" t="s">
        <v>628</v>
      </c>
      <c r="K1297" s="95" t="s">
        <v>2391</v>
      </c>
      <c r="L1297" s="67" t="s">
        <v>630</v>
      </c>
      <c r="M1297" s="104" t="s">
        <v>1636</v>
      </c>
      <c r="N1297" s="97" t="s">
        <v>2392</v>
      </c>
      <c r="O1297" s="69" t="s">
        <v>98</v>
      </c>
      <c r="P1297" s="100">
        <v>5500000</v>
      </c>
      <c r="Q1297" s="69">
        <v>2015</v>
      </c>
      <c r="R1297" s="69" t="s">
        <v>979</v>
      </c>
      <c r="S1297" s="363">
        <v>42242</v>
      </c>
      <c r="T1297" s="69"/>
      <c r="U1297" s="350"/>
      <c r="V1297" s="417"/>
      <c r="W1297" s="67"/>
      <c r="X1297" s="69" t="s">
        <v>7752</v>
      </c>
      <c r="Y1297" s="67" t="s">
        <v>7753</v>
      </c>
      <c r="Z1297" s="123" t="s">
        <v>2396</v>
      </c>
      <c r="AA1297" s="69"/>
      <c r="AB1297" s="67"/>
      <c r="AC1297" s="89"/>
      <c r="AD1297" s="69"/>
      <c r="AE1297" s="69"/>
      <c r="AF1297" s="69"/>
      <c r="AG1297" s="69"/>
      <c r="AH1297" s="123" t="s">
        <v>384</v>
      </c>
      <c r="AI1297" s="123"/>
      <c r="AJ1297" s="349"/>
      <c r="AK1297" s="349"/>
      <c r="AL1297" s="123"/>
      <c r="AM1297" s="123"/>
      <c r="AN1297" s="123"/>
      <c r="AO1297" s="174"/>
      <c r="AP1297" s="174"/>
      <c r="AQ1297" s="174"/>
      <c r="AR1297" s="123"/>
      <c r="AS1297" s="350"/>
      <c r="AT1297" s="350"/>
      <c r="AU1297" s="123"/>
      <c r="AV1297" s="67" t="s">
        <v>7754</v>
      </c>
      <c r="AW1297" s="179">
        <v>42254</v>
      </c>
      <c r="AX1297" s="179"/>
      <c r="AY1297" s="123"/>
      <c r="AZ1297" s="123"/>
      <c r="BA1297" s="174"/>
      <c r="BB1297" s="174"/>
      <c r="BC1297" s="123"/>
      <c r="BD1297" s="86">
        <f t="shared" si="11"/>
        <v>5500000</v>
      </c>
      <c r="BE1297" s="86"/>
      <c r="BF1297" s="86"/>
      <c r="BG1297" s="179"/>
      <c r="BH1297" s="67"/>
      <c r="BI1297" s="123"/>
      <c r="BJ1297" s="179"/>
      <c r="BK1297" s="351"/>
      <c r="BL1297" s="351"/>
      <c r="BM1297" s="179"/>
      <c r="BN1297" s="89"/>
      <c r="BQ1297" s="20">
        <v>5500000</v>
      </c>
    </row>
    <row r="1298" spans="1:69" x14ac:dyDescent="0.25">
      <c r="A1298" s="97">
        <v>1295</v>
      </c>
      <c r="B1298" s="404" t="s">
        <v>7755</v>
      </c>
      <c r="C1298" s="67" t="s">
        <v>7756</v>
      </c>
      <c r="D1298" s="67" t="s">
        <v>2986</v>
      </c>
      <c r="E1298" s="204">
        <v>9050000</v>
      </c>
      <c r="F1298" s="69" t="s">
        <v>979</v>
      </c>
      <c r="G1298" s="69">
        <v>2015</v>
      </c>
      <c r="H1298" s="174">
        <v>42245</v>
      </c>
      <c r="I1298" s="174">
        <v>42247</v>
      </c>
      <c r="J1298" s="69" t="s">
        <v>2987</v>
      </c>
      <c r="K1298" s="123" t="s">
        <v>2988</v>
      </c>
      <c r="L1298" s="67" t="s">
        <v>2989</v>
      </c>
      <c r="M1298" s="67" t="s">
        <v>4888</v>
      </c>
      <c r="N1298" s="97" t="s">
        <v>98</v>
      </c>
      <c r="O1298" s="69" t="s">
        <v>98</v>
      </c>
      <c r="P1298" s="100">
        <v>9050000</v>
      </c>
      <c r="Q1298" s="69">
        <v>2015</v>
      </c>
      <c r="R1298" s="69" t="s">
        <v>979</v>
      </c>
      <c r="S1298" s="363">
        <v>42242</v>
      </c>
      <c r="T1298" s="69"/>
      <c r="U1298" s="350"/>
      <c r="V1298" s="417"/>
      <c r="W1298" s="67" t="s">
        <v>7757</v>
      </c>
      <c r="X1298" s="69">
        <v>42033</v>
      </c>
      <c r="Y1298" s="67" t="s">
        <v>7758</v>
      </c>
      <c r="Z1298" s="123" t="s">
        <v>5948</v>
      </c>
      <c r="AA1298" s="69" t="s">
        <v>103</v>
      </c>
      <c r="AB1298" s="67"/>
      <c r="AC1298" s="89"/>
      <c r="AD1298" s="69"/>
      <c r="AE1298" s="69"/>
      <c r="AF1298" s="69"/>
      <c r="AG1298" s="69"/>
      <c r="AH1298" s="123"/>
      <c r="AI1298" s="123" t="s">
        <v>7759</v>
      </c>
      <c r="AJ1298" s="349">
        <v>101.47969000000001</v>
      </c>
      <c r="AK1298" s="349">
        <v>0.53669</v>
      </c>
      <c r="AL1298" s="123"/>
      <c r="AM1298" s="123"/>
      <c r="AN1298" s="123"/>
      <c r="AO1298" s="174"/>
      <c r="AP1298" s="174"/>
      <c r="AQ1298" s="174"/>
      <c r="AR1298" s="123"/>
      <c r="AS1298" s="350"/>
      <c r="AT1298" s="350"/>
      <c r="AU1298" s="123"/>
      <c r="AV1298" s="67"/>
      <c r="AW1298" s="179"/>
      <c r="AX1298" s="179"/>
      <c r="AY1298" s="123"/>
      <c r="AZ1298" s="123"/>
      <c r="BA1298" s="174">
        <v>42262</v>
      </c>
      <c r="BB1298" s="174">
        <v>42290</v>
      </c>
      <c r="BC1298" s="123"/>
      <c r="BD1298" s="86">
        <f t="shared" si="11"/>
        <v>9050000</v>
      </c>
      <c r="BE1298" s="86">
        <v>0</v>
      </c>
      <c r="BF1298" s="86">
        <f>+BD1298</f>
        <v>9050000</v>
      </c>
      <c r="BG1298" s="179">
        <v>42292</v>
      </c>
      <c r="BH1298" s="88" t="s">
        <v>242</v>
      </c>
      <c r="BI1298" s="123" t="s">
        <v>15064</v>
      </c>
      <c r="BJ1298" s="179">
        <v>42296</v>
      </c>
      <c r="BK1298" s="351">
        <v>42317</v>
      </c>
      <c r="BL1298" s="351"/>
      <c r="BM1298" s="179"/>
      <c r="BN1298" s="89"/>
      <c r="BQ1298" s="204">
        <v>9050000</v>
      </c>
    </row>
    <row r="1299" spans="1:69" x14ac:dyDescent="0.25">
      <c r="A1299" s="97">
        <v>1296</v>
      </c>
      <c r="B1299" s="404" t="s">
        <v>7760</v>
      </c>
      <c r="C1299" s="67" t="s">
        <v>14422</v>
      </c>
      <c r="D1299" s="67" t="s">
        <v>2986</v>
      </c>
      <c r="E1299" s="204">
        <v>9050000</v>
      </c>
      <c r="F1299" s="69" t="s">
        <v>979</v>
      </c>
      <c r="G1299" s="69">
        <v>2015</v>
      </c>
      <c r="H1299" s="174">
        <v>42245</v>
      </c>
      <c r="I1299" s="174">
        <v>42247</v>
      </c>
      <c r="J1299" s="69" t="s">
        <v>2987</v>
      </c>
      <c r="K1299" s="123" t="s">
        <v>2988</v>
      </c>
      <c r="L1299" s="67" t="s">
        <v>2989</v>
      </c>
      <c r="M1299" s="67" t="s">
        <v>4888</v>
      </c>
      <c r="N1299" s="97" t="s">
        <v>98</v>
      </c>
      <c r="O1299" s="69" t="s">
        <v>98</v>
      </c>
      <c r="P1299" s="100">
        <v>9050000</v>
      </c>
      <c r="Q1299" s="69">
        <v>2015</v>
      </c>
      <c r="R1299" s="69" t="s">
        <v>979</v>
      </c>
      <c r="S1299" s="363">
        <v>42242</v>
      </c>
      <c r="T1299" s="69"/>
      <c r="U1299" s="350"/>
      <c r="V1299" s="417"/>
      <c r="W1299" s="67" t="s">
        <v>7757</v>
      </c>
      <c r="X1299" s="69">
        <v>42029</v>
      </c>
      <c r="Y1299" s="67" t="s">
        <v>7761</v>
      </c>
      <c r="Z1299" s="123" t="s">
        <v>5948</v>
      </c>
      <c r="AA1299" s="69" t="s">
        <v>103</v>
      </c>
      <c r="AB1299" s="67"/>
      <c r="AC1299" s="89"/>
      <c r="AD1299" s="69"/>
      <c r="AE1299" s="69"/>
      <c r="AF1299" s="69"/>
      <c r="AG1299" s="69"/>
      <c r="AH1299" s="123"/>
      <c r="AI1299" s="123" t="s">
        <v>7762</v>
      </c>
      <c r="AJ1299" s="349" t="s">
        <v>7763</v>
      </c>
      <c r="AK1299" s="349" t="s">
        <v>7764</v>
      </c>
      <c r="AL1299" s="123"/>
      <c r="AM1299" s="123"/>
      <c r="AN1299" s="123"/>
      <c r="AO1299" s="174"/>
      <c r="AP1299" s="174"/>
      <c r="AQ1299" s="174"/>
      <c r="AR1299" s="123"/>
      <c r="AS1299" s="350"/>
      <c r="AT1299" s="350"/>
      <c r="AU1299" s="123"/>
      <c r="AV1299" s="67"/>
      <c r="AW1299" s="179"/>
      <c r="AX1299" s="179"/>
      <c r="AY1299" s="123"/>
      <c r="AZ1299" s="123"/>
      <c r="BA1299" s="174">
        <v>42270</v>
      </c>
      <c r="BB1299" s="174">
        <v>42290</v>
      </c>
      <c r="BC1299" s="123"/>
      <c r="BD1299" s="86">
        <f t="shared" si="11"/>
        <v>9050000</v>
      </c>
      <c r="BE1299" s="86">
        <v>0</v>
      </c>
      <c r="BF1299" s="86">
        <f>+BD1299</f>
        <v>9050000</v>
      </c>
      <c r="BG1299" s="179">
        <v>42292</v>
      </c>
      <c r="BH1299" s="88" t="s">
        <v>242</v>
      </c>
      <c r="BI1299" s="123" t="s">
        <v>15065</v>
      </c>
      <c r="BJ1299" s="179">
        <v>42296</v>
      </c>
      <c r="BK1299" s="351">
        <v>42317</v>
      </c>
      <c r="BL1299" s="351"/>
      <c r="BM1299" s="179"/>
      <c r="BN1299" s="89"/>
      <c r="BQ1299" s="204">
        <v>9050000</v>
      </c>
    </row>
    <row r="1300" spans="1:69" x14ac:dyDescent="0.25">
      <c r="A1300" s="97">
        <v>1297</v>
      </c>
      <c r="B1300" s="404" t="s">
        <v>7765</v>
      </c>
      <c r="C1300" s="88">
        <v>4800083168</v>
      </c>
      <c r="D1300" s="88" t="s">
        <v>2390</v>
      </c>
      <c r="E1300" s="821">
        <v>5000000</v>
      </c>
      <c r="F1300" s="97">
        <v>8</v>
      </c>
      <c r="G1300" s="97">
        <v>2014</v>
      </c>
      <c r="H1300" s="101">
        <v>41858</v>
      </c>
      <c r="I1300" s="418"/>
      <c r="J1300" s="69" t="s">
        <v>628</v>
      </c>
      <c r="K1300" s="95" t="s">
        <v>2391</v>
      </c>
      <c r="L1300" s="67" t="s">
        <v>630</v>
      </c>
      <c r="M1300" s="104" t="s">
        <v>1636</v>
      </c>
      <c r="N1300" s="97" t="s">
        <v>2392</v>
      </c>
      <c r="O1300" s="69" t="s">
        <v>98</v>
      </c>
      <c r="P1300" s="100">
        <v>5000000</v>
      </c>
      <c r="Q1300" s="69">
        <v>2015</v>
      </c>
      <c r="R1300" s="69" t="s">
        <v>979</v>
      </c>
      <c r="S1300" s="363">
        <v>42242</v>
      </c>
      <c r="T1300" s="69"/>
      <c r="U1300" s="350"/>
      <c r="V1300" s="417"/>
      <c r="W1300" s="67" t="s">
        <v>5489</v>
      </c>
      <c r="X1300" s="69" t="s">
        <v>7766</v>
      </c>
      <c r="Y1300" s="67" t="s">
        <v>7767</v>
      </c>
      <c r="Z1300" s="123" t="s">
        <v>7050</v>
      </c>
      <c r="AA1300" s="69"/>
      <c r="AB1300" s="67"/>
      <c r="AC1300" s="89"/>
      <c r="AD1300" s="69"/>
      <c r="AE1300" s="69"/>
      <c r="AF1300" s="69"/>
      <c r="AG1300" s="69"/>
      <c r="AH1300" s="123" t="s">
        <v>477</v>
      </c>
      <c r="AI1300" s="123"/>
      <c r="AJ1300" s="375">
        <v>106860926</v>
      </c>
      <c r="AK1300" s="375">
        <v>-613043</v>
      </c>
      <c r="AL1300" s="123"/>
      <c r="AM1300" s="123"/>
      <c r="AN1300" s="123"/>
      <c r="AO1300" s="174"/>
      <c r="AP1300" s="174"/>
      <c r="AQ1300" s="174"/>
      <c r="AR1300" s="123"/>
      <c r="AS1300" s="350"/>
      <c r="AT1300" s="350"/>
      <c r="AU1300" s="123"/>
      <c r="AV1300" s="67"/>
      <c r="AW1300" s="179"/>
      <c r="AX1300" s="179"/>
      <c r="AY1300" s="123"/>
      <c r="AZ1300" s="123"/>
      <c r="BA1300" s="174"/>
      <c r="BB1300" s="174"/>
      <c r="BC1300" s="123"/>
      <c r="BD1300" s="86">
        <f t="shared" si="11"/>
        <v>5000000</v>
      </c>
      <c r="BE1300" s="86"/>
      <c r="BF1300" s="86"/>
      <c r="BG1300" s="179"/>
      <c r="BH1300" s="67"/>
      <c r="BI1300" s="123"/>
      <c r="BJ1300" s="179"/>
      <c r="BK1300" s="351"/>
      <c r="BL1300" s="351"/>
      <c r="BM1300" s="179"/>
      <c r="BN1300" s="89"/>
      <c r="BO1300" t="s">
        <v>7768</v>
      </c>
      <c r="BQ1300" s="20">
        <v>5000000</v>
      </c>
    </row>
    <row r="1301" spans="1:69" x14ac:dyDescent="0.25">
      <c r="A1301" s="97">
        <v>1298</v>
      </c>
      <c r="B1301" s="404" t="s">
        <v>7769</v>
      </c>
      <c r="C1301" s="67" t="s">
        <v>7770</v>
      </c>
      <c r="D1301" s="67" t="s">
        <v>2986</v>
      </c>
      <c r="E1301" s="204">
        <v>9050000</v>
      </c>
      <c r="F1301" s="69" t="s">
        <v>1455</v>
      </c>
      <c r="G1301" s="69">
        <v>2015</v>
      </c>
      <c r="H1301" s="174">
        <v>42249</v>
      </c>
      <c r="I1301" s="174">
        <v>42256</v>
      </c>
      <c r="J1301" s="69" t="s">
        <v>2987</v>
      </c>
      <c r="K1301" s="123" t="s">
        <v>2988</v>
      </c>
      <c r="L1301" s="67" t="s">
        <v>2989</v>
      </c>
      <c r="M1301" s="67" t="s">
        <v>4888</v>
      </c>
      <c r="N1301" s="97" t="s">
        <v>98</v>
      </c>
      <c r="O1301" s="69" t="s">
        <v>98</v>
      </c>
      <c r="P1301" s="100">
        <v>6800000</v>
      </c>
      <c r="Q1301" s="69">
        <v>2015</v>
      </c>
      <c r="R1301" s="69" t="s">
        <v>979</v>
      </c>
      <c r="S1301" s="363">
        <v>42243</v>
      </c>
      <c r="T1301" s="69"/>
      <c r="U1301" s="350"/>
      <c r="V1301" s="417"/>
      <c r="W1301" s="67" t="s">
        <v>7757</v>
      </c>
      <c r="X1301" s="69">
        <v>42034</v>
      </c>
      <c r="Y1301" s="67" t="s">
        <v>7771</v>
      </c>
      <c r="Z1301" s="123" t="s">
        <v>5948</v>
      </c>
      <c r="AA1301" s="69"/>
      <c r="AB1301" s="67"/>
      <c r="AC1301" s="89"/>
      <c r="AD1301" s="69"/>
      <c r="AE1301" s="69"/>
      <c r="AF1301" s="69"/>
      <c r="AG1301" s="69"/>
      <c r="AH1301" s="123"/>
      <c r="AI1301" s="123"/>
      <c r="AJ1301" s="349"/>
      <c r="AK1301" s="349"/>
      <c r="AL1301" s="123"/>
      <c r="AM1301" s="123"/>
      <c r="AN1301" s="123"/>
      <c r="AO1301" s="174"/>
      <c r="AP1301" s="174"/>
      <c r="AQ1301" s="174"/>
      <c r="AR1301" s="123"/>
      <c r="AS1301" s="350"/>
      <c r="AT1301" s="350"/>
      <c r="AU1301" s="123"/>
      <c r="AV1301" s="67"/>
      <c r="AW1301" s="179"/>
      <c r="AX1301" s="179"/>
      <c r="AY1301" s="123"/>
      <c r="AZ1301" s="123"/>
      <c r="BA1301" s="174">
        <v>42270</v>
      </c>
      <c r="BB1301" s="174">
        <v>42290</v>
      </c>
      <c r="BC1301" s="123"/>
      <c r="BD1301" s="86">
        <f t="shared" si="11"/>
        <v>9050000</v>
      </c>
      <c r="BE1301" s="86">
        <v>0</v>
      </c>
      <c r="BF1301" s="86">
        <f>+BD1301</f>
        <v>9050000</v>
      </c>
      <c r="BG1301" s="179">
        <v>42292</v>
      </c>
      <c r="BH1301" s="88" t="s">
        <v>242</v>
      </c>
      <c r="BI1301" s="123" t="s">
        <v>15066</v>
      </c>
      <c r="BJ1301" s="179">
        <v>42296</v>
      </c>
      <c r="BK1301" s="351">
        <v>42317</v>
      </c>
      <c r="BL1301" s="351"/>
      <c r="BM1301" s="179"/>
      <c r="BN1301" s="89"/>
      <c r="BQ1301" s="20">
        <v>6800000</v>
      </c>
    </row>
    <row r="1302" spans="1:69" x14ac:dyDescent="0.25">
      <c r="A1302" s="97">
        <v>1299</v>
      </c>
      <c r="B1302" s="404" t="s">
        <v>7772</v>
      </c>
      <c r="C1302" s="67"/>
      <c r="D1302" s="67"/>
      <c r="E1302" s="204"/>
      <c r="F1302" s="69"/>
      <c r="G1302" s="69"/>
      <c r="H1302" s="174"/>
      <c r="I1302" s="418"/>
      <c r="J1302" s="97" t="s">
        <v>4375</v>
      </c>
      <c r="K1302" s="95"/>
      <c r="L1302" s="88" t="s">
        <v>4377</v>
      </c>
      <c r="M1302" s="97" t="s">
        <v>98</v>
      </c>
      <c r="N1302" s="97" t="s">
        <v>98</v>
      </c>
      <c r="O1302" s="97" t="s">
        <v>98</v>
      </c>
      <c r="P1302" s="100">
        <v>5250000</v>
      </c>
      <c r="Q1302" s="69">
        <v>2015</v>
      </c>
      <c r="R1302" s="69" t="s">
        <v>979</v>
      </c>
      <c r="S1302" s="363">
        <v>42243</v>
      </c>
      <c r="T1302" s="69"/>
      <c r="U1302" s="350"/>
      <c r="V1302" s="417"/>
      <c r="W1302" s="67" t="s">
        <v>6933</v>
      </c>
      <c r="X1302" s="69" t="s">
        <v>7773</v>
      </c>
      <c r="Y1302" s="67" t="s">
        <v>6146</v>
      </c>
      <c r="Z1302" s="123" t="s">
        <v>7774</v>
      </c>
      <c r="AA1302" s="69">
        <v>1</v>
      </c>
      <c r="AB1302" s="67"/>
      <c r="AC1302" s="89"/>
      <c r="AD1302" s="69"/>
      <c r="AE1302" s="69"/>
      <c r="AF1302" s="69"/>
      <c r="AG1302" s="69"/>
      <c r="AH1302" s="123"/>
      <c r="AI1302" s="123"/>
      <c r="AJ1302" s="349"/>
      <c r="AK1302" s="349"/>
      <c r="AL1302" s="123"/>
      <c r="AM1302" s="123"/>
      <c r="AN1302" s="123"/>
      <c r="AO1302" s="174"/>
      <c r="AP1302" s="174"/>
      <c r="AQ1302" s="174"/>
      <c r="AR1302" s="123"/>
      <c r="AS1302" s="350"/>
      <c r="AT1302" s="350"/>
      <c r="AU1302" s="123"/>
      <c r="AV1302" s="67"/>
      <c r="AW1302" s="179"/>
      <c r="AX1302" s="179"/>
      <c r="AY1302" s="123"/>
      <c r="AZ1302" s="123"/>
      <c r="BA1302" s="174"/>
      <c r="BB1302" s="174"/>
      <c r="BC1302" s="123"/>
      <c r="BD1302" s="86">
        <f t="shared" si="11"/>
        <v>0</v>
      </c>
      <c r="BE1302" s="86"/>
      <c r="BF1302" s="86"/>
      <c r="BG1302" s="179"/>
      <c r="BH1302" s="67" t="s">
        <v>2356</v>
      </c>
      <c r="BI1302" s="123"/>
      <c r="BJ1302" s="179"/>
      <c r="BK1302" s="351"/>
      <c r="BL1302" s="351"/>
      <c r="BM1302" s="179"/>
      <c r="BN1302" s="89"/>
      <c r="BQ1302" s="20">
        <v>5250000</v>
      </c>
    </row>
    <row r="1303" spans="1:69" x14ac:dyDescent="0.25">
      <c r="A1303" s="97">
        <v>1300</v>
      </c>
      <c r="B1303" s="404" t="s">
        <v>7775</v>
      </c>
      <c r="C1303" s="67"/>
      <c r="D1303" s="67"/>
      <c r="E1303" s="204">
        <f>P1303</f>
        <v>3500000</v>
      </c>
      <c r="F1303" s="69"/>
      <c r="G1303" s="69"/>
      <c r="H1303" s="174"/>
      <c r="I1303" s="418"/>
      <c r="J1303" s="69" t="s">
        <v>628</v>
      </c>
      <c r="K1303" s="95" t="s">
        <v>2391</v>
      </c>
      <c r="L1303" s="67" t="s">
        <v>630</v>
      </c>
      <c r="M1303" s="99" t="s">
        <v>1636</v>
      </c>
      <c r="N1303" s="97" t="s">
        <v>98</v>
      </c>
      <c r="O1303" s="69" t="s">
        <v>98</v>
      </c>
      <c r="P1303" s="100">
        <v>3500000</v>
      </c>
      <c r="Q1303" s="69">
        <v>2015</v>
      </c>
      <c r="R1303" s="69" t="s">
        <v>979</v>
      </c>
      <c r="S1303" s="363">
        <v>42243</v>
      </c>
      <c r="T1303" s="69"/>
      <c r="U1303" s="350"/>
      <c r="V1303" s="417"/>
      <c r="W1303" s="67"/>
      <c r="X1303" s="69" t="s">
        <v>7776</v>
      </c>
      <c r="Y1303" s="67" t="s">
        <v>7777</v>
      </c>
      <c r="Z1303" s="123" t="s">
        <v>1640</v>
      </c>
      <c r="AA1303" s="69"/>
      <c r="AB1303" s="67"/>
      <c r="AC1303" s="89"/>
      <c r="AD1303" s="69"/>
      <c r="AE1303" s="69"/>
      <c r="AF1303" s="69"/>
      <c r="AG1303" s="69"/>
      <c r="AH1303" s="123"/>
      <c r="AI1303" s="123"/>
      <c r="AJ1303" s="349"/>
      <c r="AK1303" s="349"/>
      <c r="AL1303" s="123"/>
      <c r="AM1303" s="123"/>
      <c r="AN1303" s="123"/>
      <c r="AO1303" s="174"/>
      <c r="AP1303" s="174"/>
      <c r="AQ1303" s="174"/>
      <c r="AR1303" s="123"/>
      <c r="AS1303" s="350"/>
      <c r="AT1303" s="350"/>
      <c r="AU1303" s="123"/>
      <c r="AV1303" s="67" t="s">
        <v>7778</v>
      </c>
      <c r="AW1303" s="179">
        <v>42247</v>
      </c>
      <c r="AX1303" s="179">
        <v>42286</v>
      </c>
      <c r="AY1303" s="123"/>
      <c r="AZ1303" s="123" t="s">
        <v>14956</v>
      </c>
      <c r="BA1303" s="174">
        <v>42289</v>
      </c>
      <c r="BB1303" s="174"/>
      <c r="BC1303" s="123"/>
      <c r="BD1303" s="86">
        <f t="shared" si="11"/>
        <v>3500000</v>
      </c>
      <c r="BE1303" s="86"/>
      <c r="BF1303" s="86"/>
      <c r="BG1303" s="179"/>
      <c r="BH1303" s="67"/>
      <c r="BI1303" s="123"/>
      <c r="BJ1303" s="179"/>
      <c r="BK1303" s="351"/>
      <c r="BL1303" s="351"/>
      <c r="BM1303" s="179"/>
      <c r="BN1303" s="89"/>
      <c r="BO1303" t="s">
        <v>7705</v>
      </c>
      <c r="BQ1303" s="20">
        <v>3500000</v>
      </c>
    </row>
    <row r="1304" spans="1:69" x14ac:dyDescent="0.25">
      <c r="A1304" s="97">
        <v>1301</v>
      </c>
      <c r="B1304" s="404" t="s">
        <v>7779</v>
      </c>
      <c r="C1304" s="67"/>
      <c r="D1304" s="67"/>
      <c r="E1304" s="204">
        <f>P1304</f>
        <v>3500000</v>
      </c>
      <c r="F1304" s="69"/>
      <c r="G1304" s="69"/>
      <c r="H1304" s="174"/>
      <c r="I1304" s="418"/>
      <c r="J1304" s="69" t="s">
        <v>628</v>
      </c>
      <c r="K1304" s="95" t="s">
        <v>2391</v>
      </c>
      <c r="L1304" s="67" t="s">
        <v>630</v>
      </c>
      <c r="M1304" s="99" t="s">
        <v>1636</v>
      </c>
      <c r="N1304" s="97" t="s">
        <v>98</v>
      </c>
      <c r="O1304" s="69" t="s">
        <v>98</v>
      </c>
      <c r="P1304" s="100">
        <v>3500000</v>
      </c>
      <c r="Q1304" s="69">
        <v>2015</v>
      </c>
      <c r="R1304" s="69" t="s">
        <v>979</v>
      </c>
      <c r="S1304" s="363">
        <v>42243</v>
      </c>
      <c r="T1304" s="69"/>
      <c r="U1304" s="350"/>
      <c r="V1304" s="417"/>
      <c r="W1304" s="67"/>
      <c r="X1304" s="69" t="s">
        <v>7780</v>
      </c>
      <c r="Y1304" s="67" t="s">
        <v>7781</v>
      </c>
      <c r="Z1304" s="123" t="s">
        <v>1640</v>
      </c>
      <c r="AA1304" s="69"/>
      <c r="AB1304" s="67"/>
      <c r="AC1304" s="89"/>
      <c r="AD1304" s="69"/>
      <c r="AE1304" s="69"/>
      <c r="AF1304" s="69"/>
      <c r="AG1304" s="69"/>
      <c r="AH1304" s="123"/>
      <c r="AI1304" s="123"/>
      <c r="AJ1304" s="349"/>
      <c r="AK1304" s="349"/>
      <c r="AL1304" s="123"/>
      <c r="AM1304" s="123"/>
      <c r="AN1304" s="123"/>
      <c r="AO1304" s="174"/>
      <c r="AP1304" s="174"/>
      <c r="AQ1304" s="174"/>
      <c r="AR1304" s="123"/>
      <c r="AS1304" s="350"/>
      <c r="AT1304" s="350"/>
      <c r="AU1304" s="123"/>
      <c r="AV1304" s="67" t="s">
        <v>7782</v>
      </c>
      <c r="AW1304" s="179">
        <v>42247</v>
      </c>
      <c r="AX1304" s="179">
        <v>42286</v>
      </c>
      <c r="AY1304" s="123"/>
      <c r="AZ1304" s="123" t="s">
        <v>14956</v>
      </c>
      <c r="BA1304" s="174">
        <v>42289</v>
      </c>
      <c r="BB1304" s="174"/>
      <c r="BC1304" s="123"/>
      <c r="BD1304" s="86">
        <f t="shared" si="11"/>
        <v>3500000</v>
      </c>
      <c r="BE1304" s="86"/>
      <c r="BF1304" s="86"/>
      <c r="BG1304" s="179"/>
      <c r="BH1304" s="67"/>
      <c r="BI1304" s="123"/>
      <c r="BJ1304" s="179"/>
      <c r="BK1304" s="351"/>
      <c r="BL1304" s="351"/>
      <c r="BM1304" s="179"/>
      <c r="BN1304" s="89"/>
      <c r="BO1304" t="s">
        <v>7705</v>
      </c>
      <c r="BQ1304" s="20">
        <v>3500000</v>
      </c>
    </row>
    <row r="1305" spans="1:69" x14ac:dyDescent="0.25">
      <c r="A1305" s="97">
        <v>1302</v>
      </c>
      <c r="B1305" s="404" t="s">
        <v>7783</v>
      </c>
      <c r="C1305" s="67"/>
      <c r="D1305" s="67"/>
      <c r="E1305" s="204"/>
      <c r="F1305" s="69"/>
      <c r="G1305" s="69"/>
      <c r="H1305" s="174"/>
      <c r="I1305" s="418"/>
      <c r="J1305" s="97" t="s">
        <v>152</v>
      </c>
      <c r="K1305" s="95" t="s">
        <v>5539</v>
      </c>
      <c r="L1305" s="88" t="s">
        <v>154</v>
      </c>
      <c r="M1305" s="99" t="s">
        <v>98</v>
      </c>
      <c r="N1305" s="67"/>
      <c r="O1305" s="69"/>
      <c r="P1305" s="100">
        <v>9125000</v>
      </c>
      <c r="Q1305" s="69">
        <v>2015</v>
      </c>
      <c r="R1305" s="69" t="s">
        <v>979</v>
      </c>
      <c r="S1305" s="363">
        <v>42243</v>
      </c>
      <c r="T1305" s="69"/>
      <c r="U1305" s="350"/>
      <c r="V1305" s="417"/>
      <c r="W1305" s="67" t="s">
        <v>7784</v>
      </c>
      <c r="X1305" s="69" t="s">
        <v>7785</v>
      </c>
      <c r="Y1305" s="67" t="s">
        <v>7786</v>
      </c>
      <c r="Z1305" s="123" t="s">
        <v>7787</v>
      </c>
      <c r="AA1305" s="69" t="s">
        <v>128</v>
      </c>
      <c r="AB1305" s="67"/>
      <c r="AC1305" s="89"/>
      <c r="AD1305" s="69"/>
      <c r="AE1305" s="69"/>
      <c r="AF1305" s="69"/>
      <c r="AG1305" s="69"/>
      <c r="AH1305" s="123" t="s">
        <v>5340</v>
      </c>
      <c r="AI1305" s="123" t="s">
        <v>7788</v>
      </c>
      <c r="AJ1305" s="349"/>
      <c r="AK1305" s="349"/>
      <c r="AL1305" s="123"/>
      <c r="AM1305" s="123"/>
      <c r="AN1305" s="123"/>
      <c r="AO1305" s="174"/>
      <c r="AP1305" s="174"/>
      <c r="AQ1305" s="174"/>
      <c r="AR1305" s="123"/>
      <c r="AS1305" s="350"/>
      <c r="AT1305" s="350"/>
      <c r="AU1305" s="123"/>
      <c r="AV1305" s="67"/>
      <c r="AW1305" s="179"/>
      <c r="AX1305" s="179"/>
      <c r="AY1305" s="123"/>
      <c r="AZ1305" s="123"/>
      <c r="BA1305" s="174"/>
      <c r="BB1305" s="174"/>
      <c r="BC1305" s="123"/>
      <c r="BD1305" s="86">
        <f t="shared" si="11"/>
        <v>0</v>
      </c>
      <c r="BE1305" s="86"/>
      <c r="BF1305" s="86"/>
      <c r="BG1305" s="179"/>
      <c r="BH1305" s="67"/>
      <c r="BI1305" s="123"/>
      <c r="BJ1305" s="179"/>
      <c r="BK1305" s="351"/>
      <c r="BL1305" s="351"/>
      <c r="BM1305" s="179"/>
      <c r="BN1305" s="89"/>
      <c r="BQ1305" s="20">
        <v>9125000</v>
      </c>
    </row>
    <row r="1306" spans="1:69" x14ac:dyDescent="0.25">
      <c r="A1306" s="97">
        <v>1303</v>
      </c>
      <c r="B1306" s="404" t="s">
        <v>7789</v>
      </c>
      <c r="C1306" s="67">
        <v>4500073134</v>
      </c>
      <c r="D1306" s="67" t="s">
        <v>2509</v>
      </c>
      <c r="E1306" s="204">
        <v>4375000</v>
      </c>
      <c r="F1306" s="69" t="s">
        <v>1455</v>
      </c>
      <c r="G1306" s="69">
        <v>2015</v>
      </c>
      <c r="H1306" s="174">
        <v>42254</v>
      </c>
      <c r="I1306" s="394">
        <v>42262</v>
      </c>
      <c r="J1306" s="69" t="s">
        <v>94</v>
      </c>
      <c r="K1306" s="95" t="s">
        <v>95</v>
      </c>
      <c r="L1306" s="67" t="s">
        <v>96</v>
      </c>
      <c r="M1306" s="156" t="s">
        <v>123</v>
      </c>
      <c r="N1306" s="69" t="s">
        <v>98</v>
      </c>
      <c r="O1306" s="69" t="s">
        <v>98</v>
      </c>
      <c r="P1306" s="100">
        <v>4250000</v>
      </c>
      <c r="Q1306" s="69">
        <v>2015</v>
      </c>
      <c r="R1306" s="69" t="s">
        <v>979</v>
      </c>
      <c r="S1306" s="363">
        <v>42243</v>
      </c>
      <c r="T1306" s="69"/>
      <c r="U1306" s="350"/>
      <c r="V1306" s="417"/>
      <c r="W1306" s="67" t="s">
        <v>7331</v>
      </c>
      <c r="X1306" s="69" t="s">
        <v>7790</v>
      </c>
      <c r="Y1306" s="67" t="s">
        <v>7791</v>
      </c>
      <c r="Z1306" s="123" t="s">
        <v>127</v>
      </c>
      <c r="AA1306" s="69" t="s">
        <v>128</v>
      </c>
      <c r="AB1306" s="67" t="s">
        <v>5819</v>
      </c>
      <c r="AC1306" s="89" t="s">
        <v>740</v>
      </c>
      <c r="AD1306" s="69"/>
      <c r="AE1306" s="69"/>
      <c r="AF1306" s="69"/>
      <c r="AG1306" s="69"/>
      <c r="AH1306" s="123" t="s">
        <v>889</v>
      </c>
      <c r="AI1306" s="123" t="s">
        <v>7792</v>
      </c>
      <c r="AJ1306" s="349">
        <v>116.83817000000001</v>
      </c>
      <c r="AK1306" s="381" t="s">
        <v>7793</v>
      </c>
      <c r="AL1306" s="123"/>
      <c r="AM1306" s="123"/>
      <c r="AN1306" s="123"/>
      <c r="AO1306" s="174"/>
      <c r="AP1306" s="174"/>
      <c r="AQ1306" s="174"/>
      <c r="AR1306" s="123"/>
      <c r="AS1306" s="350"/>
      <c r="AT1306" s="350"/>
      <c r="AU1306" s="123"/>
      <c r="AV1306" s="67"/>
      <c r="AW1306" s="179"/>
      <c r="AX1306" s="179"/>
      <c r="AY1306" s="123"/>
      <c r="AZ1306" s="123" t="s">
        <v>7794</v>
      </c>
      <c r="BA1306" s="174">
        <v>42264</v>
      </c>
      <c r="BB1306" s="174">
        <v>42268</v>
      </c>
      <c r="BC1306" s="123"/>
      <c r="BD1306" s="86">
        <f t="shared" si="11"/>
        <v>4375000</v>
      </c>
      <c r="BE1306" s="86">
        <v>0</v>
      </c>
      <c r="BF1306" s="86">
        <f>+BD1306</f>
        <v>4375000</v>
      </c>
      <c r="BG1306" s="179">
        <v>42268</v>
      </c>
      <c r="BH1306" s="67" t="s">
        <v>116</v>
      </c>
      <c r="BI1306" s="805" t="s">
        <v>14706</v>
      </c>
      <c r="BJ1306" s="179">
        <v>42268</v>
      </c>
      <c r="BK1306" s="351">
        <v>42289</v>
      </c>
      <c r="BL1306" s="351">
        <v>42285</v>
      </c>
      <c r="BM1306" s="179"/>
      <c r="BN1306" s="89"/>
      <c r="BQ1306" s="20">
        <v>4250000</v>
      </c>
    </row>
    <row r="1307" spans="1:69" x14ac:dyDescent="0.25">
      <c r="A1307" s="97">
        <v>1304</v>
      </c>
      <c r="B1307" s="404" t="s">
        <v>7795</v>
      </c>
      <c r="C1307" s="67"/>
      <c r="D1307" s="67"/>
      <c r="E1307" s="204"/>
      <c r="F1307" s="69"/>
      <c r="G1307" s="69"/>
      <c r="H1307" s="174"/>
      <c r="I1307" s="418"/>
      <c r="J1307" s="97" t="s">
        <v>152</v>
      </c>
      <c r="K1307" s="95" t="s">
        <v>5539</v>
      </c>
      <c r="L1307" s="88" t="s">
        <v>154</v>
      </c>
      <c r="M1307" s="99" t="s">
        <v>98</v>
      </c>
      <c r="N1307" s="97" t="s">
        <v>98</v>
      </c>
      <c r="O1307" s="97" t="s">
        <v>98</v>
      </c>
      <c r="P1307" s="100">
        <v>5750000</v>
      </c>
      <c r="Q1307" s="69">
        <v>2015</v>
      </c>
      <c r="R1307" s="69" t="s">
        <v>979</v>
      </c>
      <c r="S1307" s="363">
        <v>42243</v>
      </c>
      <c r="T1307" s="69"/>
      <c r="U1307" s="350"/>
      <c r="V1307" s="417"/>
      <c r="W1307" s="67" t="s">
        <v>5141</v>
      </c>
      <c r="X1307" s="69" t="s">
        <v>7796</v>
      </c>
      <c r="Y1307" s="67" t="s">
        <v>7797</v>
      </c>
      <c r="Z1307" s="123" t="s">
        <v>7798</v>
      </c>
      <c r="AA1307" s="69"/>
      <c r="AB1307" s="67"/>
      <c r="AC1307" s="89"/>
      <c r="AD1307" s="69"/>
      <c r="AE1307" s="69"/>
      <c r="AF1307" s="69"/>
      <c r="AG1307" s="69"/>
      <c r="AH1307" s="123"/>
      <c r="AI1307" s="123"/>
      <c r="AJ1307" s="349">
        <v>109.2347</v>
      </c>
      <c r="AK1307" s="349">
        <v>-7.4085999999999999</v>
      </c>
      <c r="AL1307" s="123"/>
      <c r="AM1307" s="123"/>
      <c r="AN1307" s="123"/>
      <c r="AO1307" s="174"/>
      <c r="AP1307" s="174"/>
      <c r="AQ1307" s="174"/>
      <c r="AR1307" s="123"/>
      <c r="AS1307" s="350"/>
      <c r="AT1307" s="350"/>
      <c r="AU1307" s="123"/>
      <c r="AV1307" s="67"/>
      <c r="AW1307" s="179"/>
      <c r="AX1307" s="179"/>
      <c r="AY1307" s="123"/>
      <c r="AZ1307" s="123"/>
      <c r="BA1307" s="174"/>
      <c r="BB1307" s="174"/>
      <c r="BC1307" s="123"/>
      <c r="BD1307" s="86">
        <f t="shared" si="11"/>
        <v>0</v>
      </c>
      <c r="BE1307" s="86"/>
      <c r="BF1307" s="86"/>
      <c r="BG1307" s="179"/>
      <c r="BH1307" s="67"/>
      <c r="BI1307" s="123"/>
      <c r="BJ1307" s="179"/>
      <c r="BK1307" s="351"/>
      <c r="BL1307" s="351"/>
      <c r="BM1307" s="179"/>
      <c r="BN1307" s="89"/>
      <c r="BQ1307" s="20">
        <v>5750000</v>
      </c>
    </row>
    <row r="1308" spans="1:69" x14ac:dyDescent="0.25">
      <c r="A1308" s="97">
        <v>1305</v>
      </c>
      <c r="B1308" s="404" t="s">
        <v>7799</v>
      </c>
      <c r="C1308" s="67"/>
      <c r="D1308" s="67"/>
      <c r="E1308" s="204"/>
      <c r="F1308" s="69"/>
      <c r="G1308" s="69"/>
      <c r="H1308" s="174"/>
      <c r="I1308" s="418"/>
      <c r="J1308" s="69" t="s">
        <v>613</v>
      </c>
      <c r="K1308" s="123" t="s">
        <v>6112</v>
      </c>
      <c r="L1308" s="67" t="s">
        <v>6736</v>
      </c>
      <c r="M1308" s="67"/>
      <c r="N1308" s="97" t="s">
        <v>98</v>
      </c>
      <c r="O1308" s="97" t="s">
        <v>98</v>
      </c>
      <c r="P1308" s="100">
        <v>6000000</v>
      </c>
      <c r="Q1308" s="69">
        <v>2015</v>
      </c>
      <c r="R1308" s="69" t="s">
        <v>979</v>
      </c>
      <c r="S1308" s="363">
        <v>42243</v>
      </c>
      <c r="T1308" s="69"/>
      <c r="U1308" s="350"/>
      <c r="V1308" s="417"/>
      <c r="W1308" s="67"/>
      <c r="X1308" s="69"/>
      <c r="Y1308" s="67" t="s">
        <v>7800</v>
      </c>
      <c r="Z1308" s="123" t="s">
        <v>7801</v>
      </c>
      <c r="AA1308" s="69" t="s">
        <v>128</v>
      </c>
      <c r="AB1308" s="67"/>
      <c r="AC1308" s="89"/>
      <c r="AD1308" s="69"/>
      <c r="AE1308" s="69"/>
      <c r="AF1308" s="69"/>
      <c r="AG1308" s="69"/>
      <c r="AH1308" s="123"/>
      <c r="AI1308" s="123"/>
      <c r="AJ1308" s="349"/>
      <c r="AK1308" s="349"/>
      <c r="AL1308" s="123"/>
      <c r="AM1308" s="123"/>
      <c r="AN1308" s="123"/>
      <c r="AO1308" s="174"/>
      <c r="AP1308" s="174"/>
      <c r="AQ1308" s="174"/>
      <c r="AR1308" s="123"/>
      <c r="AS1308" s="350"/>
      <c r="AT1308" s="350"/>
      <c r="AU1308" s="123"/>
      <c r="AV1308" s="67"/>
      <c r="AW1308" s="179"/>
      <c r="AX1308" s="179"/>
      <c r="AY1308" s="123"/>
      <c r="AZ1308" s="123"/>
      <c r="BA1308" s="174"/>
      <c r="BB1308" s="174"/>
      <c r="BC1308" s="123"/>
      <c r="BD1308" s="86">
        <f t="shared" si="11"/>
        <v>0</v>
      </c>
      <c r="BE1308" s="86"/>
      <c r="BF1308" s="86"/>
      <c r="BG1308" s="179"/>
      <c r="BH1308" s="67"/>
      <c r="BI1308" s="123"/>
      <c r="BJ1308" s="179"/>
      <c r="BK1308" s="351"/>
      <c r="BL1308" s="351"/>
      <c r="BM1308" s="179"/>
      <c r="BN1308" s="89"/>
      <c r="BQ1308" s="20">
        <v>6000000</v>
      </c>
    </row>
    <row r="1309" spans="1:69" x14ac:dyDescent="0.25">
      <c r="A1309" s="97">
        <v>1306</v>
      </c>
      <c r="B1309" s="404" t="s">
        <v>7802</v>
      </c>
      <c r="C1309" s="67">
        <v>4500073129</v>
      </c>
      <c r="D1309" s="67" t="s">
        <v>7803</v>
      </c>
      <c r="E1309" s="204">
        <v>6000000</v>
      </c>
      <c r="F1309" s="69" t="s">
        <v>1455</v>
      </c>
      <c r="G1309" s="69">
        <v>2015</v>
      </c>
      <c r="H1309" s="174">
        <v>42254</v>
      </c>
      <c r="I1309" s="394">
        <v>42262</v>
      </c>
      <c r="J1309" s="97" t="s">
        <v>94</v>
      </c>
      <c r="K1309" s="95" t="s">
        <v>95</v>
      </c>
      <c r="L1309" s="88" t="s">
        <v>96</v>
      </c>
      <c r="M1309" s="99" t="s">
        <v>377</v>
      </c>
      <c r="N1309" s="69" t="s">
        <v>98</v>
      </c>
      <c r="O1309" s="69" t="s">
        <v>98</v>
      </c>
      <c r="P1309" s="100">
        <v>6000000</v>
      </c>
      <c r="Q1309" s="69">
        <v>2015</v>
      </c>
      <c r="R1309" s="69" t="s">
        <v>979</v>
      </c>
      <c r="S1309" s="363">
        <v>42244</v>
      </c>
      <c r="T1309" s="69"/>
      <c r="U1309" s="350"/>
      <c r="V1309" s="417"/>
      <c r="W1309" s="67" t="s">
        <v>7804</v>
      </c>
      <c r="X1309" s="348" t="s">
        <v>1841</v>
      </c>
      <c r="Y1309" s="142" t="s">
        <v>1842</v>
      </c>
      <c r="Z1309" s="123" t="s">
        <v>759</v>
      </c>
      <c r="AA1309" s="69" t="s">
        <v>128</v>
      </c>
      <c r="AB1309" s="67" t="s">
        <v>845</v>
      </c>
      <c r="AC1309" s="89" t="s">
        <v>7805</v>
      </c>
      <c r="AD1309" s="69"/>
      <c r="AE1309" s="69"/>
      <c r="AF1309" s="69"/>
      <c r="AG1309" s="69"/>
      <c r="AH1309" s="123" t="s">
        <v>741</v>
      </c>
      <c r="AI1309" s="123" t="s">
        <v>2036</v>
      </c>
      <c r="AJ1309" s="349">
        <v>110.83638999999999</v>
      </c>
      <c r="AK1309" s="381" t="s">
        <v>5790</v>
      </c>
      <c r="AL1309" s="123"/>
      <c r="AM1309" s="123"/>
      <c r="AN1309" s="123"/>
      <c r="AO1309" s="174"/>
      <c r="AP1309" s="174"/>
      <c r="AQ1309" s="174"/>
      <c r="AR1309" s="123"/>
      <c r="AS1309" s="350"/>
      <c r="AT1309" s="350"/>
      <c r="AU1309" s="123"/>
      <c r="AV1309" s="67"/>
      <c r="AW1309" s="179"/>
      <c r="AX1309" s="179"/>
      <c r="AY1309" s="123"/>
      <c r="AZ1309" s="123" t="s">
        <v>7806</v>
      </c>
      <c r="BA1309" s="174">
        <v>42264</v>
      </c>
      <c r="BB1309" s="174">
        <v>42268</v>
      </c>
      <c r="BC1309" s="123"/>
      <c r="BD1309" s="86">
        <f t="shared" si="11"/>
        <v>6000000</v>
      </c>
      <c r="BE1309" s="86">
        <v>0</v>
      </c>
      <c r="BF1309" s="86">
        <f>+BD1309</f>
        <v>6000000</v>
      </c>
      <c r="BG1309" s="179">
        <v>42268</v>
      </c>
      <c r="BH1309" s="67" t="s">
        <v>116</v>
      </c>
      <c r="BI1309" s="805" t="s">
        <v>14704</v>
      </c>
      <c r="BJ1309" s="179">
        <v>42268</v>
      </c>
      <c r="BK1309" s="351">
        <v>42289</v>
      </c>
      <c r="BL1309" s="351">
        <v>42285</v>
      </c>
      <c r="BM1309" s="179"/>
      <c r="BN1309" s="89"/>
      <c r="BQ1309" s="20">
        <v>6000000</v>
      </c>
    </row>
    <row r="1310" spans="1:69" x14ac:dyDescent="0.25">
      <c r="A1310" s="97">
        <v>1307</v>
      </c>
      <c r="B1310" s="404" t="s">
        <v>7807</v>
      </c>
      <c r="C1310" s="67"/>
      <c r="D1310" s="67"/>
      <c r="E1310" s="204">
        <f>P1310</f>
        <v>3500000</v>
      </c>
      <c r="F1310" s="69"/>
      <c r="G1310" s="69"/>
      <c r="H1310" s="174"/>
      <c r="I1310" s="418"/>
      <c r="J1310" s="69" t="s">
        <v>628</v>
      </c>
      <c r="K1310" s="95" t="s">
        <v>2391</v>
      </c>
      <c r="L1310" s="67" t="s">
        <v>630</v>
      </c>
      <c r="M1310" s="97" t="s">
        <v>98</v>
      </c>
      <c r="N1310" s="97" t="s">
        <v>98</v>
      </c>
      <c r="O1310" s="69" t="s">
        <v>98</v>
      </c>
      <c r="P1310" s="100">
        <v>3500000</v>
      </c>
      <c r="Q1310" s="69">
        <v>2015</v>
      </c>
      <c r="R1310" s="69" t="s">
        <v>979</v>
      </c>
      <c r="S1310" s="363">
        <v>42244</v>
      </c>
      <c r="T1310" s="69"/>
      <c r="U1310" s="350"/>
      <c r="V1310" s="417"/>
      <c r="W1310" s="67" t="s">
        <v>7808</v>
      </c>
      <c r="X1310" s="348" t="s">
        <v>7809</v>
      </c>
      <c r="Y1310" s="142" t="s">
        <v>7810</v>
      </c>
      <c r="Z1310" s="89" t="s">
        <v>1640</v>
      </c>
      <c r="AA1310" s="69"/>
      <c r="AB1310" s="67"/>
      <c r="AC1310" s="89"/>
      <c r="AD1310" s="69"/>
      <c r="AE1310" s="69"/>
      <c r="AF1310" s="69"/>
      <c r="AG1310" s="69"/>
      <c r="AH1310" s="123" t="s">
        <v>384</v>
      </c>
      <c r="AI1310" s="123"/>
      <c r="AJ1310" s="349"/>
      <c r="AK1310" s="349"/>
      <c r="AL1310" s="123"/>
      <c r="AM1310" s="123"/>
      <c r="AN1310" s="123"/>
      <c r="AO1310" s="174"/>
      <c r="AP1310" s="174"/>
      <c r="AQ1310" s="174"/>
      <c r="AR1310" s="123"/>
      <c r="AS1310" s="350"/>
      <c r="AT1310" s="350"/>
      <c r="AU1310" s="123"/>
      <c r="AV1310" s="67" t="s">
        <v>7811</v>
      </c>
      <c r="AW1310" s="179">
        <v>42254</v>
      </c>
      <c r="AX1310" s="179">
        <v>42286</v>
      </c>
      <c r="AY1310" s="123"/>
      <c r="AZ1310" s="123" t="s">
        <v>14956</v>
      </c>
      <c r="BA1310" s="174">
        <v>42289</v>
      </c>
      <c r="BB1310" s="174"/>
      <c r="BC1310" s="123"/>
      <c r="BD1310" s="86">
        <f t="shared" si="11"/>
        <v>3500000</v>
      </c>
      <c r="BE1310" s="86"/>
      <c r="BF1310" s="86"/>
      <c r="BG1310" s="179"/>
      <c r="BH1310" s="67"/>
      <c r="BI1310" s="123"/>
      <c r="BJ1310" s="179"/>
      <c r="BK1310" s="351"/>
      <c r="BL1310" s="351"/>
      <c r="BM1310" s="179"/>
      <c r="BN1310" s="89"/>
      <c r="BO1310" t="s">
        <v>7705</v>
      </c>
      <c r="BQ1310" s="20">
        <v>3500000</v>
      </c>
    </row>
    <row r="1311" spans="1:69" x14ac:dyDescent="0.25">
      <c r="A1311" s="97">
        <v>1308</v>
      </c>
      <c r="B1311" s="404" t="s">
        <v>7812</v>
      </c>
      <c r="C1311" s="67">
        <v>4500073136</v>
      </c>
      <c r="D1311" s="67" t="s">
        <v>1941</v>
      </c>
      <c r="E1311" s="204">
        <v>6000000</v>
      </c>
      <c r="F1311" s="69" t="s">
        <v>1455</v>
      </c>
      <c r="G1311" s="69">
        <v>2015</v>
      </c>
      <c r="H1311" s="174">
        <v>42254</v>
      </c>
      <c r="I1311" s="394">
        <v>42262</v>
      </c>
      <c r="J1311" s="97" t="s">
        <v>94</v>
      </c>
      <c r="K1311" s="95" t="s">
        <v>95</v>
      </c>
      <c r="L1311" s="88" t="s">
        <v>96</v>
      </c>
      <c r="M1311" s="99" t="s">
        <v>377</v>
      </c>
      <c r="N1311" s="69" t="s">
        <v>98</v>
      </c>
      <c r="O1311" s="69" t="s">
        <v>98</v>
      </c>
      <c r="P1311" s="100">
        <v>6000000</v>
      </c>
      <c r="Q1311" s="69">
        <v>2015</v>
      </c>
      <c r="R1311" s="69" t="s">
        <v>979</v>
      </c>
      <c r="S1311" s="363">
        <v>42244</v>
      </c>
      <c r="T1311" s="69"/>
      <c r="U1311" s="350"/>
      <c r="V1311" s="417"/>
      <c r="W1311" s="67" t="s">
        <v>3136</v>
      </c>
      <c r="X1311" s="348" t="s">
        <v>7813</v>
      </c>
      <c r="Y1311" s="142" t="s">
        <v>7814</v>
      </c>
      <c r="Z1311" s="123" t="s">
        <v>1877</v>
      </c>
      <c r="AA1311" s="69" t="s">
        <v>128</v>
      </c>
      <c r="AB1311" s="67" t="s">
        <v>7815</v>
      </c>
      <c r="AC1311" s="89" t="s">
        <v>6976</v>
      </c>
      <c r="AD1311" s="69"/>
      <c r="AE1311" s="69"/>
      <c r="AF1311" s="69"/>
      <c r="AG1311" s="69"/>
      <c r="AH1311" s="123" t="s">
        <v>437</v>
      </c>
      <c r="AI1311" s="123" t="s">
        <v>7816</v>
      </c>
      <c r="AJ1311" s="349">
        <v>104.74997</v>
      </c>
      <c r="AK1311" s="381" t="s">
        <v>7817</v>
      </c>
      <c r="AL1311" s="123"/>
      <c r="AM1311" s="123"/>
      <c r="AN1311" s="123"/>
      <c r="AO1311" s="174"/>
      <c r="AP1311" s="174"/>
      <c r="AQ1311" s="174"/>
      <c r="AR1311" s="123"/>
      <c r="AS1311" s="350"/>
      <c r="AT1311" s="350"/>
      <c r="AU1311" s="123"/>
      <c r="AV1311" s="67"/>
      <c r="AW1311" s="179"/>
      <c r="AX1311" s="179"/>
      <c r="AY1311" s="123"/>
      <c r="AZ1311" s="123" t="s">
        <v>7818</v>
      </c>
      <c r="BA1311" s="174">
        <v>42264</v>
      </c>
      <c r="BB1311" s="174">
        <v>42268</v>
      </c>
      <c r="BC1311" s="123"/>
      <c r="BD1311" s="86">
        <f t="shared" si="11"/>
        <v>6000000</v>
      </c>
      <c r="BE1311" s="86">
        <v>0</v>
      </c>
      <c r="BF1311" s="86">
        <f>+BD1311</f>
        <v>6000000</v>
      </c>
      <c r="BG1311" s="179">
        <v>42268</v>
      </c>
      <c r="BH1311" s="67" t="s">
        <v>116</v>
      </c>
      <c r="BI1311" s="805" t="s">
        <v>14708</v>
      </c>
      <c r="BJ1311" s="179">
        <v>42268</v>
      </c>
      <c r="BK1311" s="351">
        <v>42289</v>
      </c>
      <c r="BL1311" s="351">
        <v>42285</v>
      </c>
      <c r="BM1311" s="179"/>
      <c r="BN1311" s="89"/>
      <c r="BQ1311" s="20">
        <v>6000000</v>
      </c>
    </row>
    <row r="1312" spans="1:69" x14ac:dyDescent="0.25">
      <c r="A1312" s="97">
        <v>1309</v>
      </c>
      <c r="B1312" s="404" t="s">
        <v>7819</v>
      </c>
      <c r="C1312" s="67">
        <v>4500073135</v>
      </c>
      <c r="D1312" s="67" t="s">
        <v>7820</v>
      </c>
      <c r="E1312" s="204">
        <v>8250000</v>
      </c>
      <c r="F1312" s="69" t="s">
        <v>1455</v>
      </c>
      <c r="G1312" s="69">
        <v>2015</v>
      </c>
      <c r="H1312" s="174">
        <v>42254</v>
      </c>
      <c r="I1312" s="394">
        <v>42262</v>
      </c>
      <c r="J1312" s="97" t="s">
        <v>94</v>
      </c>
      <c r="K1312" s="95" t="s">
        <v>95</v>
      </c>
      <c r="L1312" s="88" t="s">
        <v>96</v>
      </c>
      <c r="M1312" s="99" t="s">
        <v>97</v>
      </c>
      <c r="N1312" s="69" t="s">
        <v>98</v>
      </c>
      <c r="O1312" s="69" t="s">
        <v>98</v>
      </c>
      <c r="P1312" s="100">
        <v>8249999.9999999991</v>
      </c>
      <c r="Q1312" s="69">
        <v>2015</v>
      </c>
      <c r="R1312" s="69" t="s">
        <v>979</v>
      </c>
      <c r="S1312" s="363">
        <v>42247</v>
      </c>
      <c r="T1312" s="69"/>
      <c r="U1312" s="350"/>
      <c r="V1312" s="417"/>
      <c r="W1312" s="67" t="s">
        <v>940</v>
      </c>
      <c r="X1312" s="69" t="s">
        <v>7821</v>
      </c>
      <c r="Y1312" s="67" t="s">
        <v>7822</v>
      </c>
      <c r="Z1312" s="123" t="s">
        <v>656</v>
      </c>
      <c r="AA1312" s="69" t="s">
        <v>103</v>
      </c>
      <c r="AB1312" s="67" t="s">
        <v>7823</v>
      </c>
      <c r="AC1312" s="89" t="s">
        <v>3487</v>
      </c>
      <c r="AD1312" s="69"/>
      <c r="AE1312" s="69"/>
      <c r="AF1312" s="69"/>
      <c r="AG1312" s="69"/>
      <c r="AH1312" s="123" t="s">
        <v>384</v>
      </c>
      <c r="AI1312" s="123" t="s">
        <v>7824</v>
      </c>
      <c r="AJ1312" s="349">
        <v>106.82503</v>
      </c>
      <c r="AK1312" s="381" t="s">
        <v>7825</v>
      </c>
      <c r="AL1312" s="123"/>
      <c r="AM1312" s="123"/>
      <c r="AN1312" s="123"/>
      <c r="AO1312" s="174"/>
      <c r="AP1312" s="174"/>
      <c r="AQ1312" s="174"/>
      <c r="AR1312" s="123"/>
      <c r="AS1312" s="350"/>
      <c r="AT1312" s="350"/>
      <c r="AU1312" s="123"/>
      <c r="AV1312" s="67"/>
      <c r="AW1312" s="179"/>
      <c r="AX1312" s="179"/>
      <c r="AY1312" s="123"/>
      <c r="AZ1312" s="123" t="s">
        <v>7826</v>
      </c>
      <c r="BA1312" s="174">
        <v>42264</v>
      </c>
      <c r="BB1312" s="174">
        <v>42268</v>
      </c>
      <c r="BC1312" s="123"/>
      <c r="BD1312" s="86">
        <f t="shared" ref="BD1312:BD1323" si="12">+E1312</f>
        <v>8250000</v>
      </c>
      <c r="BE1312" s="86">
        <v>0</v>
      </c>
      <c r="BF1312" s="86">
        <f>+BD1312</f>
        <v>8250000</v>
      </c>
      <c r="BG1312" s="179">
        <v>42268</v>
      </c>
      <c r="BH1312" s="67" t="s">
        <v>116</v>
      </c>
      <c r="BI1312" s="805" t="s">
        <v>14707</v>
      </c>
      <c r="BJ1312" s="179">
        <v>42268</v>
      </c>
      <c r="BK1312" s="351">
        <v>42289</v>
      </c>
      <c r="BL1312" s="351">
        <v>42285</v>
      </c>
      <c r="BM1312" s="179"/>
      <c r="BN1312" s="89"/>
      <c r="BQ1312" s="20">
        <v>8249999.9999999991</v>
      </c>
    </row>
    <row r="1313" spans="1:69" x14ac:dyDescent="0.25">
      <c r="A1313" s="97">
        <v>1310</v>
      </c>
      <c r="B1313" s="404" t="s">
        <v>7827</v>
      </c>
      <c r="C1313" s="67"/>
      <c r="D1313" s="67"/>
      <c r="E1313" s="204"/>
      <c r="F1313" s="69"/>
      <c r="G1313" s="69"/>
      <c r="H1313" s="174"/>
      <c r="I1313" s="418"/>
      <c r="J1313" s="97" t="s">
        <v>4375</v>
      </c>
      <c r="K1313" s="95"/>
      <c r="L1313" s="88" t="s">
        <v>4377</v>
      </c>
      <c r="M1313" s="97" t="s">
        <v>98</v>
      </c>
      <c r="N1313" s="97" t="s">
        <v>98</v>
      </c>
      <c r="O1313" s="97" t="s">
        <v>98</v>
      </c>
      <c r="P1313" s="100">
        <v>3750000</v>
      </c>
      <c r="Q1313" s="69">
        <v>2015</v>
      </c>
      <c r="R1313" s="69" t="s">
        <v>979</v>
      </c>
      <c r="S1313" s="363">
        <v>42246</v>
      </c>
      <c r="T1313" s="69"/>
      <c r="U1313" s="350"/>
      <c r="V1313" s="417"/>
      <c r="W1313" s="67" t="s">
        <v>6933</v>
      </c>
      <c r="X1313" s="69" t="s">
        <v>7828</v>
      </c>
      <c r="Y1313" s="67" t="s">
        <v>7829</v>
      </c>
      <c r="Z1313" s="123" t="s">
        <v>6142</v>
      </c>
      <c r="AA1313" s="69"/>
      <c r="AB1313" s="67"/>
      <c r="AC1313" s="89"/>
      <c r="AD1313" s="69"/>
      <c r="AE1313" s="69"/>
      <c r="AF1313" s="69"/>
      <c r="AG1313" s="69"/>
      <c r="AH1313" s="123" t="s">
        <v>1885</v>
      </c>
      <c r="AI1313" s="123" t="s">
        <v>7830</v>
      </c>
      <c r="AJ1313" s="349">
        <v>106.857</v>
      </c>
      <c r="AK1313" s="349">
        <v>-6.1479999999999997</v>
      </c>
      <c r="AL1313" s="123"/>
      <c r="AM1313" s="123"/>
      <c r="AN1313" s="123"/>
      <c r="AO1313" s="174"/>
      <c r="AP1313" s="174"/>
      <c r="AQ1313" s="174"/>
      <c r="AR1313" s="123"/>
      <c r="AS1313" s="350"/>
      <c r="AT1313" s="350"/>
      <c r="AU1313" s="123"/>
      <c r="AV1313" s="67"/>
      <c r="AW1313" s="179"/>
      <c r="AX1313" s="179"/>
      <c r="AY1313" s="123"/>
      <c r="AZ1313" s="123"/>
      <c r="BA1313" s="174"/>
      <c r="BB1313" s="174"/>
      <c r="BC1313" s="123"/>
      <c r="BD1313" s="86">
        <f t="shared" si="12"/>
        <v>0</v>
      </c>
      <c r="BE1313" s="86"/>
      <c r="BF1313" s="86"/>
      <c r="BG1313" s="179"/>
      <c r="BH1313" s="67" t="s">
        <v>2356</v>
      </c>
      <c r="BI1313" s="123"/>
      <c r="BJ1313" s="179"/>
      <c r="BK1313" s="351"/>
      <c r="BL1313" s="351"/>
      <c r="BM1313" s="179"/>
      <c r="BN1313" s="89"/>
      <c r="BQ1313" s="416">
        <v>3750000</v>
      </c>
    </row>
    <row r="1314" spans="1:69" x14ac:dyDescent="0.25">
      <c r="A1314" s="97">
        <v>1311</v>
      </c>
      <c r="B1314" s="404" t="s">
        <v>7831</v>
      </c>
      <c r="C1314" s="67"/>
      <c r="D1314" s="67"/>
      <c r="E1314" s="204"/>
      <c r="F1314" s="69"/>
      <c r="G1314" s="69"/>
      <c r="H1314" s="174"/>
      <c r="I1314" s="418"/>
      <c r="J1314" s="97" t="s">
        <v>4375</v>
      </c>
      <c r="K1314" s="95"/>
      <c r="L1314" s="88" t="s">
        <v>4377</v>
      </c>
      <c r="M1314" s="97" t="s">
        <v>98</v>
      </c>
      <c r="N1314" s="97" t="s">
        <v>98</v>
      </c>
      <c r="O1314" s="97" t="s">
        <v>98</v>
      </c>
      <c r="P1314" s="100">
        <v>3750000</v>
      </c>
      <c r="Q1314" s="69">
        <v>2015</v>
      </c>
      <c r="R1314" s="69" t="s">
        <v>979</v>
      </c>
      <c r="S1314" s="363">
        <v>42247</v>
      </c>
      <c r="T1314" s="69"/>
      <c r="U1314" s="350"/>
      <c r="V1314" s="417"/>
      <c r="W1314" s="67" t="s">
        <v>7832</v>
      </c>
      <c r="X1314" s="69" t="s">
        <v>14444</v>
      </c>
      <c r="Y1314" s="67" t="s">
        <v>7833</v>
      </c>
      <c r="Z1314" s="123" t="s">
        <v>7683</v>
      </c>
      <c r="AA1314" s="69"/>
      <c r="AB1314" s="67"/>
      <c r="AC1314" s="89"/>
      <c r="AD1314" s="69"/>
      <c r="AE1314" s="69"/>
      <c r="AF1314" s="69"/>
      <c r="AG1314" s="69"/>
      <c r="AH1314" s="123" t="s">
        <v>1885</v>
      </c>
      <c r="AI1314" s="123"/>
      <c r="AJ1314" s="349"/>
      <c r="AK1314" s="349"/>
      <c r="AL1314" s="123"/>
      <c r="AM1314" s="123"/>
      <c r="AN1314" s="123"/>
      <c r="AO1314" s="174"/>
      <c r="AP1314" s="174"/>
      <c r="AQ1314" s="174"/>
      <c r="AR1314" s="123"/>
      <c r="AS1314" s="350"/>
      <c r="AT1314" s="350"/>
      <c r="AU1314" s="123"/>
      <c r="AV1314" s="67"/>
      <c r="AW1314" s="179"/>
      <c r="AX1314" s="179"/>
      <c r="AY1314" s="123"/>
      <c r="AZ1314" s="123"/>
      <c r="BA1314" s="174"/>
      <c r="BB1314" s="174"/>
      <c r="BC1314" s="123"/>
      <c r="BD1314" s="86">
        <f t="shared" si="12"/>
        <v>0</v>
      </c>
      <c r="BE1314" s="86"/>
      <c r="BF1314" s="86"/>
      <c r="BG1314" s="179"/>
      <c r="BH1314" s="67" t="s">
        <v>2356</v>
      </c>
      <c r="BI1314" s="123"/>
      <c r="BJ1314" s="179"/>
      <c r="BK1314" s="351"/>
      <c r="BL1314" s="351"/>
      <c r="BM1314" s="179"/>
      <c r="BN1314" s="89"/>
      <c r="BQ1314" s="416">
        <v>3750000</v>
      </c>
    </row>
    <row r="1315" spans="1:69" x14ac:dyDescent="0.25">
      <c r="A1315" s="97">
        <v>1312</v>
      </c>
      <c r="B1315" s="404" t="s">
        <v>7834</v>
      </c>
      <c r="C1315" s="67"/>
      <c r="D1315" s="67"/>
      <c r="E1315" s="204"/>
      <c r="F1315" s="69"/>
      <c r="G1315" s="69"/>
      <c r="H1315" s="174"/>
      <c r="I1315" s="394"/>
      <c r="J1315" s="97" t="s">
        <v>4375</v>
      </c>
      <c r="K1315" s="95"/>
      <c r="L1315" s="88" t="s">
        <v>4377</v>
      </c>
      <c r="M1315" s="97" t="s">
        <v>98</v>
      </c>
      <c r="N1315" s="97" t="s">
        <v>98</v>
      </c>
      <c r="O1315" s="97" t="s">
        <v>98</v>
      </c>
      <c r="P1315" s="100">
        <f>(IF(AH1315='[1]Price List'!$B$1,VLOOKUP(M1315,'[1]Price List'!$A$1:$K$104,2,0),IF(AH1315='[1]Price List'!$C$1,VLOOKUP(M1315,'[1]Price List'!$A$1:$K$104,3,0),IF(AH1315='[1]Price List'!$D$1,VLOOKUP(M1315,'[1]Price List'!$A$1:$K$104,4,0),IF(AH1315='[1]Price List'!$E$1,VLOOKUP(M1315,'[1]Price List'!$A$1:$K$104,5,0),IF(AH1315='[1]Price List'!$F$1,VLOOKUP(M1315,'[1]Price List'!$A$1:$K$104,6,0),IF(AH1315='[1]Price List'!$G$1,VLOOKUP(M1315,'[1]Price List'!$A$1:$K$104,7,0),IF(AH1315='[1]Price List'!$H$1,VLOOKUP(M1315,'[1]Price List'!$A$1:$K$104,8,0),IF(AH1315='[1]Price List'!$I$1,VLOOKUP(M1315,'[1]Price List'!$A$1:$K$104,9,0),IF(AH1315='[1]Price List'!$J$1,VLOOKUP(M1315,'[1]Price List'!$A$1:$K$104,10,0),IF(AH1315='[1]Price List'!$K$1,VLOOKUP(M1315,'[1]Price List'!$A$1:$K$104,11,0))))))))))))+(IF(AH1315='[1]Price List'!$B$1,VLOOKUP(N1315,'[1]Price List'!$A$1:$K$104,2,0),IF(AH1315='[1]Price List'!$C$1,VLOOKUP(N1315,'[1]Price List'!$A$1:$K$104,3,0),IF(AH1315='[1]Price List'!$D$1,VLOOKUP(N1315,'[1]Price List'!$A$1:$K$104,4,0),IF(AH1315='[1]Price List'!$E$1,VLOOKUP(N1315,'[1]Price List'!$A$1:$K$104,5,0),IF(AH1315='[1]Price List'!$F$1,VLOOKUP(N1315,'[1]Price List'!$A$1:$K$104,6,0),IF(AH1315='[1]Price List'!$G$1,VLOOKUP(N1315,'[1]Price List'!$A$1:$K$104,7,0),IF(AH1315='[1]Price List'!$H$1,VLOOKUP(N1315,'[1]Price List'!$A$1:$K$104,8,0),IF(AH1315='[1]Price List'!$I$1,VLOOKUP(N1315,'[1]Price List'!$A$1:$K$104,9,0),IF(AH1315='[1]Price List'!$J$1,VLOOKUP(N1315,'[1]Price List'!$A$1:$K$104,10,0),IF(AH1315='[1]Price List'!$K$1,VLOOKUP(N1315,'[1]Price List'!$A$1:$K$104,11,0))))))))))))+(IF(AH1315='[1]Price List'!$B$1,VLOOKUP(O1315,'[1]Price List'!$A$1:$K$104,2,0),IF(AH1315='[1]Price List'!$C$1,VLOOKUP(O1315,'[1]Price List'!$A$1:$K$104,3,0),IF(AH1315='[1]Price List'!$D$1,VLOOKUP(O1315,'[1]Price List'!$A$1:$K$104,4,0),IF(AH1315='[1]Price List'!$E$1,VLOOKUP(O1315,'[1]Price List'!$A$1:$K$104,5,0),IF(AH1315='[1]Price List'!$F$1,VLOOKUP(O1315,'[1]Price List'!$A$1:$K$104,6,0),IF(AH1315='[1]Price List'!$G$1,VLOOKUP(O1315,'[1]Price List'!$A$1:$K$104,7,0),IF(AH1315='[1]Price List'!$H$1,VLOOKUP(O1315,'[1]Price List'!$A$1:$K$104,8,0),IF(AH1315='[1]Price List'!$I$1,VLOOKUP(O1315,'[1]Price List'!$A$1:$K$104,9,0),IF(AH1315='[1]Price List'!$J$1,VLOOKUP(O1315,'[1]Price List'!$A$1:$K$104,10,0),IF(AH1315='[1]Price List'!$K$1,VLOOKUP(O1315,'[1]Price List'!$A$1:$K$104,11,0))))))))))))</f>
        <v>0</v>
      </c>
      <c r="Q1315" s="69">
        <v>2015</v>
      </c>
      <c r="R1315" s="69" t="s">
        <v>979</v>
      </c>
      <c r="S1315" s="363">
        <v>42247</v>
      </c>
      <c r="T1315" s="69"/>
      <c r="U1315" s="350"/>
      <c r="V1315" s="417"/>
      <c r="W1315" s="67" t="s">
        <v>7832</v>
      </c>
      <c r="X1315" s="69" t="s">
        <v>14445</v>
      </c>
      <c r="Y1315" s="67" t="s">
        <v>7835</v>
      </c>
      <c r="Z1315" s="123" t="s">
        <v>7683</v>
      </c>
      <c r="AA1315" s="69"/>
      <c r="AB1315" s="67"/>
      <c r="AC1315" s="89"/>
      <c r="AD1315" s="69"/>
      <c r="AE1315" s="69"/>
      <c r="AF1315" s="69"/>
      <c r="AG1315" s="69"/>
      <c r="AH1315" s="123" t="s">
        <v>1885</v>
      </c>
      <c r="AI1315" s="123"/>
      <c r="AJ1315" s="349"/>
      <c r="AK1315" s="349"/>
      <c r="AL1315" s="123"/>
      <c r="AM1315" s="123"/>
      <c r="AN1315" s="123"/>
      <c r="AO1315" s="174"/>
      <c r="AP1315" s="174"/>
      <c r="AQ1315" s="174"/>
      <c r="AR1315" s="123"/>
      <c r="AS1315" s="350"/>
      <c r="AT1315" s="350"/>
      <c r="AU1315" s="123"/>
      <c r="AV1315" s="67"/>
      <c r="AW1315" s="179"/>
      <c r="AX1315" s="179"/>
      <c r="AY1315" s="123"/>
      <c r="AZ1315" s="123"/>
      <c r="BA1315" s="174"/>
      <c r="BB1315" s="174"/>
      <c r="BC1315" s="123"/>
      <c r="BD1315" s="86">
        <f t="shared" si="12"/>
        <v>0</v>
      </c>
      <c r="BE1315" s="86"/>
      <c r="BF1315" s="86"/>
      <c r="BG1315" s="179"/>
      <c r="BH1315" s="67" t="s">
        <v>2356</v>
      </c>
      <c r="BI1315" s="123"/>
      <c r="BJ1315" s="179"/>
      <c r="BK1315" s="351"/>
      <c r="BL1315" s="351"/>
      <c r="BM1315" s="179"/>
      <c r="BN1315" s="89"/>
      <c r="BQ1315" s="416">
        <v>3750000</v>
      </c>
    </row>
    <row r="1316" spans="1:69" x14ac:dyDescent="0.25">
      <c r="A1316" s="97">
        <v>1313</v>
      </c>
      <c r="B1316" s="404" t="s">
        <v>7836</v>
      </c>
      <c r="C1316" s="67"/>
      <c r="D1316" s="67"/>
      <c r="E1316" s="204"/>
      <c r="F1316" s="69"/>
      <c r="G1316" s="69"/>
      <c r="H1316" s="174"/>
      <c r="I1316" s="394"/>
      <c r="J1316" s="97" t="s">
        <v>4375</v>
      </c>
      <c r="K1316" s="95"/>
      <c r="L1316" s="88" t="s">
        <v>4377</v>
      </c>
      <c r="M1316" s="97" t="s">
        <v>98</v>
      </c>
      <c r="N1316" s="97" t="s">
        <v>98</v>
      </c>
      <c r="O1316" s="97" t="s">
        <v>98</v>
      </c>
      <c r="P1316" s="100">
        <v>3750000</v>
      </c>
      <c r="Q1316" s="69">
        <v>2015</v>
      </c>
      <c r="R1316" s="69" t="s">
        <v>979</v>
      </c>
      <c r="S1316" s="363">
        <v>42247</v>
      </c>
      <c r="T1316" s="69"/>
      <c r="U1316" s="350"/>
      <c r="V1316" s="417"/>
      <c r="W1316" s="67" t="s">
        <v>7832</v>
      </c>
      <c r="X1316" s="69"/>
      <c r="Y1316" s="67" t="s">
        <v>7838</v>
      </c>
      <c r="Z1316" s="123" t="s">
        <v>7379</v>
      </c>
      <c r="AA1316" s="69"/>
      <c r="AB1316" s="67"/>
      <c r="AC1316" s="89"/>
      <c r="AD1316" s="69"/>
      <c r="AE1316" s="69"/>
      <c r="AF1316" s="69"/>
      <c r="AG1316" s="69"/>
      <c r="AH1316" s="123" t="s">
        <v>1885</v>
      </c>
      <c r="AI1316" s="123"/>
      <c r="AJ1316" s="349"/>
      <c r="AK1316" s="349"/>
      <c r="AL1316" s="123"/>
      <c r="AM1316" s="123"/>
      <c r="AN1316" s="123"/>
      <c r="AO1316" s="174"/>
      <c r="AP1316" s="174"/>
      <c r="AQ1316" s="174"/>
      <c r="AR1316" s="123"/>
      <c r="AS1316" s="350"/>
      <c r="AT1316" s="350"/>
      <c r="AU1316" s="123"/>
      <c r="AV1316" s="67"/>
      <c r="AW1316" s="179"/>
      <c r="AX1316" s="179"/>
      <c r="AY1316" s="123"/>
      <c r="AZ1316" s="123"/>
      <c r="BA1316" s="174"/>
      <c r="BB1316" s="174"/>
      <c r="BC1316" s="123"/>
      <c r="BD1316" s="86">
        <f t="shared" si="12"/>
        <v>0</v>
      </c>
      <c r="BE1316" s="86">
        <f>+BD1316</f>
        <v>0</v>
      </c>
      <c r="BF1316" s="86"/>
      <c r="BG1316" s="179"/>
      <c r="BH1316" s="67" t="s">
        <v>2356</v>
      </c>
      <c r="BI1316" s="123"/>
      <c r="BJ1316" s="179"/>
      <c r="BK1316" s="351"/>
      <c r="BL1316" s="351"/>
      <c r="BM1316" s="179"/>
      <c r="BN1316" s="89"/>
      <c r="BQ1316" s="416">
        <v>3750000</v>
      </c>
    </row>
    <row r="1317" spans="1:69" x14ac:dyDescent="0.25">
      <c r="A1317" s="97">
        <v>1314</v>
      </c>
      <c r="B1317" s="404" t="s">
        <v>7839</v>
      </c>
      <c r="C1317" s="67">
        <v>4100029364</v>
      </c>
      <c r="D1317" s="67" t="s">
        <v>7379</v>
      </c>
      <c r="E1317" s="204">
        <v>8357000</v>
      </c>
      <c r="F1317" s="69" t="s">
        <v>979</v>
      </c>
      <c r="G1317" s="69">
        <v>2015</v>
      </c>
      <c r="H1317" s="174">
        <v>42242</v>
      </c>
      <c r="I1317" s="394">
        <v>42256</v>
      </c>
      <c r="J1317" s="97" t="s">
        <v>4375</v>
      </c>
      <c r="K1317" s="95"/>
      <c r="L1317" s="88" t="s">
        <v>4377</v>
      </c>
      <c r="M1317" s="97" t="s">
        <v>98</v>
      </c>
      <c r="N1317" s="97" t="s">
        <v>98</v>
      </c>
      <c r="O1317" s="97" t="s">
        <v>98</v>
      </c>
      <c r="P1317" s="100">
        <v>3750000</v>
      </c>
      <c r="Q1317" s="69">
        <v>2015</v>
      </c>
      <c r="R1317" s="69" t="s">
        <v>979</v>
      </c>
      <c r="S1317" s="363">
        <v>42247</v>
      </c>
      <c r="T1317" s="69"/>
      <c r="U1317" s="350"/>
      <c r="V1317" s="417"/>
      <c r="W1317" s="67" t="s">
        <v>7832</v>
      </c>
      <c r="X1317" s="69" t="s">
        <v>14446</v>
      </c>
      <c r="Y1317" s="67" t="s">
        <v>7840</v>
      </c>
      <c r="Z1317" s="123" t="s">
        <v>7683</v>
      </c>
      <c r="AA1317" s="69"/>
      <c r="AB1317" s="67"/>
      <c r="AC1317" s="89"/>
      <c r="AD1317" s="69"/>
      <c r="AE1317" s="69"/>
      <c r="AF1317" s="69"/>
      <c r="AG1317" s="69"/>
      <c r="AH1317" s="123" t="s">
        <v>1885</v>
      </c>
      <c r="AI1317" s="123" t="s">
        <v>14452</v>
      </c>
      <c r="AJ1317" s="349"/>
      <c r="AK1317" s="349"/>
      <c r="AL1317" s="123"/>
      <c r="AM1317" s="123"/>
      <c r="AN1317" s="123"/>
      <c r="AO1317" s="174"/>
      <c r="AP1317" s="174"/>
      <c r="AQ1317" s="174"/>
      <c r="AR1317" s="123"/>
      <c r="AS1317" s="350"/>
      <c r="AT1317" s="350"/>
      <c r="AU1317" s="123"/>
      <c r="AV1317" s="67"/>
      <c r="AW1317" s="179"/>
      <c r="AX1317" s="179"/>
      <c r="AY1317" s="123"/>
      <c r="AZ1317" s="123"/>
      <c r="BA1317" s="174"/>
      <c r="BB1317" s="174"/>
      <c r="BC1317" s="123"/>
      <c r="BD1317" s="86">
        <f t="shared" si="12"/>
        <v>8357000</v>
      </c>
      <c r="BE1317" s="86"/>
      <c r="BF1317" s="86"/>
      <c r="BG1317" s="179"/>
      <c r="BH1317" s="67" t="s">
        <v>2356</v>
      </c>
      <c r="BI1317" s="123"/>
      <c r="BJ1317" s="179"/>
      <c r="BK1317" s="351"/>
      <c r="BL1317" s="351"/>
      <c r="BM1317" s="179"/>
      <c r="BN1317" s="89"/>
      <c r="BQ1317" s="416">
        <v>3750000</v>
      </c>
    </row>
    <row r="1318" spans="1:69" x14ac:dyDescent="0.25">
      <c r="A1318" s="97">
        <v>1315</v>
      </c>
      <c r="B1318" s="404" t="s">
        <v>7841</v>
      </c>
      <c r="C1318" s="67"/>
      <c r="D1318" s="67"/>
      <c r="E1318" s="204"/>
      <c r="F1318" s="69"/>
      <c r="G1318" s="69"/>
      <c r="H1318" s="174"/>
      <c r="I1318" s="394"/>
      <c r="J1318" s="97" t="s">
        <v>4375</v>
      </c>
      <c r="K1318" s="95"/>
      <c r="L1318" s="88" t="s">
        <v>4377</v>
      </c>
      <c r="M1318" s="97" t="s">
        <v>98</v>
      </c>
      <c r="N1318" s="97" t="s">
        <v>98</v>
      </c>
      <c r="O1318" s="97" t="s">
        <v>98</v>
      </c>
      <c r="P1318" s="100">
        <f>(IF(AH1318='[1]Price List'!$B$1,VLOOKUP(M1318,'[1]Price List'!$A$1:$K$104,2,0),IF(AH1318='[1]Price List'!$C$1,VLOOKUP(M1318,'[1]Price List'!$A$1:$K$104,3,0),IF(AH1318='[1]Price List'!$D$1,VLOOKUP(M1318,'[1]Price List'!$A$1:$K$104,4,0),IF(AH1318='[1]Price List'!$E$1,VLOOKUP(M1318,'[1]Price List'!$A$1:$K$104,5,0),IF(AH1318='[1]Price List'!$F$1,VLOOKUP(M1318,'[1]Price List'!$A$1:$K$104,6,0),IF(AH1318='[1]Price List'!$G$1,VLOOKUP(M1318,'[1]Price List'!$A$1:$K$104,7,0),IF(AH1318='[1]Price List'!$H$1,VLOOKUP(M1318,'[1]Price List'!$A$1:$K$104,8,0),IF(AH1318='[1]Price List'!$I$1,VLOOKUP(M1318,'[1]Price List'!$A$1:$K$104,9,0),IF(AH1318='[1]Price List'!$J$1,VLOOKUP(M1318,'[1]Price List'!$A$1:$K$104,10,0),IF(AH1318='[1]Price List'!$K$1,VLOOKUP(M1318,'[1]Price List'!$A$1:$K$104,11,0))))))))))))+(IF(AH1318='[1]Price List'!$B$1,VLOOKUP(N1318,'[1]Price List'!$A$1:$K$104,2,0),IF(AH1318='[1]Price List'!$C$1,VLOOKUP(N1318,'[1]Price List'!$A$1:$K$104,3,0),IF(AH1318='[1]Price List'!$D$1,VLOOKUP(N1318,'[1]Price List'!$A$1:$K$104,4,0),IF(AH1318='[1]Price List'!$E$1,VLOOKUP(N1318,'[1]Price List'!$A$1:$K$104,5,0),IF(AH1318='[1]Price List'!$F$1,VLOOKUP(N1318,'[1]Price List'!$A$1:$K$104,6,0),IF(AH1318='[1]Price List'!$G$1,VLOOKUP(N1318,'[1]Price List'!$A$1:$K$104,7,0),IF(AH1318='[1]Price List'!$H$1,VLOOKUP(N1318,'[1]Price List'!$A$1:$K$104,8,0),IF(AH1318='[1]Price List'!$I$1,VLOOKUP(N1318,'[1]Price List'!$A$1:$K$104,9,0),IF(AH1318='[1]Price List'!$J$1,VLOOKUP(N1318,'[1]Price List'!$A$1:$K$104,10,0),IF(AH1318='[1]Price List'!$K$1,VLOOKUP(N1318,'[1]Price List'!$A$1:$K$104,11,0))))))))))))+(IF(AH1318='[1]Price List'!$B$1,VLOOKUP(O1318,'[1]Price List'!$A$1:$K$104,2,0),IF(AH1318='[1]Price List'!$C$1,VLOOKUP(O1318,'[1]Price List'!$A$1:$K$104,3,0),IF(AH1318='[1]Price List'!$D$1,VLOOKUP(O1318,'[1]Price List'!$A$1:$K$104,4,0),IF(AH1318='[1]Price List'!$E$1,VLOOKUP(O1318,'[1]Price List'!$A$1:$K$104,5,0),IF(AH1318='[1]Price List'!$F$1,VLOOKUP(O1318,'[1]Price List'!$A$1:$K$104,6,0),IF(AH1318='[1]Price List'!$G$1,VLOOKUP(O1318,'[1]Price List'!$A$1:$K$104,7,0),IF(AH1318='[1]Price List'!$H$1,VLOOKUP(O1318,'[1]Price List'!$A$1:$K$104,8,0),IF(AH1318='[1]Price List'!$I$1,VLOOKUP(O1318,'[1]Price List'!$A$1:$K$104,9,0),IF(AH1318='[1]Price List'!$J$1,VLOOKUP(O1318,'[1]Price List'!$A$1:$K$104,10,0),IF(AH1318='[1]Price List'!$K$1,VLOOKUP(O1318,'[1]Price List'!$A$1:$K$104,11,0))))))))))))</f>
        <v>0</v>
      </c>
      <c r="Q1318" s="69">
        <v>2015</v>
      </c>
      <c r="R1318" s="69" t="s">
        <v>979</v>
      </c>
      <c r="S1318" s="363">
        <v>42247</v>
      </c>
      <c r="T1318" s="69"/>
      <c r="U1318" s="350"/>
      <c r="V1318" s="417"/>
      <c r="W1318" s="67" t="s">
        <v>7832</v>
      </c>
      <c r="X1318" s="69" t="s">
        <v>14447</v>
      </c>
      <c r="Y1318" s="67" t="s">
        <v>7842</v>
      </c>
      <c r="Z1318" s="123" t="s">
        <v>7683</v>
      </c>
      <c r="AA1318" s="69"/>
      <c r="AB1318" s="67"/>
      <c r="AC1318" s="89"/>
      <c r="AD1318" s="69"/>
      <c r="AE1318" s="69"/>
      <c r="AF1318" s="69"/>
      <c r="AG1318" s="69"/>
      <c r="AH1318" s="123" t="s">
        <v>1885</v>
      </c>
      <c r="AI1318" s="123"/>
      <c r="AJ1318" s="349"/>
      <c r="AK1318" s="349"/>
      <c r="AL1318" s="123"/>
      <c r="AM1318" s="123"/>
      <c r="AN1318" s="123"/>
      <c r="AO1318" s="174"/>
      <c r="AP1318" s="174"/>
      <c r="AQ1318" s="174"/>
      <c r="AR1318" s="123"/>
      <c r="AS1318" s="350"/>
      <c r="AT1318" s="350"/>
      <c r="AU1318" s="123"/>
      <c r="AV1318" s="67"/>
      <c r="AW1318" s="179"/>
      <c r="AX1318" s="179"/>
      <c r="AY1318" s="123"/>
      <c r="AZ1318" s="123"/>
      <c r="BA1318" s="174"/>
      <c r="BB1318" s="174"/>
      <c r="BC1318" s="123"/>
      <c r="BD1318" s="86">
        <f t="shared" si="12"/>
        <v>0</v>
      </c>
      <c r="BE1318" s="86"/>
      <c r="BF1318" s="86"/>
      <c r="BG1318" s="179"/>
      <c r="BH1318" s="67" t="s">
        <v>2356</v>
      </c>
      <c r="BI1318" s="123"/>
      <c r="BJ1318" s="179"/>
      <c r="BK1318" s="351"/>
      <c r="BL1318" s="351"/>
      <c r="BM1318" s="179"/>
      <c r="BN1318" s="89"/>
      <c r="BQ1318" s="416">
        <v>3750000</v>
      </c>
    </row>
    <row r="1319" spans="1:69" x14ac:dyDescent="0.25">
      <c r="A1319" s="97">
        <v>1316</v>
      </c>
      <c r="B1319" s="404" t="s">
        <v>7843</v>
      </c>
      <c r="C1319" s="67"/>
      <c r="D1319" s="67"/>
      <c r="E1319" s="204"/>
      <c r="F1319" s="69"/>
      <c r="G1319" s="69"/>
      <c r="H1319" s="174"/>
      <c r="I1319" s="394"/>
      <c r="J1319" s="97" t="s">
        <v>4375</v>
      </c>
      <c r="K1319" s="95"/>
      <c r="L1319" s="88" t="s">
        <v>4377</v>
      </c>
      <c r="M1319" s="97" t="s">
        <v>98</v>
      </c>
      <c r="N1319" s="97" t="s">
        <v>98</v>
      </c>
      <c r="O1319" s="97" t="s">
        <v>98</v>
      </c>
      <c r="P1319" s="100">
        <v>3750000</v>
      </c>
      <c r="Q1319" s="69">
        <v>2015</v>
      </c>
      <c r="R1319" s="69" t="s">
        <v>979</v>
      </c>
      <c r="S1319" s="363">
        <v>42247</v>
      </c>
      <c r="T1319" s="69"/>
      <c r="U1319" s="350"/>
      <c r="V1319" s="417"/>
      <c r="W1319" s="67" t="s">
        <v>7832</v>
      </c>
      <c r="X1319" s="69" t="s">
        <v>14448</v>
      </c>
      <c r="Y1319" s="67" t="s">
        <v>14442</v>
      </c>
      <c r="Z1319" s="123" t="s">
        <v>7683</v>
      </c>
      <c r="AA1319" s="69"/>
      <c r="AB1319" s="67"/>
      <c r="AC1319" s="89"/>
      <c r="AD1319" s="69"/>
      <c r="AE1319" s="69"/>
      <c r="AF1319" s="69"/>
      <c r="AG1319" s="69"/>
      <c r="AH1319" s="123" t="s">
        <v>1885</v>
      </c>
      <c r="AI1319" s="123"/>
      <c r="AJ1319" s="349"/>
      <c r="AK1319" s="349"/>
      <c r="AL1319" s="123"/>
      <c r="AM1319" s="123"/>
      <c r="AN1319" s="123"/>
      <c r="AO1319" s="174"/>
      <c r="AP1319" s="174"/>
      <c r="AQ1319" s="174"/>
      <c r="AR1319" s="123"/>
      <c r="AS1319" s="350"/>
      <c r="AT1319" s="350"/>
      <c r="AU1319" s="123"/>
      <c r="AV1319" s="67"/>
      <c r="AW1319" s="179"/>
      <c r="AX1319" s="179"/>
      <c r="AY1319" s="123"/>
      <c r="AZ1319" s="123"/>
      <c r="BA1319" s="174"/>
      <c r="BB1319" s="174"/>
      <c r="BC1319" s="123"/>
      <c r="BD1319" s="86">
        <f t="shared" si="12"/>
        <v>0</v>
      </c>
      <c r="BE1319" s="86"/>
      <c r="BF1319" s="86"/>
      <c r="BG1319" s="179"/>
      <c r="BH1319" s="67" t="s">
        <v>2356</v>
      </c>
      <c r="BI1319" s="123"/>
      <c r="BJ1319" s="179"/>
      <c r="BK1319" s="351"/>
      <c r="BL1319" s="351"/>
      <c r="BM1319" s="179"/>
      <c r="BN1319" s="89"/>
      <c r="BQ1319" s="416">
        <v>3750000</v>
      </c>
    </row>
    <row r="1320" spans="1:69" x14ac:dyDescent="0.25">
      <c r="A1320" s="97">
        <v>1317</v>
      </c>
      <c r="B1320" s="404" t="s">
        <v>7844</v>
      </c>
      <c r="C1320" s="67"/>
      <c r="D1320" s="67"/>
      <c r="E1320" s="204"/>
      <c r="F1320" s="69"/>
      <c r="G1320" s="69"/>
      <c r="H1320" s="174"/>
      <c r="I1320" s="394"/>
      <c r="J1320" s="97" t="s">
        <v>4375</v>
      </c>
      <c r="K1320" s="95"/>
      <c r="L1320" s="88" t="s">
        <v>4377</v>
      </c>
      <c r="M1320" s="97" t="s">
        <v>98</v>
      </c>
      <c r="N1320" s="97" t="s">
        <v>98</v>
      </c>
      <c r="O1320" s="97" t="s">
        <v>98</v>
      </c>
      <c r="P1320" s="100">
        <v>3750000</v>
      </c>
      <c r="Q1320" s="69">
        <v>2015</v>
      </c>
      <c r="R1320" s="69" t="s">
        <v>979</v>
      </c>
      <c r="S1320" s="363">
        <v>42247</v>
      </c>
      <c r="T1320" s="69"/>
      <c r="U1320" s="350"/>
      <c r="V1320" s="417"/>
      <c r="W1320" s="67" t="s">
        <v>7832</v>
      </c>
      <c r="X1320" s="69" t="s">
        <v>7845</v>
      </c>
      <c r="Y1320" s="67" t="s">
        <v>7846</v>
      </c>
      <c r="Z1320" s="123" t="s">
        <v>7683</v>
      </c>
      <c r="AA1320" s="69"/>
      <c r="AB1320" s="67"/>
      <c r="AC1320" s="89"/>
      <c r="AD1320" s="69"/>
      <c r="AE1320" s="69"/>
      <c r="AF1320" s="69"/>
      <c r="AG1320" s="69"/>
      <c r="AH1320" s="123" t="s">
        <v>1885</v>
      </c>
      <c r="AI1320" s="123"/>
      <c r="AJ1320" s="349"/>
      <c r="AK1320" s="349"/>
      <c r="AL1320" s="123"/>
      <c r="AM1320" s="123"/>
      <c r="AN1320" s="123"/>
      <c r="AO1320" s="174"/>
      <c r="AP1320" s="174"/>
      <c r="AQ1320" s="174"/>
      <c r="AR1320" s="123"/>
      <c r="AS1320" s="350"/>
      <c r="AT1320" s="350"/>
      <c r="AU1320" s="123"/>
      <c r="AV1320" s="67"/>
      <c r="AW1320" s="179"/>
      <c r="AX1320" s="179"/>
      <c r="AY1320" s="123"/>
      <c r="AZ1320" s="123"/>
      <c r="BA1320" s="174"/>
      <c r="BB1320" s="174"/>
      <c r="BC1320" s="123"/>
      <c r="BD1320" s="86">
        <f t="shared" si="12"/>
        <v>0</v>
      </c>
      <c r="BE1320" s="86">
        <f>+BD1320</f>
        <v>0</v>
      </c>
      <c r="BF1320" s="86"/>
      <c r="BG1320" s="179"/>
      <c r="BH1320" s="67" t="s">
        <v>2356</v>
      </c>
      <c r="BI1320" s="123"/>
      <c r="BJ1320" s="179"/>
      <c r="BK1320" s="351"/>
      <c r="BL1320" s="351"/>
      <c r="BM1320" s="179"/>
      <c r="BN1320" s="89"/>
      <c r="BQ1320" s="416">
        <v>3750000</v>
      </c>
    </row>
    <row r="1321" spans="1:69" x14ac:dyDescent="0.25">
      <c r="A1321" s="97">
        <v>1318</v>
      </c>
      <c r="B1321" s="404" t="s">
        <v>7847</v>
      </c>
      <c r="C1321" s="67">
        <v>4100029364</v>
      </c>
      <c r="D1321" s="67" t="s">
        <v>7379</v>
      </c>
      <c r="E1321" s="204">
        <v>8357000</v>
      </c>
      <c r="F1321" s="69" t="s">
        <v>979</v>
      </c>
      <c r="G1321" s="69">
        <v>2015</v>
      </c>
      <c r="H1321" s="174">
        <v>42242</v>
      </c>
      <c r="I1321" s="394">
        <v>42256</v>
      </c>
      <c r="J1321" s="97" t="s">
        <v>4375</v>
      </c>
      <c r="K1321" s="95"/>
      <c r="L1321" s="88" t="s">
        <v>4377</v>
      </c>
      <c r="M1321" s="97" t="s">
        <v>98</v>
      </c>
      <c r="N1321" s="97" t="s">
        <v>98</v>
      </c>
      <c r="O1321" s="97" t="s">
        <v>98</v>
      </c>
      <c r="P1321" s="100">
        <v>3750000</v>
      </c>
      <c r="Q1321" s="69">
        <v>2015</v>
      </c>
      <c r="R1321" s="69" t="s">
        <v>979</v>
      </c>
      <c r="S1321" s="363">
        <v>42247</v>
      </c>
      <c r="T1321" s="69"/>
      <c r="U1321" s="350"/>
      <c r="V1321" s="417"/>
      <c r="W1321" s="67" t="s">
        <v>7832</v>
      </c>
      <c r="X1321" s="69" t="s">
        <v>7848</v>
      </c>
      <c r="Y1321" s="67" t="s">
        <v>7849</v>
      </c>
      <c r="Z1321" s="123" t="s">
        <v>7379</v>
      </c>
      <c r="AA1321" s="69"/>
      <c r="AB1321" s="67"/>
      <c r="AC1321" s="89"/>
      <c r="AD1321" s="69"/>
      <c r="AE1321" s="69"/>
      <c r="AF1321" s="69"/>
      <c r="AG1321" s="69"/>
      <c r="AH1321" s="123" t="s">
        <v>1885</v>
      </c>
      <c r="AI1321" s="123"/>
      <c r="AJ1321" s="349"/>
      <c r="AK1321" s="349"/>
      <c r="AL1321" s="123"/>
      <c r="AM1321" s="123"/>
      <c r="AN1321" s="123"/>
      <c r="AO1321" s="174"/>
      <c r="AP1321" s="174"/>
      <c r="AQ1321" s="174"/>
      <c r="AR1321" s="123"/>
      <c r="AS1321" s="350"/>
      <c r="AT1321" s="350"/>
      <c r="AU1321" s="123"/>
      <c r="AV1321" s="67"/>
      <c r="AW1321" s="179"/>
      <c r="AX1321" s="179"/>
      <c r="AY1321" s="123"/>
      <c r="AZ1321" s="123"/>
      <c r="BA1321" s="174"/>
      <c r="BB1321" s="174"/>
      <c r="BC1321" s="123"/>
      <c r="BD1321" s="86">
        <f t="shared" si="12"/>
        <v>8357000</v>
      </c>
      <c r="BE1321" s="86"/>
      <c r="BF1321" s="86"/>
      <c r="BG1321" s="179"/>
      <c r="BH1321" s="67"/>
      <c r="BI1321" s="123"/>
      <c r="BJ1321" s="179"/>
      <c r="BK1321" s="351"/>
      <c r="BL1321" s="351"/>
      <c r="BM1321" s="179"/>
      <c r="BN1321" s="89"/>
      <c r="BQ1321" s="416">
        <v>3750000</v>
      </c>
    </row>
    <row r="1322" spans="1:69" x14ac:dyDescent="0.25">
      <c r="A1322" s="97">
        <v>1319</v>
      </c>
      <c r="B1322" s="404" t="s">
        <v>7850</v>
      </c>
      <c r="C1322" s="67">
        <v>4100029364</v>
      </c>
      <c r="D1322" s="67" t="s">
        <v>7379</v>
      </c>
      <c r="E1322" s="204">
        <v>8357000</v>
      </c>
      <c r="F1322" s="69" t="s">
        <v>979</v>
      </c>
      <c r="G1322" s="69">
        <v>2015</v>
      </c>
      <c r="H1322" s="174">
        <v>42242</v>
      </c>
      <c r="I1322" s="394">
        <v>42256</v>
      </c>
      <c r="J1322" s="97" t="s">
        <v>4375</v>
      </c>
      <c r="K1322" s="95"/>
      <c r="L1322" s="88" t="s">
        <v>4377</v>
      </c>
      <c r="M1322" s="97" t="s">
        <v>98</v>
      </c>
      <c r="N1322" s="97" t="s">
        <v>98</v>
      </c>
      <c r="O1322" s="97" t="s">
        <v>98</v>
      </c>
      <c r="P1322" s="100">
        <v>3750000</v>
      </c>
      <c r="Q1322" s="69">
        <v>2015</v>
      </c>
      <c r="R1322" s="69" t="s">
        <v>979</v>
      </c>
      <c r="S1322" s="363">
        <v>42247</v>
      </c>
      <c r="T1322" s="69"/>
      <c r="U1322" s="350"/>
      <c r="V1322" s="417"/>
      <c r="W1322" s="67" t="s">
        <v>7832</v>
      </c>
      <c r="X1322" s="69" t="s">
        <v>7851</v>
      </c>
      <c r="Y1322" s="67" t="s">
        <v>7852</v>
      </c>
      <c r="Z1322" s="123" t="s">
        <v>7379</v>
      </c>
      <c r="AA1322" s="69"/>
      <c r="AB1322" s="67"/>
      <c r="AC1322" s="89"/>
      <c r="AD1322" s="69"/>
      <c r="AE1322" s="69"/>
      <c r="AF1322" s="69"/>
      <c r="AG1322" s="69"/>
      <c r="AH1322" s="123" t="s">
        <v>1885</v>
      </c>
      <c r="AI1322" s="123"/>
      <c r="AJ1322" s="349"/>
      <c r="AK1322" s="349"/>
      <c r="AL1322" s="123"/>
      <c r="AM1322" s="123"/>
      <c r="AN1322" s="123"/>
      <c r="AO1322" s="174"/>
      <c r="AP1322" s="174"/>
      <c r="AQ1322" s="174"/>
      <c r="AR1322" s="123"/>
      <c r="AS1322" s="350"/>
      <c r="AT1322" s="350"/>
      <c r="AU1322" s="123"/>
      <c r="AV1322" s="67"/>
      <c r="AW1322" s="179"/>
      <c r="AX1322" s="179"/>
      <c r="AY1322" s="123"/>
      <c r="AZ1322" s="123"/>
      <c r="BA1322" s="174"/>
      <c r="BB1322" s="174"/>
      <c r="BC1322" s="123"/>
      <c r="BD1322" s="86">
        <f t="shared" si="12"/>
        <v>8357000</v>
      </c>
      <c r="BE1322" s="86"/>
      <c r="BF1322" s="86"/>
      <c r="BG1322" s="179"/>
      <c r="BH1322" s="67" t="s">
        <v>2356</v>
      </c>
      <c r="BI1322" s="123"/>
      <c r="BJ1322" s="179"/>
      <c r="BK1322" s="351"/>
      <c r="BL1322" s="351"/>
      <c r="BM1322" s="179"/>
      <c r="BN1322" s="89"/>
      <c r="BQ1322" s="416">
        <v>3750000</v>
      </c>
    </row>
    <row r="1323" spans="1:69" x14ac:dyDescent="0.25">
      <c r="A1323" s="97">
        <v>1320</v>
      </c>
      <c r="B1323" s="404" t="s">
        <v>7853</v>
      </c>
      <c r="C1323" s="67" t="s">
        <v>14421</v>
      </c>
      <c r="D1323" s="67" t="s">
        <v>2986</v>
      </c>
      <c r="E1323" s="204">
        <v>9000000</v>
      </c>
      <c r="F1323" s="69" t="s">
        <v>1455</v>
      </c>
      <c r="G1323" s="69">
        <v>2015</v>
      </c>
      <c r="H1323" s="174">
        <v>42261</v>
      </c>
      <c r="I1323" s="174">
        <v>42263</v>
      </c>
      <c r="J1323" s="69" t="s">
        <v>2987</v>
      </c>
      <c r="K1323" s="123" t="s">
        <v>2988</v>
      </c>
      <c r="L1323" s="67" t="s">
        <v>2989</v>
      </c>
      <c r="M1323" s="67" t="s">
        <v>4888</v>
      </c>
      <c r="N1323" s="97" t="s">
        <v>98</v>
      </c>
      <c r="O1323" s="69" t="s">
        <v>98</v>
      </c>
      <c r="P1323" s="100">
        <v>6800000</v>
      </c>
      <c r="Q1323" s="69">
        <v>2015</v>
      </c>
      <c r="R1323" s="69" t="s">
        <v>979</v>
      </c>
      <c r="S1323" s="363">
        <v>42247</v>
      </c>
      <c r="T1323" s="69"/>
      <c r="U1323" s="350"/>
      <c r="V1323" s="417"/>
      <c r="W1323" s="67" t="s">
        <v>7854</v>
      </c>
      <c r="X1323" s="833" t="s">
        <v>15078</v>
      </c>
      <c r="Y1323" s="67" t="s">
        <v>7855</v>
      </c>
      <c r="Z1323" s="123" t="s">
        <v>2396</v>
      </c>
      <c r="AA1323" s="69"/>
      <c r="AB1323" s="67"/>
      <c r="AC1323" s="89"/>
      <c r="AD1323" s="69"/>
      <c r="AE1323" s="69"/>
      <c r="AF1323" s="69"/>
      <c r="AG1323" s="69"/>
      <c r="AH1323" s="123"/>
      <c r="AI1323" s="123" t="s">
        <v>7856</v>
      </c>
      <c r="AJ1323" s="349" t="s">
        <v>7857</v>
      </c>
      <c r="AK1323" s="349" t="s">
        <v>7858</v>
      </c>
      <c r="AL1323" s="123"/>
      <c r="AM1323" s="123"/>
      <c r="AN1323" s="123"/>
      <c r="AO1323" s="174"/>
      <c r="AP1323" s="174"/>
      <c r="AQ1323" s="174"/>
      <c r="AR1323" s="123"/>
      <c r="AS1323" s="350"/>
      <c r="AT1323" s="350"/>
      <c r="AU1323" s="123"/>
      <c r="AV1323" s="67"/>
      <c r="AW1323" s="179"/>
      <c r="AX1323" s="179"/>
      <c r="AY1323" s="123"/>
      <c r="AZ1323" s="123"/>
      <c r="BA1323" s="174">
        <v>42270</v>
      </c>
      <c r="BB1323" s="174">
        <v>42293</v>
      </c>
      <c r="BC1323" s="123"/>
      <c r="BD1323" s="86">
        <f t="shared" si="12"/>
        <v>9000000</v>
      </c>
      <c r="BE1323" s="86">
        <v>0</v>
      </c>
      <c r="BF1323" s="823">
        <f>+BD1323</f>
        <v>9000000</v>
      </c>
      <c r="BG1323" s="174">
        <v>42293</v>
      </c>
      <c r="BH1323" s="67" t="s">
        <v>242</v>
      </c>
      <c r="BI1323" s="123" t="s">
        <v>15154</v>
      </c>
      <c r="BJ1323" s="179">
        <v>42296</v>
      </c>
      <c r="BK1323" s="351">
        <v>42317</v>
      </c>
      <c r="BL1323" s="351"/>
      <c r="BM1323" s="179"/>
      <c r="BN1323" s="89"/>
      <c r="BQ1323" s="20">
        <v>6800000</v>
      </c>
    </row>
    <row r="1324" spans="1:69" x14ac:dyDescent="0.25">
      <c r="A1324" s="97">
        <v>1321</v>
      </c>
      <c r="B1324" s="404" t="s">
        <v>7859</v>
      </c>
      <c r="C1324" s="67"/>
      <c r="D1324" s="67"/>
      <c r="E1324" s="204">
        <f>P1324</f>
        <v>3500000</v>
      </c>
      <c r="F1324" s="69"/>
      <c r="G1324" s="69"/>
      <c r="H1324" s="174"/>
      <c r="I1324" s="174"/>
      <c r="J1324" s="97" t="s">
        <v>628</v>
      </c>
      <c r="K1324" s="95" t="s">
        <v>1635</v>
      </c>
      <c r="L1324" s="116" t="s">
        <v>630</v>
      </c>
      <c r="M1324" s="142" t="s">
        <v>1636</v>
      </c>
      <c r="N1324" s="97" t="s">
        <v>98</v>
      </c>
      <c r="O1324" s="97" t="s">
        <v>98</v>
      </c>
      <c r="P1324" s="100">
        <v>3500000</v>
      </c>
      <c r="Q1324" s="69">
        <v>2015</v>
      </c>
      <c r="R1324" s="69" t="s">
        <v>979</v>
      </c>
      <c r="S1324" s="363">
        <v>42247</v>
      </c>
      <c r="T1324" s="69"/>
      <c r="U1324" s="350"/>
      <c r="V1324" s="417"/>
      <c r="W1324" s="67" t="s">
        <v>7860</v>
      </c>
      <c r="X1324" s="69" t="s">
        <v>4118</v>
      </c>
      <c r="Y1324" s="67" t="s">
        <v>7861</v>
      </c>
      <c r="Z1324" s="123" t="s">
        <v>1640</v>
      </c>
      <c r="AA1324" s="69" t="s">
        <v>103</v>
      </c>
      <c r="AB1324" s="67"/>
      <c r="AC1324" s="89"/>
      <c r="AD1324" s="69"/>
      <c r="AE1324" s="69"/>
      <c r="AF1324" s="69"/>
      <c r="AG1324" s="69"/>
      <c r="AH1324" s="123" t="s">
        <v>1885</v>
      </c>
      <c r="AI1324" s="123"/>
      <c r="AJ1324" s="349"/>
      <c r="AK1324" s="349"/>
      <c r="AL1324" s="123"/>
      <c r="AM1324" s="123"/>
      <c r="AN1324" s="123"/>
      <c r="AO1324" s="174"/>
      <c r="AP1324" s="174"/>
      <c r="AQ1324" s="174"/>
      <c r="AR1324" s="123"/>
      <c r="AS1324" s="350"/>
      <c r="AT1324" s="350"/>
      <c r="AU1324" s="123"/>
      <c r="AV1324" s="67" t="s">
        <v>7862</v>
      </c>
      <c r="AW1324" s="179">
        <v>42254</v>
      </c>
      <c r="AX1324" s="179">
        <v>42286</v>
      </c>
      <c r="AY1324" s="123"/>
      <c r="AZ1324" s="123" t="s">
        <v>14955</v>
      </c>
      <c r="BA1324" s="174">
        <v>42289</v>
      </c>
      <c r="BB1324" s="174"/>
      <c r="BC1324" s="123"/>
      <c r="BD1324" s="86">
        <f t="shared" ref="BD1324:BD1349" si="13">+E1324</f>
        <v>3500000</v>
      </c>
      <c r="BE1324" s="86"/>
      <c r="BF1324" s="86"/>
      <c r="BG1324" s="179"/>
      <c r="BH1324" s="67"/>
      <c r="BI1324" s="123"/>
      <c r="BJ1324" s="179"/>
      <c r="BK1324" s="351"/>
      <c r="BL1324" s="351"/>
      <c r="BM1324" s="179"/>
      <c r="BN1324" s="89"/>
      <c r="BO1324" t="s">
        <v>7705</v>
      </c>
      <c r="BQ1324" s="20">
        <v>3500000</v>
      </c>
    </row>
    <row r="1325" spans="1:69" x14ac:dyDescent="0.25">
      <c r="A1325" s="97">
        <v>1322</v>
      </c>
      <c r="B1325" s="404" t="s">
        <v>7863</v>
      </c>
      <c r="C1325" s="67"/>
      <c r="D1325" s="67"/>
      <c r="E1325" s="204">
        <f>P1325</f>
        <v>3500000</v>
      </c>
      <c r="F1325" s="69"/>
      <c r="G1325" s="69"/>
      <c r="H1325" s="174"/>
      <c r="I1325" s="174"/>
      <c r="J1325" s="97" t="s">
        <v>628</v>
      </c>
      <c r="K1325" s="95" t="s">
        <v>1635</v>
      </c>
      <c r="L1325" s="116" t="s">
        <v>630</v>
      </c>
      <c r="M1325" s="142" t="s">
        <v>1636</v>
      </c>
      <c r="N1325" s="97" t="s">
        <v>98</v>
      </c>
      <c r="O1325" s="97" t="s">
        <v>98</v>
      </c>
      <c r="P1325" s="100">
        <v>3500000</v>
      </c>
      <c r="Q1325" s="69">
        <v>2015</v>
      </c>
      <c r="R1325" s="69" t="s">
        <v>979</v>
      </c>
      <c r="S1325" s="363">
        <v>42247</v>
      </c>
      <c r="T1325" s="69"/>
      <c r="U1325" s="350"/>
      <c r="V1325" s="417"/>
      <c r="W1325" s="67" t="s">
        <v>7860</v>
      </c>
      <c r="X1325" s="69" t="s">
        <v>4107</v>
      </c>
      <c r="Y1325" s="67" t="s">
        <v>7864</v>
      </c>
      <c r="Z1325" s="123" t="s">
        <v>1640</v>
      </c>
      <c r="AA1325" s="69" t="s">
        <v>103</v>
      </c>
      <c r="AB1325" s="67"/>
      <c r="AC1325" s="89"/>
      <c r="AD1325" s="69"/>
      <c r="AE1325" s="69"/>
      <c r="AF1325" s="69"/>
      <c r="AG1325" s="69"/>
      <c r="AH1325" s="123" t="s">
        <v>1885</v>
      </c>
      <c r="AI1325" s="123"/>
      <c r="AJ1325" s="349"/>
      <c r="AK1325" s="349"/>
      <c r="AL1325" s="123"/>
      <c r="AM1325" s="123"/>
      <c r="AN1325" s="123"/>
      <c r="AO1325" s="174"/>
      <c r="AP1325" s="174"/>
      <c r="AQ1325" s="174"/>
      <c r="AR1325" s="123"/>
      <c r="AS1325" s="350"/>
      <c r="AT1325" s="350"/>
      <c r="AU1325" s="123"/>
      <c r="AV1325" s="67" t="s">
        <v>7865</v>
      </c>
      <c r="AW1325" s="179">
        <v>42254</v>
      </c>
      <c r="AX1325" s="179">
        <v>42286</v>
      </c>
      <c r="AY1325" s="123"/>
      <c r="AZ1325" s="123" t="s">
        <v>14956</v>
      </c>
      <c r="BA1325" s="174">
        <v>42289</v>
      </c>
      <c r="BB1325" s="174"/>
      <c r="BC1325" s="123"/>
      <c r="BD1325" s="86">
        <f t="shared" si="13"/>
        <v>3500000</v>
      </c>
      <c r="BE1325" s="86"/>
      <c r="BF1325" s="86"/>
      <c r="BG1325" s="179"/>
      <c r="BH1325" s="67"/>
      <c r="BI1325" s="123"/>
      <c r="BJ1325" s="179"/>
      <c r="BK1325" s="351"/>
      <c r="BL1325" s="351"/>
      <c r="BM1325" s="179"/>
      <c r="BN1325" s="89"/>
      <c r="BO1325" t="s">
        <v>7705</v>
      </c>
      <c r="BQ1325" s="20">
        <v>3500000</v>
      </c>
    </row>
    <row r="1326" spans="1:69" x14ac:dyDescent="0.25">
      <c r="A1326" s="97">
        <v>1323</v>
      </c>
      <c r="B1326" s="404" t="s">
        <v>7866</v>
      </c>
      <c r="C1326" s="67"/>
      <c r="D1326" s="67"/>
      <c r="E1326" s="204">
        <f>P1326</f>
        <v>3500000</v>
      </c>
      <c r="F1326" s="69"/>
      <c r="G1326" s="69"/>
      <c r="H1326" s="174"/>
      <c r="I1326" s="174"/>
      <c r="J1326" s="97" t="s">
        <v>628</v>
      </c>
      <c r="K1326" s="95" t="s">
        <v>1635</v>
      </c>
      <c r="L1326" s="116" t="s">
        <v>630</v>
      </c>
      <c r="M1326" s="142" t="s">
        <v>1636</v>
      </c>
      <c r="N1326" s="97" t="s">
        <v>98</v>
      </c>
      <c r="O1326" s="97" t="s">
        <v>98</v>
      </c>
      <c r="P1326" s="100">
        <v>3500000</v>
      </c>
      <c r="Q1326" s="69">
        <v>2015</v>
      </c>
      <c r="R1326" s="69" t="s">
        <v>979</v>
      </c>
      <c r="S1326" s="363">
        <v>42247</v>
      </c>
      <c r="T1326" s="69"/>
      <c r="U1326" s="350"/>
      <c r="V1326" s="417"/>
      <c r="W1326" s="67" t="s">
        <v>7860</v>
      </c>
      <c r="X1326" s="69" t="s">
        <v>7867</v>
      </c>
      <c r="Y1326" s="67" t="s">
        <v>7868</v>
      </c>
      <c r="Z1326" s="123" t="s">
        <v>1640</v>
      </c>
      <c r="AA1326" s="69" t="s">
        <v>103</v>
      </c>
      <c r="AB1326" s="67"/>
      <c r="AC1326" s="89"/>
      <c r="AD1326" s="69"/>
      <c r="AE1326" s="69"/>
      <c r="AF1326" s="69"/>
      <c r="AG1326" s="69"/>
      <c r="AH1326" s="123" t="s">
        <v>1885</v>
      </c>
      <c r="AI1326" s="123"/>
      <c r="AJ1326" s="349"/>
      <c r="AK1326" s="349"/>
      <c r="AL1326" s="123"/>
      <c r="AM1326" s="123"/>
      <c r="AN1326" s="123"/>
      <c r="AO1326" s="174"/>
      <c r="AP1326" s="174"/>
      <c r="AQ1326" s="174"/>
      <c r="AR1326" s="123"/>
      <c r="AS1326" s="350"/>
      <c r="AT1326" s="350"/>
      <c r="AU1326" s="123"/>
      <c r="AV1326" s="67" t="s">
        <v>7869</v>
      </c>
      <c r="AW1326" s="179">
        <v>42254</v>
      </c>
      <c r="AX1326" s="179">
        <v>42286</v>
      </c>
      <c r="AY1326" s="123"/>
      <c r="AZ1326" s="123" t="s">
        <v>14956</v>
      </c>
      <c r="BA1326" s="174">
        <v>42289</v>
      </c>
      <c r="BB1326" s="174"/>
      <c r="BC1326" s="123"/>
      <c r="BD1326" s="86">
        <f t="shared" si="13"/>
        <v>3500000</v>
      </c>
      <c r="BE1326" s="86"/>
      <c r="BF1326" s="86"/>
      <c r="BG1326" s="179"/>
      <c r="BH1326" s="67"/>
      <c r="BI1326" s="123"/>
      <c r="BJ1326" s="179"/>
      <c r="BK1326" s="351"/>
      <c r="BL1326" s="351"/>
      <c r="BM1326" s="179"/>
      <c r="BN1326" s="89"/>
      <c r="BO1326" t="s">
        <v>7705</v>
      </c>
      <c r="BQ1326" s="20">
        <v>3500000</v>
      </c>
    </row>
    <row r="1327" spans="1:69" x14ac:dyDescent="0.25">
      <c r="A1327" s="97">
        <v>1324</v>
      </c>
      <c r="B1327" s="404" t="s">
        <v>7870</v>
      </c>
      <c r="C1327" s="67"/>
      <c r="D1327" s="67"/>
      <c r="E1327" s="204">
        <f>P1327</f>
        <v>3500000</v>
      </c>
      <c r="F1327" s="69"/>
      <c r="G1327" s="69"/>
      <c r="H1327" s="174"/>
      <c r="I1327" s="174"/>
      <c r="J1327" s="97" t="s">
        <v>628</v>
      </c>
      <c r="K1327" s="95" t="s">
        <v>1635</v>
      </c>
      <c r="L1327" s="116" t="s">
        <v>630</v>
      </c>
      <c r="M1327" s="142" t="s">
        <v>1636</v>
      </c>
      <c r="N1327" s="97" t="s">
        <v>98</v>
      </c>
      <c r="O1327" s="97" t="s">
        <v>98</v>
      </c>
      <c r="P1327" s="100">
        <v>3500000</v>
      </c>
      <c r="Q1327" s="69">
        <v>2015</v>
      </c>
      <c r="R1327" s="69" t="s">
        <v>979</v>
      </c>
      <c r="S1327" s="363">
        <v>42247</v>
      </c>
      <c r="T1327" s="69"/>
      <c r="U1327" s="350"/>
      <c r="V1327" s="417"/>
      <c r="W1327" s="67" t="s">
        <v>7860</v>
      </c>
      <c r="X1327" s="69" t="s">
        <v>7871</v>
      </c>
      <c r="Y1327" s="67" t="s">
        <v>7872</v>
      </c>
      <c r="Z1327" s="123" t="s">
        <v>1640</v>
      </c>
      <c r="AA1327" s="69" t="s">
        <v>103</v>
      </c>
      <c r="AB1327" s="67"/>
      <c r="AC1327" s="89"/>
      <c r="AD1327" s="69"/>
      <c r="AE1327" s="69"/>
      <c r="AF1327" s="69"/>
      <c r="AG1327" s="69"/>
      <c r="AH1327" s="123" t="s">
        <v>1885</v>
      </c>
      <c r="AI1327" s="123"/>
      <c r="AJ1327" s="349"/>
      <c r="AK1327" s="349"/>
      <c r="AL1327" s="123"/>
      <c r="AM1327" s="123"/>
      <c r="AN1327" s="123"/>
      <c r="AO1327" s="174"/>
      <c r="AP1327" s="174"/>
      <c r="AQ1327" s="174"/>
      <c r="AR1327" s="123"/>
      <c r="AS1327" s="350"/>
      <c r="AT1327" s="350"/>
      <c r="AU1327" s="123"/>
      <c r="AV1327" s="67" t="s">
        <v>7873</v>
      </c>
      <c r="AW1327" s="179">
        <v>42254</v>
      </c>
      <c r="AX1327" s="179">
        <v>42286</v>
      </c>
      <c r="AY1327" s="123"/>
      <c r="AZ1327" s="123" t="s">
        <v>14955</v>
      </c>
      <c r="BA1327" s="174">
        <v>42289</v>
      </c>
      <c r="BB1327" s="174"/>
      <c r="BC1327" s="123"/>
      <c r="BD1327" s="86">
        <f t="shared" si="13"/>
        <v>3500000</v>
      </c>
      <c r="BE1327" s="86"/>
      <c r="BF1327" s="86"/>
      <c r="BG1327" s="179"/>
      <c r="BH1327" s="67"/>
      <c r="BI1327" s="123"/>
      <c r="BJ1327" s="179"/>
      <c r="BK1327" s="351"/>
      <c r="BL1327" s="351"/>
      <c r="BM1327" s="179"/>
      <c r="BN1327" s="89"/>
      <c r="BO1327" t="s">
        <v>14947</v>
      </c>
      <c r="BQ1327" s="20">
        <v>3500000</v>
      </c>
    </row>
    <row r="1328" spans="1:69" x14ac:dyDescent="0.25">
      <c r="A1328" s="97">
        <v>1325</v>
      </c>
      <c r="B1328" s="404" t="s">
        <v>7874</v>
      </c>
      <c r="C1328" s="67"/>
      <c r="D1328" s="67"/>
      <c r="E1328" s="204">
        <f>P1328</f>
        <v>3500000</v>
      </c>
      <c r="F1328" s="69"/>
      <c r="G1328" s="69"/>
      <c r="H1328" s="174"/>
      <c r="I1328" s="174"/>
      <c r="J1328" s="97" t="s">
        <v>628</v>
      </c>
      <c r="K1328" s="95" t="s">
        <v>1635</v>
      </c>
      <c r="L1328" s="116" t="s">
        <v>630</v>
      </c>
      <c r="M1328" s="142" t="s">
        <v>1636</v>
      </c>
      <c r="N1328" s="97" t="s">
        <v>98</v>
      </c>
      <c r="O1328" s="97" t="s">
        <v>98</v>
      </c>
      <c r="P1328" s="100">
        <v>3500000</v>
      </c>
      <c r="Q1328" s="69">
        <v>2015</v>
      </c>
      <c r="R1328" s="69" t="s">
        <v>979</v>
      </c>
      <c r="S1328" s="363">
        <v>42247</v>
      </c>
      <c r="T1328" s="69"/>
      <c r="U1328" s="350"/>
      <c r="V1328" s="417"/>
      <c r="W1328" s="67" t="s">
        <v>7860</v>
      </c>
      <c r="X1328" s="69" t="s">
        <v>7875</v>
      </c>
      <c r="Y1328" s="67" t="s">
        <v>7876</v>
      </c>
      <c r="Z1328" s="123" t="s">
        <v>1640</v>
      </c>
      <c r="AA1328" s="69" t="s">
        <v>103</v>
      </c>
      <c r="AB1328" s="67"/>
      <c r="AC1328" s="89"/>
      <c r="AD1328" s="69"/>
      <c r="AE1328" s="69"/>
      <c r="AF1328" s="69"/>
      <c r="AG1328" s="69"/>
      <c r="AH1328" s="123" t="s">
        <v>1885</v>
      </c>
      <c r="AI1328" s="123"/>
      <c r="AJ1328" s="349"/>
      <c r="AK1328" s="349"/>
      <c r="AL1328" s="123"/>
      <c r="AM1328" s="123"/>
      <c r="AN1328" s="123"/>
      <c r="AO1328" s="174"/>
      <c r="AP1328" s="174"/>
      <c r="AQ1328" s="174"/>
      <c r="AR1328" s="123"/>
      <c r="AS1328" s="350"/>
      <c r="AT1328" s="350"/>
      <c r="AU1328" s="123"/>
      <c r="AV1328" s="67" t="s">
        <v>7877</v>
      </c>
      <c r="AW1328" s="179">
        <v>42254</v>
      </c>
      <c r="AX1328" s="179">
        <v>42286</v>
      </c>
      <c r="AY1328" s="123"/>
      <c r="AZ1328" s="123" t="s">
        <v>14956</v>
      </c>
      <c r="BA1328" s="174">
        <v>42289</v>
      </c>
      <c r="BB1328" s="174"/>
      <c r="BC1328" s="123"/>
      <c r="BD1328" s="86">
        <f t="shared" si="13"/>
        <v>3500000</v>
      </c>
      <c r="BE1328" s="86"/>
      <c r="BF1328" s="86"/>
      <c r="BG1328" s="179"/>
      <c r="BH1328" s="67"/>
      <c r="BI1328" s="123"/>
      <c r="BJ1328" s="179"/>
      <c r="BK1328" s="351"/>
      <c r="BL1328" s="351"/>
      <c r="BM1328" s="179"/>
      <c r="BN1328" s="89"/>
      <c r="BO1328" t="s">
        <v>7705</v>
      </c>
      <c r="BQ1328" s="20">
        <v>3500000</v>
      </c>
    </row>
    <row r="1329" spans="1:69" x14ac:dyDescent="0.25">
      <c r="A1329" s="97">
        <v>1326</v>
      </c>
      <c r="B1329" s="404" t="s">
        <v>7878</v>
      </c>
      <c r="C1329" s="88">
        <v>4800083168</v>
      </c>
      <c r="D1329" s="88" t="s">
        <v>2390</v>
      </c>
      <c r="E1329" s="821">
        <v>5000000</v>
      </c>
      <c r="F1329" s="97">
        <v>8</v>
      </c>
      <c r="G1329" s="97">
        <v>2014</v>
      </c>
      <c r="H1329" s="101">
        <v>41858</v>
      </c>
      <c r="I1329" s="174"/>
      <c r="J1329" s="69" t="s">
        <v>628</v>
      </c>
      <c r="K1329" s="95" t="s">
        <v>2391</v>
      </c>
      <c r="L1329" s="67" t="s">
        <v>630</v>
      </c>
      <c r="M1329" s="99" t="s">
        <v>1636</v>
      </c>
      <c r="N1329" s="97" t="s">
        <v>2392</v>
      </c>
      <c r="O1329" s="69" t="s">
        <v>98</v>
      </c>
      <c r="P1329" s="100">
        <v>5000000</v>
      </c>
      <c r="Q1329" s="69">
        <v>2015</v>
      </c>
      <c r="R1329" s="69" t="s">
        <v>1455</v>
      </c>
      <c r="S1329" s="363">
        <v>42248</v>
      </c>
      <c r="T1329" s="69"/>
      <c r="U1329" s="350"/>
      <c r="V1329" s="417"/>
      <c r="W1329" s="67" t="s">
        <v>7879</v>
      </c>
      <c r="X1329" s="348" t="s">
        <v>7880</v>
      </c>
      <c r="Y1329" s="142" t="s">
        <v>7881</v>
      </c>
      <c r="Z1329" s="123" t="s">
        <v>2396</v>
      </c>
      <c r="AA1329" s="69"/>
      <c r="AB1329" s="67"/>
      <c r="AC1329" s="89"/>
      <c r="AD1329" s="69"/>
      <c r="AE1329" s="69"/>
      <c r="AF1329" s="69"/>
      <c r="AG1329" s="69"/>
      <c r="AH1329" s="123" t="s">
        <v>477</v>
      </c>
      <c r="AI1329" s="123"/>
      <c r="AJ1329" s="349"/>
      <c r="AK1329" s="349"/>
      <c r="AL1329" s="123"/>
      <c r="AM1329" s="123"/>
      <c r="AN1329" s="123"/>
      <c r="AO1329" s="174"/>
      <c r="AP1329" s="174"/>
      <c r="AQ1329" s="174"/>
      <c r="AR1329" s="123"/>
      <c r="AS1329" s="350"/>
      <c r="AT1329" s="350"/>
      <c r="AU1329" s="123"/>
      <c r="AV1329" s="67" t="s">
        <v>7882</v>
      </c>
      <c r="AW1329" s="179">
        <v>42261</v>
      </c>
      <c r="AX1329" s="179"/>
      <c r="AY1329" s="123"/>
      <c r="AZ1329" s="123"/>
      <c r="BA1329" s="174"/>
      <c r="BB1329" s="174"/>
      <c r="BC1329" s="123"/>
      <c r="BD1329" s="86">
        <f t="shared" si="13"/>
        <v>5000000</v>
      </c>
      <c r="BE1329" s="86"/>
      <c r="BF1329" s="86"/>
      <c r="BG1329" s="179"/>
      <c r="BH1329" s="67"/>
      <c r="BI1329" s="123"/>
      <c r="BJ1329" s="179"/>
      <c r="BK1329" s="351"/>
      <c r="BL1329" s="351"/>
      <c r="BM1329" s="179"/>
      <c r="BN1329" s="89"/>
      <c r="BQ1329" s="20">
        <v>5000000</v>
      </c>
    </row>
    <row r="1330" spans="1:69" x14ac:dyDescent="0.25">
      <c r="A1330" s="97">
        <v>1327</v>
      </c>
      <c r="B1330" s="404" t="s">
        <v>7883</v>
      </c>
      <c r="C1330" s="88">
        <v>4800083168</v>
      </c>
      <c r="D1330" s="88" t="s">
        <v>2390</v>
      </c>
      <c r="E1330" s="821">
        <v>5000000</v>
      </c>
      <c r="F1330" s="97">
        <v>8</v>
      </c>
      <c r="G1330" s="97">
        <v>2014</v>
      </c>
      <c r="H1330" s="101">
        <v>41858</v>
      </c>
      <c r="I1330" s="174"/>
      <c r="J1330" s="69" t="s">
        <v>628</v>
      </c>
      <c r="K1330" s="95" t="s">
        <v>2391</v>
      </c>
      <c r="L1330" s="67" t="s">
        <v>630</v>
      </c>
      <c r="M1330" s="99" t="s">
        <v>1636</v>
      </c>
      <c r="N1330" s="97" t="s">
        <v>2392</v>
      </c>
      <c r="O1330" s="69" t="s">
        <v>98</v>
      </c>
      <c r="P1330" s="100">
        <v>5000000</v>
      </c>
      <c r="Q1330" s="69">
        <v>2015</v>
      </c>
      <c r="R1330" s="69" t="s">
        <v>1455</v>
      </c>
      <c r="S1330" s="363">
        <v>42248</v>
      </c>
      <c r="T1330" s="69"/>
      <c r="U1330" s="350"/>
      <c r="V1330" s="417"/>
      <c r="W1330" s="67" t="s">
        <v>7879</v>
      </c>
      <c r="X1330" s="348" t="s">
        <v>7884</v>
      </c>
      <c r="Y1330" s="142" t="s">
        <v>7885</v>
      </c>
      <c r="Z1330" s="123" t="s">
        <v>2396</v>
      </c>
      <c r="AA1330" s="69"/>
      <c r="AB1330" s="67"/>
      <c r="AC1330" s="89"/>
      <c r="AD1330" s="69"/>
      <c r="AE1330" s="69"/>
      <c r="AF1330" s="69"/>
      <c r="AG1330" s="69"/>
      <c r="AH1330" s="123" t="s">
        <v>477</v>
      </c>
      <c r="AI1330" s="123"/>
      <c r="AJ1330" s="349"/>
      <c r="AK1330" s="349"/>
      <c r="AL1330" s="123"/>
      <c r="AM1330" s="123"/>
      <c r="AN1330" s="123"/>
      <c r="AO1330" s="174"/>
      <c r="AP1330" s="174"/>
      <c r="AQ1330" s="174"/>
      <c r="AR1330" s="123"/>
      <c r="AS1330" s="350"/>
      <c r="AT1330" s="350"/>
      <c r="AU1330" s="123"/>
      <c r="AV1330" s="67" t="s">
        <v>14661</v>
      </c>
      <c r="AW1330" s="179">
        <v>42276</v>
      </c>
      <c r="AX1330" s="179"/>
      <c r="AY1330" s="123"/>
      <c r="AZ1330" s="123"/>
      <c r="BA1330" s="174"/>
      <c r="BB1330" s="174"/>
      <c r="BC1330" s="123"/>
      <c r="BD1330" s="86">
        <f t="shared" si="13"/>
        <v>5000000</v>
      </c>
      <c r="BE1330" s="86"/>
      <c r="BF1330" s="86"/>
      <c r="BG1330" s="179"/>
      <c r="BH1330" s="67"/>
      <c r="BI1330" s="123"/>
      <c r="BJ1330" s="179"/>
      <c r="BK1330" s="351"/>
      <c r="BL1330" s="351"/>
      <c r="BM1330" s="179"/>
      <c r="BN1330" s="89"/>
      <c r="BQ1330" s="20">
        <v>5000000</v>
      </c>
    </row>
    <row r="1331" spans="1:69" x14ac:dyDescent="0.25">
      <c r="A1331" s="97">
        <v>1328</v>
      </c>
      <c r="B1331" s="404" t="s">
        <v>7886</v>
      </c>
      <c r="C1331" s="67" t="s">
        <v>14574</v>
      </c>
      <c r="D1331" s="67" t="s">
        <v>2986</v>
      </c>
      <c r="E1331" s="204">
        <v>8350000</v>
      </c>
      <c r="F1331" s="69" t="s">
        <v>1455</v>
      </c>
      <c r="G1331" s="69">
        <v>2015</v>
      </c>
      <c r="H1331" s="174">
        <v>42271</v>
      </c>
      <c r="I1331" s="174">
        <v>42275</v>
      </c>
      <c r="J1331" s="69" t="s">
        <v>2987</v>
      </c>
      <c r="K1331" s="123" t="s">
        <v>2988</v>
      </c>
      <c r="L1331" s="67" t="s">
        <v>2989</v>
      </c>
      <c r="M1331" s="67" t="s">
        <v>4888</v>
      </c>
      <c r="N1331" s="67"/>
      <c r="O1331" s="69"/>
      <c r="P1331" s="100">
        <v>6800000</v>
      </c>
      <c r="Q1331" s="69">
        <v>2015</v>
      </c>
      <c r="R1331" s="69" t="s">
        <v>1455</v>
      </c>
      <c r="S1331" s="363">
        <v>42248</v>
      </c>
      <c r="T1331" s="69"/>
      <c r="U1331" s="350"/>
      <c r="V1331" s="417"/>
      <c r="W1331" s="67" t="s">
        <v>4749</v>
      </c>
      <c r="X1331" s="348">
        <v>116615</v>
      </c>
      <c r="Y1331" s="142" t="s">
        <v>7887</v>
      </c>
      <c r="Z1331" s="123" t="s">
        <v>5948</v>
      </c>
      <c r="AA1331" s="69"/>
      <c r="AB1331" s="67"/>
      <c r="AC1331" s="89"/>
      <c r="AD1331" s="69"/>
      <c r="AE1331" s="69"/>
      <c r="AF1331" s="69"/>
      <c r="AG1331" s="69"/>
      <c r="AH1331" s="123"/>
      <c r="AI1331" s="123"/>
      <c r="AJ1331" s="349"/>
      <c r="AK1331" s="349"/>
      <c r="AL1331" s="123"/>
      <c r="AM1331" s="123"/>
      <c r="AN1331" s="123"/>
      <c r="AO1331" s="174"/>
      <c r="AP1331" s="174"/>
      <c r="AQ1331" s="174"/>
      <c r="AR1331" s="123"/>
      <c r="AS1331" s="350"/>
      <c r="AT1331" s="350"/>
      <c r="AU1331" s="123"/>
      <c r="AV1331" s="67"/>
      <c r="AW1331" s="179"/>
      <c r="AX1331" s="179"/>
      <c r="AY1331" s="123"/>
      <c r="AZ1331" s="123"/>
      <c r="BA1331" s="174">
        <v>42278</v>
      </c>
      <c r="BB1331" s="174">
        <v>42290</v>
      </c>
      <c r="BC1331" s="123"/>
      <c r="BD1331" s="86">
        <f t="shared" si="13"/>
        <v>8350000</v>
      </c>
      <c r="BE1331" s="86">
        <v>0</v>
      </c>
      <c r="BF1331" s="86">
        <f>+BD1331</f>
        <v>8350000</v>
      </c>
      <c r="BG1331" s="179">
        <v>42292</v>
      </c>
      <c r="BH1331" s="88" t="s">
        <v>242</v>
      </c>
      <c r="BI1331" s="123" t="s">
        <v>15067</v>
      </c>
      <c r="BJ1331" s="179">
        <v>42296</v>
      </c>
      <c r="BK1331" s="351">
        <v>42317</v>
      </c>
      <c r="BL1331" s="351"/>
      <c r="BM1331" s="179"/>
      <c r="BN1331" s="89"/>
      <c r="BQ1331" s="20">
        <v>6800000</v>
      </c>
    </row>
    <row r="1332" spans="1:69" x14ac:dyDescent="0.25">
      <c r="A1332" s="97">
        <v>1329</v>
      </c>
      <c r="B1332" s="404" t="s">
        <v>7888</v>
      </c>
      <c r="C1332" s="67"/>
      <c r="D1332" s="67"/>
      <c r="E1332" s="204"/>
      <c r="F1332" s="69"/>
      <c r="G1332" s="69"/>
      <c r="H1332" s="174"/>
      <c r="I1332" s="174"/>
      <c r="J1332" s="97" t="s">
        <v>4375</v>
      </c>
      <c r="K1332" s="95"/>
      <c r="L1332" s="88" t="s">
        <v>4377</v>
      </c>
      <c r="M1332" s="97" t="s">
        <v>98</v>
      </c>
      <c r="N1332" s="97" t="s">
        <v>98</v>
      </c>
      <c r="O1332" s="97" t="s">
        <v>98</v>
      </c>
      <c r="P1332" s="100">
        <v>1500000</v>
      </c>
      <c r="Q1332" s="69">
        <v>2015</v>
      </c>
      <c r="R1332" s="69" t="s">
        <v>1455</v>
      </c>
      <c r="S1332" s="363">
        <v>42248</v>
      </c>
      <c r="T1332" s="69"/>
      <c r="U1332" s="350"/>
      <c r="V1332" s="417"/>
      <c r="W1332" s="67" t="s">
        <v>6933</v>
      </c>
      <c r="X1332" s="386" t="s">
        <v>7738</v>
      </c>
      <c r="Y1332" s="385" t="s">
        <v>7889</v>
      </c>
      <c r="Z1332" s="123" t="s">
        <v>7683</v>
      </c>
      <c r="AA1332" s="69"/>
      <c r="AB1332" s="67"/>
      <c r="AC1332" s="89"/>
      <c r="AD1332" s="69"/>
      <c r="AE1332" s="69"/>
      <c r="AF1332" s="69"/>
      <c r="AG1332" s="69"/>
      <c r="AH1332" s="123" t="s">
        <v>477</v>
      </c>
      <c r="AI1332" s="89" t="s">
        <v>7830</v>
      </c>
      <c r="AJ1332" s="378">
        <v>106.857</v>
      </c>
      <c r="AK1332" s="378">
        <v>-6.1479999999999997</v>
      </c>
      <c r="AL1332" s="123"/>
      <c r="AM1332" s="123"/>
      <c r="AN1332" s="123"/>
      <c r="AO1332" s="174"/>
      <c r="AP1332" s="174"/>
      <c r="AQ1332" s="174"/>
      <c r="AR1332" s="123"/>
      <c r="AS1332" s="350"/>
      <c r="AT1332" s="350"/>
      <c r="AU1332" s="123"/>
      <c r="AV1332" s="67"/>
      <c r="AW1332" s="179"/>
      <c r="AX1332" s="179"/>
      <c r="AY1332" s="123"/>
      <c r="AZ1332" s="123"/>
      <c r="BA1332" s="174"/>
      <c r="BB1332" s="174"/>
      <c r="BC1332" s="123"/>
      <c r="BD1332" s="86">
        <f t="shared" si="13"/>
        <v>0</v>
      </c>
      <c r="BE1332" s="86"/>
      <c r="BF1332" s="86"/>
      <c r="BG1332" s="179"/>
      <c r="BH1332" s="67" t="s">
        <v>2356</v>
      </c>
      <c r="BI1332" s="123"/>
      <c r="BJ1332" s="179"/>
      <c r="BK1332" s="351"/>
      <c r="BL1332" s="351"/>
      <c r="BM1332" s="179"/>
      <c r="BN1332" s="89"/>
      <c r="BQ1332" s="20">
        <v>1500000</v>
      </c>
    </row>
    <row r="1333" spans="1:69" x14ac:dyDescent="0.25">
      <c r="A1333" s="97">
        <v>1330</v>
      </c>
      <c r="B1333" s="404" t="s">
        <v>7890</v>
      </c>
      <c r="C1333" s="67">
        <v>4500072967</v>
      </c>
      <c r="D1333" s="156" t="s">
        <v>7891</v>
      </c>
      <c r="E1333" s="204">
        <v>10785750</v>
      </c>
      <c r="F1333" s="69" t="s">
        <v>979</v>
      </c>
      <c r="G1333" s="69">
        <v>2015</v>
      </c>
      <c r="H1333" s="174">
        <v>42244</v>
      </c>
      <c r="I1333" s="174">
        <v>42249</v>
      </c>
      <c r="J1333" s="97" t="s">
        <v>94</v>
      </c>
      <c r="K1333" s="95" t="s">
        <v>3411</v>
      </c>
      <c r="L1333" s="88" t="s">
        <v>96</v>
      </c>
      <c r="M1333" s="97" t="s">
        <v>98</v>
      </c>
      <c r="N1333" s="97" t="s">
        <v>98</v>
      </c>
      <c r="O1333" s="97" t="s">
        <v>98</v>
      </c>
      <c r="P1333" s="100">
        <v>10785750</v>
      </c>
      <c r="Q1333" s="97">
        <v>2015</v>
      </c>
      <c r="R1333" s="69" t="s">
        <v>335</v>
      </c>
      <c r="S1333" s="363"/>
      <c r="T1333" s="69"/>
      <c r="U1333" s="350"/>
      <c r="V1333" s="417"/>
      <c r="W1333" s="67"/>
      <c r="X1333" s="69"/>
      <c r="Y1333" s="137" t="s">
        <v>3412</v>
      </c>
      <c r="Z1333" s="123" t="s">
        <v>7891</v>
      </c>
      <c r="AA1333" s="69"/>
      <c r="AB1333" s="67"/>
      <c r="AC1333" s="89"/>
      <c r="AD1333" s="69"/>
      <c r="AE1333" s="69"/>
      <c r="AF1333" s="69"/>
      <c r="AG1333" s="69"/>
      <c r="AH1333" s="123"/>
      <c r="AI1333" s="123"/>
      <c r="AJ1333" s="349"/>
      <c r="AK1333" s="349"/>
      <c r="AL1333" s="123"/>
      <c r="AM1333" s="123"/>
      <c r="AN1333" s="123"/>
      <c r="AO1333" s="174"/>
      <c r="AP1333" s="174"/>
      <c r="AQ1333" s="174"/>
      <c r="AR1333" s="123"/>
      <c r="AS1333" s="350"/>
      <c r="AT1333" s="350"/>
      <c r="AU1333" s="123"/>
      <c r="AV1333" s="67"/>
      <c r="AW1333" s="179"/>
      <c r="AX1333" s="179"/>
      <c r="AY1333" s="123"/>
      <c r="AZ1333" s="123" t="s">
        <v>7892</v>
      </c>
      <c r="BA1333" s="174">
        <v>42249</v>
      </c>
      <c r="BB1333" s="174">
        <v>42249</v>
      </c>
      <c r="BC1333" s="123"/>
      <c r="BD1333" s="86">
        <f t="shared" si="13"/>
        <v>10785750</v>
      </c>
      <c r="BE1333" s="86"/>
      <c r="BF1333" s="86">
        <v>10785750</v>
      </c>
      <c r="BG1333" s="174">
        <v>42249</v>
      </c>
      <c r="BH1333" s="67" t="s">
        <v>116</v>
      </c>
      <c r="BI1333" s="123" t="s">
        <v>7893</v>
      </c>
      <c r="BJ1333" s="179">
        <v>42249</v>
      </c>
      <c r="BK1333" s="351">
        <v>42270</v>
      </c>
      <c r="BL1333" s="351">
        <v>42262</v>
      </c>
      <c r="BM1333" s="179"/>
      <c r="BN1333" s="89"/>
      <c r="BQ1333" s="20">
        <v>10785750</v>
      </c>
    </row>
    <row r="1334" spans="1:69" x14ac:dyDescent="0.25">
      <c r="A1334" s="97">
        <v>1331</v>
      </c>
      <c r="B1334" s="404" t="s">
        <v>7894</v>
      </c>
      <c r="C1334" s="67">
        <v>4500072973</v>
      </c>
      <c r="D1334" s="156" t="s">
        <v>7895</v>
      </c>
      <c r="E1334" s="204">
        <v>12054650</v>
      </c>
      <c r="F1334" s="69" t="s">
        <v>979</v>
      </c>
      <c r="G1334" s="69">
        <v>2015</v>
      </c>
      <c r="H1334" s="174">
        <v>42244</v>
      </c>
      <c r="I1334" s="174">
        <v>42249</v>
      </c>
      <c r="J1334" s="97" t="s">
        <v>94</v>
      </c>
      <c r="K1334" s="95" t="s">
        <v>3411</v>
      </c>
      <c r="L1334" s="88" t="s">
        <v>96</v>
      </c>
      <c r="M1334" s="97" t="s">
        <v>98</v>
      </c>
      <c r="N1334" s="97" t="s">
        <v>98</v>
      </c>
      <c r="O1334" s="97" t="s">
        <v>98</v>
      </c>
      <c r="P1334" s="100">
        <v>12054650</v>
      </c>
      <c r="Q1334" s="97">
        <v>2015</v>
      </c>
      <c r="R1334" s="69" t="s">
        <v>171</v>
      </c>
      <c r="S1334" s="363"/>
      <c r="T1334" s="69"/>
      <c r="U1334" s="350"/>
      <c r="V1334" s="417"/>
      <c r="W1334" s="67"/>
      <c r="X1334" s="69"/>
      <c r="Y1334" s="137" t="s">
        <v>3412</v>
      </c>
      <c r="Z1334" s="123" t="s">
        <v>7895</v>
      </c>
      <c r="AA1334" s="69"/>
      <c r="AB1334" s="67"/>
      <c r="AC1334" s="89"/>
      <c r="AD1334" s="69"/>
      <c r="AE1334" s="69"/>
      <c r="AF1334" s="69"/>
      <c r="AG1334" s="69"/>
      <c r="AH1334" s="123"/>
      <c r="AI1334" s="123"/>
      <c r="AJ1334" s="349"/>
      <c r="AK1334" s="349"/>
      <c r="AL1334" s="123"/>
      <c r="AM1334" s="123"/>
      <c r="AN1334" s="123"/>
      <c r="AO1334" s="174"/>
      <c r="AP1334" s="174"/>
      <c r="AQ1334" s="174"/>
      <c r="AR1334" s="123"/>
      <c r="AS1334" s="350"/>
      <c r="AT1334" s="350"/>
      <c r="AU1334" s="123"/>
      <c r="AV1334" s="67"/>
      <c r="AW1334" s="179"/>
      <c r="AX1334" s="179"/>
      <c r="AY1334" s="123"/>
      <c r="AZ1334" s="123" t="s">
        <v>7892</v>
      </c>
      <c r="BA1334" s="174">
        <v>42249</v>
      </c>
      <c r="BB1334" s="174">
        <v>42249</v>
      </c>
      <c r="BC1334" s="123"/>
      <c r="BD1334" s="86">
        <f t="shared" si="13"/>
        <v>12054650</v>
      </c>
      <c r="BE1334" s="86"/>
      <c r="BF1334" s="86">
        <v>12054650</v>
      </c>
      <c r="BG1334" s="174">
        <v>42249</v>
      </c>
      <c r="BH1334" s="67" t="s">
        <v>116</v>
      </c>
      <c r="BI1334" s="123" t="s">
        <v>7896</v>
      </c>
      <c r="BJ1334" s="179">
        <v>42249</v>
      </c>
      <c r="BK1334" s="351">
        <v>42270</v>
      </c>
      <c r="BL1334" s="351">
        <v>42264</v>
      </c>
      <c r="BM1334" s="179"/>
      <c r="BN1334" s="89"/>
      <c r="BQ1334" s="20">
        <v>12054650</v>
      </c>
    </row>
    <row r="1335" spans="1:69" x14ac:dyDescent="0.25">
      <c r="A1335" s="97">
        <v>1332</v>
      </c>
      <c r="B1335" s="404" t="s">
        <v>7897</v>
      </c>
      <c r="C1335" s="67">
        <v>4500072972</v>
      </c>
      <c r="D1335" s="156" t="s">
        <v>7898</v>
      </c>
      <c r="E1335" s="204">
        <v>8247900</v>
      </c>
      <c r="F1335" s="69" t="s">
        <v>979</v>
      </c>
      <c r="G1335" s="69">
        <v>2015</v>
      </c>
      <c r="H1335" s="174">
        <v>42244</v>
      </c>
      <c r="I1335" s="174">
        <v>42249</v>
      </c>
      <c r="J1335" s="97" t="s">
        <v>94</v>
      </c>
      <c r="K1335" s="95" t="s">
        <v>3411</v>
      </c>
      <c r="L1335" s="88" t="s">
        <v>96</v>
      </c>
      <c r="M1335" s="97" t="s">
        <v>98</v>
      </c>
      <c r="N1335" s="97" t="s">
        <v>98</v>
      </c>
      <c r="O1335" s="97" t="s">
        <v>98</v>
      </c>
      <c r="P1335" s="100">
        <v>8247900</v>
      </c>
      <c r="Q1335" s="97">
        <v>2015</v>
      </c>
      <c r="R1335" s="69" t="s">
        <v>4963</v>
      </c>
      <c r="S1335" s="363"/>
      <c r="T1335" s="69"/>
      <c r="U1335" s="350"/>
      <c r="V1335" s="417"/>
      <c r="W1335" s="67"/>
      <c r="X1335" s="69"/>
      <c r="Y1335" s="137" t="s">
        <v>3412</v>
      </c>
      <c r="Z1335" s="123" t="s">
        <v>7898</v>
      </c>
      <c r="AA1335" s="69"/>
      <c r="AB1335" s="67"/>
      <c r="AC1335" s="89"/>
      <c r="AD1335" s="69"/>
      <c r="AE1335" s="69"/>
      <c r="AF1335" s="69"/>
      <c r="AG1335" s="69"/>
      <c r="AH1335" s="123"/>
      <c r="AI1335" s="123"/>
      <c r="AJ1335" s="349"/>
      <c r="AK1335" s="349"/>
      <c r="AL1335" s="123"/>
      <c r="AM1335" s="123"/>
      <c r="AN1335" s="123"/>
      <c r="AO1335" s="174"/>
      <c r="AP1335" s="174"/>
      <c r="AQ1335" s="174"/>
      <c r="AR1335" s="123"/>
      <c r="AS1335" s="350"/>
      <c r="AT1335" s="350"/>
      <c r="AU1335" s="123"/>
      <c r="AV1335" s="67"/>
      <c r="AW1335" s="179"/>
      <c r="AX1335" s="179"/>
      <c r="AY1335" s="123"/>
      <c r="AZ1335" s="123" t="s">
        <v>7892</v>
      </c>
      <c r="BA1335" s="174">
        <v>42249</v>
      </c>
      <c r="BB1335" s="174">
        <v>42249</v>
      </c>
      <c r="BC1335" s="123"/>
      <c r="BD1335" s="86">
        <f t="shared" si="13"/>
        <v>8247900</v>
      </c>
      <c r="BE1335" s="86"/>
      <c r="BF1335" s="86">
        <v>8247900</v>
      </c>
      <c r="BG1335" s="174">
        <v>42249</v>
      </c>
      <c r="BH1335" s="67" t="s">
        <v>116</v>
      </c>
      <c r="BI1335" s="89" t="s">
        <v>14712</v>
      </c>
      <c r="BJ1335" s="179">
        <v>42249</v>
      </c>
      <c r="BK1335" s="351">
        <v>42270</v>
      </c>
      <c r="BL1335" s="351">
        <v>42264</v>
      </c>
      <c r="BM1335" s="179"/>
      <c r="BN1335" s="89"/>
      <c r="BQ1335" s="20">
        <v>8247900</v>
      </c>
    </row>
    <row r="1336" spans="1:69" x14ac:dyDescent="0.25">
      <c r="A1336" s="97">
        <v>1333</v>
      </c>
      <c r="B1336" s="404" t="s">
        <v>7899</v>
      </c>
      <c r="C1336" s="67">
        <v>4100029390</v>
      </c>
      <c r="D1336" s="67" t="s">
        <v>7900</v>
      </c>
      <c r="E1336" s="204">
        <v>8675000</v>
      </c>
      <c r="F1336" s="69" t="s">
        <v>979</v>
      </c>
      <c r="G1336" s="69">
        <v>2015</v>
      </c>
      <c r="H1336" s="174">
        <v>42243</v>
      </c>
      <c r="I1336" s="394">
        <v>42256</v>
      </c>
      <c r="J1336" s="97" t="s">
        <v>4375</v>
      </c>
      <c r="K1336" s="95"/>
      <c r="L1336" s="88" t="s">
        <v>4377</v>
      </c>
      <c r="M1336" s="97" t="s">
        <v>98</v>
      </c>
      <c r="N1336" s="97" t="s">
        <v>98</v>
      </c>
      <c r="O1336" s="97" t="s">
        <v>98</v>
      </c>
      <c r="P1336" s="100">
        <v>3750000</v>
      </c>
      <c r="Q1336" s="69">
        <v>2015</v>
      </c>
      <c r="R1336" s="69" t="s">
        <v>1455</v>
      </c>
      <c r="S1336" s="363">
        <v>42248</v>
      </c>
      <c r="T1336" s="69"/>
      <c r="U1336" s="350"/>
      <c r="V1336" s="417"/>
      <c r="W1336" s="67"/>
      <c r="X1336" s="348" t="s">
        <v>6207</v>
      </c>
      <c r="Y1336" s="142" t="s">
        <v>6208</v>
      </c>
      <c r="Z1336" s="123" t="s">
        <v>7379</v>
      </c>
      <c r="AA1336" s="69">
        <v>1</v>
      </c>
      <c r="AB1336" s="67"/>
      <c r="AC1336" s="89"/>
      <c r="AD1336" s="69"/>
      <c r="AE1336" s="69"/>
      <c r="AF1336" s="69"/>
      <c r="AG1336" s="69"/>
      <c r="AH1336" s="123" t="s">
        <v>1885</v>
      </c>
      <c r="AI1336" s="123"/>
      <c r="AJ1336" s="349"/>
      <c r="AK1336" s="349"/>
      <c r="AL1336" s="123"/>
      <c r="AM1336" s="123"/>
      <c r="AN1336" s="123"/>
      <c r="AO1336" s="174"/>
      <c r="AP1336" s="174"/>
      <c r="AQ1336" s="174"/>
      <c r="AR1336" s="123"/>
      <c r="AS1336" s="350"/>
      <c r="AT1336" s="350"/>
      <c r="AU1336" s="123"/>
      <c r="AV1336" s="67"/>
      <c r="AW1336" s="179"/>
      <c r="AX1336" s="179"/>
      <c r="AY1336" s="123"/>
      <c r="AZ1336" s="123"/>
      <c r="BA1336" s="174">
        <v>42321</v>
      </c>
      <c r="BB1336" s="174"/>
      <c r="BC1336" s="123"/>
      <c r="BD1336" s="86">
        <f t="shared" si="13"/>
        <v>8675000</v>
      </c>
      <c r="BE1336" s="86">
        <f>+BD1336</f>
        <v>8675000</v>
      </c>
      <c r="BF1336" s="86"/>
      <c r="BG1336" s="179"/>
      <c r="BH1336" s="67"/>
      <c r="BI1336" s="123"/>
      <c r="BJ1336" s="179"/>
      <c r="BK1336" s="351"/>
      <c r="BL1336" s="351"/>
      <c r="BM1336" s="179"/>
      <c r="BN1336" s="89"/>
      <c r="BQ1336" s="416">
        <v>3750000</v>
      </c>
    </row>
    <row r="1337" spans="1:69" x14ac:dyDescent="0.25">
      <c r="A1337" s="97">
        <v>1334</v>
      </c>
      <c r="B1337" s="404" t="s">
        <v>7901</v>
      </c>
      <c r="C1337" s="67">
        <v>4100029390</v>
      </c>
      <c r="D1337" s="67" t="s">
        <v>7902</v>
      </c>
      <c r="E1337" s="204">
        <v>8675000</v>
      </c>
      <c r="F1337" s="69" t="s">
        <v>979</v>
      </c>
      <c r="G1337" s="69">
        <v>2015</v>
      </c>
      <c r="H1337" s="174">
        <v>42243</v>
      </c>
      <c r="I1337" s="394">
        <v>42256</v>
      </c>
      <c r="J1337" s="97" t="s">
        <v>4375</v>
      </c>
      <c r="K1337" s="95"/>
      <c r="L1337" s="88" t="s">
        <v>4377</v>
      </c>
      <c r="M1337" s="97" t="s">
        <v>98</v>
      </c>
      <c r="N1337" s="97" t="s">
        <v>98</v>
      </c>
      <c r="O1337" s="97" t="s">
        <v>98</v>
      </c>
      <c r="P1337" s="100">
        <v>3750000</v>
      </c>
      <c r="Q1337" s="69">
        <v>2015</v>
      </c>
      <c r="R1337" s="69" t="s">
        <v>1455</v>
      </c>
      <c r="S1337" s="363">
        <v>42248</v>
      </c>
      <c r="T1337" s="69"/>
      <c r="U1337" s="350"/>
      <c r="V1337" s="417"/>
      <c r="W1337" s="67"/>
      <c r="X1337" s="348" t="s">
        <v>4714</v>
      </c>
      <c r="Y1337" s="142" t="s">
        <v>7903</v>
      </c>
      <c r="Z1337" s="123" t="s">
        <v>7379</v>
      </c>
      <c r="AA1337" s="69">
        <v>1</v>
      </c>
      <c r="AB1337" s="67"/>
      <c r="AC1337" s="89"/>
      <c r="AD1337" s="69"/>
      <c r="AE1337" s="69"/>
      <c r="AF1337" s="69"/>
      <c r="AG1337" s="69"/>
      <c r="AH1337" s="123" t="s">
        <v>1885</v>
      </c>
      <c r="AI1337" s="123"/>
      <c r="AJ1337" s="349"/>
      <c r="AK1337" s="349"/>
      <c r="AL1337" s="123"/>
      <c r="AM1337" s="123"/>
      <c r="AN1337" s="123"/>
      <c r="AO1337" s="174"/>
      <c r="AP1337" s="174"/>
      <c r="AQ1337" s="174"/>
      <c r="AR1337" s="123"/>
      <c r="AS1337" s="350"/>
      <c r="AT1337" s="350"/>
      <c r="AU1337" s="123"/>
      <c r="AV1337" s="67" t="s">
        <v>15427</v>
      </c>
      <c r="AW1337" s="179"/>
      <c r="AX1337" s="179"/>
      <c r="AY1337" s="123"/>
      <c r="AZ1337" s="123">
        <v>5000253571</v>
      </c>
      <c r="BA1337" s="174">
        <v>42277</v>
      </c>
      <c r="BB1337" s="174">
        <v>42312</v>
      </c>
      <c r="BC1337" s="123"/>
      <c r="BD1337" s="86">
        <f t="shared" si="13"/>
        <v>8675000</v>
      </c>
      <c r="BE1337" s="86">
        <v>0</v>
      </c>
      <c r="BF1337" s="86">
        <f>+BD1337</f>
        <v>8675000</v>
      </c>
      <c r="BG1337" s="179">
        <v>42317</v>
      </c>
      <c r="BH1337" s="310" t="s">
        <v>242</v>
      </c>
      <c r="BI1337" s="123" t="s">
        <v>15506</v>
      </c>
      <c r="BJ1337" s="179">
        <v>42318</v>
      </c>
      <c r="BK1337" s="351">
        <v>42339</v>
      </c>
      <c r="BL1337" s="351"/>
      <c r="BM1337" s="179"/>
      <c r="BN1337" s="89"/>
      <c r="BQ1337" s="416">
        <v>3750000</v>
      </c>
    </row>
    <row r="1338" spans="1:69" x14ac:dyDescent="0.25">
      <c r="A1338" s="97">
        <v>1335</v>
      </c>
      <c r="B1338" s="404" t="s">
        <v>7904</v>
      </c>
      <c r="C1338" s="67">
        <v>4100029390</v>
      </c>
      <c r="D1338" s="67" t="s">
        <v>7902</v>
      </c>
      <c r="E1338" s="204">
        <v>8675000</v>
      </c>
      <c r="F1338" s="69" t="s">
        <v>979</v>
      </c>
      <c r="G1338" s="69">
        <v>2015</v>
      </c>
      <c r="H1338" s="174">
        <v>42243</v>
      </c>
      <c r="I1338" s="394">
        <v>42256</v>
      </c>
      <c r="J1338" s="97" t="s">
        <v>4375</v>
      </c>
      <c r="K1338" s="95"/>
      <c r="L1338" s="88" t="s">
        <v>4377</v>
      </c>
      <c r="M1338" s="97" t="s">
        <v>98</v>
      </c>
      <c r="N1338" s="97" t="s">
        <v>98</v>
      </c>
      <c r="O1338" s="97" t="s">
        <v>98</v>
      </c>
      <c r="P1338" s="100">
        <v>3750000</v>
      </c>
      <c r="Q1338" s="69">
        <v>2015</v>
      </c>
      <c r="R1338" s="69" t="s">
        <v>1455</v>
      </c>
      <c r="S1338" s="363">
        <v>42248</v>
      </c>
      <c r="T1338" s="69"/>
      <c r="U1338" s="350"/>
      <c r="V1338" s="417"/>
      <c r="W1338" s="67"/>
      <c r="X1338" s="348" t="s">
        <v>6165</v>
      </c>
      <c r="Y1338" s="142" t="s">
        <v>6166</v>
      </c>
      <c r="Z1338" s="123" t="s">
        <v>7379</v>
      </c>
      <c r="AA1338" s="69">
        <v>1</v>
      </c>
      <c r="AB1338" s="67"/>
      <c r="AC1338" s="89"/>
      <c r="AD1338" s="69"/>
      <c r="AE1338" s="69"/>
      <c r="AF1338" s="69"/>
      <c r="AG1338" s="69"/>
      <c r="AH1338" s="123" t="s">
        <v>1885</v>
      </c>
      <c r="AI1338" s="123"/>
      <c r="AJ1338" s="349"/>
      <c r="AK1338" s="349"/>
      <c r="AL1338" s="123"/>
      <c r="AM1338" s="123"/>
      <c r="AN1338" s="123"/>
      <c r="AO1338" s="174"/>
      <c r="AP1338" s="174"/>
      <c r="AQ1338" s="174"/>
      <c r="AR1338" s="123"/>
      <c r="AS1338" s="350"/>
      <c r="AT1338" s="350"/>
      <c r="AU1338" s="123"/>
      <c r="AV1338" s="67"/>
      <c r="AW1338" s="179"/>
      <c r="AX1338" s="179"/>
      <c r="AY1338" s="123"/>
      <c r="AZ1338" s="123"/>
      <c r="BA1338" s="174"/>
      <c r="BB1338" s="174"/>
      <c r="BC1338" s="123"/>
      <c r="BD1338" s="86">
        <f t="shared" si="13"/>
        <v>8675000</v>
      </c>
      <c r="BE1338" s="86"/>
      <c r="BF1338" s="86"/>
      <c r="BG1338" s="179"/>
      <c r="BH1338" s="67"/>
      <c r="BI1338" s="123"/>
      <c r="BJ1338" s="179"/>
      <c r="BK1338" s="351"/>
      <c r="BL1338" s="351"/>
      <c r="BM1338" s="179"/>
      <c r="BN1338" s="89"/>
      <c r="BQ1338" s="416">
        <v>3750000</v>
      </c>
    </row>
    <row r="1339" spans="1:69" x14ac:dyDescent="0.25">
      <c r="A1339" s="97">
        <v>1336</v>
      </c>
      <c r="B1339" s="404" t="s">
        <v>7905</v>
      </c>
      <c r="C1339" s="67">
        <v>4500073130</v>
      </c>
      <c r="D1339" s="67" t="s">
        <v>1941</v>
      </c>
      <c r="E1339" s="204">
        <v>6000000</v>
      </c>
      <c r="F1339" s="69" t="s">
        <v>1455</v>
      </c>
      <c r="G1339" s="69">
        <v>2015</v>
      </c>
      <c r="H1339" s="174">
        <v>42254</v>
      </c>
      <c r="I1339" s="394">
        <v>42262</v>
      </c>
      <c r="J1339" s="97" t="s">
        <v>94</v>
      </c>
      <c r="K1339" s="95" t="s">
        <v>95</v>
      </c>
      <c r="L1339" s="88" t="s">
        <v>96</v>
      </c>
      <c r="M1339" s="99" t="s">
        <v>377</v>
      </c>
      <c r="N1339" s="69" t="s">
        <v>98</v>
      </c>
      <c r="O1339" s="69" t="s">
        <v>98</v>
      </c>
      <c r="P1339" s="100">
        <v>6000000</v>
      </c>
      <c r="Q1339" s="69">
        <v>2015</v>
      </c>
      <c r="R1339" s="69" t="s">
        <v>1455</v>
      </c>
      <c r="S1339" s="363">
        <v>42248</v>
      </c>
      <c r="T1339" s="69"/>
      <c r="U1339" s="350"/>
      <c r="V1339" s="417"/>
      <c r="W1339" s="67" t="s">
        <v>431</v>
      </c>
      <c r="X1339" s="348" t="s">
        <v>1841</v>
      </c>
      <c r="Y1339" s="142" t="s">
        <v>1842</v>
      </c>
      <c r="Z1339" s="123" t="s">
        <v>1877</v>
      </c>
      <c r="AA1339" s="69"/>
      <c r="AB1339" s="67" t="s">
        <v>845</v>
      </c>
      <c r="AC1339" s="89" t="s">
        <v>7906</v>
      </c>
      <c r="AD1339" s="69"/>
      <c r="AE1339" s="69"/>
      <c r="AF1339" s="69"/>
      <c r="AG1339" s="69"/>
      <c r="AH1339" s="123" t="s">
        <v>741</v>
      </c>
      <c r="AI1339" s="123" t="s">
        <v>2036</v>
      </c>
      <c r="AJ1339" s="349">
        <v>110.83638999999999</v>
      </c>
      <c r="AK1339" s="381" t="s">
        <v>5790</v>
      </c>
      <c r="AL1339" s="123"/>
      <c r="AM1339" s="123"/>
      <c r="AN1339" s="123"/>
      <c r="AO1339" s="174"/>
      <c r="AP1339" s="174"/>
      <c r="AQ1339" s="174"/>
      <c r="AR1339" s="123"/>
      <c r="AS1339" s="350"/>
      <c r="AT1339" s="350"/>
      <c r="AU1339" s="123"/>
      <c r="AV1339" s="67"/>
      <c r="AW1339" s="179"/>
      <c r="AX1339" s="179"/>
      <c r="AY1339" s="123"/>
      <c r="AZ1339" s="123" t="s">
        <v>7907</v>
      </c>
      <c r="BA1339" s="174">
        <v>42264</v>
      </c>
      <c r="BB1339" s="174">
        <v>42268</v>
      </c>
      <c r="BC1339" s="123"/>
      <c r="BD1339" s="86">
        <f t="shared" si="13"/>
        <v>6000000</v>
      </c>
      <c r="BE1339" s="86">
        <v>0</v>
      </c>
      <c r="BF1339" s="86">
        <f>+BD1339</f>
        <v>6000000</v>
      </c>
      <c r="BG1339" s="179">
        <v>42268</v>
      </c>
      <c r="BH1339" s="67" t="s">
        <v>116</v>
      </c>
      <c r="BI1339" s="805" t="s">
        <v>14705</v>
      </c>
      <c r="BJ1339" s="179">
        <v>42268</v>
      </c>
      <c r="BK1339" s="351">
        <v>42289</v>
      </c>
      <c r="BL1339" s="351">
        <v>42285</v>
      </c>
      <c r="BM1339" s="179"/>
      <c r="BN1339" s="89"/>
      <c r="BQ1339" s="20">
        <v>6000000</v>
      </c>
    </row>
    <row r="1340" spans="1:69" ht="105" x14ac:dyDescent="0.25">
      <c r="A1340" s="97">
        <v>1337</v>
      </c>
      <c r="B1340" s="404" t="s">
        <v>7908</v>
      </c>
      <c r="C1340" s="67" t="s">
        <v>14842</v>
      </c>
      <c r="D1340" s="372" t="s">
        <v>14846</v>
      </c>
      <c r="E1340" s="204">
        <v>21400000</v>
      </c>
      <c r="F1340" s="69" t="s">
        <v>8305</v>
      </c>
      <c r="G1340" s="69">
        <v>2015</v>
      </c>
      <c r="H1340" s="174">
        <v>42282</v>
      </c>
      <c r="I1340" s="174">
        <v>42283</v>
      </c>
      <c r="J1340" s="69" t="s">
        <v>2987</v>
      </c>
      <c r="K1340" s="123" t="s">
        <v>2988</v>
      </c>
      <c r="L1340" s="67" t="s">
        <v>2989</v>
      </c>
      <c r="M1340" s="67" t="s">
        <v>4888</v>
      </c>
      <c r="N1340" s="69" t="s">
        <v>98</v>
      </c>
      <c r="O1340" s="69" t="s">
        <v>98</v>
      </c>
      <c r="P1340" s="100">
        <v>6800000</v>
      </c>
      <c r="Q1340" s="69">
        <v>2015</v>
      </c>
      <c r="R1340" s="69" t="s">
        <v>1455</v>
      </c>
      <c r="S1340" s="363">
        <v>42251</v>
      </c>
      <c r="T1340" s="69"/>
      <c r="U1340" s="350"/>
      <c r="V1340" s="417"/>
      <c r="W1340" s="67" t="s">
        <v>5265</v>
      </c>
      <c r="X1340" s="69">
        <v>601624</v>
      </c>
      <c r="Y1340" s="67" t="s">
        <v>7909</v>
      </c>
      <c r="Z1340" s="123" t="s">
        <v>7910</v>
      </c>
      <c r="AA1340" s="69"/>
      <c r="AB1340" s="67"/>
      <c r="AC1340" s="89"/>
      <c r="AD1340" s="69"/>
      <c r="AE1340" s="69"/>
      <c r="AF1340" s="69"/>
      <c r="AG1340" s="69"/>
      <c r="AH1340" s="123" t="s">
        <v>384</v>
      </c>
      <c r="AI1340" s="123" t="s">
        <v>7911</v>
      </c>
      <c r="AJ1340" s="349">
        <v>107.64369000000001</v>
      </c>
      <c r="AK1340" s="349">
        <v>-6.8940799999999998</v>
      </c>
      <c r="AL1340" s="123"/>
      <c r="AM1340" s="123"/>
      <c r="AN1340" s="123"/>
      <c r="AO1340" s="174"/>
      <c r="AP1340" s="174"/>
      <c r="AQ1340" s="174"/>
      <c r="AR1340" s="123"/>
      <c r="AS1340" s="350"/>
      <c r="AT1340" s="350"/>
      <c r="AU1340" s="123"/>
      <c r="AV1340" s="67"/>
      <c r="AW1340" s="179"/>
      <c r="AX1340" s="179"/>
      <c r="AY1340" s="123"/>
      <c r="AZ1340" s="123"/>
      <c r="BA1340" s="174">
        <v>42284</v>
      </c>
      <c r="BB1340" s="174"/>
      <c r="BC1340" s="123"/>
      <c r="BD1340" s="86">
        <f t="shared" si="13"/>
        <v>21400000</v>
      </c>
      <c r="BE1340" s="86">
        <f>+BD1340</f>
        <v>21400000</v>
      </c>
      <c r="BF1340" s="86"/>
      <c r="BG1340" s="179"/>
      <c r="BH1340" s="67" t="s">
        <v>776</v>
      </c>
      <c r="BI1340" s="123"/>
      <c r="BJ1340" s="179"/>
      <c r="BK1340" s="351"/>
      <c r="BL1340" s="351"/>
      <c r="BM1340" s="179"/>
      <c r="BN1340" s="89"/>
      <c r="BQ1340" s="20">
        <v>6800000</v>
      </c>
    </row>
    <row r="1341" spans="1:69" x14ac:dyDescent="0.25">
      <c r="A1341" s="97">
        <v>1338</v>
      </c>
      <c r="B1341" s="404" t="s">
        <v>7912</v>
      </c>
      <c r="C1341" s="67"/>
      <c r="D1341" s="67"/>
      <c r="E1341" s="204"/>
      <c r="F1341" s="69"/>
      <c r="G1341" s="69"/>
      <c r="H1341" s="174"/>
      <c r="I1341" s="174"/>
      <c r="J1341" s="69" t="s">
        <v>2987</v>
      </c>
      <c r="K1341" s="123" t="s">
        <v>2988</v>
      </c>
      <c r="L1341" s="67" t="s">
        <v>2989</v>
      </c>
      <c r="M1341" s="67" t="s">
        <v>4888</v>
      </c>
      <c r="N1341" s="69" t="s">
        <v>98</v>
      </c>
      <c r="O1341" s="69" t="s">
        <v>98</v>
      </c>
      <c r="P1341" s="100">
        <v>6800000</v>
      </c>
      <c r="Q1341" s="69">
        <v>2015</v>
      </c>
      <c r="R1341" s="69" t="s">
        <v>1455</v>
      </c>
      <c r="S1341" s="363">
        <v>42251</v>
      </c>
      <c r="T1341" s="69"/>
      <c r="U1341" s="350"/>
      <c r="V1341" s="417"/>
      <c r="W1341" s="67" t="s">
        <v>5265</v>
      </c>
      <c r="X1341" s="348">
        <v>601682</v>
      </c>
      <c r="Y1341" s="142" t="s">
        <v>7913</v>
      </c>
      <c r="Z1341" s="123" t="s">
        <v>7910</v>
      </c>
      <c r="AA1341" s="69"/>
      <c r="AB1341" s="67"/>
      <c r="AC1341" s="89"/>
      <c r="AD1341" s="69"/>
      <c r="AE1341" s="69"/>
      <c r="AF1341" s="69"/>
      <c r="AG1341" s="69"/>
      <c r="AH1341" s="123" t="s">
        <v>384</v>
      </c>
      <c r="AI1341" s="123"/>
      <c r="AJ1341" s="378">
        <v>107.70806</v>
      </c>
      <c r="AK1341" s="378">
        <v>-6.9143400000000002</v>
      </c>
      <c r="AL1341" s="123"/>
      <c r="AM1341" s="123"/>
      <c r="AN1341" s="123"/>
      <c r="AO1341" s="174"/>
      <c r="AP1341" s="174"/>
      <c r="AQ1341" s="174"/>
      <c r="AR1341" s="123"/>
      <c r="AS1341" s="350"/>
      <c r="AT1341" s="350"/>
      <c r="AU1341" s="123"/>
      <c r="AV1341" s="67"/>
      <c r="AW1341" s="179"/>
      <c r="AX1341" s="179"/>
      <c r="AY1341" s="123"/>
      <c r="AZ1341" s="123"/>
      <c r="BA1341" s="174"/>
      <c r="BB1341" s="174"/>
      <c r="BC1341" s="123"/>
      <c r="BD1341" s="86">
        <f t="shared" si="13"/>
        <v>0</v>
      </c>
      <c r="BE1341" s="86"/>
      <c r="BF1341" s="86"/>
      <c r="BG1341" s="179"/>
      <c r="BH1341" s="67" t="s">
        <v>639</v>
      </c>
      <c r="BI1341" s="123"/>
      <c r="BJ1341" s="179"/>
      <c r="BK1341" s="351"/>
      <c r="BL1341" s="351"/>
      <c r="BM1341" s="179"/>
      <c r="BN1341" s="89"/>
      <c r="BQ1341" s="444">
        <v>6800000</v>
      </c>
    </row>
    <row r="1342" spans="1:69" x14ac:dyDescent="0.25">
      <c r="A1342" s="97">
        <v>1339</v>
      </c>
      <c r="B1342" s="404" t="s">
        <v>7914</v>
      </c>
      <c r="C1342" s="67">
        <v>4500073382</v>
      </c>
      <c r="D1342" s="67" t="s">
        <v>14485</v>
      </c>
      <c r="E1342" s="204">
        <v>6000000</v>
      </c>
      <c r="F1342" s="69" t="s">
        <v>1455</v>
      </c>
      <c r="G1342" s="69">
        <v>2015</v>
      </c>
      <c r="H1342" s="174">
        <v>42262</v>
      </c>
      <c r="I1342" s="174">
        <v>42269</v>
      </c>
      <c r="J1342" s="97" t="s">
        <v>94</v>
      </c>
      <c r="K1342" s="95" t="s">
        <v>95</v>
      </c>
      <c r="L1342" s="88" t="s">
        <v>96</v>
      </c>
      <c r="M1342" s="99" t="s">
        <v>377</v>
      </c>
      <c r="N1342" s="97" t="s">
        <v>98</v>
      </c>
      <c r="O1342" s="97" t="s">
        <v>98</v>
      </c>
      <c r="P1342" s="100">
        <v>6000000</v>
      </c>
      <c r="Q1342" s="69">
        <v>2015</v>
      </c>
      <c r="R1342" s="69" t="s">
        <v>1455</v>
      </c>
      <c r="S1342" s="363">
        <v>42254</v>
      </c>
      <c r="T1342" s="69"/>
      <c r="U1342" s="350"/>
      <c r="V1342" s="417"/>
      <c r="W1342" s="67" t="s">
        <v>940</v>
      </c>
      <c r="X1342" s="348" t="s">
        <v>7915</v>
      </c>
      <c r="Y1342" s="142" t="s">
        <v>7916</v>
      </c>
      <c r="Z1342" s="123" t="s">
        <v>1724</v>
      </c>
      <c r="AA1342" s="69"/>
      <c r="AB1342" s="67" t="s">
        <v>7917</v>
      </c>
      <c r="AC1342" s="89" t="s">
        <v>2672</v>
      </c>
      <c r="AD1342" s="69"/>
      <c r="AE1342" s="69"/>
      <c r="AF1342" s="69"/>
      <c r="AG1342" s="69"/>
      <c r="AH1342" s="123" t="s">
        <v>477</v>
      </c>
      <c r="AI1342" s="123" t="s">
        <v>7918</v>
      </c>
      <c r="AJ1342" s="349">
        <v>106.86144</v>
      </c>
      <c r="AK1342" s="381" t="s">
        <v>7919</v>
      </c>
      <c r="AL1342" s="123"/>
      <c r="AM1342" s="123"/>
      <c r="AN1342" s="123"/>
      <c r="AO1342" s="174"/>
      <c r="AP1342" s="174"/>
      <c r="AQ1342" s="174"/>
      <c r="AR1342" s="123"/>
      <c r="AS1342" s="350"/>
      <c r="AT1342" s="350"/>
      <c r="AU1342" s="123"/>
      <c r="AV1342" s="67"/>
      <c r="AW1342" s="179"/>
      <c r="AX1342" s="179"/>
      <c r="AY1342" s="123"/>
      <c r="AZ1342" s="123" t="s">
        <v>14486</v>
      </c>
      <c r="BA1342" s="174">
        <v>42269</v>
      </c>
      <c r="BB1342" s="174">
        <v>42275</v>
      </c>
      <c r="BC1342" s="123"/>
      <c r="BD1342" s="86">
        <f t="shared" si="13"/>
        <v>6000000</v>
      </c>
      <c r="BE1342" s="86">
        <v>0</v>
      </c>
      <c r="BF1342" s="86">
        <f>+BD1342</f>
        <v>6000000</v>
      </c>
      <c r="BG1342" s="179">
        <v>42276</v>
      </c>
      <c r="BH1342" s="67" t="s">
        <v>116</v>
      </c>
      <c r="BI1342" s="805" t="s">
        <v>14711</v>
      </c>
      <c r="BJ1342" s="179">
        <v>42276</v>
      </c>
      <c r="BK1342" s="351">
        <v>42297</v>
      </c>
      <c r="BL1342" s="351">
        <v>42293</v>
      </c>
      <c r="BM1342" s="179"/>
      <c r="BN1342" s="89"/>
      <c r="BQ1342" s="20">
        <v>6000000</v>
      </c>
    </row>
    <row r="1343" spans="1:69" x14ac:dyDescent="0.25">
      <c r="A1343" s="97">
        <v>1340</v>
      </c>
      <c r="B1343" s="404" t="s">
        <v>7920</v>
      </c>
      <c r="C1343" s="67">
        <v>4500073153</v>
      </c>
      <c r="D1343" s="67" t="s">
        <v>939</v>
      </c>
      <c r="E1343" s="204">
        <v>4375000</v>
      </c>
      <c r="F1343" s="69" t="s">
        <v>1455</v>
      </c>
      <c r="G1343" s="69">
        <v>2015</v>
      </c>
      <c r="H1343" s="174">
        <v>42255</v>
      </c>
      <c r="I1343" s="174">
        <v>42262</v>
      </c>
      <c r="J1343" s="69" t="s">
        <v>94</v>
      </c>
      <c r="K1343" s="95" t="s">
        <v>95</v>
      </c>
      <c r="L1343" s="67" t="s">
        <v>96</v>
      </c>
      <c r="M1343" s="156" t="s">
        <v>123</v>
      </c>
      <c r="N1343" s="69" t="s">
        <v>98</v>
      </c>
      <c r="O1343" s="69" t="s">
        <v>98</v>
      </c>
      <c r="P1343" s="100">
        <v>4250000</v>
      </c>
      <c r="Q1343" s="69">
        <v>2015</v>
      </c>
      <c r="R1343" s="69" t="s">
        <v>1455</v>
      </c>
      <c r="S1343" s="363">
        <v>42254</v>
      </c>
      <c r="T1343" s="69"/>
      <c r="U1343" s="350"/>
      <c r="V1343" s="417"/>
      <c r="W1343" s="67" t="s">
        <v>864</v>
      </c>
      <c r="X1343" s="348" t="s">
        <v>7921</v>
      </c>
      <c r="Y1343" s="142" t="s">
        <v>7922</v>
      </c>
      <c r="Z1343" s="123" t="s">
        <v>867</v>
      </c>
      <c r="AA1343" s="69"/>
      <c r="AB1343" s="67" t="s">
        <v>918</v>
      </c>
      <c r="AC1343" s="89" t="s">
        <v>7158</v>
      </c>
      <c r="AD1343" s="69"/>
      <c r="AE1343" s="69"/>
      <c r="AF1343" s="69"/>
      <c r="AG1343" s="69"/>
      <c r="AH1343" s="123" t="s">
        <v>889</v>
      </c>
      <c r="AI1343" s="123" t="s">
        <v>7923</v>
      </c>
      <c r="AJ1343" s="349">
        <v>117.12357</v>
      </c>
      <c r="AK1343" s="381" t="s">
        <v>7924</v>
      </c>
      <c r="AL1343" s="123"/>
      <c r="AM1343" s="123"/>
      <c r="AN1343" s="123"/>
      <c r="AO1343" s="174"/>
      <c r="AP1343" s="174"/>
      <c r="AQ1343" s="174"/>
      <c r="AR1343" s="123"/>
      <c r="AS1343" s="350"/>
      <c r="AT1343" s="350"/>
      <c r="AU1343" s="123"/>
      <c r="AV1343" s="67"/>
      <c r="AW1343" s="179"/>
      <c r="AX1343" s="179"/>
      <c r="AY1343" s="123"/>
      <c r="AZ1343" s="123" t="s">
        <v>7925</v>
      </c>
      <c r="BA1343" s="174">
        <v>42264</v>
      </c>
      <c r="BB1343" s="174">
        <v>42268</v>
      </c>
      <c r="BC1343" s="123"/>
      <c r="BD1343" s="86">
        <f t="shared" si="13"/>
        <v>4375000</v>
      </c>
      <c r="BE1343" s="86">
        <v>0</v>
      </c>
      <c r="BF1343" s="86">
        <f>+BD1343</f>
        <v>4375000</v>
      </c>
      <c r="BG1343" s="179">
        <v>42268</v>
      </c>
      <c r="BH1343" s="67" t="s">
        <v>116</v>
      </c>
      <c r="BI1343" s="805" t="s">
        <v>14709</v>
      </c>
      <c r="BJ1343" s="179">
        <v>42268</v>
      </c>
      <c r="BK1343" s="351">
        <v>42289</v>
      </c>
      <c r="BL1343" s="351">
        <v>42285</v>
      </c>
      <c r="BM1343" s="179"/>
      <c r="BN1343" s="89"/>
      <c r="BQ1343" s="20">
        <v>4250000</v>
      </c>
    </row>
    <row r="1344" spans="1:69" x14ac:dyDescent="0.25">
      <c r="A1344" s="97">
        <v>1341</v>
      </c>
      <c r="B1344" s="404" t="s">
        <v>7926</v>
      </c>
      <c r="C1344" s="67">
        <v>4500073154</v>
      </c>
      <c r="D1344" s="67" t="s">
        <v>945</v>
      </c>
      <c r="E1344" s="204">
        <v>6000000</v>
      </c>
      <c r="F1344" s="69" t="s">
        <v>1455</v>
      </c>
      <c r="G1344" s="69">
        <v>2015</v>
      </c>
      <c r="H1344" s="174">
        <v>42255</v>
      </c>
      <c r="I1344" s="174">
        <v>42262</v>
      </c>
      <c r="J1344" s="97" t="s">
        <v>94</v>
      </c>
      <c r="K1344" s="95" t="s">
        <v>95</v>
      </c>
      <c r="L1344" s="88" t="s">
        <v>96</v>
      </c>
      <c r="M1344" s="99" t="s">
        <v>377</v>
      </c>
      <c r="N1344" s="97" t="s">
        <v>98</v>
      </c>
      <c r="O1344" s="97" t="s">
        <v>98</v>
      </c>
      <c r="P1344" s="100">
        <v>6000000</v>
      </c>
      <c r="Q1344" s="69">
        <v>2015</v>
      </c>
      <c r="R1344" s="69" t="s">
        <v>1455</v>
      </c>
      <c r="S1344" s="363">
        <v>42254</v>
      </c>
      <c r="T1344" s="69"/>
      <c r="U1344" s="350"/>
      <c r="V1344" s="417"/>
      <c r="W1344" s="67" t="s">
        <v>841</v>
      </c>
      <c r="X1344" s="348" t="s">
        <v>2628</v>
      </c>
      <c r="Y1344" s="142" t="s">
        <v>2629</v>
      </c>
      <c r="Z1344" s="123" t="s">
        <v>666</v>
      </c>
      <c r="AA1344" s="69"/>
      <c r="AB1344" s="67" t="s">
        <v>857</v>
      </c>
      <c r="AC1344" s="89" t="s">
        <v>7158</v>
      </c>
      <c r="AD1344" s="69"/>
      <c r="AE1344" s="69"/>
      <c r="AF1344" s="69"/>
      <c r="AG1344" s="69"/>
      <c r="AH1344" s="123" t="s">
        <v>1885</v>
      </c>
      <c r="AI1344" s="123" t="s">
        <v>7927</v>
      </c>
      <c r="AJ1344" s="349">
        <v>115.17361</v>
      </c>
      <c r="AK1344" s="381" t="s">
        <v>7928</v>
      </c>
      <c r="AL1344" s="123"/>
      <c r="AM1344" s="123"/>
      <c r="AN1344" s="123"/>
      <c r="AO1344" s="174"/>
      <c r="AP1344" s="174"/>
      <c r="AQ1344" s="174"/>
      <c r="AR1344" s="123"/>
      <c r="AS1344" s="350"/>
      <c r="AT1344" s="350"/>
      <c r="AU1344" s="123"/>
      <c r="AV1344" s="67"/>
      <c r="AW1344" s="179"/>
      <c r="AX1344" s="179"/>
      <c r="AY1344" s="123"/>
      <c r="AZ1344" s="123" t="s">
        <v>7929</v>
      </c>
      <c r="BA1344" s="174">
        <v>42264</v>
      </c>
      <c r="BB1344" s="174">
        <v>42268</v>
      </c>
      <c r="BC1344" s="123"/>
      <c r="BD1344" s="86">
        <f t="shared" si="13"/>
        <v>6000000</v>
      </c>
      <c r="BE1344" s="86">
        <v>0</v>
      </c>
      <c r="BF1344" s="86">
        <f>+BD1344</f>
        <v>6000000</v>
      </c>
      <c r="BG1344" s="179">
        <v>42268</v>
      </c>
      <c r="BH1344" s="67" t="s">
        <v>116</v>
      </c>
      <c r="BI1344" s="805" t="s">
        <v>14710</v>
      </c>
      <c r="BJ1344" s="179">
        <v>42268</v>
      </c>
      <c r="BK1344" s="351">
        <v>42289</v>
      </c>
      <c r="BL1344" s="351">
        <v>42285</v>
      </c>
      <c r="BM1344" s="179"/>
      <c r="BN1344" s="89"/>
      <c r="BQ1344" s="20">
        <v>6000000</v>
      </c>
    </row>
    <row r="1345" spans="1:74" x14ac:dyDescent="0.25">
      <c r="A1345" s="97">
        <v>1342</v>
      </c>
      <c r="B1345" s="404" t="s">
        <v>7930</v>
      </c>
      <c r="C1345" s="88">
        <v>4800083168</v>
      </c>
      <c r="D1345" s="88" t="s">
        <v>2390</v>
      </c>
      <c r="E1345" s="820">
        <v>9000000</v>
      </c>
      <c r="F1345" s="97">
        <v>8</v>
      </c>
      <c r="G1345" s="97">
        <v>2014</v>
      </c>
      <c r="H1345" s="101">
        <v>41858</v>
      </c>
      <c r="I1345" s="174"/>
      <c r="J1345" s="69" t="s">
        <v>628</v>
      </c>
      <c r="K1345" s="95" t="s">
        <v>2391</v>
      </c>
      <c r="L1345" s="67" t="s">
        <v>630</v>
      </c>
      <c r="M1345" s="99" t="s">
        <v>1636</v>
      </c>
      <c r="N1345" s="97" t="s">
        <v>2392</v>
      </c>
      <c r="O1345" s="69" t="s">
        <v>98</v>
      </c>
      <c r="P1345" s="100">
        <v>9000000</v>
      </c>
      <c r="Q1345" s="69">
        <v>2015</v>
      </c>
      <c r="R1345" s="69" t="s">
        <v>1455</v>
      </c>
      <c r="S1345" s="363">
        <v>42254</v>
      </c>
      <c r="T1345" s="69"/>
      <c r="U1345" s="350"/>
      <c r="V1345" s="417"/>
      <c r="W1345" s="67" t="s">
        <v>7249</v>
      </c>
      <c r="X1345" s="69" t="s">
        <v>7931</v>
      </c>
      <c r="Y1345" s="67" t="s">
        <v>7932</v>
      </c>
      <c r="Z1345" s="123" t="s">
        <v>2396</v>
      </c>
      <c r="AA1345" s="69"/>
      <c r="AB1345" s="67" t="s">
        <v>7933</v>
      </c>
      <c r="AC1345" s="89"/>
      <c r="AD1345" s="69"/>
      <c r="AE1345" s="69"/>
      <c r="AF1345" s="69"/>
      <c r="AG1345" s="69"/>
      <c r="AH1345" s="123" t="s">
        <v>108</v>
      </c>
      <c r="AI1345" s="123"/>
      <c r="AJ1345" s="349"/>
      <c r="AK1345" s="349"/>
      <c r="AL1345" s="123"/>
      <c r="AM1345" s="123"/>
      <c r="AN1345" s="123"/>
      <c r="AO1345" s="174"/>
      <c r="AP1345" s="174"/>
      <c r="AQ1345" s="174"/>
      <c r="AR1345" s="123"/>
      <c r="AS1345" s="350"/>
      <c r="AT1345" s="350"/>
      <c r="AU1345" s="123"/>
      <c r="AV1345" s="67"/>
      <c r="AW1345" s="179"/>
      <c r="AX1345" s="179"/>
      <c r="AY1345" s="123"/>
      <c r="AZ1345" s="123"/>
      <c r="BA1345" s="174"/>
      <c r="BB1345" s="174"/>
      <c r="BC1345" s="123"/>
      <c r="BD1345" s="86">
        <f t="shared" si="13"/>
        <v>9000000</v>
      </c>
      <c r="BE1345" s="86"/>
      <c r="BF1345" s="86"/>
      <c r="BG1345" s="179"/>
      <c r="BH1345" s="67"/>
      <c r="BI1345" s="123"/>
      <c r="BJ1345" s="179"/>
      <c r="BK1345" s="351"/>
      <c r="BL1345" s="351"/>
      <c r="BM1345" s="179"/>
      <c r="BN1345" s="89"/>
      <c r="BO1345" t="s">
        <v>7768</v>
      </c>
      <c r="BQ1345" s="20">
        <v>9000000</v>
      </c>
    </row>
    <row r="1346" spans="1:74" x14ac:dyDescent="0.25">
      <c r="A1346" s="97">
        <v>1343</v>
      </c>
      <c r="B1346" s="404" t="s">
        <v>7934</v>
      </c>
      <c r="C1346" s="67">
        <v>4100029542</v>
      </c>
      <c r="D1346" s="66" t="s">
        <v>7935</v>
      </c>
      <c r="E1346" s="68">
        <v>15470000</v>
      </c>
      <c r="F1346" s="64" t="s">
        <v>1455</v>
      </c>
      <c r="G1346" s="64">
        <v>2015</v>
      </c>
      <c r="H1346" s="70">
        <v>42249</v>
      </c>
      <c r="I1346" s="70">
        <v>42261</v>
      </c>
      <c r="J1346" s="97" t="s">
        <v>4375</v>
      </c>
      <c r="K1346" s="95"/>
      <c r="L1346" s="88" t="s">
        <v>4377</v>
      </c>
      <c r="M1346" s="97" t="s">
        <v>98</v>
      </c>
      <c r="N1346" s="97" t="s">
        <v>98</v>
      </c>
      <c r="O1346" s="97" t="s">
        <v>98</v>
      </c>
      <c r="P1346" s="100">
        <v>11547800</v>
      </c>
      <c r="Q1346" s="69">
        <v>2015</v>
      </c>
      <c r="R1346" s="69" t="s">
        <v>1455</v>
      </c>
      <c r="S1346" s="363">
        <v>42255</v>
      </c>
      <c r="T1346" s="69"/>
      <c r="U1346" s="350"/>
      <c r="V1346" s="417"/>
      <c r="W1346" s="67" t="s">
        <v>7936</v>
      </c>
      <c r="X1346" s="69" t="s">
        <v>7937</v>
      </c>
      <c r="Y1346" s="67" t="s">
        <v>7938</v>
      </c>
      <c r="Z1346" s="123" t="s">
        <v>7939</v>
      </c>
      <c r="AA1346" s="69"/>
      <c r="AB1346" s="67" t="s">
        <v>7940</v>
      </c>
      <c r="AC1346" s="89"/>
      <c r="AD1346" s="69"/>
      <c r="AE1346" s="69"/>
      <c r="AF1346" s="69"/>
      <c r="AG1346" s="69"/>
      <c r="AH1346" s="123" t="s">
        <v>1885</v>
      </c>
      <c r="AI1346" s="123"/>
      <c r="AJ1346" s="349">
        <v>123.601</v>
      </c>
      <c r="AK1346" s="349">
        <v>-10.193099999999999</v>
      </c>
      <c r="AL1346" s="123"/>
      <c r="AM1346" s="123"/>
      <c r="AN1346" s="123"/>
      <c r="AO1346" s="174"/>
      <c r="AP1346" s="174"/>
      <c r="AQ1346" s="174"/>
      <c r="AR1346" s="123"/>
      <c r="AS1346" s="350"/>
      <c r="AT1346" s="350"/>
      <c r="AU1346" s="123"/>
      <c r="AV1346" s="67"/>
      <c r="AW1346" s="179"/>
      <c r="AX1346" s="179"/>
      <c r="AY1346" s="123"/>
      <c r="AZ1346" s="123"/>
      <c r="BA1346" s="174"/>
      <c r="BB1346" s="174"/>
      <c r="BC1346" s="123"/>
      <c r="BD1346" s="86">
        <f t="shared" si="13"/>
        <v>15470000</v>
      </c>
      <c r="BE1346" s="86"/>
      <c r="BF1346" s="86"/>
      <c r="BG1346" s="179"/>
      <c r="BH1346" s="67"/>
      <c r="BI1346" s="123"/>
      <c r="BJ1346" s="179"/>
      <c r="BK1346" s="351"/>
      <c r="BL1346" s="351"/>
      <c r="BM1346" s="179"/>
      <c r="BN1346" s="89"/>
      <c r="BQ1346" s="20">
        <v>11547800</v>
      </c>
    </row>
    <row r="1347" spans="1:74" x14ac:dyDescent="0.25">
      <c r="A1347" s="97">
        <v>1344</v>
      </c>
      <c r="B1347" s="404" t="s">
        <v>7941</v>
      </c>
      <c r="C1347" s="67">
        <v>4100029542</v>
      </c>
      <c r="D1347" s="66" t="s">
        <v>7935</v>
      </c>
      <c r="E1347" s="68">
        <v>15470000</v>
      </c>
      <c r="F1347" s="64" t="s">
        <v>1455</v>
      </c>
      <c r="G1347" s="64">
        <v>2015</v>
      </c>
      <c r="H1347" s="70">
        <v>42249</v>
      </c>
      <c r="I1347" s="70">
        <v>42261</v>
      </c>
      <c r="J1347" s="97" t="s">
        <v>4375</v>
      </c>
      <c r="K1347" s="95"/>
      <c r="L1347" s="88" t="s">
        <v>4377</v>
      </c>
      <c r="M1347" s="97" t="s">
        <v>98</v>
      </c>
      <c r="N1347" s="97" t="s">
        <v>98</v>
      </c>
      <c r="O1347" s="97" t="s">
        <v>98</v>
      </c>
      <c r="P1347" s="100">
        <v>11547800</v>
      </c>
      <c r="Q1347" s="69">
        <v>2015</v>
      </c>
      <c r="R1347" s="69" t="s">
        <v>1455</v>
      </c>
      <c r="S1347" s="363">
        <v>42255</v>
      </c>
      <c r="T1347" s="69"/>
      <c r="U1347" s="350"/>
      <c r="V1347" s="417"/>
      <c r="W1347" s="67" t="s">
        <v>7936</v>
      </c>
      <c r="X1347" s="69" t="s">
        <v>7942</v>
      </c>
      <c r="Y1347" s="67" t="s">
        <v>7943</v>
      </c>
      <c r="Z1347" s="123" t="s">
        <v>7939</v>
      </c>
      <c r="AA1347" s="69"/>
      <c r="AB1347" s="67" t="s">
        <v>7940</v>
      </c>
      <c r="AC1347" s="89"/>
      <c r="AD1347" s="69"/>
      <c r="AE1347" s="69"/>
      <c r="AF1347" s="69"/>
      <c r="AG1347" s="69"/>
      <c r="AH1347" s="123" t="s">
        <v>1885</v>
      </c>
      <c r="AI1347" s="123"/>
      <c r="AJ1347" s="349">
        <v>123.596</v>
      </c>
      <c r="AK1347" s="349">
        <v>-10.1607</v>
      </c>
      <c r="AL1347" s="123"/>
      <c r="AM1347" s="123"/>
      <c r="AN1347" s="123"/>
      <c r="AO1347" s="174"/>
      <c r="AP1347" s="174"/>
      <c r="AQ1347" s="174"/>
      <c r="AR1347" s="123"/>
      <c r="AS1347" s="350"/>
      <c r="AT1347" s="350"/>
      <c r="AU1347" s="123"/>
      <c r="AV1347" s="67"/>
      <c r="AW1347" s="179"/>
      <c r="AX1347" s="179"/>
      <c r="AY1347" s="123"/>
      <c r="AZ1347" s="123"/>
      <c r="BA1347" s="174"/>
      <c r="BB1347" s="174"/>
      <c r="BC1347" s="123"/>
      <c r="BD1347" s="86">
        <f t="shared" si="13"/>
        <v>15470000</v>
      </c>
      <c r="BE1347" s="86"/>
      <c r="BF1347" s="86"/>
      <c r="BG1347" s="179"/>
      <c r="BH1347" s="67"/>
      <c r="BI1347" s="123"/>
      <c r="BJ1347" s="179"/>
      <c r="BK1347" s="351"/>
      <c r="BL1347" s="351"/>
      <c r="BM1347" s="179"/>
      <c r="BN1347" s="89"/>
      <c r="BQ1347" s="20">
        <v>11547800</v>
      </c>
    </row>
    <row r="1348" spans="1:74" x14ac:dyDescent="0.25">
      <c r="A1348" s="97">
        <v>1345</v>
      </c>
      <c r="B1348" s="404" t="s">
        <v>7944</v>
      </c>
      <c r="C1348" s="67">
        <v>4100029542</v>
      </c>
      <c r="D1348" s="66" t="s">
        <v>7935</v>
      </c>
      <c r="E1348" s="68">
        <v>15470000</v>
      </c>
      <c r="F1348" s="64" t="s">
        <v>1455</v>
      </c>
      <c r="G1348" s="64">
        <v>2015</v>
      </c>
      <c r="H1348" s="70">
        <v>42249</v>
      </c>
      <c r="I1348" s="70">
        <v>42261</v>
      </c>
      <c r="J1348" s="97" t="s">
        <v>4375</v>
      </c>
      <c r="K1348" s="95"/>
      <c r="L1348" s="88" t="s">
        <v>4377</v>
      </c>
      <c r="M1348" s="97" t="s">
        <v>98</v>
      </c>
      <c r="N1348" s="97" t="s">
        <v>98</v>
      </c>
      <c r="O1348" s="97" t="s">
        <v>98</v>
      </c>
      <c r="P1348" s="100">
        <v>11547800</v>
      </c>
      <c r="Q1348" s="69">
        <v>2015</v>
      </c>
      <c r="R1348" s="69" t="s">
        <v>1455</v>
      </c>
      <c r="S1348" s="363">
        <v>42255</v>
      </c>
      <c r="T1348" s="69"/>
      <c r="U1348" s="350"/>
      <c r="V1348" s="417"/>
      <c r="W1348" s="67" t="s">
        <v>7936</v>
      </c>
      <c r="X1348" s="69" t="s">
        <v>7945</v>
      </c>
      <c r="Y1348" s="67" t="s">
        <v>7946</v>
      </c>
      <c r="Z1348" s="123" t="s">
        <v>7939</v>
      </c>
      <c r="AA1348" s="69"/>
      <c r="AB1348" s="67" t="s">
        <v>7940</v>
      </c>
      <c r="AC1348" s="89"/>
      <c r="AD1348" s="69"/>
      <c r="AE1348" s="69"/>
      <c r="AF1348" s="69"/>
      <c r="AG1348" s="69"/>
      <c r="AH1348" s="123" t="s">
        <v>1885</v>
      </c>
      <c r="AI1348" s="123"/>
      <c r="AJ1348" s="349">
        <v>121.643</v>
      </c>
      <c r="AK1348" s="349">
        <v>-8.8522200000000009</v>
      </c>
      <c r="AL1348" s="123"/>
      <c r="AM1348" s="123"/>
      <c r="AN1348" s="123"/>
      <c r="AO1348" s="174"/>
      <c r="AP1348" s="174"/>
      <c r="AQ1348" s="174"/>
      <c r="AR1348" s="123"/>
      <c r="AS1348" s="350"/>
      <c r="AT1348" s="350"/>
      <c r="AU1348" s="123"/>
      <c r="AV1348" s="67"/>
      <c r="AW1348" s="179"/>
      <c r="AX1348" s="179"/>
      <c r="AY1348" s="123"/>
      <c r="AZ1348" s="123"/>
      <c r="BA1348" s="174"/>
      <c r="BB1348" s="174"/>
      <c r="BC1348" s="123"/>
      <c r="BD1348" s="86">
        <f t="shared" si="13"/>
        <v>15470000</v>
      </c>
      <c r="BE1348" s="86"/>
      <c r="BF1348" s="86"/>
      <c r="BG1348" s="179"/>
      <c r="BH1348" s="67"/>
      <c r="BI1348" s="123"/>
      <c r="BJ1348" s="179"/>
      <c r="BK1348" s="351"/>
      <c r="BL1348" s="351"/>
      <c r="BM1348" s="179"/>
      <c r="BN1348" s="89"/>
      <c r="BQ1348" s="20">
        <v>11547800</v>
      </c>
    </row>
    <row r="1349" spans="1:74" x14ac:dyDescent="0.25">
      <c r="A1349" s="97">
        <v>1346</v>
      </c>
      <c r="B1349" s="404" t="s">
        <v>7947</v>
      </c>
      <c r="C1349" s="67">
        <v>4100029542</v>
      </c>
      <c r="D1349" s="66" t="s">
        <v>7935</v>
      </c>
      <c r="E1349" s="68">
        <v>15470000</v>
      </c>
      <c r="F1349" s="64" t="s">
        <v>1455</v>
      </c>
      <c r="G1349" s="64">
        <v>2015</v>
      </c>
      <c r="H1349" s="70">
        <v>42249</v>
      </c>
      <c r="I1349" s="70">
        <v>42261</v>
      </c>
      <c r="J1349" s="97" t="s">
        <v>4375</v>
      </c>
      <c r="K1349" s="95"/>
      <c r="L1349" s="88" t="s">
        <v>4377</v>
      </c>
      <c r="M1349" s="97" t="s">
        <v>98</v>
      </c>
      <c r="N1349" s="97" t="s">
        <v>98</v>
      </c>
      <c r="O1349" s="97" t="s">
        <v>98</v>
      </c>
      <c r="P1349" s="100">
        <v>11547800</v>
      </c>
      <c r="Q1349" s="69">
        <v>2015</v>
      </c>
      <c r="R1349" s="69" t="s">
        <v>1455</v>
      </c>
      <c r="S1349" s="363">
        <v>42255</v>
      </c>
      <c r="T1349" s="69"/>
      <c r="U1349" s="350"/>
      <c r="V1349" s="417"/>
      <c r="W1349" s="67" t="s">
        <v>7936</v>
      </c>
      <c r="X1349" s="69" t="s">
        <v>7948</v>
      </c>
      <c r="Y1349" s="67" t="s">
        <v>7949</v>
      </c>
      <c r="Z1349" s="123" t="s">
        <v>7939</v>
      </c>
      <c r="AA1349" s="69"/>
      <c r="AB1349" s="67" t="s">
        <v>7940</v>
      </c>
      <c r="AC1349" s="89"/>
      <c r="AD1349" s="69"/>
      <c r="AE1349" s="69"/>
      <c r="AF1349" s="69"/>
      <c r="AG1349" s="69"/>
      <c r="AH1349" s="123" t="s">
        <v>1885</v>
      </c>
      <c r="AI1349" s="123"/>
      <c r="AJ1349" s="349">
        <v>116.095</v>
      </c>
      <c r="AK1349" s="349">
        <v>-8.5981900000000007</v>
      </c>
      <c r="AL1349" s="123"/>
      <c r="AM1349" s="123"/>
      <c r="AN1349" s="123"/>
      <c r="AO1349" s="174"/>
      <c r="AP1349" s="174"/>
      <c r="AQ1349" s="174"/>
      <c r="AR1349" s="123"/>
      <c r="AS1349" s="350"/>
      <c r="AT1349" s="350"/>
      <c r="AU1349" s="123"/>
      <c r="AV1349" s="67"/>
      <c r="AW1349" s="179"/>
      <c r="AX1349" s="179"/>
      <c r="AY1349" s="123"/>
      <c r="AZ1349" s="123"/>
      <c r="BA1349" s="174"/>
      <c r="BB1349" s="174"/>
      <c r="BC1349" s="123"/>
      <c r="BD1349" s="86">
        <f t="shared" si="13"/>
        <v>15470000</v>
      </c>
      <c r="BE1349" s="86"/>
      <c r="BF1349" s="86"/>
      <c r="BG1349" s="179"/>
      <c r="BH1349" s="67"/>
      <c r="BI1349" s="123"/>
      <c r="BJ1349" s="179"/>
      <c r="BK1349" s="351"/>
      <c r="BL1349" s="351"/>
      <c r="BM1349" s="179"/>
      <c r="BN1349" s="89"/>
      <c r="BQ1349" s="20">
        <v>11547800</v>
      </c>
    </row>
    <row r="1350" spans="1:74" x14ac:dyDescent="0.25">
      <c r="A1350" s="97">
        <v>1347</v>
      </c>
      <c r="B1350" s="404" t="s">
        <v>7950</v>
      </c>
      <c r="C1350" s="67">
        <v>4100029542</v>
      </c>
      <c r="D1350" s="66" t="s">
        <v>7935</v>
      </c>
      <c r="E1350" s="68">
        <v>15470000</v>
      </c>
      <c r="F1350" s="64" t="s">
        <v>1455</v>
      </c>
      <c r="G1350" s="64">
        <v>2015</v>
      </c>
      <c r="H1350" s="70">
        <v>42249</v>
      </c>
      <c r="I1350" s="70">
        <v>42261</v>
      </c>
      <c r="J1350" s="97" t="s">
        <v>4375</v>
      </c>
      <c r="K1350" s="95"/>
      <c r="L1350" s="88" t="s">
        <v>4377</v>
      </c>
      <c r="M1350" s="97" t="s">
        <v>98</v>
      </c>
      <c r="N1350" s="97" t="s">
        <v>98</v>
      </c>
      <c r="O1350" s="97" t="s">
        <v>98</v>
      </c>
      <c r="P1350" s="100">
        <v>11547800</v>
      </c>
      <c r="Q1350" s="69">
        <v>2015</v>
      </c>
      <c r="R1350" s="69" t="s">
        <v>1455</v>
      </c>
      <c r="S1350" s="363">
        <v>42255</v>
      </c>
      <c r="T1350" s="69"/>
      <c r="U1350" s="350"/>
      <c r="V1350" s="417"/>
      <c r="W1350" s="67" t="s">
        <v>7936</v>
      </c>
      <c r="X1350" s="69" t="s">
        <v>7951</v>
      </c>
      <c r="Y1350" s="67" t="s">
        <v>7952</v>
      </c>
      <c r="Z1350" s="123" t="s">
        <v>7939</v>
      </c>
      <c r="AA1350" s="69"/>
      <c r="AB1350" s="67" t="s">
        <v>7953</v>
      </c>
      <c r="AC1350" s="89"/>
      <c r="AD1350" s="69"/>
      <c r="AE1350" s="69"/>
      <c r="AF1350" s="69"/>
      <c r="AG1350" s="69"/>
      <c r="AH1350" s="123" t="s">
        <v>1885</v>
      </c>
      <c r="AI1350" s="123"/>
      <c r="AJ1350" s="349">
        <v>123.627</v>
      </c>
      <c r="AK1350" s="349">
        <v>-10.2181</v>
      </c>
      <c r="AL1350" s="123"/>
      <c r="AM1350" s="123"/>
      <c r="AN1350" s="123"/>
      <c r="AO1350" s="174"/>
      <c r="AP1350" s="174"/>
      <c r="AQ1350" s="174"/>
      <c r="AR1350" s="123"/>
      <c r="AS1350" s="350"/>
      <c r="AT1350" s="350"/>
      <c r="AU1350" s="123"/>
      <c r="AV1350" s="67"/>
      <c r="AW1350" s="179"/>
      <c r="AX1350" s="179"/>
      <c r="AY1350" s="123"/>
      <c r="AZ1350" s="123"/>
      <c r="BA1350" s="174"/>
      <c r="BB1350" s="174"/>
      <c r="BC1350" s="123"/>
      <c r="BD1350" s="86">
        <f t="shared" ref="BD1350:BD1413" si="14">+E1350</f>
        <v>15470000</v>
      </c>
      <c r="BE1350" s="86"/>
      <c r="BF1350" s="86"/>
      <c r="BG1350" s="179"/>
      <c r="BH1350" s="67"/>
      <c r="BI1350" s="123"/>
      <c r="BJ1350" s="179"/>
      <c r="BK1350" s="351"/>
      <c r="BL1350" s="351"/>
      <c r="BM1350" s="179"/>
      <c r="BN1350" s="89"/>
      <c r="BQ1350" s="20">
        <v>11547800</v>
      </c>
    </row>
    <row r="1351" spans="1:74" x14ac:dyDescent="0.25">
      <c r="A1351" s="97">
        <v>1348</v>
      </c>
      <c r="B1351" s="404" t="s">
        <v>7954</v>
      </c>
      <c r="C1351" s="67">
        <v>4100029542</v>
      </c>
      <c r="D1351" s="67" t="s">
        <v>7935</v>
      </c>
      <c r="E1351" s="204">
        <v>15470000</v>
      </c>
      <c r="F1351" s="69" t="s">
        <v>1455</v>
      </c>
      <c r="G1351" s="69">
        <v>2015</v>
      </c>
      <c r="H1351" s="174">
        <v>42249</v>
      </c>
      <c r="I1351" s="174">
        <v>42261</v>
      </c>
      <c r="J1351" s="97" t="s">
        <v>4375</v>
      </c>
      <c r="K1351" s="95"/>
      <c r="L1351" s="88" t="s">
        <v>4377</v>
      </c>
      <c r="M1351" s="97" t="s">
        <v>98</v>
      </c>
      <c r="N1351" s="97" t="s">
        <v>98</v>
      </c>
      <c r="O1351" s="97" t="s">
        <v>98</v>
      </c>
      <c r="P1351" s="100">
        <v>11547800</v>
      </c>
      <c r="Q1351" s="69">
        <v>2015</v>
      </c>
      <c r="R1351" s="69" t="s">
        <v>1455</v>
      </c>
      <c r="S1351" s="363">
        <v>42255</v>
      </c>
      <c r="T1351" s="69"/>
      <c r="U1351" s="350"/>
      <c r="V1351" s="417"/>
      <c r="W1351" s="67" t="s">
        <v>7936</v>
      </c>
      <c r="X1351" s="69" t="s">
        <v>7955</v>
      </c>
      <c r="Y1351" s="67" t="s">
        <v>7956</v>
      </c>
      <c r="Z1351" s="123" t="s">
        <v>7939</v>
      </c>
      <c r="AA1351" s="69"/>
      <c r="AB1351" s="67" t="s">
        <v>7953</v>
      </c>
      <c r="AC1351" s="89"/>
      <c r="AD1351" s="69"/>
      <c r="AE1351" s="69"/>
      <c r="AF1351" s="69"/>
      <c r="AG1351" s="69"/>
      <c r="AH1351" s="123" t="s">
        <v>1885</v>
      </c>
      <c r="AI1351" s="123"/>
      <c r="AJ1351" s="349">
        <v>123.575</v>
      </c>
      <c r="AK1351" s="349">
        <v>-10.1836</v>
      </c>
      <c r="AL1351" s="123"/>
      <c r="AM1351" s="123"/>
      <c r="AN1351" s="123"/>
      <c r="AO1351" s="174"/>
      <c r="AP1351" s="174"/>
      <c r="AQ1351" s="174"/>
      <c r="AR1351" s="123"/>
      <c r="AS1351" s="350"/>
      <c r="AT1351" s="350"/>
      <c r="AU1351" s="123"/>
      <c r="AV1351" s="67"/>
      <c r="AW1351" s="179"/>
      <c r="AX1351" s="179"/>
      <c r="AY1351" s="123"/>
      <c r="AZ1351" s="123"/>
      <c r="BA1351" s="174"/>
      <c r="BB1351" s="174"/>
      <c r="BC1351" s="123"/>
      <c r="BD1351" s="86">
        <f t="shared" si="14"/>
        <v>15470000</v>
      </c>
      <c r="BE1351" s="86"/>
      <c r="BF1351" s="86"/>
      <c r="BG1351" s="179"/>
      <c r="BH1351" s="67"/>
      <c r="BI1351" s="123"/>
      <c r="BJ1351" s="179"/>
      <c r="BK1351" s="351"/>
      <c r="BL1351" s="351"/>
      <c r="BM1351" s="179"/>
      <c r="BN1351" s="89"/>
      <c r="BQ1351" s="20">
        <v>11547800</v>
      </c>
    </row>
    <row r="1352" spans="1:74" x14ac:dyDescent="0.25">
      <c r="A1352" s="97">
        <v>1349</v>
      </c>
      <c r="B1352" s="404" t="s">
        <v>7957</v>
      </c>
      <c r="C1352" s="67">
        <v>4100029542</v>
      </c>
      <c r="D1352" s="67" t="s">
        <v>7935</v>
      </c>
      <c r="E1352" s="204">
        <v>15470000</v>
      </c>
      <c r="F1352" s="69" t="s">
        <v>1455</v>
      </c>
      <c r="G1352" s="69">
        <v>2015</v>
      </c>
      <c r="H1352" s="174">
        <v>42249</v>
      </c>
      <c r="I1352" s="174">
        <v>42261</v>
      </c>
      <c r="J1352" s="97" t="s">
        <v>4375</v>
      </c>
      <c r="K1352" s="95"/>
      <c r="L1352" s="88" t="s">
        <v>4377</v>
      </c>
      <c r="M1352" s="97" t="s">
        <v>98</v>
      </c>
      <c r="N1352" s="97" t="s">
        <v>98</v>
      </c>
      <c r="O1352" s="97" t="s">
        <v>98</v>
      </c>
      <c r="P1352" s="100">
        <v>11547800</v>
      </c>
      <c r="Q1352" s="69">
        <v>2015</v>
      </c>
      <c r="R1352" s="69" t="s">
        <v>1455</v>
      </c>
      <c r="S1352" s="363">
        <v>42255</v>
      </c>
      <c r="T1352" s="69"/>
      <c r="U1352" s="350"/>
      <c r="V1352" s="417"/>
      <c r="W1352" s="67" t="s">
        <v>7936</v>
      </c>
      <c r="X1352" s="69" t="s">
        <v>7958</v>
      </c>
      <c r="Y1352" s="67" t="s">
        <v>7959</v>
      </c>
      <c r="Z1352" s="123" t="s">
        <v>7939</v>
      </c>
      <c r="AA1352" s="69"/>
      <c r="AB1352" s="67" t="s">
        <v>7960</v>
      </c>
      <c r="AC1352" s="89"/>
      <c r="AD1352" s="69"/>
      <c r="AE1352" s="69"/>
      <c r="AF1352" s="69"/>
      <c r="AG1352" s="69"/>
      <c r="AH1352" s="123" t="s">
        <v>1885</v>
      </c>
      <c r="AI1352" s="123"/>
      <c r="AJ1352" s="349">
        <v>116.039</v>
      </c>
      <c r="AK1352" s="349">
        <v>-8.34619</v>
      </c>
      <c r="AL1352" s="123"/>
      <c r="AM1352" s="123"/>
      <c r="AN1352" s="123"/>
      <c r="AO1352" s="174"/>
      <c r="AP1352" s="174"/>
      <c r="AQ1352" s="174"/>
      <c r="AR1352" s="123"/>
      <c r="AS1352" s="350"/>
      <c r="AT1352" s="350"/>
      <c r="AU1352" s="123"/>
      <c r="AV1352" s="67"/>
      <c r="AW1352" s="179"/>
      <c r="AX1352" s="179"/>
      <c r="AY1352" s="123"/>
      <c r="AZ1352" s="123"/>
      <c r="BA1352" s="174"/>
      <c r="BB1352" s="174"/>
      <c r="BC1352" s="123"/>
      <c r="BD1352" s="86">
        <f t="shared" si="14"/>
        <v>15470000</v>
      </c>
      <c r="BE1352" s="86"/>
      <c r="BF1352" s="86"/>
      <c r="BG1352" s="179"/>
      <c r="BH1352" s="67"/>
      <c r="BI1352" s="123"/>
      <c r="BJ1352" s="179"/>
      <c r="BK1352" s="351"/>
      <c r="BL1352" s="351"/>
      <c r="BM1352" s="179"/>
      <c r="BN1352" s="89"/>
      <c r="BQ1352" s="20">
        <v>11547800</v>
      </c>
    </row>
    <row r="1353" spans="1:74" x14ac:dyDescent="0.25">
      <c r="A1353" s="97">
        <v>1350</v>
      </c>
      <c r="B1353" s="404" t="s">
        <v>7961</v>
      </c>
      <c r="C1353" s="67">
        <v>4100029542</v>
      </c>
      <c r="D1353" s="67" t="s">
        <v>7935</v>
      </c>
      <c r="E1353" s="204">
        <v>15470000</v>
      </c>
      <c r="F1353" s="69" t="s">
        <v>1455</v>
      </c>
      <c r="G1353" s="69">
        <v>2015</v>
      </c>
      <c r="H1353" s="174">
        <v>42249</v>
      </c>
      <c r="I1353" s="174">
        <v>42261</v>
      </c>
      <c r="J1353" s="97" t="s">
        <v>4375</v>
      </c>
      <c r="K1353" s="95"/>
      <c r="L1353" s="88" t="s">
        <v>4377</v>
      </c>
      <c r="M1353" s="97" t="s">
        <v>98</v>
      </c>
      <c r="N1353" s="97" t="s">
        <v>98</v>
      </c>
      <c r="O1353" s="97" t="s">
        <v>98</v>
      </c>
      <c r="P1353" s="100">
        <v>11547800</v>
      </c>
      <c r="Q1353" s="69">
        <v>2015</v>
      </c>
      <c r="R1353" s="69" t="s">
        <v>1455</v>
      </c>
      <c r="S1353" s="363">
        <v>42255</v>
      </c>
      <c r="T1353" s="69"/>
      <c r="U1353" s="350"/>
      <c r="V1353" s="417"/>
      <c r="W1353" s="67" t="s">
        <v>7936</v>
      </c>
      <c r="X1353" s="69" t="s">
        <v>7962</v>
      </c>
      <c r="Y1353" s="67" t="s">
        <v>7963</v>
      </c>
      <c r="Z1353" s="123" t="s">
        <v>7939</v>
      </c>
      <c r="AA1353" s="69"/>
      <c r="AB1353" s="67" t="s">
        <v>7964</v>
      </c>
      <c r="AC1353" s="89"/>
      <c r="AD1353" s="69"/>
      <c r="AE1353" s="69"/>
      <c r="AF1353" s="69"/>
      <c r="AG1353" s="69"/>
      <c r="AH1353" s="123" t="s">
        <v>1885</v>
      </c>
      <c r="AI1353" s="123"/>
      <c r="AJ1353" s="349">
        <v>116.108</v>
      </c>
      <c r="AK1353" s="349">
        <v>-8.6174400000000002</v>
      </c>
      <c r="AL1353" s="123"/>
      <c r="AM1353" s="123"/>
      <c r="AN1353" s="123"/>
      <c r="AO1353" s="174"/>
      <c r="AP1353" s="174"/>
      <c r="AQ1353" s="174"/>
      <c r="AR1353" s="123"/>
      <c r="AS1353" s="350"/>
      <c r="AT1353" s="350"/>
      <c r="AU1353" s="123"/>
      <c r="AV1353" s="67"/>
      <c r="AW1353" s="179"/>
      <c r="AX1353" s="179"/>
      <c r="AY1353" s="123"/>
      <c r="AZ1353" s="123"/>
      <c r="BA1353" s="174"/>
      <c r="BB1353" s="174"/>
      <c r="BC1353" s="123"/>
      <c r="BD1353" s="86">
        <f t="shared" si="14"/>
        <v>15470000</v>
      </c>
      <c r="BE1353" s="86"/>
      <c r="BF1353" s="86"/>
      <c r="BG1353" s="179"/>
      <c r="BH1353" s="67"/>
      <c r="BI1353" s="123"/>
      <c r="BJ1353" s="179"/>
      <c r="BK1353" s="351"/>
      <c r="BL1353" s="351"/>
      <c r="BM1353" s="179"/>
      <c r="BN1353" s="89"/>
      <c r="BQ1353" s="20">
        <v>11547800</v>
      </c>
    </row>
    <row r="1354" spans="1:74" x14ac:dyDescent="0.25">
      <c r="A1354" s="97">
        <v>1351</v>
      </c>
      <c r="B1354" s="404" t="s">
        <v>7965</v>
      </c>
      <c r="C1354" s="67">
        <v>4100029542</v>
      </c>
      <c r="D1354" s="67" t="s">
        <v>7935</v>
      </c>
      <c r="E1354" s="204">
        <v>15470000</v>
      </c>
      <c r="F1354" s="69" t="s">
        <v>1455</v>
      </c>
      <c r="G1354" s="69">
        <v>2015</v>
      </c>
      <c r="H1354" s="174">
        <v>42249</v>
      </c>
      <c r="I1354" s="174">
        <v>42261</v>
      </c>
      <c r="J1354" s="97" t="s">
        <v>4375</v>
      </c>
      <c r="K1354" s="95"/>
      <c r="L1354" s="88" t="s">
        <v>4377</v>
      </c>
      <c r="M1354" s="97" t="s">
        <v>98</v>
      </c>
      <c r="N1354" s="97" t="s">
        <v>98</v>
      </c>
      <c r="O1354" s="97" t="s">
        <v>98</v>
      </c>
      <c r="P1354" s="100">
        <v>11547800</v>
      </c>
      <c r="Q1354" s="69">
        <v>2015</v>
      </c>
      <c r="R1354" s="69" t="s">
        <v>1455</v>
      </c>
      <c r="S1354" s="363">
        <v>42255</v>
      </c>
      <c r="T1354" s="69"/>
      <c r="U1354" s="350"/>
      <c r="V1354" s="417"/>
      <c r="W1354" s="67" t="s">
        <v>7936</v>
      </c>
      <c r="X1354" s="69" t="s">
        <v>7966</v>
      </c>
      <c r="Y1354" s="67" t="s">
        <v>7967</v>
      </c>
      <c r="Z1354" s="123" t="s">
        <v>7939</v>
      </c>
      <c r="AA1354" s="69"/>
      <c r="AB1354" s="67" t="s">
        <v>7940</v>
      </c>
      <c r="AC1354" s="89"/>
      <c r="AD1354" s="69"/>
      <c r="AE1354" s="69"/>
      <c r="AF1354" s="69"/>
      <c r="AG1354" s="69"/>
      <c r="AH1354" s="123" t="s">
        <v>1885</v>
      </c>
      <c r="AI1354" s="123"/>
      <c r="AJ1354" s="349">
        <v>123.61199999999999</v>
      </c>
      <c r="AK1354" s="349">
        <v>-10.1653</v>
      </c>
      <c r="AL1354" s="123"/>
      <c r="AM1354" s="123"/>
      <c r="AN1354" s="123"/>
      <c r="AO1354" s="174"/>
      <c r="AP1354" s="174"/>
      <c r="AQ1354" s="174"/>
      <c r="AR1354" s="123"/>
      <c r="AS1354" s="350"/>
      <c r="AT1354" s="350"/>
      <c r="AU1354" s="123"/>
      <c r="AV1354" s="67"/>
      <c r="AW1354" s="179"/>
      <c r="AX1354" s="179"/>
      <c r="AY1354" s="123"/>
      <c r="AZ1354" s="123"/>
      <c r="BA1354" s="174"/>
      <c r="BB1354" s="174"/>
      <c r="BC1354" s="123"/>
      <c r="BD1354" s="86">
        <f t="shared" si="14"/>
        <v>15470000</v>
      </c>
      <c r="BE1354" s="86"/>
      <c r="BF1354" s="86"/>
      <c r="BG1354" s="179"/>
      <c r="BH1354" s="67"/>
      <c r="BI1354" s="123"/>
      <c r="BJ1354" s="179"/>
      <c r="BK1354" s="351"/>
      <c r="BL1354" s="351"/>
      <c r="BM1354" s="179"/>
      <c r="BN1354" s="89"/>
      <c r="BQ1354" s="20">
        <v>11547800</v>
      </c>
      <c r="BV1354" s="204"/>
    </row>
    <row r="1355" spans="1:74" x14ac:dyDescent="0.25">
      <c r="A1355" s="97">
        <v>1352</v>
      </c>
      <c r="B1355" s="404" t="s">
        <v>7968</v>
      </c>
      <c r="C1355" s="67">
        <v>4100029542</v>
      </c>
      <c r="D1355" s="67" t="s">
        <v>7935</v>
      </c>
      <c r="E1355" s="204">
        <v>15470000</v>
      </c>
      <c r="F1355" s="69" t="s">
        <v>1455</v>
      </c>
      <c r="G1355" s="69">
        <v>2015</v>
      </c>
      <c r="H1355" s="174">
        <v>42249</v>
      </c>
      <c r="I1355" s="174">
        <v>42261</v>
      </c>
      <c r="J1355" s="97" t="s">
        <v>4375</v>
      </c>
      <c r="K1355" s="95"/>
      <c r="L1355" s="88" t="s">
        <v>4377</v>
      </c>
      <c r="M1355" s="97" t="s">
        <v>98</v>
      </c>
      <c r="N1355" s="97" t="s">
        <v>98</v>
      </c>
      <c r="O1355" s="97" t="s">
        <v>98</v>
      </c>
      <c r="P1355" s="100">
        <v>11547800</v>
      </c>
      <c r="Q1355" s="69">
        <v>2015</v>
      </c>
      <c r="R1355" s="69" t="s">
        <v>1455</v>
      </c>
      <c r="S1355" s="363">
        <v>42255</v>
      </c>
      <c r="T1355" s="69"/>
      <c r="U1355" s="350"/>
      <c r="V1355" s="417"/>
      <c r="W1355" s="67" t="s">
        <v>7936</v>
      </c>
      <c r="X1355" s="69" t="s">
        <v>7969</v>
      </c>
      <c r="Y1355" s="67" t="s">
        <v>7970</v>
      </c>
      <c r="Z1355" s="123" t="s">
        <v>7939</v>
      </c>
      <c r="AA1355" s="69"/>
      <c r="AB1355" s="67" t="s">
        <v>7971</v>
      </c>
      <c r="AC1355" s="89"/>
      <c r="AD1355" s="69"/>
      <c r="AE1355" s="69"/>
      <c r="AF1355" s="69"/>
      <c r="AG1355" s="69"/>
      <c r="AH1355" s="123" t="s">
        <v>1885</v>
      </c>
      <c r="AI1355" s="123"/>
      <c r="AJ1355" s="349">
        <v>116.092</v>
      </c>
      <c r="AK1355" s="349">
        <v>-8.6001499999999993</v>
      </c>
      <c r="AL1355" s="123"/>
      <c r="AM1355" s="123"/>
      <c r="AN1355" s="123"/>
      <c r="AO1355" s="174"/>
      <c r="AP1355" s="174"/>
      <c r="AQ1355" s="174"/>
      <c r="AR1355" s="123"/>
      <c r="AS1355" s="350"/>
      <c r="AT1355" s="350"/>
      <c r="AU1355" s="123"/>
      <c r="AV1355" s="67"/>
      <c r="AW1355" s="179"/>
      <c r="AX1355" s="179"/>
      <c r="AY1355" s="123"/>
      <c r="AZ1355" s="123"/>
      <c r="BA1355" s="174"/>
      <c r="BB1355" s="174"/>
      <c r="BC1355" s="123"/>
      <c r="BD1355" s="86">
        <f t="shared" si="14"/>
        <v>15470000</v>
      </c>
      <c r="BE1355" s="86"/>
      <c r="BF1355" s="86"/>
      <c r="BG1355" s="179"/>
      <c r="BH1355" s="67"/>
      <c r="BI1355" s="123"/>
      <c r="BJ1355" s="179"/>
      <c r="BK1355" s="351"/>
      <c r="BL1355" s="351"/>
      <c r="BM1355" s="179"/>
      <c r="BN1355" s="89"/>
      <c r="BQ1355" s="20">
        <v>11547800</v>
      </c>
    </row>
    <row r="1356" spans="1:74" x14ac:dyDescent="0.25">
      <c r="A1356" s="97">
        <v>1353</v>
      </c>
      <c r="B1356" s="404" t="s">
        <v>7972</v>
      </c>
      <c r="C1356" s="67">
        <v>4100029542</v>
      </c>
      <c r="D1356" s="67" t="s">
        <v>7935</v>
      </c>
      <c r="E1356" s="204">
        <v>15470000</v>
      </c>
      <c r="F1356" s="69" t="s">
        <v>1455</v>
      </c>
      <c r="G1356" s="69">
        <v>2015</v>
      </c>
      <c r="H1356" s="174">
        <v>42249</v>
      </c>
      <c r="I1356" s="174">
        <v>42261</v>
      </c>
      <c r="J1356" s="97" t="s">
        <v>4375</v>
      </c>
      <c r="K1356" s="95"/>
      <c r="L1356" s="88" t="s">
        <v>4377</v>
      </c>
      <c r="M1356" s="97" t="s">
        <v>98</v>
      </c>
      <c r="N1356" s="97" t="s">
        <v>98</v>
      </c>
      <c r="O1356" s="97" t="s">
        <v>98</v>
      </c>
      <c r="P1356" s="100">
        <v>11547800</v>
      </c>
      <c r="Q1356" s="69">
        <v>2015</v>
      </c>
      <c r="R1356" s="69" t="s">
        <v>1455</v>
      </c>
      <c r="S1356" s="363">
        <v>42255</v>
      </c>
      <c r="T1356" s="69"/>
      <c r="U1356" s="350"/>
      <c r="V1356" s="417"/>
      <c r="W1356" s="67" t="s">
        <v>7936</v>
      </c>
      <c r="X1356" s="69" t="s">
        <v>7973</v>
      </c>
      <c r="Y1356" s="67" t="s">
        <v>7974</v>
      </c>
      <c r="Z1356" s="123" t="s">
        <v>7939</v>
      </c>
      <c r="AA1356" s="69"/>
      <c r="AB1356" s="67" t="s">
        <v>7953</v>
      </c>
      <c r="AC1356" s="89"/>
      <c r="AD1356" s="69"/>
      <c r="AE1356" s="69"/>
      <c r="AF1356" s="69"/>
      <c r="AG1356" s="69"/>
      <c r="AH1356" s="123" t="s">
        <v>1885</v>
      </c>
      <c r="AI1356" s="123"/>
      <c r="AJ1356" s="349">
        <v>118.759</v>
      </c>
      <c r="AK1356" s="349">
        <v>-8.5329700000000006</v>
      </c>
      <c r="AL1356" s="123"/>
      <c r="AM1356" s="123"/>
      <c r="AN1356" s="123"/>
      <c r="AO1356" s="174"/>
      <c r="AP1356" s="174"/>
      <c r="AQ1356" s="174"/>
      <c r="AR1356" s="123"/>
      <c r="AS1356" s="350"/>
      <c r="AT1356" s="350"/>
      <c r="AU1356" s="123"/>
      <c r="AV1356" s="67"/>
      <c r="AW1356" s="179"/>
      <c r="AX1356" s="179"/>
      <c r="AY1356" s="123"/>
      <c r="AZ1356" s="123"/>
      <c r="BA1356" s="174"/>
      <c r="BB1356" s="174"/>
      <c r="BC1356" s="123"/>
      <c r="BD1356" s="86">
        <f t="shared" si="14"/>
        <v>15470000</v>
      </c>
      <c r="BE1356" s="86"/>
      <c r="BF1356" s="86"/>
      <c r="BG1356" s="179"/>
      <c r="BH1356" s="67"/>
      <c r="BI1356" s="123"/>
      <c r="BJ1356" s="179"/>
      <c r="BK1356" s="351"/>
      <c r="BL1356" s="351"/>
      <c r="BM1356" s="179"/>
      <c r="BN1356" s="89"/>
      <c r="BQ1356" s="20">
        <v>11547800</v>
      </c>
    </row>
    <row r="1357" spans="1:74" x14ac:dyDescent="0.25">
      <c r="A1357" s="97">
        <v>1354</v>
      </c>
      <c r="B1357" s="404" t="s">
        <v>7975</v>
      </c>
      <c r="C1357" s="67">
        <v>4100029542</v>
      </c>
      <c r="D1357" s="67" t="s">
        <v>7935</v>
      </c>
      <c r="E1357" s="204">
        <v>15470000</v>
      </c>
      <c r="F1357" s="69" t="s">
        <v>1455</v>
      </c>
      <c r="G1357" s="69">
        <v>2015</v>
      </c>
      <c r="H1357" s="174">
        <v>42249</v>
      </c>
      <c r="I1357" s="174">
        <v>42261</v>
      </c>
      <c r="J1357" s="97" t="s">
        <v>4375</v>
      </c>
      <c r="K1357" s="95"/>
      <c r="L1357" s="88" t="s">
        <v>4377</v>
      </c>
      <c r="M1357" s="97" t="s">
        <v>98</v>
      </c>
      <c r="N1357" s="97" t="s">
        <v>98</v>
      </c>
      <c r="O1357" s="97" t="s">
        <v>98</v>
      </c>
      <c r="P1357" s="100">
        <v>11547800</v>
      </c>
      <c r="Q1357" s="69">
        <v>2015</v>
      </c>
      <c r="R1357" s="69" t="s">
        <v>1455</v>
      </c>
      <c r="S1357" s="363">
        <v>42255</v>
      </c>
      <c r="T1357" s="69"/>
      <c r="U1357" s="350"/>
      <c r="V1357" s="417"/>
      <c r="W1357" s="67" t="s">
        <v>7936</v>
      </c>
      <c r="X1357" s="69" t="s">
        <v>7976</v>
      </c>
      <c r="Y1357" s="67" t="s">
        <v>7977</v>
      </c>
      <c r="Z1357" s="123" t="s">
        <v>7939</v>
      </c>
      <c r="AA1357" s="69"/>
      <c r="AB1357" s="67" t="s">
        <v>7953</v>
      </c>
      <c r="AC1357" s="89"/>
      <c r="AD1357" s="69"/>
      <c r="AE1357" s="69"/>
      <c r="AF1357" s="69"/>
      <c r="AG1357" s="69"/>
      <c r="AH1357" s="123" t="s">
        <v>1885</v>
      </c>
      <c r="AI1357" s="123"/>
      <c r="AJ1357" s="349">
        <v>120.25469699999999</v>
      </c>
      <c r="AK1357" s="349">
        <v>-9.6420499999999993</v>
      </c>
      <c r="AL1357" s="123"/>
      <c r="AM1357" s="123"/>
      <c r="AN1357" s="123"/>
      <c r="AO1357" s="174"/>
      <c r="AP1357" s="174"/>
      <c r="AQ1357" s="174"/>
      <c r="AR1357" s="123"/>
      <c r="AS1357" s="350"/>
      <c r="AT1357" s="350"/>
      <c r="AU1357" s="123"/>
      <c r="AV1357" s="67"/>
      <c r="AW1357" s="179"/>
      <c r="AX1357" s="179"/>
      <c r="AY1357" s="123"/>
      <c r="AZ1357" s="123"/>
      <c r="BA1357" s="174"/>
      <c r="BB1357" s="174"/>
      <c r="BC1357" s="123"/>
      <c r="BD1357" s="86">
        <f t="shared" si="14"/>
        <v>15470000</v>
      </c>
      <c r="BE1357" s="86"/>
      <c r="BF1357" s="86"/>
      <c r="BG1357" s="179"/>
      <c r="BH1357" s="67"/>
      <c r="BI1357" s="123"/>
      <c r="BJ1357" s="179"/>
      <c r="BK1357" s="351"/>
      <c r="BL1357" s="351"/>
      <c r="BM1357" s="179"/>
      <c r="BN1357" s="89"/>
      <c r="BQ1357" s="20">
        <v>11547800</v>
      </c>
    </row>
    <row r="1358" spans="1:74" x14ac:dyDescent="0.25">
      <c r="A1358" s="97">
        <v>1355</v>
      </c>
      <c r="B1358" s="404" t="s">
        <v>7978</v>
      </c>
      <c r="C1358" s="67">
        <v>4100029542</v>
      </c>
      <c r="D1358" s="67" t="s">
        <v>7935</v>
      </c>
      <c r="E1358" s="204">
        <v>15470000</v>
      </c>
      <c r="F1358" s="69" t="s">
        <v>1455</v>
      </c>
      <c r="G1358" s="69">
        <v>2015</v>
      </c>
      <c r="H1358" s="174">
        <v>42249</v>
      </c>
      <c r="I1358" s="174">
        <v>42261</v>
      </c>
      <c r="J1358" s="97" t="s">
        <v>4375</v>
      </c>
      <c r="K1358" s="95"/>
      <c r="L1358" s="88" t="s">
        <v>4377</v>
      </c>
      <c r="M1358" s="97" t="s">
        <v>98</v>
      </c>
      <c r="N1358" s="97" t="s">
        <v>98</v>
      </c>
      <c r="O1358" s="97" t="s">
        <v>98</v>
      </c>
      <c r="P1358" s="100">
        <v>11547800</v>
      </c>
      <c r="Q1358" s="69">
        <v>2015</v>
      </c>
      <c r="R1358" s="69" t="s">
        <v>1455</v>
      </c>
      <c r="S1358" s="363">
        <v>42255</v>
      </c>
      <c r="T1358" s="69"/>
      <c r="U1358" s="350"/>
      <c r="V1358" s="417"/>
      <c r="W1358" s="67" t="s">
        <v>7936</v>
      </c>
      <c r="X1358" s="69" t="s">
        <v>7979</v>
      </c>
      <c r="Y1358" s="67" t="s">
        <v>7980</v>
      </c>
      <c r="Z1358" s="123" t="s">
        <v>7939</v>
      </c>
      <c r="AA1358" s="69"/>
      <c r="AB1358" s="67" t="s">
        <v>7964</v>
      </c>
      <c r="AC1358" s="89"/>
      <c r="AD1358" s="69"/>
      <c r="AE1358" s="69"/>
      <c r="AF1358" s="69"/>
      <c r="AG1358" s="69"/>
      <c r="AH1358" s="123" t="s">
        <v>1885</v>
      </c>
      <c r="AI1358" s="123"/>
      <c r="AJ1358" s="349">
        <v>120.263177</v>
      </c>
      <c r="AK1358" s="349">
        <v>-9.6586610000000004</v>
      </c>
      <c r="AL1358" s="123"/>
      <c r="AM1358" s="123"/>
      <c r="AN1358" s="123"/>
      <c r="AO1358" s="174"/>
      <c r="AP1358" s="174"/>
      <c r="AQ1358" s="174"/>
      <c r="AR1358" s="123"/>
      <c r="AS1358" s="350"/>
      <c r="AT1358" s="350"/>
      <c r="AU1358" s="123"/>
      <c r="AV1358" s="67"/>
      <c r="AW1358" s="179"/>
      <c r="AX1358" s="179"/>
      <c r="AY1358" s="123"/>
      <c r="AZ1358" s="123"/>
      <c r="BA1358" s="174"/>
      <c r="BB1358" s="174"/>
      <c r="BC1358" s="123"/>
      <c r="BD1358" s="86">
        <f t="shared" si="14"/>
        <v>15470000</v>
      </c>
      <c r="BE1358" s="86"/>
      <c r="BF1358" s="86"/>
      <c r="BG1358" s="179"/>
      <c r="BH1358" s="67"/>
      <c r="BI1358" s="123"/>
      <c r="BJ1358" s="179"/>
      <c r="BK1358" s="351"/>
      <c r="BL1358" s="351"/>
      <c r="BM1358" s="179"/>
      <c r="BN1358" s="89"/>
      <c r="BQ1358" s="20">
        <v>11547800</v>
      </c>
    </row>
    <row r="1359" spans="1:74" x14ac:dyDescent="0.25">
      <c r="A1359" s="97">
        <v>1356</v>
      </c>
      <c r="B1359" s="404" t="s">
        <v>7981</v>
      </c>
      <c r="C1359" s="67">
        <v>4100029542</v>
      </c>
      <c r="D1359" s="67" t="s">
        <v>7935</v>
      </c>
      <c r="E1359" s="204">
        <v>15470000</v>
      </c>
      <c r="F1359" s="69" t="s">
        <v>1455</v>
      </c>
      <c r="G1359" s="69">
        <v>2015</v>
      </c>
      <c r="H1359" s="174">
        <v>42249</v>
      </c>
      <c r="I1359" s="174">
        <v>42261</v>
      </c>
      <c r="J1359" s="97" t="s">
        <v>4375</v>
      </c>
      <c r="K1359" s="95"/>
      <c r="L1359" s="88" t="s">
        <v>4377</v>
      </c>
      <c r="M1359" s="97" t="s">
        <v>98</v>
      </c>
      <c r="N1359" s="97" t="s">
        <v>98</v>
      </c>
      <c r="O1359" s="97" t="s">
        <v>98</v>
      </c>
      <c r="P1359" s="100">
        <v>11547800</v>
      </c>
      <c r="Q1359" s="69">
        <v>2015</v>
      </c>
      <c r="R1359" s="69" t="s">
        <v>1455</v>
      </c>
      <c r="S1359" s="363">
        <v>42255</v>
      </c>
      <c r="T1359" s="69"/>
      <c r="U1359" s="350"/>
      <c r="V1359" s="417"/>
      <c r="W1359" s="67" t="s">
        <v>7936</v>
      </c>
      <c r="X1359" s="69" t="s">
        <v>7982</v>
      </c>
      <c r="Y1359" s="67" t="s">
        <v>7983</v>
      </c>
      <c r="Z1359" s="123" t="s">
        <v>7939</v>
      </c>
      <c r="AA1359" s="69"/>
      <c r="AB1359" s="67" t="s">
        <v>7964</v>
      </c>
      <c r="AC1359" s="89"/>
      <c r="AD1359" s="69"/>
      <c r="AE1359" s="69"/>
      <c r="AF1359" s="69"/>
      <c r="AG1359" s="69"/>
      <c r="AH1359" s="123" t="s">
        <v>1885</v>
      </c>
      <c r="AI1359" s="123"/>
      <c r="AJ1359" s="349">
        <v>120.245985</v>
      </c>
      <c r="AK1359" s="349">
        <v>-9.6611980000000006</v>
      </c>
      <c r="AL1359" s="123"/>
      <c r="AM1359" s="123"/>
      <c r="AN1359" s="123"/>
      <c r="AO1359" s="174"/>
      <c r="AP1359" s="174"/>
      <c r="AQ1359" s="174"/>
      <c r="AR1359" s="123"/>
      <c r="AS1359" s="350"/>
      <c r="AT1359" s="350"/>
      <c r="AU1359" s="123"/>
      <c r="AV1359" s="67"/>
      <c r="AW1359" s="179"/>
      <c r="AX1359" s="179"/>
      <c r="AY1359" s="123"/>
      <c r="AZ1359" s="123"/>
      <c r="BA1359" s="174"/>
      <c r="BB1359" s="174"/>
      <c r="BC1359" s="123"/>
      <c r="BD1359" s="86">
        <f t="shared" si="14"/>
        <v>15470000</v>
      </c>
      <c r="BE1359" s="86"/>
      <c r="BF1359" s="86"/>
      <c r="BG1359" s="179"/>
      <c r="BH1359" s="67"/>
      <c r="BI1359" s="123"/>
      <c r="BJ1359" s="179"/>
      <c r="BK1359" s="351"/>
      <c r="BL1359" s="351"/>
      <c r="BM1359" s="179"/>
      <c r="BN1359" s="89"/>
      <c r="BQ1359" s="20">
        <v>11547800</v>
      </c>
    </row>
    <row r="1360" spans="1:74" x14ac:dyDescent="0.25">
      <c r="A1360" s="97">
        <v>1357</v>
      </c>
      <c r="B1360" s="404" t="s">
        <v>7984</v>
      </c>
      <c r="C1360" s="67">
        <v>4100029542</v>
      </c>
      <c r="D1360" s="67" t="s">
        <v>7935</v>
      </c>
      <c r="E1360" s="204">
        <v>15470000</v>
      </c>
      <c r="F1360" s="69" t="s">
        <v>1455</v>
      </c>
      <c r="G1360" s="69">
        <v>2015</v>
      </c>
      <c r="H1360" s="174">
        <v>42249</v>
      </c>
      <c r="I1360" s="174">
        <v>42261</v>
      </c>
      <c r="J1360" s="97" t="s">
        <v>4375</v>
      </c>
      <c r="K1360" s="95"/>
      <c r="L1360" s="88" t="s">
        <v>4377</v>
      </c>
      <c r="M1360" s="97" t="s">
        <v>98</v>
      </c>
      <c r="N1360" s="97" t="s">
        <v>98</v>
      </c>
      <c r="O1360" s="97" t="s">
        <v>98</v>
      </c>
      <c r="P1360" s="100">
        <v>11547800</v>
      </c>
      <c r="Q1360" s="69">
        <v>2015</v>
      </c>
      <c r="R1360" s="69" t="s">
        <v>1455</v>
      </c>
      <c r="S1360" s="363">
        <v>42255</v>
      </c>
      <c r="T1360" s="69"/>
      <c r="U1360" s="350"/>
      <c r="V1360" s="417"/>
      <c r="W1360" s="67" t="s">
        <v>7936</v>
      </c>
      <c r="X1360" s="69" t="s">
        <v>7985</v>
      </c>
      <c r="Y1360" s="67" t="s">
        <v>7986</v>
      </c>
      <c r="Z1360" s="123" t="s">
        <v>7939</v>
      </c>
      <c r="AA1360" s="69"/>
      <c r="AB1360" s="67" t="s">
        <v>7964</v>
      </c>
      <c r="AC1360" s="89"/>
      <c r="AD1360" s="69"/>
      <c r="AE1360" s="69"/>
      <c r="AF1360" s="69"/>
      <c r="AG1360" s="69"/>
      <c r="AH1360" s="123" t="s">
        <v>1885</v>
      </c>
      <c r="AI1360" s="123"/>
      <c r="AJ1360" s="349">
        <v>121.668577</v>
      </c>
      <c r="AK1360" s="349">
        <v>-8.8329719999999998</v>
      </c>
      <c r="AL1360" s="123"/>
      <c r="AM1360" s="123"/>
      <c r="AN1360" s="123"/>
      <c r="AO1360" s="174"/>
      <c r="AP1360" s="174"/>
      <c r="AQ1360" s="174"/>
      <c r="AR1360" s="123"/>
      <c r="AS1360" s="350"/>
      <c r="AT1360" s="350"/>
      <c r="AU1360" s="123"/>
      <c r="AV1360" s="67"/>
      <c r="AW1360" s="179"/>
      <c r="AX1360" s="179"/>
      <c r="AY1360" s="123"/>
      <c r="AZ1360" s="123"/>
      <c r="BA1360" s="174"/>
      <c r="BB1360" s="174"/>
      <c r="BC1360" s="123"/>
      <c r="BD1360" s="86">
        <f t="shared" si="14"/>
        <v>15470000</v>
      </c>
      <c r="BE1360" s="86"/>
      <c r="BF1360" s="86"/>
      <c r="BG1360" s="179"/>
      <c r="BH1360" s="67"/>
      <c r="BI1360" s="123"/>
      <c r="BJ1360" s="179"/>
      <c r="BK1360" s="351"/>
      <c r="BL1360" s="351"/>
      <c r="BM1360" s="179"/>
      <c r="BN1360" s="89"/>
      <c r="BQ1360" s="20">
        <v>11547800</v>
      </c>
    </row>
    <row r="1361" spans="1:69" x14ac:dyDescent="0.25">
      <c r="A1361" s="97">
        <v>1358</v>
      </c>
      <c r="B1361" s="404" t="s">
        <v>7987</v>
      </c>
      <c r="C1361" s="67">
        <v>4100029542</v>
      </c>
      <c r="D1361" s="67" t="s">
        <v>7935</v>
      </c>
      <c r="E1361" s="204">
        <v>15470000</v>
      </c>
      <c r="F1361" s="69" t="s">
        <v>1455</v>
      </c>
      <c r="G1361" s="69">
        <v>2015</v>
      </c>
      <c r="H1361" s="174">
        <v>42249</v>
      </c>
      <c r="I1361" s="174">
        <v>42261</v>
      </c>
      <c r="J1361" s="97" t="s">
        <v>4375</v>
      </c>
      <c r="K1361" s="95"/>
      <c r="L1361" s="88" t="s">
        <v>4377</v>
      </c>
      <c r="M1361" s="97" t="s">
        <v>98</v>
      </c>
      <c r="N1361" s="97" t="s">
        <v>98</v>
      </c>
      <c r="O1361" s="97" t="s">
        <v>98</v>
      </c>
      <c r="P1361" s="100">
        <v>11547800</v>
      </c>
      <c r="Q1361" s="69">
        <v>2015</v>
      </c>
      <c r="R1361" s="69" t="s">
        <v>1455</v>
      </c>
      <c r="S1361" s="363">
        <v>42255</v>
      </c>
      <c r="T1361" s="69"/>
      <c r="U1361" s="350"/>
      <c r="V1361" s="417"/>
      <c r="W1361" s="67" t="s">
        <v>7936</v>
      </c>
      <c r="X1361" s="69" t="s">
        <v>7988</v>
      </c>
      <c r="Y1361" s="67" t="s">
        <v>7989</v>
      </c>
      <c r="Z1361" s="123" t="s">
        <v>7939</v>
      </c>
      <c r="AA1361" s="69"/>
      <c r="AB1361" s="67" t="s">
        <v>7964</v>
      </c>
      <c r="AC1361" s="89"/>
      <c r="AD1361" s="69"/>
      <c r="AE1361" s="69"/>
      <c r="AF1361" s="69"/>
      <c r="AG1361" s="69"/>
      <c r="AH1361" s="123" t="s">
        <v>1885</v>
      </c>
      <c r="AI1361" s="123"/>
      <c r="AJ1361" s="349">
        <v>119.418352</v>
      </c>
      <c r="AK1361" s="349">
        <v>-9.6363990000000008</v>
      </c>
      <c r="AL1361" s="123"/>
      <c r="AM1361" s="123"/>
      <c r="AN1361" s="123"/>
      <c r="AO1361" s="174"/>
      <c r="AP1361" s="174"/>
      <c r="AQ1361" s="174"/>
      <c r="AR1361" s="123"/>
      <c r="AS1361" s="350"/>
      <c r="AT1361" s="350"/>
      <c r="AU1361" s="123"/>
      <c r="AV1361" s="67"/>
      <c r="AW1361" s="179"/>
      <c r="AX1361" s="179"/>
      <c r="AY1361" s="123"/>
      <c r="AZ1361" s="123"/>
      <c r="BA1361" s="174"/>
      <c r="BB1361" s="174"/>
      <c r="BC1361" s="123"/>
      <c r="BD1361" s="86">
        <f t="shared" si="14"/>
        <v>15470000</v>
      </c>
      <c r="BE1361" s="86"/>
      <c r="BF1361" s="86"/>
      <c r="BG1361" s="179"/>
      <c r="BH1361" s="67"/>
      <c r="BI1361" s="123"/>
      <c r="BJ1361" s="179"/>
      <c r="BK1361" s="351"/>
      <c r="BL1361" s="351"/>
      <c r="BM1361" s="179"/>
      <c r="BN1361" s="89"/>
      <c r="BQ1361" s="20">
        <v>11547800</v>
      </c>
    </row>
    <row r="1362" spans="1:69" x14ac:dyDescent="0.25">
      <c r="A1362" s="97">
        <v>1359</v>
      </c>
      <c r="B1362" s="404" t="s">
        <v>7990</v>
      </c>
      <c r="C1362" s="67">
        <v>4100029542</v>
      </c>
      <c r="D1362" s="67" t="s">
        <v>7991</v>
      </c>
      <c r="E1362" s="204">
        <v>5878600</v>
      </c>
      <c r="F1362" s="69" t="s">
        <v>1455</v>
      </c>
      <c r="G1362" s="69">
        <v>2015</v>
      </c>
      <c r="H1362" s="174">
        <v>42249</v>
      </c>
      <c r="I1362" s="174">
        <v>42261</v>
      </c>
      <c r="J1362" s="97" t="s">
        <v>4375</v>
      </c>
      <c r="K1362" s="95"/>
      <c r="L1362" s="88" t="s">
        <v>4377</v>
      </c>
      <c r="M1362" s="97" t="s">
        <v>98</v>
      </c>
      <c r="N1362" s="97" t="s">
        <v>98</v>
      </c>
      <c r="O1362" s="97" t="s">
        <v>98</v>
      </c>
      <c r="P1362" s="100">
        <v>11547800</v>
      </c>
      <c r="Q1362" s="69">
        <v>2015</v>
      </c>
      <c r="R1362" s="69" t="s">
        <v>1455</v>
      </c>
      <c r="S1362" s="363">
        <v>42255</v>
      </c>
      <c r="T1362" s="69"/>
      <c r="U1362" s="350"/>
      <c r="V1362" s="417"/>
      <c r="W1362" s="67" t="s">
        <v>7936</v>
      </c>
      <c r="X1362" s="69" t="s">
        <v>7992</v>
      </c>
      <c r="Y1362" s="67" t="s">
        <v>7993</v>
      </c>
      <c r="Z1362" s="123" t="s">
        <v>7939</v>
      </c>
      <c r="AA1362" s="69"/>
      <c r="AB1362" s="67" t="s">
        <v>7994</v>
      </c>
      <c r="AC1362" s="89"/>
      <c r="AD1362" s="69"/>
      <c r="AE1362" s="69"/>
      <c r="AF1362" s="69"/>
      <c r="AG1362" s="69"/>
      <c r="AH1362" s="123" t="s">
        <v>1885</v>
      </c>
      <c r="AI1362" s="123"/>
      <c r="AJ1362" s="349">
        <v>123.55576499999999</v>
      </c>
      <c r="AK1362" s="349">
        <v>-10.186574999999999</v>
      </c>
      <c r="AL1362" s="123"/>
      <c r="AM1362" s="123"/>
      <c r="AN1362" s="123"/>
      <c r="AO1362" s="174"/>
      <c r="AP1362" s="174"/>
      <c r="AQ1362" s="174"/>
      <c r="AR1362" s="123"/>
      <c r="AS1362" s="350"/>
      <c r="AT1362" s="350"/>
      <c r="AU1362" s="123"/>
      <c r="AV1362" s="67"/>
      <c r="AW1362" s="179"/>
      <c r="AX1362" s="179"/>
      <c r="AY1362" s="123"/>
      <c r="AZ1362" s="123"/>
      <c r="BA1362" s="174"/>
      <c r="BB1362" s="174"/>
      <c r="BC1362" s="123"/>
      <c r="BD1362" s="86">
        <f t="shared" si="14"/>
        <v>5878600</v>
      </c>
      <c r="BE1362" s="86"/>
      <c r="BF1362" s="86"/>
      <c r="BG1362" s="179"/>
      <c r="BH1362" s="67"/>
      <c r="BI1362" s="123"/>
      <c r="BJ1362" s="179"/>
      <c r="BK1362" s="351"/>
      <c r="BL1362" s="351"/>
      <c r="BM1362" s="179"/>
      <c r="BN1362" s="89"/>
      <c r="BQ1362" s="20">
        <v>11547800</v>
      </c>
    </row>
    <row r="1363" spans="1:69" x14ac:dyDescent="0.25">
      <c r="A1363" s="97">
        <v>1360</v>
      </c>
      <c r="B1363" s="404" t="s">
        <v>7995</v>
      </c>
      <c r="C1363" s="67">
        <v>4100029542</v>
      </c>
      <c r="D1363" s="67" t="s">
        <v>7935</v>
      </c>
      <c r="E1363" s="204">
        <v>15470000</v>
      </c>
      <c r="F1363" s="69" t="s">
        <v>1455</v>
      </c>
      <c r="G1363" s="69">
        <v>2015</v>
      </c>
      <c r="H1363" s="174">
        <v>42249</v>
      </c>
      <c r="I1363" s="174">
        <v>42261</v>
      </c>
      <c r="J1363" s="97" t="s">
        <v>4375</v>
      </c>
      <c r="K1363" s="95"/>
      <c r="L1363" s="88" t="s">
        <v>4377</v>
      </c>
      <c r="M1363" s="97" t="s">
        <v>98</v>
      </c>
      <c r="N1363" s="97" t="s">
        <v>98</v>
      </c>
      <c r="O1363" s="97" t="s">
        <v>98</v>
      </c>
      <c r="P1363" s="100">
        <v>11547800</v>
      </c>
      <c r="Q1363" s="69">
        <v>2015</v>
      </c>
      <c r="R1363" s="69" t="s">
        <v>1455</v>
      </c>
      <c r="S1363" s="363">
        <v>42255</v>
      </c>
      <c r="T1363" s="69"/>
      <c r="U1363" s="350"/>
      <c r="V1363" s="417"/>
      <c r="W1363" s="67" t="s">
        <v>7936</v>
      </c>
      <c r="X1363" s="69" t="s">
        <v>7996</v>
      </c>
      <c r="Y1363" s="67" t="s">
        <v>7997</v>
      </c>
      <c r="Z1363" s="123" t="s">
        <v>7939</v>
      </c>
      <c r="AA1363" s="69"/>
      <c r="AB1363" s="67" t="s">
        <v>7994</v>
      </c>
      <c r="AC1363" s="89"/>
      <c r="AD1363" s="69"/>
      <c r="AE1363" s="69"/>
      <c r="AF1363" s="69"/>
      <c r="AG1363" s="69"/>
      <c r="AH1363" s="123" t="s">
        <v>1885</v>
      </c>
      <c r="AI1363" s="123"/>
      <c r="AJ1363" s="349">
        <v>120.27316999999999</v>
      </c>
      <c r="AK1363" s="349">
        <v>-9.6730520000000002</v>
      </c>
      <c r="AL1363" s="123"/>
      <c r="AM1363" s="123"/>
      <c r="AN1363" s="123"/>
      <c r="AO1363" s="174"/>
      <c r="AP1363" s="174"/>
      <c r="AQ1363" s="174"/>
      <c r="AR1363" s="123"/>
      <c r="AS1363" s="350"/>
      <c r="AT1363" s="350"/>
      <c r="AU1363" s="123"/>
      <c r="AV1363" s="67"/>
      <c r="AW1363" s="179"/>
      <c r="AX1363" s="179"/>
      <c r="AY1363" s="123"/>
      <c r="AZ1363" s="123"/>
      <c r="BA1363" s="174"/>
      <c r="BB1363" s="174"/>
      <c r="BC1363" s="123"/>
      <c r="BD1363" s="86">
        <f t="shared" si="14"/>
        <v>15470000</v>
      </c>
      <c r="BE1363" s="86"/>
      <c r="BF1363" s="86"/>
      <c r="BG1363" s="179"/>
      <c r="BH1363" s="67"/>
      <c r="BI1363" s="123"/>
      <c r="BJ1363" s="179"/>
      <c r="BK1363" s="351"/>
      <c r="BL1363" s="351"/>
      <c r="BM1363" s="179"/>
      <c r="BN1363" s="89"/>
      <c r="BQ1363" s="20">
        <v>11547800</v>
      </c>
    </row>
    <row r="1364" spans="1:69" x14ac:dyDescent="0.25">
      <c r="A1364" s="97">
        <v>1361</v>
      </c>
      <c r="B1364" s="404" t="s">
        <v>7998</v>
      </c>
      <c r="C1364" s="67">
        <v>4100029542</v>
      </c>
      <c r="D1364" s="67" t="s">
        <v>7935</v>
      </c>
      <c r="E1364" s="204">
        <v>15470000</v>
      </c>
      <c r="F1364" s="69" t="s">
        <v>1455</v>
      </c>
      <c r="G1364" s="69">
        <v>2015</v>
      </c>
      <c r="H1364" s="174">
        <v>42249</v>
      </c>
      <c r="I1364" s="174">
        <v>42261</v>
      </c>
      <c r="J1364" s="97" t="s">
        <v>4375</v>
      </c>
      <c r="K1364" s="95"/>
      <c r="L1364" s="88" t="s">
        <v>4377</v>
      </c>
      <c r="M1364" s="97" t="s">
        <v>98</v>
      </c>
      <c r="N1364" s="97" t="s">
        <v>98</v>
      </c>
      <c r="O1364" s="97" t="s">
        <v>98</v>
      </c>
      <c r="P1364" s="100">
        <v>11547800</v>
      </c>
      <c r="Q1364" s="69">
        <v>2015</v>
      </c>
      <c r="R1364" s="69" t="s">
        <v>1455</v>
      </c>
      <c r="S1364" s="363">
        <v>42255</v>
      </c>
      <c r="T1364" s="69"/>
      <c r="U1364" s="350"/>
      <c r="V1364" s="417"/>
      <c r="W1364" s="67" t="s">
        <v>7936</v>
      </c>
      <c r="X1364" s="69" t="s">
        <v>7999</v>
      </c>
      <c r="Y1364" s="67" t="s">
        <v>8000</v>
      </c>
      <c r="Z1364" s="123" t="s">
        <v>7939</v>
      </c>
      <c r="AA1364" s="69"/>
      <c r="AB1364" s="67" t="s">
        <v>7953</v>
      </c>
      <c r="AC1364" s="89"/>
      <c r="AD1364" s="69"/>
      <c r="AE1364" s="69"/>
      <c r="AF1364" s="69"/>
      <c r="AG1364" s="69"/>
      <c r="AH1364" s="123" t="s">
        <v>1885</v>
      </c>
      <c r="AI1364" s="123"/>
      <c r="AJ1364" s="349">
        <v>124.927594</v>
      </c>
      <c r="AK1364" s="349">
        <v>-9.1208369999999999</v>
      </c>
      <c r="AL1364" s="123"/>
      <c r="AM1364" s="123"/>
      <c r="AN1364" s="123"/>
      <c r="AO1364" s="174"/>
      <c r="AP1364" s="174"/>
      <c r="AQ1364" s="174"/>
      <c r="AR1364" s="123"/>
      <c r="AS1364" s="350"/>
      <c r="AT1364" s="350"/>
      <c r="AU1364" s="123"/>
      <c r="AV1364" s="67"/>
      <c r="AW1364" s="179"/>
      <c r="AX1364" s="179"/>
      <c r="AY1364" s="123"/>
      <c r="AZ1364" s="123"/>
      <c r="BA1364" s="174"/>
      <c r="BB1364" s="174"/>
      <c r="BC1364" s="123"/>
      <c r="BD1364" s="86">
        <f t="shared" si="14"/>
        <v>15470000</v>
      </c>
      <c r="BE1364" s="86"/>
      <c r="BF1364" s="86"/>
      <c r="BG1364" s="179"/>
      <c r="BH1364" s="67"/>
      <c r="BI1364" s="123"/>
      <c r="BJ1364" s="179"/>
      <c r="BK1364" s="351"/>
      <c r="BL1364" s="351"/>
      <c r="BM1364" s="179"/>
      <c r="BN1364" s="89"/>
      <c r="BQ1364" s="20">
        <v>11547800</v>
      </c>
    </row>
    <row r="1365" spans="1:69" x14ac:dyDescent="0.25">
      <c r="A1365" s="97">
        <v>1362</v>
      </c>
      <c r="B1365" s="404" t="s">
        <v>8001</v>
      </c>
      <c r="C1365" s="67"/>
      <c r="D1365" s="67"/>
      <c r="E1365" s="204">
        <f>P1365</f>
        <v>3500000</v>
      </c>
      <c r="F1365" s="69"/>
      <c r="G1365" s="69"/>
      <c r="H1365" s="174"/>
      <c r="I1365" s="174"/>
      <c r="J1365" s="97" t="s">
        <v>628</v>
      </c>
      <c r="K1365" s="95" t="s">
        <v>2391</v>
      </c>
      <c r="L1365" s="88" t="s">
        <v>630</v>
      </c>
      <c r="M1365" s="99" t="s">
        <v>1636</v>
      </c>
      <c r="N1365" s="69" t="s">
        <v>98</v>
      </c>
      <c r="O1365" s="69" t="s">
        <v>98</v>
      </c>
      <c r="P1365" s="100">
        <v>3500000</v>
      </c>
      <c r="Q1365" s="97">
        <v>2015</v>
      </c>
      <c r="R1365" s="69" t="s">
        <v>1455</v>
      </c>
      <c r="S1365" s="363">
        <v>42255</v>
      </c>
      <c r="T1365" s="69"/>
      <c r="U1365" s="350"/>
      <c r="V1365" s="417"/>
      <c r="W1365" s="67" t="s">
        <v>7860</v>
      </c>
      <c r="X1365" s="348" t="s">
        <v>8002</v>
      </c>
      <c r="Y1365" s="142" t="s">
        <v>8003</v>
      </c>
      <c r="Z1365" s="89" t="s">
        <v>1640</v>
      </c>
      <c r="AA1365" s="69"/>
      <c r="AB1365" s="67"/>
      <c r="AC1365" s="89"/>
      <c r="AD1365" s="69"/>
      <c r="AE1365" s="69"/>
      <c r="AF1365" s="69"/>
      <c r="AG1365" s="69"/>
      <c r="AH1365" s="123" t="s">
        <v>1885</v>
      </c>
      <c r="AI1365" s="123"/>
      <c r="AJ1365" s="349"/>
      <c r="AK1365" s="349"/>
      <c r="AL1365" s="123"/>
      <c r="AM1365" s="123"/>
      <c r="AN1365" s="123"/>
      <c r="AO1365" s="174"/>
      <c r="AP1365" s="174"/>
      <c r="AQ1365" s="174"/>
      <c r="AR1365" s="123"/>
      <c r="AS1365" s="350"/>
      <c r="AT1365" s="350"/>
      <c r="AU1365" s="123"/>
      <c r="AV1365" s="67" t="s">
        <v>14855</v>
      </c>
      <c r="AW1365" s="87">
        <v>42284</v>
      </c>
      <c r="AX1365" s="179"/>
      <c r="AY1365" s="123"/>
      <c r="AZ1365" s="123"/>
      <c r="BA1365" s="174"/>
      <c r="BB1365" s="174"/>
      <c r="BC1365" s="123"/>
      <c r="BD1365" s="86">
        <f t="shared" si="14"/>
        <v>3500000</v>
      </c>
      <c r="BE1365" s="86"/>
      <c r="BF1365" s="86"/>
      <c r="BG1365" s="179"/>
      <c r="BH1365" s="67"/>
      <c r="BI1365" s="123"/>
      <c r="BJ1365" s="179"/>
      <c r="BK1365" s="351"/>
      <c r="BL1365" s="351"/>
      <c r="BM1365" s="179"/>
      <c r="BN1365" s="89"/>
      <c r="BO1365" t="s">
        <v>7705</v>
      </c>
      <c r="BQ1365" s="20">
        <v>3500000</v>
      </c>
    </row>
    <row r="1366" spans="1:69" x14ac:dyDescent="0.25">
      <c r="A1366" s="97">
        <v>1363</v>
      </c>
      <c r="B1366" s="404" t="s">
        <v>8004</v>
      </c>
      <c r="C1366" s="67"/>
      <c r="D1366" s="67"/>
      <c r="E1366" s="204">
        <f>P1366</f>
        <v>3500000</v>
      </c>
      <c r="F1366" s="69"/>
      <c r="G1366" s="69"/>
      <c r="H1366" s="174"/>
      <c r="I1366" s="174"/>
      <c r="J1366" s="97" t="s">
        <v>628</v>
      </c>
      <c r="K1366" s="95" t="s">
        <v>2391</v>
      </c>
      <c r="L1366" s="88" t="s">
        <v>630</v>
      </c>
      <c r="M1366" s="99" t="s">
        <v>1636</v>
      </c>
      <c r="N1366" s="69" t="s">
        <v>98</v>
      </c>
      <c r="O1366" s="69" t="s">
        <v>98</v>
      </c>
      <c r="P1366" s="100">
        <v>3500000</v>
      </c>
      <c r="Q1366" s="97">
        <v>2015</v>
      </c>
      <c r="R1366" s="69" t="s">
        <v>1455</v>
      </c>
      <c r="S1366" s="363">
        <v>42255</v>
      </c>
      <c r="T1366" s="69"/>
      <c r="U1366" s="350"/>
      <c r="V1366" s="417"/>
      <c r="W1366" s="67" t="s">
        <v>7860</v>
      </c>
      <c r="X1366" s="348" t="s">
        <v>8005</v>
      </c>
      <c r="Y1366" s="142" t="s">
        <v>8006</v>
      </c>
      <c r="Z1366" s="89" t="s">
        <v>1640</v>
      </c>
      <c r="AA1366" s="69"/>
      <c r="AB1366" s="67"/>
      <c r="AC1366" s="89"/>
      <c r="AD1366" s="69"/>
      <c r="AE1366" s="69"/>
      <c r="AF1366" s="69"/>
      <c r="AG1366" s="69"/>
      <c r="AH1366" s="123" t="s">
        <v>437</v>
      </c>
      <c r="AI1366" s="123"/>
      <c r="AJ1366" s="349"/>
      <c r="AK1366" s="349"/>
      <c r="AL1366" s="123"/>
      <c r="AM1366" s="123"/>
      <c r="AN1366" s="123"/>
      <c r="AO1366" s="174"/>
      <c r="AP1366" s="174"/>
      <c r="AQ1366" s="174"/>
      <c r="AR1366" s="123"/>
      <c r="AS1366" s="350"/>
      <c r="AT1366" s="350"/>
      <c r="AU1366" s="123"/>
      <c r="AV1366" s="67" t="s">
        <v>14662</v>
      </c>
      <c r="AW1366" s="179">
        <v>42276</v>
      </c>
      <c r="AX1366" s="179"/>
      <c r="AY1366" s="123"/>
      <c r="AZ1366" s="123"/>
      <c r="BA1366" s="174"/>
      <c r="BB1366" s="174"/>
      <c r="BC1366" s="123"/>
      <c r="BD1366" s="86">
        <f t="shared" si="14"/>
        <v>3500000</v>
      </c>
      <c r="BE1366" s="86"/>
      <c r="BF1366" s="86"/>
      <c r="BG1366" s="179"/>
      <c r="BH1366" s="67"/>
      <c r="BI1366" s="123"/>
      <c r="BJ1366" s="179"/>
      <c r="BK1366" s="351"/>
      <c r="BL1366" s="351"/>
      <c r="BM1366" s="179"/>
      <c r="BN1366" s="89"/>
      <c r="BO1366" t="s">
        <v>7705</v>
      </c>
      <c r="BQ1366" s="20">
        <v>3500000</v>
      </c>
    </row>
    <row r="1367" spans="1:69" x14ac:dyDescent="0.25">
      <c r="A1367" s="97">
        <v>1364</v>
      </c>
      <c r="B1367" s="404" t="s">
        <v>8007</v>
      </c>
      <c r="C1367" s="67"/>
      <c r="D1367" s="67"/>
      <c r="E1367" s="204">
        <f>P1367</f>
        <v>3500000</v>
      </c>
      <c r="F1367" s="69"/>
      <c r="G1367" s="69"/>
      <c r="H1367" s="174"/>
      <c r="I1367" s="174"/>
      <c r="J1367" s="97" t="s">
        <v>628</v>
      </c>
      <c r="K1367" s="95" t="s">
        <v>2391</v>
      </c>
      <c r="L1367" s="88" t="s">
        <v>630</v>
      </c>
      <c r="M1367" s="99" t="s">
        <v>1636</v>
      </c>
      <c r="N1367" s="69" t="s">
        <v>98</v>
      </c>
      <c r="O1367" s="69" t="s">
        <v>98</v>
      </c>
      <c r="P1367" s="100">
        <v>3500000</v>
      </c>
      <c r="Q1367" s="97">
        <v>2015</v>
      </c>
      <c r="R1367" s="69" t="s">
        <v>1455</v>
      </c>
      <c r="S1367" s="363">
        <v>42255</v>
      </c>
      <c r="T1367" s="69"/>
      <c r="U1367" s="350"/>
      <c r="V1367" s="417"/>
      <c r="W1367" s="67" t="s">
        <v>7860</v>
      </c>
      <c r="X1367" s="348" t="s">
        <v>8008</v>
      </c>
      <c r="Y1367" s="142" t="s">
        <v>8009</v>
      </c>
      <c r="Z1367" s="89" t="s">
        <v>1640</v>
      </c>
      <c r="AA1367" s="69"/>
      <c r="AB1367" s="67"/>
      <c r="AC1367" s="89"/>
      <c r="AD1367" s="69"/>
      <c r="AE1367" s="69"/>
      <c r="AF1367" s="69"/>
      <c r="AG1367" s="69"/>
      <c r="AH1367" s="123" t="s">
        <v>437</v>
      </c>
      <c r="AI1367" s="123"/>
      <c r="AJ1367" s="349"/>
      <c r="AK1367" s="349"/>
      <c r="AL1367" s="123"/>
      <c r="AM1367" s="123"/>
      <c r="AN1367" s="123"/>
      <c r="AO1367" s="174"/>
      <c r="AP1367" s="174"/>
      <c r="AQ1367" s="174"/>
      <c r="AR1367" s="123"/>
      <c r="AS1367" s="350"/>
      <c r="AT1367" s="350"/>
      <c r="AU1367" s="123"/>
      <c r="AV1367" s="67" t="s">
        <v>14660</v>
      </c>
      <c r="AW1367" s="179">
        <v>42262</v>
      </c>
      <c r="AX1367" s="179"/>
      <c r="AY1367" s="123"/>
      <c r="AZ1367" s="123"/>
      <c r="BA1367" s="174"/>
      <c r="BB1367" s="174"/>
      <c r="BC1367" s="123"/>
      <c r="BD1367" s="86">
        <f t="shared" si="14"/>
        <v>3500000</v>
      </c>
      <c r="BE1367" s="86"/>
      <c r="BF1367" s="86"/>
      <c r="BG1367" s="179"/>
      <c r="BH1367" s="67"/>
      <c r="BI1367" s="123"/>
      <c r="BJ1367" s="179"/>
      <c r="BK1367" s="351"/>
      <c r="BL1367" s="351"/>
      <c r="BM1367" s="179"/>
      <c r="BN1367" s="89"/>
      <c r="BO1367" t="s">
        <v>7705</v>
      </c>
      <c r="BQ1367" s="20">
        <v>3500000</v>
      </c>
    </row>
    <row r="1368" spans="1:69" x14ac:dyDescent="0.25">
      <c r="A1368" s="97">
        <v>1365</v>
      </c>
      <c r="B1368" s="404" t="s">
        <v>8010</v>
      </c>
      <c r="C1368" s="67"/>
      <c r="D1368" s="67"/>
      <c r="E1368" s="204">
        <f>P1368</f>
        <v>3500000</v>
      </c>
      <c r="F1368" s="69"/>
      <c r="G1368" s="69"/>
      <c r="H1368" s="174"/>
      <c r="I1368" s="174"/>
      <c r="J1368" s="97" t="s">
        <v>628</v>
      </c>
      <c r="K1368" s="95" t="s">
        <v>2391</v>
      </c>
      <c r="L1368" s="88" t="s">
        <v>630</v>
      </c>
      <c r="M1368" s="99" t="s">
        <v>1636</v>
      </c>
      <c r="N1368" s="69" t="s">
        <v>98</v>
      </c>
      <c r="O1368" s="69" t="s">
        <v>98</v>
      </c>
      <c r="P1368" s="100">
        <v>3500000</v>
      </c>
      <c r="Q1368" s="97">
        <v>2015</v>
      </c>
      <c r="R1368" s="69" t="s">
        <v>1455</v>
      </c>
      <c r="S1368" s="363">
        <v>42255</v>
      </c>
      <c r="T1368" s="69"/>
      <c r="U1368" s="350"/>
      <c r="V1368" s="417"/>
      <c r="W1368" s="67" t="s">
        <v>7860</v>
      </c>
      <c r="X1368" s="348" t="s">
        <v>8011</v>
      </c>
      <c r="Y1368" s="142" t="s">
        <v>8012</v>
      </c>
      <c r="Z1368" s="89" t="s">
        <v>1640</v>
      </c>
      <c r="AA1368" s="69"/>
      <c r="AB1368" s="67"/>
      <c r="AC1368" s="89"/>
      <c r="AD1368" s="69"/>
      <c r="AE1368" s="69"/>
      <c r="AF1368" s="69"/>
      <c r="AG1368" s="69"/>
      <c r="AH1368" s="123" t="s">
        <v>437</v>
      </c>
      <c r="AI1368" s="123"/>
      <c r="AJ1368" s="349"/>
      <c r="AK1368" s="349"/>
      <c r="AL1368" s="123"/>
      <c r="AM1368" s="123"/>
      <c r="AN1368" s="123"/>
      <c r="AO1368" s="174"/>
      <c r="AP1368" s="174"/>
      <c r="AQ1368" s="174"/>
      <c r="AR1368" s="123"/>
      <c r="AS1368" s="350"/>
      <c r="AT1368" s="350"/>
      <c r="AU1368" s="123"/>
      <c r="AV1368" s="67" t="s">
        <v>14663</v>
      </c>
      <c r="AW1368" s="179">
        <v>42276</v>
      </c>
      <c r="AX1368" s="179"/>
      <c r="AY1368" s="123"/>
      <c r="AZ1368" s="123"/>
      <c r="BA1368" s="174"/>
      <c r="BB1368" s="174"/>
      <c r="BC1368" s="123"/>
      <c r="BD1368" s="86">
        <f t="shared" si="14"/>
        <v>3500000</v>
      </c>
      <c r="BE1368" s="86"/>
      <c r="BF1368" s="86"/>
      <c r="BG1368" s="179"/>
      <c r="BH1368" s="67"/>
      <c r="BI1368" s="123"/>
      <c r="BJ1368" s="179"/>
      <c r="BK1368" s="351"/>
      <c r="BL1368" s="351"/>
      <c r="BM1368" s="179"/>
      <c r="BN1368" s="89"/>
      <c r="BO1368" t="s">
        <v>7705</v>
      </c>
      <c r="BQ1368" s="20">
        <v>3500000</v>
      </c>
    </row>
    <row r="1369" spans="1:69" x14ac:dyDescent="0.25">
      <c r="A1369" s="97">
        <v>1366</v>
      </c>
      <c r="B1369" s="404" t="s">
        <v>8013</v>
      </c>
      <c r="C1369" s="67">
        <v>4100026700</v>
      </c>
      <c r="D1369" s="67" t="s">
        <v>8014</v>
      </c>
      <c r="E1369" s="204">
        <v>10575000</v>
      </c>
      <c r="F1369" s="69" t="s">
        <v>8015</v>
      </c>
      <c r="G1369" s="69">
        <v>2015</v>
      </c>
      <c r="H1369" s="174">
        <v>42134</v>
      </c>
      <c r="I1369" s="174">
        <v>42254</v>
      </c>
      <c r="J1369" s="97" t="s">
        <v>4375</v>
      </c>
      <c r="K1369" s="95"/>
      <c r="L1369" s="88" t="s">
        <v>4377</v>
      </c>
      <c r="M1369" s="97" t="s">
        <v>98</v>
      </c>
      <c r="N1369" s="97" t="s">
        <v>98</v>
      </c>
      <c r="O1369" s="97" t="s">
        <v>98</v>
      </c>
      <c r="P1369" s="100">
        <v>8857000</v>
      </c>
      <c r="Q1369" s="69">
        <v>2015</v>
      </c>
      <c r="R1369" s="69" t="s">
        <v>335</v>
      </c>
      <c r="S1369" s="363">
        <v>42179</v>
      </c>
      <c r="T1369" s="69"/>
      <c r="U1369" s="350"/>
      <c r="V1369" s="417"/>
      <c r="W1369" s="67" t="s">
        <v>5829</v>
      </c>
      <c r="X1369" s="69" t="s">
        <v>8016</v>
      </c>
      <c r="Y1369" s="67" t="s">
        <v>8017</v>
      </c>
      <c r="Z1369" s="123"/>
      <c r="AA1369" s="69"/>
      <c r="AB1369" s="67"/>
      <c r="AC1369" s="89"/>
      <c r="AD1369" s="69"/>
      <c r="AE1369" s="69"/>
      <c r="AF1369" s="69"/>
      <c r="AG1369" s="69"/>
      <c r="AH1369" s="123"/>
      <c r="AI1369" s="123"/>
      <c r="AJ1369" s="349"/>
      <c r="AK1369" s="349"/>
      <c r="AL1369" s="123"/>
      <c r="AM1369" s="123"/>
      <c r="AN1369" s="123"/>
      <c r="AO1369" s="174"/>
      <c r="AP1369" s="174"/>
      <c r="AQ1369" s="174"/>
      <c r="AR1369" s="123"/>
      <c r="AS1369" s="350"/>
      <c r="AT1369" s="350"/>
      <c r="AU1369" s="123"/>
      <c r="AV1369" s="67"/>
      <c r="AW1369" s="179"/>
      <c r="AX1369" s="179"/>
      <c r="AY1369" s="123"/>
      <c r="AZ1369" s="123"/>
      <c r="BA1369" s="174"/>
      <c r="BB1369" s="174"/>
      <c r="BC1369" s="123"/>
      <c r="BD1369" s="86">
        <f t="shared" si="14"/>
        <v>10575000</v>
      </c>
      <c r="BE1369" s="86"/>
      <c r="BF1369" s="86"/>
      <c r="BG1369" s="179"/>
      <c r="BH1369" s="67"/>
      <c r="BI1369" s="123"/>
      <c r="BJ1369" s="179"/>
      <c r="BK1369" s="351"/>
      <c r="BL1369" s="351"/>
      <c r="BM1369" s="179"/>
      <c r="BN1369" s="89"/>
      <c r="BQ1369" s="20">
        <v>8857000</v>
      </c>
    </row>
    <row r="1370" spans="1:69" x14ac:dyDescent="0.25">
      <c r="A1370" s="97">
        <v>1367</v>
      </c>
      <c r="B1370" s="404" t="s">
        <v>8018</v>
      </c>
      <c r="C1370" s="67"/>
      <c r="D1370" s="67"/>
      <c r="E1370" s="204"/>
      <c r="F1370" s="69"/>
      <c r="G1370" s="69"/>
      <c r="H1370" s="174"/>
      <c r="I1370" s="174"/>
      <c r="J1370" s="97" t="s">
        <v>152</v>
      </c>
      <c r="K1370" s="95" t="s">
        <v>955</v>
      </c>
      <c r="L1370" s="88" t="s">
        <v>154</v>
      </c>
      <c r="M1370" s="97" t="s">
        <v>98</v>
      </c>
      <c r="N1370" s="97" t="s">
        <v>98</v>
      </c>
      <c r="O1370" s="97" t="s">
        <v>98</v>
      </c>
      <c r="P1370" s="100">
        <v>1500000</v>
      </c>
      <c r="Q1370" s="97">
        <v>2015</v>
      </c>
      <c r="R1370" s="69" t="s">
        <v>1455</v>
      </c>
      <c r="S1370" s="363">
        <v>42255</v>
      </c>
      <c r="T1370" s="69"/>
      <c r="U1370" s="350"/>
      <c r="V1370" s="417"/>
      <c r="W1370" s="67" t="s">
        <v>5523</v>
      </c>
      <c r="X1370" s="348" t="s">
        <v>8019</v>
      </c>
      <c r="Y1370" s="142" t="s">
        <v>8020</v>
      </c>
      <c r="Z1370" s="123" t="s">
        <v>8021</v>
      </c>
      <c r="AA1370" s="69"/>
      <c r="AB1370" s="67"/>
      <c r="AC1370" s="89"/>
      <c r="AD1370" s="69"/>
      <c r="AE1370" s="69"/>
      <c r="AF1370" s="69"/>
      <c r="AG1370" s="69"/>
      <c r="AH1370" s="123" t="s">
        <v>741</v>
      </c>
      <c r="AI1370" s="89" t="s">
        <v>8022</v>
      </c>
      <c r="AJ1370" s="378">
        <v>109.042839</v>
      </c>
      <c r="AK1370" s="378">
        <v>-6.8730549999999999</v>
      </c>
      <c r="AL1370" s="123"/>
      <c r="AM1370" s="123"/>
      <c r="AN1370" s="123"/>
      <c r="AO1370" s="174"/>
      <c r="AP1370" s="174"/>
      <c r="AQ1370" s="174"/>
      <c r="AR1370" s="123"/>
      <c r="AS1370" s="350"/>
      <c r="AT1370" s="350"/>
      <c r="AU1370" s="123"/>
      <c r="AV1370" s="67"/>
      <c r="AW1370" s="179"/>
      <c r="AX1370" s="179"/>
      <c r="AY1370" s="123"/>
      <c r="AZ1370" s="123"/>
      <c r="BA1370" s="174"/>
      <c r="BB1370" s="174"/>
      <c r="BC1370" s="123"/>
      <c r="BD1370" s="86">
        <f t="shared" si="14"/>
        <v>0</v>
      </c>
      <c r="BE1370" s="86"/>
      <c r="BF1370" s="86"/>
      <c r="BG1370" s="179"/>
      <c r="BH1370" s="67"/>
      <c r="BI1370" s="123"/>
      <c r="BJ1370" s="179"/>
      <c r="BK1370" s="351"/>
      <c r="BL1370" s="351"/>
      <c r="BM1370" s="179"/>
      <c r="BN1370" s="89"/>
      <c r="BQ1370" s="20">
        <v>1500000</v>
      </c>
    </row>
    <row r="1371" spans="1:69" x14ac:dyDescent="0.25">
      <c r="A1371" s="97">
        <v>1368</v>
      </c>
      <c r="B1371" s="404" t="s">
        <v>8023</v>
      </c>
      <c r="C1371" s="88">
        <v>4100029619</v>
      </c>
      <c r="D1371" s="67" t="s">
        <v>5364</v>
      </c>
      <c r="E1371" s="204">
        <v>8857000</v>
      </c>
      <c r="F1371" s="69" t="s">
        <v>1455</v>
      </c>
      <c r="G1371" s="69">
        <v>2015</v>
      </c>
      <c r="H1371" s="174">
        <v>42251</v>
      </c>
      <c r="I1371" s="174">
        <v>42257</v>
      </c>
      <c r="J1371" s="97" t="s">
        <v>4375</v>
      </c>
      <c r="K1371" s="95"/>
      <c r="L1371" s="88" t="s">
        <v>4377</v>
      </c>
      <c r="M1371" s="97" t="s">
        <v>98</v>
      </c>
      <c r="N1371" s="97" t="s">
        <v>98</v>
      </c>
      <c r="O1371" s="97" t="s">
        <v>98</v>
      </c>
      <c r="P1371" s="100">
        <v>8857000</v>
      </c>
      <c r="Q1371" s="97">
        <v>2015</v>
      </c>
      <c r="R1371" s="69" t="s">
        <v>1455</v>
      </c>
      <c r="S1371" s="363">
        <v>42255</v>
      </c>
      <c r="T1371" s="69"/>
      <c r="U1371" s="350"/>
      <c r="V1371" s="417"/>
      <c r="W1371" s="67"/>
      <c r="X1371" s="69" t="s">
        <v>8024</v>
      </c>
      <c r="Y1371" s="67" t="s">
        <v>8025</v>
      </c>
      <c r="Z1371" s="123" t="s">
        <v>8026</v>
      </c>
      <c r="AA1371" s="69"/>
      <c r="AB1371" s="67"/>
      <c r="AC1371" s="89"/>
      <c r="AD1371" s="69"/>
      <c r="AE1371" s="69"/>
      <c r="AF1371" s="69"/>
      <c r="AG1371" s="69"/>
      <c r="AH1371" s="123" t="s">
        <v>1885</v>
      </c>
      <c r="AI1371" s="123" t="s">
        <v>8027</v>
      </c>
      <c r="AJ1371" s="349">
        <v>102.27187000000001</v>
      </c>
      <c r="AK1371" s="349">
        <v>-3.7649300000000001</v>
      </c>
      <c r="AL1371" s="123"/>
      <c r="AM1371" s="123"/>
      <c r="AN1371" s="123"/>
      <c r="AO1371" s="174"/>
      <c r="AP1371" s="174"/>
      <c r="AQ1371" s="174"/>
      <c r="AR1371" s="123"/>
      <c r="AS1371" s="350"/>
      <c r="AT1371" s="350"/>
      <c r="AU1371" s="123"/>
      <c r="AV1371" s="67"/>
      <c r="AW1371" s="179"/>
      <c r="AX1371" s="179"/>
      <c r="AY1371" s="123"/>
      <c r="AZ1371" s="123"/>
      <c r="BA1371" s="174"/>
      <c r="BB1371" s="174"/>
      <c r="BC1371" s="123"/>
      <c r="BD1371" s="86">
        <f t="shared" si="14"/>
        <v>8857000</v>
      </c>
      <c r="BE1371" s="86"/>
      <c r="BF1371" s="86"/>
      <c r="BG1371" s="179"/>
      <c r="BH1371" s="67"/>
      <c r="BI1371" s="123"/>
      <c r="BJ1371" s="179"/>
      <c r="BK1371" s="351"/>
      <c r="BL1371" s="351"/>
      <c r="BM1371" s="179"/>
      <c r="BN1371" s="89"/>
      <c r="BQ1371" s="20">
        <v>8857000</v>
      </c>
    </row>
    <row r="1372" spans="1:69" x14ac:dyDescent="0.25">
      <c r="A1372" s="97">
        <v>1369</v>
      </c>
      <c r="B1372" s="404" t="s">
        <v>8028</v>
      </c>
      <c r="C1372" s="67" t="s">
        <v>14841</v>
      </c>
      <c r="D1372" s="67" t="s">
        <v>2986</v>
      </c>
      <c r="E1372" s="204">
        <v>9000000</v>
      </c>
      <c r="F1372" s="69" t="s">
        <v>8305</v>
      </c>
      <c r="G1372" s="69">
        <v>2015</v>
      </c>
      <c r="H1372" s="174">
        <v>42282</v>
      </c>
      <c r="I1372" s="174">
        <v>42283</v>
      </c>
      <c r="J1372" s="69" t="s">
        <v>2987</v>
      </c>
      <c r="K1372" s="123" t="s">
        <v>2988</v>
      </c>
      <c r="L1372" s="67" t="s">
        <v>2989</v>
      </c>
      <c r="M1372" s="67" t="s">
        <v>4888</v>
      </c>
      <c r="N1372" s="69" t="s">
        <v>98</v>
      </c>
      <c r="O1372" s="69" t="s">
        <v>98</v>
      </c>
      <c r="P1372" s="100">
        <v>6800000</v>
      </c>
      <c r="Q1372" s="69">
        <v>2015</v>
      </c>
      <c r="R1372" s="69" t="s">
        <v>1455</v>
      </c>
      <c r="S1372" s="363">
        <v>42256</v>
      </c>
      <c r="T1372" s="69"/>
      <c r="U1372" s="350"/>
      <c r="V1372" s="417"/>
      <c r="W1372" s="67" t="s">
        <v>8029</v>
      </c>
      <c r="X1372" s="833" t="s">
        <v>15079</v>
      </c>
      <c r="Y1372" s="67" t="s">
        <v>8030</v>
      </c>
      <c r="Z1372" s="123" t="s">
        <v>8031</v>
      </c>
      <c r="AA1372" s="69"/>
      <c r="AB1372" s="67"/>
      <c r="AC1372" s="89"/>
      <c r="AD1372" s="69"/>
      <c r="AE1372" s="69"/>
      <c r="AF1372" s="69"/>
      <c r="AG1372" s="69"/>
      <c r="AH1372" s="123"/>
      <c r="AI1372" s="123"/>
      <c r="AJ1372" s="349"/>
      <c r="AK1372" s="349"/>
      <c r="AL1372" s="123"/>
      <c r="AM1372" s="123"/>
      <c r="AN1372" s="123"/>
      <c r="AO1372" s="174"/>
      <c r="AP1372" s="174"/>
      <c r="AQ1372" s="174"/>
      <c r="AR1372" s="123"/>
      <c r="AS1372" s="350"/>
      <c r="AT1372" s="350"/>
      <c r="AU1372" s="123"/>
      <c r="AV1372" s="67"/>
      <c r="AW1372" s="179"/>
      <c r="AX1372" s="179"/>
      <c r="AY1372" s="123"/>
      <c r="AZ1372" s="123"/>
      <c r="BA1372" s="174">
        <v>42284</v>
      </c>
      <c r="BB1372" s="174">
        <v>42293</v>
      </c>
      <c r="BC1372" s="123"/>
      <c r="BD1372" s="86">
        <f t="shared" si="14"/>
        <v>9000000</v>
      </c>
      <c r="BE1372" s="86">
        <v>0</v>
      </c>
      <c r="BF1372" s="823">
        <f>+BD1372</f>
        <v>9000000</v>
      </c>
      <c r="BG1372" s="174">
        <v>42293</v>
      </c>
      <c r="BH1372" s="67" t="s">
        <v>242</v>
      </c>
      <c r="BI1372" s="123" t="s">
        <v>15155</v>
      </c>
      <c r="BJ1372" s="179">
        <v>42296</v>
      </c>
      <c r="BK1372" s="351">
        <v>42317</v>
      </c>
      <c r="BL1372" s="351"/>
      <c r="BM1372" s="179"/>
      <c r="BN1372" s="89"/>
      <c r="BQ1372" s="20">
        <v>6800000</v>
      </c>
    </row>
    <row r="1373" spans="1:69" x14ac:dyDescent="0.25">
      <c r="A1373" s="97">
        <v>1370</v>
      </c>
      <c r="B1373" s="404" t="s">
        <v>8032</v>
      </c>
      <c r="C1373" s="67" t="s">
        <v>14572</v>
      </c>
      <c r="D1373" s="67" t="s">
        <v>2986</v>
      </c>
      <c r="E1373" s="204">
        <v>6800000</v>
      </c>
      <c r="F1373" s="69" t="s">
        <v>1455</v>
      </c>
      <c r="G1373" s="69">
        <v>2015</v>
      </c>
      <c r="H1373" s="174">
        <v>42271</v>
      </c>
      <c r="I1373" s="174">
        <v>42275</v>
      </c>
      <c r="J1373" s="69" t="s">
        <v>2987</v>
      </c>
      <c r="K1373" s="123" t="s">
        <v>2988</v>
      </c>
      <c r="L1373" s="67" t="s">
        <v>2989</v>
      </c>
      <c r="M1373" s="67" t="s">
        <v>4888</v>
      </c>
      <c r="N1373" s="69" t="s">
        <v>98</v>
      </c>
      <c r="O1373" s="69" t="s">
        <v>98</v>
      </c>
      <c r="P1373" s="100">
        <v>6800000</v>
      </c>
      <c r="Q1373" s="69">
        <v>2015</v>
      </c>
      <c r="R1373" s="69" t="s">
        <v>1455</v>
      </c>
      <c r="S1373" s="363">
        <v>42257</v>
      </c>
      <c r="T1373" s="69"/>
      <c r="U1373" s="350"/>
      <c r="V1373" s="417"/>
      <c r="W1373" s="67" t="s">
        <v>6782</v>
      </c>
      <c r="X1373" s="69">
        <v>601855</v>
      </c>
      <c r="Y1373" s="67" t="s">
        <v>8033</v>
      </c>
      <c r="Z1373" s="123" t="s">
        <v>8031</v>
      </c>
      <c r="AA1373" s="69"/>
      <c r="AB1373" s="67"/>
      <c r="AC1373" s="89"/>
      <c r="AD1373" s="69"/>
      <c r="AE1373" s="69"/>
      <c r="AF1373" s="69"/>
      <c r="AG1373" s="69"/>
      <c r="AH1373" s="123" t="s">
        <v>384</v>
      </c>
      <c r="AI1373" s="123" t="s">
        <v>8034</v>
      </c>
      <c r="AJ1373" s="349">
        <v>106.89764</v>
      </c>
      <c r="AK1373" s="349">
        <v>-6.4915799999999999</v>
      </c>
      <c r="AL1373" s="123"/>
      <c r="AM1373" s="123"/>
      <c r="AN1373" s="123"/>
      <c r="AO1373" s="174"/>
      <c r="AP1373" s="174"/>
      <c r="AQ1373" s="174"/>
      <c r="AR1373" s="123"/>
      <c r="AS1373" s="350"/>
      <c r="AT1373" s="350"/>
      <c r="AU1373" s="123"/>
      <c r="AV1373" s="67"/>
      <c r="AW1373" s="179"/>
      <c r="AX1373" s="147"/>
      <c r="AY1373" s="123"/>
      <c r="AZ1373" s="123"/>
      <c r="BA1373" s="174">
        <v>42278</v>
      </c>
      <c r="BB1373" s="174">
        <v>42293</v>
      </c>
      <c r="BC1373" s="123"/>
      <c r="BD1373" s="86">
        <f t="shared" si="14"/>
        <v>6800000</v>
      </c>
      <c r="BE1373" s="86">
        <v>0</v>
      </c>
      <c r="BF1373" s="823">
        <f>+BD1373</f>
        <v>6800000</v>
      </c>
      <c r="BG1373" s="174">
        <v>42293</v>
      </c>
      <c r="BH1373" s="67" t="s">
        <v>242</v>
      </c>
      <c r="BI1373" s="123" t="s">
        <v>15156</v>
      </c>
      <c r="BJ1373" s="179">
        <v>42296</v>
      </c>
      <c r="BK1373" s="351">
        <v>42317</v>
      </c>
      <c r="BL1373" s="351"/>
      <c r="BM1373" s="179"/>
      <c r="BN1373" s="89"/>
      <c r="BQ1373" s="20">
        <v>6800000</v>
      </c>
    </row>
    <row r="1374" spans="1:69" x14ac:dyDescent="0.25">
      <c r="A1374" s="97">
        <v>1371</v>
      </c>
      <c r="B1374" s="404" t="s">
        <v>8035</v>
      </c>
      <c r="C1374" s="67">
        <v>4500073430</v>
      </c>
      <c r="D1374" s="67" t="s">
        <v>5407</v>
      </c>
      <c r="E1374" s="204">
        <v>6000000</v>
      </c>
      <c r="F1374" s="69" t="s">
        <v>1455</v>
      </c>
      <c r="G1374" s="69">
        <v>2015</v>
      </c>
      <c r="H1374" s="174">
        <v>42263</v>
      </c>
      <c r="I1374" s="174">
        <v>42270</v>
      </c>
      <c r="J1374" s="97" t="s">
        <v>94</v>
      </c>
      <c r="K1374" s="95" t="s">
        <v>95</v>
      </c>
      <c r="L1374" s="88" t="s">
        <v>96</v>
      </c>
      <c r="M1374" s="159" t="s">
        <v>377</v>
      </c>
      <c r="N1374" s="94" t="s">
        <v>98</v>
      </c>
      <c r="O1374" s="94" t="s">
        <v>98</v>
      </c>
      <c r="P1374" s="100">
        <v>6000000</v>
      </c>
      <c r="Q1374" s="69">
        <v>2015</v>
      </c>
      <c r="R1374" s="69" t="s">
        <v>1455</v>
      </c>
      <c r="S1374" s="363">
        <v>42257</v>
      </c>
      <c r="T1374" s="69"/>
      <c r="U1374" s="350"/>
      <c r="V1374" s="417"/>
      <c r="W1374" s="67" t="s">
        <v>841</v>
      </c>
      <c r="X1374" s="69" t="s">
        <v>8036</v>
      </c>
      <c r="Y1374" s="67" t="s">
        <v>8037</v>
      </c>
      <c r="Z1374" s="123" t="s">
        <v>8038</v>
      </c>
      <c r="AA1374" s="69"/>
      <c r="AB1374" s="67" t="s">
        <v>8039</v>
      </c>
      <c r="AC1374" s="89" t="s">
        <v>5579</v>
      </c>
      <c r="AD1374" s="69"/>
      <c r="AE1374" s="69"/>
      <c r="AF1374" s="69"/>
      <c r="AG1374" s="69"/>
      <c r="AH1374" s="123" t="s">
        <v>591</v>
      </c>
      <c r="AI1374" s="123" t="s">
        <v>8040</v>
      </c>
      <c r="AJ1374" s="349">
        <v>102.26544</v>
      </c>
      <c r="AK1374" s="381" t="s">
        <v>8041</v>
      </c>
      <c r="AL1374" s="123"/>
      <c r="AM1374" s="123"/>
      <c r="AN1374" s="123"/>
      <c r="AO1374" s="174"/>
      <c r="AP1374" s="174"/>
      <c r="AQ1374" s="174"/>
      <c r="AR1374" s="123"/>
      <c r="AS1374" s="350"/>
      <c r="AT1374" s="350"/>
      <c r="AU1374" s="123"/>
      <c r="AV1374" s="67"/>
      <c r="AW1374" s="179"/>
      <c r="AX1374" s="84"/>
      <c r="AY1374" s="123"/>
      <c r="AZ1374" s="123" t="s">
        <v>14518</v>
      </c>
      <c r="BA1374" s="174">
        <v>42272</v>
      </c>
      <c r="BB1374" s="179">
        <v>42283</v>
      </c>
      <c r="BC1374" s="179"/>
      <c r="BD1374" s="86">
        <f t="shared" si="14"/>
        <v>6000000</v>
      </c>
      <c r="BE1374" s="86"/>
      <c r="BF1374" s="86">
        <f>+BD1374</f>
        <v>6000000</v>
      </c>
      <c r="BG1374" s="179">
        <v>42283</v>
      </c>
      <c r="BH1374" s="67" t="s">
        <v>116</v>
      </c>
      <c r="BI1374" s="123" t="s">
        <v>14858</v>
      </c>
      <c r="BJ1374" s="179">
        <v>42283</v>
      </c>
      <c r="BK1374" s="351">
        <v>42304</v>
      </c>
      <c r="BL1374" s="351">
        <v>42299</v>
      </c>
      <c r="BM1374" s="179"/>
      <c r="BN1374" s="89"/>
      <c r="BQ1374" s="20">
        <v>6000000</v>
      </c>
    </row>
    <row r="1375" spans="1:69" x14ac:dyDescent="0.25">
      <c r="A1375" s="97">
        <v>1372</v>
      </c>
      <c r="B1375" s="404" t="s">
        <v>8042</v>
      </c>
      <c r="C1375" s="67">
        <v>4500073463</v>
      </c>
      <c r="D1375" s="67" t="s">
        <v>14517</v>
      </c>
      <c r="E1375" s="204">
        <v>3250000</v>
      </c>
      <c r="F1375" s="69" t="s">
        <v>1455</v>
      </c>
      <c r="G1375" s="69">
        <v>2015</v>
      </c>
      <c r="H1375" s="174">
        <v>42264</v>
      </c>
      <c r="I1375" s="174">
        <v>42270</v>
      </c>
      <c r="J1375" s="97" t="s">
        <v>94</v>
      </c>
      <c r="K1375" s="95" t="s">
        <v>95</v>
      </c>
      <c r="L1375" s="88" t="s">
        <v>96</v>
      </c>
      <c r="M1375" s="99" t="s">
        <v>395</v>
      </c>
      <c r="N1375" s="97" t="s">
        <v>98</v>
      </c>
      <c r="O1375" s="97" t="s">
        <v>98</v>
      </c>
      <c r="P1375" s="100">
        <v>3250000</v>
      </c>
      <c r="Q1375" s="69">
        <v>2015</v>
      </c>
      <c r="R1375" s="69" t="s">
        <v>1455</v>
      </c>
      <c r="S1375" s="363">
        <v>42257</v>
      </c>
      <c r="T1375" s="69"/>
      <c r="U1375" s="350"/>
      <c r="V1375" s="417"/>
      <c r="W1375" s="67" t="s">
        <v>864</v>
      </c>
      <c r="X1375" s="69" t="s">
        <v>8043</v>
      </c>
      <c r="Y1375" s="67" t="s">
        <v>8044</v>
      </c>
      <c r="Z1375" s="123" t="s">
        <v>6660</v>
      </c>
      <c r="AA1375" s="69"/>
      <c r="AB1375" s="67" t="s">
        <v>8045</v>
      </c>
      <c r="AC1375" s="89" t="s">
        <v>668</v>
      </c>
      <c r="AD1375" s="69"/>
      <c r="AE1375" s="69"/>
      <c r="AF1375" s="69"/>
      <c r="AG1375" s="69"/>
      <c r="AH1375" s="123" t="s">
        <v>741</v>
      </c>
      <c r="AI1375" s="123" t="s">
        <v>8046</v>
      </c>
      <c r="AJ1375" s="349">
        <v>109.75511</v>
      </c>
      <c r="AK1375" s="381" t="s">
        <v>8047</v>
      </c>
      <c r="AL1375" s="123"/>
      <c r="AM1375" s="123"/>
      <c r="AN1375" s="123"/>
      <c r="AO1375" s="174"/>
      <c r="AP1375" s="174"/>
      <c r="AQ1375" s="174"/>
      <c r="AR1375" s="123"/>
      <c r="AS1375" s="350"/>
      <c r="AT1375" s="350"/>
      <c r="AU1375" s="123"/>
      <c r="AV1375" s="67"/>
      <c r="AW1375" s="179"/>
      <c r="AX1375" s="84"/>
      <c r="AY1375" s="123"/>
      <c r="AZ1375" s="123" t="s">
        <v>14519</v>
      </c>
      <c r="BA1375" s="174">
        <v>42272</v>
      </c>
      <c r="BB1375" s="179">
        <v>42283</v>
      </c>
      <c r="BC1375" s="179"/>
      <c r="BD1375" s="86">
        <f t="shared" si="14"/>
        <v>3250000</v>
      </c>
      <c r="BE1375" s="86"/>
      <c r="BF1375" s="86">
        <f>+BD1375</f>
        <v>3250000</v>
      </c>
      <c r="BG1375" s="179">
        <v>42283</v>
      </c>
      <c r="BH1375" s="67" t="s">
        <v>116</v>
      </c>
      <c r="BI1375" s="123" t="s">
        <v>14859</v>
      </c>
      <c r="BJ1375" s="179">
        <v>42283</v>
      </c>
      <c r="BK1375" s="351">
        <v>42304</v>
      </c>
      <c r="BL1375" s="351">
        <v>42299</v>
      </c>
      <c r="BM1375" s="179"/>
      <c r="BN1375" s="89"/>
      <c r="BQ1375" s="20">
        <v>3250000</v>
      </c>
    </row>
    <row r="1376" spans="1:69" x14ac:dyDescent="0.25">
      <c r="A1376" s="97">
        <v>1373</v>
      </c>
      <c r="B1376" s="404" t="s">
        <v>8048</v>
      </c>
      <c r="C1376" s="67"/>
      <c r="D1376" s="67"/>
      <c r="E1376" s="204">
        <f t="shared" ref="E1376:E1381" si="15">P1376</f>
        <v>250000</v>
      </c>
      <c r="F1376" s="69"/>
      <c r="G1376" s="69"/>
      <c r="H1376" s="174"/>
      <c r="I1376" s="174"/>
      <c r="J1376" s="97" t="s">
        <v>628</v>
      </c>
      <c r="K1376" s="95" t="s">
        <v>629</v>
      </c>
      <c r="L1376" s="88" t="s">
        <v>630</v>
      </c>
      <c r="M1376" s="67" t="s">
        <v>631</v>
      </c>
      <c r="N1376" s="97" t="s">
        <v>98</v>
      </c>
      <c r="O1376" s="97" t="s">
        <v>98</v>
      </c>
      <c r="P1376" s="100">
        <v>250000</v>
      </c>
      <c r="Q1376" s="69">
        <v>2015</v>
      </c>
      <c r="R1376" s="69" t="s">
        <v>1455</v>
      </c>
      <c r="S1376" s="363">
        <v>42258</v>
      </c>
      <c r="T1376" s="69"/>
      <c r="U1376" s="350"/>
      <c r="V1376" s="417"/>
      <c r="W1376" s="417" t="s">
        <v>632</v>
      </c>
      <c r="X1376" s="67" t="s">
        <v>8049</v>
      </c>
      <c r="Y1376" s="67" t="s">
        <v>8050</v>
      </c>
      <c r="Z1376" s="67" t="s">
        <v>627</v>
      </c>
      <c r="AA1376" s="69"/>
      <c r="AB1376" s="67"/>
      <c r="AC1376" s="89"/>
      <c r="AD1376" s="69"/>
      <c r="AE1376" s="69"/>
      <c r="AF1376" s="69"/>
      <c r="AG1376" s="69"/>
      <c r="AH1376" s="123" t="s">
        <v>477</v>
      </c>
      <c r="AI1376" s="123"/>
      <c r="AJ1376" s="349"/>
      <c r="AK1376" s="349"/>
      <c r="AL1376" s="123"/>
      <c r="AM1376" s="123"/>
      <c r="AN1376" s="123"/>
      <c r="AO1376" s="174"/>
      <c r="AP1376" s="174"/>
      <c r="AQ1376" s="174"/>
      <c r="AR1376" s="123"/>
      <c r="AS1376" s="350"/>
      <c r="AT1376" s="350"/>
      <c r="AU1376" s="123"/>
      <c r="AV1376" s="67" t="s">
        <v>15129</v>
      </c>
      <c r="AW1376" s="179">
        <v>42298</v>
      </c>
      <c r="AX1376" s="84"/>
      <c r="AY1376" s="123"/>
      <c r="AZ1376" s="123"/>
      <c r="BA1376" s="174"/>
      <c r="BB1376" s="174"/>
      <c r="BC1376" s="123"/>
      <c r="BD1376" s="86">
        <f t="shared" si="14"/>
        <v>250000</v>
      </c>
      <c r="BE1376" s="86"/>
      <c r="BF1376" s="86"/>
      <c r="BG1376" s="179"/>
      <c r="BH1376" s="67"/>
      <c r="BI1376" s="123"/>
      <c r="BJ1376" s="179"/>
      <c r="BK1376" s="351"/>
      <c r="BL1376" s="351"/>
      <c r="BM1376" s="179"/>
      <c r="BN1376" s="89"/>
      <c r="BO1376" t="s">
        <v>15075</v>
      </c>
      <c r="BQ1376" s="20">
        <v>250000</v>
      </c>
    </row>
    <row r="1377" spans="1:69" x14ac:dyDescent="0.25">
      <c r="A1377" s="97">
        <v>1374</v>
      </c>
      <c r="B1377" s="404" t="s">
        <v>8051</v>
      </c>
      <c r="C1377" s="67"/>
      <c r="D1377" s="67"/>
      <c r="E1377" s="204">
        <f t="shared" si="15"/>
        <v>250000</v>
      </c>
      <c r="F1377" s="69"/>
      <c r="G1377" s="69"/>
      <c r="H1377" s="174"/>
      <c r="I1377" s="174"/>
      <c r="J1377" s="97" t="s">
        <v>628</v>
      </c>
      <c r="K1377" s="95" t="s">
        <v>629</v>
      </c>
      <c r="L1377" s="88" t="s">
        <v>630</v>
      </c>
      <c r="M1377" s="67" t="s">
        <v>631</v>
      </c>
      <c r="N1377" s="97" t="s">
        <v>98</v>
      </c>
      <c r="O1377" s="97" t="s">
        <v>98</v>
      </c>
      <c r="P1377" s="100">
        <v>250000</v>
      </c>
      <c r="Q1377" s="69">
        <v>2015</v>
      </c>
      <c r="R1377" s="69" t="s">
        <v>1455</v>
      </c>
      <c r="S1377" s="363">
        <v>42261</v>
      </c>
      <c r="T1377" s="69"/>
      <c r="U1377" s="350"/>
      <c r="V1377" s="417"/>
      <c r="W1377" s="417" t="s">
        <v>632</v>
      </c>
      <c r="X1377" s="67" t="s">
        <v>8052</v>
      </c>
      <c r="Y1377" s="67" t="s">
        <v>8053</v>
      </c>
      <c r="Z1377" s="67" t="s">
        <v>627</v>
      </c>
      <c r="AA1377" s="69"/>
      <c r="AB1377" s="67"/>
      <c r="AC1377" s="89"/>
      <c r="AD1377" s="69"/>
      <c r="AE1377" s="69"/>
      <c r="AF1377" s="69"/>
      <c r="AG1377" s="69"/>
      <c r="AH1377" s="123" t="s">
        <v>477</v>
      </c>
      <c r="AI1377" s="123"/>
      <c r="AJ1377" s="349"/>
      <c r="AK1377" s="349"/>
      <c r="AL1377" s="123"/>
      <c r="AM1377" s="123"/>
      <c r="AN1377" s="123"/>
      <c r="AO1377" s="174"/>
      <c r="AP1377" s="174"/>
      <c r="AQ1377" s="174"/>
      <c r="AR1377" s="123"/>
      <c r="AS1377" s="350"/>
      <c r="AT1377" s="350"/>
      <c r="AU1377" s="123"/>
      <c r="AV1377" s="67" t="s">
        <v>15129</v>
      </c>
      <c r="AW1377" s="179">
        <v>42298</v>
      </c>
      <c r="AX1377" s="84"/>
      <c r="AY1377" s="123"/>
      <c r="AZ1377" s="123"/>
      <c r="BA1377" s="174"/>
      <c r="BB1377" s="174"/>
      <c r="BC1377" s="123"/>
      <c r="BD1377" s="86">
        <f t="shared" si="14"/>
        <v>250000</v>
      </c>
      <c r="BE1377" s="86"/>
      <c r="BF1377" s="86"/>
      <c r="BG1377" s="179"/>
      <c r="BH1377" s="67"/>
      <c r="BI1377" s="123"/>
      <c r="BJ1377" s="179"/>
      <c r="BK1377" s="351"/>
      <c r="BL1377" s="351"/>
      <c r="BM1377" s="179"/>
      <c r="BN1377" s="89"/>
      <c r="BO1377" t="s">
        <v>15075</v>
      </c>
      <c r="BQ1377" s="20">
        <v>250000</v>
      </c>
    </row>
    <row r="1378" spans="1:69" x14ac:dyDescent="0.25">
      <c r="A1378" s="97">
        <v>1375</v>
      </c>
      <c r="B1378" s="404" t="s">
        <v>8054</v>
      </c>
      <c r="C1378" s="67"/>
      <c r="D1378" s="67"/>
      <c r="E1378" s="204">
        <f t="shared" si="15"/>
        <v>250000</v>
      </c>
      <c r="F1378" s="69"/>
      <c r="G1378" s="69"/>
      <c r="H1378" s="174"/>
      <c r="I1378" s="174"/>
      <c r="J1378" s="97" t="s">
        <v>628</v>
      </c>
      <c r="K1378" s="95" t="s">
        <v>629</v>
      </c>
      <c r="L1378" s="88" t="s">
        <v>630</v>
      </c>
      <c r="M1378" s="67" t="s">
        <v>631</v>
      </c>
      <c r="N1378" s="97" t="s">
        <v>98</v>
      </c>
      <c r="O1378" s="97" t="s">
        <v>98</v>
      </c>
      <c r="P1378" s="100">
        <v>250000</v>
      </c>
      <c r="Q1378" s="69">
        <v>2015</v>
      </c>
      <c r="R1378" s="69" t="s">
        <v>1455</v>
      </c>
      <c r="S1378" s="363">
        <v>42261</v>
      </c>
      <c r="T1378" s="69"/>
      <c r="U1378" s="350"/>
      <c r="V1378" s="417"/>
      <c r="W1378" s="417" t="s">
        <v>632</v>
      </c>
      <c r="X1378" s="67" t="s">
        <v>8055</v>
      </c>
      <c r="Y1378" s="67" t="s">
        <v>8056</v>
      </c>
      <c r="Z1378" s="67" t="s">
        <v>627</v>
      </c>
      <c r="AA1378" s="69"/>
      <c r="AB1378" s="67"/>
      <c r="AC1378" s="89"/>
      <c r="AD1378" s="69"/>
      <c r="AE1378" s="69"/>
      <c r="AF1378" s="69"/>
      <c r="AG1378" s="69"/>
      <c r="AH1378" s="123" t="s">
        <v>477</v>
      </c>
      <c r="AI1378" s="123"/>
      <c r="AJ1378" s="349"/>
      <c r="AK1378" s="349"/>
      <c r="AL1378" s="123"/>
      <c r="AM1378" s="123"/>
      <c r="AN1378" s="123"/>
      <c r="AO1378" s="174"/>
      <c r="AP1378" s="174"/>
      <c r="AQ1378" s="174"/>
      <c r="AR1378" s="123"/>
      <c r="AS1378" s="350"/>
      <c r="AT1378" s="350"/>
      <c r="AU1378" s="123"/>
      <c r="AV1378" s="67" t="s">
        <v>15129</v>
      </c>
      <c r="AW1378" s="179">
        <v>42298</v>
      </c>
      <c r="AX1378" s="84"/>
      <c r="AY1378" s="123"/>
      <c r="AZ1378" s="123"/>
      <c r="BA1378" s="174"/>
      <c r="BB1378" s="174"/>
      <c r="BC1378" s="123"/>
      <c r="BD1378" s="86">
        <f t="shared" si="14"/>
        <v>250000</v>
      </c>
      <c r="BE1378" s="86"/>
      <c r="BF1378" s="86"/>
      <c r="BG1378" s="179"/>
      <c r="BH1378" s="67"/>
      <c r="BI1378" s="123"/>
      <c r="BJ1378" s="179"/>
      <c r="BK1378" s="351"/>
      <c r="BL1378" s="351"/>
      <c r="BM1378" s="179"/>
      <c r="BN1378" s="89"/>
      <c r="BO1378" t="s">
        <v>15075</v>
      </c>
      <c r="BQ1378" s="20">
        <v>250000</v>
      </c>
    </row>
    <row r="1379" spans="1:69" x14ac:dyDescent="0.25">
      <c r="A1379" s="97">
        <v>1376</v>
      </c>
      <c r="B1379" s="404" t="s">
        <v>8057</v>
      </c>
      <c r="C1379" s="67"/>
      <c r="D1379" s="67"/>
      <c r="E1379" s="204">
        <f t="shared" si="15"/>
        <v>250000</v>
      </c>
      <c r="F1379" s="69"/>
      <c r="G1379" s="69"/>
      <c r="H1379" s="174"/>
      <c r="I1379" s="174"/>
      <c r="J1379" s="97" t="s">
        <v>628</v>
      </c>
      <c r="K1379" s="95" t="s">
        <v>629</v>
      </c>
      <c r="L1379" s="88" t="s">
        <v>630</v>
      </c>
      <c r="M1379" s="67" t="s">
        <v>631</v>
      </c>
      <c r="N1379" s="97" t="s">
        <v>98</v>
      </c>
      <c r="O1379" s="97" t="s">
        <v>98</v>
      </c>
      <c r="P1379" s="100">
        <v>250000</v>
      </c>
      <c r="Q1379" s="69">
        <v>2015</v>
      </c>
      <c r="R1379" s="69" t="s">
        <v>1455</v>
      </c>
      <c r="S1379" s="363">
        <v>42261</v>
      </c>
      <c r="T1379" s="69"/>
      <c r="U1379" s="350"/>
      <c r="V1379" s="417"/>
      <c r="W1379" s="417" t="s">
        <v>632</v>
      </c>
      <c r="X1379" s="67" t="s">
        <v>8058</v>
      </c>
      <c r="Y1379" s="67" t="s">
        <v>8059</v>
      </c>
      <c r="Z1379" s="67" t="s">
        <v>627</v>
      </c>
      <c r="AA1379" s="69"/>
      <c r="AB1379" s="67"/>
      <c r="AC1379" s="89"/>
      <c r="AD1379" s="69"/>
      <c r="AE1379" s="69"/>
      <c r="AF1379" s="69"/>
      <c r="AG1379" s="69"/>
      <c r="AH1379" s="123" t="s">
        <v>477</v>
      </c>
      <c r="AI1379" s="123"/>
      <c r="AJ1379" s="349"/>
      <c r="AK1379" s="349"/>
      <c r="AL1379" s="123"/>
      <c r="AM1379" s="123"/>
      <c r="AN1379" s="123"/>
      <c r="AO1379" s="174"/>
      <c r="AP1379" s="174"/>
      <c r="AQ1379" s="174"/>
      <c r="AR1379" s="123"/>
      <c r="AS1379" s="350"/>
      <c r="AT1379" s="350"/>
      <c r="AU1379" s="123"/>
      <c r="AV1379" s="67" t="s">
        <v>15129</v>
      </c>
      <c r="AW1379" s="179">
        <v>42298</v>
      </c>
      <c r="AX1379" s="84"/>
      <c r="AY1379" s="123"/>
      <c r="AZ1379" s="123"/>
      <c r="BA1379" s="174"/>
      <c r="BB1379" s="174"/>
      <c r="BC1379" s="123"/>
      <c r="BD1379" s="86">
        <f t="shared" si="14"/>
        <v>250000</v>
      </c>
      <c r="BE1379" s="86"/>
      <c r="BF1379" s="86"/>
      <c r="BG1379" s="179"/>
      <c r="BH1379" s="67"/>
      <c r="BI1379" s="123"/>
      <c r="BJ1379" s="179"/>
      <c r="BK1379" s="351"/>
      <c r="BL1379" s="351"/>
      <c r="BM1379" s="179"/>
      <c r="BN1379" s="89"/>
      <c r="BO1379" t="s">
        <v>15075</v>
      </c>
      <c r="BQ1379" s="20">
        <v>250000</v>
      </c>
    </row>
    <row r="1380" spans="1:69" x14ac:dyDescent="0.25">
      <c r="A1380" s="97">
        <v>1377</v>
      </c>
      <c r="B1380" s="404" t="s">
        <v>8060</v>
      </c>
      <c r="C1380" s="67"/>
      <c r="D1380" s="67"/>
      <c r="E1380" s="204">
        <f t="shared" si="15"/>
        <v>250000</v>
      </c>
      <c r="F1380" s="69"/>
      <c r="G1380" s="69"/>
      <c r="H1380" s="174"/>
      <c r="I1380" s="174"/>
      <c r="J1380" s="97" t="s">
        <v>628</v>
      </c>
      <c r="K1380" s="95" t="s">
        <v>629</v>
      </c>
      <c r="L1380" s="88" t="s">
        <v>630</v>
      </c>
      <c r="M1380" s="67" t="s">
        <v>631</v>
      </c>
      <c r="N1380" s="97" t="s">
        <v>98</v>
      </c>
      <c r="O1380" s="97" t="s">
        <v>98</v>
      </c>
      <c r="P1380" s="100">
        <v>250000</v>
      </c>
      <c r="Q1380" s="69">
        <v>2015</v>
      </c>
      <c r="R1380" s="69" t="s">
        <v>1455</v>
      </c>
      <c r="S1380" s="363">
        <v>42261</v>
      </c>
      <c r="T1380" s="69"/>
      <c r="U1380" s="350"/>
      <c r="V1380" s="417"/>
      <c r="W1380" s="417" t="s">
        <v>632</v>
      </c>
      <c r="X1380" s="67" t="s">
        <v>8061</v>
      </c>
      <c r="Y1380" s="67" t="s">
        <v>8062</v>
      </c>
      <c r="Z1380" s="67" t="s">
        <v>627</v>
      </c>
      <c r="AA1380" s="69"/>
      <c r="AB1380" s="67"/>
      <c r="AC1380" s="89"/>
      <c r="AD1380" s="69"/>
      <c r="AE1380" s="69"/>
      <c r="AF1380" s="69"/>
      <c r="AG1380" s="69"/>
      <c r="AH1380" s="123" t="s">
        <v>477</v>
      </c>
      <c r="AI1380" s="123"/>
      <c r="AJ1380" s="349"/>
      <c r="AK1380" s="349"/>
      <c r="AL1380" s="123"/>
      <c r="AM1380" s="123"/>
      <c r="AN1380" s="123"/>
      <c r="AO1380" s="174"/>
      <c r="AP1380" s="174"/>
      <c r="AQ1380" s="174"/>
      <c r="AR1380" s="123"/>
      <c r="AS1380" s="350"/>
      <c r="AT1380" s="350"/>
      <c r="AU1380" s="123"/>
      <c r="AV1380" s="67" t="s">
        <v>15129</v>
      </c>
      <c r="AW1380" s="179">
        <v>42298</v>
      </c>
      <c r="AX1380" s="84"/>
      <c r="AY1380" s="123"/>
      <c r="AZ1380" s="123"/>
      <c r="BA1380" s="174"/>
      <c r="BB1380" s="174"/>
      <c r="BC1380" s="123"/>
      <c r="BD1380" s="86">
        <f t="shared" si="14"/>
        <v>250000</v>
      </c>
      <c r="BE1380" s="86"/>
      <c r="BF1380" s="86"/>
      <c r="BG1380" s="179"/>
      <c r="BH1380" s="67"/>
      <c r="BI1380" s="123"/>
      <c r="BJ1380" s="179"/>
      <c r="BK1380" s="351"/>
      <c r="BL1380" s="351"/>
      <c r="BM1380" s="179"/>
      <c r="BN1380" s="89"/>
      <c r="BO1380" t="s">
        <v>15075</v>
      </c>
      <c r="BQ1380" s="20">
        <v>250000</v>
      </c>
    </row>
    <row r="1381" spans="1:69" x14ac:dyDescent="0.25">
      <c r="A1381" s="97">
        <v>1378</v>
      </c>
      <c r="B1381" s="404" t="s">
        <v>8063</v>
      </c>
      <c r="C1381" s="67"/>
      <c r="D1381" s="67"/>
      <c r="E1381" s="204">
        <f t="shared" si="15"/>
        <v>250000</v>
      </c>
      <c r="F1381" s="69"/>
      <c r="G1381" s="69"/>
      <c r="H1381" s="174"/>
      <c r="I1381" s="174"/>
      <c r="J1381" s="97" t="s">
        <v>628</v>
      </c>
      <c r="K1381" s="95" t="s">
        <v>629</v>
      </c>
      <c r="L1381" s="88" t="s">
        <v>630</v>
      </c>
      <c r="M1381" s="67" t="s">
        <v>631</v>
      </c>
      <c r="N1381" s="97" t="s">
        <v>98</v>
      </c>
      <c r="O1381" s="97" t="s">
        <v>98</v>
      </c>
      <c r="P1381" s="100">
        <v>250000</v>
      </c>
      <c r="Q1381" s="69">
        <v>2015</v>
      </c>
      <c r="R1381" s="69" t="s">
        <v>1455</v>
      </c>
      <c r="S1381" s="363">
        <v>42261</v>
      </c>
      <c r="T1381" s="69"/>
      <c r="U1381" s="350"/>
      <c r="V1381" s="417"/>
      <c r="W1381" s="417" t="s">
        <v>632</v>
      </c>
      <c r="X1381" s="67" t="s">
        <v>8064</v>
      </c>
      <c r="Y1381" s="67" t="s">
        <v>8065</v>
      </c>
      <c r="Z1381" s="67" t="s">
        <v>627</v>
      </c>
      <c r="AA1381" s="69"/>
      <c r="AB1381" s="67"/>
      <c r="AC1381" s="89"/>
      <c r="AD1381" s="69"/>
      <c r="AE1381" s="69"/>
      <c r="AF1381" s="69"/>
      <c r="AG1381" s="69"/>
      <c r="AH1381" s="123" t="s">
        <v>477</v>
      </c>
      <c r="AI1381" s="123"/>
      <c r="AJ1381" s="349"/>
      <c r="AK1381" s="349"/>
      <c r="AL1381" s="123"/>
      <c r="AM1381" s="123"/>
      <c r="AN1381" s="123"/>
      <c r="AO1381" s="174"/>
      <c r="AP1381" s="174"/>
      <c r="AQ1381" s="174"/>
      <c r="AR1381" s="123"/>
      <c r="AS1381" s="350"/>
      <c r="AT1381" s="350"/>
      <c r="AU1381" s="123"/>
      <c r="AV1381" s="67" t="s">
        <v>15129</v>
      </c>
      <c r="AW1381" s="179">
        <v>42298</v>
      </c>
      <c r="AX1381" s="84"/>
      <c r="AY1381" s="123"/>
      <c r="AZ1381" s="123"/>
      <c r="BA1381" s="174"/>
      <c r="BB1381" s="174"/>
      <c r="BC1381" s="123"/>
      <c r="BD1381" s="86">
        <f t="shared" si="14"/>
        <v>250000</v>
      </c>
      <c r="BE1381" s="86"/>
      <c r="BF1381" s="86"/>
      <c r="BG1381" s="179"/>
      <c r="BH1381" s="67"/>
      <c r="BI1381" s="123"/>
      <c r="BJ1381" s="179"/>
      <c r="BK1381" s="351"/>
      <c r="BL1381" s="351"/>
      <c r="BM1381" s="179"/>
      <c r="BN1381" s="89"/>
      <c r="BO1381" t="s">
        <v>15075</v>
      </c>
      <c r="BQ1381" s="20">
        <v>250000</v>
      </c>
    </row>
    <row r="1382" spans="1:69" x14ac:dyDescent="0.25">
      <c r="A1382" s="97">
        <v>1379</v>
      </c>
      <c r="B1382" s="404" t="s">
        <v>8066</v>
      </c>
      <c r="C1382" s="67"/>
      <c r="D1382" s="67"/>
      <c r="E1382" s="204"/>
      <c r="F1382" s="69"/>
      <c r="G1382" s="69"/>
      <c r="H1382" s="174"/>
      <c r="I1382" s="174"/>
      <c r="J1382" s="97" t="s">
        <v>4375</v>
      </c>
      <c r="K1382" s="95"/>
      <c r="L1382" s="88" t="s">
        <v>4377</v>
      </c>
      <c r="M1382" s="97" t="s">
        <v>98</v>
      </c>
      <c r="N1382" s="97" t="s">
        <v>98</v>
      </c>
      <c r="O1382" s="97" t="s">
        <v>98</v>
      </c>
      <c r="P1382" s="100">
        <v>4624000</v>
      </c>
      <c r="Q1382" s="69">
        <v>2015</v>
      </c>
      <c r="R1382" s="69" t="s">
        <v>1455</v>
      </c>
      <c r="S1382" s="363">
        <v>42262</v>
      </c>
      <c r="T1382" s="69"/>
      <c r="U1382" s="350"/>
      <c r="V1382" s="417"/>
      <c r="W1382" s="67" t="s">
        <v>8067</v>
      </c>
      <c r="X1382" s="69" t="s">
        <v>15125</v>
      </c>
      <c r="Y1382" s="67" t="s">
        <v>8068</v>
      </c>
      <c r="Z1382" s="123" t="s">
        <v>8069</v>
      </c>
      <c r="AA1382" s="69"/>
      <c r="AB1382" s="67"/>
      <c r="AC1382" s="89"/>
      <c r="AD1382" s="69"/>
      <c r="AE1382" s="69"/>
      <c r="AF1382" s="69"/>
      <c r="AG1382" s="69"/>
      <c r="AH1382" s="123" t="s">
        <v>741</v>
      </c>
      <c r="AI1382" s="123" t="s">
        <v>8070</v>
      </c>
      <c r="AJ1382" s="375">
        <v>110511703</v>
      </c>
      <c r="AK1382" s="375">
        <v>-7328319</v>
      </c>
      <c r="AL1382" s="123"/>
      <c r="AM1382" s="123"/>
      <c r="AN1382" s="123"/>
      <c r="AO1382" s="174"/>
      <c r="AP1382" s="174"/>
      <c r="AQ1382" s="174"/>
      <c r="AR1382" s="123"/>
      <c r="AS1382" s="350"/>
      <c r="AT1382" s="350"/>
      <c r="AU1382" s="123"/>
      <c r="AV1382" s="67"/>
      <c r="AW1382" s="179"/>
      <c r="AX1382" s="84"/>
      <c r="AY1382" s="123"/>
      <c r="AZ1382" s="123"/>
      <c r="BA1382" s="174"/>
      <c r="BB1382" s="174"/>
      <c r="BC1382" s="123"/>
      <c r="BD1382" s="86">
        <f t="shared" si="14"/>
        <v>0</v>
      </c>
      <c r="BE1382" s="86"/>
      <c r="BF1382" s="86"/>
      <c r="BG1382" s="179"/>
      <c r="BH1382" s="67" t="s">
        <v>2356</v>
      </c>
      <c r="BI1382" s="123"/>
      <c r="BJ1382" s="179"/>
      <c r="BK1382" s="351"/>
      <c r="BL1382" s="351"/>
      <c r="BM1382" s="179"/>
      <c r="BN1382" s="89"/>
      <c r="BQ1382" s="90">
        <v>4624000</v>
      </c>
    </row>
    <row r="1383" spans="1:69" x14ac:dyDescent="0.25">
      <c r="A1383" s="97">
        <v>1380</v>
      </c>
      <c r="B1383" s="404" t="s">
        <v>8071</v>
      </c>
      <c r="C1383" s="67"/>
      <c r="D1383" s="67"/>
      <c r="E1383" s="204"/>
      <c r="F1383" s="69"/>
      <c r="G1383" s="69"/>
      <c r="H1383" s="174"/>
      <c r="I1383" s="174"/>
      <c r="J1383" s="97" t="s">
        <v>4375</v>
      </c>
      <c r="K1383" s="95"/>
      <c r="L1383" s="88" t="s">
        <v>4377</v>
      </c>
      <c r="M1383" s="97" t="s">
        <v>98</v>
      </c>
      <c r="N1383" s="97" t="s">
        <v>98</v>
      </c>
      <c r="O1383" s="97" t="s">
        <v>98</v>
      </c>
      <c r="P1383" s="100">
        <v>4624000</v>
      </c>
      <c r="Q1383" s="69">
        <v>2015</v>
      </c>
      <c r="R1383" s="69" t="s">
        <v>1455</v>
      </c>
      <c r="S1383" s="363">
        <v>42262</v>
      </c>
      <c r="T1383" s="69"/>
      <c r="U1383" s="350"/>
      <c r="V1383" s="417"/>
      <c r="W1383" s="67" t="s">
        <v>8067</v>
      </c>
      <c r="X1383" s="69" t="s">
        <v>15124</v>
      </c>
      <c r="Y1383" s="67" t="s">
        <v>8072</v>
      </c>
      <c r="Z1383" s="123" t="s">
        <v>8069</v>
      </c>
      <c r="AA1383" s="69"/>
      <c r="AB1383" s="67"/>
      <c r="AC1383" s="89"/>
      <c r="AD1383" s="69"/>
      <c r="AE1383" s="69"/>
      <c r="AF1383" s="69"/>
      <c r="AG1383" s="69"/>
      <c r="AH1383" s="123" t="s">
        <v>741</v>
      </c>
      <c r="AI1383" s="123" t="s">
        <v>8073</v>
      </c>
      <c r="AJ1383" s="375">
        <v>1107904632</v>
      </c>
      <c r="AK1383" s="375">
        <v>-755431982</v>
      </c>
      <c r="AL1383" s="123"/>
      <c r="AM1383" s="123"/>
      <c r="AN1383" s="123"/>
      <c r="AO1383" s="174"/>
      <c r="AP1383" s="174"/>
      <c r="AQ1383" s="174"/>
      <c r="AR1383" s="123"/>
      <c r="AS1383" s="350"/>
      <c r="AT1383" s="350"/>
      <c r="AU1383" s="123"/>
      <c r="AV1383" s="67"/>
      <c r="AW1383" s="179"/>
      <c r="AX1383" s="84"/>
      <c r="AY1383" s="123"/>
      <c r="AZ1383" s="123"/>
      <c r="BA1383" s="174"/>
      <c r="BB1383" s="174"/>
      <c r="BC1383" s="123"/>
      <c r="BD1383" s="86">
        <f t="shared" si="14"/>
        <v>0</v>
      </c>
      <c r="BE1383" s="86"/>
      <c r="BF1383" s="86"/>
      <c r="BG1383" s="179"/>
      <c r="BH1383" s="67" t="s">
        <v>2356</v>
      </c>
      <c r="BI1383" s="123"/>
      <c r="BJ1383" s="179"/>
      <c r="BK1383" s="351"/>
      <c r="BL1383" s="351"/>
      <c r="BM1383" s="179"/>
      <c r="BN1383" s="89"/>
      <c r="BQ1383" s="90">
        <v>4624000</v>
      </c>
    </row>
    <row r="1384" spans="1:69" x14ac:dyDescent="0.25">
      <c r="A1384" s="97">
        <v>1381</v>
      </c>
      <c r="B1384" s="404" t="s">
        <v>8074</v>
      </c>
      <c r="C1384" s="67"/>
      <c r="D1384" s="67"/>
      <c r="E1384" s="204"/>
      <c r="F1384" s="69"/>
      <c r="G1384" s="69"/>
      <c r="H1384" s="174"/>
      <c r="I1384" s="174"/>
      <c r="J1384" s="97" t="s">
        <v>4375</v>
      </c>
      <c r="K1384" s="95"/>
      <c r="L1384" s="88" t="s">
        <v>4377</v>
      </c>
      <c r="M1384" s="97" t="s">
        <v>98</v>
      </c>
      <c r="N1384" s="97" t="s">
        <v>98</v>
      </c>
      <c r="O1384" s="97" t="s">
        <v>98</v>
      </c>
      <c r="P1384" s="100">
        <v>4624000</v>
      </c>
      <c r="Q1384" s="69">
        <v>2015</v>
      </c>
      <c r="R1384" s="69" t="s">
        <v>1455</v>
      </c>
      <c r="S1384" s="363">
        <v>42262</v>
      </c>
      <c r="T1384" s="69"/>
      <c r="U1384" s="350"/>
      <c r="V1384" s="417"/>
      <c r="W1384" s="67" t="s">
        <v>8067</v>
      </c>
      <c r="X1384" s="69" t="s">
        <v>8075</v>
      </c>
      <c r="Y1384" s="67" t="s">
        <v>8076</v>
      </c>
      <c r="Z1384" s="123" t="s">
        <v>8069</v>
      </c>
      <c r="AA1384" s="69"/>
      <c r="AB1384" s="67"/>
      <c r="AC1384" s="89"/>
      <c r="AD1384" s="69"/>
      <c r="AE1384" s="69"/>
      <c r="AF1384" s="69"/>
      <c r="AG1384" s="69"/>
      <c r="AH1384" s="123" t="s">
        <v>741</v>
      </c>
      <c r="AI1384" s="123" t="s">
        <v>8077</v>
      </c>
      <c r="AJ1384" s="375">
        <v>11038225</v>
      </c>
      <c r="AK1384" s="375">
        <v>-7813894</v>
      </c>
      <c r="AL1384" s="123"/>
      <c r="AM1384" s="123"/>
      <c r="AN1384" s="123"/>
      <c r="AO1384" s="174"/>
      <c r="AP1384" s="174"/>
      <c r="AQ1384" s="174"/>
      <c r="AR1384" s="123"/>
      <c r="AS1384" s="350"/>
      <c r="AT1384" s="350"/>
      <c r="AU1384" s="123"/>
      <c r="AV1384" s="67"/>
      <c r="AW1384" s="179"/>
      <c r="AX1384" s="84"/>
      <c r="AY1384" s="123"/>
      <c r="AZ1384" s="123"/>
      <c r="BA1384" s="174"/>
      <c r="BB1384" s="174"/>
      <c r="BC1384" s="123"/>
      <c r="BD1384" s="86">
        <f t="shared" si="14"/>
        <v>0</v>
      </c>
      <c r="BE1384" s="86"/>
      <c r="BF1384" s="86"/>
      <c r="BG1384" s="179"/>
      <c r="BH1384" s="67" t="s">
        <v>2356</v>
      </c>
      <c r="BI1384" s="123"/>
      <c r="BJ1384" s="179"/>
      <c r="BK1384" s="351"/>
      <c r="BL1384" s="351"/>
      <c r="BM1384" s="179"/>
      <c r="BN1384" s="89"/>
      <c r="BQ1384" s="90">
        <v>4624000</v>
      </c>
    </row>
    <row r="1385" spans="1:69" x14ac:dyDescent="0.25">
      <c r="A1385" s="97">
        <v>1382</v>
      </c>
      <c r="B1385" s="404" t="s">
        <v>8078</v>
      </c>
      <c r="C1385" s="88">
        <v>4800083168</v>
      </c>
      <c r="D1385" s="88" t="s">
        <v>2390</v>
      </c>
      <c r="E1385" s="820">
        <v>9000000</v>
      </c>
      <c r="F1385" s="97">
        <v>8</v>
      </c>
      <c r="G1385" s="97">
        <v>2014</v>
      </c>
      <c r="H1385" s="101">
        <v>41858</v>
      </c>
      <c r="I1385" s="174"/>
      <c r="J1385" s="69" t="s">
        <v>628</v>
      </c>
      <c r="K1385" s="95" t="s">
        <v>2391</v>
      </c>
      <c r="L1385" s="67" t="s">
        <v>630</v>
      </c>
      <c r="M1385" s="99" t="s">
        <v>1636</v>
      </c>
      <c r="N1385" s="97" t="s">
        <v>2392</v>
      </c>
      <c r="O1385" s="69" t="s">
        <v>98</v>
      </c>
      <c r="P1385" s="100">
        <v>9000000</v>
      </c>
      <c r="Q1385" s="69">
        <v>2015</v>
      </c>
      <c r="R1385" s="69" t="s">
        <v>1455</v>
      </c>
      <c r="S1385" s="363">
        <v>42261</v>
      </c>
      <c r="T1385" s="69"/>
      <c r="U1385" s="350"/>
      <c r="V1385" s="417"/>
      <c r="W1385" s="67" t="s">
        <v>7879</v>
      </c>
      <c r="X1385" s="69" t="s">
        <v>2064</v>
      </c>
      <c r="Y1385" s="67" t="s">
        <v>14949</v>
      </c>
      <c r="Z1385" s="123" t="s">
        <v>2396</v>
      </c>
      <c r="AA1385" s="69"/>
      <c r="AB1385" s="67" t="s">
        <v>7933</v>
      </c>
      <c r="AC1385" s="89"/>
      <c r="AD1385" s="69"/>
      <c r="AE1385" s="69"/>
      <c r="AF1385" s="69"/>
      <c r="AG1385" s="69"/>
      <c r="AH1385" s="123" t="s">
        <v>108</v>
      </c>
      <c r="AI1385" s="123"/>
      <c r="AJ1385" s="349"/>
      <c r="AK1385" s="349"/>
      <c r="AL1385" s="123"/>
      <c r="AM1385" s="123"/>
      <c r="AN1385" s="123"/>
      <c r="AO1385" s="174"/>
      <c r="AP1385" s="174"/>
      <c r="AQ1385" s="174"/>
      <c r="AR1385" s="123"/>
      <c r="AS1385" s="350"/>
      <c r="AT1385" s="350"/>
      <c r="AU1385" s="123"/>
      <c r="AV1385" s="67"/>
      <c r="AW1385" s="179"/>
      <c r="AX1385" s="84"/>
      <c r="AY1385" s="123"/>
      <c r="AZ1385" s="123"/>
      <c r="BA1385" s="174"/>
      <c r="BB1385" s="174"/>
      <c r="BC1385" s="123"/>
      <c r="BD1385" s="86">
        <f t="shared" si="14"/>
        <v>9000000</v>
      </c>
      <c r="BE1385" s="86"/>
      <c r="BF1385" s="86"/>
      <c r="BG1385" s="179"/>
      <c r="BH1385" s="67"/>
      <c r="BI1385" s="123"/>
      <c r="BJ1385" s="179"/>
      <c r="BK1385" s="351"/>
      <c r="BL1385" s="351"/>
      <c r="BM1385" s="179"/>
      <c r="BN1385" s="89"/>
      <c r="BO1385" t="s">
        <v>14950</v>
      </c>
      <c r="BQ1385" s="20">
        <v>9000000</v>
      </c>
    </row>
    <row r="1386" spans="1:69" x14ac:dyDescent="0.25">
      <c r="A1386" s="97">
        <v>1383</v>
      </c>
      <c r="B1386" s="404" t="s">
        <v>8079</v>
      </c>
      <c r="C1386" s="88">
        <v>4800083168</v>
      </c>
      <c r="D1386" s="88" t="s">
        <v>2390</v>
      </c>
      <c r="E1386" s="820">
        <v>9000000</v>
      </c>
      <c r="F1386" s="97">
        <v>8</v>
      </c>
      <c r="G1386" s="97">
        <v>2014</v>
      </c>
      <c r="H1386" s="101">
        <v>41858</v>
      </c>
      <c r="I1386" s="174"/>
      <c r="J1386" s="69" t="s">
        <v>628</v>
      </c>
      <c r="K1386" s="95" t="s">
        <v>2391</v>
      </c>
      <c r="L1386" s="67" t="s">
        <v>630</v>
      </c>
      <c r="M1386" s="99" t="s">
        <v>1636</v>
      </c>
      <c r="N1386" s="97" t="s">
        <v>2392</v>
      </c>
      <c r="O1386" s="69" t="s">
        <v>98</v>
      </c>
      <c r="P1386" s="100">
        <v>9000000</v>
      </c>
      <c r="Q1386" s="69">
        <v>2015</v>
      </c>
      <c r="R1386" s="69" t="s">
        <v>1455</v>
      </c>
      <c r="S1386" s="363">
        <v>42261</v>
      </c>
      <c r="T1386" s="69"/>
      <c r="U1386" s="350"/>
      <c r="V1386" s="417"/>
      <c r="W1386" s="67" t="s">
        <v>7879</v>
      </c>
      <c r="X1386" s="69" t="s">
        <v>8080</v>
      </c>
      <c r="Y1386" s="67" t="s">
        <v>15034</v>
      </c>
      <c r="Z1386" s="123" t="s">
        <v>2396</v>
      </c>
      <c r="AA1386" s="69"/>
      <c r="AB1386" s="67" t="s">
        <v>2</v>
      </c>
      <c r="AC1386" s="89"/>
      <c r="AD1386" s="69"/>
      <c r="AE1386" s="69"/>
      <c r="AF1386" s="69"/>
      <c r="AG1386" s="69"/>
      <c r="AH1386" s="123" t="s">
        <v>108</v>
      </c>
      <c r="AI1386" s="123"/>
      <c r="AJ1386" s="349"/>
      <c r="AK1386" s="349"/>
      <c r="AL1386" s="123"/>
      <c r="AM1386" s="123"/>
      <c r="AN1386" s="123"/>
      <c r="AO1386" s="174"/>
      <c r="AP1386" s="174"/>
      <c r="AQ1386" s="174"/>
      <c r="AR1386" s="123"/>
      <c r="AS1386" s="350"/>
      <c r="AT1386" s="350"/>
      <c r="AU1386" s="123"/>
      <c r="AV1386" s="67" t="s">
        <v>15161</v>
      </c>
      <c r="AW1386" s="179">
        <v>42293</v>
      </c>
      <c r="AX1386" s="84"/>
      <c r="AY1386" s="123"/>
      <c r="AZ1386" s="123"/>
      <c r="BA1386" s="174"/>
      <c r="BB1386" s="174"/>
      <c r="BC1386" s="123"/>
      <c r="BD1386" s="86">
        <f t="shared" si="14"/>
        <v>9000000</v>
      </c>
      <c r="BE1386" s="86"/>
      <c r="BF1386" s="86"/>
      <c r="BG1386" s="179"/>
      <c r="BH1386" s="67"/>
      <c r="BI1386" s="123"/>
      <c r="BJ1386" s="179"/>
      <c r="BK1386" s="351"/>
      <c r="BL1386" s="351"/>
      <c r="BM1386" s="179"/>
      <c r="BN1386" s="89"/>
      <c r="BO1386" t="s">
        <v>14950</v>
      </c>
      <c r="BQ1386" s="20">
        <v>9000000</v>
      </c>
    </row>
    <row r="1387" spans="1:69" x14ac:dyDescent="0.25">
      <c r="A1387" s="97">
        <v>1384</v>
      </c>
      <c r="B1387" s="404" t="s">
        <v>8081</v>
      </c>
      <c r="C1387" s="88">
        <v>4800083168</v>
      </c>
      <c r="D1387" s="88" t="s">
        <v>2390</v>
      </c>
      <c r="E1387" s="820">
        <v>9000000</v>
      </c>
      <c r="F1387" s="97">
        <v>8</v>
      </c>
      <c r="G1387" s="97">
        <v>2014</v>
      </c>
      <c r="H1387" s="101">
        <v>41858</v>
      </c>
      <c r="I1387" s="174"/>
      <c r="J1387" s="69" t="s">
        <v>628</v>
      </c>
      <c r="K1387" s="95" t="s">
        <v>2391</v>
      </c>
      <c r="L1387" s="67" t="s">
        <v>630</v>
      </c>
      <c r="M1387" s="99" t="s">
        <v>1636</v>
      </c>
      <c r="N1387" s="97" t="s">
        <v>2392</v>
      </c>
      <c r="O1387" s="69" t="s">
        <v>98</v>
      </c>
      <c r="P1387" s="100">
        <v>9000000</v>
      </c>
      <c r="Q1387" s="69">
        <v>2015</v>
      </c>
      <c r="R1387" s="69" t="s">
        <v>1455</v>
      </c>
      <c r="S1387" s="363">
        <v>42261</v>
      </c>
      <c r="T1387" s="69"/>
      <c r="U1387" s="350"/>
      <c r="V1387" s="417"/>
      <c r="W1387" s="67" t="s">
        <v>7879</v>
      </c>
      <c r="X1387" s="69" t="s">
        <v>8082</v>
      </c>
      <c r="Y1387" s="67" t="s">
        <v>14948</v>
      </c>
      <c r="Z1387" s="123" t="s">
        <v>2396</v>
      </c>
      <c r="AA1387" s="69"/>
      <c r="AB1387" s="67" t="s">
        <v>7933</v>
      </c>
      <c r="AC1387" s="89"/>
      <c r="AD1387" s="69"/>
      <c r="AE1387" s="69"/>
      <c r="AF1387" s="69"/>
      <c r="AG1387" s="69"/>
      <c r="AH1387" s="123" t="s">
        <v>108</v>
      </c>
      <c r="AI1387" s="123"/>
      <c r="AJ1387" s="349"/>
      <c r="AK1387" s="349"/>
      <c r="AL1387" s="123"/>
      <c r="AM1387" s="123"/>
      <c r="AN1387" s="123"/>
      <c r="AO1387" s="174"/>
      <c r="AP1387" s="174"/>
      <c r="AQ1387" s="174"/>
      <c r="AR1387" s="123"/>
      <c r="AS1387" s="350"/>
      <c r="AT1387" s="350"/>
      <c r="AU1387" s="123"/>
      <c r="AV1387" s="67" t="s">
        <v>15164</v>
      </c>
      <c r="AW1387" s="179">
        <v>42286</v>
      </c>
      <c r="AX1387" s="84"/>
      <c r="AY1387" s="123"/>
      <c r="AZ1387" s="123"/>
      <c r="BA1387" s="174"/>
      <c r="BB1387" s="174"/>
      <c r="BC1387" s="123"/>
      <c r="BD1387" s="86">
        <f t="shared" si="14"/>
        <v>9000000</v>
      </c>
      <c r="BE1387" s="86"/>
      <c r="BF1387" s="86"/>
      <c r="BG1387" s="179"/>
      <c r="BH1387" s="67"/>
      <c r="BI1387" s="123"/>
      <c r="BJ1387" s="179"/>
      <c r="BK1387" s="351"/>
      <c r="BL1387" s="351"/>
      <c r="BM1387" s="179"/>
      <c r="BN1387" s="89"/>
      <c r="BO1387" t="s">
        <v>14950</v>
      </c>
      <c r="BQ1387" s="20">
        <v>9000000</v>
      </c>
    </row>
    <row r="1388" spans="1:69" x14ac:dyDescent="0.25">
      <c r="A1388" s="97">
        <v>1385</v>
      </c>
      <c r="B1388" s="404" t="s">
        <v>8083</v>
      </c>
      <c r="C1388" s="88">
        <v>4800083168</v>
      </c>
      <c r="D1388" s="88" t="s">
        <v>2390</v>
      </c>
      <c r="E1388" s="820">
        <v>6000000</v>
      </c>
      <c r="F1388" s="97">
        <v>8</v>
      </c>
      <c r="G1388" s="97">
        <v>2014</v>
      </c>
      <c r="H1388" s="101">
        <v>41858</v>
      </c>
      <c r="I1388" s="174"/>
      <c r="J1388" s="69" t="s">
        <v>628</v>
      </c>
      <c r="K1388" s="95" t="s">
        <v>2391</v>
      </c>
      <c r="L1388" s="67" t="s">
        <v>630</v>
      </c>
      <c r="M1388" s="99" t="s">
        <v>1636</v>
      </c>
      <c r="N1388" s="97" t="s">
        <v>2392</v>
      </c>
      <c r="O1388" s="69" t="s">
        <v>98</v>
      </c>
      <c r="P1388" s="100">
        <v>6000000</v>
      </c>
      <c r="Q1388" s="69">
        <v>2015</v>
      </c>
      <c r="R1388" s="69" t="s">
        <v>1455</v>
      </c>
      <c r="S1388" s="363">
        <v>42261</v>
      </c>
      <c r="T1388" s="69"/>
      <c r="U1388" s="350"/>
      <c r="V1388" s="417"/>
      <c r="W1388" s="67" t="s">
        <v>2393</v>
      </c>
      <c r="X1388" s="69" t="s">
        <v>8084</v>
      </c>
      <c r="Y1388" s="67" t="s">
        <v>8085</v>
      </c>
      <c r="Z1388" s="123" t="s">
        <v>2396</v>
      </c>
      <c r="AA1388" s="69"/>
      <c r="AB1388" s="67" t="s">
        <v>8086</v>
      </c>
      <c r="AC1388" s="89"/>
      <c r="AD1388" s="69"/>
      <c r="AE1388" s="69"/>
      <c r="AF1388" s="69"/>
      <c r="AG1388" s="69"/>
      <c r="AH1388" s="123" t="s">
        <v>161</v>
      </c>
      <c r="AI1388" s="123"/>
      <c r="AJ1388" s="349"/>
      <c r="AK1388" s="349"/>
      <c r="AL1388" s="123"/>
      <c r="AM1388" s="123"/>
      <c r="AN1388" s="123"/>
      <c r="AO1388" s="174"/>
      <c r="AP1388" s="174"/>
      <c r="AQ1388" s="174"/>
      <c r="AR1388" s="123"/>
      <c r="AS1388" s="350"/>
      <c r="AT1388" s="350"/>
      <c r="AU1388" s="123"/>
      <c r="AV1388" s="67" t="s">
        <v>15163</v>
      </c>
      <c r="AW1388" s="179">
        <v>42286</v>
      </c>
      <c r="AX1388" s="84"/>
      <c r="AY1388" s="123"/>
      <c r="AZ1388" s="123"/>
      <c r="BA1388" s="174"/>
      <c r="BB1388" s="174"/>
      <c r="BC1388" s="123"/>
      <c r="BD1388" s="86">
        <f t="shared" si="14"/>
        <v>6000000</v>
      </c>
      <c r="BE1388" s="86"/>
      <c r="BF1388" s="86"/>
      <c r="BG1388" s="179"/>
      <c r="BH1388" s="67"/>
      <c r="BI1388" s="123"/>
      <c r="BJ1388" s="179"/>
      <c r="BK1388" s="351"/>
      <c r="BL1388" s="351"/>
      <c r="BM1388" s="179"/>
      <c r="BN1388" s="89"/>
      <c r="BO1388" t="s">
        <v>14951</v>
      </c>
      <c r="BQ1388" s="20">
        <v>6000000</v>
      </c>
    </row>
    <row r="1389" spans="1:69" ht="45" x14ac:dyDescent="0.25">
      <c r="A1389" s="97">
        <v>1386</v>
      </c>
      <c r="B1389" s="404" t="s">
        <v>8087</v>
      </c>
      <c r="C1389" s="67" t="s">
        <v>14839</v>
      </c>
      <c r="D1389" s="372" t="s">
        <v>14847</v>
      </c>
      <c r="E1389" s="204">
        <v>8000000</v>
      </c>
      <c r="F1389" s="69" t="s">
        <v>8305</v>
      </c>
      <c r="G1389" s="69">
        <v>2015</v>
      </c>
      <c r="H1389" s="174">
        <v>42282</v>
      </c>
      <c r="I1389" s="174">
        <v>42283</v>
      </c>
      <c r="J1389" s="69" t="s">
        <v>600</v>
      </c>
      <c r="K1389" s="123" t="s">
        <v>769</v>
      </c>
      <c r="L1389" s="67"/>
      <c r="M1389" s="97" t="s">
        <v>98</v>
      </c>
      <c r="N1389" s="97" t="s">
        <v>98</v>
      </c>
      <c r="O1389" s="97" t="s">
        <v>98</v>
      </c>
      <c r="P1389" s="100">
        <v>2000000</v>
      </c>
      <c r="Q1389" s="69">
        <v>2015</v>
      </c>
      <c r="R1389" s="69" t="s">
        <v>1455</v>
      </c>
      <c r="S1389" s="363">
        <v>42262</v>
      </c>
      <c r="T1389" s="69"/>
      <c r="U1389" s="350"/>
      <c r="V1389" s="417"/>
      <c r="W1389" s="67" t="s">
        <v>771</v>
      </c>
      <c r="X1389" s="69" t="s">
        <v>8088</v>
      </c>
      <c r="Y1389" s="67" t="s">
        <v>8089</v>
      </c>
      <c r="Z1389" s="123" t="s">
        <v>8090</v>
      </c>
      <c r="AA1389" s="69"/>
      <c r="AB1389" s="67" t="s">
        <v>7933</v>
      </c>
      <c r="AC1389" s="89"/>
      <c r="AD1389" s="69"/>
      <c r="AE1389" s="69"/>
      <c r="AF1389" s="69"/>
      <c r="AG1389" s="69"/>
      <c r="AH1389" s="123" t="s">
        <v>477</v>
      </c>
      <c r="AI1389" s="123" t="s">
        <v>8091</v>
      </c>
      <c r="AJ1389" s="349">
        <v>106.86189</v>
      </c>
      <c r="AK1389" s="349">
        <v>-6.21624</v>
      </c>
      <c r="AL1389" s="123"/>
      <c r="AM1389" s="123"/>
      <c r="AN1389" s="123"/>
      <c r="AO1389" s="174"/>
      <c r="AP1389" s="174"/>
      <c r="AQ1389" s="174"/>
      <c r="AR1389" s="123"/>
      <c r="AS1389" s="350"/>
      <c r="AT1389" s="350"/>
      <c r="AU1389" s="123"/>
      <c r="AV1389" s="67"/>
      <c r="AW1389" s="179"/>
      <c r="AX1389" s="84"/>
      <c r="AY1389" s="123"/>
      <c r="AZ1389" s="123"/>
      <c r="BA1389" s="174"/>
      <c r="BB1389" s="174"/>
      <c r="BC1389" s="123"/>
      <c r="BD1389" s="86">
        <f t="shared" si="14"/>
        <v>8000000</v>
      </c>
      <c r="BE1389" s="86"/>
      <c r="BF1389" s="86"/>
      <c r="BG1389" s="179"/>
      <c r="BH1389" s="67"/>
      <c r="BI1389" s="123"/>
      <c r="BJ1389" s="179"/>
      <c r="BK1389" s="351"/>
      <c r="BL1389" s="351"/>
      <c r="BM1389" s="179"/>
      <c r="BN1389" s="89"/>
      <c r="BQ1389" s="20">
        <v>2000000</v>
      </c>
    </row>
    <row r="1390" spans="1:69" x14ac:dyDescent="0.25">
      <c r="A1390" s="97">
        <v>1387</v>
      </c>
      <c r="B1390" s="404" t="s">
        <v>8092</v>
      </c>
      <c r="C1390" s="88">
        <v>4800083168</v>
      </c>
      <c r="D1390" s="88" t="s">
        <v>2390</v>
      </c>
      <c r="E1390" s="821">
        <v>5000000</v>
      </c>
      <c r="F1390" s="97">
        <v>8</v>
      </c>
      <c r="G1390" s="97">
        <v>2014</v>
      </c>
      <c r="H1390" s="101">
        <v>41858</v>
      </c>
      <c r="I1390" s="174"/>
      <c r="J1390" s="69" t="s">
        <v>628</v>
      </c>
      <c r="K1390" s="95" t="s">
        <v>2391</v>
      </c>
      <c r="L1390" s="67" t="s">
        <v>630</v>
      </c>
      <c r="M1390" s="99" t="s">
        <v>1636</v>
      </c>
      <c r="N1390" s="97" t="s">
        <v>2392</v>
      </c>
      <c r="O1390" s="69" t="s">
        <v>98</v>
      </c>
      <c r="P1390" s="100">
        <v>5000000</v>
      </c>
      <c r="Q1390" s="69">
        <v>2015</v>
      </c>
      <c r="R1390" s="69" t="s">
        <v>1455</v>
      </c>
      <c r="S1390" s="363">
        <v>42261</v>
      </c>
      <c r="T1390" s="69"/>
      <c r="U1390" s="350"/>
      <c r="V1390" s="417"/>
      <c r="W1390" s="67" t="s">
        <v>7047</v>
      </c>
      <c r="X1390" s="348" t="s">
        <v>3243</v>
      </c>
      <c r="Y1390" s="142" t="s">
        <v>8093</v>
      </c>
      <c r="Z1390" s="89" t="s">
        <v>2396</v>
      </c>
      <c r="AA1390" s="69"/>
      <c r="AB1390" s="67" t="s">
        <v>7933</v>
      </c>
      <c r="AC1390" s="89"/>
      <c r="AD1390" s="69"/>
      <c r="AE1390" s="69"/>
      <c r="AF1390" s="69"/>
      <c r="AG1390" s="69"/>
      <c r="AH1390" s="123" t="s">
        <v>477</v>
      </c>
      <c r="AI1390" s="123"/>
      <c r="AJ1390" s="349"/>
      <c r="AK1390" s="349"/>
      <c r="AL1390" s="123"/>
      <c r="AM1390" s="123"/>
      <c r="AN1390" s="123"/>
      <c r="AO1390" s="174"/>
      <c r="AP1390" s="174"/>
      <c r="AQ1390" s="174"/>
      <c r="AR1390" s="123"/>
      <c r="AS1390" s="350"/>
      <c r="AT1390" s="350"/>
      <c r="AU1390" s="123"/>
      <c r="AV1390" s="67"/>
      <c r="AW1390" s="179"/>
      <c r="AX1390" s="84"/>
      <c r="AY1390" s="123"/>
      <c r="AZ1390" s="123"/>
      <c r="BA1390" s="174"/>
      <c r="BB1390" s="174"/>
      <c r="BC1390" s="123"/>
      <c r="BD1390" s="86">
        <f t="shared" si="14"/>
        <v>5000000</v>
      </c>
      <c r="BE1390" s="86"/>
      <c r="BF1390" s="86"/>
      <c r="BG1390" s="179"/>
      <c r="BH1390" s="67"/>
      <c r="BI1390" s="123"/>
      <c r="BJ1390" s="179"/>
      <c r="BK1390" s="351"/>
      <c r="BL1390" s="351"/>
      <c r="BM1390" s="179"/>
      <c r="BN1390" s="89"/>
      <c r="BQ1390" s="20">
        <v>5000000</v>
      </c>
    </row>
    <row r="1391" spans="1:69" x14ac:dyDescent="0.25">
      <c r="A1391" s="97">
        <v>1388</v>
      </c>
      <c r="B1391" s="404" t="s">
        <v>8094</v>
      </c>
      <c r="C1391" s="67">
        <v>4100030024</v>
      </c>
      <c r="D1391" s="67" t="s">
        <v>5364</v>
      </c>
      <c r="E1391" s="204">
        <v>2536000</v>
      </c>
      <c r="F1391" s="69" t="s">
        <v>1455</v>
      </c>
      <c r="G1391" s="69">
        <v>2015</v>
      </c>
      <c r="H1391" s="174">
        <v>42264</v>
      </c>
      <c r="I1391" s="174">
        <v>42275</v>
      </c>
      <c r="J1391" s="97" t="s">
        <v>4375</v>
      </c>
      <c r="K1391" s="95"/>
      <c r="L1391" s="88" t="s">
        <v>4377</v>
      </c>
      <c r="M1391" s="97" t="s">
        <v>98</v>
      </c>
      <c r="N1391" s="97" t="s">
        <v>98</v>
      </c>
      <c r="O1391" s="97" t="s">
        <v>98</v>
      </c>
      <c r="P1391" s="100">
        <v>4624000</v>
      </c>
      <c r="Q1391" s="69">
        <v>2015</v>
      </c>
      <c r="R1391" s="69" t="s">
        <v>1455</v>
      </c>
      <c r="S1391" s="363">
        <v>42263</v>
      </c>
      <c r="T1391" s="69"/>
      <c r="U1391" s="350"/>
      <c r="V1391" s="417"/>
      <c r="W1391" s="67" t="s">
        <v>8095</v>
      </c>
      <c r="X1391" s="69" t="s">
        <v>8096</v>
      </c>
      <c r="Y1391" s="67" t="s">
        <v>8097</v>
      </c>
      <c r="Z1391" s="123" t="s">
        <v>8098</v>
      </c>
      <c r="AA1391" s="69"/>
      <c r="AB1391" s="67"/>
      <c r="AC1391" s="89"/>
      <c r="AD1391" s="69"/>
      <c r="AE1391" s="69"/>
      <c r="AF1391" s="69"/>
      <c r="AG1391" s="69"/>
      <c r="AH1391" s="123"/>
      <c r="AI1391" s="123"/>
      <c r="AJ1391" s="349"/>
      <c r="AK1391" s="349"/>
      <c r="AL1391" s="123"/>
      <c r="AM1391" s="123"/>
      <c r="AN1391" s="123"/>
      <c r="AO1391" s="174"/>
      <c r="AP1391" s="174"/>
      <c r="AQ1391" s="174"/>
      <c r="AR1391" s="123"/>
      <c r="AS1391" s="350"/>
      <c r="AT1391" s="350"/>
      <c r="AU1391" s="123"/>
      <c r="AV1391" s="67"/>
      <c r="AW1391" s="179"/>
      <c r="AX1391" s="84"/>
      <c r="AY1391" s="123"/>
      <c r="AZ1391" s="123"/>
      <c r="BA1391" s="174"/>
      <c r="BB1391" s="174"/>
      <c r="BC1391" s="123"/>
      <c r="BD1391" s="86">
        <f t="shared" si="14"/>
        <v>2536000</v>
      </c>
      <c r="BE1391" s="86"/>
      <c r="BF1391" s="86"/>
      <c r="BG1391" s="179"/>
      <c r="BH1391" s="67"/>
      <c r="BI1391" s="123"/>
      <c r="BJ1391" s="179"/>
      <c r="BK1391" s="351"/>
      <c r="BL1391" s="351"/>
      <c r="BM1391" s="179"/>
      <c r="BN1391" s="89"/>
      <c r="BQ1391" s="90">
        <v>4624000</v>
      </c>
    </row>
    <row r="1392" spans="1:69" x14ac:dyDescent="0.25">
      <c r="A1392" s="97">
        <v>1389</v>
      </c>
      <c r="B1392" s="404" t="s">
        <v>8099</v>
      </c>
      <c r="C1392" s="67">
        <v>4100030053</v>
      </c>
      <c r="D1392" s="67" t="s">
        <v>6000</v>
      </c>
      <c r="E1392" s="204">
        <v>6650000</v>
      </c>
      <c r="F1392" s="69" t="s">
        <v>1455</v>
      </c>
      <c r="G1392" s="69">
        <v>2015</v>
      </c>
      <c r="H1392" s="174">
        <v>42264</v>
      </c>
      <c r="I1392" s="174">
        <v>42269</v>
      </c>
      <c r="J1392" s="97" t="s">
        <v>4375</v>
      </c>
      <c r="K1392" s="95"/>
      <c r="L1392" s="88" t="s">
        <v>4377</v>
      </c>
      <c r="M1392" s="99" t="s">
        <v>5361</v>
      </c>
      <c r="N1392" s="97" t="s">
        <v>98</v>
      </c>
      <c r="O1392" s="97" t="s">
        <v>98</v>
      </c>
      <c r="P1392" s="100">
        <v>4624000</v>
      </c>
      <c r="Q1392" s="69">
        <v>2015</v>
      </c>
      <c r="R1392" s="69" t="s">
        <v>1455</v>
      </c>
      <c r="S1392" s="363">
        <v>42263</v>
      </c>
      <c r="T1392" s="69"/>
      <c r="U1392" s="350"/>
      <c r="V1392" s="417"/>
      <c r="W1392" s="67" t="s">
        <v>8100</v>
      </c>
      <c r="X1392" s="69" t="s">
        <v>14457</v>
      </c>
      <c r="Y1392" s="67" t="s">
        <v>8101</v>
      </c>
      <c r="Z1392" s="123" t="s">
        <v>5418</v>
      </c>
      <c r="AA1392" s="69"/>
      <c r="AB1392" s="67"/>
      <c r="AC1392" s="89"/>
      <c r="AD1392" s="69"/>
      <c r="AE1392" s="69"/>
      <c r="AF1392" s="69"/>
      <c r="AG1392" s="69"/>
      <c r="AH1392" s="123" t="s">
        <v>741</v>
      </c>
      <c r="AI1392" s="123" t="s">
        <v>8102</v>
      </c>
      <c r="AJ1392" s="349"/>
      <c r="AK1392" s="349"/>
      <c r="AL1392" s="123"/>
      <c r="AM1392" s="123"/>
      <c r="AN1392" s="123"/>
      <c r="AO1392" s="174"/>
      <c r="AP1392" s="174"/>
      <c r="AQ1392" s="174"/>
      <c r="AR1392" s="123"/>
      <c r="AS1392" s="350"/>
      <c r="AT1392" s="350"/>
      <c r="AU1392" s="123"/>
      <c r="AV1392" s="67"/>
      <c r="AW1392" s="179"/>
      <c r="AX1392" s="84"/>
      <c r="AY1392" s="123"/>
      <c r="AZ1392" s="123"/>
      <c r="BA1392" s="174">
        <v>42311</v>
      </c>
      <c r="BB1392" s="174"/>
      <c r="BC1392" s="123"/>
      <c r="BD1392" s="86">
        <f t="shared" si="14"/>
        <v>6650000</v>
      </c>
      <c r="BE1392" s="86">
        <f>+BD1392</f>
        <v>6650000</v>
      </c>
      <c r="BF1392" s="86"/>
      <c r="BG1392" s="179"/>
      <c r="BH1392" s="67" t="s">
        <v>776</v>
      </c>
      <c r="BI1392" s="123"/>
      <c r="BJ1392" s="179"/>
      <c r="BK1392" s="351"/>
      <c r="BL1392" s="351"/>
      <c r="BM1392" s="179"/>
      <c r="BN1392" s="89"/>
      <c r="BQ1392" s="90">
        <v>4624000</v>
      </c>
    </row>
    <row r="1393" spans="1:69" x14ac:dyDescent="0.25">
      <c r="A1393" s="97">
        <v>1390</v>
      </c>
      <c r="B1393" s="404" t="s">
        <v>8103</v>
      </c>
      <c r="C1393" s="67">
        <v>4500073520</v>
      </c>
      <c r="D1393" s="67" t="s">
        <v>873</v>
      </c>
      <c r="E1393" s="204">
        <v>4375000</v>
      </c>
      <c r="F1393" s="69" t="s">
        <v>1455</v>
      </c>
      <c r="G1393" s="69">
        <v>2015</v>
      </c>
      <c r="H1393" s="174">
        <v>42268</v>
      </c>
      <c r="I1393" s="174">
        <v>42277</v>
      </c>
      <c r="J1393" s="69" t="s">
        <v>94</v>
      </c>
      <c r="K1393" s="95" t="s">
        <v>95</v>
      </c>
      <c r="L1393" s="67" t="s">
        <v>96</v>
      </c>
      <c r="M1393" s="156" t="s">
        <v>123</v>
      </c>
      <c r="N1393" s="69" t="s">
        <v>98</v>
      </c>
      <c r="O1393" s="69" t="s">
        <v>98</v>
      </c>
      <c r="P1393" s="100">
        <v>4250000</v>
      </c>
      <c r="Q1393" s="69">
        <v>2015</v>
      </c>
      <c r="R1393" s="69" t="s">
        <v>1455</v>
      </c>
      <c r="S1393" s="363">
        <v>42263</v>
      </c>
      <c r="T1393" s="69"/>
      <c r="U1393" s="350"/>
      <c r="V1393" s="417"/>
      <c r="W1393" s="67" t="s">
        <v>940</v>
      </c>
      <c r="X1393" s="348" t="s">
        <v>8104</v>
      </c>
      <c r="Y1393" s="142" t="s">
        <v>8105</v>
      </c>
      <c r="Z1393" s="123" t="s">
        <v>550</v>
      </c>
      <c r="AA1393" s="69"/>
      <c r="AB1393" s="67" t="s">
        <v>8106</v>
      </c>
      <c r="AC1393" s="89" t="s">
        <v>2672</v>
      </c>
      <c r="AD1393" s="69"/>
      <c r="AE1393" s="69"/>
      <c r="AF1393" s="69"/>
      <c r="AG1393" s="69"/>
      <c r="AH1393" s="123" t="s">
        <v>8107</v>
      </c>
      <c r="AI1393" s="123" t="s">
        <v>8108</v>
      </c>
      <c r="AJ1393" s="349">
        <v>106.78870000000001</v>
      </c>
      <c r="AK1393" s="381" t="s">
        <v>8109</v>
      </c>
      <c r="AL1393" s="123"/>
      <c r="AM1393" s="123"/>
      <c r="AN1393" s="123"/>
      <c r="AO1393" s="174"/>
      <c r="AP1393" s="174"/>
      <c r="AQ1393" s="174"/>
      <c r="AR1393" s="123"/>
      <c r="AS1393" s="350"/>
      <c r="AT1393" s="350"/>
      <c r="AU1393" s="123"/>
      <c r="AV1393" s="67"/>
      <c r="AW1393" s="179"/>
      <c r="AX1393" s="84"/>
      <c r="AY1393" s="123"/>
      <c r="AZ1393" s="123" t="s">
        <v>14654</v>
      </c>
      <c r="BA1393" s="174">
        <v>42278</v>
      </c>
      <c r="BB1393" s="174">
        <v>42283</v>
      </c>
      <c r="BC1393" s="123"/>
      <c r="BD1393" s="86">
        <f t="shared" si="14"/>
        <v>4375000</v>
      </c>
      <c r="BE1393" s="86">
        <v>0</v>
      </c>
      <c r="BF1393" s="86">
        <f>+BD1393</f>
        <v>4375000</v>
      </c>
      <c r="BG1393" s="179">
        <v>42283</v>
      </c>
      <c r="BH1393" s="67" t="s">
        <v>116</v>
      </c>
      <c r="BI1393" s="123" t="s">
        <v>14860</v>
      </c>
      <c r="BJ1393" s="179">
        <v>42283</v>
      </c>
      <c r="BK1393" s="351">
        <v>42304</v>
      </c>
      <c r="BL1393" s="351">
        <v>42299</v>
      </c>
      <c r="BM1393" s="179"/>
      <c r="BN1393" s="89"/>
      <c r="BQ1393" s="20">
        <v>4250000</v>
      </c>
    </row>
    <row r="1394" spans="1:69" x14ac:dyDescent="0.25">
      <c r="A1394" s="97">
        <v>1391</v>
      </c>
      <c r="B1394" s="404" t="s">
        <v>8110</v>
      </c>
      <c r="C1394" s="67">
        <v>4500073519</v>
      </c>
      <c r="D1394" s="67" t="s">
        <v>449</v>
      </c>
      <c r="E1394" s="204">
        <v>4375000</v>
      </c>
      <c r="F1394" s="69" t="s">
        <v>1455</v>
      </c>
      <c r="G1394" s="69">
        <v>2015</v>
      </c>
      <c r="H1394" s="174">
        <v>42268</v>
      </c>
      <c r="I1394" s="174">
        <v>42277</v>
      </c>
      <c r="J1394" s="69" t="s">
        <v>94</v>
      </c>
      <c r="K1394" s="95" t="s">
        <v>95</v>
      </c>
      <c r="L1394" s="67" t="s">
        <v>96</v>
      </c>
      <c r="M1394" s="156" t="s">
        <v>123</v>
      </c>
      <c r="N1394" s="69" t="s">
        <v>98</v>
      </c>
      <c r="O1394" s="69" t="s">
        <v>98</v>
      </c>
      <c r="P1394" s="100">
        <v>4250000</v>
      </c>
      <c r="Q1394" s="69">
        <v>2015</v>
      </c>
      <c r="R1394" s="69" t="s">
        <v>1455</v>
      </c>
      <c r="S1394" s="363">
        <v>42263</v>
      </c>
      <c r="T1394" s="69"/>
      <c r="U1394" s="350"/>
      <c r="V1394" s="417"/>
      <c r="W1394" s="67" t="s">
        <v>940</v>
      </c>
      <c r="X1394" s="348" t="s">
        <v>8111</v>
      </c>
      <c r="Y1394" s="142" t="s">
        <v>8112</v>
      </c>
      <c r="Z1394" s="123" t="s">
        <v>550</v>
      </c>
      <c r="AA1394" s="69"/>
      <c r="AB1394" s="67" t="s">
        <v>129</v>
      </c>
      <c r="AC1394" s="89" t="s">
        <v>4287</v>
      </c>
      <c r="AD1394" s="69"/>
      <c r="AE1394" s="69"/>
      <c r="AF1394" s="69"/>
      <c r="AG1394" s="69"/>
      <c r="AH1394" s="123" t="s">
        <v>161</v>
      </c>
      <c r="AI1394" s="123" t="s">
        <v>8113</v>
      </c>
      <c r="AJ1394" s="349">
        <v>112.73625</v>
      </c>
      <c r="AK1394" s="381" t="s">
        <v>8114</v>
      </c>
      <c r="AL1394" s="123"/>
      <c r="AM1394" s="123"/>
      <c r="AN1394" s="123"/>
      <c r="AO1394" s="174"/>
      <c r="AP1394" s="174"/>
      <c r="AQ1394" s="174"/>
      <c r="AR1394" s="123"/>
      <c r="AS1394" s="350"/>
      <c r="AT1394" s="350"/>
      <c r="AU1394" s="123"/>
      <c r="AV1394" s="67"/>
      <c r="AW1394" s="179"/>
      <c r="AX1394" s="84"/>
      <c r="AY1394" s="123"/>
      <c r="AZ1394" s="123" t="s">
        <v>14655</v>
      </c>
      <c r="BA1394" s="174">
        <v>42278</v>
      </c>
      <c r="BB1394" s="174">
        <v>42283</v>
      </c>
      <c r="BC1394" s="123"/>
      <c r="BD1394" s="86">
        <f t="shared" si="14"/>
        <v>4375000</v>
      </c>
      <c r="BE1394" s="86">
        <v>0</v>
      </c>
      <c r="BF1394" s="86">
        <f>+BD1394</f>
        <v>4375000</v>
      </c>
      <c r="BG1394" s="179">
        <v>42283</v>
      </c>
      <c r="BH1394" s="67" t="s">
        <v>116</v>
      </c>
      <c r="BI1394" s="123" t="s">
        <v>14861</v>
      </c>
      <c r="BJ1394" s="179">
        <v>42283</v>
      </c>
      <c r="BK1394" s="351">
        <v>42304</v>
      </c>
      <c r="BL1394" s="351">
        <v>42299</v>
      </c>
      <c r="BM1394" s="179"/>
      <c r="BN1394" s="89"/>
      <c r="BQ1394" s="20">
        <v>4250000</v>
      </c>
    </row>
    <row r="1395" spans="1:69" x14ac:dyDescent="0.25">
      <c r="A1395" s="97">
        <v>1392</v>
      </c>
      <c r="B1395" s="404" t="s">
        <v>8115</v>
      </c>
      <c r="C1395" s="88">
        <v>4800083168</v>
      </c>
      <c r="D1395" s="88" t="s">
        <v>2390</v>
      </c>
      <c r="E1395" s="821">
        <v>5000000</v>
      </c>
      <c r="F1395" s="97">
        <v>8</v>
      </c>
      <c r="G1395" s="97">
        <v>2014</v>
      </c>
      <c r="H1395" s="101">
        <v>41858</v>
      </c>
      <c r="I1395" s="174"/>
      <c r="J1395" s="69" t="s">
        <v>628</v>
      </c>
      <c r="K1395" s="95" t="s">
        <v>2391</v>
      </c>
      <c r="L1395" s="67" t="s">
        <v>630</v>
      </c>
      <c r="M1395" s="99" t="s">
        <v>1636</v>
      </c>
      <c r="N1395" s="97" t="s">
        <v>2392</v>
      </c>
      <c r="O1395" s="69" t="s">
        <v>98</v>
      </c>
      <c r="P1395" s="100">
        <v>5000000</v>
      </c>
      <c r="Q1395" s="69">
        <v>2015</v>
      </c>
      <c r="R1395" s="69" t="s">
        <v>1455</v>
      </c>
      <c r="S1395" s="363">
        <v>42263</v>
      </c>
      <c r="T1395" s="69"/>
      <c r="U1395" s="350"/>
      <c r="V1395" s="417"/>
      <c r="W1395" s="67" t="s">
        <v>7249</v>
      </c>
      <c r="X1395" s="348" t="s">
        <v>8116</v>
      </c>
      <c r="Y1395" s="142" t="s">
        <v>8117</v>
      </c>
      <c r="Z1395" s="89" t="s">
        <v>2396</v>
      </c>
      <c r="AA1395" s="69"/>
      <c r="AB1395" s="67" t="s">
        <v>8118</v>
      </c>
      <c r="AC1395" s="89" t="s">
        <v>8119</v>
      </c>
      <c r="AD1395" s="69"/>
      <c r="AE1395" s="69"/>
      <c r="AF1395" s="69"/>
      <c r="AG1395" s="69"/>
      <c r="AH1395" s="123" t="s">
        <v>8107</v>
      </c>
      <c r="AI1395" s="123"/>
      <c r="AJ1395" s="349"/>
      <c r="AK1395" s="349"/>
      <c r="AL1395" s="123"/>
      <c r="AM1395" s="123"/>
      <c r="AN1395" s="123"/>
      <c r="AO1395" s="174"/>
      <c r="AP1395" s="174"/>
      <c r="AQ1395" s="174"/>
      <c r="AR1395" s="123"/>
      <c r="AS1395" s="350"/>
      <c r="AT1395" s="350"/>
      <c r="AU1395" s="123"/>
      <c r="AV1395" s="67" t="s">
        <v>15160</v>
      </c>
      <c r="AW1395" s="179">
        <v>42293</v>
      </c>
      <c r="AX1395" s="84">
        <v>42306</v>
      </c>
      <c r="AY1395" s="123"/>
      <c r="AZ1395" s="123"/>
      <c r="BA1395" s="174"/>
      <c r="BB1395" s="174"/>
      <c r="BC1395" s="123"/>
      <c r="BD1395" s="86">
        <f t="shared" si="14"/>
        <v>5000000</v>
      </c>
      <c r="BE1395" s="86"/>
      <c r="BF1395" s="86"/>
      <c r="BG1395" s="179"/>
      <c r="BH1395" s="67"/>
      <c r="BI1395" s="123"/>
      <c r="BJ1395" s="179"/>
      <c r="BK1395" s="351"/>
      <c r="BL1395" s="351"/>
      <c r="BM1395" s="179"/>
      <c r="BN1395" s="89"/>
      <c r="BO1395" t="s">
        <v>14950</v>
      </c>
      <c r="BQ1395" s="20">
        <v>5000000</v>
      </c>
    </row>
    <row r="1396" spans="1:69" x14ac:dyDescent="0.25">
      <c r="A1396" s="97">
        <v>1393</v>
      </c>
      <c r="B1396" s="404" t="s">
        <v>8120</v>
      </c>
      <c r="C1396" s="67">
        <v>4100030240</v>
      </c>
      <c r="D1396" s="67" t="s">
        <v>6000</v>
      </c>
      <c r="E1396" s="204">
        <v>7250000</v>
      </c>
      <c r="F1396" s="69" t="s">
        <v>1455</v>
      </c>
      <c r="G1396" s="69">
        <v>2015</v>
      </c>
      <c r="H1396" s="174">
        <v>42275</v>
      </c>
      <c r="I1396" s="174">
        <v>42307</v>
      </c>
      <c r="J1396" s="97" t="s">
        <v>4375</v>
      </c>
      <c r="K1396" s="95"/>
      <c r="L1396" s="88" t="s">
        <v>4377</v>
      </c>
      <c r="M1396" s="99" t="s">
        <v>5361</v>
      </c>
      <c r="N1396" s="97" t="s">
        <v>98</v>
      </c>
      <c r="O1396" s="97" t="s">
        <v>98</v>
      </c>
      <c r="P1396" s="100">
        <v>7703000</v>
      </c>
      <c r="Q1396" s="69">
        <v>2015</v>
      </c>
      <c r="R1396" s="69" t="s">
        <v>1455</v>
      </c>
      <c r="S1396" s="363">
        <v>42263</v>
      </c>
      <c r="T1396" s="69"/>
      <c r="U1396" s="350"/>
      <c r="V1396" s="417"/>
      <c r="W1396" s="67" t="s">
        <v>8121</v>
      </c>
      <c r="X1396" s="142" t="s">
        <v>15438</v>
      </c>
      <c r="Y1396" s="142" t="s">
        <v>8122</v>
      </c>
      <c r="Z1396" s="123" t="s">
        <v>5418</v>
      </c>
      <c r="AA1396" s="69"/>
      <c r="AB1396" s="67"/>
      <c r="AC1396" s="89"/>
      <c r="AD1396" s="69"/>
      <c r="AE1396" s="69"/>
      <c r="AF1396" s="69"/>
      <c r="AG1396" s="69"/>
      <c r="AH1396" s="123" t="s">
        <v>108</v>
      </c>
      <c r="AI1396" s="89" t="s">
        <v>8123</v>
      </c>
      <c r="AJ1396" s="378">
        <v>120.80377780000001</v>
      </c>
      <c r="AK1396" s="378">
        <v>-2.5021944</v>
      </c>
      <c r="AL1396" s="123"/>
      <c r="AM1396" s="123"/>
      <c r="AN1396" s="123"/>
      <c r="AO1396" s="174"/>
      <c r="AP1396" s="174"/>
      <c r="AQ1396" s="174"/>
      <c r="AR1396" s="123"/>
      <c r="AS1396" s="350"/>
      <c r="AT1396" s="350"/>
      <c r="AU1396" s="123"/>
      <c r="AV1396" s="67"/>
      <c r="AW1396" s="179"/>
      <c r="AX1396" s="84"/>
      <c r="AY1396" s="123"/>
      <c r="AZ1396" s="123"/>
      <c r="BA1396" s="174">
        <v>42312</v>
      </c>
      <c r="BB1396" s="174"/>
      <c r="BC1396" s="123"/>
      <c r="BD1396" s="86">
        <f t="shared" si="14"/>
        <v>7250000</v>
      </c>
      <c r="BE1396" s="86">
        <f t="shared" ref="BE1396:BE1410" si="16">+BD1396</f>
        <v>7250000</v>
      </c>
      <c r="BF1396" s="86"/>
      <c r="BG1396" s="179"/>
      <c r="BH1396" s="67" t="s">
        <v>776</v>
      </c>
      <c r="BI1396" s="123"/>
      <c r="BJ1396" s="179"/>
      <c r="BK1396" s="351"/>
      <c r="BL1396" s="351"/>
      <c r="BM1396" s="179"/>
      <c r="BN1396" s="89"/>
      <c r="BQ1396" s="204">
        <v>7703000</v>
      </c>
    </row>
    <row r="1397" spans="1:69" x14ac:dyDescent="0.25">
      <c r="A1397" s="97">
        <v>1394</v>
      </c>
      <c r="B1397" s="404" t="s">
        <v>8124</v>
      </c>
      <c r="C1397" s="67">
        <v>4100030240</v>
      </c>
      <c r="D1397" s="67" t="s">
        <v>6000</v>
      </c>
      <c r="E1397" s="204">
        <v>7250000</v>
      </c>
      <c r="F1397" s="69" t="s">
        <v>1455</v>
      </c>
      <c r="G1397" s="69">
        <v>2015</v>
      </c>
      <c r="H1397" s="174">
        <v>42275</v>
      </c>
      <c r="I1397" s="174">
        <v>42307</v>
      </c>
      <c r="J1397" s="97" t="s">
        <v>4375</v>
      </c>
      <c r="K1397" s="95"/>
      <c r="L1397" s="88" t="s">
        <v>4377</v>
      </c>
      <c r="M1397" s="99" t="s">
        <v>5361</v>
      </c>
      <c r="N1397" s="97" t="s">
        <v>98</v>
      </c>
      <c r="O1397" s="97" t="s">
        <v>98</v>
      </c>
      <c r="P1397" s="100">
        <v>7703000</v>
      </c>
      <c r="Q1397" s="69">
        <v>2015</v>
      </c>
      <c r="R1397" s="69" t="s">
        <v>1455</v>
      </c>
      <c r="S1397" s="363">
        <v>42263</v>
      </c>
      <c r="T1397" s="69"/>
      <c r="U1397" s="350"/>
      <c r="V1397" s="417"/>
      <c r="W1397" s="67" t="s">
        <v>8121</v>
      </c>
      <c r="X1397" s="142" t="s">
        <v>15439</v>
      </c>
      <c r="Y1397" s="142" t="s">
        <v>8125</v>
      </c>
      <c r="Z1397" s="123" t="s">
        <v>5418</v>
      </c>
      <c r="AA1397" s="69"/>
      <c r="AB1397" s="67"/>
      <c r="AC1397" s="89"/>
      <c r="AD1397" s="69"/>
      <c r="AE1397" s="69"/>
      <c r="AF1397" s="69"/>
      <c r="AG1397" s="69"/>
      <c r="AH1397" s="123" t="s">
        <v>108</v>
      </c>
      <c r="AI1397" s="89" t="s">
        <v>8126</v>
      </c>
      <c r="AJ1397" s="378">
        <v>119.53219</v>
      </c>
      <c r="AK1397" s="378">
        <v>-5.1241599999999998</v>
      </c>
      <c r="AL1397" s="123"/>
      <c r="AM1397" s="123"/>
      <c r="AN1397" s="123"/>
      <c r="AO1397" s="174"/>
      <c r="AP1397" s="174"/>
      <c r="AQ1397" s="174"/>
      <c r="AR1397" s="123"/>
      <c r="AS1397" s="350"/>
      <c r="AT1397" s="350"/>
      <c r="AU1397" s="123"/>
      <c r="AV1397" s="67"/>
      <c r="AW1397" s="179"/>
      <c r="AX1397" s="84"/>
      <c r="AY1397" s="123"/>
      <c r="AZ1397" s="123"/>
      <c r="BA1397" s="174">
        <v>42312</v>
      </c>
      <c r="BB1397" s="174"/>
      <c r="BC1397" s="123"/>
      <c r="BD1397" s="86">
        <f t="shared" si="14"/>
        <v>7250000</v>
      </c>
      <c r="BE1397" s="86">
        <f t="shared" si="16"/>
        <v>7250000</v>
      </c>
      <c r="BF1397" s="86"/>
      <c r="BG1397" s="179"/>
      <c r="BH1397" s="67" t="s">
        <v>776</v>
      </c>
      <c r="BI1397" s="123"/>
      <c r="BJ1397" s="179"/>
      <c r="BK1397" s="351"/>
      <c r="BL1397" s="351"/>
      <c r="BM1397" s="179"/>
      <c r="BN1397" s="89"/>
      <c r="BQ1397" s="204">
        <v>7703000</v>
      </c>
    </row>
    <row r="1398" spans="1:69" x14ac:dyDescent="0.25">
      <c r="A1398" s="97">
        <v>1395</v>
      </c>
      <c r="B1398" s="404" t="s">
        <v>8127</v>
      </c>
      <c r="C1398" s="67">
        <v>4100030240</v>
      </c>
      <c r="D1398" s="67" t="s">
        <v>6000</v>
      </c>
      <c r="E1398" s="204">
        <v>7250000</v>
      </c>
      <c r="F1398" s="69" t="s">
        <v>1455</v>
      </c>
      <c r="G1398" s="69">
        <v>2015</v>
      </c>
      <c r="H1398" s="174">
        <v>42275</v>
      </c>
      <c r="I1398" s="174">
        <v>42307</v>
      </c>
      <c r="J1398" s="97" t="s">
        <v>4375</v>
      </c>
      <c r="K1398" s="95"/>
      <c r="L1398" s="88" t="s">
        <v>4377</v>
      </c>
      <c r="M1398" s="99" t="s">
        <v>5361</v>
      </c>
      <c r="N1398" s="97" t="s">
        <v>98</v>
      </c>
      <c r="O1398" s="97" t="s">
        <v>98</v>
      </c>
      <c r="P1398" s="100">
        <v>7703000</v>
      </c>
      <c r="Q1398" s="69">
        <v>2015</v>
      </c>
      <c r="R1398" s="69" t="s">
        <v>1455</v>
      </c>
      <c r="S1398" s="363">
        <v>42263</v>
      </c>
      <c r="T1398" s="69"/>
      <c r="U1398" s="350"/>
      <c r="V1398" s="417"/>
      <c r="W1398" s="67" t="s">
        <v>8121</v>
      </c>
      <c r="X1398" s="142" t="s">
        <v>15440</v>
      </c>
      <c r="Y1398" s="142" t="s">
        <v>8128</v>
      </c>
      <c r="Z1398" s="123" t="s">
        <v>5418</v>
      </c>
      <c r="AA1398" s="69"/>
      <c r="AB1398" s="67"/>
      <c r="AC1398" s="89"/>
      <c r="AD1398" s="69"/>
      <c r="AE1398" s="69"/>
      <c r="AF1398" s="69"/>
      <c r="AG1398" s="69"/>
      <c r="AH1398" s="123" t="s">
        <v>108</v>
      </c>
      <c r="AI1398" s="89" t="s">
        <v>8129</v>
      </c>
      <c r="AJ1398" s="378">
        <v>119.914222</v>
      </c>
      <c r="AK1398" s="378">
        <v>-2.9661940000000002</v>
      </c>
      <c r="AL1398" s="123"/>
      <c r="AM1398" s="123"/>
      <c r="AN1398" s="123"/>
      <c r="AO1398" s="174"/>
      <c r="AP1398" s="174"/>
      <c r="AQ1398" s="174"/>
      <c r="AR1398" s="123"/>
      <c r="AS1398" s="350"/>
      <c r="AT1398" s="350"/>
      <c r="AU1398" s="123"/>
      <c r="AV1398" s="67"/>
      <c r="AW1398" s="179"/>
      <c r="AX1398" s="84"/>
      <c r="AY1398" s="123"/>
      <c r="AZ1398" s="123"/>
      <c r="BA1398" s="174">
        <v>42312</v>
      </c>
      <c r="BB1398" s="174"/>
      <c r="BC1398" s="123"/>
      <c r="BD1398" s="86">
        <f t="shared" si="14"/>
        <v>7250000</v>
      </c>
      <c r="BE1398" s="86">
        <f t="shared" si="16"/>
        <v>7250000</v>
      </c>
      <c r="BF1398" s="86"/>
      <c r="BG1398" s="179"/>
      <c r="BH1398" s="67" t="s">
        <v>776</v>
      </c>
      <c r="BI1398" s="123"/>
      <c r="BJ1398" s="179"/>
      <c r="BK1398" s="351"/>
      <c r="BL1398" s="351"/>
      <c r="BM1398" s="179"/>
      <c r="BN1398" s="89"/>
      <c r="BQ1398" s="204">
        <v>7703000</v>
      </c>
    </row>
    <row r="1399" spans="1:69" x14ac:dyDescent="0.25">
      <c r="A1399" s="97">
        <v>1396</v>
      </c>
      <c r="B1399" s="404" t="s">
        <v>8130</v>
      </c>
      <c r="C1399" s="67">
        <v>4100030240</v>
      </c>
      <c r="D1399" s="67" t="s">
        <v>6000</v>
      </c>
      <c r="E1399" s="204">
        <v>7250000</v>
      </c>
      <c r="F1399" s="69" t="s">
        <v>1455</v>
      </c>
      <c r="G1399" s="69">
        <v>2015</v>
      </c>
      <c r="H1399" s="174">
        <v>42275</v>
      </c>
      <c r="I1399" s="174">
        <v>42307</v>
      </c>
      <c r="J1399" s="97" t="s">
        <v>4375</v>
      </c>
      <c r="K1399" s="95"/>
      <c r="L1399" s="88" t="s">
        <v>4377</v>
      </c>
      <c r="M1399" s="99" t="s">
        <v>5361</v>
      </c>
      <c r="N1399" s="97" t="s">
        <v>98</v>
      </c>
      <c r="O1399" s="97" t="s">
        <v>98</v>
      </c>
      <c r="P1399" s="100">
        <v>7703000</v>
      </c>
      <c r="Q1399" s="69">
        <v>2015</v>
      </c>
      <c r="R1399" s="69" t="s">
        <v>1455</v>
      </c>
      <c r="S1399" s="363">
        <v>42263</v>
      </c>
      <c r="T1399" s="69"/>
      <c r="U1399" s="350"/>
      <c r="V1399" s="417"/>
      <c r="W1399" s="67" t="s">
        <v>8121</v>
      </c>
      <c r="X1399" s="142" t="s">
        <v>15441</v>
      </c>
      <c r="Y1399" s="142" t="s">
        <v>8131</v>
      </c>
      <c r="Z1399" s="123" t="s">
        <v>5418</v>
      </c>
      <c r="AA1399" s="69"/>
      <c r="AB1399" s="67"/>
      <c r="AC1399" s="89"/>
      <c r="AD1399" s="69"/>
      <c r="AE1399" s="69"/>
      <c r="AF1399" s="69"/>
      <c r="AG1399" s="69"/>
      <c r="AH1399" s="123" t="s">
        <v>108</v>
      </c>
      <c r="AI1399" s="89" t="s">
        <v>8132</v>
      </c>
      <c r="AJ1399" s="378">
        <v>119.539</v>
      </c>
      <c r="AK1399" s="378">
        <v>-3.5641083</v>
      </c>
      <c r="AL1399" s="123"/>
      <c r="AM1399" s="123"/>
      <c r="AN1399" s="123"/>
      <c r="AO1399" s="174"/>
      <c r="AP1399" s="174"/>
      <c r="AQ1399" s="174"/>
      <c r="AR1399" s="123"/>
      <c r="AS1399" s="350"/>
      <c r="AT1399" s="350"/>
      <c r="AU1399" s="123"/>
      <c r="AV1399" s="67"/>
      <c r="AW1399" s="179"/>
      <c r="AX1399" s="84"/>
      <c r="AY1399" s="123"/>
      <c r="AZ1399" s="123"/>
      <c r="BA1399" s="174">
        <v>42312</v>
      </c>
      <c r="BB1399" s="174"/>
      <c r="BC1399" s="123"/>
      <c r="BD1399" s="86">
        <f t="shared" si="14"/>
        <v>7250000</v>
      </c>
      <c r="BE1399" s="86">
        <f t="shared" si="16"/>
        <v>7250000</v>
      </c>
      <c r="BF1399" s="86"/>
      <c r="BG1399" s="179"/>
      <c r="BH1399" s="67" t="s">
        <v>776</v>
      </c>
      <c r="BI1399" s="123"/>
      <c r="BJ1399" s="179"/>
      <c r="BK1399" s="351"/>
      <c r="BL1399" s="351"/>
      <c r="BM1399" s="179"/>
      <c r="BN1399" s="89"/>
      <c r="BQ1399" s="204">
        <v>7703000</v>
      </c>
    </row>
    <row r="1400" spans="1:69" x14ac:dyDescent="0.25">
      <c r="A1400" s="97">
        <v>1397</v>
      </c>
      <c r="B1400" s="404" t="s">
        <v>8133</v>
      </c>
      <c r="C1400" s="67">
        <v>4100030240</v>
      </c>
      <c r="D1400" s="67" t="s">
        <v>6000</v>
      </c>
      <c r="E1400" s="204">
        <v>7250000</v>
      </c>
      <c r="F1400" s="69" t="s">
        <v>1455</v>
      </c>
      <c r="G1400" s="69">
        <v>2015</v>
      </c>
      <c r="H1400" s="174">
        <v>42275</v>
      </c>
      <c r="I1400" s="174">
        <v>42307</v>
      </c>
      <c r="J1400" s="97" t="s">
        <v>4375</v>
      </c>
      <c r="K1400" s="95"/>
      <c r="L1400" s="88" t="s">
        <v>4377</v>
      </c>
      <c r="M1400" s="99" t="s">
        <v>5361</v>
      </c>
      <c r="N1400" s="97" t="s">
        <v>98</v>
      </c>
      <c r="O1400" s="97" t="s">
        <v>98</v>
      </c>
      <c r="P1400" s="100">
        <v>7703000</v>
      </c>
      <c r="Q1400" s="69">
        <v>2015</v>
      </c>
      <c r="R1400" s="69" t="s">
        <v>1455</v>
      </c>
      <c r="S1400" s="363">
        <v>42263</v>
      </c>
      <c r="T1400" s="69"/>
      <c r="U1400" s="350"/>
      <c r="V1400" s="417"/>
      <c r="W1400" s="67" t="s">
        <v>8121</v>
      </c>
      <c r="X1400" s="142" t="s">
        <v>15442</v>
      </c>
      <c r="Y1400" s="142" t="s">
        <v>8134</v>
      </c>
      <c r="Z1400" s="123" t="s">
        <v>5418</v>
      </c>
      <c r="AA1400" s="69"/>
      <c r="AB1400" s="67"/>
      <c r="AC1400" s="89"/>
      <c r="AD1400" s="69"/>
      <c r="AE1400" s="69"/>
      <c r="AF1400" s="69"/>
      <c r="AG1400" s="69"/>
      <c r="AH1400" s="123" t="s">
        <v>108</v>
      </c>
      <c r="AI1400" s="89" t="s">
        <v>8135</v>
      </c>
      <c r="AJ1400" s="378">
        <v>119.34125</v>
      </c>
      <c r="AK1400" s="378">
        <v>-3.4301110000000001</v>
      </c>
      <c r="AL1400" s="123"/>
      <c r="AM1400" s="123"/>
      <c r="AN1400" s="123"/>
      <c r="AO1400" s="174"/>
      <c r="AP1400" s="174"/>
      <c r="AQ1400" s="174"/>
      <c r="AR1400" s="123"/>
      <c r="AS1400" s="350"/>
      <c r="AT1400" s="350"/>
      <c r="AU1400" s="123"/>
      <c r="AV1400" s="67"/>
      <c r="AW1400" s="179"/>
      <c r="AX1400" s="84"/>
      <c r="AY1400" s="123"/>
      <c r="AZ1400" s="123"/>
      <c r="BA1400" s="174">
        <v>42312</v>
      </c>
      <c r="BB1400" s="174"/>
      <c r="BC1400" s="123"/>
      <c r="BD1400" s="86">
        <f t="shared" si="14"/>
        <v>7250000</v>
      </c>
      <c r="BE1400" s="86">
        <f t="shared" si="16"/>
        <v>7250000</v>
      </c>
      <c r="BF1400" s="86"/>
      <c r="BG1400" s="179"/>
      <c r="BH1400" s="67" t="s">
        <v>776</v>
      </c>
      <c r="BI1400" s="123"/>
      <c r="BJ1400" s="179"/>
      <c r="BK1400" s="351"/>
      <c r="BL1400" s="351"/>
      <c r="BM1400" s="179"/>
      <c r="BN1400" s="89"/>
      <c r="BQ1400" s="204">
        <v>7703000</v>
      </c>
    </row>
    <row r="1401" spans="1:69" x14ac:dyDescent="0.25">
      <c r="A1401" s="97">
        <v>1398</v>
      </c>
      <c r="B1401" s="404" t="s">
        <v>8136</v>
      </c>
      <c r="C1401" s="67">
        <v>4100030240</v>
      </c>
      <c r="D1401" s="67" t="s">
        <v>6000</v>
      </c>
      <c r="E1401" s="204">
        <v>7250000</v>
      </c>
      <c r="F1401" s="69" t="s">
        <v>1455</v>
      </c>
      <c r="G1401" s="69">
        <v>2015</v>
      </c>
      <c r="H1401" s="174">
        <v>42275</v>
      </c>
      <c r="I1401" s="174">
        <v>42307</v>
      </c>
      <c r="J1401" s="97" t="s">
        <v>4375</v>
      </c>
      <c r="K1401" s="95"/>
      <c r="L1401" s="88" t="s">
        <v>4377</v>
      </c>
      <c r="M1401" s="99" t="s">
        <v>5361</v>
      </c>
      <c r="N1401" s="97" t="s">
        <v>98</v>
      </c>
      <c r="O1401" s="97" t="s">
        <v>98</v>
      </c>
      <c r="P1401" s="100">
        <v>7703000</v>
      </c>
      <c r="Q1401" s="69">
        <v>2015</v>
      </c>
      <c r="R1401" s="69" t="s">
        <v>1455</v>
      </c>
      <c r="S1401" s="363">
        <v>42263</v>
      </c>
      <c r="T1401" s="69"/>
      <c r="U1401" s="350"/>
      <c r="V1401" s="417"/>
      <c r="W1401" s="67" t="s">
        <v>8121</v>
      </c>
      <c r="X1401" s="142" t="s">
        <v>15443</v>
      </c>
      <c r="Y1401" s="142" t="s">
        <v>8137</v>
      </c>
      <c r="Z1401" s="123" t="s">
        <v>5418</v>
      </c>
      <c r="AA1401" s="69"/>
      <c r="AB1401" s="67"/>
      <c r="AC1401" s="89"/>
      <c r="AD1401" s="69"/>
      <c r="AE1401" s="69"/>
      <c r="AF1401" s="69"/>
      <c r="AG1401" s="69"/>
      <c r="AH1401" s="123" t="s">
        <v>108</v>
      </c>
      <c r="AI1401" s="89" t="s">
        <v>8138</v>
      </c>
      <c r="AJ1401" s="378">
        <v>119.78233</v>
      </c>
      <c r="AK1401" s="378">
        <v>-3.5607199999999999</v>
      </c>
      <c r="AL1401" s="123"/>
      <c r="AM1401" s="123"/>
      <c r="AN1401" s="123"/>
      <c r="AO1401" s="174"/>
      <c r="AP1401" s="174"/>
      <c r="AQ1401" s="174"/>
      <c r="AR1401" s="123"/>
      <c r="AS1401" s="350"/>
      <c r="AT1401" s="350"/>
      <c r="AU1401" s="123"/>
      <c r="AV1401" s="67"/>
      <c r="AW1401" s="179"/>
      <c r="AX1401" s="84"/>
      <c r="AY1401" s="123"/>
      <c r="AZ1401" s="123"/>
      <c r="BA1401" s="174">
        <v>42312</v>
      </c>
      <c r="BB1401" s="174"/>
      <c r="BC1401" s="123"/>
      <c r="BD1401" s="86">
        <f t="shared" si="14"/>
        <v>7250000</v>
      </c>
      <c r="BE1401" s="86">
        <f t="shared" si="16"/>
        <v>7250000</v>
      </c>
      <c r="BF1401" s="86"/>
      <c r="BG1401" s="179"/>
      <c r="BH1401" s="67" t="s">
        <v>776</v>
      </c>
      <c r="BI1401" s="123"/>
      <c r="BJ1401" s="179"/>
      <c r="BK1401" s="351"/>
      <c r="BL1401" s="351"/>
      <c r="BM1401" s="179"/>
      <c r="BN1401" s="89"/>
      <c r="BQ1401" s="204">
        <v>7703000</v>
      </c>
    </row>
    <row r="1402" spans="1:69" x14ac:dyDescent="0.25">
      <c r="A1402" s="97">
        <v>1399</v>
      </c>
      <c r="B1402" s="404" t="s">
        <v>8139</v>
      </c>
      <c r="C1402" s="67">
        <v>4100030240</v>
      </c>
      <c r="D1402" s="67" t="s">
        <v>6000</v>
      </c>
      <c r="E1402" s="204">
        <v>7250000</v>
      </c>
      <c r="F1402" s="69" t="s">
        <v>1455</v>
      </c>
      <c r="G1402" s="69">
        <v>2015</v>
      </c>
      <c r="H1402" s="174">
        <v>42275</v>
      </c>
      <c r="I1402" s="174">
        <v>42307</v>
      </c>
      <c r="J1402" s="97" t="s">
        <v>4375</v>
      </c>
      <c r="K1402" s="95"/>
      <c r="L1402" s="88" t="s">
        <v>4377</v>
      </c>
      <c r="M1402" s="99" t="s">
        <v>5361</v>
      </c>
      <c r="N1402" s="97" t="s">
        <v>98</v>
      </c>
      <c r="O1402" s="97" t="s">
        <v>98</v>
      </c>
      <c r="P1402" s="100">
        <v>7703000</v>
      </c>
      <c r="Q1402" s="69">
        <v>2015</v>
      </c>
      <c r="R1402" s="69" t="s">
        <v>1455</v>
      </c>
      <c r="S1402" s="363">
        <v>42263</v>
      </c>
      <c r="T1402" s="69"/>
      <c r="U1402" s="350"/>
      <c r="V1402" s="417"/>
      <c r="W1402" s="67" t="s">
        <v>8121</v>
      </c>
      <c r="X1402" s="142" t="s">
        <v>15444</v>
      </c>
      <c r="Y1402" s="142" t="s">
        <v>8140</v>
      </c>
      <c r="Z1402" s="123" t="s">
        <v>5418</v>
      </c>
      <c r="AA1402" s="69"/>
      <c r="AB1402" s="67"/>
      <c r="AC1402" s="89"/>
      <c r="AD1402" s="69"/>
      <c r="AE1402" s="69"/>
      <c r="AF1402" s="69"/>
      <c r="AG1402" s="69"/>
      <c r="AH1402" s="123" t="s">
        <v>108</v>
      </c>
      <c r="AI1402" s="89" t="s">
        <v>8141</v>
      </c>
      <c r="AJ1402" s="378">
        <v>120.46736</v>
      </c>
      <c r="AK1402" s="378">
        <v>-2.6084000000000001</v>
      </c>
      <c r="AL1402" s="123"/>
      <c r="AM1402" s="123"/>
      <c r="AN1402" s="123"/>
      <c r="AO1402" s="174"/>
      <c r="AP1402" s="174"/>
      <c r="AQ1402" s="174"/>
      <c r="AR1402" s="123"/>
      <c r="AS1402" s="350"/>
      <c r="AT1402" s="350"/>
      <c r="AU1402" s="123"/>
      <c r="AV1402" s="67"/>
      <c r="AW1402" s="179"/>
      <c r="AX1402" s="84"/>
      <c r="AY1402" s="123"/>
      <c r="AZ1402" s="123"/>
      <c r="BA1402" s="174">
        <v>42312</v>
      </c>
      <c r="BB1402" s="174"/>
      <c r="BC1402" s="123"/>
      <c r="BD1402" s="86">
        <f t="shared" si="14"/>
        <v>7250000</v>
      </c>
      <c r="BE1402" s="86">
        <f t="shared" si="16"/>
        <v>7250000</v>
      </c>
      <c r="BF1402" s="86"/>
      <c r="BG1402" s="179"/>
      <c r="BH1402" s="67" t="s">
        <v>776</v>
      </c>
      <c r="BI1402" s="123"/>
      <c r="BJ1402" s="179"/>
      <c r="BK1402" s="351"/>
      <c r="BL1402" s="351"/>
      <c r="BM1402" s="179"/>
      <c r="BN1402" s="89"/>
      <c r="BQ1402" s="204">
        <v>7703000</v>
      </c>
    </row>
    <row r="1403" spans="1:69" x14ac:dyDescent="0.25">
      <c r="A1403" s="97">
        <v>1400</v>
      </c>
      <c r="B1403" s="404" t="s">
        <v>8142</v>
      </c>
      <c r="C1403" s="67">
        <v>4100030240</v>
      </c>
      <c r="D1403" s="67" t="s">
        <v>6000</v>
      </c>
      <c r="E1403" s="204">
        <v>7250000</v>
      </c>
      <c r="F1403" s="69" t="s">
        <v>1455</v>
      </c>
      <c r="G1403" s="69">
        <v>2015</v>
      </c>
      <c r="H1403" s="174">
        <v>42275</v>
      </c>
      <c r="I1403" s="174">
        <v>42307</v>
      </c>
      <c r="J1403" s="97" t="s">
        <v>4375</v>
      </c>
      <c r="K1403" s="95"/>
      <c r="L1403" s="88" t="s">
        <v>4377</v>
      </c>
      <c r="M1403" s="99" t="s">
        <v>5361</v>
      </c>
      <c r="N1403" s="97" t="s">
        <v>98</v>
      </c>
      <c r="O1403" s="97" t="s">
        <v>98</v>
      </c>
      <c r="P1403" s="100">
        <v>7703000</v>
      </c>
      <c r="Q1403" s="69">
        <v>2015</v>
      </c>
      <c r="R1403" s="69" t="s">
        <v>1455</v>
      </c>
      <c r="S1403" s="363">
        <v>42263</v>
      </c>
      <c r="T1403" s="69"/>
      <c r="U1403" s="350"/>
      <c r="V1403" s="417"/>
      <c r="W1403" s="67" t="s">
        <v>8121</v>
      </c>
      <c r="X1403" s="142" t="s">
        <v>15445</v>
      </c>
      <c r="Y1403" s="142" t="s">
        <v>8143</v>
      </c>
      <c r="Z1403" s="123" t="s">
        <v>5418</v>
      </c>
      <c r="AA1403" s="69"/>
      <c r="AB1403" s="67"/>
      <c r="AC1403" s="89"/>
      <c r="AD1403" s="69"/>
      <c r="AE1403" s="69"/>
      <c r="AF1403" s="69"/>
      <c r="AG1403" s="69"/>
      <c r="AH1403" s="123" t="s">
        <v>108</v>
      </c>
      <c r="AI1403" s="89" t="s">
        <v>8144</v>
      </c>
      <c r="AJ1403" s="378">
        <v>119.019972</v>
      </c>
      <c r="AK1403" s="378">
        <v>-3.5021100000000001</v>
      </c>
      <c r="AL1403" s="123"/>
      <c r="AM1403" s="123"/>
      <c r="AN1403" s="123"/>
      <c r="AO1403" s="174"/>
      <c r="AP1403" s="174"/>
      <c r="AQ1403" s="174"/>
      <c r="AR1403" s="123"/>
      <c r="AS1403" s="350"/>
      <c r="AT1403" s="350"/>
      <c r="AU1403" s="123"/>
      <c r="AV1403" s="67"/>
      <c r="AW1403" s="179"/>
      <c r="AX1403" s="84"/>
      <c r="AY1403" s="123"/>
      <c r="AZ1403" s="123"/>
      <c r="BA1403" s="174">
        <v>42312</v>
      </c>
      <c r="BB1403" s="174"/>
      <c r="BC1403" s="123"/>
      <c r="BD1403" s="86">
        <f t="shared" si="14"/>
        <v>7250000</v>
      </c>
      <c r="BE1403" s="86">
        <f t="shared" si="16"/>
        <v>7250000</v>
      </c>
      <c r="BF1403" s="86"/>
      <c r="BG1403" s="179"/>
      <c r="BH1403" s="67" t="s">
        <v>776</v>
      </c>
      <c r="BI1403" s="123"/>
      <c r="BJ1403" s="179"/>
      <c r="BK1403" s="351"/>
      <c r="BL1403" s="351"/>
      <c r="BM1403" s="179"/>
      <c r="BN1403" s="89"/>
      <c r="BQ1403" s="204">
        <v>7703000</v>
      </c>
    </row>
    <row r="1404" spans="1:69" x14ac:dyDescent="0.25">
      <c r="A1404" s="97">
        <v>1401</v>
      </c>
      <c r="B1404" s="404" t="s">
        <v>8145</v>
      </c>
      <c r="C1404" s="67">
        <v>4100030240</v>
      </c>
      <c r="D1404" s="67" t="s">
        <v>6000</v>
      </c>
      <c r="E1404" s="204">
        <v>7250000</v>
      </c>
      <c r="F1404" s="69" t="s">
        <v>1455</v>
      </c>
      <c r="G1404" s="69">
        <v>2015</v>
      </c>
      <c r="H1404" s="174">
        <v>42275</v>
      </c>
      <c r="I1404" s="174">
        <v>42307</v>
      </c>
      <c r="J1404" s="97" t="s">
        <v>4375</v>
      </c>
      <c r="K1404" s="95"/>
      <c r="L1404" s="88" t="s">
        <v>4377</v>
      </c>
      <c r="M1404" s="99" t="s">
        <v>5361</v>
      </c>
      <c r="N1404" s="97" t="s">
        <v>98</v>
      </c>
      <c r="O1404" s="97" t="s">
        <v>98</v>
      </c>
      <c r="P1404" s="100">
        <v>7703000</v>
      </c>
      <c r="Q1404" s="69">
        <v>2015</v>
      </c>
      <c r="R1404" s="69" t="s">
        <v>1455</v>
      </c>
      <c r="S1404" s="363">
        <v>42263</v>
      </c>
      <c r="T1404" s="69"/>
      <c r="U1404" s="350"/>
      <c r="V1404" s="417"/>
      <c r="W1404" s="67" t="s">
        <v>8121</v>
      </c>
      <c r="X1404" s="142" t="s">
        <v>15446</v>
      </c>
      <c r="Y1404" s="142" t="s">
        <v>8146</v>
      </c>
      <c r="Z1404" s="123" t="s">
        <v>5418</v>
      </c>
      <c r="AA1404" s="69"/>
      <c r="AB1404" s="67"/>
      <c r="AC1404" s="89"/>
      <c r="AD1404" s="69"/>
      <c r="AE1404" s="69"/>
      <c r="AF1404" s="69"/>
      <c r="AG1404" s="69"/>
      <c r="AH1404" s="123" t="s">
        <v>108</v>
      </c>
      <c r="AI1404" s="89" t="s">
        <v>8147</v>
      </c>
      <c r="AJ1404" s="378">
        <v>120.4499</v>
      </c>
      <c r="AK1404" s="378">
        <v>-5.5788000000000002</v>
      </c>
      <c r="AL1404" s="123"/>
      <c r="AM1404" s="123"/>
      <c r="AN1404" s="123"/>
      <c r="AO1404" s="174"/>
      <c r="AP1404" s="174"/>
      <c r="AQ1404" s="174"/>
      <c r="AR1404" s="123"/>
      <c r="AS1404" s="350"/>
      <c r="AT1404" s="350"/>
      <c r="AU1404" s="123"/>
      <c r="AV1404" s="67"/>
      <c r="AW1404" s="179"/>
      <c r="AX1404" s="84"/>
      <c r="AY1404" s="123"/>
      <c r="AZ1404" s="123"/>
      <c r="BA1404" s="174">
        <v>42312</v>
      </c>
      <c r="BB1404" s="174"/>
      <c r="BC1404" s="123"/>
      <c r="BD1404" s="86">
        <f t="shared" si="14"/>
        <v>7250000</v>
      </c>
      <c r="BE1404" s="86">
        <f t="shared" si="16"/>
        <v>7250000</v>
      </c>
      <c r="BF1404" s="86"/>
      <c r="BG1404" s="179"/>
      <c r="BH1404" s="67" t="s">
        <v>776</v>
      </c>
      <c r="BI1404" s="123"/>
      <c r="BJ1404" s="179"/>
      <c r="BK1404" s="351"/>
      <c r="BL1404" s="351"/>
      <c r="BM1404" s="179"/>
      <c r="BN1404" s="89"/>
      <c r="BQ1404" s="204">
        <v>7703000</v>
      </c>
    </row>
    <row r="1405" spans="1:69" x14ac:dyDescent="0.25">
      <c r="A1405" s="97">
        <v>1402</v>
      </c>
      <c r="B1405" s="404" t="s">
        <v>8148</v>
      </c>
      <c r="C1405" s="67">
        <v>4100030240</v>
      </c>
      <c r="D1405" s="67" t="s">
        <v>6000</v>
      </c>
      <c r="E1405" s="204">
        <v>7250000</v>
      </c>
      <c r="F1405" s="69" t="s">
        <v>1455</v>
      </c>
      <c r="G1405" s="69">
        <v>2015</v>
      </c>
      <c r="H1405" s="174">
        <v>42275</v>
      </c>
      <c r="I1405" s="174">
        <v>42307</v>
      </c>
      <c r="J1405" s="97" t="s">
        <v>4375</v>
      </c>
      <c r="K1405" s="95"/>
      <c r="L1405" s="88" t="s">
        <v>4377</v>
      </c>
      <c r="M1405" s="99" t="s">
        <v>5361</v>
      </c>
      <c r="N1405" s="97" t="s">
        <v>98</v>
      </c>
      <c r="O1405" s="97" t="s">
        <v>98</v>
      </c>
      <c r="P1405" s="100">
        <v>7703000</v>
      </c>
      <c r="Q1405" s="69">
        <v>2015</v>
      </c>
      <c r="R1405" s="69" t="s">
        <v>1455</v>
      </c>
      <c r="S1405" s="363">
        <v>42263</v>
      </c>
      <c r="T1405" s="69"/>
      <c r="U1405" s="350"/>
      <c r="V1405" s="417"/>
      <c r="W1405" s="67" t="s">
        <v>8121</v>
      </c>
      <c r="X1405" s="142" t="s">
        <v>15447</v>
      </c>
      <c r="Y1405" s="142" t="s">
        <v>8149</v>
      </c>
      <c r="Z1405" s="123" t="s">
        <v>5418</v>
      </c>
      <c r="AA1405" s="69"/>
      <c r="AB1405" s="67"/>
      <c r="AC1405" s="89"/>
      <c r="AD1405" s="69"/>
      <c r="AE1405" s="69"/>
      <c r="AF1405" s="69"/>
      <c r="AG1405" s="69"/>
      <c r="AH1405" s="123" t="s">
        <v>108</v>
      </c>
      <c r="AI1405" s="89" t="s">
        <v>8150</v>
      </c>
      <c r="AJ1405" s="378">
        <v>119.893</v>
      </c>
      <c r="AK1405" s="378">
        <v>-4.1466000000000003</v>
      </c>
      <c r="AL1405" s="123"/>
      <c r="AM1405" s="123"/>
      <c r="AN1405" s="123"/>
      <c r="AO1405" s="174"/>
      <c r="AP1405" s="174"/>
      <c r="AQ1405" s="174"/>
      <c r="AR1405" s="123"/>
      <c r="AS1405" s="350"/>
      <c r="AT1405" s="350"/>
      <c r="AU1405" s="123"/>
      <c r="AV1405" s="67"/>
      <c r="AW1405" s="179"/>
      <c r="AX1405" s="84"/>
      <c r="AY1405" s="123"/>
      <c r="AZ1405" s="123"/>
      <c r="BA1405" s="174">
        <v>42312</v>
      </c>
      <c r="BB1405" s="174"/>
      <c r="BC1405" s="123"/>
      <c r="BD1405" s="86">
        <f t="shared" si="14"/>
        <v>7250000</v>
      </c>
      <c r="BE1405" s="86">
        <f t="shared" si="16"/>
        <v>7250000</v>
      </c>
      <c r="BF1405" s="86"/>
      <c r="BG1405" s="179"/>
      <c r="BH1405" s="67" t="s">
        <v>776</v>
      </c>
      <c r="BI1405" s="123"/>
      <c r="BJ1405" s="179"/>
      <c r="BK1405" s="351"/>
      <c r="BL1405" s="351"/>
      <c r="BM1405" s="179"/>
      <c r="BN1405" s="89"/>
      <c r="BQ1405" s="204">
        <v>7703000</v>
      </c>
    </row>
    <row r="1406" spans="1:69" x14ac:dyDescent="0.25">
      <c r="A1406" s="97">
        <v>1403</v>
      </c>
      <c r="B1406" s="404" t="s">
        <v>8151</v>
      </c>
      <c r="C1406" s="67">
        <v>4100030240</v>
      </c>
      <c r="D1406" s="67" t="s">
        <v>6000</v>
      </c>
      <c r="E1406" s="204">
        <v>7250000</v>
      </c>
      <c r="F1406" s="69" t="s">
        <v>1455</v>
      </c>
      <c r="G1406" s="69">
        <v>2015</v>
      </c>
      <c r="H1406" s="174">
        <v>42275</v>
      </c>
      <c r="I1406" s="174">
        <v>42307</v>
      </c>
      <c r="J1406" s="97" t="s">
        <v>4375</v>
      </c>
      <c r="K1406" s="95"/>
      <c r="L1406" s="88" t="s">
        <v>4377</v>
      </c>
      <c r="M1406" s="99" t="s">
        <v>5361</v>
      </c>
      <c r="N1406" s="97" t="s">
        <v>98</v>
      </c>
      <c r="O1406" s="97" t="s">
        <v>98</v>
      </c>
      <c r="P1406" s="100">
        <v>7703000</v>
      </c>
      <c r="Q1406" s="69">
        <v>2015</v>
      </c>
      <c r="R1406" s="69" t="s">
        <v>1455</v>
      </c>
      <c r="S1406" s="363">
        <v>42263</v>
      </c>
      <c r="T1406" s="69"/>
      <c r="U1406" s="350"/>
      <c r="V1406" s="417"/>
      <c r="W1406" s="67" t="s">
        <v>8121</v>
      </c>
      <c r="X1406" s="142" t="s">
        <v>15448</v>
      </c>
      <c r="Y1406" s="142" t="s">
        <v>8152</v>
      </c>
      <c r="Z1406" s="123" t="s">
        <v>5418</v>
      </c>
      <c r="AA1406" s="69"/>
      <c r="AB1406" s="67"/>
      <c r="AC1406" s="89"/>
      <c r="AD1406" s="69"/>
      <c r="AE1406" s="69"/>
      <c r="AF1406" s="69"/>
      <c r="AG1406" s="69"/>
      <c r="AH1406" s="123" t="s">
        <v>108</v>
      </c>
      <c r="AI1406" s="89" t="s">
        <v>8153</v>
      </c>
      <c r="AJ1406" s="378">
        <v>119.9199</v>
      </c>
      <c r="AK1406" s="378">
        <v>-3.0841500000000002</v>
      </c>
      <c r="AL1406" s="123"/>
      <c r="AM1406" s="123"/>
      <c r="AN1406" s="123"/>
      <c r="AO1406" s="174"/>
      <c r="AP1406" s="174"/>
      <c r="AQ1406" s="174"/>
      <c r="AR1406" s="123"/>
      <c r="AS1406" s="350"/>
      <c r="AT1406" s="350"/>
      <c r="AU1406" s="123"/>
      <c r="AV1406" s="67"/>
      <c r="AW1406" s="179"/>
      <c r="AX1406" s="84"/>
      <c r="AY1406" s="123"/>
      <c r="AZ1406" s="123"/>
      <c r="BA1406" s="174">
        <v>42312</v>
      </c>
      <c r="BB1406" s="174"/>
      <c r="BC1406" s="123"/>
      <c r="BD1406" s="86">
        <f t="shared" si="14"/>
        <v>7250000</v>
      </c>
      <c r="BE1406" s="86">
        <f t="shared" si="16"/>
        <v>7250000</v>
      </c>
      <c r="BF1406" s="86"/>
      <c r="BG1406" s="179"/>
      <c r="BH1406" s="67" t="s">
        <v>776</v>
      </c>
      <c r="BI1406" s="123"/>
      <c r="BJ1406" s="179"/>
      <c r="BK1406" s="351"/>
      <c r="BL1406" s="351"/>
      <c r="BM1406" s="179"/>
      <c r="BN1406" s="89"/>
      <c r="BQ1406" s="204">
        <v>7703000</v>
      </c>
    </row>
    <row r="1407" spans="1:69" x14ac:dyDescent="0.25">
      <c r="A1407" s="97">
        <v>1404</v>
      </c>
      <c r="B1407" s="404" t="s">
        <v>8154</v>
      </c>
      <c r="C1407" s="67">
        <v>4100030240</v>
      </c>
      <c r="D1407" s="67" t="s">
        <v>6000</v>
      </c>
      <c r="E1407" s="204">
        <v>7250000</v>
      </c>
      <c r="F1407" s="69" t="s">
        <v>1455</v>
      </c>
      <c r="G1407" s="69">
        <v>2015</v>
      </c>
      <c r="H1407" s="174">
        <v>42275</v>
      </c>
      <c r="I1407" s="174">
        <v>42307</v>
      </c>
      <c r="J1407" s="97" t="s">
        <v>4375</v>
      </c>
      <c r="K1407" s="95"/>
      <c r="L1407" s="88" t="s">
        <v>4377</v>
      </c>
      <c r="M1407" s="99" t="s">
        <v>5361</v>
      </c>
      <c r="N1407" s="97" t="s">
        <v>98</v>
      </c>
      <c r="O1407" s="97" t="s">
        <v>98</v>
      </c>
      <c r="P1407" s="100">
        <v>7703000</v>
      </c>
      <c r="Q1407" s="69">
        <v>2015</v>
      </c>
      <c r="R1407" s="69" t="s">
        <v>1455</v>
      </c>
      <c r="S1407" s="363">
        <v>42263</v>
      </c>
      <c r="T1407" s="69"/>
      <c r="U1407" s="350"/>
      <c r="V1407" s="417"/>
      <c r="W1407" s="67" t="s">
        <v>8121</v>
      </c>
      <c r="X1407" s="142" t="s">
        <v>15449</v>
      </c>
      <c r="Y1407" s="142" t="s">
        <v>8155</v>
      </c>
      <c r="Z1407" s="123" t="s">
        <v>5418</v>
      </c>
      <c r="AA1407" s="69"/>
      <c r="AB1407" s="67"/>
      <c r="AC1407" s="89"/>
      <c r="AD1407" s="69"/>
      <c r="AE1407" s="69"/>
      <c r="AF1407" s="69"/>
      <c r="AG1407" s="69"/>
      <c r="AH1407" s="123" t="s">
        <v>108</v>
      </c>
      <c r="AI1407" s="89" t="s">
        <v>8156</v>
      </c>
      <c r="AJ1407" s="378">
        <v>119.906667</v>
      </c>
      <c r="AK1407" s="378">
        <v>-1.0936349999999999</v>
      </c>
      <c r="AL1407" s="123"/>
      <c r="AM1407" s="123"/>
      <c r="AN1407" s="123"/>
      <c r="AO1407" s="174"/>
      <c r="AP1407" s="174"/>
      <c r="AQ1407" s="174"/>
      <c r="AR1407" s="123"/>
      <c r="AS1407" s="350"/>
      <c r="AT1407" s="350"/>
      <c r="AU1407" s="123"/>
      <c r="AV1407" s="67"/>
      <c r="AW1407" s="179"/>
      <c r="AX1407" s="84"/>
      <c r="AY1407" s="123"/>
      <c r="AZ1407" s="123"/>
      <c r="BA1407" s="174">
        <v>42312</v>
      </c>
      <c r="BB1407" s="174"/>
      <c r="BC1407" s="123"/>
      <c r="BD1407" s="86">
        <f t="shared" si="14"/>
        <v>7250000</v>
      </c>
      <c r="BE1407" s="86">
        <f t="shared" si="16"/>
        <v>7250000</v>
      </c>
      <c r="BF1407" s="86"/>
      <c r="BG1407" s="179"/>
      <c r="BH1407" s="67" t="s">
        <v>776</v>
      </c>
      <c r="BI1407" s="123"/>
      <c r="BJ1407" s="179"/>
      <c r="BK1407" s="351"/>
      <c r="BL1407" s="351"/>
      <c r="BM1407" s="179"/>
      <c r="BN1407" s="89"/>
      <c r="BQ1407" s="204">
        <v>7703000</v>
      </c>
    </row>
    <row r="1408" spans="1:69" x14ac:dyDescent="0.25">
      <c r="A1408" s="97">
        <v>1405</v>
      </c>
      <c r="B1408" s="404" t="s">
        <v>8157</v>
      </c>
      <c r="C1408" s="67">
        <v>4100030240</v>
      </c>
      <c r="D1408" s="67" t="s">
        <v>6000</v>
      </c>
      <c r="E1408" s="204">
        <v>7250000</v>
      </c>
      <c r="F1408" s="69" t="s">
        <v>1455</v>
      </c>
      <c r="G1408" s="69">
        <v>2015</v>
      </c>
      <c r="H1408" s="174">
        <v>42275</v>
      </c>
      <c r="I1408" s="174">
        <v>42307</v>
      </c>
      <c r="J1408" s="97" t="s">
        <v>4375</v>
      </c>
      <c r="K1408" s="95"/>
      <c r="L1408" s="88" t="s">
        <v>4377</v>
      </c>
      <c r="M1408" s="99" t="s">
        <v>5361</v>
      </c>
      <c r="N1408" s="97" t="s">
        <v>98</v>
      </c>
      <c r="O1408" s="97" t="s">
        <v>98</v>
      </c>
      <c r="P1408" s="100">
        <v>7703000</v>
      </c>
      <c r="Q1408" s="69">
        <v>2015</v>
      </c>
      <c r="R1408" s="69" t="s">
        <v>1455</v>
      </c>
      <c r="S1408" s="363">
        <v>42263</v>
      </c>
      <c r="T1408" s="69"/>
      <c r="U1408" s="350"/>
      <c r="V1408" s="417"/>
      <c r="W1408" s="67" t="s">
        <v>8121</v>
      </c>
      <c r="X1408" s="142" t="s">
        <v>15452</v>
      </c>
      <c r="Y1408" s="142" t="s">
        <v>8158</v>
      </c>
      <c r="Z1408" s="123" t="s">
        <v>5418</v>
      </c>
      <c r="AA1408" s="69"/>
      <c r="AB1408" s="67"/>
      <c r="AC1408" s="89"/>
      <c r="AD1408" s="69"/>
      <c r="AE1408" s="69"/>
      <c r="AF1408" s="69"/>
      <c r="AG1408" s="69"/>
      <c r="AH1408" s="123" t="s">
        <v>108</v>
      </c>
      <c r="AI1408" s="89" t="s">
        <v>8159</v>
      </c>
      <c r="AJ1408" s="378">
        <v>124.78801</v>
      </c>
      <c r="AK1408" s="378">
        <v>1.202345</v>
      </c>
      <c r="AL1408" s="123"/>
      <c r="AM1408" s="123"/>
      <c r="AN1408" s="123"/>
      <c r="AO1408" s="174"/>
      <c r="AP1408" s="174"/>
      <c r="AQ1408" s="174"/>
      <c r="AR1408" s="123"/>
      <c r="AS1408" s="350"/>
      <c r="AT1408" s="350"/>
      <c r="AU1408" s="123"/>
      <c r="AV1408" s="67"/>
      <c r="AW1408" s="179"/>
      <c r="AX1408" s="84"/>
      <c r="AY1408" s="123"/>
      <c r="AZ1408" s="123"/>
      <c r="BA1408" s="174">
        <v>42312</v>
      </c>
      <c r="BB1408" s="174"/>
      <c r="BC1408" s="123"/>
      <c r="BD1408" s="86">
        <f t="shared" si="14"/>
        <v>7250000</v>
      </c>
      <c r="BE1408" s="86">
        <f t="shared" si="16"/>
        <v>7250000</v>
      </c>
      <c r="BF1408" s="86"/>
      <c r="BG1408" s="179"/>
      <c r="BH1408" s="67" t="s">
        <v>776</v>
      </c>
      <c r="BI1408" s="123"/>
      <c r="BJ1408" s="179"/>
      <c r="BK1408" s="351"/>
      <c r="BL1408" s="351"/>
      <c r="BM1408" s="179"/>
      <c r="BN1408" s="89"/>
      <c r="BQ1408" s="204">
        <v>7703000</v>
      </c>
    </row>
    <row r="1409" spans="1:69" x14ac:dyDescent="0.25">
      <c r="A1409" s="97">
        <v>1406</v>
      </c>
      <c r="B1409" s="404" t="s">
        <v>8160</v>
      </c>
      <c r="C1409" s="67">
        <v>4100030240</v>
      </c>
      <c r="D1409" s="67" t="s">
        <v>6000</v>
      </c>
      <c r="E1409" s="204">
        <v>7250000</v>
      </c>
      <c r="F1409" s="69" t="s">
        <v>1455</v>
      </c>
      <c r="G1409" s="69">
        <v>2015</v>
      </c>
      <c r="H1409" s="174">
        <v>42275</v>
      </c>
      <c r="I1409" s="174">
        <v>42307</v>
      </c>
      <c r="J1409" s="97" t="s">
        <v>4375</v>
      </c>
      <c r="K1409" s="95"/>
      <c r="L1409" s="88" t="s">
        <v>4377</v>
      </c>
      <c r="M1409" s="99" t="s">
        <v>5361</v>
      </c>
      <c r="N1409" s="97" t="s">
        <v>98</v>
      </c>
      <c r="O1409" s="97" t="s">
        <v>98</v>
      </c>
      <c r="P1409" s="100">
        <v>7703000</v>
      </c>
      <c r="Q1409" s="69">
        <v>2015</v>
      </c>
      <c r="R1409" s="69" t="s">
        <v>1455</v>
      </c>
      <c r="S1409" s="363">
        <v>42263</v>
      </c>
      <c r="T1409" s="69"/>
      <c r="U1409" s="350"/>
      <c r="V1409" s="417"/>
      <c r="W1409" s="67" t="s">
        <v>8121</v>
      </c>
      <c r="X1409" s="142" t="s">
        <v>15451</v>
      </c>
      <c r="Y1409" s="142" t="s">
        <v>8161</v>
      </c>
      <c r="Z1409" s="123" t="s">
        <v>5418</v>
      </c>
      <c r="AA1409" s="69"/>
      <c r="AB1409" s="67"/>
      <c r="AC1409" s="89"/>
      <c r="AD1409" s="69"/>
      <c r="AE1409" s="69"/>
      <c r="AF1409" s="69"/>
      <c r="AG1409" s="69"/>
      <c r="AH1409" s="123" t="s">
        <v>108</v>
      </c>
      <c r="AI1409" s="89" t="s">
        <v>8162</v>
      </c>
      <c r="AJ1409" s="378">
        <v>124.779956</v>
      </c>
      <c r="AK1409" s="378">
        <v>1.2529170000000001</v>
      </c>
      <c r="AL1409" s="123"/>
      <c r="AM1409" s="123"/>
      <c r="AN1409" s="123"/>
      <c r="AO1409" s="174"/>
      <c r="AP1409" s="174"/>
      <c r="AQ1409" s="174"/>
      <c r="AR1409" s="123"/>
      <c r="AS1409" s="350"/>
      <c r="AT1409" s="350"/>
      <c r="AU1409" s="123"/>
      <c r="AV1409" s="67"/>
      <c r="AW1409" s="179"/>
      <c r="AX1409" s="84"/>
      <c r="AY1409" s="123"/>
      <c r="AZ1409" s="123"/>
      <c r="BA1409" s="174">
        <v>42312</v>
      </c>
      <c r="BB1409" s="174"/>
      <c r="BC1409" s="123"/>
      <c r="BD1409" s="86">
        <f t="shared" si="14"/>
        <v>7250000</v>
      </c>
      <c r="BE1409" s="86">
        <f t="shared" si="16"/>
        <v>7250000</v>
      </c>
      <c r="BF1409" s="86"/>
      <c r="BG1409" s="179"/>
      <c r="BH1409" s="67" t="s">
        <v>776</v>
      </c>
      <c r="BI1409" s="123"/>
      <c r="BJ1409" s="179"/>
      <c r="BK1409" s="351"/>
      <c r="BL1409" s="351"/>
      <c r="BM1409" s="179"/>
      <c r="BN1409" s="89"/>
      <c r="BQ1409" s="204">
        <v>7703000</v>
      </c>
    </row>
    <row r="1410" spans="1:69" x14ac:dyDescent="0.25">
      <c r="A1410" s="97">
        <v>1407</v>
      </c>
      <c r="B1410" s="404" t="s">
        <v>8163</v>
      </c>
      <c r="C1410" s="67">
        <v>4100030240</v>
      </c>
      <c r="D1410" s="67" t="s">
        <v>6000</v>
      </c>
      <c r="E1410" s="204">
        <v>7250000</v>
      </c>
      <c r="F1410" s="69" t="s">
        <v>1455</v>
      </c>
      <c r="G1410" s="69">
        <v>2015</v>
      </c>
      <c r="H1410" s="174">
        <v>42275</v>
      </c>
      <c r="I1410" s="174">
        <v>42307</v>
      </c>
      <c r="J1410" s="97" t="s">
        <v>4375</v>
      </c>
      <c r="K1410" s="95"/>
      <c r="L1410" s="88" t="s">
        <v>4377</v>
      </c>
      <c r="M1410" s="99" t="s">
        <v>5361</v>
      </c>
      <c r="N1410" s="97" t="s">
        <v>98</v>
      </c>
      <c r="O1410" s="97" t="s">
        <v>98</v>
      </c>
      <c r="P1410" s="100">
        <v>7703000</v>
      </c>
      <c r="Q1410" s="69">
        <v>2015</v>
      </c>
      <c r="R1410" s="69" t="s">
        <v>1455</v>
      </c>
      <c r="S1410" s="363">
        <v>42263</v>
      </c>
      <c r="T1410" s="69"/>
      <c r="U1410" s="350"/>
      <c r="V1410" s="417"/>
      <c r="W1410" s="67" t="s">
        <v>8121</v>
      </c>
      <c r="X1410" s="142" t="s">
        <v>15450</v>
      </c>
      <c r="Y1410" s="142" t="s">
        <v>8164</v>
      </c>
      <c r="Z1410" s="123" t="s">
        <v>5418</v>
      </c>
      <c r="AA1410" s="69"/>
      <c r="AB1410" s="67"/>
      <c r="AC1410" s="89"/>
      <c r="AD1410" s="69"/>
      <c r="AE1410" s="69"/>
      <c r="AF1410" s="69"/>
      <c r="AG1410" s="69"/>
      <c r="AH1410" s="123" t="s">
        <v>108</v>
      </c>
      <c r="AI1410" s="89" t="s">
        <v>8165</v>
      </c>
      <c r="AJ1410" s="378">
        <v>123.016824</v>
      </c>
      <c r="AK1410" s="378">
        <v>0.61363400000000001</v>
      </c>
      <c r="AL1410" s="123"/>
      <c r="AM1410" s="123"/>
      <c r="AN1410" s="123"/>
      <c r="AO1410" s="174"/>
      <c r="AP1410" s="174"/>
      <c r="AQ1410" s="174"/>
      <c r="AR1410" s="123"/>
      <c r="AS1410" s="350"/>
      <c r="AT1410" s="350"/>
      <c r="AU1410" s="123"/>
      <c r="AV1410" s="67"/>
      <c r="AW1410" s="179"/>
      <c r="AX1410" s="84"/>
      <c r="AY1410" s="123"/>
      <c r="AZ1410" s="123"/>
      <c r="BA1410" s="174">
        <v>42312</v>
      </c>
      <c r="BB1410" s="174"/>
      <c r="BC1410" s="123"/>
      <c r="BD1410" s="86">
        <f t="shared" si="14"/>
        <v>7250000</v>
      </c>
      <c r="BE1410" s="86">
        <f t="shared" si="16"/>
        <v>7250000</v>
      </c>
      <c r="BF1410" s="86"/>
      <c r="BG1410" s="179"/>
      <c r="BH1410" s="67" t="s">
        <v>776</v>
      </c>
      <c r="BI1410" s="123"/>
      <c r="BJ1410" s="179"/>
      <c r="BK1410" s="351"/>
      <c r="BL1410" s="351"/>
      <c r="BM1410" s="179"/>
      <c r="BN1410" s="89"/>
      <c r="BQ1410" s="204">
        <v>7703000</v>
      </c>
    </row>
    <row r="1411" spans="1:69" x14ac:dyDescent="0.25">
      <c r="A1411" s="97">
        <v>1408</v>
      </c>
      <c r="B1411" s="404" t="s">
        <v>8166</v>
      </c>
      <c r="C1411" s="67">
        <v>4100029848</v>
      </c>
      <c r="D1411" s="67" t="s">
        <v>7379</v>
      </c>
      <c r="E1411" s="204">
        <v>8967000</v>
      </c>
      <c r="F1411" s="69" t="s">
        <v>1455</v>
      </c>
      <c r="G1411" s="69">
        <v>2015</v>
      </c>
      <c r="H1411" s="174">
        <v>42258</v>
      </c>
      <c r="I1411" s="174">
        <v>42275</v>
      </c>
      <c r="J1411" s="97" t="s">
        <v>4375</v>
      </c>
      <c r="K1411" s="95"/>
      <c r="L1411" s="88" t="s">
        <v>4377</v>
      </c>
      <c r="M1411" s="99" t="s">
        <v>5361</v>
      </c>
      <c r="N1411" s="97" t="s">
        <v>98</v>
      </c>
      <c r="O1411" s="97" t="s">
        <v>98</v>
      </c>
      <c r="P1411" s="100">
        <v>4624000</v>
      </c>
      <c r="Q1411" s="69">
        <v>2015</v>
      </c>
      <c r="R1411" s="69" t="s">
        <v>1455</v>
      </c>
      <c r="S1411" s="363">
        <v>42263</v>
      </c>
      <c r="T1411" s="69"/>
      <c r="U1411" s="350"/>
      <c r="V1411" s="417"/>
      <c r="W1411" s="67"/>
      <c r="X1411" s="156" t="s">
        <v>8167</v>
      </c>
      <c r="Y1411" s="67" t="s">
        <v>8168</v>
      </c>
      <c r="Z1411" s="123" t="s">
        <v>7379</v>
      </c>
      <c r="AA1411" s="69"/>
      <c r="AB1411" s="67"/>
      <c r="AC1411" s="89"/>
      <c r="AD1411" s="69"/>
      <c r="AE1411" s="69"/>
      <c r="AF1411" s="69"/>
      <c r="AG1411" s="69"/>
      <c r="AH1411" s="123" t="s">
        <v>591</v>
      </c>
      <c r="AI1411" s="89" t="s">
        <v>8169</v>
      </c>
      <c r="AJ1411" s="446">
        <v>101476557</v>
      </c>
      <c r="AK1411" s="378" t="s">
        <v>8170</v>
      </c>
      <c r="AL1411" s="123"/>
      <c r="AM1411" s="123"/>
      <c r="AN1411" s="123"/>
      <c r="AO1411" s="174"/>
      <c r="AP1411" s="174"/>
      <c r="AQ1411" s="174"/>
      <c r="AR1411" s="123"/>
      <c r="AS1411" s="350"/>
      <c r="AT1411" s="350"/>
      <c r="AU1411" s="123"/>
      <c r="AV1411" s="67"/>
      <c r="AW1411" s="179"/>
      <c r="AX1411" s="84"/>
      <c r="AY1411" s="123"/>
      <c r="AZ1411" s="123"/>
      <c r="BA1411" s="174"/>
      <c r="BB1411" s="174"/>
      <c r="BC1411" s="123"/>
      <c r="BD1411" s="86">
        <f t="shared" si="14"/>
        <v>8967000</v>
      </c>
      <c r="BE1411" s="86"/>
      <c r="BF1411" s="86"/>
      <c r="BG1411" s="179"/>
      <c r="BH1411" s="67" t="s">
        <v>8267</v>
      </c>
      <c r="BI1411" s="123"/>
      <c r="BJ1411" s="179"/>
      <c r="BK1411" s="351"/>
      <c r="BL1411" s="351"/>
      <c r="BM1411" s="179"/>
      <c r="BN1411" s="89"/>
      <c r="BQ1411" s="90">
        <v>4624000</v>
      </c>
    </row>
    <row r="1412" spans="1:69" x14ac:dyDescent="0.25">
      <c r="A1412" s="97">
        <v>1409</v>
      </c>
      <c r="B1412" s="404" t="s">
        <v>8171</v>
      </c>
      <c r="C1412" s="67">
        <v>4100029848</v>
      </c>
      <c r="D1412" s="67" t="s">
        <v>7379</v>
      </c>
      <c r="E1412" s="204">
        <v>8967000</v>
      </c>
      <c r="F1412" s="69" t="s">
        <v>1455</v>
      </c>
      <c r="G1412" s="69">
        <v>2015</v>
      </c>
      <c r="H1412" s="174">
        <v>42258</v>
      </c>
      <c r="I1412" s="174">
        <v>42275</v>
      </c>
      <c r="J1412" s="97" t="s">
        <v>4375</v>
      </c>
      <c r="K1412" s="95"/>
      <c r="L1412" s="88" t="s">
        <v>4377</v>
      </c>
      <c r="M1412" s="99" t="s">
        <v>5361</v>
      </c>
      <c r="N1412" s="97" t="s">
        <v>98</v>
      </c>
      <c r="O1412" s="97" t="s">
        <v>98</v>
      </c>
      <c r="P1412" s="100">
        <v>4624000</v>
      </c>
      <c r="Q1412" s="69">
        <v>2015</v>
      </c>
      <c r="R1412" s="69" t="s">
        <v>1455</v>
      </c>
      <c r="S1412" s="363">
        <v>42263</v>
      </c>
      <c r="T1412" s="69"/>
      <c r="U1412" s="350"/>
      <c r="V1412" s="417"/>
      <c r="W1412" s="67"/>
      <c r="X1412" s="156" t="s">
        <v>8172</v>
      </c>
      <c r="Y1412" s="67" t="s">
        <v>8173</v>
      </c>
      <c r="Z1412" s="123" t="s">
        <v>7379</v>
      </c>
      <c r="AA1412" s="69"/>
      <c r="AB1412" s="67"/>
      <c r="AC1412" s="89"/>
      <c r="AD1412" s="69"/>
      <c r="AE1412" s="69"/>
      <c r="AF1412" s="69"/>
      <c r="AG1412" s="69"/>
      <c r="AH1412" s="123" t="s">
        <v>591</v>
      </c>
      <c r="AI1412" s="89" t="s">
        <v>8174</v>
      </c>
      <c r="AJ1412" s="446">
        <v>101463771</v>
      </c>
      <c r="AK1412" s="378" t="s">
        <v>8175</v>
      </c>
      <c r="AL1412" s="123"/>
      <c r="AM1412" s="123"/>
      <c r="AN1412" s="123"/>
      <c r="AO1412" s="174"/>
      <c r="AP1412" s="174"/>
      <c r="AQ1412" s="174"/>
      <c r="AR1412" s="123"/>
      <c r="AS1412" s="350"/>
      <c r="AT1412" s="350"/>
      <c r="AU1412" s="123"/>
      <c r="AV1412" s="67"/>
      <c r="AW1412" s="179"/>
      <c r="AX1412" s="84"/>
      <c r="AY1412" s="123"/>
      <c r="AZ1412" s="123"/>
      <c r="BA1412" s="174"/>
      <c r="BB1412" s="174"/>
      <c r="BC1412" s="123"/>
      <c r="BD1412" s="86">
        <f t="shared" si="14"/>
        <v>8967000</v>
      </c>
      <c r="BE1412" s="86"/>
      <c r="BF1412" s="86"/>
      <c r="BG1412" s="179"/>
      <c r="BH1412" s="67" t="s">
        <v>8267</v>
      </c>
      <c r="BI1412" s="123"/>
      <c r="BJ1412" s="179"/>
      <c r="BK1412" s="351"/>
      <c r="BL1412" s="351"/>
      <c r="BM1412" s="179"/>
      <c r="BN1412" s="89"/>
      <c r="BQ1412" s="90">
        <v>4624000</v>
      </c>
    </row>
    <row r="1413" spans="1:69" x14ac:dyDescent="0.25">
      <c r="A1413" s="97">
        <v>1410</v>
      </c>
      <c r="B1413" s="404" t="s">
        <v>8176</v>
      </c>
      <c r="C1413" s="67"/>
      <c r="D1413" s="67"/>
      <c r="E1413" s="204"/>
      <c r="F1413" s="69"/>
      <c r="G1413" s="69"/>
      <c r="H1413" s="174"/>
      <c r="I1413" s="174"/>
      <c r="J1413" s="97" t="s">
        <v>613</v>
      </c>
      <c r="K1413" s="95" t="s">
        <v>8263</v>
      </c>
      <c r="L1413" s="88" t="s">
        <v>14415</v>
      </c>
      <c r="M1413" s="67" t="s">
        <v>98</v>
      </c>
      <c r="N1413" s="97" t="s">
        <v>98</v>
      </c>
      <c r="O1413" s="97" t="s">
        <v>98</v>
      </c>
      <c r="P1413" s="100">
        <v>2000000</v>
      </c>
      <c r="Q1413" s="69">
        <v>2015</v>
      </c>
      <c r="R1413" s="69" t="s">
        <v>1455</v>
      </c>
      <c r="S1413" s="363">
        <v>42262</v>
      </c>
      <c r="T1413" s="69"/>
      <c r="U1413" s="350"/>
      <c r="V1413" s="417"/>
      <c r="W1413" s="67" t="s">
        <v>14416</v>
      </c>
      <c r="X1413" s="156"/>
      <c r="Y1413" s="142" t="s">
        <v>8177</v>
      </c>
      <c r="Z1413" s="89" t="s">
        <v>7257</v>
      </c>
      <c r="AA1413" s="69"/>
      <c r="AB1413" s="67"/>
      <c r="AC1413" s="89"/>
      <c r="AD1413" s="69"/>
      <c r="AE1413" s="69"/>
      <c r="AF1413" s="69"/>
      <c r="AG1413" s="69"/>
      <c r="AH1413" s="123" t="s">
        <v>8107</v>
      </c>
      <c r="AI1413" s="123" t="s">
        <v>8178</v>
      </c>
      <c r="AJ1413" s="349"/>
      <c r="AK1413" s="349"/>
      <c r="AL1413" s="123"/>
      <c r="AM1413" s="123"/>
      <c r="AN1413" s="123"/>
      <c r="AO1413" s="174"/>
      <c r="AP1413" s="174"/>
      <c r="AQ1413" s="174"/>
      <c r="AR1413" s="123"/>
      <c r="AS1413" s="350"/>
      <c r="AT1413" s="350"/>
      <c r="AU1413" s="123"/>
      <c r="AV1413" s="67"/>
      <c r="AW1413" s="179"/>
      <c r="AX1413" s="84"/>
      <c r="AY1413" s="123"/>
      <c r="AZ1413" s="123"/>
      <c r="BA1413" s="174"/>
      <c r="BB1413" s="174"/>
      <c r="BC1413" s="123"/>
      <c r="BD1413" s="86">
        <f t="shared" si="14"/>
        <v>0</v>
      </c>
      <c r="BE1413" s="86"/>
      <c r="BF1413" s="86"/>
      <c r="BG1413" s="179"/>
      <c r="BH1413" s="67"/>
      <c r="BI1413" s="123"/>
      <c r="BJ1413" s="179"/>
      <c r="BK1413" s="351"/>
      <c r="BL1413" s="351"/>
      <c r="BM1413" s="179"/>
      <c r="BN1413" s="89"/>
      <c r="BQ1413" s="20">
        <v>2000000</v>
      </c>
    </row>
    <row r="1414" spans="1:69" x14ac:dyDescent="0.25">
      <c r="A1414" s="97">
        <v>1411</v>
      </c>
      <c r="B1414" s="404" t="s">
        <v>8179</v>
      </c>
      <c r="C1414" s="67"/>
      <c r="D1414" s="67"/>
      <c r="E1414" s="204">
        <f>P1414</f>
        <v>3500000</v>
      </c>
      <c r="F1414" s="69"/>
      <c r="G1414" s="69"/>
      <c r="H1414" s="174"/>
      <c r="I1414" s="174"/>
      <c r="J1414" s="69" t="s">
        <v>628</v>
      </c>
      <c r="K1414" s="95" t="s">
        <v>2391</v>
      </c>
      <c r="L1414" s="67" t="s">
        <v>630</v>
      </c>
      <c r="M1414" s="99" t="s">
        <v>1636</v>
      </c>
      <c r="N1414" s="181" t="s">
        <v>98</v>
      </c>
      <c r="O1414" s="69" t="s">
        <v>98</v>
      </c>
      <c r="P1414" s="100">
        <v>3500000</v>
      </c>
      <c r="Q1414" s="69">
        <v>2015</v>
      </c>
      <c r="R1414" s="69" t="s">
        <v>1455</v>
      </c>
      <c r="S1414" s="363">
        <v>42263</v>
      </c>
      <c r="T1414" s="69"/>
      <c r="U1414" s="350"/>
      <c r="V1414" s="417"/>
      <c r="W1414" s="67"/>
      <c r="X1414" s="142" t="s">
        <v>8180</v>
      </c>
      <c r="Y1414" s="89" t="s">
        <v>8181</v>
      </c>
      <c r="Z1414" s="421" t="s">
        <v>1640</v>
      </c>
      <c r="AA1414" s="348" t="s">
        <v>1640</v>
      </c>
      <c r="AB1414" s="67"/>
      <c r="AC1414" s="89"/>
      <c r="AD1414" s="69"/>
      <c r="AE1414" s="69"/>
      <c r="AF1414" s="69"/>
      <c r="AG1414" s="69"/>
      <c r="AH1414" s="123" t="s">
        <v>384</v>
      </c>
      <c r="AI1414" s="123"/>
      <c r="AJ1414" s="349"/>
      <c r="AK1414" s="349"/>
      <c r="AL1414" s="123"/>
      <c r="AM1414" s="123"/>
      <c r="AN1414" s="123"/>
      <c r="AO1414" s="174"/>
      <c r="AP1414" s="174"/>
      <c r="AQ1414" s="174"/>
      <c r="AR1414" s="123"/>
      <c r="AS1414" s="350"/>
      <c r="AT1414" s="350"/>
      <c r="AU1414" s="123"/>
      <c r="AV1414" s="67" t="s">
        <v>14664</v>
      </c>
      <c r="AW1414" s="179">
        <v>42276</v>
      </c>
      <c r="AX1414" s="84"/>
      <c r="AY1414" s="123"/>
      <c r="AZ1414" s="123"/>
      <c r="BA1414" s="174"/>
      <c r="BB1414" s="174"/>
      <c r="BC1414" s="123"/>
      <c r="BD1414" s="86">
        <f t="shared" ref="BD1414:BD1457" si="17">+E1414</f>
        <v>3500000</v>
      </c>
      <c r="BE1414" s="86"/>
      <c r="BF1414" s="86"/>
      <c r="BG1414" s="179"/>
      <c r="BH1414" s="67"/>
      <c r="BI1414" s="123"/>
      <c r="BJ1414" s="179"/>
      <c r="BK1414" s="351"/>
      <c r="BL1414" s="351"/>
      <c r="BM1414" s="179"/>
      <c r="BN1414" s="89"/>
      <c r="BO1414" t="s">
        <v>15074</v>
      </c>
      <c r="BQ1414" s="20">
        <v>3500000</v>
      </c>
    </row>
    <row r="1415" spans="1:69" x14ac:dyDescent="0.25">
      <c r="A1415" s="97">
        <v>1412</v>
      </c>
      <c r="B1415" s="404" t="s">
        <v>8182</v>
      </c>
      <c r="C1415" s="67">
        <v>4500073517</v>
      </c>
      <c r="D1415" s="67" t="s">
        <v>14653</v>
      </c>
      <c r="E1415" s="204">
        <v>6000000</v>
      </c>
      <c r="F1415" s="69" t="s">
        <v>1455</v>
      </c>
      <c r="G1415" s="69">
        <v>2015</v>
      </c>
      <c r="H1415" s="174">
        <v>42268</v>
      </c>
      <c r="I1415" s="174">
        <v>42277</v>
      </c>
      <c r="J1415" s="97" t="s">
        <v>94</v>
      </c>
      <c r="K1415" s="95" t="s">
        <v>95</v>
      </c>
      <c r="L1415" s="88" t="s">
        <v>96</v>
      </c>
      <c r="M1415" s="99" t="s">
        <v>377</v>
      </c>
      <c r="N1415" s="69" t="s">
        <v>98</v>
      </c>
      <c r="O1415" s="69" t="s">
        <v>98</v>
      </c>
      <c r="P1415" s="100">
        <v>6000000</v>
      </c>
      <c r="Q1415" s="69">
        <v>2015</v>
      </c>
      <c r="R1415" s="69" t="s">
        <v>1455</v>
      </c>
      <c r="S1415" s="363">
        <v>42263</v>
      </c>
      <c r="T1415" s="69"/>
      <c r="U1415" s="350"/>
      <c r="V1415" s="417"/>
      <c r="W1415" s="67" t="s">
        <v>3136</v>
      </c>
      <c r="X1415" s="445" t="s">
        <v>8183</v>
      </c>
      <c r="Y1415" s="142" t="s">
        <v>8184</v>
      </c>
      <c r="Z1415" s="123" t="s">
        <v>1877</v>
      </c>
      <c r="AA1415" s="69"/>
      <c r="AB1415" s="67" t="s">
        <v>1725</v>
      </c>
      <c r="AC1415" s="89" t="s">
        <v>8185</v>
      </c>
      <c r="AD1415" s="69"/>
      <c r="AE1415" s="69"/>
      <c r="AF1415" s="69"/>
      <c r="AG1415" s="69"/>
      <c r="AH1415" s="123" t="s">
        <v>889</v>
      </c>
      <c r="AI1415" s="123" t="s">
        <v>8186</v>
      </c>
      <c r="AJ1415" s="349">
        <v>116.87589</v>
      </c>
      <c r="AK1415" s="381" t="s">
        <v>8187</v>
      </c>
      <c r="AL1415" s="123"/>
      <c r="AM1415" s="123"/>
      <c r="AN1415" s="123"/>
      <c r="AO1415" s="174"/>
      <c r="AP1415" s="174"/>
      <c r="AQ1415" s="174"/>
      <c r="AR1415" s="123"/>
      <c r="AS1415" s="350"/>
      <c r="AT1415" s="350"/>
      <c r="AU1415" s="123"/>
      <c r="AV1415" s="67"/>
      <c r="AW1415" s="179"/>
      <c r="AX1415" s="84"/>
      <c r="AY1415" s="123"/>
      <c r="AZ1415" s="123" t="s">
        <v>14656</v>
      </c>
      <c r="BA1415" s="174">
        <v>42278</v>
      </c>
      <c r="BB1415" s="174">
        <v>42283</v>
      </c>
      <c r="BC1415" s="123"/>
      <c r="BD1415" s="86">
        <f t="shared" si="17"/>
        <v>6000000</v>
      </c>
      <c r="BE1415" s="86">
        <v>0</v>
      </c>
      <c r="BF1415" s="86">
        <f>+BD1415</f>
        <v>6000000</v>
      </c>
      <c r="BG1415" s="179">
        <v>42283</v>
      </c>
      <c r="BH1415" s="67" t="s">
        <v>116</v>
      </c>
      <c r="BI1415" s="123" t="s">
        <v>14862</v>
      </c>
      <c r="BJ1415" s="179">
        <v>42283</v>
      </c>
      <c r="BK1415" s="351">
        <v>42304</v>
      </c>
      <c r="BL1415" s="351">
        <v>42299</v>
      </c>
      <c r="BM1415" s="179"/>
      <c r="BN1415" s="89"/>
      <c r="BQ1415" s="20">
        <v>6000000</v>
      </c>
    </row>
    <row r="1416" spans="1:69" x14ac:dyDescent="0.25">
      <c r="A1416" s="97">
        <v>1413</v>
      </c>
      <c r="B1416" s="404" t="s">
        <v>8188</v>
      </c>
      <c r="C1416" s="67">
        <v>4500073524</v>
      </c>
      <c r="D1416" s="67" t="s">
        <v>896</v>
      </c>
      <c r="E1416" s="204">
        <v>6000000</v>
      </c>
      <c r="F1416" s="69" t="s">
        <v>1455</v>
      </c>
      <c r="G1416" s="69">
        <v>2015</v>
      </c>
      <c r="H1416" s="174">
        <v>42268</v>
      </c>
      <c r="I1416" s="174">
        <v>42277</v>
      </c>
      <c r="J1416" s="97" t="s">
        <v>94</v>
      </c>
      <c r="K1416" s="95" t="s">
        <v>95</v>
      </c>
      <c r="L1416" s="88" t="s">
        <v>96</v>
      </c>
      <c r="M1416" s="99" t="s">
        <v>377</v>
      </c>
      <c r="N1416" s="97" t="s">
        <v>98</v>
      </c>
      <c r="O1416" s="97" t="s">
        <v>98</v>
      </c>
      <c r="P1416" s="100">
        <v>6000000</v>
      </c>
      <c r="Q1416" s="69">
        <v>2015</v>
      </c>
      <c r="R1416" s="69" t="s">
        <v>1455</v>
      </c>
      <c r="S1416" s="363">
        <v>42263</v>
      </c>
      <c r="T1416" s="69"/>
      <c r="U1416" s="350"/>
      <c r="V1416" s="417"/>
      <c r="W1416" s="67" t="s">
        <v>3136</v>
      </c>
      <c r="X1416" s="348" t="s">
        <v>8189</v>
      </c>
      <c r="Y1416" s="142" t="s">
        <v>8190</v>
      </c>
      <c r="Z1416" s="123" t="s">
        <v>1877</v>
      </c>
      <c r="AA1416" s="69"/>
      <c r="AB1416" s="67" t="s">
        <v>7389</v>
      </c>
      <c r="AC1416" s="89" t="s">
        <v>3361</v>
      </c>
      <c r="AD1416" s="69"/>
      <c r="AE1416" s="69"/>
      <c r="AF1416" s="69"/>
      <c r="AG1416" s="69"/>
      <c r="AH1416" s="123" t="s">
        <v>889</v>
      </c>
      <c r="AI1416" s="123" t="s">
        <v>8191</v>
      </c>
      <c r="AJ1416" s="349">
        <v>116.87985</v>
      </c>
      <c r="AK1416" s="381" t="s">
        <v>8192</v>
      </c>
      <c r="AL1416" s="123"/>
      <c r="AM1416" s="123"/>
      <c r="AN1416" s="123"/>
      <c r="AO1416" s="174"/>
      <c r="AP1416" s="174"/>
      <c r="AQ1416" s="174"/>
      <c r="AR1416" s="123"/>
      <c r="AS1416" s="350"/>
      <c r="AT1416" s="350"/>
      <c r="AU1416" s="123"/>
      <c r="AV1416" s="67"/>
      <c r="AW1416" s="179"/>
      <c r="AX1416" s="84"/>
      <c r="AY1416" s="123"/>
      <c r="AZ1416" s="123" t="s">
        <v>14657</v>
      </c>
      <c r="BA1416" s="174">
        <v>42278</v>
      </c>
      <c r="BB1416" s="174">
        <v>42283</v>
      </c>
      <c r="BC1416" s="123"/>
      <c r="BD1416" s="86">
        <f t="shared" si="17"/>
        <v>6000000</v>
      </c>
      <c r="BE1416" s="86">
        <v>0</v>
      </c>
      <c r="BF1416" s="86">
        <f>+BD1416</f>
        <v>6000000</v>
      </c>
      <c r="BG1416" s="179">
        <v>42283</v>
      </c>
      <c r="BH1416" s="67" t="s">
        <v>116</v>
      </c>
      <c r="BI1416" s="123" t="s">
        <v>14863</v>
      </c>
      <c r="BJ1416" s="179">
        <v>42283</v>
      </c>
      <c r="BK1416" s="351">
        <v>42304</v>
      </c>
      <c r="BL1416" s="351">
        <v>42299</v>
      </c>
      <c r="BM1416" s="179"/>
      <c r="BN1416" s="89"/>
      <c r="BQ1416" s="20">
        <v>6000000</v>
      </c>
    </row>
    <row r="1417" spans="1:69" x14ac:dyDescent="0.25">
      <c r="A1417" s="97">
        <v>1414</v>
      </c>
      <c r="B1417" s="404" t="s">
        <v>8193</v>
      </c>
      <c r="C1417" s="67">
        <v>4100030053</v>
      </c>
      <c r="D1417" s="67" t="s">
        <v>6000</v>
      </c>
      <c r="E1417" s="204">
        <v>4624000</v>
      </c>
      <c r="F1417" s="69" t="s">
        <v>1455</v>
      </c>
      <c r="G1417" s="69">
        <v>2015</v>
      </c>
      <c r="H1417" s="174">
        <v>42264</v>
      </c>
      <c r="I1417" s="174">
        <v>42269</v>
      </c>
      <c r="J1417" s="97" t="s">
        <v>4375</v>
      </c>
      <c r="K1417" s="95"/>
      <c r="L1417" s="88" t="s">
        <v>4377</v>
      </c>
      <c r="M1417" s="99" t="s">
        <v>5361</v>
      </c>
      <c r="N1417" s="97" t="s">
        <v>98</v>
      </c>
      <c r="O1417" s="97" t="s">
        <v>98</v>
      </c>
      <c r="P1417" s="100">
        <v>4624000</v>
      </c>
      <c r="Q1417" s="69">
        <v>2015</v>
      </c>
      <c r="R1417" s="69" t="s">
        <v>1455</v>
      </c>
      <c r="S1417" s="363">
        <v>42263</v>
      </c>
      <c r="T1417" s="69"/>
      <c r="U1417" s="350"/>
      <c r="V1417" s="417"/>
      <c r="W1417" s="67" t="s">
        <v>5829</v>
      </c>
      <c r="X1417" s="69" t="s">
        <v>15436</v>
      </c>
      <c r="Y1417" s="67" t="s">
        <v>8194</v>
      </c>
      <c r="Z1417" s="123" t="s">
        <v>8195</v>
      </c>
      <c r="AA1417" s="69"/>
      <c r="AB1417" s="67"/>
      <c r="AC1417" s="89"/>
      <c r="AD1417" s="69"/>
      <c r="AE1417" s="69"/>
      <c r="AF1417" s="69"/>
      <c r="AG1417" s="69"/>
      <c r="AH1417" s="123" t="s">
        <v>741</v>
      </c>
      <c r="AI1417" s="123" t="s">
        <v>8196</v>
      </c>
      <c r="AJ1417" s="349"/>
      <c r="AK1417" s="349"/>
      <c r="AL1417" s="123"/>
      <c r="AM1417" s="123"/>
      <c r="AN1417" s="123"/>
      <c r="AO1417" s="174"/>
      <c r="AP1417" s="174"/>
      <c r="AQ1417" s="174"/>
      <c r="AR1417" s="123"/>
      <c r="AS1417" s="350"/>
      <c r="AT1417" s="350"/>
      <c r="AU1417" s="123"/>
      <c r="AV1417" s="67"/>
      <c r="AW1417" s="179"/>
      <c r="AX1417" s="84"/>
      <c r="AY1417" s="123"/>
      <c r="AZ1417" s="123"/>
      <c r="BA1417" s="174">
        <v>42282</v>
      </c>
      <c r="BB1417" s="174"/>
      <c r="BC1417" s="123"/>
      <c r="BD1417" s="86">
        <f t="shared" si="17"/>
        <v>4624000</v>
      </c>
      <c r="BE1417" s="86">
        <f>+BD1417</f>
        <v>4624000</v>
      </c>
      <c r="BF1417" s="86"/>
      <c r="BG1417" s="179"/>
      <c r="BH1417" s="67" t="s">
        <v>776</v>
      </c>
      <c r="BI1417" s="123"/>
      <c r="BJ1417" s="179"/>
      <c r="BK1417" s="351"/>
      <c r="BL1417" s="351"/>
      <c r="BM1417" s="179"/>
      <c r="BN1417" s="89"/>
      <c r="BQ1417" s="90">
        <v>4624000</v>
      </c>
    </row>
    <row r="1418" spans="1:69" x14ac:dyDescent="0.25">
      <c r="A1418" s="97">
        <v>1415</v>
      </c>
      <c r="B1418" s="404" t="s">
        <v>8197</v>
      </c>
      <c r="C1418" s="67">
        <v>4100030053</v>
      </c>
      <c r="D1418" s="67" t="s">
        <v>6000</v>
      </c>
      <c r="E1418" s="204">
        <v>4624000</v>
      </c>
      <c r="F1418" s="69" t="s">
        <v>1455</v>
      </c>
      <c r="G1418" s="69">
        <v>2015</v>
      </c>
      <c r="H1418" s="174">
        <v>42264</v>
      </c>
      <c r="I1418" s="174">
        <v>42269</v>
      </c>
      <c r="J1418" s="97" t="s">
        <v>4375</v>
      </c>
      <c r="K1418" s="95"/>
      <c r="L1418" s="88" t="s">
        <v>4377</v>
      </c>
      <c r="M1418" s="99" t="s">
        <v>5361</v>
      </c>
      <c r="N1418" s="97" t="s">
        <v>98</v>
      </c>
      <c r="O1418" s="97" t="s">
        <v>98</v>
      </c>
      <c r="P1418" s="100">
        <v>4624000</v>
      </c>
      <c r="Q1418" s="69">
        <v>2015</v>
      </c>
      <c r="R1418" s="69" t="s">
        <v>1455</v>
      </c>
      <c r="S1418" s="363">
        <v>42263</v>
      </c>
      <c r="T1418" s="69"/>
      <c r="U1418" s="350"/>
      <c r="V1418" s="417"/>
      <c r="W1418" s="67"/>
      <c r="X1418" s="69" t="s">
        <v>15437</v>
      </c>
      <c r="Y1418" s="67" t="s">
        <v>8198</v>
      </c>
      <c r="Z1418" s="123" t="s">
        <v>8195</v>
      </c>
      <c r="AA1418" s="69"/>
      <c r="AB1418" s="67"/>
      <c r="AC1418" s="89"/>
      <c r="AD1418" s="69"/>
      <c r="AE1418" s="69"/>
      <c r="AF1418" s="69"/>
      <c r="AG1418" s="69"/>
      <c r="AH1418" s="123" t="s">
        <v>741</v>
      </c>
      <c r="AI1418" s="123" t="s">
        <v>8199</v>
      </c>
      <c r="AJ1418" s="349"/>
      <c r="AK1418" s="349"/>
      <c r="AL1418" s="123"/>
      <c r="AM1418" s="123"/>
      <c r="AN1418" s="123"/>
      <c r="AO1418" s="174"/>
      <c r="AP1418" s="174"/>
      <c r="AQ1418" s="174"/>
      <c r="AR1418" s="123"/>
      <c r="AS1418" s="350"/>
      <c r="AT1418" s="350"/>
      <c r="AU1418" s="123"/>
      <c r="AV1418" s="67"/>
      <c r="AW1418" s="179"/>
      <c r="AX1418" s="84"/>
      <c r="AY1418" s="123"/>
      <c r="AZ1418" s="123"/>
      <c r="BA1418" s="174">
        <v>42282</v>
      </c>
      <c r="BB1418" s="174"/>
      <c r="BC1418" s="123"/>
      <c r="BD1418" s="86">
        <f t="shared" si="17"/>
        <v>4624000</v>
      </c>
      <c r="BE1418" s="86">
        <f>+BD1418</f>
        <v>4624000</v>
      </c>
      <c r="BF1418" s="86"/>
      <c r="BG1418" s="179"/>
      <c r="BH1418" s="67" t="s">
        <v>776</v>
      </c>
      <c r="BI1418" s="123"/>
      <c r="BJ1418" s="179"/>
      <c r="BK1418" s="351"/>
      <c r="BL1418" s="351"/>
      <c r="BM1418" s="179"/>
      <c r="BN1418" s="89"/>
      <c r="BQ1418" s="90">
        <v>4624000</v>
      </c>
    </row>
    <row r="1419" spans="1:69" x14ac:dyDescent="0.25">
      <c r="A1419" s="97">
        <v>1416</v>
      </c>
      <c r="B1419" s="404" t="s">
        <v>8200</v>
      </c>
      <c r="C1419" s="67"/>
      <c r="D1419" s="67"/>
      <c r="E1419" s="204"/>
      <c r="F1419" s="69"/>
      <c r="G1419" s="69"/>
      <c r="H1419" s="174"/>
      <c r="I1419" s="174"/>
      <c r="J1419" s="97" t="s">
        <v>4375</v>
      </c>
      <c r="K1419" s="95"/>
      <c r="L1419" s="88" t="s">
        <v>4377</v>
      </c>
      <c r="M1419" s="99" t="s">
        <v>5361</v>
      </c>
      <c r="N1419" s="97" t="s">
        <v>98</v>
      </c>
      <c r="O1419" s="97" t="s">
        <v>98</v>
      </c>
      <c r="P1419" s="100">
        <v>4624000</v>
      </c>
      <c r="Q1419" s="69">
        <v>2015</v>
      </c>
      <c r="R1419" s="69" t="s">
        <v>1455</v>
      </c>
      <c r="S1419" s="363">
        <v>42263</v>
      </c>
      <c r="T1419" s="69"/>
      <c r="U1419" s="350"/>
      <c r="V1419" s="417"/>
      <c r="W1419" s="67"/>
      <c r="X1419" s="69" t="s">
        <v>8201</v>
      </c>
      <c r="Y1419" s="67" t="s">
        <v>8202</v>
      </c>
      <c r="Z1419" s="123" t="s">
        <v>8195</v>
      </c>
      <c r="AA1419" s="69"/>
      <c r="AB1419" s="67"/>
      <c r="AC1419" s="89"/>
      <c r="AD1419" s="69"/>
      <c r="AE1419" s="69"/>
      <c r="AF1419" s="69"/>
      <c r="AG1419" s="69"/>
      <c r="AH1419" s="123" t="s">
        <v>741</v>
      </c>
      <c r="AI1419" s="123" t="s">
        <v>8203</v>
      </c>
      <c r="AJ1419" s="349"/>
      <c r="AK1419" s="349"/>
      <c r="AL1419" s="123"/>
      <c r="AM1419" s="123"/>
      <c r="AN1419" s="123"/>
      <c r="AO1419" s="174"/>
      <c r="AP1419" s="174"/>
      <c r="AQ1419" s="174"/>
      <c r="AR1419" s="123"/>
      <c r="AS1419" s="350"/>
      <c r="AT1419" s="350"/>
      <c r="AU1419" s="123"/>
      <c r="AV1419" s="67"/>
      <c r="AW1419" s="179"/>
      <c r="AX1419" s="84"/>
      <c r="AY1419" s="123"/>
      <c r="AZ1419" s="123"/>
      <c r="BA1419" s="174"/>
      <c r="BB1419" s="174"/>
      <c r="BC1419" s="123"/>
      <c r="BD1419" s="86">
        <f t="shared" si="17"/>
        <v>0</v>
      </c>
      <c r="BE1419" s="86"/>
      <c r="BF1419" s="86"/>
      <c r="BG1419" s="179"/>
      <c r="BH1419" s="67" t="s">
        <v>15260</v>
      </c>
      <c r="BI1419" s="123"/>
      <c r="BJ1419" s="179"/>
      <c r="BK1419" s="351"/>
      <c r="BL1419" s="351"/>
      <c r="BM1419" s="179"/>
      <c r="BN1419" s="89"/>
      <c r="BQ1419" s="392" t="s">
        <v>2569</v>
      </c>
    </row>
    <row r="1420" spans="1:69" x14ac:dyDescent="0.25">
      <c r="A1420" s="97">
        <v>1417</v>
      </c>
      <c r="B1420" s="404" t="s">
        <v>8204</v>
      </c>
      <c r="C1420" s="67">
        <v>4500073540</v>
      </c>
      <c r="D1420" s="67" t="s">
        <v>863</v>
      </c>
      <c r="E1420" s="204">
        <v>4375000</v>
      </c>
      <c r="F1420" s="69" t="s">
        <v>1455</v>
      </c>
      <c r="G1420" s="69">
        <v>2015</v>
      </c>
      <c r="H1420" s="174">
        <v>42269</v>
      </c>
      <c r="I1420" s="174">
        <v>42277</v>
      </c>
      <c r="J1420" s="69" t="s">
        <v>94</v>
      </c>
      <c r="K1420" s="95" t="s">
        <v>95</v>
      </c>
      <c r="L1420" s="67" t="s">
        <v>96</v>
      </c>
      <c r="M1420" s="156" t="s">
        <v>123</v>
      </c>
      <c r="N1420" s="69" t="s">
        <v>98</v>
      </c>
      <c r="O1420" s="69" t="s">
        <v>98</v>
      </c>
      <c r="P1420" s="100">
        <v>4250000</v>
      </c>
      <c r="Q1420" s="69">
        <v>2015</v>
      </c>
      <c r="R1420" s="69" t="s">
        <v>1455</v>
      </c>
      <c r="S1420" s="363">
        <v>42264</v>
      </c>
      <c r="T1420" s="69"/>
      <c r="U1420" s="350"/>
      <c r="V1420" s="417"/>
      <c r="W1420" s="67" t="s">
        <v>3136</v>
      </c>
      <c r="X1420" s="69" t="s">
        <v>8205</v>
      </c>
      <c r="Y1420" s="67" t="s">
        <v>8206</v>
      </c>
      <c r="Z1420" s="123" t="s">
        <v>452</v>
      </c>
      <c r="AA1420" s="69"/>
      <c r="AB1420" s="67" t="s">
        <v>1736</v>
      </c>
      <c r="AC1420" s="89" t="s">
        <v>6976</v>
      </c>
      <c r="AD1420" s="69"/>
      <c r="AE1420" s="69"/>
      <c r="AF1420" s="69"/>
      <c r="AG1420" s="69"/>
      <c r="AH1420" s="123" t="s">
        <v>889</v>
      </c>
      <c r="AI1420" s="123" t="s">
        <v>8207</v>
      </c>
      <c r="AJ1420" s="349">
        <v>116.81165</v>
      </c>
      <c r="AK1420" s="381" t="s">
        <v>8208</v>
      </c>
      <c r="AL1420" s="123"/>
      <c r="AM1420" s="123"/>
      <c r="AN1420" s="123"/>
      <c r="AO1420" s="174"/>
      <c r="AP1420" s="174"/>
      <c r="AQ1420" s="174"/>
      <c r="AR1420" s="123"/>
      <c r="AS1420" s="350"/>
      <c r="AT1420" s="350"/>
      <c r="AU1420" s="123"/>
      <c r="AV1420" s="67"/>
      <c r="AW1420" s="179"/>
      <c r="AX1420" s="84"/>
      <c r="AY1420" s="123"/>
      <c r="AZ1420" s="123" t="s">
        <v>14658</v>
      </c>
      <c r="BA1420" s="174">
        <v>42278</v>
      </c>
      <c r="BB1420" s="174">
        <v>42283</v>
      </c>
      <c r="BC1420" s="123"/>
      <c r="BD1420" s="86">
        <f t="shared" si="17"/>
        <v>4375000</v>
      </c>
      <c r="BE1420" s="86">
        <v>0</v>
      </c>
      <c r="BF1420" s="86">
        <f>+BD1420</f>
        <v>4375000</v>
      </c>
      <c r="BG1420" s="179">
        <v>42283</v>
      </c>
      <c r="BH1420" s="67" t="s">
        <v>116</v>
      </c>
      <c r="BI1420" s="123" t="s">
        <v>14864</v>
      </c>
      <c r="BJ1420" s="179">
        <v>42283</v>
      </c>
      <c r="BK1420" s="351">
        <v>42304</v>
      </c>
      <c r="BL1420" s="351">
        <v>42299</v>
      </c>
      <c r="BM1420" s="179"/>
      <c r="BN1420" s="89"/>
      <c r="BQ1420" s="20">
        <v>4250000</v>
      </c>
    </row>
    <row r="1421" spans="1:69" x14ac:dyDescent="0.25">
      <c r="A1421" s="97">
        <v>1418</v>
      </c>
      <c r="B1421" s="404" t="s">
        <v>8209</v>
      </c>
      <c r="C1421" s="67">
        <v>4500073518</v>
      </c>
      <c r="D1421" s="67" t="s">
        <v>896</v>
      </c>
      <c r="E1421" s="204">
        <v>6000000</v>
      </c>
      <c r="F1421" s="69" t="s">
        <v>1455</v>
      </c>
      <c r="G1421" s="69">
        <v>2015</v>
      </c>
      <c r="H1421" s="174">
        <v>42268</v>
      </c>
      <c r="I1421" s="174">
        <v>42277</v>
      </c>
      <c r="J1421" s="97" t="s">
        <v>94</v>
      </c>
      <c r="K1421" s="95" t="s">
        <v>95</v>
      </c>
      <c r="L1421" s="88" t="s">
        <v>96</v>
      </c>
      <c r="M1421" s="99" t="s">
        <v>377</v>
      </c>
      <c r="N1421" s="69" t="s">
        <v>98</v>
      </c>
      <c r="O1421" s="69" t="s">
        <v>98</v>
      </c>
      <c r="P1421" s="100">
        <v>6000000</v>
      </c>
      <c r="Q1421" s="69">
        <v>2015</v>
      </c>
      <c r="R1421" s="69" t="s">
        <v>1455</v>
      </c>
      <c r="S1421" s="363">
        <v>42264</v>
      </c>
      <c r="T1421" s="69"/>
      <c r="U1421" s="350"/>
      <c r="V1421" s="417"/>
      <c r="W1421" s="67" t="s">
        <v>7331</v>
      </c>
      <c r="X1421" s="69" t="s">
        <v>3033</v>
      </c>
      <c r="Y1421" s="67" t="s">
        <v>3034</v>
      </c>
      <c r="Z1421" s="123" t="s">
        <v>759</v>
      </c>
      <c r="AA1421" s="69"/>
      <c r="AB1421" s="67" t="s">
        <v>7389</v>
      </c>
      <c r="AC1421" s="89" t="s">
        <v>8210</v>
      </c>
      <c r="AD1421" s="69"/>
      <c r="AE1421" s="69"/>
      <c r="AF1421" s="69"/>
      <c r="AG1421" s="69"/>
      <c r="AH1421" s="123" t="s">
        <v>131</v>
      </c>
      <c r="AI1421" s="123" t="s">
        <v>8211</v>
      </c>
      <c r="AJ1421" s="349">
        <v>98.701139999999995</v>
      </c>
      <c r="AK1421" s="381" t="s">
        <v>8212</v>
      </c>
      <c r="AL1421" s="123"/>
      <c r="AM1421" s="123"/>
      <c r="AN1421" s="123"/>
      <c r="AO1421" s="174"/>
      <c r="AP1421" s="174"/>
      <c r="AQ1421" s="174"/>
      <c r="AR1421" s="123"/>
      <c r="AS1421" s="350"/>
      <c r="AT1421" s="350"/>
      <c r="AU1421" s="123"/>
      <c r="AV1421" s="67"/>
      <c r="AW1421" s="179"/>
      <c r="AX1421" s="84"/>
      <c r="AY1421" s="123"/>
      <c r="AZ1421" s="123" t="s">
        <v>14659</v>
      </c>
      <c r="BA1421" s="174">
        <v>42278</v>
      </c>
      <c r="BB1421" s="174">
        <v>42283</v>
      </c>
      <c r="BC1421" s="123"/>
      <c r="BD1421" s="86">
        <f t="shared" si="17"/>
        <v>6000000</v>
      </c>
      <c r="BE1421" s="86">
        <v>0</v>
      </c>
      <c r="BF1421" s="86">
        <f>+BD1421</f>
        <v>6000000</v>
      </c>
      <c r="BG1421" s="179">
        <v>42283</v>
      </c>
      <c r="BH1421" s="67" t="s">
        <v>116</v>
      </c>
      <c r="BI1421" s="123" t="s">
        <v>14865</v>
      </c>
      <c r="BJ1421" s="179">
        <v>42283</v>
      </c>
      <c r="BK1421" s="351">
        <v>42304</v>
      </c>
      <c r="BL1421" s="351">
        <v>42299</v>
      </c>
      <c r="BM1421" s="179"/>
      <c r="BN1421" s="89"/>
      <c r="BQ1421" s="20">
        <v>6000000</v>
      </c>
    </row>
    <row r="1422" spans="1:69" x14ac:dyDescent="0.25">
      <c r="A1422" s="97">
        <v>1419</v>
      </c>
      <c r="B1422" s="404" t="s">
        <v>8213</v>
      </c>
      <c r="C1422" s="67">
        <v>4100030046</v>
      </c>
      <c r="D1422" s="67" t="s">
        <v>5418</v>
      </c>
      <c r="E1422" s="204">
        <v>7829200</v>
      </c>
      <c r="F1422" s="69" t="s">
        <v>1455</v>
      </c>
      <c r="G1422" s="69">
        <v>2015</v>
      </c>
      <c r="H1422" s="174">
        <v>42264</v>
      </c>
      <c r="I1422" s="174">
        <v>42269</v>
      </c>
      <c r="J1422" s="97" t="s">
        <v>4375</v>
      </c>
      <c r="K1422" s="95"/>
      <c r="L1422" s="88" t="s">
        <v>4377</v>
      </c>
      <c r="M1422" s="99" t="s">
        <v>5361</v>
      </c>
      <c r="N1422" s="97" t="s">
        <v>98</v>
      </c>
      <c r="O1422" s="97" t="s">
        <v>98</v>
      </c>
      <c r="P1422" s="100">
        <v>7800000</v>
      </c>
      <c r="Q1422" s="69">
        <v>2015</v>
      </c>
      <c r="R1422" s="69" t="s">
        <v>1455</v>
      </c>
      <c r="S1422" s="363">
        <v>42264</v>
      </c>
      <c r="T1422" s="69"/>
      <c r="U1422" s="350"/>
      <c r="V1422" s="417"/>
      <c r="W1422" s="67" t="s">
        <v>8214</v>
      </c>
      <c r="X1422" s="69" t="s">
        <v>8215</v>
      </c>
      <c r="Y1422" s="67" t="s">
        <v>8216</v>
      </c>
      <c r="Z1422" s="123" t="s">
        <v>7939</v>
      </c>
      <c r="AA1422" s="69"/>
      <c r="AB1422" s="67"/>
      <c r="AC1422" s="89"/>
      <c r="AD1422" s="69"/>
      <c r="AE1422" s="69"/>
      <c r="AF1422" s="69"/>
      <c r="AG1422" s="69"/>
      <c r="AH1422" s="123" t="s">
        <v>131</v>
      </c>
      <c r="AI1422" s="123"/>
      <c r="AJ1422" s="349">
        <v>98.648099999999999</v>
      </c>
      <c r="AK1422" s="349">
        <v>3.6128200000000001</v>
      </c>
      <c r="AL1422" s="123"/>
      <c r="AM1422" s="123"/>
      <c r="AN1422" s="123"/>
      <c r="AO1422" s="174"/>
      <c r="AP1422" s="174"/>
      <c r="AQ1422" s="174"/>
      <c r="AR1422" s="123"/>
      <c r="AS1422" s="350"/>
      <c r="AT1422" s="350"/>
      <c r="AU1422" s="123"/>
      <c r="AV1422" s="67"/>
      <c r="AW1422" s="179"/>
      <c r="AX1422" s="84"/>
      <c r="AY1422" s="123"/>
      <c r="AZ1422" s="123"/>
      <c r="BA1422" s="174"/>
      <c r="BB1422" s="174"/>
      <c r="BC1422" s="123"/>
      <c r="BD1422" s="86">
        <f t="shared" si="17"/>
        <v>7829200</v>
      </c>
      <c r="BE1422" s="86"/>
      <c r="BF1422" s="86"/>
      <c r="BG1422" s="179"/>
      <c r="BH1422" s="67"/>
      <c r="BI1422" s="123"/>
      <c r="BJ1422" s="179"/>
      <c r="BK1422" s="351"/>
      <c r="BL1422" s="351"/>
      <c r="BM1422" s="179"/>
      <c r="BN1422" s="89"/>
      <c r="BQ1422" s="20">
        <v>7800000</v>
      </c>
    </row>
    <row r="1423" spans="1:69" x14ac:dyDescent="0.25">
      <c r="A1423" s="97">
        <v>1420</v>
      </c>
      <c r="B1423" s="404" t="s">
        <v>8217</v>
      </c>
      <c r="C1423" s="67">
        <v>4100030046</v>
      </c>
      <c r="D1423" s="67" t="s">
        <v>5418</v>
      </c>
      <c r="E1423" s="204">
        <v>7829200</v>
      </c>
      <c r="F1423" s="69" t="s">
        <v>1455</v>
      </c>
      <c r="G1423" s="69">
        <v>2015</v>
      </c>
      <c r="H1423" s="174">
        <v>42264</v>
      </c>
      <c r="I1423" s="174">
        <v>42269</v>
      </c>
      <c r="J1423" s="97" t="s">
        <v>4375</v>
      </c>
      <c r="K1423" s="95"/>
      <c r="L1423" s="88" t="s">
        <v>4377</v>
      </c>
      <c r="M1423" s="99" t="s">
        <v>5361</v>
      </c>
      <c r="N1423" s="97" t="s">
        <v>98</v>
      </c>
      <c r="O1423" s="97" t="s">
        <v>98</v>
      </c>
      <c r="P1423" s="100">
        <v>7800000</v>
      </c>
      <c r="Q1423" s="69">
        <v>2015</v>
      </c>
      <c r="R1423" s="69" t="s">
        <v>1455</v>
      </c>
      <c r="S1423" s="363">
        <v>42264</v>
      </c>
      <c r="T1423" s="69"/>
      <c r="U1423" s="350"/>
      <c r="V1423" s="417"/>
      <c r="W1423" s="67" t="s">
        <v>8214</v>
      </c>
      <c r="X1423" s="69" t="s">
        <v>8218</v>
      </c>
      <c r="Y1423" s="67" t="s">
        <v>8219</v>
      </c>
      <c r="Z1423" s="123" t="s">
        <v>7939</v>
      </c>
      <c r="AA1423" s="69"/>
      <c r="AB1423" s="67"/>
      <c r="AC1423" s="89"/>
      <c r="AD1423" s="69"/>
      <c r="AE1423" s="69"/>
      <c r="AF1423" s="69"/>
      <c r="AG1423" s="69"/>
      <c r="AH1423" s="123" t="s">
        <v>131</v>
      </c>
      <c r="AI1423" s="123"/>
      <c r="AJ1423" s="349">
        <v>98.638000000000005</v>
      </c>
      <c r="AK1423" s="349">
        <v>3.5522300000000002</v>
      </c>
      <c r="AL1423" s="123"/>
      <c r="AM1423" s="123"/>
      <c r="AN1423" s="123"/>
      <c r="AO1423" s="174"/>
      <c r="AP1423" s="174"/>
      <c r="AQ1423" s="174"/>
      <c r="AR1423" s="123"/>
      <c r="AS1423" s="350"/>
      <c r="AT1423" s="350"/>
      <c r="AU1423" s="123"/>
      <c r="AV1423" s="67"/>
      <c r="AW1423" s="179"/>
      <c r="AX1423" s="84"/>
      <c r="AY1423" s="123"/>
      <c r="AZ1423" s="123"/>
      <c r="BA1423" s="174"/>
      <c r="BB1423" s="174"/>
      <c r="BC1423" s="123"/>
      <c r="BD1423" s="86">
        <f t="shared" si="17"/>
        <v>7829200</v>
      </c>
      <c r="BE1423" s="86"/>
      <c r="BF1423" s="86"/>
      <c r="BG1423" s="179"/>
      <c r="BH1423" s="67"/>
      <c r="BI1423" s="123"/>
      <c r="BJ1423" s="179"/>
      <c r="BK1423" s="351"/>
      <c r="BL1423" s="351"/>
      <c r="BM1423" s="179"/>
      <c r="BN1423" s="89"/>
      <c r="BQ1423" s="20">
        <v>7800000</v>
      </c>
    </row>
    <row r="1424" spans="1:69" x14ac:dyDescent="0.25">
      <c r="A1424" s="97">
        <v>1421</v>
      </c>
      <c r="B1424" s="404" t="s">
        <v>8220</v>
      </c>
      <c r="C1424" s="67">
        <v>4100030046</v>
      </c>
      <c r="D1424" s="67" t="s">
        <v>5418</v>
      </c>
      <c r="E1424" s="204">
        <v>7829200</v>
      </c>
      <c r="F1424" s="69" t="s">
        <v>1455</v>
      </c>
      <c r="G1424" s="69">
        <v>2015</v>
      </c>
      <c r="H1424" s="174">
        <v>42264</v>
      </c>
      <c r="I1424" s="174">
        <v>42269</v>
      </c>
      <c r="J1424" s="97" t="s">
        <v>4375</v>
      </c>
      <c r="K1424" s="95"/>
      <c r="L1424" s="88" t="s">
        <v>4377</v>
      </c>
      <c r="M1424" s="99" t="s">
        <v>5361</v>
      </c>
      <c r="N1424" s="97" t="s">
        <v>98</v>
      </c>
      <c r="O1424" s="97" t="s">
        <v>98</v>
      </c>
      <c r="P1424" s="100">
        <v>7800000</v>
      </c>
      <c r="Q1424" s="69">
        <v>2015</v>
      </c>
      <c r="R1424" s="69" t="s">
        <v>1455</v>
      </c>
      <c r="S1424" s="363">
        <v>42264</v>
      </c>
      <c r="T1424" s="69"/>
      <c r="U1424" s="350"/>
      <c r="V1424" s="417"/>
      <c r="W1424" s="67" t="s">
        <v>8214</v>
      </c>
      <c r="X1424" s="69" t="s">
        <v>8221</v>
      </c>
      <c r="Y1424" s="67" t="s">
        <v>8222</v>
      </c>
      <c r="Z1424" s="123" t="s">
        <v>7939</v>
      </c>
      <c r="AA1424" s="69"/>
      <c r="AB1424" s="67"/>
      <c r="AC1424" s="89"/>
      <c r="AD1424" s="69"/>
      <c r="AE1424" s="69"/>
      <c r="AF1424" s="69"/>
      <c r="AG1424" s="69"/>
      <c r="AH1424" s="123" t="s">
        <v>131</v>
      </c>
      <c r="AI1424" s="123"/>
      <c r="AJ1424" s="349">
        <v>98.612499999999997</v>
      </c>
      <c r="AK1424" s="349">
        <v>3.5998899999999998</v>
      </c>
      <c r="AL1424" s="123"/>
      <c r="AM1424" s="123"/>
      <c r="AN1424" s="123"/>
      <c r="AO1424" s="174"/>
      <c r="AP1424" s="174"/>
      <c r="AQ1424" s="174"/>
      <c r="AR1424" s="123"/>
      <c r="AS1424" s="350"/>
      <c r="AT1424" s="350"/>
      <c r="AU1424" s="123"/>
      <c r="AV1424" s="67"/>
      <c r="AW1424" s="179"/>
      <c r="AX1424" s="84"/>
      <c r="AY1424" s="123"/>
      <c r="AZ1424" s="123"/>
      <c r="BA1424" s="174"/>
      <c r="BB1424" s="174"/>
      <c r="BC1424" s="123"/>
      <c r="BD1424" s="86">
        <f t="shared" si="17"/>
        <v>7829200</v>
      </c>
      <c r="BE1424" s="86"/>
      <c r="BF1424" s="86"/>
      <c r="BG1424" s="179"/>
      <c r="BH1424" s="67"/>
      <c r="BI1424" s="123"/>
      <c r="BJ1424" s="179"/>
      <c r="BK1424" s="351"/>
      <c r="BL1424" s="351"/>
      <c r="BM1424" s="179"/>
      <c r="BN1424" s="89"/>
      <c r="BQ1424" s="20">
        <v>7800000</v>
      </c>
    </row>
    <row r="1425" spans="1:70" x14ac:dyDescent="0.25">
      <c r="A1425" s="97">
        <v>1422</v>
      </c>
      <c r="B1425" s="404" t="s">
        <v>8223</v>
      </c>
      <c r="C1425" s="67">
        <v>4100030046</v>
      </c>
      <c r="D1425" s="67" t="s">
        <v>5418</v>
      </c>
      <c r="E1425" s="204">
        <v>7829200</v>
      </c>
      <c r="F1425" s="69" t="s">
        <v>1455</v>
      </c>
      <c r="G1425" s="69">
        <v>2015</v>
      </c>
      <c r="H1425" s="174">
        <v>42264</v>
      </c>
      <c r="I1425" s="174">
        <v>42269</v>
      </c>
      <c r="J1425" s="97" t="s">
        <v>4375</v>
      </c>
      <c r="K1425" s="95"/>
      <c r="L1425" s="88" t="s">
        <v>4377</v>
      </c>
      <c r="M1425" s="99" t="s">
        <v>5361</v>
      </c>
      <c r="N1425" s="97" t="s">
        <v>98</v>
      </c>
      <c r="O1425" s="97" t="s">
        <v>98</v>
      </c>
      <c r="P1425" s="100">
        <v>7800000</v>
      </c>
      <c r="Q1425" s="69">
        <v>2015</v>
      </c>
      <c r="R1425" s="69" t="s">
        <v>1455</v>
      </c>
      <c r="S1425" s="363">
        <v>42264</v>
      </c>
      <c r="T1425" s="69"/>
      <c r="U1425" s="350"/>
      <c r="V1425" s="417"/>
      <c r="W1425" s="67" t="s">
        <v>8214</v>
      </c>
      <c r="X1425" s="69" t="s">
        <v>8224</v>
      </c>
      <c r="Y1425" s="67" t="s">
        <v>8225</v>
      </c>
      <c r="Z1425" s="123" t="s">
        <v>7939</v>
      </c>
      <c r="AA1425" s="69"/>
      <c r="AB1425" s="67"/>
      <c r="AC1425" s="89"/>
      <c r="AD1425" s="69"/>
      <c r="AE1425" s="69"/>
      <c r="AF1425" s="69"/>
      <c r="AG1425" s="69"/>
      <c r="AH1425" s="123" t="s">
        <v>131</v>
      </c>
      <c r="AI1425" s="123"/>
      <c r="AJ1425" s="349">
        <v>98.622399999999999</v>
      </c>
      <c r="AK1425" s="349">
        <v>3.60046</v>
      </c>
      <c r="AL1425" s="123"/>
      <c r="AM1425" s="123"/>
      <c r="AN1425" s="123"/>
      <c r="AO1425" s="174"/>
      <c r="AP1425" s="174"/>
      <c r="AQ1425" s="174"/>
      <c r="AR1425" s="123"/>
      <c r="AS1425" s="350"/>
      <c r="AT1425" s="350"/>
      <c r="AU1425" s="123"/>
      <c r="AV1425" s="67"/>
      <c r="AW1425" s="179"/>
      <c r="AX1425" s="84"/>
      <c r="AY1425" s="123"/>
      <c r="AZ1425" s="123"/>
      <c r="BA1425" s="174"/>
      <c r="BB1425" s="174"/>
      <c r="BC1425" s="123"/>
      <c r="BD1425" s="86">
        <f t="shared" si="17"/>
        <v>7829200</v>
      </c>
      <c r="BE1425" s="86"/>
      <c r="BF1425" s="86"/>
      <c r="BG1425" s="179"/>
      <c r="BH1425" s="67"/>
      <c r="BI1425" s="123"/>
      <c r="BJ1425" s="179"/>
      <c r="BK1425" s="351"/>
      <c r="BL1425" s="351"/>
      <c r="BM1425" s="179"/>
      <c r="BN1425" s="89"/>
      <c r="BQ1425" s="20">
        <v>7800000</v>
      </c>
    </row>
    <row r="1426" spans="1:70" x14ac:dyDescent="0.25">
      <c r="A1426" s="97">
        <v>1423</v>
      </c>
      <c r="B1426" s="404" t="s">
        <v>8226</v>
      </c>
      <c r="C1426" s="67">
        <v>4100030046</v>
      </c>
      <c r="D1426" s="67" t="s">
        <v>5418</v>
      </c>
      <c r="E1426" s="204">
        <v>7829200</v>
      </c>
      <c r="F1426" s="69" t="s">
        <v>1455</v>
      </c>
      <c r="G1426" s="69">
        <v>2015</v>
      </c>
      <c r="H1426" s="174">
        <v>42264</v>
      </c>
      <c r="I1426" s="174">
        <v>42269</v>
      </c>
      <c r="J1426" s="97" t="s">
        <v>4375</v>
      </c>
      <c r="K1426" s="95"/>
      <c r="L1426" s="88" t="s">
        <v>4377</v>
      </c>
      <c r="M1426" s="99" t="s">
        <v>5361</v>
      </c>
      <c r="N1426" s="97" t="s">
        <v>98</v>
      </c>
      <c r="O1426" s="97" t="s">
        <v>98</v>
      </c>
      <c r="P1426" s="100">
        <v>7800000</v>
      </c>
      <c r="Q1426" s="69">
        <v>2015</v>
      </c>
      <c r="R1426" s="69" t="s">
        <v>1455</v>
      </c>
      <c r="S1426" s="363">
        <v>42264</v>
      </c>
      <c r="T1426" s="69"/>
      <c r="U1426" s="350"/>
      <c r="V1426" s="417"/>
      <c r="W1426" s="67" t="s">
        <v>8214</v>
      </c>
      <c r="X1426" s="69" t="s">
        <v>8227</v>
      </c>
      <c r="Y1426" s="67" t="s">
        <v>8228</v>
      </c>
      <c r="Z1426" s="123" t="s">
        <v>7939</v>
      </c>
      <c r="AA1426" s="69"/>
      <c r="AB1426" s="67"/>
      <c r="AC1426" s="89"/>
      <c r="AD1426" s="69"/>
      <c r="AE1426" s="69"/>
      <c r="AF1426" s="69"/>
      <c r="AG1426" s="69"/>
      <c r="AH1426" s="123" t="s">
        <v>131</v>
      </c>
      <c r="AI1426" s="123"/>
      <c r="AJ1426" s="349">
        <v>98.630099999999999</v>
      </c>
      <c r="AK1426" s="349">
        <v>3.5201799999999999</v>
      </c>
      <c r="AL1426" s="123"/>
      <c r="AM1426" s="123"/>
      <c r="AN1426" s="123"/>
      <c r="AO1426" s="174"/>
      <c r="AP1426" s="174"/>
      <c r="AQ1426" s="174"/>
      <c r="AR1426" s="123"/>
      <c r="AS1426" s="350"/>
      <c r="AT1426" s="350"/>
      <c r="AU1426" s="123"/>
      <c r="AV1426" s="67"/>
      <c r="AW1426" s="179"/>
      <c r="AX1426" s="84"/>
      <c r="AY1426" s="123"/>
      <c r="AZ1426" s="123"/>
      <c r="BA1426" s="174"/>
      <c r="BB1426" s="174"/>
      <c r="BC1426" s="123"/>
      <c r="BD1426" s="86">
        <f t="shared" si="17"/>
        <v>7829200</v>
      </c>
      <c r="BE1426" s="86"/>
      <c r="BF1426" s="86"/>
      <c r="BG1426" s="179"/>
      <c r="BH1426" s="67"/>
      <c r="BI1426" s="123"/>
      <c r="BJ1426" s="179"/>
      <c r="BK1426" s="351"/>
      <c r="BL1426" s="351"/>
      <c r="BM1426" s="179"/>
      <c r="BN1426" s="89"/>
      <c r="BQ1426" s="20">
        <v>7800000</v>
      </c>
    </row>
    <row r="1427" spans="1:70" x14ac:dyDescent="0.25">
      <c r="A1427" s="97">
        <v>1424</v>
      </c>
      <c r="B1427" s="404" t="s">
        <v>8229</v>
      </c>
      <c r="C1427" s="67">
        <v>4100030046</v>
      </c>
      <c r="D1427" s="67" t="s">
        <v>5418</v>
      </c>
      <c r="E1427" s="204">
        <v>7829200</v>
      </c>
      <c r="F1427" s="69" t="s">
        <v>1455</v>
      </c>
      <c r="G1427" s="69">
        <v>2015</v>
      </c>
      <c r="H1427" s="174">
        <v>42264</v>
      </c>
      <c r="I1427" s="174">
        <v>42269</v>
      </c>
      <c r="J1427" s="97" t="s">
        <v>4375</v>
      </c>
      <c r="K1427" s="95"/>
      <c r="L1427" s="88" t="s">
        <v>4377</v>
      </c>
      <c r="M1427" s="99" t="s">
        <v>5361</v>
      </c>
      <c r="N1427" s="97" t="s">
        <v>98</v>
      </c>
      <c r="O1427" s="97" t="s">
        <v>98</v>
      </c>
      <c r="P1427" s="100">
        <v>7800000</v>
      </c>
      <c r="Q1427" s="69">
        <v>2015</v>
      </c>
      <c r="R1427" s="69" t="s">
        <v>1455</v>
      </c>
      <c r="S1427" s="363">
        <v>42264</v>
      </c>
      <c r="T1427" s="69"/>
      <c r="U1427" s="350"/>
      <c r="V1427" s="417"/>
      <c r="W1427" s="67" t="s">
        <v>8214</v>
      </c>
      <c r="X1427" s="69" t="s">
        <v>8230</v>
      </c>
      <c r="Y1427" s="67" t="s">
        <v>8231</v>
      </c>
      <c r="Z1427" s="123" t="s">
        <v>7939</v>
      </c>
      <c r="AA1427" s="69"/>
      <c r="AB1427" s="67"/>
      <c r="AC1427" s="89"/>
      <c r="AD1427" s="69"/>
      <c r="AE1427" s="69"/>
      <c r="AF1427" s="69"/>
      <c r="AG1427" s="69"/>
      <c r="AH1427" s="123" t="s">
        <v>131</v>
      </c>
      <c r="AI1427" s="123"/>
      <c r="AJ1427" s="349">
        <v>98.697599999999994</v>
      </c>
      <c r="AK1427" s="349">
        <v>3.5570599999999999</v>
      </c>
      <c r="AL1427" s="123"/>
      <c r="AM1427" s="123"/>
      <c r="AN1427" s="123"/>
      <c r="AO1427" s="174"/>
      <c r="AP1427" s="174"/>
      <c r="AQ1427" s="174"/>
      <c r="AR1427" s="123"/>
      <c r="AS1427" s="350"/>
      <c r="AT1427" s="350"/>
      <c r="AU1427" s="123"/>
      <c r="AV1427" s="67"/>
      <c r="AW1427" s="179"/>
      <c r="AX1427" s="84"/>
      <c r="AY1427" s="123"/>
      <c r="AZ1427" s="123"/>
      <c r="BA1427" s="174"/>
      <c r="BB1427" s="174"/>
      <c r="BC1427" s="123"/>
      <c r="BD1427" s="86">
        <f t="shared" si="17"/>
        <v>7829200</v>
      </c>
      <c r="BE1427" s="86"/>
      <c r="BF1427" s="86"/>
      <c r="BG1427" s="179"/>
      <c r="BH1427" s="67"/>
      <c r="BI1427" s="123"/>
      <c r="BJ1427" s="179"/>
      <c r="BK1427" s="351"/>
      <c r="BL1427" s="351"/>
      <c r="BM1427" s="179"/>
      <c r="BN1427" s="89"/>
      <c r="BQ1427" s="20">
        <v>7800000</v>
      </c>
    </row>
    <row r="1428" spans="1:70" x14ac:dyDescent="0.25">
      <c r="A1428" s="97">
        <v>1425</v>
      </c>
      <c r="B1428" s="404" t="s">
        <v>8232</v>
      </c>
      <c r="C1428" s="67">
        <v>4100030046</v>
      </c>
      <c r="D1428" s="67" t="s">
        <v>5418</v>
      </c>
      <c r="E1428" s="204">
        <v>7829200</v>
      </c>
      <c r="F1428" s="69" t="s">
        <v>1455</v>
      </c>
      <c r="G1428" s="69">
        <v>2015</v>
      </c>
      <c r="H1428" s="174">
        <v>42264</v>
      </c>
      <c r="I1428" s="174">
        <v>42269</v>
      </c>
      <c r="J1428" s="97" t="s">
        <v>4375</v>
      </c>
      <c r="K1428" s="95"/>
      <c r="L1428" s="88" t="s">
        <v>4377</v>
      </c>
      <c r="M1428" s="99" t="s">
        <v>5361</v>
      </c>
      <c r="N1428" s="97" t="s">
        <v>98</v>
      </c>
      <c r="O1428" s="97" t="s">
        <v>98</v>
      </c>
      <c r="P1428" s="100">
        <v>7800000</v>
      </c>
      <c r="Q1428" s="69">
        <v>2015</v>
      </c>
      <c r="R1428" s="69" t="s">
        <v>1455</v>
      </c>
      <c r="S1428" s="363">
        <v>42264</v>
      </c>
      <c r="T1428" s="69"/>
      <c r="U1428" s="350"/>
      <c r="V1428" s="417"/>
      <c r="W1428" s="67" t="s">
        <v>8214</v>
      </c>
      <c r="X1428" s="69" t="s">
        <v>8233</v>
      </c>
      <c r="Y1428" s="67" t="s">
        <v>8234</v>
      </c>
      <c r="Z1428" s="123" t="s">
        <v>7939</v>
      </c>
      <c r="AA1428" s="69"/>
      <c r="AB1428" s="67"/>
      <c r="AC1428" s="89"/>
      <c r="AD1428" s="69"/>
      <c r="AE1428" s="69"/>
      <c r="AF1428" s="69"/>
      <c r="AG1428" s="69"/>
      <c r="AH1428" s="123" t="s">
        <v>131</v>
      </c>
      <c r="AI1428" s="123"/>
      <c r="AJ1428" s="349">
        <v>98.684899999999999</v>
      </c>
      <c r="AK1428" s="349">
        <v>3.6118600000000001</v>
      </c>
      <c r="AL1428" s="123"/>
      <c r="AM1428" s="123"/>
      <c r="AN1428" s="123"/>
      <c r="AO1428" s="174"/>
      <c r="AP1428" s="174"/>
      <c r="AQ1428" s="174"/>
      <c r="AR1428" s="123"/>
      <c r="AS1428" s="350"/>
      <c r="AT1428" s="350"/>
      <c r="AU1428" s="123"/>
      <c r="AV1428" s="67"/>
      <c r="AW1428" s="179"/>
      <c r="AX1428" s="84"/>
      <c r="AY1428" s="123"/>
      <c r="AZ1428" s="123"/>
      <c r="BA1428" s="174"/>
      <c r="BB1428" s="174"/>
      <c r="BC1428" s="123"/>
      <c r="BD1428" s="86">
        <f t="shared" si="17"/>
        <v>7829200</v>
      </c>
      <c r="BE1428" s="86"/>
      <c r="BF1428" s="86"/>
      <c r="BG1428" s="179"/>
      <c r="BH1428" s="67"/>
      <c r="BI1428" s="123"/>
      <c r="BJ1428" s="179"/>
      <c r="BK1428" s="351"/>
      <c r="BL1428" s="351"/>
      <c r="BM1428" s="179"/>
      <c r="BN1428" s="89"/>
      <c r="BQ1428" s="20">
        <v>7800000</v>
      </c>
    </row>
    <row r="1429" spans="1:70" x14ac:dyDescent="0.25">
      <c r="A1429" s="97">
        <v>1426</v>
      </c>
      <c r="B1429" s="404" t="s">
        <v>8235</v>
      </c>
      <c r="C1429" s="67">
        <v>4100030046</v>
      </c>
      <c r="D1429" s="67" t="s">
        <v>5418</v>
      </c>
      <c r="E1429" s="204">
        <v>7829200</v>
      </c>
      <c r="F1429" s="69" t="s">
        <v>1455</v>
      </c>
      <c r="G1429" s="69">
        <v>2015</v>
      </c>
      <c r="H1429" s="174">
        <v>42264</v>
      </c>
      <c r="I1429" s="174">
        <v>42269</v>
      </c>
      <c r="J1429" s="97" t="s">
        <v>4375</v>
      </c>
      <c r="K1429" s="95"/>
      <c r="L1429" s="88" t="s">
        <v>4377</v>
      </c>
      <c r="M1429" s="99" t="s">
        <v>5361</v>
      </c>
      <c r="N1429" s="97" t="s">
        <v>98</v>
      </c>
      <c r="O1429" s="97" t="s">
        <v>98</v>
      </c>
      <c r="P1429" s="100">
        <v>7800000</v>
      </c>
      <c r="Q1429" s="69">
        <v>2015</v>
      </c>
      <c r="R1429" s="69" t="s">
        <v>1455</v>
      </c>
      <c r="S1429" s="363">
        <v>42264</v>
      </c>
      <c r="T1429" s="69"/>
      <c r="U1429" s="350"/>
      <c r="V1429" s="417"/>
      <c r="W1429" s="67" t="s">
        <v>8214</v>
      </c>
      <c r="X1429" s="69" t="s">
        <v>8236</v>
      </c>
      <c r="Y1429" s="67" t="s">
        <v>8237</v>
      </c>
      <c r="Z1429" s="123" t="s">
        <v>7939</v>
      </c>
      <c r="AA1429" s="69"/>
      <c r="AB1429" s="67"/>
      <c r="AC1429" s="89"/>
      <c r="AD1429" s="69"/>
      <c r="AE1429" s="69"/>
      <c r="AF1429" s="69"/>
      <c r="AG1429" s="69"/>
      <c r="AH1429" s="123" t="s">
        <v>131</v>
      </c>
      <c r="AI1429" s="123"/>
      <c r="AJ1429" s="349">
        <v>98.627799999999993</v>
      </c>
      <c r="AK1429" s="349">
        <v>3.61483</v>
      </c>
      <c r="AL1429" s="123"/>
      <c r="AM1429" s="123"/>
      <c r="AN1429" s="123"/>
      <c r="AO1429" s="174"/>
      <c r="AP1429" s="174"/>
      <c r="AQ1429" s="174"/>
      <c r="AR1429" s="123"/>
      <c r="AS1429" s="350"/>
      <c r="AT1429" s="350"/>
      <c r="AU1429" s="123"/>
      <c r="AV1429" s="67"/>
      <c r="AW1429" s="179"/>
      <c r="AX1429" s="84"/>
      <c r="AY1429" s="123"/>
      <c r="AZ1429" s="123"/>
      <c r="BA1429" s="174"/>
      <c r="BB1429" s="174"/>
      <c r="BC1429" s="123"/>
      <c r="BD1429" s="86">
        <f t="shared" si="17"/>
        <v>7829200</v>
      </c>
      <c r="BE1429" s="86"/>
      <c r="BF1429" s="86"/>
      <c r="BG1429" s="179"/>
      <c r="BH1429" s="67"/>
      <c r="BI1429" s="123"/>
      <c r="BJ1429" s="179"/>
      <c r="BK1429" s="351"/>
      <c r="BL1429" s="351"/>
      <c r="BM1429" s="179"/>
      <c r="BN1429" s="89"/>
      <c r="BQ1429" s="20">
        <v>7800000</v>
      </c>
    </row>
    <row r="1430" spans="1:70" x14ac:dyDescent="0.25">
      <c r="A1430" s="97">
        <v>1427</v>
      </c>
      <c r="B1430" s="404" t="s">
        <v>8238</v>
      </c>
      <c r="C1430" s="67">
        <v>4100030046</v>
      </c>
      <c r="D1430" s="67" t="s">
        <v>5418</v>
      </c>
      <c r="E1430" s="204">
        <v>7829200</v>
      </c>
      <c r="F1430" s="69" t="s">
        <v>1455</v>
      </c>
      <c r="G1430" s="69">
        <v>2015</v>
      </c>
      <c r="H1430" s="174">
        <v>42264</v>
      </c>
      <c r="I1430" s="174">
        <v>42269</v>
      </c>
      <c r="J1430" s="97" t="s">
        <v>4375</v>
      </c>
      <c r="K1430" s="95"/>
      <c r="L1430" s="88" t="s">
        <v>4377</v>
      </c>
      <c r="M1430" s="99" t="s">
        <v>5361</v>
      </c>
      <c r="N1430" s="97" t="s">
        <v>98</v>
      </c>
      <c r="O1430" s="97" t="s">
        <v>98</v>
      </c>
      <c r="P1430" s="100">
        <v>7800000</v>
      </c>
      <c r="Q1430" s="69">
        <v>2015</v>
      </c>
      <c r="R1430" s="69" t="s">
        <v>1455</v>
      </c>
      <c r="S1430" s="363">
        <v>42264</v>
      </c>
      <c r="T1430" s="69"/>
      <c r="U1430" s="350"/>
      <c r="V1430" s="417"/>
      <c r="W1430" s="67" t="s">
        <v>8214</v>
      </c>
      <c r="X1430" s="69" t="s">
        <v>8239</v>
      </c>
      <c r="Y1430" s="67" t="s">
        <v>8240</v>
      </c>
      <c r="Z1430" s="123" t="s">
        <v>7939</v>
      </c>
      <c r="AA1430" s="69"/>
      <c r="AB1430" s="67"/>
      <c r="AC1430" s="89"/>
      <c r="AD1430" s="69"/>
      <c r="AE1430" s="69"/>
      <c r="AF1430" s="69"/>
      <c r="AG1430" s="69"/>
      <c r="AH1430" s="123" t="s">
        <v>131</v>
      </c>
      <c r="AI1430" s="123"/>
      <c r="AJ1430" s="349">
        <v>98.702500000000001</v>
      </c>
      <c r="AK1430" s="349">
        <v>3.5420600000000002</v>
      </c>
      <c r="AL1430" s="123"/>
      <c r="AM1430" s="123"/>
      <c r="AN1430" s="123"/>
      <c r="AO1430" s="174"/>
      <c r="AP1430" s="174"/>
      <c r="AQ1430" s="174"/>
      <c r="AR1430" s="123"/>
      <c r="AS1430" s="350"/>
      <c r="AT1430" s="350"/>
      <c r="AU1430" s="123"/>
      <c r="AV1430" s="67"/>
      <c r="AW1430" s="179"/>
      <c r="AX1430" s="84"/>
      <c r="AY1430" s="123"/>
      <c r="AZ1430" s="123"/>
      <c r="BA1430" s="174"/>
      <c r="BB1430" s="174"/>
      <c r="BC1430" s="123"/>
      <c r="BD1430" s="86">
        <f t="shared" si="17"/>
        <v>7829200</v>
      </c>
      <c r="BE1430" s="86"/>
      <c r="BF1430" s="86"/>
      <c r="BG1430" s="179"/>
      <c r="BH1430" s="67"/>
      <c r="BI1430" s="123"/>
      <c r="BJ1430" s="179"/>
      <c r="BK1430" s="351"/>
      <c r="BL1430" s="351"/>
      <c r="BM1430" s="179"/>
      <c r="BN1430" s="89"/>
      <c r="BQ1430" s="20">
        <v>7800000</v>
      </c>
    </row>
    <row r="1431" spans="1:70" x14ac:dyDescent="0.25">
      <c r="A1431" s="97">
        <v>1428</v>
      </c>
      <c r="B1431" s="404" t="s">
        <v>8241</v>
      </c>
      <c r="C1431" s="67">
        <v>4100030046</v>
      </c>
      <c r="D1431" s="67" t="s">
        <v>5418</v>
      </c>
      <c r="E1431" s="204">
        <v>7829200</v>
      </c>
      <c r="F1431" s="69" t="s">
        <v>1455</v>
      </c>
      <c r="G1431" s="69">
        <v>2015</v>
      </c>
      <c r="H1431" s="174">
        <v>42264</v>
      </c>
      <c r="I1431" s="174">
        <v>42269</v>
      </c>
      <c r="J1431" s="97" t="s">
        <v>4375</v>
      </c>
      <c r="K1431" s="95"/>
      <c r="L1431" s="88" t="s">
        <v>4377</v>
      </c>
      <c r="M1431" s="99" t="s">
        <v>5361</v>
      </c>
      <c r="N1431" s="97" t="s">
        <v>98</v>
      </c>
      <c r="O1431" s="97" t="s">
        <v>98</v>
      </c>
      <c r="P1431" s="100">
        <v>7800000</v>
      </c>
      <c r="Q1431" s="69">
        <v>2015</v>
      </c>
      <c r="R1431" s="69" t="s">
        <v>1455</v>
      </c>
      <c r="S1431" s="363">
        <v>42264</v>
      </c>
      <c r="T1431" s="69"/>
      <c r="U1431" s="350"/>
      <c r="V1431" s="417"/>
      <c r="W1431" s="67" t="s">
        <v>8214</v>
      </c>
      <c r="X1431" s="69" t="s">
        <v>8242</v>
      </c>
      <c r="Y1431" s="67" t="s">
        <v>8243</v>
      </c>
      <c r="Z1431" s="123" t="s">
        <v>7939</v>
      </c>
      <c r="AA1431" s="69"/>
      <c r="AB1431" s="67"/>
      <c r="AC1431" s="89"/>
      <c r="AD1431" s="69"/>
      <c r="AE1431" s="69"/>
      <c r="AF1431" s="69"/>
      <c r="AG1431" s="69"/>
      <c r="AH1431" s="123" t="s">
        <v>131</v>
      </c>
      <c r="AI1431" s="123"/>
      <c r="AJ1431" s="349">
        <v>98.700800000000001</v>
      </c>
      <c r="AK1431" s="349">
        <v>3.5452300000000001</v>
      </c>
      <c r="AL1431" s="123"/>
      <c r="AM1431" s="123"/>
      <c r="AN1431" s="123"/>
      <c r="AO1431" s="174"/>
      <c r="AP1431" s="174"/>
      <c r="AQ1431" s="174"/>
      <c r="AR1431" s="123"/>
      <c r="AS1431" s="350"/>
      <c r="AT1431" s="350"/>
      <c r="AU1431" s="123"/>
      <c r="AV1431" s="67"/>
      <c r="AW1431" s="179"/>
      <c r="AX1431" s="84"/>
      <c r="AY1431" s="123"/>
      <c r="AZ1431" s="123"/>
      <c r="BA1431" s="174"/>
      <c r="BB1431" s="174"/>
      <c r="BC1431" s="123"/>
      <c r="BD1431" s="86">
        <f t="shared" si="17"/>
        <v>7829200</v>
      </c>
      <c r="BE1431" s="86"/>
      <c r="BF1431" s="86"/>
      <c r="BG1431" s="179"/>
      <c r="BH1431" s="67"/>
      <c r="BI1431" s="123"/>
      <c r="BJ1431" s="179"/>
      <c r="BK1431" s="351"/>
      <c r="BL1431" s="351"/>
      <c r="BM1431" s="179"/>
      <c r="BN1431" s="89"/>
      <c r="BQ1431" s="20">
        <v>7800000</v>
      </c>
    </row>
    <row r="1432" spans="1:70" x14ac:dyDescent="0.25">
      <c r="A1432" s="97">
        <v>1429</v>
      </c>
      <c r="B1432" s="404" t="s">
        <v>8244</v>
      </c>
      <c r="C1432" s="67">
        <v>4100030046</v>
      </c>
      <c r="D1432" s="67" t="s">
        <v>5418</v>
      </c>
      <c r="E1432" s="204">
        <v>7829200</v>
      </c>
      <c r="F1432" s="69" t="s">
        <v>1455</v>
      </c>
      <c r="G1432" s="69">
        <v>2015</v>
      </c>
      <c r="H1432" s="174">
        <v>42264</v>
      </c>
      <c r="I1432" s="174">
        <v>42269</v>
      </c>
      <c r="J1432" s="97" t="s">
        <v>4375</v>
      </c>
      <c r="K1432" s="95"/>
      <c r="L1432" s="88" t="s">
        <v>4377</v>
      </c>
      <c r="M1432" s="99" t="s">
        <v>5361</v>
      </c>
      <c r="N1432" s="97" t="s">
        <v>98</v>
      </c>
      <c r="O1432" s="97" t="s">
        <v>98</v>
      </c>
      <c r="P1432" s="100">
        <v>7800000</v>
      </c>
      <c r="Q1432" s="69">
        <v>2015</v>
      </c>
      <c r="R1432" s="69" t="s">
        <v>1455</v>
      </c>
      <c r="S1432" s="363">
        <v>42264</v>
      </c>
      <c r="T1432" s="69"/>
      <c r="U1432" s="350"/>
      <c r="V1432" s="417"/>
      <c r="W1432" s="67" t="s">
        <v>8214</v>
      </c>
      <c r="X1432" s="69" t="s">
        <v>8245</v>
      </c>
      <c r="Y1432" s="67" t="s">
        <v>8246</v>
      </c>
      <c r="Z1432" s="123" t="s">
        <v>7939</v>
      </c>
      <c r="AA1432" s="69"/>
      <c r="AB1432" s="67"/>
      <c r="AC1432" s="89"/>
      <c r="AD1432" s="69"/>
      <c r="AE1432" s="69"/>
      <c r="AF1432" s="69"/>
      <c r="AG1432" s="69"/>
      <c r="AH1432" s="123" t="s">
        <v>131</v>
      </c>
      <c r="AI1432" s="123"/>
      <c r="AJ1432" s="349">
        <v>99.836500000000001</v>
      </c>
      <c r="AK1432" s="349">
        <v>2.0927799999999999</v>
      </c>
      <c r="AL1432" s="123"/>
      <c r="AM1432" s="123"/>
      <c r="AN1432" s="123"/>
      <c r="AO1432" s="174"/>
      <c r="AP1432" s="174"/>
      <c r="AQ1432" s="174"/>
      <c r="AR1432" s="123"/>
      <c r="AS1432" s="350"/>
      <c r="AT1432" s="350"/>
      <c r="AU1432" s="123"/>
      <c r="AV1432" s="67"/>
      <c r="AW1432" s="179"/>
      <c r="AX1432" s="84"/>
      <c r="AY1432" s="123"/>
      <c r="AZ1432" s="123"/>
      <c r="BA1432" s="174"/>
      <c r="BB1432" s="174"/>
      <c r="BC1432" s="123"/>
      <c r="BD1432" s="86">
        <f t="shared" si="17"/>
        <v>7829200</v>
      </c>
      <c r="BE1432" s="86"/>
      <c r="BF1432" s="86"/>
      <c r="BG1432" s="179"/>
      <c r="BH1432" s="67"/>
      <c r="BI1432" s="123"/>
      <c r="BJ1432" s="179"/>
      <c r="BK1432" s="351"/>
      <c r="BL1432" s="351"/>
      <c r="BM1432" s="179"/>
      <c r="BN1432" s="89"/>
      <c r="BQ1432" s="20">
        <v>7800000</v>
      </c>
    </row>
    <row r="1433" spans="1:70" x14ac:dyDescent="0.25">
      <c r="A1433" s="97">
        <v>1430</v>
      </c>
      <c r="B1433" s="404" t="s">
        <v>8247</v>
      </c>
      <c r="C1433" s="67">
        <v>4100030046</v>
      </c>
      <c r="D1433" s="67" t="s">
        <v>5418</v>
      </c>
      <c r="E1433" s="204">
        <v>7829200</v>
      </c>
      <c r="F1433" s="69" t="s">
        <v>1455</v>
      </c>
      <c r="G1433" s="69">
        <v>2015</v>
      </c>
      <c r="H1433" s="174">
        <v>42264</v>
      </c>
      <c r="I1433" s="174">
        <v>42269</v>
      </c>
      <c r="J1433" s="97" t="s">
        <v>4375</v>
      </c>
      <c r="K1433" s="95"/>
      <c r="L1433" s="88" t="s">
        <v>4377</v>
      </c>
      <c r="M1433" s="99" t="s">
        <v>5361</v>
      </c>
      <c r="N1433" s="97" t="s">
        <v>98</v>
      </c>
      <c r="O1433" s="97" t="s">
        <v>98</v>
      </c>
      <c r="P1433" s="100">
        <v>7800000</v>
      </c>
      <c r="Q1433" s="69">
        <v>2015</v>
      </c>
      <c r="R1433" s="69" t="s">
        <v>1455</v>
      </c>
      <c r="S1433" s="363">
        <v>42264</v>
      </c>
      <c r="T1433" s="69"/>
      <c r="U1433" s="350"/>
      <c r="V1433" s="417"/>
      <c r="W1433" s="67" t="s">
        <v>8214</v>
      </c>
      <c r="X1433" s="69" t="s">
        <v>8248</v>
      </c>
      <c r="Y1433" s="67" t="s">
        <v>8249</v>
      </c>
      <c r="Z1433" s="123" t="s">
        <v>7939</v>
      </c>
      <c r="AA1433" s="69"/>
      <c r="AB1433" s="67"/>
      <c r="AC1433" s="89"/>
      <c r="AD1433" s="69"/>
      <c r="AE1433" s="69"/>
      <c r="AF1433" s="69"/>
      <c r="AG1433" s="69"/>
      <c r="AH1433" s="123" t="s">
        <v>131</v>
      </c>
      <c r="AI1433" s="123"/>
      <c r="AJ1433" s="349">
        <v>98.657399999999996</v>
      </c>
      <c r="AK1433" s="349">
        <v>3.6108500000000001</v>
      </c>
      <c r="AL1433" s="123"/>
      <c r="AM1433" s="123"/>
      <c r="AN1433" s="123"/>
      <c r="AO1433" s="174"/>
      <c r="AP1433" s="174"/>
      <c r="AQ1433" s="174"/>
      <c r="AR1433" s="123"/>
      <c r="AS1433" s="350"/>
      <c r="AT1433" s="350"/>
      <c r="AU1433" s="123"/>
      <c r="AV1433" s="67"/>
      <c r="AW1433" s="179"/>
      <c r="AX1433" s="84"/>
      <c r="AY1433" s="123"/>
      <c r="AZ1433" s="123"/>
      <c r="BA1433" s="174"/>
      <c r="BB1433" s="174"/>
      <c r="BC1433" s="123"/>
      <c r="BD1433" s="86">
        <f t="shared" si="17"/>
        <v>7829200</v>
      </c>
      <c r="BE1433" s="86"/>
      <c r="BF1433" s="86"/>
      <c r="BG1433" s="179"/>
      <c r="BH1433" s="67"/>
      <c r="BI1433" s="123"/>
      <c r="BJ1433" s="179"/>
      <c r="BK1433" s="351"/>
      <c r="BL1433" s="351"/>
      <c r="BM1433" s="179"/>
      <c r="BN1433" s="89"/>
      <c r="BQ1433" s="20">
        <v>7800000</v>
      </c>
    </row>
    <row r="1434" spans="1:70" x14ac:dyDescent="0.25">
      <c r="A1434" s="97">
        <v>1431</v>
      </c>
      <c r="B1434" s="404" t="s">
        <v>8250</v>
      </c>
      <c r="C1434" s="67"/>
      <c r="D1434" s="67"/>
      <c r="E1434" s="204">
        <f>P1434</f>
        <v>2500000</v>
      </c>
      <c r="F1434" s="69"/>
      <c r="G1434" s="69"/>
      <c r="H1434" s="174"/>
      <c r="I1434" s="174"/>
      <c r="J1434" s="69" t="s">
        <v>628</v>
      </c>
      <c r="K1434" s="95" t="s">
        <v>2391</v>
      </c>
      <c r="L1434" s="67" t="s">
        <v>630</v>
      </c>
      <c r="M1434" s="99" t="s">
        <v>1636</v>
      </c>
      <c r="N1434" s="97" t="s">
        <v>2392</v>
      </c>
      <c r="O1434" s="69" t="s">
        <v>98</v>
      </c>
      <c r="P1434" s="100">
        <v>2500000</v>
      </c>
      <c r="Q1434" s="69">
        <v>2015</v>
      </c>
      <c r="R1434" s="69" t="s">
        <v>1455</v>
      </c>
      <c r="S1434" s="363">
        <v>42264</v>
      </c>
      <c r="T1434" s="69"/>
      <c r="U1434" s="350"/>
      <c r="V1434" s="417"/>
      <c r="W1434" s="67" t="s">
        <v>2393</v>
      </c>
      <c r="X1434" s="69" t="s">
        <v>8251</v>
      </c>
      <c r="Y1434" s="67" t="s">
        <v>8252</v>
      </c>
      <c r="Z1434" s="123" t="s">
        <v>3290</v>
      </c>
      <c r="AA1434" s="69"/>
      <c r="AB1434" s="67" t="s">
        <v>8253</v>
      </c>
      <c r="AC1434" s="89"/>
      <c r="AD1434" s="69"/>
      <c r="AE1434" s="69"/>
      <c r="AF1434" s="69"/>
      <c r="AG1434" s="69"/>
      <c r="AH1434" s="123" t="s">
        <v>384</v>
      </c>
      <c r="AI1434" s="123"/>
      <c r="AJ1434" s="349"/>
      <c r="AK1434" s="349"/>
      <c r="AL1434" s="123"/>
      <c r="AM1434" s="123"/>
      <c r="AN1434" s="123"/>
      <c r="AO1434" s="174"/>
      <c r="AP1434" s="174"/>
      <c r="AQ1434" s="174"/>
      <c r="AR1434" s="123"/>
      <c r="AS1434" s="350"/>
      <c r="AT1434" s="350"/>
      <c r="AU1434" s="123"/>
      <c r="AV1434" s="67"/>
      <c r="AW1434" s="179"/>
      <c r="AX1434" s="84"/>
      <c r="AY1434" s="123"/>
      <c r="AZ1434" s="123"/>
      <c r="BA1434" s="174"/>
      <c r="BB1434" s="174"/>
      <c r="BC1434" s="123"/>
      <c r="BD1434" s="86">
        <f t="shared" si="17"/>
        <v>2500000</v>
      </c>
      <c r="BE1434" s="86"/>
      <c r="BF1434" s="86"/>
      <c r="BG1434" s="179"/>
      <c r="BH1434" s="67"/>
      <c r="BI1434" s="123"/>
      <c r="BJ1434" s="179"/>
      <c r="BK1434" s="351"/>
      <c r="BL1434" s="351"/>
      <c r="BM1434" s="179"/>
      <c r="BN1434" s="89"/>
      <c r="BQ1434" s="20">
        <v>2500000</v>
      </c>
    </row>
    <row r="1435" spans="1:70" x14ac:dyDescent="0.25">
      <c r="A1435" s="97">
        <v>1432</v>
      </c>
      <c r="B1435" s="404" t="s">
        <v>8254</v>
      </c>
      <c r="C1435" s="67" t="s">
        <v>14844</v>
      </c>
      <c r="D1435" s="67" t="s">
        <v>2986</v>
      </c>
      <c r="E1435" s="204">
        <v>6800000</v>
      </c>
      <c r="F1435" s="69" t="s">
        <v>8305</v>
      </c>
      <c r="G1435" s="69">
        <v>2015</v>
      </c>
      <c r="H1435" s="174">
        <v>42279</v>
      </c>
      <c r="I1435" s="174">
        <v>42283</v>
      </c>
      <c r="J1435" s="69" t="s">
        <v>2987</v>
      </c>
      <c r="K1435" s="123" t="s">
        <v>2988</v>
      </c>
      <c r="L1435" s="67" t="s">
        <v>2989</v>
      </c>
      <c r="M1435" s="95" t="s">
        <v>4888</v>
      </c>
      <c r="N1435" s="67" t="s">
        <v>8314</v>
      </c>
      <c r="O1435" s="69" t="s">
        <v>98</v>
      </c>
      <c r="P1435" s="100">
        <f>(IF(AH1435='[1]Price List'!$B$1,VLOOKUP(M1435,'[1]Price List'!$A$1:$K$104,2,0),IF(AH1435='[1]Price List'!$C$1,VLOOKUP(M1435,'[1]Price List'!$A$1:$K$104,3,0),IF(AH1435='[1]Price List'!$D$1,VLOOKUP(M1435,'[1]Price List'!$A$1:$K$104,4,0),IF(AH1435='[1]Price List'!$E$1,VLOOKUP(M1435,'[1]Price List'!$A$1:$K$104,5,0),IF(AH1435='[1]Price List'!$F$1,VLOOKUP(M1435,'[1]Price List'!$A$1:$K$104,6,0),IF(AH1435='[1]Price List'!$G$1,VLOOKUP(M1435,'[1]Price List'!$A$1:$K$104,7,0),IF(AH1435='[1]Price List'!$H$1,VLOOKUP(M1435,'[1]Price List'!$A$1:$K$104,8,0),IF(AH1435='[1]Price List'!$I$1,VLOOKUP(M1435,'[1]Price List'!$A$1:$K$104,9,0),IF(AH1435='[1]Price List'!$J$1,VLOOKUP(M1435,'[1]Price List'!$A$1:$K$104,10,0),IF(AH1435='[1]Price List'!$K$1,VLOOKUP(M1435,'[1]Price List'!$A$1:$K$104,11,0))))))))))))+(IF(AH1435='[1]Price List'!$B$1,VLOOKUP(N1435,'[1]Price List'!$A$1:$K$104,2,0),IF(AH1435='[1]Price List'!$C$1,VLOOKUP(N1435,'[1]Price List'!$A$1:$K$104,3,0),IF(AH1435='[1]Price List'!$D$1,VLOOKUP(N1435,'[1]Price List'!$A$1:$K$104,4,0),IF(AH1435='[1]Price List'!$E$1,VLOOKUP(N1435,'[1]Price List'!$A$1:$K$104,5,0),IF(AH1435='[1]Price List'!$F$1,VLOOKUP(N1435,'[1]Price List'!$A$1:$K$104,6,0),IF(AH1435='[1]Price List'!$G$1,VLOOKUP(N1435,'[1]Price List'!$A$1:$K$104,7,0),IF(AH1435='[1]Price List'!$H$1,VLOOKUP(N1435,'[1]Price List'!$A$1:$K$104,8,0),IF(AH1435='[1]Price List'!$I$1,VLOOKUP(N1435,'[1]Price List'!$A$1:$K$104,9,0),IF(AH1435='[1]Price List'!$J$1,VLOOKUP(N1435,'[1]Price List'!$A$1:$K$104,10,0),IF(AH1435='[1]Price List'!$K$1,VLOOKUP(N1435,'[1]Price List'!$A$1:$K$104,11,0))))))))))))+(IF(AH1435='[1]Price List'!$B$1,VLOOKUP(O1435,'[1]Price List'!$A$1:$K$104,2,0),IF(AH1435='[1]Price List'!$C$1,VLOOKUP(O1435,'[1]Price List'!$A$1:$K$104,3,0),IF(AH1435='[1]Price List'!$D$1,VLOOKUP(O1435,'[1]Price List'!$A$1:$K$104,4,0),IF(AH1435='[1]Price List'!$E$1,VLOOKUP(O1435,'[1]Price List'!$A$1:$K$104,5,0),IF(AH1435='[1]Price List'!$F$1,VLOOKUP(O1435,'[1]Price List'!$A$1:$K$104,6,0),IF(AH1435='[1]Price List'!$G$1,VLOOKUP(O1435,'[1]Price List'!$A$1:$K$104,7,0),IF(AH1435='[1]Price List'!$H$1,VLOOKUP(O1435,'[1]Price List'!$A$1:$K$104,8,0),IF(AH1435='[1]Price List'!$I$1,VLOOKUP(O1435,'[1]Price List'!$A$1:$K$104,9,0),IF(AH1435='[1]Price List'!$J$1,VLOOKUP(O1435,'[1]Price List'!$A$1:$K$104,10,0),IF(AH1435='[1]Price List'!$K$1,VLOOKUP(O1435,'[1]Price List'!$A$1:$K$104,11,0))))))))))))</f>
        <v>0</v>
      </c>
      <c r="Q1435" s="69">
        <v>2015</v>
      </c>
      <c r="R1435" s="69" t="s">
        <v>1455</v>
      </c>
      <c r="S1435" s="363">
        <v>42265</v>
      </c>
      <c r="T1435" s="69"/>
      <c r="U1435" s="350"/>
      <c r="V1435" s="417"/>
      <c r="W1435" s="67" t="s">
        <v>6782</v>
      </c>
      <c r="X1435" s="69">
        <v>601839</v>
      </c>
      <c r="Y1435" s="67" t="s">
        <v>8255</v>
      </c>
      <c r="Z1435" s="123" t="s">
        <v>8031</v>
      </c>
      <c r="AA1435" s="69"/>
      <c r="AB1435" s="67"/>
      <c r="AC1435" s="89"/>
      <c r="AD1435" s="69"/>
      <c r="AE1435" s="69"/>
      <c r="AF1435" s="69"/>
      <c r="AG1435" s="69"/>
      <c r="AH1435" s="123"/>
      <c r="AI1435" s="123"/>
      <c r="AJ1435" s="349"/>
      <c r="AK1435" s="349"/>
      <c r="AL1435" s="123"/>
      <c r="AM1435" s="123"/>
      <c r="AN1435" s="123"/>
      <c r="AO1435" s="174"/>
      <c r="AP1435" s="174"/>
      <c r="AQ1435" s="174"/>
      <c r="AR1435" s="123"/>
      <c r="AS1435" s="350"/>
      <c r="AT1435" s="350"/>
      <c r="AU1435" s="123"/>
      <c r="AV1435" s="67"/>
      <c r="AW1435" s="179"/>
      <c r="AX1435" s="84"/>
      <c r="AY1435" s="123"/>
      <c r="AZ1435" s="123"/>
      <c r="BA1435" s="174">
        <v>42284</v>
      </c>
      <c r="BB1435" s="174">
        <v>42293</v>
      </c>
      <c r="BC1435" s="123"/>
      <c r="BD1435" s="86">
        <f t="shared" si="17"/>
        <v>6800000</v>
      </c>
      <c r="BE1435" s="86">
        <v>0</v>
      </c>
      <c r="BF1435" s="823">
        <f>+BD1435</f>
        <v>6800000</v>
      </c>
      <c r="BG1435" s="174">
        <v>42293</v>
      </c>
      <c r="BH1435" s="67" t="s">
        <v>242</v>
      </c>
      <c r="BI1435" s="123" t="s">
        <v>15157</v>
      </c>
      <c r="BJ1435" s="179">
        <v>42296</v>
      </c>
      <c r="BK1435" s="351">
        <v>42317</v>
      </c>
      <c r="BL1435" s="351"/>
      <c r="BM1435" s="179"/>
      <c r="BN1435" s="89"/>
      <c r="BQ1435" s="20">
        <v>6800000</v>
      </c>
      <c r="BR1435">
        <v>6800000</v>
      </c>
    </row>
    <row r="1436" spans="1:70" x14ac:dyDescent="0.25">
      <c r="A1436" s="97">
        <v>1433</v>
      </c>
      <c r="B1436" s="404" t="s">
        <v>14417</v>
      </c>
      <c r="C1436" s="67">
        <v>4500073899</v>
      </c>
      <c r="D1436" s="67" t="s">
        <v>14953</v>
      </c>
      <c r="E1436" s="204">
        <v>6000000</v>
      </c>
      <c r="F1436" s="69" t="s">
        <v>8305</v>
      </c>
      <c r="G1436" s="69">
        <v>2015</v>
      </c>
      <c r="H1436" s="174">
        <v>42283</v>
      </c>
      <c r="I1436" s="174">
        <v>42289</v>
      </c>
      <c r="J1436" s="69" t="s">
        <v>94</v>
      </c>
      <c r="K1436" s="123" t="s">
        <v>95</v>
      </c>
      <c r="L1436" s="67" t="s">
        <v>96</v>
      </c>
      <c r="M1436" s="67" t="s">
        <v>377</v>
      </c>
      <c r="N1436" s="69" t="s">
        <v>98</v>
      </c>
      <c r="O1436" s="69" t="s">
        <v>98</v>
      </c>
      <c r="P1436" s="100">
        <f>(IF(AH1436='[1]Price List'!$B$1,VLOOKUP(M1436,'[1]Price List'!$A$1:$K$104,2,0),IF(AH1436='[1]Price List'!$C$1,VLOOKUP(M1436,'[1]Price List'!$A$1:$K$104,3,0),IF(AH1436='[1]Price List'!$D$1,VLOOKUP(M1436,'[1]Price List'!$A$1:$K$104,4,0),IF(AH1436='[1]Price List'!$E$1,VLOOKUP(M1436,'[1]Price List'!$A$1:$K$104,5,0),IF(AH1436='[1]Price List'!$F$1,VLOOKUP(M1436,'[1]Price List'!$A$1:$K$104,6,0),IF(AH1436='[1]Price List'!$G$1,VLOOKUP(M1436,'[1]Price List'!$A$1:$K$104,7,0),IF(AH1436='[1]Price List'!$H$1,VLOOKUP(M1436,'[1]Price List'!$A$1:$K$104,8,0),IF(AH1436='[1]Price List'!$I$1,VLOOKUP(M1436,'[1]Price List'!$A$1:$K$104,9,0),IF(AH1436='[1]Price List'!$J$1,VLOOKUP(M1436,'[1]Price List'!$A$1:$K$104,10,0),IF(AH1436='[1]Price List'!$K$1,VLOOKUP(M1436,'[1]Price List'!$A$1:$K$104,11,0))))))))))))+(IF(AH1436='[1]Price List'!$B$1,VLOOKUP(N1436,'[1]Price List'!$A$1:$K$104,2,0),IF(AH1436='[1]Price List'!$C$1,VLOOKUP(N1436,'[1]Price List'!$A$1:$K$104,3,0),IF(AH1436='[1]Price List'!$D$1,VLOOKUP(N1436,'[1]Price List'!$A$1:$K$104,4,0),IF(AH1436='[1]Price List'!$E$1,VLOOKUP(N1436,'[1]Price List'!$A$1:$K$104,5,0),IF(AH1436='[1]Price List'!$F$1,VLOOKUP(N1436,'[1]Price List'!$A$1:$K$104,6,0),IF(AH1436='[1]Price List'!$G$1,VLOOKUP(N1436,'[1]Price List'!$A$1:$K$104,7,0),IF(AH1436='[1]Price List'!$H$1,VLOOKUP(N1436,'[1]Price List'!$A$1:$K$104,8,0),IF(AH1436='[1]Price List'!$I$1,VLOOKUP(N1436,'[1]Price List'!$A$1:$K$104,9,0),IF(AH1436='[1]Price List'!$J$1,VLOOKUP(N1436,'[1]Price List'!$A$1:$K$104,10,0),IF(AH1436='[1]Price List'!$K$1,VLOOKUP(N1436,'[1]Price List'!$A$1:$K$104,11,0))))))))))))+(IF(AH1436='[1]Price List'!$B$1,VLOOKUP(O1436,'[1]Price List'!$A$1:$K$104,2,0),IF(AH1436='[1]Price List'!$C$1,VLOOKUP(O1436,'[1]Price List'!$A$1:$K$104,3,0),IF(AH1436='[1]Price List'!$D$1,VLOOKUP(O1436,'[1]Price List'!$A$1:$K$104,4,0),IF(AH1436='[1]Price List'!$E$1,VLOOKUP(O1436,'[1]Price List'!$A$1:$K$104,5,0),IF(AH1436='[1]Price List'!$F$1,VLOOKUP(O1436,'[1]Price List'!$A$1:$K$104,6,0),IF(AH1436='[1]Price List'!$G$1,VLOOKUP(O1436,'[1]Price List'!$A$1:$K$104,7,0),IF(AH1436='[1]Price List'!$H$1,VLOOKUP(O1436,'[1]Price List'!$A$1:$K$104,8,0),IF(AH1436='[1]Price List'!$I$1,VLOOKUP(O1436,'[1]Price List'!$A$1:$K$104,9,0),IF(AH1436='[1]Price List'!$J$1,VLOOKUP(O1436,'[1]Price List'!$A$1:$K$104,10,0),IF(AH1436='[1]Price List'!$K$1,VLOOKUP(O1436,'[1]Price List'!$A$1:$K$104,11,0))))))))))))</f>
        <v>6000000</v>
      </c>
      <c r="Q1436" s="69">
        <v>2015</v>
      </c>
      <c r="R1436" s="69" t="s">
        <v>1455</v>
      </c>
      <c r="S1436" s="363">
        <v>42268</v>
      </c>
      <c r="T1436" s="69"/>
      <c r="U1436" s="350"/>
      <c r="V1436" s="417"/>
      <c r="W1436" s="67" t="s">
        <v>3136</v>
      </c>
      <c r="X1436" s="69" t="s">
        <v>14418</v>
      </c>
      <c r="Y1436" s="67" t="s">
        <v>14419</v>
      </c>
      <c r="Z1436" s="123" t="s">
        <v>1877</v>
      </c>
      <c r="AA1436" s="69"/>
      <c r="AB1436" s="67" t="s">
        <v>14420</v>
      </c>
      <c r="AC1436" s="89" t="s">
        <v>12521</v>
      </c>
      <c r="AD1436" s="69"/>
      <c r="AE1436" s="69"/>
      <c r="AF1436" s="69"/>
      <c r="AG1436" s="69"/>
      <c r="AH1436" s="123" t="s">
        <v>591</v>
      </c>
      <c r="AI1436" s="123" t="s">
        <v>14493</v>
      </c>
      <c r="AJ1436" s="349">
        <v>104.01822</v>
      </c>
      <c r="AK1436" s="349">
        <v>1.1606099999999999</v>
      </c>
      <c r="AL1436" s="123"/>
      <c r="AM1436" s="123"/>
      <c r="AN1436" s="123"/>
      <c r="AO1436" s="174"/>
      <c r="AP1436" s="174"/>
      <c r="AQ1436" s="174"/>
      <c r="AR1436" s="123"/>
      <c r="AS1436" s="350"/>
      <c r="AT1436" s="350"/>
      <c r="AU1436" s="123"/>
      <c r="AV1436" s="67"/>
      <c r="AW1436" s="179"/>
      <c r="AX1436" s="84"/>
      <c r="AY1436" s="123"/>
      <c r="AZ1436" s="123" t="s">
        <v>14958</v>
      </c>
      <c r="BA1436" s="174">
        <v>42290</v>
      </c>
      <c r="BB1436" s="174">
        <v>42293</v>
      </c>
      <c r="BC1436" s="123"/>
      <c r="BD1436" s="86">
        <f t="shared" si="17"/>
        <v>6000000</v>
      </c>
      <c r="BE1436" s="86">
        <v>0</v>
      </c>
      <c r="BF1436" s="86">
        <f>+BD1436</f>
        <v>6000000</v>
      </c>
      <c r="BG1436" s="179">
        <v>42297</v>
      </c>
      <c r="BH1436" s="67" t="s">
        <v>242</v>
      </c>
      <c r="BI1436" s="123" t="s">
        <v>15144</v>
      </c>
      <c r="BJ1436" s="179">
        <v>42297</v>
      </c>
      <c r="BK1436" s="351">
        <v>42318</v>
      </c>
      <c r="BL1436" s="351"/>
      <c r="BM1436" s="179"/>
      <c r="BN1436" s="89"/>
      <c r="BQ1436" s="20">
        <v>6000000</v>
      </c>
    </row>
    <row r="1437" spans="1:70" x14ac:dyDescent="0.25">
      <c r="A1437" s="97">
        <v>1434</v>
      </c>
      <c r="B1437" s="404" t="s">
        <v>14423</v>
      </c>
      <c r="C1437" s="67"/>
      <c r="D1437" s="67"/>
      <c r="E1437" s="204"/>
      <c r="F1437" s="69"/>
      <c r="G1437" s="69"/>
      <c r="H1437" s="174"/>
      <c r="I1437" s="174"/>
      <c r="J1437" s="97" t="s">
        <v>4375</v>
      </c>
      <c r="K1437" s="95"/>
      <c r="L1437" s="88" t="s">
        <v>4377</v>
      </c>
      <c r="M1437" s="99" t="s">
        <v>5361</v>
      </c>
      <c r="N1437" s="69" t="s">
        <v>98</v>
      </c>
      <c r="O1437" s="69" t="s">
        <v>98</v>
      </c>
      <c r="P1437" s="100">
        <f>(IF(AH1437='[1]Price List'!$B$1,VLOOKUP(M1437,'[1]Price List'!$A$1:$K$104,2,0),IF(AH1437='[1]Price List'!$C$1,VLOOKUP(M1437,'[1]Price List'!$A$1:$K$104,3,0),IF(AH1437='[1]Price List'!$D$1,VLOOKUP(M1437,'[1]Price List'!$A$1:$K$104,4,0),IF(AH1437='[1]Price List'!$E$1,VLOOKUP(M1437,'[1]Price List'!$A$1:$K$104,5,0),IF(AH1437='[1]Price List'!$F$1,VLOOKUP(M1437,'[1]Price List'!$A$1:$K$104,6,0),IF(AH1437='[1]Price List'!$G$1,VLOOKUP(M1437,'[1]Price List'!$A$1:$K$104,7,0),IF(AH1437='[1]Price List'!$H$1,VLOOKUP(M1437,'[1]Price List'!$A$1:$K$104,8,0),IF(AH1437='[1]Price List'!$I$1,VLOOKUP(M1437,'[1]Price List'!$A$1:$K$104,9,0),IF(AH1437='[1]Price List'!$J$1,VLOOKUP(M1437,'[1]Price List'!$A$1:$K$104,10,0),IF(AH1437='[1]Price List'!$K$1,VLOOKUP(M1437,'[1]Price List'!$A$1:$K$104,11,0))))))))))))+(IF(AH1437='[1]Price List'!$B$1,VLOOKUP(N1437,'[1]Price List'!$A$1:$K$104,2,0),IF(AH1437='[1]Price List'!$C$1,VLOOKUP(N1437,'[1]Price List'!$A$1:$K$104,3,0),IF(AH1437='[1]Price List'!$D$1,VLOOKUP(N1437,'[1]Price List'!$A$1:$K$104,4,0),IF(AH1437='[1]Price List'!$E$1,VLOOKUP(N1437,'[1]Price List'!$A$1:$K$104,5,0),IF(AH1437='[1]Price List'!$F$1,VLOOKUP(N1437,'[1]Price List'!$A$1:$K$104,6,0),IF(AH1437='[1]Price List'!$G$1,VLOOKUP(N1437,'[1]Price List'!$A$1:$K$104,7,0),IF(AH1437='[1]Price List'!$H$1,VLOOKUP(N1437,'[1]Price List'!$A$1:$K$104,8,0),IF(AH1437='[1]Price List'!$I$1,VLOOKUP(N1437,'[1]Price List'!$A$1:$K$104,9,0),IF(AH1437='[1]Price List'!$J$1,VLOOKUP(N1437,'[1]Price List'!$A$1:$K$104,10,0),IF(AH1437='[1]Price List'!$K$1,VLOOKUP(N1437,'[1]Price List'!$A$1:$K$104,11,0))))))))))))+(IF(AH1437='[1]Price List'!$B$1,VLOOKUP(O1437,'[1]Price List'!$A$1:$K$104,2,0),IF(AH1437='[1]Price List'!$C$1,VLOOKUP(O1437,'[1]Price List'!$A$1:$K$104,3,0),IF(AH1437='[1]Price List'!$D$1,VLOOKUP(O1437,'[1]Price List'!$A$1:$K$104,4,0),IF(AH1437='[1]Price List'!$E$1,VLOOKUP(O1437,'[1]Price List'!$A$1:$K$104,5,0),IF(AH1437='[1]Price List'!$F$1,VLOOKUP(O1437,'[1]Price List'!$A$1:$K$104,6,0),IF(AH1437='[1]Price List'!$G$1,VLOOKUP(O1437,'[1]Price List'!$A$1:$K$104,7,0),IF(AH1437='[1]Price List'!$H$1,VLOOKUP(O1437,'[1]Price List'!$A$1:$K$104,8,0),IF(AH1437='[1]Price List'!$I$1,VLOOKUP(O1437,'[1]Price List'!$A$1:$K$104,9,0),IF(AH1437='[1]Price List'!$J$1,VLOOKUP(O1437,'[1]Price List'!$A$1:$K$104,10,0),IF(AH1437='[1]Price List'!$K$1,VLOOKUP(O1437,'[1]Price List'!$A$1:$K$104,11,0))))))))))))</f>
        <v>0</v>
      </c>
      <c r="Q1437" s="69">
        <v>2015</v>
      </c>
      <c r="R1437" s="69" t="s">
        <v>1455</v>
      </c>
      <c r="S1437" s="363">
        <v>42248</v>
      </c>
      <c r="T1437" s="69"/>
      <c r="U1437" s="350"/>
      <c r="V1437" s="417"/>
      <c r="W1437" s="67" t="s">
        <v>6933</v>
      </c>
      <c r="X1437" s="69" t="s">
        <v>14444</v>
      </c>
      <c r="Y1437" s="67" t="s">
        <v>6141</v>
      </c>
      <c r="Z1437" s="123" t="s">
        <v>7379</v>
      </c>
      <c r="AA1437" s="69" t="s">
        <v>6142</v>
      </c>
      <c r="AB1437" s="67"/>
      <c r="AC1437" s="89"/>
      <c r="AD1437" s="69"/>
      <c r="AE1437" s="69"/>
      <c r="AF1437" s="69"/>
      <c r="AG1437" s="69"/>
      <c r="AH1437" s="123"/>
      <c r="AI1437" s="123" t="s">
        <v>14449</v>
      </c>
      <c r="AJ1437" s="349">
        <v>115.15900000000001</v>
      </c>
      <c r="AK1437" s="349">
        <v>-8.6890000000000001</v>
      </c>
      <c r="AL1437" s="123"/>
      <c r="AM1437" s="123"/>
      <c r="AN1437" s="123"/>
      <c r="AO1437" s="174"/>
      <c r="AP1437" s="174"/>
      <c r="AQ1437" s="174"/>
      <c r="AR1437" s="123"/>
      <c r="AS1437" s="350"/>
      <c r="AT1437" s="350"/>
      <c r="AU1437" s="123"/>
      <c r="AV1437" s="67"/>
      <c r="AW1437" s="179"/>
      <c r="AX1437" s="84"/>
      <c r="AY1437" s="123"/>
      <c r="AZ1437" s="123"/>
      <c r="BA1437" s="174"/>
      <c r="BB1437" s="174"/>
      <c r="BC1437" s="123"/>
      <c r="BD1437" s="86">
        <f t="shared" si="17"/>
        <v>0</v>
      </c>
      <c r="BE1437" s="86"/>
      <c r="BF1437" s="86"/>
      <c r="BG1437" s="179"/>
      <c r="BH1437" s="67"/>
      <c r="BI1437" s="123"/>
      <c r="BJ1437" s="179"/>
      <c r="BK1437" s="351"/>
      <c r="BL1437" s="351"/>
      <c r="BM1437" s="179"/>
      <c r="BN1437" s="89"/>
      <c r="BQ1437" s="20">
        <v>8500000</v>
      </c>
    </row>
    <row r="1438" spans="1:70" x14ac:dyDescent="0.25">
      <c r="A1438" s="97">
        <v>1435</v>
      </c>
      <c r="B1438" s="404" t="s">
        <v>14424</v>
      </c>
      <c r="C1438" s="67">
        <v>4100029364</v>
      </c>
      <c r="D1438" s="67" t="s">
        <v>7379</v>
      </c>
      <c r="E1438" s="204">
        <v>8357000</v>
      </c>
      <c r="F1438" s="69" t="s">
        <v>979</v>
      </c>
      <c r="G1438" s="69">
        <v>2015</v>
      </c>
      <c r="H1438" s="174">
        <v>42242</v>
      </c>
      <c r="I1438" s="394">
        <v>42256</v>
      </c>
      <c r="J1438" s="97" t="s">
        <v>4375</v>
      </c>
      <c r="K1438" s="95"/>
      <c r="L1438" s="88" t="s">
        <v>4377</v>
      </c>
      <c r="M1438" s="99" t="s">
        <v>5361</v>
      </c>
      <c r="N1438" s="69" t="s">
        <v>98</v>
      </c>
      <c r="O1438" s="69" t="s">
        <v>98</v>
      </c>
      <c r="P1438" s="100">
        <v>3750000</v>
      </c>
      <c r="Q1438" s="69">
        <v>2015</v>
      </c>
      <c r="R1438" s="69" t="s">
        <v>1455</v>
      </c>
      <c r="S1438" s="363">
        <v>42248</v>
      </c>
      <c r="T1438" s="69"/>
      <c r="U1438" s="350"/>
      <c r="V1438" s="417"/>
      <c r="W1438" s="67" t="s">
        <v>6933</v>
      </c>
      <c r="X1438" s="69" t="s">
        <v>14445</v>
      </c>
      <c r="Y1438" s="67" t="s">
        <v>14438</v>
      </c>
      <c r="Z1438" s="123" t="s">
        <v>7379</v>
      </c>
      <c r="AA1438" s="69" t="s">
        <v>4375</v>
      </c>
      <c r="AB1438" s="67"/>
      <c r="AC1438" s="89"/>
      <c r="AD1438" s="69"/>
      <c r="AE1438" s="69"/>
      <c r="AF1438" s="69"/>
      <c r="AG1438" s="69"/>
      <c r="AH1438" s="123"/>
      <c r="AI1438" s="123" t="s">
        <v>14450</v>
      </c>
      <c r="AJ1438" s="349">
        <v>115.16500000000001</v>
      </c>
      <c r="AK1438" s="349">
        <v>-8.6780000000000008</v>
      </c>
      <c r="AL1438" s="123"/>
      <c r="AM1438" s="123"/>
      <c r="AN1438" s="123"/>
      <c r="AO1438" s="174"/>
      <c r="AP1438" s="174"/>
      <c r="AQ1438" s="174"/>
      <c r="AR1438" s="123"/>
      <c r="AS1438" s="350"/>
      <c r="AT1438" s="350"/>
      <c r="AU1438" s="123"/>
      <c r="AV1438" s="67"/>
      <c r="AW1438" s="179"/>
      <c r="AX1438" s="84"/>
      <c r="AY1438" s="123"/>
      <c r="AZ1438" s="123"/>
      <c r="BA1438" s="174">
        <v>42311</v>
      </c>
      <c r="BB1438" s="174"/>
      <c r="BC1438" s="123"/>
      <c r="BD1438" s="86">
        <f t="shared" si="17"/>
        <v>8357000</v>
      </c>
      <c r="BE1438" s="86">
        <f t="shared" ref="BE1438:BE1444" si="18">+BD1438</f>
        <v>8357000</v>
      </c>
      <c r="BF1438" s="86"/>
      <c r="BG1438" s="179"/>
      <c r="BH1438" s="67" t="s">
        <v>776</v>
      </c>
      <c r="BI1438" s="123"/>
      <c r="BJ1438" s="179"/>
      <c r="BK1438" s="351"/>
      <c r="BL1438" s="351"/>
      <c r="BM1438" s="179"/>
      <c r="BN1438" s="89"/>
      <c r="BQ1438" s="20">
        <v>8500000</v>
      </c>
    </row>
    <row r="1439" spans="1:70" x14ac:dyDescent="0.25">
      <c r="A1439" s="97">
        <v>1436</v>
      </c>
      <c r="B1439" s="404" t="s">
        <v>14425</v>
      </c>
      <c r="C1439" s="67">
        <v>4100029364</v>
      </c>
      <c r="D1439" s="67" t="s">
        <v>7379</v>
      </c>
      <c r="E1439" s="204">
        <v>8357000</v>
      </c>
      <c r="F1439" s="69" t="s">
        <v>979</v>
      </c>
      <c r="G1439" s="69">
        <v>2015</v>
      </c>
      <c r="H1439" s="174">
        <v>42242</v>
      </c>
      <c r="I1439" s="394">
        <v>42256</v>
      </c>
      <c r="J1439" s="97" t="s">
        <v>4375</v>
      </c>
      <c r="K1439" s="95"/>
      <c r="L1439" s="88" t="s">
        <v>4377</v>
      </c>
      <c r="M1439" s="99" t="s">
        <v>5361</v>
      </c>
      <c r="N1439" s="69" t="s">
        <v>98</v>
      </c>
      <c r="O1439" s="69" t="s">
        <v>98</v>
      </c>
      <c r="P1439" s="100">
        <f>(IF(AH1439='[1]Price List'!$B$1,VLOOKUP(M1439,'[1]Price List'!$A$1:$K$104,2,0),IF(AH1439='[1]Price List'!$C$1,VLOOKUP(M1439,'[1]Price List'!$A$1:$K$104,3,0),IF(AH1439='[1]Price List'!$D$1,VLOOKUP(M1439,'[1]Price List'!$A$1:$K$104,4,0),IF(AH1439='[1]Price List'!$E$1,VLOOKUP(M1439,'[1]Price List'!$A$1:$K$104,5,0),IF(AH1439='[1]Price List'!$F$1,VLOOKUP(M1439,'[1]Price List'!$A$1:$K$104,6,0),IF(AH1439='[1]Price List'!$G$1,VLOOKUP(M1439,'[1]Price List'!$A$1:$K$104,7,0),IF(AH1439='[1]Price List'!$H$1,VLOOKUP(M1439,'[1]Price List'!$A$1:$K$104,8,0),IF(AH1439='[1]Price List'!$I$1,VLOOKUP(M1439,'[1]Price List'!$A$1:$K$104,9,0),IF(AH1439='[1]Price List'!$J$1,VLOOKUP(M1439,'[1]Price List'!$A$1:$K$104,10,0),IF(AH1439='[1]Price List'!$K$1,VLOOKUP(M1439,'[1]Price List'!$A$1:$K$104,11,0))))))))))))+(IF(AH1439='[1]Price List'!$B$1,VLOOKUP(N1439,'[1]Price List'!$A$1:$K$104,2,0),IF(AH1439='[1]Price List'!$C$1,VLOOKUP(N1439,'[1]Price List'!$A$1:$K$104,3,0),IF(AH1439='[1]Price List'!$D$1,VLOOKUP(N1439,'[1]Price List'!$A$1:$K$104,4,0),IF(AH1439='[1]Price List'!$E$1,VLOOKUP(N1439,'[1]Price List'!$A$1:$K$104,5,0),IF(AH1439='[1]Price List'!$F$1,VLOOKUP(N1439,'[1]Price List'!$A$1:$K$104,6,0),IF(AH1439='[1]Price List'!$G$1,VLOOKUP(N1439,'[1]Price List'!$A$1:$K$104,7,0),IF(AH1439='[1]Price List'!$H$1,VLOOKUP(N1439,'[1]Price List'!$A$1:$K$104,8,0),IF(AH1439='[1]Price List'!$I$1,VLOOKUP(N1439,'[1]Price List'!$A$1:$K$104,9,0),IF(AH1439='[1]Price List'!$J$1,VLOOKUP(N1439,'[1]Price List'!$A$1:$K$104,10,0),IF(AH1439='[1]Price List'!$K$1,VLOOKUP(N1439,'[1]Price List'!$A$1:$K$104,11,0))))))))))))+(IF(AH1439='[1]Price List'!$B$1,VLOOKUP(O1439,'[1]Price List'!$A$1:$K$104,2,0),IF(AH1439='[1]Price List'!$C$1,VLOOKUP(O1439,'[1]Price List'!$A$1:$K$104,3,0),IF(AH1439='[1]Price List'!$D$1,VLOOKUP(O1439,'[1]Price List'!$A$1:$K$104,4,0),IF(AH1439='[1]Price List'!$E$1,VLOOKUP(O1439,'[1]Price List'!$A$1:$K$104,5,0),IF(AH1439='[1]Price List'!$F$1,VLOOKUP(O1439,'[1]Price List'!$A$1:$K$104,6,0),IF(AH1439='[1]Price List'!$G$1,VLOOKUP(O1439,'[1]Price List'!$A$1:$K$104,7,0),IF(AH1439='[1]Price List'!$H$1,VLOOKUP(O1439,'[1]Price List'!$A$1:$K$104,8,0),IF(AH1439='[1]Price List'!$I$1,VLOOKUP(O1439,'[1]Price List'!$A$1:$K$104,9,0),IF(AH1439='[1]Price List'!$J$1,VLOOKUP(O1439,'[1]Price List'!$A$1:$K$104,10,0),IF(AH1439='[1]Price List'!$K$1,VLOOKUP(O1439,'[1]Price List'!$A$1:$K$104,11,0))))))))))))</f>
        <v>0</v>
      </c>
      <c r="Q1439" s="69">
        <v>2015</v>
      </c>
      <c r="R1439" s="69" t="s">
        <v>1455</v>
      </c>
      <c r="S1439" s="363">
        <v>42248</v>
      </c>
      <c r="T1439" s="69"/>
      <c r="U1439" s="350"/>
      <c r="V1439" s="417"/>
      <c r="W1439" s="67" t="s">
        <v>6933</v>
      </c>
      <c r="X1439" s="69" t="s">
        <v>7837</v>
      </c>
      <c r="Y1439" s="67" t="s">
        <v>14439</v>
      </c>
      <c r="Z1439" s="123" t="s">
        <v>7379</v>
      </c>
      <c r="AA1439" s="69" t="s">
        <v>6142</v>
      </c>
      <c r="AB1439" s="67"/>
      <c r="AC1439" s="89"/>
      <c r="AD1439" s="69"/>
      <c r="AE1439" s="69"/>
      <c r="AF1439" s="69"/>
      <c r="AG1439" s="69"/>
      <c r="AH1439" s="123"/>
      <c r="AI1439" s="123" t="s">
        <v>14451</v>
      </c>
      <c r="AJ1439" s="349">
        <v>115.21599999999999</v>
      </c>
      <c r="AK1439" s="349">
        <v>-8.7159999999999993</v>
      </c>
      <c r="AL1439" s="123"/>
      <c r="AM1439" s="123"/>
      <c r="AN1439" s="123"/>
      <c r="AO1439" s="174"/>
      <c r="AP1439" s="174"/>
      <c r="AQ1439" s="174"/>
      <c r="AR1439" s="123"/>
      <c r="AS1439" s="350"/>
      <c r="AT1439" s="350"/>
      <c r="AU1439" s="123"/>
      <c r="AV1439" s="67"/>
      <c r="AW1439" s="179"/>
      <c r="AX1439" s="84"/>
      <c r="AY1439" s="123"/>
      <c r="AZ1439" s="123"/>
      <c r="BA1439" s="174">
        <v>42311</v>
      </c>
      <c r="BB1439" s="174"/>
      <c r="BC1439" s="123"/>
      <c r="BD1439" s="86">
        <f t="shared" si="17"/>
        <v>8357000</v>
      </c>
      <c r="BE1439" s="86">
        <f t="shared" si="18"/>
        <v>8357000</v>
      </c>
      <c r="BF1439" s="86"/>
      <c r="BG1439" s="179"/>
      <c r="BH1439" s="67" t="s">
        <v>776</v>
      </c>
      <c r="BI1439" s="123"/>
      <c r="BJ1439" s="179"/>
      <c r="BK1439" s="351"/>
      <c r="BL1439" s="351"/>
      <c r="BM1439" s="179"/>
      <c r="BN1439" s="89"/>
      <c r="BQ1439" s="20">
        <v>8500000</v>
      </c>
    </row>
    <row r="1440" spans="1:70" x14ac:dyDescent="0.25">
      <c r="A1440" s="97">
        <v>1437</v>
      </c>
      <c r="B1440" s="404" t="s">
        <v>14426</v>
      </c>
      <c r="C1440" s="67">
        <v>4100029364</v>
      </c>
      <c r="D1440" s="67" t="s">
        <v>7379</v>
      </c>
      <c r="E1440" s="204">
        <v>8357000</v>
      </c>
      <c r="F1440" s="69" t="s">
        <v>979</v>
      </c>
      <c r="G1440" s="69">
        <v>2015</v>
      </c>
      <c r="H1440" s="174">
        <v>42242</v>
      </c>
      <c r="I1440" s="394">
        <v>42256</v>
      </c>
      <c r="J1440" s="97" t="s">
        <v>4375</v>
      </c>
      <c r="K1440" s="95"/>
      <c r="L1440" s="88" t="s">
        <v>4377</v>
      </c>
      <c r="M1440" s="99" t="s">
        <v>5361</v>
      </c>
      <c r="N1440" s="69" t="s">
        <v>98</v>
      </c>
      <c r="O1440" s="69" t="s">
        <v>98</v>
      </c>
      <c r="P1440" s="100">
        <f>(IF(AH1440='[1]Price List'!$B$1,VLOOKUP(M1440,'[1]Price List'!$A$1:$K$104,2,0),IF(AH1440='[1]Price List'!$C$1,VLOOKUP(M1440,'[1]Price List'!$A$1:$K$104,3,0),IF(AH1440='[1]Price List'!$D$1,VLOOKUP(M1440,'[1]Price List'!$A$1:$K$104,4,0),IF(AH1440='[1]Price List'!$E$1,VLOOKUP(M1440,'[1]Price List'!$A$1:$K$104,5,0),IF(AH1440='[1]Price List'!$F$1,VLOOKUP(M1440,'[1]Price List'!$A$1:$K$104,6,0),IF(AH1440='[1]Price List'!$G$1,VLOOKUP(M1440,'[1]Price List'!$A$1:$K$104,7,0),IF(AH1440='[1]Price List'!$H$1,VLOOKUP(M1440,'[1]Price List'!$A$1:$K$104,8,0),IF(AH1440='[1]Price List'!$I$1,VLOOKUP(M1440,'[1]Price List'!$A$1:$K$104,9,0),IF(AH1440='[1]Price List'!$J$1,VLOOKUP(M1440,'[1]Price List'!$A$1:$K$104,10,0),IF(AH1440='[1]Price List'!$K$1,VLOOKUP(M1440,'[1]Price List'!$A$1:$K$104,11,0))))))))))))+(IF(AH1440='[1]Price List'!$B$1,VLOOKUP(N1440,'[1]Price List'!$A$1:$K$104,2,0),IF(AH1440='[1]Price List'!$C$1,VLOOKUP(N1440,'[1]Price List'!$A$1:$K$104,3,0),IF(AH1440='[1]Price List'!$D$1,VLOOKUP(N1440,'[1]Price List'!$A$1:$K$104,4,0),IF(AH1440='[1]Price List'!$E$1,VLOOKUP(N1440,'[1]Price List'!$A$1:$K$104,5,0),IF(AH1440='[1]Price List'!$F$1,VLOOKUP(N1440,'[1]Price List'!$A$1:$K$104,6,0),IF(AH1440='[1]Price List'!$G$1,VLOOKUP(N1440,'[1]Price List'!$A$1:$K$104,7,0),IF(AH1440='[1]Price List'!$H$1,VLOOKUP(N1440,'[1]Price List'!$A$1:$K$104,8,0),IF(AH1440='[1]Price List'!$I$1,VLOOKUP(N1440,'[1]Price List'!$A$1:$K$104,9,0),IF(AH1440='[1]Price List'!$J$1,VLOOKUP(N1440,'[1]Price List'!$A$1:$K$104,10,0),IF(AH1440='[1]Price List'!$K$1,VLOOKUP(N1440,'[1]Price List'!$A$1:$K$104,11,0))))))))))))+(IF(AH1440='[1]Price List'!$B$1,VLOOKUP(O1440,'[1]Price List'!$A$1:$K$104,2,0),IF(AH1440='[1]Price List'!$C$1,VLOOKUP(O1440,'[1]Price List'!$A$1:$K$104,3,0),IF(AH1440='[1]Price List'!$D$1,VLOOKUP(O1440,'[1]Price List'!$A$1:$K$104,4,0),IF(AH1440='[1]Price List'!$E$1,VLOOKUP(O1440,'[1]Price List'!$A$1:$K$104,5,0),IF(AH1440='[1]Price List'!$F$1,VLOOKUP(O1440,'[1]Price List'!$A$1:$K$104,6,0),IF(AH1440='[1]Price List'!$G$1,VLOOKUP(O1440,'[1]Price List'!$A$1:$K$104,7,0),IF(AH1440='[1]Price List'!$H$1,VLOOKUP(O1440,'[1]Price List'!$A$1:$K$104,8,0),IF(AH1440='[1]Price List'!$I$1,VLOOKUP(O1440,'[1]Price List'!$A$1:$K$104,9,0),IF(AH1440='[1]Price List'!$J$1,VLOOKUP(O1440,'[1]Price List'!$A$1:$K$104,10,0),IF(AH1440='[1]Price List'!$K$1,VLOOKUP(O1440,'[1]Price List'!$A$1:$K$104,11,0))))))))))))</f>
        <v>0</v>
      </c>
      <c r="Q1440" s="69">
        <v>2015</v>
      </c>
      <c r="R1440" s="69" t="s">
        <v>1455</v>
      </c>
      <c r="S1440" s="363">
        <v>42248</v>
      </c>
      <c r="T1440" s="69"/>
      <c r="U1440" s="350"/>
      <c r="V1440" s="417"/>
      <c r="W1440" s="67" t="s">
        <v>6933</v>
      </c>
      <c r="X1440" s="69" t="s">
        <v>14446</v>
      </c>
      <c r="Y1440" s="67" t="s">
        <v>14440</v>
      </c>
      <c r="Z1440" s="123" t="s">
        <v>7379</v>
      </c>
      <c r="AA1440" s="69" t="s">
        <v>4375</v>
      </c>
      <c r="AB1440" s="67"/>
      <c r="AC1440" s="89"/>
      <c r="AD1440" s="69"/>
      <c r="AE1440" s="69"/>
      <c r="AF1440" s="69"/>
      <c r="AG1440" s="69"/>
      <c r="AH1440" s="123"/>
      <c r="AI1440" s="123" t="s">
        <v>14452</v>
      </c>
      <c r="AJ1440" s="349">
        <v>115.217</v>
      </c>
      <c r="AK1440" s="349">
        <v>-8.7119999999999997</v>
      </c>
      <c r="AL1440" s="123"/>
      <c r="AM1440" s="123"/>
      <c r="AN1440" s="123"/>
      <c r="AO1440" s="174"/>
      <c r="AP1440" s="174"/>
      <c r="AQ1440" s="174"/>
      <c r="AR1440" s="123"/>
      <c r="AS1440" s="350"/>
      <c r="AT1440" s="350"/>
      <c r="AU1440" s="123"/>
      <c r="AV1440" s="67"/>
      <c r="AW1440" s="179"/>
      <c r="AX1440" s="84"/>
      <c r="AY1440" s="123"/>
      <c r="AZ1440" s="123"/>
      <c r="BA1440" s="174">
        <v>42311</v>
      </c>
      <c r="BB1440" s="174"/>
      <c r="BC1440" s="123"/>
      <c r="BD1440" s="86">
        <f t="shared" si="17"/>
        <v>8357000</v>
      </c>
      <c r="BE1440" s="86">
        <f t="shared" si="18"/>
        <v>8357000</v>
      </c>
      <c r="BF1440" s="86"/>
      <c r="BG1440" s="179"/>
      <c r="BH1440" s="67" t="s">
        <v>776</v>
      </c>
      <c r="BI1440" s="123"/>
      <c r="BJ1440" s="179"/>
      <c r="BK1440" s="351"/>
      <c r="BL1440" s="351"/>
      <c r="BM1440" s="179"/>
      <c r="BN1440" s="89"/>
      <c r="BQ1440" s="20">
        <v>8500000</v>
      </c>
    </row>
    <row r="1441" spans="1:70" x14ac:dyDescent="0.25">
      <c r="A1441" s="97">
        <v>1438</v>
      </c>
      <c r="B1441" s="404" t="s">
        <v>14427</v>
      </c>
      <c r="C1441" s="67">
        <v>4100029364</v>
      </c>
      <c r="D1441" s="67" t="s">
        <v>7379</v>
      </c>
      <c r="E1441" s="204">
        <v>8357000</v>
      </c>
      <c r="F1441" s="69" t="s">
        <v>979</v>
      </c>
      <c r="G1441" s="69">
        <v>2015</v>
      </c>
      <c r="H1441" s="174">
        <v>42242</v>
      </c>
      <c r="I1441" s="394">
        <v>42256</v>
      </c>
      <c r="J1441" s="97" t="s">
        <v>4375</v>
      </c>
      <c r="K1441" s="95"/>
      <c r="L1441" s="88" t="s">
        <v>4377</v>
      </c>
      <c r="M1441" s="99" t="s">
        <v>5361</v>
      </c>
      <c r="N1441" s="69" t="s">
        <v>98</v>
      </c>
      <c r="O1441" s="69" t="s">
        <v>98</v>
      </c>
      <c r="P1441" s="100">
        <v>3750000</v>
      </c>
      <c r="Q1441" s="69">
        <v>2015</v>
      </c>
      <c r="R1441" s="69" t="s">
        <v>1455</v>
      </c>
      <c r="S1441" s="363">
        <v>42248</v>
      </c>
      <c r="T1441" s="69"/>
      <c r="U1441" s="350"/>
      <c r="V1441" s="417"/>
      <c r="W1441" s="67" t="s">
        <v>6933</v>
      </c>
      <c r="X1441" s="69" t="s">
        <v>14447</v>
      </c>
      <c r="Y1441" s="67" t="s">
        <v>14441</v>
      </c>
      <c r="Z1441" s="123" t="s">
        <v>7379</v>
      </c>
      <c r="AA1441" s="69" t="s">
        <v>4375</v>
      </c>
      <c r="AB1441" s="67"/>
      <c r="AC1441" s="89"/>
      <c r="AD1441" s="69"/>
      <c r="AE1441" s="69"/>
      <c r="AF1441" s="69"/>
      <c r="AG1441" s="69"/>
      <c r="AH1441" s="123"/>
      <c r="AI1441" s="123" t="s">
        <v>14453</v>
      </c>
      <c r="AJ1441" s="349">
        <v>115.221</v>
      </c>
      <c r="AK1441" s="349">
        <v>-8.6790000000000003</v>
      </c>
      <c r="AL1441" s="123"/>
      <c r="AM1441" s="123"/>
      <c r="AN1441" s="123"/>
      <c r="AO1441" s="174"/>
      <c r="AP1441" s="174"/>
      <c r="AQ1441" s="174"/>
      <c r="AR1441" s="123"/>
      <c r="AS1441" s="350"/>
      <c r="AT1441" s="350"/>
      <c r="AU1441" s="123"/>
      <c r="AV1441" s="67"/>
      <c r="AW1441" s="179"/>
      <c r="AX1441" s="84"/>
      <c r="AY1441" s="123"/>
      <c r="AZ1441" s="123"/>
      <c r="BA1441" s="174">
        <v>42311</v>
      </c>
      <c r="BB1441" s="174"/>
      <c r="BC1441" s="123"/>
      <c r="BD1441" s="86">
        <f t="shared" si="17"/>
        <v>8357000</v>
      </c>
      <c r="BE1441" s="86">
        <f t="shared" si="18"/>
        <v>8357000</v>
      </c>
      <c r="BF1441" s="86"/>
      <c r="BG1441" s="179"/>
      <c r="BH1441" s="67" t="s">
        <v>776</v>
      </c>
      <c r="BI1441" s="123"/>
      <c r="BJ1441" s="179"/>
      <c r="BK1441" s="351"/>
      <c r="BL1441" s="351"/>
      <c r="BM1441" s="179"/>
      <c r="BN1441" s="89"/>
      <c r="BQ1441" s="20">
        <v>8500000</v>
      </c>
    </row>
    <row r="1442" spans="1:70" x14ac:dyDescent="0.25">
      <c r="A1442" s="97">
        <v>1439</v>
      </c>
      <c r="B1442" s="404" t="s">
        <v>14428</v>
      </c>
      <c r="C1442" s="67">
        <v>4100029364</v>
      </c>
      <c r="D1442" s="67" t="s">
        <v>7379</v>
      </c>
      <c r="E1442" s="204">
        <v>8357000</v>
      </c>
      <c r="F1442" s="69" t="s">
        <v>979</v>
      </c>
      <c r="G1442" s="69">
        <v>2015</v>
      </c>
      <c r="H1442" s="174">
        <v>42242</v>
      </c>
      <c r="I1442" s="394">
        <v>42256</v>
      </c>
      <c r="J1442" s="97" t="s">
        <v>4375</v>
      </c>
      <c r="K1442" s="95"/>
      <c r="L1442" s="88" t="s">
        <v>4377</v>
      </c>
      <c r="M1442" s="99" t="s">
        <v>5361</v>
      </c>
      <c r="N1442" s="69" t="s">
        <v>98</v>
      </c>
      <c r="O1442" s="69" t="s">
        <v>98</v>
      </c>
      <c r="P1442" s="100">
        <f>(IF(AH1442='[1]Price List'!$B$1,VLOOKUP(M1442,'[1]Price List'!$A$1:$K$104,2,0),IF(AH1442='[1]Price List'!$C$1,VLOOKUP(M1442,'[1]Price List'!$A$1:$K$104,3,0),IF(AH1442='[1]Price List'!$D$1,VLOOKUP(M1442,'[1]Price List'!$A$1:$K$104,4,0),IF(AH1442='[1]Price List'!$E$1,VLOOKUP(M1442,'[1]Price List'!$A$1:$K$104,5,0),IF(AH1442='[1]Price List'!$F$1,VLOOKUP(M1442,'[1]Price List'!$A$1:$K$104,6,0),IF(AH1442='[1]Price List'!$G$1,VLOOKUP(M1442,'[1]Price List'!$A$1:$K$104,7,0),IF(AH1442='[1]Price List'!$H$1,VLOOKUP(M1442,'[1]Price List'!$A$1:$K$104,8,0),IF(AH1442='[1]Price List'!$I$1,VLOOKUP(M1442,'[1]Price List'!$A$1:$K$104,9,0),IF(AH1442='[1]Price List'!$J$1,VLOOKUP(M1442,'[1]Price List'!$A$1:$K$104,10,0),IF(AH1442='[1]Price List'!$K$1,VLOOKUP(M1442,'[1]Price List'!$A$1:$K$104,11,0))))))))))))+(IF(AH1442='[1]Price List'!$B$1,VLOOKUP(N1442,'[1]Price List'!$A$1:$K$104,2,0),IF(AH1442='[1]Price List'!$C$1,VLOOKUP(N1442,'[1]Price List'!$A$1:$K$104,3,0),IF(AH1442='[1]Price List'!$D$1,VLOOKUP(N1442,'[1]Price List'!$A$1:$K$104,4,0),IF(AH1442='[1]Price List'!$E$1,VLOOKUP(N1442,'[1]Price List'!$A$1:$K$104,5,0),IF(AH1442='[1]Price List'!$F$1,VLOOKUP(N1442,'[1]Price List'!$A$1:$K$104,6,0),IF(AH1442='[1]Price List'!$G$1,VLOOKUP(N1442,'[1]Price List'!$A$1:$K$104,7,0),IF(AH1442='[1]Price List'!$H$1,VLOOKUP(N1442,'[1]Price List'!$A$1:$K$104,8,0),IF(AH1442='[1]Price List'!$I$1,VLOOKUP(N1442,'[1]Price List'!$A$1:$K$104,9,0),IF(AH1442='[1]Price List'!$J$1,VLOOKUP(N1442,'[1]Price List'!$A$1:$K$104,10,0),IF(AH1442='[1]Price List'!$K$1,VLOOKUP(N1442,'[1]Price List'!$A$1:$K$104,11,0))))))))))))+(IF(AH1442='[1]Price List'!$B$1,VLOOKUP(O1442,'[1]Price List'!$A$1:$K$104,2,0),IF(AH1442='[1]Price List'!$C$1,VLOOKUP(O1442,'[1]Price List'!$A$1:$K$104,3,0),IF(AH1442='[1]Price List'!$D$1,VLOOKUP(O1442,'[1]Price List'!$A$1:$K$104,4,0),IF(AH1442='[1]Price List'!$E$1,VLOOKUP(O1442,'[1]Price List'!$A$1:$K$104,5,0),IF(AH1442='[1]Price List'!$F$1,VLOOKUP(O1442,'[1]Price List'!$A$1:$K$104,6,0),IF(AH1442='[1]Price List'!$G$1,VLOOKUP(O1442,'[1]Price List'!$A$1:$K$104,7,0),IF(AH1442='[1]Price List'!$H$1,VLOOKUP(O1442,'[1]Price List'!$A$1:$K$104,8,0),IF(AH1442='[1]Price List'!$I$1,VLOOKUP(O1442,'[1]Price List'!$A$1:$K$104,9,0),IF(AH1442='[1]Price List'!$J$1,VLOOKUP(O1442,'[1]Price List'!$A$1:$K$104,10,0),IF(AH1442='[1]Price List'!$K$1,VLOOKUP(O1442,'[1]Price List'!$A$1:$K$104,11,0))))))))))))</f>
        <v>0</v>
      </c>
      <c r="Q1442" s="69">
        <v>2015</v>
      </c>
      <c r="R1442" s="69" t="s">
        <v>1455</v>
      </c>
      <c r="S1442" s="363">
        <v>42248</v>
      </c>
      <c r="T1442" s="69"/>
      <c r="U1442" s="350"/>
      <c r="V1442" s="417"/>
      <c r="W1442" s="67" t="s">
        <v>6933</v>
      </c>
      <c r="X1442" s="69" t="s">
        <v>14448</v>
      </c>
      <c r="Y1442" s="67" t="s">
        <v>14442</v>
      </c>
      <c r="Z1442" s="123" t="s">
        <v>7379</v>
      </c>
      <c r="AA1442" s="69" t="s">
        <v>4375</v>
      </c>
      <c r="AB1442" s="67"/>
      <c r="AC1442" s="89"/>
      <c r="AD1442" s="69"/>
      <c r="AE1442" s="69"/>
      <c r="AF1442" s="69"/>
      <c r="AG1442" s="69"/>
      <c r="AH1442" s="123"/>
      <c r="AI1442" s="123" t="s">
        <v>14454</v>
      </c>
      <c r="AJ1442" s="349">
        <v>115.188</v>
      </c>
      <c r="AK1442" s="349">
        <v>-8.6620000000000008</v>
      </c>
      <c r="AL1442" s="123"/>
      <c r="AM1442" s="123"/>
      <c r="AN1442" s="123"/>
      <c r="AO1442" s="174"/>
      <c r="AP1442" s="174"/>
      <c r="AQ1442" s="174"/>
      <c r="AR1442" s="123"/>
      <c r="AS1442" s="350"/>
      <c r="AT1442" s="350"/>
      <c r="AU1442" s="123"/>
      <c r="AV1442" s="67"/>
      <c r="AW1442" s="179"/>
      <c r="AX1442" s="84"/>
      <c r="AY1442" s="123"/>
      <c r="AZ1442" s="123"/>
      <c r="BA1442" s="174">
        <v>42311</v>
      </c>
      <c r="BB1442" s="174"/>
      <c r="BC1442" s="123"/>
      <c r="BD1442" s="86">
        <f t="shared" si="17"/>
        <v>8357000</v>
      </c>
      <c r="BE1442" s="86">
        <f t="shared" si="18"/>
        <v>8357000</v>
      </c>
      <c r="BF1442" s="86"/>
      <c r="BG1442" s="179"/>
      <c r="BH1442" s="67" t="s">
        <v>776</v>
      </c>
      <c r="BI1442" s="123"/>
      <c r="BJ1442" s="179"/>
      <c r="BK1442" s="351"/>
      <c r="BL1442" s="351"/>
      <c r="BM1442" s="179"/>
      <c r="BN1442" s="89"/>
      <c r="BQ1442" s="20">
        <v>8500000</v>
      </c>
    </row>
    <row r="1443" spans="1:70" x14ac:dyDescent="0.25">
      <c r="A1443" s="97">
        <v>1440</v>
      </c>
      <c r="B1443" s="404" t="s">
        <v>14429</v>
      </c>
      <c r="C1443" s="67">
        <v>4100029364</v>
      </c>
      <c r="D1443" s="67" t="s">
        <v>7379</v>
      </c>
      <c r="E1443" s="204">
        <v>8357000</v>
      </c>
      <c r="F1443" s="69" t="s">
        <v>979</v>
      </c>
      <c r="G1443" s="69">
        <v>2015</v>
      </c>
      <c r="H1443" s="174">
        <v>42242</v>
      </c>
      <c r="I1443" s="394">
        <v>42256</v>
      </c>
      <c r="J1443" s="97" t="s">
        <v>4375</v>
      </c>
      <c r="K1443" s="95"/>
      <c r="L1443" s="88" t="s">
        <v>4377</v>
      </c>
      <c r="M1443" s="99" t="s">
        <v>5361</v>
      </c>
      <c r="N1443" s="69" t="s">
        <v>98</v>
      </c>
      <c r="O1443" s="69" t="s">
        <v>98</v>
      </c>
      <c r="P1443" s="100">
        <f>(IF(AH1443='[1]Price List'!$B$1,VLOOKUP(M1443,'[1]Price List'!$A$1:$K$104,2,0),IF(AH1443='[1]Price List'!$C$1,VLOOKUP(M1443,'[1]Price List'!$A$1:$K$104,3,0),IF(AH1443='[1]Price List'!$D$1,VLOOKUP(M1443,'[1]Price List'!$A$1:$K$104,4,0),IF(AH1443='[1]Price List'!$E$1,VLOOKUP(M1443,'[1]Price List'!$A$1:$K$104,5,0),IF(AH1443='[1]Price List'!$F$1,VLOOKUP(M1443,'[1]Price List'!$A$1:$K$104,6,0),IF(AH1443='[1]Price List'!$G$1,VLOOKUP(M1443,'[1]Price List'!$A$1:$K$104,7,0),IF(AH1443='[1]Price List'!$H$1,VLOOKUP(M1443,'[1]Price List'!$A$1:$K$104,8,0),IF(AH1443='[1]Price List'!$I$1,VLOOKUP(M1443,'[1]Price List'!$A$1:$K$104,9,0),IF(AH1443='[1]Price List'!$J$1,VLOOKUP(M1443,'[1]Price List'!$A$1:$K$104,10,0),IF(AH1443='[1]Price List'!$K$1,VLOOKUP(M1443,'[1]Price List'!$A$1:$K$104,11,0))))))))))))+(IF(AH1443='[1]Price List'!$B$1,VLOOKUP(N1443,'[1]Price List'!$A$1:$K$104,2,0),IF(AH1443='[1]Price List'!$C$1,VLOOKUP(N1443,'[1]Price List'!$A$1:$K$104,3,0),IF(AH1443='[1]Price List'!$D$1,VLOOKUP(N1443,'[1]Price List'!$A$1:$K$104,4,0),IF(AH1443='[1]Price List'!$E$1,VLOOKUP(N1443,'[1]Price List'!$A$1:$K$104,5,0),IF(AH1443='[1]Price List'!$F$1,VLOOKUP(N1443,'[1]Price List'!$A$1:$K$104,6,0),IF(AH1443='[1]Price List'!$G$1,VLOOKUP(N1443,'[1]Price List'!$A$1:$K$104,7,0),IF(AH1443='[1]Price List'!$H$1,VLOOKUP(N1443,'[1]Price List'!$A$1:$K$104,8,0),IF(AH1443='[1]Price List'!$I$1,VLOOKUP(N1443,'[1]Price List'!$A$1:$K$104,9,0),IF(AH1443='[1]Price List'!$J$1,VLOOKUP(N1443,'[1]Price List'!$A$1:$K$104,10,0),IF(AH1443='[1]Price List'!$K$1,VLOOKUP(N1443,'[1]Price List'!$A$1:$K$104,11,0))))))))))))+(IF(AH1443='[1]Price List'!$B$1,VLOOKUP(O1443,'[1]Price List'!$A$1:$K$104,2,0),IF(AH1443='[1]Price List'!$C$1,VLOOKUP(O1443,'[1]Price List'!$A$1:$K$104,3,0),IF(AH1443='[1]Price List'!$D$1,VLOOKUP(O1443,'[1]Price List'!$A$1:$K$104,4,0),IF(AH1443='[1]Price List'!$E$1,VLOOKUP(O1443,'[1]Price List'!$A$1:$K$104,5,0),IF(AH1443='[1]Price List'!$F$1,VLOOKUP(O1443,'[1]Price List'!$A$1:$K$104,6,0),IF(AH1443='[1]Price List'!$G$1,VLOOKUP(O1443,'[1]Price List'!$A$1:$K$104,7,0),IF(AH1443='[1]Price List'!$H$1,VLOOKUP(O1443,'[1]Price List'!$A$1:$K$104,8,0),IF(AH1443='[1]Price List'!$I$1,VLOOKUP(O1443,'[1]Price List'!$A$1:$K$104,9,0),IF(AH1443='[1]Price List'!$J$1,VLOOKUP(O1443,'[1]Price List'!$A$1:$K$104,10,0),IF(AH1443='[1]Price List'!$K$1,VLOOKUP(O1443,'[1]Price List'!$A$1:$K$104,11,0))))))))))))</f>
        <v>0</v>
      </c>
      <c r="Q1443" s="69">
        <v>2015</v>
      </c>
      <c r="R1443" s="69" t="s">
        <v>1455</v>
      </c>
      <c r="S1443" s="363">
        <v>42248</v>
      </c>
      <c r="T1443" s="69"/>
      <c r="U1443" s="350"/>
      <c r="V1443" s="417"/>
      <c r="W1443" s="67" t="s">
        <v>6933</v>
      </c>
      <c r="X1443" s="69" t="s">
        <v>15123</v>
      </c>
      <c r="Y1443" s="67" t="s">
        <v>14443</v>
      </c>
      <c r="Z1443" s="123" t="s">
        <v>7379</v>
      </c>
      <c r="AA1443" s="69" t="s">
        <v>4375</v>
      </c>
      <c r="AB1443" s="67"/>
      <c r="AC1443" s="89"/>
      <c r="AD1443" s="69"/>
      <c r="AE1443" s="69"/>
      <c r="AF1443" s="69"/>
      <c r="AG1443" s="69"/>
      <c r="AH1443" s="123"/>
      <c r="AI1443" s="123" t="s">
        <v>14455</v>
      </c>
      <c r="AJ1443" s="349">
        <v>115.19799999999999</v>
      </c>
      <c r="AK1443" s="349">
        <v>-8.6539999999999999</v>
      </c>
      <c r="AL1443" s="123"/>
      <c r="AM1443" s="123"/>
      <c r="AN1443" s="123"/>
      <c r="AO1443" s="174"/>
      <c r="AP1443" s="174"/>
      <c r="AQ1443" s="174"/>
      <c r="AR1443" s="123"/>
      <c r="AS1443" s="350"/>
      <c r="AT1443" s="350"/>
      <c r="AU1443" s="123"/>
      <c r="AV1443" s="67"/>
      <c r="AW1443" s="179"/>
      <c r="AX1443" s="84"/>
      <c r="AY1443" s="123"/>
      <c r="AZ1443" s="123"/>
      <c r="BA1443" s="174">
        <v>42311</v>
      </c>
      <c r="BB1443" s="174"/>
      <c r="BC1443" s="123"/>
      <c r="BD1443" s="86">
        <f t="shared" si="17"/>
        <v>8357000</v>
      </c>
      <c r="BE1443" s="86">
        <f t="shared" si="18"/>
        <v>8357000</v>
      </c>
      <c r="BF1443" s="86"/>
      <c r="BG1443" s="179"/>
      <c r="BH1443" s="67" t="s">
        <v>776</v>
      </c>
      <c r="BI1443" s="123"/>
      <c r="BJ1443" s="179"/>
      <c r="BK1443" s="351"/>
      <c r="BL1443" s="351"/>
      <c r="BM1443" s="179"/>
      <c r="BN1443" s="89"/>
      <c r="BQ1443" s="20">
        <v>8500000</v>
      </c>
    </row>
    <row r="1444" spans="1:70" x14ac:dyDescent="0.25">
      <c r="A1444" s="97">
        <v>1441</v>
      </c>
      <c r="B1444" s="404" t="s">
        <v>14430</v>
      </c>
      <c r="C1444" s="67">
        <v>4100029364</v>
      </c>
      <c r="D1444" s="67" t="s">
        <v>7379</v>
      </c>
      <c r="E1444" s="204">
        <v>8357000</v>
      </c>
      <c r="F1444" s="69" t="s">
        <v>979</v>
      </c>
      <c r="G1444" s="69">
        <v>2015</v>
      </c>
      <c r="H1444" s="174">
        <v>42242</v>
      </c>
      <c r="I1444" s="394">
        <v>42256</v>
      </c>
      <c r="J1444" s="97" t="s">
        <v>4375</v>
      </c>
      <c r="K1444" s="95"/>
      <c r="L1444" s="88" t="s">
        <v>4377</v>
      </c>
      <c r="M1444" s="99" t="s">
        <v>5361</v>
      </c>
      <c r="N1444" s="69" t="s">
        <v>98</v>
      </c>
      <c r="O1444" s="69" t="s">
        <v>98</v>
      </c>
      <c r="P1444" s="100">
        <f>(IF(AH1444='[1]Price List'!$B$1,VLOOKUP(M1444,'[1]Price List'!$A$1:$K$104,2,0),IF(AH1444='[1]Price List'!$C$1,VLOOKUP(M1444,'[1]Price List'!$A$1:$K$104,3,0),IF(AH1444='[1]Price List'!$D$1,VLOOKUP(M1444,'[1]Price List'!$A$1:$K$104,4,0),IF(AH1444='[1]Price List'!$E$1,VLOOKUP(M1444,'[1]Price List'!$A$1:$K$104,5,0),IF(AH1444='[1]Price List'!$F$1,VLOOKUP(M1444,'[1]Price List'!$A$1:$K$104,6,0),IF(AH1444='[1]Price List'!$G$1,VLOOKUP(M1444,'[1]Price List'!$A$1:$K$104,7,0),IF(AH1444='[1]Price List'!$H$1,VLOOKUP(M1444,'[1]Price List'!$A$1:$K$104,8,0),IF(AH1444='[1]Price List'!$I$1,VLOOKUP(M1444,'[1]Price List'!$A$1:$K$104,9,0),IF(AH1444='[1]Price List'!$J$1,VLOOKUP(M1444,'[1]Price List'!$A$1:$K$104,10,0),IF(AH1444='[1]Price List'!$K$1,VLOOKUP(M1444,'[1]Price List'!$A$1:$K$104,11,0))))))))))))+(IF(AH1444='[1]Price List'!$B$1,VLOOKUP(N1444,'[1]Price List'!$A$1:$K$104,2,0),IF(AH1444='[1]Price List'!$C$1,VLOOKUP(N1444,'[1]Price List'!$A$1:$K$104,3,0),IF(AH1444='[1]Price List'!$D$1,VLOOKUP(N1444,'[1]Price List'!$A$1:$K$104,4,0),IF(AH1444='[1]Price List'!$E$1,VLOOKUP(N1444,'[1]Price List'!$A$1:$K$104,5,0),IF(AH1444='[1]Price List'!$F$1,VLOOKUP(N1444,'[1]Price List'!$A$1:$K$104,6,0),IF(AH1444='[1]Price List'!$G$1,VLOOKUP(N1444,'[1]Price List'!$A$1:$K$104,7,0),IF(AH1444='[1]Price List'!$H$1,VLOOKUP(N1444,'[1]Price List'!$A$1:$K$104,8,0),IF(AH1444='[1]Price List'!$I$1,VLOOKUP(N1444,'[1]Price List'!$A$1:$K$104,9,0),IF(AH1444='[1]Price List'!$J$1,VLOOKUP(N1444,'[1]Price List'!$A$1:$K$104,10,0),IF(AH1444='[1]Price List'!$K$1,VLOOKUP(N1444,'[1]Price List'!$A$1:$K$104,11,0))))))))))))+(IF(AH1444='[1]Price List'!$B$1,VLOOKUP(O1444,'[1]Price List'!$A$1:$K$104,2,0),IF(AH1444='[1]Price List'!$C$1,VLOOKUP(O1444,'[1]Price List'!$A$1:$K$104,3,0),IF(AH1444='[1]Price List'!$D$1,VLOOKUP(O1444,'[1]Price List'!$A$1:$K$104,4,0),IF(AH1444='[1]Price List'!$E$1,VLOOKUP(O1444,'[1]Price List'!$A$1:$K$104,5,0),IF(AH1444='[1]Price List'!$F$1,VLOOKUP(O1444,'[1]Price List'!$A$1:$K$104,6,0),IF(AH1444='[1]Price List'!$G$1,VLOOKUP(O1444,'[1]Price List'!$A$1:$K$104,7,0),IF(AH1444='[1]Price List'!$H$1,VLOOKUP(O1444,'[1]Price List'!$A$1:$K$104,8,0),IF(AH1444='[1]Price List'!$I$1,VLOOKUP(O1444,'[1]Price List'!$A$1:$K$104,9,0),IF(AH1444='[1]Price List'!$J$1,VLOOKUP(O1444,'[1]Price List'!$A$1:$K$104,10,0),IF(AH1444='[1]Price List'!$K$1,VLOOKUP(O1444,'[1]Price List'!$A$1:$K$104,11,0))))))))))))</f>
        <v>0</v>
      </c>
      <c r="Q1444" s="69">
        <v>2015</v>
      </c>
      <c r="R1444" s="69" t="s">
        <v>1455</v>
      </c>
      <c r="S1444" s="363">
        <v>42248</v>
      </c>
      <c r="T1444" s="69"/>
      <c r="U1444" s="350"/>
      <c r="V1444" s="417"/>
      <c r="W1444" s="67" t="s">
        <v>6933</v>
      </c>
      <c r="X1444" s="69" t="s">
        <v>7851</v>
      </c>
      <c r="Y1444" s="67" t="s">
        <v>7852</v>
      </c>
      <c r="Z1444" s="123" t="s">
        <v>7379</v>
      </c>
      <c r="AA1444" s="69" t="s">
        <v>4375</v>
      </c>
      <c r="AB1444" s="67"/>
      <c r="AC1444" s="89"/>
      <c r="AD1444" s="69"/>
      <c r="AE1444" s="69"/>
      <c r="AF1444" s="69"/>
      <c r="AG1444" s="69"/>
      <c r="AH1444" s="123"/>
      <c r="AI1444" s="123" t="s">
        <v>14456</v>
      </c>
      <c r="AJ1444" s="349">
        <v>115.17100000000001</v>
      </c>
      <c r="AK1444" s="349">
        <v>-8.625</v>
      </c>
      <c r="AL1444" s="123"/>
      <c r="AM1444" s="123"/>
      <c r="AN1444" s="123"/>
      <c r="AO1444" s="174"/>
      <c r="AP1444" s="174"/>
      <c r="AQ1444" s="174"/>
      <c r="AR1444" s="123"/>
      <c r="AS1444" s="350"/>
      <c r="AT1444" s="350"/>
      <c r="AU1444" s="123"/>
      <c r="AV1444" s="67"/>
      <c r="AW1444" s="179"/>
      <c r="AX1444" s="84"/>
      <c r="AY1444" s="123"/>
      <c r="AZ1444" s="123"/>
      <c r="BA1444" s="174">
        <v>42311</v>
      </c>
      <c r="BB1444" s="174"/>
      <c r="BC1444" s="123"/>
      <c r="BD1444" s="86">
        <f t="shared" si="17"/>
        <v>8357000</v>
      </c>
      <c r="BE1444" s="86">
        <f t="shared" si="18"/>
        <v>8357000</v>
      </c>
      <c r="BF1444" s="86"/>
      <c r="BG1444" s="179"/>
      <c r="BH1444" s="67" t="s">
        <v>776</v>
      </c>
      <c r="BI1444" s="123"/>
      <c r="BJ1444" s="179"/>
      <c r="BK1444" s="351"/>
      <c r="BL1444" s="351"/>
      <c r="BM1444" s="179"/>
      <c r="BN1444" s="89"/>
      <c r="BQ1444" s="20">
        <v>8500000</v>
      </c>
    </row>
    <row r="1445" spans="1:70" x14ac:dyDescent="0.25">
      <c r="A1445" s="97">
        <v>1442</v>
      </c>
      <c r="B1445" s="404" t="s">
        <v>14431</v>
      </c>
      <c r="C1445" s="67"/>
      <c r="D1445" s="67"/>
      <c r="E1445" s="204"/>
      <c r="F1445" s="69"/>
      <c r="G1445" s="69"/>
      <c r="H1445" s="174"/>
      <c r="I1445" s="174"/>
      <c r="J1445" s="97" t="s">
        <v>4375</v>
      </c>
      <c r="K1445" s="95"/>
      <c r="L1445" s="88" t="s">
        <v>4377</v>
      </c>
      <c r="M1445" s="99" t="s">
        <v>5361</v>
      </c>
      <c r="N1445" s="69" t="s">
        <v>98</v>
      </c>
      <c r="O1445" s="69" t="s">
        <v>98</v>
      </c>
      <c r="P1445" s="100" t="e">
        <f>(IF(AH1445='[1]Price List'!$B$1,VLOOKUP(M1445,'[1]Price List'!$A$1:$K$104,2,0),IF(AH1445='[1]Price List'!$C$1,VLOOKUP(M1445,'[1]Price List'!$A$1:$K$104,3,0),IF(AH1445='[1]Price List'!$D$1,VLOOKUP(M1445,'[1]Price List'!$A$1:$K$104,4,0),IF(AH1445='[1]Price List'!$E$1,VLOOKUP(M1445,'[1]Price List'!$A$1:$K$104,5,0),IF(AH1445='[1]Price List'!$F$1,VLOOKUP(M1445,'[1]Price List'!$A$1:$K$104,6,0),IF(AH1445='[1]Price List'!$G$1,VLOOKUP(M1445,'[1]Price List'!$A$1:$K$104,7,0),IF(AH1445='[1]Price List'!$H$1,VLOOKUP(M1445,'[1]Price List'!$A$1:$K$104,8,0),IF(AH1445='[1]Price List'!$I$1,VLOOKUP(M1445,'[1]Price List'!$A$1:$K$104,9,0),IF(AH1445='[1]Price List'!$J$1,VLOOKUP(M1445,'[1]Price List'!$A$1:$K$104,10,0),IF(AH1445='[1]Price List'!$K$1,VLOOKUP(M1445,'[1]Price List'!$A$1:$K$104,11,0))))))))))))+(IF(AH1445='[1]Price List'!$B$1,VLOOKUP(N1445,'[1]Price List'!$A$1:$K$104,2,0),IF(AH1445='[1]Price List'!$C$1,VLOOKUP(N1445,'[1]Price List'!$A$1:$K$104,3,0),IF(AH1445='[1]Price List'!$D$1,VLOOKUP(N1445,'[1]Price List'!$A$1:$K$104,4,0),IF(AH1445='[1]Price List'!$E$1,VLOOKUP(N1445,'[1]Price List'!$A$1:$K$104,5,0),IF(AH1445='[1]Price List'!$F$1,VLOOKUP(N1445,'[1]Price List'!$A$1:$K$104,6,0),IF(AH1445='[1]Price List'!$G$1,VLOOKUP(N1445,'[1]Price List'!$A$1:$K$104,7,0),IF(AH1445='[1]Price List'!$H$1,VLOOKUP(N1445,'[1]Price List'!$A$1:$K$104,8,0),IF(AH1445='[1]Price List'!$I$1,VLOOKUP(N1445,'[1]Price List'!$A$1:$K$104,9,0),IF(AH1445='[1]Price List'!$J$1,VLOOKUP(N1445,'[1]Price List'!$A$1:$K$104,10,0),IF(AH1445='[1]Price List'!$K$1,VLOOKUP(N1445,'[1]Price List'!$A$1:$K$104,11,0))))))))))))+(IF(AH1445='[1]Price List'!$B$1,VLOOKUP(O1445,'[1]Price List'!$A$1:$K$104,2,0),IF(AH1445='[1]Price List'!$C$1,VLOOKUP(O1445,'[1]Price List'!$A$1:$K$104,3,0),IF(AH1445='[1]Price List'!$D$1,VLOOKUP(O1445,'[1]Price List'!$A$1:$K$104,4,0),IF(AH1445='[1]Price List'!$E$1,VLOOKUP(O1445,'[1]Price List'!$A$1:$K$104,5,0),IF(AH1445='[1]Price List'!$F$1,VLOOKUP(O1445,'[1]Price List'!$A$1:$K$104,6,0),IF(AH1445='[1]Price List'!$G$1,VLOOKUP(O1445,'[1]Price List'!$A$1:$K$104,7,0),IF(AH1445='[1]Price List'!$H$1,VLOOKUP(O1445,'[1]Price List'!$A$1:$K$104,8,0),IF(AH1445='[1]Price List'!$I$1,VLOOKUP(O1445,'[1]Price List'!$A$1:$K$104,9,0),IF(AH1445='[1]Price List'!$J$1,VLOOKUP(O1445,'[1]Price List'!$A$1:$K$104,10,0),IF(AH1445='[1]Price List'!$K$1,VLOOKUP(O1445,'[1]Price List'!$A$1:$K$104,11,0))))))))))))</f>
        <v>#N/A</v>
      </c>
      <c r="Q1445" s="69">
        <v>2015</v>
      </c>
      <c r="R1445" s="69" t="s">
        <v>1455</v>
      </c>
      <c r="S1445" s="363">
        <v>42265</v>
      </c>
      <c r="T1445" s="69"/>
      <c r="U1445" s="350"/>
      <c r="V1445" s="417"/>
      <c r="W1445" s="67" t="s">
        <v>5829</v>
      </c>
      <c r="X1445" s="69" t="s">
        <v>14458</v>
      </c>
      <c r="Y1445" s="67" t="s">
        <v>14459</v>
      </c>
      <c r="Z1445" s="123" t="s">
        <v>4380</v>
      </c>
      <c r="AA1445" s="69"/>
      <c r="AB1445" s="67"/>
      <c r="AC1445" s="89"/>
      <c r="AD1445" s="69"/>
      <c r="AE1445" s="69"/>
      <c r="AF1445" s="69"/>
      <c r="AG1445" s="69"/>
      <c r="AH1445" s="123" t="s">
        <v>14464</v>
      </c>
      <c r="AI1445" s="123"/>
      <c r="AJ1445" s="349">
        <v>115.812</v>
      </c>
      <c r="AK1445" s="349">
        <v>-0.23599999999999999</v>
      </c>
      <c r="AL1445" s="123"/>
      <c r="AM1445" s="123"/>
      <c r="AN1445" s="123"/>
      <c r="AO1445" s="174"/>
      <c r="AP1445" s="174"/>
      <c r="AQ1445" s="174"/>
      <c r="AR1445" s="123"/>
      <c r="AS1445" s="350"/>
      <c r="AT1445" s="350"/>
      <c r="AU1445" s="123"/>
      <c r="AV1445" s="67"/>
      <c r="AW1445" s="179"/>
      <c r="AX1445" s="84"/>
      <c r="AY1445" s="123"/>
      <c r="AZ1445" s="123"/>
      <c r="BA1445" s="174"/>
      <c r="BB1445" s="174"/>
      <c r="BC1445" s="123"/>
      <c r="BD1445" s="86">
        <f t="shared" si="17"/>
        <v>0</v>
      </c>
      <c r="BE1445" s="86"/>
      <c r="BF1445" s="86"/>
      <c r="BG1445" s="179"/>
      <c r="BH1445" s="67" t="s">
        <v>15260</v>
      </c>
      <c r="BI1445" s="123"/>
      <c r="BJ1445" s="179"/>
      <c r="BK1445" s="351"/>
      <c r="BL1445" s="351"/>
      <c r="BM1445" s="179"/>
      <c r="BN1445" s="89"/>
      <c r="BQ1445">
        <v>4624000</v>
      </c>
    </row>
    <row r="1446" spans="1:70" x14ac:dyDescent="0.25">
      <c r="A1446" s="97">
        <v>1443</v>
      </c>
      <c r="B1446" s="404" t="s">
        <v>14432</v>
      </c>
      <c r="C1446" s="67"/>
      <c r="D1446" s="67"/>
      <c r="E1446" s="204"/>
      <c r="F1446" s="69"/>
      <c r="G1446" s="69"/>
      <c r="H1446" s="174"/>
      <c r="I1446" s="174"/>
      <c r="J1446" s="97" t="s">
        <v>4375</v>
      </c>
      <c r="K1446" s="95"/>
      <c r="L1446" s="88" t="s">
        <v>4377</v>
      </c>
      <c r="M1446" s="99" t="s">
        <v>5361</v>
      </c>
      <c r="N1446" s="69" t="s">
        <v>98</v>
      </c>
      <c r="O1446" s="69" t="s">
        <v>98</v>
      </c>
      <c r="P1446" s="100" t="e">
        <f>(IF(AH1446='[1]Price List'!$B$1,VLOOKUP(M1446,'[1]Price List'!$A$1:$K$104,2,0),IF(AH1446='[1]Price List'!$C$1,VLOOKUP(M1446,'[1]Price List'!$A$1:$K$104,3,0),IF(AH1446='[1]Price List'!$D$1,VLOOKUP(M1446,'[1]Price List'!$A$1:$K$104,4,0),IF(AH1446='[1]Price List'!$E$1,VLOOKUP(M1446,'[1]Price List'!$A$1:$K$104,5,0),IF(AH1446='[1]Price List'!$F$1,VLOOKUP(M1446,'[1]Price List'!$A$1:$K$104,6,0),IF(AH1446='[1]Price List'!$G$1,VLOOKUP(M1446,'[1]Price List'!$A$1:$K$104,7,0),IF(AH1446='[1]Price List'!$H$1,VLOOKUP(M1446,'[1]Price List'!$A$1:$K$104,8,0),IF(AH1446='[1]Price List'!$I$1,VLOOKUP(M1446,'[1]Price List'!$A$1:$K$104,9,0),IF(AH1446='[1]Price List'!$J$1,VLOOKUP(M1446,'[1]Price List'!$A$1:$K$104,10,0),IF(AH1446='[1]Price List'!$K$1,VLOOKUP(M1446,'[1]Price List'!$A$1:$K$104,11,0))))))))))))+(IF(AH1446='[1]Price List'!$B$1,VLOOKUP(N1446,'[1]Price List'!$A$1:$K$104,2,0),IF(AH1446='[1]Price List'!$C$1,VLOOKUP(N1446,'[1]Price List'!$A$1:$K$104,3,0),IF(AH1446='[1]Price List'!$D$1,VLOOKUP(N1446,'[1]Price List'!$A$1:$K$104,4,0),IF(AH1446='[1]Price List'!$E$1,VLOOKUP(N1446,'[1]Price List'!$A$1:$K$104,5,0),IF(AH1446='[1]Price List'!$F$1,VLOOKUP(N1446,'[1]Price List'!$A$1:$K$104,6,0),IF(AH1446='[1]Price List'!$G$1,VLOOKUP(N1446,'[1]Price List'!$A$1:$K$104,7,0),IF(AH1446='[1]Price List'!$H$1,VLOOKUP(N1446,'[1]Price List'!$A$1:$K$104,8,0),IF(AH1446='[1]Price List'!$I$1,VLOOKUP(N1446,'[1]Price List'!$A$1:$K$104,9,0),IF(AH1446='[1]Price List'!$J$1,VLOOKUP(N1446,'[1]Price List'!$A$1:$K$104,10,0),IF(AH1446='[1]Price List'!$K$1,VLOOKUP(N1446,'[1]Price List'!$A$1:$K$104,11,0))))))))))))+(IF(AH1446='[1]Price List'!$B$1,VLOOKUP(O1446,'[1]Price List'!$A$1:$K$104,2,0),IF(AH1446='[1]Price List'!$C$1,VLOOKUP(O1446,'[1]Price List'!$A$1:$K$104,3,0),IF(AH1446='[1]Price List'!$D$1,VLOOKUP(O1446,'[1]Price List'!$A$1:$K$104,4,0),IF(AH1446='[1]Price List'!$E$1,VLOOKUP(O1446,'[1]Price List'!$A$1:$K$104,5,0),IF(AH1446='[1]Price List'!$F$1,VLOOKUP(O1446,'[1]Price List'!$A$1:$K$104,6,0),IF(AH1446='[1]Price List'!$G$1,VLOOKUP(O1446,'[1]Price List'!$A$1:$K$104,7,0),IF(AH1446='[1]Price List'!$H$1,VLOOKUP(O1446,'[1]Price List'!$A$1:$K$104,8,0),IF(AH1446='[1]Price List'!$I$1,VLOOKUP(O1446,'[1]Price List'!$A$1:$K$104,9,0),IF(AH1446='[1]Price List'!$J$1,VLOOKUP(O1446,'[1]Price List'!$A$1:$K$104,10,0),IF(AH1446='[1]Price List'!$K$1,VLOOKUP(O1446,'[1]Price List'!$A$1:$K$104,11,0))))))))))))</f>
        <v>#N/A</v>
      </c>
      <c r="Q1446" s="69">
        <v>2015</v>
      </c>
      <c r="R1446" s="69" t="s">
        <v>1455</v>
      </c>
      <c r="S1446" s="363">
        <v>42265</v>
      </c>
      <c r="T1446" s="69"/>
      <c r="U1446" s="350"/>
      <c r="V1446" s="417"/>
      <c r="W1446" s="67" t="s">
        <v>5829</v>
      </c>
      <c r="X1446" s="69" t="s">
        <v>14460</v>
      </c>
      <c r="Y1446" s="67" t="s">
        <v>14461</v>
      </c>
      <c r="Z1446" s="123" t="s">
        <v>4380</v>
      </c>
      <c r="AA1446" s="69"/>
      <c r="AB1446" s="67"/>
      <c r="AC1446" s="89"/>
      <c r="AD1446" s="69"/>
      <c r="AE1446" s="69"/>
      <c r="AF1446" s="69"/>
      <c r="AG1446" s="69"/>
      <c r="AH1446" s="123" t="s">
        <v>14464</v>
      </c>
      <c r="AI1446" s="123"/>
      <c r="AJ1446" s="349">
        <v>109.33694</v>
      </c>
      <c r="AK1446" s="349">
        <v>-5.7600000000000004E-3</v>
      </c>
      <c r="AL1446" s="123"/>
      <c r="AM1446" s="123"/>
      <c r="AN1446" s="123"/>
      <c r="AO1446" s="174"/>
      <c r="AP1446" s="174"/>
      <c r="AQ1446" s="174"/>
      <c r="AR1446" s="123"/>
      <c r="AS1446" s="350"/>
      <c r="AT1446" s="350"/>
      <c r="AU1446" s="123"/>
      <c r="AV1446" s="67"/>
      <c r="AW1446" s="179"/>
      <c r="AX1446" s="84"/>
      <c r="AY1446" s="123"/>
      <c r="AZ1446" s="123"/>
      <c r="BA1446" s="174"/>
      <c r="BB1446" s="174"/>
      <c r="BC1446" s="123"/>
      <c r="BD1446" s="86">
        <f t="shared" si="17"/>
        <v>0</v>
      </c>
      <c r="BE1446" s="86"/>
      <c r="BF1446" s="86"/>
      <c r="BG1446" s="179"/>
      <c r="BH1446" s="67" t="s">
        <v>15260</v>
      </c>
      <c r="BI1446" s="123"/>
      <c r="BJ1446" s="179"/>
      <c r="BK1446" s="351"/>
      <c r="BL1446" s="351"/>
      <c r="BM1446" s="179"/>
      <c r="BN1446" s="89"/>
      <c r="BQ1446">
        <v>4624000</v>
      </c>
    </row>
    <row r="1447" spans="1:70" x14ac:dyDescent="0.25">
      <c r="A1447" s="97">
        <v>1444</v>
      </c>
      <c r="B1447" s="404" t="s">
        <v>14433</v>
      </c>
      <c r="C1447" s="67">
        <v>4100030135</v>
      </c>
      <c r="D1447" s="67" t="s">
        <v>6000</v>
      </c>
      <c r="E1447" s="204">
        <v>6404000</v>
      </c>
      <c r="F1447" s="69" t="s">
        <v>1455</v>
      </c>
      <c r="G1447" s="69">
        <v>2015</v>
      </c>
      <c r="H1447" s="174">
        <v>42266</v>
      </c>
      <c r="I1447" s="174">
        <v>42269</v>
      </c>
      <c r="J1447" s="97" t="s">
        <v>4375</v>
      </c>
      <c r="K1447" s="95"/>
      <c r="L1447" s="88" t="s">
        <v>4377</v>
      </c>
      <c r="M1447" s="99" t="s">
        <v>5361</v>
      </c>
      <c r="N1447" s="69" t="s">
        <v>98</v>
      </c>
      <c r="O1447" s="69" t="s">
        <v>98</v>
      </c>
      <c r="P1447" s="100" t="e">
        <f>(IF(AH1447='[1]Price List'!$B$1,VLOOKUP(M1447,'[1]Price List'!$A$1:$K$104,2,0),IF(AH1447='[1]Price List'!$C$1,VLOOKUP(M1447,'[1]Price List'!$A$1:$K$104,3,0),IF(AH1447='[1]Price List'!$D$1,VLOOKUP(M1447,'[1]Price List'!$A$1:$K$104,4,0),IF(AH1447='[1]Price List'!$E$1,VLOOKUP(M1447,'[1]Price List'!$A$1:$K$104,5,0),IF(AH1447='[1]Price List'!$F$1,VLOOKUP(M1447,'[1]Price List'!$A$1:$K$104,6,0),IF(AH1447='[1]Price List'!$G$1,VLOOKUP(M1447,'[1]Price List'!$A$1:$K$104,7,0),IF(AH1447='[1]Price List'!$H$1,VLOOKUP(M1447,'[1]Price List'!$A$1:$K$104,8,0),IF(AH1447='[1]Price List'!$I$1,VLOOKUP(M1447,'[1]Price List'!$A$1:$K$104,9,0),IF(AH1447='[1]Price List'!$J$1,VLOOKUP(M1447,'[1]Price List'!$A$1:$K$104,10,0),IF(AH1447='[1]Price List'!$K$1,VLOOKUP(M1447,'[1]Price List'!$A$1:$K$104,11,0))))))))))))+(IF(AH1447='[1]Price List'!$B$1,VLOOKUP(N1447,'[1]Price List'!$A$1:$K$104,2,0),IF(AH1447='[1]Price List'!$C$1,VLOOKUP(N1447,'[1]Price List'!$A$1:$K$104,3,0),IF(AH1447='[1]Price List'!$D$1,VLOOKUP(N1447,'[1]Price List'!$A$1:$K$104,4,0),IF(AH1447='[1]Price List'!$E$1,VLOOKUP(N1447,'[1]Price List'!$A$1:$K$104,5,0),IF(AH1447='[1]Price List'!$F$1,VLOOKUP(N1447,'[1]Price List'!$A$1:$K$104,6,0),IF(AH1447='[1]Price List'!$G$1,VLOOKUP(N1447,'[1]Price List'!$A$1:$K$104,7,0),IF(AH1447='[1]Price List'!$H$1,VLOOKUP(N1447,'[1]Price List'!$A$1:$K$104,8,0),IF(AH1447='[1]Price List'!$I$1,VLOOKUP(N1447,'[1]Price List'!$A$1:$K$104,9,0),IF(AH1447='[1]Price List'!$J$1,VLOOKUP(N1447,'[1]Price List'!$A$1:$K$104,10,0),IF(AH1447='[1]Price List'!$K$1,VLOOKUP(N1447,'[1]Price List'!$A$1:$K$104,11,0))))))))))))+(IF(AH1447='[1]Price List'!$B$1,VLOOKUP(O1447,'[1]Price List'!$A$1:$K$104,2,0),IF(AH1447='[1]Price List'!$C$1,VLOOKUP(O1447,'[1]Price List'!$A$1:$K$104,3,0),IF(AH1447='[1]Price List'!$D$1,VLOOKUP(O1447,'[1]Price List'!$A$1:$K$104,4,0),IF(AH1447='[1]Price List'!$E$1,VLOOKUP(O1447,'[1]Price List'!$A$1:$K$104,5,0),IF(AH1447='[1]Price List'!$F$1,VLOOKUP(O1447,'[1]Price List'!$A$1:$K$104,6,0),IF(AH1447='[1]Price List'!$G$1,VLOOKUP(O1447,'[1]Price List'!$A$1:$K$104,7,0),IF(AH1447='[1]Price List'!$H$1,VLOOKUP(O1447,'[1]Price List'!$A$1:$K$104,8,0),IF(AH1447='[1]Price List'!$I$1,VLOOKUP(O1447,'[1]Price List'!$A$1:$K$104,9,0),IF(AH1447='[1]Price List'!$J$1,VLOOKUP(O1447,'[1]Price List'!$A$1:$K$104,10,0),IF(AH1447='[1]Price List'!$K$1,VLOOKUP(O1447,'[1]Price List'!$A$1:$K$104,11,0))))))))))))</f>
        <v>#N/A</v>
      </c>
      <c r="Q1447" s="69">
        <v>2015</v>
      </c>
      <c r="R1447" s="69" t="s">
        <v>1455</v>
      </c>
      <c r="S1447" s="363">
        <v>42265</v>
      </c>
      <c r="T1447" s="69"/>
      <c r="U1447" s="350"/>
      <c r="V1447" s="417"/>
      <c r="W1447" s="67" t="s">
        <v>5829</v>
      </c>
      <c r="X1447" s="69" t="s">
        <v>14462</v>
      </c>
      <c r="Y1447" s="67" t="s">
        <v>14463</v>
      </c>
      <c r="Z1447" s="123" t="s">
        <v>4380</v>
      </c>
      <c r="AA1447" s="69"/>
      <c r="AB1447" s="67"/>
      <c r="AC1447" s="89"/>
      <c r="AD1447" s="69"/>
      <c r="AE1447" s="69"/>
      <c r="AF1447" s="69"/>
      <c r="AG1447" s="69"/>
      <c r="AH1447" s="123" t="s">
        <v>14464</v>
      </c>
      <c r="AI1447" s="123"/>
      <c r="AJ1447" s="349">
        <v>114.61096999999999</v>
      </c>
      <c r="AK1447" s="349">
        <v>-3.8728099999999999</v>
      </c>
      <c r="AL1447" s="123"/>
      <c r="AM1447" s="123"/>
      <c r="AN1447" s="123"/>
      <c r="AO1447" s="174"/>
      <c r="AP1447" s="174"/>
      <c r="AQ1447" s="174"/>
      <c r="AR1447" s="123"/>
      <c r="AS1447" s="350"/>
      <c r="AT1447" s="350"/>
      <c r="AU1447" s="123"/>
      <c r="AV1447" s="67"/>
      <c r="AW1447" s="179"/>
      <c r="AX1447" s="84"/>
      <c r="AY1447" s="123"/>
      <c r="AZ1447" s="123"/>
      <c r="BA1447" s="174"/>
      <c r="BB1447" s="174"/>
      <c r="BC1447" s="123"/>
      <c r="BD1447" s="86">
        <f t="shared" si="17"/>
        <v>6404000</v>
      </c>
      <c r="BE1447" s="86"/>
      <c r="BF1447" s="86"/>
      <c r="BG1447" s="179"/>
      <c r="BH1447" s="67"/>
      <c r="BI1447" s="123"/>
      <c r="BJ1447" s="179"/>
      <c r="BK1447" s="351"/>
      <c r="BL1447" s="351"/>
      <c r="BM1447" s="179"/>
      <c r="BN1447" s="89"/>
      <c r="BQ1447" s="92">
        <f>E1447</f>
        <v>6404000</v>
      </c>
    </row>
    <row r="1448" spans="1:70" x14ac:dyDescent="0.25">
      <c r="A1448" s="97">
        <v>1445</v>
      </c>
      <c r="B1448" s="404" t="s">
        <v>14434</v>
      </c>
      <c r="C1448" s="67" t="s">
        <v>14843</v>
      </c>
      <c r="D1448" s="67" t="s">
        <v>2986</v>
      </c>
      <c r="E1448" s="204">
        <v>9000000</v>
      </c>
      <c r="F1448" s="69" t="s">
        <v>8305</v>
      </c>
      <c r="G1448" s="69">
        <v>2015</v>
      </c>
      <c r="H1448" s="174">
        <v>42282</v>
      </c>
      <c r="I1448" s="174">
        <v>42283</v>
      </c>
      <c r="J1448" s="69" t="s">
        <v>2987</v>
      </c>
      <c r="K1448" s="123" t="s">
        <v>2988</v>
      </c>
      <c r="L1448" s="67" t="s">
        <v>2989</v>
      </c>
      <c r="M1448" s="67" t="s">
        <v>4888</v>
      </c>
      <c r="N1448" s="67" t="s">
        <v>8314</v>
      </c>
      <c r="O1448" s="69" t="s">
        <v>98</v>
      </c>
      <c r="P1448" s="100" t="e">
        <f>(IF(AH1448='[1]Price List'!$B$1,VLOOKUP(M1448,'[1]Price List'!$A$1:$K$104,2,0),IF(AH1448='[1]Price List'!$C$1,VLOOKUP(M1448,'[1]Price List'!$A$1:$K$104,3,0),IF(AH1448='[1]Price List'!$D$1,VLOOKUP(M1448,'[1]Price List'!$A$1:$K$104,4,0),IF(AH1448='[1]Price List'!$E$1,VLOOKUP(M1448,'[1]Price List'!$A$1:$K$104,5,0),IF(AH1448='[1]Price List'!$F$1,VLOOKUP(M1448,'[1]Price List'!$A$1:$K$104,6,0),IF(AH1448='[1]Price List'!$G$1,VLOOKUP(M1448,'[1]Price List'!$A$1:$K$104,7,0),IF(AH1448='[1]Price List'!$H$1,VLOOKUP(M1448,'[1]Price List'!$A$1:$K$104,8,0),IF(AH1448='[1]Price List'!$I$1,VLOOKUP(M1448,'[1]Price List'!$A$1:$K$104,9,0),IF(AH1448='[1]Price List'!$J$1,VLOOKUP(M1448,'[1]Price List'!$A$1:$K$104,10,0),IF(AH1448='[1]Price List'!$K$1,VLOOKUP(M1448,'[1]Price List'!$A$1:$K$104,11,0))))))))))))+(IF(AH1448='[1]Price List'!$B$1,VLOOKUP(N1448,'[1]Price List'!$A$1:$K$104,2,0),IF(AH1448='[1]Price List'!$C$1,VLOOKUP(N1448,'[1]Price List'!$A$1:$K$104,3,0),IF(AH1448='[1]Price List'!$D$1,VLOOKUP(N1448,'[1]Price List'!$A$1:$K$104,4,0),IF(AH1448='[1]Price List'!$E$1,VLOOKUP(N1448,'[1]Price List'!$A$1:$K$104,5,0),IF(AH1448='[1]Price List'!$F$1,VLOOKUP(N1448,'[1]Price List'!$A$1:$K$104,6,0),IF(AH1448='[1]Price List'!$G$1,VLOOKUP(N1448,'[1]Price List'!$A$1:$K$104,7,0),IF(AH1448='[1]Price List'!$H$1,VLOOKUP(N1448,'[1]Price List'!$A$1:$K$104,8,0),IF(AH1448='[1]Price List'!$I$1,VLOOKUP(N1448,'[1]Price List'!$A$1:$K$104,9,0),IF(AH1448='[1]Price List'!$J$1,VLOOKUP(N1448,'[1]Price List'!$A$1:$K$104,10,0),IF(AH1448='[1]Price List'!$K$1,VLOOKUP(N1448,'[1]Price List'!$A$1:$K$104,11,0))))))))))))+(IF(AH1448='[1]Price List'!$B$1,VLOOKUP(O1448,'[1]Price List'!$A$1:$K$104,2,0),IF(AH1448='[1]Price List'!$C$1,VLOOKUP(O1448,'[1]Price List'!$A$1:$K$104,3,0),IF(AH1448='[1]Price List'!$D$1,VLOOKUP(O1448,'[1]Price List'!$A$1:$K$104,4,0),IF(AH1448='[1]Price List'!$E$1,VLOOKUP(O1448,'[1]Price List'!$A$1:$K$104,5,0),IF(AH1448='[1]Price List'!$F$1,VLOOKUP(O1448,'[1]Price List'!$A$1:$K$104,6,0),IF(AH1448='[1]Price List'!$G$1,VLOOKUP(O1448,'[1]Price List'!$A$1:$K$104,7,0),IF(AH1448='[1]Price List'!$H$1,VLOOKUP(O1448,'[1]Price List'!$A$1:$K$104,8,0),IF(AH1448='[1]Price List'!$I$1,VLOOKUP(O1448,'[1]Price List'!$A$1:$K$104,9,0),IF(AH1448='[1]Price List'!$J$1,VLOOKUP(O1448,'[1]Price List'!$A$1:$K$104,10,0),IF(AH1448='[1]Price List'!$K$1,VLOOKUP(O1448,'[1]Price List'!$A$1:$K$104,11,0))))))))))))</f>
        <v>#N/A</v>
      </c>
      <c r="Q1448" s="69">
        <v>2015</v>
      </c>
      <c r="R1448" s="69" t="s">
        <v>1455</v>
      </c>
      <c r="S1448" s="363">
        <v>42269</v>
      </c>
      <c r="T1448" s="69"/>
      <c r="U1448" s="350"/>
      <c r="V1448" s="417"/>
      <c r="W1448" s="67" t="s">
        <v>8029</v>
      </c>
      <c r="X1448" s="833" t="s">
        <v>15080</v>
      </c>
      <c r="Y1448" s="67" t="s">
        <v>14474</v>
      </c>
      <c r="Z1448" s="123" t="s">
        <v>5599</v>
      </c>
      <c r="AA1448" s="69"/>
      <c r="AB1448" s="67"/>
      <c r="AC1448" s="89"/>
      <c r="AD1448" s="69"/>
      <c r="AE1448" s="69"/>
      <c r="AF1448" s="69"/>
      <c r="AG1448" s="69"/>
      <c r="AH1448" s="123" t="s">
        <v>108</v>
      </c>
      <c r="AI1448" s="123" t="s">
        <v>14475</v>
      </c>
      <c r="AJ1448" s="349" t="s">
        <v>14476</v>
      </c>
      <c r="AK1448" s="349" t="s">
        <v>14477</v>
      </c>
      <c r="AL1448" s="123"/>
      <c r="AM1448" s="123"/>
      <c r="AN1448" s="123"/>
      <c r="AO1448" s="174"/>
      <c r="AP1448" s="174"/>
      <c r="AQ1448" s="174"/>
      <c r="AR1448" s="123"/>
      <c r="AS1448" s="350"/>
      <c r="AT1448" s="350"/>
      <c r="AU1448" s="123"/>
      <c r="AV1448" s="67"/>
      <c r="AW1448" s="179"/>
      <c r="AX1448" s="84"/>
      <c r="AY1448" s="123"/>
      <c r="AZ1448" s="123"/>
      <c r="BA1448" s="174">
        <v>42284</v>
      </c>
      <c r="BB1448" s="174">
        <v>42293</v>
      </c>
      <c r="BC1448" s="123"/>
      <c r="BD1448" s="86">
        <f t="shared" si="17"/>
        <v>9000000</v>
      </c>
      <c r="BE1448" s="86">
        <v>0</v>
      </c>
      <c r="BF1448" s="823">
        <f>+BD1448</f>
        <v>9000000</v>
      </c>
      <c r="BG1448" s="174">
        <v>42293</v>
      </c>
      <c r="BH1448" s="67" t="s">
        <v>242</v>
      </c>
      <c r="BI1448" s="123" t="s">
        <v>15158</v>
      </c>
      <c r="BJ1448" s="179">
        <v>42296</v>
      </c>
      <c r="BK1448" s="351">
        <v>42317</v>
      </c>
      <c r="BL1448" s="351"/>
      <c r="BM1448" s="179"/>
      <c r="BN1448" s="89"/>
      <c r="BQ1448" s="20">
        <v>6800000</v>
      </c>
      <c r="BR1448">
        <v>6800000</v>
      </c>
    </row>
    <row r="1449" spans="1:70" x14ac:dyDescent="0.25">
      <c r="A1449" s="97">
        <v>1446</v>
      </c>
      <c r="B1449" s="404" t="s">
        <v>14435</v>
      </c>
      <c r="C1449" s="88">
        <v>4800083168</v>
      </c>
      <c r="D1449" s="88" t="s">
        <v>2390</v>
      </c>
      <c r="E1449" s="204">
        <f>P1449</f>
        <v>5500000</v>
      </c>
      <c r="F1449" s="97">
        <v>8</v>
      </c>
      <c r="G1449" s="97">
        <v>2014</v>
      </c>
      <c r="H1449" s="101">
        <v>41858</v>
      </c>
      <c r="I1449" s="174"/>
      <c r="J1449" s="69" t="s">
        <v>628</v>
      </c>
      <c r="K1449" s="123"/>
      <c r="L1449" s="67" t="s">
        <v>630</v>
      </c>
      <c r="M1449" s="67" t="s">
        <v>1636</v>
      </c>
      <c r="N1449" s="67" t="s">
        <v>2392</v>
      </c>
      <c r="O1449" s="69" t="s">
        <v>98</v>
      </c>
      <c r="P1449" s="100">
        <f>(IF(AH1449='[1]Price List'!$B$1,VLOOKUP(M1449,'[1]Price List'!$A$1:$K$104,2,0),IF(AH1449='[1]Price List'!$C$1,VLOOKUP(M1449,'[1]Price List'!$A$1:$K$104,3,0),IF(AH1449='[1]Price List'!$D$1,VLOOKUP(M1449,'[1]Price List'!$A$1:$K$104,4,0),IF(AH1449='[1]Price List'!$E$1,VLOOKUP(M1449,'[1]Price List'!$A$1:$K$104,5,0),IF(AH1449='[1]Price List'!$F$1,VLOOKUP(M1449,'[1]Price List'!$A$1:$K$104,6,0),IF(AH1449='[1]Price List'!$G$1,VLOOKUP(M1449,'[1]Price List'!$A$1:$K$104,7,0),IF(AH1449='[1]Price List'!$H$1,VLOOKUP(M1449,'[1]Price List'!$A$1:$K$104,8,0),IF(AH1449='[1]Price List'!$I$1,VLOOKUP(M1449,'[1]Price List'!$A$1:$K$104,9,0),IF(AH1449='[1]Price List'!$J$1,VLOOKUP(M1449,'[1]Price List'!$A$1:$K$104,10,0),IF(AH1449='[1]Price List'!$K$1,VLOOKUP(M1449,'[1]Price List'!$A$1:$K$104,11,0))))))))))))+(IF(AH1449='[1]Price List'!$B$1,VLOOKUP(N1449,'[1]Price List'!$A$1:$K$104,2,0),IF(AH1449='[1]Price List'!$C$1,VLOOKUP(N1449,'[1]Price List'!$A$1:$K$104,3,0),IF(AH1449='[1]Price List'!$D$1,VLOOKUP(N1449,'[1]Price List'!$A$1:$K$104,4,0),IF(AH1449='[1]Price List'!$E$1,VLOOKUP(N1449,'[1]Price List'!$A$1:$K$104,5,0),IF(AH1449='[1]Price List'!$F$1,VLOOKUP(N1449,'[1]Price List'!$A$1:$K$104,6,0),IF(AH1449='[1]Price List'!$G$1,VLOOKUP(N1449,'[1]Price List'!$A$1:$K$104,7,0),IF(AH1449='[1]Price List'!$H$1,VLOOKUP(N1449,'[1]Price List'!$A$1:$K$104,8,0),IF(AH1449='[1]Price List'!$I$1,VLOOKUP(N1449,'[1]Price List'!$A$1:$K$104,9,0),IF(AH1449='[1]Price List'!$J$1,VLOOKUP(N1449,'[1]Price List'!$A$1:$K$104,10,0),IF(AH1449='[1]Price List'!$K$1,VLOOKUP(N1449,'[1]Price List'!$A$1:$K$104,11,0))))))))))))+(IF(AH1449='[1]Price List'!$B$1,VLOOKUP(O1449,'[1]Price List'!$A$1:$K$104,2,0),IF(AH1449='[1]Price List'!$C$1,VLOOKUP(O1449,'[1]Price List'!$A$1:$K$104,3,0),IF(AH1449='[1]Price List'!$D$1,VLOOKUP(O1449,'[1]Price List'!$A$1:$K$104,4,0),IF(AH1449='[1]Price List'!$E$1,VLOOKUP(O1449,'[1]Price List'!$A$1:$K$104,5,0),IF(AH1449='[1]Price List'!$F$1,VLOOKUP(O1449,'[1]Price List'!$A$1:$K$104,6,0),IF(AH1449='[1]Price List'!$G$1,VLOOKUP(O1449,'[1]Price List'!$A$1:$K$104,7,0),IF(AH1449='[1]Price List'!$H$1,VLOOKUP(O1449,'[1]Price List'!$A$1:$K$104,8,0),IF(AH1449='[1]Price List'!$I$1,VLOOKUP(O1449,'[1]Price List'!$A$1:$K$104,9,0),IF(AH1449='[1]Price List'!$J$1,VLOOKUP(O1449,'[1]Price List'!$A$1:$K$104,10,0),IF(AH1449='[1]Price List'!$K$1,VLOOKUP(O1449,'[1]Price List'!$A$1:$K$104,11,0))))))))))))</f>
        <v>5500000</v>
      </c>
      <c r="Q1449" s="69">
        <v>2015</v>
      </c>
      <c r="R1449" s="69" t="s">
        <v>1455</v>
      </c>
      <c r="S1449" s="363">
        <v>42268</v>
      </c>
      <c r="T1449" s="69"/>
      <c r="U1449" s="350"/>
      <c r="V1449" s="417"/>
      <c r="W1449" s="67" t="s">
        <v>14478</v>
      </c>
      <c r="X1449" s="69" t="s">
        <v>11636</v>
      </c>
      <c r="Y1449" s="67" t="s">
        <v>14479</v>
      </c>
      <c r="Z1449" s="123" t="s">
        <v>2396</v>
      </c>
      <c r="AA1449" s="69" t="s">
        <v>128</v>
      </c>
      <c r="AB1449" s="67">
        <v>12</v>
      </c>
      <c r="AC1449" s="89"/>
      <c r="AD1449" s="69"/>
      <c r="AE1449" s="69"/>
      <c r="AF1449" s="69"/>
      <c r="AG1449" s="69"/>
      <c r="AH1449" s="123" t="s">
        <v>741</v>
      </c>
      <c r="AI1449" s="123"/>
      <c r="AJ1449" s="349"/>
      <c r="AK1449" s="349"/>
      <c r="AL1449" s="123"/>
      <c r="AM1449" s="123"/>
      <c r="AN1449" s="123"/>
      <c r="AO1449" s="174"/>
      <c r="AP1449" s="174"/>
      <c r="AQ1449" s="174"/>
      <c r="AR1449" s="123"/>
      <c r="AS1449" s="350"/>
      <c r="AT1449" s="350"/>
      <c r="AU1449" s="123"/>
      <c r="AV1449" s="67"/>
      <c r="AW1449" s="179"/>
      <c r="AX1449" s="84"/>
      <c r="AY1449" s="123"/>
      <c r="AZ1449" s="123"/>
      <c r="BA1449" s="174"/>
      <c r="BB1449" s="174"/>
      <c r="BC1449" s="123"/>
      <c r="BD1449" s="86">
        <f t="shared" si="17"/>
        <v>5500000</v>
      </c>
      <c r="BE1449" s="86"/>
      <c r="BF1449" s="86"/>
      <c r="BG1449" s="179"/>
      <c r="BH1449" s="67"/>
      <c r="BI1449" s="123"/>
      <c r="BJ1449" s="179"/>
      <c r="BK1449" s="351"/>
      <c r="BL1449" s="351"/>
      <c r="BM1449" s="179"/>
      <c r="BN1449" s="89"/>
      <c r="BO1449" t="s">
        <v>15076</v>
      </c>
      <c r="BQ1449">
        <v>5500000</v>
      </c>
    </row>
    <row r="1450" spans="1:70" x14ac:dyDescent="0.25">
      <c r="A1450" s="97">
        <v>1447</v>
      </c>
      <c r="B1450" s="404" t="s">
        <v>14436</v>
      </c>
      <c r="C1450" s="88">
        <v>4800083168</v>
      </c>
      <c r="D1450" s="88" t="s">
        <v>2390</v>
      </c>
      <c r="E1450" s="820">
        <v>8000000</v>
      </c>
      <c r="F1450" s="97">
        <v>8</v>
      </c>
      <c r="G1450" s="97">
        <v>2014</v>
      </c>
      <c r="H1450" s="101">
        <v>41858</v>
      </c>
      <c r="I1450" s="174"/>
      <c r="J1450" s="69" t="s">
        <v>628</v>
      </c>
      <c r="K1450" s="123"/>
      <c r="L1450" s="67" t="s">
        <v>630</v>
      </c>
      <c r="M1450" s="67" t="s">
        <v>1636</v>
      </c>
      <c r="N1450" s="67" t="s">
        <v>2392</v>
      </c>
      <c r="O1450" s="69" t="s">
        <v>98</v>
      </c>
      <c r="P1450" s="100">
        <f>(IF(AH1450='[1]Price List'!$B$1,VLOOKUP(M1450,'[1]Price List'!$A$1:$K$104,2,0),IF(AH1450='[1]Price List'!$C$1,VLOOKUP(M1450,'[1]Price List'!$A$1:$K$104,3,0),IF(AH1450='[1]Price List'!$D$1,VLOOKUP(M1450,'[1]Price List'!$A$1:$K$104,4,0),IF(AH1450='[1]Price List'!$E$1,VLOOKUP(M1450,'[1]Price List'!$A$1:$K$104,5,0),IF(AH1450='[1]Price List'!$F$1,VLOOKUP(M1450,'[1]Price List'!$A$1:$K$104,6,0),IF(AH1450='[1]Price List'!$G$1,VLOOKUP(M1450,'[1]Price List'!$A$1:$K$104,7,0),IF(AH1450='[1]Price List'!$H$1,VLOOKUP(M1450,'[1]Price List'!$A$1:$K$104,8,0),IF(AH1450='[1]Price List'!$I$1,VLOOKUP(M1450,'[1]Price List'!$A$1:$K$104,9,0),IF(AH1450='[1]Price List'!$J$1,VLOOKUP(M1450,'[1]Price List'!$A$1:$K$104,10,0),IF(AH1450='[1]Price List'!$K$1,VLOOKUP(M1450,'[1]Price List'!$A$1:$K$104,11,0))))))))))))+(IF(AH1450='[1]Price List'!$B$1,VLOOKUP(N1450,'[1]Price List'!$A$1:$K$104,2,0),IF(AH1450='[1]Price List'!$C$1,VLOOKUP(N1450,'[1]Price List'!$A$1:$K$104,3,0),IF(AH1450='[1]Price List'!$D$1,VLOOKUP(N1450,'[1]Price List'!$A$1:$K$104,4,0),IF(AH1450='[1]Price List'!$E$1,VLOOKUP(N1450,'[1]Price List'!$A$1:$K$104,5,0),IF(AH1450='[1]Price List'!$F$1,VLOOKUP(N1450,'[1]Price List'!$A$1:$K$104,6,0),IF(AH1450='[1]Price List'!$G$1,VLOOKUP(N1450,'[1]Price List'!$A$1:$K$104,7,0),IF(AH1450='[1]Price List'!$H$1,VLOOKUP(N1450,'[1]Price List'!$A$1:$K$104,8,0),IF(AH1450='[1]Price List'!$I$1,VLOOKUP(N1450,'[1]Price List'!$A$1:$K$104,9,0),IF(AH1450='[1]Price List'!$J$1,VLOOKUP(N1450,'[1]Price List'!$A$1:$K$104,10,0),IF(AH1450='[1]Price List'!$K$1,VLOOKUP(N1450,'[1]Price List'!$A$1:$K$104,11,0))))))))))))+(IF(AH1450='[1]Price List'!$B$1,VLOOKUP(O1450,'[1]Price List'!$A$1:$K$104,2,0),IF(AH1450='[1]Price List'!$C$1,VLOOKUP(O1450,'[1]Price List'!$A$1:$K$104,3,0),IF(AH1450='[1]Price List'!$D$1,VLOOKUP(O1450,'[1]Price List'!$A$1:$K$104,4,0),IF(AH1450='[1]Price List'!$E$1,VLOOKUP(O1450,'[1]Price List'!$A$1:$K$104,5,0),IF(AH1450='[1]Price List'!$F$1,VLOOKUP(O1450,'[1]Price List'!$A$1:$K$104,6,0),IF(AH1450='[1]Price List'!$G$1,VLOOKUP(O1450,'[1]Price List'!$A$1:$K$104,7,0),IF(AH1450='[1]Price List'!$H$1,VLOOKUP(O1450,'[1]Price List'!$A$1:$K$104,8,0),IF(AH1450='[1]Price List'!$I$1,VLOOKUP(O1450,'[1]Price List'!$A$1:$K$104,9,0),IF(AH1450='[1]Price List'!$J$1,VLOOKUP(O1450,'[1]Price List'!$A$1:$K$104,10,0),IF(AH1450='[1]Price List'!$K$1,VLOOKUP(O1450,'[1]Price List'!$A$1:$K$104,11,0))))))))))))</f>
        <v>8000000</v>
      </c>
      <c r="Q1450" s="69">
        <v>2015</v>
      </c>
      <c r="R1450" s="69" t="s">
        <v>1455</v>
      </c>
      <c r="S1450" s="363">
        <v>42268</v>
      </c>
      <c r="T1450" s="69"/>
      <c r="U1450" s="350"/>
      <c r="V1450" s="417"/>
      <c r="W1450" s="67" t="s">
        <v>14478</v>
      </c>
      <c r="X1450" s="69" t="s">
        <v>14480</v>
      </c>
      <c r="Y1450" s="67" t="s">
        <v>14481</v>
      </c>
      <c r="Z1450" s="123" t="s">
        <v>2396</v>
      </c>
      <c r="AA1450" s="69" t="s">
        <v>103</v>
      </c>
      <c r="AB1450" s="67">
        <v>72</v>
      </c>
      <c r="AC1450" s="89"/>
      <c r="AD1450" s="69"/>
      <c r="AE1450" s="69"/>
      <c r="AF1450" s="69"/>
      <c r="AG1450" s="69"/>
      <c r="AH1450" s="123" t="s">
        <v>889</v>
      </c>
      <c r="AI1450" s="123"/>
      <c r="AJ1450" s="349"/>
      <c r="AK1450" s="349"/>
      <c r="AL1450" s="123"/>
      <c r="AM1450" s="123"/>
      <c r="AN1450" s="123"/>
      <c r="AO1450" s="174"/>
      <c r="AP1450" s="174"/>
      <c r="AQ1450" s="174"/>
      <c r="AR1450" s="123"/>
      <c r="AS1450" s="350"/>
      <c r="AT1450" s="350"/>
      <c r="AU1450" s="123"/>
      <c r="AV1450" s="67"/>
      <c r="AW1450" s="179"/>
      <c r="AX1450" s="84"/>
      <c r="AY1450" s="123"/>
      <c r="AZ1450" s="123"/>
      <c r="BA1450" s="174"/>
      <c r="BB1450" s="174"/>
      <c r="BC1450" s="123"/>
      <c r="BD1450" s="86">
        <f t="shared" si="17"/>
        <v>8000000</v>
      </c>
      <c r="BE1450" s="86"/>
      <c r="BF1450" s="86"/>
      <c r="BG1450" s="179"/>
      <c r="BH1450" s="67"/>
      <c r="BI1450" s="123"/>
      <c r="BJ1450" s="179"/>
      <c r="BK1450" s="351"/>
      <c r="BL1450" s="351"/>
      <c r="BM1450" s="179"/>
      <c r="BN1450" s="89"/>
      <c r="BO1450" t="s">
        <v>14646</v>
      </c>
      <c r="BQ1450">
        <v>8000000</v>
      </c>
    </row>
    <row r="1451" spans="1:70" x14ac:dyDescent="0.25">
      <c r="A1451" s="97">
        <v>1448</v>
      </c>
      <c r="B1451" s="404" t="s">
        <v>14437</v>
      </c>
      <c r="C1451" s="67"/>
      <c r="D1451" s="67"/>
      <c r="E1451" s="204">
        <v>3500000</v>
      </c>
      <c r="F1451" s="69"/>
      <c r="G1451" s="69"/>
      <c r="H1451" s="174"/>
      <c r="I1451" s="174"/>
      <c r="J1451" s="69" t="s">
        <v>628</v>
      </c>
      <c r="K1451" s="123"/>
      <c r="L1451" s="67" t="s">
        <v>630</v>
      </c>
      <c r="M1451" s="67" t="s">
        <v>1636</v>
      </c>
      <c r="N1451" s="69" t="s">
        <v>98</v>
      </c>
      <c r="O1451" s="69" t="s">
        <v>98</v>
      </c>
      <c r="P1451" s="100">
        <f>(IF(AH1451='[1]Price List'!$B$1,VLOOKUP(M1451,'[1]Price List'!$A$1:$K$104,2,0),IF(AH1451='[1]Price List'!$C$1,VLOOKUP(M1451,'[1]Price List'!$A$1:$K$104,3,0),IF(AH1451='[1]Price List'!$D$1,VLOOKUP(M1451,'[1]Price List'!$A$1:$K$104,4,0),IF(AH1451='[1]Price List'!$E$1,VLOOKUP(M1451,'[1]Price List'!$A$1:$K$104,5,0),IF(AH1451='[1]Price List'!$F$1,VLOOKUP(M1451,'[1]Price List'!$A$1:$K$104,6,0),IF(AH1451='[1]Price List'!$G$1,VLOOKUP(M1451,'[1]Price List'!$A$1:$K$104,7,0),IF(AH1451='[1]Price List'!$H$1,VLOOKUP(M1451,'[1]Price List'!$A$1:$K$104,8,0),IF(AH1451='[1]Price List'!$I$1,VLOOKUP(M1451,'[1]Price List'!$A$1:$K$104,9,0),IF(AH1451='[1]Price List'!$J$1,VLOOKUP(M1451,'[1]Price List'!$A$1:$K$104,10,0),IF(AH1451='[1]Price List'!$K$1,VLOOKUP(M1451,'[1]Price List'!$A$1:$K$104,11,0))))))))))))+(IF(AH1451='[1]Price List'!$B$1,VLOOKUP(N1451,'[1]Price List'!$A$1:$K$104,2,0),IF(AH1451='[1]Price List'!$C$1,VLOOKUP(N1451,'[1]Price List'!$A$1:$K$104,3,0),IF(AH1451='[1]Price List'!$D$1,VLOOKUP(N1451,'[1]Price List'!$A$1:$K$104,4,0),IF(AH1451='[1]Price List'!$E$1,VLOOKUP(N1451,'[1]Price List'!$A$1:$K$104,5,0),IF(AH1451='[1]Price List'!$F$1,VLOOKUP(N1451,'[1]Price List'!$A$1:$K$104,6,0),IF(AH1451='[1]Price List'!$G$1,VLOOKUP(N1451,'[1]Price List'!$A$1:$K$104,7,0),IF(AH1451='[1]Price List'!$H$1,VLOOKUP(N1451,'[1]Price List'!$A$1:$K$104,8,0),IF(AH1451='[1]Price List'!$I$1,VLOOKUP(N1451,'[1]Price List'!$A$1:$K$104,9,0),IF(AH1451='[1]Price List'!$J$1,VLOOKUP(N1451,'[1]Price List'!$A$1:$K$104,10,0),IF(AH1451='[1]Price List'!$K$1,VLOOKUP(N1451,'[1]Price List'!$A$1:$K$104,11,0))))))))))))+(IF(AH1451='[1]Price List'!$B$1,VLOOKUP(O1451,'[1]Price List'!$A$1:$K$104,2,0),IF(AH1451='[1]Price List'!$C$1,VLOOKUP(O1451,'[1]Price List'!$A$1:$K$104,3,0),IF(AH1451='[1]Price List'!$D$1,VLOOKUP(O1451,'[1]Price List'!$A$1:$K$104,4,0),IF(AH1451='[1]Price List'!$E$1,VLOOKUP(O1451,'[1]Price List'!$A$1:$K$104,5,0),IF(AH1451='[1]Price List'!$F$1,VLOOKUP(O1451,'[1]Price List'!$A$1:$K$104,6,0),IF(AH1451='[1]Price List'!$G$1,VLOOKUP(O1451,'[1]Price List'!$A$1:$K$104,7,0),IF(AH1451='[1]Price List'!$H$1,VLOOKUP(O1451,'[1]Price List'!$A$1:$K$104,8,0),IF(AH1451='[1]Price List'!$I$1,VLOOKUP(O1451,'[1]Price List'!$A$1:$K$104,9,0),IF(AH1451='[1]Price List'!$J$1,VLOOKUP(O1451,'[1]Price List'!$A$1:$K$104,10,0),IF(AH1451='[1]Price List'!$K$1,VLOOKUP(O1451,'[1]Price List'!$A$1:$K$104,11,0))))))))))))</f>
        <v>3500000</v>
      </c>
      <c r="Q1451" s="69">
        <v>2015</v>
      </c>
      <c r="R1451" s="69" t="s">
        <v>1455</v>
      </c>
      <c r="S1451" s="363">
        <v>42269</v>
      </c>
      <c r="T1451" s="69"/>
      <c r="U1451" s="350"/>
      <c r="V1451" s="417"/>
      <c r="W1451" s="67" t="s">
        <v>7249</v>
      </c>
      <c r="X1451" s="69" t="s">
        <v>14482</v>
      </c>
      <c r="Y1451" s="67" t="s">
        <v>14483</v>
      </c>
      <c r="Z1451" s="123" t="s">
        <v>1640</v>
      </c>
      <c r="AA1451" s="69" t="s">
        <v>103</v>
      </c>
      <c r="AB1451" s="67">
        <v>70</v>
      </c>
      <c r="AC1451" s="89"/>
      <c r="AD1451" s="69"/>
      <c r="AE1451" s="69"/>
      <c r="AF1451" s="69"/>
      <c r="AG1451" s="69"/>
      <c r="AH1451" s="123" t="s">
        <v>889</v>
      </c>
      <c r="AI1451" s="123"/>
      <c r="AJ1451" s="349"/>
      <c r="AK1451" s="349"/>
      <c r="AL1451" s="123"/>
      <c r="AM1451" s="123"/>
      <c r="AN1451" s="123"/>
      <c r="AO1451" s="174"/>
      <c r="AP1451" s="174"/>
      <c r="AQ1451" s="174"/>
      <c r="AR1451" s="123"/>
      <c r="AS1451" s="350"/>
      <c r="AT1451" s="350"/>
      <c r="AU1451" s="123"/>
      <c r="AV1451" s="67" t="s">
        <v>14856</v>
      </c>
      <c r="AW1451" s="87">
        <v>42284</v>
      </c>
      <c r="AX1451" s="84"/>
      <c r="AY1451" s="123"/>
      <c r="AZ1451" s="123"/>
      <c r="BA1451" s="174"/>
      <c r="BB1451" s="174"/>
      <c r="BC1451" s="123"/>
      <c r="BD1451" s="86">
        <f t="shared" si="17"/>
        <v>3500000</v>
      </c>
      <c r="BE1451" s="86"/>
      <c r="BF1451" s="86"/>
      <c r="BG1451" s="179"/>
      <c r="BH1451" s="67"/>
      <c r="BI1451" s="123"/>
      <c r="BJ1451" s="179"/>
      <c r="BK1451" s="351"/>
      <c r="BL1451" s="351"/>
      <c r="BM1451" s="179"/>
      <c r="BN1451" s="89"/>
      <c r="BO1451" t="s">
        <v>14647</v>
      </c>
      <c r="BQ1451">
        <v>3500000</v>
      </c>
    </row>
    <row r="1452" spans="1:70" x14ac:dyDescent="0.25">
      <c r="A1452" s="97">
        <v>1449</v>
      </c>
      <c r="B1452" s="404" t="s">
        <v>14492</v>
      </c>
      <c r="C1452" s="67">
        <v>4500073916</v>
      </c>
      <c r="D1452" s="67" t="s">
        <v>2712</v>
      </c>
      <c r="E1452" s="204">
        <v>3250000</v>
      </c>
      <c r="F1452" s="69" t="s">
        <v>8305</v>
      </c>
      <c r="G1452" s="69">
        <v>2015</v>
      </c>
      <c r="H1452" s="174">
        <v>42283</v>
      </c>
      <c r="I1452" s="174">
        <v>42289</v>
      </c>
      <c r="J1452" s="97" t="s">
        <v>94</v>
      </c>
      <c r="K1452" s="95" t="s">
        <v>95</v>
      </c>
      <c r="L1452" s="88" t="s">
        <v>96</v>
      </c>
      <c r="M1452" s="99" t="s">
        <v>395</v>
      </c>
      <c r="N1452" s="69" t="s">
        <v>98</v>
      </c>
      <c r="O1452" s="69" t="s">
        <v>98</v>
      </c>
      <c r="P1452" s="100">
        <v>8249999.9999999991</v>
      </c>
      <c r="Q1452" s="69">
        <v>2015</v>
      </c>
      <c r="R1452" s="69" t="s">
        <v>1455</v>
      </c>
      <c r="S1452" s="363">
        <v>42268</v>
      </c>
      <c r="T1452" s="69"/>
      <c r="U1452" s="350"/>
      <c r="V1452" s="417"/>
      <c r="W1452" s="67" t="s">
        <v>841</v>
      </c>
      <c r="X1452" s="69" t="s">
        <v>14487</v>
      </c>
      <c r="Y1452" s="67" t="s">
        <v>14488</v>
      </c>
      <c r="Z1452" s="123" t="s">
        <v>6660</v>
      </c>
      <c r="AA1452" s="69" t="s">
        <v>103</v>
      </c>
      <c r="AB1452" s="67" t="s">
        <v>411</v>
      </c>
      <c r="AC1452" s="89" t="s">
        <v>14489</v>
      </c>
      <c r="AD1452" s="69"/>
      <c r="AE1452" s="69"/>
      <c r="AF1452" s="69"/>
      <c r="AG1452" s="69"/>
      <c r="AH1452" s="123" t="s">
        <v>14464</v>
      </c>
      <c r="AI1452" s="123" t="s">
        <v>14490</v>
      </c>
      <c r="AJ1452" s="349">
        <v>114.29519999999999</v>
      </c>
      <c r="AK1452" s="381" t="s">
        <v>14491</v>
      </c>
      <c r="AL1452" s="123"/>
      <c r="AM1452" s="123"/>
      <c r="AN1452" s="123"/>
      <c r="AO1452" s="174"/>
      <c r="AP1452" s="174"/>
      <c r="AQ1452" s="174"/>
      <c r="AR1452" s="123"/>
      <c r="AS1452" s="350"/>
      <c r="AT1452" s="350"/>
      <c r="AU1452" s="123"/>
      <c r="AV1452" s="67"/>
      <c r="AW1452" s="179"/>
      <c r="AX1452" s="84"/>
      <c r="AY1452" s="123"/>
      <c r="AZ1452" s="123" t="s">
        <v>14959</v>
      </c>
      <c r="BA1452" s="174">
        <v>42290</v>
      </c>
      <c r="BB1452" s="174">
        <v>42299</v>
      </c>
      <c r="BC1452" s="123"/>
      <c r="BD1452" s="86">
        <f t="shared" si="17"/>
        <v>3250000</v>
      </c>
      <c r="BE1452" s="86">
        <v>0</v>
      </c>
      <c r="BF1452" s="86">
        <f>+BD1452</f>
        <v>3250000</v>
      </c>
      <c r="BG1452" s="179">
        <v>42300</v>
      </c>
      <c r="BH1452" s="67" t="s">
        <v>242</v>
      </c>
      <c r="BI1452" s="123" t="s">
        <v>15253</v>
      </c>
      <c r="BJ1452" s="179">
        <v>42300</v>
      </c>
      <c r="BK1452" s="351">
        <v>42321</v>
      </c>
      <c r="BL1452" s="351"/>
      <c r="BM1452" s="179"/>
      <c r="BN1452" s="89"/>
      <c r="BQ1452" s="92">
        <v>8249999.9999999991</v>
      </c>
    </row>
    <row r="1453" spans="1:70" ht="12.75" customHeight="1" x14ac:dyDescent="0.25">
      <c r="A1453" s="97">
        <v>1450</v>
      </c>
      <c r="B1453" s="404" t="s">
        <v>14499</v>
      </c>
      <c r="C1453" s="67">
        <v>4500073931</v>
      </c>
      <c r="D1453" s="67" t="s">
        <v>7803</v>
      </c>
      <c r="E1453" s="204">
        <v>6000000</v>
      </c>
      <c r="F1453" s="69" t="s">
        <v>8305</v>
      </c>
      <c r="G1453" s="69">
        <v>2015</v>
      </c>
      <c r="H1453" s="174">
        <v>42284</v>
      </c>
      <c r="I1453" s="174">
        <v>42290</v>
      </c>
      <c r="J1453" s="97" t="s">
        <v>94</v>
      </c>
      <c r="K1453" s="95" t="s">
        <v>95</v>
      </c>
      <c r="L1453" s="88" t="s">
        <v>96</v>
      </c>
      <c r="M1453" s="99" t="s">
        <v>377</v>
      </c>
      <c r="N1453" s="69" t="s">
        <v>98</v>
      </c>
      <c r="O1453" s="69" t="s">
        <v>98</v>
      </c>
      <c r="P1453" s="100">
        <v>6000000</v>
      </c>
      <c r="Q1453" s="69">
        <v>2015</v>
      </c>
      <c r="R1453" s="69" t="s">
        <v>1455</v>
      </c>
      <c r="S1453" s="363">
        <v>42269</v>
      </c>
      <c r="T1453" s="69"/>
      <c r="U1453" s="350"/>
      <c r="V1453" s="417"/>
      <c r="W1453" s="67" t="s">
        <v>841</v>
      </c>
      <c r="X1453" s="348" t="s">
        <v>5986</v>
      </c>
      <c r="Y1453" s="142" t="s">
        <v>5987</v>
      </c>
      <c r="Z1453" s="123" t="s">
        <v>666</v>
      </c>
      <c r="AA1453" s="69" t="s">
        <v>128</v>
      </c>
      <c r="AB1453" s="67" t="s">
        <v>7575</v>
      </c>
      <c r="AC1453" s="89" t="s">
        <v>15033</v>
      </c>
      <c r="AD1453" s="69"/>
      <c r="AE1453" s="69"/>
      <c r="AF1453" s="69"/>
      <c r="AG1453" s="69"/>
      <c r="AH1453" s="123" t="s">
        <v>5340</v>
      </c>
      <c r="AI1453" s="123" t="s">
        <v>14498</v>
      </c>
      <c r="AJ1453" s="349">
        <v>106.8272194</v>
      </c>
      <c r="AK1453" s="381" t="s">
        <v>5991</v>
      </c>
      <c r="AL1453" s="123"/>
      <c r="AM1453" s="123"/>
      <c r="AN1453" s="123"/>
      <c r="AO1453" s="174"/>
      <c r="AP1453" s="174"/>
      <c r="AQ1453" s="174"/>
      <c r="AR1453" s="123"/>
      <c r="AS1453" s="350"/>
      <c r="AT1453" s="350"/>
      <c r="AU1453" s="123"/>
      <c r="AV1453" s="67"/>
      <c r="AW1453" s="179"/>
      <c r="AX1453" s="84"/>
      <c r="AY1453" s="123"/>
      <c r="AZ1453" s="123" t="s">
        <v>15032</v>
      </c>
      <c r="BA1453" s="174">
        <v>42293</v>
      </c>
      <c r="BB1453" s="174">
        <v>42300</v>
      </c>
      <c r="BC1453" s="123"/>
      <c r="BD1453" s="86">
        <f t="shared" si="17"/>
        <v>6000000</v>
      </c>
      <c r="BE1453" s="86">
        <v>0</v>
      </c>
      <c r="BF1453" s="86">
        <f>+BD1453</f>
        <v>6000000</v>
      </c>
      <c r="BG1453" s="179">
        <v>42303</v>
      </c>
      <c r="BH1453" s="67" t="s">
        <v>242</v>
      </c>
      <c r="BI1453" s="123" t="s">
        <v>15254</v>
      </c>
      <c r="BJ1453" s="179">
        <v>42303</v>
      </c>
      <c r="BK1453" s="351">
        <v>42324</v>
      </c>
      <c r="BL1453" s="351"/>
      <c r="BM1453" s="179"/>
      <c r="BN1453" s="89"/>
      <c r="BQ1453" s="92">
        <v>6000000</v>
      </c>
    </row>
    <row r="1454" spans="1:70" x14ac:dyDescent="0.25">
      <c r="A1454" s="97">
        <v>1451</v>
      </c>
      <c r="B1454" s="404" t="s">
        <v>14502</v>
      </c>
      <c r="C1454" s="88">
        <v>4800083168</v>
      </c>
      <c r="D1454" s="88" t="s">
        <v>2390</v>
      </c>
      <c r="E1454" s="821">
        <v>5000000</v>
      </c>
      <c r="F1454" s="97">
        <v>8</v>
      </c>
      <c r="G1454" s="97">
        <v>2014</v>
      </c>
      <c r="H1454" s="101">
        <v>41858</v>
      </c>
      <c r="I1454" s="174"/>
      <c r="J1454" s="69" t="s">
        <v>628</v>
      </c>
      <c r="K1454" s="95" t="s">
        <v>2391</v>
      </c>
      <c r="L1454" s="67" t="s">
        <v>630</v>
      </c>
      <c r="M1454" s="99" t="s">
        <v>1636</v>
      </c>
      <c r="N1454" s="97" t="s">
        <v>2392</v>
      </c>
      <c r="O1454" s="69" t="s">
        <v>98</v>
      </c>
      <c r="P1454" s="100">
        <f>(IF(AH1454='[1]Price List'!$B$1,VLOOKUP(M1454,'[1]Price List'!$A$1:$K$104,2,0),IF(AH1454='[1]Price List'!$C$1,VLOOKUP(M1454,'[1]Price List'!$A$1:$K$104,3,0),IF(AH1454='[1]Price List'!$D$1,VLOOKUP(M1454,'[1]Price List'!$A$1:$K$104,4,0),IF(AH1454='[1]Price List'!$E$1,VLOOKUP(M1454,'[1]Price List'!$A$1:$K$104,5,0),IF(AH1454='[1]Price List'!$F$1,VLOOKUP(M1454,'[1]Price List'!$A$1:$K$104,6,0),IF(AH1454='[1]Price List'!$G$1,VLOOKUP(M1454,'[1]Price List'!$A$1:$K$104,7,0),IF(AH1454='[1]Price List'!$H$1,VLOOKUP(M1454,'[1]Price List'!$A$1:$K$104,8,0),IF(AH1454='[1]Price List'!$I$1,VLOOKUP(M1454,'[1]Price List'!$A$1:$K$104,9,0),IF(AH1454='[1]Price List'!$J$1,VLOOKUP(M1454,'[1]Price List'!$A$1:$K$104,10,0),IF(AH1454='[1]Price List'!$K$1,VLOOKUP(M1454,'[1]Price List'!$A$1:$K$104,11,0))))))))))))+(IF(AH1454='[1]Price List'!$B$1,VLOOKUP(N1454,'[1]Price List'!$A$1:$K$104,2,0),IF(AH1454='[1]Price List'!$C$1,VLOOKUP(N1454,'[1]Price List'!$A$1:$K$104,3,0),IF(AH1454='[1]Price List'!$D$1,VLOOKUP(N1454,'[1]Price List'!$A$1:$K$104,4,0),IF(AH1454='[1]Price List'!$E$1,VLOOKUP(N1454,'[1]Price List'!$A$1:$K$104,5,0),IF(AH1454='[1]Price List'!$F$1,VLOOKUP(N1454,'[1]Price List'!$A$1:$K$104,6,0),IF(AH1454='[1]Price List'!$G$1,VLOOKUP(N1454,'[1]Price List'!$A$1:$K$104,7,0),IF(AH1454='[1]Price List'!$H$1,VLOOKUP(N1454,'[1]Price List'!$A$1:$K$104,8,0),IF(AH1454='[1]Price List'!$I$1,VLOOKUP(N1454,'[1]Price List'!$A$1:$K$104,9,0),IF(AH1454='[1]Price List'!$J$1,VLOOKUP(N1454,'[1]Price List'!$A$1:$K$104,10,0),IF(AH1454='[1]Price List'!$K$1,VLOOKUP(N1454,'[1]Price List'!$A$1:$K$104,11,0))))))))))))+(IF(AH1454='[1]Price List'!$B$1,VLOOKUP(O1454,'[1]Price List'!$A$1:$K$104,2,0),IF(AH1454='[1]Price List'!$C$1,VLOOKUP(O1454,'[1]Price List'!$A$1:$K$104,3,0),IF(AH1454='[1]Price List'!$D$1,VLOOKUP(O1454,'[1]Price List'!$A$1:$K$104,4,0),IF(AH1454='[1]Price List'!$E$1,VLOOKUP(O1454,'[1]Price List'!$A$1:$K$104,5,0),IF(AH1454='[1]Price List'!$F$1,VLOOKUP(O1454,'[1]Price List'!$A$1:$K$104,6,0),IF(AH1454='[1]Price List'!$G$1,VLOOKUP(O1454,'[1]Price List'!$A$1:$K$104,7,0),IF(AH1454='[1]Price List'!$H$1,VLOOKUP(O1454,'[1]Price List'!$A$1:$K$104,8,0),IF(AH1454='[1]Price List'!$I$1,VLOOKUP(O1454,'[1]Price List'!$A$1:$K$104,9,0),IF(AH1454='[1]Price List'!$J$1,VLOOKUP(O1454,'[1]Price List'!$A$1:$K$104,10,0),IF(AH1454='[1]Price List'!$K$1,VLOOKUP(O1454,'[1]Price List'!$A$1:$K$104,11,0))))))))))))</f>
        <v>5000000</v>
      </c>
      <c r="Q1454" s="69">
        <v>2015</v>
      </c>
      <c r="R1454" s="69" t="s">
        <v>1455</v>
      </c>
      <c r="S1454" s="363">
        <v>42269</v>
      </c>
      <c r="T1454" s="69"/>
      <c r="U1454" s="350"/>
      <c r="V1454" s="417"/>
      <c r="W1454" s="67" t="s">
        <v>7249</v>
      </c>
      <c r="X1454" s="348" t="s">
        <v>14500</v>
      </c>
      <c r="Y1454" s="142" t="s">
        <v>14501</v>
      </c>
      <c r="Z1454" s="89" t="s">
        <v>2396</v>
      </c>
      <c r="AA1454" s="69"/>
      <c r="AB1454" s="67"/>
      <c r="AC1454" s="89"/>
      <c r="AD1454" s="69"/>
      <c r="AE1454" s="69"/>
      <c r="AF1454" s="69"/>
      <c r="AG1454" s="69"/>
      <c r="AH1454" s="123" t="s">
        <v>5340</v>
      </c>
      <c r="AI1454" s="123"/>
      <c r="AJ1454" s="349"/>
      <c r="AK1454" s="349"/>
      <c r="AL1454" s="123"/>
      <c r="AM1454" s="123"/>
      <c r="AN1454" s="123"/>
      <c r="AO1454" s="174"/>
      <c r="AP1454" s="174"/>
      <c r="AQ1454" s="174"/>
      <c r="AR1454" s="123"/>
      <c r="AS1454" s="350"/>
      <c r="AT1454" s="350"/>
      <c r="AU1454" s="123"/>
      <c r="AV1454" s="67"/>
      <c r="AW1454" s="179"/>
      <c r="AX1454" s="84"/>
      <c r="AY1454" s="123"/>
      <c r="AZ1454" s="123"/>
      <c r="BA1454" s="174"/>
      <c r="BB1454" s="174"/>
      <c r="BC1454" s="123"/>
      <c r="BD1454" s="86">
        <f t="shared" si="17"/>
        <v>5000000</v>
      </c>
      <c r="BE1454" s="86"/>
      <c r="BF1454" s="86"/>
      <c r="BG1454" s="179"/>
      <c r="BH1454" s="67" t="s">
        <v>2569</v>
      </c>
      <c r="BI1454" s="123"/>
      <c r="BJ1454" s="179"/>
      <c r="BK1454" s="351"/>
      <c r="BL1454" s="351"/>
      <c r="BM1454" s="179"/>
      <c r="BN1454" s="89"/>
      <c r="BQ1454" s="92">
        <v>5000000</v>
      </c>
    </row>
    <row r="1455" spans="1:70" x14ac:dyDescent="0.25">
      <c r="A1455" s="97">
        <v>1452</v>
      </c>
      <c r="B1455" s="404" t="s">
        <v>14512</v>
      </c>
      <c r="C1455" s="67">
        <v>4100030053</v>
      </c>
      <c r="D1455" s="67" t="s">
        <v>6000</v>
      </c>
      <c r="E1455" s="204">
        <v>4624000</v>
      </c>
      <c r="F1455" s="69" t="s">
        <v>1455</v>
      </c>
      <c r="G1455" s="69">
        <v>2015</v>
      </c>
      <c r="H1455" s="174">
        <v>42264</v>
      </c>
      <c r="I1455" s="174">
        <v>42269</v>
      </c>
      <c r="J1455" s="97" t="s">
        <v>4375</v>
      </c>
      <c r="K1455" s="95"/>
      <c r="L1455" s="88" t="s">
        <v>4377</v>
      </c>
      <c r="M1455" s="99" t="s">
        <v>5361</v>
      </c>
      <c r="N1455" s="97" t="s">
        <v>98</v>
      </c>
      <c r="O1455" s="97" t="s">
        <v>98</v>
      </c>
      <c r="P1455" s="100" t="e">
        <f>(IF(AH1455='[1]Price List'!$B$1,VLOOKUP(M1455,'[1]Price List'!$A$1:$K$104,2,0),IF(AH1455='[1]Price List'!$C$1,VLOOKUP(M1455,'[1]Price List'!$A$1:$K$104,3,0),IF(AH1455='[1]Price List'!$D$1,VLOOKUP(M1455,'[1]Price List'!$A$1:$K$104,4,0),IF(AH1455='[1]Price List'!$E$1,VLOOKUP(M1455,'[1]Price List'!$A$1:$K$104,5,0),IF(AH1455='[1]Price List'!$F$1,VLOOKUP(M1455,'[1]Price List'!$A$1:$K$104,6,0),IF(AH1455='[1]Price List'!$G$1,VLOOKUP(M1455,'[1]Price List'!$A$1:$K$104,7,0),IF(AH1455='[1]Price List'!$H$1,VLOOKUP(M1455,'[1]Price List'!$A$1:$K$104,8,0),IF(AH1455='[1]Price List'!$I$1,VLOOKUP(M1455,'[1]Price List'!$A$1:$K$104,9,0),IF(AH1455='[1]Price List'!$J$1,VLOOKUP(M1455,'[1]Price List'!$A$1:$K$104,10,0),IF(AH1455='[1]Price List'!$K$1,VLOOKUP(M1455,'[1]Price List'!$A$1:$K$104,11,0))))))))))))+(IF(AH1455='[1]Price List'!$B$1,VLOOKUP(N1455,'[1]Price List'!$A$1:$K$104,2,0),IF(AH1455='[1]Price List'!$C$1,VLOOKUP(N1455,'[1]Price List'!$A$1:$K$104,3,0),IF(AH1455='[1]Price List'!$D$1,VLOOKUP(N1455,'[1]Price List'!$A$1:$K$104,4,0),IF(AH1455='[1]Price List'!$E$1,VLOOKUP(N1455,'[1]Price List'!$A$1:$K$104,5,0),IF(AH1455='[1]Price List'!$F$1,VLOOKUP(N1455,'[1]Price List'!$A$1:$K$104,6,0),IF(AH1455='[1]Price List'!$G$1,VLOOKUP(N1455,'[1]Price List'!$A$1:$K$104,7,0),IF(AH1455='[1]Price List'!$H$1,VLOOKUP(N1455,'[1]Price List'!$A$1:$K$104,8,0),IF(AH1455='[1]Price List'!$I$1,VLOOKUP(N1455,'[1]Price List'!$A$1:$K$104,9,0),IF(AH1455='[1]Price List'!$J$1,VLOOKUP(N1455,'[1]Price List'!$A$1:$K$104,10,0),IF(AH1455='[1]Price List'!$K$1,VLOOKUP(N1455,'[1]Price List'!$A$1:$K$104,11,0))))))))))))+(IF(AH1455='[1]Price List'!$B$1,VLOOKUP(O1455,'[1]Price List'!$A$1:$K$104,2,0),IF(AH1455='[1]Price List'!$C$1,VLOOKUP(O1455,'[1]Price List'!$A$1:$K$104,3,0),IF(AH1455='[1]Price List'!$D$1,VLOOKUP(O1455,'[1]Price List'!$A$1:$K$104,4,0),IF(AH1455='[1]Price List'!$E$1,VLOOKUP(O1455,'[1]Price List'!$A$1:$K$104,5,0),IF(AH1455='[1]Price List'!$F$1,VLOOKUP(O1455,'[1]Price List'!$A$1:$K$104,6,0),IF(AH1455='[1]Price List'!$G$1,VLOOKUP(O1455,'[1]Price List'!$A$1:$K$104,7,0),IF(AH1455='[1]Price List'!$H$1,VLOOKUP(O1455,'[1]Price List'!$A$1:$K$104,8,0),IF(AH1455='[1]Price List'!$I$1,VLOOKUP(O1455,'[1]Price List'!$A$1:$K$104,9,0),IF(AH1455='[1]Price List'!$J$1,VLOOKUP(O1455,'[1]Price List'!$A$1:$K$104,10,0),IF(AH1455='[1]Price List'!$K$1,VLOOKUP(O1455,'[1]Price List'!$A$1:$K$104,11,0))))))))))))</f>
        <v>#N/A</v>
      </c>
      <c r="Q1455" s="69">
        <v>2015</v>
      </c>
      <c r="R1455" s="69" t="s">
        <v>1455</v>
      </c>
      <c r="S1455" s="363">
        <v>42262</v>
      </c>
      <c r="T1455" s="69"/>
      <c r="U1455" s="350"/>
      <c r="V1455" s="417"/>
      <c r="W1455" s="67" t="s">
        <v>5829</v>
      </c>
      <c r="X1455" s="69" t="s">
        <v>8075</v>
      </c>
      <c r="Y1455" s="67" t="s">
        <v>14503</v>
      </c>
      <c r="Z1455" s="123" t="s">
        <v>14504</v>
      </c>
      <c r="AA1455" s="69"/>
      <c r="AB1455" s="67"/>
      <c r="AC1455" s="89"/>
      <c r="AD1455" s="69"/>
      <c r="AE1455" s="69"/>
      <c r="AF1455" s="69"/>
      <c r="AG1455" s="69"/>
      <c r="AH1455" s="123" t="s">
        <v>741</v>
      </c>
      <c r="AI1455" s="123"/>
      <c r="AJ1455" s="349"/>
      <c r="AK1455" s="349"/>
      <c r="AL1455" s="123"/>
      <c r="AM1455" s="123"/>
      <c r="AN1455" s="123"/>
      <c r="AO1455" s="174"/>
      <c r="AP1455" s="174"/>
      <c r="AQ1455" s="174"/>
      <c r="AR1455" s="123"/>
      <c r="AS1455" s="350"/>
      <c r="AT1455" s="350"/>
      <c r="AU1455" s="123"/>
      <c r="AV1455" s="67"/>
      <c r="AW1455" s="179"/>
      <c r="AX1455" s="84"/>
      <c r="AY1455" s="123"/>
      <c r="AZ1455" s="123"/>
      <c r="BA1455" s="174">
        <v>42304</v>
      </c>
      <c r="BB1455" s="174"/>
      <c r="BC1455" s="123"/>
      <c r="BD1455" s="86">
        <f t="shared" si="17"/>
        <v>4624000</v>
      </c>
      <c r="BE1455" s="86">
        <f>+BD1455</f>
        <v>4624000</v>
      </c>
      <c r="BF1455" s="86"/>
      <c r="BG1455" s="179"/>
      <c r="BH1455" s="67" t="s">
        <v>8267</v>
      </c>
      <c r="BI1455" s="123"/>
      <c r="BJ1455" s="179"/>
      <c r="BK1455" s="351"/>
      <c r="BL1455" s="351"/>
      <c r="BM1455" s="179"/>
      <c r="BN1455" s="89"/>
      <c r="BQ1455" s="92">
        <f>E1455</f>
        <v>4624000</v>
      </c>
    </row>
    <row r="1456" spans="1:70" x14ac:dyDescent="0.25">
      <c r="A1456" s="97">
        <v>1453</v>
      </c>
      <c r="B1456" s="404" t="s">
        <v>14513</v>
      </c>
      <c r="C1456" s="67">
        <v>4100030053</v>
      </c>
      <c r="D1456" s="67" t="s">
        <v>6000</v>
      </c>
      <c r="E1456" s="204">
        <v>4624000</v>
      </c>
      <c r="F1456" s="69" t="s">
        <v>1455</v>
      </c>
      <c r="G1456" s="69">
        <v>2015</v>
      </c>
      <c r="H1456" s="174">
        <v>42264</v>
      </c>
      <c r="I1456" s="174">
        <v>42269</v>
      </c>
      <c r="J1456" s="97" t="s">
        <v>4375</v>
      </c>
      <c r="K1456" s="95"/>
      <c r="L1456" s="88" t="s">
        <v>4377</v>
      </c>
      <c r="M1456" s="99" t="s">
        <v>5361</v>
      </c>
      <c r="N1456" s="97" t="s">
        <v>98</v>
      </c>
      <c r="O1456" s="97" t="s">
        <v>98</v>
      </c>
      <c r="P1456" s="100" t="e">
        <f>(IF(AH1456='[1]Price List'!$B$1,VLOOKUP(M1456,'[1]Price List'!$A$1:$K$104,2,0),IF(AH1456='[1]Price List'!$C$1,VLOOKUP(M1456,'[1]Price List'!$A$1:$K$104,3,0),IF(AH1456='[1]Price List'!$D$1,VLOOKUP(M1456,'[1]Price List'!$A$1:$K$104,4,0),IF(AH1456='[1]Price List'!$E$1,VLOOKUP(M1456,'[1]Price List'!$A$1:$K$104,5,0),IF(AH1456='[1]Price List'!$F$1,VLOOKUP(M1456,'[1]Price List'!$A$1:$K$104,6,0),IF(AH1456='[1]Price List'!$G$1,VLOOKUP(M1456,'[1]Price List'!$A$1:$K$104,7,0),IF(AH1456='[1]Price List'!$H$1,VLOOKUP(M1456,'[1]Price List'!$A$1:$K$104,8,0),IF(AH1456='[1]Price List'!$I$1,VLOOKUP(M1456,'[1]Price List'!$A$1:$K$104,9,0),IF(AH1456='[1]Price List'!$J$1,VLOOKUP(M1456,'[1]Price List'!$A$1:$K$104,10,0),IF(AH1456='[1]Price List'!$K$1,VLOOKUP(M1456,'[1]Price List'!$A$1:$K$104,11,0))))))))))))+(IF(AH1456='[1]Price List'!$B$1,VLOOKUP(N1456,'[1]Price List'!$A$1:$K$104,2,0),IF(AH1456='[1]Price List'!$C$1,VLOOKUP(N1456,'[1]Price List'!$A$1:$K$104,3,0),IF(AH1456='[1]Price List'!$D$1,VLOOKUP(N1456,'[1]Price List'!$A$1:$K$104,4,0),IF(AH1456='[1]Price List'!$E$1,VLOOKUP(N1456,'[1]Price List'!$A$1:$K$104,5,0),IF(AH1456='[1]Price List'!$F$1,VLOOKUP(N1456,'[1]Price List'!$A$1:$K$104,6,0),IF(AH1456='[1]Price List'!$G$1,VLOOKUP(N1456,'[1]Price List'!$A$1:$K$104,7,0),IF(AH1456='[1]Price List'!$H$1,VLOOKUP(N1456,'[1]Price List'!$A$1:$K$104,8,0),IF(AH1456='[1]Price List'!$I$1,VLOOKUP(N1456,'[1]Price List'!$A$1:$K$104,9,0),IF(AH1456='[1]Price List'!$J$1,VLOOKUP(N1456,'[1]Price List'!$A$1:$K$104,10,0),IF(AH1456='[1]Price List'!$K$1,VLOOKUP(N1456,'[1]Price List'!$A$1:$K$104,11,0))))))))))))+(IF(AH1456='[1]Price List'!$B$1,VLOOKUP(O1456,'[1]Price List'!$A$1:$K$104,2,0),IF(AH1456='[1]Price List'!$C$1,VLOOKUP(O1456,'[1]Price List'!$A$1:$K$104,3,0),IF(AH1456='[1]Price List'!$D$1,VLOOKUP(O1456,'[1]Price List'!$A$1:$K$104,4,0),IF(AH1456='[1]Price List'!$E$1,VLOOKUP(O1456,'[1]Price List'!$A$1:$K$104,5,0),IF(AH1456='[1]Price List'!$F$1,VLOOKUP(O1456,'[1]Price List'!$A$1:$K$104,6,0),IF(AH1456='[1]Price List'!$G$1,VLOOKUP(O1456,'[1]Price List'!$A$1:$K$104,7,0),IF(AH1456='[1]Price List'!$H$1,VLOOKUP(O1456,'[1]Price List'!$A$1:$K$104,8,0),IF(AH1456='[1]Price List'!$I$1,VLOOKUP(O1456,'[1]Price List'!$A$1:$K$104,9,0),IF(AH1456='[1]Price List'!$J$1,VLOOKUP(O1456,'[1]Price List'!$A$1:$K$104,10,0),IF(AH1456='[1]Price List'!$K$1,VLOOKUP(O1456,'[1]Price List'!$A$1:$K$104,11,0))))))))))))</f>
        <v>#N/A</v>
      </c>
      <c r="Q1456" s="69">
        <v>2015</v>
      </c>
      <c r="R1456" s="69" t="s">
        <v>1455</v>
      </c>
      <c r="S1456" s="363">
        <v>42262</v>
      </c>
      <c r="T1456" s="69"/>
      <c r="U1456" s="350"/>
      <c r="V1456" s="417"/>
      <c r="W1456" s="67" t="s">
        <v>5829</v>
      </c>
      <c r="X1456" s="69" t="s">
        <v>15124</v>
      </c>
      <c r="Y1456" s="67" t="s">
        <v>14505</v>
      </c>
      <c r="Z1456" s="123" t="s">
        <v>14504</v>
      </c>
      <c r="AA1456" s="69"/>
      <c r="AB1456" s="67"/>
      <c r="AC1456" s="89"/>
      <c r="AD1456" s="69"/>
      <c r="AE1456" s="69"/>
      <c r="AF1456" s="69"/>
      <c r="AG1456" s="69"/>
      <c r="AH1456" s="123" t="s">
        <v>741</v>
      </c>
      <c r="AI1456" s="123"/>
      <c r="AJ1456" s="349"/>
      <c r="AK1456" s="349"/>
      <c r="AL1456" s="123"/>
      <c r="AM1456" s="123"/>
      <c r="AN1456" s="123"/>
      <c r="AO1456" s="174"/>
      <c r="AP1456" s="174"/>
      <c r="AQ1456" s="174"/>
      <c r="AR1456" s="123"/>
      <c r="AS1456" s="350"/>
      <c r="AT1456" s="350"/>
      <c r="AU1456" s="123"/>
      <c r="AV1456" s="67"/>
      <c r="AW1456" s="179"/>
      <c r="AX1456" s="84"/>
      <c r="AY1456" s="123"/>
      <c r="AZ1456" s="123"/>
      <c r="BA1456" s="174">
        <v>42304</v>
      </c>
      <c r="BB1456" s="174"/>
      <c r="BC1456" s="123"/>
      <c r="BD1456" s="86">
        <f t="shared" si="17"/>
        <v>4624000</v>
      </c>
      <c r="BE1456" s="86">
        <f>+BD1456</f>
        <v>4624000</v>
      </c>
      <c r="BF1456" s="86"/>
      <c r="BG1456" s="179"/>
      <c r="BH1456" s="67" t="s">
        <v>8267</v>
      </c>
      <c r="BI1456" s="123"/>
      <c r="BJ1456" s="179"/>
      <c r="BK1456" s="351"/>
      <c r="BL1456" s="351"/>
      <c r="BM1456" s="179"/>
      <c r="BN1456" s="89"/>
      <c r="BQ1456" s="92">
        <f>E1456</f>
        <v>4624000</v>
      </c>
    </row>
    <row r="1457" spans="1:69" x14ac:dyDescent="0.25">
      <c r="A1457" s="97">
        <v>1454</v>
      </c>
      <c r="B1457" s="404" t="s">
        <v>14514</v>
      </c>
      <c r="C1457" s="67">
        <v>4100030053</v>
      </c>
      <c r="D1457" s="67" t="s">
        <v>6000</v>
      </c>
      <c r="E1457" s="204">
        <v>4624000</v>
      </c>
      <c r="F1457" s="69" t="s">
        <v>1455</v>
      </c>
      <c r="G1457" s="69">
        <v>2015</v>
      </c>
      <c r="H1457" s="174">
        <v>42264</v>
      </c>
      <c r="I1457" s="174">
        <v>42269</v>
      </c>
      <c r="J1457" s="97" t="s">
        <v>4375</v>
      </c>
      <c r="K1457" s="95"/>
      <c r="L1457" s="88" t="s">
        <v>4377</v>
      </c>
      <c r="M1457" s="99" t="s">
        <v>5361</v>
      </c>
      <c r="N1457" s="97" t="s">
        <v>98</v>
      </c>
      <c r="O1457" s="97" t="s">
        <v>98</v>
      </c>
      <c r="P1457" s="100" t="e">
        <f>(IF(AH1457='[1]Price List'!$B$1,VLOOKUP(M1457,'[1]Price List'!$A$1:$K$104,2,0),IF(AH1457='[1]Price List'!$C$1,VLOOKUP(M1457,'[1]Price List'!$A$1:$K$104,3,0),IF(AH1457='[1]Price List'!$D$1,VLOOKUP(M1457,'[1]Price List'!$A$1:$K$104,4,0),IF(AH1457='[1]Price List'!$E$1,VLOOKUP(M1457,'[1]Price List'!$A$1:$K$104,5,0),IF(AH1457='[1]Price List'!$F$1,VLOOKUP(M1457,'[1]Price List'!$A$1:$K$104,6,0),IF(AH1457='[1]Price List'!$G$1,VLOOKUP(M1457,'[1]Price List'!$A$1:$K$104,7,0),IF(AH1457='[1]Price List'!$H$1,VLOOKUP(M1457,'[1]Price List'!$A$1:$K$104,8,0),IF(AH1457='[1]Price List'!$I$1,VLOOKUP(M1457,'[1]Price List'!$A$1:$K$104,9,0),IF(AH1457='[1]Price List'!$J$1,VLOOKUP(M1457,'[1]Price List'!$A$1:$K$104,10,0),IF(AH1457='[1]Price List'!$K$1,VLOOKUP(M1457,'[1]Price List'!$A$1:$K$104,11,0))))))))))))+(IF(AH1457='[1]Price List'!$B$1,VLOOKUP(N1457,'[1]Price List'!$A$1:$K$104,2,0),IF(AH1457='[1]Price List'!$C$1,VLOOKUP(N1457,'[1]Price List'!$A$1:$K$104,3,0),IF(AH1457='[1]Price List'!$D$1,VLOOKUP(N1457,'[1]Price List'!$A$1:$K$104,4,0),IF(AH1457='[1]Price List'!$E$1,VLOOKUP(N1457,'[1]Price List'!$A$1:$K$104,5,0),IF(AH1457='[1]Price List'!$F$1,VLOOKUP(N1457,'[1]Price List'!$A$1:$K$104,6,0),IF(AH1457='[1]Price List'!$G$1,VLOOKUP(N1457,'[1]Price List'!$A$1:$K$104,7,0),IF(AH1457='[1]Price List'!$H$1,VLOOKUP(N1457,'[1]Price List'!$A$1:$K$104,8,0),IF(AH1457='[1]Price List'!$I$1,VLOOKUP(N1457,'[1]Price List'!$A$1:$K$104,9,0),IF(AH1457='[1]Price List'!$J$1,VLOOKUP(N1457,'[1]Price List'!$A$1:$K$104,10,0),IF(AH1457='[1]Price List'!$K$1,VLOOKUP(N1457,'[1]Price List'!$A$1:$K$104,11,0))))))))))))+(IF(AH1457='[1]Price List'!$B$1,VLOOKUP(O1457,'[1]Price List'!$A$1:$K$104,2,0),IF(AH1457='[1]Price List'!$C$1,VLOOKUP(O1457,'[1]Price List'!$A$1:$K$104,3,0),IF(AH1457='[1]Price List'!$D$1,VLOOKUP(O1457,'[1]Price List'!$A$1:$K$104,4,0),IF(AH1457='[1]Price List'!$E$1,VLOOKUP(O1457,'[1]Price List'!$A$1:$K$104,5,0),IF(AH1457='[1]Price List'!$F$1,VLOOKUP(O1457,'[1]Price List'!$A$1:$K$104,6,0),IF(AH1457='[1]Price List'!$G$1,VLOOKUP(O1457,'[1]Price List'!$A$1:$K$104,7,0),IF(AH1457='[1]Price List'!$H$1,VLOOKUP(O1457,'[1]Price List'!$A$1:$K$104,8,0),IF(AH1457='[1]Price List'!$I$1,VLOOKUP(O1457,'[1]Price List'!$A$1:$K$104,9,0),IF(AH1457='[1]Price List'!$J$1,VLOOKUP(O1457,'[1]Price List'!$A$1:$K$104,10,0),IF(AH1457='[1]Price List'!$K$1,VLOOKUP(O1457,'[1]Price List'!$A$1:$K$104,11,0))))))))))))</f>
        <v>#N/A</v>
      </c>
      <c r="Q1457" s="69">
        <v>2015</v>
      </c>
      <c r="R1457" s="69" t="s">
        <v>1455</v>
      </c>
      <c r="S1457" s="363">
        <v>42262</v>
      </c>
      <c r="T1457" s="69"/>
      <c r="U1457" s="350"/>
      <c r="V1457" s="417"/>
      <c r="W1457" s="67" t="s">
        <v>5829</v>
      </c>
      <c r="X1457" s="69" t="s">
        <v>15125</v>
      </c>
      <c r="Y1457" s="67" t="s">
        <v>14506</v>
      </c>
      <c r="Z1457" s="123" t="s">
        <v>14504</v>
      </c>
      <c r="AA1457" s="69"/>
      <c r="AB1457" s="67"/>
      <c r="AC1457" s="89"/>
      <c r="AD1457" s="69"/>
      <c r="AE1457" s="69"/>
      <c r="AF1457" s="69"/>
      <c r="AG1457" s="69"/>
      <c r="AH1457" s="123" t="s">
        <v>741</v>
      </c>
      <c r="AI1457" s="123"/>
      <c r="AJ1457" s="349"/>
      <c r="AK1457" s="349"/>
      <c r="AL1457" s="123"/>
      <c r="AM1457" s="123"/>
      <c r="AN1457" s="123"/>
      <c r="AO1457" s="174"/>
      <c r="AP1457" s="174"/>
      <c r="AQ1457" s="174"/>
      <c r="AR1457" s="123"/>
      <c r="AS1457" s="350"/>
      <c r="AT1457" s="350"/>
      <c r="AU1457" s="123"/>
      <c r="AV1457" s="67"/>
      <c r="AW1457" s="179"/>
      <c r="AX1457" s="84"/>
      <c r="AY1457" s="123"/>
      <c r="AZ1457" s="123"/>
      <c r="BA1457" s="174">
        <v>42304</v>
      </c>
      <c r="BB1457" s="174"/>
      <c r="BC1457" s="123"/>
      <c r="BD1457" s="86">
        <f t="shared" si="17"/>
        <v>4624000</v>
      </c>
      <c r="BE1457" s="86">
        <f>+BD1457</f>
        <v>4624000</v>
      </c>
      <c r="BF1457" s="86"/>
      <c r="BG1457" s="179"/>
      <c r="BH1457" s="67" t="s">
        <v>8267</v>
      </c>
      <c r="BI1457" s="123"/>
      <c r="BJ1457" s="179"/>
      <c r="BK1457" s="351"/>
      <c r="BL1457" s="351"/>
      <c r="BM1457" s="179"/>
      <c r="BN1457" s="89"/>
      <c r="BQ1457" s="92">
        <f>E1457</f>
        <v>4624000</v>
      </c>
    </row>
    <row r="1458" spans="1:69" x14ac:dyDescent="0.25">
      <c r="A1458" s="97">
        <v>1455</v>
      </c>
      <c r="B1458" s="404" t="s">
        <v>14515</v>
      </c>
      <c r="C1458" s="67"/>
      <c r="D1458" s="67"/>
      <c r="E1458" s="204">
        <f>P1458</f>
        <v>3500000</v>
      </c>
      <c r="F1458" s="69"/>
      <c r="G1458" s="69"/>
      <c r="H1458" s="174"/>
      <c r="I1458" s="174"/>
      <c r="J1458" s="69" t="s">
        <v>628</v>
      </c>
      <c r="K1458" s="95" t="s">
        <v>2391</v>
      </c>
      <c r="L1458" s="67" t="s">
        <v>630</v>
      </c>
      <c r="M1458" s="99" t="s">
        <v>1636</v>
      </c>
      <c r="N1458" s="181" t="s">
        <v>98</v>
      </c>
      <c r="O1458" s="69" t="s">
        <v>98</v>
      </c>
      <c r="P1458" s="100">
        <f>(IF(AH1458='[1]Price List'!$B$1,VLOOKUP(M1458,'[1]Price List'!$A$1:$K$104,2,0),IF(AH1458='[1]Price List'!$C$1,VLOOKUP(M1458,'[1]Price List'!$A$1:$K$104,3,0),IF(AH1458='[1]Price List'!$D$1,VLOOKUP(M1458,'[1]Price List'!$A$1:$K$104,4,0),IF(AH1458='[1]Price List'!$E$1,VLOOKUP(M1458,'[1]Price List'!$A$1:$K$104,5,0),IF(AH1458='[1]Price List'!$F$1,VLOOKUP(M1458,'[1]Price List'!$A$1:$K$104,6,0),IF(AH1458='[1]Price List'!$G$1,VLOOKUP(M1458,'[1]Price List'!$A$1:$K$104,7,0),IF(AH1458='[1]Price List'!$H$1,VLOOKUP(M1458,'[1]Price List'!$A$1:$K$104,8,0),IF(AH1458='[1]Price List'!$I$1,VLOOKUP(M1458,'[1]Price List'!$A$1:$K$104,9,0),IF(AH1458='[1]Price List'!$J$1,VLOOKUP(M1458,'[1]Price List'!$A$1:$K$104,10,0),IF(AH1458='[1]Price List'!$K$1,VLOOKUP(M1458,'[1]Price List'!$A$1:$K$104,11,0))))))))))))+(IF(AH1458='[1]Price List'!$B$1,VLOOKUP(N1458,'[1]Price List'!$A$1:$K$104,2,0),IF(AH1458='[1]Price List'!$C$1,VLOOKUP(N1458,'[1]Price List'!$A$1:$K$104,3,0),IF(AH1458='[1]Price List'!$D$1,VLOOKUP(N1458,'[1]Price List'!$A$1:$K$104,4,0),IF(AH1458='[1]Price List'!$E$1,VLOOKUP(N1458,'[1]Price List'!$A$1:$K$104,5,0),IF(AH1458='[1]Price List'!$F$1,VLOOKUP(N1458,'[1]Price List'!$A$1:$K$104,6,0),IF(AH1458='[1]Price List'!$G$1,VLOOKUP(N1458,'[1]Price List'!$A$1:$K$104,7,0),IF(AH1458='[1]Price List'!$H$1,VLOOKUP(N1458,'[1]Price List'!$A$1:$K$104,8,0),IF(AH1458='[1]Price List'!$I$1,VLOOKUP(N1458,'[1]Price List'!$A$1:$K$104,9,0),IF(AH1458='[1]Price List'!$J$1,VLOOKUP(N1458,'[1]Price List'!$A$1:$K$104,10,0),IF(AH1458='[1]Price List'!$K$1,VLOOKUP(N1458,'[1]Price List'!$A$1:$K$104,11,0))))))))))))+(IF(AH1458='[1]Price List'!$B$1,VLOOKUP(O1458,'[1]Price List'!$A$1:$K$104,2,0),IF(AH1458='[1]Price List'!$C$1,VLOOKUP(O1458,'[1]Price List'!$A$1:$K$104,3,0),IF(AH1458='[1]Price List'!$D$1,VLOOKUP(O1458,'[1]Price List'!$A$1:$K$104,4,0),IF(AH1458='[1]Price List'!$E$1,VLOOKUP(O1458,'[1]Price List'!$A$1:$K$104,5,0),IF(AH1458='[1]Price List'!$F$1,VLOOKUP(O1458,'[1]Price List'!$A$1:$K$104,6,0),IF(AH1458='[1]Price List'!$G$1,VLOOKUP(O1458,'[1]Price List'!$A$1:$K$104,7,0),IF(AH1458='[1]Price List'!$H$1,VLOOKUP(O1458,'[1]Price List'!$A$1:$K$104,8,0),IF(AH1458='[1]Price List'!$I$1,VLOOKUP(O1458,'[1]Price List'!$A$1:$K$104,9,0),IF(AH1458='[1]Price List'!$J$1,VLOOKUP(O1458,'[1]Price List'!$A$1:$K$104,10,0),IF(AH1458='[1]Price List'!$K$1,VLOOKUP(O1458,'[1]Price List'!$A$1:$K$104,11,0))))))))))))</f>
        <v>3500000</v>
      </c>
      <c r="Q1458" s="69">
        <v>2015</v>
      </c>
      <c r="R1458" s="69" t="s">
        <v>1455</v>
      </c>
      <c r="S1458" s="363">
        <v>42269</v>
      </c>
      <c r="T1458" s="69"/>
      <c r="U1458" s="350"/>
      <c r="V1458" s="417"/>
      <c r="W1458" s="67" t="s">
        <v>14507</v>
      </c>
      <c r="X1458" s="348" t="s">
        <v>14508</v>
      </c>
      <c r="Y1458" s="142" t="s">
        <v>14509</v>
      </c>
      <c r="Z1458" s="89" t="s">
        <v>1640</v>
      </c>
      <c r="AA1458" s="69"/>
      <c r="AB1458" s="67"/>
      <c r="AC1458" s="89"/>
      <c r="AD1458" s="69"/>
      <c r="AE1458" s="69"/>
      <c r="AF1458" s="69"/>
      <c r="AG1458" s="69"/>
      <c r="AH1458" s="123" t="s">
        <v>477</v>
      </c>
      <c r="AI1458" s="123"/>
      <c r="AJ1458" s="349"/>
      <c r="AK1458" s="349"/>
      <c r="AL1458" s="123"/>
      <c r="AM1458" s="123"/>
      <c r="AN1458" s="123"/>
      <c r="AO1458" s="174"/>
      <c r="AP1458" s="174"/>
      <c r="AQ1458" s="174"/>
      <c r="AR1458" s="123"/>
      <c r="AS1458" s="350"/>
      <c r="AT1458" s="350"/>
      <c r="AU1458" s="123"/>
      <c r="AV1458" s="67" t="s">
        <v>14850</v>
      </c>
      <c r="AW1458" s="179">
        <v>42283</v>
      </c>
      <c r="AX1458" s="87">
        <v>42292</v>
      </c>
      <c r="AY1458" s="123"/>
      <c r="AZ1458" s="123"/>
      <c r="BA1458" s="174"/>
      <c r="BB1458" s="174"/>
      <c r="BC1458" s="123"/>
      <c r="BD1458" s="86">
        <f t="shared" ref="BD1458:BD1471" si="19">+E1458</f>
        <v>3500000</v>
      </c>
      <c r="BE1458" s="86"/>
      <c r="BF1458" s="86"/>
      <c r="BG1458" s="179"/>
      <c r="BH1458" s="67"/>
      <c r="BI1458" s="123"/>
      <c r="BJ1458" s="179"/>
      <c r="BK1458" s="351"/>
      <c r="BL1458" s="351"/>
      <c r="BM1458" s="179"/>
      <c r="BN1458" s="89"/>
      <c r="BO1458" t="s">
        <v>15074</v>
      </c>
      <c r="BQ1458" s="92">
        <v>3500000</v>
      </c>
    </row>
    <row r="1459" spans="1:69" x14ac:dyDescent="0.25">
      <c r="A1459" s="97">
        <v>1456</v>
      </c>
      <c r="B1459" s="404" t="s">
        <v>14516</v>
      </c>
      <c r="C1459" s="67"/>
      <c r="D1459" s="67"/>
      <c r="E1459" s="204">
        <f>P1459</f>
        <v>3500000</v>
      </c>
      <c r="F1459" s="69"/>
      <c r="G1459" s="69"/>
      <c r="H1459" s="174"/>
      <c r="I1459" s="174"/>
      <c r="J1459" s="69" t="s">
        <v>628</v>
      </c>
      <c r="K1459" s="95" t="s">
        <v>2391</v>
      </c>
      <c r="L1459" s="67" t="s">
        <v>630</v>
      </c>
      <c r="M1459" s="99" t="s">
        <v>1636</v>
      </c>
      <c r="N1459" s="181" t="s">
        <v>98</v>
      </c>
      <c r="O1459" s="69" t="s">
        <v>98</v>
      </c>
      <c r="P1459" s="100">
        <f>(IF(AH1459='[1]Price List'!$B$1,VLOOKUP(M1459,'[1]Price List'!$A$1:$K$104,2,0),IF(AH1459='[1]Price List'!$C$1,VLOOKUP(M1459,'[1]Price List'!$A$1:$K$104,3,0),IF(AH1459='[1]Price List'!$D$1,VLOOKUP(M1459,'[1]Price List'!$A$1:$K$104,4,0),IF(AH1459='[1]Price List'!$E$1,VLOOKUP(M1459,'[1]Price List'!$A$1:$K$104,5,0),IF(AH1459='[1]Price List'!$F$1,VLOOKUP(M1459,'[1]Price List'!$A$1:$K$104,6,0),IF(AH1459='[1]Price List'!$G$1,VLOOKUP(M1459,'[1]Price List'!$A$1:$K$104,7,0),IF(AH1459='[1]Price List'!$H$1,VLOOKUP(M1459,'[1]Price List'!$A$1:$K$104,8,0),IF(AH1459='[1]Price List'!$I$1,VLOOKUP(M1459,'[1]Price List'!$A$1:$K$104,9,0),IF(AH1459='[1]Price List'!$J$1,VLOOKUP(M1459,'[1]Price List'!$A$1:$K$104,10,0),IF(AH1459='[1]Price List'!$K$1,VLOOKUP(M1459,'[1]Price List'!$A$1:$K$104,11,0))))))))))))+(IF(AH1459='[1]Price List'!$B$1,VLOOKUP(N1459,'[1]Price List'!$A$1:$K$104,2,0),IF(AH1459='[1]Price List'!$C$1,VLOOKUP(N1459,'[1]Price List'!$A$1:$K$104,3,0),IF(AH1459='[1]Price List'!$D$1,VLOOKUP(N1459,'[1]Price List'!$A$1:$K$104,4,0),IF(AH1459='[1]Price List'!$E$1,VLOOKUP(N1459,'[1]Price List'!$A$1:$K$104,5,0),IF(AH1459='[1]Price List'!$F$1,VLOOKUP(N1459,'[1]Price List'!$A$1:$K$104,6,0),IF(AH1459='[1]Price List'!$G$1,VLOOKUP(N1459,'[1]Price List'!$A$1:$K$104,7,0),IF(AH1459='[1]Price List'!$H$1,VLOOKUP(N1459,'[1]Price List'!$A$1:$K$104,8,0),IF(AH1459='[1]Price List'!$I$1,VLOOKUP(N1459,'[1]Price List'!$A$1:$K$104,9,0),IF(AH1459='[1]Price List'!$J$1,VLOOKUP(N1459,'[1]Price List'!$A$1:$K$104,10,0),IF(AH1459='[1]Price List'!$K$1,VLOOKUP(N1459,'[1]Price List'!$A$1:$K$104,11,0))))))))))))+(IF(AH1459='[1]Price List'!$B$1,VLOOKUP(O1459,'[1]Price List'!$A$1:$K$104,2,0),IF(AH1459='[1]Price List'!$C$1,VLOOKUP(O1459,'[1]Price List'!$A$1:$K$104,3,0),IF(AH1459='[1]Price List'!$D$1,VLOOKUP(O1459,'[1]Price List'!$A$1:$K$104,4,0),IF(AH1459='[1]Price List'!$E$1,VLOOKUP(O1459,'[1]Price List'!$A$1:$K$104,5,0),IF(AH1459='[1]Price List'!$F$1,VLOOKUP(O1459,'[1]Price List'!$A$1:$K$104,6,0),IF(AH1459='[1]Price List'!$G$1,VLOOKUP(O1459,'[1]Price List'!$A$1:$K$104,7,0),IF(AH1459='[1]Price List'!$H$1,VLOOKUP(O1459,'[1]Price List'!$A$1:$K$104,8,0),IF(AH1459='[1]Price List'!$I$1,VLOOKUP(O1459,'[1]Price List'!$A$1:$K$104,9,0),IF(AH1459='[1]Price List'!$J$1,VLOOKUP(O1459,'[1]Price List'!$A$1:$K$104,10,0),IF(AH1459='[1]Price List'!$K$1,VLOOKUP(O1459,'[1]Price List'!$A$1:$K$104,11,0))))))))))))</f>
        <v>3500000</v>
      </c>
      <c r="Q1459" s="69">
        <v>2015</v>
      </c>
      <c r="R1459" s="69" t="s">
        <v>1455</v>
      </c>
      <c r="S1459" s="363">
        <v>42269</v>
      </c>
      <c r="T1459" s="69"/>
      <c r="U1459" s="350"/>
      <c r="V1459" s="417"/>
      <c r="W1459" s="67" t="s">
        <v>14507</v>
      </c>
      <c r="X1459" s="348" t="s">
        <v>14510</v>
      </c>
      <c r="Y1459" s="142" t="s">
        <v>14511</v>
      </c>
      <c r="Z1459" s="89" t="s">
        <v>1640</v>
      </c>
      <c r="AA1459" s="69"/>
      <c r="AB1459" s="67"/>
      <c r="AC1459" s="89"/>
      <c r="AD1459" s="69"/>
      <c r="AE1459" s="69"/>
      <c r="AF1459" s="69"/>
      <c r="AG1459" s="69"/>
      <c r="AH1459" s="123" t="s">
        <v>477</v>
      </c>
      <c r="AI1459" s="123"/>
      <c r="AJ1459" s="349"/>
      <c r="AK1459" s="349"/>
      <c r="AL1459" s="123"/>
      <c r="AM1459" s="123"/>
      <c r="AN1459" s="123"/>
      <c r="AO1459" s="174"/>
      <c r="AP1459" s="174"/>
      <c r="AQ1459" s="174"/>
      <c r="AR1459" s="123"/>
      <c r="AS1459" s="350"/>
      <c r="AT1459" s="350"/>
      <c r="AU1459" s="123"/>
      <c r="AV1459" s="67" t="s">
        <v>14851</v>
      </c>
      <c r="AW1459" s="179">
        <v>42283</v>
      </c>
      <c r="AX1459" s="87">
        <v>42292</v>
      </c>
      <c r="AY1459" s="123"/>
      <c r="AZ1459" s="123"/>
      <c r="BA1459" s="174"/>
      <c r="BB1459" s="174"/>
      <c r="BC1459" s="123"/>
      <c r="BD1459" s="86">
        <f t="shared" si="19"/>
        <v>3500000</v>
      </c>
      <c r="BE1459" s="86"/>
      <c r="BF1459" s="86"/>
      <c r="BG1459" s="179"/>
      <c r="BH1459" s="67"/>
      <c r="BI1459" s="123"/>
      <c r="BJ1459" s="179"/>
      <c r="BK1459" s="351"/>
      <c r="BL1459" s="351"/>
      <c r="BM1459" s="179"/>
      <c r="BN1459" s="89"/>
      <c r="BO1459" t="s">
        <v>15074</v>
      </c>
      <c r="BQ1459" s="92">
        <v>3500000</v>
      </c>
    </row>
    <row r="1460" spans="1:69" x14ac:dyDescent="0.25">
      <c r="A1460" s="97">
        <v>1457</v>
      </c>
      <c r="B1460" s="404" t="s">
        <v>14524</v>
      </c>
      <c r="C1460" s="801">
        <v>4500073919</v>
      </c>
      <c r="D1460" s="801" t="s">
        <v>896</v>
      </c>
      <c r="E1460" s="822">
        <f>P1460</f>
        <v>6000000</v>
      </c>
      <c r="F1460" s="801" t="s">
        <v>8305</v>
      </c>
      <c r="G1460" s="801">
        <v>2015</v>
      </c>
      <c r="H1460" s="174">
        <v>42283</v>
      </c>
      <c r="I1460" s="174">
        <v>42289</v>
      </c>
      <c r="J1460" s="97" t="s">
        <v>94</v>
      </c>
      <c r="K1460" s="95" t="s">
        <v>95</v>
      </c>
      <c r="L1460" s="88" t="s">
        <v>96</v>
      </c>
      <c r="M1460" s="99" t="s">
        <v>377</v>
      </c>
      <c r="N1460" s="69" t="s">
        <v>98</v>
      </c>
      <c r="O1460" s="69" t="s">
        <v>98</v>
      </c>
      <c r="P1460" s="100">
        <f>(IF(AH1460='[1]Price List'!$B$1,VLOOKUP(M1460,'[1]Price List'!$A$1:$K$104,2,0),IF(AH1460='[1]Price List'!$C$1,VLOOKUP(M1460,'[1]Price List'!$A$1:$K$104,3,0),IF(AH1460='[1]Price List'!$D$1,VLOOKUP(M1460,'[1]Price List'!$A$1:$K$104,4,0),IF(AH1460='[1]Price List'!$E$1,VLOOKUP(M1460,'[1]Price List'!$A$1:$K$104,5,0),IF(AH1460='[1]Price List'!$F$1,VLOOKUP(M1460,'[1]Price List'!$A$1:$K$104,6,0),IF(AH1460='[1]Price List'!$G$1,VLOOKUP(M1460,'[1]Price List'!$A$1:$K$104,7,0),IF(AH1460='[1]Price List'!$H$1,VLOOKUP(M1460,'[1]Price List'!$A$1:$K$104,8,0),IF(AH1460='[1]Price List'!$I$1,VLOOKUP(M1460,'[1]Price List'!$A$1:$K$104,9,0),IF(AH1460='[1]Price List'!$J$1,VLOOKUP(M1460,'[1]Price List'!$A$1:$K$104,10,0),IF(AH1460='[1]Price List'!$K$1,VLOOKUP(M1460,'[1]Price List'!$A$1:$K$104,11,0))))))))))))+(IF(AH1460='[1]Price List'!$B$1,VLOOKUP(N1460,'[1]Price List'!$A$1:$K$104,2,0),IF(AH1460='[1]Price List'!$C$1,VLOOKUP(N1460,'[1]Price List'!$A$1:$K$104,3,0),IF(AH1460='[1]Price List'!$D$1,VLOOKUP(N1460,'[1]Price List'!$A$1:$K$104,4,0),IF(AH1460='[1]Price List'!$E$1,VLOOKUP(N1460,'[1]Price List'!$A$1:$K$104,5,0),IF(AH1460='[1]Price List'!$F$1,VLOOKUP(N1460,'[1]Price List'!$A$1:$K$104,6,0),IF(AH1460='[1]Price List'!$G$1,VLOOKUP(N1460,'[1]Price List'!$A$1:$K$104,7,0),IF(AH1460='[1]Price List'!$H$1,VLOOKUP(N1460,'[1]Price List'!$A$1:$K$104,8,0),IF(AH1460='[1]Price List'!$I$1,VLOOKUP(N1460,'[1]Price List'!$A$1:$K$104,9,0),IF(AH1460='[1]Price List'!$J$1,VLOOKUP(N1460,'[1]Price List'!$A$1:$K$104,10,0),IF(AH1460='[1]Price List'!$K$1,VLOOKUP(N1460,'[1]Price List'!$A$1:$K$104,11,0))))))))))))+(IF(AH1460='[1]Price List'!$B$1,VLOOKUP(O1460,'[1]Price List'!$A$1:$K$104,2,0),IF(AH1460='[1]Price List'!$C$1,VLOOKUP(O1460,'[1]Price List'!$A$1:$K$104,3,0),IF(AH1460='[1]Price List'!$D$1,VLOOKUP(O1460,'[1]Price List'!$A$1:$K$104,4,0),IF(AH1460='[1]Price List'!$E$1,VLOOKUP(O1460,'[1]Price List'!$A$1:$K$104,5,0),IF(AH1460='[1]Price List'!$F$1,VLOOKUP(O1460,'[1]Price List'!$A$1:$K$104,6,0),IF(AH1460='[1]Price List'!$G$1,VLOOKUP(O1460,'[1]Price List'!$A$1:$K$104,7,0),IF(AH1460='[1]Price List'!$H$1,VLOOKUP(O1460,'[1]Price List'!$A$1:$K$104,8,0),IF(AH1460='[1]Price List'!$I$1,VLOOKUP(O1460,'[1]Price List'!$A$1:$K$104,9,0),IF(AH1460='[1]Price List'!$J$1,VLOOKUP(O1460,'[1]Price List'!$A$1:$K$104,10,0),IF(AH1460='[1]Price List'!$K$1,VLOOKUP(O1460,'[1]Price List'!$A$1:$K$104,11,0))))))))))))</f>
        <v>6000000</v>
      </c>
      <c r="Q1460" s="69">
        <v>2015</v>
      </c>
      <c r="R1460" s="69" t="s">
        <v>1455</v>
      </c>
      <c r="S1460" s="363">
        <v>42270</v>
      </c>
      <c r="T1460" s="69"/>
      <c r="U1460" s="350"/>
      <c r="V1460" s="417"/>
      <c r="W1460" s="67" t="s">
        <v>3136</v>
      </c>
      <c r="X1460" s="69" t="s">
        <v>14520</v>
      </c>
      <c r="Y1460" s="67" t="s">
        <v>14521</v>
      </c>
      <c r="Z1460" s="123" t="s">
        <v>1877</v>
      </c>
      <c r="AA1460" s="69" t="s">
        <v>128</v>
      </c>
      <c r="AB1460" s="385" t="s">
        <v>10676</v>
      </c>
      <c r="AC1460" s="89" t="s">
        <v>14957</v>
      </c>
      <c r="AD1460" s="69"/>
      <c r="AE1460" s="69"/>
      <c r="AF1460" s="69"/>
      <c r="AG1460" s="69"/>
      <c r="AH1460" s="67" t="s">
        <v>437</v>
      </c>
      <c r="AI1460" s="123" t="s">
        <v>14522</v>
      </c>
      <c r="AJ1460" s="349">
        <v>119.42785000000001</v>
      </c>
      <c r="AK1460" s="381" t="s">
        <v>14523</v>
      </c>
      <c r="AL1460" s="123"/>
      <c r="AM1460" s="123"/>
      <c r="AN1460" s="123"/>
      <c r="AO1460" s="174"/>
      <c r="AP1460" s="174"/>
      <c r="AQ1460" s="174"/>
      <c r="AR1460" s="123"/>
      <c r="AS1460" s="350"/>
      <c r="AT1460" s="350"/>
      <c r="AU1460" s="123"/>
      <c r="AV1460" s="67"/>
      <c r="AW1460" s="179"/>
      <c r="AX1460" s="84"/>
      <c r="AY1460" s="123"/>
      <c r="AZ1460" s="123" t="s">
        <v>14960</v>
      </c>
      <c r="BA1460" s="174">
        <v>42290</v>
      </c>
      <c r="BB1460" s="174">
        <v>42293</v>
      </c>
      <c r="BC1460" s="123"/>
      <c r="BD1460" s="86">
        <f t="shared" si="19"/>
        <v>6000000</v>
      </c>
      <c r="BE1460" s="86">
        <v>0</v>
      </c>
      <c r="BF1460" s="86">
        <f t="shared" ref="BF1460:BF1465" si="20">+BD1460</f>
        <v>6000000</v>
      </c>
      <c r="BG1460" s="179">
        <v>42297</v>
      </c>
      <c r="BH1460" s="67" t="s">
        <v>242</v>
      </c>
      <c r="BI1460" s="123" t="s">
        <v>15149</v>
      </c>
      <c r="BJ1460" s="179">
        <v>42297</v>
      </c>
      <c r="BK1460" s="351">
        <v>42318</v>
      </c>
      <c r="BL1460" s="351"/>
      <c r="BM1460" s="179"/>
      <c r="BN1460" s="89"/>
      <c r="BQ1460" s="92">
        <v>6000000</v>
      </c>
    </row>
    <row r="1461" spans="1:69" x14ac:dyDescent="0.25">
      <c r="A1461" s="97">
        <v>1458</v>
      </c>
      <c r="B1461" s="404" t="s">
        <v>14546</v>
      </c>
      <c r="C1461" s="67">
        <v>4500073904</v>
      </c>
      <c r="D1461" s="67" t="s">
        <v>14954</v>
      </c>
      <c r="E1461" s="204">
        <v>6000000</v>
      </c>
      <c r="F1461" s="69" t="s">
        <v>8305</v>
      </c>
      <c r="G1461" s="69">
        <v>2015</v>
      </c>
      <c r="H1461" s="174">
        <v>42283</v>
      </c>
      <c r="I1461" s="174">
        <v>42289</v>
      </c>
      <c r="J1461" s="97" t="s">
        <v>94</v>
      </c>
      <c r="K1461" s="95" t="s">
        <v>95</v>
      </c>
      <c r="L1461" s="88" t="s">
        <v>96</v>
      </c>
      <c r="M1461" s="99" t="s">
        <v>377</v>
      </c>
      <c r="N1461" s="97" t="s">
        <v>98</v>
      </c>
      <c r="O1461" s="97" t="s">
        <v>98</v>
      </c>
      <c r="P1461" s="100">
        <f>(IF(AH1461='[1]Price List'!$B$1,VLOOKUP(M1461,'[1]Price List'!$A$1:$K$104,2,0),IF(AH1461='[1]Price List'!$C$1,VLOOKUP(M1461,'[1]Price List'!$A$1:$K$104,3,0),IF(AH1461='[1]Price List'!$D$1,VLOOKUP(M1461,'[1]Price List'!$A$1:$K$104,4,0),IF(AH1461='[1]Price List'!$E$1,VLOOKUP(M1461,'[1]Price List'!$A$1:$K$104,5,0),IF(AH1461='[1]Price List'!$F$1,VLOOKUP(M1461,'[1]Price List'!$A$1:$K$104,6,0),IF(AH1461='[1]Price List'!$G$1,VLOOKUP(M1461,'[1]Price List'!$A$1:$K$104,7,0),IF(AH1461='[1]Price List'!$H$1,VLOOKUP(M1461,'[1]Price List'!$A$1:$K$104,8,0),IF(AH1461='[1]Price List'!$I$1,VLOOKUP(M1461,'[1]Price List'!$A$1:$K$104,9,0),IF(AH1461='[1]Price List'!$J$1,VLOOKUP(M1461,'[1]Price List'!$A$1:$K$104,10,0),IF(AH1461='[1]Price List'!$K$1,VLOOKUP(M1461,'[1]Price List'!$A$1:$K$104,11,0))))))))))))+(IF(AH1461='[1]Price List'!$B$1,VLOOKUP(N1461,'[1]Price List'!$A$1:$K$104,2,0),IF(AH1461='[1]Price List'!$C$1,VLOOKUP(N1461,'[1]Price List'!$A$1:$K$104,3,0),IF(AH1461='[1]Price List'!$D$1,VLOOKUP(N1461,'[1]Price List'!$A$1:$K$104,4,0),IF(AH1461='[1]Price List'!$E$1,VLOOKUP(N1461,'[1]Price List'!$A$1:$K$104,5,0),IF(AH1461='[1]Price List'!$F$1,VLOOKUP(N1461,'[1]Price List'!$A$1:$K$104,6,0),IF(AH1461='[1]Price List'!$G$1,VLOOKUP(N1461,'[1]Price List'!$A$1:$K$104,7,0),IF(AH1461='[1]Price List'!$H$1,VLOOKUP(N1461,'[1]Price List'!$A$1:$K$104,8,0),IF(AH1461='[1]Price List'!$I$1,VLOOKUP(N1461,'[1]Price List'!$A$1:$K$104,9,0),IF(AH1461='[1]Price List'!$J$1,VLOOKUP(N1461,'[1]Price List'!$A$1:$K$104,10,0),IF(AH1461='[1]Price List'!$K$1,VLOOKUP(N1461,'[1]Price List'!$A$1:$K$104,11,0))))))))))))+(IF(AH1461='[1]Price List'!$B$1,VLOOKUP(O1461,'[1]Price List'!$A$1:$K$104,2,0),IF(AH1461='[1]Price List'!$C$1,VLOOKUP(O1461,'[1]Price List'!$A$1:$K$104,3,0),IF(AH1461='[1]Price List'!$D$1,VLOOKUP(O1461,'[1]Price List'!$A$1:$K$104,4,0),IF(AH1461='[1]Price List'!$E$1,VLOOKUP(O1461,'[1]Price List'!$A$1:$K$104,5,0),IF(AH1461='[1]Price List'!$F$1,VLOOKUP(O1461,'[1]Price List'!$A$1:$K$104,6,0),IF(AH1461='[1]Price List'!$G$1,VLOOKUP(O1461,'[1]Price List'!$A$1:$K$104,7,0),IF(AH1461='[1]Price List'!$H$1,VLOOKUP(O1461,'[1]Price List'!$A$1:$K$104,8,0),IF(AH1461='[1]Price List'!$I$1,VLOOKUP(O1461,'[1]Price List'!$A$1:$K$104,9,0),IF(AH1461='[1]Price List'!$J$1,VLOOKUP(O1461,'[1]Price List'!$A$1:$K$104,10,0),IF(AH1461='[1]Price List'!$K$1,VLOOKUP(O1461,'[1]Price List'!$A$1:$K$104,11,0))))))))))))</f>
        <v>6000000</v>
      </c>
      <c r="Q1461" s="69">
        <v>2015</v>
      </c>
      <c r="R1461" s="69" t="s">
        <v>1455</v>
      </c>
      <c r="S1461" s="363">
        <v>42272</v>
      </c>
      <c r="T1461" s="69"/>
      <c r="U1461" s="350"/>
      <c r="V1461" s="417"/>
      <c r="W1461" s="67" t="s">
        <v>940</v>
      </c>
      <c r="X1461" s="348" t="s">
        <v>13482</v>
      </c>
      <c r="Y1461" s="142" t="s">
        <v>13483</v>
      </c>
      <c r="Z1461" s="123" t="s">
        <v>1724</v>
      </c>
      <c r="AA1461" s="69" t="s">
        <v>128</v>
      </c>
      <c r="AB1461" s="67" t="s">
        <v>7917</v>
      </c>
      <c r="AC1461" s="89" t="s">
        <v>2672</v>
      </c>
      <c r="AD1461" s="69"/>
      <c r="AE1461" s="69"/>
      <c r="AF1461" s="69"/>
      <c r="AG1461" s="69"/>
      <c r="AH1461" s="123" t="s">
        <v>477</v>
      </c>
      <c r="AI1461" s="123" t="s">
        <v>14544</v>
      </c>
      <c r="AJ1461" s="349">
        <v>106.7681</v>
      </c>
      <c r="AK1461" s="381" t="s">
        <v>14545</v>
      </c>
      <c r="AL1461" s="123"/>
      <c r="AM1461" s="123"/>
      <c r="AN1461" s="123"/>
      <c r="AO1461" s="174"/>
      <c r="AP1461" s="174"/>
      <c r="AQ1461" s="174"/>
      <c r="AR1461" s="123"/>
      <c r="AS1461" s="350"/>
      <c r="AT1461" s="350"/>
      <c r="AU1461" s="123"/>
      <c r="AV1461" s="67"/>
      <c r="AW1461" s="179"/>
      <c r="AX1461" s="84"/>
      <c r="AY1461" s="123"/>
      <c r="AZ1461" s="123" t="s">
        <v>14961</v>
      </c>
      <c r="BA1461" s="174">
        <v>42290</v>
      </c>
      <c r="BB1461" s="174">
        <v>42293</v>
      </c>
      <c r="BC1461" s="123"/>
      <c r="BD1461" s="86">
        <f t="shared" si="19"/>
        <v>6000000</v>
      </c>
      <c r="BE1461" s="86">
        <v>0</v>
      </c>
      <c r="BF1461" s="86">
        <f t="shared" si="20"/>
        <v>6000000</v>
      </c>
      <c r="BG1461" s="179">
        <v>42297</v>
      </c>
      <c r="BH1461" s="67" t="s">
        <v>242</v>
      </c>
      <c r="BI1461" s="123" t="s">
        <v>15146</v>
      </c>
      <c r="BJ1461" s="179">
        <v>42297</v>
      </c>
      <c r="BK1461" s="351">
        <v>42318</v>
      </c>
      <c r="BL1461" s="351"/>
      <c r="BM1461" s="179"/>
      <c r="BN1461" s="89"/>
      <c r="BQ1461" s="92">
        <f>P1461</f>
        <v>6000000</v>
      </c>
    </row>
    <row r="1462" spans="1:69" x14ac:dyDescent="0.25">
      <c r="A1462" s="97">
        <v>1459</v>
      </c>
      <c r="B1462" s="404" t="s">
        <v>14547</v>
      </c>
      <c r="C1462" s="67">
        <v>4500073900</v>
      </c>
      <c r="D1462" s="67" t="s">
        <v>896</v>
      </c>
      <c r="E1462" s="204">
        <v>6000000</v>
      </c>
      <c r="F1462" s="69" t="s">
        <v>8305</v>
      </c>
      <c r="G1462" s="69">
        <v>2015</v>
      </c>
      <c r="H1462" s="174">
        <v>42283</v>
      </c>
      <c r="I1462" s="174">
        <v>42289</v>
      </c>
      <c r="J1462" s="97" t="s">
        <v>94</v>
      </c>
      <c r="K1462" s="95" t="s">
        <v>95</v>
      </c>
      <c r="L1462" s="88" t="s">
        <v>96</v>
      </c>
      <c r="M1462" s="99" t="s">
        <v>377</v>
      </c>
      <c r="N1462" s="97" t="s">
        <v>98</v>
      </c>
      <c r="O1462" s="97" t="s">
        <v>98</v>
      </c>
      <c r="P1462" s="100">
        <f>(IF(AH1462='[1]Price List'!$B$1,VLOOKUP(M1462,'[1]Price List'!$A$1:$K$104,2,0),IF(AH1462='[1]Price List'!$C$1,VLOOKUP(M1462,'[1]Price List'!$A$1:$K$104,3,0),IF(AH1462='[1]Price List'!$D$1,VLOOKUP(M1462,'[1]Price List'!$A$1:$K$104,4,0),IF(AH1462='[1]Price List'!$E$1,VLOOKUP(M1462,'[1]Price List'!$A$1:$K$104,5,0),IF(AH1462='[1]Price List'!$F$1,VLOOKUP(M1462,'[1]Price List'!$A$1:$K$104,6,0),IF(AH1462='[1]Price List'!$G$1,VLOOKUP(M1462,'[1]Price List'!$A$1:$K$104,7,0),IF(AH1462='[1]Price List'!$H$1,VLOOKUP(M1462,'[1]Price List'!$A$1:$K$104,8,0),IF(AH1462='[1]Price List'!$I$1,VLOOKUP(M1462,'[1]Price List'!$A$1:$K$104,9,0),IF(AH1462='[1]Price List'!$J$1,VLOOKUP(M1462,'[1]Price List'!$A$1:$K$104,10,0),IF(AH1462='[1]Price List'!$K$1,VLOOKUP(M1462,'[1]Price List'!$A$1:$K$104,11,0))))))))))))+(IF(AH1462='[1]Price List'!$B$1,VLOOKUP(N1462,'[1]Price List'!$A$1:$K$104,2,0),IF(AH1462='[1]Price List'!$C$1,VLOOKUP(N1462,'[1]Price List'!$A$1:$K$104,3,0),IF(AH1462='[1]Price List'!$D$1,VLOOKUP(N1462,'[1]Price List'!$A$1:$K$104,4,0),IF(AH1462='[1]Price List'!$E$1,VLOOKUP(N1462,'[1]Price List'!$A$1:$K$104,5,0),IF(AH1462='[1]Price List'!$F$1,VLOOKUP(N1462,'[1]Price List'!$A$1:$K$104,6,0),IF(AH1462='[1]Price List'!$G$1,VLOOKUP(N1462,'[1]Price List'!$A$1:$K$104,7,0),IF(AH1462='[1]Price List'!$H$1,VLOOKUP(N1462,'[1]Price List'!$A$1:$K$104,8,0),IF(AH1462='[1]Price List'!$I$1,VLOOKUP(N1462,'[1]Price List'!$A$1:$K$104,9,0),IF(AH1462='[1]Price List'!$J$1,VLOOKUP(N1462,'[1]Price List'!$A$1:$K$104,10,0),IF(AH1462='[1]Price List'!$K$1,VLOOKUP(N1462,'[1]Price List'!$A$1:$K$104,11,0))))))))))))+(IF(AH1462='[1]Price List'!$B$1,VLOOKUP(O1462,'[1]Price List'!$A$1:$K$104,2,0),IF(AH1462='[1]Price List'!$C$1,VLOOKUP(O1462,'[1]Price List'!$A$1:$K$104,3,0),IF(AH1462='[1]Price List'!$D$1,VLOOKUP(O1462,'[1]Price List'!$A$1:$K$104,4,0),IF(AH1462='[1]Price List'!$E$1,VLOOKUP(O1462,'[1]Price List'!$A$1:$K$104,5,0),IF(AH1462='[1]Price List'!$F$1,VLOOKUP(O1462,'[1]Price List'!$A$1:$K$104,6,0),IF(AH1462='[1]Price List'!$G$1,VLOOKUP(O1462,'[1]Price List'!$A$1:$K$104,7,0),IF(AH1462='[1]Price List'!$H$1,VLOOKUP(O1462,'[1]Price List'!$A$1:$K$104,8,0),IF(AH1462='[1]Price List'!$I$1,VLOOKUP(O1462,'[1]Price List'!$A$1:$K$104,9,0),IF(AH1462='[1]Price List'!$J$1,VLOOKUP(O1462,'[1]Price List'!$A$1:$K$104,10,0),IF(AH1462='[1]Price List'!$K$1,VLOOKUP(O1462,'[1]Price List'!$A$1:$K$104,11,0))))))))))))</f>
        <v>6000000</v>
      </c>
      <c r="Q1462" s="69">
        <v>2015</v>
      </c>
      <c r="R1462" s="69" t="s">
        <v>1455</v>
      </c>
      <c r="S1462" s="363">
        <v>42272</v>
      </c>
      <c r="T1462" s="69"/>
      <c r="U1462" s="350"/>
      <c r="V1462" s="417"/>
      <c r="W1462" s="67" t="s">
        <v>940</v>
      </c>
      <c r="X1462" s="348" t="s">
        <v>14553</v>
      </c>
      <c r="Y1462" s="142" t="s">
        <v>14554</v>
      </c>
      <c r="Z1462" s="123" t="s">
        <v>1724</v>
      </c>
      <c r="AA1462" s="69" t="s">
        <v>128</v>
      </c>
      <c r="AB1462" s="67" t="s">
        <v>1725</v>
      </c>
      <c r="AC1462" s="89" t="s">
        <v>5989</v>
      </c>
      <c r="AD1462" s="69"/>
      <c r="AE1462" s="69"/>
      <c r="AF1462" s="69"/>
      <c r="AG1462" s="69"/>
      <c r="AH1462" s="123" t="s">
        <v>477</v>
      </c>
      <c r="AI1462" s="123" t="s">
        <v>14555</v>
      </c>
      <c r="AJ1462" s="349">
        <v>106.87778</v>
      </c>
      <c r="AK1462" s="381" t="s">
        <v>14556</v>
      </c>
      <c r="AL1462" s="123"/>
      <c r="AM1462" s="123"/>
      <c r="AN1462" s="123"/>
      <c r="AO1462" s="174"/>
      <c r="AP1462" s="174"/>
      <c r="AQ1462" s="174"/>
      <c r="AR1462" s="123"/>
      <c r="AS1462" s="350"/>
      <c r="AT1462" s="350"/>
      <c r="AU1462" s="123"/>
      <c r="AV1462" s="67"/>
      <c r="AW1462" s="179"/>
      <c r="AX1462" s="84"/>
      <c r="AY1462" s="123"/>
      <c r="AZ1462" s="123" t="s">
        <v>14962</v>
      </c>
      <c r="BA1462" s="174">
        <v>42290</v>
      </c>
      <c r="BB1462" s="174">
        <v>42293</v>
      </c>
      <c r="BC1462" s="123"/>
      <c r="BD1462" s="86">
        <f t="shared" si="19"/>
        <v>6000000</v>
      </c>
      <c r="BE1462" s="86">
        <v>0</v>
      </c>
      <c r="BF1462" s="86">
        <f t="shared" si="20"/>
        <v>6000000</v>
      </c>
      <c r="BG1462" s="179">
        <v>42297</v>
      </c>
      <c r="BH1462" s="67" t="s">
        <v>242</v>
      </c>
      <c r="BI1462" s="123" t="s">
        <v>15145</v>
      </c>
      <c r="BJ1462" s="179">
        <v>42297</v>
      </c>
      <c r="BK1462" s="351">
        <v>42318</v>
      </c>
      <c r="BL1462" s="351"/>
      <c r="BM1462" s="179"/>
      <c r="BN1462" s="89"/>
      <c r="BQ1462" s="92">
        <f>P1462</f>
        <v>6000000</v>
      </c>
    </row>
    <row r="1463" spans="1:69" x14ac:dyDescent="0.25">
      <c r="A1463" s="97">
        <v>1460</v>
      </c>
      <c r="B1463" s="404" t="s">
        <v>14548</v>
      </c>
      <c r="C1463" s="67">
        <v>4500073906</v>
      </c>
      <c r="D1463" s="67" t="s">
        <v>12529</v>
      </c>
      <c r="E1463" s="204">
        <v>6000000</v>
      </c>
      <c r="F1463" s="69" t="s">
        <v>8305</v>
      </c>
      <c r="G1463" s="69">
        <v>2015</v>
      </c>
      <c r="H1463" s="174">
        <v>42283</v>
      </c>
      <c r="I1463" s="174">
        <v>42289</v>
      </c>
      <c r="J1463" s="97" t="s">
        <v>94</v>
      </c>
      <c r="K1463" s="95" t="s">
        <v>95</v>
      </c>
      <c r="L1463" s="88" t="s">
        <v>96</v>
      </c>
      <c r="M1463" s="99" t="s">
        <v>377</v>
      </c>
      <c r="N1463" s="97" t="s">
        <v>98</v>
      </c>
      <c r="O1463" s="97" t="s">
        <v>98</v>
      </c>
      <c r="P1463" s="100">
        <f>(IF(AH1463='[1]Price List'!$B$1,VLOOKUP(M1463,'[1]Price List'!$A$1:$K$104,2,0),IF(AH1463='[1]Price List'!$C$1,VLOOKUP(M1463,'[1]Price List'!$A$1:$K$104,3,0),IF(AH1463='[1]Price List'!$D$1,VLOOKUP(M1463,'[1]Price List'!$A$1:$K$104,4,0),IF(AH1463='[1]Price List'!$E$1,VLOOKUP(M1463,'[1]Price List'!$A$1:$K$104,5,0),IF(AH1463='[1]Price List'!$F$1,VLOOKUP(M1463,'[1]Price List'!$A$1:$K$104,6,0),IF(AH1463='[1]Price List'!$G$1,VLOOKUP(M1463,'[1]Price List'!$A$1:$K$104,7,0),IF(AH1463='[1]Price List'!$H$1,VLOOKUP(M1463,'[1]Price List'!$A$1:$K$104,8,0),IF(AH1463='[1]Price List'!$I$1,VLOOKUP(M1463,'[1]Price List'!$A$1:$K$104,9,0),IF(AH1463='[1]Price List'!$J$1,VLOOKUP(M1463,'[1]Price List'!$A$1:$K$104,10,0),IF(AH1463='[1]Price List'!$K$1,VLOOKUP(M1463,'[1]Price List'!$A$1:$K$104,11,0))))))))))))+(IF(AH1463='[1]Price List'!$B$1,VLOOKUP(N1463,'[1]Price List'!$A$1:$K$104,2,0),IF(AH1463='[1]Price List'!$C$1,VLOOKUP(N1463,'[1]Price List'!$A$1:$K$104,3,0),IF(AH1463='[1]Price List'!$D$1,VLOOKUP(N1463,'[1]Price List'!$A$1:$K$104,4,0),IF(AH1463='[1]Price List'!$E$1,VLOOKUP(N1463,'[1]Price List'!$A$1:$K$104,5,0),IF(AH1463='[1]Price List'!$F$1,VLOOKUP(N1463,'[1]Price List'!$A$1:$K$104,6,0),IF(AH1463='[1]Price List'!$G$1,VLOOKUP(N1463,'[1]Price List'!$A$1:$K$104,7,0),IF(AH1463='[1]Price List'!$H$1,VLOOKUP(N1463,'[1]Price List'!$A$1:$K$104,8,0),IF(AH1463='[1]Price List'!$I$1,VLOOKUP(N1463,'[1]Price List'!$A$1:$K$104,9,0),IF(AH1463='[1]Price List'!$J$1,VLOOKUP(N1463,'[1]Price List'!$A$1:$K$104,10,0),IF(AH1463='[1]Price List'!$K$1,VLOOKUP(N1463,'[1]Price List'!$A$1:$K$104,11,0))))))))))))+(IF(AH1463='[1]Price List'!$B$1,VLOOKUP(O1463,'[1]Price List'!$A$1:$K$104,2,0),IF(AH1463='[1]Price List'!$C$1,VLOOKUP(O1463,'[1]Price List'!$A$1:$K$104,3,0),IF(AH1463='[1]Price List'!$D$1,VLOOKUP(O1463,'[1]Price List'!$A$1:$K$104,4,0),IF(AH1463='[1]Price List'!$E$1,VLOOKUP(O1463,'[1]Price List'!$A$1:$K$104,5,0),IF(AH1463='[1]Price List'!$F$1,VLOOKUP(O1463,'[1]Price List'!$A$1:$K$104,6,0),IF(AH1463='[1]Price List'!$G$1,VLOOKUP(O1463,'[1]Price List'!$A$1:$K$104,7,0),IF(AH1463='[1]Price List'!$H$1,VLOOKUP(O1463,'[1]Price List'!$A$1:$K$104,8,0),IF(AH1463='[1]Price List'!$I$1,VLOOKUP(O1463,'[1]Price List'!$A$1:$K$104,9,0),IF(AH1463='[1]Price List'!$J$1,VLOOKUP(O1463,'[1]Price List'!$A$1:$K$104,10,0),IF(AH1463='[1]Price List'!$K$1,VLOOKUP(O1463,'[1]Price List'!$A$1:$K$104,11,0))))))))))))</f>
        <v>6000000</v>
      </c>
      <c r="Q1463" s="69">
        <v>2015</v>
      </c>
      <c r="R1463" s="69" t="s">
        <v>1455</v>
      </c>
      <c r="S1463" s="363">
        <v>42272</v>
      </c>
      <c r="T1463" s="69"/>
      <c r="U1463" s="350"/>
      <c r="V1463" s="417"/>
      <c r="W1463" s="67" t="s">
        <v>940</v>
      </c>
      <c r="X1463" s="348" t="s">
        <v>14557</v>
      </c>
      <c r="Y1463" s="142" t="s">
        <v>14558</v>
      </c>
      <c r="Z1463" s="123" t="s">
        <v>1724</v>
      </c>
      <c r="AA1463" s="69" t="s">
        <v>128</v>
      </c>
      <c r="AB1463" s="67" t="s">
        <v>1725</v>
      </c>
      <c r="AC1463" s="89" t="s">
        <v>5989</v>
      </c>
      <c r="AD1463" s="69"/>
      <c r="AE1463" s="69"/>
      <c r="AF1463" s="69"/>
      <c r="AG1463" s="69"/>
      <c r="AH1463" s="123" t="s">
        <v>384</v>
      </c>
      <c r="AI1463" s="123" t="s">
        <v>14559</v>
      </c>
      <c r="AJ1463" s="349">
        <v>106.63454</v>
      </c>
      <c r="AK1463" s="381" t="s">
        <v>14560</v>
      </c>
      <c r="AL1463" s="123"/>
      <c r="AM1463" s="123"/>
      <c r="AN1463" s="123"/>
      <c r="AO1463" s="174"/>
      <c r="AP1463" s="174"/>
      <c r="AQ1463" s="174"/>
      <c r="AR1463" s="123"/>
      <c r="AS1463" s="350"/>
      <c r="AT1463" s="350"/>
      <c r="AU1463" s="123"/>
      <c r="AV1463" s="67"/>
      <c r="AW1463" s="179"/>
      <c r="AX1463" s="84"/>
      <c r="AY1463" s="123"/>
      <c r="AZ1463" s="123" t="s">
        <v>14963</v>
      </c>
      <c r="BA1463" s="174">
        <v>42290</v>
      </c>
      <c r="BB1463" s="174">
        <v>42293</v>
      </c>
      <c r="BC1463" s="123"/>
      <c r="BD1463" s="86">
        <f t="shared" si="19"/>
        <v>6000000</v>
      </c>
      <c r="BE1463" s="86">
        <v>0</v>
      </c>
      <c r="BF1463" s="86">
        <f t="shared" si="20"/>
        <v>6000000</v>
      </c>
      <c r="BG1463" s="179">
        <v>42297</v>
      </c>
      <c r="BH1463" s="67" t="s">
        <v>242</v>
      </c>
      <c r="BI1463" s="834" t="s">
        <v>15148</v>
      </c>
      <c r="BJ1463" s="179">
        <v>42297</v>
      </c>
      <c r="BK1463" s="351">
        <v>42318</v>
      </c>
      <c r="BL1463" s="351"/>
      <c r="BM1463" s="179"/>
      <c r="BN1463" s="89"/>
      <c r="BQ1463" s="92">
        <f>P1463</f>
        <v>6000000</v>
      </c>
    </row>
    <row r="1464" spans="1:69" x14ac:dyDescent="0.25">
      <c r="A1464" s="97">
        <v>1461</v>
      </c>
      <c r="B1464" s="404" t="s">
        <v>14549</v>
      </c>
      <c r="C1464" s="67" t="s">
        <v>14845</v>
      </c>
      <c r="D1464" s="67" t="s">
        <v>2986</v>
      </c>
      <c r="E1464" s="204">
        <v>6800000</v>
      </c>
      <c r="F1464" s="69" t="s">
        <v>8305</v>
      </c>
      <c r="G1464" s="69">
        <v>2015</v>
      </c>
      <c r="H1464" s="174">
        <v>42279</v>
      </c>
      <c r="I1464" s="174">
        <v>42283</v>
      </c>
      <c r="J1464" s="69" t="s">
        <v>2987</v>
      </c>
      <c r="K1464" s="156" t="s">
        <v>2988</v>
      </c>
      <c r="L1464" s="357" t="s">
        <v>2989</v>
      </c>
      <c r="M1464" s="67" t="s">
        <v>4888</v>
      </c>
      <c r="N1464" s="67" t="s">
        <v>8314</v>
      </c>
      <c r="O1464" s="69" t="s">
        <v>98</v>
      </c>
      <c r="P1464" s="97" t="s">
        <v>98</v>
      </c>
      <c r="Q1464" s="69">
        <v>2015</v>
      </c>
      <c r="R1464" s="69" t="s">
        <v>1455</v>
      </c>
      <c r="S1464" s="363">
        <v>42272</v>
      </c>
      <c r="T1464" s="69"/>
      <c r="U1464" s="350"/>
      <c r="V1464" s="417"/>
      <c r="W1464" s="67" t="s">
        <v>14561</v>
      </c>
      <c r="X1464" s="348">
        <v>601854</v>
      </c>
      <c r="Y1464" s="142" t="s">
        <v>14565</v>
      </c>
      <c r="Z1464" s="89" t="s">
        <v>5599</v>
      </c>
      <c r="AA1464" s="69"/>
      <c r="AB1464" s="67"/>
      <c r="AC1464" s="89"/>
      <c r="AD1464" s="69"/>
      <c r="AE1464" s="69"/>
      <c r="AF1464" s="69"/>
      <c r="AG1464" s="69"/>
      <c r="AH1464" s="123" t="s">
        <v>477</v>
      </c>
      <c r="AI1464" s="89" t="s">
        <v>14562</v>
      </c>
      <c r="AJ1464" s="378" t="s">
        <v>14563</v>
      </c>
      <c r="AK1464" s="378" t="s">
        <v>14564</v>
      </c>
      <c r="AL1464" s="123"/>
      <c r="AM1464" s="123"/>
      <c r="AN1464" s="123"/>
      <c r="AO1464" s="174"/>
      <c r="AP1464" s="174"/>
      <c r="AQ1464" s="174"/>
      <c r="AR1464" s="123"/>
      <c r="AS1464" s="350"/>
      <c r="AT1464" s="350"/>
      <c r="AU1464" s="123"/>
      <c r="AV1464" s="67"/>
      <c r="AW1464" s="179"/>
      <c r="AX1464" s="84"/>
      <c r="AY1464" s="123"/>
      <c r="AZ1464" s="123"/>
      <c r="BA1464" s="174">
        <v>42284</v>
      </c>
      <c r="BB1464" s="174">
        <v>42293</v>
      </c>
      <c r="BC1464" s="123"/>
      <c r="BD1464" s="86">
        <f t="shared" si="19"/>
        <v>6800000</v>
      </c>
      <c r="BE1464" s="86">
        <v>0</v>
      </c>
      <c r="BF1464" s="823">
        <f t="shared" si="20"/>
        <v>6800000</v>
      </c>
      <c r="BG1464" s="174">
        <v>42293</v>
      </c>
      <c r="BH1464" s="67" t="s">
        <v>242</v>
      </c>
      <c r="BI1464" s="123" t="s">
        <v>15159</v>
      </c>
      <c r="BJ1464" s="179">
        <v>42296</v>
      </c>
      <c r="BK1464" s="351">
        <v>42317</v>
      </c>
      <c r="BL1464" s="351"/>
      <c r="BM1464" s="179"/>
      <c r="BN1464" s="89"/>
      <c r="BQ1464" s="92">
        <v>6800000</v>
      </c>
    </row>
    <row r="1465" spans="1:69" x14ac:dyDescent="0.25">
      <c r="A1465" s="97">
        <v>1462</v>
      </c>
      <c r="B1465" s="404" t="s">
        <v>14550</v>
      </c>
      <c r="C1465" s="67">
        <v>4500073905</v>
      </c>
      <c r="D1465" s="67" t="s">
        <v>896</v>
      </c>
      <c r="E1465" s="204">
        <v>6000000</v>
      </c>
      <c r="F1465" s="69" t="s">
        <v>8305</v>
      </c>
      <c r="G1465" s="69">
        <v>2015</v>
      </c>
      <c r="H1465" s="174">
        <v>42283</v>
      </c>
      <c r="I1465" s="174">
        <v>42289</v>
      </c>
      <c r="J1465" s="97" t="s">
        <v>94</v>
      </c>
      <c r="K1465" s="95" t="s">
        <v>95</v>
      </c>
      <c r="L1465" s="88" t="s">
        <v>96</v>
      </c>
      <c r="M1465" s="99" t="s">
        <v>377</v>
      </c>
      <c r="N1465" s="97" t="s">
        <v>98</v>
      </c>
      <c r="O1465" s="97" t="s">
        <v>98</v>
      </c>
      <c r="P1465" s="100">
        <f>(IF(AH1465='[1]Price List'!$B$1,VLOOKUP(M1465,'[1]Price List'!$A$1:$K$104,2,0),IF(AH1465='[1]Price List'!$C$1,VLOOKUP(M1465,'[1]Price List'!$A$1:$K$104,3,0),IF(AH1465='[1]Price List'!$D$1,VLOOKUP(M1465,'[1]Price List'!$A$1:$K$104,4,0),IF(AH1465='[1]Price List'!$E$1,VLOOKUP(M1465,'[1]Price List'!$A$1:$K$104,5,0),IF(AH1465='[1]Price List'!$F$1,VLOOKUP(M1465,'[1]Price List'!$A$1:$K$104,6,0),IF(AH1465='[1]Price List'!$G$1,VLOOKUP(M1465,'[1]Price List'!$A$1:$K$104,7,0),IF(AH1465='[1]Price List'!$H$1,VLOOKUP(M1465,'[1]Price List'!$A$1:$K$104,8,0),IF(AH1465='[1]Price List'!$I$1,VLOOKUP(M1465,'[1]Price List'!$A$1:$K$104,9,0),IF(AH1465='[1]Price List'!$J$1,VLOOKUP(M1465,'[1]Price List'!$A$1:$K$104,10,0),IF(AH1465='[1]Price List'!$K$1,VLOOKUP(M1465,'[1]Price List'!$A$1:$K$104,11,0))))))))))))+(IF(AH1465='[1]Price List'!$B$1,VLOOKUP(N1465,'[1]Price List'!$A$1:$K$104,2,0),IF(AH1465='[1]Price List'!$C$1,VLOOKUP(N1465,'[1]Price List'!$A$1:$K$104,3,0),IF(AH1465='[1]Price List'!$D$1,VLOOKUP(N1465,'[1]Price List'!$A$1:$K$104,4,0),IF(AH1465='[1]Price List'!$E$1,VLOOKUP(N1465,'[1]Price List'!$A$1:$K$104,5,0),IF(AH1465='[1]Price List'!$F$1,VLOOKUP(N1465,'[1]Price List'!$A$1:$K$104,6,0),IF(AH1465='[1]Price List'!$G$1,VLOOKUP(N1465,'[1]Price List'!$A$1:$K$104,7,0),IF(AH1465='[1]Price List'!$H$1,VLOOKUP(N1465,'[1]Price List'!$A$1:$K$104,8,0),IF(AH1465='[1]Price List'!$I$1,VLOOKUP(N1465,'[1]Price List'!$A$1:$K$104,9,0),IF(AH1465='[1]Price List'!$J$1,VLOOKUP(N1465,'[1]Price List'!$A$1:$K$104,10,0),IF(AH1465='[1]Price List'!$K$1,VLOOKUP(N1465,'[1]Price List'!$A$1:$K$104,11,0))))))))))))+(IF(AH1465='[1]Price List'!$B$1,VLOOKUP(O1465,'[1]Price List'!$A$1:$K$104,2,0),IF(AH1465='[1]Price List'!$C$1,VLOOKUP(O1465,'[1]Price List'!$A$1:$K$104,3,0),IF(AH1465='[1]Price List'!$D$1,VLOOKUP(O1465,'[1]Price List'!$A$1:$K$104,4,0),IF(AH1465='[1]Price List'!$E$1,VLOOKUP(O1465,'[1]Price List'!$A$1:$K$104,5,0),IF(AH1465='[1]Price List'!$F$1,VLOOKUP(O1465,'[1]Price List'!$A$1:$K$104,6,0),IF(AH1465='[1]Price List'!$G$1,VLOOKUP(O1465,'[1]Price List'!$A$1:$K$104,7,0),IF(AH1465='[1]Price List'!$H$1,VLOOKUP(O1465,'[1]Price List'!$A$1:$K$104,8,0),IF(AH1465='[1]Price List'!$I$1,VLOOKUP(O1465,'[1]Price List'!$A$1:$K$104,9,0),IF(AH1465='[1]Price List'!$J$1,VLOOKUP(O1465,'[1]Price List'!$A$1:$K$104,10,0),IF(AH1465='[1]Price List'!$K$1,VLOOKUP(O1465,'[1]Price List'!$A$1:$K$104,11,0))))))))))))</f>
        <v>6000000</v>
      </c>
      <c r="Q1465" s="69">
        <v>2015</v>
      </c>
      <c r="R1465" s="69" t="s">
        <v>1455</v>
      </c>
      <c r="S1465" s="363">
        <v>42272</v>
      </c>
      <c r="T1465" s="69"/>
      <c r="U1465" s="350"/>
      <c r="V1465" s="417"/>
      <c r="W1465" s="67" t="s">
        <v>940</v>
      </c>
      <c r="X1465" s="348" t="s">
        <v>14225</v>
      </c>
      <c r="Y1465" s="142" t="s">
        <v>14226</v>
      </c>
      <c r="Z1465" s="123" t="s">
        <v>1724</v>
      </c>
      <c r="AA1465" s="69" t="s">
        <v>128</v>
      </c>
      <c r="AB1465" s="67" t="s">
        <v>7575</v>
      </c>
      <c r="AC1465" s="89" t="s">
        <v>5989</v>
      </c>
      <c r="AD1465" s="69"/>
      <c r="AE1465" s="69"/>
      <c r="AF1465" s="69"/>
      <c r="AG1465" s="69"/>
      <c r="AH1465" s="123" t="s">
        <v>477</v>
      </c>
      <c r="AI1465" s="123" t="s">
        <v>14566</v>
      </c>
      <c r="AJ1465" s="349">
        <v>106.74888</v>
      </c>
      <c r="AK1465" s="381" t="s">
        <v>14567</v>
      </c>
      <c r="AL1465" s="123"/>
      <c r="AM1465" s="123"/>
      <c r="AN1465" s="123"/>
      <c r="AO1465" s="174"/>
      <c r="AP1465" s="174"/>
      <c r="AQ1465" s="174"/>
      <c r="AR1465" s="123"/>
      <c r="AS1465" s="350"/>
      <c r="AT1465" s="350"/>
      <c r="AU1465" s="123"/>
      <c r="AV1465" s="67"/>
      <c r="AW1465" s="179"/>
      <c r="AX1465" s="84"/>
      <c r="AY1465" s="123"/>
      <c r="AZ1465" s="123" t="s">
        <v>14964</v>
      </c>
      <c r="BA1465" s="174">
        <v>42290</v>
      </c>
      <c r="BB1465" s="174">
        <v>42293</v>
      </c>
      <c r="BC1465" s="123"/>
      <c r="BD1465" s="86">
        <f t="shared" si="19"/>
        <v>6000000</v>
      </c>
      <c r="BE1465" s="86">
        <v>0</v>
      </c>
      <c r="BF1465" s="86">
        <f t="shared" si="20"/>
        <v>6000000</v>
      </c>
      <c r="BG1465" s="179">
        <v>42297</v>
      </c>
      <c r="BH1465" s="67" t="s">
        <v>242</v>
      </c>
      <c r="BI1465" s="123" t="s">
        <v>15147</v>
      </c>
      <c r="BJ1465" s="179">
        <v>42297</v>
      </c>
      <c r="BK1465" s="351">
        <v>42318</v>
      </c>
      <c r="BL1465" s="351"/>
      <c r="BM1465" s="179"/>
      <c r="BN1465" s="89"/>
      <c r="BQ1465" s="92">
        <f>P1465</f>
        <v>6000000</v>
      </c>
    </row>
    <row r="1466" spans="1:69" x14ac:dyDescent="0.25">
      <c r="A1466" s="97">
        <v>1463</v>
      </c>
      <c r="B1466" s="404" t="s">
        <v>14551</v>
      </c>
      <c r="C1466" s="67"/>
      <c r="D1466" s="67"/>
      <c r="E1466" s="204">
        <f>P1466</f>
        <v>3500000</v>
      </c>
      <c r="F1466" s="69"/>
      <c r="G1466" s="69"/>
      <c r="H1466" s="174"/>
      <c r="I1466" s="174"/>
      <c r="J1466" s="69" t="s">
        <v>628</v>
      </c>
      <c r="K1466" s="95" t="s">
        <v>2391</v>
      </c>
      <c r="L1466" s="67" t="s">
        <v>630</v>
      </c>
      <c r="M1466" s="99" t="s">
        <v>1636</v>
      </c>
      <c r="N1466" s="69" t="s">
        <v>98</v>
      </c>
      <c r="O1466" s="69" t="s">
        <v>98</v>
      </c>
      <c r="P1466" s="100">
        <f>(IF(AH1466='[1]Price List'!$B$1,VLOOKUP(M1466,'[1]Price List'!$A$1:$K$104,2,0),IF(AH1466='[1]Price List'!$C$1,VLOOKUP(M1466,'[1]Price List'!$A$1:$K$104,3,0),IF(AH1466='[1]Price List'!$D$1,VLOOKUP(M1466,'[1]Price List'!$A$1:$K$104,4,0),IF(AH1466='[1]Price List'!$E$1,VLOOKUP(M1466,'[1]Price List'!$A$1:$K$104,5,0),IF(AH1466='[1]Price List'!$F$1,VLOOKUP(M1466,'[1]Price List'!$A$1:$K$104,6,0),IF(AH1466='[1]Price List'!$G$1,VLOOKUP(M1466,'[1]Price List'!$A$1:$K$104,7,0),IF(AH1466='[1]Price List'!$H$1,VLOOKUP(M1466,'[1]Price List'!$A$1:$K$104,8,0),IF(AH1466='[1]Price List'!$I$1,VLOOKUP(M1466,'[1]Price List'!$A$1:$K$104,9,0),IF(AH1466='[1]Price List'!$J$1,VLOOKUP(M1466,'[1]Price List'!$A$1:$K$104,10,0),IF(AH1466='[1]Price List'!$K$1,VLOOKUP(M1466,'[1]Price List'!$A$1:$K$104,11,0))))))))))))+(IF(AH1466='[1]Price List'!$B$1,VLOOKUP(N1466,'[1]Price List'!$A$1:$K$104,2,0),IF(AH1466='[1]Price List'!$C$1,VLOOKUP(N1466,'[1]Price List'!$A$1:$K$104,3,0),IF(AH1466='[1]Price List'!$D$1,VLOOKUP(N1466,'[1]Price List'!$A$1:$K$104,4,0),IF(AH1466='[1]Price List'!$E$1,VLOOKUP(N1466,'[1]Price List'!$A$1:$K$104,5,0),IF(AH1466='[1]Price List'!$F$1,VLOOKUP(N1466,'[1]Price List'!$A$1:$K$104,6,0),IF(AH1466='[1]Price List'!$G$1,VLOOKUP(N1466,'[1]Price List'!$A$1:$K$104,7,0),IF(AH1466='[1]Price List'!$H$1,VLOOKUP(N1466,'[1]Price List'!$A$1:$K$104,8,0),IF(AH1466='[1]Price List'!$I$1,VLOOKUP(N1466,'[1]Price List'!$A$1:$K$104,9,0),IF(AH1466='[1]Price List'!$J$1,VLOOKUP(N1466,'[1]Price List'!$A$1:$K$104,10,0),IF(AH1466='[1]Price List'!$K$1,VLOOKUP(N1466,'[1]Price List'!$A$1:$K$104,11,0))))))))))))+(IF(AH1466='[1]Price List'!$B$1,VLOOKUP(O1466,'[1]Price List'!$A$1:$K$104,2,0),IF(AH1466='[1]Price List'!$C$1,VLOOKUP(O1466,'[1]Price List'!$A$1:$K$104,3,0),IF(AH1466='[1]Price List'!$D$1,VLOOKUP(O1466,'[1]Price List'!$A$1:$K$104,4,0),IF(AH1466='[1]Price List'!$E$1,VLOOKUP(O1466,'[1]Price List'!$A$1:$K$104,5,0),IF(AH1466='[1]Price List'!$F$1,VLOOKUP(O1466,'[1]Price List'!$A$1:$K$104,6,0),IF(AH1466='[1]Price List'!$G$1,VLOOKUP(O1466,'[1]Price List'!$A$1:$K$104,7,0),IF(AH1466='[1]Price List'!$H$1,VLOOKUP(O1466,'[1]Price List'!$A$1:$K$104,8,0),IF(AH1466='[1]Price List'!$I$1,VLOOKUP(O1466,'[1]Price List'!$A$1:$K$104,9,0),IF(AH1466='[1]Price List'!$J$1,VLOOKUP(O1466,'[1]Price List'!$A$1:$K$104,10,0),IF(AH1466='[1]Price List'!$K$1,VLOOKUP(O1466,'[1]Price List'!$A$1:$K$104,11,0))))))))))))</f>
        <v>3500000</v>
      </c>
      <c r="Q1466" s="69">
        <v>2015</v>
      </c>
      <c r="R1466" s="69" t="s">
        <v>1455</v>
      </c>
      <c r="S1466" s="363">
        <v>42270</v>
      </c>
      <c r="T1466" s="69"/>
      <c r="U1466" s="350"/>
      <c r="V1466" s="417"/>
      <c r="W1466" s="67" t="s">
        <v>7808</v>
      </c>
      <c r="X1466" s="348" t="s">
        <v>11340</v>
      </c>
      <c r="Y1466" s="142" t="s">
        <v>11341</v>
      </c>
      <c r="Z1466" s="89" t="s">
        <v>1640</v>
      </c>
      <c r="AA1466" s="69" t="s">
        <v>128</v>
      </c>
      <c r="AB1466" s="67">
        <v>52</v>
      </c>
      <c r="AC1466" s="89"/>
      <c r="AD1466" s="69"/>
      <c r="AE1466" s="69"/>
      <c r="AF1466" s="69"/>
      <c r="AG1466" s="69"/>
      <c r="AH1466" s="123" t="s">
        <v>477</v>
      </c>
      <c r="AI1466" s="123"/>
      <c r="AJ1466" s="349"/>
      <c r="AK1466" s="349"/>
      <c r="AL1466" s="123"/>
      <c r="AM1466" s="123"/>
      <c r="AN1466" s="123"/>
      <c r="AO1466" s="174"/>
      <c r="AP1466" s="174"/>
      <c r="AQ1466" s="174"/>
      <c r="AR1466" s="123"/>
      <c r="AS1466" s="350"/>
      <c r="AT1466" s="350"/>
      <c r="AU1466" s="123"/>
      <c r="AV1466" s="67" t="s">
        <v>14849</v>
      </c>
      <c r="AW1466" s="179">
        <v>42283</v>
      </c>
      <c r="AX1466" s="84"/>
      <c r="AY1466" s="123"/>
      <c r="AZ1466" s="123"/>
      <c r="BA1466" s="174"/>
      <c r="BB1466" s="174"/>
      <c r="BC1466" s="123"/>
      <c r="BD1466" s="86">
        <f t="shared" si="19"/>
        <v>3500000</v>
      </c>
      <c r="BE1466" s="86"/>
      <c r="BF1466" s="86"/>
      <c r="BG1466" s="179"/>
      <c r="BH1466" s="67"/>
      <c r="BI1466" s="123"/>
      <c r="BJ1466" s="179"/>
      <c r="BK1466" s="351"/>
      <c r="BL1466" s="351"/>
      <c r="BM1466" s="179"/>
      <c r="BN1466" s="89"/>
      <c r="BO1466" t="s">
        <v>15074</v>
      </c>
      <c r="BQ1466" s="92">
        <f>P1466</f>
        <v>3500000</v>
      </c>
    </row>
    <row r="1467" spans="1:69" x14ac:dyDescent="0.25">
      <c r="A1467" s="97">
        <v>1464</v>
      </c>
      <c r="B1467" s="404" t="s">
        <v>14552</v>
      </c>
      <c r="C1467" s="67">
        <v>4100030693</v>
      </c>
      <c r="D1467" s="67" t="s">
        <v>15390</v>
      </c>
      <c r="E1467" s="204">
        <v>4761000</v>
      </c>
      <c r="F1467" s="69" t="s">
        <v>8305</v>
      </c>
      <c r="G1467" s="69">
        <v>2015</v>
      </c>
      <c r="H1467" s="174">
        <v>42299</v>
      </c>
      <c r="I1467" s="174">
        <v>42317</v>
      </c>
      <c r="J1467" s="97" t="s">
        <v>4375</v>
      </c>
      <c r="K1467" s="95"/>
      <c r="L1467" s="88" t="s">
        <v>4377</v>
      </c>
      <c r="M1467" s="99" t="s">
        <v>5361</v>
      </c>
      <c r="N1467" s="97" t="s">
        <v>98</v>
      </c>
      <c r="O1467" s="97" t="s">
        <v>98</v>
      </c>
      <c r="P1467" s="100">
        <f>(IF(AH1467='[1]Price List'!$B$1,VLOOKUP(M1467,'[1]Price List'!$A$1:$K$104,2,0),IF(AH1467='[1]Price List'!$C$1,VLOOKUP(M1467,'[1]Price List'!$A$1:$K$104,3,0),IF(AH1467='[1]Price List'!$D$1,VLOOKUP(M1467,'[1]Price List'!$A$1:$K$104,4,0),IF(AH1467='[1]Price List'!$E$1,VLOOKUP(M1467,'[1]Price List'!$A$1:$K$104,5,0),IF(AH1467='[1]Price List'!$F$1,VLOOKUP(M1467,'[1]Price List'!$A$1:$K$104,6,0),IF(AH1467='[1]Price List'!$G$1,VLOOKUP(M1467,'[1]Price List'!$A$1:$K$104,7,0),IF(AH1467='[1]Price List'!$H$1,VLOOKUP(M1467,'[1]Price List'!$A$1:$K$104,8,0),IF(AH1467='[1]Price List'!$I$1,VLOOKUP(M1467,'[1]Price List'!$A$1:$K$104,9,0),IF(AH1467='[1]Price List'!$J$1,VLOOKUP(M1467,'[1]Price List'!$A$1:$K$104,10,0),IF(AH1467='[1]Price List'!$K$1,VLOOKUP(M1467,'[1]Price List'!$A$1:$K$104,11,0))))))))))))+(IF(AH1467='[1]Price List'!$B$1,VLOOKUP(N1467,'[1]Price List'!$A$1:$K$104,2,0),IF(AH1467='[1]Price List'!$C$1,VLOOKUP(N1467,'[1]Price List'!$A$1:$K$104,3,0),IF(AH1467='[1]Price List'!$D$1,VLOOKUP(N1467,'[1]Price List'!$A$1:$K$104,4,0),IF(AH1467='[1]Price List'!$E$1,VLOOKUP(N1467,'[1]Price List'!$A$1:$K$104,5,0),IF(AH1467='[1]Price List'!$F$1,VLOOKUP(N1467,'[1]Price List'!$A$1:$K$104,6,0),IF(AH1467='[1]Price List'!$G$1,VLOOKUP(N1467,'[1]Price List'!$A$1:$K$104,7,0),IF(AH1467='[1]Price List'!$H$1,VLOOKUP(N1467,'[1]Price List'!$A$1:$K$104,8,0),IF(AH1467='[1]Price List'!$I$1,VLOOKUP(N1467,'[1]Price List'!$A$1:$K$104,9,0),IF(AH1467='[1]Price List'!$J$1,VLOOKUP(N1467,'[1]Price List'!$A$1:$K$104,10,0),IF(AH1467='[1]Price List'!$K$1,VLOOKUP(N1467,'[1]Price List'!$A$1:$K$104,11,0))))))))))))+(IF(AH1467='[1]Price List'!$B$1,VLOOKUP(O1467,'[1]Price List'!$A$1:$K$104,2,0),IF(AH1467='[1]Price List'!$C$1,VLOOKUP(O1467,'[1]Price List'!$A$1:$K$104,3,0),IF(AH1467='[1]Price List'!$D$1,VLOOKUP(O1467,'[1]Price List'!$A$1:$K$104,4,0),IF(AH1467='[1]Price List'!$E$1,VLOOKUP(O1467,'[1]Price List'!$A$1:$K$104,5,0),IF(AH1467='[1]Price List'!$F$1,VLOOKUP(O1467,'[1]Price List'!$A$1:$K$104,6,0),IF(AH1467='[1]Price List'!$G$1,VLOOKUP(O1467,'[1]Price List'!$A$1:$K$104,7,0),IF(AH1467='[1]Price List'!$H$1,VLOOKUP(O1467,'[1]Price List'!$A$1:$K$104,8,0),IF(AH1467='[1]Price List'!$I$1,VLOOKUP(O1467,'[1]Price List'!$A$1:$K$104,9,0),IF(AH1467='[1]Price List'!$J$1,VLOOKUP(O1467,'[1]Price List'!$A$1:$K$104,10,0),IF(AH1467='[1]Price List'!$K$1,VLOOKUP(O1467,'[1]Price List'!$A$1:$K$104,11,0))))))))))))</f>
        <v>0</v>
      </c>
      <c r="Q1467" s="69">
        <v>2015</v>
      </c>
      <c r="R1467" s="69" t="s">
        <v>1455</v>
      </c>
      <c r="S1467" s="363">
        <v>42275</v>
      </c>
      <c r="T1467" s="69"/>
      <c r="U1467" s="350"/>
      <c r="V1467" s="417"/>
      <c r="W1467" s="67" t="s">
        <v>14609</v>
      </c>
      <c r="X1467" s="348" t="s">
        <v>14593</v>
      </c>
      <c r="Y1467" s="142" t="s">
        <v>14577</v>
      </c>
      <c r="Z1467" s="123" t="s">
        <v>7939</v>
      </c>
      <c r="AA1467" s="69"/>
      <c r="AB1467" s="67"/>
      <c r="AC1467" s="89"/>
      <c r="AD1467" s="69"/>
      <c r="AE1467" s="69"/>
      <c r="AF1467" s="69"/>
      <c r="AG1467" s="69"/>
      <c r="AH1467" s="123"/>
      <c r="AI1467" s="123"/>
      <c r="AJ1467" s="349"/>
      <c r="AK1467" s="349"/>
      <c r="AL1467" s="123"/>
      <c r="AM1467" s="123"/>
      <c r="AN1467" s="123"/>
      <c r="AO1467" s="174"/>
      <c r="AP1467" s="174"/>
      <c r="AQ1467" s="174"/>
      <c r="AR1467" s="123"/>
      <c r="AS1467" s="350"/>
      <c r="AT1467" s="350"/>
      <c r="AU1467" s="123"/>
      <c r="AV1467" s="67"/>
      <c r="AW1467" s="179"/>
      <c r="AX1467" s="84"/>
      <c r="AY1467" s="123"/>
      <c r="AZ1467" s="123"/>
      <c r="BA1467" s="174"/>
      <c r="BB1467" s="174"/>
      <c r="BC1467" s="123"/>
      <c r="BD1467" s="86">
        <f t="shared" si="19"/>
        <v>4761000</v>
      </c>
      <c r="BE1467" s="86"/>
      <c r="BF1467" s="86"/>
      <c r="BG1467" s="179"/>
      <c r="BH1467" s="67"/>
      <c r="BI1467" s="123"/>
      <c r="BJ1467" s="179"/>
      <c r="BK1467" s="351"/>
      <c r="BL1467" s="351"/>
      <c r="BM1467" s="179"/>
      <c r="BN1467" s="89"/>
      <c r="BQ1467" s="92">
        <v>7273750</v>
      </c>
    </row>
    <row r="1468" spans="1:69" x14ac:dyDescent="0.25">
      <c r="A1468" s="97">
        <v>1465</v>
      </c>
      <c r="B1468" s="404" t="s">
        <v>14610</v>
      </c>
      <c r="C1468" s="67">
        <v>4100030693</v>
      </c>
      <c r="D1468" s="67" t="s">
        <v>15390</v>
      </c>
      <c r="E1468" s="204">
        <v>4761000</v>
      </c>
      <c r="F1468" s="69" t="s">
        <v>8305</v>
      </c>
      <c r="G1468" s="69">
        <v>2015</v>
      </c>
      <c r="H1468" s="174">
        <v>42299</v>
      </c>
      <c r="I1468" s="174">
        <v>42317</v>
      </c>
      <c r="J1468" s="97" t="s">
        <v>4375</v>
      </c>
      <c r="K1468" s="95"/>
      <c r="L1468" s="88" t="s">
        <v>4377</v>
      </c>
      <c r="M1468" s="99" t="s">
        <v>5361</v>
      </c>
      <c r="N1468" s="97" t="s">
        <v>98</v>
      </c>
      <c r="O1468" s="97" t="s">
        <v>98</v>
      </c>
      <c r="P1468" s="100">
        <f>(IF(AH1468='[1]Price List'!$B$1,VLOOKUP(M1468,'[1]Price List'!$A$1:$K$104,2,0),IF(AH1468='[1]Price List'!$C$1,VLOOKUP(M1468,'[1]Price List'!$A$1:$K$104,3,0),IF(AH1468='[1]Price List'!$D$1,VLOOKUP(M1468,'[1]Price List'!$A$1:$K$104,4,0),IF(AH1468='[1]Price List'!$E$1,VLOOKUP(M1468,'[1]Price List'!$A$1:$K$104,5,0),IF(AH1468='[1]Price List'!$F$1,VLOOKUP(M1468,'[1]Price List'!$A$1:$K$104,6,0),IF(AH1468='[1]Price List'!$G$1,VLOOKUP(M1468,'[1]Price List'!$A$1:$K$104,7,0),IF(AH1468='[1]Price List'!$H$1,VLOOKUP(M1468,'[1]Price List'!$A$1:$K$104,8,0),IF(AH1468='[1]Price List'!$I$1,VLOOKUP(M1468,'[1]Price List'!$A$1:$K$104,9,0),IF(AH1468='[1]Price List'!$J$1,VLOOKUP(M1468,'[1]Price List'!$A$1:$K$104,10,0),IF(AH1468='[1]Price List'!$K$1,VLOOKUP(M1468,'[1]Price List'!$A$1:$K$104,11,0))))))))))))+(IF(AH1468='[1]Price List'!$B$1,VLOOKUP(N1468,'[1]Price List'!$A$1:$K$104,2,0),IF(AH1468='[1]Price List'!$C$1,VLOOKUP(N1468,'[1]Price List'!$A$1:$K$104,3,0),IF(AH1468='[1]Price List'!$D$1,VLOOKUP(N1468,'[1]Price List'!$A$1:$K$104,4,0),IF(AH1468='[1]Price List'!$E$1,VLOOKUP(N1468,'[1]Price List'!$A$1:$K$104,5,0),IF(AH1468='[1]Price List'!$F$1,VLOOKUP(N1468,'[1]Price List'!$A$1:$K$104,6,0),IF(AH1468='[1]Price List'!$G$1,VLOOKUP(N1468,'[1]Price List'!$A$1:$K$104,7,0),IF(AH1468='[1]Price List'!$H$1,VLOOKUP(N1468,'[1]Price List'!$A$1:$K$104,8,0),IF(AH1468='[1]Price List'!$I$1,VLOOKUP(N1468,'[1]Price List'!$A$1:$K$104,9,0),IF(AH1468='[1]Price List'!$J$1,VLOOKUP(N1468,'[1]Price List'!$A$1:$K$104,10,0),IF(AH1468='[1]Price List'!$K$1,VLOOKUP(N1468,'[1]Price List'!$A$1:$K$104,11,0))))))))))))+(IF(AH1468='[1]Price List'!$B$1,VLOOKUP(O1468,'[1]Price List'!$A$1:$K$104,2,0),IF(AH1468='[1]Price List'!$C$1,VLOOKUP(O1468,'[1]Price List'!$A$1:$K$104,3,0),IF(AH1468='[1]Price List'!$D$1,VLOOKUP(O1468,'[1]Price List'!$A$1:$K$104,4,0),IF(AH1468='[1]Price List'!$E$1,VLOOKUP(O1468,'[1]Price List'!$A$1:$K$104,5,0),IF(AH1468='[1]Price List'!$F$1,VLOOKUP(O1468,'[1]Price List'!$A$1:$K$104,6,0),IF(AH1468='[1]Price List'!$G$1,VLOOKUP(O1468,'[1]Price List'!$A$1:$K$104,7,0),IF(AH1468='[1]Price List'!$H$1,VLOOKUP(O1468,'[1]Price List'!$A$1:$K$104,8,0),IF(AH1468='[1]Price List'!$I$1,VLOOKUP(O1468,'[1]Price List'!$A$1:$K$104,9,0),IF(AH1468='[1]Price List'!$J$1,VLOOKUP(O1468,'[1]Price List'!$A$1:$K$104,10,0),IF(AH1468='[1]Price List'!$K$1,VLOOKUP(O1468,'[1]Price List'!$A$1:$K$104,11,0))))))))))))</f>
        <v>0</v>
      </c>
      <c r="Q1468" s="69">
        <v>2015</v>
      </c>
      <c r="R1468" s="69" t="s">
        <v>1455</v>
      </c>
      <c r="S1468" s="363">
        <v>42275</v>
      </c>
      <c r="T1468" s="69"/>
      <c r="U1468" s="350"/>
      <c r="V1468" s="417"/>
      <c r="W1468" s="67" t="s">
        <v>14609</v>
      </c>
      <c r="X1468" s="348" t="s">
        <v>14594</v>
      </c>
      <c r="Y1468" s="142" t="s">
        <v>14578</v>
      </c>
      <c r="Z1468" s="123" t="s">
        <v>7939</v>
      </c>
      <c r="AA1468" s="69"/>
      <c r="AB1468" s="67"/>
      <c r="AC1468" s="89"/>
      <c r="AD1468" s="69"/>
      <c r="AE1468" s="69"/>
      <c r="AF1468" s="69"/>
      <c r="AG1468" s="69"/>
      <c r="AH1468" s="123"/>
      <c r="AI1468" s="123"/>
      <c r="AJ1468" s="349"/>
      <c r="AK1468" s="349"/>
      <c r="AL1468" s="123"/>
      <c r="AM1468" s="123"/>
      <c r="AN1468" s="123"/>
      <c r="AO1468" s="174"/>
      <c r="AP1468" s="174"/>
      <c r="AQ1468" s="174"/>
      <c r="AR1468" s="123"/>
      <c r="AS1468" s="350"/>
      <c r="AT1468" s="350"/>
      <c r="AU1468" s="123"/>
      <c r="AV1468" s="67"/>
      <c r="AW1468" s="179"/>
      <c r="AX1468" s="84"/>
      <c r="AY1468" s="123"/>
      <c r="AZ1468" s="123"/>
      <c r="BA1468" s="174"/>
      <c r="BB1468" s="174"/>
      <c r="BC1468" s="123"/>
      <c r="BD1468" s="86">
        <f t="shared" si="19"/>
        <v>4761000</v>
      </c>
      <c r="BE1468" s="86"/>
      <c r="BF1468" s="86"/>
      <c r="BG1468" s="179"/>
      <c r="BH1468" s="67"/>
      <c r="BI1468" s="123"/>
      <c r="BJ1468" s="179"/>
      <c r="BK1468" s="351"/>
      <c r="BL1468" s="351"/>
      <c r="BM1468" s="179"/>
      <c r="BN1468" s="89"/>
      <c r="BQ1468" s="92">
        <v>7273750</v>
      </c>
    </row>
    <row r="1469" spans="1:69" x14ac:dyDescent="0.25">
      <c r="A1469" s="97">
        <v>1466</v>
      </c>
      <c r="B1469" s="404" t="s">
        <v>14611</v>
      </c>
      <c r="C1469" s="67">
        <v>4100030693</v>
      </c>
      <c r="D1469" s="67" t="s">
        <v>15390</v>
      </c>
      <c r="E1469" s="204">
        <v>4761000</v>
      </c>
      <c r="F1469" s="69" t="s">
        <v>8305</v>
      </c>
      <c r="G1469" s="69">
        <v>2015</v>
      </c>
      <c r="H1469" s="174">
        <v>42299</v>
      </c>
      <c r="I1469" s="174">
        <v>42317</v>
      </c>
      <c r="J1469" s="97" t="s">
        <v>4375</v>
      </c>
      <c r="K1469" s="95"/>
      <c r="L1469" s="88" t="s">
        <v>4377</v>
      </c>
      <c r="M1469" s="99" t="s">
        <v>5361</v>
      </c>
      <c r="N1469" s="97" t="s">
        <v>98</v>
      </c>
      <c r="O1469" s="97" t="s">
        <v>98</v>
      </c>
      <c r="P1469" s="100">
        <f>(IF(AH1469='[1]Price List'!$B$1,VLOOKUP(M1469,'[1]Price List'!$A$1:$K$104,2,0),IF(AH1469='[1]Price List'!$C$1,VLOOKUP(M1469,'[1]Price List'!$A$1:$K$104,3,0),IF(AH1469='[1]Price List'!$D$1,VLOOKUP(M1469,'[1]Price List'!$A$1:$K$104,4,0),IF(AH1469='[1]Price List'!$E$1,VLOOKUP(M1469,'[1]Price List'!$A$1:$K$104,5,0),IF(AH1469='[1]Price List'!$F$1,VLOOKUP(M1469,'[1]Price List'!$A$1:$K$104,6,0),IF(AH1469='[1]Price List'!$G$1,VLOOKUP(M1469,'[1]Price List'!$A$1:$K$104,7,0),IF(AH1469='[1]Price List'!$H$1,VLOOKUP(M1469,'[1]Price List'!$A$1:$K$104,8,0),IF(AH1469='[1]Price List'!$I$1,VLOOKUP(M1469,'[1]Price List'!$A$1:$K$104,9,0),IF(AH1469='[1]Price List'!$J$1,VLOOKUP(M1469,'[1]Price List'!$A$1:$K$104,10,0),IF(AH1469='[1]Price List'!$K$1,VLOOKUP(M1469,'[1]Price List'!$A$1:$K$104,11,0))))))))))))+(IF(AH1469='[1]Price List'!$B$1,VLOOKUP(N1469,'[1]Price List'!$A$1:$K$104,2,0),IF(AH1469='[1]Price List'!$C$1,VLOOKUP(N1469,'[1]Price List'!$A$1:$K$104,3,0),IF(AH1469='[1]Price List'!$D$1,VLOOKUP(N1469,'[1]Price List'!$A$1:$K$104,4,0),IF(AH1469='[1]Price List'!$E$1,VLOOKUP(N1469,'[1]Price List'!$A$1:$K$104,5,0),IF(AH1469='[1]Price List'!$F$1,VLOOKUP(N1469,'[1]Price List'!$A$1:$K$104,6,0),IF(AH1469='[1]Price List'!$G$1,VLOOKUP(N1469,'[1]Price List'!$A$1:$K$104,7,0),IF(AH1469='[1]Price List'!$H$1,VLOOKUP(N1469,'[1]Price List'!$A$1:$K$104,8,0),IF(AH1469='[1]Price List'!$I$1,VLOOKUP(N1469,'[1]Price List'!$A$1:$K$104,9,0),IF(AH1469='[1]Price List'!$J$1,VLOOKUP(N1469,'[1]Price List'!$A$1:$K$104,10,0),IF(AH1469='[1]Price List'!$K$1,VLOOKUP(N1469,'[1]Price List'!$A$1:$K$104,11,0))))))))))))+(IF(AH1469='[1]Price List'!$B$1,VLOOKUP(O1469,'[1]Price List'!$A$1:$K$104,2,0),IF(AH1469='[1]Price List'!$C$1,VLOOKUP(O1469,'[1]Price List'!$A$1:$K$104,3,0),IF(AH1469='[1]Price List'!$D$1,VLOOKUP(O1469,'[1]Price List'!$A$1:$K$104,4,0),IF(AH1469='[1]Price List'!$E$1,VLOOKUP(O1469,'[1]Price List'!$A$1:$K$104,5,0),IF(AH1469='[1]Price List'!$F$1,VLOOKUP(O1469,'[1]Price List'!$A$1:$K$104,6,0),IF(AH1469='[1]Price List'!$G$1,VLOOKUP(O1469,'[1]Price List'!$A$1:$K$104,7,0),IF(AH1469='[1]Price List'!$H$1,VLOOKUP(O1469,'[1]Price List'!$A$1:$K$104,8,0),IF(AH1469='[1]Price List'!$I$1,VLOOKUP(O1469,'[1]Price List'!$A$1:$K$104,9,0),IF(AH1469='[1]Price List'!$J$1,VLOOKUP(O1469,'[1]Price List'!$A$1:$K$104,10,0),IF(AH1469='[1]Price List'!$K$1,VLOOKUP(O1469,'[1]Price List'!$A$1:$K$104,11,0))))))))))))</f>
        <v>0</v>
      </c>
      <c r="Q1469" s="69">
        <v>2015</v>
      </c>
      <c r="R1469" s="69" t="s">
        <v>1455</v>
      </c>
      <c r="S1469" s="363">
        <v>42275</v>
      </c>
      <c r="T1469" s="69"/>
      <c r="U1469" s="350"/>
      <c r="V1469" s="417"/>
      <c r="W1469" s="67" t="s">
        <v>14609</v>
      </c>
      <c r="X1469" s="348" t="s">
        <v>14595</v>
      </c>
      <c r="Y1469" s="142" t="s">
        <v>14579</v>
      </c>
      <c r="Z1469" s="123" t="s">
        <v>7939</v>
      </c>
      <c r="AA1469" s="69"/>
      <c r="AB1469" s="67"/>
      <c r="AC1469" s="89"/>
      <c r="AD1469" s="69"/>
      <c r="AE1469" s="69"/>
      <c r="AF1469" s="69"/>
      <c r="AG1469" s="69"/>
      <c r="AH1469" s="123"/>
      <c r="AI1469" s="123"/>
      <c r="AJ1469" s="349"/>
      <c r="AK1469" s="349"/>
      <c r="AL1469" s="123"/>
      <c r="AM1469" s="123"/>
      <c r="AN1469" s="123"/>
      <c r="AO1469" s="174"/>
      <c r="AP1469" s="174"/>
      <c r="AQ1469" s="174"/>
      <c r="AR1469" s="123"/>
      <c r="AS1469" s="350"/>
      <c r="AT1469" s="350"/>
      <c r="AU1469" s="123"/>
      <c r="AV1469" s="67"/>
      <c r="AW1469" s="179"/>
      <c r="AX1469" s="84"/>
      <c r="AY1469" s="123"/>
      <c r="AZ1469" s="123"/>
      <c r="BA1469" s="174"/>
      <c r="BB1469" s="174"/>
      <c r="BC1469" s="123"/>
      <c r="BD1469" s="86">
        <f t="shared" si="19"/>
        <v>4761000</v>
      </c>
      <c r="BE1469" s="86"/>
      <c r="BF1469" s="86"/>
      <c r="BG1469" s="179"/>
      <c r="BH1469" s="67"/>
      <c r="BI1469" s="123"/>
      <c r="BJ1469" s="179"/>
      <c r="BK1469" s="351"/>
      <c r="BL1469" s="351"/>
      <c r="BM1469" s="179"/>
      <c r="BN1469" s="89"/>
      <c r="BQ1469" s="92">
        <v>7273750</v>
      </c>
    </row>
    <row r="1470" spans="1:69" x14ac:dyDescent="0.25">
      <c r="A1470" s="97">
        <v>1467</v>
      </c>
      <c r="B1470" s="404" t="s">
        <v>14612</v>
      </c>
      <c r="C1470" s="67">
        <v>4100030693</v>
      </c>
      <c r="D1470" s="67" t="s">
        <v>15390</v>
      </c>
      <c r="E1470" s="204">
        <v>4761000</v>
      </c>
      <c r="F1470" s="69" t="s">
        <v>8305</v>
      </c>
      <c r="G1470" s="69">
        <v>2015</v>
      </c>
      <c r="H1470" s="174">
        <v>42299</v>
      </c>
      <c r="I1470" s="174">
        <v>42317</v>
      </c>
      <c r="J1470" s="97" t="s">
        <v>4375</v>
      </c>
      <c r="K1470" s="95"/>
      <c r="L1470" s="88" t="s">
        <v>4377</v>
      </c>
      <c r="M1470" s="99" t="s">
        <v>5361</v>
      </c>
      <c r="N1470" s="97" t="s">
        <v>98</v>
      </c>
      <c r="O1470" s="97" t="s">
        <v>98</v>
      </c>
      <c r="P1470" s="100">
        <f>(IF(AH1470='[1]Price List'!$B$1,VLOOKUP(M1470,'[1]Price List'!$A$1:$K$104,2,0),IF(AH1470='[1]Price List'!$C$1,VLOOKUP(M1470,'[1]Price List'!$A$1:$K$104,3,0),IF(AH1470='[1]Price List'!$D$1,VLOOKUP(M1470,'[1]Price List'!$A$1:$K$104,4,0),IF(AH1470='[1]Price List'!$E$1,VLOOKUP(M1470,'[1]Price List'!$A$1:$K$104,5,0),IF(AH1470='[1]Price List'!$F$1,VLOOKUP(M1470,'[1]Price List'!$A$1:$K$104,6,0),IF(AH1470='[1]Price List'!$G$1,VLOOKUP(M1470,'[1]Price List'!$A$1:$K$104,7,0),IF(AH1470='[1]Price List'!$H$1,VLOOKUP(M1470,'[1]Price List'!$A$1:$K$104,8,0),IF(AH1470='[1]Price List'!$I$1,VLOOKUP(M1470,'[1]Price List'!$A$1:$K$104,9,0),IF(AH1470='[1]Price List'!$J$1,VLOOKUP(M1470,'[1]Price List'!$A$1:$K$104,10,0),IF(AH1470='[1]Price List'!$K$1,VLOOKUP(M1470,'[1]Price List'!$A$1:$K$104,11,0))))))))))))+(IF(AH1470='[1]Price List'!$B$1,VLOOKUP(N1470,'[1]Price List'!$A$1:$K$104,2,0),IF(AH1470='[1]Price List'!$C$1,VLOOKUP(N1470,'[1]Price List'!$A$1:$K$104,3,0),IF(AH1470='[1]Price List'!$D$1,VLOOKUP(N1470,'[1]Price List'!$A$1:$K$104,4,0),IF(AH1470='[1]Price List'!$E$1,VLOOKUP(N1470,'[1]Price List'!$A$1:$K$104,5,0),IF(AH1470='[1]Price List'!$F$1,VLOOKUP(N1470,'[1]Price List'!$A$1:$K$104,6,0),IF(AH1470='[1]Price List'!$G$1,VLOOKUP(N1470,'[1]Price List'!$A$1:$K$104,7,0),IF(AH1470='[1]Price List'!$H$1,VLOOKUP(N1470,'[1]Price List'!$A$1:$K$104,8,0),IF(AH1470='[1]Price List'!$I$1,VLOOKUP(N1470,'[1]Price List'!$A$1:$K$104,9,0),IF(AH1470='[1]Price List'!$J$1,VLOOKUP(N1470,'[1]Price List'!$A$1:$K$104,10,0),IF(AH1470='[1]Price List'!$K$1,VLOOKUP(N1470,'[1]Price List'!$A$1:$K$104,11,0))))))))))))+(IF(AH1470='[1]Price List'!$B$1,VLOOKUP(O1470,'[1]Price List'!$A$1:$K$104,2,0),IF(AH1470='[1]Price List'!$C$1,VLOOKUP(O1470,'[1]Price List'!$A$1:$K$104,3,0),IF(AH1470='[1]Price List'!$D$1,VLOOKUP(O1470,'[1]Price List'!$A$1:$K$104,4,0),IF(AH1470='[1]Price List'!$E$1,VLOOKUP(O1470,'[1]Price List'!$A$1:$K$104,5,0),IF(AH1470='[1]Price List'!$F$1,VLOOKUP(O1470,'[1]Price List'!$A$1:$K$104,6,0),IF(AH1470='[1]Price List'!$G$1,VLOOKUP(O1470,'[1]Price List'!$A$1:$K$104,7,0),IF(AH1470='[1]Price List'!$H$1,VLOOKUP(O1470,'[1]Price List'!$A$1:$K$104,8,0),IF(AH1470='[1]Price List'!$I$1,VLOOKUP(O1470,'[1]Price List'!$A$1:$K$104,9,0),IF(AH1470='[1]Price List'!$J$1,VLOOKUP(O1470,'[1]Price List'!$A$1:$K$104,10,0),IF(AH1470='[1]Price List'!$K$1,VLOOKUP(O1470,'[1]Price List'!$A$1:$K$104,11,0))))))))))))</f>
        <v>0</v>
      </c>
      <c r="Q1470" s="69">
        <v>2015</v>
      </c>
      <c r="R1470" s="69" t="s">
        <v>1455</v>
      </c>
      <c r="S1470" s="363">
        <v>42275</v>
      </c>
      <c r="T1470" s="69"/>
      <c r="U1470" s="350"/>
      <c r="V1470" s="417"/>
      <c r="W1470" s="67" t="s">
        <v>14609</v>
      </c>
      <c r="X1470" s="348" t="s">
        <v>14596</v>
      </c>
      <c r="Y1470" s="142" t="s">
        <v>14580</v>
      </c>
      <c r="Z1470" s="123" t="s">
        <v>7939</v>
      </c>
      <c r="AA1470" s="69"/>
      <c r="AB1470" s="67"/>
      <c r="AC1470" s="89"/>
      <c r="AD1470" s="69"/>
      <c r="AE1470" s="69"/>
      <c r="AF1470" s="69"/>
      <c r="AG1470" s="69"/>
      <c r="AH1470" s="123"/>
      <c r="AI1470" s="123"/>
      <c r="AJ1470" s="349"/>
      <c r="AK1470" s="349"/>
      <c r="AL1470" s="123"/>
      <c r="AM1470" s="123"/>
      <c r="AN1470" s="123"/>
      <c r="AO1470" s="174"/>
      <c r="AP1470" s="174"/>
      <c r="AQ1470" s="174"/>
      <c r="AR1470" s="123"/>
      <c r="AS1470" s="350"/>
      <c r="AT1470" s="350"/>
      <c r="AU1470" s="123"/>
      <c r="AV1470" s="67"/>
      <c r="AW1470" s="179"/>
      <c r="AX1470" s="84"/>
      <c r="AY1470" s="123"/>
      <c r="AZ1470" s="123"/>
      <c r="BA1470" s="174"/>
      <c r="BB1470" s="174"/>
      <c r="BC1470" s="123"/>
      <c r="BD1470" s="86">
        <f t="shared" si="19"/>
        <v>4761000</v>
      </c>
      <c r="BE1470" s="86"/>
      <c r="BF1470" s="86"/>
      <c r="BG1470" s="179"/>
      <c r="BH1470" s="67"/>
      <c r="BI1470" s="123"/>
      <c r="BJ1470" s="179"/>
      <c r="BK1470" s="351"/>
      <c r="BL1470" s="351"/>
      <c r="BM1470" s="179"/>
      <c r="BN1470" s="89"/>
      <c r="BQ1470" s="92">
        <v>7273750</v>
      </c>
    </row>
    <row r="1471" spans="1:69" x14ac:dyDescent="0.25">
      <c r="A1471" s="97">
        <v>1468</v>
      </c>
      <c r="B1471" s="404" t="s">
        <v>14613</v>
      </c>
      <c r="C1471" s="67">
        <v>4100030693</v>
      </c>
      <c r="D1471" s="67" t="s">
        <v>15390</v>
      </c>
      <c r="E1471" s="204">
        <v>4761000</v>
      </c>
      <c r="F1471" s="69" t="s">
        <v>8305</v>
      </c>
      <c r="G1471" s="69">
        <v>2015</v>
      </c>
      <c r="H1471" s="174">
        <v>42299</v>
      </c>
      <c r="I1471" s="174">
        <v>42317</v>
      </c>
      <c r="J1471" s="97" t="s">
        <v>4375</v>
      </c>
      <c r="K1471" s="95"/>
      <c r="L1471" s="88" t="s">
        <v>4377</v>
      </c>
      <c r="M1471" s="99" t="s">
        <v>5361</v>
      </c>
      <c r="N1471" s="97" t="s">
        <v>98</v>
      </c>
      <c r="O1471" s="97" t="s">
        <v>98</v>
      </c>
      <c r="P1471" s="100">
        <f>(IF(AH1471='[1]Price List'!$B$1,VLOOKUP(M1471,'[1]Price List'!$A$1:$K$104,2,0),IF(AH1471='[1]Price List'!$C$1,VLOOKUP(M1471,'[1]Price List'!$A$1:$K$104,3,0),IF(AH1471='[1]Price List'!$D$1,VLOOKUP(M1471,'[1]Price List'!$A$1:$K$104,4,0),IF(AH1471='[1]Price List'!$E$1,VLOOKUP(M1471,'[1]Price List'!$A$1:$K$104,5,0),IF(AH1471='[1]Price List'!$F$1,VLOOKUP(M1471,'[1]Price List'!$A$1:$K$104,6,0),IF(AH1471='[1]Price List'!$G$1,VLOOKUP(M1471,'[1]Price List'!$A$1:$K$104,7,0),IF(AH1471='[1]Price List'!$H$1,VLOOKUP(M1471,'[1]Price List'!$A$1:$K$104,8,0),IF(AH1471='[1]Price List'!$I$1,VLOOKUP(M1471,'[1]Price List'!$A$1:$K$104,9,0),IF(AH1471='[1]Price List'!$J$1,VLOOKUP(M1471,'[1]Price List'!$A$1:$K$104,10,0),IF(AH1471='[1]Price List'!$K$1,VLOOKUP(M1471,'[1]Price List'!$A$1:$K$104,11,0))))))))))))+(IF(AH1471='[1]Price List'!$B$1,VLOOKUP(N1471,'[1]Price List'!$A$1:$K$104,2,0),IF(AH1471='[1]Price List'!$C$1,VLOOKUP(N1471,'[1]Price List'!$A$1:$K$104,3,0),IF(AH1471='[1]Price List'!$D$1,VLOOKUP(N1471,'[1]Price List'!$A$1:$K$104,4,0),IF(AH1471='[1]Price List'!$E$1,VLOOKUP(N1471,'[1]Price List'!$A$1:$K$104,5,0),IF(AH1471='[1]Price List'!$F$1,VLOOKUP(N1471,'[1]Price List'!$A$1:$K$104,6,0),IF(AH1471='[1]Price List'!$G$1,VLOOKUP(N1471,'[1]Price List'!$A$1:$K$104,7,0),IF(AH1471='[1]Price List'!$H$1,VLOOKUP(N1471,'[1]Price List'!$A$1:$K$104,8,0),IF(AH1471='[1]Price List'!$I$1,VLOOKUP(N1471,'[1]Price List'!$A$1:$K$104,9,0),IF(AH1471='[1]Price List'!$J$1,VLOOKUP(N1471,'[1]Price List'!$A$1:$K$104,10,0),IF(AH1471='[1]Price List'!$K$1,VLOOKUP(N1471,'[1]Price List'!$A$1:$K$104,11,0))))))))))))+(IF(AH1471='[1]Price List'!$B$1,VLOOKUP(O1471,'[1]Price List'!$A$1:$K$104,2,0),IF(AH1471='[1]Price List'!$C$1,VLOOKUP(O1471,'[1]Price List'!$A$1:$K$104,3,0),IF(AH1471='[1]Price List'!$D$1,VLOOKUP(O1471,'[1]Price List'!$A$1:$K$104,4,0),IF(AH1471='[1]Price List'!$E$1,VLOOKUP(O1471,'[1]Price List'!$A$1:$K$104,5,0),IF(AH1471='[1]Price List'!$F$1,VLOOKUP(O1471,'[1]Price List'!$A$1:$K$104,6,0),IF(AH1471='[1]Price List'!$G$1,VLOOKUP(O1471,'[1]Price List'!$A$1:$K$104,7,0),IF(AH1471='[1]Price List'!$H$1,VLOOKUP(O1471,'[1]Price List'!$A$1:$K$104,8,0),IF(AH1471='[1]Price List'!$I$1,VLOOKUP(O1471,'[1]Price List'!$A$1:$K$104,9,0),IF(AH1471='[1]Price List'!$J$1,VLOOKUP(O1471,'[1]Price List'!$A$1:$K$104,10,0),IF(AH1471='[1]Price List'!$K$1,VLOOKUP(O1471,'[1]Price List'!$A$1:$K$104,11,0))))))))))))</f>
        <v>0</v>
      </c>
      <c r="Q1471" s="69">
        <v>2015</v>
      </c>
      <c r="R1471" s="69" t="s">
        <v>1455</v>
      </c>
      <c r="S1471" s="363">
        <v>42275</v>
      </c>
      <c r="T1471" s="69"/>
      <c r="U1471" s="350"/>
      <c r="V1471" s="417"/>
      <c r="W1471" s="67" t="s">
        <v>14609</v>
      </c>
      <c r="X1471" s="348" t="s">
        <v>14597</v>
      </c>
      <c r="Y1471" s="142" t="s">
        <v>14581</v>
      </c>
      <c r="Z1471" s="123" t="s">
        <v>7939</v>
      </c>
      <c r="AA1471" s="69"/>
      <c r="AB1471" s="67"/>
      <c r="AC1471" s="89"/>
      <c r="AD1471" s="69"/>
      <c r="AE1471" s="69"/>
      <c r="AF1471" s="69"/>
      <c r="AG1471" s="69"/>
      <c r="AH1471" s="123"/>
      <c r="AI1471" s="123"/>
      <c r="AJ1471" s="349"/>
      <c r="AK1471" s="349"/>
      <c r="AL1471" s="123"/>
      <c r="AM1471" s="123"/>
      <c r="AN1471" s="123"/>
      <c r="AO1471" s="174"/>
      <c r="AP1471" s="174"/>
      <c r="AQ1471" s="174"/>
      <c r="AR1471" s="123"/>
      <c r="AS1471" s="350"/>
      <c r="AT1471" s="350"/>
      <c r="AU1471" s="123"/>
      <c r="AV1471" s="67"/>
      <c r="AW1471" s="179"/>
      <c r="AX1471" s="84"/>
      <c r="AY1471" s="123"/>
      <c r="AZ1471" s="123"/>
      <c r="BA1471" s="174"/>
      <c r="BB1471" s="174"/>
      <c r="BC1471" s="123"/>
      <c r="BD1471" s="86">
        <f t="shared" si="19"/>
        <v>4761000</v>
      </c>
      <c r="BE1471" s="86"/>
      <c r="BF1471" s="86"/>
      <c r="BG1471" s="179"/>
      <c r="BH1471" s="67"/>
      <c r="BI1471" s="123"/>
      <c r="BJ1471" s="179"/>
      <c r="BK1471" s="351"/>
      <c r="BL1471" s="351"/>
      <c r="BM1471" s="179"/>
      <c r="BN1471" s="89"/>
      <c r="BQ1471" s="92">
        <v>7273750</v>
      </c>
    </row>
    <row r="1472" spans="1:69" x14ac:dyDescent="0.25">
      <c r="A1472" s="97">
        <v>1469</v>
      </c>
      <c r="B1472" s="404" t="s">
        <v>14614</v>
      </c>
      <c r="C1472" s="67">
        <v>4100030693</v>
      </c>
      <c r="D1472" s="67" t="s">
        <v>15390</v>
      </c>
      <c r="E1472" s="204">
        <v>4761000</v>
      </c>
      <c r="F1472" s="69" t="s">
        <v>8305</v>
      </c>
      <c r="G1472" s="69">
        <v>2015</v>
      </c>
      <c r="H1472" s="174">
        <v>42299</v>
      </c>
      <c r="I1472" s="174">
        <v>42317</v>
      </c>
      <c r="J1472" s="97" t="s">
        <v>4375</v>
      </c>
      <c r="K1472" s="95"/>
      <c r="L1472" s="88" t="s">
        <v>4377</v>
      </c>
      <c r="M1472" s="99" t="s">
        <v>5361</v>
      </c>
      <c r="N1472" s="97" t="s">
        <v>98</v>
      </c>
      <c r="O1472" s="97" t="s">
        <v>98</v>
      </c>
      <c r="P1472" s="100">
        <f>(IF(AH1472='[1]Price List'!$B$1,VLOOKUP(M1472,'[1]Price List'!$A$1:$K$104,2,0),IF(AH1472='[1]Price List'!$C$1,VLOOKUP(M1472,'[1]Price List'!$A$1:$K$104,3,0),IF(AH1472='[1]Price List'!$D$1,VLOOKUP(M1472,'[1]Price List'!$A$1:$K$104,4,0),IF(AH1472='[1]Price List'!$E$1,VLOOKUP(M1472,'[1]Price List'!$A$1:$K$104,5,0),IF(AH1472='[1]Price List'!$F$1,VLOOKUP(M1472,'[1]Price List'!$A$1:$K$104,6,0),IF(AH1472='[1]Price List'!$G$1,VLOOKUP(M1472,'[1]Price List'!$A$1:$K$104,7,0),IF(AH1472='[1]Price List'!$H$1,VLOOKUP(M1472,'[1]Price List'!$A$1:$K$104,8,0),IF(AH1472='[1]Price List'!$I$1,VLOOKUP(M1472,'[1]Price List'!$A$1:$K$104,9,0),IF(AH1472='[1]Price List'!$J$1,VLOOKUP(M1472,'[1]Price List'!$A$1:$K$104,10,0),IF(AH1472='[1]Price List'!$K$1,VLOOKUP(M1472,'[1]Price List'!$A$1:$K$104,11,0))))))))))))+(IF(AH1472='[1]Price List'!$B$1,VLOOKUP(N1472,'[1]Price List'!$A$1:$K$104,2,0),IF(AH1472='[1]Price List'!$C$1,VLOOKUP(N1472,'[1]Price List'!$A$1:$K$104,3,0),IF(AH1472='[1]Price List'!$D$1,VLOOKUP(N1472,'[1]Price List'!$A$1:$K$104,4,0),IF(AH1472='[1]Price List'!$E$1,VLOOKUP(N1472,'[1]Price List'!$A$1:$K$104,5,0),IF(AH1472='[1]Price List'!$F$1,VLOOKUP(N1472,'[1]Price List'!$A$1:$K$104,6,0),IF(AH1472='[1]Price List'!$G$1,VLOOKUP(N1472,'[1]Price List'!$A$1:$K$104,7,0),IF(AH1472='[1]Price List'!$H$1,VLOOKUP(N1472,'[1]Price List'!$A$1:$K$104,8,0),IF(AH1472='[1]Price List'!$I$1,VLOOKUP(N1472,'[1]Price List'!$A$1:$K$104,9,0),IF(AH1472='[1]Price List'!$J$1,VLOOKUP(N1472,'[1]Price List'!$A$1:$K$104,10,0),IF(AH1472='[1]Price List'!$K$1,VLOOKUP(N1472,'[1]Price List'!$A$1:$K$104,11,0))))))))))))+(IF(AH1472='[1]Price List'!$B$1,VLOOKUP(O1472,'[1]Price List'!$A$1:$K$104,2,0),IF(AH1472='[1]Price List'!$C$1,VLOOKUP(O1472,'[1]Price List'!$A$1:$K$104,3,0),IF(AH1472='[1]Price List'!$D$1,VLOOKUP(O1472,'[1]Price List'!$A$1:$K$104,4,0),IF(AH1472='[1]Price List'!$E$1,VLOOKUP(O1472,'[1]Price List'!$A$1:$K$104,5,0),IF(AH1472='[1]Price List'!$F$1,VLOOKUP(O1472,'[1]Price List'!$A$1:$K$104,6,0),IF(AH1472='[1]Price List'!$G$1,VLOOKUP(O1472,'[1]Price List'!$A$1:$K$104,7,0),IF(AH1472='[1]Price List'!$H$1,VLOOKUP(O1472,'[1]Price List'!$A$1:$K$104,8,0),IF(AH1472='[1]Price List'!$I$1,VLOOKUP(O1472,'[1]Price List'!$A$1:$K$104,9,0),IF(AH1472='[1]Price List'!$J$1,VLOOKUP(O1472,'[1]Price List'!$A$1:$K$104,10,0),IF(AH1472='[1]Price List'!$K$1,VLOOKUP(O1472,'[1]Price List'!$A$1:$K$104,11,0))))))))))))</f>
        <v>0</v>
      </c>
      <c r="Q1472" s="69">
        <v>2015</v>
      </c>
      <c r="R1472" s="69" t="s">
        <v>1455</v>
      </c>
      <c r="S1472" s="363">
        <v>42275</v>
      </c>
      <c r="T1472" s="69"/>
      <c r="U1472" s="350"/>
      <c r="V1472" s="417"/>
      <c r="W1472" s="67" t="s">
        <v>14609</v>
      </c>
      <c r="X1472" s="348" t="s">
        <v>14598</v>
      </c>
      <c r="Y1472" s="142" t="s">
        <v>14582</v>
      </c>
      <c r="Z1472" s="123" t="s">
        <v>7939</v>
      </c>
      <c r="AA1472" s="69"/>
      <c r="AB1472" s="67"/>
      <c r="AC1472" s="89"/>
      <c r="AD1472" s="69"/>
      <c r="AE1472" s="69"/>
      <c r="AF1472" s="69"/>
      <c r="AG1472" s="69"/>
      <c r="AH1472" s="123"/>
      <c r="AI1472" s="123"/>
      <c r="AJ1472" s="349"/>
      <c r="AK1472" s="349"/>
      <c r="AL1472" s="123"/>
      <c r="AM1472" s="123"/>
      <c r="AN1472" s="123"/>
      <c r="AO1472" s="174"/>
      <c r="AP1472" s="174"/>
      <c r="AQ1472" s="174"/>
      <c r="AR1472" s="123"/>
      <c r="AS1472" s="350"/>
      <c r="AT1472" s="350"/>
      <c r="AU1472" s="123"/>
      <c r="AV1472" s="67"/>
      <c r="AW1472" s="179"/>
      <c r="AX1472" s="84"/>
      <c r="AY1472" s="123"/>
      <c r="AZ1472" s="123"/>
      <c r="BA1472" s="174"/>
      <c r="BB1472" s="174"/>
      <c r="BC1472" s="123"/>
      <c r="BD1472" s="86">
        <f t="shared" ref="BD1472:BD1493" si="21">+E1472</f>
        <v>4761000</v>
      </c>
      <c r="BE1472" s="86"/>
      <c r="BF1472" s="86"/>
      <c r="BG1472" s="179"/>
      <c r="BH1472" s="67"/>
      <c r="BI1472" s="123"/>
      <c r="BJ1472" s="179"/>
      <c r="BK1472" s="351"/>
      <c r="BL1472" s="351"/>
      <c r="BM1472" s="179"/>
      <c r="BN1472" s="89"/>
      <c r="BQ1472" s="92">
        <v>7273750</v>
      </c>
    </row>
    <row r="1473" spans="1:69" x14ac:dyDescent="0.25">
      <c r="A1473" s="97">
        <v>1470</v>
      </c>
      <c r="B1473" s="404" t="s">
        <v>14615</v>
      </c>
      <c r="C1473" s="67">
        <v>4100030693</v>
      </c>
      <c r="D1473" s="67" t="s">
        <v>15390</v>
      </c>
      <c r="E1473" s="204">
        <v>4761000</v>
      </c>
      <c r="F1473" s="69" t="s">
        <v>8305</v>
      </c>
      <c r="G1473" s="69">
        <v>2015</v>
      </c>
      <c r="H1473" s="174">
        <v>42299</v>
      </c>
      <c r="I1473" s="174">
        <v>42317</v>
      </c>
      <c r="J1473" s="97" t="s">
        <v>4375</v>
      </c>
      <c r="K1473" s="95"/>
      <c r="L1473" s="88" t="s">
        <v>4377</v>
      </c>
      <c r="M1473" s="99" t="s">
        <v>5361</v>
      </c>
      <c r="N1473" s="97" t="s">
        <v>98</v>
      </c>
      <c r="O1473" s="97" t="s">
        <v>98</v>
      </c>
      <c r="P1473" s="100">
        <f>(IF(AH1473='[1]Price List'!$B$1,VLOOKUP(M1473,'[1]Price List'!$A$1:$K$104,2,0),IF(AH1473='[1]Price List'!$C$1,VLOOKUP(M1473,'[1]Price List'!$A$1:$K$104,3,0),IF(AH1473='[1]Price List'!$D$1,VLOOKUP(M1473,'[1]Price List'!$A$1:$K$104,4,0),IF(AH1473='[1]Price List'!$E$1,VLOOKUP(M1473,'[1]Price List'!$A$1:$K$104,5,0),IF(AH1473='[1]Price List'!$F$1,VLOOKUP(M1473,'[1]Price List'!$A$1:$K$104,6,0),IF(AH1473='[1]Price List'!$G$1,VLOOKUP(M1473,'[1]Price List'!$A$1:$K$104,7,0),IF(AH1473='[1]Price List'!$H$1,VLOOKUP(M1473,'[1]Price List'!$A$1:$K$104,8,0),IF(AH1473='[1]Price List'!$I$1,VLOOKUP(M1473,'[1]Price List'!$A$1:$K$104,9,0),IF(AH1473='[1]Price List'!$J$1,VLOOKUP(M1473,'[1]Price List'!$A$1:$K$104,10,0),IF(AH1473='[1]Price List'!$K$1,VLOOKUP(M1473,'[1]Price List'!$A$1:$K$104,11,0))))))))))))+(IF(AH1473='[1]Price List'!$B$1,VLOOKUP(N1473,'[1]Price List'!$A$1:$K$104,2,0),IF(AH1473='[1]Price List'!$C$1,VLOOKUP(N1473,'[1]Price List'!$A$1:$K$104,3,0),IF(AH1473='[1]Price List'!$D$1,VLOOKUP(N1473,'[1]Price List'!$A$1:$K$104,4,0),IF(AH1473='[1]Price List'!$E$1,VLOOKUP(N1473,'[1]Price List'!$A$1:$K$104,5,0),IF(AH1473='[1]Price List'!$F$1,VLOOKUP(N1473,'[1]Price List'!$A$1:$K$104,6,0),IF(AH1473='[1]Price List'!$G$1,VLOOKUP(N1473,'[1]Price List'!$A$1:$K$104,7,0),IF(AH1473='[1]Price List'!$H$1,VLOOKUP(N1473,'[1]Price List'!$A$1:$K$104,8,0),IF(AH1473='[1]Price List'!$I$1,VLOOKUP(N1473,'[1]Price List'!$A$1:$K$104,9,0),IF(AH1473='[1]Price List'!$J$1,VLOOKUP(N1473,'[1]Price List'!$A$1:$K$104,10,0),IF(AH1473='[1]Price List'!$K$1,VLOOKUP(N1473,'[1]Price List'!$A$1:$K$104,11,0))))))))))))+(IF(AH1473='[1]Price List'!$B$1,VLOOKUP(O1473,'[1]Price List'!$A$1:$K$104,2,0),IF(AH1473='[1]Price List'!$C$1,VLOOKUP(O1473,'[1]Price List'!$A$1:$K$104,3,0),IF(AH1473='[1]Price List'!$D$1,VLOOKUP(O1473,'[1]Price List'!$A$1:$K$104,4,0),IF(AH1473='[1]Price List'!$E$1,VLOOKUP(O1473,'[1]Price List'!$A$1:$K$104,5,0),IF(AH1473='[1]Price List'!$F$1,VLOOKUP(O1473,'[1]Price List'!$A$1:$K$104,6,0),IF(AH1473='[1]Price List'!$G$1,VLOOKUP(O1473,'[1]Price List'!$A$1:$K$104,7,0),IF(AH1473='[1]Price List'!$H$1,VLOOKUP(O1473,'[1]Price List'!$A$1:$K$104,8,0),IF(AH1473='[1]Price List'!$I$1,VLOOKUP(O1473,'[1]Price List'!$A$1:$K$104,9,0),IF(AH1473='[1]Price List'!$J$1,VLOOKUP(O1473,'[1]Price List'!$A$1:$K$104,10,0),IF(AH1473='[1]Price List'!$K$1,VLOOKUP(O1473,'[1]Price List'!$A$1:$K$104,11,0))))))))))))</f>
        <v>0</v>
      </c>
      <c r="Q1473" s="69">
        <v>2015</v>
      </c>
      <c r="R1473" s="69" t="s">
        <v>1455</v>
      </c>
      <c r="S1473" s="363">
        <v>42275</v>
      </c>
      <c r="T1473" s="69"/>
      <c r="U1473" s="350"/>
      <c r="V1473" s="417"/>
      <c r="W1473" s="67" t="s">
        <v>14609</v>
      </c>
      <c r="X1473" s="348" t="s">
        <v>14599</v>
      </c>
      <c r="Y1473" s="142" t="s">
        <v>14583</v>
      </c>
      <c r="Z1473" s="123" t="s">
        <v>7939</v>
      </c>
      <c r="AA1473" s="69"/>
      <c r="AB1473" s="67"/>
      <c r="AC1473" s="89"/>
      <c r="AD1473" s="69"/>
      <c r="AE1473" s="69"/>
      <c r="AF1473" s="69"/>
      <c r="AG1473" s="69"/>
      <c r="AH1473" s="123"/>
      <c r="AI1473" s="123"/>
      <c r="AJ1473" s="349"/>
      <c r="AK1473" s="349"/>
      <c r="AL1473" s="123"/>
      <c r="AM1473" s="123"/>
      <c r="AN1473" s="123"/>
      <c r="AO1473" s="174"/>
      <c r="AP1473" s="174"/>
      <c r="AQ1473" s="174"/>
      <c r="AR1473" s="123"/>
      <c r="AS1473" s="350"/>
      <c r="AT1473" s="350"/>
      <c r="AU1473" s="123"/>
      <c r="AV1473" s="67"/>
      <c r="AW1473" s="179"/>
      <c r="AX1473" s="84"/>
      <c r="AY1473" s="123"/>
      <c r="AZ1473" s="123"/>
      <c r="BA1473" s="174"/>
      <c r="BB1473" s="174"/>
      <c r="BC1473" s="123"/>
      <c r="BD1473" s="86">
        <f t="shared" si="21"/>
        <v>4761000</v>
      </c>
      <c r="BE1473" s="86"/>
      <c r="BF1473" s="86"/>
      <c r="BG1473" s="179"/>
      <c r="BH1473" s="67"/>
      <c r="BI1473" s="123"/>
      <c r="BJ1473" s="179"/>
      <c r="BK1473" s="351"/>
      <c r="BL1473" s="351"/>
      <c r="BM1473" s="179"/>
      <c r="BN1473" s="89"/>
      <c r="BQ1473" s="92">
        <v>7273750</v>
      </c>
    </row>
    <row r="1474" spans="1:69" x14ac:dyDescent="0.25">
      <c r="A1474" s="97">
        <v>1471</v>
      </c>
      <c r="B1474" s="404" t="s">
        <v>14616</v>
      </c>
      <c r="C1474" s="67">
        <v>4100030693</v>
      </c>
      <c r="D1474" s="67" t="s">
        <v>15390</v>
      </c>
      <c r="E1474" s="204">
        <v>4761000</v>
      </c>
      <c r="F1474" s="69" t="s">
        <v>8305</v>
      </c>
      <c r="G1474" s="69">
        <v>2015</v>
      </c>
      <c r="H1474" s="174">
        <v>42299</v>
      </c>
      <c r="I1474" s="174">
        <v>42317</v>
      </c>
      <c r="J1474" s="97" t="s">
        <v>4375</v>
      </c>
      <c r="K1474" s="95"/>
      <c r="L1474" s="88" t="s">
        <v>4377</v>
      </c>
      <c r="M1474" s="99" t="s">
        <v>5361</v>
      </c>
      <c r="N1474" s="97" t="s">
        <v>98</v>
      </c>
      <c r="O1474" s="97" t="s">
        <v>98</v>
      </c>
      <c r="P1474" s="100">
        <f>(IF(AH1474='[1]Price List'!$B$1,VLOOKUP(M1474,'[1]Price List'!$A$1:$K$104,2,0),IF(AH1474='[1]Price List'!$C$1,VLOOKUP(M1474,'[1]Price List'!$A$1:$K$104,3,0),IF(AH1474='[1]Price List'!$D$1,VLOOKUP(M1474,'[1]Price List'!$A$1:$K$104,4,0),IF(AH1474='[1]Price List'!$E$1,VLOOKUP(M1474,'[1]Price List'!$A$1:$K$104,5,0),IF(AH1474='[1]Price List'!$F$1,VLOOKUP(M1474,'[1]Price List'!$A$1:$K$104,6,0),IF(AH1474='[1]Price List'!$G$1,VLOOKUP(M1474,'[1]Price List'!$A$1:$K$104,7,0),IF(AH1474='[1]Price List'!$H$1,VLOOKUP(M1474,'[1]Price List'!$A$1:$K$104,8,0),IF(AH1474='[1]Price List'!$I$1,VLOOKUP(M1474,'[1]Price List'!$A$1:$K$104,9,0),IF(AH1474='[1]Price List'!$J$1,VLOOKUP(M1474,'[1]Price List'!$A$1:$K$104,10,0),IF(AH1474='[1]Price List'!$K$1,VLOOKUP(M1474,'[1]Price List'!$A$1:$K$104,11,0))))))))))))+(IF(AH1474='[1]Price List'!$B$1,VLOOKUP(N1474,'[1]Price List'!$A$1:$K$104,2,0),IF(AH1474='[1]Price List'!$C$1,VLOOKUP(N1474,'[1]Price List'!$A$1:$K$104,3,0),IF(AH1474='[1]Price List'!$D$1,VLOOKUP(N1474,'[1]Price List'!$A$1:$K$104,4,0),IF(AH1474='[1]Price List'!$E$1,VLOOKUP(N1474,'[1]Price List'!$A$1:$K$104,5,0),IF(AH1474='[1]Price List'!$F$1,VLOOKUP(N1474,'[1]Price List'!$A$1:$K$104,6,0),IF(AH1474='[1]Price List'!$G$1,VLOOKUP(N1474,'[1]Price List'!$A$1:$K$104,7,0),IF(AH1474='[1]Price List'!$H$1,VLOOKUP(N1474,'[1]Price List'!$A$1:$K$104,8,0),IF(AH1474='[1]Price List'!$I$1,VLOOKUP(N1474,'[1]Price List'!$A$1:$K$104,9,0),IF(AH1474='[1]Price List'!$J$1,VLOOKUP(N1474,'[1]Price List'!$A$1:$K$104,10,0),IF(AH1474='[1]Price List'!$K$1,VLOOKUP(N1474,'[1]Price List'!$A$1:$K$104,11,0))))))))))))+(IF(AH1474='[1]Price List'!$B$1,VLOOKUP(O1474,'[1]Price List'!$A$1:$K$104,2,0),IF(AH1474='[1]Price List'!$C$1,VLOOKUP(O1474,'[1]Price List'!$A$1:$K$104,3,0),IF(AH1474='[1]Price List'!$D$1,VLOOKUP(O1474,'[1]Price List'!$A$1:$K$104,4,0),IF(AH1474='[1]Price List'!$E$1,VLOOKUP(O1474,'[1]Price List'!$A$1:$K$104,5,0),IF(AH1474='[1]Price List'!$F$1,VLOOKUP(O1474,'[1]Price List'!$A$1:$K$104,6,0),IF(AH1474='[1]Price List'!$G$1,VLOOKUP(O1474,'[1]Price List'!$A$1:$K$104,7,0),IF(AH1474='[1]Price List'!$H$1,VLOOKUP(O1474,'[1]Price List'!$A$1:$K$104,8,0),IF(AH1474='[1]Price List'!$I$1,VLOOKUP(O1474,'[1]Price List'!$A$1:$K$104,9,0),IF(AH1474='[1]Price List'!$J$1,VLOOKUP(O1474,'[1]Price List'!$A$1:$K$104,10,0),IF(AH1474='[1]Price List'!$K$1,VLOOKUP(O1474,'[1]Price List'!$A$1:$K$104,11,0))))))))))))</f>
        <v>0</v>
      </c>
      <c r="Q1474" s="69">
        <v>2015</v>
      </c>
      <c r="R1474" s="69" t="s">
        <v>1455</v>
      </c>
      <c r="S1474" s="363">
        <v>42275</v>
      </c>
      <c r="T1474" s="69"/>
      <c r="U1474" s="350"/>
      <c r="V1474" s="417"/>
      <c r="W1474" s="67" t="s">
        <v>14609</v>
      </c>
      <c r="X1474" s="348" t="s">
        <v>14600</v>
      </c>
      <c r="Y1474" s="142" t="s">
        <v>14584</v>
      </c>
      <c r="Z1474" s="123" t="s">
        <v>7939</v>
      </c>
      <c r="AA1474" s="69"/>
      <c r="AB1474" s="67"/>
      <c r="AC1474" s="89"/>
      <c r="AD1474" s="69"/>
      <c r="AE1474" s="69"/>
      <c r="AF1474" s="69"/>
      <c r="AG1474" s="69"/>
      <c r="AH1474" s="123"/>
      <c r="AI1474" s="123"/>
      <c r="AJ1474" s="349"/>
      <c r="AK1474" s="349"/>
      <c r="AL1474" s="123"/>
      <c r="AM1474" s="123"/>
      <c r="AN1474" s="123"/>
      <c r="AO1474" s="174"/>
      <c r="AP1474" s="174"/>
      <c r="AQ1474" s="174"/>
      <c r="AR1474" s="123"/>
      <c r="AS1474" s="350"/>
      <c r="AT1474" s="350"/>
      <c r="AU1474" s="123"/>
      <c r="AV1474" s="67"/>
      <c r="AW1474" s="179"/>
      <c r="AX1474" s="84"/>
      <c r="AY1474" s="123"/>
      <c r="AZ1474" s="123"/>
      <c r="BA1474" s="174"/>
      <c r="BB1474" s="174"/>
      <c r="BC1474" s="123"/>
      <c r="BD1474" s="86">
        <f t="shared" si="21"/>
        <v>4761000</v>
      </c>
      <c r="BE1474" s="86"/>
      <c r="BF1474" s="86"/>
      <c r="BG1474" s="179"/>
      <c r="BH1474" s="67"/>
      <c r="BI1474" s="123"/>
      <c r="BJ1474" s="179"/>
      <c r="BK1474" s="351"/>
      <c r="BL1474" s="351"/>
      <c r="BM1474" s="179"/>
      <c r="BN1474" s="89"/>
      <c r="BQ1474" s="92">
        <v>7273750</v>
      </c>
    </row>
    <row r="1475" spans="1:69" x14ac:dyDescent="0.25">
      <c r="A1475" s="97">
        <v>1472</v>
      </c>
      <c r="B1475" s="404" t="s">
        <v>14617</v>
      </c>
      <c r="C1475" s="67">
        <v>4100030693</v>
      </c>
      <c r="D1475" s="67" t="s">
        <v>15390</v>
      </c>
      <c r="E1475" s="204">
        <v>4761000</v>
      </c>
      <c r="F1475" s="69" t="s">
        <v>8305</v>
      </c>
      <c r="G1475" s="69">
        <v>2015</v>
      </c>
      <c r="H1475" s="174">
        <v>42299</v>
      </c>
      <c r="I1475" s="174">
        <v>42317</v>
      </c>
      <c r="J1475" s="97" t="s">
        <v>4375</v>
      </c>
      <c r="K1475" s="95"/>
      <c r="L1475" s="88" t="s">
        <v>4377</v>
      </c>
      <c r="M1475" s="99" t="s">
        <v>5361</v>
      </c>
      <c r="N1475" s="97" t="s">
        <v>98</v>
      </c>
      <c r="O1475" s="97" t="s">
        <v>98</v>
      </c>
      <c r="P1475" s="100">
        <f>(IF(AH1475='[1]Price List'!$B$1,VLOOKUP(M1475,'[1]Price List'!$A$1:$K$104,2,0),IF(AH1475='[1]Price List'!$C$1,VLOOKUP(M1475,'[1]Price List'!$A$1:$K$104,3,0),IF(AH1475='[1]Price List'!$D$1,VLOOKUP(M1475,'[1]Price List'!$A$1:$K$104,4,0),IF(AH1475='[1]Price List'!$E$1,VLOOKUP(M1475,'[1]Price List'!$A$1:$K$104,5,0),IF(AH1475='[1]Price List'!$F$1,VLOOKUP(M1475,'[1]Price List'!$A$1:$K$104,6,0),IF(AH1475='[1]Price List'!$G$1,VLOOKUP(M1475,'[1]Price List'!$A$1:$K$104,7,0),IF(AH1475='[1]Price List'!$H$1,VLOOKUP(M1475,'[1]Price List'!$A$1:$K$104,8,0),IF(AH1475='[1]Price List'!$I$1,VLOOKUP(M1475,'[1]Price List'!$A$1:$K$104,9,0),IF(AH1475='[1]Price List'!$J$1,VLOOKUP(M1475,'[1]Price List'!$A$1:$K$104,10,0),IF(AH1475='[1]Price List'!$K$1,VLOOKUP(M1475,'[1]Price List'!$A$1:$K$104,11,0))))))))))))+(IF(AH1475='[1]Price List'!$B$1,VLOOKUP(N1475,'[1]Price List'!$A$1:$K$104,2,0),IF(AH1475='[1]Price List'!$C$1,VLOOKUP(N1475,'[1]Price List'!$A$1:$K$104,3,0),IF(AH1475='[1]Price List'!$D$1,VLOOKUP(N1475,'[1]Price List'!$A$1:$K$104,4,0),IF(AH1475='[1]Price List'!$E$1,VLOOKUP(N1475,'[1]Price List'!$A$1:$K$104,5,0),IF(AH1475='[1]Price List'!$F$1,VLOOKUP(N1475,'[1]Price List'!$A$1:$K$104,6,0),IF(AH1475='[1]Price List'!$G$1,VLOOKUP(N1475,'[1]Price List'!$A$1:$K$104,7,0),IF(AH1475='[1]Price List'!$H$1,VLOOKUP(N1475,'[1]Price List'!$A$1:$K$104,8,0),IF(AH1475='[1]Price List'!$I$1,VLOOKUP(N1475,'[1]Price List'!$A$1:$K$104,9,0),IF(AH1475='[1]Price List'!$J$1,VLOOKUP(N1475,'[1]Price List'!$A$1:$K$104,10,0),IF(AH1475='[1]Price List'!$K$1,VLOOKUP(N1475,'[1]Price List'!$A$1:$K$104,11,0))))))))))))+(IF(AH1475='[1]Price List'!$B$1,VLOOKUP(O1475,'[1]Price List'!$A$1:$K$104,2,0),IF(AH1475='[1]Price List'!$C$1,VLOOKUP(O1475,'[1]Price List'!$A$1:$K$104,3,0),IF(AH1475='[1]Price List'!$D$1,VLOOKUP(O1475,'[1]Price List'!$A$1:$K$104,4,0),IF(AH1475='[1]Price List'!$E$1,VLOOKUP(O1475,'[1]Price List'!$A$1:$K$104,5,0),IF(AH1475='[1]Price List'!$F$1,VLOOKUP(O1475,'[1]Price List'!$A$1:$K$104,6,0),IF(AH1475='[1]Price List'!$G$1,VLOOKUP(O1475,'[1]Price List'!$A$1:$K$104,7,0),IF(AH1475='[1]Price List'!$H$1,VLOOKUP(O1475,'[1]Price List'!$A$1:$K$104,8,0),IF(AH1475='[1]Price List'!$I$1,VLOOKUP(O1475,'[1]Price List'!$A$1:$K$104,9,0),IF(AH1475='[1]Price List'!$J$1,VLOOKUP(O1475,'[1]Price List'!$A$1:$K$104,10,0),IF(AH1475='[1]Price List'!$K$1,VLOOKUP(O1475,'[1]Price List'!$A$1:$K$104,11,0))))))))))))</f>
        <v>0</v>
      </c>
      <c r="Q1475" s="69">
        <v>2015</v>
      </c>
      <c r="R1475" s="69" t="s">
        <v>1455</v>
      </c>
      <c r="S1475" s="363">
        <v>42275</v>
      </c>
      <c r="T1475" s="69"/>
      <c r="U1475" s="350"/>
      <c r="V1475" s="417"/>
      <c r="W1475" s="67" t="s">
        <v>14609</v>
      </c>
      <c r="X1475" s="348" t="s">
        <v>14601</v>
      </c>
      <c r="Y1475" s="142" t="s">
        <v>14585</v>
      </c>
      <c r="Z1475" s="123" t="s">
        <v>7939</v>
      </c>
      <c r="AA1475" s="69"/>
      <c r="AB1475" s="67"/>
      <c r="AC1475" s="89"/>
      <c r="AD1475" s="69"/>
      <c r="AE1475" s="69"/>
      <c r="AF1475" s="69"/>
      <c r="AG1475" s="69"/>
      <c r="AH1475" s="123"/>
      <c r="AI1475" s="123"/>
      <c r="AJ1475" s="349"/>
      <c r="AK1475" s="349"/>
      <c r="AL1475" s="123"/>
      <c r="AM1475" s="123"/>
      <c r="AN1475" s="123"/>
      <c r="AO1475" s="174"/>
      <c r="AP1475" s="174"/>
      <c r="AQ1475" s="174"/>
      <c r="AR1475" s="123"/>
      <c r="AS1475" s="350"/>
      <c r="AT1475" s="350"/>
      <c r="AU1475" s="123"/>
      <c r="AV1475" s="67"/>
      <c r="AW1475" s="179"/>
      <c r="AX1475" s="84"/>
      <c r="AY1475" s="123"/>
      <c r="AZ1475" s="123"/>
      <c r="BA1475" s="174"/>
      <c r="BB1475" s="174"/>
      <c r="BC1475" s="123"/>
      <c r="BD1475" s="86">
        <f t="shared" si="21"/>
        <v>4761000</v>
      </c>
      <c r="BE1475" s="86"/>
      <c r="BF1475" s="86"/>
      <c r="BG1475" s="179"/>
      <c r="BH1475" s="67"/>
      <c r="BI1475" s="123"/>
      <c r="BJ1475" s="179"/>
      <c r="BK1475" s="351"/>
      <c r="BL1475" s="351"/>
      <c r="BM1475" s="179"/>
      <c r="BN1475" s="89"/>
      <c r="BQ1475" s="92">
        <v>7273750</v>
      </c>
    </row>
    <row r="1476" spans="1:69" x14ac:dyDescent="0.25">
      <c r="A1476" s="97">
        <v>1473</v>
      </c>
      <c r="B1476" s="404" t="s">
        <v>14618</v>
      </c>
      <c r="C1476" s="67">
        <v>4100030693</v>
      </c>
      <c r="D1476" s="67" t="s">
        <v>15390</v>
      </c>
      <c r="E1476" s="204">
        <v>4761000</v>
      </c>
      <c r="F1476" s="69" t="s">
        <v>8305</v>
      </c>
      <c r="G1476" s="69">
        <v>2015</v>
      </c>
      <c r="H1476" s="174">
        <v>42299</v>
      </c>
      <c r="I1476" s="174">
        <v>42317</v>
      </c>
      <c r="J1476" s="97" t="s">
        <v>4375</v>
      </c>
      <c r="K1476" s="95"/>
      <c r="L1476" s="88" t="s">
        <v>4377</v>
      </c>
      <c r="M1476" s="99" t="s">
        <v>5361</v>
      </c>
      <c r="N1476" s="97" t="s">
        <v>98</v>
      </c>
      <c r="O1476" s="97" t="s">
        <v>98</v>
      </c>
      <c r="P1476" s="100">
        <f>(IF(AH1476='[1]Price List'!$B$1,VLOOKUP(M1476,'[1]Price List'!$A$1:$K$104,2,0),IF(AH1476='[1]Price List'!$C$1,VLOOKUP(M1476,'[1]Price List'!$A$1:$K$104,3,0),IF(AH1476='[1]Price List'!$D$1,VLOOKUP(M1476,'[1]Price List'!$A$1:$K$104,4,0),IF(AH1476='[1]Price List'!$E$1,VLOOKUP(M1476,'[1]Price List'!$A$1:$K$104,5,0),IF(AH1476='[1]Price List'!$F$1,VLOOKUP(M1476,'[1]Price List'!$A$1:$K$104,6,0),IF(AH1476='[1]Price List'!$G$1,VLOOKUP(M1476,'[1]Price List'!$A$1:$K$104,7,0),IF(AH1476='[1]Price List'!$H$1,VLOOKUP(M1476,'[1]Price List'!$A$1:$K$104,8,0),IF(AH1476='[1]Price List'!$I$1,VLOOKUP(M1476,'[1]Price List'!$A$1:$K$104,9,0),IF(AH1476='[1]Price List'!$J$1,VLOOKUP(M1476,'[1]Price List'!$A$1:$K$104,10,0),IF(AH1476='[1]Price List'!$K$1,VLOOKUP(M1476,'[1]Price List'!$A$1:$K$104,11,0))))))))))))+(IF(AH1476='[1]Price List'!$B$1,VLOOKUP(N1476,'[1]Price List'!$A$1:$K$104,2,0),IF(AH1476='[1]Price List'!$C$1,VLOOKUP(N1476,'[1]Price List'!$A$1:$K$104,3,0),IF(AH1476='[1]Price List'!$D$1,VLOOKUP(N1476,'[1]Price List'!$A$1:$K$104,4,0),IF(AH1476='[1]Price List'!$E$1,VLOOKUP(N1476,'[1]Price List'!$A$1:$K$104,5,0),IF(AH1476='[1]Price List'!$F$1,VLOOKUP(N1476,'[1]Price List'!$A$1:$K$104,6,0),IF(AH1476='[1]Price List'!$G$1,VLOOKUP(N1476,'[1]Price List'!$A$1:$K$104,7,0),IF(AH1476='[1]Price List'!$H$1,VLOOKUP(N1476,'[1]Price List'!$A$1:$K$104,8,0),IF(AH1476='[1]Price List'!$I$1,VLOOKUP(N1476,'[1]Price List'!$A$1:$K$104,9,0),IF(AH1476='[1]Price List'!$J$1,VLOOKUP(N1476,'[1]Price List'!$A$1:$K$104,10,0),IF(AH1476='[1]Price List'!$K$1,VLOOKUP(N1476,'[1]Price List'!$A$1:$K$104,11,0))))))))))))+(IF(AH1476='[1]Price List'!$B$1,VLOOKUP(O1476,'[1]Price List'!$A$1:$K$104,2,0),IF(AH1476='[1]Price List'!$C$1,VLOOKUP(O1476,'[1]Price List'!$A$1:$K$104,3,0),IF(AH1476='[1]Price List'!$D$1,VLOOKUP(O1476,'[1]Price List'!$A$1:$K$104,4,0),IF(AH1476='[1]Price List'!$E$1,VLOOKUP(O1476,'[1]Price List'!$A$1:$K$104,5,0),IF(AH1476='[1]Price List'!$F$1,VLOOKUP(O1476,'[1]Price List'!$A$1:$K$104,6,0),IF(AH1476='[1]Price List'!$G$1,VLOOKUP(O1476,'[1]Price List'!$A$1:$K$104,7,0),IF(AH1476='[1]Price List'!$H$1,VLOOKUP(O1476,'[1]Price List'!$A$1:$K$104,8,0),IF(AH1476='[1]Price List'!$I$1,VLOOKUP(O1476,'[1]Price List'!$A$1:$K$104,9,0),IF(AH1476='[1]Price List'!$J$1,VLOOKUP(O1476,'[1]Price List'!$A$1:$K$104,10,0),IF(AH1476='[1]Price List'!$K$1,VLOOKUP(O1476,'[1]Price List'!$A$1:$K$104,11,0))))))))))))</f>
        <v>0</v>
      </c>
      <c r="Q1476" s="69">
        <v>2015</v>
      </c>
      <c r="R1476" s="69" t="s">
        <v>1455</v>
      </c>
      <c r="S1476" s="363">
        <v>42275</v>
      </c>
      <c r="T1476" s="69"/>
      <c r="U1476" s="350"/>
      <c r="V1476" s="417"/>
      <c r="W1476" s="67" t="s">
        <v>14609</v>
      </c>
      <c r="X1476" s="348" t="s">
        <v>14602</v>
      </c>
      <c r="Y1476" s="142" t="s">
        <v>14586</v>
      </c>
      <c r="Z1476" s="123" t="s">
        <v>7939</v>
      </c>
      <c r="AA1476" s="69"/>
      <c r="AB1476" s="67"/>
      <c r="AC1476" s="89"/>
      <c r="AD1476" s="69"/>
      <c r="AE1476" s="69"/>
      <c r="AF1476" s="69"/>
      <c r="AG1476" s="69"/>
      <c r="AH1476" s="123"/>
      <c r="AI1476" s="123"/>
      <c r="AJ1476" s="349"/>
      <c r="AK1476" s="349"/>
      <c r="AL1476" s="123"/>
      <c r="AM1476" s="123"/>
      <c r="AN1476" s="123"/>
      <c r="AO1476" s="174"/>
      <c r="AP1476" s="174"/>
      <c r="AQ1476" s="174"/>
      <c r="AR1476" s="123"/>
      <c r="AS1476" s="350"/>
      <c r="AT1476" s="350"/>
      <c r="AU1476" s="123"/>
      <c r="AV1476" s="67"/>
      <c r="AW1476" s="179"/>
      <c r="AX1476" s="84"/>
      <c r="AY1476" s="123"/>
      <c r="AZ1476" s="123"/>
      <c r="BA1476" s="174"/>
      <c r="BB1476" s="174"/>
      <c r="BC1476" s="123"/>
      <c r="BD1476" s="86">
        <f t="shared" si="21"/>
        <v>4761000</v>
      </c>
      <c r="BE1476" s="86"/>
      <c r="BF1476" s="86"/>
      <c r="BG1476" s="179"/>
      <c r="BH1476" s="67"/>
      <c r="BI1476" s="123"/>
      <c r="BJ1476" s="179"/>
      <c r="BK1476" s="351"/>
      <c r="BL1476" s="351"/>
      <c r="BM1476" s="179"/>
      <c r="BN1476" s="89"/>
      <c r="BQ1476" s="92">
        <v>7273750</v>
      </c>
    </row>
    <row r="1477" spans="1:69" x14ac:dyDescent="0.25">
      <c r="A1477" s="97">
        <v>1474</v>
      </c>
      <c r="B1477" s="404" t="s">
        <v>14619</v>
      </c>
      <c r="C1477" s="67">
        <v>4100030693</v>
      </c>
      <c r="D1477" s="67" t="s">
        <v>15390</v>
      </c>
      <c r="E1477" s="204">
        <v>4575262</v>
      </c>
      <c r="F1477" s="69" t="s">
        <v>8305</v>
      </c>
      <c r="G1477" s="69">
        <v>2015</v>
      </c>
      <c r="H1477" s="174">
        <v>42299</v>
      </c>
      <c r="I1477" s="174">
        <v>42317</v>
      </c>
      <c r="J1477" s="97" t="s">
        <v>4375</v>
      </c>
      <c r="K1477" s="95"/>
      <c r="L1477" s="88" t="s">
        <v>4377</v>
      </c>
      <c r="M1477" s="99" t="s">
        <v>5361</v>
      </c>
      <c r="N1477" s="97" t="s">
        <v>98</v>
      </c>
      <c r="O1477" s="97" t="s">
        <v>98</v>
      </c>
      <c r="P1477" s="100">
        <f>(IF(AH1477='[1]Price List'!$B$1,VLOOKUP(M1477,'[1]Price List'!$A$1:$K$104,2,0),IF(AH1477='[1]Price List'!$C$1,VLOOKUP(M1477,'[1]Price List'!$A$1:$K$104,3,0),IF(AH1477='[1]Price List'!$D$1,VLOOKUP(M1477,'[1]Price List'!$A$1:$K$104,4,0),IF(AH1477='[1]Price List'!$E$1,VLOOKUP(M1477,'[1]Price List'!$A$1:$K$104,5,0),IF(AH1477='[1]Price List'!$F$1,VLOOKUP(M1477,'[1]Price List'!$A$1:$K$104,6,0),IF(AH1477='[1]Price List'!$G$1,VLOOKUP(M1477,'[1]Price List'!$A$1:$K$104,7,0),IF(AH1477='[1]Price List'!$H$1,VLOOKUP(M1477,'[1]Price List'!$A$1:$K$104,8,0),IF(AH1477='[1]Price List'!$I$1,VLOOKUP(M1477,'[1]Price List'!$A$1:$K$104,9,0),IF(AH1477='[1]Price List'!$J$1,VLOOKUP(M1477,'[1]Price List'!$A$1:$K$104,10,0),IF(AH1477='[1]Price List'!$K$1,VLOOKUP(M1477,'[1]Price List'!$A$1:$K$104,11,0))))))))))))+(IF(AH1477='[1]Price List'!$B$1,VLOOKUP(N1477,'[1]Price List'!$A$1:$K$104,2,0),IF(AH1477='[1]Price List'!$C$1,VLOOKUP(N1477,'[1]Price List'!$A$1:$K$104,3,0),IF(AH1477='[1]Price List'!$D$1,VLOOKUP(N1477,'[1]Price List'!$A$1:$K$104,4,0),IF(AH1477='[1]Price List'!$E$1,VLOOKUP(N1477,'[1]Price List'!$A$1:$K$104,5,0),IF(AH1477='[1]Price List'!$F$1,VLOOKUP(N1477,'[1]Price List'!$A$1:$K$104,6,0),IF(AH1477='[1]Price List'!$G$1,VLOOKUP(N1477,'[1]Price List'!$A$1:$K$104,7,0),IF(AH1477='[1]Price List'!$H$1,VLOOKUP(N1477,'[1]Price List'!$A$1:$K$104,8,0),IF(AH1477='[1]Price List'!$I$1,VLOOKUP(N1477,'[1]Price List'!$A$1:$K$104,9,0),IF(AH1477='[1]Price List'!$J$1,VLOOKUP(N1477,'[1]Price List'!$A$1:$K$104,10,0),IF(AH1477='[1]Price List'!$K$1,VLOOKUP(N1477,'[1]Price List'!$A$1:$K$104,11,0))))))))))))+(IF(AH1477='[1]Price List'!$B$1,VLOOKUP(O1477,'[1]Price List'!$A$1:$K$104,2,0),IF(AH1477='[1]Price List'!$C$1,VLOOKUP(O1477,'[1]Price List'!$A$1:$K$104,3,0),IF(AH1477='[1]Price List'!$D$1,VLOOKUP(O1477,'[1]Price List'!$A$1:$K$104,4,0),IF(AH1477='[1]Price List'!$E$1,VLOOKUP(O1477,'[1]Price List'!$A$1:$K$104,5,0),IF(AH1477='[1]Price List'!$F$1,VLOOKUP(O1477,'[1]Price List'!$A$1:$K$104,6,0),IF(AH1477='[1]Price List'!$G$1,VLOOKUP(O1477,'[1]Price List'!$A$1:$K$104,7,0),IF(AH1477='[1]Price List'!$H$1,VLOOKUP(O1477,'[1]Price List'!$A$1:$K$104,8,0),IF(AH1477='[1]Price List'!$I$1,VLOOKUP(O1477,'[1]Price List'!$A$1:$K$104,9,0),IF(AH1477='[1]Price List'!$J$1,VLOOKUP(O1477,'[1]Price List'!$A$1:$K$104,10,0),IF(AH1477='[1]Price List'!$K$1,VLOOKUP(O1477,'[1]Price List'!$A$1:$K$104,11,0))))))))))))</f>
        <v>0</v>
      </c>
      <c r="Q1477" s="69">
        <v>2015</v>
      </c>
      <c r="R1477" s="69" t="s">
        <v>1455</v>
      </c>
      <c r="S1477" s="363">
        <v>42275</v>
      </c>
      <c r="T1477" s="69"/>
      <c r="U1477" s="350"/>
      <c r="V1477" s="417"/>
      <c r="W1477" s="67" t="s">
        <v>14609</v>
      </c>
      <c r="X1477" s="348" t="s">
        <v>14603</v>
      </c>
      <c r="Y1477" s="142" t="s">
        <v>14587</v>
      </c>
      <c r="Z1477" s="123" t="s">
        <v>7939</v>
      </c>
      <c r="AA1477" s="69"/>
      <c r="AB1477" s="67"/>
      <c r="AC1477" s="89"/>
      <c r="AD1477" s="69"/>
      <c r="AE1477" s="69"/>
      <c r="AF1477" s="69"/>
      <c r="AG1477" s="69"/>
      <c r="AH1477" s="123"/>
      <c r="AI1477" s="123"/>
      <c r="AJ1477" s="349"/>
      <c r="AK1477" s="349"/>
      <c r="AL1477" s="123"/>
      <c r="AM1477" s="123"/>
      <c r="AN1477" s="123"/>
      <c r="AO1477" s="174"/>
      <c r="AP1477" s="174"/>
      <c r="AQ1477" s="174"/>
      <c r="AR1477" s="123"/>
      <c r="AS1477" s="350"/>
      <c r="AT1477" s="350"/>
      <c r="AU1477" s="123"/>
      <c r="AV1477" s="67"/>
      <c r="AW1477" s="179"/>
      <c r="AX1477" s="84"/>
      <c r="AY1477" s="123"/>
      <c r="AZ1477" s="123"/>
      <c r="BA1477" s="174"/>
      <c r="BB1477" s="174"/>
      <c r="BC1477" s="123"/>
      <c r="BD1477" s="86">
        <f t="shared" si="21"/>
        <v>4575262</v>
      </c>
      <c r="BE1477" s="86"/>
      <c r="BF1477" s="86"/>
      <c r="BG1477" s="179"/>
      <c r="BH1477" s="67"/>
      <c r="BI1477" s="123"/>
      <c r="BJ1477" s="179"/>
      <c r="BK1477" s="351"/>
      <c r="BL1477" s="351"/>
      <c r="BM1477" s="179"/>
      <c r="BN1477" s="89"/>
      <c r="BQ1477" s="92">
        <v>6989983</v>
      </c>
    </row>
    <row r="1478" spans="1:69" x14ac:dyDescent="0.25">
      <c r="A1478" s="97">
        <v>1475</v>
      </c>
      <c r="B1478" s="404" t="s">
        <v>14620</v>
      </c>
      <c r="C1478" s="67">
        <v>4100030693</v>
      </c>
      <c r="D1478" s="67" t="s">
        <v>15390</v>
      </c>
      <c r="E1478" s="204">
        <v>4575262</v>
      </c>
      <c r="F1478" s="69" t="s">
        <v>8305</v>
      </c>
      <c r="G1478" s="69">
        <v>2015</v>
      </c>
      <c r="H1478" s="174">
        <v>42299</v>
      </c>
      <c r="I1478" s="174">
        <v>42317</v>
      </c>
      <c r="J1478" s="97" t="s">
        <v>4375</v>
      </c>
      <c r="K1478" s="95"/>
      <c r="L1478" s="88" t="s">
        <v>4377</v>
      </c>
      <c r="M1478" s="99" t="s">
        <v>5361</v>
      </c>
      <c r="N1478" s="97" t="s">
        <v>98</v>
      </c>
      <c r="O1478" s="97" t="s">
        <v>98</v>
      </c>
      <c r="P1478" s="100">
        <f>(IF(AH1478='[1]Price List'!$B$1,VLOOKUP(M1478,'[1]Price List'!$A$1:$K$104,2,0),IF(AH1478='[1]Price List'!$C$1,VLOOKUP(M1478,'[1]Price List'!$A$1:$K$104,3,0),IF(AH1478='[1]Price List'!$D$1,VLOOKUP(M1478,'[1]Price List'!$A$1:$K$104,4,0),IF(AH1478='[1]Price List'!$E$1,VLOOKUP(M1478,'[1]Price List'!$A$1:$K$104,5,0),IF(AH1478='[1]Price List'!$F$1,VLOOKUP(M1478,'[1]Price List'!$A$1:$K$104,6,0),IF(AH1478='[1]Price List'!$G$1,VLOOKUP(M1478,'[1]Price List'!$A$1:$K$104,7,0),IF(AH1478='[1]Price List'!$H$1,VLOOKUP(M1478,'[1]Price List'!$A$1:$K$104,8,0),IF(AH1478='[1]Price List'!$I$1,VLOOKUP(M1478,'[1]Price List'!$A$1:$K$104,9,0),IF(AH1478='[1]Price List'!$J$1,VLOOKUP(M1478,'[1]Price List'!$A$1:$K$104,10,0),IF(AH1478='[1]Price List'!$K$1,VLOOKUP(M1478,'[1]Price List'!$A$1:$K$104,11,0))))))))))))+(IF(AH1478='[1]Price List'!$B$1,VLOOKUP(N1478,'[1]Price List'!$A$1:$K$104,2,0),IF(AH1478='[1]Price List'!$C$1,VLOOKUP(N1478,'[1]Price List'!$A$1:$K$104,3,0),IF(AH1478='[1]Price List'!$D$1,VLOOKUP(N1478,'[1]Price List'!$A$1:$K$104,4,0),IF(AH1478='[1]Price List'!$E$1,VLOOKUP(N1478,'[1]Price List'!$A$1:$K$104,5,0),IF(AH1478='[1]Price List'!$F$1,VLOOKUP(N1478,'[1]Price List'!$A$1:$K$104,6,0),IF(AH1478='[1]Price List'!$G$1,VLOOKUP(N1478,'[1]Price List'!$A$1:$K$104,7,0),IF(AH1478='[1]Price List'!$H$1,VLOOKUP(N1478,'[1]Price List'!$A$1:$K$104,8,0),IF(AH1478='[1]Price List'!$I$1,VLOOKUP(N1478,'[1]Price List'!$A$1:$K$104,9,0),IF(AH1478='[1]Price List'!$J$1,VLOOKUP(N1478,'[1]Price List'!$A$1:$K$104,10,0),IF(AH1478='[1]Price List'!$K$1,VLOOKUP(N1478,'[1]Price List'!$A$1:$K$104,11,0))))))))))))+(IF(AH1478='[1]Price List'!$B$1,VLOOKUP(O1478,'[1]Price List'!$A$1:$K$104,2,0),IF(AH1478='[1]Price List'!$C$1,VLOOKUP(O1478,'[1]Price List'!$A$1:$K$104,3,0),IF(AH1478='[1]Price List'!$D$1,VLOOKUP(O1478,'[1]Price List'!$A$1:$K$104,4,0),IF(AH1478='[1]Price List'!$E$1,VLOOKUP(O1478,'[1]Price List'!$A$1:$K$104,5,0),IF(AH1478='[1]Price List'!$F$1,VLOOKUP(O1478,'[1]Price List'!$A$1:$K$104,6,0),IF(AH1478='[1]Price List'!$G$1,VLOOKUP(O1478,'[1]Price List'!$A$1:$K$104,7,0),IF(AH1478='[1]Price List'!$H$1,VLOOKUP(O1478,'[1]Price List'!$A$1:$K$104,8,0),IF(AH1478='[1]Price List'!$I$1,VLOOKUP(O1478,'[1]Price List'!$A$1:$K$104,9,0),IF(AH1478='[1]Price List'!$J$1,VLOOKUP(O1478,'[1]Price List'!$A$1:$K$104,10,0),IF(AH1478='[1]Price List'!$K$1,VLOOKUP(O1478,'[1]Price List'!$A$1:$K$104,11,0))))))))))))</f>
        <v>0</v>
      </c>
      <c r="Q1478" s="69">
        <v>2015</v>
      </c>
      <c r="R1478" s="69" t="s">
        <v>1455</v>
      </c>
      <c r="S1478" s="363">
        <v>42275</v>
      </c>
      <c r="T1478" s="69"/>
      <c r="U1478" s="350"/>
      <c r="V1478" s="417"/>
      <c r="W1478" s="67" t="s">
        <v>14609</v>
      </c>
      <c r="X1478" s="348" t="s">
        <v>14604</v>
      </c>
      <c r="Y1478" s="142" t="s">
        <v>14588</v>
      </c>
      <c r="Z1478" s="123" t="s">
        <v>7939</v>
      </c>
      <c r="AA1478" s="69"/>
      <c r="AB1478" s="67"/>
      <c r="AC1478" s="89"/>
      <c r="AD1478" s="69"/>
      <c r="AE1478" s="69"/>
      <c r="AF1478" s="69"/>
      <c r="AG1478" s="69"/>
      <c r="AH1478" s="123"/>
      <c r="AI1478" s="123"/>
      <c r="AJ1478" s="349"/>
      <c r="AK1478" s="349"/>
      <c r="AL1478" s="123"/>
      <c r="AM1478" s="123"/>
      <c r="AN1478" s="123"/>
      <c r="AO1478" s="174"/>
      <c r="AP1478" s="174"/>
      <c r="AQ1478" s="174"/>
      <c r="AR1478" s="123"/>
      <c r="AS1478" s="350"/>
      <c r="AT1478" s="350"/>
      <c r="AU1478" s="123"/>
      <c r="AV1478" s="67"/>
      <c r="AW1478" s="179"/>
      <c r="AX1478" s="84"/>
      <c r="AY1478" s="123"/>
      <c r="AZ1478" s="123"/>
      <c r="BA1478" s="174"/>
      <c r="BB1478" s="174"/>
      <c r="BC1478" s="123"/>
      <c r="BD1478" s="86">
        <f t="shared" si="21"/>
        <v>4575262</v>
      </c>
      <c r="BE1478" s="86"/>
      <c r="BF1478" s="86"/>
      <c r="BG1478" s="179"/>
      <c r="BH1478" s="67"/>
      <c r="BI1478" s="123"/>
      <c r="BJ1478" s="179"/>
      <c r="BK1478" s="351"/>
      <c r="BL1478" s="351"/>
      <c r="BM1478" s="179"/>
      <c r="BN1478" s="89"/>
      <c r="BQ1478" s="92">
        <v>6989983</v>
      </c>
    </row>
    <row r="1479" spans="1:69" x14ac:dyDescent="0.25">
      <c r="A1479" s="97">
        <v>1476</v>
      </c>
      <c r="B1479" s="404" t="s">
        <v>14621</v>
      </c>
      <c r="C1479" s="67">
        <v>4100030693</v>
      </c>
      <c r="D1479" s="67" t="s">
        <v>15390</v>
      </c>
      <c r="E1479" s="204">
        <v>4575262</v>
      </c>
      <c r="F1479" s="69" t="s">
        <v>8305</v>
      </c>
      <c r="G1479" s="69">
        <v>2015</v>
      </c>
      <c r="H1479" s="174">
        <v>42299</v>
      </c>
      <c r="I1479" s="174">
        <v>42317</v>
      </c>
      <c r="J1479" s="97" t="s">
        <v>4375</v>
      </c>
      <c r="K1479" s="95"/>
      <c r="L1479" s="88" t="s">
        <v>4377</v>
      </c>
      <c r="M1479" s="99" t="s">
        <v>5361</v>
      </c>
      <c r="N1479" s="97" t="s">
        <v>98</v>
      </c>
      <c r="O1479" s="97" t="s">
        <v>98</v>
      </c>
      <c r="P1479" s="100">
        <f>(IF(AH1479='[1]Price List'!$B$1,VLOOKUP(M1479,'[1]Price List'!$A$1:$K$104,2,0),IF(AH1479='[1]Price List'!$C$1,VLOOKUP(M1479,'[1]Price List'!$A$1:$K$104,3,0),IF(AH1479='[1]Price List'!$D$1,VLOOKUP(M1479,'[1]Price List'!$A$1:$K$104,4,0),IF(AH1479='[1]Price List'!$E$1,VLOOKUP(M1479,'[1]Price List'!$A$1:$K$104,5,0),IF(AH1479='[1]Price List'!$F$1,VLOOKUP(M1479,'[1]Price List'!$A$1:$K$104,6,0),IF(AH1479='[1]Price List'!$G$1,VLOOKUP(M1479,'[1]Price List'!$A$1:$K$104,7,0),IF(AH1479='[1]Price List'!$H$1,VLOOKUP(M1479,'[1]Price List'!$A$1:$K$104,8,0),IF(AH1479='[1]Price List'!$I$1,VLOOKUP(M1479,'[1]Price List'!$A$1:$K$104,9,0),IF(AH1479='[1]Price List'!$J$1,VLOOKUP(M1479,'[1]Price List'!$A$1:$K$104,10,0),IF(AH1479='[1]Price List'!$K$1,VLOOKUP(M1479,'[1]Price List'!$A$1:$K$104,11,0))))))))))))+(IF(AH1479='[1]Price List'!$B$1,VLOOKUP(N1479,'[1]Price List'!$A$1:$K$104,2,0),IF(AH1479='[1]Price List'!$C$1,VLOOKUP(N1479,'[1]Price List'!$A$1:$K$104,3,0),IF(AH1479='[1]Price List'!$D$1,VLOOKUP(N1479,'[1]Price List'!$A$1:$K$104,4,0),IF(AH1479='[1]Price List'!$E$1,VLOOKUP(N1479,'[1]Price List'!$A$1:$K$104,5,0),IF(AH1479='[1]Price List'!$F$1,VLOOKUP(N1479,'[1]Price List'!$A$1:$K$104,6,0),IF(AH1479='[1]Price List'!$G$1,VLOOKUP(N1479,'[1]Price List'!$A$1:$K$104,7,0),IF(AH1479='[1]Price List'!$H$1,VLOOKUP(N1479,'[1]Price List'!$A$1:$K$104,8,0),IF(AH1479='[1]Price List'!$I$1,VLOOKUP(N1479,'[1]Price List'!$A$1:$K$104,9,0),IF(AH1479='[1]Price List'!$J$1,VLOOKUP(N1479,'[1]Price List'!$A$1:$K$104,10,0),IF(AH1479='[1]Price List'!$K$1,VLOOKUP(N1479,'[1]Price List'!$A$1:$K$104,11,0))))))))))))+(IF(AH1479='[1]Price List'!$B$1,VLOOKUP(O1479,'[1]Price List'!$A$1:$K$104,2,0),IF(AH1479='[1]Price List'!$C$1,VLOOKUP(O1479,'[1]Price List'!$A$1:$K$104,3,0),IF(AH1479='[1]Price List'!$D$1,VLOOKUP(O1479,'[1]Price List'!$A$1:$K$104,4,0),IF(AH1479='[1]Price List'!$E$1,VLOOKUP(O1479,'[1]Price List'!$A$1:$K$104,5,0),IF(AH1479='[1]Price List'!$F$1,VLOOKUP(O1479,'[1]Price List'!$A$1:$K$104,6,0),IF(AH1479='[1]Price List'!$G$1,VLOOKUP(O1479,'[1]Price List'!$A$1:$K$104,7,0),IF(AH1479='[1]Price List'!$H$1,VLOOKUP(O1479,'[1]Price List'!$A$1:$K$104,8,0),IF(AH1479='[1]Price List'!$I$1,VLOOKUP(O1479,'[1]Price List'!$A$1:$K$104,9,0),IF(AH1479='[1]Price List'!$J$1,VLOOKUP(O1479,'[1]Price List'!$A$1:$K$104,10,0),IF(AH1479='[1]Price List'!$K$1,VLOOKUP(O1479,'[1]Price List'!$A$1:$K$104,11,0))))))))))))</f>
        <v>0</v>
      </c>
      <c r="Q1479" s="69">
        <v>2015</v>
      </c>
      <c r="R1479" s="69" t="s">
        <v>1455</v>
      </c>
      <c r="S1479" s="363">
        <v>42275</v>
      </c>
      <c r="T1479" s="69"/>
      <c r="U1479" s="350"/>
      <c r="V1479" s="417"/>
      <c r="W1479" s="67" t="s">
        <v>14609</v>
      </c>
      <c r="X1479" s="348" t="s">
        <v>14605</v>
      </c>
      <c r="Y1479" s="142" t="s">
        <v>14589</v>
      </c>
      <c r="Z1479" s="123" t="s">
        <v>7939</v>
      </c>
      <c r="AA1479" s="69"/>
      <c r="AB1479" s="67"/>
      <c r="AC1479" s="89"/>
      <c r="AD1479" s="69"/>
      <c r="AE1479" s="69"/>
      <c r="AF1479" s="69"/>
      <c r="AG1479" s="69"/>
      <c r="AH1479" s="123"/>
      <c r="AI1479" s="123"/>
      <c r="AJ1479" s="349"/>
      <c r="AK1479" s="349"/>
      <c r="AL1479" s="123"/>
      <c r="AM1479" s="123"/>
      <c r="AN1479" s="123"/>
      <c r="AO1479" s="174"/>
      <c r="AP1479" s="174"/>
      <c r="AQ1479" s="174"/>
      <c r="AR1479" s="123"/>
      <c r="AS1479" s="350"/>
      <c r="AT1479" s="350"/>
      <c r="AU1479" s="123"/>
      <c r="AV1479" s="67"/>
      <c r="AW1479" s="179"/>
      <c r="AX1479" s="84"/>
      <c r="AY1479" s="123"/>
      <c r="AZ1479" s="123"/>
      <c r="BA1479" s="174"/>
      <c r="BB1479" s="174"/>
      <c r="BC1479" s="123"/>
      <c r="BD1479" s="86">
        <f t="shared" si="21"/>
        <v>4575262</v>
      </c>
      <c r="BE1479" s="86"/>
      <c r="BF1479" s="86"/>
      <c r="BG1479" s="179"/>
      <c r="BH1479" s="67"/>
      <c r="BI1479" s="123"/>
      <c r="BJ1479" s="179"/>
      <c r="BK1479" s="351"/>
      <c r="BL1479" s="351"/>
      <c r="BM1479" s="179"/>
      <c r="BN1479" s="89"/>
      <c r="BQ1479" s="92">
        <v>6989983</v>
      </c>
    </row>
    <row r="1480" spans="1:69" x14ac:dyDescent="0.25">
      <c r="A1480" s="97">
        <v>1477</v>
      </c>
      <c r="B1480" s="404" t="s">
        <v>14622</v>
      </c>
      <c r="C1480" s="67">
        <v>4100030693</v>
      </c>
      <c r="D1480" s="67" t="s">
        <v>15390</v>
      </c>
      <c r="E1480" s="204">
        <v>4575262</v>
      </c>
      <c r="F1480" s="69" t="s">
        <v>8305</v>
      </c>
      <c r="G1480" s="69">
        <v>2015</v>
      </c>
      <c r="H1480" s="174">
        <v>42299</v>
      </c>
      <c r="I1480" s="174">
        <v>42317</v>
      </c>
      <c r="J1480" s="97" t="s">
        <v>4375</v>
      </c>
      <c r="K1480" s="95"/>
      <c r="L1480" s="88" t="s">
        <v>4377</v>
      </c>
      <c r="M1480" s="99" t="s">
        <v>5361</v>
      </c>
      <c r="N1480" s="97" t="s">
        <v>98</v>
      </c>
      <c r="O1480" s="97" t="s">
        <v>98</v>
      </c>
      <c r="P1480" s="100">
        <f>(IF(AH1480='[1]Price List'!$B$1,VLOOKUP(M1480,'[1]Price List'!$A$1:$K$104,2,0),IF(AH1480='[1]Price List'!$C$1,VLOOKUP(M1480,'[1]Price List'!$A$1:$K$104,3,0),IF(AH1480='[1]Price List'!$D$1,VLOOKUP(M1480,'[1]Price List'!$A$1:$K$104,4,0),IF(AH1480='[1]Price List'!$E$1,VLOOKUP(M1480,'[1]Price List'!$A$1:$K$104,5,0),IF(AH1480='[1]Price List'!$F$1,VLOOKUP(M1480,'[1]Price List'!$A$1:$K$104,6,0),IF(AH1480='[1]Price List'!$G$1,VLOOKUP(M1480,'[1]Price List'!$A$1:$K$104,7,0),IF(AH1480='[1]Price List'!$H$1,VLOOKUP(M1480,'[1]Price List'!$A$1:$K$104,8,0),IF(AH1480='[1]Price List'!$I$1,VLOOKUP(M1480,'[1]Price List'!$A$1:$K$104,9,0),IF(AH1480='[1]Price List'!$J$1,VLOOKUP(M1480,'[1]Price List'!$A$1:$K$104,10,0),IF(AH1480='[1]Price List'!$K$1,VLOOKUP(M1480,'[1]Price List'!$A$1:$K$104,11,0))))))))))))+(IF(AH1480='[1]Price List'!$B$1,VLOOKUP(N1480,'[1]Price List'!$A$1:$K$104,2,0),IF(AH1480='[1]Price List'!$C$1,VLOOKUP(N1480,'[1]Price List'!$A$1:$K$104,3,0),IF(AH1480='[1]Price List'!$D$1,VLOOKUP(N1480,'[1]Price List'!$A$1:$K$104,4,0),IF(AH1480='[1]Price List'!$E$1,VLOOKUP(N1480,'[1]Price List'!$A$1:$K$104,5,0),IF(AH1480='[1]Price List'!$F$1,VLOOKUP(N1480,'[1]Price List'!$A$1:$K$104,6,0),IF(AH1480='[1]Price List'!$G$1,VLOOKUP(N1480,'[1]Price List'!$A$1:$K$104,7,0),IF(AH1480='[1]Price List'!$H$1,VLOOKUP(N1480,'[1]Price List'!$A$1:$K$104,8,0),IF(AH1480='[1]Price List'!$I$1,VLOOKUP(N1480,'[1]Price List'!$A$1:$K$104,9,0),IF(AH1480='[1]Price List'!$J$1,VLOOKUP(N1480,'[1]Price List'!$A$1:$K$104,10,0),IF(AH1480='[1]Price List'!$K$1,VLOOKUP(N1480,'[1]Price List'!$A$1:$K$104,11,0))))))))))))+(IF(AH1480='[1]Price List'!$B$1,VLOOKUP(O1480,'[1]Price List'!$A$1:$K$104,2,0),IF(AH1480='[1]Price List'!$C$1,VLOOKUP(O1480,'[1]Price List'!$A$1:$K$104,3,0),IF(AH1480='[1]Price List'!$D$1,VLOOKUP(O1480,'[1]Price List'!$A$1:$K$104,4,0),IF(AH1480='[1]Price List'!$E$1,VLOOKUP(O1480,'[1]Price List'!$A$1:$K$104,5,0),IF(AH1480='[1]Price List'!$F$1,VLOOKUP(O1480,'[1]Price List'!$A$1:$K$104,6,0),IF(AH1480='[1]Price List'!$G$1,VLOOKUP(O1480,'[1]Price List'!$A$1:$K$104,7,0),IF(AH1480='[1]Price List'!$H$1,VLOOKUP(O1480,'[1]Price List'!$A$1:$K$104,8,0),IF(AH1480='[1]Price List'!$I$1,VLOOKUP(O1480,'[1]Price List'!$A$1:$K$104,9,0),IF(AH1480='[1]Price List'!$J$1,VLOOKUP(O1480,'[1]Price List'!$A$1:$K$104,10,0),IF(AH1480='[1]Price List'!$K$1,VLOOKUP(O1480,'[1]Price List'!$A$1:$K$104,11,0))))))))))))</f>
        <v>0</v>
      </c>
      <c r="Q1480" s="69">
        <v>2015</v>
      </c>
      <c r="R1480" s="69" t="s">
        <v>1455</v>
      </c>
      <c r="S1480" s="363">
        <v>42275</v>
      </c>
      <c r="T1480" s="69"/>
      <c r="U1480" s="350"/>
      <c r="V1480" s="417"/>
      <c r="W1480" s="67" t="s">
        <v>14609</v>
      </c>
      <c r="X1480" s="348" t="s">
        <v>14606</v>
      </c>
      <c r="Y1480" s="142" t="s">
        <v>14590</v>
      </c>
      <c r="Z1480" s="123" t="s">
        <v>7939</v>
      </c>
      <c r="AA1480" s="69"/>
      <c r="AB1480" s="67"/>
      <c r="AC1480" s="89"/>
      <c r="AD1480" s="69"/>
      <c r="AE1480" s="69"/>
      <c r="AF1480" s="69"/>
      <c r="AG1480" s="69"/>
      <c r="AH1480" s="123"/>
      <c r="AI1480" s="123"/>
      <c r="AJ1480" s="349"/>
      <c r="AK1480" s="349"/>
      <c r="AL1480" s="123"/>
      <c r="AM1480" s="123"/>
      <c r="AN1480" s="123"/>
      <c r="AO1480" s="174"/>
      <c r="AP1480" s="174"/>
      <c r="AQ1480" s="174"/>
      <c r="AR1480" s="123"/>
      <c r="AS1480" s="350"/>
      <c r="AT1480" s="350"/>
      <c r="AU1480" s="123"/>
      <c r="AV1480" s="67"/>
      <c r="AW1480" s="179"/>
      <c r="AX1480" s="84"/>
      <c r="AY1480" s="123"/>
      <c r="AZ1480" s="123"/>
      <c r="BA1480" s="174"/>
      <c r="BB1480" s="174"/>
      <c r="BC1480" s="123"/>
      <c r="BD1480" s="86">
        <f t="shared" si="21"/>
        <v>4575262</v>
      </c>
      <c r="BE1480" s="86"/>
      <c r="BF1480" s="86"/>
      <c r="BG1480" s="179"/>
      <c r="BH1480" s="67"/>
      <c r="BI1480" s="123"/>
      <c r="BJ1480" s="179"/>
      <c r="BK1480" s="351"/>
      <c r="BL1480" s="351"/>
      <c r="BM1480" s="179"/>
      <c r="BN1480" s="89"/>
      <c r="BQ1480" s="92">
        <v>6989983</v>
      </c>
    </row>
    <row r="1481" spans="1:69" x14ac:dyDescent="0.25">
      <c r="A1481" s="97">
        <v>1478</v>
      </c>
      <c r="B1481" s="404" t="s">
        <v>14623</v>
      </c>
      <c r="C1481" s="67">
        <v>4100030693</v>
      </c>
      <c r="D1481" s="67" t="s">
        <v>15390</v>
      </c>
      <c r="E1481" s="204">
        <v>4575262</v>
      </c>
      <c r="F1481" s="69" t="s">
        <v>8305</v>
      </c>
      <c r="G1481" s="69">
        <v>2015</v>
      </c>
      <c r="H1481" s="174">
        <v>42299</v>
      </c>
      <c r="I1481" s="174">
        <v>42317</v>
      </c>
      <c r="J1481" s="97" t="s">
        <v>4375</v>
      </c>
      <c r="K1481" s="95"/>
      <c r="L1481" s="88" t="s">
        <v>4377</v>
      </c>
      <c r="M1481" s="99" t="s">
        <v>5361</v>
      </c>
      <c r="N1481" s="97" t="s">
        <v>98</v>
      </c>
      <c r="O1481" s="97" t="s">
        <v>98</v>
      </c>
      <c r="P1481" s="100">
        <f>(IF(AH1481='[1]Price List'!$B$1,VLOOKUP(M1481,'[1]Price List'!$A$1:$K$104,2,0),IF(AH1481='[1]Price List'!$C$1,VLOOKUP(M1481,'[1]Price List'!$A$1:$K$104,3,0),IF(AH1481='[1]Price List'!$D$1,VLOOKUP(M1481,'[1]Price List'!$A$1:$K$104,4,0),IF(AH1481='[1]Price List'!$E$1,VLOOKUP(M1481,'[1]Price List'!$A$1:$K$104,5,0),IF(AH1481='[1]Price List'!$F$1,VLOOKUP(M1481,'[1]Price List'!$A$1:$K$104,6,0),IF(AH1481='[1]Price List'!$G$1,VLOOKUP(M1481,'[1]Price List'!$A$1:$K$104,7,0),IF(AH1481='[1]Price List'!$H$1,VLOOKUP(M1481,'[1]Price List'!$A$1:$K$104,8,0),IF(AH1481='[1]Price List'!$I$1,VLOOKUP(M1481,'[1]Price List'!$A$1:$K$104,9,0),IF(AH1481='[1]Price List'!$J$1,VLOOKUP(M1481,'[1]Price List'!$A$1:$K$104,10,0),IF(AH1481='[1]Price List'!$K$1,VLOOKUP(M1481,'[1]Price List'!$A$1:$K$104,11,0))))))))))))+(IF(AH1481='[1]Price List'!$B$1,VLOOKUP(N1481,'[1]Price List'!$A$1:$K$104,2,0),IF(AH1481='[1]Price List'!$C$1,VLOOKUP(N1481,'[1]Price List'!$A$1:$K$104,3,0),IF(AH1481='[1]Price List'!$D$1,VLOOKUP(N1481,'[1]Price List'!$A$1:$K$104,4,0),IF(AH1481='[1]Price List'!$E$1,VLOOKUP(N1481,'[1]Price List'!$A$1:$K$104,5,0),IF(AH1481='[1]Price List'!$F$1,VLOOKUP(N1481,'[1]Price List'!$A$1:$K$104,6,0),IF(AH1481='[1]Price List'!$G$1,VLOOKUP(N1481,'[1]Price List'!$A$1:$K$104,7,0),IF(AH1481='[1]Price List'!$H$1,VLOOKUP(N1481,'[1]Price List'!$A$1:$K$104,8,0),IF(AH1481='[1]Price List'!$I$1,VLOOKUP(N1481,'[1]Price List'!$A$1:$K$104,9,0),IF(AH1481='[1]Price List'!$J$1,VLOOKUP(N1481,'[1]Price List'!$A$1:$K$104,10,0),IF(AH1481='[1]Price List'!$K$1,VLOOKUP(N1481,'[1]Price List'!$A$1:$K$104,11,0))))))))))))+(IF(AH1481='[1]Price List'!$B$1,VLOOKUP(O1481,'[1]Price List'!$A$1:$K$104,2,0),IF(AH1481='[1]Price List'!$C$1,VLOOKUP(O1481,'[1]Price List'!$A$1:$K$104,3,0),IF(AH1481='[1]Price List'!$D$1,VLOOKUP(O1481,'[1]Price List'!$A$1:$K$104,4,0),IF(AH1481='[1]Price List'!$E$1,VLOOKUP(O1481,'[1]Price List'!$A$1:$K$104,5,0),IF(AH1481='[1]Price List'!$F$1,VLOOKUP(O1481,'[1]Price List'!$A$1:$K$104,6,0),IF(AH1481='[1]Price List'!$G$1,VLOOKUP(O1481,'[1]Price List'!$A$1:$K$104,7,0),IF(AH1481='[1]Price List'!$H$1,VLOOKUP(O1481,'[1]Price List'!$A$1:$K$104,8,0),IF(AH1481='[1]Price List'!$I$1,VLOOKUP(O1481,'[1]Price List'!$A$1:$K$104,9,0),IF(AH1481='[1]Price List'!$J$1,VLOOKUP(O1481,'[1]Price List'!$A$1:$K$104,10,0),IF(AH1481='[1]Price List'!$K$1,VLOOKUP(O1481,'[1]Price List'!$A$1:$K$104,11,0))))))))))))</f>
        <v>0</v>
      </c>
      <c r="Q1481" s="69">
        <v>2015</v>
      </c>
      <c r="R1481" s="69" t="s">
        <v>1455</v>
      </c>
      <c r="S1481" s="363">
        <v>42275</v>
      </c>
      <c r="T1481" s="69"/>
      <c r="U1481" s="350"/>
      <c r="V1481" s="417"/>
      <c r="W1481" s="67" t="s">
        <v>14609</v>
      </c>
      <c r="X1481" s="348" t="s">
        <v>14607</v>
      </c>
      <c r="Y1481" s="142" t="s">
        <v>14591</v>
      </c>
      <c r="Z1481" s="123" t="s">
        <v>7939</v>
      </c>
      <c r="AA1481" s="69"/>
      <c r="AB1481" s="67"/>
      <c r="AC1481" s="89"/>
      <c r="AD1481" s="69"/>
      <c r="AE1481" s="69"/>
      <c r="AF1481" s="69"/>
      <c r="AG1481" s="69"/>
      <c r="AH1481" s="123"/>
      <c r="AI1481" s="123"/>
      <c r="AJ1481" s="349"/>
      <c r="AK1481" s="349"/>
      <c r="AL1481" s="123"/>
      <c r="AM1481" s="123"/>
      <c r="AN1481" s="123"/>
      <c r="AO1481" s="174"/>
      <c r="AP1481" s="174"/>
      <c r="AQ1481" s="174"/>
      <c r="AR1481" s="123"/>
      <c r="AS1481" s="350"/>
      <c r="AT1481" s="350"/>
      <c r="AU1481" s="123"/>
      <c r="AV1481" s="67"/>
      <c r="AW1481" s="179"/>
      <c r="AX1481" s="84"/>
      <c r="AY1481" s="123"/>
      <c r="AZ1481" s="123"/>
      <c r="BA1481" s="174"/>
      <c r="BB1481" s="174"/>
      <c r="BC1481" s="123"/>
      <c r="BD1481" s="86">
        <f t="shared" si="21"/>
        <v>4575262</v>
      </c>
      <c r="BE1481" s="86"/>
      <c r="BF1481" s="86"/>
      <c r="BG1481" s="179"/>
      <c r="BH1481" s="67"/>
      <c r="BI1481" s="123"/>
      <c r="BJ1481" s="179"/>
      <c r="BK1481" s="351"/>
      <c r="BL1481" s="351"/>
      <c r="BM1481" s="179"/>
      <c r="BN1481" s="89"/>
      <c r="BQ1481" s="92">
        <v>6989983</v>
      </c>
    </row>
    <row r="1482" spans="1:69" x14ac:dyDescent="0.25">
      <c r="A1482" s="97">
        <v>1479</v>
      </c>
      <c r="B1482" s="404" t="s">
        <v>14624</v>
      </c>
      <c r="C1482" s="67">
        <v>4100030693</v>
      </c>
      <c r="D1482" s="67" t="s">
        <v>15390</v>
      </c>
      <c r="E1482" s="204">
        <v>4575262</v>
      </c>
      <c r="F1482" s="69" t="s">
        <v>8305</v>
      </c>
      <c r="G1482" s="69">
        <v>2015</v>
      </c>
      <c r="H1482" s="174">
        <v>42299</v>
      </c>
      <c r="I1482" s="174">
        <v>42317</v>
      </c>
      <c r="J1482" s="97" t="s">
        <v>4375</v>
      </c>
      <c r="K1482" s="95"/>
      <c r="L1482" s="88" t="s">
        <v>4377</v>
      </c>
      <c r="M1482" s="99" t="s">
        <v>5361</v>
      </c>
      <c r="N1482" s="97" t="s">
        <v>98</v>
      </c>
      <c r="O1482" s="97" t="s">
        <v>98</v>
      </c>
      <c r="P1482" s="100">
        <f>(IF(AH1482='[1]Price List'!$B$1,VLOOKUP(M1482,'[1]Price List'!$A$1:$K$104,2,0),IF(AH1482='[1]Price List'!$C$1,VLOOKUP(M1482,'[1]Price List'!$A$1:$K$104,3,0),IF(AH1482='[1]Price List'!$D$1,VLOOKUP(M1482,'[1]Price List'!$A$1:$K$104,4,0),IF(AH1482='[1]Price List'!$E$1,VLOOKUP(M1482,'[1]Price List'!$A$1:$K$104,5,0),IF(AH1482='[1]Price List'!$F$1,VLOOKUP(M1482,'[1]Price List'!$A$1:$K$104,6,0),IF(AH1482='[1]Price List'!$G$1,VLOOKUP(M1482,'[1]Price List'!$A$1:$K$104,7,0),IF(AH1482='[1]Price List'!$H$1,VLOOKUP(M1482,'[1]Price List'!$A$1:$K$104,8,0),IF(AH1482='[1]Price List'!$I$1,VLOOKUP(M1482,'[1]Price List'!$A$1:$K$104,9,0),IF(AH1482='[1]Price List'!$J$1,VLOOKUP(M1482,'[1]Price List'!$A$1:$K$104,10,0),IF(AH1482='[1]Price List'!$K$1,VLOOKUP(M1482,'[1]Price List'!$A$1:$K$104,11,0))))))))))))+(IF(AH1482='[1]Price List'!$B$1,VLOOKUP(N1482,'[1]Price List'!$A$1:$K$104,2,0),IF(AH1482='[1]Price List'!$C$1,VLOOKUP(N1482,'[1]Price List'!$A$1:$K$104,3,0),IF(AH1482='[1]Price List'!$D$1,VLOOKUP(N1482,'[1]Price List'!$A$1:$K$104,4,0),IF(AH1482='[1]Price List'!$E$1,VLOOKUP(N1482,'[1]Price List'!$A$1:$K$104,5,0),IF(AH1482='[1]Price List'!$F$1,VLOOKUP(N1482,'[1]Price List'!$A$1:$K$104,6,0),IF(AH1482='[1]Price List'!$G$1,VLOOKUP(N1482,'[1]Price List'!$A$1:$K$104,7,0),IF(AH1482='[1]Price List'!$H$1,VLOOKUP(N1482,'[1]Price List'!$A$1:$K$104,8,0),IF(AH1482='[1]Price List'!$I$1,VLOOKUP(N1482,'[1]Price List'!$A$1:$K$104,9,0),IF(AH1482='[1]Price List'!$J$1,VLOOKUP(N1482,'[1]Price List'!$A$1:$K$104,10,0),IF(AH1482='[1]Price List'!$K$1,VLOOKUP(N1482,'[1]Price List'!$A$1:$K$104,11,0))))))))))))+(IF(AH1482='[1]Price List'!$B$1,VLOOKUP(O1482,'[1]Price List'!$A$1:$K$104,2,0),IF(AH1482='[1]Price List'!$C$1,VLOOKUP(O1482,'[1]Price List'!$A$1:$K$104,3,0),IF(AH1482='[1]Price List'!$D$1,VLOOKUP(O1482,'[1]Price List'!$A$1:$K$104,4,0),IF(AH1482='[1]Price List'!$E$1,VLOOKUP(O1482,'[1]Price List'!$A$1:$K$104,5,0),IF(AH1482='[1]Price List'!$F$1,VLOOKUP(O1482,'[1]Price List'!$A$1:$K$104,6,0),IF(AH1482='[1]Price List'!$G$1,VLOOKUP(O1482,'[1]Price List'!$A$1:$K$104,7,0),IF(AH1482='[1]Price List'!$H$1,VLOOKUP(O1482,'[1]Price List'!$A$1:$K$104,8,0),IF(AH1482='[1]Price List'!$I$1,VLOOKUP(O1482,'[1]Price List'!$A$1:$K$104,9,0),IF(AH1482='[1]Price List'!$J$1,VLOOKUP(O1482,'[1]Price List'!$A$1:$K$104,10,0),IF(AH1482='[1]Price List'!$K$1,VLOOKUP(O1482,'[1]Price List'!$A$1:$K$104,11,0))))))))))))</f>
        <v>0</v>
      </c>
      <c r="Q1482" s="69">
        <v>2015</v>
      </c>
      <c r="R1482" s="69" t="s">
        <v>1455</v>
      </c>
      <c r="S1482" s="363">
        <v>42275</v>
      </c>
      <c r="T1482" s="69"/>
      <c r="U1482" s="350"/>
      <c r="V1482" s="417"/>
      <c r="W1482" s="67" t="s">
        <v>14609</v>
      </c>
      <c r="X1482" s="348" t="s">
        <v>14608</v>
      </c>
      <c r="Y1482" s="142" t="s">
        <v>14592</v>
      </c>
      <c r="Z1482" s="123" t="s">
        <v>7939</v>
      </c>
      <c r="AA1482" s="69"/>
      <c r="AB1482" s="67"/>
      <c r="AC1482" s="89"/>
      <c r="AD1482" s="69"/>
      <c r="AE1482" s="69"/>
      <c r="AF1482" s="69"/>
      <c r="AG1482" s="69"/>
      <c r="AH1482" s="123"/>
      <c r="AI1482" s="123"/>
      <c r="AJ1482" s="349"/>
      <c r="AK1482" s="349"/>
      <c r="AL1482" s="123"/>
      <c r="AM1482" s="123"/>
      <c r="AN1482" s="123"/>
      <c r="AO1482" s="174"/>
      <c r="AP1482" s="174"/>
      <c r="AQ1482" s="174"/>
      <c r="AR1482" s="123"/>
      <c r="AS1482" s="350"/>
      <c r="AT1482" s="350"/>
      <c r="AU1482" s="123"/>
      <c r="AV1482" s="67"/>
      <c r="AW1482" s="179"/>
      <c r="AX1482" s="84"/>
      <c r="AY1482" s="123"/>
      <c r="AZ1482" s="123"/>
      <c r="BA1482" s="174"/>
      <c r="BB1482" s="174"/>
      <c r="BC1482" s="123"/>
      <c r="BD1482" s="86">
        <f t="shared" si="21"/>
        <v>4575262</v>
      </c>
      <c r="BE1482" s="86"/>
      <c r="BF1482" s="86"/>
      <c r="BG1482" s="179"/>
      <c r="BH1482" s="67"/>
      <c r="BI1482" s="123"/>
      <c r="BJ1482" s="179"/>
      <c r="BK1482" s="351"/>
      <c r="BL1482" s="351"/>
      <c r="BM1482" s="179"/>
      <c r="BN1482" s="89"/>
      <c r="BQ1482" s="92">
        <v>6989983</v>
      </c>
    </row>
    <row r="1483" spans="1:69" x14ac:dyDescent="0.25">
      <c r="A1483" s="97">
        <v>1480</v>
      </c>
      <c r="B1483" s="404" t="s">
        <v>14625</v>
      </c>
      <c r="C1483" s="67">
        <v>2100003333</v>
      </c>
      <c r="D1483" s="67" t="s">
        <v>6091</v>
      </c>
      <c r="E1483" s="204">
        <v>116200214</v>
      </c>
      <c r="F1483" s="69" t="s">
        <v>1455</v>
      </c>
      <c r="G1483" s="69">
        <v>2015</v>
      </c>
      <c r="H1483" s="174">
        <v>42114</v>
      </c>
      <c r="I1483" s="174">
        <v>42275</v>
      </c>
      <c r="J1483" s="69" t="s">
        <v>152</v>
      </c>
      <c r="K1483" s="123" t="s">
        <v>6092</v>
      </c>
      <c r="L1483" s="67" t="s">
        <v>154</v>
      </c>
      <c r="M1483" s="97" t="s">
        <v>98</v>
      </c>
      <c r="N1483" s="97" t="s">
        <v>98</v>
      </c>
      <c r="O1483" s="97" t="s">
        <v>98</v>
      </c>
      <c r="P1483" s="100">
        <f>(IF(AH1483='[1]Price List'!$B$1,VLOOKUP(M1483,'[1]Price List'!$A$1:$K$104,2,0),IF(AH1483='[1]Price List'!$C$1,VLOOKUP(M1483,'[1]Price List'!$A$1:$K$104,3,0),IF(AH1483='[1]Price List'!$D$1,VLOOKUP(M1483,'[1]Price List'!$A$1:$K$104,4,0),IF(AH1483='[1]Price List'!$E$1,VLOOKUP(M1483,'[1]Price List'!$A$1:$K$104,5,0),IF(AH1483='[1]Price List'!$F$1,VLOOKUP(M1483,'[1]Price List'!$A$1:$K$104,6,0),IF(AH1483='[1]Price List'!$G$1,VLOOKUP(M1483,'[1]Price List'!$A$1:$K$104,7,0),IF(AH1483='[1]Price List'!$H$1,VLOOKUP(M1483,'[1]Price List'!$A$1:$K$104,8,0),IF(AH1483='[1]Price List'!$I$1,VLOOKUP(M1483,'[1]Price List'!$A$1:$K$104,9,0),IF(AH1483='[1]Price List'!$J$1,VLOOKUP(M1483,'[1]Price List'!$A$1:$K$104,10,0),IF(AH1483='[1]Price List'!$K$1,VLOOKUP(M1483,'[1]Price List'!$A$1:$K$104,11,0))))))))))))+(IF(AH1483='[1]Price List'!$B$1,VLOOKUP(N1483,'[1]Price List'!$A$1:$K$104,2,0),IF(AH1483='[1]Price List'!$C$1,VLOOKUP(N1483,'[1]Price List'!$A$1:$K$104,3,0),IF(AH1483='[1]Price List'!$D$1,VLOOKUP(N1483,'[1]Price List'!$A$1:$K$104,4,0),IF(AH1483='[1]Price List'!$E$1,VLOOKUP(N1483,'[1]Price List'!$A$1:$K$104,5,0),IF(AH1483='[1]Price List'!$F$1,VLOOKUP(N1483,'[1]Price List'!$A$1:$K$104,6,0),IF(AH1483='[1]Price List'!$G$1,VLOOKUP(N1483,'[1]Price List'!$A$1:$K$104,7,0),IF(AH1483='[1]Price List'!$H$1,VLOOKUP(N1483,'[1]Price List'!$A$1:$K$104,8,0),IF(AH1483='[1]Price List'!$I$1,VLOOKUP(N1483,'[1]Price List'!$A$1:$K$104,9,0),IF(AH1483='[1]Price List'!$J$1,VLOOKUP(N1483,'[1]Price List'!$A$1:$K$104,10,0),IF(AH1483='[1]Price List'!$K$1,VLOOKUP(N1483,'[1]Price List'!$A$1:$K$104,11,0))))))))))))+(IF(AH1483='[1]Price List'!$B$1,VLOOKUP(O1483,'[1]Price List'!$A$1:$K$104,2,0),IF(AH1483='[1]Price List'!$C$1,VLOOKUP(O1483,'[1]Price List'!$A$1:$K$104,3,0),IF(AH1483='[1]Price List'!$D$1,VLOOKUP(O1483,'[1]Price List'!$A$1:$K$104,4,0),IF(AH1483='[1]Price List'!$E$1,VLOOKUP(O1483,'[1]Price List'!$A$1:$K$104,5,0),IF(AH1483='[1]Price List'!$F$1,VLOOKUP(O1483,'[1]Price List'!$A$1:$K$104,6,0),IF(AH1483='[1]Price List'!$G$1,VLOOKUP(O1483,'[1]Price List'!$A$1:$K$104,7,0),IF(AH1483='[1]Price List'!$H$1,VLOOKUP(O1483,'[1]Price List'!$A$1:$K$104,8,0),IF(AH1483='[1]Price List'!$I$1,VLOOKUP(O1483,'[1]Price List'!$A$1:$K$104,9,0),IF(AH1483='[1]Price List'!$J$1,VLOOKUP(O1483,'[1]Price List'!$A$1:$K$104,10,0),IF(AH1483='[1]Price List'!$K$1,VLOOKUP(O1483,'[1]Price List'!$A$1:$K$104,11,0))))))))))))</f>
        <v>0</v>
      </c>
      <c r="Q1483" s="69">
        <v>2015</v>
      </c>
      <c r="R1483" s="69" t="s">
        <v>1455</v>
      </c>
      <c r="S1483" s="363">
        <v>42275</v>
      </c>
      <c r="T1483" s="69"/>
      <c r="U1483" s="350"/>
      <c r="V1483" s="417"/>
      <c r="W1483" s="67"/>
      <c r="X1483" s="69" t="s">
        <v>14626</v>
      </c>
      <c r="Y1483" s="67" t="s">
        <v>14627</v>
      </c>
      <c r="Z1483" s="123" t="s">
        <v>6091</v>
      </c>
      <c r="AA1483" s="69"/>
      <c r="AB1483" s="67"/>
      <c r="AC1483" s="89"/>
      <c r="AD1483" s="69"/>
      <c r="AE1483" s="69"/>
      <c r="AF1483" s="69"/>
      <c r="AG1483" s="69"/>
      <c r="AH1483" s="123" t="s">
        <v>741</v>
      </c>
      <c r="AI1483" s="123"/>
      <c r="AJ1483" s="349"/>
      <c r="AK1483" s="349"/>
      <c r="AL1483" s="123"/>
      <c r="AM1483" s="123"/>
      <c r="AN1483" s="123"/>
      <c r="AO1483" s="174"/>
      <c r="AP1483" s="174"/>
      <c r="AQ1483" s="174"/>
      <c r="AR1483" s="123"/>
      <c r="AS1483" s="350"/>
      <c r="AT1483" s="350"/>
      <c r="AU1483" s="123"/>
      <c r="AV1483" s="67"/>
      <c r="AW1483" s="179"/>
      <c r="AX1483" s="84"/>
      <c r="AY1483" s="123"/>
      <c r="AZ1483" s="123" t="s">
        <v>14628</v>
      </c>
      <c r="BA1483" s="174">
        <v>42275</v>
      </c>
      <c r="BB1483" s="174">
        <v>42275</v>
      </c>
      <c r="BC1483" s="123"/>
      <c r="BD1483" s="86">
        <f t="shared" si="21"/>
        <v>116200214</v>
      </c>
      <c r="BE1483" s="86"/>
      <c r="BF1483" s="86"/>
      <c r="BG1483" s="179">
        <v>42275</v>
      </c>
      <c r="BH1483" s="67" t="s">
        <v>242</v>
      </c>
      <c r="BI1483" s="805" t="s">
        <v>14699</v>
      </c>
      <c r="BJ1483" s="806">
        <v>42276</v>
      </c>
      <c r="BK1483" s="807">
        <v>42297</v>
      </c>
      <c r="BL1483" s="351"/>
      <c r="BM1483" s="179"/>
      <c r="BN1483" s="89"/>
      <c r="BQ1483" s="92">
        <f>E1483</f>
        <v>116200214</v>
      </c>
    </row>
    <row r="1484" spans="1:69" x14ac:dyDescent="0.25">
      <c r="A1484" s="97">
        <v>1481</v>
      </c>
      <c r="B1484" s="404" t="s">
        <v>14635</v>
      </c>
      <c r="C1484" s="88">
        <v>4800083168</v>
      </c>
      <c r="D1484" s="88" t="s">
        <v>2390</v>
      </c>
      <c r="E1484" s="820">
        <v>6000000</v>
      </c>
      <c r="F1484" s="97">
        <v>8</v>
      </c>
      <c r="G1484" s="97">
        <v>2014</v>
      </c>
      <c r="H1484" s="101">
        <v>41858</v>
      </c>
      <c r="I1484" s="174"/>
      <c r="J1484" s="69" t="s">
        <v>628</v>
      </c>
      <c r="K1484" s="95" t="s">
        <v>2391</v>
      </c>
      <c r="L1484" s="67" t="s">
        <v>630</v>
      </c>
      <c r="M1484" s="99" t="s">
        <v>1636</v>
      </c>
      <c r="N1484" s="97" t="s">
        <v>2392</v>
      </c>
      <c r="O1484" s="69" t="s">
        <v>98</v>
      </c>
      <c r="P1484" s="100">
        <f>(IF(AH1484='[1]Price List'!$B$1,VLOOKUP(M1484,'[1]Price List'!$A$1:$K$104,2,0),IF(AH1484='[1]Price List'!$C$1,VLOOKUP(M1484,'[1]Price List'!$A$1:$K$104,3,0),IF(AH1484='[1]Price List'!$D$1,VLOOKUP(M1484,'[1]Price List'!$A$1:$K$104,4,0),IF(AH1484='[1]Price List'!$E$1,VLOOKUP(M1484,'[1]Price List'!$A$1:$K$104,5,0),IF(AH1484='[1]Price List'!$F$1,VLOOKUP(M1484,'[1]Price List'!$A$1:$K$104,6,0),IF(AH1484='[1]Price List'!$G$1,VLOOKUP(M1484,'[1]Price List'!$A$1:$K$104,7,0),IF(AH1484='[1]Price List'!$H$1,VLOOKUP(M1484,'[1]Price List'!$A$1:$K$104,8,0),IF(AH1484='[1]Price List'!$I$1,VLOOKUP(M1484,'[1]Price List'!$A$1:$K$104,9,0),IF(AH1484='[1]Price List'!$J$1,VLOOKUP(M1484,'[1]Price List'!$A$1:$K$104,10,0),IF(AH1484='[1]Price List'!$K$1,VLOOKUP(M1484,'[1]Price List'!$A$1:$K$104,11,0))))))))))))+(IF(AH1484='[1]Price List'!$B$1,VLOOKUP(N1484,'[1]Price List'!$A$1:$K$104,2,0),IF(AH1484='[1]Price List'!$C$1,VLOOKUP(N1484,'[1]Price List'!$A$1:$K$104,3,0),IF(AH1484='[1]Price List'!$D$1,VLOOKUP(N1484,'[1]Price List'!$A$1:$K$104,4,0),IF(AH1484='[1]Price List'!$E$1,VLOOKUP(N1484,'[1]Price List'!$A$1:$K$104,5,0),IF(AH1484='[1]Price List'!$F$1,VLOOKUP(N1484,'[1]Price List'!$A$1:$K$104,6,0),IF(AH1484='[1]Price List'!$G$1,VLOOKUP(N1484,'[1]Price List'!$A$1:$K$104,7,0),IF(AH1484='[1]Price List'!$H$1,VLOOKUP(N1484,'[1]Price List'!$A$1:$K$104,8,0),IF(AH1484='[1]Price List'!$I$1,VLOOKUP(N1484,'[1]Price List'!$A$1:$K$104,9,0),IF(AH1484='[1]Price List'!$J$1,VLOOKUP(N1484,'[1]Price List'!$A$1:$K$104,10,0),IF(AH1484='[1]Price List'!$K$1,VLOOKUP(N1484,'[1]Price List'!$A$1:$K$104,11,0))))))))))))+(IF(AH1484='[1]Price List'!$B$1,VLOOKUP(O1484,'[1]Price List'!$A$1:$K$104,2,0),IF(AH1484='[1]Price List'!$C$1,VLOOKUP(O1484,'[1]Price List'!$A$1:$K$104,3,0),IF(AH1484='[1]Price List'!$D$1,VLOOKUP(O1484,'[1]Price List'!$A$1:$K$104,4,0),IF(AH1484='[1]Price List'!$E$1,VLOOKUP(O1484,'[1]Price List'!$A$1:$K$104,5,0),IF(AH1484='[1]Price List'!$F$1,VLOOKUP(O1484,'[1]Price List'!$A$1:$K$104,6,0),IF(AH1484='[1]Price List'!$G$1,VLOOKUP(O1484,'[1]Price List'!$A$1:$K$104,7,0),IF(AH1484='[1]Price List'!$H$1,VLOOKUP(O1484,'[1]Price List'!$A$1:$K$104,8,0),IF(AH1484='[1]Price List'!$I$1,VLOOKUP(O1484,'[1]Price List'!$A$1:$K$104,9,0),IF(AH1484='[1]Price List'!$J$1,VLOOKUP(O1484,'[1]Price List'!$A$1:$K$104,10,0),IF(AH1484='[1]Price List'!$K$1,VLOOKUP(O1484,'[1]Price List'!$A$1:$K$104,11,0))))))))))))</f>
        <v>6000000</v>
      </c>
      <c r="Q1484" s="69">
        <v>2015</v>
      </c>
      <c r="R1484" s="69" t="s">
        <v>1455</v>
      </c>
      <c r="S1484" s="363">
        <v>42275</v>
      </c>
      <c r="T1484" s="69"/>
      <c r="U1484" s="350"/>
      <c r="V1484" s="417"/>
      <c r="W1484" s="67"/>
      <c r="X1484" s="348" t="s">
        <v>14629</v>
      </c>
      <c r="Y1484" s="142" t="s">
        <v>14630</v>
      </c>
      <c r="Z1484" s="123" t="s">
        <v>14930</v>
      </c>
      <c r="AA1484" s="69"/>
      <c r="AB1484" s="67"/>
      <c r="AC1484" s="89"/>
      <c r="AD1484" s="69"/>
      <c r="AE1484" s="69"/>
      <c r="AF1484" s="69"/>
      <c r="AG1484" s="69"/>
      <c r="AH1484" s="123" t="s">
        <v>161</v>
      </c>
      <c r="AI1484" s="89" t="s">
        <v>14633</v>
      </c>
      <c r="AJ1484" s="378">
        <v>113.25422</v>
      </c>
      <c r="AK1484" s="378">
        <v>-7.7747200000000003</v>
      </c>
      <c r="AL1484" s="123"/>
      <c r="AM1484" s="123"/>
      <c r="AN1484" s="123"/>
      <c r="AO1484" s="174"/>
      <c r="AP1484" s="174"/>
      <c r="AQ1484" s="174"/>
      <c r="AR1484" s="123"/>
      <c r="AS1484" s="350"/>
      <c r="AT1484" s="350"/>
      <c r="AU1484" s="123"/>
      <c r="AV1484" s="67"/>
      <c r="AW1484" s="179"/>
      <c r="AX1484" s="84"/>
      <c r="AY1484" s="123"/>
      <c r="AZ1484" s="123"/>
      <c r="BA1484" s="174"/>
      <c r="BB1484" s="174"/>
      <c r="BC1484" s="123"/>
      <c r="BD1484" s="86">
        <f t="shared" si="21"/>
        <v>6000000</v>
      </c>
      <c r="BE1484" s="86"/>
      <c r="BF1484" s="86"/>
      <c r="BG1484" s="179"/>
      <c r="BH1484" s="67"/>
      <c r="BI1484" s="123"/>
      <c r="BJ1484" s="179"/>
      <c r="BK1484" s="351"/>
      <c r="BL1484" s="351"/>
      <c r="BM1484" s="179"/>
      <c r="BN1484" s="89"/>
      <c r="BO1484" t="s">
        <v>14645</v>
      </c>
      <c r="BQ1484" s="92">
        <f t="shared" ref="BQ1484:BQ1489" si="22">P1484</f>
        <v>6000000</v>
      </c>
    </row>
    <row r="1485" spans="1:69" x14ac:dyDescent="0.25">
      <c r="A1485" s="97">
        <v>1482</v>
      </c>
      <c r="B1485" s="404" t="s">
        <v>14636</v>
      </c>
      <c r="C1485" s="88">
        <v>4800083168</v>
      </c>
      <c r="D1485" s="88" t="s">
        <v>2390</v>
      </c>
      <c r="E1485" s="820">
        <v>6000000</v>
      </c>
      <c r="F1485" s="97">
        <v>8</v>
      </c>
      <c r="G1485" s="97">
        <v>2014</v>
      </c>
      <c r="H1485" s="101">
        <v>41858</v>
      </c>
      <c r="I1485" s="174"/>
      <c r="J1485" s="69" t="s">
        <v>628</v>
      </c>
      <c r="K1485" s="95" t="s">
        <v>2391</v>
      </c>
      <c r="L1485" s="67" t="s">
        <v>630</v>
      </c>
      <c r="M1485" s="99" t="s">
        <v>1636</v>
      </c>
      <c r="N1485" s="97" t="s">
        <v>2392</v>
      </c>
      <c r="O1485" s="69" t="s">
        <v>98</v>
      </c>
      <c r="P1485" s="100">
        <f>(IF(AH1485='[1]Price List'!$B$1,VLOOKUP(M1485,'[1]Price List'!$A$1:$K$104,2,0),IF(AH1485='[1]Price List'!$C$1,VLOOKUP(M1485,'[1]Price List'!$A$1:$K$104,3,0),IF(AH1485='[1]Price List'!$D$1,VLOOKUP(M1485,'[1]Price List'!$A$1:$K$104,4,0),IF(AH1485='[1]Price List'!$E$1,VLOOKUP(M1485,'[1]Price List'!$A$1:$K$104,5,0),IF(AH1485='[1]Price List'!$F$1,VLOOKUP(M1485,'[1]Price List'!$A$1:$K$104,6,0),IF(AH1485='[1]Price List'!$G$1,VLOOKUP(M1485,'[1]Price List'!$A$1:$K$104,7,0),IF(AH1485='[1]Price List'!$H$1,VLOOKUP(M1485,'[1]Price List'!$A$1:$K$104,8,0),IF(AH1485='[1]Price List'!$I$1,VLOOKUP(M1485,'[1]Price List'!$A$1:$K$104,9,0),IF(AH1485='[1]Price List'!$J$1,VLOOKUP(M1485,'[1]Price List'!$A$1:$K$104,10,0),IF(AH1485='[1]Price List'!$K$1,VLOOKUP(M1485,'[1]Price List'!$A$1:$K$104,11,0))))))))))))+(IF(AH1485='[1]Price List'!$B$1,VLOOKUP(N1485,'[1]Price List'!$A$1:$K$104,2,0),IF(AH1485='[1]Price List'!$C$1,VLOOKUP(N1485,'[1]Price List'!$A$1:$K$104,3,0),IF(AH1485='[1]Price List'!$D$1,VLOOKUP(N1485,'[1]Price List'!$A$1:$K$104,4,0),IF(AH1485='[1]Price List'!$E$1,VLOOKUP(N1485,'[1]Price List'!$A$1:$K$104,5,0),IF(AH1485='[1]Price List'!$F$1,VLOOKUP(N1485,'[1]Price List'!$A$1:$K$104,6,0),IF(AH1485='[1]Price List'!$G$1,VLOOKUP(N1485,'[1]Price List'!$A$1:$K$104,7,0),IF(AH1485='[1]Price List'!$H$1,VLOOKUP(N1485,'[1]Price List'!$A$1:$K$104,8,0),IF(AH1485='[1]Price List'!$I$1,VLOOKUP(N1485,'[1]Price List'!$A$1:$K$104,9,0),IF(AH1485='[1]Price List'!$J$1,VLOOKUP(N1485,'[1]Price List'!$A$1:$K$104,10,0),IF(AH1485='[1]Price List'!$K$1,VLOOKUP(N1485,'[1]Price List'!$A$1:$K$104,11,0))))))))))))+(IF(AH1485='[1]Price List'!$B$1,VLOOKUP(O1485,'[1]Price List'!$A$1:$K$104,2,0),IF(AH1485='[1]Price List'!$C$1,VLOOKUP(O1485,'[1]Price List'!$A$1:$K$104,3,0),IF(AH1485='[1]Price List'!$D$1,VLOOKUP(O1485,'[1]Price List'!$A$1:$K$104,4,0),IF(AH1485='[1]Price List'!$E$1,VLOOKUP(O1485,'[1]Price List'!$A$1:$K$104,5,0),IF(AH1485='[1]Price List'!$F$1,VLOOKUP(O1485,'[1]Price List'!$A$1:$K$104,6,0),IF(AH1485='[1]Price List'!$G$1,VLOOKUP(O1485,'[1]Price List'!$A$1:$K$104,7,0),IF(AH1485='[1]Price List'!$H$1,VLOOKUP(O1485,'[1]Price List'!$A$1:$K$104,8,0),IF(AH1485='[1]Price List'!$I$1,VLOOKUP(O1485,'[1]Price List'!$A$1:$K$104,9,0),IF(AH1485='[1]Price List'!$J$1,VLOOKUP(O1485,'[1]Price List'!$A$1:$K$104,10,0),IF(AH1485='[1]Price List'!$K$1,VLOOKUP(O1485,'[1]Price List'!$A$1:$K$104,11,0))))))))))))</f>
        <v>6000000</v>
      </c>
      <c r="Q1485" s="69">
        <v>2015</v>
      </c>
      <c r="R1485" s="69" t="s">
        <v>1455</v>
      </c>
      <c r="S1485" s="363">
        <v>42275</v>
      </c>
      <c r="T1485" s="69"/>
      <c r="U1485" s="350"/>
      <c r="V1485" s="417"/>
      <c r="W1485" s="67"/>
      <c r="X1485" s="348" t="s">
        <v>14631</v>
      </c>
      <c r="Y1485" s="142" t="s">
        <v>14632</v>
      </c>
      <c r="Z1485" s="123" t="s">
        <v>2396</v>
      </c>
      <c r="AA1485" s="69"/>
      <c r="AB1485" s="67"/>
      <c r="AC1485" s="89"/>
      <c r="AD1485" s="69"/>
      <c r="AE1485" s="69"/>
      <c r="AF1485" s="69"/>
      <c r="AG1485" s="69"/>
      <c r="AH1485" s="123" t="s">
        <v>161</v>
      </c>
      <c r="AI1485" s="89" t="s">
        <v>14634</v>
      </c>
      <c r="AJ1485" s="378">
        <v>113.71747000000001</v>
      </c>
      <c r="AK1485" s="378">
        <v>-7.8940400000000004</v>
      </c>
      <c r="AL1485" s="123"/>
      <c r="AM1485" s="123"/>
      <c r="AN1485" s="123"/>
      <c r="AO1485" s="174"/>
      <c r="AP1485" s="174"/>
      <c r="AQ1485" s="174"/>
      <c r="AR1485" s="123"/>
      <c r="AS1485" s="350"/>
      <c r="AT1485" s="350"/>
      <c r="AU1485" s="123"/>
      <c r="AV1485" s="67"/>
      <c r="AW1485" s="179"/>
      <c r="AX1485" s="84"/>
      <c r="AY1485" s="123"/>
      <c r="AZ1485" s="123"/>
      <c r="BA1485" s="174"/>
      <c r="BB1485" s="174"/>
      <c r="BC1485" s="123"/>
      <c r="BD1485" s="86">
        <f t="shared" si="21"/>
        <v>6000000</v>
      </c>
      <c r="BE1485" s="86"/>
      <c r="BF1485" s="86"/>
      <c r="BG1485" s="179"/>
      <c r="BH1485" s="67"/>
      <c r="BI1485" s="123"/>
      <c r="BJ1485" s="179"/>
      <c r="BK1485" s="351"/>
      <c r="BL1485" s="351"/>
      <c r="BM1485" s="179"/>
      <c r="BN1485" s="89"/>
      <c r="BO1485" t="s">
        <v>14645</v>
      </c>
      <c r="BQ1485" s="92">
        <f t="shared" si="22"/>
        <v>6000000</v>
      </c>
    </row>
    <row r="1486" spans="1:69" x14ac:dyDescent="0.25">
      <c r="A1486" s="97">
        <v>1483</v>
      </c>
      <c r="B1486" s="404" t="s">
        <v>14670</v>
      </c>
      <c r="C1486" s="88">
        <v>4800083168</v>
      </c>
      <c r="D1486" s="88" t="s">
        <v>2390</v>
      </c>
      <c r="E1486" s="821">
        <v>5000000</v>
      </c>
      <c r="F1486" s="97">
        <v>8</v>
      </c>
      <c r="G1486" s="97">
        <v>2014</v>
      </c>
      <c r="H1486" s="101">
        <v>41858</v>
      </c>
      <c r="I1486" s="174"/>
      <c r="J1486" s="69" t="s">
        <v>628</v>
      </c>
      <c r="K1486" s="95" t="s">
        <v>2391</v>
      </c>
      <c r="L1486" s="67" t="s">
        <v>630</v>
      </c>
      <c r="M1486" s="99" t="s">
        <v>1636</v>
      </c>
      <c r="N1486" s="97" t="s">
        <v>2392</v>
      </c>
      <c r="O1486" s="69" t="s">
        <v>98</v>
      </c>
      <c r="P1486" s="100">
        <f>(IF(AH1486='[1]Price List'!$B$1,VLOOKUP(M1486,'[1]Price List'!$A$1:$K$104,2,0),IF(AH1486='[1]Price List'!$C$1,VLOOKUP(M1486,'[1]Price List'!$A$1:$K$104,3,0),IF(AH1486='[1]Price List'!$D$1,VLOOKUP(M1486,'[1]Price List'!$A$1:$K$104,4,0),IF(AH1486='[1]Price List'!$E$1,VLOOKUP(M1486,'[1]Price List'!$A$1:$K$104,5,0),IF(AH1486='[1]Price List'!$F$1,VLOOKUP(M1486,'[1]Price List'!$A$1:$K$104,6,0),IF(AH1486='[1]Price List'!$G$1,VLOOKUP(M1486,'[1]Price List'!$A$1:$K$104,7,0),IF(AH1486='[1]Price List'!$H$1,VLOOKUP(M1486,'[1]Price List'!$A$1:$K$104,8,0),IF(AH1486='[1]Price List'!$I$1,VLOOKUP(M1486,'[1]Price List'!$A$1:$K$104,9,0),IF(AH1486='[1]Price List'!$J$1,VLOOKUP(M1486,'[1]Price List'!$A$1:$K$104,10,0),IF(AH1486='[1]Price List'!$K$1,VLOOKUP(M1486,'[1]Price List'!$A$1:$K$104,11,0))))))))))))+(IF(AH1486='[1]Price List'!$B$1,VLOOKUP(N1486,'[1]Price List'!$A$1:$K$104,2,0),IF(AH1486='[1]Price List'!$C$1,VLOOKUP(N1486,'[1]Price List'!$A$1:$K$104,3,0),IF(AH1486='[1]Price List'!$D$1,VLOOKUP(N1486,'[1]Price List'!$A$1:$K$104,4,0),IF(AH1486='[1]Price List'!$E$1,VLOOKUP(N1486,'[1]Price List'!$A$1:$K$104,5,0),IF(AH1486='[1]Price List'!$F$1,VLOOKUP(N1486,'[1]Price List'!$A$1:$K$104,6,0),IF(AH1486='[1]Price List'!$G$1,VLOOKUP(N1486,'[1]Price List'!$A$1:$K$104,7,0),IF(AH1486='[1]Price List'!$H$1,VLOOKUP(N1486,'[1]Price List'!$A$1:$K$104,8,0),IF(AH1486='[1]Price List'!$I$1,VLOOKUP(N1486,'[1]Price List'!$A$1:$K$104,9,0),IF(AH1486='[1]Price List'!$J$1,VLOOKUP(N1486,'[1]Price List'!$A$1:$K$104,10,0),IF(AH1486='[1]Price List'!$K$1,VLOOKUP(N1486,'[1]Price List'!$A$1:$K$104,11,0))))))))))))+(IF(AH1486='[1]Price List'!$B$1,VLOOKUP(O1486,'[1]Price List'!$A$1:$K$104,2,0),IF(AH1486='[1]Price List'!$C$1,VLOOKUP(O1486,'[1]Price List'!$A$1:$K$104,3,0),IF(AH1486='[1]Price List'!$D$1,VLOOKUP(O1486,'[1]Price List'!$A$1:$K$104,4,0),IF(AH1486='[1]Price List'!$E$1,VLOOKUP(O1486,'[1]Price List'!$A$1:$K$104,5,0),IF(AH1486='[1]Price List'!$F$1,VLOOKUP(O1486,'[1]Price List'!$A$1:$K$104,6,0),IF(AH1486='[1]Price List'!$G$1,VLOOKUP(O1486,'[1]Price List'!$A$1:$K$104,7,0),IF(AH1486='[1]Price List'!$H$1,VLOOKUP(O1486,'[1]Price List'!$A$1:$K$104,8,0),IF(AH1486='[1]Price List'!$I$1,VLOOKUP(O1486,'[1]Price List'!$A$1:$K$104,9,0),IF(AH1486='[1]Price List'!$J$1,VLOOKUP(O1486,'[1]Price List'!$A$1:$K$104,10,0),IF(AH1486='[1]Price List'!$K$1,VLOOKUP(O1486,'[1]Price List'!$A$1:$K$104,11,0))))))))))))</f>
        <v>5000000</v>
      </c>
      <c r="Q1486" s="69">
        <v>2015</v>
      </c>
      <c r="R1486" s="69" t="s">
        <v>1455</v>
      </c>
      <c r="S1486" s="363">
        <v>42277</v>
      </c>
      <c r="T1486" s="69"/>
      <c r="U1486" s="350"/>
      <c r="V1486" s="417"/>
      <c r="W1486" s="67" t="s">
        <v>7047</v>
      </c>
      <c r="X1486" s="69" t="s">
        <v>14667</v>
      </c>
      <c r="Y1486" s="67" t="s">
        <v>14668</v>
      </c>
      <c r="Z1486" s="123" t="s">
        <v>2396</v>
      </c>
      <c r="AA1486" s="69"/>
      <c r="AB1486" s="67"/>
      <c r="AC1486" s="89"/>
      <c r="AD1486" s="69"/>
      <c r="AE1486" s="69"/>
      <c r="AF1486" s="69"/>
      <c r="AG1486" s="69"/>
      <c r="AH1486" s="123" t="s">
        <v>477</v>
      </c>
      <c r="AI1486" s="123" t="s">
        <v>14669</v>
      </c>
      <c r="AJ1486" s="349">
        <v>106.804444</v>
      </c>
      <c r="AK1486" s="349">
        <v>-6.2288889999999997</v>
      </c>
      <c r="AL1486" s="123"/>
      <c r="AM1486" s="123"/>
      <c r="AN1486" s="123"/>
      <c r="AO1486" s="174"/>
      <c r="AP1486" s="174"/>
      <c r="AQ1486" s="174"/>
      <c r="AR1486" s="123"/>
      <c r="AS1486" s="350"/>
      <c r="AT1486" s="350"/>
      <c r="AU1486" s="123"/>
      <c r="AV1486" s="67"/>
      <c r="AW1486" s="179"/>
      <c r="AX1486" s="84"/>
      <c r="AY1486" s="123"/>
      <c r="AZ1486" s="123"/>
      <c r="BA1486" s="174"/>
      <c r="BB1486" s="174"/>
      <c r="BC1486" s="123"/>
      <c r="BD1486" s="86">
        <f t="shared" si="21"/>
        <v>5000000</v>
      </c>
      <c r="BE1486" s="86"/>
      <c r="BF1486" s="86"/>
      <c r="BG1486" s="179"/>
      <c r="BH1486" s="67"/>
      <c r="BI1486" s="123"/>
      <c r="BJ1486" s="179"/>
      <c r="BK1486" s="351"/>
      <c r="BL1486" s="351"/>
      <c r="BM1486" s="179"/>
      <c r="BN1486" s="89"/>
      <c r="BQ1486" s="92">
        <f t="shared" si="22"/>
        <v>5000000</v>
      </c>
    </row>
    <row r="1487" spans="1:69" x14ac:dyDescent="0.25">
      <c r="A1487" s="97">
        <v>1484</v>
      </c>
      <c r="B1487" s="404" t="s">
        <v>14675</v>
      </c>
      <c r="C1487" s="67"/>
      <c r="D1487" s="67"/>
      <c r="E1487" s="204"/>
      <c r="F1487" s="69"/>
      <c r="G1487" s="69"/>
      <c r="H1487" s="174"/>
      <c r="I1487" s="174"/>
      <c r="J1487" s="69" t="s">
        <v>94</v>
      </c>
      <c r="K1487" s="95" t="s">
        <v>95</v>
      </c>
      <c r="L1487" s="67" t="s">
        <v>96</v>
      </c>
      <c r="M1487" s="156" t="s">
        <v>123</v>
      </c>
      <c r="N1487" s="69" t="s">
        <v>98</v>
      </c>
      <c r="O1487" s="69" t="s">
        <v>98</v>
      </c>
      <c r="P1487" s="100">
        <f>(IF(AH1487='[1]Price List'!$B$1,VLOOKUP(M1487,'[1]Price List'!$A$1:$K$104,2,0),IF(AH1487='[1]Price List'!$C$1,VLOOKUP(M1487,'[1]Price List'!$A$1:$K$104,3,0),IF(AH1487='[1]Price List'!$D$1,VLOOKUP(M1487,'[1]Price List'!$A$1:$K$104,4,0),IF(AH1487='[1]Price List'!$E$1,VLOOKUP(M1487,'[1]Price List'!$A$1:$K$104,5,0),IF(AH1487='[1]Price List'!$F$1,VLOOKUP(M1487,'[1]Price List'!$A$1:$K$104,6,0),IF(AH1487='[1]Price List'!$G$1,VLOOKUP(M1487,'[1]Price List'!$A$1:$K$104,7,0),IF(AH1487='[1]Price List'!$H$1,VLOOKUP(M1487,'[1]Price List'!$A$1:$K$104,8,0),IF(AH1487='[1]Price List'!$I$1,VLOOKUP(M1487,'[1]Price List'!$A$1:$K$104,9,0),IF(AH1487='[1]Price List'!$J$1,VLOOKUP(M1487,'[1]Price List'!$A$1:$K$104,10,0),IF(AH1487='[1]Price List'!$K$1,VLOOKUP(M1487,'[1]Price List'!$A$1:$K$104,11,0))))))))))))+(IF(AH1487='[1]Price List'!$B$1,VLOOKUP(N1487,'[1]Price List'!$A$1:$K$104,2,0),IF(AH1487='[1]Price List'!$C$1,VLOOKUP(N1487,'[1]Price List'!$A$1:$K$104,3,0),IF(AH1487='[1]Price List'!$D$1,VLOOKUP(N1487,'[1]Price List'!$A$1:$K$104,4,0),IF(AH1487='[1]Price List'!$E$1,VLOOKUP(N1487,'[1]Price List'!$A$1:$K$104,5,0),IF(AH1487='[1]Price List'!$F$1,VLOOKUP(N1487,'[1]Price List'!$A$1:$K$104,6,0),IF(AH1487='[1]Price List'!$G$1,VLOOKUP(N1487,'[1]Price List'!$A$1:$K$104,7,0),IF(AH1487='[1]Price List'!$H$1,VLOOKUP(N1487,'[1]Price List'!$A$1:$K$104,8,0),IF(AH1487='[1]Price List'!$I$1,VLOOKUP(N1487,'[1]Price List'!$A$1:$K$104,9,0),IF(AH1487='[1]Price List'!$J$1,VLOOKUP(N1487,'[1]Price List'!$A$1:$K$104,10,0),IF(AH1487='[1]Price List'!$K$1,VLOOKUP(N1487,'[1]Price List'!$A$1:$K$104,11,0))))))))))))+(IF(AH1487='[1]Price List'!$B$1,VLOOKUP(O1487,'[1]Price List'!$A$1:$K$104,2,0),IF(AH1487='[1]Price List'!$C$1,VLOOKUP(O1487,'[1]Price List'!$A$1:$K$104,3,0),IF(AH1487='[1]Price List'!$D$1,VLOOKUP(O1487,'[1]Price List'!$A$1:$K$104,4,0),IF(AH1487='[1]Price List'!$E$1,VLOOKUP(O1487,'[1]Price List'!$A$1:$K$104,5,0),IF(AH1487='[1]Price List'!$F$1,VLOOKUP(O1487,'[1]Price List'!$A$1:$K$104,6,0),IF(AH1487='[1]Price List'!$G$1,VLOOKUP(O1487,'[1]Price List'!$A$1:$K$104,7,0),IF(AH1487='[1]Price List'!$H$1,VLOOKUP(O1487,'[1]Price List'!$A$1:$K$104,8,0),IF(AH1487='[1]Price List'!$I$1,VLOOKUP(O1487,'[1]Price List'!$A$1:$K$104,9,0),IF(AH1487='[1]Price List'!$J$1,VLOOKUP(O1487,'[1]Price List'!$A$1:$K$104,10,0),IF(AH1487='[1]Price List'!$K$1,VLOOKUP(O1487,'[1]Price List'!$A$1:$K$104,11,0))))))))))))</f>
        <v>4250000</v>
      </c>
      <c r="Q1487" s="69">
        <v>2015</v>
      </c>
      <c r="R1487" s="69" t="s">
        <v>8305</v>
      </c>
      <c r="S1487" s="363">
        <v>42278</v>
      </c>
      <c r="T1487" s="69"/>
      <c r="U1487" s="350"/>
      <c r="V1487" s="417"/>
      <c r="W1487" s="67" t="s">
        <v>3136</v>
      </c>
      <c r="X1487" s="69" t="s">
        <v>14671</v>
      </c>
      <c r="Y1487" s="67" t="s">
        <v>14672</v>
      </c>
      <c r="Z1487" s="123" t="s">
        <v>452</v>
      </c>
      <c r="AA1487" s="69" t="s">
        <v>128</v>
      </c>
      <c r="AB1487" s="67" t="s">
        <v>918</v>
      </c>
      <c r="AC1487" s="89"/>
      <c r="AD1487" s="69"/>
      <c r="AE1487" s="69"/>
      <c r="AF1487" s="69"/>
      <c r="AG1487" s="69"/>
      <c r="AH1487" s="123" t="s">
        <v>161</v>
      </c>
      <c r="AI1487" s="123" t="s">
        <v>14673</v>
      </c>
      <c r="AJ1487" s="349">
        <v>112.75557000000001</v>
      </c>
      <c r="AK1487" s="381" t="s">
        <v>14674</v>
      </c>
      <c r="AL1487" s="123"/>
      <c r="AM1487" s="123"/>
      <c r="AN1487" s="123"/>
      <c r="AO1487" s="174"/>
      <c r="AP1487" s="174"/>
      <c r="AQ1487" s="174"/>
      <c r="AR1487" s="123"/>
      <c r="AS1487" s="350"/>
      <c r="AT1487" s="350"/>
      <c r="AU1487" s="123"/>
      <c r="AV1487" s="67"/>
      <c r="AW1487" s="179"/>
      <c r="AX1487" s="84"/>
      <c r="AY1487" s="123"/>
      <c r="AZ1487" s="123"/>
      <c r="BA1487" s="174"/>
      <c r="BB1487" s="174"/>
      <c r="BC1487" s="123"/>
      <c r="BD1487" s="86">
        <f t="shared" si="21"/>
        <v>0</v>
      </c>
      <c r="BE1487" s="86"/>
      <c r="BF1487" s="86"/>
      <c r="BG1487" s="179"/>
      <c r="BH1487" s="67" t="s">
        <v>15278</v>
      </c>
      <c r="BI1487" s="123"/>
      <c r="BJ1487" s="179"/>
      <c r="BK1487" s="351"/>
      <c r="BL1487" s="351"/>
      <c r="BM1487" s="179"/>
      <c r="BN1487" s="89"/>
      <c r="BQ1487" s="92">
        <f t="shared" si="22"/>
        <v>4250000</v>
      </c>
    </row>
    <row r="1488" spans="1:69" x14ac:dyDescent="0.25">
      <c r="A1488" s="97">
        <v>1485</v>
      </c>
      <c r="B1488" s="404" t="s">
        <v>14676</v>
      </c>
      <c r="C1488" s="67">
        <v>4500074022</v>
      </c>
      <c r="D1488" s="67" t="s">
        <v>15100</v>
      </c>
      <c r="E1488" s="204">
        <v>4375000</v>
      </c>
      <c r="F1488" s="69" t="s">
        <v>8305</v>
      </c>
      <c r="G1488" s="69">
        <v>2015</v>
      </c>
      <c r="H1488" s="174">
        <v>42289</v>
      </c>
      <c r="I1488" s="174">
        <v>42297</v>
      </c>
      <c r="J1488" s="69" t="s">
        <v>94</v>
      </c>
      <c r="K1488" s="95" t="s">
        <v>95</v>
      </c>
      <c r="L1488" s="67" t="s">
        <v>96</v>
      </c>
      <c r="M1488" s="156" t="s">
        <v>123</v>
      </c>
      <c r="N1488" s="69" t="s">
        <v>98</v>
      </c>
      <c r="O1488" s="69" t="s">
        <v>98</v>
      </c>
      <c r="P1488" s="100">
        <f>(IF(AH1488='[1]Price List'!$B$1,VLOOKUP(M1488,'[1]Price List'!$A$1:$K$104,2,0),IF(AH1488='[1]Price List'!$C$1,VLOOKUP(M1488,'[1]Price List'!$A$1:$K$104,3,0),IF(AH1488='[1]Price List'!$D$1,VLOOKUP(M1488,'[1]Price List'!$A$1:$K$104,4,0),IF(AH1488='[1]Price List'!$E$1,VLOOKUP(M1488,'[1]Price List'!$A$1:$K$104,5,0),IF(AH1488='[1]Price List'!$F$1,VLOOKUP(M1488,'[1]Price List'!$A$1:$K$104,6,0),IF(AH1488='[1]Price List'!$G$1,VLOOKUP(M1488,'[1]Price List'!$A$1:$K$104,7,0),IF(AH1488='[1]Price List'!$H$1,VLOOKUP(M1488,'[1]Price List'!$A$1:$K$104,8,0),IF(AH1488='[1]Price List'!$I$1,VLOOKUP(M1488,'[1]Price List'!$A$1:$K$104,9,0),IF(AH1488='[1]Price List'!$J$1,VLOOKUP(M1488,'[1]Price List'!$A$1:$K$104,10,0),IF(AH1488='[1]Price List'!$K$1,VLOOKUP(M1488,'[1]Price List'!$A$1:$K$104,11,0))))))))))))+(IF(AH1488='[1]Price List'!$B$1,VLOOKUP(N1488,'[1]Price List'!$A$1:$K$104,2,0),IF(AH1488='[1]Price List'!$C$1,VLOOKUP(N1488,'[1]Price List'!$A$1:$K$104,3,0),IF(AH1488='[1]Price List'!$D$1,VLOOKUP(N1488,'[1]Price List'!$A$1:$K$104,4,0),IF(AH1488='[1]Price List'!$E$1,VLOOKUP(N1488,'[1]Price List'!$A$1:$K$104,5,0),IF(AH1488='[1]Price List'!$F$1,VLOOKUP(N1488,'[1]Price List'!$A$1:$K$104,6,0),IF(AH1488='[1]Price List'!$G$1,VLOOKUP(N1488,'[1]Price List'!$A$1:$K$104,7,0),IF(AH1488='[1]Price List'!$H$1,VLOOKUP(N1488,'[1]Price List'!$A$1:$K$104,8,0),IF(AH1488='[1]Price List'!$I$1,VLOOKUP(N1488,'[1]Price List'!$A$1:$K$104,9,0),IF(AH1488='[1]Price List'!$J$1,VLOOKUP(N1488,'[1]Price List'!$A$1:$K$104,10,0),IF(AH1488='[1]Price List'!$K$1,VLOOKUP(N1488,'[1]Price List'!$A$1:$K$104,11,0))))))))))))+(IF(AH1488='[1]Price List'!$B$1,VLOOKUP(O1488,'[1]Price List'!$A$1:$K$104,2,0),IF(AH1488='[1]Price List'!$C$1,VLOOKUP(O1488,'[1]Price List'!$A$1:$K$104,3,0),IF(AH1488='[1]Price List'!$D$1,VLOOKUP(O1488,'[1]Price List'!$A$1:$K$104,4,0),IF(AH1488='[1]Price List'!$E$1,VLOOKUP(O1488,'[1]Price List'!$A$1:$K$104,5,0),IF(AH1488='[1]Price List'!$F$1,VLOOKUP(O1488,'[1]Price List'!$A$1:$K$104,6,0),IF(AH1488='[1]Price List'!$G$1,VLOOKUP(O1488,'[1]Price List'!$A$1:$K$104,7,0),IF(AH1488='[1]Price List'!$H$1,VLOOKUP(O1488,'[1]Price List'!$A$1:$K$104,8,0),IF(AH1488='[1]Price List'!$I$1,VLOOKUP(O1488,'[1]Price List'!$A$1:$K$104,9,0),IF(AH1488='[1]Price List'!$J$1,VLOOKUP(O1488,'[1]Price List'!$A$1:$K$104,10,0),IF(AH1488='[1]Price List'!$K$1,VLOOKUP(O1488,'[1]Price List'!$A$1:$K$104,11,0))))))))))))</f>
        <v>4250000</v>
      </c>
      <c r="Q1488" s="69">
        <v>2015</v>
      </c>
      <c r="R1488" s="69" t="s">
        <v>8305</v>
      </c>
      <c r="S1488" s="363">
        <v>42278</v>
      </c>
      <c r="T1488" s="69"/>
      <c r="U1488" s="350"/>
      <c r="V1488" s="417"/>
      <c r="W1488" s="67" t="s">
        <v>3136</v>
      </c>
      <c r="X1488" s="69" t="s">
        <v>14677</v>
      </c>
      <c r="Y1488" s="67" t="s">
        <v>14678</v>
      </c>
      <c r="Z1488" s="123" t="s">
        <v>452</v>
      </c>
      <c r="AA1488" s="69" t="s">
        <v>128</v>
      </c>
      <c r="AB1488" s="67" t="s">
        <v>15106</v>
      </c>
      <c r="AC1488" s="89" t="s">
        <v>3361</v>
      </c>
      <c r="AD1488" s="69"/>
      <c r="AE1488" s="69"/>
      <c r="AF1488" s="69"/>
      <c r="AG1488" s="69"/>
      <c r="AH1488" s="123" t="s">
        <v>161</v>
      </c>
      <c r="AI1488" s="123" t="s">
        <v>14679</v>
      </c>
      <c r="AJ1488" s="349">
        <v>112.76472</v>
      </c>
      <c r="AK1488" s="381" t="s">
        <v>14680</v>
      </c>
      <c r="AL1488" s="123"/>
      <c r="AM1488" s="123"/>
      <c r="AN1488" s="123"/>
      <c r="AO1488" s="174"/>
      <c r="AP1488" s="174"/>
      <c r="AQ1488" s="174"/>
      <c r="AR1488" s="123"/>
      <c r="AS1488" s="350"/>
      <c r="AT1488" s="350"/>
      <c r="AU1488" s="123"/>
      <c r="AV1488" s="67"/>
      <c r="AW1488" s="179"/>
      <c r="AX1488" s="84"/>
      <c r="AY1488" s="123"/>
      <c r="AZ1488" s="123" t="s">
        <v>15101</v>
      </c>
      <c r="BA1488" s="174">
        <v>42298</v>
      </c>
      <c r="BB1488" s="174">
        <v>42303</v>
      </c>
      <c r="BC1488" s="123"/>
      <c r="BD1488" s="86">
        <f t="shared" si="21"/>
        <v>4375000</v>
      </c>
      <c r="BE1488" s="86">
        <v>0</v>
      </c>
      <c r="BF1488" s="86">
        <f>+BD1488</f>
        <v>4375000</v>
      </c>
      <c r="BG1488" s="179">
        <v>42304</v>
      </c>
      <c r="BH1488" s="67" t="s">
        <v>242</v>
      </c>
      <c r="BI1488" s="123" t="s">
        <v>15255</v>
      </c>
      <c r="BJ1488" s="179">
        <v>42304</v>
      </c>
      <c r="BK1488" s="351">
        <v>42325</v>
      </c>
      <c r="BL1488" s="351"/>
      <c r="BM1488" s="179"/>
      <c r="BN1488" s="89"/>
      <c r="BQ1488" s="92">
        <f t="shared" si="22"/>
        <v>4250000</v>
      </c>
    </row>
    <row r="1489" spans="1:69" x14ac:dyDescent="0.25">
      <c r="A1489" s="97">
        <v>1486</v>
      </c>
      <c r="B1489" s="404" t="s">
        <v>14681</v>
      </c>
      <c r="C1489" s="67">
        <v>4500074023</v>
      </c>
      <c r="D1489" s="67" t="s">
        <v>508</v>
      </c>
      <c r="E1489" s="204">
        <v>4375000</v>
      </c>
      <c r="F1489" s="69" t="s">
        <v>8305</v>
      </c>
      <c r="G1489" s="69">
        <v>2015</v>
      </c>
      <c r="H1489" s="174">
        <v>42289</v>
      </c>
      <c r="I1489" s="174">
        <v>42297</v>
      </c>
      <c r="J1489" s="69" t="s">
        <v>94</v>
      </c>
      <c r="K1489" s="95" t="s">
        <v>95</v>
      </c>
      <c r="L1489" s="67" t="s">
        <v>96</v>
      </c>
      <c r="M1489" s="156" t="s">
        <v>123</v>
      </c>
      <c r="N1489" s="69" t="s">
        <v>98</v>
      </c>
      <c r="O1489" s="69" t="s">
        <v>98</v>
      </c>
      <c r="P1489" s="100">
        <f>(IF(AH1489='[1]Price List'!$B$1,VLOOKUP(M1489,'[1]Price List'!$A$1:$K$104,2,0),IF(AH1489='[1]Price List'!$C$1,VLOOKUP(M1489,'[1]Price List'!$A$1:$K$104,3,0),IF(AH1489='[1]Price List'!$D$1,VLOOKUP(M1489,'[1]Price List'!$A$1:$K$104,4,0),IF(AH1489='[1]Price List'!$E$1,VLOOKUP(M1489,'[1]Price List'!$A$1:$K$104,5,0),IF(AH1489='[1]Price List'!$F$1,VLOOKUP(M1489,'[1]Price List'!$A$1:$K$104,6,0),IF(AH1489='[1]Price List'!$G$1,VLOOKUP(M1489,'[1]Price List'!$A$1:$K$104,7,0),IF(AH1489='[1]Price List'!$H$1,VLOOKUP(M1489,'[1]Price List'!$A$1:$K$104,8,0),IF(AH1489='[1]Price List'!$I$1,VLOOKUP(M1489,'[1]Price List'!$A$1:$K$104,9,0),IF(AH1489='[1]Price List'!$J$1,VLOOKUP(M1489,'[1]Price List'!$A$1:$K$104,10,0),IF(AH1489='[1]Price List'!$K$1,VLOOKUP(M1489,'[1]Price List'!$A$1:$K$104,11,0))))))))))))+(IF(AH1489='[1]Price List'!$B$1,VLOOKUP(N1489,'[1]Price List'!$A$1:$K$104,2,0),IF(AH1489='[1]Price List'!$C$1,VLOOKUP(N1489,'[1]Price List'!$A$1:$K$104,3,0),IF(AH1489='[1]Price List'!$D$1,VLOOKUP(N1489,'[1]Price List'!$A$1:$K$104,4,0),IF(AH1489='[1]Price List'!$E$1,VLOOKUP(N1489,'[1]Price List'!$A$1:$K$104,5,0),IF(AH1489='[1]Price List'!$F$1,VLOOKUP(N1489,'[1]Price List'!$A$1:$K$104,6,0),IF(AH1489='[1]Price List'!$G$1,VLOOKUP(N1489,'[1]Price List'!$A$1:$K$104,7,0),IF(AH1489='[1]Price List'!$H$1,VLOOKUP(N1489,'[1]Price List'!$A$1:$K$104,8,0),IF(AH1489='[1]Price List'!$I$1,VLOOKUP(N1489,'[1]Price List'!$A$1:$K$104,9,0),IF(AH1489='[1]Price List'!$J$1,VLOOKUP(N1489,'[1]Price List'!$A$1:$K$104,10,0),IF(AH1489='[1]Price List'!$K$1,VLOOKUP(N1489,'[1]Price List'!$A$1:$K$104,11,0))))))))))))+(IF(AH1489='[1]Price List'!$B$1,VLOOKUP(O1489,'[1]Price List'!$A$1:$K$104,2,0),IF(AH1489='[1]Price List'!$C$1,VLOOKUP(O1489,'[1]Price List'!$A$1:$K$104,3,0),IF(AH1489='[1]Price List'!$D$1,VLOOKUP(O1489,'[1]Price List'!$A$1:$K$104,4,0),IF(AH1489='[1]Price List'!$E$1,VLOOKUP(O1489,'[1]Price List'!$A$1:$K$104,5,0),IF(AH1489='[1]Price List'!$F$1,VLOOKUP(O1489,'[1]Price List'!$A$1:$K$104,6,0),IF(AH1489='[1]Price List'!$G$1,VLOOKUP(O1489,'[1]Price List'!$A$1:$K$104,7,0),IF(AH1489='[1]Price List'!$H$1,VLOOKUP(O1489,'[1]Price List'!$A$1:$K$104,8,0),IF(AH1489='[1]Price List'!$I$1,VLOOKUP(O1489,'[1]Price List'!$A$1:$K$104,9,0),IF(AH1489='[1]Price List'!$J$1,VLOOKUP(O1489,'[1]Price List'!$A$1:$K$104,10,0),IF(AH1489='[1]Price List'!$K$1,VLOOKUP(O1489,'[1]Price List'!$A$1:$K$104,11,0))))))))))))</f>
        <v>4250000</v>
      </c>
      <c r="Q1489" s="69">
        <v>2015</v>
      </c>
      <c r="R1489" s="69" t="s">
        <v>8305</v>
      </c>
      <c r="S1489" s="363">
        <v>42278</v>
      </c>
      <c r="T1489" s="69"/>
      <c r="U1489" s="350"/>
      <c r="V1489" s="417"/>
      <c r="W1489" s="67" t="s">
        <v>3136</v>
      </c>
      <c r="X1489" s="69" t="s">
        <v>7321</v>
      </c>
      <c r="Y1489" s="67" t="s">
        <v>7322</v>
      </c>
      <c r="Z1489" s="123" t="s">
        <v>452</v>
      </c>
      <c r="AA1489" s="69" t="s">
        <v>128</v>
      </c>
      <c r="AB1489" s="67" t="s">
        <v>1715</v>
      </c>
      <c r="AC1489" s="89" t="s">
        <v>6976</v>
      </c>
      <c r="AD1489" s="69"/>
      <c r="AE1489" s="69"/>
      <c r="AF1489" s="69"/>
      <c r="AG1489" s="69"/>
      <c r="AH1489" s="123" t="s">
        <v>161</v>
      </c>
      <c r="AI1489" s="123" t="s">
        <v>7323</v>
      </c>
      <c r="AJ1489" s="349">
        <v>112.76167</v>
      </c>
      <c r="AK1489" s="381" t="s">
        <v>7324</v>
      </c>
      <c r="AL1489" s="123"/>
      <c r="AM1489" s="123"/>
      <c r="AN1489" s="123"/>
      <c r="AO1489" s="174"/>
      <c r="AP1489" s="174"/>
      <c r="AQ1489" s="174"/>
      <c r="AR1489" s="123"/>
      <c r="AS1489" s="350"/>
      <c r="AT1489" s="350"/>
      <c r="AU1489" s="123"/>
      <c r="AV1489" s="67"/>
      <c r="AW1489" s="179"/>
      <c r="AX1489" s="84"/>
      <c r="AY1489" s="123"/>
      <c r="AZ1489" s="123" t="s">
        <v>15102</v>
      </c>
      <c r="BA1489" s="174">
        <v>42298</v>
      </c>
      <c r="BB1489" s="174">
        <v>42303</v>
      </c>
      <c r="BC1489" s="123"/>
      <c r="BD1489" s="86">
        <f t="shared" si="21"/>
        <v>4375000</v>
      </c>
      <c r="BE1489" s="86">
        <v>0</v>
      </c>
      <c r="BF1489" s="86">
        <f>+BD1489</f>
        <v>4375000</v>
      </c>
      <c r="BG1489" s="179">
        <v>42304</v>
      </c>
      <c r="BH1489" s="67" t="s">
        <v>242</v>
      </c>
      <c r="BI1489" s="123" t="s">
        <v>15256</v>
      </c>
      <c r="BJ1489" s="179">
        <v>42304</v>
      </c>
      <c r="BK1489" s="351">
        <v>42325</v>
      </c>
      <c r="BL1489" s="351"/>
      <c r="BM1489" s="179"/>
      <c r="BN1489" s="89"/>
      <c r="BQ1489" s="92">
        <f t="shared" si="22"/>
        <v>4250000</v>
      </c>
    </row>
    <row r="1490" spans="1:69" x14ac:dyDescent="0.25">
      <c r="A1490" s="97">
        <v>1487</v>
      </c>
      <c r="B1490" s="404" t="s">
        <v>14688</v>
      </c>
      <c r="C1490" s="67"/>
      <c r="D1490" s="67"/>
      <c r="E1490" s="204"/>
      <c r="F1490" s="69"/>
      <c r="G1490" s="69"/>
      <c r="H1490" s="174"/>
      <c r="I1490" s="174"/>
      <c r="J1490" s="97" t="s">
        <v>4375</v>
      </c>
      <c r="K1490" s="95"/>
      <c r="L1490" s="88" t="s">
        <v>4377</v>
      </c>
      <c r="M1490" s="99" t="s">
        <v>5361</v>
      </c>
      <c r="N1490" s="97" t="s">
        <v>98</v>
      </c>
      <c r="O1490" s="69" t="s">
        <v>98</v>
      </c>
      <c r="P1490" s="100" t="e">
        <f>(IF(AH1490='[1]Price List'!$B$1,VLOOKUP(M1490,'[1]Price List'!$A$1:$K$104,2,0),IF(AH1490='[1]Price List'!$C$1,VLOOKUP(M1490,'[1]Price List'!$A$1:$K$104,3,0),IF(AH1490='[1]Price List'!$D$1,VLOOKUP(M1490,'[1]Price List'!$A$1:$K$104,4,0),IF(AH1490='[1]Price List'!$E$1,VLOOKUP(M1490,'[1]Price List'!$A$1:$K$104,5,0),IF(AH1490='[1]Price List'!$F$1,VLOOKUP(M1490,'[1]Price List'!$A$1:$K$104,6,0),IF(AH1490='[1]Price List'!$G$1,VLOOKUP(M1490,'[1]Price List'!$A$1:$K$104,7,0),IF(AH1490='[1]Price List'!$H$1,VLOOKUP(M1490,'[1]Price List'!$A$1:$K$104,8,0),IF(AH1490='[1]Price List'!$I$1,VLOOKUP(M1490,'[1]Price List'!$A$1:$K$104,9,0),IF(AH1490='[1]Price List'!$J$1,VLOOKUP(M1490,'[1]Price List'!$A$1:$K$104,10,0),IF(AH1490='[1]Price List'!$K$1,VLOOKUP(M1490,'[1]Price List'!$A$1:$K$104,11,0))))))))))))+(IF(AH1490='[1]Price List'!$B$1,VLOOKUP(N1490,'[1]Price List'!$A$1:$K$104,2,0),IF(AH1490='[1]Price List'!$C$1,VLOOKUP(N1490,'[1]Price List'!$A$1:$K$104,3,0),IF(AH1490='[1]Price List'!$D$1,VLOOKUP(N1490,'[1]Price List'!$A$1:$K$104,4,0),IF(AH1490='[1]Price List'!$E$1,VLOOKUP(N1490,'[1]Price List'!$A$1:$K$104,5,0),IF(AH1490='[1]Price List'!$F$1,VLOOKUP(N1490,'[1]Price List'!$A$1:$K$104,6,0),IF(AH1490='[1]Price List'!$G$1,VLOOKUP(N1490,'[1]Price List'!$A$1:$K$104,7,0),IF(AH1490='[1]Price List'!$H$1,VLOOKUP(N1490,'[1]Price List'!$A$1:$K$104,8,0),IF(AH1490='[1]Price List'!$I$1,VLOOKUP(N1490,'[1]Price List'!$A$1:$K$104,9,0),IF(AH1490='[1]Price List'!$J$1,VLOOKUP(N1490,'[1]Price List'!$A$1:$K$104,10,0),IF(AH1490='[1]Price List'!$K$1,VLOOKUP(N1490,'[1]Price List'!$A$1:$K$104,11,0))))))))))))+(IF(AH1490='[1]Price List'!$B$1,VLOOKUP(O1490,'[1]Price List'!$A$1:$K$104,2,0),IF(AH1490='[1]Price List'!$C$1,VLOOKUP(O1490,'[1]Price List'!$A$1:$K$104,3,0),IF(AH1490='[1]Price List'!$D$1,VLOOKUP(O1490,'[1]Price List'!$A$1:$K$104,4,0),IF(AH1490='[1]Price List'!$E$1,VLOOKUP(O1490,'[1]Price List'!$A$1:$K$104,5,0),IF(AH1490='[1]Price List'!$F$1,VLOOKUP(O1490,'[1]Price List'!$A$1:$K$104,6,0),IF(AH1490='[1]Price List'!$G$1,VLOOKUP(O1490,'[1]Price List'!$A$1:$K$104,7,0),IF(AH1490='[1]Price List'!$H$1,VLOOKUP(O1490,'[1]Price List'!$A$1:$K$104,8,0),IF(AH1490='[1]Price List'!$I$1,VLOOKUP(O1490,'[1]Price List'!$A$1:$K$104,9,0),IF(AH1490='[1]Price List'!$J$1,VLOOKUP(O1490,'[1]Price List'!$A$1:$K$104,10,0),IF(AH1490='[1]Price List'!$K$1,VLOOKUP(O1490,'[1]Price List'!$A$1:$K$104,11,0))))))))))))</f>
        <v>#N/A</v>
      </c>
      <c r="Q1490" s="69">
        <v>2015</v>
      </c>
      <c r="R1490" s="69" t="s">
        <v>8305</v>
      </c>
      <c r="S1490" s="363">
        <v>42278</v>
      </c>
      <c r="T1490" s="69"/>
      <c r="U1490" s="350"/>
      <c r="V1490" s="417"/>
      <c r="W1490" s="67" t="s">
        <v>5829</v>
      </c>
      <c r="X1490" s="69" t="s">
        <v>14682</v>
      </c>
      <c r="Y1490" s="67" t="s">
        <v>14685</v>
      </c>
      <c r="Z1490" s="123" t="s">
        <v>6000</v>
      </c>
      <c r="AA1490" s="69"/>
      <c r="AB1490" s="67"/>
      <c r="AC1490" s="89"/>
      <c r="AD1490" s="69"/>
      <c r="AE1490" s="69"/>
      <c r="AF1490" s="69"/>
      <c r="AG1490" s="69"/>
      <c r="AH1490" s="123" t="s">
        <v>108</v>
      </c>
      <c r="AI1490" s="123"/>
      <c r="AJ1490" s="349"/>
      <c r="AK1490" s="349"/>
      <c r="AL1490" s="123"/>
      <c r="AM1490" s="123"/>
      <c r="AN1490" s="123"/>
      <c r="AO1490" s="174"/>
      <c r="AP1490" s="174"/>
      <c r="AQ1490" s="174"/>
      <c r="AR1490" s="123"/>
      <c r="AS1490" s="350"/>
      <c r="AT1490" s="350"/>
      <c r="AU1490" s="123"/>
      <c r="AV1490" s="67"/>
      <c r="AW1490" s="179"/>
      <c r="AX1490" s="84"/>
      <c r="AY1490" s="123"/>
      <c r="AZ1490" s="123"/>
      <c r="BA1490" s="174"/>
      <c r="BB1490" s="174"/>
      <c r="BC1490" s="123"/>
      <c r="BD1490" s="86">
        <f t="shared" si="21"/>
        <v>0</v>
      </c>
      <c r="BE1490" s="86"/>
      <c r="BF1490" s="86"/>
      <c r="BG1490" s="179"/>
      <c r="BH1490" s="67"/>
      <c r="BI1490" s="123"/>
      <c r="BJ1490" s="179"/>
      <c r="BK1490" s="351"/>
      <c r="BL1490" s="351"/>
      <c r="BM1490" s="179"/>
      <c r="BN1490" s="89"/>
      <c r="BQ1490" s="331">
        <v>7250000</v>
      </c>
    </row>
    <row r="1491" spans="1:69" x14ac:dyDescent="0.25">
      <c r="A1491" s="97">
        <v>1488</v>
      </c>
      <c r="B1491" s="404" t="s">
        <v>14689</v>
      </c>
      <c r="C1491" s="67"/>
      <c r="D1491" s="67"/>
      <c r="E1491" s="204"/>
      <c r="F1491" s="69"/>
      <c r="G1491" s="69"/>
      <c r="H1491" s="174"/>
      <c r="I1491" s="174"/>
      <c r="J1491" s="97" t="s">
        <v>4375</v>
      </c>
      <c r="K1491" s="95"/>
      <c r="L1491" s="88" t="s">
        <v>4377</v>
      </c>
      <c r="M1491" s="99" t="s">
        <v>5361</v>
      </c>
      <c r="N1491" s="97" t="s">
        <v>98</v>
      </c>
      <c r="O1491" s="69" t="s">
        <v>98</v>
      </c>
      <c r="P1491" s="100" t="e">
        <f>(IF(AH1491='[1]Price List'!$B$1,VLOOKUP(M1491,'[1]Price List'!$A$1:$K$104,2,0),IF(AH1491='[1]Price List'!$C$1,VLOOKUP(M1491,'[1]Price List'!$A$1:$K$104,3,0),IF(AH1491='[1]Price List'!$D$1,VLOOKUP(M1491,'[1]Price List'!$A$1:$K$104,4,0),IF(AH1491='[1]Price List'!$E$1,VLOOKUP(M1491,'[1]Price List'!$A$1:$K$104,5,0),IF(AH1491='[1]Price List'!$F$1,VLOOKUP(M1491,'[1]Price List'!$A$1:$K$104,6,0),IF(AH1491='[1]Price List'!$G$1,VLOOKUP(M1491,'[1]Price List'!$A$1:$K$104,7,0),IF(AH1491='[1]Price List'!$H$1,VLOOKUP(M1491,'[1]Price List'!$A$1:$K$104,8,0),IF(AH1491='[1]Price List'!$I$1,VLOOKUP(M1491,'[1]Price List'!$A$1:$K$104,9,0),IF(AH1491='[1]Price List'!$J$1,VLOOKUP(M1491,'[1]Price List'!$A$1:$K$104,10,0),IF(AH1491='[1]Price List'!$K$1,VLOOKUP(M1491,'[1]Price List'!$A$1:$K$104,11,0))))))))))))+(IF(AH1491='[1]Price List'!$B$1,VLOOKUP(N1491,'[1]Price List'!$A$1:$K$104,2,0),IF(AH1491='[1]Price List'!$C$1,VLOOKUP(N1491,'[1]Price List'!$A$1:$K$104,3,0),IF(AH1491='[1]Price List'!$D$1,VLOOKUP(N1491,'[1]Price List'!$A$1:$K$104,4,0),IF(AH1491='[1]Price List'!$E$1,VLOOKUP(N1491,'[1]Price List'!$A$1:$K$104,5,0),IF(AH1491='[1]Price List'!$F$1,VLOOKUP(N1491,'[1]Price List'!$A$1:$K$104,6,0),IF(AH1491='[1]Price List'!$G$1,VLOOKUP(N1491,'[1]Price List'!$A$1:$K$104,7,0),IF(AH1491='[1]Price List'!$H$1,VLOOKUP(N1491,'[1]Price List'!$A$1:$K$104,8,0),IF(AH1491='[1]Price List'!$I$1,VLOOKUP(N1491,'[1]Price List'!$A$1:$K$104,9,0),IF(AH1491='[1]Price List'!$J$1,VLOOKUP(N1491,'[1]Price List'!$A$1:$K$104,10,0),IF(AH1491='[1]Price List'!$K$1,VLOOKUP(N1491,'[1]Price List'!$A$1:$K$104,11,0))))))))))))+(IF(AH1491='[1]Price List'!$B$1,VLOOKUP(O1491,'[1]Price List'!$A$1:$K$104,2,0),IF(AH1491='[1]Price List'!$C$1,VLOOKUP(O1491,'[1]Price List'!$A$1:$K$104,3,0),IF(AH1491='[1]Price List'!$D$1,VLOOKUP(O1491,'[1]Price List'!$A$1:$K$104,4,0),IF(AH1491='[1]Price List'!$E$1,VLOOKUP(O1491,'[1]Price List'!$A$1:$K$104,5,0),IF(AH1491='[1]Price List'!$F$1,VLOOKUP(O1491,'[1]Price List'!$A$1:$K$104,6,0),IF(AH1491='[1]Price List'!$G$1,VLOOKUP(O1491,'[1]Price List'!$A$1:$K$104,7,0),IF(AH1491='[1]Price List'!$H$1,VLOOKUP(O1491,'[1]Price List'!$A$1:$K$104,8,0),IF(AH1491='[1]Price List'!$I$1,VLOOKUP(O1491,'[1]Price List'!$A$1:$K$104,9,0),IF(AH1491='[1]Price List'!$J$1,VLOOKUP(O1491,'[1]Price List'!$A$1:$K$104,10,0),IF(AH1491='[1]Price List'!$K$1,VLOOKUP(O1491,'[1]Price List'!$A$1:$K$104,11,0))))))))))))</f>
        <v>#N/A</v>
      </c>
      <c r="Q1491" s="69">
        <v>2015</v>
      </c>
      <c r="R1491" s="69" t="s">
        <v>8305</v>
      </c>
      <c r="S1491" s="363">
        <v>42278</v>
      </c>
      <c r="T1491" s="69"/>
      <c r="U1491" s="350"/>
      <c r="V1491" s="417"/>
      <c r="W1491" s="67" t="s">
        <v>5829</v>
      </c>
      <c r="X1491" s="69" t="s">
        <v>14683</v>
      </c>
      <c r="Y1491" s="67" t="s">
        <v>14686</v>
      </c>
      <c r="Z1491" s="123" t="s">
        <v>6000</v>
      </c>
      <c r="AA1491" s="69"/>
      <c r="AB1491" s="67"/>
      <c r="AC1491" s="89"/>
      <c r="AD1491" s="69"/>
      <c r="AE1491" s="69"/>
      <c r="AF1491" s="69"/>
      <c r="AG1491" s="69"/>
      <c r="AH1491" s="123" t="s">
        <v>108</v>
      </c>
      <c r="AI1491" s="123"/>
      <c r="AJ1491" s="349"/>
      <c r="AK1491" s="349"/>
      <c r="AL1491" s="123"/>
      <c r="AM1491" s="123"/>
      <c r="AN1491" s="123"/>
      <c r="AO1491" s="174"/>
      <c r="AP1491" s="174"/>
      <c r="AQ1491" s="174"/>
      <c r="AR1491" s="123"/>
      <c r="AS1491" s="350"/>
      <c r="AT1491" s="350"/>
      <c r="AU1491" s="123"/>
      <c r="AV1491" s="67"/>
      <c r="AW1491" s="179"/>
      <c r="AX1491" s="84"/>
      <c r="AY1491" s="123"/>
      <c r="AZ1491" s="123"/>
      <c r="BA1491" s="174"/>
      <c r="BB1491" s="174"/>
      <c r="BC1491" s="123"/>
      <c r="BD1491" s="86">
        <f t="shared" si="21"/>
        <v>0</v>
      </c>
      <c r="BE1491" s="86"/>
      <c r="BF1491" s="86"/>
      <c r="BG1491" s="179"/>
      <c r="BH1491" s="67"/>
      <c r="BI1491" s="123"/>
      <c r="BJ1491" s="179"/>
      <c r="BK1491" s="351"/>
      <c r="BL1491" s="351"/>
      <c r="BM1491" s="179"/>
      <c r="BN1491" s="89"/>
      <c r="BQ1491" s="331">
        <v>7250000</v>
      </c>
    </row>
    <row r="1492" spans="1:69" x14ac:dyDescent="0.25">
      <c r="A1492" s="97">
        <v>1489</v>
      </c>
      <c r="B1492" s="404" t="s">
        <v>14690</v>
      </c>
      <c r="C1492" s="67"/>
      <c r="D1492" s="67"/>
      <c r="E1492" s="204"/>
      <c r="F1492" s="69"/>
      <c r="G1492" s="69"/>
      <c r="H1492" s="174"/>
      <c r="I1492" s="174"/>
      <c r="J1492" s="97" t="s">
        <v>4375</v>
      </c>
      <c r="K1492" s="95"/>
      <c r="L1492" s="88" t="s">
        <v>4377</v>
      </c>
      <c r="M1492" s="99" t="s">
        <v>5361</v>
      </c>
      <c r="N1492" s="97" t="s">
        <v>98</v>
      </c>
      <c r="O1492" s="69" t="s">
        <v>98</v>
      </c>
      <c r="P1492" s="100" t="e">
        <f>(IF(AH1492='[1]Price List'!$B$1,VLOOKUP(M1492,'[1]Price List'!$A$1:$K$104,2,0),IF(AH1492='[1]Price List'!$C$1,VLOOKUP(M1492,'[1]Price List'!$A$1:$K$104,3,0),IF(AH1492='[1]Price List'!$D$1,VLOOKUP(M1492,'[1]Price List'!$A$1:$K$104,4,0),IF(AH1492='[1]Price List'!$E$1,VLOOKUP(M1492,'[1]Price List'!$A$1:$K$104,5,0),IF(AH1492='[1]Price List'!$F$1,VLOOKUP(M1492,'[1]Price List'!$A$1:$K$104,6,0),IF(AH1492='[1]Price List'!$G$1,VLOOKUP(M1492,'[1]Price List'!$A$1:$K$104,7,0),IF(AH1492='[1]Price List'!$H$1,VLOOKUP(M1492,'[1]Price List'!$A$1:$K$104,8,0),IF(AH1492='[1]Price List'!$I$1,VLOOKUP(M1492,'[1]Price List'!$A$1:$K$104,9,0),IF(AH1492='[1]Price List'!$J$1,VLOOKUP(M1492,'[1]Price List'!$A$1:$K$104,10,0),IF(AH1492='[1]Price List'!$K$1,VLOOKUP(M1492,'[1]Price List'!$A$1:$K$104,11,0))))))))))))+(IF(AH1492='[1]Price List'!$B$1,VLOOKUP(N1492,'[1]Price List'!$A$1:$K$104,2,0),IF(AH1492='[1]Price List'!$C$1,VLOOKUP(N1492,'[1]Price List'!$A$1:$K$104,3,0),IF(AH1492='[1]Price List'!$D$1,VLOOKUP(N1492,'[1]Price List'!$A$1:$K$104,4,0),IF(AH1492='[1]Price List'!$E$1,VLOOKUP(N1492,'[1]Price List'!$A$1:$K$104,5,0),IF(AH1492='[1]Price List'!$F$1,VLOOKUP(N1492,'[1]Price List'!$A$1:$K$104,6,0),IF(AH1492='[1]Price List'!$G$1,VLOOKUP(N1492,'[1]Price List'!$A$1:$K$104,7,0),IF(AH1492='[1]Price List'!$H$1,VLOOKUP(N1492,'[1]Price List'!$A$1:$K$104,8,0),IF(AH1492='[1]Price List'!$I$1,VLOOKUP(N1492,'[1]Price List'!$A$1:$K$104,9,0),IF(AH1492='[1]Price List'!$J$1,VLOOKUP(N1492,'[1]Price List'!$A$1:$K$104,10,0),IF(AH1492='[1]Price List'!$K$1,VLOOKUP(N1492,'[1]Price List'!$A$1:$K$104,11,0))))))))))))+(IF(AH1492='[1]Price List'!$B$1,VLOOKUP(O1492,'[1]Price List'!$A$1:$K$104,2,0),IF(AH1492='[1]Price List'!$C$1,VLOOKUP(O1492,'[1]Price List'!$A$1:$K$104,3,0),IF(AH1492='[1]Price List'!$D$1,VLOOKUP(O1492,'[1]Price List'!$A$1:$K$104,4,0),IF(AH1492='[1]Price List'!$E$1,VLOOKUP(O1492,'[1]Price List'!$A$1:$K$104,5,0),IF(AH1492='[1]Price List'!$F$1,VLOOKUP(O1492,'[1]Price List'!$A$1:$K$104,6,0),IF(AH1492='[1]Price List'!$G$1,VLOOKUP(O1492,'[1]Price List'!$A$1:$K$104,7,0),IF(AH1492='[1]Price List'!$H$1,VLOOKUP(O1492,'[1]Price List'!$A$1:$K$104,8,0),IF(AH1492='[1]Price List'!$I$1,VLOOKUP(O1492,'[1]Price List'!$A$1:$K$104,9,0),IF(AH1492='[1]Price List'!$J$1,VLOOKUP(O1492,'[1]Price List'!$A$1:$K$104,10,0),IF(AH1492='[1]Price List'!$K$1,VLOOKUP(O1492,'[1]Price List'!$A$1:$K$104,11,0))))))))))))</f>
        <v>#N/A</v>
      </c>
      <c r="Q1492" s="69">
        <v>2015</v>
      </c>
      <c r="R1492" s="69" t="s">
        <v>8305</v>
      </c>
      <c r="S1492" s="363">
        <v>42278</v>
      </c>
      <c r="T1492" s="69"/>
      <c r="U1492" s="350"/>
      <c r="V1492" s="417"/>
      <c r="W1492" s="67" t="s">
        <v>5829</v>
      </c>
      <c r="X1492" s="69" t="s">
        <v>14684</v>
      </c>
      <c r="Y1492" s="67" t="s">
        <v>14687</v>
      </c>
      <c r="Z1492" s="123" t="s">
        <v>6000</v>
      </c>
      <c r="AA1492" s="69"/>
      <c r="AB1492" s="67"/>
      <c r="AC1492" s="89"/>
      <c r="AD1492" s="69"/>
      <c r="AE1492" s="69"/>
      <c r="AF1492" s="69"/>
      <c r="AG1492" s="69"/>
      <c r="AH1492" s="123" t="s">
        <v>108</v>
      </c>
      <c r="AI1492" s="123"/>
      <c r="AJ1492" s="349"/>
      <c r="AK1492" s="349"/>
      <c r="AL1492" s="123"/>
      <c r="AM1492" s="123"/>
      <c r="AN1492" s="123"/>
      <c r="AO1492" s="174"/>
      <c r="AP1492" s="174"/>
      <c r="AQ1492" s="174"/>
      <c r="AR1492" s="123"/>
      <c r="AS1492" s="350"/>
      <c r="AT1492" s="350"/>
      <c r="AU1492" s="123"/>
      <c r="AV1492" s="67"/>
      <c r="AW1492" s="179"/>
      <c r="AX1492" s="84"/>
      <c r="AY1492" s="123"/>
      <c r="AZ1492" s="123"/>
      <c r="BA1492" s="174"/>
      <c r="BB1492" s="174"/>
      <c r="BC1492" s="123"/>
      <c r="BD1492" s="86">
        <f t="shared" si="21"/>
        <v>0</v>
      </c>
      <c r="BE1492" s="86"/>
      <c r="BF1492" s="86"/>
      <c r="BG1492" s="179"/>
      <c r="BH1492" s="67"/>
      <c r="BI1492" s="123"/>
      <c r="BJ1492" s="179"/>
      <c r="BK1492" s="351"/>
      <c r="BL1492" s="351"/>
      <c r="BM1492" s="179"/>
      <c r="BN1492" s="89"/>
      <c r="BQ1492" s="331">
        <v>7250000</v>
      </c>
    </row>
    <row r="1493" spans="1:69" x14ac:dyDescent="0.25">
      <c r="A1493" s="97">
        <v>1490</v>
      </c>
      <c r="B1493" s="404" t="s">
        <v>14695</v>
      </c>
      <c r="C1493" s="67">
        <v>4500074008</v>
      </c>
      <c r="D1493" s="67" t="s">
        <v>896</v>
      </c>
      <c r="E1493" s="204">
        <v>6000000</v>
      </c>
      <c r="F1493" s="69" t="s">
        <v>8305</v>
      </c>
      <c r="G1493" s="69">
        <v>2015</v>
      </c>
      <c r="H1493" s="174">
        <v>42289</v>
      </c>
      <c r="I1493" s="174">
        <v>42297</v>
      </c>
      <c r="J1493" s="97" t="s">
        <v>94</v>
      </c>
      <c r="K1493" s="95" t="s">
        <v>95</v>
      </c>
      <c r="L1493" s="88" t="s">
        <v>96</v>
      </c>
      <c r="M1493" s="99" t="s">
        <v>377</v>
      </c>
      <c r="N1493" s="97" t="s">
        <v>98</v>
      </c>
      <c r="O1493" s="97" t="s">
        <v>98</v>
      </c>
      <c r="P1493" s="100">
        <f>(IF(AH1493='[1]Price List'!$B$1,VLOOKUP(M1493,'[1]Price List'!$A$1:$K$104,2,0),IF(AH1493='[1]Price List'!$C$1,VLOOKUP(M1493,'[1]Price List'!$A$1:$K$104,3,0),IF(AH1493='[1]Price List'!$D$1,VLOOKUP(M1493,'[1]Price List'!$A$1:$K$104,4,0),IF(AH1493='[1]Price List'!$E$1,VLOOKUP(M1493,'[1]Price List'!$A$1:$K$104,5,0),IF(AH1493='[1]Price List'!$F$1,VLOOKUP(M1493,'[1]Price List'!$A$1:$K$104,6,0),IF(AH1493='[1]Price List'!$G$1,VLOOKUP(M1493,'[1]Price List'!$A$1:$K$104,7,0),IF(AH1493='[1]Price List'!$H$1,VLOOKUP(M1493,'[1]Price List'!$A$1:$K$104,8,0),IF(AH1493='[1]Price List'!$I$1,VLOOKUP(M1493,'[1]Price List'!$A$1:$K$104,9,0),IF(AH1493='[1]Price List'!$J$1,VLOOKUP(M1493,'[1]Price List'!$A$1:$K$104,10,0),IF(AH1493='[1]Price List'!$K$1,VLOOKUP(M1493,'[1]Price List'!$A$1:$K$104,11,0))))))))))))+(IF(AH1493='[1]Price List'!$B$1,VLOOKUP(N1493,'[1]Price List'!$A$1:$K$104,2,0),IF(AH1493='[1]Price List'!$C$1,VLOOKUP(N1493,'[1]Price List'!$A$1:$K$104,3,0),IF(AH1493='[1]Price List'!$D$1,VLOOKUP(N1493,'[1]Price List'!$A$1:$K$104,4,0),IF(AH1493='[1]Price List'!$E$1,VLOOKUP(N1493,'[1]Price List'!$A$1:$K$104,5,0),IF(AH1493='[1]Price List'!$F$1,VLOOKUP(N1493,'[1]Price List'!$A$1:$K$104,6,0),IF(AH1493='[1]Price List'!$G$1,VLOOKUP(N1493,'[1]Price List'!$A$1:$K$104,7,0),IF(AH1493='[1]Price List'!$H$1,VLOOKUP(N1493,'[1]Price List'!$A$1:$K$104,8,0),IF(AH1493='[1]Price List'!$I$1,VLOOKUP(N1493,'[1]Price List'!$A$1:$K$104,9,0),IF(AH1493='[1]Price List'!$J$1,VLOOKUP(N1493,'[1]Price List'!$A$1:$K$104,10,0),IF(AH1493='[1]Price List'!$K$1,VLOOKUP(N1493,'[1]Price List'!$A$1:$K$104,11,0))))))))))))+(IF(AH1493='[1]Price List'!$B$1,VLOOKUP(O1493,'[1]Price List'!$A$1:$K$104,2,0),IF(AH1493='[1]Price List'!$C$1,VLOOKUP(O1493,'[1]Price List'!$A$1:$K$104,3,0),IF(AH1493='[1]Price List'!$D$1,VLOOKUP(O1493,'[1]Price List'!$A$1:$K$104,4,0),IF(AH1493='[1]Price List'!$E$1,VLOOKUP(O1493,'[1]Price List'!$A$1:$K$104,5,0),IF(AH1493='[1]Price List'!$F$1,VLOOKUP(O1493,'[1]Price List'!$A$1:$K$104,6,0),IF(AH1493='[1]Price List'!$G$1,VLOOKUP(O1493,'[1]Price List'!$A$1:$K$104,7,0),IF(AH1493='[1]Price List'!$H$1,VLOOKUP(O1493,'[1]Price List'!$A$1:$K$104,8,0),IF(AH1493='[1]Price List'!$I$1,VLOOKUP(O1493,'[1]Price List'!$A$1:$K$104,9,0),IF(AH1493='[1]Price List'!$J$1,VLOOKUP(O1493,'[1]Price List'!$A$1:$K$104,10,0),IF(AH1493='[1]Price List'!$K$1,VLOOKUP(O1493,'[1]Price List'!$A$1:$K$104,11,0))))))))))))</f>
        <v>6000000</v>
      </c>
      <c r="Q1493" s="69">
        <v>2015</v>
      </c>
      <c r="R1493" s="69" t="s">
        <v>8305</v>
      </c>
      <c r="S1493" s="363">
        <v>42278</v>
      </c>
      <c r="T1493" s="69"/>
      <c r="U1493" s="350"/>
      <c r="V1493" s="417"/>
      <c r="W1493" s="67" t="s">
        <v>3136</v>
      </c>
      <c r="X1493" s="69" t="s">
        <v>14692</v>
      </c>
      <c r="Y1493" s="67" t="s">
        <v>14693</v>
      </c>
      <c r="Z1493" s="123" t="s">
        <v>1877</v>
      </c>
      <c r="AA1493" s="69" t="s">
        <v>128</v>
      </c>
      <c r="AB1493" s="67" t="s">
        <v>10676</v>
      </c>
      <c r="AC1493" s="89" t="s">
        <v>3361</v>
      </c>
      <c r="AD1493" s="69"/>
      <c r="AE1493" s="69"/>
      <c r="AF1493" s="69"/>
      <c r="AG1493" s="69"/>
      <c r="AH1493" s="123" t="s">
        <v>889</v>
      </c>
      <c r="AI1493" s="123" t="s">
        <v>14694</v>
      </c>
      <c r="AJ1493" s="349">
        <v>110.59699000000001</v>
      </c>
      <c r="AK1493" s="349">
        <v>0.12153</v>
      </c>
      <c r="AL1493" s="123"/>
      <c r="AM1493" s="123"/>
      <c r="AN1493" s="123"/>
      <c r="AO1493" s="174"/>
      <c r="AP1493" s="174"/>
      <c r="AQ1493" s="174"/>
      <c r="AR1493" s="123"/>
      <c r="AS1493" s="350"/>
      <c r="AT1493" s="350"/>
      <c r="AU1493" s="123"/>
      <c r="AV1493" s="67"/>
      <c r="AW1493" s="179"/>
      <c r="AX1493" s="84"/>
      <c r="AY1493" s="123"/>
      <c r="AZ1493" s="123" t="s">
        <v>15103</v>
      </c>
      <c r="BA1493" s="174">
        <v>42298</v>
      </c>
      <c r="BB1493" s="174">
        <v>42303</v>
      </c>
      <c r="BC1493" s="123"/>
      <c r="BD1493" s="86">
        <f t="shared" si="21"/>
        <v>6000000</v>
      </c>
      <c r="BE1493" s="86">
        <v>0</v>
      </c>
      <c r="BF1493" s="86">
        <f>+BD1493</f>
        <v>6000000</v>
      </c>
      <c r="BG1493" s="179">
        <v>42304</v>
      </c>
      <c r="BH1493" s="67" t="s">
        <v>242</v>
      </c>
      <c r="BI1493" s="123" t="s">
        <v>15257</v>
      </c>
      <c r="BJ1493" s="179">
        <v>42304</v>
      </c>
      <c r="BK1493" s="351">
        <v>42325</v>
      </c>
      <c r="BL1493" s="351"/>
      <c r="BM1493" s="179"/>
      <c r="BN1493" s="89"/>
      <c r="BQ1493" s="92">
        <f>P1493</f>
        <v>6000000</v>
      </c>
    </row>
    <row r="1494" spans="1:69" x14ac:dyDescent="0.25">
      <c r="A1494" s="97">
        <v>1491</v>
      </c>
      <c r="B1494" s="404" t="s">
        <v>14735</v>
      </c>
      <c r="C1494" s="67">
        <v>4500074024</v>
      </c>
      <c r="D1494" s="67" t="s">
        <v>508</v>
      </c>
      <c r="E1494" s="204">
        <v>4375000</v>
      </c>
      <c r="F1494" s="69" t="s">
        <v>8305</v>
      </c>
      <c r="G1494" s="69">
        <v>2015</v>
      </c>
      <c r="H1494" s="174">
        <v>42289</v>
      </c>
      <c r="I1494" s="174">
        <v>42297</v>
      </c>
      <c r="J1494" s="69" t="s">
        <v>94</v>
      </c>
      <c r="K1494" s="95" t="s">
        <v>95</v>
      </c>
      <c r="L1494" s="67" t="s">
        <v>96</v>
      </c>
      <c r="M1494" s="156" t="s">
        <v>123</v>
      </c>
      <c r="N1494" s="69" t="s">
        <v>98</v>
      </c>
      <c r="O1494" s="69" t="s">
        <v>98</v>
      </c>
      <c r="P1494" s="100">
        <f>(IF(AH1494='[1]Price List'!$B$1,VLOOKUP(M1494,'[1]Price List'!$A$1:$K$104,2,0),IF(AH1494='[1]Price List'!$C$1,VLOOKUP(M1494,'[1]Price List'!$A$1:$K$104,3,0),IF(AH1494='[1]Price List'!$D$1,VLOOKUP(M1494,'[1]Price List'!$A$1:$K$104,4,0),IF(AH1494='[1]Price List'!$E$1,VLOOKUP(M1494,'[1]Price List'!$A$1:$K$104,5,0),IF(AH1494='[1]Price List'!$F$1,VLOOKUP(M1494,'[1]Price List'!$A$1:$K$104,6,0),IF(AH1494='[1]Price List'!$G$1,VLOOKUP(M1494,'[1]Price List'!$A$1:$K$104,7,0),IF(AH1494='[1]Price List'!$H$1,VLOOKUP(M1494,'[1]Price List'!$A$1:$K$104,8,0),IF(AH1494='[1]Price List'!$I$1,VLOOKUP(M1494,'[1]Price List'!$A$1:$K$104,9,0),IF(AH1494='[1]Price List'!$J$1,VLOOKUP(M1494,'[1]Price List'!$A$1:$K$104,10,0),IF(AH1494='[1]Price List'!$K$1,VLOOKUP(M1494,'[1]Price List'!$A$1:$K$104,11,0))))))))))))+(IF(AH1494='[1]Price List'!$B$1,VLOOKUP(N1494,'[1]Price List'!$A$1:$K$104,2,0),IF(AH1494='[1]Price List'!$C$1,VLOOKUP(N1494,'[1]Price List'!$A$1:$K$104,3,0),IF(AH1494='[1]Price List'!$D$1,VLOOKUP(N1494,'[1]Price List'!$A$1:$K$104,4,0),IF(AH1494='[1]Price List'!$E$1,VLOOKUP(N1494,'[1]Price List'!$A$1:$K$104,5,0),IF(AH1494='[1]Price List'!$F$1,VLOOKUP(N1494,'[1]Price List'!$A$1:$K$104,6,0),IF(AH1494='[1]Price List'!$G$1,VLOOKUP(N1494,'[1]Price List'!$A$1:$K$104,7,0),IF(AH1494='[1]Price List'!$H$1,VLOOKUP(N1494,'[1]Price List'!$A$1:$K$104,8,0),IF(AH1494='[1]Price List'!$I$1,VLOOKUP(N1494,'[1]Price List'!$A$1:$K$104,9,0),IF(AH1494='[1]Price List'!$J$1,VLOOKUP(N1494,'[1]Price List'!$A$1:$K$104,10,0),IF(AH1494='[1]Price List'!$K$1,VLOOKUP(N1494,'[1]Price List'!$A$1:$K$104,11,0))))))))))))+(IF(AH1494='[1]Price List'!$B$1,VLOOKUP(O1494,'[1]Price List'!$A$1:$K$104,2,0),IF(AH1494='[1]Price List'!$C$1,VLOOKUP(O1494,'[1]Price List'!$A$1:$K$104,3,0),IF(AH1494='[1]Price List'!$D$1,VLOOKUP(O1494,'[1]Price List'!$A$1:$K$104,4,0),IF(AH1494='[1]Price List'!$E$1,VLOOKUP(O1494,'[1]Price List'!$A$1:$K$104,5,0),IF(AH1494='[1]Price List'!$F$1,VLOOKUP(O1494,'[1]Price List'!$A$1:$K$104,6,0),IF(AH1494='[1]Price List'!$G$1,VLOOKUP(O1494,'[1]Price List'!$A$1:$K$104,7,0),IF(AH1494='[1]Price List'!$H$1,VLOOKUP(O1494,'[1]Price List'!$A$1:$K$104,8,0),IF(AH1494='[1]Price List'!$I$1,VLOOKUP(O1494,'[1]Price List'!$A$1:$K$104,9,0),IF(AH1494='[1]Price List'!$J$1,VLOOKUP(O1494,'[1]Price List'!$A$1:$K$104,10,0),IF(AH1494='[1]Price List'!$K$1,VLOOKUP(O1494,'[1]Price List'!$A$1:$K$104,11,0))))))))))))</f>
        <v>4250000</v>
      </c>
      <c r="Q1494" s="69">
        <v>2015</v>
      </c>
      <c r="R1494" s="69" t="s">
        <v>8305</v>
      </c>
      <c r="S1494" s="363">
        <v>42279</v>
      </c>
      <c r="T1494" s="69"/>
      <c r="U1494" s="350"/>
      <c r="V1494" s="417"/>
      <c r="W1494" s="67" t="s">
        <v>3136</v>
      </c>
      <c r="X1494" s="69" t="s">
        <v>14731</v>
      </c>
      <c r="Y1494" s="67" t="s">
        <v>14732</v>
      </c>
      <c r="Z1494" s="123" t="s">
        <v>452</v>
      </c>
      <c r="AA1494" s="69" t="s">
        <v>128</v>
      </c>
      <c r="AB1494" s="67" t="s">
        <v>1715</v>
      </c>
      <c r="AC1494" s="89" t="s">
        <v>6976</v>
      </c>
      <c r="AD1494" s="69"/>
      <c r="AE1494" s="69"/>
      <c r="AF1494" s="69"/>
      <c r="AG1494" s="69"/>
      <c r="AH1494" s="123" t="s">
        <v>108</v>
      </c>
      <c r="AI1494" s="123" t="s">
        <v>14733</v>
      </c>
      <c r="AJ1494" s="349">
        <v>119.41149</v>
      </c>
      <c r="AK1494" s="381" t="s">
        <v>14734</v>
      </c>
      <c r="AL1494" s="123"/>
      <c r="AM1494" s="123"/>
      <c r="AN1494" s="123"/>
      <c r="AO1494" s="174"/>
      <c r="AP1494" s="174"/>
      <c r="AQ1494" s="174"/>
      <c r="AR1494" s="123"/>
      <c r="AS1494" s="350"/>
      <c r="AT1494" s="350"/>
      <c r="AU1494" s="123"/>
      <c r="AV1494" s="67"/>
      <c r="AW1494" s="179"/>
      <c r="AX1494" s="84"/>
      <c r="AY1494" s="123"/>
      <c r="AZ1494" s="123" t="s">
        <v>15104</v>
      </c>
      <c r="BA1494" s="174">
        <v>42298</v>
      </c>
      <c r="BB1494" s="174">
        <v>42303</v>
      </c>
      <c r="BC1494" s="123"/>
      <c r="BD1494" s="86">
        <f t="shared" ref="BD1494:BD1539" si="23">+E1494</f>
        <v>4375000</v>
      </c>
      <c r="BE1494" s="86">
        <v>0</v>
      </c>
      <c r="BF1494" s="86">
        <f>+BD1494</f>
        <v>4375000</v>
      </c>
      <c r="BG1494" s="179">
        <v>42304</v>
      </c>
      <c r="BH1494" s="67" t="s">
        <v>242</v>
      </c>
      <c r="BI1494" s="123" t="s">
        <v>15258</v>
      </c>
      <c r="BJ1494" s="179">
        <v>42304</v>
      </c>
      <c r="BK1494" s="351">
        <v>42325</v>
      </c>
      <c r="BL1494" s="351"/>
      <c r="BM1494" s="179"/>
      <c r="BN1494" s="89"/>
      <c r="BQ1494" s="92">
        <f>P1494</f>
        <v>4250000</v>
      </c>
    </row>
    <row r="1495" spans="1:69" x14ac:dyDescent="0.25">
      <c r="A1495" s="97">
        <v>1492</v>
      </c>
      <c r="B1495" s="404" t="s">
        <v>14813</v>
      </c>
      <c r="C1495" s="67"/>
      <c r="D1495" s="67"/>
      <c r="E1495" s="204"/>
      <c r="F1495" s="69"/>
      <c r="G1495" s="69"/>
      <c r="H1495" s="174"/>
      <c r="I1495" s="174"/>
      <c r="J1495" s="97" t="s">
        <v>4375</v>
      </c>
      <c r="K1495" s="95"/>
      <c r="L1495" s="88" t="s">
        <v>4377</v>
      </c>
      <c r="M1495" s="99" t="s">
        <v>5361</v>
      </c>
      <c r="N1495" s="97" t="s">
        <v>98</v>
      </c>
      <c r="O1495" s="69" t="s">
        <v>98</v>
      </c>
      <c r="P1495" s="100" t="e">
        <f>(IF(AH1495='[1]Price List'!$B$1,VLOOKUP(M1495,'[1]Price List'!$A$1:$K$104,2,0),IF(AH1495='[1]Price List'!$C$1,VLOOKUP(M1495,'[1]Price List'!$A$1:$K$104,3,0),IF(AH1495='[1]Price List'!$D$1,VLOOKUP(M1495,'[1]Price List'!$A$1:$K$104,4,0),IF(AH1495='[1]Price List'!$E$1,VLOOKUP(M1495,'[1]Price List'!$A$1:$K$104,5,0),IF(AH1495='[1]Price List'!$F$1,VLOOKUP(M1495,'[1]Price List'!$A$1:$K$104,6,0),IF(AH1495='[1]Price List'!$G$1,VLOOKUP(M1495,'[1]Price List'!$A$1:$K$104,7,0),IF(AH1495='[1]Price List'!$H$1,VLOOKUP(M1495,'[1]Price List'!$A$1:$K$104,8,0),IF(AH1495='[1]Price List'!$I$1,VLOOKUP(M1495,'[1]Price List'!$A$1:$K$104,9,0),IF(AH1495='[1]Price List'!$J$1,VLOOKUP(M1495,'[1]Price List'!$A$1:$K$104,10,0),IF(AH1495='[1]Price List'!$K$1,VLOOKUP(M1495,'[1]Price List'!$A$1:$K$104,11,0))))))))))))+(IF(AH1495='[1]Price List'!$B$1,VLOOKUP(N1495,'[1]Price List'!$A$1:$K$104,2,0),IF(AH1495='[1]Price List'!$C$1,VLOOKUP(N1495,'[1]Price List'!$A$1:$K$104,3,0),IF(AH1495='[1]Price List'!$D$1,VLOOKUP(N1495,'[1]Price List'!$A$1:$K$104,4,0),IF(AH1495='[1]Price List'!$E$1,VLOOKUP(N1495,'[1]Price List'!$A$1:$K$104,5,0),IF(AH1495='[1]Price List'!$F$1,VLOOKUP(N1495,'[1]Price List'!$A$1:$K$104,6,0),IF(AH1495='[1]Price List'!$G$1,VLOOKUP(N1495,'[1]Price List'!$A$1:$K$104,7,0),IF(AH1495='[1]Price List'!$H$1,VLOOKUP(N1495,'[1]Price List'!$A$1:$K$104,8,0),IF(AH1495='[1]Price List'!$I$1,VLOOKUP(N1495,'[1]Price List'!$A$1:$K$104,9,0),IF(AH1495='[1]Price List'!$J$1,VLOOKUP(N1495,'[1]Price List'!$A$1:$K$104,10,0),IF(AH1495='[1]Price List'!$K$1,VLOOKUP(N1495,'[1]Price List'!$A$1:$K$104,11,0))))))))))))+(IF(AH1495='[1]Price List'!$B$1,VLOOKUP(O1495,'[1]Price List'!$A$1:$K$104,2,0),IF(AH1495='[1]Price List'!$C$1,VLOOKUP(O1495,'[1]Price List'!$A$1:$K$104,3,0),IF(AH1495='[1]Price List'!$D$1,VLOOKUP(O1495,'[1]Price List'!$A$1:$K$104,4,0),IF(AH1495='[1]Price List'!$E$1,VLOOKUP(O1495,'[1]Price List'!$A$1:$K$104,5,0),IF(AH1495='[1]Price List'!$F$1,VLOOKUP(O1495,'[1]Price List'!$A$1:$K$104,6,0),IF(AH1495='[1]Price List'!$G$1,VLOOKUP(O1495,'[1]Price List'!$A$1:$K$104,7,0),IF(AH1495='[1]Price List'!$H$1,VLOOKUP(O1495,'[1]Price List'!$A$1:$K$104,8,0),IF(AH1495='[1]Price List'!$I$1,VLOOKUP(O1495,'[1]Price List'!$A$1:$K$104,9,0),IF(AH1495='[1]Price List'!$J$1,VLOOKUP(O1495,'[1]Price List'!$A$1:$K$104,10,0),IF(AH1495='[1]Price List'!$K$1,VLOOKUP(O1495,'[1]Price List'!$A$1:$K$104,11,0))))))))))))</f>
        <v>#N/A</v>
      </c>
      <c r="Q1495" s="69">
        <v>2015</v>
      </c>
      <c r="R1495" s="69" t="s">
        <v>8305</v>
      </c>
      <c r="S1495" s="363">
        <v>42282</v>
      </c>
      <c r="T1495" s="69"/>
      <c r="U1495" s="350"/>
      <c r="V1495" s="417"/>
      <c r="W1495" s="67" t="s">
        <v>8121</v>
      </c>
      <c r="X1495" s="69" t="s">
        <v>14740</v>
      </c>
      <c r="Y1495" s="67" t="s">
        <v>14741</v>
      </c>
      <c r="Z1495" s="123" t="s">
        <v>14784</v>
      </c>
      <c r="AA1495" s="69"/>
      <c r="AB1495" s="67"/>
      <c r="AC1495" s="89"/>
      <c r="AD1495" s="69"/>
      <c r="AE1495" s="69"/>
      <c r="AF1495" s="69"/>
      <c r="AG1495" s="69"/>
      <c r="AH1495" s="123" t="s">
        <v>108</v>
      </c>
      <c r="AI1495" s="123" t="s">
        <v>14785</v>
      </c>
      <c r="AJ1495" s="375">
        <v>1286195833</v>
      </c>
      <c r="AK1495" s="375">
        <v>-358425</v>
      </c>
      <c r="AL1495" s="123"/>
      <c r="AM1495" s="123"/>
      <c r="AN1495" s="123"/>
      <c r="AO1495" s="174"/>
      <c r="AP1495" s="174"/>
      <c r="AQ1495" s="174"/>
      <c r="AR1495" s="123"/>
      <c r="AS1495" s="350"/>
      <c r="AT1495" s="350"/>
      <c r="AU1495" s="123"/>
      <c r="AV1495" s="67"/>
      <c r="AW1495" s="179"/>
      <c r="AX1495" s="84"/>
      <c r="AY1495" s="123"/>
      <c r="AZ1495" s="123"/>
      <c r="BA1495" s="174"/>
      <c r="BB1495" s="174"/>
      <c r="BC1495" s="123"/>
      <c r="BD1495" s="86">
        <f t="shared" si="23"/>
        <v>0</v>
      </c>
      <c r="BE1495" s="86"/>
      <c r="BF1495" s="86"/>
      <c r="BG1495" s="179"/>
      <c r="BH1495" s="67"/>
      <c r="BI1495" s="123"/>
      <c r="BJ1495" s="179"/>
      <c r="BK1495" s="351"/>
      <c r="BL1495" s="351"/>
      <c r="BM1495" s="179"/>
      <c r="BN1495" s="89"/>
      <c r="BQ1495" s="331">
        <v>7250000</v>
      </c>
    </row>
    <row r="1496" spans="1:69" x14ac:dyDescent="0.25">
      <c r="A1496" s="97">
        <v>1493</v>
      </c>
      <c r="B1496" s="404" t="s">
        <v>14814</v>
      </c>
      <c r="C1496" s="67"/>
      <c r="D1496" s="67"/>
      <c r="E1496" s="204"/>
      <c r="F1496" s="69"/>
      <c r="G1496" s="69"/>
      <c r="H1496" s="174"/>
      <c r="I1496" s="174"/>
      <c r="J1496" s="97" t="s">
        <v>4375</v>
      </c>
      <c r="K1496" s="95"/>
      <c r="L1496" s="88" t="s">
        <v>4377</v>
      </c>
      <c r="M1496" s="99" t="s">
        <v>5361</v>
      </c>
      <c r="N1496" s="97" t="s">
        <v>98</v>
      </c>
      <c r="O1496" s="69" t="s">
        <v>98</v>
      </c>
      <c r="P1496" s="100" t="e">
        <f>(IF(AH1496='[1]Price List'!$B$1,VLOOKUP(M1496,'[1]Price List'!$A$1:$K$104,2,0),IF(AH1496='[1]Price List'!$C$1,VLOOKUP(M1496,'[1]Price List'!$A$1:$K$104,3,0),IF(AH1496='[1]Price List'!$D$1,VLOOKUP(M1496,'[1]Price List'!$A$1:$K$104,4,0),IF(AH1496='[1]Price List'!$E$1,VLOOKUP(M1496,'[1]Price List'!$A$1:$K$104,5,0),IF(AH1496='[1]Price List'!$F$1,VLOOKUP(M1496,'[1]Price List'!$A$1:$K$104,6,0),IF(AH1496='[1]Price List'!$G$1,VLOOKUP(M1496,'[1]Price List'!$A$1:$K$104,7,0),IF(AH1496='[1]Price List'!$H$1,VLOOKUP(M1496,'[1]Price List'!$A$1:$K$104,8,0),IF(AH1496='[1]Price List'!$I$1,VLOOKUP(M1496,'[1]Price List'!$A$1:$K$104,9,0),IF(AH1496='[1]Price List'!$J$1,VLOOKUP(M1496,'[1]Price List'!$A$1:$K$104,10,0),IF(AH1496='[1]Price List'!$K$1,VLOOKUP(M1496,'[1]Price List'!$A$1:$K$104,11,0))))))))))))+(IF(AH1496='[1]Price List'!$B$1,VLOOKUP(N1496,'[1]Price List'!$A$1:$K$104,2,0),IF(AH1496='[1]Price List'!$C$1,VLOOKUP(N1496,'[1]Price List'!$A$1:$K$104,3,0),IF(AH1496='[1]Price List'!$D$1,VLOOKUP(N1496,'[1]Price List'!$A$1:$K$104,4,0),IF(AH1496='[1]Price List'!$E$1,VLOOKUP(N1496,'[1]Price List'!$A$1:$K$104,5,0),IF(AH1496='[1]Price List'!$F$1,VLOOKUP(N1496,'[1]Price List'!$A$1:$K$104,6,0),IF(AH1496='[1]Price List'!$G$1,VLOOKUP(N1496,'[1]Price List'!$A$1:$K$104,7,0),IF(AH1496='[1]Price List'!$H$1,VLOOKUP(N1496,'[1]Price List'!$A$1:$K$104,8,0),IF(AH1496='[1]Price List'!$I$1,VLOOKUP(N1496,'[1]Price List'!$A$1:$K$104,9,0),IF(AH1496='[1]Price List'!$J$1,VLOOKUP(N1496,'[1]Price List'!$A$1:$K$104,10,0),IF(AH1496='[1]Price List'!$K$1,VLOOKUP(N1496,'[1]Price List'!$A$1:$K$104,11,0))))))))))))+(IF(AH1496='[1]Price List'!$B$1,VLOOKUP(O1496,'[1]Price List'!$A$1:$K$104,2,0),IF(AH1496='[1]Price List'!$C$1,VLOOKUP(O1496,'[1]Price List'!$A$1:$K$104,3,0),IF(AH1496='[1]Price List'!$D$1,VLOOKUP(O1496,'[1]Price List'!$A$1:$K$104,4,0),IF(AH1496='[1]Price List'!$E$1,VLOOKUP(O1496,'[1]Price List'!$A$1:$K$104,5,0),IF(AH1496='[1]Price List'!$F$1,VLOOKUP(O1496,'[1]Price List'!$A$1:$K$104,6,0),IF(AH1496='[1]Price List'!$G$1,VLOOKUP(O1496,'[1]Price List'!$A$1:$K$104,7,0),IF(AH1496='[1]Price List'!$H$1,VLOOKUP(O1496,'[1]Price List'!$A$1:$K$104,8,0),IF(AH1496='[1]Price List'!$I$1,VLOOKUP(O1496,'[1]Price List'!$A$1:$K$104,9,0),IF(AH1496='[1]Price List'!$J$1,VLOOKUP(O1496,'[1]Price List'!$A$1:$K$104,10,0),IF(AH1496='[1]Price List'!$K$1,VLOOKUP(O1496,'[1]Price List'!$A$1:$K$104,11,0))))))))))))</f>
        <v>#N/A</v>
      </c>
      <c r="Q1496" s="69">
        <v>2015</v>
      </c>
      <c r="R1496" s="69" t="s">
        <v>8305</v>
      </c>
      <c r="S1496" s="363">
        <v>42282</v>
      </c>
      <c r="T1496" s="69"/>
      <c r="U1496" s="350"/>
      <c r="V1496" s="417"/>
      <c r="W1496" s="67" t="s">
        <v>8121</v>
      </c>
      <c r="X1496" s="69" t="s">
        <v>14742</v>
      </c>
      <c r="Y1496" s="67" t="s">
        <v>14743</v>
      </c>
      <c r="Z1496" s="123" t="s">
        <v>14784</v>
      </c>
      <c r="AA1496" s="69"/>
      <c r="AB1496" s="67"/>
      <c r="AC1496" s="89"/>
      <c r="AD1496" s="69"/>
      <c r="AE1496" s="69"/>
      <c r="AF1496" s="69"/>
      <c r="AG1496" s="69"/>
      <c r="AH1496" s="123" t="s">
        <v>108</v>
      </c>
      <c r="AI1496" s="123" t="s">
        <v>14786</v>
      </c>
      <c r="AJ1496" s="375">
        <v>128689</v>
      </c>
      <c r="AK1496" s="375">
        <v>-340384</v>
      </c>
      <c r="AL1496" s="123"/>
      <c r="AM1496" s="123"/>
      <c r="AN1496" s="123"/>
      <c r="AO1496" s="174"/>
      <c r="AP1496" s="174"/>
      <c r="AQ1496" s="174"/>
      <c r="AR1496" s="123"/>
      <c r="AS1496" s="350"/>
      <c r="AT1496" s="350"/>
      <c r="AU1496" s="123"/>
      <c r="AV1496" s="67"/>
      <c r="AW1496" s="179"/>
      <c r="AX1496" s="84"/>
      <c r="AY1496" s="123"/>
      <c r="AZ1496" s="123"/>
      <c r="BA1496" s="174"/>
      <c r="BB1496" s="174"/>
      <c r="BC1496" s="123"/>
      <c r="BD1496" s="86">
        <f t="shared" si="23"/>
        <v>0</v>
      </c>
      <c r="BE1496" s="86"/>
      <c r="BF1496" s="86"/>
      <c r="BG1496" s="179"/>
      <c r="BH1496" s="67"/>
      <c r="BI1496" s="123"/>
      <c r="BJ1496" s="179"/>
      <c r="BK1496" s="351"/>
      <c r="BL1496" s="351"/>
      <c r="BM1496" s="179"/>
      <c r="BN1496" s="89"/>
      <c r="BQ1496" s="331">
        <v>7250000</v>
      </c>
    </row>
    <row r="1497" spans="1:69" x14ac:dyDescent="0.25">
      <c r="A1497" s="97">
        <v>1494</v>
      </c>
      <c r="B1497" s="404" t="s">
        <v>14815</v>
      </c>
      <c r="C1497" s="67"/>
      <c r="D1497" s="67"/>
      <c r="E1497" s="204"/>
      <c r="F1497" s="69"/>
      <c r="G1497" s="69"/>
      <c r="H1497" s="174"/>
      <c r="I1497" s="174"/>
      <c r="J1497" s="97" t="s">
        <v>4375</v>
      </c>
      <c r="K1497" s="95"/>
      <c r="L1497" s="88" t="s">
        <v>4377</v>
      </c>
      <c r="M1497" s="99" t="s">
        <v>5361</v>
      </c>
      <c r="N1497" s="97" t="s">
        <v>98</v>
      </c>
      <c r="O1497" s="69" t="s">
        <v>98</v>
      </c>
      <c r="P1497" s="100" t="e">
        <f>(IF(AH1497='[1]Price List'!$B$1,VLOOKUP(M1497,'[1]Price List'!$A$1:$K$104,2,0),IF(AH1497='[1]Price List'!$C$1,VLOOKUP(M1497,'[1]Price List'!$A$1:$K$104,3,0),IF(AH1497='[1]Price List'!$D$1,VLOOKUP(M1497,'[1]Price List'!$A$1:$K$104,4,0),IF(AH1497='[1]Price List'!$E$1,VLOOKUP(M1497,'[1]Price List'!$A$1:$K$104,5,0),IF(AH1497='[1]Price List'!$F$1,VLOOKUP(M1497,'[1]Price List'!$A$1:$K$104,6,0),IF(AH1497='[1]Price List'!$G$1,VLOOKUP(M1497,'[1]Price List'!$A$1:$K$104,7,0),IF(AH1497='[1]Price List'!$H$1,VLOOKUP(M1497,'[1]Price List'!$A$1:$K$104,8,0),IF(AH1497='[1]Price List'!$I$1,VLOOKUP(M1497,'[1]Price List'!$A$1:$K$104,9,0),IF(AH1497='[1]Price List'!$J$1,VLOOKUP(M1497,'[1]Price List'!$A$1:$K$104,10,0),IF(AH1497='[1]Price List'!$K$1,VLOOKUP(M1497,'[1]Price List'!$A$1:$K$104,11,0))))))))))))+(IF(AH1497='[1]Price List'!$B$1,VLOOKUP(N1497,'[1]Price List'!$A$1:$K$104,2,0),IF(AH1497='[1]Price List'!$C$1,VLOOKUP(N1497,'[1]Price List'!$A$1:$K$104,3,0),IF(AH1497='[1]Price List'!$D$1,VLOOKUP(N1497,'[1]Price List'!$A$1:$K$104,4,0),IF(AH1497='[1]Price List'!$E$1,VLOOKUP(N1497,'[1]Price List'!$A$1:$K$104,5,0),IF(AH1497='[1]Price List'!$F$1,VLOOKUP(N1497,'[1]Price List'!$A$1:$K$104,6,0),IF(AH1497='[1]Price List'!$G$1,VLOOKUP(N1497,'[1]Price List'!$A$1:$K$104,7,0),IF(AH1497='[1]Price List'!$H$1,VLOOKUP(N1497,'[1]Price List'!$A$1:$K$104,8,0),IF(AH1497='[1]Price List'!$I$1,VLOOKUP(N1497,'[1]Price List'!$A$1:$K$104,9,0),IF(AH1497='[1]Price List'!$J$1,VLOOKUP(N1497,'[1]Price List'!$A$1:$K$104,10,0),IF(AH1497='[1]Price List'!$K$1,VLOOKUP(N1497,'[1]Price List'!$A$1:$K$104,11,0))))))))))))+(IF(AH1497='[1]Price List'!$B$1,VLOOKUP(O1497,'[1]Price List'!$A$1:$K$104,2,0),IF(AH1497='[1]Price List'!$C$1,VLOOKUP(O1497,'[1]Price List'!$A$1:$K$104,3,0),IF(AH1497='[1]Price List'!$D$1,VLOOKUP(O1497,'[1]Price List'!$A$1:$K$104,4,0),IF(AH1497='[1]Price List'!$E$1,VLOOKUP(O1497,'[1]Price List'!$A$1:$K$104,5,0),IF(AH1497='[1]Price List'!$F$1,VLOOKUP(O1497,'[1]Price List'!$A$1:$K$104,6,0),IF(AH1497='[1]Price List'!$G$1,VLOOKUP(O1497,'[1]Price List'!$A$1:$K$104,7,0),IF(AH1497='[1]Price List'!$H$1,VLOOKUP(O1497,'[1]Price List'!$A$1:$K$104,8,0),IF(AH1497='[1]Price List'!$I$1,VLOOKUP(O1497,'[1]Price List'!$A$1:$K$104,9,0),IF(AH1497='[1]Price List'!$J$1,VLOOKUP(O1497,'[1]Price List'!$A$1:$K$104,10,0),IF(AH1497='[1]Price List'!$K$1,VLOOKUP(O1497,'[1]Price List'!$A$1:$K$104,11,0))))))))))))</f>
        <v>#N/A</v>
      </c>
      <c r="Q1497" s="69">
        <v>2015</v>
      </c>
      <c r="R1497" s="69" t="s">
        <v>8305</v>
      </c>
      <c r="S1497" s="363">
        <v>42282</v>
      </c>
      <c r="T1497" s="69"/>
      <c r="U1497" s="350"/>
      <c r="V1497" s="417"/>
      <c r="W1497" s="67" t="s">
        <v>8121</v>
      </c>
      <c r="X1497" s="69" t="s">
        <v>14744</v>
      </c>
      <c r="Y1497" s="67" t="s">
        <v>14745</v>
      </c>
      <c r="Z1497" s="123" t="s">
        <v>14784</v>
      </c>
      <c r="AA1497" s="69"/>
      <c r="AB1497" s="67"/>
      <c r="AC1497" s="89"/>
      <c r="AD1497" s="69"/>
      <c r="AE1497" s="69"/>
      <c r="AF1497" s="69"/>
      <c r="AG1497" s="69"/>
      <c r="AH1497" s="123" t="s">
        <v>108</v>
      </c>
      <c r="AI1497" s="123" t="s">
        <v>14787</v>
      </c>
      <c r="AJ1497" s="375">
        <v>12968027</v>
      </c>
      <c r="AK1497" s="375">
        <v>-283893</v>
      </c>
      <c r="AL1497" s="123"/>
      <c r="AM1497" s="123"/>
      <c r="AN1497" s="123"/>
      <c r="AO1497" s="174"/>
      <c r="AP1497" s="174"/>
      <c r="AQ1497" s="174"/>
      <c r="AR1497" s="123"/>
      <c r="AS1497" s="350"/>
      <c r="AT1497" s="350"/>
      <c r="AU1497" s="123"/>
      <c r="AV1497" s="67"/>
      <c r="AW1497" s="179"/>
      <c r="AX1497" s="84"/>
      <c r="AY1497" s="123"/>
      <c r="AZ1497" s="123"/>
      <c r="BA1497" s="174"/>
      <c r="BB1497" s="174"/>
      <c r="BC1497" s="123"/>
      <c r="BD1497" s="86">
        <f t="shared" si="23"/>
        <v>0</v>
      </c>
      <c r="BE1497" s="86"/>
      <c r="BF1497" s="86"/>
      <c r="BG1497" s="179"/>
      <c r="BH1497" s="67"/>
      <c r="BI1497" s="123"/>
      <c r="BJ1497" s="179"/>
      <c r="BK1497" s="351"/>
      <c r="BL1497" s="351"/>
      <c r="BM1497" s="179"/>
      <c r="BN1497" s="89"/>
      <c r="BQ1497" s="331">
        <v>7250000</v>
      </c>
    </row>
    <row r="1498" spans="1:69" x14ac:dyDescent="0.25">
      <c r="A1498" s="97">
        <v>1495</v>
      </c>
      <c r="B1498" s="404" t="s">
        <v>14816</v>
      </c>
      <c r="C1498" s="67"/>
      <c r="D1498" s="67"/>
      <c r="E1498" s="204"/>
      <c r="F1498" s="69"/>
      <c r="G1498" s="69"/>
      <c r="H1498" s="174"/>
      <c r="I1498" s="174"/>
      <c r="J1498" s="97" t="s">
        <v>4375</v>
      </c>
      <c r="K1498" s="95"/>
      <c r="L1498" s="88" t="s">
        <v>4377</v>
      </c>
      <c r="M1498" s="99" t="s">
        <v>5361</v>
      </c>
      <c r="N1498" s="97" t="s">
        <v>98</v>
      </c>
      <c r="O1498" s="69" t="s">
        <v>98</v>
      </c>
      <c r="P1498" s="100" t="e">
        <f>(IF(AH1498='[1]Price List'!$B$1,VLOOKUP(M1498,'[1]Price List'!$A$1:$K$104,2,0),IF(AH1498='[1]Price List'!$C$1,VLOOKUP(M1498,'[1]Price List'!$A$1:$K$104,3,0),IF(AH1498='[1]Price List'!$D$1,VLOOKUP(M1498,'[1]Price List'!$A$1:$K$104,4,0),IF(AH1498='[1]Price List'!$E$1,VLOOKUP(M1498,'[1]Price List'!$A$1:$K$104,5,0),IF(AH1498='[1]Price List'!$F$1,VLOOKUP(M1498,'[1]Price List'!$A$1:$K$104,6,0),IF(AH1498='[1]Price List'!$G$1,VLOOKUP(M1498,'[1]Price List'!$A$1:$K$104,7,0),IF(AH1498='[1]Price List'!$H$1,VLOOKUP(M1498,'[1]Price List'!$A$1:$K$104,8,0),IF(AH1498='[1]Price List'!$I$1,VLOOKUP(M1498,'[1]Price List'!$A$1:$K$104,9,0),IF(AH1498='[1]Price List'!$J$1,VLOOKUP(M1498,'[1]Price List'!$A$1:$K$104,10,0),IF(AH1498='[1]Price List'!$K$1,VLOOKUP(M1498,'[1]Price List'!$A$1:$K$104,11,0))))))))))))+(IF(AH1498='[1]Price List'!$B$1,VLOOKUP(N1498,'[1]Price List'!$A$1:$K$104,2,0),IF(AH1498='[1]Price List'!$C$1,VLOOKUP(N1498,'[1]Price List'!$A$1:$K$104,3,0),IF(AH1498='[1]Price List'!$D$1,VLOOKUP(N1498,'[1]Price List'!$A$1:$K$104,4,0),IF(AH1498='[1]Price List'!$E$1,VLOOKUP(N1498,'[1]Price List'!$A$1:$K$104,5,0),IF(AH1498='[1]Price List'!$F$1,VLOOKUP(N1498,'[1]Price List'!$A$1:$K$104,6,0),IF(AH1498='[1]Price List'!$G$1,VLOOKUP(N1498,'[1]Price List'!$A$1:$K$104,7,0),IF(AH1498='[1]Price List'!$H$1,VLOOKUP(N1498,'[1]Price List'!$A$1:$K$104,8,0),IF(AH1498='[1]Price List'!$I$1,VLOOKUP(N1498,'[1]Price List'!$A$1:$K$104,9,0),IF(AH1498='[1]Price List'!$J$1,VLOOKUP(N1498,'[1]Price List'!$A$1:$K$104,10,0),IF(AH1498='[1]Price List'!$K$1,VLOOKUP(N1498,'[1]Price List'!$A$1:$K$104,11,0))))))))))))+(IF(AH1498='[1]Price List'!$B$1,VLOOKUP(O1498,'[1]Price List'!$A$1:$K$104,2,0),IF(AH1498='[1]Price List'!$C$1,VLOOKUP(O1498,'[1]Price List'!$A$1:$K$104,3,0),IF(AH1498='[1]Price List'!$D$1,VLOOKUP(O1498,'[1]Price List'!$A$1:$K$104,4,0),IF(AH1498='[1]Price List'!$E$1,VLOOKUP(O1498,'[1]Price List'!$A$1:$K$104,5,0),IF(AH1498='[1]Price List'!$F$1,VLOOKUP(O1498,'[1]Price List'!$A$1:$K$104,6,0),IF(AH1498='[1]Price List'!$G$1,VLOOKUP(O1498,'[1]Price List'!$A$1:$K$104,7,0),IF(AH1498='[1]Price List'!$H$1,VLOOKUP(O1498,'[1]Price List'!$A$1:$K$104,8,0),IF(AH1498='[1]Price List'!$I$1,VLOOKUP(O1498,'[1]Price List'!$A$1:$K$104,9,0),IF(AH1498='[1]Price List'!$J$1,VLOOKUP(O1498,'[1]Price List'!$A$1:$K$104,10,0),IF(AH1498='[1]Price List'!$K$1,VLOOKUP(O1498,'[1]Price List'!$A$1:$K$104,11,0))))))))))))</f>
        <v>#N/A</v>
      </c>
      <c r="Q1498" s="69">
        <v>2015</v>
      </c>
      <c r="R1498" s="69" t="s">
        <v>8305</v>
      </c>
      <c r="S1498" s="363">
        <v>42282</v>
      </c>
      <c r="T1498" s="69"/>
      <c r="U1498" s="350"/>
      <c r="V1498" s="417"/>
      <c r="W1498" s="67" t="s">
        <v>8121</v>
      </c>
      <c r="X1498" s="69" t="s">
        <v>14746</v>
      </c>
      <c r="Y1498" s="67" t="s">
        <v>14747</v>
      </c>
      <c r="Z1498" s="123" t="s">
        <v>14784</v>
      </c>
      <c r="AA1498" s="69"/>
      <c r="AB1498" s="67"/>
      <c r="AC1498" s="89"/>
      <c r="AD1498" s="69"/>
      <c r="AE1498" s="69"/>
      <c r="AF1498" s="69"/>
      <c r="AG1498" s="69"/>
      <c r="AH1498" s="123" t="s">
        <v>108</v>
      </c>
      <c r="AI1498" s="123" t="s">
        <v>14788</v>
      </c>
      <c r="AJ1498" s="375">
        <v>12838002</v>
      </c>
      <c r="AK1498" s="375">
        <v>205302</v>
      </c>
      <c r="AL1498" s="123"/>
      <c r="AM1498" s="123"/>
      <c r="AN1498" s="123"/>
      <c r="AO1498" s="174"/>
      <c r="AP1498" s="174"/>
      <c r="AQ1498" s="174"/>
      <c r="AR1498" s="123"/>
      <c r="AS1498" s="350"/>
      <c r="AT1498" s="350"/>
      <c r="AU1498" s="123"/>
      <c r="AV1498" s="67"/>
      <c r="AW1498" s="179"/>
      <c r="AX1498" s="84"/>
      <c r="AY1498" s="123"/>
      <c r="AZ1498" s="123"/>
      <c r="BA1498" s="174"/>
      <c r="BB1498" s="174"/>
      <c r="BC1498" s="123"/>
      <c r="BD1498" s="86">
        <f t="shared" si="23"/>
        <v>0</v>
      </c>
      <c r="BE1498" s="86"/>
      <c r="BF1498" s="86"/>
      <c r="BG1498" s="179"/>
      <c r="BH1498" s="67"/>
      <c r="BI1498" s="123"/>
      <c r="BJ1498" s="179"/>
      <c r="BK1498" s="351"/>
      <c r="BL1498" s="351"/>
      <c r="BM1498" s="179"/>
      <c r="BN1498" s="89"/>
      <c r="BQ1498" s="331">
        <v>7250000</v>
      </c>
    </row>
    <row r="1499" spans="1:69" x14ac:dyDescent="0.25">
      <c r="A1499" s="97">
        <v>1496</v>
      </c>
      <c r="B1499" s="404" t="s">
        <v>14817</v>
      </c>
      <c r="C1499" s="67"/>
      <c r="D1499" s="67"/>
      <c r="E1499" s="204"/>
      <c r="F1499" s="69"/>
      <c r="G1499" s="69"/>
      <c r="H1499" s="174"/>
      <c r="I1499" s="174"/>
      <c r="J1499" s="97" t="s">
        <v>4375</v>
      </c>
      <c r="K1499" s="95"/>
      <c r="L1499" s="88" t="s">
        <v>4377</v>
      </c>
      <c r="M1499" s="99" t="s">
        <v>5361</v>
      </c>
      <c r="N1499" s="97" t="s">
        <v>98</v>
      </c>
      <c r="O1499" s="69" t="s">
        <v>98</v>
      </c>
      <c r="P1499" s="100" t="e">
        <f>(IF(AH1499='[1]Price List'!$B$1,VLOOKUP(M1499,'[1]Price List'!$A$1:$K$104,2,0),IF(AH1499='[1]Price List'!$C$1,VLOOKUP(M1499,'[1]Price List'!$A$1:$K$104,3,0),IF(AH1499='[1]Price List'!$D$1,VLOOKUP(M1499,'[1]Price List'!$A$1:$K$104,4,0),IF(AH1499='[1]Price List'!$E$1,VLOOKUP(M1499,'[1]Price List'!$A$1:$K$104,5,0),IF(AH1499='[1]Price List'!$F$1,VLOOKUP(M1499,'[1]Price List'!$A$1:$K$104,6,0),IF(AH1499='[1]Price List'!$G$1,VLOOKUP(M1499,'[1]Price List'!$A$1:$K$104,7,0),IF(AH1499='[1]Price List'!$H$1,VLOOKUP(M1499,'[1]Price List'!$A$1:$K$104,8,0),IF(AH1499='[1]Price List'!$I$1,VLOOKUP(M1499,'[1]Price List'!$A$1:$K$104,9,0),IF(AH1499='[1]Price List'!$J$1,VLOOKUP(M1499,'[1]Price List'!$A$1:$K$104,10,0),IF(AH1499='[1]Price List'!$K$1,VLOOKUP(M1499,'[1]Price List'!$A$1:$K$104,11,0))))))))))))+(IF(AH1499='[1]Price List'!$B$1,VLOOKUP(N1499,'[1]Price List'!$A$1:$K$104,2,0),IF(AH1499='[1]Price List'!$C$1,VLOOKUP(N1499,'[1]Price List'!$A$1:$K$104,3,0),IF(AH1499='[1]Price List'!$D$1,VLOOKUP(N1499,'[1]Price List'!$A$1:$K$104,4,0),IF(AH1499='[1]Price List'!$E$1,VLOOKUP(N1499,'[1]Price List'!$A$1:$K$104,5,0),IF(AH1499='[1]Price List'!$F$1,VLOOKUP(N1499,'[1]Price List'!$A$1:$K$104,6,0),IF(AH1499='[1]Price List'!$G$1,VLOOKUP(N1499,'[1]Price List'!$A$1:$K$104,7,0),IF(AH1499='[1]Price List'!$H$1,VLOOKUP(N1499,'[1]Price List'!$A$1:$K$104,8,0),IF(AH1499='[1]Price List'!$I$1,VLOOKUP(N1499,'[1]Price List'!$A$1:$K$104,9,0),IF(AH1499='[1]Price List'!$J$1,VLOOKUP(N1499,'[1]Price List'!$A$1:$K$104,10,0),IF(AH1499='[1]Price List'!$K$1,VLOOKUP(N1499,'[1]Price List'!$A$1:$K$104,11,0))))))))))))+(IF(AH1499='[1]Price List'!$B$1,VLOOKUP(O1499,'[1]Price List'!$A$1:$K$104,2,0),IF(AH1499='[1]Price List'!$C$1,VLOOKUP(O1499,'[1]Price List'!$A$1:$K$104,3,0),IF(AH1499='[1]Price List'!$D$1,VLOOKUP(O1499,'[1]Price List'!$A$1:$K$104,4,0),IF(AH1499='[1]Price List'!$E$1,VLOOKUP(O1499,'[1]Price List'!$A$1:$K$104,5,0),IF(AH1499='[1]Price List'!$F$1,VLOOKUP(O1499,'[1]Price List'!$A$1:$K$104,6,0),IF(AH1499='[1]Price List'!$G$1,VLOOKUP(O1499,'[1]Price List'!$A$1:$K$104,7,0),IF(AH1499='[1]Price List'!$H$1,VLOOKUP(O1499,'[1]Price List'!$A$1:$K$104,8,0),IF(AH1499='[1]Price List'!$I$1,VLOOKUP(O1499,'[1]Price List'!$A$1:$K$104,9,0),IF(AH1499='[1]Price List'!$J$1,VLOOKUP(O1499,'[1]Price List'!$A$1:$K$104,10,0),IF(AH1499='[1]Price List'!$K$1,VLOOKUP(O1499,'[1]Price List'!$A$1:$K$104,11,0))))))))))))</f>
        <v>#N/A</v>
      </c>
      <c r="Q1499" s="69">
        <v>2015</v>
      </c>
      <c r="R1499" s="69" t="s">
        <v>8305</v>
      </c>
      <c r="S1499" s="363">
        <v>42282</v>
      </c>
      <c r="T1499" s="69"/>
      <c r="U1499" s="350"/>
      <c r="V1499" s="417"/>
      <c r="W1499" s="67" t="s">
        <v>8121</v>
      </c>
      <c r="X1499" s="69" t="s">
        <v>14748</v>
      </c>
      <c r="Y1499" s="67" t="s">
        <v>14749</v>
      </c>
      <c r="Z1499" s="123" t="s">
        <v>14784</v>
      </c>
      <c r="AA1499" s="69"/>
      <c r="AB1499" s="67"/>
      <c r="AC1499" s="89"/>
      <c r="AD1499" s="69"/>
      <c r="AE1499" s="69"/>
      <c r="AF1499" s="69"/>
      <c r="AG1499" s="69"/>
      <c r="AH1499" s="123" t="s">
        <v>108</v>
      </c>
      <c r="AI1499" s="123" t="s">
        <v>14789</v>
      </c>
      <c r="AJ1499" s="349" t="s">
        <v>14807</v>
      </c>
      <c r="AK1499" s="349" t="s">
        <v>14808</v>
      </c>
      <c r="AL1499" s="123"/>
      <c r="AM1499" s="123"/>
      <c r="AN1499" s="123"/>
      <c r="AO1499" s="174"/>
      <c r="AP1499" s="174"/>
      <c r="AQ1499" s="174"/>
      <c r="AR1499" s="123"/>
      <c r="AS1499" s="350"/>
      <c r="AT1499" s="350"/>
      <c r="AU1499" s="123"/>
      <c r="AV1499" s="67"/>
      <c r="AW1499" s="179"/>
      <c r="AX1499" s="84"/>
      <c r="AY1499" s="123"/>
      <c r="AZ1499" s="123"/>
      <c r="BA1499" s="174"/>
      <c r="BB1499" s="174"/>
      <c r="BC1499" s="123"/>
      <c r="BD1499" s="86">
        <f t="shared" si="23"/>
        <v>0</v>
      </c>
      <c r="BE1499" s="86"/>
      <c r="BF1499" s="86"/>
      <c r="BG1499" s="179"/>
      <c r="BH1499" s="67"/>
      <c r="BI1499" s="123"/>
      <c r="BJ1499" s="179"/>
      <c r="BK1499" s="351"/>
      <c r="BL1499" s="351"/>
      <c r="BM1499" s="179"/>
      <c r="BN1499" s="89"/>
      <c r="BQ1499" s="331">
        <v>7250000</v>
      </c>
    </row>
    <row r="1500" spans="1:69" x14ac:dyDescent="0.25">
      <c r="A1500" s="97">
        <v>1497</v>
      </c>
      <c r="B1500" s="404" t="s">
        <v>14818</v>
      </c>
      <c r="C1500" s="67"/>
      <c r="D1500" s="67"/>
      <c r="E1500" s="204"/>
      <c r="F1500" s="69"/>
      <c r="G1500" s="69"/>
      <c r="H1500" s="174"/>
      <c r="I1500" s="174"/>
      <c r="J1500" s="97" t="s">
        <v>4375</v>
      </c>
      <c r="K1500" s="95"/>
      <c r="L1500" s="88" t="s">
        <v>4377</v>
      </c>
      <c r="M1500" s="99" t="s">
        <v>5361</v>
      </c>
      <c r="N1500" s="97" t="s">
        <v>98</v>
      </c>
      <c r="O1500" s="69" t="s">
        <v>98</v>
      </c>
      <c r="P1500" s="100" t="e">
        <f>(IF(AH1500='[1]Price List'!$B$1,VLOOKUP(M1500,'[1]Price List'!$A$1:$K$104,2,0),IF(AH1500='[1]Price List'!$C$1,VLOOKUP(M1500,'[1]Price List'!$A$1:$K$104,3,0),IF(AH1500='[1]Price List'!$D$1,VLOOKUP(M1500,'[1]Price List'!$A$1:$K$104,4,0),IF(AH1500='[1]Price List'!$E$1,VLOOKUP(M1500,'[1]Price List'!$A$1:$K$104,5,0),IF(AH1500='[1]Price List'!$F$1,VLOOKUP(M1500,'[1]Price List'!$A$1:$K$104,6,0),IF(AH1500='[1]Price List'!$G$1,VLOOKUP(M1500,'[1]Price List'!$A$1:$K$104,7,0),IF(AH1500='[1]Price List'!$H$1,VLOOKUP(M1500,'[1]Price List'!$A$1:$K$104,8,0),IF(AH1500='[1]Price List'!$I$1,VLOOKUP(M1500,'[1]Price List'!$A$1:$K$104,9,0),IF(AH1500='[1]Price List'!$J$1,VLOOKUP(M1500,'[1]Price List'!$A$1:$K$104,10,0),IF(AH1500='[1]Price List'!$K$1,VLOOKUP(M1500,'[1]Price List'!$A$1:$K$104,11,0))))))))))))+(IF(AH1500='[1]Price List'!$B$1,VLOOKUP(N1500,'[1]Price List'!$A$1:$K$104,2,0),IF(AH1500='[1]Price List'!$C$1,VLOOKUP(N1500,'[1]Price List'!$A$1:$K$104,3,0),IF(AH1500='[1]Price List'!$D$1,VLOOKUP(N1500,'[1]Price List'!$A$1:$K$104,4,0),IF(AH1500='[1]Price List'!$E$1,VLOOKUP(N1500,'[1]Price List'!$A$1:$K$104,5,0),IF(AH1500='[1]Price List'!$F$1,VLOOKUP(N1500,'[1]Price List'!$A$1:$K$104,6,0),IF(AH1500='[1]Price List'!$G$1,VLOOKUP(N1500,'[1]Price List'!$A$1:$K$104,7,0),IF(AH1500='[1]Price List'!$H$1,VLOOKUP(N1500,'[1]Price List'!$A$1:$K$104,8,0),IF(AH1500='[1]Price List'!$I$1,VLOOKUP(N1500,'[1]Price List'!$A$1:$K$104,9,0),IF(AH1500='[1]Price List'!$J$1,VLOOKUP(N1500,'[1]Price List'!$A$1:$K$104,10,0),IF(AH1500='[1]Price List'!$K$1,VLOOKUP(N1500,'[1]Price List'!$A$1:$K$104,11,0))))))))))))+(IF(AH1500='[1]Price List'!$B$1,VLOOKUP(O1500,'[1]Price List'!$A$1:$K$104,2,0),IF(AH1500='[1]Price List'!$C$1,VLOOKUP(O1500,'[1]Price List'!$A$1:$K$104,3,0),IF(AH1500='[1]Price List'!$D$1,VLOOKUP(O1500,'[1]Price List'!$A$1:$K$104,4,0),IF(AH1500='[1]Price List'!$E$1,VLOOKUP(O1500,'[1]Price List'!$A$1:$K$104,5,0),IF(AH1500='[1]Price List'!$F$1,VLOOKUP(O1500,'[1]Price List'!$A$1:$K$104,6,0),IF(AH1500='[1]Price List'!$G$1,VLOOKUP(O1500,'[1]Price List'!$A$1:$K$104,7,0),IF(AH1500='[1]Price List'!$H$1,VLOOKUP(O1500,'[1]Price List'!$A$1:$K$104,8,0),IF(AH1500='[1]Price List'!$I$1,VLOOKUP(O1500,'[1]Price List'!$A$1:$K$104,9,0),IF(AH1500='[1]Price List'!$J$1,VLOOKUP(O1500,'[1]Price List'!$A$1:$K$104,10,0),IF(AH1500='[1]Price List'!$K$1,VLOOKUP(O1500,'[1]Price List'!$A$1:$K$104,11,0))))))))))))</f>
        <v>#N/A</v>
      </c>
      <c r="Q1500" s="69">
        <v>2015</v>
      </c>
      <c r="R1500" s="69" t="s">
        <v>8305</v>
      </c>
      <c r="S1500" s="363">
        <v>42282</v>
      </c>
      <c r="T1500" s="69"/>
      <c r="U1500" s="350"/>
      <c r="V1500" s="417"/>
      <c r="W1500" s="67" t="s">
        <v>8121</v>
      </c>
      <c r="X1500" s="69" t="s">
        <v>14750</v>
      </c>
      <c r="Y1500" s="67" t="s">
        <v>14751</v>
      </c>
      <c r="Z1500" s="123" t="s">
        <v>14784</v>
      </c>
      <c r="AA1500" s="69"/>
      <c r="AB1500" s="67"/>
      <c r="AC1500" s="89"/>
      <c r="AD1500" s="69"/>
      <c r="AE1500" s="69"/>
      <c r="AF1500" s="69"/>
      <c r="AG1500" s="69"/>
      <c r="AH1500" s="123" t="s">
        <v>108</v>
      </c>
      <c r="AI1500" s="123" t="s">
        <v>14790</v>
      </c>
      <c r="AJ1500" s="375">
        <v>1209849</v>
      </c>
      <c r="AK1500" s="375">
        <v>-196727</v>
      </c>
      <c r="AL1500" s="123"/>
      <c r="AM1500" s="123"/>
      <c r="AN1500" s="123"/>
      <c r="AO1500" s="174"/>
      <c r="AP1500" s="174"/>
      <c r="AQ1500" s="174"/>
      <c r="AR1500" s="123"/>
      <c r="AS1500" s="350"/>
      <c r="AT1500" s="350"/>
      <c r="AU1500" s="123"/>
      <c r="AV1500" s="67"/>
      <c r="AW1500" s="179"/>
      <c r="AX1500" s="84"/>
      <c r="AY1500" s="123"/>
      <c r="AZ1500" s="123"/>
      <c r="BA1500" s="174"/>
      <c r="BB1500" s="174"/>
      <c r="BC1500" s="123"/>
      <c r="BD1500" s="86">
        <f t="shared" si="23"/>
        <v>0</v>
      </c>
      <c r="BE1500" s="86"/>
      <c r="BF1500" s="86"/>
      <c r="BG1500" s="179"/>
      <c r="BH1500" s="67"/>
      <c r="BI1500" s="123"/>
      <c r="BJ1500" s="179"/>
      <c r="BK1500" s="351"/>
      <c r="BL1500" s="351"/>
      <c r="BM1500" s="179"/>
      <c r="BN1500" s="89"/>
      <c r="BQ1500" s="331">
        <v>7250000</v>
      </c>
    </row>
    <row r="1501" spans="1:69" x14ac:dyDescent="0.25">
      <c r="A1501" s="97">
        <v>1498</v>
      </c>
      <c r="B1501" s="404" t="s">
        <v>14819</v>
      </c>
      <c r="C1501" s="67"/>
      <c r="D1501" s="67"/>
      <c r="E1501" s="204"/>
      <c r="F1501" s="69"/>
      <c r="G1501" s="69"/>
      <c r="H1501" s="174"/>
      <c r="I1501" s="174"/>
      <c r="J1501" s="97" t="s">
        <v>4375</v>
      </c>
      <c r="K1501" s="95"/>
      <c r="L1501" s="88" t="s">
        <v>4377</v>
      </c>
      <c r="M1501" s="99" t="s">
        <v>5361</v>
      </c>
      <c r="N1501" s="97" t="s">
        <v>98</v>
      </c>
      <c r="O1501" s="69" t="s">
        <v>98</v>
      </c>
      <c r="P1501" s="100" t="e">
        <f>(IF(AH1501='[1]Price List'!$B$1,VLOOKUP(M1501,'[1]Price List'!$A$1:$K$104,2,0),IF(AH1501='[1]Price List'!$C$1,VLOOKUP(M1501,'[1]Price List'!$A$1:$K$104,3,0),IF(AH1501='[1]Price List'!$D$1,VLOOKUP(M1501,'[1]Price List'!$A$1:$K$104,4,0),IF(AH1501='[1]Price List'!$E$1,VLOOKUP(M1501,'[1]Price List'!$A$1:$K$104,5,0),IF(AH1501='[1]Price List'!$F$1,VLOOKUP(M1501,'[1]Price List'!$A$1:$K$104,6,0),IF(AH1501='[1]Price List'!$G$1,VLOOKUP(M1501,'[1]Price List'!$A$1:$K$104,7,0),IF(AH1501='[1]Price List'!$H$1,VLOOKUP(M1501,'[1]Price List'!$A$1:$K$104,8,0),IF(AH1501='[1]Price List'!$I$1,VLOOKUP(M1501,'[1]Price List'!$A$1:$K$104,9,0),IF(AH1501='[1]Price List'!$J$1,VLOOKUP(M1501,'[1]Price List'!$A$1:$K$104,10,0),IF(AH1501='[1]Price List'!$K$1,VLOOKUP(M1501,'[1]Price List'!$A$1:$K$104,11,0))))))))))))+(IF(AH1501='[1]Price List'!$B$1,VLOOKUP(N1501,'[1]Price List'!$A$1:$K$104,2,0),IF(AH1501='[1]Price List'!$C$1,VLOOKUP(N1501,'[1]Price List'!$A$1:$K$104,3,0),IF(AH1501='[1]Price List'!$D$1,VLOOKUP(N1501,'[1]Price List'!$A$1:$K$104,4,0),IF(AH1501='[1]Price List'!$E$1,VLOOKUP(N1501,'[1]Price List'!$A$1:$K$104,5,0),IF(AH1501='[1]Price List'!$F$1,VLOOKUP(N1501,'[1]Price List'!$A$1:$K$104,6,0),IF(AH1501='[1]Price List'!$G$1,VLOOKUP(N1501,'[1]Price List'!$A$1:$K$104,7,0),IF(AH1501='[1]Price List'!$H$1,VLOOKUP(N1501,'[1]Price List'!$A$1:$K$104,8,0),IF(AH1501='[1]Price List'!$I$1,VLOOKUP(N1501,'[1]Price List'!$A$1:$K$104,9,0),IF(AH1501='[1]Price List'!$J$1,VLOOKUP(N1501,'[1]Price List'!$A$1:$K$104,10,0),IF(AH1501='[1]Price List'!$K$1,VLOOKUP(N1501,'[1]Price List'!$A$1:$K$104,11,0))))))))))))+(IF(AH1501='[1]Price List'!$B$1,VLOOKUP(O1501,'[1]Price List'!$A$1:$K$104,2,0),IF(AH1501='[1]Price List'!$C$1,VLOOKUP(O1501,'[1]Price List'!$A$1:$K$104,3,0),IF(AH1501='[1]Price List'!$D$1,VLOOKUP(O1501,'[1]Price List'!$A$1:$K$104,4,0),IF(AH1501='[1]Price List'!$E$1,VLOOKUP(O1501,'[1]Price List'!$A$1:$K$104,5,0),IF(AH1501='[1]Price List'!$F$1,VLOOKUP(O1501,'[1]Price List'!$A$1:$K$104,6,0),IF(AH1501='[1]Price List'!$G$1,VLOOKUP(O1501,'[1]Price List'!$A$1:$K$104,7,0),IF(AH1501='[1]Price List'!$H$1,VLOOKUP(O1501,'[1]Price List'!$A$1:$K$104,8,0),IF(AH1501='[1]Price List'!$I$1,VLOOKUP(O1501,'[1]Price List'!$A$1:$K$104,9,0),IF(AH1501='[1]Price List'!$J$1,VLOOKUP(O1501,'[1]Price List'!$A$1:$K$104,10,0),IF(AH1501='[1]Price List'!$K$1,VLOOKUP(O1501,'[1]Price List'!$A$1:$K$104,11,0))))))))))))</f>
        <v>#N/A</v>
      </c>
      <c r="Q1501" s="69">
        <v>2015</v>
      </c>
      <c r="R1501" s="69" t="s">
        <v>8305</v>
      </c>
      <c r="S1501" s="363">
        <v>42282</v>
      </c>
      <c r="T1501" s="69"/>
      <c r="U1501" s="350"/>
      <c r="V1501" s="417"/>
      <c r="W1501" s="67" t="s">
        <v>8121</v>
      </c>
      <c r="X1501" s="69" t="s">
        <v>14752</v>
      </c>
      <c r="Y1501" s="67" t="s">
        <v>14753</v>
      </c>
      <c r="Z1501" s="123" t="s">
        <v>14784</v>
      </c>
      <c r="AA1501" s="69"/>
      <c r="AB1501" s="67"/>
      <c r="AC1501" s="89"/>
      <c r="AD1501" s="69"/>
      <c r="AE1501" s="69"/>
      <c r="AF1501" s="69"/>
      <c r="AG1501" s="69"/>
      <c r="AH1501" s="123" t="s">
        <v>108</v>
      </c>
      <c r="AI1501" s="123" t="s">
        <v>14791</v>
      </c>
      <c r="AJ1501" s="375">
        <v>12108213</v>
      </c>
      <c r="AK1501" s="375">
        <v>-202168</v>
      </c>
      <c r="AL1501" s="123"/>
      <c r="AM1501" s="123"/>
      <c r="AN1501" s="123"/>
      <c r="AO1501" s="174"/>
      <c r="AP1501" s="174"/>
      <c r="AQ1501" s="174"/>
      <c r="AR1501" s="123"/>
      <c r="AS1501" s="350"/>
      <c r="AT1501" s="350"/>
      <c r="AU1501" s="123"/>
      <c r="AV1501" s="67"/>
      <c r="AW1501" s="179"/>
      <c r="AX1501" s="84"/>
      <c r="AY1501" s="123"/>
      <c r="AZ1501" s="123"/>
      <c r="BA1501" s="174"/>
      <c r="BB1501" s="174"/>
      <c r="BC1501" s="123"/>
      <c r="BD1501" s="86">
        <f t="shared" si="23"/>
        <v>0</v>
      </c>
      <c r="BE1501" s="86"/>
      <c r="BF1501" s="86"/>
      <c r="BG1501" s="179"/>
      <c r="BH1501" s="67"/>
      <c r="BI1501" s="123"/>
      <c r="BJ1501" s="179"/>
      <c r="BK1501" s="351"/>
      <c r="BL1501" s="351"/>
      <c r="BM1501" s="179"/>
      <c r="BN1501" s="89"/>
      <c r="BQ1501" s="331">
        <v>7250000</v>
      </c>
    </row>
    <row r="1502" spans="1:69" x14ac:dyDescent="0.25">
      <c r="A1502" s="97">
        <v>1499</v>
      </c>
      <c r="B1502" s="404" t="s">
        <v>14820</v>
      </c>
      <c r="C1502" s="67"/>
      <c r="D1502" s="67"/>
      <c r="E1502" s="204"/>
      <c r="F1502" s="69"/>
      <c r="G1502" s="69"/>
      <c r="H1502" s="174"/>
      <c r="I1502" s="174"/>
      <c r="J1502" s="97" t="s">
        <v>4375</v>
      </c>
      <c r="K1502" s="95"/>
      <c r="L1502" s="88" t="s">
        <v>4377</v>
      </c>
      <c r="M1502" s="99" t="s">
        <v>5361</v>
      </c>
      <c r="N1502" s="97" t="s">
        <v>98</v>
      </c>
      <c r="O1502" s="69" t="s">
        <v>98</v>
      </c>
      <c r="P1502" s="100" t="e">
        <f>(IF(AH1502='[1]Price List'!$B$1,VLOOKUP(M1502,'[1]Price List'!$A$1:$K$104,2,0),IF(AH1502='[1]Price List'!$C$1,VLOOKUP(M1502,'[1]Price List'!$A$1:$K$104,3,0),IF(AH1502='[1]Price List'!$D$1,VLOOKUP(M1502,'[1]Price List'!$A$1:$K$104,4,0),IF(AH1502='[1]Price List'!$E$1,VLOOKUP(M1502,'[1]Price List'!$A$1:$K$104,5,0),IF(AH1502='[1]Price List'!$F$1,VLOOKUP(M1502,'[1]Price List'!$A$1:$K$104,6,0),IF(AH1502='[1]Price List'!$G$1,VLOOKUP(M1502,'[1]Price List'!$A$1:$K$104,7,0),IF(AH1502='[1]Price List'!$H$1,VLOOKUP(M1502,'[1]Price List'!$A$1:$K$104,8,0),IF(AH1502='[1]Price List'!$I$1,VLOOKUP(M1502,'[1]Price List'!$A$1:$K$104,9,0),IF(AH1502='[1]Price List'!$J$1,VLOOKUP(M1502,'[1]Price List'!$A$1:$K$104,10,0),IF(AH1502='[1]Price List'!$K$1,VLOOKUP(M1502,'[1]Price List'!$A$1:$K$104,11,0))))))))))))+(IF(AH1502='[1]Price List'!$B$1,VLOOKUP(N1502,'[1]Price List'!$A$1:$K$104,2,0),IF(AH1502='[1]Price List'!$C$1,VLOOKUP(N1502,'[1]Price List'!$A$1:$K$104,3,0),IF(AH1502='[1]Price List'!$D$1,VLOOKUP(N1502,'[1]Price List'!$A$1:$K$104,4,0),IF(AH1502='[1]Price List'!$E$1,VLOOKUP(N1502,'[1]Price List'!$A$1:$K$104,5,0),IF(AH1502='[1]Price List'!$F$1,VLOOKUP(N1502,'[1]Price List'!$A$1:$K$104,6,0),IF(AH1502='[1]Price List'!$G$1,VLOOKUP(N1502,'[1]Price List'!$A$1:$K$104,7,0),IF(AH1502='[1]Price List'!$H$1,VLOOKUP(N1502,'[1]Price List'!$A$1:$K$104,8,0),IF(AH1502='[1]Price List'!$I$1,VLOOKUP(N1502,'[1]Price List'!$A$1:$K$104,9,0),IF(AH1502='[1]Price List'!$J$1,VLOOKUP(N1502,'[1]Price List'!$A$1:$K$104,10,0),IF(AH1502='[1]Price List'!$K$1,VLOOKUP(N1502,'[1]Price List'!$A$1:$K$104,11,0))))))))))))+(IF(AH1502='[1]Price List'!$B$1,VLOOKUP(O1502,'[1]Price List'!$A$1:$K$104,2,0),IF(AH1502='[1]Price List'!$C$1,VLOOKUP(O1502,'[1]Price List'!$A$1:$K$104,3,0),IF(AH1502='[1]Price List'!$D$1,VLOOKUP(O1502,'[1]Price List'!$A$1:$K$104,4,0),IF(AH1502='[1]Price List'!$E$1,VLOOKUP(O1502,'[1]Price List'!$A$1:$K$104,5,0),IF(AH1502='[1]Price List'!$F$1,VLOOKUP(O1502,'[1]Price List'!$A$1:$K$104,6,0),IF(AH1502='[1]Price List'!$G$1,VLOOKUP(O1502,'[1]Price List'!$A$1:$K$104,7,0),IF(AH1502='[1]Price List'!$H$1,VLOOKUP(O1502,'[1]Price List'!$A$1:$K$104,8,0),IF(AH1502='[1]Price List'!$I$1,VLOOKUP(O1502,'[1]Price List'!$A$1:$K$104,9,0),IF(AH1502='[1]Price List'!$J$1,VLOOKUP(O1502,'[1]Price List'!$A$1:$K$104,10,0),IF(AH1502='[1]Price List'!$K$1,VLOOKUP(O1502,'[1]Price List'!$A$1:$K$104,11,0))))))))))))</f>
        <v>#N/A</v>
      </c>
      <c r="Q1502" s="69">
        <v>2015</v>
      </c>
      <c r="R1502" s="69" t="s">
        <v>8305</v>
      </c>
      <c r="S1502" s="363">
        <v>42282</v>
      </c>
      <c r="T1502" s="69"/>
      <c r="U1502" s="350"/>
      <c r="V1502" s="417"/>
      <c r="W1502" s="67" t="s">
        <v>8121</v>
      </c>
      <c r="X1502" s="69" t="s">
        <v>14754</v>
      </c>
      <c r="Y1502" s="67" t="s">
        <v>7525</v>
      </c>
      <c r="Z1502" s="123" t="s">
        <v>14784</v>
      </c>
      <c r="AA1502" s="69"/>
      <c r="AB1502" s="67"/>
      <c r="AC1502" s="89"/>
      <c r="AD1502" s="69"/>
      <c r="AE1502" s="69"/>
      <c r="AF1502" s="69"/>
      <c r="AG1502" s="69"/>
      <c r="AH1502" s="123" t="s">
        <v>108</v>
      </c>
      <c r="AI1502" s="123" t="s">
        <v>14792</v>
      </c>
      <c r="AJ1502" s="375">
        <v>1211269</v>
      </c>
      <c r="AK1502" s="375">
        <v>-20869</v>
      </c>
      <c r="AL1502" s="123"/>
      <c r="AM1502" s="123"/>
      <c r="AN1502" s="123"/>
      <c r="AO1502" s="174"/>
      <c r="AP1502" s="174"/>
      <c r="AQ1502" s="174"/>
      <c r="AR1502" s="123"/>
      <c r="AS1502" s="350"/>
      <c r="AT1502" s="350"/>
      <c r="AU1502" s="123"/>
      <c r="AV1502" s="67"/>
      <c r="AW1502" s="179"/>
      <c r="AX1502" s="84"/>
      <c r="AY1502" s="123"/>
      <c r="AZ1502" s="123"/>
      <c r="BA1502" s="174"/>
      <c r="BB1502" s="174"/>
      <c r="BC1502" s="123"/>
      <c r="BD1502" s="86">
        <f t="shared" si="23"/>
        <v>0</v>
      </c>
      <c r="BE1502" s="86"/>
      <c r="BF1502" s="86"/>
      <c r="BG1502" s="179"/>
      <c r="BH1502" s="67" t="s">
        <v>6084</v>
      </c>
      <c r="BI1502" s="123"/>
      <c r="BJ1502" s="179"/>
      <c r="BK1502" s="351"/>
      <c r="BL1502" s="351"/>
      <c r="BM1502" s="179"/>
      <c r="BN1502" s="89"/>
      <c r="BQ1502" s="392" t="s">
        <v>6084</v>
      </c>
    </row>
    <row r="1503" spans="1:69" x14ac:dyDescent="0.25">
      <c r="A1503" s="97">
        <v>1500</v>
      </c>
      <c r="B1503" s="404" t="s">
        <v>14821</v>
      </c>
      <c r="C1503" s="67"/>
      <c r="D1503" s="67"/>
      <c r="E1503" s="204"/>
      <c r="F1503" s="69"/>
      <c r="G1503" s="69"/>
      <c r="H1503" s="174"/>
      <c r="I1503" s="174"/>
      <c r="J1503" s="97" t="s">
        <v>4375</v>
      </c>
      <c r="K1503" s="95"/>
      <c r="L1503" s="88" t="s">
        <v>4377</v>
      </c>
      <c r="M1503" s="99" t="s">
        <v>5361</v>
      </c>
      <c r="N1503" s="97" t="s">
        <v>98</v>
      </c>
      <c r="O1503" s="69" t="s">
        <v>98</v>
      </c>
      <c r="P1503" s="100" t="e">
        <f>(IF(AH1503='[1]Price List'!$B$1,VLOOKUP(M1503,'[1]Price List'!$A$1:$K$104,2,0),IF(AH1503='[1]Price List'!$C$1,VLOOKUP(M1503,'[1]Price List'!$A$1:$K$104,3,0),IF(AH1503='[1]Price List'!$D$1,VLOOKUP(M1503,'[1]Price List'!$A$1:$K$104,4,0),IF(AH1503='[1]Price List'!$E$1,VLOOKUP(M1503,'[1]Price List'!$A$1:$K$104,5,0),IF(AH1503='[1]Price List'!$F$1,VLOOKUP(M1503,'[1]Price List'!$A$1:$K$104,6,0),IF(AH1503='[1]Price List'!$G$1,VLOOKUP(M1503,'[1]Price List'!$A$1:$K$104,7,0),IF(AH1503='[1]Price List'!$H$1,VLOOKUP(M1503,'[1]Price List'!$A$1:$K$104,8,0),IF(AH1503='[1]Price List'!$I$1,VLOOKUP(M1503,'[1]Price List'!$A$1:$K$104,9,0),IF(AH1503='[1]Price List'!$J$1,VLOOKUP(M1503,'[1]Price List'!$A$1:$K$104,10,0),IF(AH1503='[1]Price List'!$K$1,VLOOKUP(M1503,'[1]Price List'!$A$1:$K$104,11,0))))))))))))+(IF(AH1503='[1]Price List'!$B$1,VLOOKUP(N1503,'[1]Price List'!$A$1:$K$104,2,0),IF(AH1503='[1]Price List'!$C$1,VLOOKUP(N1503,'[1]Price List'!$A$1:$K$104,3,0),IF(AH1503='[1]Price List'!$D$1,VLOOKUP(N1503,'[1]Price List'!$A$1:$K$104,4,0),IF(AH1503='[1]Price List'!$E$1,VLOOKUP(N1503,'[1]Price List'!$A$1:$K$104,5,0),IF(AH1503='[1]Price List'!$F$1,VLOOKUP(N1503,'[1]Price List'!$A$1:$K$104,6,0),IF(AH1503='[1]Price List'!$G$1,VLOOKUP(N1503,'[1]Price List'!$A$1:$K$104,7,0),IF(AH1503='[1]Price List'!$H$1,VLOOKUP(N1503,'[1]Price List'!$A$1:$K$104,8,0),IF(AH1503='[1]Price List'!$I$1,VLOOKUP(N1503,'[1]Price List'!$A$1:$K$104,9,0),IF(AH1503='[1]Price List'!$J$1,VLOOKUP(N1503,'[1]Price List'!$A$1:$K$104,10,0),IF(AH1503='[1]Price List'!$K$1,VLOOKUP(N1503,'[1]Price List'!$A$1:$K$104,11,0))))))))))))+(IF(AH1503='[1]Price List'!$B$1,VLOOKUP(O1503,'[1]Price List'!$A$1:$K$104,2,0),IF(AH1503='[1]Price List'!$C$1,VLOOKUP(O1503,'[1]Price List'!$A$1:$K$104,3,0),IF(AH1503='[1]Price List'!$D$1,VLOOKUP(O1503,'[1]Price List'!$A$1:$K$104,4,0),IF(AH1503='[1]Price List'!$E$1,VLOOKUP(O1503,'[1]Price List'!$A$1:$K$104,5,0),IF(AH1503='[1]Price List'!$F$1,VLOOKUP(O1503,'[1]Price List'!$A$1:$K$104,6,0),IF(AH1503='[1]Price List'!$G$1,VLOOKUP(O1503,'[1]Price List'!$A$1:$K$104,7,0),IF(AH1503='[1]Price List'!$H$1,VLOOKUP(O1503,'[1]Price List'!$A$1:$K$104,8,0),IF(AH1503='[1]Price List'!$I$1,VLOOKUP(O1503,'[1]Price List'!$A$1:$K$104,9,0),IF(AH1503='[1]Price List'!$J$1,VLOOKUP(O1503,'[1]Price List'!$A$1:$K$104,10,0),IF(AH1503='[1]Price List'!$K$1,VLOOKUP(O1503,'[1]Price List'!$A$1:$K$104,11,0))))))))))))</f>
        <v>#N/A</v>
      </c>
      <c r="Q1503" s="69">
        <v>2015</v>
      </c>
      <c r="R1503" s="69" t="s">
        <v>8305</v>
      </c>
      <c r="S1503" s="363">
        <v>42282</v>
      </c>
      <c r="T1503" s="69"/>
      <c r="U1503" s="350"/>
      <c r="V1503" s="417"/>
      <c r="W1503" s="67" t="s">
        <v>8121</v>
      </c>
      <c r="X1503" s="69" t="s">
        <v>14755</v>
      </c>
      <c r="Y1503" s="67" t="s">
        <v>14756</v>
      </c>
      <c r="Z1503" s="123" t="s">
        <v>14784</v>
      </c>
      <c r="AA1503" s="69"/>
      <c r="AB1503" s="67"/>
      <c r="AC1503" s="89"/>
      <c r="AD1503" s="69"/>
      <c r="AE1503" s="69"/>
      <c r="AF1503" s="69"/>
      <c r="AG1503" s="69"/>
      <c r="AH1503" s="123" t="s">
        <v>108</v>
      </c>
      <c r="AI1503" s="123" t="s">
        <v>14793</v>
      </c>
      <c r="AJ1503" s="375">
        <v>12127725</v>
      </c>
      <c r="AK1503" s="375">
        <v>-215697</v>
      </c>
      <c r="AL1503" s="123"/>
      <c r="AM1503" s="123"/>
      <c r="AN1503" s="123"/>
      <c r="AO1503" s="174"/>
      <c r="AP1503" s="174"/>
      <c r="AQ1503" s="174"/>
      <c r="AR1503" s="123"/>
      <c r="AS1503" s="350"/>
      <c r="AT1503" s="350"/>
      <c r="AU1503" s="123"/>
      <c r="AV1503" s="67"/>
      <c r="AW1503" s="179"/>
      <c r="AX1503" s="84"/>
      <c r="AY1503" s="123"/>
      <c r="AZ1503" s="123"/>
      <c r="BA1503" s="174"/>
      <c r="BB1503" s="174"/>
      <c r="BC1503" s="123"/>
      <c r="BD1503" s="86">
        <f t="shared" si="23"/>
        <v>0</v>
      </c>
      <c r="BE1503" s="86"/>
      <c r="BF1503" s="86"/>
      <c r="BG1503" s="179"/>
      <c r="BH1503" s="67"/>
      <c r="BI1503" s="123"/>
      <c r="BJ1503" s="179"/>
      <c r="BK1503" s="351"/>
      <c r="BL1503" s="351"/>
      <c r="BM1503" s="179"/>
      <c r="BN1503" s="89"/>
      <c r="BQ1503" s="331">
        <v>7250000</v>
      </c>
    </row>
    <row r="1504" spans="1:69" x14ac:dyDescent="0.25">
      <c r="A1504" s="97">
        <v>1501</v>
      </c>
      <c r="B1504" s="404" t="s">
        <v>14822</v>
      </c>
      <c r="C1504" s="67"/>
      <c r="D1504" s="67"/>
      <c r="E1504" s="204"/>
      <c r="F1504" s="69"/>
      <c r="G1504" s="69"/>
      <c r="H1504" s="174"/>
      <c r="I1504" s="174"/>
      <c r="J1504" s="97" t="s">
        <v>4375</v>
      </c>
      <c r="K1504" s="95"/>
      <c r="L1504" s="88" t="s">
        <v>4377</v>
      </c>
      <c r="M1504" s="99" t="s">
        <v>5361</v>
      </c>
      <c r="N1504" s="97" t="s">
        <v>98</v>
      </c>
      <c r="O1504" s="69" t="s">
        <v>98</v>
      </c>
      <c r="P1504" s="100" t="e">
        <f>(IF(AH1504='[1]Price List'!$B$1,VLOOKUP(M1504,'[1]Price List'!$A$1:$K$104,2,0),IF(AH1504='[1]Price List'!$C$1,VLOOKUP(M1504,'[1]Price List'!$A$1:$K$104,3,0),IF(AH1504='[1]Price List'!$D$1,VLOOKUP(M1504,'[1]Price List'!$A$1:$K$104,4,0),IF(AH1504='[1]Price List'!$E$1,VLOOKUP(M1504,'[1]Price List'!$A$1:$K$104,5,0),IF(AH1504='[1]Price List'!$F$1,VLOOKUP(M1504,'[1]Price List'!$A$1:$K$104,6,0),IF(AH1504='[1]Price List'!$G$1,VLOOKUP(M1504,'[1]Price List'!$A$1:$K$104,7,0),IF(AH1504='[1]Price List'!$H$1,VLOOKUP(M1504,'[1]Price List'!$A$1:$K$104,8,0),IF(AH1504='[1]Price List'!$I$1,VLOOKUP(M1504,'[1]Price List'!$A$1:$K$104,9,0),IF(AH1504='[1]Price List'!$J$1,VLOOKUP(M1504,'[1]Price List'!$A$1:$K$104,10,0),IF(AH1504='[1]Price List'!$K$1,VLOOKUP(M1504,'[1]Price List'!$A$1:$K$104,11,0))))))))))))+(IF(AH1504='[1]Price List'!$B$1,VLOOKUP(N1504,'[1]Price List'!$A$1:$K$104,2,0),IF(AH1504='[1]Price List'!$C$1,VLOOKUP(N1504,'[1]Price List'!$A$1:$K$104,3,0),IF(AH1504='[1]Price List'!$D$1,VLOOKUP(N1504,'[1]Price List'!$A$1:$K$104,4,0),IF(AH1504='[1]Price List'!$E$1,VLOOKUP(N1504,'[1]Price List'!$A$1:$K$104,5,0),IF(AH1504='[1]Price List'!$F$1,VLOOKUP(N1504,'[1]Price List'!$A$1:$K$104,6,0),IF(AH1504='[1]Price List'!$G$1,VLOOKUP(N1504,'[1]Price List'!$A$1:$K$104,7,0),IF(AH1504='[1]Price List'!$H$1,VLOOKUP(N1504,'[1]Price List'!$A$1:$K$104,8,0),IF(AH1504='[1]Price List'!$I$1,VLOOKUP(N1504,'[1]Price List'!$A$1:$K$104,9,0),IF(AH1504='[1]Price List'!$J$1,VLOOKUP(N1504,'[1]Price List'!$A$1:$K$104,10,0),IF(AH1504='[1]Price List'!$K$1,VLOOKUP(N1504,'[1]Price List'!$A$1:$K$104,11,0))))))))))))+(IF(AH1504='[1]Price List'!$B$1,VLOOKUP(O1504,'[1]Price List'!$A$1:$K$104,2,0),IF(AH1504='[1]Price List'!$C$1,VLOOKUP(O1504,'[1]Price List'!$A$1:$K$104,3,0),IF(AH1504='[1]Price List'!$D$1,VLOOKUP(O1504,'[1]Price List'!$A$1:$K$104,4,0),IF(AH1504='[1]Price List'!$E$1,VLOOKUP(O1504,'[1]Price List'!$A$1:$K$104,5,0),IF(AH1504='[1]Price List'!$F$1,VLOOKUP(O1504,'[1]Price List'!$A$1:$K$104,6,0),IF(AH1504='[1]Price List'!$G$1,VLOOKUP(O1504,'[1]Price List'!$A$1:$K$104,7,0),IF(AH1504='[1]Price List'!$H$1,VLOOKUP(O1504,'[1]Price List'!$A$1:$K$104,8,0),IF(AH1504='[1]Price List'!$I$1,VLOOKUP(O1504,'[1]Price List'!$A$1:$K$104,9,0),IF(AH1504='[1]Price List'!$J$1,VLOOKUP(O1504,'[1]Price List'!$A$1:$K$104,10,0),IF(AH1504='[1]Price List'!$K$1,VLOOKUP(O1504,'[1]Price List'!$A$1:$K$104,11,0))))))))))))</f>
        <v>#N/A</v>
      </c>
      <c r="Q1504" s="69">
        <v>2015</v>
      </c>
      <c r="R1504" s="69" t="s">
        <v>8305</v>
      </c>
      <c r="S1504" s="363">
        <v>42282</v>
      </c>
      <c r="T1504" s="69"/>
      <c r="U1504" s="350"/>
      <c r="V1504" s="417"/>
      <c r="W1504" s="67" t="s">
        <v>8121</v>
      </c>
      <c r="X1504" s="69" t="s">
        <v>14757</v>
      </c>
      <c r="Y1504" s="67" t="s">
        <v>14758</v>
      </c>
      <c r="Z1504" s="123" t="s">
        <v>14784</v>
      </c>
      <c r="AA1504" s="69"/>
      <c r="AB1504" s="67"/>
      <c r="AC1504" s="89"/>
      <c r="AD1504" s="69"/>
      <c r="AE1504" s="69"/>
      <c r="AF1504" s="69"/>
      <c r="AG1504" s="69"/>
      <c r="AH1504" s="123" t="s">
        <v>108</v>
      </c>
      <c r="AI1504" s="123" t="s">
        <v>14794</v>
      </c>
      <c r="AJ1504" s="375">
        <v>12283665</v>
      </c>
      <c r="AK1504" s="349" t="s">
        <v>14809</v>
      </c>
      <c r="AL1504" s="123"/>
      <c r="AM1504" s="123"/>
      <c r="AN1504" s="123"/>
      <c r="AO1504" s="174"/>
      <c r="AP1504" s="174"/>
      <c r="AQ1504" s="174"/>
      <c r="AR1504" s="123"/>
      <c r="AS1504" s="350"/>
      <c r="AT1504" s="350"/>
      <c r="AU1504" s="123"/>
      <c r="AV1504" s="67"/>
      <c r="AW1504" s="179"/>
      <c r="AX1504" s="84"/>
      <c r="AY1504" s="123"/>
      <c r="AZ1504" s="123"/>
      <c r="BA1504" s="174"/>
      <c r="BB1504" s="174"/>
      <c r="BC1504" s="123"/>
      <c r="BD1504" s="86">
        <f t="shared" si="23"/>
        <v>0</v>
      </c>
      <c r="BE1504" s="86"/>
      <c r="BF1504" s="86"/>
      <c r="BG1504" s="179"/>
      <c r="BH1504" s="67"/>
      <c r="BI1504" s="123"/>
      <c r="BJ1504" s="179"/>
      <c r="BK1504" s="351"/>
      <c r="BL1504" s="351"/>
      <c r="BM1504" s="179"/>
      <c r="BN1504" s="89"/>
      <c r="BQ1504" s="331">
        <v>7250000</v>
      </c>
    </row>
    <row r="1505" spans="1:69" x14ac:dyDescent="0.25">
      <c r="A1505" s="97">
        <v>1502</v>
      </c>
      <c r="B1505" s="404" t="s">
        <v>14823</v>
      </c>
      <c r="C1505" s="67"/>
      <c r="D1505" s="67"/>
      <c r="E1505" s="204"/>
      <c r="F1505" s="69"/>
      <c r="G1505" s="69"/>
      <c r="H1505" s="174"/>
      <c r="I1505" s="174"/>
      <c r="J1505" s="97" t="s">
        <v>4375</v>
      </c>
      <c r="K1505" s="95"/>
      <c r="L1505" s="88" t="s">
        <v>4377</v>
      </c>
      <c r="M1505" s="99" t="s">
        <v>5361</v>
      </c>
      <c r="N1505" s="97" t="s">
        <v>98</v>
      </c>
      <c r="O1505" s="69" t="s">
        <v>98</v>
      </c>
      <c r="P1505" s="100" t="e">
        <f>(IF(AH1505='[1]Price List'!$B$1,VLOOKUP(M1505,'[1]Price List'!$A$1:$K$104,2,0),IF(AH1505='[1]Price List'!$C$1,VLOOKUP(M1505,'[1]Price List'!$A$1:$K$104,3,0),IF(AH1505='[1]Price List'!$D$1,VLOOKUP(M1505,'[1]Price List'!$A$1:$K$104,4,0),IF(AH1505='[1]Price List'!$E$1,VLOOKUP(M1505,'[1]Price List'!$A$1:$K$104,5,0),IF(AH1505='[1]Price List'!$F$1,VLOOKUP(M1505,'[1]Price List'!$A$1:$K$104,6,0),IF(AH1505='[1]Price List'!$G$1,VLOOKUP(M1505,'[1]Price List'!$A$1:$K$104,7,0),IF(AH1505='[1]Price List'!$H$1,VLOOKUP(M1505,'[1]Price List'!$A$1:$K$104,8,0),IF(AH1505='[1]Price List'!$I$1,VLOOKUP(M1505,'[1]Price List'!$A$1:$K$104,9,0),IF(AH1505='[1]Price List'!$J$1,VLOOKUP(M1505,'[1]Price List'!$A$1:$K$104,10,0),IF(AH1505='[1]Price List'!$K$1,VLOOKUP(M1505,'[1]Price List'!$A$1:$K$104,11,0))))))))))))+(IF(AH1505='[1]Price List'!$B$1,VLOOKUP(N1505,'[1]Price List'!$A$1:$K$104,2,0),IF(AH1505='[1]Price List'!$C$1,VLOOKUP(N1505,'[1]Price List'!$A$1:$K$104,3,0),IF(AH1505='[1]Price List'!$D$1,VLOOKUP(N1505,'[1]Price List'!$A$1:$K$104,4,0),IF(AH1505='[1]Price List'!$E$1,VLOOKUP(N1505,'[1]Price List'!$A$1:$K$104,5,0),IF(AH1505='[1]Price List'!$F$1,VLOOKUP(N1505,'[1]Price List'!$A$1:$K$104,6,0),IF(AH1505='[1]Price List'!$G$1,VLOOKUP(N1505,'[1]Price List'!$A$1:$K$104,7,0),IF(AH1505='[1]Price List'!$H$1,VLOOKUP(N1505,'[1]Price List'!$A$1:$K$104,8,0),IF(AH1505='[1]Price List'!$I$1,VLOOKUP(N1505,'[1]Price List'!$A$1:$K$104,9,0),IF(AH1505='[1]Price List'!$J$1,VLOOKUP(N1505,'[1]Price List'!$A$1:$K$104,10,0),IF(AH1505='[1]Price List'!$K$1,VLOOKUP(N1505,'[1]Price List'!$A$1:$K$104,11,0))))))))))))+(IF(AH1505='[1]Price List'!$B$1,VLOOKUP(O1505,'[1]Price List'!$A$1:$K$104,2,0),IF(AH1505='[1]Price List'!$C$1,VLOOKUP(O1505,'[1]Price List'!$A$1:$K$104,3,0),IF(AH1505='[1]Price List'!$D$1,VLOOKUP(O1505,'[1]Price List'!$A$1:$K$104,4,0),IF(AH1505='[1]Price List'!$E$1,VLOOKUP(O1505,'[1]Price List'!$A$1:$K$104,5,0),IF(AH1505='[1]Price List'!$F$1,VLOOKUP(O1505,'[1]Price List'!$A$1:$K$104,6,0),IF(AH1505='[1]Price List'!$G$1,VLOOKUP(O1505,'[1]Price List'!$A$1:$K$104,7,0),IF(AH1505='[1]Price List'!$H$1,VLOOKUP(O1505,'[1]Price List'!$A$1:$K$104,8,0),IF(AH1505='[1]Price List'!$I$1,VLOOKUP(O1505,'[1]Price List'!$A$1:$K$104,9,0),IF(AH1505='[1]Price List'!$J$1,VLOOKUP(O1505,'[1]Price List'!$A$1:$K$104,10,0),IF(AH1505='[1]Price List'!$K$1,VLOOKUP(O1505,'[1]Price List'!$A$1:$K$104,11,0))))))))))))</f>
        <v>#N/A</v>
      </c>
      <c r="Q1505" s="69">
        <v>2015</v>
      </c>
      <c r="R1505" s="69" t="s">
        <v>8305</v>
      </c>
      <c r="S1505" s="363">
        <v>42282</v>
      </c>
      <c r="T1505" s="69"/>
      <c r="U1505" s="350"/>
      <c r="V1505" s="417"/>
      <c r="W1505" s="67" t="s">
        <v>8121</v>
      </c>
      <c r="X1505" s="69" t="s">
        <v>14759</v>
      </c>
      <c r="Y1505" s="67" t="s">
        <v>14760</v>
      </c>
      <c r="Z1505" s="123" t="s">
        <v>14784</v>
      </c>
      <c r="AA1505" s="69"/>
      <c r="AB1505" s="67"/>
      <c r="AC1505" s="89"/>
      <c r="AD1505" s="69"/>
      <c r="AE1505" s="69"/>
      <c r="AF1505" s="69"/>
      <c r="AG1505" s="69"/>
      <c r="AH1505" s="123" t="s">
        <v>108</v>
      </c>
      <c r="AI1505" s="123" t="s">
        <v>14795</v>
      </c>
      <c r="AJ1505" s="375">
        <v>1216821389</v>
      </c>
      <c r="AK1505" s="375">
        <v>1060666667</v>
      </c>
      <c r="AL1505" s="123"/>
      <c r="AM1505" s="123"/>
      <c r="AN1505" s="123"/>
      <c r="AO1505" s="174"/>
      <c r="AP1505" s="174"/>
      <c r="AQ1505" s="174"/>
      <c r="AR1505" s="123"/>
      <c r="AS1505" s="350"/>
      <c r="AT1505" s="350"/>
      <c r="AU1505" s="123"/>
      <c r="AV1505" s="67"/>
      <c r="AW1505" s="179"/>
      <c r="AX1505" s="84"/>
      <c r="AY1505" s="123"/>
      <c r="AZ1505" s="123"/>
      <c r="BA1505" s="174"/>
      <c r="BB1505" s="174"/>
      <c r="BC1505" s="123"/>
      <c r="BD1505" s="86">
        <f t="shared" si="23"/>
        <v>0</v>
      </c>
      <c r="BE1505" s="86"/>
      <c r="BF1505" s="86"/>
      <c r="BG1505" s="179"/>
      <c r="BH1505" s="67"/>
      <c r="BI1505" s="123"/>
      <c r="BJ1505" s="179"/>
      <c r="BK1505" s="351"/>
      <c r="BL1505" s="351"/>
      <c r="BM1505" s="179"/>
      <c r="BN1505" s="89"/>
      <c r="BQ1505" s="331">
        <v>7250000</v>
      </c>
    </row>
    <row r="1506" spans="1:69" x14ac:dyDescent="0.25">
      <c r="A1506" s="97">
        <v>1503</v>
      </c>
      <c r="B1506" s="404" t="s">
        <v>14824</v>
      </c>
      <c r="C1506" s="67"/>
      <c r="D1506" s="67"/>
      <c r="E1506" s="204"/>
      <c r="F1506" s="69"/>
      <c r="G1506" s="69"/>
      <c r="H1506" s="174"/>
      <c r="I1506" s="174"/>
      <c r="J1506" s="97" t="s">
        <v>4375</v>
      </c>
      <c r="K1506" s="95"/>
      <c r="L1506" s="88" t="s">
        <v>4377</v>
      </c>
      <c r="M1506" s="99" t="s">
        <v>5361</v>
      </c>
      <c r="N1506" s="97" t="s">
        <v>98</v>
      </c>
      <c r="O1506" s="69" t="s">
        <v>98</v>
      </c>
      <c r="P1506" s="100" t="e">
        <f>(IF(AH1506='[1]Price List'!$B$1,VLOOKUP(M1506,'[1]Price List'!$A$1:$K$104,2,0),IF(AH1506='[1]Price List'!$C$1,VLOOKUP(M1506,'[1]Price List'!$A$1:$K$104,3,0),IF(AH1506='[1]Price List'!$D$1,VLOOKUP(M1506,'[1]Price List'!$A$1:$K$104,4,0),IF(AH1506='[1]Price List'!$E$1,VLOOKUP(M1506,'[1]Price List'!$A$1:$K$104,5,0),IF(AH1506='[1]Price List'!$F$1,VLOOKUP(M1506,'[1]Price List'!$A$1:$K$104,6,0),IF(AH1506='[1]Price List'!$G$1,VLOOKUP(M1506,'[1]Price List'!$A$1:$K$104,7,0),IF(AH1506='[1]Price List'!$H$1,VLOOKUP(M1506,'[1]Price List'!$A$1:$K$104,8,0),IF(AH1506='[1]Price List'!$I$1,VLOOKUP(M1506,'[1]Price List'!$A$1:$K$104,9,0),IF(AH1506='[1]Price List'!$J$1,VLOOKUP(M1506,'[1]Price List'!$A$1:$K$104,10,0),IF(AH1506='[1]Price List'!$K$1,VLOOKUP(M1506,'[1]Price List'!$A$1:$K$104,11,0))))))))))))+(IF(AH1506='[1]Price List'!$B$1,VLOOKUP(N1506,'[1]Price List'!$A$1:$K$104,2,0),IF(AH1506='[1]Price List'!$C$1,VLOOKUP(N1506,'[1]Price List'!$A$1:$K$104,3,0),IF(AH1506='[1]Price List'!$D$1,VLOOKUP(N1506,'[1]Price List'!$A$1:$K$104,4,0),IF(AH1506='[1]Price List'!$E$1,VLOOKUP(N1506,'[1]Price List'!$A$1:$K$104,5,0),IF(AH1506='[1]Price List'!$F$1,VLOOKUP(N1506,'[1]Price List'!$A$1:$K$104,6,0),IF(AH1506='[1]Price List'!$G$1,VLOOKUP(N1506,'[1]Price List'!$A$1:$K$104,7,0),IF(AH1506='[1]Price List'!$H$1,VLOOKUP(N1506,'[1]Price List'!$A$1:$K$104,8,0),IF(AH1506='[1]Price List'!$I$1,VLOOKUP(N1506,'[1]Price List'!$A$1:$K$104,9,0),IF(AH1506='[1]Price List'!$J$1,VLOOKUP(N1506,'[1]Price List'!$A$1:$K$104,10,0),IF(AH1506='[1]Price List'!$K$1,VLOOKUP(N1506,'[1]Price List'!$A$1:$K$104,11,0))))))))))))+(IF(AH1506='[1]Price List'!$B$1,VLOOKUP(O1506,'[1]Price List'!$A$1:$K$104,2,0),IF(AH1506='[1]Price List'!$C$1,VLOOKUP(O1506,'[1]Price List'!$A$1:$K$104,3,0),IF(AH1506='[1]Price List'!$D$1,VLOOKUP(O1506,'[1]Price List'!$A$1:$K$104,4,0),IF(AH1506='[1]Price List'!$E$1,VLOOKUP(O1506,'[1]Price List'!$A$1:$K$104,5,0),IF(AH1506='[1]Price List'!$F$1,VLOOKUP(O1506,'[1]Price List'!$A$1:$K$104,6,0),IF(AH1506='[1]Price List'!$G$1,VLOOKUP(O1506,'[1]Price List'!$A$1:$K$104,7,0),IF(AH1506='[1]Price List'!$H$1,VLOOKUP(O1506,'[1]Price List'!$A$1:$K$104,8,0),IF(AH1506='[1]Price List'!$I$1,VLOOKUP(O1506,'[1]Price List'!$A$1:$K$104,9,0),IF(AH1506='[1]Price List'!$J$1,VLOOKUP(O1506,'[1]Price List'!$A$1:$K$104,10,0),IF(AH1506='[1]Price List'!$K$1,VLOOKUP(O1506,'[1]Price List'!$A$1:$K$104,11,0))))))))))))</f>
        <v>#N/A</v>
      </c>
      <c r="Q1506" s="69">
        <v>2015</v>
      </c>
      <c r="R1506" s="69" t="s">
        <v>8305</v>
      </c>
      <c r="S1506" s="363">
        <v>42282</v>
      </c>
      <c r="T1506" s="69"/>
      <c r="U1506" s="350"/>
      <c r="V1506" s="417"/>
      <c r="W1506" s="67" t="s">
        <v>8121</v>
      </c>
      <c r="X1506" s="69" t="s">
        <v>14761</v>
      </c>
      <c r="Y1506" s="67" t="s">
        <v>14762</v>
      </c>
      <c r="Z1506" s="123" t="s">
        <v>14784</v>
      </c>
      <c r="AA1506" s="69"/>
      <c r="AB1506" s="67"/>
      <c r="AC1506" s="89"/>
      <c r="AD1506" s="69"/>
      <c r="AE1506" s="69"/>
      <c r="AF1506" s="69"/>
      <c r="AG1506" s="69"/>
      <c r="AH1506" s="123" t="s">
        <v>108</v>
      </c>
      <c r="AI1506" s="123" t="s">
        <v>14796</v>
      </c>
      <c r="AJ1506" s="375">
        <v>1225111389</v>
      </c>
      <c r="AK1506" s="349" t="s">
        <v>14810</v>
      </c>
      <c r="AL1506" s="123"/>
      <c r="AM1506" s="123"/>
      <c r="AN1506" s="123"/>
      <c r="AO1506" s="174"/>
      <c r="AP1506" s="174"/>
      <c r="AQ1506" s="174"/>
      <c r="AR1506" s="123"/>
      <c r="AS1506" s="350"/>
      <c r="AT1506" s="350"/>
      <c r="AU1506" s="123"/>
      <c r="AV1506" s="67"/>
      <c r="AW1506" s="179"/>
      <c r="AX1506" s="84"/>
      <c r="AY1506" s="123"/>
      <c r="AZ1506" s="123"/>
      <c r="BA1506" s="174"/>
      <c r="BB1506" s="174"/>
      <c r="BC1506" s="123"/>
      <c r="BD1506" s="86">
        <f t="shared" si="23"/>
        <v>0</v>
      </c>
      <c r="BE1506" s="86"/>
      <c r="BF1506" s="86"/>
      <c r="BG1506" s="179"/>
      <c r="BH1506" s="67"/>
      <c r="BI1506" s="123"/>
      <c r="BJ1506" s="179"/>
      <c r="BK1506" s="351"/>
      <c r="BL1506" s="351"/>
      <c r="BM1506" s="179"/>
      <c r="BN1506" s="89"/>
      <c r="BQ1506" s="331">
        <v>7250000</v>
      </c>
    </row>
    <row r="1507" spans="1:69" x14ac:dyDescent="0.25">
      <c r="A1507" s="97">
        <v>1504</v>
      </c>
      <c r="B1507" s="404" t="s">
        <v>14825</v>
      </c>
      <c r="C1507" s="67"/>
      <c r="D1507" s="67"/>
      <c r="E1507" s="204"/>
      <c r="F1507" s="69"/>
      <c r="G1507" s="69"/>
      <c r="H1507" s="174"/>
      <c r="I1507" s="174"/>
      <c r="J1507" s="97" t="s">
        <v>4375</v>
      </c>
      <c r="K1507" s="95"/>
      <c r="L1507" s="88" t="s">
        <v>4377</v>
      </c>
      <c r="M1507" s="99" t="s">
        <v>5361</v>
      </c>
      <c r="N1507" s="97" t="s">
        <v>98</v>
      </c>
      <c r="O1507" s="69" t="s">
        <v>98</v>
      </c>
      <c r="P1507" s="100" t="e">
        <f>(IF(AH1507='[1]Price List'!$B$1,VLOOKUP(M1507,'[1]Price List'!$A$1:$K$104,2,0),IF(AH1507='[1]Price List'!$C$1,VLOOKUP(M1507,'[1]Price List'!$A$1:$K$104,3,0),IF(AH1507='[1]Price List'!$D$1,VLOOKUP(M1507,'[1]Price List'!$A$1:$K$104,4,0),IF(AH1507='[1]Price List'!$E$1,VLOOKUP(M1507,'[1]Price List'!$A$1:$K$104,5,0),IF(AH1507='[1]Price List'!$F$1,VLOOKUP(M1507,'[1]Price List'!$A$1:$K$104,6,0),IF(AH1507='[1]Price List'!$G$1,VLOOKUP(M1507,'[1]Price List'!$A$1:$K$104,7,0),IF(AH1507='[1]Price List'!$H$1,VLOOKUP(M1507,'[1]Price List'!$A$1:$K$104,8,0),IF(AH1507='[1]Price List'!$I$1,VLOOKUP(M1507,'[1]Price List'!$A$1:$K$104,9,0),IF(AH1507='[1]Price List'!$J$1,VLOOKUP(M1507,'[1]Price List'!$A$1:$K$104,10,0),IF(AH1507='[1]Price List'!$K$1,VLOOKUP(M1507,'[1]Price List'!$A$1:$K$104,11,0))))))))))))+(IF(AH1507='[1]Price List'!$B$1,VLOOKUP(N1507,'[1]Price List'!$A$1:$K$104,2,0),IF(AH1507='[1]Price List'!$C$1,VLOOKUP(N1507,'[1]Price List'!$A$1:$K$104,3,0),IF(AH1507='[1]Price List'!$D$1,VLOOKUP(N1507,'[1]Price List'!$A$1:$K$104,4,0),IF(AH1507='[1]Price List'!$E$1,VLOOKUP(N1507,'[1]Price List'!$A$1:$K$104,5,0),IF(AH1507='[1]Price List'!$F$1,VLOOKUP(N1507,'[1]Price List'!$A$1:$K$104,6,0),IF(AH1507='[1]Price List'!$G$1,VLOOKUP(N1507,'[1]Price List'!$A$1:$K$104,7,0),IF(AH1507='[1]Price List'!$H$1,VLOOKUP(N1507,'[1]Price List'!$A$1:$K$104,8,0),IF(AH1507='[1]Price List'!$I$1,VLOOKUP(N1507,'[1]Price List'!$A$1:$K$104,9,0),IF(AH1507='[1]Price List'!$J$1,VLOOKUP(N1507,'[1]Price List'!$A$1:$K$104,10,0),IF(AH1507='[1]Price List'!$K$1,VLOOKUP(N1507,'[1]Price List'!$A$1:$K$104,11,0))))))))))))+(IF(AH1507='[1]Price List'!$B$1,VLOOKUP(O1507,'[1]Price List'!$A$1:$K$104,2,0),IF(AH1507='[1]Price List'!$C$1,VLOOKUP(O1507,'[1]Price List'!$A$1:$K$104,3,0),IF(AH1507='[1]Price List'!$D$1,VLOOKUP(O1507,'[1]Price List'!$A$1:$K$104,4,0),IF(AH1507='[1]Price List'!$E$1,VLOOKUP(O1507,'[1]Price List'!$A$1:$K$104,5,0),IF(AH1507='[1]Price List'!$F$1,VLOOKUP(O1507,'[1]Price List'!$A$1:$K$104,6,0),IF(AH1507='[1]Price List'!$G$1,VLOOKUP(O1507,'[1]Price List'!$A$1:$K$104,7,0),IF(AH1507='[1]Price List'!$H$1,VLOOKUP(O1507,'[1]Price List'!$A$1:$K$104,8,0),IF(AH1507='[1]Price List'!$I$1,VLOOKUP(O1507,'[1]Price List'!$A$1:$K$104,9,0),IF(AH1507='[1]Price List'!$J$1,VLOOKUP(O1507,'[1]Price List'!$A$1:$K$104,10,0),IF(AH1507='[1]Price List'!$K$1,VLOOKUP(O1507,'[1]Price List'!$A$1:$K$104,11,0))))))))))))</f>
        <v>#N/A</v>
      </c>
      <c r="Q1507" s="69">
        <v>2015</v>
      </c>
      <c r="R1507" s="69" t="s">
        <v>8305</v>
      </c>
      <c r="S1507" s="363">
        <v>42282</v>
      </c>
      <c r="T1507" s="69"/>
      <c r="U1507" s="350"/>
      <c r="V1507" s="417"/>
      <c r="W1507" s="67" t="s">
        <v>8121</v>
      </c>
      <c r="X1507" s="69" t="s">
        <v>14763</v>
      </c>
      <c r="Y1507" s="67" t="s">
        <v>14764</v>
      </c>
      <c r="Z1507" s="123" t="s">
        <v>14784</v>
      </c>
      <c r="AA1507" s="69"/>
      <c r="AB1507" s="67"/>
      <c r="AC1507" s="89"/>
      <c r="AD1507" s="69"/>
      <c r="AE1507" s="69"/>
      <c r="AF1507" s="69"/>
      <c r="AG1507" s="69"/>
      <c r="AH1507" s="123" t="s">
        <v>108</v>
      </c>
      <c r="AI1507" s="123" t="s">
        <v>14797</v>
      </c>
      <c r="AJ1507" s="375">
        <v>12055971</v>
      </c>
      <c r="AK1507" s="375">
        <v>-1784</v>
      </c>
      <c r="AL1507" s="123"/>
      <c r="AM1507" s="123"/>
      <c r="AN1507" s="123"/>
      <c r="AO1507" s="174"/>
      <c r="AP1507" s="174"/>
      <c r="AQ1507" s="174"/>
      <c r="AR1507" s="123"/>
      <c r="AS1507" s="350"/>
      <c r="AT1507" s="350"/>
      <c r="AU1507" s="123"/>
      <c r="AV1507" s="67"/>
      <c r="AW1507" s="179"/>
      <c r="AX1507" s="84"/>
      <c r="AY1507" s="123"/>
      <c r="AZ1507" s="123"/>
      <c r="BA1507" s="174"/>
      <c r="BB1507" s="174"/>
      <c r="BC1507" s="123"/>
      <c r="BD1507" s="86">
        <f t="shared" si="23"/>
        <v>0</v>
      </c>
      <c r="BE1507" s="86"/>
      <c r="BF1507" s="86"/>
      <c r="BG1507" s="179"/>
      <c r="BH1507" s="67"/>
      <c r="BI1507" s="123"/>
      <c r="BJ1507" s="179"/>
      <c r="BK1507" s="351"/>
      <c r="BL1507" s="351"/>
      <c r="BM1507" s="179"/>
      <c r="BN1507" s="89"/>
      <c r="BQ1507" s="331">
        <v>7250000</v>
      </c>
    </row>
    <row r="1508" spans="1:69" x14ac:dyDescent="0.25">
      <c r="A1508" s="97">
        <v>1505</v>
      </c>
      <c r="B1508" s="404" t="s">
        <v>14826</v>
      </c>
      <c r="C1508" s="67"/>
      <c r="D1508" s="67"/>
      <c r="E1508" s="204"/>
      <c r="F1508" s="69"/>
      <c r="G1508" s="69"/>
      <c r="H1508" s="174"/>
      <c r="I1508" s="174"/>
      <c r="J1508" s="97" t="s">
        <v>4375</v>
      </c>
      <c r="K1508" s="95"/>
      <c r="L1508" s="88" t="s">
        <v>4377</v>
      </c>
      <c r="M1508" s="99" t="s">
        <v>5361</v>
      </c>
      <c r="N1508" s="97" t="s">
        <v>98</v>
      </c>
      <c r="O1508" s="69" t="s">
        <v>98</v>
      </c>
      <c r="P1508" s="100" t="e">
        <f>(IF(AH1508='[1]Price List'!$B$1,VLOOKUP(M1508,'[1]Price List'!$A$1:$K$104,2,0),IF(AH1508='[1]Price List'!$C$1,VLOOKUP(M1508,'[1]Price List'!$A$1:$K$104,3,0),IF(AH1508='[1]Price List'!$D$1,VLOOKUP(M1508,'[1]Price List'!$A$1:$K$104,4,0),IF(AH1508='[1]Price List'!$E$1,VLOOKUP(M1508,'[1]Price List'!$A$1:$K$104,5,0),IF(AH1508='[1]Price List'!$F$1,VLOOKUP(M1508,'[1]Price List'!$A$1:$K$104,6,0),IF(AH1508='[1]Price List'!$G$1,VLOOKUP(M1508,'[1]Price List'!$A$1:$K$104,7,0),IF(AH1508='[1]Price List'!$H$1,VLOOKUP(M1508,'[1]Price List'!$A$1:$K$104,8,0),IF(AH1508='[1]Price List'!$I$1,VLOOKUP(M1508,'[1]Price List'!$A$1:$K$104,9,0),IF(AH1508='[1]Price List'!$J$1,VLOOKUP(M1508,'[1]Price List'!$A$1:$K$104,10,0),IF(AH1508='[1]Price List'!$K$1,VLOOKUP(M1508,'[1]Price List'!$A$1:$K$104,11,0))))))))))))+(IF(AH1508='[1]Price List'!$B$1,VLOOKUP(N1508,'[1]Price List'!$A$1:$K$104,2,0),IF(AH1508='[1]Price List'!$C$1,VLOOKUP(N1508,'[1]Price List'!$A$1:$K$104,3,0),IF(AH1508='[1]Price List'!$D$1,VLOOKUP(N1508,'[1]Price List'!$A$1:$K$104,4,0),IF(AH1508='[1]Price List'!$E$1,VLOOKUP(N1508,'[1]Price List'!$A$1:$K$104,5,0),IF(AH1508='[1]Price List'!$F$1,VLOOKUP(N1508,'[1]Price List'!$A$1:$K$104,6,0),IF(AH1508='[1]Price List'!$G$1,VLOOKUP(N1508,'[1]Price List'!$A$1:$K$104,7,0),IF(AH1508='[1]Price List'!$H$1,VLOOKUP(N1508,'[1]Price List'!$A$1:$K$104,8,0),IF(AH1508='[1]Price List'!$I$1,VLOOKUP(N1508,'[1]Price List'!$A$1:$K$104,9,0),IF(AH1508='[1]Price List'!$J$1,VLOOKUP(N1508,'[1]Price List'!$A$1:$K$104,10,0),IF(AH1508='[1]Price List'!$K$1,VLOOKUP(N1508,'[1]Price List'!$A$1:$K$104,11,0))))))))))))+(IF(AH1508='[1]Price List'!$B$1,VLOOKUP(O1508,'[1]Price List'!$A$1:$K$104,2,0),IF(AH1508='[1]Price List'!$C$1,VLOOKUP(O1508,'[1]Price List'!$A$1:$K$104,3,0),IF(AH1508='[1]Price List'!$D$1,VLOOKUP(O1508,'[1]Price List'!$A$1:$K$104,4,0),IF(AH1508='[1]Price List'!$E$1,VLOOKUP(O1508,'[1]Price List'!$A$1:$K$104,5,0),IF(AH1508='[1]Price List'!$F$1,VLOOKUP(O1508,'[1]Price List'!$A$1:$K$104,6,0),IF(AH1508='[1]Price List'!$G$1,VLOOKUP(O1508,'[1]Price List'!$A$1:$K$104,7,0),IF(AH1508='[1]Price List'!$H$1,VLOOKUP(O1508,'[1]Price List'!$A$1:$K$104,8,0),IF(AH1508='[1]Price List'!$I$1,VLOOKUP(O1508,'[1]Price List'!$A$1:$K$104,9,0),IF(AH1508='[1]Price List'!$J$1,VLOOKUP(O1508,'[1]Price List'!$A$1:$K$104,10,0),IF(AH1508='[1]Price List'!$K$1,VLOOKUP(O1508,'[1]Price List'!$A$1:$K$104,11,0))))))))))))</f>
        <v>#N/A</v>
      </c>
      <c r="Q1508" s="69">
        <v>2015</v>
      </c>
      <c r="R1508" s="69" t="s">
        <v>8305</v>
      </c>
      <c r="S1508" s="363">
        <v>42282</v>
      </c>
      <c r="T1508" s="69"/>
      <c r="U1508" s="350"/>
      <c r="V1508" s="417"/>
      <c r="W1508" s="67" t="s">
        <v>8121</v>
      </c>
      <c r="X1508" s="69" t="s">
        <v>14765</v>
      </c>
      <c r="Y1508" s="67" t="s">
        <v>14766</v>
      </c>
      <c r="Z1508" s="123" t="s">
        <v>14784</v>
      </c>
      <c r="AA1508" s="69"/>
      <c r="AB1508" s="67"/>
      <c r="AC1508" s="89"/>
      <c r="AD1508" s="69"/>
      <c r="AE1508" s="69"/>
      <c r="AF1508" s="69"/>
      <c r="AG1508" s="69"/>
      <c r="AH1508" s="123" t="s">
        <v>108</v>
      </c>
      <c r="AI1508" s="123" t="s">
        <v>14798</v>
      </c>
      <c r="AJ1508" s="375">
        <v>1197226667</v>
      </c>
      <c r="AK1508" s="349" t="s">
        <v>14811</v>
      </c>
      <c r="AL1508" s="123"/>
      <c r="AM1508" s="123"/>
      <c r="AN1508" s="123"/>
      <c r="AO1508" s="174"/>
      <c r="AP1508" s="174"/>
      <c r="AQ1508" s="174"/>
      <c r="AR1508" s="123"/>
      <c r="AS1508" s="350"/>
      <c r="AT1508" s="350"/>
      <c r="AU1508" s="123"/>
      <c r="AV1508" s="67"/>
      <c r="AW1508" s="179"/>
      <c r="AX1508" s="84"/>
      <c r="AY1508" s="123"/>
      <c r="AZ1508" s="123"/>
      <c r="BA1508" s="174"/>
      <c r="BB1508" s="174"/>
      <c r="BC1508" s="123"/>
      <c r="BD1508" s="86">
        <f t="shared" si="23"/>
        <v>0</v>
      </c>
      <c r="BE1508" s="86"/>
      <c r="BF1508" s="86"/>
      <c r="BG1508" s="179"/>
      <c r="BH1508" s="67"/>
      <c r="BI1508" s="123"/>
      <c r="BJ1508" s="179"/>
      <c r="BK1508" s="351"/>
      <c r="BL1508" s="351"/>
      <c r="BM1508" s="179"/>
      <c r="BN1508" s="89"/>
      <c r="BQ1508" s="331">
        <v>7250000</v>
      </c>
    </row>
    <row r="1509" spans="1:69" x14ac:dyDescent="0.25">
      <c r="A1509" s="97">
        <v>1506</v>
      </c>
      <c r="B1509" s="404" t="s">
        <v>14827</v>
      </c>
      <c r="C1509" s="67"/>
      <c r="D1509" s="67"/>
      <c r="E1509" s="204"/>
      <c r="F1509" s="69"/>
      <c r="G1509" s="69"/>
      <c r="H1509" s="174"/>
      <c r="I1509" s="174"/>
      <c r="J1509" s="97" t="s">
        <v>4375</v>
      </c>
      <c r="K1509" s="95"/>
      <c r="L1509" s="88" t="s">
        <v>4377</v>
      </c>
      <c r="M1509" s="99" t="s">
        <v>5361</v>
      </c>
      <c r="N1509" s="97" t="s">
        <v>98</v>
      </c>
      <c r="O1509" s="69" t="s">
        <v>98</v>
      </c>
      <c r="P1509" s="100" t="e">
        <f>(IF(AH1509='[1]Price List'!$B$1,VLOOKUP(M1509,'[1]Price List'!$A$1:$K$104,2,0),IF(AH1509='[1]Price List'!$C$1,VLOOKUP(M1509,'[1]Price List'!$A$1:$K$104,3,0),IF(AH1509='[1]Price List'!$D$1,VLOOKUP(M1509,'[1]Price List'!$A$1:$K$104,4,0),IF(AH1509='[1]Price List'!$E$1,VLOOKUP(M1509,'[1]Price List'!$A$1:$K$104,5,0),IF(AH1509='[1]Price List'!$F$1,VLOOKUP(M1509,'[1]Price List'!$A$1:$K$104,6,0),IF(AH1509='[1]Price List'!$G$1,VLOOKUP(M1509,'[1]Price List'!$A$1:$K$104,7,0),IF(AH1509='[1]Price List'!$H$1,VLOOKUP(M1509,'[1]Price List'!$A$1:$K$104,8,0),IF(AH1509='[1]Price List'!$I$1,VLOOKUP(M1509,'[1]Price List'!$A$1:$K$104,9,0),IF(AH1509='[1]Price List'!$J$1,VLOOKUP(M1509,'[1]Price List'!$A$1:$K$104,10,0),IF(AH1509='[1]Price List'!$K$1,VLOOKUP(M1509,'[1]Price List'!$A$1:$K$104,11,0))))))))))))+(IF(AH1509='[1]Price List'!$B$1,VLOOKUP(N1509,'[1]Price List'!$A$1:$K$104,2,0),IF(AH1509='[1]Price List'!$C$1,VLOOKUP(N1509,'[1]Price List'!$A$1:$K$104,3,0),IF(AH1509='[1]Price List'!$D$1,VLOOKUP(N1509,'[1]Price List'!$A$1:$K$104,4,0),IF(AH1509='[1]Price List'!$E$1,VLOOKUP(N1509,'[1]Price List'!$A$1:$K$104,5,0),IF(AH1509='[1]Price List'!$F$1,VLOOKUP(N1509,'[1]Price List'!$A$1:$K$104,6,0),IF(AH1509='[1]Price List'!$G$1,VLOOKUP(N1509,'[1]Price List'!$A$1:$K$104,7,0),IF(AH1509='[1]Price List'!$H$1,VLOOKUP(N1509,'[1]Price List'!$A$1:$K$104,8,0),IF(AH1509='[1]Price List'!$I$1,VLOOKUP(N1509,'[1]Price List'!$A$1:$K$104,9,0),IF(AH1509='[1]Price List'!$J$1,VLOOKUP(N1509,'[1]Price List'!$A$1:$K$104,10,0),IF(AH1509='[1]Price List'!$K$1,VLOOKUP(N1509,'[1]Price List'!$A$1:$K$104,11,0))))))))))))+(IF(AH1509='[1]Price List'!$B$1,VLOOKUP(O1509,'[1]Price List'!$A$1:$K$104,2,0),IF(AH1509='[1]Price List'!$C$1,VLOOKUP(O1509,'[1]Price List'!$A$1:$K$104,3,0),IF(AH1509='[1]Price List'!$D$1,VLOOKUP(O1509,'[1]Price List'!$A$1:$K$104,4,0),IF(AH1509='[1]Price List'!$E$1,VLOOKUP(O1509,'[1]Price List'!$A$1:$K$104,5,0),IF(AH1509='[1]Price List'!$F$1,VLOOKUP(O1509,'[1]Price List'!$A$1:$K$104,6,0),IF(AH1509='[1]Price List'!$G$1,VLOOKUP(O1509,'[1]Price List'!$A$1:$K$104,7,0),IF(AH1509='[1]Price List'!$H$1,VLOOKUP(O1509,'[1]Price List'!$A$1:$K$104,8,0),IF(AH1509='[1]Price List'!$I$1,VLOOKUP(O1509,'[1]Price List'!$A$1:$K$104,9,0),IF(AH1509='[1]Price List'!$J$1,VLOOKUP(O1509,'[1]Price List'!$A$1:$K$104,10,0),IF(AH1509='[1]Price List'!$K$1,VLOOKUP(O1509,'[1]Price List'!$A$1:$K$104,11,0))))))))))))</f>
        <v>#N/A</v>
      </c>
      <c r="Q1509" s="69">
        <v>2015</v>
      </c>
      <c r="R1509" s="69" t="s">
        <v>8305</v>
      </c>
      <c r="S1509" s="363">
        <v>42282</v>
      </c>
      <c r="T1509" s="69"/>
      <c r="U1509" s="350"/>
      <c r="V1509" s="417"/>
      <c r="W1509" s="67" t="s">
        <v>8121</v>
      </c>
      <c r="X1509" s="69" t="s">
        <v>14767</v>
      </c>
      <c r="Y1509" s="67" t="s">
        <v>14768</v>
      </c>
      <c r="Z1509" s="123" t="s">
        <v>14784</v>
      </c>
      <c r="AA1509" s="69"/>
      <c r="AB1509" s="67"/>
      <c r="AC1509" s="89"/>
      <c r="AD1509" s="69"/>
      <c r="AE1509" s="69"/>
      <c r="AF1509" s="69"/>
      <c r="AG1509" s="69"/>
      <c r="AH1509" s="123" t="s">
        <v>108</v>
      </c>
      <c r="AI1509" s="123" t="s">
        <v>14799</v>
      </c>
      <c r="AJ1509" s="375">
        <v>1227014167</v>
      </c>
      <c r="AK1509" s="375">
        <v>-5630194444</v>
      </c>
      <c r="AL1509" s="123"/>
      <c r="AM1509" s="123"/>
      <c r="AN1509" s="123"/>
      <c r="AO1509" s="174"/>
      <c r="AP1509" s="174"/>
      <c r="AQ1509" s="174"/>
      <c r="AR1509" s="123"/>
      <c r="AS1509" s="350"/>
      <c r="AT1509" s="350"/>
      <c r="AU1509" s="123"/>
      <c r="AV1509" s="67"/>
      <c r="AW1509" s="179"/>
      <c r="AX1509" s="84"/>
      <c r="AY1509" s="123"/>
      <c r="AZ1509" s="123"/>
      <c r="BA1509" s="174"/>
      <c r="BB1509" s="174"/>
      <c r="BC1509" s="123"/>
      <c r="BD1509" s="86">
        <f t="shared" si="23"/>
        <v>0</v>
      </c>
      <c r="BE1509" s="86"/>
      <c r="BF1509" s="86"/>
      <c r="BG1509" s="179"/>
      <c r="BH1509" s="67"/>
      <c r="BI1509" s="123"/>
      <c r="BJ1509" s="179"/>
      <c r="BK1509" s="351"/>
      <c r="BL1509" s="351"/>
      <c r="BM1509" s="179"/>
      <c r="BN1509" s="89"/>
      <c r="BQ1509" s="331">
        <v>7250000</v>
      </c>
    </row>
    <row r="1510" spans="1:69" x14ac:dyDescent="0.25">
      <c r="A1510" s="97">
        <v>1507</v>
      </c>
      <c r="B1510" s="404" t="s">
        <v>14828</v>
      </c>
      <c r="C1510" s="67"/>
      <c r="D1510" s="67"/>
      <c r="E1510" s="204"/>
      <c r="F1510" s="69"/>
      <c r="G1510" s="69"/>
      <c r="H1510" s="174"/>
      <c r="I1510" s="174"/>
      <c r="J1510" s="97" t="s">
        <v>4375</v>
      </c>
      <c r="K1510" s="95"/>
      <c r="L1510" s="88" t="s">
        <v>4377</v>
      </c>
      <c r="M1510" s="99" t="s">
        <v>5361</v>
      </c>
      <c r="N1510" s="97" t="s">
        <v>98</v>
      </c>
      <c r="O1510" s="69" t="s">
        <v>98</v>
      </c>
      <c r="P1510" s="100" t="e">
        <f>(IF(AH1510='[1]Price List'!$B$1,VLOOKUP(M1510,'[1]Price List'!$A$1:$K$104,2,0),IF(AH1510='[1]Price List'!$C$1,VLOOKUP(M1510,'[1]Price List'!$A$1:$K$104,3,0),IF(AH1510='[1]Price List'!$D$1,VLOOKUP(M1510,'[1]Price List'!$A$1:$K$104,4,0),IF(AH1510='[1]Price List'!$E$1,VLOOKUP(M1510,'[1]Price List'!$A$1:$K$104,5,0),IF(AH1510='[1]Price List'!$F$1,VLOOKUP(M1510,'[1]Price List'!$A$1:$K$104,6,0),IF(AH1510='[1]Price List'!$G$1,VLOOKUP(M1510,'[1]Price List'!$A$1:$K$104,7,0),IF(AH1510='[1]Price List'!$H$1,VLOOKUP(M1510,'[1]Price List'!$A$1:$K$104,8,0),IF(AH1510='[1]Price List'!$I$1,VLOOKUP(M1510,'[1]Price List'!$A$1:$K$104,9,0),IF(AH1510='[1]Price List'!$J$1,VLOOKUP(M1510,'[1]Price List'!$A$1:$K$104,10,0),IF(AH1510='[1]Price List'!$K$1,VLOOKUP(M1510,'[1]Price List'!$A$1:$K$104,11,0))))))))))))+(IF(AH1510='[1]Price List'!$B$1,VLOOKUP(N1510,'[1]Price List'!$A$1:$K$104,2,0),IF(AH1510='[1]Price List'!$C$1,VLOOKUP(N1510,'[1]Price List'!$A$1:$K$104,3,0),IF(AH1510='[1]Price List'!$D$1,VLOOKUP(N1510,'[1]Price List'!$A$1:$K$104,4,0),IF(AH1510='[1]Price List'!$E$1,VLOOKUP(N1510,'[1]Price List'!$A$1:$K$104,5,0),IF(AH1510='[1]Price List'!$F$1,VLOOKUP(N1510,'[1]Price List'!$A$1:$K$104,6,0),IF(AH1510='[1]Price List'!$G$1,VLOOKUP(N1510,'[1]Price List'!$A$1:$K$104,7,0),IF(AH1510='[1]Price List'!$H$1,VLOOKUP(N1510,'[1]Price List'!$A$1:$K$104,8,0),IF(AH1510='[1]Price List'!$I$1,VLOOKUP(N1510,'[1]Price List'!$A$1:$K$104,9,0),IF(AH1510='[1]Price List'!$J$1,VLOOKUP(N1510,'[1]Price List'!$A$1:$K$104,10,0),IF(AH1510='[1]Price List'!$K$1,VLOOKUP(N1510,'[1]Price List'!$A$1:$K$104,11,0))))))))))))+(IF(AH1510='[1]Price List'!$B$1,VLOOKUP(O1510,'[1]Price List'!$A$1:$K$104,2,0),IF(AH1510='[1]Price List'!$C$1,VLOOKUP(O1510,'[1]Price List'!$A$1:$K$104,3,0),IF(AH1510='[1]Price List'!$D$1,VLOOKUP(O1510,'[1]Price List'!$A$1:$K$104,4,0),IF(AH1510='[1]Price List'!$E$1,VLOOKUP(O1510,'[1]Price List'!$A$1:$K$104,5,0),IF(AH1510='[1]Price List'!$F$1,VLOOKUP(O1510,'[1]Price List'!$A$1:$K$104,6,0),IF(AH1510='[1]Price List'!$G$1,VLOOKUP(O1510,'[1]Price List'!$A$1:$K$104,7,0),IF(AH1510='[1]Price List'!$H$1,VLOOKUP(O1510,'[1]Price List'!$A$1:$K$104,8,0),IF(AH1510='[1]Price List'!$I$1,VLOOKUP(O1510,'[1]Price List'!$A$1:$K$104,9,0),IF(AH1510='[1]Price List'!$J$1,VLOOKUP(O1510,'[1]Price List'!$A$1:$K$104,10,0),IF(AH1510='[1]Price List'!$K$1,VLOOKUP(O1510,'[1]Price List'!$A$1:$K$104,11,0))))))))))))</f>
        <v>#N/A</v>
      </c>
      <c r="Q1510" s="69">
        <v>2015</v>
      </c>
      <c r="R1510" s="69" t="s">
        <v>8305</v>
      </c>
      <c r="S1510" s="363">
        <v>42282</v>
      </c>
      <c r="T1510" s="69"/>
      <c r="U1510" s="350"/>
      <c r="V1510" s="417"/>
      <c r="W1510" s="67" t="s">
        <v>8121</v>
      </c>
      <c r="X1510" s="69" t="s">
        <v>14769</v>
      </c>
      <c r="Y1510" s="67" t="s">
        <v>14770</v>
      </c>
      <c r="Z1510" s="123" t="s">
        <v>14784</v>
      </c>
      <c r="AA1510" s="69"/>
      <c r="AB1510" s="67"/>
      <c r="AC1510" s="89"/>
      <c r="AD1510" s="69"/>
      <c r="AE1510" s="69"/>
      <c r="AF1510" s="69"/>
      <c r="AG1510" s="69"/>
      <c r="AH1510" s="123" t="s">
        <v>108</v>
      </c>
      <c r="AI1510" s="123" t="s">
        <v>14800</v>
      </c>
      <c r="AJ1510" s="375">
        <v>12166246</v>
      </c>
      <c r="AK1510" s="375">
        <v>-412232</v>
      </c>
      <c r="AL1510" s="123"/>
      <c r="AM1510" s="123"/>
      <c r="AN1510" s="123"/>
      <c r="AO1510" s="174"/>
      <c r="AP1510" s="174"/>
      <c r="AQ1510" s="174"/>
      <c r="AR1510" s="123"/>
      <c r="AS1510" s="350"/>
      <c r="AT1510" s="350"/>
      <c r="AU1510" s="123"/>
      <c r="AV1510" s="67"/>
      <c r="AW1510" s="179"/>
      <c r="AX1510" s="84"/>
      <c r="AY1510" s="123"/>
      <c r="AZ1510" s="123"/>
      <c r="BA1510" s="174"/>
      <c r="BB1510" s="174"/>
      <c r="BC1510" s="123"/>
      <c r="BD1510" s="86">
        <f t="shared" si="23"/>
        <v>0</v>
      </c>
      <c r="BE1510" s="86"/>
      <c r="BF1510" s="86"/>
      <c r="BG1510" s="179"/>
      <c r="BH1510" s="67"/>
      <c r="BI1510" s="123"/>
      <c r="BJ1510" s="179"/>
      <c r="BK1510" s="351"/>
      <c r="BL1510" s="351"/>
      <c r="BM1510" s="179"/>
      <c r="BN1510" s="89"/>
      <c r="BQ1510" s="331">
        <v>7250000</v>
      </c>
    </row>
    <row r="1511" spans="1:69" x14ac:dyDescent="0.25">
      <c r="A1511" s="97">
        <v>1508</v>
      </c>
      <c r="B1511" s="404" t="s">
        <v>14829</v>
      </c>
      <c r="C1511" s="67"/>
      <c r="D1511" s="67"/>
      <c r="E1511" s="204"/>
      <c r="F1511" s="69"/>
      <c r="G1511" s="69"/>
      <c r="H1511" s="174"/>
      <c r="I1511" s="174"/>
      <c r="J1511" s="97" t="s">
        <v>4375</v>
      </c>
      <c r="K1511" s="95"/>
      <c r="L1511" s="88" t="s">
        <v>4377</v>
      </c>
      <c r="M1511" s="99" t="s">
        <v>5361</v>
      </c>
      <c r="N1511" s="97" t="s">
        <v>98</v>
      </c>
      <c r="O1511" s="69" t="s">
        <v>98</v>
      </c>
      <c r="P1511" s="100" t="e">
        <f>(IF(AH1511='[1]Price List'!$B$1,VLOOKUP(M1511,'[1]Price List'!$A$1:$K$104,2,0),IF(AH1511='[1]Price List'!$C$1,VLOOKUP(M1511,'[1]Price List'!$A$1:$K$104,3,0),IF(AH1511='[1]Price List'!$D$1,VLOOKUP(M1511,'[1]Price List'!$A$1:$K$104,4,0),IF(AH1511='[1]Price List'!$E$1,VLOOKUP(M1511,'[1]Price List'!$A$1:$K$104,5,0),IF(AH1511='[1]Price List'!$F$1,VLOOKUP(M1511,'[1]Price List'!$A$1:$K$104,6,0),IF(AH1511='[1]Price List'!$G$1,VLOOKUP(M1511,'[1]Price List'!$A$1:$K$104,7,0),IF(AH1511='[1]Price List'!$H$1,VLOOKUP(M1511,'[1]Price List'!$A$1:$K$104,8,0),IF(AH1511='[1]Price List'!$I$1,VLOOKUP(M1511,'[1]Price List'!$A$1:$K$104,9,0),IF(AH1511='[1]Price List'!$J$1,VLOOKUP(M1511,'[1]Price List'!$A$1:$K$104,10,0),IF(AH1511='[1]Price List'!$K$1,VLOOKUP(M1511,'[1]Price List'!$A$1:$K$104,11,0))))))))))))+(IF(AH1511='[1]Price List'!$B$1,VLOOKUP(N1511,'[1]Price List'!$A$1:$K$104,2,0),IF(AH1511='[1]Price List'!$C$1,VLOOKUP(N1511,'[1]Price List'!$A$1:$K$104,3,0),IF(AH1511='[1]Price List'!$D$1,VLOOKUP(N1511,'[1]Price List'!$A$1:$K$104,4,0),IF(AH1511='[1]Price List'!$E$1,VLOOKUP(N1511,'[1]Price List'!$A$1:$K$104,5,0),IF(AH1511='[1]Price List'!$F$1,VLOOKUP(N1511,'[1]Price List'!$A$1:$K$104,6,0),IF(AH1511='[1]Price List'!$G$1,VLOOKUP(N1511,'[1]Price List'!$A$1:$K$104,7,0),IF(AH1511='[1]Price List'!$H$1,VLOOKUP(N1511,'[1]Price List'!$A$1:$K$104,8,0),IF(AH1511='[1]Price List'!$I$1,VLOOKUP(N1511,'[1]Price List'!$A$1:$K$104,9,0),IF(AH1511='[1]Price List'!$J$1,VLOOKUP(N1511,'[1]Price List'!$A$1:$K$104,10,0),IF(AH1511='[1]Price List'!$K$1,VLOOKUP(N1511,'[1]Price List'!$A$1:$K$104,11,0))))))))))))+(IF(AH1511='[1]Price List'!$B$1,VLOOKUP(O1511,'[1]Price List'!$A$1:$K$104,2,0),IF(AH1511='[1]Price List'!$C$1,VLOOKUP(O1511,'[1]Price List'!$A$1:$K$104,3,0),IF(AH1511='[1]Price List'!$D$1,VLOOKUP(O1511,'[1]Price List'!$A$1:$K$104,4,0),IF(AH1511='[1]Price List'!$E$1,VLOOKUP(O1511,'[1]Price List'!$A$1:$K$104,5,0),IF(AH1511='[1]Price List'!$F$1,VLOOKUP(O1511,'[1]Price List'!$A$1:$K$104,6,0),IF(AH1511='[1]Price List'!$G$1,VLOOKUP(O1511,'[1]Price List'!$A$1:$K$104,7,0),IF(AH1511='[1]Price List'!$H$1,VLOOKUP(O1511,'[1]Price List'!$A$1:$K$104,8,0),IF(AH1511='[1]Price List'!$I$1,VLOOKUP(O1511,'[1]Price List'!$A$1:$K$104,9,0),IF(AH1511='[1]Price List'!$J$1,VLOOKUP(O1511,'[1]Price List'!$A$1:$K$104,10,0),IF(AH1511='[1]Price List'!$K$1,VLOOKUP(O1511,'[1]Price List'!$A$1:$K$104,11,0))))))))))))</f>
        <v>#N/A</v>
      </c>
      <c r="Q1511" s="69">
        <v>2015</v>
      </c>
      <c r="R1511" s="69" t="s">
        <v>8305</v>
      </c>
      <c r="S1511" s="363">
        <v>42282</v>
      </c>
      <c r="T1511" s="69"/>
      <c r="U1511" s="350"/>
      <c r="V1511" s="417"/>
      <c r="W1511" s="67" t="s">
        <v>8121</v>
      </c>
      <c r="X1511" s="69" t="s">
        <v>14771</v>
      </c>
      <c r="Y1511" s="67" t="s">
        <v>14772</v>
      </c>
      <c r="Z1511" s="123" t="s">
        <v>14784</v>
      </c>
      <c r="AA1511" s="69"/>
      <c r="AB1511" s="67"/>
      <c r="AC1511" s="89"/>
      <c r="AD1511" s="69"/>
      <c r="AE1511" s="69"/>
      <c r="AF1511" s="69"/>
      <c r="AG1511" s="69"/>
      <c r="AH1511" s="123" t="s">
        <v>108</v>
      </c>
      <c r="AI1511" s="123" t="s">
        <v>14801</v>
      </c>
      <c r="AJ1511" s="375">
        <v>12378494</v>
      </c>
      <c r="AK1511" s="349" t="s">
        <v>14812</v>
      </c>
      <c r="AL1511" s="123"/>
      <c r="AM1511" s="123"/>
      <c r="AN1511" s="123"/>
      <c r="AO1511" s="174"/>
      <c r="AP1511" s="174"/>
      <c r="AQ1511" s="174"/>
      <c r="AR1511" s="123"/>
      <c r="AS1511" s="350"/>
      <c r="AT1511" s="350"/>
      <c r="AU1511" s="123"/>
      <c r="AV1511" s="67"/>
      <c r="AW1511" s="179"/>
      <c r="AX1511" s="84"/>
      <c r="AY1511" s="123"/>
      <c r="AZ1511" s="123"/>
      <c r="BA1511" s="174"/>
      <c r="BB1511" s="174"/>
      <c r="BC1511" s="123"/>
      <c r="BD1511" s="86">
        <f t="shared" si="23"/>
        <v>0</v>
      </c>
      <c r="BE1511" s="86"/>
      <c r="BF1511" s="86"/>
      <c r="BG1511" s="179"/>
      <c r="BH1511" s="67"/>
      <c r="BI1511" s="123"/>
      <c r="BJ1511" s="179"/>
      <c r="BK1511" s="351"/>
      <c r="BL1511" s="351"/>
      <c r="BM1511" s="179"/>
      <c r="BN1511" s="89"/>
      <c r="BQ1511" s="331">
        <v>7250000</v>
      </c>
    </row>
    <row r="1512" spans="1:69" x14ac:dyDescent="0.25">
      <c r="A1512" s="97">
        <v>1509</v>
      </c>
      <c r="B1512" s="404" t="s">
        <v>14830</v>
      </c>
      <c r="C1512" s="67"/>
      <c r="D1512" s="67"/>
      <c r="E1512" s="204"/>
      <c r="F1512" s="69"/>
      <c r="G1512" s="69"/>
      <c r="H1512" s="174"/>
      <c r="I1512" s="174"/>
      <c r="J1512" s="97" t="s">
        <v>4375</v>
      </c>
      <c r="K1512" s="95"/>
      <c r="L1512" s="88" t="s">
        <v>4377</v>
      </c>
      <c r="M1512" s="99" t="s">
        <v>5361</v>
      </c>
      <c r="N1512" s="97" t="s">
        <v>98</v>
      </c>
      <c r="O1512" s="69" t="s">
        <v>98</v>
      </c>
      <c r="P1512" s="100" t="e">
        <f>(IF(AH1512='[1]Price List'!$B$1,VLOOKUP(M1512,'[1]Price List'!$A$1:$K$104,2,0),IF(AH1512='[1]Price List'!$C$1,VLOOKUP(M1512,'[1]Price List'!$A$1:$K$104,3,0),IF(AH1512='[1]Price List'!$D$1,VLOOKUP(M1512,'[1]Price List'!$A$1:$K$104,4,0),IF(AH1512='[1]Price List'!$E$1,VLOOKUP(M1512,'[1]Price List'!$A$1:$K$104,5,0),IF(AH1512='[1]Price List'!$F$1,VLOOKUP(M1512,'[1]Price List'!$A$1:$K$104,6,0),IF(AH1512='[1]Price List'!$G$1,VLOOKUP(M1512,'[1]Price List'!$A$1:$K$104,7,0),IF(AH1512='[1]Price List'!$H$1,VLOOKUP(M1512,'[1]Price List'!$A$1:$K$104,8,0),IF(AH1512='[1]Price List'!$I$1,VLOOKUP(M1512,'[1]Price List'!$A$1:$K$104,9,0),IF(AH1512='[1]Price List'!$J$1,VLOOKUP(M1512,'[1]Price List'!$A$1:$K$104,10,0),IF(AH1512='[1]Price List'!$K$1,VLOOKUP(M1512,'[1]Price List'!$A$1:$K$104,11,0))))))))))))+(IF(AH1512='[1]Price List'!$B$1,VLOOKUP(N1512,'[1]Price List'!$A$1:$K$104,2,0),IF(AH1512='[1]Price List'!$C$1,VLOOKUP(N1512,'[1]Price List'!$A$1:$K$104,3,0),IF(AH1512='[1]Price List'!$D$1,VLOOKUP(N1512,'[1]Price List'!$A$1:$K$104,4,0),IF(AH1512='[1]Price List'!$E$1,VLOOKUP(N1512,'[1]Price List'!$A$1:$K$104,5,0),IF(AH1512='[1]Price List'!$F$1,VLOOKUP(N1512,'[1]Price List'!$A$1:$K$104,6,0),IF(AH1512='[1]Price List'!$G$1,VLOOKUP(N1512,'[1]Price List'!$A$1:$K$104,7,0),IF(AH1512='[1]Price List'!$H$1,VLOOKUP(N1512,'[1]Price List'!$A$1:$K$104,8,0),IF(AH1512='[1]Price List'!$I$1,VLOOKUP(N1512,'[1]Price List'!$A$1:$K$104,9,0),IF(AH1512='[1]Price List'!$J$1,VLOOKUP(N1512,'[1]Price List'!$A$1:$K$104,10,0),IF(AH1512='[1]Price List'!$K$1,VLOOKUP(N1512,'[1]Price List'!$A$1:$K$104,11,0))))))))))))+(IF(AH1512='[1]Price List'!$B$1,VLOOKUP(O1512,'[1]Price List'!$A$1:$K$104,2,0),IF(AH1512='[1]Price List'!$C$1,VLOOKUP(O1512,'[1]Price List'!$A$1:$K$104,3,0),IF(AH1512='[1]Price List'!$D$1,VLOOKUP(O1512,'[1]Price List'!$A$1:$K$104,4,0),IF(AH1512='[1]Price List'!$E$1,VLOOKUP(O1512,'[1]Price List'!$A$1:$K$104,5,0),IF(AH1512='[1]Price List'!$F$1,VLOOKUP(O1512,'[1]Price List'!$A$1:$K$104,6,0),IF(AH1512='[1]Price List'!$G$1,VLOOKUP(O1512,'[1]Price List'!$A$1:$K$104,7,0),IF(AH1512='[1]Price List'!$H$1,VLOOKUP(O1512,'[1]Price List'!$A$1:$K$104,8,0),IF(AH1512='[1]Price List'!$I$1,VLOOKUP(O1512,'[1]Price List'!$A$1:$K$104,9,0),IF(AH1512='[1]Price List'!$J$1,VLOOKUP(O1512,'[1]Price List'!$A$1:$K$104,10,0),IF(AH1512='[1]Price List'!$K$1,VLOOKUP(O1512,'[1]Price List'!$A$1:$K$104,11,0))))))))))))</f>
        <v>#N/A</v>
      </c>
      <c r="Q1512" s="69">
        <v>2015</v>
      </c>
      <c r="R1512" s="69" t="s">
        <v>8305</v>
      </c>
      <c r="S1512" s="363">
        <v>42282</v>
      </c>
      <c r="T1512" s="69"/>
      <c r="U1512" s="350"/>
      <c r="V1512" s="417"/>
      <c r="W1512" s="67" t="s">
        <v>8121</v>
      </c>
      <c r="X1512" s="69" t="s">
        <v>14773</v>
      </c>
      <c r="Y1512" s="67" t="s">
        <v>7509</v>
      </c>
      <c r="Z1512" s="123" t="s">
        <v>14784</v>
      </c>
      <c r="AA1512" s="69"/>
      <c r="AB1512" s="67"/>
      <c r="AC1512" s="89"/>
      <c r="AD1512" s="69"/>
      <c r="AE1512" s="69"/>
      <c r="AF1512" s="69"/>
      <c r="AG1512" s="69"/>
      <c r="AH1512" s="123" t="s">
        <v>108</v>
      </c>
      <c r="AI1512" s="123" t="s">
        <v>7510</v>
      </c>
      <c r="AJ1512" s="375">
        <v>12545604</v>
      </c>
      <c r="AK1512" s="375">
        <v>277081</v>
      </c>
      <c r="AL1512" s="123"/>
      <c r="AM1512" s="123"/>
      <c r="AN1512" s="123"/>
      <c r="AO1512" s="174"/>
      <c r="AP1512" s="174"/>
      <c r="AQ1512" s="174"/>
      <c r="AR1512" s="123"/>
      <c r="AS1512" s="350"/>
      <c r="AT1512" s="350"/>
      <c r="AU1512" s="123"/>
      <c r="AV1512" s="67"/>
      <c r="AW1512" s="179"/>
      <c r="AX1512" s="84"/>
      <c r="AY1512" s="123"/>
      <c r="AZ1512" s="123"/>
      <c r="BA1512" s="174"/>
      <c r="BB1512" s="174"/>
      <c r="BC1512" s="123"/>
      <c r="BD1512" s="86">
        <f t="shared" si="23"/>
        <v>0</v>
      </c>
      <c r="BE1512" s="86"/>
      <c r="BF1512" s="86"/>
      <c r="BG1512" s="179"/>
      <c r="BH1512" s="67" t="s">
        <v>6084</v>
      </c>
      <c r="BI1512" s="123"/>
      <c r="BJ1512" s="179"/>
      <c r="BK1512" s="351"/>
      <c r="BL1512" s="351"/>
      <c r="BM1512" s="179"/>
      <c r="BN1512" s="89"/>
      <c r="BQ1512" s="392" t="s">
        <v>6084</v>
      </c>
    </row>
    <row r="1513" spans="1:69" x14ac:dyDescent="0.25">
      <c r="A1513" s="97">
        <v>1510</v>
      </c>
      <c r="B1513" s="404" t="s">
        <v>14831</v>
      </c>
      <c r="C1513" s="67"/>
      <c r="D1513" s="67"/>
      <c r="E1513" s="204"/>
      <c r="F1513" s="69"/>
      <c r="G1513" s="69"/>
      <c r="H1513" s="174"/>
      <c r="I1513" s="174"/>
      <c r="J1513" s="97" t="s">
        <v>4375</v>
      </c>
      <c r="K1513" s="95"/>
      <c r="L1513" s="88" t="s">
        <v>4377</v>
      </c>
      <c r="M1513" s="99" t="s">
        <v>5361</v>
      </c>
      <c r="N1513" s="97" t="s">
        <v>98</v>
      </c>
      <c r="O1513" s="69" t="s">
        <v>98</v>
      </c>
      <c r="P1513" s="100" t="e">
        <f>(IF(AH1513='[1]Price List'!$B$1,VLOOKUP(M1513,'[1]Price List'!$A$1:$K$104,2,0),IF(AH1513='[1]Price List'!$C$1,VLOOKUP(M1513,'[1]Price List'!$A$1:$K$104,3,0),IF(AH1513='[1]Price List'!$D$1,VLOOKUP(M1513,'[1]Price List'!$A$1:$K$104,4,0),IF(AH1513='[1]Price List'!$E$1,VLOOKUP(M1513,'[1]Price List'!$A$1:$K$104,5,0),IF(AH1513='[1]Price List'!$F$1,VLOOKUP(M1513,'[1]Price List'!$A$1:$K$104,6,0),IF(AH1513='[1]Price List'!$G$1,VLOOKUP(M1513,'[1]Price List'!$A$1:$K$104,7,0),IF(AH1513='[1]Price List'!$H$1,VLOOKUP(M1513,'[1]Price List'!$A$1:$K$104,8,0),IF(AH1513='[1]Price List'!$I$1,VLOOKUP(M1513,'[1]Price List'!$A$1:$K$104,9,0),IF(AH1513='[1]Price List'!$J$1,VLOOKUP(M1513,'[1]Price List'!$A$1:$K$104,10,0),IF(AH1513='[1]Price List'!$K$1,VLOOKUP(M1513,'[1]Price List'!$A$1:$K$104,11,0))))))))))))+(IF(AH1513='[1]Price List'!$B$1,VLOOKUP(N1513,'[1]Price List'!$A$1:$K$104,2,0),IF(AH1513='[1]Price List'!$C$1,VLOOKUP(N1513,'[1]Price List'!$A$1:$K$104,3,0),IF(AH1513='[1]Price List'!$D$1,VLOOKUP(N1513,'[1]Price List'!$A$1:$K$104,4,0),IF(AH1513='[1]Price List'!$E$1,VLOOKUP(N1513,'[1]Price List'!$A$1:$K$104,5,0),IF(AH1513='[1]Price List'!$F$1,VLOOKUP(N1513,'[1]Price List'!$A$1:$K$104,6,0),IF(AH1513='[1]Price List'!$G$1,VLOOKUP(N1513,'[1]Price List'!$A$1:$K$104,7,0),IF(AH1513='[1]Price List'!$H$1,VLOOKUP(N1513,'[1]Price List'!$A$1:$K$104,8,0),IF(AH1513='[1]Price List'!$I$1,VLOOKUP(N1513,'[1]Price List'!$A$1:$K$104,9,0),IF(AH1513='[1]Price List'!$J$1,VLOOKUP(N1513,'[1]Price List'!$A$1:$K$104,10,0),IF(AH1513='[1]Price List'!$K$1,VLOOKUP(N1513,'[1]Price List'!$A$1:$K$104,11,0))))))))))))+(IF(AH1513='[1]Price List'!$B$1,VLOOKUP(O1513,'[1]Price List'!$A$1:$K$104,2,0),IF(AH1513='[1]Price List'!$C$1,VLOOKUP(O1513,'[1]Price List'!$A$1:$K$104,3,0),IF(AH1513='[1]Price List'!$D$1,VLOOKUP(O1513,'[1]Price List'!$A$1:$K$104,4,0),IF(AH1513='[1]Price List'!$E$1,VLOOKUP(O1513,'[1]Price List'!$A$1:$K$104,5,0),IF(AH1513='[1]Price List'!$F$1,VLOOKUP(O1513,'[1]Price List'!$A$1:$K$104,6,0),IF(AH1513='[1]Price List'!$G$1,VLOOKUP(O1513,'[1]Price List'!$A$1:$K$104,7,0),IF(AH1513='[1]Price List'!$H$1,VLOOKUP(O1513,'[1]Price List'!$A$1:$K$104,8,0),IF(AH1513='[1]Price List'!$I$1,VLOOKUP(O1513,'[1]Price List'!$A$1:$K$104,9,0),IF(AH1513='[1]Price List'!$J$1,VLOOKUP(O1513,'[1]Price List'!$A$1:$K$104,10,0),IF(AH1513='[1]Price List'!$K$1,VLOOKUP(O1513,'[1]Price List'!$A$1:$K$104,11,0))))))))))))</f>
        <v>#N/A</v>
      </c>
      <c r="Q1513" s="69">
        <v>2015</v>
      </c>
      <c r="R1513" s="69" t="s">
        <v>8305</v>
      </c>
      <c r="S1513" s="363">
        <v>42282</v>
      </c>
      <c r="T1513" s="69"/>
      <c r="U1513" s="350"/>
      <c r="V1513" s="417"/>
      <c r="W1513" s="67" t="s">
        <v>8121</v>
      </c>
      <c r="X1513" s="69" t="s">
        <v>14774</v>
      </c>
      <c r="Y1513" s="67" t="s">
        <v>14775</v>
      </c>
      <c r="Z1513" s="123" t="s">
        <v>14784</v>
      </c>
      <c r="AA1513" s="69"/>
      <c r="AB1513" s="67"/>
      <c r="AC1513" s="89"/>
      <c r="AD1513" s="69"/>
      <c r="AE1513" s="69"/>
      <c r="AF1513" s="69"/>
      <c r="AG1513" s="69"/>
      <c r="AH1513" s="123" t="s">
        <v>108</v>
      </c>
      <c r="AI1513" s="123" t="s">
        <v>14802</v>
      </c>
      <c r="AJ1513" s="375">
        <v>1407097</v>
      </c>
      <c r="AK1513" s="375">
        <v>-2566315</v>
      </c>
      <c r="AL1513" s="123"/>
      <c r="AM1513" s="123"/>
      <c r="AN1513" s="123"/>
      <c r="AO1513" s="174"/>
      <c r="AP1513" s="174"/>
      <c r="AQ1513" s="174"/>
      <c r="AR1513" s="123"/>
      <c r="AS1513" s="350"/>
      <c r="AT1513" s="350"/>
      <c r="AU1513" s="123"/>
      <c r="AV1513" s="67"/>
      <c r="AW1513" s="179"/>
      <c r="AX1513" s="84"/>
      <c r="AY1513" s="123"/>
      <c r="AZ1513" s="123"/>
      <c r="BA1513" s="174"/>
      <c r="BB1513" s="174"/>
      <c r="BC1513" s="123"/>
      <c r="BD1513" s="86">
        <f t="shared" si="23"/>
        <v>0</v>
      </c>
      <c r="BE1513" s="86"/>
      <c r="BF1513" s="86"/>
      <c r="BG1513" s="179"/>
      <c r="BH1513" s="67"/>
      <c r="BI1513" s="123"/>
      <c r="BJ1513" s="179"/>
      <c r="BK1513" s="351"/>
      <c r="BL1513" s="351"/>
      <c r="BM1513" s="179"/>
      <c r="BN1513" s="89"/>
      <c r="BQ1513" s="331">
        <v>7250000</v>
      </c>
    </row>
    <row r="1514" spans="1:69" x14ac:dyDescent="0.25">
      <c r="A1514" s="97">
        <v>1511</v>
      </c>
      <c r="B1514" s="404" t="s">
        <v>14832</v>
      </c>
      <c r="C1514" s="67"/>
      <c r="D1514" s="67"/>
      <c r="E1514" s="204"/>
      <c r="F1514" s="69"/>
      <c r="G1514" s="69"/>
      <c r="H1514" s="174"/>
      <c r="I1514" s="174"/>
      <c r="J1514" s="97" t="s">
        <v>4375</v>
      </c>
      <c r="K1514" s="95"/>
      <c r="L1514" s="88" t="s">
        <v>4377</v>
      </c>
      <c r="M1514" s="99" t="s">
        <v>5361</v>
      </c>
      <c r="N1514" s="97" t="s">
        <v>98</v>
      </c>
      <c r="O1514" s="69" t="s">
        <v>98</v>
      </c>
      <c r="P1514" s="100" t="e">
        <f>(IF(AH1514='[1]Price List'!$B$1,VLOOKUP(M1514,'[1]Price List'!$A$1:$K$104,2,0),IF(AH1514='[1]Price List'!$C$1,VLOOKUP(M1514,'[1]Price List'!$A$1:$K$104,3,0),IF(AH1514='[1]Price List'!$D$1,VLOOKUP(M1514,'[1]Price List'!$A$1:$K$104,4,0),IF(AH1514='[1]Price List'!$E$1,VLOOKUP(M1514,'[1]Price List'!$A$1:$K$104,5,0),IF(AH1514='[1]Price List'!$F$1,VLOOKUP(M1514,'[1]Price List'!$A$1:$K$104,6,0),IF(AH1514='[1]Price List'!$G$1,VLOOKUP(M1514,'[1]Price List'!$A$1:$K$104,7,0),IF(AH1514='[1]Price List'!$H$1,VLOOKUP(M1514,'[1]Price List'!$A$1:$K$104,8,0),IF(AH1514='[1]Price List'!$I$1,VLOOKUP(M1514,'[1]Price List'!$A$1:$K$104,9,0),IF(AH1514='[1]Price List'!$J$1,VLOOKUP(M1514,'[1]Price List'!$A$1:$K$104,10,0),IF(AH1514='[1]Price List'!$K$1,VLOOKUP(M1514,'[1]Price List'!$A$1:$K$104,11,0))))))))))))+(IF(AH1514='[1]Price List'!$B$1,VLOOKUP(N1514,'[1]Price List'!$A$1:$K$104,2,0),IF(AH1514='[1]Price List'!$C$1,VLOOKUP(N1514,'[1]Price List'!$A$1:$K$104,3,0),IF(AH1514='[1]Price List'!$D$1,VLOOKUP(N1514,'[1]Price List'!$A$1:$K$104,4,0),IF(AH1514='[1]Price List'!$E$1,VLOOKUP(N1514,'[1]Price List'!$A$1:$K$104,5,0),IF(AH1514='[1]Price List'!$F$1,VLOOKUP(N1514,'[1]Price List'!$A$1:$K$104,6,0),IF(AH1514='[1]Price List'!$G$1,VLOOKUP(N1514,'[1]Price List'!$A$1:$K$104,7,0),IF(AH1514='[1]Price List'!$H$1,VLOOKUP(N1514,'[1]Price List'!$A$1:$K$104,8,0),IF(AH1514='[1]Price List'!$I$1,VLOOKUP(N1514,'[1]Price List'!$A$1:$K$104,9,0),IF(AH1514='[1]Price List'!$J$1,VLOOKUP(N1514,'[1]Price List'!$A$1:$K$104,10,0),IF(AH1514='[1]Price List'!$K$1,VLOOKUP(N1514,'[1]Price List'!$A$1:$K$104,11,0))))))))))))+(IF(AH1514='[1]Price List'!$B$1,VLOOKUP(O1514,'[1]Price List'!$A$1:$K$104,2,0),IF(AH1514='[1]Price List'!$C$1,VLOOKUP(O1514,'[1]Price List'!$A$1:$K$104,3,0),IF(AH1514='[1]Price List'!$D$1,VLOOKUP(O1514,'[1]Price List'!$A$1:$K$104,4,0),IF(AH1514='[1]Price List'!$E$1,VLOOKUP(O1514,'[1]Price List'!$A$1:$K$104,5,0),IF(AH1514='[1]Price List'!$F$1,VLOOKUP(O1514,'[1]Price List'!$A$1:$K$104,6,0),IF(AH1514='[1]Price List'!$G$1,VLOOKUP(O1514,'[1]Price List'!$A$1:$K$104,7,0),IF(AH1514='[1]Price List'!$H$1,VLOOKUP(O1514,'[1]Price List'!$A$1:$K$104,8,0),IF(AH1514='[1]Price List'!$I$1,VLOOKUP(O1514,'[1]Price List'!$A$1:$K$104,9,0),IF(AH1514='[1]Price List'!$J$1,VLOOKUP(O1514,'[1]Price List'!$A$1:$K$104,10,0),IF(AH1514='[1]Price List'!$K$1,VLOOKUP(O1514,'[1]Price List'!$A$1:$K$104,11,0))))))))))))</f>
        <v>#N/A</v>
      </c>
      <c r="Q1514" s="69">
        <v>2015</v>
      </c>
      <c r="R1514" s="69" t="s">
        <v>8305</v>
      </c>
      <c r="S1514" s="363">
        <v>42282</v>
      </c>
      <c r="T1514" s="69"/>
      <c r="U1514" s="350"/>
      <c r="V1514" s="417"/>
      <c r="W1514" s="67" t="s">
        <v>8121</v>
      </c>
      <c r="X1514" s="69" t="s">
        <v>14776</v>
      </c>
      <c r="Y1514" s="67" t="s">
        <v>14777</v>
      </c>
      <c r="Z1514" s="123" t="s">
        <v>14784</v>
      </c>
      <c r="AA1514" s="69"/>
      <c r="AB1514" s="67"/>
      <c r="AC1514" s="89"/>
      <c r="AD1514" s="69"/>
      <c r="AE1514" s="69"/>
      <c r="AF1514" s="69"/>
      <c r="AG1514" s="69"/>
      <c r="AH1514" s="123" t="s">
        <v>108</v>
      </c>
      <c r="AI1514" s="123" t="s">
        <v>14803</v>
      </c>
      <c r="AJ1514" s="375">
        <v>14069873</v>
      </c>
      <c r="AK1514" s="375">
        <v>-82944</v>
      </c>
      <c r="AL1514" s="123"/>
      <c r="AM1514" s="123"/>
      <c r="AN1514" s="123"/>
      <c r="AO1514" s="174"/>
      <c r="AP1514" s="174"/>
      <c r="AQ1514" s="174"/>
      <c r="AR1514" s="123"/>
      <c r="AS1514" s="350"/>
      <c r="AT1514" s="350"/>
      <c r="AU1514" s="123"/>
      <c r="AV1514" s="67"/>
      <c r="AW1514" s="179"/>
      <c r="AX1514" s="84"/>
      <c r="AY1514" s="123"/>
      <c r="AZ1514" s="123"/>
      <c r="BA1514" s="174"/>
      <c r="BB1514" s="174"/>
      <c r="BC1514" s="123"/>
      <c r="BD1514" s="86">
        <f t="shared" si="23"/>
        <v>0</v>
      </c>
      <c r="BE1514" s="86"/>
      <c r="BF1514" s="86"/>
      <c r="BG1514" s="179"/>
      <c r="BH1514" s="67"/>
      <c r="BI1514" s="123"/>
      <c r="BJ1514" s="179"/>
      <c r="BK1514" s="351"/>
      <c r="BL1514" s="351"/>
      <c r="BM1514" s="179"/>
      <c r="BN1514" s="89"/>
      <c r="BQ1514" s="331">
        <v>7250000</v>
      </c>
    </row>
    <row r="1515" spans="1:69" x14ac:dyDescent="0.25">
      <c r="A1515" s="97">
        <v>1512</v>
      </c>
      <c r="B1515" s="404" t="s">
        <v>14833</v>
      </c>
      <c r="C1515" s="67"/>
      <c r="D1515" s="67"/>
      <c r="E1515" s="204"/>
      <c r="F1515" s="69"/>
      <c r="G1515" s="69"/>
      <c r="H1515" s="174"/>
      <c r="I1515" s="174"/>
      <c r="J1515" s="97" t="s">
        <v>4375</v>
      </c>
      <c r="K1515" s="95"/>
      <c r="L1515" s="88" t="s">
        <v>4377</v>
      </c>
      <c r="M1515" s="99" t="s">
        <v>5361</v>
      </c>
      <c r="N1515" s="97" t="s">
        <v>98</v>
      </c>
      <c r="O1515" s="69" t="s">
        <v>98</v>
      </c>
      <c r="P1515" s="100" t="e">
        <f>(IF(AH1515='[1]Price List'!$B$1,VLOOKUP(M1515,'[1]Price List'!$A$1:$K$104,2,0),IF(AH1515='[1]Price List'!$C$1,VLOOKUP(M1515,'[1]Price List'!$A$1:$K$104,3,0),IF(AH1515='[1]Price List'!$D$1,VLOOKUP(M1515,'[1]Price List'!$A$1:$K$104,4,0),IF(AH1515='[1]Price List'!$E$1,VLOOKUP(M1515,'[1]Price List'!$A$1:$K$104,5,0),IF(AH1515='[1]Price List'!$F$1,VLOOKUP(M1515,'[1]Price List'!$A$1:$K$104,6,0),IF(AH1515='[1]Price List'!$G$1,VLOOKUP(M1515,'[1]Price List'!$A$1:$K$104,7,0),IF(AH1515='[1]Price List'!$H$1,VLOOKUP(M1515,'[1]Price List'!$A$1:$K$104,8,0),IF(AH1515='[1]Price List'!$I$1,VLOOKUP(M1515,'[1]Price List'!$A$1:$K$104,9,0),IF(AH1515='[1]Price List'!$J$1,VLOOKUP(M1515,'[1]Price List'!$A$1:$K$104,10,0),IF(AH1515='[1]Price List'!$K$1,VLOOKUP(M1515,'[1]Price List'!$A$1:$K$104,11,0))))))))))))+(IF(AH1515='[1]Price List'!$B$1,VLOOKUP(N1515,'[1]Price List'!$A$1:$K$104,2,0),IF(AH1515='[1]Price List'!$C$1,VLOOKUP(N1515,'[1]Price List'!$A$1:$K$104,3,0),IF(AH1515='[1]Price List'!$D$1,VLOOKUP(N1515,'[1]Price List'!$A$1:$K$104,4,0),IF(AH1515='[1]Price List'!$E$1,VLOOKUP(N1515,'[1]Price List'!$A$1:$K$104,5,0),IF(AH1515='[1]Price List'!$F$1,VLOOKUP(N1515,'[1]Price List'!$A$1:$K$104,6,0),IF(AH1515='[1]Price List'!$G$1,VLOOKUP(N1515,'[1]Price List'!$A$1:$K$104,7,0),IF(AH1515='[1]Price List'!$H$1,VLOOKUP(N1515,'[1]Price List'!$A$1:$K$104,8,0),IF(AH1515='[1]Price List'!$I$1,VLOOKUP(N1515,'[1]Price List'!$A$1:$K$104,9,0),IF(AH1515='[1]Price List'!$J$1,VLOOKUP(N1515,'[1]Price List'!$A$1:$K$104,10,0),IF(AH1515='[1]Price List'!$K$1,VLOOKUP(N1515,'[1]Price List'!$A$1:$K$104,11,0))))))))))))+(IF(AH1515='[1]Price List'!$B$1,VLOOKUP(O1515,'[1]Price List'!$A$1:$K$104,2,0),IF(AH1515='[1]Price List'!$C$1,VLOOKUP(O1515,'[1]Price List'!$A$1:$K$104,3,0),IF(AH1515='[1]Price List'!$D$1,VLOOKUP(O1515,'[1]Price List'!$A$1:$K$104,4,0),IF(AH1515='[1]Price List'!$E$1,VLOOKUP(O1515,'[1]Price List'!$A$1:$K$104,5,0),IF(AH1515='[1]Price List'!$F$1,VLOOKUP(O1515,'[1]Price List'!$A$1:$K$104,6,0),IF(AH1515='[1]Price List'!$G$1,VLOOKUP(O1515,'[1]Price List'!$A$1:$K$104,7,0),IF(AH1515='[1]Price List'!$H$1,VLOOKUP(O1515,'[1]Price List'!$A$1:$K$104,8,0),IF(AH1515='[1]Price List'!$I$1,VLOOKUP(O1515,'[1]Price List'!$A$1:$K$104,9,0),IF(AH1515='[1]Price List'!$J$1,VLOOKUP(O1515,'[1]Price List'!$A$1:$K$104,10,0),IF(AH1515='[1]Price List'!$K$1,VLOOKUP(O1515,'[1]Price List'!$A$1:$K$104,11,0))))))))))))</f>
        <v>#N/A</v>
      </c>
      <c r="Q1515" s="69">
        <v>2015</v>
      </c>
      <c r="R1515" s="69" t="s">
        <v>8305</v>
      </c>
      <c r="S1515" s="363">
        <v>42282</v>
      </c>
      <c r="T1515" s="69"/>
      <c r="U1515" s="350"/>
      <c r="V1515" s="417"/>
      <c r="W1515" s="67" t="s">
        <v>8121</v>
      </c>
      <c r="X1515" s="69" t="s">
        <v>14778</v>
      </c>
      <c r="Y1515" s="67" t="s">
        <v>14779</v>
      </c>
      <c r="Z1515" s="123" t="s">
        <v>14784</v>
      </c>
      <c r="AA1515" s="69"/>
      <c r="AB1515" s="67"/>
      <c r="AC1515" s="89"/>
      <c r="AD1515" s="69"/>
      <c r="AE1515" s="69"/>
      <c r="AF1515" s="69"/>
      <c r="AG1515" s="69"/>
      <c r="AH1515" s="123" t="s">
        <v>108</v>
      </c>
      <c r="AI1515" s="123" t="s">
        <v>14804</v>
      </c>
      <c r="AJ1515" s="375">
        <v>135504167</v>
      </c>
      <c r="AK1515" s="375">
        <v>-3366944</v>
      </c>
      <c r="AL1515" s="123"/>
      <c r="AM1515" s="123"/>
      <c r="AN1515" s="123"/>
      <c r="AO1515" s="174"/>
      <c r="AP1515" s="174"/>
      <c r="AQ1515" s="174"/>
      <c r="AR1515" s="123"/>
      <c r="AS1515" s="350"/>
      <c r="AT1515" s="350"/>
      <c r="AU1515" s="123"/>
      <c r="AV1515" s="67"/>
      <c r="AW1515" s="179"/>
      <c r="AX1515" s="84"/>
      <c r="AY1515" s="123"/>
      <c r="AZ1515" s="123"/>
      <c r="BA1515" s="174"/>
      <c r="BB1515" s="174"/>
      <c r="BC1515" s="123"/>
      <c r="BD1515" s="86">
        <f t="shared" si="23"/>
        <v>0</v>
      </c>
      <c r="BE1515" s="86"/>
      <c r="BF1515" s="86"/>
      <c r="BG1515" s="179"/>
      <c r="BH1515" s="67"/>
      <c r="BI1515" s="123"/>
      <c r="BJ1515" s="179"/>
      <c r="BK1515" s="351"/>
      <c r="BL1515" s="351"/>
      <c r="BM1515" s="179"/>
      <c r="BN1515" s="89"/>
      <c r="BQ1515" s="331">
        <v>7250000</v>
      </c>
    </row>
    <row r="1516" spans="1:69" x14ac:dyDescent="0.25">
      <c r="A1516" s="97">
        <v>1513</v>
      </c>
      <c r="B1516" s="404" t="s">
        <v>14834</v>
      </c>
      <c r="C1516" s="67"/>
      <c r="D1516" s="67"/>
      <c r="E1516" s="204"/>
      <c r="F1516" s="69"/>
      <c r="G1516" s="69"/>
      <c r="H1516" s="174"/>
      <c r="I1516" s="174"/>
      <c r="J1516" s="97" t="s">
        <v>4375</v>
      </c>
      <c r="K1516" s="95"/>
      <c r="L1516" s="88" t="s">
        <v>4377</v>
      </c>
      <c r="M1516" s="99" t="s">
        <v>5361</v>
      </c>
      <c r="N1516" s="97" t="s">
        <v>98</v>
      </c>
      <c r="O1516" s="69" t="s">
        <v>98</v>
      </c>
      <c r="P1516" s="100" t="e">
        <f>(IF(AH1516='[1]Price List'!$B$1,VLOOKUP(M1516,'[1]Price List'!$A$1:$K$104,2,0),IF(AH1516='[1]Price List'!$C$1,VLOOKUP(M1516,'[1]Price List'!$A$1:$K$104,3,0),IF(AH1516='[1]Price List'!$D$1,VLOOKUP(M1516,'[1]Price List'!$A$1:$K$104,4,0),IF(AH1516='[1]Price List'!$E$1,VLOOKUP(M1516,'[1]Price List'!$A$1:$K$104,5,0),IF(AH1516='[1]Price List'!$F$1,VLOOKUP(M1516,'[1]Price List'!$A$1:$K$104,6,0),IF(AH1516='[1]Price List'!$G$1,VLOOKUP(M1516,'[1]Price List'!$A$1:$K$104,7,0),IF(AH1516='[1]Price List'!$H$1,VLOOKUP(M1516,'[1]Price List'!$A$1:$K$104,8,0),IF(AH1516='[1]Price List'!$I$1,VLOOKUP(M1516,'[1]Price List'!$A$1:$K$104,9,0),IF(AH1516='[1]Price List'!$J$1,VLOOKUP(M1516,'[1]Price List'!$A$1:$K$104,10,0),IF(AH1516='[1]Price List'!$K$1,VLOOKUP(M1516,'[1]Price List'!$A$1:$K$104,11,0))))))))))))+(IF(AH1516='[1]Price List'!$B$1,VLOOKUP(N1516,'[1]Price List'!$A$1:$K$104,2,0),IF(AH1516='[1]Price List'!$C$1,VLOOKUP(N1516,'[1]Price List'!$A$1:$K$104,3,0),IF(AH1516='[1]Price List'!$D$1,VLOOKUP(N1516,'[1]Price List'!$A$1:$K$104,4,0),IF(AH1516='[1]Price List'!$E$1,VLOOKUP(N1516,'[1]Price List'!$A$1:$K$104,5,0),IF(AH1516='[1]Price List'!$F$1,VLOOKUP(N1516,'[1]Price List'!$A$1:$K$104,6,0),IF(AH1516='[1]Price List'!$G$1,VLOOKUP(N1516,'[1]Price List'!$A$1:$K$104,7,0),IF(AH1516='[1]Price List'!$H$1,VLOOKUP(N1516,'[1]Price List'!$A$1:$K$104,8,0),IF(AH1516='[1]Price List'!$I$1,VLOOKUP(N1516,'[1]Price List'!$A$1:$K$104,9,0),IF(AH1516='[1]Price List'!$J$1,VLOOKUP(N1516,'[1]Price List'!$A$1:$K$104,10,0),IF(AH1516='[1]Price List'!$K$1,VLOOKUP(N1516,'[1]Price List'!$A$1:$K$104,11,0))))))))))))+(IF(AH1516='[1]Price List'!$B$1,VLOOKUP(O1516,'[1]Price List'!$A$1:$K$104,2,0),IF(AH1516='[1]Price List'!$C$1,VLOOKUP(O1516,'[1]Price List'!$A$1:$K$104,3,0),IF(AH1516='[1]Price List'!$D$1,VLOOKUP(O1516,'[1]Price List'!$A$1:$K$104,4,0),IF(AH1516='[1]Price List'!$E$1,VLOOKUP(O1516,'[1]Price List'!$A$1:$K$104,5,0),IF(AH1516='[1]Price List'!$F$1,VLOOKUP(O1516,'[1]Price List'!$A$1:$K$104,6,0),IF(AH1516='[1]Price List'!$G$1,VLOOKUP(O1516,'[1]Price List'!$A$1:$K$104,7,0),IF(AH1516='[1]Price List'!$H$1,VLOOKUP(O1516,'[1]Price List'!$A$1:$K$104,8,0),IF(AH1516='[1]Price List'!$I$1,VLOOKUP(O1516,'[1]Price List'!$A$1:$K$104,9,0),IF(AH1516='[1]Price List'!$J$1,VLOOKUP(O1516,'[1]Price List'!$A$1:$K$104,10,0),IF(AH1516='[1]Price List'!$K$1,VLOOKUP(O1516,'[1]Price List'!$A$1:$K$104,11,0))))))))))))</f>
        <v>#N/A</v>
      </c>
      <c r="Q1516" s="69">
        <v>2015</v>
      </c>
      <c r="R1516" s="69" t="s">
        <v>8305</v>
      </c>
      <c r="S1516" s="363">
        <v>42282</v>
      </c>
      <c r="T1516" s="69"/>
      <c r="U1516" s="350"/>
      <c r="V1516" s="417"/>
      <c r="W1516" s="67" t="s">
        <v>8121</v>
      </c>
      <c r="X1516" s="69" t="s">
        <v>14780</v>
      </c>
      <c r="Y1516" s="67" t="s">
        <v>14781</v>
      </c>
      <c r="Z1516" s="123" t="s">
        <v>14784</v>
      </c>
      <c r="AA1516" s="69"/>
      <c r="AB1516" s="67"/>
      <c r="AC1516" s="89"/>
      <c r="AD1516" s="69"/>
      <c r="AE1516" s="69"/>
      <c r="AF1516" s="69"/>
      <c r="AG1516" s="69"/>
      <c r="AH1516" s="123" t="s">
        <v>108</v>
      </c>
      <c r="AI1516" s="123" t="s">
        <v>14805</v>
      </c>
      <c r="AJ1516" s="375">
        <v>14099588</v>
      </c>
      <c r="AK1516" s="375">
        <v>-260768</v>
      </c>
      <c r="AL1516" s="123"/>
      <c r="AM1516" s="123"/>
      <c r="AN1516" s="123"/>
      <c r="AO1516" s="174"/>
      <c r="AP1516" s="174"/>
      <c r="AQ1516" s="174"/>
      <c r="AR1516" s="123"/>
      <c r="AS1516" s="350"/>
      <c r="AT1516" s="350"/>
      <c r="AU1516" s="123"/>
      <c r="AV1516" s="67"/>
      <c r="AW1516" s="179"/>
      <c r="AX1516" s="84"/>
      <c r="AY1516" s="123"/>
      <c r="AZ1516" s="123"/>
      <c r="BA1516" s="174"/>
      <c r="BB1516" s="174"/>
      <c r="BC1516" s="123"/>
      <c r="BD1516" s="86">
        <f t="shared" si="23"/>
        <v>0</v>
      </c>
      <c r="BE1516" s="86"/>
      <c r="BF1516" s="86"/>
      <c r="BG1516" s="179"/>
      <c r="BH1516" s="67"/>
      <c r="BI1516" s="123"/>
      <c r="BJ1516" s="179"/>
      <c r="BK1516" s="351"/>
      <c r="BL1516" s="351"/>
      <c r="BM1516" s="179"/>
      <c r="BN1516" s="89"/>
      <c r="BQ1516" s="331">
        <v>7250000</v>
      </c>
    </row>
    <row r="1517" spans="1:69" x14ac:dyDescent="0.25">
      <c r="A1517" s="97">
        <v>1514</v>
      </c>
      <c r="B1517" s="404" t="s">
        <v>14835</v>
      </c>
      <c r="C1517" s="67"/>
      <c r="D1517" s="67"/>
      <c r="E1517" s="204"/>
      <c r="F1517" s="69"/>
      <c r="G1517" s="69"/>
      <c r="H1517" s="174"/>
      <c r="I1517" s="174"/>
      <c r="J1517" s="97" t="s">
        <v>4375</v>
      </c>
      <c r="K1517" s="95"/>
      <c r="L1517" s="88" t="s">
        <v>4377</v>
      </c>
      <c r="M1517" s="99" t="s">
        <v>5361</v>
      </c>
      <c r="N1517" s="97" t="s">
        <v>98</v>
      </c>
      <c r="O1517" s="69" t="s">
        <v>98</v>
      </c>
      <c r="P1517" s="100" t="e">
        <f>(IF(AH1517='[1]Price List'!$B$1,VLOOKUP(M1517,'[1]Price List'!$A$1:$K$104,2,0),IF(AH1517='[1]Price List'!$C$1,VLOOKUP(M1517,'[1]Price List'!$A$1:$K$104,3,0),IF(AH1517='[1]Price List'!$D$1,VLOOKUP(M1517,'[1]Price List'!$A$1:$K$104,4,0),IF(AH1517='[1]Price List'!$E$1,VLOOKUP(M1517,'[1]Price List'!$A$1:$K$104,5,0),IF(AH1517='[1]Price List'!$F$1,VLOOKUP(M1517,'[1]Price List'!$A$1:$K$104,6,0),IF(AH1517='[1]Price List'!$G$1,VLOOKUP(M1517,'[1]Price List'!$A$1:$K$104,7,0),IF(AH1517='[1]Price List'!$H$1,VLOOKUP(M1517,'[1]Price List'!$A$1:$K$104,8,0),IF(AH1517='[1]Price List'!$I$1,VLOOKUP(M1517,'[1]Price List'!$A$1:$K$104,9,0),IF(AH1517='[1]Price List'!$J$1,VLOOKUP(M1517,'[1]Price List'!$A$1:$K$104,10,0),IF(AH1517='[1]Price List'!$K$1,VLOOKUP(M1517,'[1]Price List'!$A$1:$K$104,11,0))))))))))))+(IF(AH1517='[1]Price List'!$B$1,VLOOKUP(N1517,'[1]Price List'!$A$1:$K$104,2,0),IF(AH1517='[1]Price List'!$C$1,VLOOKUP(N1517,'[1]Price List'!$A$1:$K$104,3,0),IF(AH1517='[1]Price List'!$D$1,VLOOKUP(N1517,'[1]Price List'!$A$1:$K$104,4,0),IF(AH1517='[1]Price List'!$E$1,VLOOKUP(N1517,'[1]Price List'!$A$1:$K$104,5,0),IF(AH1517='[1]Price List'!$F$1,VLOOKUP(N1517,'[1]Price List'!$A$1:$K$104,6,0),IF(AH1517='[1]Price List'!$G$1,VLOOKUP(N1517,'[1]Price List'!$A$1:$K$104,7,0),IF(AH1517='[1]Price List'!$H$1,VLOOKUP(N1517,'[1]Price List'!$A$1:$K$104,8,0),IF(AH1517='[1]Price List'!$I$1,VLOOKUP(N1517,'[1]Price List'!$A$1:$K$104,9,0),IF(AH1517='[1]Price List'!$J$1,VLOOKUP(N1517,'[1]Price List'!$A$1:$K$104,10,0),IF(AH1517='[1]Price List'!$K$1,VLOOKUP(N1517,'[1]Price List'!$A$1:$K$104,11,0))))))))))))+(IF(AH1517='[1]Price List'!$B$1,VLOOKUP(O1517,'[1]Price List'!$A$1:$K$104,2,0),IF(AH1517='[1]Price List'!$C$1,VLOOKUP(O1517,'[1]Price List'!$A$1:$K$104,3,0),IF(AH1517='[1]Price List'!$D$1,VLOOKUP(O1517,'[1]Price List'!$A$1:$K$104,4,0),IF(AH1517='[1]Price List'!$E$1,VLOOKUP(O1517,'[1]Price List'!$A$1:$K$104,5,0),IF(AH1517='[1]Price List'!$F$1,VLOOKUP(O1517,'[1]Price List'!$A$1:$K$104,6,0),IF(AH1517='[1]Price List'!$G$1,VLOOKUP(O1517,'[1]Price List'!$A$1:$K$104,7,0),IF(AH1517='[1]Price List'!$H$1,VLOOKUP(O1517,'[1]Price List'!$A$1:$K$104,8,0),IF(AH1517='[1]Price List'!$I$1,VLOOKUP(O1517,'[1]Price List'!$A$1:$K$104,9,0),IF(AH1517='[1]Price List'!$J$1,VLOOKUP(O1517,'[1]Price List'!$A$1:$K$104,10,0),IF(AH1517='[1]Price List'!$K$1,VLOOKUP(O1517,'[1]Price List'!$A$1:$K$104,11,0))))))))))))</f>
        <v>#N/A</v>
      </c>
      <c r="Q1517" s="69">
        <v>2015</v>
      </c>
      <c r="R1517" s="69" t="s">
        <v>8305</v>
      </c>
      <c r="S1517" s="363">
        <v>42282</v>
      </c>
      <c r="T1517" s="69"/>
      <c r="U1517" s="350"/>
      <c r="V1517" s="417"/>
      <c r="W1517" s="67" t="s">
        <v>8121</v>
      </c>
      <c r="X1517" s="69" t="s">
        <v>14782</v>
      </c>
      <c r="Y1517" s="67" t="s">
        <v>14783</v>
      </c>
      <c r="Z1517" s="123" t="s">
        <v>14784</v>
      </c>
      <c r="AA1517" s="69"/>
      <c r="AB1517" s="67"/>
      <c r="AC1517" s="89"/>
      <c r="AD1517" s="69"/>
      <c r="AE1517" s="69"/>
      <c r="AF1517" s="69"/>
      <c r="AG1517" s="69"/>
      <c r="AH1517" s="123" t="s">
        <v>108</v>
      </c>
      <c r="AI1517" s="123" t="s">
        <v>14806</v>
      </c>
      <c r="AJ1517" s="375">
        <v>12081261</v>
      </c>
      <c r="AK1517" s="375">
        <v>103347</v>
      </c>
      <c r="AL1517" s="123"/>
      <c r="AM1517" s="123"/>
      <c r="AN1517" s="123"/>
      <c r="AO1517" s="174"/>
      <c r="AP1517" s="174"/>
      <c r="AQ1517" s="174"/>
      <c r="AR1517" s="123"/>
      <c r="AS1517" s="350"/>
      <c r="AT1517" s="350"/>
      <c r="AU1517" s="123"/>
      <c r="AV1517" s="67"/>
      <c r="AW1517" s="179"/>
      <c r="AX1517" s="84"/>
      <c r="AY1517" s="123"/>
      <c r="AZ1517" s="123"/>
      <c r="BA1517" s="174"/>
      <c r="BB1517" s="174"/>
      <c r="BC1517" s="123"/>
      <c r="BD1517" s="86">
        <f t="shared" si="23"/>
        <v>0</v>
      </c>
      <c r="BE1517" s="86"/>
      <c r="BF1517" s="86"/>
      <c r="BG1517" s="179"/>
      <c r="BH1517" s="67"/>
      <c r="BI1517" s="123"/>
      <c r="BJ1517" s="179"/>
      <c r="BK1517" s="351"/>
      <c r="BL1517" s="351"/>
      <c r="BM1517" s="179"/>
      <c r="BN1517" s="89"/>
      <c r="BQ1517" s="331">
        <v>7250000</v>
      </c>
    </row>
    <row r="1518" spans="1:69" x14ac:dyDescent="0.25">
      <c r="A1518" s="97">
        <v>1515</v>
      </c>
      <c r="B1518" s="404" t="s">
        <v>14838</v>
      </c>
      <c r="C1518" s="67"/>
      <c r="D1518" s="67"/>
      <c r="E1518" s="204"/>
      <c r="F1518" s="69"/>
      <c r="G1518" s="69"/>
      <c r="H1518" s="174"/>
      <c r="I1518" s="174"/>
      <c r="J1518" s="97" t="s">
        <v>94</v>
      </c>
      <c r="K1518" s="95" t="s">
        <v>95</v>
      </c>
      <c r="L1518" s="88" t="s">
        <v>96</v>
      </c>
      <c r="M1518" s="99" t="s">
        <v>377</v>
      </c>
      <c r="N1518" s="97" t="s">
        <v>98</v>
      </c>
      <c r="O1518" s="97" t="s">
        <v>98</v>
      </c>
      <c r="P1518" s="100">
        <f>(IF(AH1518='[1]Price List'!$B$1,VLOOKUP(M1518,'[1]Price List'!$A$1:$K$104,2,0),IF(AH1518='[1]Price List'!$C$1,VLOOKUP(M1518,'[1]Price List'!$A$1:$K$104,3,0),IF(AH1518='[1]Price List'!$D$1,VLOOKUP(M1518,'[1]Price List'!$A$1:$K$104,4,0),IF(AH1518='[1]Price List'!$E$1,VLOOKUP(M1518,'[1]Price List'!$A$1:$K$104,5,0),IF(AH1518='[1]Price List'!$F$1,VLOOKUP(M1518,'[1]Price List'!$A$1:$K$104,6,0),IF(AH1518='[1]Price List'!$G$1,VLOOKUP(M1518,'[1]Price List'!$A$1:$K$104,7,0),IF(AH1518='[1]Price List'!$H$1,VLOOKUP(M1518,'[1]Price List'!$A$1:$K$104,8,0),IF(AH1518='[1]Price List'!$I$1,VLOOKUP(M1518,'[1]Price List'!$A$1:$K$104,9,0),IF(AH1518='[1]Price List'!$J$1,VLOOKUP(M1518,'[1]Price List'!$A$1:$K$104,10,0),IF(AH1518='[1]Price List'!$K$1,VLOOKUP(M1518,'[1]Price List'!$A$1:$K$104,11,0))))))))))))+(IF(AH1518='[1]Price List'!$B$1,VLOOKUP(N1518,'[1]Price List'!$A$1:$K$104,2,0),IF(AH1518='[1]Price List'!$C$1,VLOOKUP(N1518,'[1]Price List'!$A$1:$K$104,3,0),IF(AH1518='[1]Price List'!$D$1,VLOOKUP(N1518,'[1]Price List'!$A$1:$K$104,4,0),IF(AH1518='[1]Price List'!$E$1,VLOOKUP(N1518,'[1]Price List'!$A$1:$K$104,5,0),IF(AH1518='[1]Price List'!$F$1,VLOOKUP(N1518,'[1]Price List'!$A$1:$K$104,6,0),IF(AH1518='[1]Price List'!$G$1,VLOOKUP(N1518,'[1]Price List'!$A$1:$K$104,7,0),IF(AH1518='[1]Price List'!$H$1,VLOOKUP(N1518,'[1]Price List'!$A$1:$K$104,8,0),IF(AH1518='[1]Price List'!$I$1,VLOOKUP(N1518,'[1]Price List'!$A$1:$K$104,9,0),IF(AH1518='[1]Price List'!$J$1,VLOOKUP(N1518,'[1]Price List'!$A$1:$K$104,10,0),IF(AH1518='[1]Price List'!$K$1,VLOOKUP(N1518,'[1]Price List'!$A$1:$K$104,11,0))))))))))))+(IF(AH1518='[1]Price List'!$B$1,VLOOKUP(O1518,'[1]Price List'!$A$1:$K$104,2,0),IF(AH1518='[1]Price List'!$C$1,VLOOKUP(O1518,'[1]Price List'!$A$1:$K$104,3,0),IF(AH1518='[1]Price List'!$D$1,VLOOKUP(O1518,'[1]Price List'!$A$1:$K$104,4,0),IF(AH1518='[1]Price List'!$E$1,VLOOKUP(O1518,'[1]Price List'!$A$1:$K$104,5,0),IF(AH1518='[1]Price List'!$F$1,VLOOKUP(O1518,'[1]Price List'!$A$1:$K$104,6,0),IF(AH1518='[1]Price List'!$G$1,VLOOKUP(O1518,'[1]Price List'!$A$1:$K$104,7,0),IF(AH1518='[1]Price List'!$H$1,VLOOKUP(O1518,'[1]Price List'!$A$1:$K$104,8,0),IF(AH1518='[1]Price List'!$I$1,VLOOKUP(O1518,'[1]Price List'!$A$1:$K$104,9,0),IF(AH1518='[1]Price List'!$J$1,VLOOKUP(O1518,'[1]Price List'!$A$1:$K$104,10,0),IF(AH1518='[1]Price List'!$K$1,VLOOKUP(O1518,'[1]Price List'!$A$1:$K$104,11,0))))))))))))</f>
        <v>6000000</v>
      </c>
      <c r="Q1518" s="69">
        <v>2015</v>
      </c>
      <c r="R1518" s="69" t="s">
        <v>8305</v>
      </c>
      <c r="S1518" s="363">
        <v>42282</v>
      </c>
      <c r="T1518" s="69"/>
      <c r="U1518" s="350"/>
      <c r="V1518" s="417"/>
      <c r="W1518" s="67" t="s">
        <v>7804</v>
      </c>
      <c r="X1518" s="69" t="s">
        <v>13371</v>
      </c>
      <c r="Y1518" s="67" t="s">
        <v>13372</v>
      </c>
      <c r="Z1518" s="123" t="s">
        <v>666</v>
      </c>
      <c r="AA1518" s="69" t="s">
        <v>128</v>
      </c>
      <c r="AB1518" s="67" t="s">
        <v>13373</v>
      </c>
      <c r="AC1518" s="89" t="s">
        <v>6835</v>
      </c>
      <c r="AD1518" s="69"/>
      <c r="AE1518" s="69"/>
      <c r="AF1518" s="69"/>
      <c r="AG1518" s="69"/>
      <c r="AH1518" s="123" t="s">
        <v>741</v>
      </c>
      <c r="AI1518" s="123" t="s">
        <v>14836</v>
      </c>
      <c r="AJ1518" s="349">
        <v>110.50426</v>
      </c>
      <c r="AK1518" s="381" t="s">
        <v>14837</v>
      </c>
      <c r="AL1518" s="123"/>
      <c r="AM1518" s="123"/>
      <c r="AN1518" s="123"/>
      <c r="AO1518" s="174"/>
      <c r="AP1518" s="174"/>
      <c r="AQ1518" s="174"/>
      <c r="AR1518" s="123"/>
      <c r="AS1518" s="350"/>
      <c r="AT1518" s="350"/>
      <c r="AU1518" s="123"/>
      <c r="AV1518" s="67"/>
      <c r="AW1518" s="179"/>
      <c r="AX1518" s="84"/>
      <c r="AY1518" s="123"/>
      <c r="AZ1518" s="123"/>
      <c r="BA1518" s="174"/>
      <c r="BB1518" s="174"/>
      <c r="BC1518" s="123"/>
      <c r="BD1518" s="86">
        <f t="shared" si="23"/>
        <v>0</v>
      </c>
      <c r="BE1518" s="86"/>
      <c r="BF1518" s="86"/>
      <c r="BG1518" s="179"/>
      <c r="BH1518" s="67" t="s">
        <v>14840</v>
      </c>
      <c r="BI1518" s="123"/>
      <c r="BJ1518" s="179"/>
      <c r="BK1518" s="351"/>
      <c r="BL1518" s="351"/>
      <c r="BM1518" s="179"/>
      <c r="BN1518" s="89"/>
      <c r="BQ1518" s="392" t="s">
        <v>14840</v>
      </c>
    </row>
    <row r="1519" spans="1:69" x14ac:dyDescent="0.25">
      <c r="A1519" s="97">
        <v>1516</v>
      </c>
      <c r="B1519" s="404" t="s">
        <v>14852</v>
      </c>
      <c r="C1519" s="67"/>
      <c r="D1519" s="67"/>
      <c r="E1519" s="204"/>
      <c r="F1519" s="69"/>
      <c r="G1519" s="69"/>
      <c r="H1519" s="174"/>
      <c r="I1519" s="174"/>
      <c r="J1519" s="97" t="s">
        <v>628</v>
      </c>
      <c r="K1519" s="95" t="s">
        <v>1635</v>
      </c>
      <c r="L1519" s="88" t="s">
        <v>630</v>
      </c>
      <c r="M1519" s="67" t="s">
        <v>1636</v>
      </c>
      <c r="N1519" s="97" t="s">
        <v>98</v>
      </c>
      <c r="O1519" s="97" t="s">
        <v>98</v>
      </c>
      <c r="P1519" s="100">
        <v>3500000</v>
      </c>
      <c r="Q1519" s="69">
        <v>2015</v>
      </c>
      <c r="R1519" s="69" t="s">
        <v>8305</v>
      </c>
      <c r="S1519" s="363">
        <v>42283</v>
      </c>
      <c r="T1519" s="69"/>
      <c r="U1519" s="350"/>
      <c r="V1519" s="417"/>
      <c r="W1519" s="67" t="s">
        <v>7249</v>
      </c>
      <c r="X1519" s="348" t="s">
        <v>4161</v>
      </c>
      <c r="Y1519" s="142" t="s">
        <v>4162</v>
      </c>
      <c r="Z1519" s="89" t="s">
        <v>1640</v>
      </c>
      <c r="AA1519" s="69"/>
      <c r="AB1519" s="67"/>
      <c r="AC1519" s="89"/>
      <c r="AD1519" s="69"/>
      <c r="AE1519" s="69"/>
      <c r="AF1519" s="69"/>
      <c r="AG1519" s="69"/>
      <c r="AH1519" s="123" t="s">
        <v>1885</v>
      </c>
      <c r="AI1519" s="123"/>
      <c r="AJ1519" s="349"/>
      <c r="AK1519" s="349"/>
      <c r="AL1519" s="123"/>
      <c r="AM1519" s="123"/>
      <c r="AN1519" s="123"/>
      <c r="AO1519" s="174"/>
      <c r="AP1519" s="174"/>
      <c r="AQ1519" s="174"/>
      <c r="AR1519" s="123"/>
      <c r="AS1519" s="350"/>
      <c r="AT1519" s="350"/>
      <c r="AU1519" s="123"/>
      <c r="AV1519" s="67"/>
      <c r="AW1519" s="179"/>
      <c r="AX1519" s="84"/>
      <c r="AY1519" s="123"/>
      <c r="AZ1519" s="123"/>
      <c r="BA1519" s="174"/>
      <c r="BB1519" s="174"/>
      <c r="BC1519" s="123"/>
      <c r="BD1519" s="86">
        <f t="shared" si="23"/>
        <v>0</v>
      </c>
      <c r="BE1519" s="86"/>
      <c r="BF1519" s="86"/>
      <c r="BG1519" s="179"/>
      <c r="BH1519" s="67" t="s">
        <v>14840</v>
      </c>
      <c r="BI1519" s="123"/>
      <c r="BJ1519" s="179"/>
      <c r="BK1519" s="351"/>
      <c r="BL1519" s="351"/>
      <c r="BM1519" s="179"/>
      <c r="BN1519" s="89"/>
      <c r="BQ1519" s="392" t="s">
        <v>14840</v>
      </c>
    </row>
    <row r="1520" spans="1:69" x14ac:dyDescent="0.25">
      <c r="A1520" s="97">
        <v>1517</v>
      </c>
      <c r="B1520" s="404" t="s">
        <v>14853</v>
      </c>
      <c r="C1520" s="67"/>
      <c r="D1520" s="67"/>
      <c r="E1520" s="204"/>
      <c r="F1520" s="69"/>
      <c r="G1520" s="69"/>
      <c r="H1520" s="174"/>
      <c r="I1520" s="174"/>
      <c r="J1520" s="97" t="s">
        <v>628</v>
      </c>
      <c r="K1520" s="95" t="s">
        <v>1635</v>
      </c>
      <c r="L1520" s="88" t="s">
        <v>630</v>
      </c>
      <c r="M1520" s="67" t="s">
        <v>1636</v>
      </c>
      <c r="N1520" s="97" t="s">
        <v>98</v>
      </c>
      <c r="O1520" s="97" t="s">
        <v>98</v>
      </c>
      <c r="P1520" s="100">
        <v>3500000</v>
      </c>
      <c r="Q1520" s="69">
        <v>2015</v>
      </c>
      <c r="R1520" s="69" t="s">
        <v>8305</v>
      </c>
      <c r="S1520" s="363">
        <v>42283</v>
      </c>
      <c r="T1520" s="69"/>
      <c r="U1520" s="350"/>
      <c r="V1520" s="417"/>
      <c r="W1520" s="67" t="s">
        <v>7249</v>
      </c>
      <c r="X1520" s="348" t="s">
        <v>4149</v>
      </c>
      <c r="Y1520" s="142" t="s">
        <v>4150</v>
      </c>
      <c r="Z1520" s="89" t="s">
        <v>1640</v>
      </c>
      <c r="AA1520" s="69"/>
      <c r="AB1520" s="67"/>
      <c r="AC1520" s="89"/>
      <c r="AD1520" s="69"/>
      <c r="AE1520" s="69"/>
      <c r="AF1520" s="69"/>
      <c r="AG1520" s="69"/>
      <c r="AH1520" s="123" t="s">
        <v>1885</v>
      </c>
      <c r="AI1520" s="123"/>
      <c r="AJ1520" s="349"/>
      <c r="AK1520" s="349"/>
      <c r="AL1520" s="123"/>
      <c r="AM1520" s="123"/>
      <c r="AN1520" s="123"/>
      <c r="AO1520" s="174"/>
      <c r="AP1520" s="174"/>
      <c r="AQ1520" s="174"/>
      <c r="AR1520" s="123"/>
      <c r="AS1520" s="350"/>
      <c r="AT1520" s="350"/>
      <c r="AU1520" s="123"/>
      <c r="AV1520" s="67"/>
      <c r="AW1520" s="179"/>
      <c r="AX1520" s="84"/>
      <c r="AY1520" s="123"/>
      <c r="AZ1520" s="123"/>
      <c r="BA1520" s="174"/>
      <c r="BB1520" s="174"/>
      <c r="BC1520" s="123"/>
      <c r="BD1520" s="86">
        <f t="shared" si="23"/>
        <v>0</v>
      </c>
      <c r="BE1520" s="86"/>
      <c r="BF1520" s="86"/>
      <c r="BG1520" s="179"/>
      <c r="BH1520" s="67" t="s">
        <v>14840</v>
      </c>
      <c r="BI1520" s="123"/>
      <c r="BJ1520" s="179"/>
      <c r="BK1520" s="351"/>
      <c r="BL1520" s="351"/>
      <c r="BM1520" s="179"/>
      <c r="BN1520" s="89"/>
      <c r="BQ1520" s="392" t="s">
        <v>14840</v>
      </c>
    </row>
    <row r="1521" spans="1:69" x14ac:dyDescent="0.25">
      <c r="A1521" s="97">
        <v>1518</v>
      </c>
      <c r="B1521" s="404" t="s">
        <v>14872</v>
      </c>
      <c r="C1521" s="67">
        <v>4500074137</v>
      </c>
      <c r="D1521" s="67" t="s">
        <v>896</v>
      </c>
      <c r="E1521" s="204">
        <v>6000000</v>
      </c>
      <c r="F1521" s="69" t="s">
        <v>8305</v>
      </c>
      <c r="G1521" s="69">
        <v>2015</v>
      </c>
      <c r="H1521" s="174">
        <v>42299</v>
      </c>
      <c r="I1521" s="174">
        <v>42304</v>
      </c>
      <c r="J1521" s="97" t="s">
        <v>94</v>
      </c>
      <c r="K1521" s="95" t="s">
        <v>95</v>
      </c>
      <c r="L1521" s="88" t="s">
        <v>96</v>
      </c>
      <c r="M1521" s="99" t="s">
        <v>395</v>
      </c>
      <c r="N1521" s="97" t="s">
        <v>98</v>
      </c>
      <c r="O1521" s="97" t="s">
        <v>98</v>
      </c>
      <c r="P1521" s="100">
        <f>(IF(AH1521='[1]Price List'!$B$1,VLOOKUP(M1521,'[1]Price List'!$A$1:$K$104,2,0),IF(AH1521='[1]Price List'!$C$1,VLOOKUP(M1521,'[1]Price List'!$A$1:$K$104,3,0),IF(AH1521='[1]Price List'!$D$1,VLOOKUP(M1521,'[1]Price List'!$A$1:$K$104,4,0),IF(AH1521='[1]Price List'!$E$1,VLOOKUP(M1521,'[1]Price List'!$A$1:$K$104,5,0),IF(AH1521='[1]Price List'!$F$1,VLOOKUP(M1521,'[1]Price List'!$A$1:$K$104,6,0),IF(AH1521='[1]Price List'!$G$1,VLOOKUP(M1521,'[1]Price List'!$A$1:$K$104,7,0),IF(AH1521='[1]Price List'!$H$1,VLOOKUP(M1521,'[1]Price List'!$A$1:$K$104,8,0),IF(AH1521='[1]Price List'!$I$1,VLOOKUP(M1521,'[1]Price List'!$A$1:$K$104,9,0),IF(AH1521='[1]Price List'!$J$1,VLOOKUP(M1521,'[1]Price List'!$A$1:$K$104,10,0),IF(AH1521='[1]Price List'!$K$1,VLOOKUP(M1521,'[1]Price List'!$A$1:$K$104,11,0))))))))))))+(IF(AH1521='[1]Price List'!$B$1,VLOOKUP(N1521,'[1]Price List'!$A$1:$K$104,2,0),IF(AH1521='[1]Price List'!$C$1,VLOOKUP(N1521,'[1]Price List'!$A$1:$K$104,3,0),IF(AH1521='[1]Price List'!$D$1,VLOOKUP(N1521,'[1]Price List'!$A$1:$K$104,4,0),IF(AH1521='[1]Price List'!$E$1,VLOOKUP(N1521,'[1]Price List'!$A$1:$K$104,5,0),IF(AH1521='[1]Price List'!$F$1,VLOOKUP(N1521,'[1]Price List'!$A$1:$K$104,6,0),IF(AH1521='[1]Price List'!$G$1,VLOOKUP(N1521,'[1]Price List'!$A$1:$K$104,7,0),IF(AH1521='[1]Price List'!$H$1,VLOOKUP(N1521,'[1]Price List'!$A$1:$K$104,8,0),IF(AH1521='[1]Price List'!$I$1,VLOOKUP(N1521,'[1]Price List'!$A$1:$K$104,9,0),IF(AH1521='[1]Price List'!$J$1,VLOOKUP(N1521,'[1]Price List'!$A$1:$K$104,10,0),IF(AH1521='[1]Price List'!$K$1,VLOOKUP(N1521,'[1]Price List'!$A$1:$K$104,11,0))))))))))))+(IF(AH1521='[1]Price List'!$B$1,VLOOKUP(O1521,'[1]Price List'!$A$1:$K$104,2,0),IF(AH1521='[1]Price List'!$C$1,VLOOKUP(O1521,'[1]Price List'!$A$1:$K$104,3,0),IF(AH1521='[1]Price List'!$D$1,VLOOKUP(O1521,'[1]Price List'!$A$1:$K$104,4,0),IF(AH1521='[1]Price List'!$E$1,VLOOKUP(O1521,'[1]Price List'!$A$1:$K$104,5,0),IF(AH1521='[1]Price List'!$F$1,VLOOKUP(O1521,'[1]Price List'!$A$1:$K$104,6,0),IF(AH1521='[1]Price List'!$G$1,VLOOKUP(O1521,'[1]Price List'!$A$1:$K$104,7,0),IF(AH1521='[1]Price List'!$H$1,VLOOKUP(O1521,'[1]Price List'!$A$1:$K$104,8,0),IF(AH1521='[1]Price List'!$I$1,VLOOKUP(O1521,'[1]Price List'!$A$1:$K$104,9,0),IF(AH1521='[1]Price List'!$J$1,VLOOKUP(O1521,'[1]Price List'!$A$1:$K$104,10,0),IF(AH1521='[1]Price List'!$K$1,VLOOKUP(O1521,'[1]Price List'!$A$1:$K$104,11,0))))))))))))</f>
        <v>3250000</v>
      </c>
      <c r="Q1521" s="69">
        <v>2015</v>
      </c>
      <c r="R1521" s="69" t="s">
        <v>8305</v>
      </c>
      <c r="S1521" s="363">
        <v>42284</v>
      </c>
      <c r="T1521" s="69"/>
      <c r="U1521" s="350"/>
      <c r="V1521" s="417"/>
      <c r="W1521" s="67" t="s">
        <v>14867</v>
      </c>
      <c r="X1521" s="69" t="s">
        <v>14868</v>
      </c>
      <c r="Y1521" s="67" t="s">
        <v>14869</v>
      </c>
      <c r="Z1521" s="123" t="s">
        <v>759</v>
      </c>
      <c r="AA1521" s="69" t="s">
        <v>128</v>
      </c>
      <c r="AB1521" s="67" t="s">
        <v>7389</v>
      </c>
      <c r="AC1521" s="89" t="s">
        <v>1862</v>
      </c>
      <c r="AD1521" s="69"/>
      <c r="AE1521" s="69"/>
      <c r="AF1521" s="69"/>
      <c r="AG1521" s="69"/>
      <c r="AH1521" s="123" t="s">
        <v>477</v>
      </c>
      <c r="AI1521" s="123" t="s">
        <v>14870</v>
      </c>
      <c r="AJ1521" s="349">
        <v>106.81899</v>
      </c>
      <c r="AK1521" s="381" t="s">
        <v>14871</v>
      </c>
      <c r="AL1521" s="123"/>
      <c r="AM1521" s="123"/>
      <c r="AN1521" s="123"/>
      <c r="AO1521" s="174"/>
      <c r="AP1521" s="174"/>
      <c r="AQ1521" s="174"/>
      <c r="AR1521" s="123"/>
      <c r="AS1521" s="350"/>
      <c r="AT1521" s="350"/>
      <c r="AU1521" s="123"/>
      <c r="AV1521" s="67"/>
      <c r="AW1521" s="179"/>
      <c r="AX1521" s="84"/>
      <c r="AY1521" s="123"/>
      <c r="AZ1521" s="123" t="s">
        <v>15273</v>
      </c>
      <c r="BA1521" s="174">
        <v>42305</v>
      </c>
      <c r="BB1521" s="174">
        <v>42312</v>
      </c>
      <c r="BC1521" s="123"/>
      <c r="BD1521" s="86">
        <f t="shared" si="23"/>
        <v>6000000</v>
      </c>
      <c r="BE1521" s="86">
        <v>0</v>
      </c>
      <c r="BF1521" s="86">
        <f>+BD1521</f>
        <v>6000000</v>
      </c>
      <c r="BG1521" s="179">
        <v>42313</v>
      </c>
      <c r="BH1521" s="67" t="s">
        <v>242</v>
      </c>
      <c r="BI1521" s="123" t="s">
        <v>15341</v>
      </c>
      <c r="BJ1521" s="179">
        <v>42313</v>
      </c>
      <c r="BK1521" s="351">
        <v>42334</v>
      </c>
      <c r="BL1521" s="351"/>
      <c r="BM1521" s="179"/>
      <c r="BN1521" s="89"/>
      <c r="BQ1521" s="92">
        <f>P1521</f>
        <v>3250000</v>
      </c>
    </row>
    <row r="1522" spans="1:69" x14ac:dyDescent="0.25">
      <c r="A1522" s="97">
        <v>1519</v>
      </c>
      <c r="B1522" s="404" t="s">
        <v>14873</v>
      </c>
      <c r="C1522" s="67"/>
      <c r="D1522" s="67"/>
      <c r="E1522" s="204"/>
      <c r="F1522" s="69"/>
      <c r="G1522" s="69"/>
      <c r="H1522" s="174"/>
      <c r="I1522" s="174"/>
      <c r="J1522" s="69" t="s">
        <v>628</v>
      </c>
      <c r="K1522" s="95" t="s">
        <v>2391</v>
      </c>
      <c r="L1522" s="67" t="s">
        <v>630</v>
      </c>
      <c r="M1522" s="99" t="s">
        <v>1636</v>
      </c>
      <c r="N1522" s="97" t="s">
        <v>2392</v>
      </c>
      <c r="O1522" s="69" t="s">
        <v>98</v>
      </c>
      <c r="P1522" s="100">
        <f>(IF(AH1522='[1]Price List'!$B$1,VLOOKUP(M1522,'[1]Price List'!$A$1:$K$104,2,0),IF(AH1522='[1]Price List'!$C$1,VLOOKUP(M1522,'[1]Price List'!$A$1:$K$104,3,0),IF(AH1522='[1]Price List'!$D$1,VLOOKUP(M1522,'[1]Price List'!$A$1:$K$104,4,0),IF(AH1522='[1]Price List'!$E$1,VLOOKUP(M1522,'[1]Price List'!$A$1:$K$104,5,0),IF(AH1522='[1]Price List'!$F$1,VLOOKUP(M1522,'[1]Price List'!$A$1:$K$104,6,0),IF(AH1522='[1]Price List'!$G$1,VLOOKUP(M1522,'[1]Price List'!$A$1:$K$104,7,0),IF(AH1522='[1]Price List'!$H$1,VLOOKUP(M1522,'[1]Price List'!$A$1:$K$104,8,0),IF(AH1522='[1]Price List'!$I$1,VLOOKUP(M1522,'[1]Price List'!$A$1:$K$104,9,0),IF(AH1522='[1]Price List'!$J$1,VLOOKUP(M1522,'[1]Price List'!$A$1:$K$104,10,0),IF(AH1522='[1]Price List'!$K$1,VLOOKUP(M1522,'[1]Price List'!$A$1:$K$104,11,0))))))))))))+(IF(AH1522='[1]Price List'!$B$1,VLOOKUP(N1522,'[1]Price List'!$A$1:$K$104,2,0),IF(AH1522='[1]Price List'!$C$1,VLOOKUP(N1522,'[1]Price List'!$A$1:$K$104,3,0),IF(AH1522='[1]Price List'!$D$1,VLOOKUP(N1522,'[1]Price List'!$A$1:$K$104,4,0),IF(AH1522='[1]Price List'!$E$1,VLOOKUP(N1522,'[1]Price List'!$A$1:$K$104,5,0),IF(AH1522='[1]Price List'!$F$1,VLOOKUP(N1522,'[1]Price List'!$A$1:$K$104,6,0),IF(AH1522='[1]Price List'!$G$1,VLOOKUP(N1522,'[1]Price List'!$A$1:$K$104,7,0),IF(AH1522='[1]Price List'!$H$1,VLOOKUP(N1522,'[1]Price List'!$A$1:$K$104,8,0),IF(AH1522='[1]Price List'!$I$1,VLOOKUP(N1522,'[1]Price List'!$A$1:$K$104,9,0),IF(AH1522='[1]Price List'!$J$1,VLOOKUP(N1522,'[1]Price List'!$A$1:$K$104,10,0),IF(AH1522='[1]Price List'!$K$1,VLOOKUP(N1522,'[1]Price List'!$A$1:$K$104,11,0))))))))))))+(IF(AH1522='[1]Price List'!$B$1,VLOOKUP(O1522,'[1]Price List'!$A$1:$K$104,2,0),IF(AH1522='[1]Price List'!$C$1,VLOOKUP(O1522,'[1]Price List'!$A$1:$K$104,3,0),IF(AH1522='[1]Price List'!$D$1,VLOOKUP(O1522,'[1]Price List'!$A$1:$K$104,4,0),IF(AH1522='[1]Price List'!$E$1,VLOOKUP(O1522,'[1]Price List'!$A$1:$K$104,5,0),IF(AH1522='[1]Price List'!$F$1,VLOOKUP(O1522,'[1]Price List'!$A$1:$K$104,6,0),IF(AH1522='[1]Price List'!$G$1,VLOOKUP(O1522,'[1]Price List'!$A$1:$K$104,7,0),IF(AH1522='[1]Price List'!$H$1,VLOOKUP(O1522,'[1]Price List'!$A$1:$K$104,8,0),IF(AH1522='[1]Price List'!$I$1,VLOOKUP(O1522,'[1]Price List'!$A$1:$K$104,9,0),IF(AH1522='[1]Price List'!$J$1,VLOOKUP(O1522,'[1]Price List'!$A$1:$K$104,10,0),IF(AH1522='[1]Price List'!$K$1,VLOOKUP(O1522,'[1]Price List'!$A$1:$K$104,11,0))))))))))))</f>
        <v>7500000</v>
      </c>
      <c r="Q1522" s="69">
        <v>2015</v>
      </c>
      <c r="R1522" s="69" t="s">
        <v>8305</v>
      </c>
      <c r="S1522" s="363">
        <v>42284</v>
      </c>
      <c r="T1522" s="69"/>
      <c r="U1522" s="350"/>
      <c r="V1522" s="417"/>
      <c r="W1522" s="67" t="s">
        <v>14877</v>
      </c>
      <c r="X1522" s="69" t="s">
        <v>14874</v>
      </c>
      <c r="Y1522" s="67" t="s">
        <v>14875</v>
      </c>
      <c r="Z1522" s="123" t="s">
        <v>2396</v>
      </c>
      <c r="AA1522" s="69"/>
      <c r="AB1522" s="67"/>
      <c r="AC1522" s="89"/>
      <c r="AD1522" s="69"/>
      <c r="AE1522" s="69"/>
      <c r="AF1522" s="69"/>
      <c r="AG1522" s="69"/>
      <c r="AH1522" s="123" t="s">
        <v>591</v>
      </c>
      <c r="AI1522" s="123" t="s">
        <v>14876</v>
      </c>
      <c r="AJ1522" s="349">
        <v>96.377306000000004</v>
      </c>
      <c r="AK1522" s="349">
        <v>2.4801389999999999</v>
      </c>
      <c r="AL1522" s="123"/>
      <c r="AM1522" s="123"/>
      <c r="AN1522" s="123"/>
      <c r="AO1522" s="174"/>
      <c r="AP1522" s="174"/>
      <c r="AQ1522" s="174"/>
      <c r="AR1522" s="123"/>
      <c r="AS1522" s="350"/>
      <c r="AT1522" s="350"/>
      <c r="AU1522" s="123"/>
      <c r="AV1522" s="67" t="s">
        <v>15323</v>
      </c>
      <c r="AW1522" s="179">
        <v>42312</v>
      </c>
      <c r="AX1522" s="84"/>
      <c r="AY1522" s="123"/>
      <c r="AZ1522" s="123"/>
      <c r="BA1522" s="174"/>
      <c r="BB1522" s="174"/>
      <c r="BC1522" s="123"/>
      <c r="BD1522" s="86">
        <f t="shared" si="23"/>
        <v>0</v>
      </c>
      <c r="BE1522" s="86"/>
      <c r="BF1522" s="86"/>
      <c r="BG1522" s="179"/>
      <c r="BH1522" s="67"/>
      <c r="BI1522" s="123"/>
      <c r="BJ1522" s="179"/>
      <c r="BK1522" s="351"/>
      <c r="BL1522" s="351"/>
      <c r="BM1522" s="179"/>
      <c r="BN1522" s="89"/>
      <c r="BO1522" t="s">
        <v>15077</v>
      </c>
      <c r="BQ1522">
        <v>7500000</v>
      </c>
    </row>
    <row r="1523" spans="1:69" x14ac:dyDescent="0.25">
      <c r="A1523" s="97">
        <v>1520</v>
      </c>
      <c r="B1523" s="404" t="s">
        <v>14884</v>
      </c>
      <c r="C1523" s="67"/>
      <c r="D1523" s="67"/>
      <c r="E1523" s="204"/>
      <c r="F1523" s="69"/>
      <c r="G1523" s="69"/>
      <c r="H1523" s="174"/>
      <c r="I1523" s="174"/>
      <c r="J1523" s="97" t="s">
        <v>4375</v>
      </c>
      <c r="K1523" s="95"/>
      <c r="L1523" s="88" t="s">
        <v>4377</v>
      </c>
      <c r="M1523" s="99" t="s">
        <v>5361</v>
      </c>
      <c r="N1523" s="97" t="s">
        <v>98</v>
      </c>
      <c r="O1523" s="69" t="s">
        <v>98</v>
      </c>
      <c r="P1523" s="100" t="e">
        <f>(IF(AH1523='[1]Price List'!$B$1,VLOOKUP(M1523,'[1]Price List'!$A$1:$K$104,2,0),IF(AH1523='[1]Price List'!$C$1,VLOOKUP(M1523,'[1]Price List'!$A$1:$K$104,3,0),IF(AH1523='[1]Price List'!$D$1,VLOOKUP(M1523,'[1]Price List'!$A$1:$K$104,4,0),IF(AH1523='[1]Price List'!$E$1,VLOOKUP(M1523,'[1]Price List'!$A$1:$K$104,5,0),IF(AH1523='[1]Price List'!$F$1,VLOOKUP(M1523,'[1]Price List'!$A$1:$K$104,6,0),IF(AH1523='[1]Price List'!$G$1,VLOOKUP(M1523,'[1]Price List'!$A$1:$K$104,7,0),IF(AH1523='[1]Price List'!$H$1,VLOOKUP(M1523,'[1]Price List'!$A$1:$K$104,8,0),IF(AH1523='[1]Price List'!$I$1,VLOOKUP(M1523,'[1]Price List'!$A$1:$K$104,9,0),IF(AH1523='[1]Price List'!$J$1,VLOOKUP(M1523,'[1]Price List'!$A$1:$K$104,10,0),IF(AH1523='[1]Price List'!$K$1,VLOOKUP(M1523,'[1]Price List'!$A$1:$K$104,11,0))))))))))))+(IF(AH1523='[1]Price List'!$B$1,VLOOKUP(N1523,'[1]Price List'!$A$1:$K$104,2,0),IF(AH1523='[1]Price List'!$C$1,VLOOKUP(N1523,'[1]Price List'!$A$1:$K$104,3,0),IF(AH1523='[1]Price List'!$D$1,VLOOKUP(N1523,'[1]Price List'!$A$1:$K$104,4,0),IF(AH1523='[1]Price List'!$E$1,VLOOKUP(N1523,'[1]Price List'!$A$1:$K$104,5,0),IF(AH1523='[1]Price List'!$F$1,VLOOKUP(N1523,'[1]Price List'!$A$1:$K$104,6,0),IF(AH1523='[1]Price List'!$G$1,VLOOKUP(N1523,'[1]Price List'!$A$1:$K$104,7,0),IF(AH1523='[1]Price List'!$H$1,VLOOKUP(N1523,'[1]Price List'!$A$1:$K$104,8,0),IF(AH1523='[1]Price List'!$I$1,VLOOKUP(N1523,'[1]Price List'!$A$1:$K$104,9,0),IF(AH1523='[1]Price List'!$J$1,VLOOKUP(N1523,'[1]Price List'!$A$1:$K$104,10,0),IF(AH1523='[1]Price List'!$K$1,VLOOKUP(N1523,'[1]Price List'!$A$1:$K$104,11,0))))))))))))+(IF(AH1523='[1]Price List'!$B$1,VLOOKUP(O1523,'[1]Price List'!$A$1:$K$104,2,0),IF(AH1523='[1]Price List'!$C$1,VLOOKUP(O1523,'[1]Price List'!$A$1:$K$104,3,0),IF(AH1523='[1]Price List'!$D$1,VLOOKUP(O1523,'[1]Price List'!$A$1:$K$104,4,0),IF(AH1523='[1]Price List'!$E$1,VLOOKUP(O1523,'[1]Price List'!$A$1:$K$104,5,0),IF(AH1523='[1]Price List'!$F$1,VLOOKUP(O1523,'[1]Price List'!$A$1:$K$104,6,0),IF(AH1523='[1]Price List'!$G$1,VLOOKUP(O1523,'[1]Price List'!$A$1:$K$104,7,0),IF(AH1523='[1]Price List'!$H$1,VLOOKUP(O1523,'[1]Price List'!$A$1:$K$104,8,0),IF(AH1523='[1]Price List'!$I$1,VLOOKUP(O1523,'[1]Price List'!$A$1:$K$104,9,0),IF(AH1523='[1]Price List'!$J$1,VLOOKUP(O1523,'[1]Price List'!$A$1:$K$104,10,0),IF(AH1523='[1]Price List'!$K$1,VLOOKUP(O1523,'[1]Price List'!$A$1:$K$104,11,0))))))))))))</f>
        <v>#N/A</v>
      </c>
      <c r="Q1523" s="69">
        <v>2015</v>
      </c>
      <c r="R1523" s="69" t="s">
        <v>8305</v>
      </c>
      <c r="S1523" s="363">
        <v>42284</v>
      </c>
      <c r="T1523" s="69"/>
      <c r="U1523" s="350"/>
      <c r="V1523" s="417"/>
      <c r="W1523" s="67" t="s">
        <v>5829</v>
      </c>
      <c r="X1523" s="69" t="s">
        <v>14880</v>
      </c>
      <c r="Y1523" s="67" t="s">
        <v>14878</v>
      </c>
      <c r="Z1523" s="123" t="s">
        <v>6000</v>
      </c>
      <c r="AA1523" s="69"/>
      <c r="AB1523" s="67"/>
      <c r="AC1523" s="89"/>
      <c r="AD1523" s="69"/>
      <c r="AE1523" s="69"/>
      <c r="AF1523" s="69"/>
      <c r="AG1523" s="69"/>
      <c r="AH1523" s="123" t="s">
        <v>889</v>
      </c>
      <c r="AI1523" s="123" t="s">
        <v>14882</v>
      </c>
      <c r="AJ1523" s="349">
        <v>115.399</v>
      </c>
      <c r="AK1523" s="349">
        <v>-2.1378900000000001</v>
      </c>
      <c r="AL1523" s="123"/>
      <c r="AM1523" s="123"/>
      <c r="AN1523" s="123"/>
      <c r="AO1523" s="174"/>
      <c r="AP1523" s="174"/>
      <c r="AQ1523" s="174"/>
      <c r="AR1523" s="123"/>
      <c r="AS1523" s="350"/>
      <c r="AT1523" s="350"/>
      <c r="AU1523" s="123"/>
      <c r="AV1523" s="67"/>
      <c r="AW1523" s="179"/>
      <c r="AX1523" s="84"/>
      <c r="AY1523" s="123"/>
      <c r="AZ1523" s="123"/>
      <c r="BA1523" s="174"/>
      <c r="BB1523" s="174"/>
      <c r="BC1523" s="123"/>
      <c r="BD1523" s="86">
        <f t="shared" si="23"/>
        <v>0</v>
      </c>
      <c r="BE1523" s="86"/>
      <c r="BF1523" s="86"/>
      <c r="BG1523" s="179"/>
      <c r="BH1523" s="67"/>
      <c r="BI1523" s="123"/>
      <c r="BJ1523" s="179"/>
      <c r="BK1523" s="351"/>
      <c r="BL1523" s="351"/>
      <c r="BM1523" s="179"/>
      <c r="BN1523" s="89"/>
      <c r="BQ1523" s="824">
        <v>7250000</v>
      </c>
    </row>
    <row r="1524" spans="1:69" x14ac:dyDescent="0.25">
      <c r="A1524" s="97">
        <v>1521</v>
      </c>
      <c r="B1524" s="404" t="s">
        <v>14885</v>
      </c>
      <c r="C1524" s="67"/>
      <c r="D1524" s="67"/>
      <c r="E1524" s="204"/>
      <c r="F1524" s="69"/>
      <c r="G1524" s="69"/>
      <c r="H1524" s="174"/>
      <c r="I1524" s="174"/>
      <c r="J1524" s="97" t="s">
        <v>4375</v>
      </c>
      <c r="K1524" s="95"/>
      <c r="L1524" s="88" t="s">
        <v>4377</v>
      </c>
      <c r="M1524" s="99" t="s">
        <v>5361</v>
      </c>
      <c r="N1524" s="97" t="s">
        <v>98</v>
      </c>
      <c r="O1524" s="69" t="s">
        <v>98</v>
      </c>
      <c r="P1524" s="100" t="e">
        <f>(IF(AH1524='[1]Price List'!$B$1,VLOOKUP(M1524,'[1]Price List'!$A$1:$K$104,2,0),IF(AH1524='[1]Price List'!$C$1,VLOOKUP(M1524,'[1]Price List'!$A$1:$K$104,3,0),IF(AH1524='[1]Price List'!$D$1,VLOOKUP(M1524,'[1]Price List'!$A$1:$K$104,4,0),IF(AH1524='[1]Price List'!$E$1,VLOOKUP(M1524,'[1]Price List'!$A$1:$K$104,5,0),IF(AH1524='[1]Price List'!$F$1,VLOOKUP(M1524,'[1]Price List'!$A$1:$K$104,6,0),IF(AH1524='[1]Price List'!$G$1,VLOOKUP(M1524,'[1]Price List'!$A$1:$K$104,7,0),IF(AH1524='[1]Price List'!$H$1,VLOOKUP(M1524,'[1]Price List'!$A$1:$K$104,8,0),IF(AH1524='[1]Price List'!$I$1,VLOOKUP(M1524,'[1]Price List'!$A$1:$K$104,9,0),IF(AH1524='[1]Price List'!$J$1,VLOOKUP(M1524,'[1]Price List'!$A$1:$K$104,10,0),IF(AH1524='[1]Price List'!$K$1,VLOOKUP(M1524,'[1]Price List'!$A$1:$K$104,11,0))))))))))))+(IF(AH1524='[1]Price List'!$B$1,VLOOKUP(N1524,'[1]Price List'!$A$1:$K$104,2,0),IF(AH1524='[1]Price List'!$C$1,VLOOKUP(N1524,'[1]Price List'!$A$1:$K$104,3,0),IF(AH1524='[1]Price List'!$D$1,VLOOKUP(N1524,'[1]Price List'!$A$1:$K$104,4,0),IF(AH1524='[1]Price List'!$E$1,VLOOKUP(N1524,'[1]Price List'!$A$1:$K$104,5,0),IF(AH1524='[1]Price List'!$F$1,VLOOKUP(N1524,'[1]Price List'!$A$1:$K$104,6,0),IF(AH1524='[1]Price List'!$G$1,VLOOKUP(N1524,'[1]Price List'!$A$1:$K$104,7,0),IF(AH1524='[1]Price List'!$H$1,VLOOKUP(N1524,'[1]Price List'!$A$1:$K$104,8,0),IF(AH1524='[1]Price List'!$I$1,VLOOKUP(N1524,'[1]Price List'!$A$1:$K$104,9,0),IF(AH1524='[1]Price List'!$J$1,VLOOKUP(N1524,'[1]Price List'!$A$1:$K$104,10,0),IF(AH1524='[1]Price List'!$K$1,VLOOKUP(N1524,'[1]Price List'!$A$1:$K$104,11,0))))))))))))+(IF(AH1524='[1]Price List'!$B$1,VLOOKUP(O1524,'[1]Price List'!$A$1:$K$104,2,0),IF(AH1524='[1]Price List'!$C$1,VLOOKUP(O1524,'[1]Price List'!$A$1:$K$104,3,0),IF(AH1524='[1]Price List'!$D$1,VLOOKUP(O1524,'[1]Price List'!$A$1:$K$104,4,0),IF(AH1524='[1]Price List'!$E$1,VLOOKUP(O1524,'[1]Price List'!$A$1:$K$104,5,0),IF(AH1524='[1]Price List'!$F$1,VLOOKUP(O1524,'[1]Price List'!$A$1:$K$104,6,0),IF(AH1524='[1]Price List'!$G$1,VLOOKUP(O1524,'[1]Price List'!$A$1:$K$104,7,0),IF(AH1524='[1]Price List'!$H$1,VLOOKUP(O1524,'[1]Price List'!$A$1:$K$104,8,0),IF(AH1524='[1]Price List'!$I$1,VLOOKUP(O1524,'[1]Price List'!$A$1:$K$104,9,0),IF(AH1524='[1]Price List'!$J$1,VLOOKUP(O1524,'[1]Price List'!$A$1:$K$104,10,0),IF(AH1524='[1]Price List'!$K$1,VLOOKUP(O1524,'[1]Price List'!$A$1:$K$104,11,0))))))))))))</f>
        <v>#N/A</v>
      </c>
      <c r="Q1524" s="69">
        <v>2015</v>
      </c>
      <c r="R1524" s="69" t="s">
        <v>8305</v>
      </c>
      <c r="S1524" s="363">
        <v>42284</v>
      </c>
      <c r="T1524" s="69"/>
      <c r="U1524" s="350"/>
      <c r="V1524" s="417"/>
      <c r="W1524" s="67" t="s">
        <v>5829</v>
      </c>
      <c r="X1524" s="69" t="s">
        <v>14881</v>
      </c>
      <c r="Y1524" s="67" t="s">
        <v>14879</v>
      </c>
      <c r="Z1524" s="123" t="s">
        <v>6000</v>
      </c>
      <c r="AA1524" s="69"/>
      <c r="AB1524" s="67"/>
      <c r="AC1524" s="89"/>
      <c r="AD1524" s="69"/>
      <c r="AE1524" s="69"/>
      <c r="AF1524" s="69"/>
      <c r="AG1524" s="69"/>
      <c r="AH1524" s="123" t="s">
        <v>889</v>
      </c>
      <c r="AI1524" s="123" t="s">
        <v>14883</v>
      </c>
      <c r="AJ1524" s="349">
        <v>116.8797</v>
      </c>
      <c r="AK1524" s="349">
        <v>-1.17608</v>
      </c>
      <c r="AL1524" s="123"/>
      <c r="AM1524" s="123"/>
      <c r="AN1524" s="123"/>
      <c r="AO1524" s="174"/>
      <c r="AP1524" s="174"/>
      <c r="AQ1524" s="174"/>
      <c r="AR1524" s="123"/>
      <c r="AS1524" s="350"/>
      <c r="AT1524" s="350"/>
      <c r="AU1524" s="123"/>
      <c r="AV1524" s="67"/>
      <c r="AW1524" s="179"/>
      <c r="AX1524" s="84"/>
      <c r="AY1524" s="123"/>
      <c r="AZ1524" s="123"/>
      <c r="BA1524" s="174"/>
      <c r="BB1524" s="174"/>
      <c r="BC1524" s="123"/>
      <c r="BD1524" s="86">
        <f t="shared" si="23"/>
        <v>0</v>
      </c>
      <c r="BE1524" s="86"/>
      <c r="BF1524" s="86"/>
      <c r="BG1524" s="179"/>
      <c r="BH1524" s="67"/>
      <c r="BI1524" s="123"/>
      <c r="BJ1524" s="179"/>
      <c r="BK1524" s="351"/>
      <c r="BL1524" s="351"/>
      <c r="BM1524" s="179"/>
      <c r="BN1524" s="89"/>
      <c r="BQ1524" s="92">
        <v>7250000</v>
      </c>
    </row>
    <row r="1525" spans="1:69" x14ac:dyDescent="0.25">
      <c r="A1525" s="97">
        <v>1522</v>
      </c>
      <c r="B1525" s="404" t="s">
        <v>14916</v>
      </c>
      <c r="C1525" s="67">
        <v>4100030491</v>
      </c>
      <c r="D1525" s="67" t="s">
        <v>6000</v>
      </c>
      <c r="E1525" s="204">
        <v>5552000</v>
      </c>
      <c r="F1525" s="69" t="s">
        <v>8305</v>
      </c>
      <c r="G1525" s="69">
        <v>2015</v>
      </c>
      <c r="H1525" s="174">
        <v>42284</v>
      </c>
      <c r="I1525" s="174">
        <v>42307</v>
      </c>
      <c r="J1525" s="97" t="s">
        <v>4375</v>
      </c>
      <c r="K1525" s="95"/>
      <c r="L1525" s="88" t="s">
        <v>4377</v>
      </c>
      <c r="M1525" s="99" t="s">
        <v>5361</v>
      </c>
      <c r="N1525" s="97" t="s">
        <v>98</v>
      </c>
      <c r="O1525" s="69" t="s">
        <v>98</v>
      </c>
      <c r="P1525" s="100" t="e">
        <f>(IF(AH1525='[1]Price List'!$B$1,VLOOKUP(M1525,'[1]Price List'!$A$1:$K$104,2,0),IF(AH1525='[1]Price List'!$C$1,VLOOKUP(M1525,'[1]Price List'!$A$1:$K$104,3,0),IF(AH1525='[1]Price List'!$D$1,VLOOKUP(M1525,'[1]Price List'!$A$1:$K$104,4,0),IF(AH1525='[1]Price List'!$E$1,VLOOKUP(M1525,'[1]Price List'!$A$1:$K$104,5,0),IF(AH1525='[1]Price List'!$F$1,VLOOKUP(M1525,'[1]Price List'!$A$1:$K$104,6,0),IF(AH1525='[1]Price List'!$G$1,VLOOKUP(M1525,'[1]Price List'!$A$1:$K$104,7,0),IF(AH1525='[1]Price List'!$H$1,VLOOKUP(M1525,'[1]Price List'!$A$1:$K$104,8,0),IF(AH1525='[1]Price List'!$I$1,VLOOKUP(M1525,'[1]Price List'!$A$1:$K$104,9,0),IF(AH1525='[1]Price List'!$J$1,VLOOKUP(M1525,'[1]Price List'!$A$1:$K$104,10,0),IF(AH1525='[1]Price List'!$K$1,VLOOKUP(M1525,'[1]Price List'!$A$1:$K$104,11,0))))))))))))+(IF(AH1525='[1]Price List'!$B$1,VLOOKUP(N1525,'[1]Price List'!$A$1:$K$104,2,0),IF(AH1525='[1]Price List'!$C$1,VLOOKUP(N1525,'[1]Price List'!$A$1:$K$104,3,0),IF(AH1525='[1]Price List'!$D$1,VLOOKUP(N1525,'[1]Price List'!$A$1:$K$104,4,0),IF(AH1525='[1]Price List'!$E$1,VLOOKUP(N1525,'[1]Price List'!$A$1:$K$104,5,0),IF(AH1525='[1]Price List'!$F$1,VLOOKUP(N1525,'[1]Price List'!$A$1:$K$104,6,0),IF(AH1525='[1]Price List'!$G$1,VLOOKUP(N1525,'[1]Price List'!$A$1:$K$104,7,0),IF(AH1525='[1]Price List'!$H$1,VLOOKUP(N1525,'[1]Price List'!$A$1:$K$104,8,0),IF(AH1525='[1]Price List'!$I$1,VLOOKUP(N1525,'[1]Price List'!$A$1:$K$104,9,0),IF(AH1525='[1]Price List'!$J$1,VLOOKUP(N1525,'[1]Price List'!$A$1:$K$104,10,0),IF(AH1525='[1]Price List'!$K$1,VLOOKUP(N1525,'[1]Price List'!$A$1:$K$104,11,0))))))))))))+(IF(AH1525='[1]Price List'!$B$1,VLOOKUP(O1525,'[1]Price List'!$A$1:$K$104,2,0),IF(AH1525='[1]Price List'!$C$1,VLOOKUP(O1525,'[1]Price List'!$A$1:$K$104,3,0),IF(AH1525='[1]Price List'!$D$1,VLOOKUP(O1525,'[1]Price List'!$A$1:$K$104,4,0),IF(AH1525='[1]Price List'!$E$1,VLOOKUP(O1525,'[1]Price List'!$A$1:$K$104,5,0),IF(AH1525='[1]Price List'!$F$1,VLOOKUP(O1525,'[1]Price List'!$A$1:$K$104,6,0),IF(AH1525='[1]Price List'!$G$1,VLOOKUP(O1525,'[1]Price List'!$A$1:$K$104,7,0),IF(AH1525='[1]Price List'!$H$1,VLOOKUP(O1525,'[1]Price List'!$A$1:$K$104,8,0),IF(AH1525='[1]Price List'!$I$1,VLOOKUP(O1525,'[1]Price List'!$A$1:$K$104,9,0),IF(AH1525='[1]Price List'!$J$1,VLOOKUP(O1525,'[1]Price List'!$A$1:$K$104,10,0),IF(AH1525='[1]Price List'!$K$1,VLOOKUP(O1525,'[1]Price List'!$A$1:$K$104,11,0))))))))))))</f>
        <v>#N/A</v>
      </c>
      <c r="Q1525" s="69">
        <v>2015</v>
      </c>
      <c r="R1525" s="69" t="s">
        <v>8305</v>
      </c>
      <c r="S1525" s="363">
        <v>42284</v>
      </c>
      <c r="T1525" s="69"/>
      <c r="U1525" s="350"/>
      <c r="V1525" s="417"/>
      <c r="W1525" s="67" t="s">
        <v>5829</v>
      </c>
      <c r="X1525" s="69" t="s">
        <v>14895</v>
      </c>
      <c r="Y1525" s="67" t="s">
        <v>14896</v>
      </c>
      <c r="Z1525" s="123" t="s">
        <v>6000</v>
      </c>
      <c r="AA1525" s="69"/>
      <c r="AB1525" s="67"/>
      <c r="AC1525" s="89"/>
      <c r="AD1525" s="69"/>
      <c r="AE1525" s="69"/>
      <c r="AF1525" s="69"/>
      <c r="AG1525" s="69"/>
      <c r="AH1525" s="123" t="s">
        <v>1885</v>
      </c>
      <c r="AI1525" s="123" t="s">
        <v>14906</v>
      </c>
      <c r="AJ1525" s="349">
        <v>115.1916415</v>
      </c>
      <c r="AK1525" s="349">
        <v>-8.6368861700000004</v>
      </c>
      <c r="AL1525" s="123"/>
      <c r="AM1525" s="123"/>
      <c r="AN1525" s="123"/>
      <c r="AO1525" s="174"/>
      <c r="AP1525" s="174"/>
      <c r="AQ1525" s="174"/>
      <c r="AR1525" s="123"/>
      <c r="AS1525" s="350"/>
      <c r="AT1525" s="350"/>
      <c r="AU1525" s="123"/>
      <c r="AV1525" s="67"/>
      <c r="AW1525" s="179"/>
      <c r="AX1525" s="84"/>
      <c r="AY1525" s="123"/>
      <c r="AZ1525" s="123"/>
      <c r="BA1525" s="174"/>
      <c r="BB1525" s="174"/>
      <c r="BC1525" s="123"/>
      <c r="BD1525" s="86">
        <f t="shared" si="23"/>
        <v>5552000</v>
      </c>
      <c r="BE1525" s="86"/>
      <c r="BF1525" s="86"/>
      <c r="BG1525" s="179"/>
      <c r="BH1525" s="67" t="s">
        <v>15260</v>
      </c>
      <c r="BI1525" s="123"/>
      <c r="BJ1525" s="179"/>
      <c r="BK1525" s="351"/>
      <c r="BL1525" s="351"/>
      <c r="BM1525" s="179"/>
      <c r="BN1525" s="89"/>
      <c r="BQ1525" s="392" t="s">
        <v>14840</v>
      </c>
    </row>
    <row r="1526" spans="1:69" x14ac:dyDescent="0.25">
      <c r="A1526" s="97">
        <v>1523</v>
      </c>
      <c r="B1526" s="404" t="s">
        <v>14917</v>
      </c>
      <c r="C1526" s="67">
        <v>4100030491</v>
      </c>
      <c r="D1526" s="67" t="s">
        <v>6000</v>
      </c>
      <c r="E1526" s="204">
        <v>5552000</v>
      </c>
      <c r="F1526" s="69" t="s">
        <v>8305</v>
      </c>
      <c r="G1526" s="69">
        <v>2015</v>
      </c>
      <c r="H1526" s="174">
        <v>42284</v>
      </c>
      <c r="I1526" s="174">
        <v>42307</v>
      </c>
      <c r="J1526" s="97" t="s">
        <v>4375</v>
      </c>
      <c r="K1526" s="95"/>
      <c r="L1526" s="88" t="s">
        <v>4377</v>
      </c>
      <c r="M1526" s="99" t="s">
        <v>5361</v>
      </c>
      <c r="N1526" s="97" t="s">
        <v>98</v>
      </c>
      <c r="O1526" s="69" t="s">
        <v>98</v>
      </c>
      <c r="P1526" s="100" t="e">
        <f>(IF(AH1526='[1]Price List'!$B$1,VLOOKUP(M1526,'[1]Price List'!$A$1:$K$104,2,0),IF(AH1526='[1]Price List'!$C$1,VLOOKUP(M1526,'[1]Price List'!$A$1:$K$104,3,0),IF(AH1526='[1]Price List'!$D$1,VLOOKUP(M1526,'[1]Price List'!$A$1:$K$104,4,0),IF(AH1526='[1]Price List'!$E$1,VLOOKUP(M1526,'[1]Price List'!$A$1:$K$104,5,0),IF(AH1526='[1]Price List'!$F$1,VLOOKUP(M1526,'[1]Price List'!$A$1:$K$104,6,0),IF(AH1526='[1]Price List'!$G$1,VLOOKUP(M1526,'[1]Price List'!$A$1:$K$104,7,0),IF(AH1526='[1]Price List'!$H$1,VLOOKUP(M1526,'[1]Price List'!$A$1:$K$104,8,0),IF(AH1526='[1]Price List'!$I$1,VLOOKUP(M1526,'[1]Price List'!$A$1:$K$104,9,0),IF(AH1526='[1]Price List'!$J$1,VLOOKUP(M1526,'[1]Price List'!$A$1:$K$104,10,0),IF(AH1526='[1]Price List'!$K$1,VLOOKUP(M1526,'[1]Price List'!$A$1:$K$104,11,0))))))))))))+(IF(AH1526='[1]Price List'!$B$1,VLOOKUP(N1526,'[1]Price List'!$A$1:$K$104,2,0),IF(AH1526='[1]Price List'!$C$1,VLOOKUP(N1526,'[1]Price List'!$A$1:$K$104,3,0),IF(AH1526='[1]Price List'!$D$1,VLOOKUP(N1526,'[1]Price List'!$A$1:$K$104,4,0),IF(AH1526='[1]Price List'!$E$1,VLOOKUP(N1526,'[1]Price List'!$A$1:$K$104,5,0),IF(AH1526='[1]Price List'!$F$1,VLOOKUP(N1526,'[1]Price List'!$A$1:$K$104,6,0),IF(AH1526='[1]Price List'!$G$1,VLOOKUP(N1526,'[1]Price List'!$A$1:$K$104,7,0),IF(AH1526='[1]Price List'!$H$1,VLOOKUP(N1526,'[1]Price List'!$A$1:$K$104,8,0),IF(AH1526='[1]Price List'!$I$1,VLOOKUP(N1526,'[1]Price List'!$A$1:$K$104,9,0),IF(AH1526='[1]Price List'!$J$1,VLOOKUP(N1526,'[1]Price List'!$A$1:$K$104,10,0),IF(AH1526='[1]Price List'!$K$1,VLOOKUP(N1526,'[1]Price List'!$A$1:$K$104,11,0))))))))))))+(IF(AH1526='[1]Price List'!$B$1,VLOOKUP(O1526,'[1]Price List'!$A$1:$K$104,2,0),IF(AH1526='[1]Price List'!$C$1,VLOOKUP(O1526,'[1]Price List'!$A$1:$K$104,3,0),IF(AH1526='[1]Price List'!$D$1,VLOOKUP(O1526,'[1]Price List'!$A$1:$K$104,4,0),IF(AH1526='[1]Price List'!$E$1,VLOOKUP(O1526,'[1]Price List'!$A$1:$K$104,5,0),IF(AH1526='[1]Price List'!$F$1,VLOOKUP(O1526,'[1]Price List'!$A$1:$K$104,6,0),IF(AH1526='[1]Price List'!$G$1,VLOOKUP(O1526,'[1]Price List'!$A$1:$K$104,7,0),IF(AH1526='[1]Price List'!$H$1,VLOOKUP(O1526,'[1]Price List'!$A$1:$K$104,8,0),IF(AH1526='[1]Price List'!$I$1,VLOOKUP(O1526,'[1]Price List'!$A$1:$K$104,9,0),IF(AH1526='[1]Price List'!$J$1,VLOOKUP(O1526,'[1]Price List'!$A$1:$K$104,10,0),IF(AH1526='[1]Price List'!$K$1,VLOOKUP(O1526,'[1]Price List'!$A$1:$K$104,11,0))))))))))))</f>
        <v>#N/A</v>
      </c>
      <c r="Q1526" s="69">
        <v>2015</v>
      </c>
      <c r="R1526" s="69" t="s">
        <v>8305</v>
      </c>
      <c r="S1526" s="363">
        <v>42284</v>
      </c>
      <c r="T1526" s="69"/>
      <c r="U1526" s="350"/>
      <c r="V1526" s="417"/>
      <c r="W1526" s="67" t="s">
        <v>5829</v>
      </c>
      <c r="X1526" s="69" t="s">
        <v>14886</v>
      </c>
      <c r="Y1526" s="67" t="s">
        <v>14897</v>
      </c>
      <c r="Z1526" s="123" t="s">
        <v>6000</v>
      </c>
      <c r="AA1526" s="69"/>
      <c r="AB1526" s="67"/>
      <c r="AC1526" s="89"/>
      <c r="AD1526" s="69"/>
      <c r="AE1526" s="69"/>
      <c r="AF1526" s="69"/>
      <c r="AG1526" s="69"/>
      <c r="AH1526" s="123" t="s">
        <v>1885</v>
      </c>
      <c r="AI1526" s="123" t="s">
        <v>14907</v>
      </c>
      <c r="AJ1526" s="349">
        <v>115.22278</v>
      </c>
      <c r="AK1526" s="349">
        <v>-8.6130300000000002</v>
      </c>
      <c r="AL1526" s="123"/>
      <c r="AM1526" s="123"/>
      <c r="AN1526" s="123"/>
      <c r="AO1526" s="174"/>
      <c r="AP1526" s="174"/>
      <c r="AQ1526" s="174"/>
      <c r="AR1526" s="123"/>
      <c r="AS1526" s="350"/>
      <c r="AT1526" s="350"/>
      <c r="AU1526" s="123"/>
      <c r="AV1526" s="67"/>
      <c r="AW1526" s="179"/>
      <c r="AX1526" s="84"/>
      <c r="AY1526" s="123"/>
      <c r="AZ1526" s="123"/>
      <c r="BA1526" s="174">
        <v>42312</v>
      </c>
      <c r="BB1526" s="174"/>
      <c r="BC1526" s="123"/>
      <c r="BD1526" s="86">
        <f t="shared" si="23"/>
        <v>5552000</v>
      </c>
      <c r="BE1526" s="86">
        <f>+BD1526</f>
        <v>5552000</v>
      </c>
      <c r="BF1526" s="86"/>
      <c r="BG1526" s="179"/>
      <c r="BH1526" s="67" t="s">
        <v>776</v>
      </c>
      <c r="BI1526" s="123"/>
      <c r="BJ1526" s="179"/>
      <c r="BK1526" s="351"/>
      <c r="BL1526" s="351"/>
      <c r="BM1526" s="179"/>
      <c r="BN1526" s="89"/>
      <c r="BQ1526" s="92">
        <v>7250000</v>
      </c>
    </row>
    <row r="1527" spans="1:69" x14ac:dyDescent="0.25">
      <c r="A1527" s="97">
        <v>1524</v>
      </c>
      <c r="B1527" s="404" t="s">
        <v>14918</v>
      </c>
      <c r="C1527" s="67">
        <v>4100030491</v>
      </c>
      <c r="D1527" s="67" t="s">
        <v>6000</v>
      </c>
      <c r="E1527" s="204">
        <v>5552000</v>
      </c>
      <c r="F1527" s="69" t="s">
        <v>8305</v>
      </c>
      <c r="G1527" s="69">
        <v>2015</v>
      </c>
      <c r="H1527" s="174">
        <v>42284</v>
      </c>
      <c r="I1527" s="174">
        <v>42307</v>
      </c>
      <c r="J1527" s="97" t="s">
        <v>4375</v>
      </c>
      <c r="K1527" s="95"/>
      <c r="L1527" s="88" t="s">
        <v>4377</v>
      </c>
      <c r="M1527" s="99" t="s">
        <v>5361</v>
      </c>
      <c r="N1527" s="97" t="s">
        <v>98</v>
      </c>
      <c r="O1527" s="69" t="s">
        <v>98</v>
      </c>
      <c r="P1527" s="100" t="e">
        <f>(IF(AH1527='[1]Price List'!$B$1,VLOOKUP(M1527,'[1]Price List'!$A$1:$K$104,2,0),IF(AH1527='[1]Price List'!$C$1,VLOOKUP(M1527,'[1]Price List'!$A$1:$K$104,3,0),IF(AH1527='[1]Price List'!$D$1,VLOOKUP(M1527,'[1]Price List'!$A$1:$K$104,4,0),IF(AH1527='[1]Price List'!$E$1,VLOOKUP(M1527,'[1]Price List'!$A$1:$K$104,5,0),IF(AH1527='[1]Price List'!$F$1,VLOOKUP(M1527,'[1]Price List'!$A$1:$K$104,6,0),IF(AH1527='[1]Price List'!$G$1,VLOOKUP(M1527,'[1]Price List'!$A$1:$K$104,7,0),IF(AH1527='[1]Price List'!$H$1,VLOOKUP(M1527,'[1]Price List'!$A$1:$K$104,8,0),IF(AH1527='[1]Price List'!$I$1,VLOOKUP(M1527,'[1]Price List'!$A$1:$K$104,9,0),IF(AH1527='[1]Price List'!$J$1,VLOOKUP(M1527,'[1]Price List'!$A$1:$K$104,10,0),IF(AH1527='[1]Price List'!$K$1,VLOOKUP(M1527,'[1]Price List'!$A$1:$K$104,11,0))))))))))))+(IF(AH1527='[1]Price List'!$B$1,VLOOKUP(N1527,'[1]Price List'!$A$1:$K$104,2,0),IF(AH1527='[1]Price List'!$C$1,VLOOKUP(N1527,'[1]Price List'!$A$1:$K$104,3,0),IF(AH1527='[1]Price List'!$D$1,VLOOKUP(N1527,'[1]Price List'!$A$1:$K$104,4,0),IF(AH1527='[1]Price List'!$E$1,VLOOKUP(N1527,'[1]Price List'!$A$1:$K$104,5,0),IF(AH1527='[1]Price List'!$F$1,VLOOKUP(N1527,'[1]Price List'!$A$1:$K$104,6,0),IF(AH1527='[1]Price List'!$G$1,VLOOKUP(N1527,'[1]Price List'!$A$1:$K$104,7,0),IF(AH1527='[1]Price List'!$H$1,VLOOKUP(N1527,'[1]Price List'!$A$1:$K$104,8,0),IF(AH1527='[1]Price List'!$I$1,VLOOKUP(N1527,'[1]Price List'!$A$1:$K$104,9,0),IF(AH1527='[1]Price List'!$J$1,VLOOKUP(N1527,'[1]Price List'!$A$1:$K$104,10,0),IF(AH1527='[1]Price List'!$K$1,VLOOKUP(N1527,'[1]Price List'!$A$1:$K$104,11,0))))))))))))+(IF(AH1527='[1]Price List'!$B$1,VLOOKUP(O1527,'[1]Price List'!$A$1:$K$104,2,0),IF(AH1527='[1]Price List'!$C$1,VLOOKUP(O1527,'[1]Price List'!$A$1:$K$104,3,0),IF(AH1527='[1]Price List'!$D$1,VLOOKUP(O1527,'[1]Price List'!$A$1:$K$104,4,0),IF(AH1527='[1]Price List'!$E$1,VLOOKUP(O1527,'[1]Price List'!$A$1:$K$104,5,0),IF(AH1527='[1]Price List'!$F$1,VLOOKUP(O1527,'[1]Price List'!$A$1:$K$104,6,0),IF(AH1527='[1]Price List'!$G$1,VLOOKUP(O1527,'[1]Price List'!$A$1:$K$104,7,0),IF(AH1527='[1]Price List'!$H$1,VLOOKUP(O1527,'[1]Price List'!$A$1:$K$104,8,0),IF(AH1527='[1]Price List'!$I$1,VLOOKUP(O1527,'[1]Price List'!$A$1:$K$104,9,0),IF(AH1527='[1]Price List'!$J$1,VLOOKUP(O1527,'[1]Price List'!$A$1:$K$104,10,0),IF(AH1527='[1]Price List'!$K$1,VLOOKUP(O1527,'[1]Price List'!$A$1:$K$104,11,0))))))))))))</f>
        <v>#N/A</v>
      </c>
      <c r="Q1527" s="69">
        <v>2015</v>
      </c>
      <c r="R1527" s="69" t="s">
        <v>8305</v>
      </c>
      <c r="S1527" s="363">
        <v>42284</v>
      </c>
      <c r="T1527" s="69"/>
      <c r="U1527" s="350"/>
      <c r="V1527" s="417"/>
      <c r="W1527" s="67" t="s">
        <v>5829</v>
      </c>
      <c r="X1527" s="69" t="s">
        <v>14887</v>
      </c>
      <c r="Y1527" s="67" t="s">
        <v>14898</v>
      </c>
      <c r="Z1527" s="123" t="s">
        <v>6000</v>
      </c>
      <c r="AA1527" s="69"/>
      <c r="AB1527" s="67"/>
      <c r="AC1527" s="89"/>
      <c r="AD1527" s="69"/>
      <c r="AE1527" s="69"/>
      <c r="AF1527" s="69"/>
      <c r="AG1527" s="69"/>
      <c r="AH1527" s="123" t="s">
        <v>1885</v>
      </c>
      <c r="AI1527" s="123" t="s">
        <v>14908</v>
      </c>
      <c r="AJ1527" s="349">
        <v>115.1922</v>
      </c>
      <c r="AK1527" s="349">
        <v>-8.6365999999999996</v>
      </c>
      <c r="AL1527" s="123"/>
      <c r="AM1527" s="123"/>
      <c r="AN1527" s="123"/>
      <c r="AO1527" s="174"/>
      <c r="AP1527" s="174"/>
      <c r="AQ1527" s="174"/>
      <c r="AR1527" s="123"/>
      <c r="AS1527" s="350"/>
      <c r="AT1527" s="350"/>
      <c r="AU1527" s="123"/>
      <c r="AV1527" s="67"/>
      <c r="AW1527" s="179"/>
      <c r="AX1527" s="84"/>
      <c r="AY1527" s="123"/>
      <c r="AZ1527" s="123"/>
      <c r="BA1527" s="174">
        <v>42312</v>
      </c>
      <c r="BB1527" s="174"/>
      <c r="BC1527" s="123"/>
      <c r="BD1527" s="86">
        <f t="shared" si="23"/>
        <v>5552000</v>
      </c>
      <c r="BE1527" s="86">
        <f>+BD1527</f>
        <v>5552000</v>
      </c>
      <c r="BF1527" s="86"/>
      <c r="BG1527" s="179"/>
      <c r="BH1527" s="67" t="s">
        <v>776</v>
      </c>
      <c r="BI1527" s="123"/>
      <c r="BJ1527" s="179"/>
      <c r="BK1527" s="351"/>
      <c r="BL1527" s="351"/>
      <c r="BM1527" s="179"/>
      <c r="BN1527" s="89"/>
      <c r="BQ1527" s="92">
        <v>7250000</v>
      </c>
    </row>
    <row r="1528" spans="1:69" x14ac:dyDescent="0.25">
      <c r="A1528" s="97">
        <v>1525</v>
      </c>
      <c r="B1528" s="404" t="s">
        <v>14919</v>
      </c>
      <c r="C1528" s="67">
        <v>4100030491</v>
      </c>
      <c r="D1528" s="67" t="s">
        <v>6000</v>
      </c>
      <c r="E1528" s="204">
        <v>5552000</v>
      </c>
      <c r="F1528" s="69" t="s">
        <v>8305</v>
      </c>
      <c r="G1528" s="69">
        <v>2015</v>
      </c>
      <c r="H1528" s="174">
        <v>42284</v>
      </c>
      <c r="I1528" s="174">
        <v>42307</v>
      </c>
      <c r="J1528" s="97" t="s">
        <v>4375</v>
      </c>
      <c r="K1528" s="95"/>
      <c r="L1528" s="88" t="s">
        <v>4377</v>
      </c>
      <c r="M1528" s="99" t="s">
        <v>5361</v>
      </c>
      <c r="N1528" s="97" t="s">
        <v>98</v>
      </c>
      <c r="O1528" s="69" t="s">
        <v>98</v>
      </c>
      <c r="P1528" s="100" t="e">
        <f>(IF(AH1528='[1]Price List'!$B$1,VLOOKUP(M1528,'[1]Price List'!$A$1:$K$104,2,0),IF(AH1528='[1]Price List'!$C$1,VLOOKUP(M1528,'[1]Price List'!$A$1:$K$104,3,0),IF(AH1528='[1]Price List'!$D$1,VLOOKUP(M1528,'[1]Price List'!$A$1:$K$104,4,0),IF(AH1528='[1]Price List'!$E$1,VLOOKUP(M1528,'[1]Price List'!$A$1:$K$104,5,0),IF(AH1528='[1]Price List'!$F$1,VLOOKUP(M1528,'[1]Price List'!$A$1:$K$104,6,0),IF(AH1528='[1]Price List'!$G$1,VLOOKUP(M1528,'[1]Price List'!$A$1:$K$104,7,0),IF(AH1528='[1]Price List'!$H$1,VLOOKUP(M1528,'[1]Price List'!$A$1:$K$104,8,0),IF(AH1528='[1]Price List'!$I$1,VLOOKUP(M1528,'[1]Price List'!$A$1:$K$104,9,0),IF(AH1528='[1]Price List'!$J$1,VLOOKUP(M1528,'[1]Price List'!$A$1:$K$104,10,0),IF(AH1528='[1]Price List'!$K$1,VLOOKUP(M1528,'[1]Price List'!$A$1:$K$104,11,0))))))))))))+(IF(AH1528='[1]Price List'!$B$1,VLOOKUP(N1528,'[1]Price List'!$A$1:$K$104,2,0),IF(AH1528='[1]Price List'!$C$1,VLOOKUP(N1528,'[1]Price List'!$A$1:$K$104,3,0),IF(AH1528='[1]Price List'!$D$1,VLOOKUP(N1528,'[1]Price List'!$A$1:$K$104,4,0),IF(AH1528='[1]Price List'!$E$1,VLOOKUP(N1528,'[1]Price List'!$A$1:$K$104,5,0),IF(AH1528='[1]Price List'!$F$1,VLOOKUP(N1528,'[1]Price List'!$A$1:$K$104,6,0),IF(AH1528='[1]Price List'!$G$1,VLOOKUP(N1528,'[1]Price List'!$A$1:$K$104,7,0),IF(AH1528='[1]Price List'!$H$1,VLOOKUP(N1528,'[1]Price List'!$A$1:$K$104,8,0),IF(AH1528='[1]Price List'!$I$1,VLOOKUP(N1528,'[1]Price List'!$A$1:$K$104,9,0),IF(AH1528='[1]Price List'!$J$1,VLOOKUP(N1528,'[1]Price List'!$A$1:$K$104,10,0),IF(AH1528='[1]Price List'!$K$1,VLOOKUP(N1528,'[1]Price List'!$A$1:$K$104,11,0))))))))))))+(IF(AH1528='[1]Price List'!$B$1,VLOOKUP(O1528,'[1]Price List'!$A$1:$K$104,2,0),IF(AH1528='[1]Price List'!$C$1,VLOOKUP(O1528,'[1]Price List'!$A$1:$K$104,3,0),IF(AH1528='[1]Price List'!$D$1,VLOOKUP(O1528,'[1]Price List'!$A$1:$K$104,4,0),IF(AH1528='[1]Price List'!$E$1,VLOOKUP(O1528,'[1]Price List'!$A$1:$K$104,5,0),IF(AH1528='[1]Price List'!$F$1,VLOOKUP(O1528,'[1]Price List'!$A$1:$K$104,6,0),IF(AH1528='[1]Price List'!$G$1,VLOOKUP(O1528,'[1]Price List'!$A$1:$K$104,7,0),IF(AH1528='[1]Price List'!$H$1,VLOOKUP(O1528,'[1]Price List'!$A$1:$K$104,8,0),IF(AH1528='[1]Price List'!$I$1,VLOOKUP(O1528,'[1]Price List'!$A$1:$K$104,9,0),IF(AH1528='[1]Price List'!$J$1,VLOOKUP(O1528,'[1]Price List'!$A$1:$K$104,10,0),IF(AH1528='[1]Price List'!$K$1,VLOOKUP(O1528,'[1]Price List'!$A$1:$K$104,11,0))))))))))))</f>
        <v>#N/A</v>
      </c>
      <c r="Q1528" s="69">
        <v>2015</v>
      </c>
      <c r="R1528" s="69" t="s">
        <v>8305</v>
      </c>
      <c r="S1528" s="363">
        <v>42284</v>
      </c>
      <c r="T1528" s="69"/>
      <c r="U1528" s="350"/>
      <c r="V1528" s="417"/>
      <c r="W1528" s="67" t="s">
        <v>5829</v>
      </c>
      <c r="X1528" s="69" t="s">
        <v>14888</v>
      </c>
      <c r="Y1528" s="67" t="s">
        <v>14899</v>
      </c>
      <c r="Z1528" s="123" t="s">
        <v>6000</v>
      </c>
      <c r="AA1528" s="69"/>
      <c r="AB1528" s="67"/>
      <c r="AC1528" s="89"/>
      <c r="AD1528" s="69"/>
      <c r="AE1528" s="69"/>
      <c r="AF1528" s="69"/>
      <c r="AG1528" s="69"/>
      <c r="AH1528" s="123" t="s">
        <v>1885</v>
      </c>
      <c r="AI1528" s="123" t="s">
        <v>14909</v>
      </c>
      <c r="AJ1528" s="349">
        <v>115.41256</v>
      </c>
      <c r="AK1528" s="349">
        <v>-8.5421499999999995</v>
      </c>
      <c r="AL1528" s="123"/>
      <c r="AM1528" s="123"/>
      <c r="AN1528" s="123"/>
      <c r="AO1528" s="174"/>
      <c r="AP1528" s="174"/>
      <c r="AQ1528" s="174"/>
      <c r="AR1528" s="123"/>
      <c r="AS1528" s="350"/>
      <c r="AT1528" s="350"/>
      <c r="AU1528" s="123"/>
      <c r="AV1528" s="67"/>
      <c r="AW1528" s="179"/>
      <c r="AX1528" s="84"/>
      <c r="AY1528" s="123"/>
      <c r="AZ1528" s="123"/>
      <c r="BA1528" s="174"/>
      <c r="BB1528" s="174"/>
      <c r="BC1528" s="123"/>
      <c r="BD1528" s="86">
        <f t="shared" si="23"/>
        <v>5552000</v>
      </c>
      <c r="BE1528" s="86"/>
      <c r="BF1528" s="86"/>
      <c r="BG1528" s="179"/>
      <c r="BH1528" s="67"/>
      <c r="BI1528" s="123"/>
      <c r="BJ1528" s="179"/>
      <c r="BK1528" s="351"/>
      <c r="BL1528" s="351"/>
      <c r="BM1528" s="179"/>
      <c r="BN1528" s="89"/>
      <c r="BQ1528" s="92">
        <v>7250000</v>
      </c>
    </row>
    <row r="1529" spans="1:69" x14ac:dyDescent="0.25">
      <c r="A1529" s="97">
        <v>1526</v>
      </c>
      <c r="B1529" s="404" t="s">
        <v>14920</v>
      </c>
      <c r="C1529" s="67">
        <v>4100030491</v>
      </c>
      <c r="D1529" s="67" t="s">
        <v>6000</v>
      </c>
      <c r="E1529" s="204">
        <v>5552000</v>
      </c>
      <c r="F1529" s="69" t="s">
        <v>8305</v>
      </c>
      <c r="G1529" s="69">
        <v>2015</v>
      </c>
      <c r="H1529" s="174">
        <v>42284</v>
      </c>
      <c r="I1529" s="174">
        <v>42307</v>
      </c>
      <c r="J1529" s="97" t="s">
        <v>4375</v>
      </c>
      <c r="K1529" s="95"/>
      <c r="L1529" s="88" t="s">
        <v>4377</v>
      </c>
      <c r="M1529" s="99" t="s">
        <v>5361</v>
      </c>
      <c r="N1529" s="97" t="s">
        <v>98</v>
      </c>
      <c r="O1529" s="69" t="s">
        <v>98</v>
      </c>
      <c r="P1529" s="100" t="e">
        <f>(IF(AH1529='[1]Price List'!$B$1,VLOOKUP(M1529,'[1]Price List'!$A$1:$K$104,2,0),IF(AH1529='[1]Price List'!$C$1,VLOOKUP(M1529,'[1]Price List'!$A$1:$K$104,3,0),IF(AH1529='[1]Price List'!$D$1,VLOOKUP(M1529,'[1]Price List'!$A$1:$K$104,4,0),IF(AH1529='[1]Price List'!$E$1,VLOOKUP(M1529,'[1]Price List'!$A$1:$K$104,5,0),IF(AH1529='[1]Price List'!$F$1,VLOOKUP(M1529,'[1]Price List'!$A$1:$K$104,6,0),IF(AH1529='[1]Price List'!$G$1,VLOOKUP(M1529,'[1]Price List'!$A$1:$K$104,7,0),IF(AH1529='[1]Price List'!$H$1,VLOOKUP(M1529,'[1]Price List'!$A$1:$K$104,8,0),IF(AH1529='[1]Price List'!$I$1,VLOOKUP(M1529,'[1]Price List'!$A$1:$K$104,9,0),IF(AH1529='[1]Price List'!$J$1,VLOOKUP(M1529,'[1]Price List'!$A$1:$K$104,10,0),IF(AH1529='[1]Price List'!$K$1,VLOOKUP(M1529,'[1]Price List'!$A$1:$K$104,11,0))))))))))))+(IF(AH1529='[1]Price List'!$B$1,VLOOKUP(N1529,'[1]Price List'!$A$1:$K$104,2,0),IF(AH1529='[1]Price List'!$C$1,VLOOKUP(N1529,'[1]Price List'!$A$1:$K$104,3,0),IF(AH1529='[1]Price List'!$D$1,VLOOKUP(N1529,'[1]Price List'!$A$1:$K$104,4,0),IF(AH1529='[1]Price List'!$E$1,VLOOKUP(N1529,'[1]Price List'!$A$1:$K$104,5,0),IF(AH1529='[1]Price List'!$F$1,VLOOKUP(N1529,'[1]Price List'!$A$1:$K$104,6,0),IF(AH1529='[1]Price List'!$G$1,VLOOKUP(N1529,'[1]Price List'!$A$1:$K$104,7,0),IF(AH1529='[1]Price List'!$H$1,VLOOKUP(N1529,'[1]Price List'!$A$1:$K$104,8,0),IF(AH1529='[1]Price List'!$I$1,VLOOKUP(N1529,'[1]Price List'!$A$1:$K$104,9,0),IF(AH1529='[1]Price List'!$J$1,VLOOKUP(N1529,'[1]Price List'!$A$1:$K$104,10,0),IF(AH1529='[1]Price List'!$K$1,VLOOKUP(N1529,'[1]Price List'!$A$1:$K$104,11,0))))))))))))+(IF(AH1529='[1]Price List'!$B$1,VLOOKUP(O1529,'[1]Price List'!$A$1:$K$104,2,0),IF(AH1529='[1]Price List'!$C$1,VLOOKUP(O1529,'[1]Price List'!$A$1:$K$104,3,0),IF(AH1529='[1]Price List'!$D$1,VLOOKUP(O1529,'[1]Price List'!$A$1:$K$104,4,0),IF(AH1529='[1]Price List'!$E$1,VLOOKUP(O1529,'[1]Price List'!$A$1:$K$104,5,0),IF(AH1529='[1]Price List'!$F$1,VLOOKUP(O1529,'[1]Price List'!$A$1:$K$104,6,0),IF(AH1529='[1]Price List'!$G$1,VLOOKUP(O1529,'[1]Price List'!$A$1:$K$104,7,0),IF(AH1529='[1]Price List'!$H$1,VLOOKUP(O1529,'[1]Price List'!$A$1:$K$104,8,0),IF(AH1529='[1]Price List'!$I$1,VLOOKUP(O1529,'[1]Price List'!$A$1:$K$104,9,0),IF(AH1529='[1]Price List'!$J$1,VLOOKUP(O1529,'[1]Price List'!$A$1:$K$104,10,0),IF(AH1529='[1]Price List'!$K$1,VLOOKUP(O1529,'[1]Price List'!$A$1:$K$104,11,0))))))))))))</f>
        <v>#N/A</v>
      </c>
      <c r="Q1529" s="69">
        <v>2015</v>
      </c>
      <c r="R1529" s="69" t="s">
        <v>8305</v>
      </c>
      <c r="S1529" s="363">
        <v>42284</v>
      </c>
      <c r="T1529" s="69"/>
      <c r="U1529" s="350"/>
      <c r="V1529" s="417"/>
      <c r="W1529" s="67" t="s">
        <v>5829</v>
      </c>
      <c r="X1529" s="69" t="s">
        <v>14889</v>
      </c>
      <c r="Y1529" s="67" t="s">
        <v>14900</v>
      </c>
      <c r="Z1529" s="123" t="s">
        <v>6000</v>
      </c>
      <c r="AA1529" s="69"/>
      <c r="AB1529" s="67"/>
      <c r="AC1529" s="89"/>
      <c r="AD1529" s="69"/>
      <c r="AE1529" s="69"/>
      <c r="AF1529" s="69"/>
      <c r="AG1529" s="69"/>
      <c r="AH1529" s="123" t="s">
        <v>1885</v>
      </c>
      <c r="AI1529" s="123" t="s">
        <v>14910</v>
      </c>
      <c r="AJ1529" s="349">
        <v>115.3374</v>
      </c>
      <c r="AK1529" s="349">
        <v>-8.2606000000000002</v>
      </c>
      <c r="AL1529" s="123"/>
      <c r="AM1529" s="123"/>
      <c r="AN1529" s="123"/>
      <c r="AO1529" s="174"/>
      <c r="AP1529" s="174"/>
      <c r="AQ1529" s="174"/>
      <c r="AR1529" s="123"/>
      <c r="AS1529" s="350"/>
      <c r="AT1529" s="350"/>
      <c r="AU1529" s="123"/>
      <c r="AV1529" s="67"/>
      <c r="AW1529" s="179"/>
      <c r="AX1529" s="84"/>
      <c r="AY1529" s="123"/>
      <c r="AZ1529" s="123"/>
      <c r="BA1529" s="174"/>
      <c r="BB1529" s="174"/>
      <c r="BC1529" s="123"/>
      <c r="BD1529" s="86">
        <f t="shared" si="23"/>
        <v>5552000</v>
      </c>
      <c r="BE1529" s="86"/>
      <c r="BF1529" s="86"/>
      <c r="BG1529" s="179"/>
      <c r="BH1529" s="67"/>
      <c r="BI1529" s="123"/>
      <c r="BJ1529" s="179"/>
      <c r="BK1529" s="351"/>
      <c r="BL1529" s="351"/>
      <c r="BM1529" s="179"/>
      <c r="BN1529" s="89"/>
      <c r="BQ1529" s="92">
        <v>7250000</v>
      </c>
    </row>
    <row r="1530" spans="1:69" x14ac:dyDescent="0.25">
      <c r="A1530" s="97">
        <v>1527</v>
      </c>
      <c r="B1530" s="404" t="s">
        <v>14921</v>
      </c>
      <c r="C1530" s="67">
        <v>4100030491</v>
      </c>
      <c r="D1530" s="67" t="s">
        <v>6000</v>
      </c>
      <c r="E1530" s="204">
        <v>5552000</v>
      </c>
      <c r="F1530" s="69" t="s">
        <v>8305</v>
      </c>
      <c r="G1530" s="69">
        <v>2015</v>
      </c>
      <c r="H1530" s="174">
        <v>42284</v>
      </c>
      <c r="I1530" s="174">
        <v>42307</v>
      </c>
      <c r="J1530" s="97" t="s">
        <v>4375</v>
      </c>
      <c r="K1530" s="95"/>
      <c r="L1530" s="88" t="s">
        <v>4377</v>
      </c>
      <c r="M1530" s="99" t="s">
        <v>5361</v>
      </c>
      <c r="N1530" s="97" t="s">
        <v>98</v>
      </c>
      <c r="O1530" s="69" t="s">
        <v>98</v>
      </c>
      <c r="P1530" s="100" t="e">
        <f>(IF(AH1530='[1]Price List'!$B$1,VLOOKUP(M1530,'[1]Price List'!$A$1:$K$104,2,0),IF(AH1530='[1]Price List'!$C$1,VLOOKUP(M1530,'[1]Price List'!$A$1:$K$104,3,0),IF(AH1530='[1]Price List'!$D$1,VLOOKUP(M1530,'[1]Price List'!$A$1:$K$104,4,0),IF(AH1530='[1]Price List'!$E$1,VLOOKUP(M1530,'[1]Price List'!$A$1:$K$104,5,0),IF(AH1530='[1]Price List'!$F$1,VLOOKUP(M1530,'[1]Price List'!$A$1:$K$104,6,0),IF(AH1530='[1]Price List'!$G$1,VLOOKUP(M1530,'[1]Price List'!$A$1:$K$104,7,0),IF(AH1530='[1]Price List'!$H$1,VLOOKUP(M1530,'[1]Price List'!$A$1:$K$104,8,0),IF(AH1530='[1]Price List'!$I$1,VLOOKUP(M1530,'[1]Price List'!$A$1:$K$104,9,0),IF(AH1530='[1]Price List'!$J$1,VLOOKUP(M1530,'[1]Price List'!$A$1:$K$104,10,0),IF(AH1530='[1]Price List'!$K$1,VLOOKUP(M1530,'[1]Price List'!$A$1:$K$104,11,0))))))))))))+(IF(AH1530='[1]Price List'!$B$1,VLOOKUP(N1530,'[1]Price List'!$A$1:$K$104,2,0),IF(AH1530='[1]Price List'!$C$1,VLOOKUP(N1530,'[1]Price List'!$A$1:$K$104,3,0),IF(AH1530='[1]Price List'!$D$1,VLOOKUP(N1530,'[1]Price List'!$A$1:$K$104,4,0),IF(AH1530='[1]Price List'!$E$1,VLOOKUP(N1530,'[1]Price List'!$A$1:$K$104,5,0),IF(AH1530='[1]Price List'!$F$1,VLOOKUP(N1530,'[1]Price List'!$A$1:$K$104,6,0),IF(AH1530='[1]Price List'!$G$1,VLOOKUP(N1530,'[1]Price List'!$A$1:$K$104,7,0),IF(AH1530='[1]Price List'!$H$1,VLOOKUP(N1530,'[1]Price List'!$A$1:$K$104,8,0),IF(AH1530='[1]Price List'!$I$1,VLOOKUP(N1530,'[1]Price List'!$A$1:$K$104,9,0),IF(AH1530='[1]Price List'!$J$1,VLOOKUP(N1530,'[1]Price List'!$A$1:$K$104,10,0),IF(AH1530='[1]Price List'!$K$1,VLOOKUP(N1530,'[1]Price List'!$A$1:$K$104,11,0))))))))))))+(IF(AH1530='[1]Price List'!$B$1,VLOOKUP(O1530,'[1]Price List'!$A$1:$K$104,2,0),IF(AH1530='[1]Price List'!$C$1,VLOOKUP(O1530,'[1]Price List'!$A$1:$K$104,3,0),IF(AH1530='[1]Price List'!$D$1,VLOOKUP(O1530,'[1]Price List'!$A$1:$K$104,4,0),IF(AH1530='[1]Price List'!$E$1,VLOOKUP(O1530,'[1]Price List'!$A$1:$K$104,5,0),IF(AH1530='[1]Price List'!$F$1,VLOOKUP(O1530,'[1]Price List'!$A$1:$K$104,6,0),IF(AH1530='[1]Price List'!$G$1,VLOOKUP(O1530,'[1]Price List'!$A$1:$K$104,7,0),IF(AH1530='[1]Price List'!$H$1,VLOOKUP(O1530,'[1]Price List'!$A$1:$K$104,8,0),IF(AH1530='[1]Price List'!$I$1,VLOOKUP(O1530,'[1]Price List'!$A$1:$K$104,9,0),IF(AH1530='[1]Price List'!$J$1,VLOOKUP(O1530,'[1]Price List'!$A$1:$K$104,10,0),IF(AH1530='[1]Price List'!$K$1,VLOOKUP(O1530,'[1]Price List'!$A$1:$K$104,11,0))))))))))))</f>
        <v>#N/A</v>
      </c>
      <c r="Q1530" s="69">
        <v>2015</v>
      </c>
      <c r="R1530" s="69" t="s">
        <v>8305</v>
      </c>
      <c r="S1530" s="363">
        <v>42284</v>
      </c>
      <c r="T1530" s="69"/>
      <c r="U1530" s="350"/>
      <c r="V1530" s="417"/>
      <c r="W1530" s="67" t="s">
        <v>5829</v>
      </c>
      <c r="X1530" s="69" t="s">
        <v>14890</v>
      </c>
      <c r="Y1530" s="67" t="s">
        <v>14901</v>
      </c>
      <c r="Z1530" s="123" t="s">
        <v>6000</v>
      </c>
      <c r="AA1530" s="69"/>
      <c r="AB1530" s="67"/>
      <c r="AC1530" s="89"/>
      <c r="AD1530" s="69"/>
      <c r="AE1530" s="69"/>
      <c r="AF1530" s="69"/>
      <c r="AG1530" s="69"/>
      <c r="AH1530" s="123" t="s">
        <v>1885</v>
      </c>
      <c r="AI1530" s="123" t="s">
        <v>14911</v>
      </c>
      <c r="AJ1530" s="349">
        <v>115.1801667</v>
      </c>
      <c r="AK1530" s="349">
        <v>-8.6769722219999998</v>
      </c>
      <c r="AL1530" s="123"/>
      <c r="AM1530" s="123"/>
      <c r="AN1530" s="123"/>
      <c r="AO1530" s="174"/>
      <c r="AP1530" s="174"/>
      <c r="AQ1530" s="174"/>
      <c r="AR1530" s="123"/>
      <c r="AS1530" s="350"/>
      <c r="AT1530" s="350"/>
      <c r="AU1530" s="123"/>
      <c r="AV1530" s="67"/>
      <c r="AW1530" s="179"/>
      <c r="AX1530" s="84"/>
      <c r="AY1530" s="123"/>
      <c r="AZ1530" s="123"/>
      <c r="BA1530" s="174">
        <v>42312</v>
      </c>
      <c r="BB1530" s="174"/>
      <c r="BC1530" s="123"/>
      <c r="BD1530" s="86">
        <f t="shared" si="23"/>
        <v>5552000</v>
      </c>
      <c r="BE1530" s="86">
        <f t="shared" ref="BE1530:BE1535" si="24">+BD1530</f>
        <v>5552000</v>
      </c>
      <c r="BF1530" s="86"/>
      <c r="BG1530" s="179"/>
      <c r="BH1530" s="67" t="s">
        <v>776</v>
      </c>
      <c r="BI1530" s="123"/>
      <c r="BJ1530" s="179"/>
      <c r="BK1530" s="351"/>
      <c r="BL1530" s="351"/>
      <c r="BM1530" s="179"/>
      <c r="BN1530" s="89"/>
      <c r="BQ1530" s="92">
        <v>7250000</v>
      </c>
    </row>
    <row r="1531" spans="1:69" x14ac:dyDescent="0.25">
      <c r="A1531" s="97">
        <v>1528</v>
      </c>
      <c r="B1531" s="404" t="s">
        <v>14922</v>
      </c>
      <c r="C1531" s="67">
        <v>4100030491</v>
      </c>
      <c r="D1531" s="67" t="s">
        <v>6000</v>
      </c>
      <c r="E1531" s="204">
        <v>6636000</v>
      </c>
      <c r="F1531" s="69" t="s">
        <v>8305</v>
      </c>
      <c r="G1531" s="69">
        <v>2015</v>
      </c>
      <c r="H1531" s="174">
        <v>42284</v>
      </c>
      <c r="I1531" s="174">
        <v>42307</v>
      </c>
      <c r="J1531" s="97" t="s">
        <v>4375</v>
      </c>
      <c r="K1531" s="95"/>
      <c r="L1531" s="88" t="s">
        <v>4377</v>
      </c>
      <c r="M1531" s="99" t="s">
        <v>5361</v>
      </c>
      <c r="N1531" s="97" t="s">
        <v>98</v>
      </c>
      <c r="O1531" s="69" t="s">
        <v>98</v>
      </c>
      <c r="P1531" s="100" t="e">
        <f>(IF(AH1531='[1]Price List'!$B$1,VLOOKUP(M1531,'[1]Price List'!$A$1:$K$104,2,0),IF(AH1531='[1]Price List'!$C$1,VLOOKUP(M1531,'[1]Price List'!$A$1:$K$104,3,0),IF(AH1531='[1]Price List'!$D$1,VLOOKUP(M1531,'[1]Price List'!$A$1:$K$104,4,0),IF(AH1531='[1]Price List'!$E$1,VLOOKUP(M1531,'[1]Price List'!$A$1:$K$104,5,0),IF(AH1531='[1]Price List'!$F$1,VLOOKUP(M1531,'[1]Price List'!$A$1:$K$104,6,0),IF(AH1531='[1]Price List'!$G$1,VLOOKUP(M1531,'[1]Price List'!$A$1:$K$104,7,0),IF(AH1531='[1]Price List'!$H$1,VLOOKUP(M1531,'[1]Price List'!$A$1:$K$104,8,0),IF(AH1531='[1]Price List'!$I$1,VLOOKUP(M1531,'[1]Price List'!$A$1:$K$104,9,0),IF(AH1531='[1]Price List'!$J$1,VLOOKUP(M1531,'[1]Price List'!$A$1:$K$104,10,0),IF(AH1531='[1]Price List'!$K$1,VLOOKUP(M1531,'[1]Price List'!$A$1:$K$104,11,0))))))))))))+(IF(AH1531='[1]Price List'!$B$1,VLOOKUP(N1531,'[1]Price List'!$A$1:$K$104,2,0),IF(AH1531='[1]Price List'!$C$1,VLOOKUP(N1531,'[1]Price List'!$A$1:$K$104,3,0),IF(AH1531='[1]Price List'!$D$1,VLOOKUP(N1531,'[1]Price List'!$A$1:$K$104,4,0),IF(AH1531='[1]Price List'!$E$1,VLOOKUP(N1531,'[1]Price List'!$A$1:$K$104,5,0),IF(AH1531='[1]Price List'!$F$1,VLOOKUP(N1531,'[1]Price List'!$A$1:$K$104,6,0),IF(AH1531='[1]Price List'!$G$1,VLOOKUP(N1531,'[1]Price List'!$A$1:$K$104,7,0),IF(AH1531='[1]Price List'!$H$1,VLOOKUP(N1531,'[1]Price List'!$A$1:$K$104,8,0),IF(AH1531='[1]Price List'!$I$1,VLOOKUP(N1531,'[1]Price List'!$A$1:$K$104,9,0),IF(AH1531='[1]Price List'!$J$1,VLOOKUP(N1531,'[1]Price List'!$A$1:$K$104,10,0),IF(AH1531='[1]Price List'!$K$1,VLOOKUP(N1531,'[1]Price List'!$A$1:$K$104,11,0))))))))))))+(IF(AH1531='[1]Price List'!$B$1,VLOOKUP(O1531,'[1]Price List'!$A$1:$K$104,2,0),IF(AH1531='[1]Price List'!$C$1,VLOOKUP(O1531,'[1]Price List'!$A$1:$K$104,3,0),IF(AH1531='[1]Price List'!$D$1,VLOOKUP(O1531,'[1]Price List'!$A$1:$K$104,4,0),IF(AH1531='[1]Price List'!$E$1,VLOOKUP(O1531,'[1]Price List'!$A$1:$K$104,5,0),IF(AH1531='[1]Price List'!$F$1,VLOOKUP(O1531,'[1]Price List'!$A$1:$K$104,6,0),IF(AH1531='[1]Price List'!$G$1,VLOOKUP(O1531,'[1]Price List'!$A$1:$K$104,7,0),IF(AH1531='[1]Price List'!$H$1,VLOOKUP(O1531,'[1]Price List'!$A$1:$K$104,8,0),IF(AH1531='[1]Price List'!$I$1,VLOOKUP(O1531,'[1]Price List'!$A$1:$K$104,9,0),IF(AH1531='[1]Price List'!$J$1,VLOOKUP(O1531,'[1]Price List'!$A$1:$K$104,10,0),IF(AH1531='[1]Price List'!$K$1,VLOOKUP(O1531,'[1]Price List'!$A$1:$K$104,11,0))))))))))))</f>
        <v>#N/A</v>
      </c>
      <c r="Q1531" s="69">
        <v>2015</v>
      </c>
      <c r="R1531" s="69" t="s">
        <v>8305</v>
      </c>
      <c r="S1531" s="363">
        <v>42284</v>
      </c>
      <c r="T1531" s="69"/>
      <c r="U1531" s="350"/>
      <c r="V1531" s="417"/>
      <c r="W1531" s="67" t="s">
        <v>5829</v>
      </c>
      <c r="X1531" s="69" t="s">
        <v>14891</v>
      </c>
      <c r="Y1531" s="67" t="s">
        <v>14902</v>
      </c>
      <c r="Z1531" s="123" t="s">
        <v>6000</v>
      </c>
      <c r="AA1531" s="69"/>
      <c r="AB1531" s="67"/>
      <c r="AC1531" s="89"/>
      <c r="AD1531" s="69"/>
      <c r="AE1531" s="69"/>
      <c r="AF1531" s="69"/>
      <c r="AG1531" s="69"/>
      <c r="AH1531" s="123" t="s">
        <v>1885</v>
      </c>
      <c r="AI1531" s="123" t="s">
        <v>14912</v>
      </c>
      <c r="AJ1531" s="349">
        <v>116.0972222</v>
      </c>
      <c r="AK1531" s="349">
        <v>-8.6</v>
      </c>
      <c r="AL1531" s="123"/>
      <c r="AM1531" s="123"/>
      <c r="AN1531" s="123"/>
      <c r="AO1531" s="174"/>
      <c r="AP1531" s="174"/>
      <c r="AQ1531" s="174"/>
      <c r="AR1531" s="123"/>
      <c r="AS1531" s="350"/>
      <c r="AT1531" s="350"/>
      <c r="AU1531" s="123"/>
      <c r="AV1531" s="67"/>
      <c r="AW1531" s="179"/>
      <c r="AX1531" s="84"/>
      <c r="AY1531" s="123"/>
      <c r="AZ1531" s="123"/>
      <c r="BA1531" s="174">
        <v>42312</v>
      </c>
      <c r="BB1531" s="174"/>
      <c r="BC1531" s="123"/>
      <c r="BD1531" s="86">
        <f t="shared" si="23"/>
        <v>6636000</v>
      </c>
      <c r="BE1531" s="86">
        <f t="shared" si="24"/>
        <v>6636000</v>
      </c>
      <c r="BF1531" s="86"/>
      <c r="BG1531" s="179"/>
      <c r="BH1531" s="67" t="s">
        <v>776</v>
      </c>
      <c r="BI1531" s="123"/>
      <c r="BJ1531" s="179"/>
      <c r="BK1531" s="351"/>
      <c r="BL1531" s="351"/>
      <c r="BM1531" s="179"/>
      <c r="BN1531" s="89"/>
      <c r="BQ1531" s="92">
        <v>7250000</v>
      </c>
    </row>
    <row r="1532" spans="1:69" x14ac:dyDescent="0.25">
      <c r="A1532" s="97">
        <v>1529</v>
      </c>
      <c r="B1532" s="404" t="s">
        <v>14923</v>
      </c>
      <c r="C1532" s="67">
        <v>4100030491</v>
      </c>
      <c r="D1532" s="67" t="s">
        <v>6000</v>
      </c>
      <c r="E1532" s="204">
        <v>6636000</v>
      </c>
      <c r="F1532" s="69" t="s">
        <v>8305</v>
      </c>
      <c r="G1532" s="69">
        <v>2015</v>
      </c>
      <c r="H1532" s="174">
        <v>42284</v>
      </c>
      <c r="I1532" s="174">
        <v>42307</v>
      </c>
      <c r="J1532" s="97" t="s">
        <v>4375</v>
      </c>
      <c r="K1532" s="95"/>
      <c r="L1532" s="88" t="s">
        <v>4377</v>
      </c>
      <c r="M1532" s="99" t="s">
        <v>5361</v>
      </c>
      <c r="N1532" s="97" t="s">
        <v>98</v>
      </c>
      <c r="O1532" s="69" t="s">
        <v>98</v>
      </c>
      <c r="P1532" s="100" t="e">
        <f>(IF(AH1532='[1]Price List'!$B$1,VLOOKUP(M1532,'[1]Price List'!$A$1:$K$104,2,0),IF(AH1532='[1]Price List'!$C$1,VLOOKUP(M1532,'[1]Price List'!$A$1:$K$104,3,0),IF(AH1532='[1]Price List'!$D$1,VLOOKUP(M1532,'[1]Price List'!$A$1:$K$104,4,0),IF(AH1532='[1]Price List'!$E$1,VLOOKUP(M1532,'[1]Price List'!$A$1:$K$104,5,0),IF(AH1532='[1]Price List'!$F$1,VLOOKUP(M1532,'[1]Price List'!$A$1:$K$104,6,0),IF(AH1532='[1]Price List'!$G$1,VLOOKUP(M1532,'[1]Price List'!$A$1:$K$104,7,0),IF(AH1532='[1]Price List'!$H$1,VLOOKUP(M1532,'[1]Price List'!$A$1:$K$104,8,0),IF(AH1532='[1]Price List'!$I$1,VLOOKUP(M1532,'[1]Price List'!$A$1:$K$104,9,0),IF(AH1532='[1]Price List'!$J$1,VLOOKUP(M1532,'[1]Price List'!$A$1:$K$104,10,0),IF(AH1532='[1]Price List'!$K$1,VLOOKUP(M1532,'[1]Price List'!$A$1:$K$104,11,0))))))))))))+(IF(AH1532='[1]Price List'!$B$1,VLOOKUP(N1532,'[1]Price List'!$A$1:$K$104,2,0),IF(AH1532='[1]Price List'!$C$1,VLOOKUP(N1532,'[1]Price List'!$A$1:$K$104,3,0),IF(AH1532='[1]Price List'!$D$1,VLOOKUP(N1532,'[1]Price List'!$A$1:$K$104,4,0),IF(AH1532='[1]Price List'!$E$1,VLOOKUP(N1532,'[1]Price List'!$A$1:$K$104,5,0),IF(AH1532='[1]Price List'!$F$1,VLOOKUP(N1532,'[1]Price List'!$A$1:$K$104,6,0),IF(AH1532='[1]Price List'!$G$1,VLOOKUP(N1532,'[1]Price List'!$A$1:$K$104,7,0),IF(AH1532='[1]Price List'!$H$1,VLOOKUP(N1532,'[1]Price List'!$A$1:$K$104,8,0),IF(AH1532='[1]Price List'!$I$1,VLOOKUP(N1532,'[1]Price List'!$A$1:$K$104,9,0),IF(AH1532='[1]Price List'!$J$1,VLOOKUP(N1532,'[1]Price List'!$A$1:$K$104,10,0),IF(AH1532='[1]Price List'!$K$1,VLOOKUP(N1532,'[1]Price List'!$A$1:$K$104,11,0))))))))))))+(IF(AH1532='[1]Price List'!$B$1,VLOOKUP(O1532,'[1]Price List'!$A$1:$K$104,2,0),IF(AH1532='[1]Price List'!$C$1,VLOOKUP(O1532,'[1]Price List'!$A$1:$K$104,3,0),IF(AH1532='[1]Price List'!$D$1,VLOOKUP(O1532,'[1]Price List'!$A$1:$K$104,4,0),IF(AH1532='[1]Price List'!$E$1,VLOOKUP(O1532,'[1]Price List'!$A$1:$K$104,5,0),IF(AH1532='[1]Price List'!$F$1,VLOOKUP(O1532,'[1]Price List'!$A$1:$K$104,6,0),IF(AH1532='[1]Price List'!$G$1,VLOOKUP(O1532,'[1]Price List'!$A$1:$K$104,7,0),IF(AH1532='[1]Price List'!$H$1,VLOOKUP(O1532,'[1]Price List'!$A$1:$K$104,8,0),IF(AH1532='[1]Price List'!$I$1,VLOOKUP(O1532,'[1]Price List'!$A$1:$K$104,9,0),IF(AH1532='[1]Price List'!$J$1,VLOOKUP(O1532,'[1]Price List'!$A$1:$K$104,10,0),IF(AH1532='[1]Price List'!$K$1,VLOOKUP(O1532,'[1]Price List'!$A$1:$K$104,11,0))))))))))))</f>
        <v>#N/A</v>
      </c>
      <c r="Q1532" s="69">
        <v>2015</v>
      </c>
      <c r="R1532" s="69" t="s">
        <v>8305</v>
      </c>
      <c r="S1532" s="363">
        <v>42284</v>
      </c>
      <c r="T1532" s="69"/>
      <c r="U1532" s="350"/>
      <c r="V1532" s="417"/>
      <c r="W1532" s="67" t="s">
        <v>5829</v>
      </c>
      <c r="X1532" s="69" t="s">
        <v>14892</v>
      </c>
      <c r="Y1532" s="67" t="s">
        <v>14903</v>
      </c>
      <c r="Z1532" s="123" t="s">
        <v>6000</v>
      </c>
      <c r="AA1532" s="69"/>
      <c r="AB1532" s="67"/>
      <c r="AC1532" s="89"/>
      <c r="AD1532" s="69"/>
      <c r="AE1532" s="69"/>
      <c r="AF1532" s="69"/>
      <c r="AG1532" s="69"/>
      <c r="AH1532" s="123" t="s">
        <v>1885</v>
      </c>
      <c r="AI1532" s="123" t="s">
        <v>14913</v>
      </c>
      <c r="AJ1532" s="349">
        <v>116.10850000000001</v>
      </c>
      <c r="AK1532" s="349">
        <v>-8.5711944439999996</v>
      </c>
      <c r="AL1532" s="123"/>
      <c r="AM1532" s="123"/>
      <c r="AN1532" s="123"/>
      <c r="AO1532" s="174"/>
      <c r="AP1532" s="174"/>
      <c r="AQ1532" s="174"/>
      <c r="AR1532" s="123"/>
      <c r="AS1532" s="350"/>
      <c r="AT1532" s="350"/>
      <c r="AU1532" s="123"/>
      <c r="AV1532" s="67"/>
      <c r="AW1532" s="179"/>
      <c r="AX1532" s="84"/>
      <c r="AY1532" s="123"/>
      <c r="AZ1532" s="123"/>
      <c r="BA1532" s="174">
        <v>42312</v>
      </c>
      <c r="BB1532" s="174"/>
      <c r="BC1532" s="123"/>
      <c r="BD1532" s="86">
        <f t="shared" si="23"/>
        <v>6636000</v>
      </c>
      <c r="BE1532" s="86">
        <f t="shared" si="24"/>
        <v>6636000</v>
      </c>
      <c r="BF1532" s="86"/>
      <c r="BG1532" s="179"/>
      <c r="BH1532" s="67" t="s">
        <v>776</v>
      </c>
      <c r="BI1532" s="123"/>
      <c r="BJ1532" s="179"/>
      <c r="BK1532" s="351"/>
      <c r="BL1532" s="351"/>
      <c r="BM1532" s="179"/>
      <c r="BN1532" s="89"/>
      <c r="BQ1532" s="92">
        <v>7250000</v>
      </c>
    </row>
    <row r="1533" spans="1:69" x14ac:dyDescent="0.25">
      <c r="A1533" s="97">
        <v>1530</v>
      </c>
      <c r="B1533" s="404" t="s">
        <v>14924</v>
      </c>
      <c r="C1533" s="67">
        <v>4100030491</v>
      </c>
      <c r="D1533" s="67" t="s">
        <v>6000</v>
      </c>
      <c r="E1533" s="204">
        <v>5552000</v>
      </c>
      <c r="F1533" s="69" t="s">
        <v>8305</v>
      </c>
      <c r="G1533" s="69">
        <v>2015</v>
      </c>
      <c r="H1533" s="174">
        <v>42284</v>
      </c>
      <c r="I1533" s="174">
        <v>42307</v>
      </c>
      <c r="J1533" s="97" t="s">
        <v>4375</v>
      </c>
      <c r="K1533" s="95"/>
      <c r="L1533" s="88" t="s">
        <v>4377</v>
      </c>
      <c r="M1533" s="99" t="s">
        <v>5361</v>
      </c>
      <c r="N1533" s="97" t="s">
        <v>98</v>
      </c>
      <c r="O1533" s="69" t="s">
        <v>98</v>
      </c>
      <c r="P1533" s="100" t="e">
        <f>(IF(AH1533='[1]Price List'!$B$1,VLOOKUP(M1533,'[1]Price List'!$A$1:$K$104,2,0),IF(AH1533='[1]Price List'!$C$1,VLOOKUP(M1533,'[1]Price List'!$A$1:$K$104,3,0),IF(AH1533='[1]Price List'!$D$1,VLOOKUP(M1533,'[1]Price List'!$A$1:$K$104,4,0),IF(AH1533='[1]Price List'!$E$1,VLOOKUP(M1533,'[1]Price List'!$A$1:$K$104,5,0),IF(AH1533='[1]Price List'!$F$1,VLOOKUP(M1533,'[1]Price List'!$A$1:$K$104,6,0),IF(AH1533='[1]Price List'!$G$1,VLOOKUP(M1533,'[1]Price List'!$A$1:$K$104,7,0),IF(AH1533='[1]Price List'!$H$1,VLOOKUP(M1533,'[1]Price List'!$A$1:$K$104,8,0),IF(AH1533='[1]Price List'!$I$1,VLOOKUP(M1533,'[1]Price List'!$A$1:$K$104,9,0),IF(AH1533='[1]Price List'!$J$1,VLOOKUP(M1533,'[1]Price List'!$A$1:$K$104,10,0),IF(AH1533='[1]Price List'!$K$1,VLOOKUP(M1533,'[1]Price List'!$A$1:$K$104,11,0))))))))))))+(IF(AH1533='[1]Price List'!$B$1,VLOOKUP(N1533,'[1]Price List'!$A$1:$K$104,2,0),IF(AH1533='[1]Price List'!$C$1,VLOOKUP(N1533,'[1]Price List'!$A$1:$K$104,3,0),IF(AH1533='[1]Price List'!$D$1,VLOOKUP(N1533,'[1]Price List'!$A$1:$K$104,4,0),IF(AH1533='[1]Price List'!$E$1,VLOOKUP(N1533,'[1]Price List'!$A$1:$K$104,5,0),IF(AH1533='[1]Price List'!$F$1,VLOOKUP(N1533,'[1]Price List'!$A$1:$K$104,6,0),IF(AH1533='[1]Price List'!$G$1,VLOOKUP(N1533,'[1]Price List'!$A$1:$K$104,7,0),IF(AH1533='[1]Price List'!$H$1,VLOOKUP(N1533,'[1]Price List'!$A$1:$K$104,8,0),IF(AH1533='[1]Price List'!$I$1,VLOOKUP(N1533,'[1]Price List'!$A$1:$K$104,9,0),IF(AH1533='[1]Price List'!$J$1,VLOOKUP(N1533,'[1]Price List'!$A$1:$K$104,10,0),IF(AH1533='[1]Price List'!$K$1,VLOOKUP(N1533,'[1]Price List'!$A$1:$K$104,11,0))))))))))))+(IF(AH1533='[1]Price List'!$B$1,VLOOKUP(O1533,'[1]Price List'!$A$1:$K$104,2,0),IF(AH1533='[1]Price List'!$C$1,VLOOKUP(O1533,'[1]Price List'!$A$1:$K$104,3,0),IF(AH1533='[1]Price List'!$D$1,VLOOKUP(O1533,'[1]Price List'!$A$1:$K$104,4,0),IF(AH1533='[1]Price List'!$E$1,VLOOKUP(O1533,'[1]Price List'!$A$1:$K$104,5,0),IF(AH1533='[1]Price List'!$F$1,VLOOKUP(O1533,'[1]Price List'!$A$1:$K$104,6,0),IF(AH1533='[1]Price List'!$G$1,VLOOKUP(O1533,'[1]Price List'!$A$1:$K$104,7,0),IF(AH1533='[1]Price List'!$H$1,VLOOKUP(O1533,'[1]Price List'!$A$1:$K$104,8,0),IF(AH1533='[1]Price List'!$I$1,VLOOKUP(O1533,'[1]Price List'!$A$1:$K$104,9,0),IF(AH1533='[1]Price List'!$J$1,VLOOKUP(O1533,'[1]Price List'!$A$1:$K$104,10,0),IF(AH1533='[1]Price List'!$K$1,VLOOKUP(O1533,'[1]Price List'!$A$1:$K$104,11,0))))))))))))</f>
        <v>#N/A</v>
      </c>
      <c r="Q1533" s="69">
        <v>2015</v>
      </c>
      <c r="R1533" s="69" t="s">
        <v>8305</v>
      </c>
      <c r="S1533" s="363">
        <v>42284</v>
      </c>
      <c r="T1533" s="69"/>
      <c r="U1533" s="350"/>
      <c r="V1533" s="417"/>
      <c r="W1533" s="67" t="s">
        <v>5829</v>
      </c>
      <c r="X1533" s="69" t="s">
        <v>14893</v>
      </c>
      <c r="Y1533" s="67" t="s">
        <v>14904</v>
      </c>
      <c r="Z1533" s="123" t="s">
        <v>6000</v>
      </c>
      <c r="AA1533" s="69"/>
      <c r="AB1533" s="67"/>
      <c r="AC1533" s="89"/>
      <c r="AD1533" s="69"/>
      <c r="AE1533" s="69"/>
      <c r="AF1533" s="69"/>
      <c r="AG1533" s="69"/>
      <c r="AH1533" s="123" t="s">
        <v>1885</v>
      </c>
      <c r="AI1533" s="123" t="s">
        <v>14914</v>
      </c>
      <c r="AJ1533" s="349">
        <v>115.215644</v>
      </c>
      <c r="AK1533" s="349">
        <v>-8.5936109999999992</v>
      </c>
      <c r="AL1533" s="123"/>
      <c r="AM1533" s="123"/>
      <c r="AN1533" s="123"/>
      <c r="AO1533" s="174"/>
      <c r="AP1533" s="174"/>
      <c r="AQ1533" s="174"/>
      <c r="AR1533" s="123"/>
      <c r="AS1533" s="350"/>
      <c r="AT1533" s="350"/>
      <c r="AU1533" s="123"/>
      <c r="AV1533" s="67"/>
      <c r="AW1533" s="179"/>
      <c r="AX1533" s="84"/>
      <c r="AY1533" s="123"/>
      <c r="AZ1533" s="123"/>
      <c r="BA1533" s="174">
        <v>42312</v>
      </c>
      <c r="BB1533" s="174"/>
      <c r="BC1533" s="123"/>
      <c r="BD1533" s="86">
        <f t="shared" si="23"/>
        <v>5552000</v>
      </c>
      <c r="BE1533" s="86">
        <f t="shared" si="24"/>
        <v>5552000</v>
      </c>
      <c r="BF1533" s="86"/>
      <c r="BG1533" s="179"/>
      <c r="BH1533" s="67" t="s">
        <v>776</v>
      </c>
      <c r="BI1533" s="123"/>
      <c r="BJ1533" s="179"/>
      <c r="BK1533" s="351"/>
      <c r="BL1533" s="351"/>
      <c r="BM1533" s="179"/>
      <c r="BN1533" s="89"/>
      <c r="BQ1533" s="92">
        <v>7250000</v>
      </c>
    </row>
    <row r="1534" spans="1:69" x14ac:dyDescent="0.25">
      <c r="A1534" s="97">
        <v>1531</v>
      </c>
      <c r="B1534" s="404" t="s">
        <v>14925</v>
      </c>
      <c r="C1534" s="67">
        <v>4100030491</v>
      </c>
      <c r="D1534" s="67" t="s">
        <v>6000</v>
      </c>
      <c r="E1534" s="204">
        <v>5552000</v>
      </c>
      <c r="F1534" s="69" t="s">
        <v>8305</v>
      </c>
      <c r="G1534" s="69">
        <v>2015</v>
      </c>
      <c r="H1534" s="174">
        <v>42284</v>
      </c>
      <c r="I1534" s="174">
        <v>42307</v>
      </c>
      <c r="J1534" s="97" t="s">
        <v>4375</v>
      </c>
      <c r="K1534" s="95"/>
      <c r="L1534" s="88" t="s">
        <v>4377</v>
      </c>
      <c r="M1534" s="99" t="s">
        <v>5361</v>
      </c>
      <c r="N1534" s="97" t="s">
        <v>98</v>
      </c>
      <c r="O1534" s="69" t="s">
        <v>98</v>
      </c>
      <c r="P1534" s="100" t="e">
        <f>(IF(AH1534='[1]Price List'!$B$1,VLOOKUP(M1534,'[1]Price List'!$A$1:$K$104,2,0),IF(AH1534='[1]Price List'!$C$1,VLOOKUP(M1534,'[1]Price List'!$A$1:$K$104,3,0),IF(AH1534='[1]Price List'!$D$1,VLOOKUP(M1534,'[1]Price List'!$A$1:$K$104,4,0),IF(AH1534='[1]Price List'!$E$1,VLOOKUP(M1534,'[1]Price List'!$A$1:$K$104,5,0),IF(AH1534='[1]Price List'!$F$1,VLOOKUP(M1534,'[1]Price List'!$A$1:$K$104,6,0),IF(AH1534='[1]Price List'!$G$1,VLOOKUP(M1534,'[1]Price List'!$A$1:$K$104,7,0),IF(AH1534='[1]Price List'!$H$1,VLOOKUP(M1534,'[1]Price List'!$A$1:$K$104,8,0),IF(AH1534='[1]Price List'!$I$1,VLOOKUP(M1534,'[1]Price List'!$A$1:$K$104,9,0),IF(AH1534='[1]Price List'!$J$1,VLOOKUP(M1534,'[1]Price List'!$A$1:$K$104,10,0),IF(AH1534='[1]Price List'!$K$1,VLOOKUP(M1534,'[1]Price List'!$A$1:$K$104,11,0))))))))))))+(IF(AH1534='[1]Price List'!$B$1,VLOOKUP(N1534,'[1]Price List'!$A$1:$K$104,2,0),IF(AH1534='[1]Price List'!$C$1,VLOOKUP(N1534,'[1]Price List'!$A$1:$K$104,3,0),IF(AH1534='[1]Price List'!$D$1,VLOOKUP(N1534,'[1]Price List'!$A$1:$K$104,4,0),IF(AH1534='[1]Price List'!$E$1,VLOOKUP(N1534,'[1]Price List'!$A$1:$K$104,5,0),IF(AH1534='[1]Price List'!$F$1,VLOOKUP(N1534,'[1]Price List'!$A$1:$K$104,6,0),IF(AH1534='[1]Price List'!$G$1,VLOOKUP(N1534,'[1]Price List'!$A$1:$K$104,7,0),IF(AH1534='[1]Price List'!$H$1,VLOOKUP(N1534,'[1]Price List'!$A$1:$K$104,8,0),IF(AH1534='[1]Price List'!$I$1,VLOOKUP(N1534,'[1]Price List'!$A$1:$K$104,9,0),IF(AH1534='[1]Price List'!$J$1,VLOOKUP(N1534,'[1]Price List'!$A$1:$K$104,10,0),IF(AH1534='[1]Price List'!$K$1,VLOOKUP(N1534,'[1]Price List'!$A$1:$K$104,11,0))))))))))))+(IF(AH1534='[1]Price List'!$B$1,VLOOKUP(O1534,'[1]Price List'!$A$1:$K$104,2,0),IF(AH1534='[1]Price List'!$C$1,VLOOKUP(O1534,'[1]Price List'!$A$1:$K$104,3,0),IF(AH1534='[1]Price List'!$D$1,VLOOKUP(O1534,'[1]Price List'!$A$1:$K$104,4,0),IF(AH1534='[1]Price List'!$E$1,VLOOKUP(O1534,'[1]Price List'!$A$1:$K$104,5,0),IF(AH1534='[1]Price List'!$F$1,VLOOKUP(O1534,'[1]Price List'!$A$1:$K$104,6,0),IF(AH1534='[1]Price List'!$G$1,VLOOKUP(O1534,'[1]Price List'!$A$1:$K$104,7,0),IF(AH1534='[1]Price List'!$H$1,VLOOKUP(O1534,'[1]Price List'!$A$1:$K$104,8,0),IF(AH1534='[1]Price List'!$I$1,VLOOKUP(O1534,'[1]Price List'!$A$1:$K$104,9,0),IF(AH1534='[1]Price List'!$J$1,VLOOKUP(O1534,'[1]Price List'!$A$1:$K$104,10,0),IF(AH1534='[1]Price List'!$K$1,VLOOKUP(O1534,'[1]Price List'!$A$1:$K$104,11,0))))))))))))</f>
        <v>#N/A</v>
      </c>
      <c r="Q1534" s="69">
        <v>2015</v>
      </c>
      <c r="R1534" s="69" t="s">
        <v>8305</v>
      </c>
      <c r="S1534" s="363">
        <v>42284</v>
      </c>
      <c r="T1534" s="69"/>
      <c r="U1534" s="350"/>
      <c r="V1534" s="417"/>
      <c r="W1534" s="67" t="s">
        <v>5829</v>
      </c>
      <c r="X1534" s="69" t="s">
        <v>14894</v>
      </c>
      <c r="Y1534" s="67" t="s">
        <v>14905</v>
      </c>
      <c r="Z1534" s="123" t="s">
        <v>6000</v>
      </c>
      <c r="AA1534" s="69"/>
      <c r="AB1534" s="67"/>
      <c r="AC1534" s="89"/>
      <c r="AD1534" s="69"/>
      <c r="AE1534" s="69"/>
      <c r="AF1534" s="69"/>
      <c r="AG1534" s="69"/>
      <c r="AH1534" s="123" t="s">
        <v>1885</v>
      </c>
      <c r="AI1534" s="123" t="s">
        <v>14915</v>
      </c>
      <c r="AJ1534" s="349">
        <v>115.2717691</v>
      </c>
      <c r="AK1534" s="349">
        <v>-8.5470220700000006</v>
      </c>
      <c r="AL1534" s="123"/>
      <c r="AM1534" s="123"/>
      <c r="AN1534" s="123"/>
      <c r="AO1534" s="174"/>
      <c r="AP1534" s="174"/>
      <c r="AQ1534" s="174"/>
      <c r="AR1534" s="123"/>
      <c r="AS1534" s="350"/>
      <c r="AT1534" s="350"/>
      <c r="AU1534" s="123"/>
      <c r="AV1534" s="67"/>
      <c r="AW1534" s="179"/>
      <c r="AX1534" s="84"/>
      <c r="AY1534" s="123"/>
      <c r="AZ1534" s="123"/>
      <c r="BA1534" s="174">
        <v>42312</v>
      </c>
      <c r="BB1534" s="174"/>
      <c r="BC1534" s="123"/>
      <c r="BD1534" s="86">
        <f t="shared" si="23"/>
        <v>5552000</v>
      </c>
      <c r="BE1534" s="86">
        <f t="shared" si="24"/>
        <v>5552000</v>
      </c>
      <c r="BF1534" s="86"/>
      <c r="BG1534" s="179"/>
      <c r="BH1534" s="67" t="s">
        <v>776</v>
      </c>
      <c r="BI1534" s="123"/>
      <c r="BJ1534" s="179"/>
      <c r="BK1534" s="351"/>
      <c r="BL1534" s="351"/>
      <c r="BM1534" s="179"/>
      <c r="BN1534" s="89"/>
      <c r="BQ1534" s="92">
        <v>7250000</v>
      </c>
    </row>
    <row r="1535" spans="1:69" x14ac:dyDescent="0.25">
      <c r="A1535" s="97">
        <v>1532</v>
      </c>
      <c r="B1535" s="404" t="s">
        <v>14928</v>
      </c>
      <c r="C1535" s="67">
        <v>4100030499</v>
      </c>
      <c r="D1535" s="67" t="s">
        <v>7379</v>
      </c>
      <c r="E1535" s="204">
        <v>8375000</v>
      </c>
      <c r="F1535" s="69" t="s">
        <v>8305</v>
      </c>
      <c r="G1535" s="69">
        <v>2015</v>
      </c>
      <c r="H1535" s="174">
        <v>42284</v>
      </c>
      <c r="I1535" s="174">
        <v>42296</v>
      </c>
      <c r="J1535" s="97" t="s">
        <v>4375</v>
      </c>
      <c r="K1535" s="95"/>
      <c r="L1535" s="88" t="s">
        <v>4377</v>
      </c>
      <c r="M1535" s="99" t="s">
        <v>5361</v>
      </c>
      <c r="N1535" s="97" t="s">
        <v>98</v>
      </c>
      <c r="O1535" s="69" t="s">
        <v>98</v>
      </c>
      <c r="P1535" s="100" t="e">
        <f>(IF(AH1535='[1]Price List'!$B$1,VLOOKUP(M1535,'[1]Price List'!$A$1:$K$104,2,0),IF(AH1535='[1]Price List'!$C$1,VLOOKUP(M1535,'[1]Price List'!$A$1:$K$104,3,0),IF(AH1535='[1]Price List'!$D$1,VLOOKUP(M1535,'[1]Price List'!$A$1:$K$104,4,0),IF(AH1535='[1]Price List'!$E$1,VLOOKUP(M1535,'[1]Price List'!$A$1:$K$104,5,0),IF(AH1535='[1]Price List'!$F$1,VLOOKUP(M1535,'[1]Price List'!$A$1:$K$104,6,0),IF(AH1535='[1]Price List'!$G$1,VLOOKUP(M1535,'[1]Price List'!$A$1:$K$104,7,0),IF(AH1535='[1]Price List'!$H$1,VLOOKUP(M1535,'[1]Price List'!$A$1:$K$104,8,0),IF(AH1535='[1]Price List'!$I$1,VLOOKUP(M1535,'[1]Price List'!$A$1:$K$104,9,0),IF(AH1535='[1]Price List'!$J$1,VLOOKUP(M1535,'[1]Price List'!$A$1:$K$104,10,0),IF(AH1535='[1]Price List'!$K$1,VLOOKUP(M1535,'[1]Price List'!$A$1:$K$104,11,0))))))))))))+(IF(AH1535='[1]Price List'!$B$1,VLOOKUP(N1535,'[1]Price List'!$A$1:$K$104,2,0),IF(AH1535='[1]Price List'!$C$1,VLOOKUP(N1535,'[1]Price List'!$A$1:$K$104,3,0),IF(AH1535='[1]Price List'!$D$1,VLOOKUP(N1535,'[1]Price List'!$A$1:$K$104,4,0),IF(AH1535='[1]Price List'!$E$1,VLOOKUP(N1535,'[1]Price List'!$A$1:$K$104,5,0),IF(AH1535='[1]Price List'!$F$1,VLOOKUP(N1535,'[1]Price List'!$A$1:$K$104,6,0),IF(AH1535='[1]Price List'!$G$1,VLOOKUP(N1535,'[1]Price List'!$A$1:$K$104,7,0),IF(AH1535='[1]Price List'!$H$1,VLOOKUP(N1535,'[1]Price List'!$A$1:$K$104,8,0),IF(AH1535='[1]Price List'!$I$1,VLOOKUP(N1535,'[1]Price List'!$A$1:$K$104,9,0),IF(AH1535='[1]Price List'!$J$1,VLOOKUP(N1535,'[1]Price List'!$A$1:$K$104,10,0),IF(AH1535='[1]Price List'!$K$1,VLOOKUP(N1535,'[1]Price List'!$A$1:$K$104,11,0))))))))))))+(IF(AH1535='[1]Price List'!$B$1,VLOOKUP(O1535,'[1]Price List'!$A$1:$K$104,2,0),IF(AH1535='[1]Price List'!$C$1,VLOOKUP(O1535,'[1]Price List'!$A$1:$K$104,3,0),IF(AH1535='[1]Price List'!$D$1,VLOOKUP(O1535,'[1]Price List'!$A$1:$K$104,4,0),IF(AH1535='[1]Price List'!$E$1,VLOOKUP(O1535,'[1]Price List'!$A$1:$K$104,5,0),IF(AH1535='[1]Price List'!$F$1,VLOOKUP(O1535,'[1]Price List'!$A$1:$K$104,6,0),IF(AH1535='[1]Price List'!$G$1,VLOOKUP(O1535,'[1]Price List'!$A$1:$K$104,7,0),IF(AH1535='[1]Price List'!$H$1,VLOOKUP(O1535,'[1]Price List'!$A$1:$K$104,8,0),IF(AH1535='[1]Price List'!$I$1,VLOOKUP(O1535,'[1]Price List'!$A$1:$K$104,9,0),IF(AH1535='[1]Price List'!$J$1,VLOOKUP(O1535,'[1]Price List'!$A$1:$K$104,10,0),IF(AH1535='[1]Price List'!$K$1,VLOOKUP(O1535,'[1]Price List'!$A$1:$K$104,11,0))))))))))))</f>
        <v>#N/A</v>
      </c>
      <c r="Q1535" s="69">
        <v>2015</v>
      </c>
      <c r="R1535" s="69" t="s">
        <v>8305</v>
      </c>
      <c r="S1535" s="363">
        <v>42284</v>
      </c>
      <c r="T1535" s="69"/>
      <c r="U1535" s="350"/>
      <c r="V1535" s="417"/>
      <c r="W1535" s="67" t="s">
        <v>5829</v>
      </c>
      <c r="X1535" s="69" t="s">
        <v>14926</v>
      </c>
      <c r="Y1535" s="67" t="s">
        <v>14927</v>
      </c>
      <c r="Z1535" s="123" t="s">
        <v>6000</v>
      </c>
      <c r="AA1535" s="69"/>
      <c r="AB1535" s="67"/>
      <c r="AC1535" s="89"/>
      <c r="AD1535" s="69"/>
      <c r="AE1535" s="69"/>
      <c r="AF1535" s="69"/>
      <c r="AG1535" s="69"/>
      <c r="AH1535" s="123" t="s">
        <v>1885</v>
      </c>
      <c r="AI1535" s="123"/>
      <c r="AJ1535" s="349"/>
      <c r="AK1535" s="349"/>
      <c r="AL1535" s="123"/>
      <c r="AM1535" s="123"/>
      <c r="AN1535" s="123"/>
      <c r="AO1535" s="174"/>
      <c r="AP1535" s="174"/>
      <c r="AQ1535" s="174"/>
      <c r="AR1535" s="123"/>
      <c r="AS1535" s="350"/>
      <c r="AT1535" s="350"/>
      <c r="AU1535" s="123"/>
      <c r="AV1535" s="67"/>
      <c r="AW1535" s="179"/>
      <c r="AX1535" s="84"/>
      <c r="AY1535" s="123"/>
      <c r="AZ1535" s="123"/>
      <c r="BA1535" s="174">
        <v>42321</v>
      </c>
      <c r="BB1535" s="174"/>
      <c r="BC1535" s="123"/>
      <c r="BD1535" s="86">
        <f t="shared" si="23"/>
        <v>8375000</v>
      </c>
      <c r="BE1535" s="86">
        <f t="shared" si="24"/>
        <v>8375000</v>
      </c>
      <c r="BF1535" s="86"/>
      <c r="BG1535" s="179"/>
      <c r="BH1535" s="67" t="s">
        <v>8267</v>
      </c>
      <c r="BI1535" s="123"/>
      <c r="BJ1535" s="179"/>
      <c r="BK1535" s="351"/>
      <c r="BL1535" s="351"/>
      <c r="BM1535" s="179"/>
      <c r="BN1535" s="89"/>
      <c r="BQ1535" s="92">
        <v>7250000</v>
      </c>
    </row>
    <row r="1536" spans="1:69" x14ac:dyDescent="0.25">
      <c r="A1536" s="97">
        <v>1533</v>
      </c>
      <c r="B1536" s="404" t="s">
        <v>14938</v>
      </c>
      <c r="C1536" s="67"/>
      <c r="D1536" s="67"/>
      <c r="E1536" s="204"/>
      <c r="F1536" s="69"/>
      <c r="G1536" s="69"/>
      <c r="H1536" s="174"/>
      <c r="I1536" s="174"/>
      <c r="J1536" s="69" t="s">
        <v>94</v>
      </c>
      <c r="K1536" s="95" t="s">
        <v>95</v>
      </c>
      <c r="L1536" s="67" t="s">
        <v>96</v>
      </c>
      <c r="M1536" s="156" t="s">
        <v>123</v>
      </c>
      <c r="N1536" s="69" t="s">
        <v>98</v>
      </c>
      <c r="O1536" s="69" t="s">
        <v>98</v>
      </c>
      <c r="P1536" s="100">
        <f>(IF(AH1536='[1]Price List'!$B$1,VLOOKUP(M1536,'[1]Price List'!$A$1:$K$104,2,0),IF(AH1536='[1]Price List'!$C$1,VLOOKUP(M1536,'[1]Price List'!$A$1:$K$104,3,0),IF(AH1536='[1]Price List'!$D$1,VLOOKUP(M1536,'[1]Price List'!$A$1:$K$104,4,0),IF(AH1536='[1]Price List'!$E$1,VLOOKUP(M1536,'[1]Price List'!$A$1:$K$104,5,0),IF(AH1536='[1]Price List'!$F$1,VLOOKUP(M1536,'[1]Price List'!$A$1:$K$104,6,0),IF(AH1536='[1]Price List'!$G$1,VLOOKUP(M1536,'[1]Price List'!$A$1:$K$104,7,0),IF(AH1536='[1]Price List'!$H$1,VLOOKUP(M1536,'[1]Price List'!$A$1:$K$104,8,0),IF(AH1536='[1]Price List'!$I$1,VLOOKUP(M1536,'[1]Price List'!$A$1:$K$104,9,0),IF(AH1536='[1]Price List'!$J$1,VLOOKUP(M1536,'[1]Price List'!$A$1:$K$104,10,0),IF(AH1536='[1]Price List'!$K$1,VLOOKUP(M1536,'[1]Price List'!$A$1:$K$104,11,0))))))))))))+(IF(AH1536='[1]Price List'!$B$1,VLOOKUP(N1536,'[1]Price List'!$A$1:$K$104,2,0),IF(AH1536='[1]Price List'!$C$1,VLOOKUP(N1536,'[1]Price List'!$A$1:$K$104,3,0),IF(AH1536='[1]Price List'!$D$1,VLOOKUP(N1536,'[1]Price List'!$A$1:$K$104,4,0),IF(AH1536='[1]Price List'!$E$1,VLOOKUP(N1536,'[1]Price List'!$A$1:$K$104,5,0),IF(AH1536='[1]Price List'!$F$1,VLOOKUP(N1536,'[1]Price List'!$A$1:$K$104,6,0),IF(AH1536='[1]Price List'!$G$1,VLOOKUP(N1536,'[1]Price List'!$A$1:$K$104,7,0),IF(AH1536='[1]Price List'!$H$1,VLOOKUP(N1536,'[1]Price List'!$A$1:$K$104,8,0),IF(AH1536='[1]Price List'!$I$1,VLOOKUP(N1536,'[1]Price List'!$A$1:$K$104,9,0),IF(AH1536='[1]Price List'!$J$1,VLOOKUP(N1536,'[1]Price List'!$A$1:$K$104,10,0),IF(AH1536='[1]Price List'!$K$1,VLOOKUP(N1536,'[1]Price List'!$A$1:$K$104,11,0))))))))))))+(IF(AH1536='[1]Price List'!$B$1,VLOOKUP(O1536,'[1]Price List'!$A$1:$K$104,2,0),IF(AH1536='[1]Price List'!$C$1,VLOOKUP(O1536,'[1]Price List'!$A$1:$K$104,3,0),IF(AH1536='[1]Price List'!$D$1,VLOOKUP(O1536,'[1]Price List'!$A$1:$K$104,4,0),IF(AH1536='[1]Price List'!$E$1,VLOOKUP(O1536,'[1]Price List'!$A$1:$K$104,5,0),IF(AH1536='[1]Price List'!$F$1,VLOOKUP(O1536,'[1]Price List'!$A$1:$K$104,6,0),IF(AH1536='[1]Price List'!$G$1,VLOOKUP(O1536,'[1]Price List'!$A$1:$K$104,7,0),IF(AH1536='[1]Price List'!$H$1,VLOOKUP(O1536,'[1]Price List'!$A$1:$K$104,8,0),IF(AH1536='[1]Price List'!$I$1,VLOOKUP(O1536,'[1]Price List'!$A$1:$K$104,9,0),IF(AH1536='[1]Price List'!$J$1,VLOOKUP(O1536,'[1]Price List'!$A$1:$K$104,10,0),IF(AH1536='[1]Price List'!$K$1,VLOOKUP(O1536,'[1]Price List'!$A$1:$K$104,11,0))))))))))))</f>
        <v>4250000</v>
      </c>
      <c r="Q1536" s="69">
        <v>2015</v>
      </c>
      <c r="R1536" s="69" t="s">
        <v>8305</v>
      </c>
      <c r="S1536" s="363">
        <v>42284</v>
      </c>
      <c r="T1536" s="69"/>
      <c r="U1536" s="350"/>
      <c r="V1536" s="417"/>
      <c r="W1536" s="67" t="s">
        <v>897</v>
      </c>
      <c r="X1536" s="69" t="s">
        <v>14933</v>
      </c>
      <c r="Y1536" s="67" t="s">
        <v>14934</v>
      </c>
      <c r="Z1536" s="123" t="s">
        <v>909</v>
      </c>
      <c r="AA1536" s="69" t="s">
        <v>128</v>
      </c>
      <c r="AB1536" s="67" t="s">
        <v>3129</v>
      </c>
      <c r="AC1536" s="89" t="s">
        <v>14935</v>
      </c>
      <c r="AD1536" s="69"/>
      <c r="AE1536" s="69"/>
      <c r="AF1536" s="69"/>
      <c r="AG1536" s="69"/>
      <c r="AH1536" s="123" t="s">
        <v>477</v>
      </c>
      <c r="AI1536" s="123" t="s">
        <v>14936</v>
      </c>
      <c r="AJ1536" s="349">
        <v>106.67909</v>
      </c>
      <c r="AK1536" s="381" t="s">
        <v>14937</v>
      </c>
      <c r="AL1536" s="123"/>
      <c r="AM1536" s="123"/>
      <c r="AN1536" s="123"/>
      <c r="AO1536" s="174"/>
      <c r="AP1536" s="174"/>
      <c r="AQ1536" s="174"/>
      <c r="AR1536" s="123"/>
      <c r="AS1536" s="350"/>
      <c r="AT1536" s="350"/>
      <c r="AU1536" s="123"/>
      <c r="AV1536" s="67"/>
      <c r="AW1536" s="179"/>
      <c r="AX1536" s="84"/>
      <c r="AY1536" s="123"/>
      <c r="AZ1536" s="123"/>
      <c r="BA1536" s="174"/>
      <c r="BB1536" s="174"/>
      <c r="BC1536" s="123"/>
      <c r="BD1536" s="86">
        <f t="shared" si="23"/>
        <v>0</v>
      </c>
      <c r="BE1536" s="86"/>
      <c r="BF1536" s="86"/>
      <c r="BG1536" s="179"/>
      <c r="BH1536" s="67"/>
      <c r="BI1536" s="123"/>
      <c r="BJ1536" s="179"/>
      <c r="BK1536" s="351"/>
      <c r="BL1536" s="351"/>
      <c r="BM1536" s="179"/>
      <c r="BN1536" s="89"/>
      <c r="BQ1536" s="92">
        <f t="shared" ref="BQ1536:BQ1542" si="25">P1536</f>
        <v>4250000</v>
      </c>
    </row>
    <row r="1537" spans="1:69" x14ac:dyDescent="0.25">
      <c r="A1537" s="97">
        <v>1534</v>
      </c>
      <c r="B1537" s="404" t="s">
        <v>14941</v>
      </c>
      <c r="C1537" s="67"/>
      <c r="D1537" s="67"/>
      <c r="E1537" s="204"/>
      <c r="F1537" s="69"/>
      <c r="G1537" s="69"/>
      <c r="H1537" s="174"/>
      <c r="I1537" s="174"/>
      <c r="J1537" s="97" t="s">
        <v>94</v>
      </c>
      <c r="K1537" s="95" t="s">
        <v>95</v>
      </c>
      <c r="L1537" s="88" t="s">
        <v>96</v>
      </c>
      <c r="M1537" s="99" t="s">
        <v>377</v>
      </c>
      <c r="N1537" s="97" t="s">
        <v>98</v>
      </c>
      <c r="O1537" s="97" t="s">
        <v>98</v>
      </c>
      <c r="P1537" s="100">
        <f>(IF(AH1537='[1]Price List'!$B$1,VLOOKUP(M1537,'[1]Price List'!$A$1:$K$104,2,0),IF(AH1537='[1]Price List'!$C$1,VLOOKUP(M1537,'[1]Price List'!$A$1:$K$104,3,0),IF(AH1537='[1]Price List'!$D$1,VLOOKUP(M1537,'[1]Price List'!$A$1:$K$104,4,0),IF(AH1537='[1]Price List'!$E$1,VLOOKUP(M1537,'[1]Price List'!$A$1:$K$104,5,0),IF(AH1537='[1]Price List'!$F$1,VLOOKUP(M1537,'[1]Price List'!$A$1:$K$104,6,0),IF(AH1537='[1]Price List'!$G$1,VLOOKUP(M1537,'[1]Price List'!$A$1:$K$104,7,0),IF(AH1537='[1]Price List'!$H$1,VLOOKUP(M1537,'[1]Price List'!$A$1:$K$104,8,0),IF(AH1537='[1]Price List'!$I$1,VLOOKUP(M1537,'[1]Price List'!$A$1:$K$104,9,0),IF(AH1537='[1]Price List'!$J$1,VLOOKUP(M1537,'[1]Price List'!$A$1:$K$104,10,0),IF(AH1537='[1]Price List'!$K$1,VLOOKUP(M1537,'[1]Price List'!$A$1:$K$104,11,0))))))))))))+(IF(AH1537='[1]Price List'!$B$1,VLOOKUP(N1537,'[1]Price List'!$A$1:$K$104,2,0),IF(AH1537='[1]Price List'!$C$1,VLOOKUP(N1537,'[1]Price List'!$A$1:$K$104,3,0),IF(AH1537='[1]Price List'!$D$1,VLOOKUP(N1537,'[1]Price List'!$A$1:$K$104,4,0),IF(AH1537='[1]Price List'!$E$1,VLOOKUP(N1537,'[1]Price List'!$A$1:$K$104,5,0),IF(AH1537='[1]Price List'!$F$1,VLOOKUP(N1537,'[1]Price List'!$A$1:$K$104,6,0),IF(AH1537='[1]Price List'!$G$1,VLOOKUP(N1537,'[1]Price List'!$A$1:$K$104,7,0),IF(AH1537='[1]Price List'!$H$1,VLOOKUP(N1537,'[1]Price List'!$A$1:$K$104,8,0),IF(AH1537='[1]Price List'!$I$1,VLOOKUP(N1537,'[1]Price List'!$A$1:$K$104,9,0),IF(AH1537='[1]Price List'!$J$1,VLOOKUP(N1537,'[1]Price List'!$A$1:$K$104,10,0),IF(AH1537='[1]Price List'!$K$1,VLOOKUP(N1537,'[1]Price List'!$A$1:$K$104,11,0))))))))))))+(IF(AH1537='[1]Price List'!$B$1,VLOOKUP(O1537,'[1]Price List'!$A$1:$K$104,2,0),IF(AH1537='[1]Price List'!$C$1,VLOOKUP(O1537,'[1]Price List'!$A$1:$K$104,3,0),IF(AH1537='[1]Price List'!$D$1,VLOOKUP(O1537,'[1]Price List'!$A$1:$K$104,4,0),IF(AH1537='[1]Price List'!$E$1,VLOOKUP(O1537,'[1]Price List'!$A$1:$K$104,5,0),IF(AH1537='[1]Price List'!$F$1,VLOOKUP(O1537,'[1]Price List'!$A$1:$K$104,6,0),IF(AH1537='[1]Price List'!$G$1,VLOOKUP(O1537,'[1]Price List'!$A$1:$K$104,7,0),IF(AH1537='[1]Price List'!$H$1,VLOOKUP(O1537,'[1]Price List'!$A$1:$K$104,8,0),IF(AH1537='[1]Price List'!$I$1,VLOOKUP(O1537,'[1]Price List'!$A$1:$K$104,9,0),IF(AH1537='[1]Price List'!$J$1,VLOOKUP(O1537,'[1]Price List'!$A$1:$K$104,10,0),IF(AH1537='[1]Price List'!$K$1,VLOOKUP(O1537,'[1]Price List'!$A$1:$K$104,11,0))))))))))))</f>
        <v>6000000</v>
      </c>
      <c r="Q1537" s="69">
        <v>2015</v>
      </c>
      <c r="R1537" s="69" t="s">
        <v>8305</v>
      </c>
      <c r="S1537" s="363">
        <v>42284</v>
      </c>
      <c r="T1537" s="69"/>
      <c r="U1537" s="350"/>
      <c r="V1537" s="417"/>
      <c r="W1537" s="67" t="s">
        <v>897</v>
      </c>
      <c r="X1537" s="69" t="s">
        <v>4593</v>
      </c>
      <c r="Y1537" s="67" t="s">
        <v>4594</v>
      </c>
      <c r="Z1537" s="123" t="s">
        <v>900</v>
      </c>
      <c r="AA1537" s="69" t="s">
        <v>128</v>
      </c>
      <c r="AB1537" s="67" t="s">
        <v>857</v>
      </c>
      <c r="AC1537" s="89" t="s">
        <v>3045</v>
      </c>
      <c r="AD1537" s="69"/>
      <c r="AE1537" s="69"/>
      <c r="AF1537" s="69"/>
      <c r="AG1537" s="69"/>
      <c r="AH1537" s="123" t="s">
        <v>477</v>
      </c>
      <c r="AI1537" s="123" t="s">
        <v>14939</v>
      </c>
      <c r="AJ1537" s="349">
        <v>106.62608</v>
      </c>
      <c r="AK1537" s="381" t="s">
        <v>14940</v>
      </c>
      <c r="AL1537" s="123"/>
      <c r="AM1537" s="123"/>
      <c r="AN1537" s="123"/>
      <c r="AO1537" s="174"/>
      <c r="AP1537" s="174"/>
      <c r="AQ1537" s="174"/>
      <c r="AR1537" s="123"/>
      <c r="AS1537" s="350"/>
      <c r="AT1537" s="350"/>
      <c r="AU1537" s="123"/>
      <c r="AV1537" s="67"/>
      <c r="AW1537" s="179"/>
      <c r="AX1537" s="84"/>
      <c r="AY1537" s="123"/>
      <c r="AZ1537" s="123"/>
      <c r="BA1537" s="174"/>
      <c r="BB1537" s="174"/>
      <c r="BC1537" s="123"/>
      <c r="BD1537" s="86">
        <f t="shared" si="23"/>
        <v>0</v>
      </c>
      <c r="BE1537" s="86"/>
      <c r="BF1537" s="86"/>
      <c r="BG1537" s="179"/>
      <c r="BH1537" s="67"/>
      <c r="BI1537" s="123"/>
      <c r="BJ1537" s="179"/>
      <c r="BK1537" s="351"/>
      <c r="BL1537" s="351"/>
      <c r="BM1537" s="179"/>
      <c r="BN1537" s="89"/>
      <c r="BQ1537" s="92">
        <f t="shared" si="25"/>
        <v>6000000</v>
      </c>
    </row>
    <row r="1538" spans="1:69" x14ac:dyDescent="0.25">
      <c r="A1538" s="97">
        <v>1535</v>
      </c>
      <c r="B1538" s="404" t="s">
        <v>14943</v>
      </c>
      <c r="C1538" s="67">
        <v>4500074159</v>
      </c>
      <c r="D1538" s="67" t="s">
        <v>7555</v>
      </c>
      <c r="E1538" s="204">
        <v>6000000</v>
      </c>
      <c r="F1538" s="69" t="s">
        <v>8305</v>
      </c>
      <c r="G1538" s="69">
        <v>2015</v>
      </c>
      <c r="H1538" s="174">
        <v>42299</v>
      </c>
      <c r="I1538" s="174">
        <v>42306</v>
      </c>
      <c r="J1538" s="97" t="s">
        <v>94</v>
      </c>
      <c r="K1538" s="95" t="s">
        <v>95</v>
      </c>
      <c r="L1538" s="88" t="s">
        <v>96</v>
      </c>
      <c r="M1538" s="99" t="s">
        <v>377</v>
      </c>
      <c r="N1538" s="97" t="s">
        <v>98</v>
      </c>
      <c r="O1538" s="97" t="s">
        <v>98</v>
      </c>
      <c r="P1538" s="100">
        <f>(IF(AH1538='[1]Price List'!$B$1,VLOOKUP(M1538,'[1]Price List'!$A$1:$K$104,2,0),IF(AH1538='[1]Price List'!$C$1,VLOOKUP(M1538,'[1]Price List'!$A$1:$K$104,3,0),IF(AH1538='[1]Price List'!$D$1,VLOOKUP(M1538,'[1]Price List'!$A$1:$K$104,4,0),IF(AH1538='[1]Price List'!$E$1,VLOOKUP(M1538,'[1]Price List'!$A$1:$K$104,5,0),IF(AH1538='[1]Price List'!$F$1,VLOOKUP(M1538,'[1]Price List'!$A$1:$K$104,6,0),IF(AH1538='[1]Price List'!$G$1,VLOOKUP(M1538,'[1]Price List'!$A$1:$K$104,7,0),IF(AH1538='[1]Price List'!$H$1,VLOOKUP(M1538,'[1]Price List'!$A$1:$K$104,8,0),IF(AH1538='[1]Price List'!$I$1,VLOOKUP(M1538,'[1]Price List'!$A$1:$K$104,9,0),IF(AH1538='[1]Price List'!$J$1,VLOOKUP(M1538,'[1]Price List'!$A$1:$K$104,10,0),IF(AH1538='[1]Price List'!$K$1,VLOOKUP(M1538,'[1]Price List'!$A$1:$K$104,11,0))))))))))))+(IF(AH1538='[1]Price List'!$B$1,VLOOKUP(N1538,'[1]Price List'!$A$1:$K$104,2,0),IF(AH1538='[1]Price List'!$C$1,VLOOKUP(N1538,'[1]Price List'!$A$1:$K$104,3,0),IF(AH1538='[1]Price List'!$D$1,VLOOKUP(N1538,'[1]Price List'!$A$1:$K$104,4,0),IF(AH1538='[1]Price List'!$E$1,VLOOKUP(N1538,'[1]Price List'!$A$1:$K$104,5,0),IF(AH1538='[1]Price List'!$F$1,VLOOKUP(N1538,'[1]Price List'!$A$1:$K$104,6,0),IF(AH1538='[1]Price List'!$G$1,VLOOKUP(N1538,'[1]Price List'!$A$1:$K$104,7,0),IF(AH1538='[1]Price List'!$H$1,VLOOKUP(N1538,'[1]Price List'!$A$1:$K$104,8,0),IF(AH1538='[1]Price List'!$I$1,VLOOKUP(N1538,'[1]Price List'!$A$1:$K$104,9,0),IF(AH1538='[1]Price List'!$J$1,VLOOKUP(N1538,'[1]Price List'!$A$1:$K$104,10,0),IF(AH1538='[1]Price List'!$K$1,VLOOKUP(N1538,'[1]Price List'!$A$1:$K$104,11,0))))))))))))+(IF(AH1538='[1]Price List'!$B$1,VLOOKUP(O1538,'[1]Price List'!$A$1:$K$104,2,0),IF(AH1538='[1]Price List'!$C$1,VLOOKUP(O1538,'[1]Price List'!$A$1:$K$104,3,0),IF(AH1538='[1]Price List'!$D$1,VLOOKUP(O1538,'[1]Price List'!$A$1:$K$104,4,0),IF(AH1538='[1]Price List'!$E$1,VLOOKUP(O1538,'[1]Price List'!$A$1:$K$104,5,0),IF(AH1538='[1]Price List'!$F$1,VLOOKUP(O1538,'[1]Price List'!$A$1:$K$104,6,0),IF(AH1538='[1]Price List'!$G$1,VLOOKUP(O1538,'[1]Price List'!$A$1:$K$104,7,0),IF(AH1538='[1]Price List'!$H$1,VLOOKUP(O1538,'[1]Price List'!$A$1:$K$104,8,0),IF(AH1538='[1]Price List'!$I$1,VLOOKUP(O1538,'[1]Price List'!$A$1:$K$104,9,0),IF(AH1538='[1]Price List'!$J$1,VLOOKUP(O1538,'[1]Price List'!$A$1:$K$104,10,0),IF(AH1538='[1]Price List'!$K$1,VLOOKUP(O1538,'[1]Price List'!$A$1:$K$104,11,0))))))))))))</f>
        <v>6000000</v>
      </c>
      <c r="Q1538" s="69">
        <v>2015</v>
      </c>
      <c r="R1538" s="69" t="s">
        <v>8305</v>
      </c>
      <c r="S1538" s="363">
        <v>42284</v>
      </c>
      <c r="T1538" s="69"/>
      <c r="U1538" s="350"/>
      <c r="V1538" s="417"/>
      <c r="W1538" s="67" t="s">
        <v>864</v>
      </c>
      <c r="X1538" s="69" t="s">
        <v>14211</v>
      </c>
      <c r="Y1538" s="67" t="s">
        <v>14212</v>
      </c>
      <c r="Z1538" s="123" t="s">
        <v>666</v>
      </c>
      <c r="AA1538" s="69" t="s">
        <v>128</v>
      </c>
      <c r="AB1538" s="67" t="s">
        <v>7575</v>
      </c>
      <c r="AC1538" s="89" t="s">
        <v>7158</v>
      </c>
      <c r="AD1538" s="69"/>
      <c r="AE1538" s="69"/>
      <c r="AF1538" s="69"/>
      <c r="AG1538" s="69"/>
      <c r="AH1538" s="123" t="s">
        <v>591</v>
      </c>
      <c r="AI1538" s="123" t="s">
        <v>14942</v>
      </c>
      <c r="AJ1538" s="349">
        <v>101.48524</v>
      </c>
      <c r="AK1538" s="349">
        <v>0.54103999999999997</v>
      </c>
      <c r="AL1538" s="123"/>
      <c r="AM1538" s="123"/>
      <c r="AN1538" s="123"/>
      <c r="AO1538" s="174"/>
      <c r="AP1538" s="174"/>
      <c r="AQ1538" s="174"/>
      <c r="AR1538" s="123"/>
      <c r="AS1538" s="350"/>
      <c r="AT1538" s="350"/>
      <c r="AU1538" s="123"/>
      <c r="AV1538" s="67"/>
      <c r="AW1538" s="179"/>
      <c r="AX1538" s="84"/>
      <c r="AY1538" s="123"/>
      <c r="AZ1538" s="123" t="s">
        <v>15274</v>
      </c>
      <c r="BA1538" s="174">
        <v>42310</v>
      </c>
      <c r="BB1538" s="174">
        <v>42312</v>
      </c>
      <c r="BC1538" s="123"/>
      <c r="BD1538" s="86">
        <f t="shared" si="23"/>
        <v>6000000</v>
      </c>
      <c r="BE1538" s="86">
        <v>0</v>
      </c>
      <c r="BF1538" s="86">
        <f>+BD1538</f>
        <v>6000000</v>
      </c>
      <c r="BG1538" s="179">
        <v>42313</v>
      </c>
      <c r="BH1538" s="67" t="s">
        <v>242</v>
      </c>
      <c r="BI1538" s="123" t="s">
        <v>15342</v>
      </c>
      <c r="BJ1538" s="179">
        <v>42313</v>
      </c>
      <c r="BK1538" s="351">
        <v>42334</v>
      </c>
      <c r="BL1538" s="351"/>
      <c r="BM1538" s="179"/>
      <c r="BN1538" s="89"/>
      <c r="BQ1538" s="92">
        <f t="shared" si="25"/>
        <v>6000000</v>
      </c>
    </row>
    <row r="1539" spans="1:69" x14ac:dyDescent="0.25">
      <c r="A1539" s="97">
        <v>1536</v>
      </c>
      <c r="B1539" s="404" t="s">
        <v>14946</v>
      </c>
      <c r="C1539" s="67"/>
      <c r="D1539" s="67"/>
      <c r="E1539" s="204"/>
      <c r="F1539" s="69"/>
      <c r="G1539" s="69"/>
      <c r="H1539" s="174"/>
      <c r="I1539" s="174"/>
      <c r="J1539" s="97" t="s">
        <v>628</v>
      </c>
      <c r="K1539" s="95" t="s">
        <v>1635</v>
      </c>
      <c r="L1539" s="88" t="s">
        <v>630</v>
      </c>
      <c r="M1539" s="67" t="s">
        <v>1636</v>
      </c>
      <c r="N1539" s="97" t="s">
        <v>98</v>
      </c>
      <c r="O1539" s="97" t="s">
        <v>98</v>
      </c>
      <c r="P1539" s="100">
        <f>(IF(AH1539='[1]Price List'!$B$1,VLOOKUP(M1539,'[1]Price List'!$A$1:$K$104,2,0),IF(AH1539='[1]Price List'!$C$1,VLOOKUP(M1539,'[1]Price List'!$A$1:$K$104,3,0),IF(AH1539='[1]Price List'!$D$1,VLOOKUP(M1539,'[1]Price List'!$A$1:$K$104,4,0),IF(AH1539='[1]Price List'!$E$1,VLOOKUP(M1539,'[1]Price List'!$A$1:$K$104,5,0),IF(AH1539='[1]Price List'!$F$1,VLOOKUP(M1539,'[1]Price List'!$A$1:$K$104,6,0),IF(AH1539='[1]Price List'!$G$1,VLOOKUP(M1539,'[1]Price List'!$A$1:$K$104,7,0),IF(AH1539='[1]Price List'!$H$1,VLOOKUP(M1539,'[1]Price List'!$A$1:$K$104,8,0),IF(AH1539='[1]Price List'!$I$1,VLOOKUP(M1539,'[1]Price List'!$A$1:$K$104,9,0),IF(AH1539='[1]Price List'!$J$1,VLOOKUP(M1539,'[1]Price List'!$A$1:$K$104,10,0),IF(AH1539='[1]Price List'!$K$1,VLOOKUP(M1539,'[1]Price List'!$A$1:$K$104,11,0))))))))))))+(IF(AH1539='[1]Price List'!$B$1,VLOOKUP(N1539,'[1]Price List'!$A$1:$K$104,2,0),IF(AH1539='[1]Price List'!$C$1,VLOOKUP(N1539,'[1]Price List'!$A$1:$K$104,3,0),IF(AH1539='[1]Price List'!$D$1,VLOOKUP(N1539,'[1]Price List'!$A$1:$K$104,4,0),IF(AH1539='[1]Price List'!$E$1,VLOOKUP(N1539,'[1]Price List'!$A$1:$K$104,5,0),IF(AH1539='[1]Price List'!$F$1,VLOOKUP(N1539,'[1]Price List'!$A$1:$K$104,6,0),IF(AH1539='[1]Price List'!$G$1,VLOOKUP(N1539,'[1]Price List'!$A$1:$K$104,7,0),IF(AH1539='[1]Price List'!$H$1,VLOOKUP(N1539,'[1]Price List'!$A$1:$K$104,8,0),IF(AH1539='[1]Price List'!$I$1,VLOOKUP(N1539,'[1]Price List'!$A$1:$K$104,9,0),IF(AH1539='[1]Price List'!$J$1,VLOOKUP(N1539,'[1]Price List'!$A$1:$K$104,10,0),IF(AH1539='[1]Price List'!$K$1,VLOOKUP(N1539,'[1]Price List'!$A$1:$K$104,11,0))))))))))))+(IF(AH1539='[1]Price List'!$B$1,VLOOKUP(O1539,'[1]Price List'!$A$1:$K$104,2,0),IF(AH1539='[1]Price List'!$C$1,VLOOKUP(O1539,'[1]Price List'!$A$1:$K$104,3,0),IF(AH1539='[1]Price List'!$D$1,VLOOKUP(O1539,'[1]Price List'!$A$1:$K$104,4,0),IF(AH1539='[1]Price List'!$E$1,VLOOKUP(O1539,'[1]Price List'!$A$1:$K$104,5,0),IF(AH1539='[1]Price List'!$F$1,VLOOKUP(O1539,'[1]Price List'!$A$1:$K$104,6,0),IF(AH1539='[1]Price List'!$G$1,VLOOKUP(O1539,'[1]Price List'!$A$1:$K$104,7,0),IF(AH1539='[1]Price List'!$H$1,VLOOKUP(O1539,'[1]Price List'!$A$1:$K$104,8,0),IF(AH1539='[1]Price List'!$I$1,VLOOKUP(O1539,'[1]Price List'!$A$1:$K$104,9,0),IF(AH1539='[1]Price List'!$J$1,VLOOKUP(O1539,'[1]Price List'!$A$1:$K$104,10,0),IF(AH1539='[1]Price List'!$K$1,VLOOKUP(O1539,'[1]Price List'!$A$1:$K$104,11,0))))))))))))</f>
        <v>3500000</v>
      </c>
      <c r="Q1539" s="69">
        <v>2015</v>
      </c>
      <c r="R1539" s="69" t="s">
        <v>8305</v>
      </c>
      <c r="S1539" s="363">
        <v>42286</v>
      </c>
      <c r="T1539" s="69"/>
      <c r="U1539" s="350"/>
      <c r="V1539" s="417"/>
      <c r="W1539" s="67" t="s">
        <v>7808</v>
      </c>
      <c r="X1539" s="69" t="s">
        <v>14944</v>
      </c>
      <c r="Y1539" s="67" t="s">
        <v>14945</v>
      </c>
      <c r="Z1539" s="123" t="s">
        <v>1640</v>
      </c>
      <c r="AA1539" s="69"/>
      <c r="AB1539" s="67"/>
      <c r="AC1539" s="89"/>
      <c r="AD1539" s="69"/>
      <c r="AE1539" s="69"/>
      <c r="AF1539" s="69"/>
      <c r="AG1539" s="69"/>
      <c r="AH1539" s="123" t="s">
        <v>591</v>
      </c>
      <c r="AI1539" s="123"/>
      <c r="AJ1539" s="349"/>
      <c r="AK1539" s="349"/>
      <c r="AL1539" s="123"/>
      <c r="AM1539" s="123"/>
      <c r="AN1539" s="123"/>
      <c r="AO1539" s="174"/>
      <c r="AP1539" s="174"/>
      <c r="AQ1539" s="174"/>
      <c r="AR1539" s="123"/>
      <c r="AS1539" s="350"/>
      <c r="AT1539" s="350"/>
      <c r="AU1539" s="123"/>
      <c r="AV1539" s="67"/>
      <c r="AW1539" s="179"/>
      <c r="AX1539" s="84"/>
      <c r="AY1539" s="123"/>
      <c r="AZ1539" s="123"/>
      <c r="BA1539" s="174"/>
      <c r="BB1539" s="174"/>
      <c r="BC1539" s="123"/>
      <c r="BD1539" s="86">
        <f t="shared" si="23"/>
        <v>0</v>
      </c>
      <c r="BE1539" s="86"/>
      <c r="BF1539" s="86"/>
      <c r="BG1539" s="179"/>
      <c r="BH1539" s="67"/>
      <c r="BI1539" s="123"/>
      <c r="BJ1539" s="179"/>
      <c r="BK1539" s="351"/>
      <c r="BL1539" s="351"/>
      <c r="BM1539" s="179"/>
      <c r="BN1539" s="89"/>
      <c r="BQ1539" s="92">
        <f t="shared" si="25"/>
        <v>3500000</v>
      </c>
    </row>
    <row r="1540" spans="1:69" x14ac:dyDescent="0.25">
      <c r="A1540" s="97">
        <v>1537</v>
      </c>
      <c r="B1540" s="404" t="s">
        <v>14970</v>
      </c>
      <c r="C1540" s="67">
        <v>4500074398</v>
      </c>
      <c r="D1540" s="67" t="s">
        <v>896</v>
      </c>
      <c r="E1540" s="204">
        <v>6000000</v>
      </c>
      <c r="F1540" s="69" t="s">
        <v>8312</v>
      </c>
      <c r="G1540" s="69">
        <v>2015</v>
      </c>
      <c r="H1540" s="174">
        <v>42311</v>
      </c>
      <c r="I1540" s="174">
        <v>42317</v>
      </c>
      <c r="J1540" s="97" t="s">
        <v>94</v>
      </c>
      <c r="K1540" s="95" t="s">
        <v>95</v>
      </c>
      <c r="L1540" s="88" t="s">
        <v>96</v>
      </c>
      <c r="M1540" s="99" t="s">
        <v>377</v>
      </c>
      <c r="N1540" s="97" t="s">
        <v>98</v>
      </c>
      <c r="O1540" s="97" t="s">
        <v>98</v>
      </c>
      <c r="P1540" s="100">
        <f>(IF(AH1540='[1]Price List'!$B$1,VLOOKUP(M1540,'[1]Price List'!$A$1:$K$104,2,0),IF(AH1540='[1]Price List'!$C$1,VLOOKUP(M1540,'[1]Price List'!$A$1:$K$104,3,0),IF(AH1540='[1]Price List'!$D$1,VLOOKUP(M1540,'[1]Price List'!$A$1:$K$104,4,0),IF(AH1540='[1]Price List'!$E$1,VLOOKUP(M1540,'[1]Price List'!$A$1:$K$104,5,0),IF(AH1540='[1]Price List'!$F$1,VLOOKUP(M1540,'[1]Price List'!$A$1:$K$104,6,0),IF(AH1540='[1]Price List'!$G$1,VLOOKUP(M1540,'[1]Price List'!$A$1:$K$104,7,0),IF(AH1540='[1]Price List'!$H$1,VLOOKUP(M1540,'[1]Price List'!$A$1:$K$104,8,0),IF(AH1540='[1]Price List'!$I$1,VLOOKUP(M1540,'[1]Price List'!$A$1:$K$104,9,0),IF(AH1540='[1]Price List'!$J$1,VLOOKUP(M1540,'[1]Price List'!$A$1:$K$104,10,0),IF(AH1540='[1]Price List'!$K$1,VLOOKUP(M1540,'[1]Price List'!$A$1:$K$104,11,0))))))))))))+(IF(AH1540='[1]Price List'!$B$1,VLOOKUP(N1540,'[1]Price List'!$A$1:$K$104,2,0),IF(AH1540='[1]Price List'!$C$1,VLOOKUP(N1540,'[1]Price List'!$A$1:$K$104,3,0),IF(AH1540='[1]Price List'!$D$1,VLOOKUP(N1540,'[1]Price List'!$A$1:$K$104,4,0),IF(AH1540='[1]Price List'!$E$1,VLOOKUP(N1540,'[1]Price List'!$A$1:$K$104,5,0),IF(AH1540='[1]Price List'!$F$1,VLOOKUP(N1540,'[1]Price List'!$A$1:$K$104,6,0),IF(AH1540='[1]Price List'!$G$1,VLOOKUP(N1540,'[1]Price List'!$A$1:$K$104,7,0),IF(AH1540='[1]Price List'!$H$1,VLOOKUP(N1540,'[1]Price List'!$A$1:$K$104,8,0),IF(AH1540='[1]Price List'!$I$1,VLOOKUP(N1540,'[1]Price List'!$A$1:$K$104,9,0),IF(AH1540='[1]Price List'!$J$1,VLOOKUP(N1540,'[1]Price List'!$A$1:$K$104,10,0),IF(AH1540='[1]Price List'!$K$1,VLOOKUP(N1540,'[1]Price List'!$A$1:$K$104,11,0))))))))))))+(IF(AH1540='[1]Price List'!$B$1,VLOOKUP(O1540,'[1]Price List'!$A$1:$K$104,2,0),IF(AH1540='[1]Price List'!$C$1,VLOOKUP(O1540,'[1]Price List'!$A$1:$K$104,3,0),IF(AH1540='[1]Price List'!$D$1,VLOOKUP(O1540,'[1]Price List'!$A$1:$K$104,4,0),IF(AH1540='[1]Price List'!$E$1,VLOOKUP(O1540,'[1]Price List'!$A$1:$K$104,5,0),IF(AH1540='[1]Price List'!$F$1,VLOOKUP(O1540,'[1]Price List'!$A$1:$K$104,6,0),IF(AH1540='[1]Price List'!$G$1,VLOOKUP(O1540,'[1]Price List'!$A$1:$K$104,7,0),IF(AH1540='[1]Price List'!$H$1,VLOOKUP(O1540,'[1]Price List'!$A$1:$K$104,8,0),IF(AH1540='[1]Price List'!$I$1,VLOOKUP(O1540,'[1]Price List'!$A$1:$K$104,9,0),IF(AH1540='[1]Price List'!$J$1,VLOOKUP(O1540,'[1]Price List'!$A$1:$K$104,10,0),IF(AH1540='[1]Price List'!$K$1,VLOOKUP(O1540,'[1]Price List'!$A$1:$K$104,11,0))))))))))))</f>
        <v>6000000</v>
      </c>
      <c r="Q1540" s="69">
        <v>2015</v>
      </c>
      <c r="R1540" s="69" t="s">
        <v>8305</v>
      </c>
      <c r="S1540" s="363">
        <v>42289</v>
      </c>
      <c r="T1540" s="69"/>
      <c r="U1540" s="350"/>
      <c r="V1540" s="417"/>
      <c r="W1540" s="67" t="s">
        <v>14867</v>
      </c>
      <c r="X1540" s="348" t="s">
        <v>14966</v>
      </c>
      <c r="Y1540" s="142" t="s">
        <v>14967</v>
      </c>
      <c r="Z1540" s="123" t="s">
        <v>759</v>
      </c>
      <c r="AA1540" s="69" t="s">
        <v>128</v>
      </c>
      <c r="AB1540" s="67" t="s">
        <v>1725</v>
      </c>
      <c r="AC1540" s="89" t="s">
        <v>1862</v>
      </c>
      <c r="AD1540" s="69"/>
      <c r="AE1540" s="69"/>
      <c r="AF1540" s="69"/>
      <c r="AG1540" s="69"/>
      <c r="AH1540" s="123" t="s">
        <v>889</v>
      </c>
      <c r="AI1540" s="123" t="s">
        <v>14968</v>
      </c>
      <c r="AJ1540" s="349">
        <v>109.33841</v>
      </c>
      <c r="AK1540" s="381" t="s">
        <v>14969</v>
      </c>
      <c r="AL1540" s="123"/>
      <c r="AM1540" s="123"/>
      <c r="AN1540" s="123"/>
      <c r="AO1540" s="174"/>
      <c r="AP1540" s="174"/>
      <c r="AQ1540" s="174"/>
      <c r="AR1540" s="123"/>
      <c r="AS1540" s="350"/>
      <c r="AT1540" s="350"/>
      <c r="AU1540" s="123"/>
      <c r="AV1540" s="67"/>
      <c r="AW1540" s="179"/>
      <c r="AX1540" s="84"/>
      <c r="AY1540" s="123"/>
      <c r="AZ1540" s="123" t="s">
        <v>15367</v>
      </c>
      <c r="BA1540" s="174">
        <v>42317</v>
      </c>
      <c r="BB1540" s="174"/>
      <c r="BC1540" s="123"/>
      <c r="BD1540" s="86">
        <f t="shared" ref="BD1540:BD1556" si="26">+E1540</f>
        <v>6000000</v>
      </c>
      <c r="BE1540" s="86">
        <f>+BD1540</f>
        <v>6000000</v>
      </c>
      <c r="BF1540" s="86"/>
      <c r="BG1540" s="179"/>
      <c r="BH1540" s="67" t="s">
        <v>776</v>
      </c>
      <c r="BI1540" s="123"/>
      <c r="BJ1540" s="179"/>
      <c r="BK1540" s="351"/>
      <c r="BL1540" s="351"/>
      <c r="BM1540" s="179"/>
      <c r="BN1540" s="89"/>
      <c r="BQ1540" s="92">
        <f t="shared" si="25"/>
        <v>6000000</v>
      </c>
    </row>
    <row r="1541" spans="1:69" x14ac:dyDescent="0.25">
      <c r="A1541" s="97">
        <v>1538</v>
      </c>
      <c r="B1541" s="404" t="s">
        <v>14989</v>
      </c>
      <c r="C1541" s="67"/>
      <c r="D1541" s="67"/>
      <c r="E1541" s="204"/>
      <c r="F1541" s="69"/>
      <c r="G1541" s="69"/>
      <c r="H1541" s="174"/>
      <c r="I1541" s="174"/>
      <c r="J1541" s="69" t="s">
        <v>628</v>
      </c>
      <c r="K1541" s="95" t="s">
        <v>2391</v>
      </c>
      <c r="L1541" s="67" t="s">
        <v>630</v>
      </c>
      <c r="M1541" s="99" t="s">
        <v>1636</v>
      </c>
      <c r="N1541" s="97" t="s">
        <v>2392</v>
      </c>
      <c r="O1541" s="69" t="s">
        <v>98</v>
      </c>
      <c r="P1541" s="100">
        <f>(IF(AH1541='[1]Price List'!$B$1,VLOOKUP(M1541,'[1]Price List'!$A$1:$K$104,2,0),IF(AH1541='[1]Price List'!$C$1,VLOOKUP(M1541,'[1]Price List'!$A$1:$K$104,3,0),IF(AH1541='[1]Price List'!$D$1,VLOOKUP(M1541,'[1]Price List'!$A$1:$K$104,4,0),IF(AH1541='[1]Price List'!$E$1,VLOOKUP(M1541,'[1]Price List'!$A$1:$K$104,5,0),IF(AH1541='[1]Price List'!$F$1,VLOOKUP(M1541,'[1]Price List'!$A$1:$K$104,6,0),IF(AH1541='[1]Price List'!$G$1,VLOOKUP(M1541,'[1]Price List'!$A$1:$K$104,7,0),IF(AH1541='[1]Price List'!$H$1,VLOOKUP(M1541,'[1]Price List'!$A$1:$K$104,8,0),IF(AH1541='[1]Price List'!$I$1,VLOOKUP(M1541,'[1]Price List'!$A$1:$K$104,9,0),IF(AH1541='[1]Price List'!$J$1,VLOOKUP(M1541,'[1]Price List'!$A$1:$K$104,10,0),IF(AH1541='[1]Price List'!$K$1,VLOOKUP(M1541,'[1]Price List'!$A$1:$K$104,11,0))))))))))))+(IF(AH1541='[1]Price List'!$B$1,VLOOKUP(N1541,'[1]Price List'!$A$1:$K$104,2,0),IF(AH1541='[1]Price List'!$C$1,VLOOKUP(N1541,'[1]Price List'!$A$1:$K$104,3,0),IF(AH1541='[1]Price List'!$D$1,VLOOKUP(N1541,'[1]Price List'!$A$1:$K$104,4,0),IF(AH1541='[1]Price List'!$E$1,VLOOKUP(N1541,'[1]Price List'!$A$1:$K$104,5,0),IF(AH1541='[1]Price List'!$F$1,VLOOKUP(N1541,'[1]Price List'!$A$1:$K$104,6,0),IF(AH1541='[1]Price List'!$G$1,VLOOKUP(N1541,'[1]Price List'!$A$1:$K$104,7,0),IF(AH1541='[1]Price List'!$H$1,VLOOKUP(N1541,'[1]Price List'!$A$1:$K$104,8,0),IF(AH1541='[1]Price List'!$I$1,VLOOKUP(N1541,'[1]Price List'!$A$1:$K$104,9,0),IF(AH1541='[1]Price List'!$J$1,VLOOKUP(N1541,'[1]Price List'!$A$1:$K$104,10,0),IF(AH1541='[1]Price List'!$K$1,VLOOKUP(N1541,'[1]Price List'!$A$1:$K$104,11,0))))))))))))+(IF(AH1541='[1]Price List'!$B$1,VLOOKUP(O1541,'[1]Price List'!$A$1:$K$104,2,0),IF(AH1541='[1]Price List'!$C$1,VLOOKUP(O1541,'[1]Price List'!$A$1:$K$104,3,0),IF(AH1541='[1]Price List'!$D$1,VLOOKUP(O1541,'[1]Price List'!$A$1:$K$104,4,0),IF(AH1541='[1]Price List'!$E$1,VLOOKUP(O1541,'[1]Price List'!$A$1:$K$104,5,0),IF(AH1541='[1]Price List'!$F$1,VLOOKUP(O1541,'[1]Price List'!$A$1:$K$104,6,0),IF(AH1541='[1]Price List'!$G$1,VLOOKUP(O1541,'[1]Price List'!$A$1:$K$104,7,0),IF(AH1541='[1]Price List'!$H$1,VLOOKUP(O1541,'[1]Price List'!$A$1:$K$104,8,0),IF(AH1541='[1]Price List'!$I$1,VLOOKUP(O1541,'[1]Price List'!$A$1:$K$104,9,0),IF(AH1541='[1]Price List'!$J$1,VLOOKUP(O1541,'[1]Price List'!$A$1:$K$104,10,0),IF(AH1541='[1]Price List'!$K$1,VLOOKUP(O1541,'[1]Price List'!$A$1:$K$104,11,0))))))))))))</f>
        <v>6000000</v>
      </c>
      <c r="Q1541" s="69">
        <v>2015</v>
      </c>
      <c r="R1541" s="69" t="s">
        <v>8305</v>
      </c>
      <c r="S1541" s="363">
        <v>42289</v>
      </c>
      <c r="T1541" s="69"/>
      <c r="U1541" s="350"/>
      <c r="V1541" s="417"/>
      <c r="W1541" s="67" t="s">
        <v>7879</v>
      </c>
      <c r="X1541" s="69" t="s">
        <v>3303</v>
      </c>
      <c r="Y1541" s="67" t="s">
        <v>14971</v>
      </c>
      <c r="Z1541" s="123" t="s">
        <v>6984</v>
      </c>
      <c r="AA1541" s="69"/>
      <c r="AB1541" s="67"/>
      <c r="AC1541" s="89"/>
      <c r="AD1541" s="69"/>
      <c r="AE1541" s="69"/>
      <c r="AF1541" s="69"/>
      <c r="AG1541" s="69"/>
      <c r="AH1541" s="123" t="s">
        <v>161</v>
      </c>
      <c r="AI1541" s="123"/>
      <c r="AJ1541" s="349"/>
      <c r="AK1541" s="349"/>
      <c r="AL1541" s="123"/>
      <c r="AM1541" s="123"/>
      <c r="AN1541" s="123"/>
      <c r="AO1541" s="174"/>
      <c r="AP1541" s="174"/>
      <c r="AQ1541" s="174"/>
      <c r="AR1541" s="123"/>
      <c r="AS1541" s="350"/>
      <c r="AT1541" s="350"/>
      <c r="AU1541" s="123"/>
      <c r="AV1541" s="67"/>
      <c r="AW1541" s="179"/>
      <c r="AX1541" s="84"/>
      <c r="AY1541" s="123"/>
      <c r="AZ1541" s="123"/>
      <c r="BA1541" s="174"/>
      <c r="BB1541" s="174"/>
      <c r="BC1541" s="123"/>
      <c r="BD1541" s="86">
        <f t="shared" si="26"/>
        <v>0</v>
      </c>
      <c r="BE1541" s="86"/>
      <c r="BF1541" s="86"/>
      <c r="BG1541" s="179"/>
      <c r="BH1541" s="67"/>
      <c r="BI1541" s="123"/>
      <c r="BJ1541" s="179"/>
      <c r="BK1541" s="351"/>
      <c r="BL1541" s="351"/>
      <c r="BM1541" s="179"/>
      <c r="BN1541" s="89"/>
      <c r="BQ1541" s="92">
        <f t="shared" si="25"/>
        <v>6000000</v>
      </c>
    </row>
    <row r="1542" spans="1:69" x14ac:dyDescent="0.25">
      <c r="A1542" s="97">
        <v>1539</v>
      </c>
      <c r="B1542" s="404" t="s">
        <v>14990</v>
      </c>
      <c r="C1542" s="67"/>
      <c r="D1542" s="67"/>
      <c r="E1542" s="204"/>
      <c r="F1542" s="69"/>
      <c r="G1542" s="69"/>
      <c r="H1542" s="174"/>
      <c r="I1542" s="174"/>
      <c r="J1542" s="69" t="s">
        <v>628</v>
      </c>
      <c r="K1542" s="95" t="s">
        <v>2391</v>
      </c>
      <c r="L1542" s="67" t="s">
        <v>630</v>
      </c>
      <c r="M1542" s="99" t="s">
        <v>1636</v>
      </c>
      <c r="N1542" s="97" t="s">
        <v>98</v>
      </c>
      <c r="O1542" s="97" t="s">
        <v>98</v>
      </c>
      <c r="P1542" s="100">
        <f>(IF(AH1542='[1]Price List'!$B$1,VLOOKUP(M1542,'[1]Price List'!$A$1:$K$104,2,0),IF(AH1542='[1]Price List'!$C$1,VLOOKUP(M1542,'[1]Price List'!$A$1:$K$104,3,0),IF(AH1542='[1]Price List'!$D$1,VLOOKUP(M1542,'[1]Price List'!$A$1:$K$104,4,0),IF(AH1542='[1]Price List'!$E$1,VLOOKUP(M1542,'[1]Price List'!$A$1:$K$104,5,0),IF(AH1542='[1]Price List'!$F$1,VLOOKUP(M1542,'[1]Price List'!$A$1:$K$104,6,0),IF(AH1542='[1]Price List'!$G$1,VLOOKUP(M1542,'[1]Price List'!$A$1:$K$104,7,0),IF(AH1542='[1]Price List'!$H$1,VLOOKUP(M1542,'[1]Price List'!$A$1:$K$104,8,0),IF(AH1542='[1]Price List'!$I$1,VLOOKUP(M1542,'[1]Price List'!$A$1:$K$104,9,0),IF(AH1542='[1]Price List'!$J$1,VLOOKUP(M1542,'[1]Price List'!$A$1:$K$104,10,0),IF(AH1542='[1]Price List'!$K$1,VLOOKUP(M1542,'[1]Price List'!$A$1:$K$104,11,0))))))))))))+(IF(AH1542='[1]Price List'!$B$1,VLOOKUP(N1542,'[1]Price List'!$A$1:$K$104,2,0),IF(AH1542='[1]Price List'!$C$1,VLOOKUP(N1542,'[1]Price List'!$A$1:$K$104,3,0),IF(AH1542='[1]Price List'!$D$1,VLOOKUP(N1542,'[1]Price List'!$A$1:$K$104,4,0),IF(AH1542='[1]Price List'!$E$1,VLOOKUP(N1542,'[1]Price List'!$A$1:$K$104,5,0),IF(AH1542='[1]Price List'!$F$1,VLOOKUP(N1542,'[1]Price List'!$A$1:$K$104,6,0),IF(AH1542='[1]Price List'!$G$1,VLOOKUP(N1542,'[1]Price List'!$A$1:$K$104,7,0),IF(AH1542='[1]Price List'!$H$1,VLOOKUP(N1542,'[1]Price List'!$A$1:$K$104,8,0),IF(AH1542='[1]Price List'!$I$1,VLOOKUP(N1542,'[1]Price List'!$A$1:$K$104,9,0),IF(AH1542='[1]Price List'!$J$1,VLOOKUP(N1542,'[1]Price List'!$A$1:$K$104,10,0),IF(AH1542='[1]Price List'!$K$1,VLOOKUP(N1542,'[1]Price List'!$A$1:$K$104,11,0))))))))))))+(IF(AH1542='[1]Price List'!$B$1,VLOOKUP(O1542,'[1]Price List'!$A$1:$K$104,2,0),IF(AH1542='[1]Price List'!$C$1,VLOOKUP(O1542,'[1]Price List'!$A$1:$K$104,3,0),IF(AH1542='[1]Price List'!$D$1,VLOOKUP(O1542,'[1]Price List'!$A$1:$K$104,4,0),IF(AH1542='[1]Price List'!$E$1,VLOOKUP(O1542,'[1]Price List'!$A$1:$K$104,5,0),IF(AH1542='[1]Price List'!$F$1,VLOOKUP(O1542,'[1]Price List'!$A$1:$K$104,6,0),IF(AH1542='[1]Price List'!$G$1,VLOOKUP(O1542,'[1]Price List'!$A$1:$K$104,7,0),IF(AH1542='[1]Price List'!$H$1,VLOOKUP(O1542,'[1]Price List'!$A$1:$K$104,8,0),IF(AH1542='[1]Price List'!$I$1,VLOOKUP(O1542,'[1]Price List'!$A$1:$K$104,9,0),IF(AH1542='[1]Price List'!$J$1,VLOOKUP(O1542,'[1]Price List'!$A$1:$K$104,10,0),IF(AH1542='[1]Price List'!$K$1,VLOOKUP(O1542,'[1]Price List'!$A$1:$K$104,11,0))))))))))))</f>
        <v>3500000</v>
      </c>
      <c r="Q1542" s="69">
        <v>2015</v>
      </c>
      <c r="R1542" s="69" t="s">
        <v>8305</v>
      </c>
      <c r="S1542" s="363">
        <v>42289</v>
      </c>
      <c r="T1542" s="69"/>
      <c r="U1542" s="350"/>
      <c r="V1542" s="417"/>
      <c r="W1542" s="67" t="s">
        <v>7808</v>
      </c>
      <c r="X1542" s="69" t="s">
        <v>14987</v>
      </c>
      <c r="Y1542" s="67" t="s">
        <v>14988</v>
      </c>
      <c r="Z1542" s="123" t="s">
        <v>1640</v>
      </c>
      <c r="AA1542" s="69"/>
      <c r="AB1542" s="67"/>
      <c r="AC1542" s="89"/>
      <c r="AD1542" s="69"/>
      <c r="AE1542" s="69"/>
      <c r="AF1542" s="69"/>
      <c r="AG1542" s="69"/>
      <c r="AH1542" s="123" t="s">
        <v>1885</v>
      </c>
      <c r="AI1542" s="123"/>
      <c r="AJ1542" s="349"/>
      <c r="AK1542" s="349"/>
      <c r="AL1542" s="123"/>
      <c r="AM1542" s="123"/>
      <c r="AN1542" s="123"/>
      <c r="AO1542" s="174"/>
      <c r="AP1542" s="174"/>
      <c r="AQ1542" s="174"/>
      <c r="AR1542" s="123"/>
      <c r="AS1542" s="350"/>
      <c r="AT1542" s="350"/>
      <c r="AU1542" s="123"/>
      <c r="AV1542" s="67" t="s">
        <v>15326</v>
      </c>
      <c r="AW1542" s="179">
        <v>42305</v>
      </c>
      <c r="AX1542" s="84"/>
      <c r="AY1542" s="123"/>
      <c r="AZ1542" s="123"/>
      <c r="BA1542" s="174"/>
      <c r="BB1542" s="174"/>
      <c r="BC1542" s="123"/>
      <c r="BD1542" s="86">
        <f t="shared" si="26"/>
        <v>0</v>
      </c>
      <c r="BE1542" s="86"/>
      <c r="BF1542" s="86"/>
      <c r="BG1542" s="179"/>
      <c r="BH1542" s="67"/>
      <c r="BI1542" s="123"/>
      <c r="BJ1542" s="179"/>
      <c r="BK1542" s="351"/>
      <c r="BL1542" s="351"/>
      <c r="BM1542" s="179"/>
      <c r="BN1542" s="89"/>
      <c r="BQ1542" s="92">
        <f t="shared" si="25"/>
        <v>3500000</v>
      </c>
    </row>
    <row r="1543" spans="1:69" x14ac:dyDescent="0.25">
      <c r="A1543" s="97">
        <v>1540</v>
      </c>
      <c r="B1543" s="404" t="s">
        <v>14995</v>
      </c>
      <c r="C1543" s="67" t="s">
        <v>15277</v>
      </c>
      <c r="D1543" s="67" t="s">
        <v>7351</v>
      </c>
      <c r="E1543" s="204">
        <v>6800000</v>
      </c>
      <c r="F1543" s="69" t="s">
        <v>8305</v>
      </c>
      <c r="G1543" s="69">
        <v>2015</v>
      </c>
      <c r="H1543" s="174">
        <v>42300</v>
      </c>
      <c r="I1543" s="174">
        <v>42310</v>
      </c>
      <c r="J1543" s="69" t="s">
        <v>2987</v>
      </c>
      <c r="K1543" s="123" t="s">
        <v>2988</v>
      </c>
      <c r="L1543" s="67" t="s">
        <v>2989</v>
      </c>
      <c r="M1543" s="67" t="s">
        <v>4888</v>
      </c>
      <c r="N1543" s="67" t="s">
        <v>8314</v>
      </c>
      <c r="O1543" s="69" t="s">
        <v>98</v>
      </c>
      <c r="P1543" s="100" t="e">
        <f>(IF(AH1543='[1]Price List'!$B$1,VLOOKUP(M1543,'[1]Price List'!$A$1:$K$104,2,0),IF(AH1543='[1]Price List'!$C$1,VLOOKUP(M1543,'[1]Price List'!$A$1:$K$104,3,0),IF(AH1543='[1]Price List'!$D$1,VLOOKUP(M1543,'[1]Price List'!$A$1:$K$104,4,0),IF(AH1543='[1]Price List'!$E$1,VLOOKUP(M1543,'[1]Price List'!$A$1:$K$104,5,0),IF(AH1543='[1]Price List'!$F$1,VLOOKUP(M1543,'[1]Price List'!$A$1:$K$104,6,0),IF(AH1543='[1]Price List'!$G$1,VLOOKUP(M1543,'[1]Price List'!$A$1:$K$104,7,0),IF(AH1543='[1]Price List'!$H$1,VLOOKUP(M1543,'[1]Price List'!$A$1:$K$104,8,0),IF(AH1543='[1]Price List'!$I$1,VLOOKUP(M1543,'[1]Price List'!$A$1:$K$104,9,0),IF(AH1543='[1]Price List'!$J$1,VLOOKUP(M1543,'[1]Price List'!$A$1:$K$104,10,0),IF(AH1543='[1]Price List'!$K$1,VLOOKUP(M1543,'[1]Price List'!$A$1:$K$104,11,0))))))))))))+(IF(AH1543='[1]Price List'!$B$1,VLOOKUP(N1543,'[1]Price List'!$A$1:$K$104,2,0),IF(AH1543='[1]Price List'!$C$1,VLOOKUP(N1543,'[1]Price List'!$A$1:$K$104,3,0),IF(AH1543='[1]Price List'!$D$1,VLOOKUP(N1543,'[1]Price List'!$A$1:$K$104,4,0),IF(AH1543='[1]Price List'!$E$1,VLOOKUP(N1543,'[1]Price List'!$A$1:$K$104,5,0),IF(AH1543='[1]Price List'!$F$1,VLOOKUP(N1543,'[1]Price List'!$A$1:$K$104,6,0),IF(AH1543='[1]Price List'!$G$1,VLOOKUP(N1543,'[1]Price List'!$A$1:$K$104,7,0),IF(AH1543='[1]Price List'!$H$1,VLOOKUP(N1543,'[1]Price List'!$A$1:$K$104,8,0),IF(AH1543='[1]Price List'!$I$1,VLOOKUP(N1543,'[1]Price List'!$A$1:$K$104,9,0),IF(AH1543='[1]Price List'!$J$1,VLOOKUP(N1543,'[1]Price List'!$A$1:$K$104,10,0),IF(AH1543='[1]Price List'!$K$1,VLOOKUP(N1543,'[1]Price List'!$A$1:$K$104,11,0))))))))))))+(IF(AH1543='[1]Price List'!$B$1,VLOOKUP(O1543,'[1]Price List'!$A$1:$K$104,2,0),IF(AH1543='[1]Price List'!$C$1,VLOOKUP(O1543,'[1]Price List'!$A$1:$K$104,3,0),IF(AH1543='[1]Price List'!$D$1,VLOOKUP(O1543,'[1]Price List'!$A$1:$K$104,4,0),IF(AH1543='[1]Price List'!$E$1,VLOOKUP(O1543,'[1]Price List'!$A$1:$K$104,5,0),IF(AH1543='[1]Price List'!$F$1,VLOOKUP(O1543,'[1]Price List'!$A$1:$K$104,6,0),IF(AH1543='[1]Price List'!$G$1,VLOOKUP(O1543,'[1]Price List'!$A$1:$K$104,7,0),IF(AH1543='[1]Price List'!$H$1,VLOOKUP(O1543,'[1]Price List'!$A$1:$K$104,8,0),IF(AH1543='[1]Price List'!$I$1,VLOOKUP(O1543,'[1]Price List'!$A$1:$K$104,9,0),IF(AH1543='[1]Price List'!$J$1,VLOOKUP(O1543,'[1]Price List'!$A$1:$K$104,10,0),IF(AH1543='[1]Price List'!$K$1,VLOOKUP(O1543,'[1]Price List'!$A$1:$K$104,11,0))))))))))))</f>
        <v>#N/A</v>
      </c>
      <c r="Q1543" s="69">
        <v>2015</v>
      </c>
      <c r="R1543" s="69" t="s">
        <v>8305</v>
      </c>
      <c r="S1543" s="363">
        <v>42290</v>
      </c>
      <c r="T1543" s="69"/>
      <c r="U1543" s="350"/>
      <c r="V1543" s="417"/>
      <c r="W1543" s="67" t="s">
        <v>14991</v>
      </c>
      <c r="X1543" s="69" t="s">
        <v>14992</v>
      </c>
      <c r="Y1543" s="67" t="s">
        <v>14993</v>
      </c>
      <c r="Z1543" s="123" t="s">
        <v>6984</v>
      </c>
      <c r="AA1543" s="69"/>
      <c r="AB1543" s="67"/>
      <c r="AC1543" s="89"/>
      <c r="AD1543" s="69"/>
      <c r="AE1543" s="69"/>
      <c r="AF1543" s="69"/>
      <c r="AG1543" s="69"/>
      <c r="AH1543" s="123" t="s">
        <v>384</v>
      </c>
      <c r="AI1543" s="123" t="s">
        <v>14994</v>
      </c>
      <c r="AJ1543" s="349">
        <v>107.437</v>
      </c>
      <c r="AK1543" s="349">
        <v>-6.3932799999999999</v>
      </c>
      <c r="AL1543" s="123"/>
      <c r="AM1543" s="123"/>
      <c r="AN1543" s="123"/>
      <c r="AO1543" s="174"/>
      <c r="AP1543" s="174"/>
      <c r="AQ1543" s="174"/>
      <c r="AR1543" s="123"/>
      <c r="AS1543" s="350"/>
      <c r="AT1543" s="350"/>
      <c r="AU1543" s="123"/>
      <c r="AV1543" s="67"/>
      <c r="AW1543" s="179"/>
      <c r="AX1543" s="84"/>
      <c r="AY1543" s="123"/>
      <c r="AZ1543" s="123"/>
      <c r="BA1543" s="174"/>
      <c r="BB1543" s="174"/>
      <c r="BC1543" s="123"/>
      <c r="BD1543" s="86">
        <f t="shared" si="26"/>
        <v>6800000</v>
      </c>
      <c r="BE1543" s="86"/>
      <c r="BF1543" s="86"/>
      <c r="BG1543" s="179"/>
      <c r="BH1543" s="67"/>
      <c r="BI1543" s="123"/>
      <c r="BJ1543" s="179"/>
      <c r="BK1543" s="351"/>
      <c r="BL1543" s="351"/>
      <c r="BM1543" s="179"/>
      <c r="BN1543" s="89"/>
      <c r="BQ1543" s="92">
        <v>6800000</v>
      </c>
    </row>
    <row r="1544" spans="1:69" x14ac:dyDescent="0.25">
      <c r="A1544" s="97">
        <v>1541</v>
      </c>
      <c r="B1544" s="404" t="s">
        <v>15003</v>
      </c>
      <c r="C1544" s="67" t="s">
        <v>15118</v>
      </c>
      <c r="D1544" s="67" t="s">
        <v>15119</v>
      </c>
      <c r="E1544" s="204">
        <v>10200000</v>
      </c>
      <c r="F1544" s="69" t="s">
        <v>8305</v>
      </c>
      <c r="G1544" s="69">
        <v>2015</v>
      </c>
      <c r="H1544" s="174">
        <v>42297</v>
      </c>
      <c r="I1544" s="174">
        <v>42298</v>
      </c>
      <c r="J1544" s="69" t="s">
        <v>600</v>
      </c>
      <c r="K1544" s="123" t="s">
        <v>769</v>
      </c>
      <c r="L1544" s="67"/>
      <c r="M1544" s="97" t="s">
        <v>98</v>
      </c>
      <c r="N1544" s="97" t="s">
        <v>98</v>
      </c>
      <c r="O1544" s="69" t="s">
        <v>98</v>
      </c>
      <c r="P1544" s="100">
        <f>(IF(AH1544='[1]Price List'!$B$1,VLOOKUP(M1544,'[1]Price List'!$A$1:$K$104,2,0),IF(AH1544='[1]Price List'!$C$1,VLOOKUP(M1544,'[1]Price List'!$A$1:$K$104,3,0),IF(AH1544='[1]Price List'!$D$1,VLOOKUP(M1544,'[1]Price List'!$A$1:$K$104,4,0),IF(AH1544='[1]Price List'!$E$1,VLOOKUP(M1544,'[1]Price List'!$A$1:$K$104,5,0),IF(AH1544='[1]Price List'!$F$1,VLOOKUP(M1544,'[1]Price List'!$A$1:$K$104,6,0),IF(AH1544='[1]Price List'!$G$1,VLOOKUP(M1544,'[1]Price List'!$A$1:$K$104,7,0),IF(AH1544='[1]Price List'!$H$1,VLOOKUP(M1544,'[1]Price List'!$A$1:$K$104,8,0),IF(AH1544='[1]Price List'!$I$1,VLOOKUP(M1544,'[1]Price List'!$A$1:$K$104,9,0),IF(AH1544='[1]Price List'!$J$1,VLOOKUP(M1544,'[1]Price List'!$A$1:$K$104,10,0),IF(AH1544='[1]Price List'!$K$1,VLOOKUP(M1544,'[1]Price List'!$A$1:$K$104,11,0))))))))))))+(IF(AH1544='[1]Price List'!$B$1,VLOOKUP(N1544,'[1]Price List'!$A$1:$K$104,2,0),IF(AH1544='[1]Price List'!$C$1,VLOOKUP(N1544,'[1]Price List'!$A$1:$K$104,3,0),IF(AH1544='[1]Price List'!$D$1,VLOOKUP(N1544,'[1]Price List'!$A$1:$K$104,4,0),IF(AH1544='[1]Price List'!$E$1,VLOOKUP(N1544,'[1]Price List'!$A$1:$K$104,5,0),IF(AH1544='[1]Price List'!$F$1,VLOOKUP(N1544,'[1]Price List'!$A$1:$K$104,6,0),IF(AH1544='[1]Price List'!$G$1,VLOOKUP(N1544,'[1]Price List'!$A$1:$K$104,7,0),IF(AH1544='[1]Price List'!$H$1,VLOOKUP(N1544,'[1]Price List'!$A$1:$K$104,8,0),IF(AH1544='[1]Price List'!$I$1,VLOOKUP(N1544,'[1]Price List'!$A$1:$K$104,9,0),IF(AH1544='[1]Price List'!$J$1,VLOOKUP(N1544,'[1]Price List'!$A$1:$K$104,10,0),IF(AH1544='[1]Price List'!$K$1,VLOOKUP(N1544,'[1]Price List'!$A$1:$K$104,11,0))))))))))))+(IF(AH1544='[1]Price List'!$B$1,VLOOKUP(O1544,'[1]Price List'!$A$1:$K$104,2,0),IF(AH1544='[1]Price List'!$C$1,VLOOKUP(O1544,'[1]Price List'!$A$1:$K$104,3,0),IF(AH1544='[1]Price List'!$D$1,VLOOKUP(O1544,'[1]Price List'!$A$1:$K$104,4,0),IF(AH1544='[1]Price List'!$E$1,VLOOKUP(O1544,'[1]Price List'!$A$1:$K$104,5,0),IF(AH1544='[1]Price List'!$F$1,VLOOKUP(O1544,'[1]Price List'!$A$1:$K$104,6,0),IF(AH1544='[1]Price List'!$G$1,VLOOKUP(O1544,'[1]Price List'!$A$1:$K$104,7,0),IF(AH1544='[1]Price List'!$H$1,VLOOKUP(O1544,'[1]Price List'!$A$1:$K$104,8,0),IF(AH1544='[1]Price List'!$I$1,VLOOKUP(O1544,'[1]Price List'!$A$1:$K$104,9,0),IF(AH1544='[1]Price List'!$J$1,VLOOKUP(O1544,'[1]Price List'!$A$1:$K$104,10,0),IF(AH1544='[1]Price List'!$K$1,VLOOKUP(O1544,'[1]Price List'!$A$1:$K$104,11,0))))))))))))</f>
        <v>0</v>
      </c>
      <c r="Q1544" s="69">
        <v>2015</v>
      </c>
      <c r="R1544" s="69" t="s">
        <v>8305</v>
      </c>
      <c r="S1544" s="363">
        <v>42290</v>
      </c>
      <c r="T1544" s="69"/>
      <c r="U1544" s="350"/>
      <c r="V1544" s="417"/>
      <c r="W1544" s="67" t="s">
        <v>771</v>
      </c>
      <c r="X1544" s="69" t="s">
        <v>14996</v>
      </c>
      <c r="Y1544" s="67" t="s">
        <v>14997</v>
      </c>
      <c r="Z1544" s="123" t="s">
        <v>14998</v>
      </c>
      <c r="AA1544" s="69"/>
      <c r="AB1544" s="67"/>
      <c r="AC1544" s="89"/>
      <c r="AD1544" s="69"/>
      <c r="AE1544" s="69"/>
      <c r="AF1544" s="69"/>
      <c r="AG1544" s="69"/>
      <c r="AH1544" s="123" t="s">
        <v>1885</v>
      </c>
      <c r="AI1544" s="123" t="s">
        <v>15001</v>
      </c>
      <c r="AJ1544" s="349">
        <v>115.21442</v>
      </c>
      <c r="AK1544" s="349">
        <v>-8.6388599999999993</v>
      </c>
      <c r="AL1544" s="123"/>
      <c r="AM1544" s="123"/>
      <c r="AN1544" s="123"/>
      <c r="AO1544" s="174"/>
      <c r="AP1544" s="174"/>
      <c r="AQ1544" s="174"/>
      <c r="AR1544" s="123"/>
      <c r="AS1544" s="350"/>
      <c r="AT1544" s="350"/>
      <c r="AU1544" s="123"/>
      <c r="AV1544" s="67"/>
      <c r="AW1544" s="179"/>
      <c r="AX1544" s="84"/>
      <c r="AY1544" s="123"/>
      <c r="AZ1544" s="123"/>
      <c r="BA1544" s="174"/>
      <c r="BB1544" s="174"/>
      <c r="BC1544" s="123"/>
      <c r="BD1544" s="86">
        <f t="shared" si="26"/>
        <v>10200000</v>
      </c>
      <c r="BE1544" s="86"/>
      <c r="BF1544" s="86"/>
      <c r="BG1544" s="179"/>
      <c r="BH1544" s="67"/>
      <c r="BI1544" s="123"/>
      <c r="BJ1544" s="179"/>
      <c r="BK1544" s="351"/>
      <c r="BL1544" s="351"/>
      <c r="BM1544" s="179"/>
      <c r="BN1544" s="89"/>
      <c r="BQ1544" s="129">
        <v>7100000</v>
      </c>
    </row>
    <row r="1545" spans="1:69" x14ac:dyDescent="0.25">
      <c r="A1545" s="97">
        <v>1542</v>
      </c>
      <c r="B1545" s="404" t="s">
        <v>15004</v>
      </c>
      <c r="C1545" s="204" t="s">
        <v>15110</v>
      </c>
      <c r="D1545" s="67" t="s">
        <v>15111</v>
      </c>
      <c r="E1545" s="204">
        <v>9100000</v>
      </c>
      <c r="F1545" s="69" t="s">
        <v>8305</v>
      </c>
      <c r="G1545" s="69">
        <v>2015</v>
      </c>
      <c r="H1545" s="174">
        <v>42297</v>
      </c>
      <c r="I1545" s="174">
        <v>42298</v>
      </c>
      <c r="J1545" s="69" t="s">
        <v>600</v>
      </c>
      <c r="K1545" s="123" t="s">
        <v>769</v>
      </c>
      <c r="L1545" s="67"/>
      <c r="M1545" s="97" t="s">
        <v>98</v>
      </c>
      <c r="N1545" s="97" t="s">
        <v>98</v>
      </c>
      <c r="O1545" s="69" t="s">
        <v>98</v>
      </c>
      <c r="P1545" s="100">
        <f>(IF(AH1545='[1]Price List'!$B$1,VLOOKUP(M1545,'[1]Price List'!$A$1:$K$104,2,0),IF(AH1545='[1]Price List'!$C$1,VLOOKUP(M1545,'[1]Price List'!$A$1:$K$104,3,0),IF(AH1545='[1]Price List'!$D$1,VLOOKUP(M1545,'[1]Price List'!$A$1:$K$104,4,0),IF(AH1545='[1]Price List'!$E$1,VLOOKUP(M1545,'[1]Price List'!$A$1:$K$104,5,0),IF(AH1545='[1]Price List'!$F$1,VLOOKUP(M1545,'[1]Price List'!$A$1:$K$104,6,0),IF(AH1545='[1]Price List'!$G$1,VLOOKUP(M1545,'[1]Price List'!$A$1:$K$104,7,0),IF(AH1545='[1]Price List'!$H$1,VLOOKUP(M1545,'[1]Price List'!$A$1:$K$104,8,0),IF(AH1545='[1]Price List'!$I$1,VLOOKUP(M1545,'[1]Price List'!$A$1:$K$104,9,0),IF(AH1545='[1]Price List'!$J$1,VLOOKUP(M1545,'[1]Price List'!$A$1:$K$104,10,0),IF(AH1545='[1]Price List'!$K$1,VLOOKUP(M1545,'[1]Price List'!$A$1:$K$104,11,0))))))))))))+(IF(AH1545='[1]Price List'!$B$1,VLOOKUP(N1545,'[1]Price List'!$A$1:$K$104,2,0),IF(AH1545='[1]Price List'!$C$1,VLOOKUP(N1545,'[1]Price List'!$A$1:$K$104,3,0),IF(AH1545='[1]Price List'!$D$1,VLOOKUP(N1545,'[1]Price List'!$A$1:$K$104,4,0),IF(AH1545='[1]Price List'!$E$1,VLOOKUP(N1545,'[1]Price List'!$A$1:$K$104,5,0),IF(AH1545='[1]Price List'!$F$1,VLOOKUP(N1545,'[1]Price List'!$A$1:$K$104,6,0),IF(AH1545='[1]Price List'!$G$1,VLOOKUP(N1545,'[1]Price List'!$A$1:$K$104,7,0),IF(AH1545='[1]Price List'!$H$1,VLOOKUP(N1545,'[1]Price List'!$A$1:$K$104,8,0),IF(AH1545='[1]Price List'!$I$1,VLOOKUP(N1545,'[1]Price List'!$A$1:$K$104,9,0),IF(AH1545='[1]Price List'!$J$1,VLOOKUP(N1545,'[1]Price List'!$A$1:$K$104,10,0),IF(AH1545='[1]Price List'!$K$1,VLOOKUP(N1545,'[1]Price List'!$A$1:$K$104,11,0))))))))))))+(IF(AH1545='[1]Price List'!$B$1,VLOOKUP(O1545,'[1]Price List'!$A$1:$K$104,2,0),IF(AH1545='[1]Price List'!$C$1,VLOOKUP(O1545,'[1]Price List'!$A$1:$K$104,3,0),IF(AH1545='[1]Price List'!$D$1,VLOOKUP(O1545,'[1]Price List'!$A$1:$K$104,4,0),IF(AH1545='[1]Price List'!$E$1,VLOOKUP(O1545,'[1]Price List'!$A$1:$K$104,5,0),IF(AH1545='[1]Price List'!$F$1,VLOOKUP(O1545,'[1]Price List'!$A$1:$K$104,6,0),IF(AH1545='[1]Price List'!$G$1,VLOOKUP(O1545,'[1]Price List'!$A$1:$K$104,7,0),IF(AH1545='[1]Price List'!$H$1,VLOOKUP(O1545,'[1]Price List'!$A$1:$K$104,8,0),IF(AH1545='[1]Price List'!$I$1,VLOOKUP(O1545,'[1]Price List'!$A$1:$K$104,9,0),IF(AH1545='[1]Price List'!$J$1,VLOOKUP(O1545,'[1]Price List'!$A$1:$K$104,10,0),IF(AH1545='[1]Price List'!$K$1,VLOOKUP(O1545,'[1]Price List'!$A$1:$K$104,11,0))))))))))))</f>
        <v>0</v>
      </c>
      <c r="Q1545" s="69">
        <v>2015</v>
      </c>
      <c r="R1545" s="69" t="s">
        <v>8305</v>
      </c>
      <c r="S1545" s="363">
        <v>42290</v>
      </c>
      <c r="T1545" s="69"/>
      <c r="U1545" s="350"/>
      <c r="V1545" s="417"/>
      <c r="W1545" s="67" t="s">
        <v>771</v>
      </c>
      <c r="X1545" s="69">
        <v>150140109</v>
      </c>
      <c r="Y1545" s="67" t="s">
        <v>14999</v>
      </c>
      <c r="Z1545" s="123" t="s">
        <v>15000</v>
      </c>
      <c r="AA1545" s="69"/>
      <c r="AB1545" s="67"/>
      <c r="AC1545" s="89"/>
      <c r="AD1545" s="69"/>
      <c r="AE1545" s="69"/>
      <c r="AF1545" s="69"/>
      <c r="AG1545" s="69"/>
      <c r="AH1545" s="123" t="s">
        <v>741</v>
      </c>
      <c r="AI1545" s="123" t="s">
        <v>15002</v>
      </c>
      <c r="AJ1545" s="349">
        <v>110.36093</v>
      </c>
      <c r="AK1545" s="349">
        <v>-7.77454</v>
      </c>
      <c r="AL1545" s="123"/>
      <c r="AM1545" s="123"/>
      <c r="AN1545" s="123"/>
      <c r="AO1545" s="174"/>
      <c r="AP1545" s="174"/>
      <c r="AQ1545" s="174"/>
      <c r="AR1545" s="123"/>
      <c r="AS1545" s="350"/>
      <c r="AT1545" s="350"/>
      <c r="AU1545" s="123"/>
      <c r="AV1545" s="67"/>
      <c r="AW1545" s="179"/>
      <c r="AX1545" s="84"/>
      <c r="AY1545" s="123"/>
      <c r="AZ1545" s="123"/>
      <c r="BA1545" s="174"/>
      <c r="BB1545" s="174"/>
      <c r="BC1545" s="123"/>
      <c r="BD1545" s="86">
        <f t="shared" si="26"/>
        <v>9100000</v>
      </c>
      <c r="BE1545" s="86"/>
      <c r="BF1545" s="86"/>
      <c r="BG1545" s="179"/>
      <c r="BH1545" s="67"/>
      <c r="BI1545" s="123"/>
      <c r="BJ1545" s="179"/>
      <c r="BK1545" s="351"/>
      <c r="BL1545" s="351"/>
      <c r="BM1545" s="179"/>
      <c r="BN1545" s="89"/>
      <c r="BQ1545" s="129">
        <v>7100000</v>
      </c>
    </row>
    <row r="1546" spans="1:69" x14ac:dyDescent="0.25">
      <c r="A1546" s="97">
        <v>1543</v>
      </c>
      <c r="B1546" s="404" t="s">
        <v>15009</v>
      </c>
      <c r="C1546" s="67">
        <v>4500074158</v>
      </c>
      <c r="D1546" s="67" t="s">
        <v>15266</v>
      </c>
      <c r="E1546" s="204">
        <v>4375000</v>
      </c>
      <c r="F1546" s="69" t="s">
        <v>8305</v>
      </c>
      <c r="G1546" s="69">
        <v>2015</v>
      </c>
      <c r="H1546" s="174">
        <v>42299</v>
      </c>
      <c r="I1546" s="174">
        <v>42306</v>
      </c>
      <c r="J1546" s="69" t="s">
        <v>94</v>
      </c>
      <c r="K1546" s="95" t="s">
        <v>95</v>
      </c>
      <c r="L1546" s="67" t="s">
        <v>96</v>
      </c>
      <c r="M1546" s="156" t="s">
        <v>123</v>
      </c>
      <c r="N1546" s="69" t="s">
        <v>98</v>
      </c>
      <c r="O1546" s="69" t="s">
        <v>98</v>
      </c>
      <c r="P1546" s="100">
        <f>(IF(AH1546='[1]Price List'!$B$1,VLOOKUP(M1546,'[1]Price List'!$A$1:$K$104,2,0),IF(AH1546='[1]Price List'!$C$1,VLOOKUP(M1546,'[1]Price List'!$A$1:$K$104,3,0),IF(AH1546='[1]Price List'!$D$1,VLOOKUP(M1546,'[1]Price List'!$A$1:$K$104,4,0),IF(AH1546='[1]Price List'!$E$1,VLOOKUP(M1546,'[1]Price List'!$A$1:$K$104,5,0),IF(AH1546='[1]Price List'!$F$1,VLOOKUP(M1546,'[1]Price List'!$A$1:$K$104,6,0),IF(AH1546='[1]Price List'!$G$1,VLOOKUP(M1546,'[1]Price List'!$A$1:$K$104,7,0),IF(AH1546='[1]Price List'!$H$1,VLOOKUP(M1546,'[1]Price List'!$A$1:$K$104,8,0),IF(AH1546='[1]Price List'!$I$1,VLOOKUP(M1546,'[1]Price List'!$A$1:$K$104,9,0),IF(AH1546='[1]Price List'!$J$1,VLOOKUP(M1546,'[1]Price List'!$A$1:$K$104,10,0),IF(AH1546='[1]Price List'!$K$1,VLOOKUP(M1546,'[1]Price List'!$A$1:$K$104,11,0))))))))))))+(IF(AH1546='[1]Price List'!$B$1,VLOOKUP(N1546,'[1]Price List'!$A$1:$K$104,2,0),IF(AH1546='[1]Price List'!$C$1,VLOOKUP(N1546,'[1]Price List'!$A$1:$K$104,3,0),IF(AH1546='[1]Price List'!$D$1,VLOOKUP(N1546,'[1]Price List'!$A$1:$K$104,4,0),IF(AH1546='[1]Price List'!$E$1,VLOOKUP(N1546,'[1]Price List'!$A$1:$K$104,5,0),IF(AH1546='[1]Price List'!$F$1,VLOOKUP(N1546,'[1]Price List'!$A$1:$K$104,6,0),IF(AH1546='[1]Price List'!$G$1,VLOOKUP(N1546,'[1]Price List'!$A$1:$K$104,7,0),IF(AH1546='[1]Price List'!$H$1,VLOOKUP(N1546,'[1]Price List'!$A$1:$K$104,8,0),IF(AH1546='[1]Price List'!$I$1,VLOOKUP(N1546,'[1]Price List'!$A$1:$K$104,9,0),IF(AH1546='[1]Price List'!$J$1,VLOOKUP(N1546,'[1]Price List'!$A$1:$K$104,10,0),IF(AH1546='[1]Price List'!$K$1,VLOOKUP(N1546,'[1]Price List'!$A$1:$K$104,11,0))))))))))))+(IF(AH1546='[1]Price List'!$B$1,VLOOKUP(O1546,'[1]Price List'!$A$1:$K$104,2,0),IF(AH1546='[1]Price List'!$C$1,VLOOKUP(O1546,'[1]Price List'!$A$1:$K$104,3,0),IF(AH1546='[1]Price List'!$D$1,VLOOKUP(O1546,'[1]Price List'!$A$1:$K$104,4,0),IF(AH1546='[1]Price List'!$E$1,VLOOKUP(O1546,'[1]Price List'!$A$1:$K$104,5,0),IF(AH1546='[1]Price List'!$F$1,VLOOKUP(O1546,'[1]Price List'!$A$1:$K$104,6,0),IF(AH1546='[1]Price List'!$G$1,VLOOKUP(O1546,'[1]Price List'!$A$1:$K$104,7,0),IF(AH1546='[1]Price List'!$H$1,VLOOKUP(O1546,'[1]Price List'!$A$1:$K$104,8,0),IF(AH1546='[1]Price List'!$I$1,VLOOKUP(O1546,'[1]Price List'!$A$1:$K$104,9,0),IF(AH1546='[1]Price List'!$J$1,VLOOKUP(O1546,'[1]Price List'!$A$1:$K$104,10,0),IF(AH1546='[1]Price List'!$K$1,VLOOKUP(O1546,'[1]Price List'!$A$1:$K$104,11,0))))))))))))</f>
        <v>4250000</v>
      </c>
      <c r="Q1546" s="69">
        <v>2015</v>
      </c>
      <c r="R1546" s="69" t="s">
        <v>8305</v>
      </c>
      <c r="S1546" s="363">
        <v>42290</v>
      </c>
      <c r="T1546" s="69"/>
      <c r="U1546" s="350"/>
      <c r="V1546" s="417"/>
      <c r="W1546" s="67" t="s">
        <v>864</v>
      </c>
      <c r="X1546" s="69" t="s">
        <v>15005</v>
      </c>
      <c r="Y1546" s="67" t="s">
        <v>15006</v>
      </c>
      <c r="Z1546" s="123" t="s">
        <v>867</v>
      </c>
      <c r="AA1546" s="69" t="s">
        <v>128</v>
      </c>
      <c r="AB1546" s="67" t="s">
        <v>918</v>
      </c>
      <c r="AC1546" s="89" t="s">
        <v>5579</v>
      </c>
      <c r="AD1546" s="69"/>
      <c r="AE1546" s="69"/>
      <c r="AF1546" s="69"/>
      <c r="AG1546" s="69"/>
      <c r="AH1546" s="123" t="s">
        <v>437</v>
      </c>
      <c r="AI1546" s="123" t="s">
        <v>15007</v>
      </c>
      <c r="AJ1546" s="349">
        <v>102.30103</v>
      </c>
      <c r="AK1546" s="381" t="s">
        <v>15008</v>
      </c>
      <c r="AL1546" s="123"/>
      <c r="AM1546" s="123"/>
      <c r="AN1546" s="123"/>
      <c r="AO1546" s="174"/>
      <c r="AP1546" s="174"/>
      <c r="AQ1546" s="174"/>
      <c r="AR1546" s="123"/>
      <c r="AS1546" s="350"/>
      <c r="AT1546" s="350"/>
      <c r="AU1546" s="123"/>
      <c r="AV1546" s="67"/>
      <c r="AW1546" s="179"/>
      <c r="AX1546" s="84"/>
      <c r="AY1546" s="123"/>
      <c r="AZ1546" s="123" t="s">
        <v>15275</v>
      </c>
      <c r="BA1546" s="174">
        <v>42310</v>
      </c>
      <c r="BB1546" s="174">
        <v>42312</v>
      </c>
      <c r="BC1546" s="123"/>
      <c r="BD1546" s="86">
        <f t="shared" si="26"/>
        <v>4375000</v>
      </c>
      <c r="BE1546" s="86">
        <v>0</v>
      </c>
      <c r="BF1546" s="86">
        <f t="shared" ref="BF1546:BF1551" si="27">+BD1546</f>
        <v>4375000</v>
      </c>
      <c r="BG1546" s="179">
        <v>42313</v>
      </c>
      <c r="BH1546" s="67" t="s">
        <v>242</v>
      </c>
      <c r="BI1546" s="123" t="s">
        <v>15343</v>
      </c>
      <c r="BJ1546" s="179">
        <v>42313</v>
      </c>
      <c r="BK1546" s="351">
        <v>42334</v>
      </c>
      <c r="BL1546" s="351"/>
      <c r="BM1546" s="179"/>
      <c r="BN1546" s="89"/>
      <c r="BQ1546" s="92">
        <f t="shared" ref="BQ1546:BQ1552" si="28">P1546</f>
        <v>4250000</v>
      </c>
    </row>
    <row r="1547" spans="1:69" x14ac:dyDescent="0.25">
      <c r="A1547" s="97">
        <v>1544</v>
      </c>
      <c r="B1547" s="404" t="s">
        <v>15010</v>
      </c>
      <c r="C1547" s="67">
        <v>4500074157</v>
      </c>
      <c r="D1547" s="67" t="s">
        <v>15267</v>
      </c>
      <c r="E1547" s="204">
        <v>4375000</v>
      </c>
      <c r="F1547" s="69" t="s">
        <v>8305</v>
      </c>
      <c r="G1547" s="69">
        <v>2015</v>
      </c>
      <c r="H1547" s="174">
        <v>42299</v>
      </c>
      <c r="I1547" s="174">
        <v>42306</v>
      </c>
      <c r="J1547" s="69" t="s">
        <v>94</v>
      </c>
      <c r="K1547" s="95" t="s">
        <v>95</v>
      </c>
      <c r="L1547" s="67" t="s">
        <v>96</v>
      </c>
      <c r="M1547" s="156" t="s">
        <v>123</v>
      </c>
      <c r="N1547" s="69" t="s">
        <v>98</v>
      </c>
      <c r="O1547" s="69" t="s">
        <v>98</v>
      </c>
      <c r="P1547" s="100">
        <f>(IF(AH1547='[1]Price List'!$B$1,VLOOKUP(M1547,'[1]Price List'!$A$1:$K$104,2,0),IF(AH1547='[1]Price List'!$C$1,VLOOKUP(M1547,'[1]Price List'!$A$1:$K$104,3,0),IF(AH1547='[1]Price List'!$D$1,VLOOKUP(M1547,'[1]Price List'!$A$1:$K$104,4,0),IF(AH1547='[1]Price List'!$E$1,VLOOKUP(M1547,'[1]Price List'!$A$1:$K$104,5,0),IF(AH1547='[1]Price List'!$F$1,VLOOKUP(M1547,'[1]Price List'!$A$1:$K$104,6,0),IF(AH1547='[1]Price List'!$G$1,VLOOKUP(M1547,'[1]Price List'!$A$1:$K$104,7,0),IF(AH1547='[1]Price List'!$H$1,VLOOKUP(M1547,'[1]Price List'!$A$1:$K$104,8,0),IF(AH1547='[1]Price List'!$I$1,VLOOKUP(M1547,'[1]Price List'!$A$1:$K$104,9,0),IF(AH1547='[1]Price List'!$J$1,VLOOKUP(M1547,'[1]Price List'!$A$1:$K$104,10,0),IF(AH1547='[1]Price List'!$K$1,VLOOKUP(M1547,'[1]Price List'!$A$1:$K$104,11,0))))))))))))+(IF(AH1547='[1]Price List'!$B$1,VLOOKUP(N1547,'[1]Price List'!$A$1:$K$104,2,0),IF(AH1547='[1]Price List'!$C$1,VLOOKUP(N1547,'[1]Price List'!$A$1:$K$104,3,0),IF(AH1547='[1]Price List'!$D$1,VLOOKUP(N1547,'[1]Price List'!$A$1:$K$104,4,0),IF(AH1547='[1]Price List'!$E$1,VLOOKUP(N1547,'[1]Price List'!$A$1:$K$104,5,0),IF(AH1547='[1]Price List'!$F$1,VLOOKUP(N1547,'[1]Price List'!$A$1:$K$104,6,0),IF(AH1547='[1]Price List'!$G$1,VLOOKUP(N1547,'[1]Price List'!$A$1:$K$104,7,0),IF(AH1547='[1]Price List'!$H$1,VLOOKUP(N1547,'[1]Price List'!$A$1:$K$104,8,0),IF(AH1547='[1]Price List'!$I$1,VLOOKUP(N1547,'[1]Price List'!$A$1:$K$104,9,0),IF(AH1547='[1]Price List'!$J$1,VLOOKUP(N1547,'[1]Price List'!$A$1:$K$104,10,0),IF(AH1547='[1]Price List'!$K$1,VLOOKUP(N1547,'[1]Price List'!$A$1:$K$104,11,0))))))))))))+(IF(AH1547='[1]Price List'!$B$1,VLOOKUP(O1547,'[1]Price List'!$A$1:$K$104,2,0),IF(AH1547='[1]Price List'!$C$1,VLOOKUP(O1547,'[1]Price List'!$A$1:$K$104,3,0),IF(AH1547='[1]Price List'!$D$1,VLOOKUP(O1547,'[1]Price List'!$A$1:$K$104,4,0),IF(AH1547='[1]Price List'!$E$1,VLOOKUP(O1547,'[1]Price List'!$A$1:$K$104,5,0),IF(AH1547='[1]Price List'!$F$1,VLOOKUP(O1547,'[1]Price List'!$A$1:$K$104,6,0),IF(AH1547='[1]Price List'!$G$1,VLOOKUP(O1547,'[1]Price List'!$A$1:$K$104,7,0),IF(AH1547='[1]Price List'!$H$1,VLOOKUP(O1547,'[1]Price List'!$A$1:$K$104,8,0),IF(AH1547='[1]Price List'!$I$1,VLOOKUP(O1547,'[1]Price List'!$A$1:$K$104,9,0),IF(AH1547='[1]Price List'!$J$1,VLOOKUP(O1547,'[1]Price List'!$A$1:$K$104,10,0),IF(AH1547='[1]Price List'!$K$1,VLOOKUP(O1547,'[1]Price List'!$A$1:$K$104,11,0))))))))))))</f>
        <v>4250000</v>
      </c>
      <c r="Q1547" s="69">
        <v>2015</v>
      </c>
      <c r="R1547" s="69" t="s">
        <v>8305</v>
      </c>
      <c r="S1547" s="363">
        <v>42290</v>
      </c>
      <c r="T1547" s="69"/>
      <c r="U1547" s="350"/>
      <c r="V1547" s="417"/>
      <c r="W1547" s="67" t="s">
        <v>841</v>
      </c>
      <c r="X1547" s="69" t="s">
        <v>15011</v>
      </c>
      <c r="Y1547" s="67" t="s">
        <v>15012</v>
      </c>
      <c r="Z1547" s="123" t="s">
        <v>867</v>
      </c>
      <c r="AA1547" s="69" t="s">
        <v>128</v>
      </c>
      <c r="AB1547" s="67" t="s">
        <v>453</v>
      </c>
      <c r="AC1547" s="89" t="s">
        <v>15013</v>
      </c>
      <c r="AD1547" s="69"/>
      <c r="AE1547" s="69"/>
      <c r="AF1547" s="69"/>
      <c r="AG1547" s="69"/>
      <c r="AH1547" s="123" t="s">
        <v>437</v>
      </c>
      <c r="AI1547" s="123" t="s">
        <v>15014</v>
      </c>
      <c r="AJ1547" s="349">
        <v>104.75397</v>
      </c>
      <c r="AK1547" s="381" t="s">
        <v>15015</v>
      </c>
      <c r="AL1547" s="123"/>
      <c r="AM1547" s="123"/>
      <c r="AN1547" s="123"/>
      <c r="AO1547" s="174"/>
      <c r="AP1547" s="174"/>
      <c r="AQ1547" s="174"/>
      <c r="AR1547" s="123"/>
      <c r="AS1547" s="350"/>
      <c r="AT1547" s="350"/>
      <c r="AU1547" s="123"/>
      <c r="AV1547" s="67"/>
      <c r="AW1547" s="179"/>
      <c r="AX1547" s="84"/>
      <c r="AY1547" s="123"/>
      <c r="AZ1547" s="123" t="s">
        <v>15276</v>
      </c>
      <c r="BA1547" s="174">
        <v>42310</v>
      </c>
      <c r="BB1547" s="174">
        <v>42312</v>
      </c>
      <c r="BC1547" s="123"/>
      <c r="BD1547" s="86">
        <f t="shared" si="26"/>
        <v>4375000</v>
      </c>
      <c r="BE1547" s="86">
        <v>0</v>
      </c>
      <c r="BF1547" s="86">
        <f t="shared" si="27"/>
        <v>4375000</v>
      </c>
      <c r="BG1547" s="179">
        <v>42313</v>
      </c>
      <c r="BH1547" s="67" t="s">
        <v>242</v>
      </c>
      <c r="BI1547" s="123" t="s">
        <v>15344</v>
      </c>
      <c r="BJ1547" s="179">
        <v>42313</v>
      </c>
      <c r="BK1547" s="351">
        <v>42334</v>
      </c>
      <c r="BL1547" s="351"/>
      <c r="BM1547" s="179"/>
      <c r="BN1547" s="89"/>
      <c r="BQ1547" s="92">
        <f t="shared" si="28"/>
        <v>4250000</v>
      </c>
    </row>
    <row r="1548" spans="1:69" x14ac:dyDescent="0.25">
      <c r="A1548" s="97">
        <v>1545</v>
      </c>
      <c r="B1548" s="404" t="s">
        <v>15022</v>
      </c>
      <c r="C1548" s="67">
        <v>4500074139</v>
      </c>
      <c r="D1548" s="67" t="s">
        <v>724</v>
      </c>
      <c r="E1548" s="204">
        <v>3250000</v>
      </c>
      <c r="F1548" s="69" t="s">
        <v>8305</v>
      </c>
      <c r="G1548" s="69">
        <v>2015</v>
      </c>
      <c r="H1548" s="174">
        <v>42299</v>
      </c>
      <c r="I1548" s="174">
        <v>42304</v>
      </c>
      <c r="J1548" s="97" t="s">
        <v>94</v>
      </c>
      <c r="K1548" s="95" t="s">
        <v>95</v>
      </c>
      <c r="L1548" s="88" t="s">
        <v>96</v>
      </c>
      <c r="M1548" s="99" t="s">
        <v>395</v>
      </c>
      <c r="N1548" s="97" t="s">
        <v>98</v>
      </c>
      <c r="O1548" s="69" t="s">
        <v>98</v>
      </c>
      <c r="P1548" s="100">
        <f>(IF(AH1548='[1]Price List'!$B$1,VLOOKUP(M1548,'[1]Price List'!$A$1:$K$104,2,0),IF(AH1548='[1]Price List'!$C$1,VLOOKUP(M1548,'[1]Price List'!$A$1:$K$104,3,0),IF(AH1548='[1]Price List'!$D$1,VLOOKUP(M1548,'[1]Price List'!$A$1:$K$104,4,0),IF(AH1548='[1]Price List'!$E$1,VLOOKUP(M1548,'[1]Price List'!$A$1:$K$104,5,0),IF(AH1548='[1]Price List'!$F$1,VLOOKUP(M1548,'[1]Price List'!$A$1:$K$104,6,0),IF(AH1548='[1]Price List'!$G$1,VLOOKUP(M1548,'[1]Price List'!$A$1:$K$104,7,0),IF(AH1548='[1]Price List'!$H$1,VLOOKUP(M1548,'[1]Price List'!$A$1:$K$104,8,0),IF(AH1548='[1]Price List'!$I$1,VLOOKUP(M1548,'[1]Price List'!$A$1:$K$104,9,0),IF(AH1548='[1]Price List'!$J$1,VLOOKUP(M1548,'[1]Price List'!$A$1:$K$104,10,0),IF(AH1548='[1]Price List'!$K$1,VLOOKUP(M1548,'[1]Price List'!$A$1:$K$104,11,0))))))))))))+(IF(AH1548='[1]Price List'!$B$1,VLOOKUP(N1548,'[1]Price List'!$A$1:$K$104,2,0),IF(AH1548='[1]Price List'!$C$1,VLOOKUP(N1548,'[1]Price List'!$A$1:$K$104,3,0),IF(AH1548='[1]Price List'!$D$1,VLOOKUP(N1548,'[1]Price List'!$A$1:$K$104,4,0),IF(AH1548='[1]Price List'!$E$1,VLOOKUP(N1548,'[1]Price List'!$A$1:$K$104,5,0),IF(AH1548='[1]Price List'!$F$1,VLOOKUP(N1548,'[1]Price List'!$A$1:$K$104,6,0),IF(AH1548='[1]Price List'!$G$1,VLOOKUP(N1548,'[1]Price List'!$A$1:$K$104,7,0),IF(AH1548='[1]Price List'!$H$1,VLOOKUP(N1548,'[1]Price List'!$A$1:$K$104,8,0),IF(AH1548='[1]Price List'!$I$1,VLOOKUP(N1548,'[1]Price List'!$A$1:$K$104,9,0),IF(AH1548='[1]Price List'!$J$1,VLOOKUP(N1548,'[1]Price List'!$A$1:$K$104,10,0),IF(AH1548='[1]Price List'!$K$1,VLOOKUP(N1548,'[1]Price List'!$A$1:$K$104,11,0))))))))))))+(IF(AH1548='[1]Price List'!$B$1,VLOOKUP(O1548,'[1]Price List'!$A$1:$K$104,2,0),IF(AH1548='[1]Price List'!$C$1,VLOOKUP(O1548,'[1]Price List'!$A$1:$K$104,3,0),IF(AH1548='[1]Price List'!$D$1,VLOOKUP(O1548,'[1]Price List'!$A$1:$K$104,4,0),IF(AH1548='[1]Price List'!$E$1,VLOOKUP(O1548,'[1]Price List'!$A$1:$K$104,5,0),IF(AH1548='[1]Price List'!$F$1,VLOOKUP(O1548,'[1]Price List'!$A$1:$K$104,6,0),IF(AH1548='[1]Price List'!$G$1,VLOOKUP(O1548,'[1]Price List'!$A$1:$K$104,7,0),IF(AH1548='[1]Price List'!$H$1,VLOOKUP(O1548,'[1]Price List'!$A$1:$K$104,8,0),IF(AH1548='[1]Price List'!$I$1,VLOOKUP(O1548,'[1]Price List'!$A$1:$K$104,9,0),IF(AH1548='[1]Price List'!$J$1,VLOOKUP(O1548,'[1]Price List'!$A$1:$K$104,10,0),IF(AH1548='[1]Price List'!$K$1,VLOOKUP(O1548,'[1]Price List'!$A$1:$K$104,11,0))))))))))))</f>
        <v>3250000</v>
      </c>
      <c r="Q1548" s="69">
        <v>2015</v>
      </c>
      <c r="R1548" s="69" t="s">
        <v>8305</v>
      </c>
      <c r="S1548" s="363">
        <v>42290</v>
      </c>
      <c r="T1548" s="69"/>
      <c r="U1548" s="350"/>
      <c r="V1548" s="417"/>
      <c r="W1548" s="67" t="s">
        <v>841</v>
      </c>
      <c r="X1548" s="69" t="s">
        <v>15016</v>
      </c>
      <c r="Y1548" s="67" t="s">
        <v>15017</v>
      </c>
      <c r="Z1548" s="123" t="s">
        <v>6660</v>
      </c>
      <c r="AA1548" s="69" t="s">
        <v>103</v>
      </c>
      <c r="AB1548" s="67" t="s">
        <v>15019</v>
      </c>
      <c r="AC1548" s="89" t="s">
        <v>15018</v>
      </c>
      <c r="AD1548" s="69"/>
      <c r="AE1548" s="69"/>
      <c r="AF1548" s="69"/>
      <c r="AG1548" s="69"/>
      <c r="AH1548" s="123" t="s">
        <v>591</v>
      </c>
      <c r="AI1548" s="123" t="s">
        <v>15020</v>
      </c>
      <c r="AJ1548" s="349">
        <v>100.4165</v>
      </c>
      <c r="AK1548" s="381" t="s">
        <v>15021</v>
      </c>
      <c r="AL1548" s="123"/>
      <c r="AM1548" s="123"/>
      <c r="AN1548" s="123"/>
      <c r="AO1548" s="174"/>
      <c r="AP1548" s="174"/>
      <c r="AQ1548" s="174"/>
      <c r="AR1548" s="123"/>
      <c r="AS1548" s="350"/>
      <c r="AT1548" s="350"/>
      <c r="AU1548" s="123"/>
      <c r="AV1548" s="67"/>
      <c r="AW1548" s="179"/>
      <c r="AX1548" s="84"/>
      <c r="AY1548" s="123"/>
      <c r="AZ1548" s="123" t="s">
        <v>15272</v>
      </c>
      <c r="BA1548" s="174">
        <v>42305</v>
      </c>
      <c r="BB1548" s="174">
        <v>42312</v>
      </c>
      <c r="BC1548" s="123"/>
      <c r="BD1548" s="86">
        <f t="shared" si="26"/>
        <v>3250000</v>
      </c>
      <c r="BE1548" s="86">
        <v>0</v>
      </c>
      <c r="BF1548" s="86">
        <f t="shared" si="27"/>
        <v>3250000</v>
      </c>
      <c r="BG1548" s="179">
        <v>42313</v>
      </c>
      <c r="BH1548" s="67" t="s">
        <v>242</v>
      </c>
      <c r="BI1548" s="123" t="s">
        <v>15345</v>
      </c>
      <c r="BJ1548" s="179">
        <v>42313</v>
      </c>
      <c r="BK1548" s="351">
        <v>42334</v>
      </c>
      <c r="BL1548" s="351"/>
      <c r="BM1548" s="179"/>
      <c r="BN1548" s="89"/>
      <c r="BQ1548" s="92">
        <f t="shared" si="28"/>
        <v>3250000</v>
      </c>
    </row>
    <row r="1549" spans="1:69" x14ac:dyDescent="0.25">
      <c r="A1549" s="97">
        <v>1546</v>
      </c>
      <c r="B1549" s="404" t="s">
        <v>15023</v>
      </c>
      <c r="C1549" s="67">
        <v>4500074021</v>
      </c>
      <c r="D1549" s="67" t="s">
        <v>15100</v>
      </c>
      <c r="E1549" s="204">
        <v>4375000</v>
      </c>
      <c r="F1549" s="69" t="s">
        <v>8305</v>
      </c>
      <c r="G1549" s="69">
        <v>2015</v>
      </c>
      <c r="H1549" s="174">
        <v>42289</v>
      </c>
      <c r="I1549" s="174">
        <v>42297</v>
      </c>
      <c r="J1549" s="69" t="s">
        <v>94</v>
      </c>
      <c r="K1549" s="95" t="s">
        <v>95</v>
      </c>
      <c r="L1549" s="67" t="s">
        <v>96</v>
      </c>
      <c r="M1549" s="156" t="s">
        <v>123</v>
      </c>
      <c r="N1549" s="69" t="s">
        <v>98</v>
      </c>
      <c r="O1549" s="69" t="s">
        <v>98</v>
      </c>
      <c r="P1549" s="100">
        <f>(IF(AH1549='[1]Price List'!$B$1,VLOOKUP(M1549,'[1]Price List'!$A$1:$K$104,2,0),IF(AH1549='[1]Price List'!$C$1,VLOOKUP(M1549,'[1]Price List'!$A$1:$K$104,3,0),IF(AH1549='[1]Price List'!$D$1,VLOOKUP(M1549,'[1]Price List'!$A$1:$K$104,4,0),IF(AH1549='[1]Price List'!$E$1,VLOOKUP(M1549,'[1]Price List'!$A$1:$K$104,5,0),IF(AH1549='[1]Price List'!$F$1,VLOOKUP(M1549,'[1]Price List'!$A$1:$K$104,6,0),IF(AH1549='[1]Price List'!$G$1,VLOOKUP(M1549,'[1]Price List'!$A$1:$K$104,7,0),IF(AH1549='[1]Price List'!$H$1,VLOOKUP(M1549,'[1]Price List'!$A$1:$K$104,8,0),IF(AH1549='[1]Price List'!$I$1,VLOOKUP(M1549,'[1]Price List'!$A$1:$K$104,9,0),IF(AH1549='[1]Price List'!$J$1,VLOOKUP(M1549,'[1]Price List'!$A$1:$K$104,10,0),IF(AH1549='[1]Price List'!$K$1,VLOOKUP(M1549,'[1]Price List'!$A$1:$K$104,11,0))))))))))))+(IF(AH1549='[1]Price List'!$B$1,VLOOKUP(N1549,'[1]Price List'!$A$1:$K$104,2,0),IF(AH1549='[1]Price List'!$C$1,VLOOKUP(N1549,'[1]Price List'!$A$1:$K$104,3,0),IF(AH1549='[1]Price List'!$D$1,VLOOKUP(N1549,'[1]Price List'!$A$1:$K$104,4,0),IF(AH1549='[1]Price List'!$E$1,VLOOKUP(N1549,'[1]Price List'!$A$1:$K$104,5,0),IF(AH1549='[1]Price List'!$F$1,VLOOKUP(N1549,'[1]Price List'!$A$1:$K$104,6,0),IF(AH1549='[1]Price List'!$G$1,VLOOKUP(N1549,'[1]Price List'!$A$1:$K$104,7,0),IF(AH1549='[1]Price List'!$H$1,VLOOKUP(N1549,'[1]Price List'!$A$1:$K$104,8,0),IF(AH1549='[1]Price List'!$I$1,VLOOKUP(N1549,'[1]Price List'!$A$1:$K$104,9,0),IF(AH1549='[1]Price List'!$J$1,VLOOKUP(N1549,'[1]Price List'!$A$1:$K$104,10,0),IF(AH1549='[1]Price List'!$K$1,VLOOKUP(N1549,'[1]Price List'!$A$1:$K$104,11,0))))))))))))+(IF(AH1549='[1]Price List'!$B$1,VLOOKUP(O1549,'[1]Price List'!$A$1:$K$104,2,0),IF(AH1549='[1]Price List'!$C$1,VLOOKUP(O1549,'[1]Price List'!$A$1:$K$104,3,0),IF(AH1549='[1]Price List'!$D$1,VLOOKUP(O1549,'[1]Price List'!$A$1:$K$104,4,0),IF(AH1549='[1]Price List'!$E$1,VLOOKUP(O1549,'[1]Price List'!$A$1:$K$104,5,0),IF(AH1549='[1]Price List'!$F$1,VLOOKUP(O1549,'[1]Price List'!$A$1:$K$104,6,0),IF(AH1549='[1]Price List'!$G$1,VLOOKUP(O1549,'[1]Price List'!$A$1:$K$104,7,0),IF(AH1549='[1]Price List'!$H$1,VLOOKUP(O1549,'[1]Price List'!$A$1:$K$104,8,0),IF(AH1549='[1]Price List'!$I$1,VLOOKUP(O1549,'[1]Price List'!$A$1:$K$104,9,0),IF(AH1549='[1]Price List'!$J$1,VLOOKUP(O1549,'[1]Price List'!$A$1:$K$104,10,0),IF(AH1549='[1]Price List'!$K$1,VLOOKUP(O1549,'[1]Price List'!$A$1:$K$104,11,0))))))))))))</f>
        <v>4250000</v>
      </c>
      <c r="Q1549" s="69">
        <v>2015</v>
      </c>
      <c r="R1549" s="69" t="s">
        <v>8305</v>
      </c>
      <c r="S1549" s="363">
        <v>42290</v>
      </c>
      <c r="T1549" s="69"/>
      <c r="U1549" s="350"/>
      <c r="V1549" s="417"/>
      <c r="W1549" s="67" t="s">
        <v>1931</v>
      </c>
      <c r="X1549" s="69" t="s">
        <v>14671</v>
      </c>
      <c r="Y1549" s="67" t="s">
        <v>14672</v>
      </c>
      <c r="Z1549" s="123" t="s">
        <v>452</v>
      </c>
      <c r="AA1549" s="69" t="s">
        <v>128</v>
      </c>
      <c r="AB1549" s="67" t="s">
        <v>918</v>
      </c>
      <c r="AC1549" s="89" t="s">
        <v>3361</v>
      </c>
      <c r="AD1549" s="69"/>
      <c r="AE1549" s="69"/>
      <c r="AF1549" s="69"/>
      <c r="AG1549" s="69"/>
      <c r="AH1549" s="123" t="s">
        <v>161</v>
      </c>
      <c r="AI1549" s="123" t="s">
        <v>14673</v>
      </c>
      <c r="AJ1549" s="349">
        <v>112.75557000000001</v>
      </c>
      <c r="AK1549" s="381" t="s">
        <v>14674</v>
      </c>
      <c r="AL1549" s="123"/>
      <c r="AM1549" s="123"/>
      <c r="AN1549" s="123"/>
      <c r="AO1549" s="174"/>
      <c r="AP1549" s="174"/>
      <c r="AQ1549" s="174"/>
      <c r="AR1549" s="123"/>
      <c r="AS1549" s="350"/>
      <c r="AT1549" s="350"/>
      <c r="AU1549" s="123"/>
      <c r="AV1549" s="67"/>
      <c r="AW1549" s="179"/>
      <c r="AX1549" s="84"/>
      <c r="AY1549" s="123"/>
      <c r="AZ1549" s="123" t="s">
        <v>15105</v>
      </c>
      <c r="BA1549" s="174">
        <v>42298</v>
      </c>
      <c r="BB1549" s="174">
        <v>42303</v>
      </c>
      <c r="BC1549" s="123"/>
      <c r="BD1549" s="86">
        <f t="shared" si="26"/>
        <v>4375000</v>
      </c>
      <c r="BE1549" s="86">
        <v>0</v>
      </c>
      <c r="BF1549" s="86">
        <f t="shared" si="27"/>
        <v>4375000</v>
      </c>
      <c r="BG1549" s="179">
        <v>42304</v>
      </c>
      <c r="BH1549" s="67" t="s">
        <v>242</v>
      </c>
      <c r="BI1549" s="123" t="s">
        <v>15259</v>
      </c>
      <c r="BJ1549" s="179">
        <v>42304</v>
      </c>
      <c r="BK1549" s="351">
        <v>42325</v>
      </c>
      <c r="BL1549" s="351"/>
      <c r="BM1549" s="179"/>
      <c r="BN1549" s="89"/>
      <c r="BQ1549" s="92">
        <f t="shared" si="28"/>
        <v>4250000</v>
      </c>
    </row>
    <row r="1550" spans="1:69" x14ac:dyDescent="0.25">
      <c r="A1550" s="97">
        <v>1547</v>
      </c>
      <c r="B1550" s="404" t="s">
        <v>15040</v>
      </c>
      <c r="C1550" s="67">
        <v>4500074263</v>
      </c>
      <c r="D1550" s="67" t="s">
        <v>15299</v>
      </c>
      <c r="E1550" s="204">
        <v>3250000</v>
      </c>
      <c r="F1550" s="69" t="s">
        <v>8305</v>
      </c>
      <c r="G1550" s="69">
        <v>2015</v>
      </c>
      <c r="H1550" s="174">
        <v>42304</v>
      </c>
      <c r="I1550" s="174">
        <v>42311</v>
      </c>
      <c r="J1550" s="97" t="s">
        <v>94</v>
      </c>
      <c r="K1550" s="95" t="s">
        <v>95</v>
      </c>
      <c r="L1550" s="88" t="s">
        <v>96</v>
      </c>
      <c r="M1550" s="99" t="s">
        <v>395</v>
      </c>
      <c r="N1550" s="97" t="s">
        <v>98</v>
      </c>
      <c r="O1550" s="69" t="s">
        <v>98</v>
      </c>
      <c r="P1550" s="100">
        <f>(IF(AH1550='[1]Price List'!$B$1,VLOOKUP(M1550,'[1]Price List'!$A$1:$K$104,2,0),IF(AH1550='[1]Price List'!$C$1,VLOOKUP(M1550,'[1]Price List'!$A$1:$K$104,3,0),IF(AH1550='[1]Price List'!$D$1,VLOOKUP(M1550,'[1]Price List'!$A$1:$K$104,4,0),IF(AH1550='[1]Price List'!$E$1,VLOOKUP(M1550,'[1]Price List'!$A$1:$K$104,5,0),IF(AH1550='[1]Price List'!$F$1,VLOOKUP(M1550,'[1]Price List'!$A$1:$K$104,6,0),IF(AH1550='[1]Price List'!$G$1,VLOOKUP(M1550,'[1]Price List'!$A$1:$K$104,7,0),IF(AH1550='[1]Price List'!$H$1,VLOOKUP(M1550,'[1]Price List'!$A$1:$K$104,8,0),IF(AH1550='[1]Price List'!$I$1,VLOOKUP(M1550,'[1]Price List'!$A$1:$K$104,9,0),IF(AH1550='[1]Price List'!$J$1,VLOOKUP(M1550,'[1]Price List'!$A$1:$K$104,10,0),IF(AH1550='[1]Price List'!$K$1,VLOOKUP(M1550,'[1]Price List'!$A$1:$K$104,11,0))))))))))))+(IF(AH1550='[1]Price List'!$B$1,VLOOKUP(N1550,'[1]Price List'!$A$1:$K$104,2,0),IF(AH1550='[1]Price List'!$C$1,VLOOKUP(N1550,'[1]Price List'!$A$1:$K$104,3,0),IF(AH1550='[1]Price List'!$D$1,VLOOKUP(N1550,'[1]Price List'!$A$1:$K$104,4,0),IF(AH1550='[1]Price List'!$E$1,VLOOKUP(N1550,'[1]Price List'!$A$1:$K$104,5,0),IF(AH1550='[1]Price List'!$F$1,VLOOKUP(N1550,'[1]Price List'!$A$1:$K$104,6,0),IF(AH1550='[1]Price List'!$G$1,VLOOKUP(N1550,'[1]Price List'!$A$1:$K$104,7,0),IF(AH1550='[1]Price List'!$H$1,VLOOKUP(N1550,'[1]Price List'!$A$1:$K$104,8,0),IF(AH1550='[1]Price List'!$I$1,VLOOKUP(N1550,'[1]Price List'!$A$1:$K$104,9,0),IF(AH1550='[1]Price List'!$J$1,VLOOKUP(N1550,'[1]Price List'!$A$1:$K$104,10,0),IF(AH1550='[1]Price List'!$K$1,VLOOKUP(N1550,'[1]Price List'!$A$1:$K$104,11,0))))))))))))+(IF(AH1550='[1]Price List'!$B$1,VLOOKUP(O1550,'[1]Price List'!$A$1:$K$104,2,0),IF(AH1550='[1]Price List'!$C$1,VLOOKUP(O1550,'[1]Price List'!$A$1:$K$104,3,0),IF(AH1550='[1]Price List'!$D$1,VLOOKUP(O1550,'[1]Price List'!$A$1:$K$104,4,0),IF(AH1550='[1]Price List'!$E$1,VLOOKUP(O1550,'[1]Price List'!$A$1:$K$104,5,0),IF(AH1550='[1]Price List'!$F$1,VLOOKUP(O1550,'[1]Price List'!$A$1:$K$104,6,0),IF(AH1550='[1]Price List'!$G$1,VLOOKUP(O1550,'[1]Price List'!$A$1:$K$104,7,0),IF(AH1550='[1]Price List'!$H$1,VLOOKUP(O1550,'[1]Price List'!$A$1:$K$104,8,0),IF(AH1550='[1]Price List'!$I$1,VLOOKUP(O1550,'[1]Price List'!$A$1:$K$104,9,0),IF(AH1550='[1]Price List'!$J$1,VLOOKUP(O1550,'[1]Price List'!$A$1:$K$104,10,0),IF(AH1550='[1]Price List'!$K$1,VLOOKUP(O1550,'[1]Price List'!$A$1:$K$104,11,0))))))))))))</f>
        <v>3250000</v>
      </c>
      <c r="Q1550" s="69">
        <v>2015</v>
      </c>
      <c r="R1550" s="69" t="s">
        <v>8305</v>
      </c>
      <c r="S1550" s="363">
        <v>42293</v>
      </c>
      <c r="T1550" s="69"/>
      <c r="U1550" s="350"/>
      <c r="V1550" s="417"/>
      <c r="W1550" s="67" t="s">
        <v>841</v>
      </c>
      <c r="X1550" s="348" t="s">
        <v>15035</v>
      </c>
      <c r="Y1550" s="142" t="s">
        <v>15036</v>
      </c>
      <c r="Z1550" s="123" t="s">
        <v>6660</v>
      </c>
      <c r="AA1550" s="69" t="s">
        <v>103</v>
      </c>
      <c r="AB1550" s="67" t="s">
        <v>13954</v>
      </c>
      <c r="AC1550" s="89" t="s">
        <v>15037</v>
      </c>
      <c r="AD1550" s="69"/>
      <c r="AE1550" s="69"/>
      <c r="AF1550" s="69"/>
      <c r="AG1550" s="69"/>
      <c r="AH1550" s="123" t="s">
        <v>591</v>
      </c>
      <c r="AI1550" s="123" t="s">
        <v>15038</v>
      </c>
      <c r="AJ1550" s="349">
        <v>105.20832</v>
      </c>
      <c r="AK1550" s="381" t="s">
        <v>15039</v>
      </c>
      <c r="AL1550" s="123"/>
      <c r="AM1550" s="123"/>
      <c r="AN1550" s="123"/>
      <c r="AO1550" s="174"/>
      <c r="AP1550" s="174"/>
      <c r="AQ1550" s="174"/>
      <c r="AR1550" s="123"/>
      <c r="AS1550" s="350"/>
      <c r="AT1550" s="350"/>
      <c r="AU1550" s="123"/>
      <c r="AV1550" s="67"/>
      <c r="AW1550" s="179"/>
      <c r="AX1550" s="84"/>
      <c r="AY1550" s="123"/>
      <c r="AZ1550" s="123" t="s">
        <v>15318</v>
      </c>
      <c r="BA1550" s="174">
        <v>42312</v>
      </c>
      <c r="BB1550" s="174">
        <v>42313</v>
      </c>
      <c r="BC1550" s="123"/>
      <c r="BD1550" s="86">
        <f t="shared" si="26"/>
        <v>3250000</v>
      </c>
      <c r="BE1550" s="86">
        <v>0</v>
      </c>
      <c r="BF1550" s="86">
        <f t="shared" si="27"/>
        <v>3250000</v>
      </c>
      <c r="BG1550" s="179">
        <v>42318</v>
      </c>
      <c r="BH1550" s="67" t="s">
        <v>242</v>
      </c>
      <c r="BI1550" s="123" t="s">
        <v>15507</v>
      </c>
      <c r="BJ1550" s="179">
        <v>42318</v>
      </c>
      <c r="BK1550" s="351">
        <v>42339</v>
      </c>
      <c r="BL1550" s="351"/>
      <c r="BM1550" s="179"/>
      <c r="BN1550" s="89"/>
      <c r="BQ1550" s="92">
        <f t="shared" si="28"/>
        <v>3250000</v>
      </c>
    </row>
    <row r="1551" spans="1:69" x14ac:dyDescent="0.25">
      <c r="A1551" s="97">
        <v>1548</v>
      </c>
      <c r="B1551" s="404" t="s">
        <v>15043</v>
      </c>
      <c r="C1551" s="67">
        <v>4500074304</v>
      </c>
      <c r="D1551" s="67" t="s">
        <v>863</v>
      </c>
      <c r="E1551" s="204">
        <v>4375000</v>
      </c>
      <c r="F1551" s="69" t="s">
        <v>8305</v>
      </c>
      <c r="G1551" s="69">
        <v>2015</v>
      </c>
      <c r="H1551" s="174">
        <v>42306</v>
      </c>
      <c r="I1551" s="174">
        <v>42311</v>
      </c>
      <c r="J1551" s="69" t="s">
        <v>94</v>
      </c>
      <c r="K1551" s="95" t="s">
        <v>95</v>
      </c>
      <c r="L1551" s="67" t="s">
        <v>96</v>
      </c>
      <c r="M1551" s="156" t="s">
        <v>123</v>
      </c>
      <c r="N1551" s="69" t="s">
        <v>98</v>
      </c>
      <c r="O1551" s="69" t="s">
        <v>98</v>
      </c>
      <c r="P1551" s="100">
        <f>(IF(AH1551='[1]Price List'!$B$1,VLOOKUP(M1551,'[1]Price List'!$A$1:$K$104,2,0),IF(AH1551='[1]Price List'!$C$1,VLOOKUP(M1551,'[1]Price List'!$A$1:$K$104,3,0),IF(AH1551='[1]Price List'!$D$1,VLOOKUP(M1551,'[1]Price List'!$A$1:$K$104,4,0),IF(AH1551='[1]Price List'!$E$1,VLOOKUP(M1551,'[1]Price List'!$A$1:$K$104,5,0),IF(AH1551='[1]Price List'!$F$1,VLOOKUP(M1551,'[1]Price List'!$A$1:$K$104,6,0),IF(AH1551='[1]Price List'!$G$1,VLOOKUP(M1551,'[1]Price List'!$A$1:$K$104,7,0),IF(AH1551='[1]Price List'!$H$1,VLOOKUP(M1551,'[1]Price List'!$A$1:$K$104,8,0),IF(AH1551='[1]Price List'!$I$1,VLOOKUP(M1551,'[1]Price List'!$A$1:$K$104,9,0),IF(AH1551='[1]Price List'!$J$1,VLOOKUP(M1551,'[1]Price List'!$A$1:$K$104,10,0),IF(AH1551='[1]Price List'!$K$1,VLOOKUP(M1551,'[1]Price List'!$A$1:$K$104,11,0))))))))))))+(IF(AH1551='[1]Price List'!$B$1,VLOOKUP(N1551,'[1]Price List'!$A$1:$K$104,2,0),IF(AH1551='[1]Price List'!$C$1,VLOOKUP(N1551,'[1]Price List'!$A$1:$K$104,3,0),IF(AH1551='[1]Price List'!$D$1,VLOOKUP(N1551,'[1]Price List'!$A$1:$K$104,4,0),IF(AH1551='[1]Price List'!$E$1,VLOOKUP(N1551,'[1]Price List'!$A$1:$K$104,5,0),IF(AH1551='[1]Price List'!$F$1,VLOOKUP(N1551,'[1]Price List'!$A$1:$K$104,6,0),IF(AH1551='[1]Price List'!$G$1,VLOOKUP(N1551,'[1]Price List'!$A$1:$K$104,7,0),IF(AH1551='[1]Price List'!$H$1,VLOOKUP(N1551,'[1]Price List'!$A$1:$K$104,8,0),IF(AH1551='[1]Price List'!$I$1,VLOOKUP(N1551,'[1]Price List'!$A$1:$K$104,9,0),IF(AH1551='[1]Price List'!$J$1,VLOOKUP(N1551,'[1]Price List'!$A$1:$K$104,10,0),IF(AH1551='[1]Price List'!$K$1,VLOOKUP(N1551,'[1]Price List'!$A$1:$K$104,11,0))))))))))))+(IF(AH1551='[1]Price List'!$B$1,VLOOKUP(O1551,'[1]Price List'!$A$1:$K$104,2,0),IF(AH1551='[1]Price List'!$C$1,VLOOKUP(O1551,'[1]Price List'!$A$1:$K$104,3,0),IF(AH1551='[1]Price List'!$D$1,VLOOKUP(O1551,'[1]Price List'!$A$1:$K$104,4,0),IF(AH1551='[1]Price List'!$E$1,VLOOKUP(O1551,'[1]Price List'!$A$1:$K$104,5,0),IF(AH1551='[1]Price List'!$F$1,VLOOKUP(O1551,'[1]Price List'!$A$1:$K$104,6,0),IF(AH1551='[1]Price List'!$G$1,VLOOKUP(O1551,'[1]Price List'!$A$1:$K$104,7,0),IF(AH1551='[1]Price List'!$H$1,VLOOKUP(O1551,'[1]Price List'!$A$1:$K$104,8,0),IF(AH1551='[1]Price List'!$I$1,VLOOKUP(O1551,'[1]Price List'!$A$1:$K$104,9,0),IF(AH1551='[1]Price List'!$J$1,VLOOKUP(O1551,'[1]Price List'!$A$1:$K$104,10,0),IF(AH1551='[1]Price List'!$K$1,VLOOKUP(O1551,'[1]Price List'!$A$1:$K$104,11,0))))))))))))</f>
        <v>4250000</v>
      </c>
      <c r="Q1551" s="69">
        <v>2015</v>
      </c>
      <c r="R1551" s="69" t="s">
        <v>8305</v>
      </c>
      <c r="S1551" s="363">
        <v>42293</v>
      </c>
      <c r="T1551" s="69"/>
      <c r="U1551" s="350"/>
      <c r="V1551" s="417"/>
      <c r="W1551" s="67" t="s">
        <v>841</v>
      </c>
      <c r="X1551" s="348" t="s">
        <v>7332</v>
      </c>
      <c r="Y1551" s="142" t="s">
        <v>7333</v>
      </c>
      <c r="Z1551" s="123" t="s">
        <v>867</v>
      </c>
      <c r="AA1551" s="69" t="s">
        <v>128</v>
      </c>
      <c r="AB1551" s="67" t="s">
        <v>4523</v>
      </c>
      <c r="AC1551" s="89" t="s">
        <v>15018</v>
      </c>
      <c r="AD1551" s="69"/>
      <c r="AE1551" s="69"/>
      <c r="AF1551" s="69"/>
      <c r="AG1551" s="69"/>
      <c r="AH1551" s="123" t="s">
        <v>591</v>
      </c>
      <c r="AI1551" s="123" t="s">
        <v>15041</v>
      </c>
      <c r="AJ1551" s="349">
        <v>105.25926</v>
      </c>
      <c r="AK1551" s="381" t="s">
        <v>15042</v>
      </c>
      <c r="AL1551" s="123"/>
      <c r="AM1551" s="123"/>
      <c r="AN1551" s="123"/>
      <c r="AO1551" s="174"/>
      <c r="AP1551" s="174"/>
      <c r="AQ1551" s="174"/>
      <c r="AR1551" s="123"/>
      <c r="AS1551" s="350"/>
      <c r="AT1551" s="350"/>
      <c r="AU1551" s="123"/>
      <c r="AV1551" s="67"/>
      <c r="AW1551" s="179"/>
      <c r="AX1551" s="84"/>
      <c r="AY1551" s="123"/>
      <c r="AZ1551" s="123" t="s">
        <v>15319</v>
      </c>
      <c r="BA1551" s="174">
        <v>42312</v>
      </c>
      <c r="BB1551" s="174">
        <v>42313</v>
      </c>
      <c r="BC1551" s="123"/>
      <c r="BD1551" s="86">
        <f>+E1551</f>
        <v>4375000</v>
      </c>
      <c r="BE1551" s="86">
        <v>0</v>
      </c>
      <c r="BF1551" s="86">
        <f t="shared" si="27"/>
        <v>4375000</v>
      </c>
      <c r="BG1551" s="179">
        <v>42318</v>
      </c>
      <c r="BH1551" s="67" t="s">
        <v>242</v>
      </c>
      <c r="BI1551" s="123" t="s">
        <v>15508</v>
      </c>
      <c r="BJ1551" s="179">
        <v>42318</v>
      </c>
      <c r="BK1551" s="351">
        <v>42339</v>
      </c>
      <c r="BL1551" s="351"/>
      <c r="BM1551" s="179"/>
      <c r="BN1551" s="89"/>
      <c r="BQ1551" s="92">
        <f t="shared" si="28"/>
        <v>4250000</v>
      </c>
    </row>
    <row r="1552" spans="1:69" x14ac:dyDescent="0.25">
      <c r="A1552" s="97">
        <v>1549</v>
      </c>
      <c r="B1552" s="404" t="s">
        <v>15044</v>
      </c>
      <c r="C1552" s="67"/>
      <c r="D1552" s="67"/>
      <c r="E1552" s="204"/>
      <c r="F1552" s="69"/>
      <c r="G1552" s="69"/>
      <c r="H1552" s="174"/>
      <c r="I1552" s="174"/>
      <c r="J1552" s="97" t="s">
        <v>628</v>
      </c>
      <c r="K1552" s="95" t="s">
        <v>1635</v>
      </c>
      <c r="L1552" s="88" t="s">
        <v>630</v>
      </c>
      <c r="M1552" s="67" t="s">
        <v>1636</v>
      </c>
      <c r="N1552" s="97" t="s">
        <v>98</v>
      </c>
      <c r="O1552" s="97" t="s">
        <v>98</v>
      </c>
      <c r="P1552" s="100">
        <f>(IF(AH1552='[1]Price List'!$B$1,VLOOKUP(M1552,'[1]Price List'!$A$1:$K$104,2,0),IF(AH1552='[1]Price List'!$C$1,VLOOKUP(M1552,'[1]Price List'!$A$1:$K$104,3,0),IF(AH1552='[1]Price List'!$D$1,VLOOKUP(M1552,'[1]Price List'!$A$1:$K$104,4,0),IF(AH1552='[1]Price List'!$E$1,VLOOKUP(M1552,'[1]Price List'!$A$1:$K$104,5,0),IF(AH1552='[1]Price List'!$F$1,VLOOKUP(M1552,'[1]Price List'!$A$1:$K$104,6,0),IF(AH1552='[1]Price List'!$G$1,VLOOKUP(M1552,'[1]Price List'!$A$1:$K$104,7,0),IF(AH1552='[1]Price List'!$H$1,VLOOKUP(M1552,'[1]Price List'!$A$1:$K$104,8,0),IF(AH1552='[1]Price List'!$I$1,VLOOKUP(M1552,'[1]Price List'!$A$1:$K$104,9,0),IF(AH1552='[1]Price List'!$J$1,VLOOKUP(M1552,'[1]Price List'!$A$1:$K$104,10,0),IF(AH1552='[1]Price List'!$K$1,VLOOKUP(M1552,'[1]Price List'!$A$1:$K$104,11,0))))))))))))+(IF(AH1552='[1]Price List'!$B$1,VLOOKUP(N1552,'[1]Price List'!$A$1:$K$104,2,0),IF(AH1552='[1]Price List'!$C$1,VLOOKUP(N1552,'[1]Price List'!$A$1:$K$104,3,0),IF(AH1552='[1]Price List'!$D$1,VLOOKUP(N1552,'[1]Price List'!$A$1:$K$104,4,0),IF(AH1552='[1]Price List'!$E$1,VLOOKUP(N1552,'[1]Price List'!$A$1:$K$104,5,0),IF(AH1552='[1]Price List'!$F$1,VLOOKUP(N1552,'[1]Price List'!$A$1:$K$104,6,0),IF(AH1552='[1]Price List'!$G$1,VLOOKUP(N1552,'[1]Price List'!$A$1:$K$104,7,0),IF(AH1552='[1]Price List'!$H$1,VLOOKUP(N1552,'[1]Price List'!$A$1:$K$104,8,0),IF(AH1552='[1]Price List'!$I$1,VLOOKUP(N1552,'[1]Price List'!$A$1:$K$104,9,0),IF(AH1552='[1]Price List'!$J$1,VLOOKUP(N1552,'[1]Price List'!$A$1:$K$104,10,0),IF(AH1552='[1]Price List'!$K$1,VLOOKUP(N1552,'[1]Price List'!$A$1:$K$104,11,0))))))))))))+(IF(AH1552='[1]Price List'!$B$1,VLOOKUP(O1552,'[1]Price List'!$A$1:$K$104,2,0),IF(AH1552='[1]Price List'!$C$1,VLOOKUP(O1552,'[1]Price List'!$A$1:$K$104,3,0),IF(AH1552='[1]Price List'!$D$1,VLOOKUP(O1552,'[1]Price List'!$A$1:$K$104,4,0),IF(AH1552='[1]Price List'!$E$1,VLOOKUP(O1552,'[1]Price List'!$A$1:$K$104,5,0),IF(AH1552='[1]Price List'!$F$1,VLOOKUP(O1552,'[1]Price List'!$A$1:$K$104,6,0),IF(AH1552='[1]Price List'!$G$1,VLOOKUP(O1552,'[1]Price List'!$A$1:$K$104,7,0),IF(AH1552='[1]Price List'!$H$1,VLOOKUP(O1552,'[1]Price List'!$A$1:$K$104,8,0),IF(AH1552='[1]Price List'!$I$1,VLOOKUP(O1552,'[1]Price List'!$A$1:$K$104,9,0),IF(AH1552='[1]Price List'!$J$1,VLOOKUP(O1552,'[1]Price List'!$A$1:$K$104,10,0),IF(AH1552='[1]Price List'!$K$1,VLOOKUP(O1552,'[1]Price List'!$A$1:$K$104,11,0))))))))))))</f>
        <v>3500000</v>
      </c>
      <c r="Q1552" s="69">
        <v>2015</v>
      </c>
      <c r="R1552" s="69" t="s">
        <v>8305</v>
      </c>
      <c r="S1552" s="363">
        <v>42290</v>
      </c>
      <c r="T1552" s="69"/>
      <c r="U1552" s="350"/>
      <c r="V1552" s="417"/>
      <c r="W1552" s="67" t="s">
        <v>7879</v>
      </c>
      <c r="X1552" s="348" t="s">
        <v>4166</v>
      </c>
      <c r="Y1552" s="142" t="s">
        <v>4167</v>
      </c>
      <c r="Z1552" s="89" t="s">
        <v>1640</v>
      </c>
      <c r="AA1552" s="69"/>
      <c r="AB1552" s="67"/>
      <c r="AC1552" s="89"/>
      <c r="AD1552" s="69"/>
      <c r="AE1552" s="69"/>
      <c r="AF1552" s="69"/>
      <c r="AG1552" s="69"/>
      <c r="AH1552" s="123" t="s">
        <v>1885</v>
      </c>
      <c r="AI1552" s="123"/>
      <c r="AJ1552" s="349"/>
      <c r="AK1552" s="349"/>
      <c r="AL1552" s="123"/>
      <c r="AM1552" s="123"/>
      <c r="AN1552" s="123"/>
      <c r="AO1552" s="174"/>
      <c r="AP1552" s="174"/>
      <c r="AQ1552" s="174"/>
      <c r="AR1552" s="123"/>
      <c r="AS1552" s="350"/>
      <c r="AT1552" s="350"/>
      <c r="AU1552" s="123"/>
      <c r="AV1552" s="67" t="s">
        <v>15162</v>
      </c>
      <c r="AW1552" s="179">
        <v>42292</v>
      </c>
      <c r="AX1552" s="84"/>
      <c r="AY1552" s="123"/>
      <c r="AZ1552" s="123"/>
      <c r="BA1552" s="174"/>
      <c r="BB1552" s="174"/>
      <c r="BC1552" s="123"/>
      <c r="BD1552" s="86">
        <f t="shared" si="26"/>
        <v>0</v>
      </c>
      <c r="BE1552" s="86"/>
      <c r="BF1552" s="86"/>
      <c r="BG1552" s="179"/>
      <c r="BH1552" s="67"/>
      <c r="BI1552" s="123"/>
      <c r="BJ1552" s="179"/>
      <c r="BK1552" s="351"/>
      <c r="BL1552" s="351"/>
      <c r="BM1552" s="179"/>
      <c r="BN1552" s="89"/>
      <c r="BQ1552" s="92">
        <f t="shared" si="28"/>
        <v>3500000</v>
      </c>
    </row>
    <row r="1553" spans="1:69" x14ac:dyDescent="0.25">
      <c r="A1553" s="97">
        <v>1550</v>
      </c>
      <c r="B1553" s="404" t="s">
        <v>15073</v>
      </c>
      <c r="C1553" s="67">
        <v>4500074305</v>
      </c>
      <c r="D1553" s="67" t="s">
        <v>896</v>
      </c>
      <c r="E1553" s="204">
        <v>6000000</v>
      </c>
      <c r="F1553" s="69" t="s">
        <v>8305</v>
      </c>
      <c r="G1553" s="69">
        <v>2015</v>
      </c>
      <c r="H1553" s="174">
        <v>42306</v>
      </c>
      <c r="I1553" s="174">
        <v>42311</v>
      </c>
      <c r="J1553" s="97" t="s">
        <v>94</v>
      </c>
      <c r="K1553" s="95" t="s">
        <v>95</v>
      </c>
      <c r="L1553" s="88" t="s">
        <v>96</v>
      </c>
      <c r="M1553" s="99" t="s">
        <v>377</v>
      </c>
      <c r="N1553" s="97" t="s">
        <v>98</v>
      </c>
      <c r="O1553" s="97" t="s">
        <v>98</v>
      </c>
      <c r="P1553" s="100">
        <f>(IF(AH1553='[1]Price List'!$B$1,VLOOKUP(M1553,'[1]Price List'!$A$1:$K$104,2,0),IF(AH1553='[1]Price List'!$C$1,VLOOKUP(M1553,'[1]Price List'!$A$1:$K$104,3,0),IF(AH1553='[1]Price List'!$D$1,VLOOKUP(M1553,'[1]Price List'!$A$1:$K$104,4,0),IF(AH1553='[1]Price List'!$E$1,VLOOKUP(M1553,'[1]Price List'!$A$1:$K$104,5,0),IF(AH1553='[1]Price List'!$F$1,VLOOKUP(M1553,'[1]Price List'!$A$1:$K$104,6,0),IF(AH1553='[1]Price List'!$G$1,VLOOKUP(M1553,'[1]Price List'!$A$1:$K$104,7,0),IF(AH1553='[1]Price List'!$H$1,VLOOKUP(M1553,'[1]Price List'!$A$1:$K$104,8,0),IF(AH1553='[1]Price List'!$I$1,VLOOKUP(M1553,'[1]Price List'!$A$1:$K$104,9,0),IF(AH1553='[1]Price List'!$J$1,VLOOKUP(M1553,'[1]Price List'!$A$1:$K$104,10,0),IF(AH1553='[1]Price List'!$K$1,VLOOKUP(M1553,'[1]Price List'!$A$1:$K$104,11,0))))))))))))+(IF(AH1553='[1]Price List'!$B$1,VLOOKUP(N1553,'[1]Price List'!$A$1:$K$104,2,0),IF(AH1553='[1]Price List'!$C$1,VLOOKUP(N1553,'[1]Price List'!$A$1:$K$104,3,0),IF(AH1553='[1]Price List'!$D$1,VLOOKUP(N1553,'[1]Price List'!$A$1:$K$104,4,0),IF(AH1553='[1]Price List'!$E$1,VLOOKUP(N1553,'[1]Price List'!$A$1:$K$104,5,0),IF(AH1553='[1]Price List'!$F$1,VLOOKUP(N1553,'[1]Price List'!$A$1:$K$104,6,0),IF(AH1553='[1]Price List'!$G$1,VLOOKUP(N1553,'[1]Price List'!$A$1:$K$104,7,0),IF(AH1553='[1]Price List'!$H$1,VLOOKUP(N1553,'[1]Price List'!$A$1:$K$104,8,0),IF(AH1553='[1]Price List'!$I$1,VLOOKUP(N1553,'[1]Price List'!$A$1:$K$104,9,0),IF(AH1553='[1]Price List'!$J$1,VLOOKUP(N1553,'[1]Price List'!$A$1:$K$104,10,0),IF(AH1553='[1]Price List'!$K$1,VLOOKUP(N1553,'[1]Price List'!$A$1:$K$104,11,0))))))))))))+(IF(AH1553='[1]Price List'!$B$1,VLOOKUP(O1553,'[1]Price List'!$A$1:$K$104,2,0),IF(AH1553='[1]Price List'!$C$1,VLOOKUP(O1553,'[1]Price List'!$A$1:$K$104,3,0),IF(AH1553='[1]Price List'!$D$1,VLOOKUP(O1553,'[1]Price List'!$A$1:$K$104,4,0),IF(AH1553='[1]Price List'!$E$1,VLOOKUP(O1553,'[1]Price List'!$A$1:$K$104,5,0),IF(AH1553='[1]Price List'!$F$1,VLOOKUP(O1553,'[1]Price List'!$A$1:$K$104,6,0),IF(AH1553='[1]Price List'!$G$1,VLOOKUP(O1553,'[1]Price List'!$A$1:$K$104,7,0),IF(AH1553='[1]Price List'!$H$1,VLOOKUP(O1553,'[1]Price List'!$A$1:$K$104,8,0),IF(AH1553='[1]Price List'!$I$1,VLOOKUP(O1553,'[1]Price List'!$A$1:$K$104,9,0),IF(AH1553='[1]Price List'!$J$1,VLOOKUP(O1553,'[1]Price List'!$A$1:$K$104,10,0),IF(AH1553='[1]Price List'!$K$1,VLOOKUP(O1553,'[1]Price List'!$A$1:$K$104,11,0))))))))))))</f>
        <v>6000000</v>
      </c>
      <c r="Q1553" s="69">
        <v>2015</v>
      </c>
      <c r="R1553" s="69" t="s">
        <v>8305</v>
      </c>
      <c r="S1553" s="363">
        <v>42296</v>
      </c>
      <c r="T1553" s="69"/>
      <c r="U1553" s="350"/>
      <c r="V1553" s="417"/>
      <c r="W1553" s="67" t="s">
        <v>841</v>
      </c>
      <c r="X1553" s="69" t="s">
        <v>15068</v>
      </c>
      <c r="Y1553" s="67" t="s">
        <v>15069</v>
      </c>
      <c r="Z1553" s="123" t="s">
        <v>666</v>
      </c>
      <c r="AA1553" s="69" t="s">
        <v>128</v>
      </c>
      <c r="AB1553" s="67" t="s">
        <v>1725</v>
      </c>
      <c r="AC1553" s="89" t="s">
        <v>15070</v>
      </c>
      <c r="AD1553" s="69"/>
      <c r="AE1553" s="69"/>
      <c r="AF1553" s="69"/>
      <c r="AG1553" s="69"/>
      <c r="AH1553" s="123" t="s">
        <v>131</v>
      </c>
      <c r="AI1553" s="123" t="s">
        <v>15071</v>
      </c>
      <c r="AJ1553" s="349">
        <v>103.59296999999999</v>
      </c>
      <c r="AK1553" s="381" t="s">
        <v>15072</v>
      </c>
      <c r="AL1553" s="123"/>
      <c r="AM1553" s="123"/>
      <c r="AN1553" s="123"/>
      <c r="AO1553" s="174"/>
      <c r="AP1553" s="174"/>
      <c r="AQ1553" s="174"/>
      <c r="AR1553" s="123"/>
      <c r="AS1553" s="350"/>
      <c r="AT1553" s="350"/>
      <c r="AU1553" s="123"/>
      <c r="AV1553" s="67"/>
      <c r="AW1553" s="179"/>
      <c r="AX1553" s="84"/>
      <c r="AY1553" s="123"/>
      <c r="AZ1553" s="123" t="s">
        <v>15320</v>
      </c>
      <c r="BA1553" s="174">
        <v>42312</v>
      </c>
      <c r="BB1553" s="174">
        <v>42313</v>
      </c>
      <c r="BC1553" s="123"/>
      <c r="BD1553" s="86">
        <f>+E1553</f>
        <v>6000000</v>
      </c>
      <c r="BE1553" s="86">
        <v>0</v>
      </c>
      <c r="BF1553" s="86">
        <f>+BD1553</f>
        <v>6000000</v>
      </c>
      <c r="BG1553" s="179">
        <v>42318</v>
      </c>
      <c r="BH1553" s="67" t="s">
        <v>242</v>
      </c>
      <c r="BI1553" s="123" t="s">
        <v>15509</v>
      </c>
      <c r="BJ1553" s="179">
        <v>42318</v>
      </c>
      <c r="BK1553" s="351">
        <v>42339</v>
      </c>
      <c r="BL1553" s="351"/>
      <c r="BM1553" s="179"/>
      <c r="BN1553" s="89"/>
      <c r="BQ1553" s="92">
        <f>P1553</f>
        <v>6000000</v>
      </c>
    </row>
    <row r="1554" spans="1:69" x14ac:dyDescent="0.25">
      <c r="A1554" s="97">
        <v>1551</v>
      </c>
      <c r="B1554" s="404" t="s">
        <v>15093</v>
      </c>
      <c r="C1554" s="67">
        <v>4500074308</v>
      </c>
      <c r="D1554" s="67" t="s">
        <v>1394</v>
      </c>
      <c r="E1554" s="204">
        <v>6000000</v>
      </c>
      <c r="F1554" s="69" t="s">
        <v>8305</v>
      </c>
      <c r="G1554" s="69">
        <v>2015</v>
      </c>
      <c r="H1554" s="174">
        <v>42306</v>
      </c>
      <c r="I1554" s="174">
        <v>42314</v>
      </c>
      <c r="J1554" s="97" t="s">
        <v>94</v>
      </c>
      <c r="K1554" s="95" t="s">
        <v>95</v>
      </c>
      <c r="L1554" s="88" t="s">
        <v>96</v>
      </c>
      <c r="M1554" s="99" t="s">
        <v>377</v>
      </c>
      <c r="N1554" s="97" t="s">
        <v>98</v>
      </c>
      <c r="O1554" s="97" t="s">
        <v>98</v>
      </c>
      <c r="P1554" s="100">
        <f>(IF(AH1554='[1]Price List'!$B$1,VLOOKUP(M1554,'[1]Price List'!$A$1:$K$104,2,0),IF(AH1554='[1]Price List'!$C$1,VLOOKUP(M1554,'[1]Price List'!$A$1:$K$104,3,0),IF(AH1554='[1]Price List'!$D$1,VLOOKUP(M1554,'[1]Price List'!$A$1:$K$104,4,0),IF(AH1554='[1]Price List'!$E$1,VLOOKUP(M1554,'[1]Price List'!$A$1:$K$104,5,0),IF(AH1554='[1]Price List'!$F$1,VLOOKUP(M1554,'[1]Price List'!$A$1:$K$104,6,0),IF(AH1554='[1]Price List'!$G$1,VLOOKUP(M1554,'[1]Price List'!$A$1:$K$104,7,0),IF(AH1554='[1]Price List'!$H$1,VLOOKUP(M1554,'[1]Price List'!$A$1:$K$104,8,0),IF(AH1554='[1]Price List'!$I$1,VLOOKUP(M1554,'[1]Price List'!$A$1:$K$104,9,0),IF(AH1554='[1]Price List'!$J$1,VLOOKUP(M1554,'[1]Price List'!$A$1:$K$104,10,0),IF(AH1554='[1]Price List'!$K$1,VLOOKUP(M1554,'[1]Price List'!$A$1:$K$104,11,0))))))))))))+(IF(AH1554='[1]Price List'!$B$1,VLOOKUP(N1554,'[1]Price List'!$A$1:$K$104,2,0),IF(AH1554='[1]Price List'!$C$1,VLOOKUP(N1554,'[1]Price List'!$A$1:$K$104,3,0),IF(AH1554='[1]Price List'!$D$1,VLOOKUP(N1554,'[1]Price List'!$A$1:$K$104,4,0),IF(AH1554='[1]Price List'!$E$1,VLOOKUP(N1554,'[1]Price List'!$A$1:$K$104,5,0),IF(AH1554='[1]Price List'!$F$1,VLOOKUP(N1554,'[1]Price List'!$A$1:$K$104,6,0),IF(AH1554='[1]Price List'!$G$1,VLOOKUP(N1554,'[1]Price List'!$A$1:$K$104,7,0),IF(AH1554='[1]Price List'!$H$1,VLOOKUP(N1554,'[1]Price List'!$A$1:$K$104,8,0),IF(AH1554='[1]Price List'!$I$1,VLOOKUP(N1554,'[1]Price List'!$A$1:$K$104,9,0),IF(AH1554='[1]Price List'!$J$1,VLOOKUP(N1554,'[1]Price List'!$A$1:$K$104,10,0),IF(AH1554='[1]Price List'!$K$1,VLOOKUP(N1554,'[1]Price List'!$A$1:$K$104,11,0))))))))))))+(IF(AH1554='[1]Price List'!$B$1,VLOOKUP(O1554,'[1]Price List'!$A$1:$K$104,2,0),IF(AH1554='[1]Price List'!$C$1,VLOOKUP(O1554,'[1]Price List'!$A$1:$K$104,3,0),IF(AH1554='[1]Price List'!$D$1,VLOOKUP(O1554,'[1]Price List'!$A$1:$K$104,4,0),IF(AH1554='[1]Price List'!$E$1,VLOOKUP(O1554,'[1]Price List'!$A$1:$K$104,5,0),IF(AH1554='[1]Price List'!$F$1,VLOOKUP(O1554,'[1]Price List'!$A$1:$K$104,6,0),IF(AH1554='[1]Price List'!$G$1,VLOOKUP(O1554,'[1]Price List'!$A$1:$K$104,7,0),IF(AH1554='[1]Price List'!$H$1,VLOOKUP(O1554,'[1]Price List'!$A$1:$K$104,8,0),IF(AH1554='[1]Price List'!$I$1,VLOOKUP(O1554,'[1]Price List'!$A$1:$K$104,9,0),IF(AH1554='[1]Price List'!$J$1,VLOOKUP(O1554,'[1]Price List'!$A$1:$K$104,10,0),IF(AH1554='[1]Price List'!$K$1,VLOOKUP(O1554,'[1]Price List'!$A$1:$K$104,11,0))))))))))))</f>
        <v>6000000</v>
      </c>
      <c r="Q1554" s="69">
        <v>2015</v>
      </c>
      <c r="R1554" s="69" t="s">
        <v>8305</v>
      </c>
      <c r="S1554" s="363">
        <v>42297</v>
      </c>
      <c r="T1554" s="69"/>
      <c r="U1554" s="350"/>
      <c r="V1554" s="417"/>
      <c r="W1554" s="67" t="s">
        <v>864</v>
      </c>
      <c r="X1554" s="348" t="s">
        <v>15089</v>
      </c>
      <c r="Y1554" s="142" t="s">
        <v>15090</v>
      </c>
      <c r="Z1554" s="123" t="s">
        <v>666</v>
      </c>
      <c r="AA1554" s="69" t="s">
        <v>128</v>
      </c>
      <c r="AB1554" s="67" t="s">
        <v>1798</v>
      </c>
      <c r="AC1554" s="89" t="s">
        <v>14489</v>
      </c>
      <c r="AD1554" s="69"/>
      <c r="AE1554" s="69"/>
      <c r="AF1554" s="69"/>
      <c r="AG1554" s="69"/>
      <c r="AH1554" s="123" t="s">
        <v>889</v>
      </c>
      <c r="AI1554" s="123" t="s">
        <v>15091</v>
      </c>
      <c r="AJ1554" s="349">
        <v>113.93727</v>
      </c>
      <c r="AK1554" s="381" t="s">
        <v>15092</v>
      </c>
      <c r="AL1554" s="123"/>
      <c r="AM1554" s="123"/>
      <c r="AN1554" s="123"/>
      <c r="AO1554" s="174"/>
      <c r="AP1554" s="174"/>
      <c r="AQ1554" s="174"/>
      <c r="AR1554" s="123"/>
      <c r="AS1554" s="350"/>
      <c r="AT1554" s="350"/>
      <c r="AU1554" s="123"/>
      <c r="AV1554" s="67"/>
      <c r="AW1554" s="179"/>
      <c r="AX1554" s="84"/>
      <c r="AY1554" s="123"/>
      <c r="AZ1554" s="123"/>
      <c r="BA1554" s="174"/>
      <c r="BB1554" s="174"/>
      <c r="BC1554" s="123"/>
      <c r="BD1554" s="86">
        <f t="shared" si="26"/>
        <v>6000000</v>
      </c>
      <c r="BE1554" s="86"/>
      <c r="BF1554" s="86"/>
      <c r="BG1554" s="179"/>
      <c r="BH1554" s="67"/>
      <c r="BI1554" s="123"/>
      <c r="BJ1554" s="179"/>
      <c r="BK1554" s="351"/>
      <c r="BL1554" s="351"/>
      <c r="BM1554" s="179"/>
      <c r="BN1554" s="89"/>
      <c r="BQ1554" s="92">
        <f>P1554</f>
        <v>6000000</v>
      </c>
    </row>
    <row r="1555" spans="1:69" x14ac:dyDescent="0.25">
      <c r="A1555" s="97">
        <v>1552</v>
      </c>
      <c r="B1555" s="404" t="s">
        <v>15099</v>
      </c>
      <c r="C1555" s="67">
        <v>4500074397</v>
      </c>
      <c r="D1555" s="67" t="s">
        <v>3686</v>
      </c>
      <c r="E1555" s="204">
        <v>6000000</v>
      </c>
      <c r="F1555" s="69" t="s">
        <v>8312</v>
      </c>
      <c r="G1555" s="69">
        <v>2015</v>
      </c>
      <c r="H1555" s="174">
        <v>42311</v>
      </c>
      <c r="I1555" s="174">
        <v>42317</v>
      </c>
      <c r="J1555" s="97" t="s">
        <v>94</v>
      </c>
      <c r="K1555" s="95" t="s">
        <v>95</v>
      </c>
      <c r="L1555" s="88" t="s">
        <v>96</v>
      </c>
      <c r="M1555" s="99" t="s">
        <v>377</v>
      </c>
      <c r="N1555" s="97" t="s">
        <v>98</v>
      </c>
      <c r="O1555" s="97" t="s">
        <v>98</v>
      </c>
      <c r="P1555" s="100">
        <f>(IF(AH1555='[1]Price List'!$B$1,VLOOKUP(M1555,'[1]Price List'!$A$1:$K$104,2,0),IF(AH1555='[1]Price List'!$C$1,VLOOKUP(M1555,'[1]Price List'!$A$1:$K$104,3,0),IF(AH1555='[1]Price List'!$D$1,VLOOKUP(M1555,'[1]Price List'!$A$1:$K$104,4,0),IF(AH1555='[1]Price List'!$E$1,VLOOKUP(M1555,'[1]Price List'!$A$1:$K$104,5,0),IF(AH1555='[1]Price List'!$F$1,VLOOKUP(M1555,'[1]Price List'!$A$1:$K$104,6,0),IF(AH1555='[1]Price List'!$G$1,VLOOKUP(M1555,'[1]Price List'!$A$1:$K$104,7,0),IF(AH1555='[1]Price List'!$H$1,VLOOKUP(M1555,'[1]Price List'!$A$1:$K$104,8,0),IF(AH1555='[1]Price List'!$I$1,VLOOKUP(M1555,'[1]Price List'!$A$1:$K$104,9,0),IF(AH1555='[1]Price List'!$J$1,VLOOKUP(M1555,'[1]Price List'!$A$1:$K$104,10,0),IF(AH1555='[1]Price List'!$K$1,VLOOKUP(M1555,'[1]Price List'!$A$1:$K$104,11,0))))))))))))+(IF(AH1555='[1]Price List'!$B$1,VLOOKUP(N1555,'[1]Price List'!$A$1:$K$104,2,0),IF(AH1555='[1]Price List'!$C$1,VLOOKUP(N1555,'[1]Price List'!$A$1:$K$104,3,0),IF(AH1555='[1]Price List'!$D$1,VLOOKUP(N1555,'[1]Price List'!$A$1:$K$104,4,0),IF(AH1555='[1]Price List'!$E$1,VLOOKUP(N1555,'[1]Price List'!$A$1:$K$104,5,0),IF(AH1555='[1]Price List'!$F$1,VLOOKUP(N1555,'[1]Price List'!$A$1:$K$104,6,0),IF(AH1555='[1]Price List'!$G$1,VLOOKUP(N1555,'[1]Price List'!$A$1:$K$104,7,0),IF(AH1555='[1]Price List'!$H$1,VLOOKUP(N1555,'[1]Price List'!$A$1:$K$104,8,0),IF(AH1555='[1]Price List'!$I$1,VLOOKUP(N1555,'[1]Price List'!$A$1:$K$104,9,0),IF(AH1555='[1]Price List'!$J$1,VLOOKUP(N1555,'[1]Price List'!$A$1:$K$104,10,0),IF(AH1555='[1]Price List'!$K$1,VLOOKUP(N1555,'[1]Price List'!$A$1:$K$104,11,0))))))))))))+(IF(AH1555='[1]Price List'!$B$1,VLOOKUP(O1555,'[1]Price List'!$A$1:$K$104,2,0),IF(AH1555='[1]Price List'!$C$1,VLOOKUP(O1555,'[1]Price List'!$A$1:$K$104,3,0),IF(AH1555='[1]Price List'!$D$1,VLOOKUP(O1555,'[1]Price List'!$A$1:$K$104,4,0),IF(AH1555='[1]Price List'!$E$1,VLOOKUP(O1555,'[1]Price List'!$A$1:$K$104,5,0),IF(AH1555='[1]Price List'!$F$1,VLOOKUP(O1555,'[1]Price List'!$A$1:$K$104,6,0),IF(AH1555='[1]Price List'!$G$1,VLOOKUP(O1555,'[1]Price List'!$A$1:$K$104,7,0),IF(AH1555='[1]Price List'!$H$1,VLOOKUP(O1555,'[1]Price List'!$A$1:$K$104,8,0),IF(AH1555='[1]Price List'!$I$1,VLOOKUP(O1555,'[1]Price List'!$A$1:$K$104,9,0),IF(AH1555='[1]Price List'!$J$1,VLOOKUP(O1555,'[1]Price List'!$A$1:$K$104,10,0),IF(AH1555='[1]Price List'!$K$1,VLOOKUP(O1555,'[1]Price List'!$A$1:$K$104,11,0))))))))))))</f>
        <v>6000000</v>
      </c>
      <c r="Q1555" s="69">
        <v>2015</v>
      </c>
      <c r="R1555" s="69" t="s">
        <v>8305</v>
      </c>
      <c r="S1555" s="363">
        <v>42297</v>
      </c>
      <c r="T1555" s="69"/>
      <c r="U1555" s="350"/>
      <c r="V1555" s="417"/>
      <c r="W1555" s="67" t="s">
        <v>940</v>
      </c>
      <c r="X1555" s="348" t="s">
        <v>15095</v>
      </c>
      <c r="Y1555" s="142" t="s">
        <v>15096</v>
      </c>
      <c r="Z1555" s="123" t="s">
        <v>1724</v>
      </c>
      <c r="AA1555" s="69" t="s">
        <v>128</v>
      </c>
      <c r="AB1555" s="67" t="s">
        <v>7575</v>
      </c>
      <c r="AC1555" s="89" t="s">
        <v>4287</v>
      </c>
      <c r="AD1555" s="69"/>
      <c r="AE1555" s="69"/>
      <c r="AF1555" s="69"/>
      <c r="AG1555" s="69"/>
      <c r="AH1555" s="123" t="s">
        <v>1885</v>
      </c>
      <c r="AI1555" s="123" t="s">
        <v>15097</v>
      </c>
      <c r="AJ1555" s="349">
        <v>115.23224</v>
      </c>
      <c r="AK1555" s="381" t="s">
        <v>15098</v>
      </c>
      <c r="AL1555" s="123"/>
      <c r="AM1555" s="123"/>
      <c r="AN1555" s="123"/>
      <c r="AO1555" s="174"/>
      <c r="AP1555" s="174"/>
      <c r="AQ1555" s="174"/>
      <c r="AR1555" s="123"/>
      <c r="AS1555" s="350"/>
      <c r="AT1555" s="350"/>
      <c r="AU1555" s="123"/>
      <c r="AV1555" s="67"/>
      <c r="AW1555" s="179"/>
      <c r="AX1555" s="84"/>
      <c r="AY1555" s="123"/>
      <c r="AZ1555" s="123" t="s">
        <v>15368</v>
      </c>
      <c r="BA1555" s="174">
        <v>42317</v>
      </c>
      <c r="BB1555" s="174"/>
      <c r="BC1555" s="123"/>
      <c r="BD1555" s="86">
        <f t="shared" si="26"/>
        <v>6000000</v>
      </c>
      <c r="BE1555" s="86">
        <f>+BD1555</f>
        <v>6000000</v>
      </c>
      <c r="BF1555" s="86"/>
      <c r="BG1555" s="179"/>
      <c r="BH1555" s="67" t="s">
        <v>776</v>
      </c>
      <c r="BI1555" s="123"/>
      <c r="BJ1555" s="179"/>
      <c r="BK1555" s="351"/>
      <c r="BL1555" s="351"/>
      <c r="BM1555" s="179"/>
      <c r="BN1555" s="89"/>
      <c r="BQ1555" s="92">
        <f>P1555</f>
        <v>6000000</v>
      </c>
    </row>
    <row r="1556" spans="1:69" x14ac:dyDescent="0.25">
      <c r="A1556" s="97">
        <v>1553</v>
      </c>
      <c r="B1556" s="404" t="s">
        <v>15109</v>
      </c>
      <c r="C1556" s="67"/>
      <c r="D1556" s="67"/>
      <c r="E1556" s="204"/>
      <c r="F1556" s="69"/>
      <c r="G1556" s="69"/>
      <c r="H1556" s="174"/>
      <c r="I1556" s="174"/>
      <c r="J1556" s="97" t="s">
        <v>628</v>
      </c>
      <c r="K1556" s="95" t="s">
        <v>1635</v>
      </c>
      <c r="L1556" s="88" t="s">
        <v>630</v>
      </c>
      <c r="M1556" s="67" t="s">
        <v>1636</v>
      </c>
      <c r="N1556" s="97" t="s">
        <v>98</v>
      </c>
      <c r="O1556" s="97" t="s">
        <v>98</v>
      </c>
      <c r="P1556" s="100">
        <f>(IF(AH1556='[1]Price List'!$B$1,VLOOKUP(M1556,'[1]Price List'!$A$1:$K$104,2,0),IF(AH1556='[1]Price List'!$C$1,VLOOKUP(M1556,'[1]Price List'!$A$1:$K$104,3,0),IF(AH1556='[1]Price List'!$D$1,VLOOKUP(M1556,'[1]Price List'!$A$1:$K$104,4,0),IF(AH1556='[1]Price List'!$E$1,VLOOKUP(M1556,'[1]Price List'!$A$1:$K$104,5,0),IF(AH1556='[1]Price List'!$F$1,VLOOKUP(M1556,'[1]Price List'!$A$1:$K$104,6,0),IF(AH1556='[1]Price List'!$G$1,VLOOKUP(M1556,'[1]Price List'!$A$1:$K$104,7,0),IF(AH1556='[1]Price List'!$H$1,VLOOKUP(M1556,'[1]Price List'!$A$1:$K$104,8,0),IF(AH1556='[1]Price List'!$I$1,VLOOKUP(M1556,'[1]Price List'!$A$1:$K$104,9,0),IF(AH1556='[1]Price List'!$J$1,VLOOKUP(M1556,'[1]Price List'!$A$1:$K$104,10,0),IF(AH1556='[1]Price List'!$K$1,VLOOKUP(M1556,'[1]Price List'!$A$1:$K$104,11,0))))))))))))+(IF(AH1556='[1]Price List'!$B$1,VLOOKUP(N1556,'[1]Price List'!$A$1:$K$104,2,0),IF(AH1556='[1]Price List'!$C$1,VLOOKUP(N1556,'[1]Price List'!$A$1:$K$104,3,0),IF(AH1556='[1]Price List'!$D$1,VLOOKUP(N1556,'[1]Price List'!$A$1:$K$104,4,0),IF(AH1556='[1]Price List'!$E$1,VLOOKUP(N1556,'[1]Price List'!$A$1:$K$104,5,0),IF(AH1556='[1]Price List'!$F$1,VLOOKUP(N1556,'[1]Price List'!$A$1:$K$104,6,0),IF(AH1556='[1]Price List'!$G$1,VLOOKUP(N1556,'[1]Price List'!$A$1:$K$104,7,0),IF(AH1556='[1]Price List'!$H$1,VLOOKUP(N1556,'[1]Price List'!$A$1:$K$104,8,0),IF(AH1556='[1]Price List'!$I$1,VLOOKUP(N1556,'[1]Price List'!$A$1:$K$104,9,0),IF(AH1556='[1]Price List'!$J$1,VLOOKUP(N1556,'[1]Price List'!$A$1:$K$104,10,0),IF(AH1556='[1]Price List'!$K$1,VLOOKUP(N1556,'[1]Price List'!$A$1:$K$104,11,0))))))))))))+(IF(AH1556='[1]Price List'!$B$1,VLOOKUP(O1556,'[1]Price List'!$A$1:$K$104,2,0),IF(AH1556='[1]Price List'!$C$1,VLOOKUP(O1556,'[1]Price List'!$A$1:$K$104,3,0),IF(AH1556='[1]Price List'!$D$1,VLOOKUP(O1556,'[1]Price List'!$A$1:$K$104,4,0),IF(AH1556='[1]Price List'!$E$1,VLOOKUP(O1556,'[1]Price List'!$A$1:$K$104,5,0),IF(AH1556='[1]Price List'!$F$1,VLOOKUP(O1556,'[1]Price List'!$A$1:$K$104,6,0),IF(AH1556='[1]Price List'!$G$1,VLOOKUP(O1556,'[1]Price List'!$A$1:$K$104,7,0),IF(AH1556='[1]Price List'!$H$1,VLOOKUP(O1556,'[1]Price List'!$A$1:$K$104,8,0),IF(AH1556='[1]Price List'!$I$1,VLOOKUP(O1556,'[1]Price List'!$A$1:$K$104,9,0),IF(AH1556='[1]Price List'!$J$1,VLOOKUP(O1556,'[1]Price List'!$A$1:$K$104,10,0),IF(AH1556='[1]Price List'!$K$1,VLOOKUP(O1556,'[1]Price List'!$A$1:$K$104,11,0))))))))))))</f>
        <v>3500000</v>
      </c>
      <c r="Q1556" s="69">
        <v>2015</v>
      </c>
      <c r="R1556" s="69" t="s">
        <v>8305</v>
      </c>
      <c r="S1556" s="363">
        <v>42297</v>
      </c>
      <c r="T1556" s="69"/>
      <c r="U1556" s="350"/>
      <c r="V1556" s="417"/>
      <c r="W1556" s="67" t="s">
        <v>7860</v>
      </c>
      <c r="X1556" s="348" t="s">
        <v>15107</v>
      </c>
      <c r="Y1556" s="142" t="s">
        <v>15108</v>
      </c>
      <c r="Z1556" s="123" t="s">
        <v>1640</v>
      </c>
      <c r="AA1556" s="69"/>
      <c r="AB1556" s="67" t="s">
        <v>635</v>
      </c>
      <c r="AC1556" s="89"/>
      <c r="AD1556" s="69"/>
      <c r="AE1556" s="69"/>
      <c r="AF1556" s="69"/>
      <c r="AG1556" s="69"/>
      <c r="AH1556" s="123" t="s">
        <v>1885</v>
      </c>
      <c r="AI1556" s="123"/>
      <c r="AJ1556" s="349"/>
      <c r="AK1556" s="349"/>
      <c r="AL1556" s="123"/>
      <c r="AM1556" s="123"/>
      <c r="AN1556" s="123"/>
      <c r="AO1556" s="174"/>
      <c r="AP1556" s="174"/>
      <c r="AQ1556" s="174"/>
      <c r="AR1556" s="123"/>
      <c r="AS1556" s="350"/>
      <c r="AT1556" s="350"/>
      <c r="AU1556" s="123"/>
      <c r="AV1556" s="67" t="s">
        <v>15327</v>
      </c>
      <c r="AW1556" s="179">
        <v>42305</v>
      </c>
      <c r="AX1556" s="84"/>
      <c r="AY1556" s="123"/>
      <c r="AZ1556" s="123"/>
      <c r="BA1556" s="174"/>
      <c r="BB1556" s="174"/>
      <c r="BC1556" s="123"/>
      <c r="BD1556" s="86">
        <f t="shared" si="26"/>
        <v>0</v>
      </c>
      <c r="BE1556" s="86"/>
      <c r="BF1556" s="86"/>
      <c r="BG1556" s="179"/>
      <c r="BH1556" s="67"/>
      <c r="BI1556" s="123"/>
      <c r="BJ1556" s="179"/>
      <c r="BK1556" s="351"/>
      <c r="BL1556" s="351"/>
      <c r="BM1556" s="179"/>
      <c r="BN1556" s="89"/>
      <c r="BQ1556" s="92">
        <f>P1556</f>
        <v>3500000</v>
      </c>
    </row>
    <row r="1557" spans="1:69" x14ac:dyDescent="0.25">
      <c r="A1557" s="97">
        <v>1554</v>
      </c>
      <c r="B1557" s="404" t="s">
        <v>15112</v>
      </c>
      <c r="C1557" s="67" t="s">
        <v>15114</v>
      </c>
      <c r="D1557" s="67" t="s">
        <v>15115</v>
      </c>
      <c r="E1557" s="204">
        <v>2000000</v>
      </c>
      <c r="F1557" s="69" t="s">
        <v>8305</v>
      </c>
      <c r="G1557" s="69">
        <v>2015</v>
      </c>
      <c r="H1557" s="174">
        <v>42297</v>
      </c>
      <c r="I1557" s="394">
        <v>42298</v>
      </c>
      <c r="J1557" s="97" t="s">
        <v>600</v>
      </c>
      <c r="K1557" s="95" t="s">
        <v>769</v>
      </c>
      <c r="L1557" s="88"/>
      <c r="M1557" s="258" t="s">
        <v>98</v>
      </c>
      <c r="N1557" s="97" t="s">
        <v>98</v>
      </c>
      <c r="O1557" s="69" t="s">
        <v>98</v>
      </c>
      <c r="P1557" s="100">
        <v>2000000</v>
      </c>
      <c r="Q1557" s="69">
        <v>2015</v>
      </c>
      <c r="R1557" s="69" t="s">
        <v>1455</v>
      </c>
      <c r="S1557" s="363">
        <v>42257</v>
      </c>
      <c r="T1557" s="69"/>
      <c r="U1557" s="350"/>
      <c r="V1557" s="417"/>
      <c r="W1557" s="67"/>
      <c r="Y1557" s="142" t="s">
        <v>7328</v>
      </c>
      <c r="Z1557" s="142" t="s">
        <v>15113</v>
      </c>
      <c r="AA1557" s="67"/>
      <c r="AB1557" s="67"/>
      <c r="AC1557" s="89"/>
      <c r="AD1557" s="69"/>
      <c r="AE1557" s="69"/>
      <c r="AF1557" s="69"/>
      <c r="AG1557" s="69"/>
      <c r="AH1557" s="123"/>
      <c r="AI1557" s="123"/>
      <c r="AJ1557" s="349"/>
      <c r="AK1557" s="349"/>
      <c r="AL1557" s="123"/>
      <c r="AM1557" s="123"/>
      <c r="AN1557" s="123"/>
      <c r="AO1557" s="174"/>
      <c r="AP1557" s="174"/>
      <c r="AQ1557" s="174"/>
      <c r="AR1557" s="123"/>
      <c r="AS1557" s="350"/>
      <c r="AT1557" s="350"/>
      <c r="AU1557" s="123"/>
      <c r="AV1557" s="67"/>
      <c r="AW1557" s="179"/>
      <c r="AX1557" s="179"/>
      <c r="AY1557" s="123"/>
      <c r="AZ1557" s="123"/>
      <c r="BA1557" s="174"/>
      <c r="BB1557" s="174"/>
      <c r="BC1557" s="123"/>
      <c r="BD1557" s="86">
        <f>+E1557</f>
        <v>2000000</v>
      </c>
      <c r="BE1557" s="86"/>
      <c r="BF1557" s="86"/>
      <c r="BG1557" s="179"/>
      <c r="BH1557" s="88" t="s">
        <v>720</v>
      </c>
      <c r="BI1557" s="123"/>
      <c r="BJ1557" s="179"/>
      <c r="BK1557" s="351"/>
      <c r="BL1557" s="351"/>
      <c r="BM1557" s="179"/>
      <c r="BN1557" s="89"/>
      <c r="BQ1557" s="20">
        <v>2000000</v>
      </c>
    </row>
    <row r="1558" spans="1:69" x14ac:dyDescent="0.25">
      <c r="A1558" s="97">
        <v>1555</v>
      </c>
      <c r="B1558" s="404" t="s">
        <v>15122</v>
      </c>
      <c r="C1558" s="67"/>
      <c r="D1558" s="67"/>
      <c r="E1558" s="204"/>
      <c r="F1558" s="69"/>
      <c r="G1558" s="69"/>
      <c r="H1558" s="174"/>
      <c r="I1558" s="174"/>
      <c r="J1558" s="97" t="s">
        <v>152</v>
      </c>
      <c r="K1558" s="95" t="s">
        <v>955</v>
      </c>
      <c r="L1558" s="88" t="s">
        <v>154</v>
      </c>
      <c r="M1558" s="97" t="s">
        <v>98</v>
      </c>
      <c r="N1558" s="97" t="s">
        <v>98</v>
      </c>
      <c r="O1558" s="69" t="s">
        <v>98</v>
      </c>
      <c r="P1558" s="100">
        <v>2000000</v>
      </c>
      <c r="Q1558" s="69">
        <v>2015</v>
      </c>
      <c r="R1558" s="69" t="s">
        <v>8305</v>
      </c>
      <c r="S1558" s="363">
        <v>42293</v>
      </c>
      <c r="T1558" s="69"/>
      <c r="U1558" s="350"/>
      <c r="V1558" s="417"/>
      <c r="W1558" s="67" t="s">
        <v>5523</v>
      </c>
      <c r="X1558" s="69" t="s">
        <v>1981</v>
      </c>
      <c r="Y1558" s="67" t="s">
        <v>1982</v>
      </c>
      <c r="Z1558" s="123" t="s">
        <v>15120</v>
      </c>
      <c r="AA1558" s="69"/>
      <c r="AB1558" s="67"/>
      <c r="AC1558" s="89"/>
      <c r="AD1558" s="69"/>
      <c r="AE1558" s="69"/>
      <c r="AF1558" s="69"/>
      <c r="AG1558" s="69"/>
      <c r="AH1558" s="123"/>
      <c r="AI1558" s="123" t="s">
        <v>15121</v>
      </c>
      <c r="AJ1558" s="349">
        <v>106.7718</v>
      </c>
      <c r="AK1558" s="349">
        <v>-6.2309999999999999</v>
      </c>
      <c r="AL1558" s="123"/>
      <c r="AM1558" s="123"/>
      <c r="AN1558" s="123"/>
      <c r="AO1558" s="174"/>
      <c r="AP1558" s="174"/>
      <c r="AQ1558" s="174"/>
      <c r="AR1558" s="123"/>
      <c r="AS1558" s="350"/>
      <c r="AT1558" s="350"/>
      <c r="AU1558" s="123"/>
      <c r="AV1558" s="67"/>
      <c r="AW1558" s="179"/>
      <c r="AX1558" s="84"/>
      <c r="AY1558" s="123"/>
      <c r="AZ1558" s="123"/>
      <c r="BA1558" s="174"/>
      <c r="BB1558" s="174"/>
      <c r="BC1558" s="123"/>
      <c r="BD1558" s="86">
        <f>+E1558</f>
        <v>0</v>
      </c>
      <c r="BE1558" s="86"/>
      <c r="BF1558" s="86"/>
      <c r="BG1558" s="179"/>
      <c r="BH1558" s="67"/>
      <c r="BI1558" s="123"/>
      <c r="BJ1558" s="179"/>
      <c r="BK1558" s="351"/>
      <c r="BL1558" s="351"/>
      <c r="BM1558" s="179"/>
      <c r="BN1558" s="89"/>
      <c r="BQ1558" s="92">
        <f>P1558</f>
        <v>2000000</v>
      </c>
    </row>
    <row r="1559" spans="1:69" x14ac:dyDescent="0.25">
      <c r="A1559" s="97">
        <v>1556</v>
      </c>
      <c r="B1559" s="404" t="s">
        <v>15133</v>
      </c>
      <c r="C1559" s="67">
        <v>4500074317</v>
      </c>
      <c r="D1559" s="67" t="s">
        <v>15356</v>
      </c>
      <c r="E1559" s="204">
        <v>4375000</v>
      </c>
      <c r="F1559" s="69" t="s">
        <v>8305</v>
      </c>
      <c r="G1559" s="69">
        <v>2015</v>
      </c>
      <c r="H1559" s="174">
        <v>42306</v>
      </c>
      <c r="I1559" s="174">
        <v>42317</v>
      </c>
      <c r="J1559" s="181" t="s">
        <v>94</v>
      </c>
      <c r="K1559" s="95" t="s">
        <v>95</v>
      </c>
      <c r="L1559" s="258" t="s">
        <v>96</v>
      </c>
      <c r="M1559" s="310" t="s">
        <v>123</v>
      </c>
      <c r="N1559" s="181" t="s">
        <v>98</v>
      </c>
      <c r="O1559" s="69" t="s">
        <v>98</v>
      </c>
      <c r="P1559" s="100">
        <f>(IF(AH1559='[1]Price List'!$B$1,VLOOKUP(M1559,'[1]Price List'!$A$1:$K$104,2,0),IF(AH1559='[1]Price List'!$C$1,VLOOKUP(M1559,'[1]Price List'!$A$1:$K$104,3,0),IF(AH1559='[1]Price List'!$D$1,VLOOKUP(M1559,'[1]Price List'!$A$1:$K$104,4,0),IF(AH1559='[1]Price List'!$E$1,VLOOKUP(M1559,'[1]Price List'!$A$1:$K$104,5,0),IF(AH1559='[1]Price List'!$F$1,VLOOKUP(M1559,'[1]Price List'!$A$1:$K$104,6,0),IF(AH1559='[1]Price List'!$G$1,VLOOKUP(M1559,'[1]Price List'!$A$1:$K$104,7,0),IF(AH1559='[1]Price List'!$H$1,VLOOKUP(M1559,'[1]Price List'!$A$1:$K$104,8,0),IF(AH1559='[1]Price List'!$I$1,VLOOKUP(M1559,'[1]Price List'!$A$1:$K$104,9,0),IF(AH1559='[1]Price List'!$J$1,VLOOKUP(M1559,'[1]Price List'!$A$1:$K$104,10,0),IF(AH1559='[1]Price List'!$K$1,VLOOKUP(M1559,'[1]Price List'!$A$1:$K$104,11,0))))))))))))+(IF(AH1559='[1]Price List'!$B$1,VLOOKUP(N1559,'[1]Price List'!$A$1:$K$104,2,0),IF(AH1559='[1]Price List'!$C$1,VLOOKUP(N1559,'[1]Price List'!$A$1:$K$104,3,0),IF(AH1559='[1]Price List'!$D$1,VLOOKUP(N1559,'[1]Price List'!$A$1:$K$104,4,0),IF(AH1559='[1]Price List'!$E$1,VLOOKUP(N1559,'[1]Price List'!$A$1:$K$104,5,0),IF(AH1559='[1]Price List'!$F$1,VLOOKUP(N1559,'[1]Price List'!$A$1:$K$104,6,0),IF(AH1559='[1]Price List'!$G$1,VLOOKUP(N1559,'[1]Price List'!$A$1:$K$104,7,0),IF(AH1559='[1]Price List'!$H$1,VLOOKUP(N1559,'[1]Price List'!$A$1:$K$104,8,0),IF(AH1559='[1]Price List'!$I$1,VLOOKUP(N1559,'[1]Price List'!$A$1:$K$104,9,0),IF(AH1559='[1]Price List'!$J$1,VLOOKUP(N1559,'[1]Price List'!$A$1:$K$104,10,0),IF(AH1559='[1]Price List'!$K$1,VLOOKUP(N1559,'[1]Price List'!$A$1:$K$104,11,0))))))))))))+(IF(AH1559='[1]Price List'!$B$1,VLOOKUP(O1559,'[1]Price List'!$A$1:$K$104,2,0),IF(AH1559='[1]Price List'!$C$1,VLOOKUP(O1559,'[1]Price List'!$A$1:$K$104,3,0),IF(AH1559='[1]Price List'!$D$1,VLOOKUP(O1559,'[1]Price List'!$A$1:$K$104,4,0),IF(AH1559='[1]Price List'!$E$1,VLOOKUP(O1559,'[1]Price List'!$A$1:$K$104,5,0),IF(AH1559='[1]Price List'!$F$1,VLOOKUP(O1559,'[1]Price List'!$A$1:$K$104,6,0),IF(AH1559='[1]Price List'!$G$1,VLOOKUP(O1559,'[1]Price List'!$A$1:$K$104,7,0),IF(AH1559='[1]Price List'!$H$1,VLOOKUP(O1559,'[1]Price List'!$A$1:$K$104,8,0),IF(AH1559='[1]Price List'!$I$1,VLOOKUP(O1559,'[1]Price List'!$A$1:$K$104,9,0),IF(AH1559='[1]Price List'!$J$1,VLOOKUP(O1559,'[1]Price List'!$A$1:$K$104,10,0),IF(AH1559='[1]Price List'!$K$1,VLOOKUP(O1559,'[1]Price List'!$A$1:$K$104,11,0))))))))))))</f>
        <v>4250000</v>
      </c>
      <c r="Q1559" s="69">
        <v>2015</v>
      </c>
      <c r="R1559" s="69" t="s">
        <v>8305</v>
      </c>
      <c r="S1559" s="363">
        <v>42298</v>
      </c>
      <c r="T1559" s="69"/>
      <c r="U1559" s="350"/>
      <c r="V1559" s="417"/>
      <c r="W1559" s="67" t="s">
        <v>841</v>
      </c>
      <c r="X1559" s="348" t="s">
        <v>13350</v>
      </c>
      <c r="Y1559" s="142" t="s">
        <v>13351</v>
      </c>
      <c r="Z1559" s="123" t="s">
        <v>867</v>
      </c>
      <c r="AA1559" s="69" t="s">
        <v>128</v>
      </c>
      <c r="AB1559" s="67" t="s">
        <v>5988</v>
      </c>
      <c r="AC1559" s="89" t="s">
        <v>15130</v>
      </c>
      <c r="AD1559" s="69"/>
      <c r="AE1559" s="69"/>
      <c r="AF1559" s="69"/>
      <c r="AG1559" s="69"/>
      <c r="AH1559" s="123" t="s">
        <v>384</v>
      </c>
      <c r="AI1559" s="123" t="s">
        <v>15131</v>
      </c>
      <c r="AJ1559" s="349">
        <v>107.59406</v>
      </c>
      <c r="AK1559" s="381" t="s">
        <v>15132</v>
      </c>
      <c r="AL1559" s="123"/>
      <c r="AM1559" s="123"/>
      <c r="AN1559" s="123"/>
      <c r="AO1559" s="174"/>
      <c r="AP1559" s="174"/>
      <c r="AQ1559" s="174"/>
      <c r="AR1559" s="123"/>
      <c r="AS1559" s="350"/>
      <c r="AT1559" s="350"/>
      <c r="AU1559" s="123"/>
      <c r="AV1559" s="67"/>
      <c r="AW1559" s="179"/>
      <c r="AX1559" s="84"/>
      <c r="AY1559" s="123"/>
      <c r="AZ1559" s="123" t="s">
        <v>15369</v>
      </c>
      <c r="BA1559" s="174">
        <v>42317</v>
      </c>
      <c r="BB1559" s="174"/>
      <c r="BC1559" s="123"/>
      <c r="BD1559" s="86">
        <f>+E1559</f>
        <v>4375000</v>
      </c>
      <c r="BE1559" s="86">
        <f>+BD1559</f>
        <v>4375000</v>
      </c>
      <c r="BF1559" s="86"/>
      <c r="BG1559" s="179"/>
      <c r="BH1559" s="67" t="s">
        <v>776</v>
      </c>
      <c r="BI1559" s="123"/>
      <c r="BJ1559" s="179"/>
      <c r="BK1559" s="351"/>
      <c r="BL1559" s="351"/>
      <c r="BM1559" s="179"/>
      <c r="BN1559" s="89"/>
      <c r="BQ1559" s="92">
        <f>P1559</f>
        <v>4250000</v>
      </c>
    </row>
    <row r="1560" spans="1:69" x14ac:dyDescent="0.25">
      <c r="A1560" s="97">
        <v>1557</v>
      </c>
      <c r="B1560" s="404" t="s">
        <v>15138</v>
      </c>
      <c r="C1560" s="67">
        <v>4500074306</v>
      </c>
      <c r="D1560" s="67" t="s">
        <v>896</v>
      </c>
      <c r="E1560" s="204">
        <v>6000000</v>
      </c>
      <c r="F1560" s="69" t="s">
        <v>8305</v>
      </c>
      <c r="G1560" s="69">
        <v>2015</v>
      </c>
      <c r="H1560" s="174">
        <v>42306</v>
      </c>
      <c r="I1560" s="174">
        <v>42311</v>
      </c>
      <c r="J1560" s="97" t="s">
        <v>94</v>
      </c>
      <c r="K1560" s="95" t="s">
        <v>95</v>
      </c>
      <c r="L1560" s="88" t="s">
        <v>96</v>
      </c>
      <c r="M1560" s="99" t="s">
        <v>377</v>
      </c>
      <c r="N1560" s="97" t="s">
        <v>98</v>
      </c>
      <c r="O1560" s="97" t="s">
        <v>98</v>
      </c>
      <c r="P1560" s="100">
        <f>(IF(AH1560='[1]Price List'!$B$1,VLOOKUP(M1560,'[1]Price List'!$A$1:$K$104,2,0),IF(AH1560='[1]Price List'!$C$1,VLOOKUP(M1560,'[1]Price List'!$A$1:$K$104,3,0),IF(AH1560='[1]Price List'!$D$1,VLOOKUP(M1560,'[1]Price List'!$A$1:$K$104,4,0),IF(AH1560='[1]Price List'!$E$1,VLOOKUP(M1560,'[1]Price List'!$A$1:$K$104,5,0),IF(AH1560='[1]Price List'!$F$1,VLOOKUP(M1560,'[1]Price List'!$A$1:$K$104,6,0),IF(AH1560='[1]Price List'!$G$1,VLOOKUP(M1560,'[1]Price List'!$A$1:$K$104,7,0),IF(AH1560='[1]Price List'!$H$1,VLOOKUP(M1560,'[1]Price List'!$A$1:$K$104,8,0),IF(AH1560='[1]Price List'!$I$1,VLOOKUP(M1560,'[1]Price List'!$A$1:$K$104,9,0),IF(AH1560='[1]Price List'!$J$1,VLOOKUP(M1560,'[1]Price List'!$A$1:$K$104,10,0),IF(AH1560='[1]Price List'!$K$1,VLOOKUP(M1560,'[1]Price List'!$A$1:$K$104,11,0))))))))))))+(IF(AH1560='[1]Price List'!$B$1,VLOOKUP(N1560,'[1]Price List'!$A$1:$K$104,2,0),IF(AH1560='[1]Price List'!$C$1,VLOOKUP(N1560,'[1]Price List'!$A$1:$K$104,3,0),IF(AH1560='[1]Price List'!$D$1,VLOOKUP(N1560,'[1]Price List'!$A$1:$K$104,4,0),IF(AH1560='[1]Price List'!$E$1,VLOOKUP(N1560,'[1]Price List'!$A$1:$K$104,5,0),IF(AH1560='[1]Price List'!$F$1,VLOOKUP(N1560,'[1]Price List'!$A$1:$K$104,6,0),IF(AH1560='[1]Price List'!$G$1,VLOOKUP(N1560,'[1]Price List'!$A$1:$K$104,7,0),IF(AH1560='[1]Price List'!$H$1,VLOOKUP(N1560,'[1]Price List'!$A$1:$K$104,8,0),IF(AH1560='[1]Price List'!$I$1,VLOOKUP(N1560,'[1]Price List'!$A$1:$K$104,9,0),IF(AH1560='[1]Price List'!$J$1,VLOOKUP(N1560,'[1]Price List'!$A$1:$K$104,10,0),IF(AH1560='[1]Price List'!$K$1,VLOOKUP(N1560,'[1]Price List'!$A$1:$K$104,11,0))))))))))))+(IF(AH1560='[1]Price List'!$B$1,VLOOKUP(O1560,'[1]Price List'!$A$1:$K$104,2,0),IF(AH1560='[1]Price List'!$C$1,VLOOKUP(O1560,'[1]Price List'!$A$1:$K$104,3,0),IF(AH1560='[1]Price List'!$D$1,VLOOKUP(O1560,'[1]Price List'!$A$1:$K$104,4,0),IF(AH1560='[1]Price List'!$E$1,VLOOKUP(O1560,'[1]Price List'!$A$1:$K$104,5,0),IF(AH1560='[1]Price List'!$F$1,VLOOKUP(O1560,'[1]Price List'!$A$1:$K$104,6,0),IF(AH1560='[1]Price List'!$G$1,VLOOKUP(O1560,'[1]Price List'!$A$1:$K$104,7,0),IF(AH1560='[1]Price List'!$H$1,VLOOKUP(O1560,'[1]Price List'!$A$1:$K$104,8,0),IF(AH1560='[1]Price List'!$I$1,VLOOKUP(O1560,'[1]Price List'!$A$1:$K$104,9,0),IF(AH1560='[1]Price List'!$J$1,VLOOKUP(O1560,'[1]Price List'!$A$1:$K$104,10,0),IF(AH1560='[1]Price List'!$K$1,VLOOKUP(O1560,'[1]Price List'!$A$1:$K$104,11,0))))))))))))</f>
        <v>6000000</v>
      </c>
      <c r="Q1560" s="69">
        <v>2015</v>
      </c>
      <c r="R1560" s="69" t="s">
        <v>8305</v>
      </c>
      <c r="S1560" s="363">
        <v>42299</v>
      </c>
      <c r="T1560" s="69"/>
      <c r="U1560" s="350"/>
      <c r="V1560" s="417"/>
      <c r="W1560" s="67" t="s">
        <v>841</v>
      </c>
      <c r="X1560" s="348" t="s">
        <v>15134</v>
      </c>
      <c r="Y1560" s="142" t="s">
        <v>15135</v>
      </c>
      <c r="Z1560" s="123" t="s">
        <v>666</v>
      </c>
      <c r="AA1560" s="69" t="s">
        <v>128</v>
      </c>
      <c r="AB1560" s="67" t="s">
        <v>857</v>
      </c>
      <c r="AC1560" s="89" t="s">
        <v>15070</v>
      </c>
      <c r="AD1560" s="69"/>
      <c r="AE1560" s="69"/>
      <c r="AF1560" s="69"/>
      <c r="AG1560" s="69"/>
      <c r="AH1560" s="123" t="s">
        <v>889</v>
      </c>
      <c r="AI1560" s="123" t="s">
        <v>15136</v>
      </c>
      <c r="AJ1560" s="349">
        <v>109.30379000000001</v>
      </c>
      <c r="AK1560" s="381" t="s">
        <v>15137</v>
      </c>
      <c r="AL1560" s="123"/>
      <c r="AM1560" s="123"/>
      <c r="AN1560" s="123"/>
      <c r="AO1560" s="174"/>
      <c r="AP1560" s="174"/>
      <c r="AQ1560" s="174"/>
      <c r="AR1560" s="123"/>
      <c r="AS1560" s="350"/>
      <c r="AT1560" s="350"/>
      <c r="AU1560" s="123"/>
      <c r="AV1560" s="67"/>
      <c r="AW1560" s="179"/>
      <c r="AX1560" s="84"/>
      <c r="AY1560" s="123"/>
      <c r="AZ1560" s="123" t="s">
        <v>15321</v>
      </c>
      <c r="BA1560" s="174">
        <v>42312</v>
      </c>
      <c r="BB1560" s="174">
        <v>42313</v>
      </c>
      <c r="BC1560" s="123"/>
      <c r="BD1560" s="86">
        <f>+E1560</f>
        <v>6000000</v>
      </c>
      <c r="BE1560" s="86">
        <v>0</v>
      </c>
      <c r="BF1560" s="86">
        <f>+BD1560</f>
        <v>6000000</v>
      </c>
      <c r="BG1560" s="179">
        <v>42318</v>
      </c>
      <c r="BH1560" s="67" t="s">
        <v>242</v>
      </c>
      <c r="BI1560" s="123" t="s">
        <v>15510</v>
      </c>
      <c r="BJ1560" s="179">
        <v>42318</v>
      </c>
      <c r="BK1560" s="351">
        <v>42339</v>
      </c>
      <c r="BL1560" s="351"/>
      <c r="BM1560" s="179"/>
      <c r="BN1560" s="89"/>
      <c r="BQ1560" s="92">
        <f>P1560</f>
        <v>6000000</v>
      </c>
    </row>
    <row r="1561" spans="1:69" x14ac:dyDescent="0.25">
      <c r="A1561" s="97">
        <v>1558</v>
      </c>
      <c r="B1561" s="404" t="s">
        <v>15141</v>
      </c>
      <c r="C1561" s="67">
        <v>4500074309</v>
      </c>
      <c r="D1561" s="67" t="s">
        <v>15329</v>
      </c>
      <c r="E1561" s="204">
        <v>6000000</v>
      </c>
      <c r="F1561" s="69" t="s">
        <v>8305</v>
      </c>
      <c r="G1561" s="69">
        <v>2015</v>
      </c>
      <c r="H1561" s="174">
        <v>42306</v>
      </c>
      <c r="I1561" s="174">
        <v>42314</v>
      </c>
      <c r="J1561" s="97" t="s">
        <v>94</v>
      </c>
      <c r="K1561" s="95" t="s">
        <v>95</v>
      </c>
      <c r="L1561" s="88" t="s">
        <v>96</v>
      </c>
      <c r="M1561" s="99" t="s">
        <v>377</v>
      </c>
      <c r="N1561" s="97" t="s">
        <v>98</v>
      </c>
      <c r="O1561" s="97" t="s">
        <v>98</v>
      </c>
      <c r="P1561" s="100">
        <f>(IF(AH1561='[1]Price List'!$B$1,VLOOKUP(M1561,'[1]Price List'!$A$1:$K$104,2,0),IF(AH1561='[1]Price List'!$C$1,VLOOKUP(M1561,'[1]Price List'!$A$1:$K$104,3,0),IF(AH1561='[1]Price List'!$D$1,VLOOKUP(M1561,'[1]Price List'!$A$1:$K$104,4,0),IF(AH1561='[1]Price List'!$E$1,VLOOKUP(M1561,'[1]Price List'!$A$1:$K$104,5,0),IF(AH1561='[1]Price List'!$F$1,VLOOKUP(M1561,'[1]Price List'!$A$1:$K$104,6,0),IF(AH1561='[1]Price List'!$G$1,VLOOKUP(M1561,'[1]Price List'!$A$1:$K$104,7,0),IF(AH1561='[1]Price List'!$H$1,VLOOKUP(M1561,'[1]Price List'!$A$1:$K$104,8,0),IF(AH1561='[1]Price List'!$I$1,VLOOKUP(M1561,'[1]Price List'!$A$1:$K$104,9,0),IF(AH1561='[1]Price List'!$J$1,VLOOKUP(M1561,'[1]Price List'!$A$1:$K$104,10,0),IF(AH1561='[1]Price List'!$K$1,VLOOKUP(M1561,'[1]Price List'!$A$1:$K$104,11,0))))))))))))+(IF(AH1561='[1]Price List'!$B$1,VLOOKUP(N1561,'[1]Price List'!$A$1:$K$104,2,0),IF(AH1561='[1]Price List'!$C$1,VLOOKUP(N1561,'[1]Price List'!$A$1:$K$104,3,0),IF(AH1561='[1]Price List'!$D$1,VLOOKUP(N1561,'[1]Price List'!$A$1:$K$104,4,0),IF(AH1561='[1]Price List'!$E$1,VLOOKUP(N1561,'[1]Price List'!$A$1:$K$104,5,0),IF(AH1561='[1]Price List'!$F$1,VLOOKUP(N1561,'[1]Price List'!$A$1:$K$104,6,0),IF(AH1561='[1]Price List'!$G$1,VLOOKUP(N1561,'[1]Price List'!$A$1:$K$104,7,0),IF(AH1561='[1]Price List'!$H$1,VLOOKUP(N1561,'[1]Price List'!$A$1:$K$104,8,0),IF(AH1561='[1]Price List'!$I$1,VLOOKUP(N1561,'[1]Price List'!$A$1:$K$104,9,0),IF(AH1561='[1]Price List'!$J$1,VLOOKUP(N1561,'[1]Price List'!$A$1:$K$104,10,0),IF(AH1561='[1]Price List'!$K$1,VLOOKUP(N1561,'[1]Price List'!$A$1:$K$104,11,0))))))))))))+(IF(AH1561='[1]Price List'!$B$1,VLOOKUP(O1561,'[1]Price List'!$A$1:$K$104,2,0),IF(AH1561='[1]Price List'!$C$1,VLOOKUP(O1561,'[1]Price List'!$A$1:$K$104,3,0),IF(AH1561='[1]Price List'!$D$1,VLOOKUP(O1561,'[1]Price List'!$A$1:$K$104,4,0),IF(AH1561='[1]Price List'!$E$1,VLOOKUP(O1561,'[1]Price List'!$A$1:$K$104,5,0),IF(AH1561='[1]Price List'!$F$1,VLOOKUP(O1561,'[1]Price List'!$A$1:$K$104,6,0),IF(AH1561='[1]Price List'!$G$1,VLOOKUP(O1561,'[1]Price List'!$A$1:$K$104,7,0),IF(AH1561='[1]Price List'!$H$1,VLOOKUP(O1561,'[1]Price List'!$A$1:$K$104,8,0),IF(AH1561='[1]Price List'!$I$1,VLOOKUP(O1561,'[1]Price List'!$A$1:$K$104,9,0),IF(AH1561='[1]Price List'!$J$1,VLOOKUP(O1561,'[1]Price List'!$A$1:$K$104,10,0),IF(AH1561='[1]Price List'!$K$1,VLOOKUP(O1561,'[1]Price List'!$A$1:$K$104,11,0))))))))))))</f>
        <v>6000000</v>
      </c>
      <c r="Q1561" s="69">
        <v>2015</v>
      </c>
      <c r="R1561" s="69" t="s">
        <v>8305</v>
      </c>
      <c r="S1561" s="363">
        <v>42299</v>
      </c>
      <c r="T1561" s="69"/>
      <c r="U1561" s="350"/>
      <c r="V1561" s="417"/>
      <c r="W1561" s="67" t="s">
        <v>864</v>
      </c>
      <c r="X1561" s="348" t="s">
        <v>7396</v>
      </c>
      <c r="Y1561" s="142" t="s">
        <v>7397</v>
      </c>
      <c r="Z1561" s="123" t="s">
        <v>666</v>
      </c>
      <c r="AA1561" s="69" t="s">
        <v>128</v>
      </c>
      <c r="AB1561" s="67" t="s">
        <v>7575</v>
      </c>
      <c r="AC1561" s="89" t="s">
        <v>15139</v>
      </c>
      <c r="AD1561" s="69"/>
      <c r="AE1561" s="69"/>
      <c r="AF1561" s="69"/>
      <c r="AG1561" s="69"/>
      <c r="AH1561" s="123" t="s">
        <v>1885</v>
      </c>
      <c r="AI1561" s="123" t="s">
        <v>15140</v>
      </c>
      <c r="AJ1561" s="349">
        <v>115.17677</v>
      </c>
      <c r="AK1561" s="381" t="s">
        <v>7399</v>
      </c>
      <c r="AL1561" s="123"/>
      <c r="AM1561" s="123"/>
      <c r="AN1561" s="123"/>
      <c r="AO1561" s="174"/>
      <c r="AP1561" s="174"/>
      <c r="AQ1561" s="174"/>
      <c r="AR1561" s="123"/>
      <c r="AS1561" s="350"/>
      <c r="AT1561" s="350"/>
      <c r="AU1561" s="123"/>
      <c r="AV1561" s="67"/>
      <c r="AW1561" s="179"/>
      <c r="AX1561" s="84"/>
      <c r="AY1561" s="123"/>
      <c r="AZ1561" s="123"/>
      <c r="BA1561" s="174"/>
      <c r="BB1561" s="174"/>
      <c r="BC1561" s="123"/>
      <c r="BD1561" s="86"/>
      <c r="BE1561" s="86"/>
      <c r="BF1561" s="86"/>
      <c r="BG1561" s="179"/>
      <c r="BH1561" s="67"/>
      <c r="BI1561" s="123"/>
      <c r="BJ1561" s="179"/>
      <c r="BK1561" s="351"/>
      <c r="BL1561" s="351"/>
      <c r="BM1561" s="179"/>
      <c r="BN1561" s="89"/>
      <c r="BQ1561" s="92">
        <f>P1561</f>
        <v>6000000</v>
      </c>
    </row>
    <row r="1562" spans="1:69" x14ac:dyDescent="0.25">
      <c r="A1562" s="97">
        <v>1559</v>
      </c>
      <c r="B1562" s="404" t="s">
        <v>15195</v>
      </c>
      <c r="C1562" s="67"/>
      <c r="D1562" s="67"/>
      <c r="E1562" s="204"/>
      <c r="F1562" s="69"/>
      <c r="G1562" s="69"/>
      <c r="H1562" s="174"/>
      <c r="I1562" s="174"/>
      <c r="J1562" s="69" t="s">
        <v>2987</v>
      </c>
      <c r="K1562" s="123" t="s">
        <v>2988</v>
      </c>
      <c r="L1562" s="67" t="s">
        <v>2989</v>
      </c>
      <c r="M1562" s="67" t="s">
        <v>4888</v>
      </c>
      <c r="N1562" s="67" t="s">
        <v>8314</v>
      </c>
      <c r="O1562" s="69" t="s">
        <v>98</v>
      </c>
      <c r="P1562" s="100" t="e">
        <f>(IF(AH1562='[1]Price List'!$B$1,VLOOKUP(M1562,'[1]Price List'!$A$1:$K$104,2,0),IF(AH1562='[1]Price List'!$C$1,VLOOKUP(M1562,'[1]Price List'!$A$1:$K$104,3,0),IF(AH1562='[1]Price List'!$D$1,VLOOKUP(M1562,'[1]Price List'!$A$1:$K$104,4,0),IF(AH1562='[1]Price List'!$E$1,VLOOKUP(M1562,'[1]Price List'!$A$1:$K$104,5,0),IF(AH1562='[1]Price List'!$F$1,VLOOKUP(M1562,'[1]Price List'!$A$1:$K$104,6,0),IF(AH1562='[1]Price List'!$G$1,VLOOKUP(M1562,'[1]Price List'!$A$1:$K$104,7,0),IF(AH1562='[1]Price List'!$H$1,VLOOKUP(M1562,'[1]Price List'!$A$1:$K$104,8,0),IF(AH1562='[1]Price List'!$I$1,VLOOKUP(M1562,'[1]Price List'!$A$1:$K$104,9,0),IF(AH1562='[1]Price List'!$J$1,VLOOKUP(M1562,'[1]Price List'!$A$1:$K$104,10,0),IF(AH1562='[1]Price List'!$K$1,VLOOKUP(M1562,'[1]Price List'!$A$1:$K$104,11,0))))))))))))+(IF(AH1562='[1]Price List'!$B$1,VLOOKUP(N1562,'[1]Price List'!$A$1:$K$104,2,0),IF(AH1562='[1]Price List'!$C$1,VLOOKUP(N1562,'[1]Price List'!$A$1:$K$104,3,0),IF(AH1562='[1]Price List'!$D$1,VLOOKUP(N1562,'[1]Price List'!$A$1:$K$104,4,0),IF(AH1562='[1]Price List'!$E$1,VLOOKUP(N1562,'[1]Price List'!$A$1:$K$104,5,0),IF(AH1562='[1]Price List'!$F$1,VLOOKUP(N1562,'[1]Price List'!$A$1:$K$104,6,0),IF(AH1562='[1]Price List'!$G$1,VLOOKUP(N1562,'[1]Price List'!$A$1:$K$104,7,0),IF(AH1562='[1]Price List'!$H$1,VLOOKUP(N1562,'[1]Price List'!$A$1:$K$104,8,0),IF(AH1562='[1]Price List'!$I$1,VLOOKUP(N1562,'[1]Price List'!$A$1:$K$104,9,0),IF(AH1562='[1]Price List'!$J$1,VLOOKUP(N1562,'[1]Price List'!$A$1:$K$104,10,0),IF(AH1562='[1]Price List'!$K$1,VLOOKUP(N1562,'[1]Price List'!$A$1:$K$104,11,0))))))))))))+(IF(AH1562='[1]Price List'!$B$1,VLOOKUP(O1562,'[1]Price List'!$A$1:$K$104,2,0),IF(AH1562='[1]Price List'!$C$1,VLOOKUP(O1562,'[1]Price List'!$A$1:$K$104,3,0),IF(AH1562='[1]Price List'!$D$1,VLOOKUP(O1562,'[1]Price List'!$A$1:$K$104,4,0),IF(AH1562='[1]Price List'!$E$1,VLOOKUP(O1562,'[1]Price List'!$A$1:$K$104,5,0),IF(AH1562='[1]Price List'!$F$1,VLOOKUP(O1562,'[1]Price List'!$A$1:$K$104,6,0),IF(AH1562='[1]Price List'!$G$1,VLOOKUP(O1562,'[1]Price List'!$A$1:$K$104,7,0),IF(AH1562='[1]Price List'!$H$1,VLOOKUP(O1562,'[1]Price List'!$A$1:$K$104,8,0),IF(AH1562='[1]Price List'!$I$1,VLOOKUP(O1562,'[1]Price List'!$A$1:$K$104,9,0),IF(AH1562='[1]Price List'!$J$1,VLOOKUP(O1562,'[1]Price List'!$A$1:$K$104,10,0),IF(AH1562='[1]Price List'!$K$1,VLOOKUP(O1562,'[1]Price List'!$A$1:$K$104,11,0))))))))))))</f>
        <v>#N/A</v>
      </c>
      <c r="Q1562" s="69">
        <v>2015</v>
      </c>
      <c r="R1562" s="69" t="s">
        <v>8305</v>
      </c>
      <c r="S1562" s="363">
        <v>42300</v>
      </c>
      <c r="T1562" s="69"/>
      <c r="U1562" s="350"/>
      <c r="V1562" s="417"/>
      <c r="W1562" s="67" t="s">
        <v>14561</v>
      </c>
      <c r="X1562" s="348" t="s">
        <v>15190</v>
      </c>
      <c r="Y1562" s="142" t="s">
        <v>15191</v>
      </c>
      <c r="Z1562" s="89" t="s">
        <v>5599</v>
      </c>
      <c r="AA1562" s="69"/>
      <c r="AB1562" s="67"/>
      <c r="AC1562" s="89"/>
      <c r="AD1562" s="69"/>
      <c r="AE1562" s="69"/>
      <c r="AF1562" s="69"/>
      <c r="AG1562" s="69"/>
      <c r="AH1562" s="123" t="s">
        <v>477</v>
      </c>
      <c r="AI1562" s="89" t="s">
        <v>15192</v>
      </c>
      <c r="AJ1562" s="378" t="s">
        <v>15193</v>
      </c>
      <c r="AK1562" s="378" t="s">
        <v>15194</v>
      </c>
      <c r="AL1562" s="123"/>
      <c r="AM1562" s="123"/>
      <c r="AN1562" s="123"/>
      <c r="AO1562" s="174"/>
      <c r="AP1562" s="174"/>
      <c r="AQ1562" s="174"/>
      <c r="AR1562" s="123"/>
      <c r="AS1562" s="350"/>
      <c r="AT1562" s="350"/>
      <c r="AU1562" s="123"/>
      <c r="AV1562" s="67"/>
      <c r="AW1562" s="179"/>
      <c r="AX1562" s="84"/>
      <c r="AY1562" s="123"/>
      <c r="AZ1562" s="123"/>
      <c r="BA1562" s="174"/>
      <c r="BB1562" s="174"/>
      <c r="BC1562" s="123"/>
      <c r="BD1562" s="86"/>
      <c r="BE1562" s="86"/>
      <c r="BF1562" s="86"/>
      <c r="BG1562" s="179"/>
      <c r="BH1562" s="67"/>
      <c r="BI1562" s="123"/>
      <c r="BJ1562" s="179"/>
      <c r="BK1562" s="351"/>
      <c r="BL1562" s="351"/>
      <c r="BM1562" s="179"/>
      <c r="BN1562" s="89"/>
      <c r="BQ1562" s="20">
        <v>6800000</v>
      </c>
    </row>
    <row r="1563" spans="1:69" x14ac:dyDescent="0.25">
      <c r="A1563" s="97">
        <v>1560</v>
      </c>
      <c r="B1563" s="404" t="s">
        <v>15198</v>
      </c>
      <c r="C1563" s="67"/>
      <c r="D1563" s="67"/>
      <c r="E1563" s="204"/>
      <c r="F1563" s="69"/>
      <c r="G1563" s="69"/>
      <c r="H1563" s="174"/>
      <c r="I1563" s="174"/>
      <c r="J1563" s="97" t="s">
        <v>628</v>
      </c>
      <c r="K1563" s="95" t="s">
        <v>1635</v>
      </c>
      <c r="L1563" s="88" t="s">
        <v>630</v>
      </c>
      <c r="M1563" s="67" t="s">
        <v>1636</v>
      </c>
      <c r="N1563" s="97" t="s">
        <v>98</v>
      </c>
      <c r="O1563" s="97" t="s">
        <v>98</v>
      </c>
      <c r="P1563" s="100">
        <f>(IF(AH1563='[1]Price List'!$B$1,VLOOKUP(M1563,'[1]Price List'!$A$1:$K$104,2,0),IF(AH1563='[1]Price List'!$C$1,VLOOKUP(M1563,'[1]Price List'!$A$1:$K$104,3,0),IF(AH1563='[1]Price List'!$D$1,VLOOKUP(M1563,'[1]Price List'!$A$1:$K$104,4,0),IF(AH1563='[1]Price List'!$E$1,VLOOKUP(M1563,'[1]Price List'!$A$1:$K$104,5,0),IF(AH1563='[1]Price List'!$F$1,VLOOKUP(M1563,'[1]Price List'!$A$1:$K$104,6,0),IF(AH1563='[1]Price List'!$G$1,VLOOKUP(M1563,'[1]Price List'!$A$1:$K$104,7,0),IF(AH1563='[1]Price List'!$H$1,VLOOKUP(M1563,'[1]Price List'!$A$1:$K$104,8,0),IF(AH1563='[1]Price List'!$I$1,VLOOKUP(M1563,'[1]Price List'!$A$1:$K$104,9,0),IF(AH1563='[1]Price List'!$J$1,VLOOKUP(M1563,'[1]Price List'!$A$1:$K$104,10,0),IF(AH1563='[1]Price List'!$K$1,VLOOKUP(M1563,'[1]Price List'!$A$1:$K$104,11,0))))))))))))+(IF(AH1563='[1]Price List'!$B$1,VLOOKUP(N1563,'[1]Price List'!$A$1:$K$104,2,0),IF(AH1563='[1]Price List'!$C$1,VLOOKUP(N1563,'[1]Price List'!$A$1:$K$104,3,0),IF(AH1563='[1]Price List'!$D$1,VLOOKUP(N1563,'[1]Price List'!$A$1:$K$104,4,0),IF(AH1563='[1]Price List'!$E$1,VLOOKUP(N1563,'[1]Price List'!$A$1:$K$104,5,0),IF(AH1563='[1]Price List'!$F$1,VLOOKUP(N1563,'[1]Price List'!$A$1:$K$104,6,0),IF(AH1563='[1]Price List'!$G$1,VLOOKUP(N1563,'[1]Price List'!$A$1:$K$104,7,0),IF(AH1563='[1]Price List'!$H$1,VLOOKUP(N1563,'[1]Price List'!$A$1:$K$104,8,0),IF(AH1563='[1]Price List'!$I$1,VLOOKUP(N1563,'[1]Price List'!$A$1:$K$104,9,0),IF(AH1563='[1]Price List'!$J$1,VLOOKUP(N1563,'[1]Price List'!$A$1:$K$104,10,0),IF(AH1563='[1]Price List'!$K$1,VLOOKUP(N1563,'[1]Price List'!$A$1:$K$104,11,0))))))))))))+(IF(AH1563='[1]Price List'!$B$1,VLOOKUP(O1563,'[1]Price List'!$A$1:$K$104,2,0),IF(AH1563='[1]Price List'!$C$1,VLOOKUP(O1563,'[1]Price List'!$A$1:$K$104,3,0),IF(AH1563='[1]Price List'!$D$1,VLOOKUP(O1563,'[1]Price List'!$A$1:$K$104,4,0),IF(AH1563='[1]Price List'!$E$1,VLOOKUP(O1563,'[1]Price List'!$A$1:$K$104,5,0),IF(AH1563='[1]Price List'!$F$1,VLOOKUP(O1563,'[1]Price List'!$A$1:$K$104,6,0),IF(AH1563='[1]Price List'!$G$1,VLOOKUP(O1563,'[1]Price List'!$A$1:$K$104,7,0),IF(AH1563='[1]Price List'!$H$1,VLOOKUP(O1563,'[1]Price List'!$A$1:$K$104,8,0),IF(AH1563='[1]Price List'!$I$1,VLOOKUP(O1563,'[1]Price List'!$A$1:$K$104,9,0),IF(AH1563='[1]Price List'!$J$1,VLOOKUP(O1563,'[1]Price List'!$A$1:$K$104,10,0),IF(AH1563='[1]Price List'!$K$1,VLOOKUP(O1563,'[1]Price List'!$A$1:$K$104,11,0))))))))))))</f>
        <v>3500000</v>
      </c>
      <c r="Q1563" s="69">
        <v>2015</v>
      </c>
      <c r="R1563" s="69" t="s">
        <v>8305</v>
      </c>
      <c r="S1563" s="363">
        <v>42303</v>
      </c>
      <c r="T1563" s="69"/>
      <c r="U1563" s="350"/>
      <c r="V1563" s="417"/>
      <c r="W1563" s="67" t="s">
        <v>5498</v>
      </c>
      <c r="X1563" s="69" t="s">
        <v>15203</v>
      </c>
      <c r="Y1563" s="67" t="s">
        <v>15199</v>
      </c>
      <c r="Z1563" s="123" t="s">
        <v>5418</v>
      </c>
      <c r="AA1563" s="69"/>
      <c r="AB1563" s="67"/>
      <c r="AC1563" s="89"/>
      <c r="AD1563" s="69"/>
      <c r="AE1563" s="69"/>
      <c r="AF1563" s="69"/>
      <c r="AG1563" s="69"/>
      <c r="AH1563" s="123" t="s">
        <v>477</v>
      </c>
      <c r="AI1563" s="123"/>
      <c r="AJ1563" s="349"/>
      <c r="AK1563" s="349"/>
      <c r="AL1563" s="123"/>
      <c r="AM1563" s="123"/>
      <c r="AN1563" s="123"/>
      <c r="AO1563" s="174"/>
      <c r="AP1563" s="174"/>
      <c r="AQ1563" s="174"/>
      <c r="AR1563" s="123"/>
      <c r="AS1563" s="350"/>
      <c r="AT1563" s="350"/>
      <c r="AU1563" s="123"/>
      <c r="AV1563" s="67"/>
      <c r="AW1563" s="179"/>
      <c r="AX1563" s="84"/>
      <c r="AY1563" s="123"/>
      <c r="AZ1563" s="123"/>
      <c r="BA1563" s="174"/>
      <c r="BB1563" s="174"/>
      <c r="BC1563" s="123"/>
      <c r="BD1563" s="86"/>
      <c r="BE1563" s="86"/>
      <c r="BF1563" s="86"/>
      <c r="BG1563" s="179"/>
      <c r="BH1563" s="67"/>
      <c r="BI1563" s="123"/>
      <c r="BJ1563" s="179"/>
      <c r="BK1563" s="351"/>
      <c r="BL1563" s="351"/>
      <c r="BM1563" s="179"/>
      <c r="BN1563" s="89"/>
      <c r="BQ1563" s="92">
        <f t="shared" ref="BQ1563:BQ1575" si="29">P1563</f>
        <v>3500000</v>
      </c>
    </row>
    <row r="1564" spans="1:69" x14ac:dyDescent="0.25">
      <c r="A1564" s="97">
        <v>1561</v>
      </c>
      <c r="B1564" s="404" t="s">
        <v>15200</v>
      </c>
      <c r="C1564" s="67"/>
      <c r="D1564" s="67"/>
      <c r="E1564" s="204"/>
      <c r="F1564" s="69"/>
      <c r="G1564" s="69"/>
      <c r="H1564" s="174"/>
      <c r="I1564" s="174"/>
      <c r="J1564" s="97" t="s">
        <v>628</v>
      </c>
      <c r="K1564" s="95" t="s">
        <v>1635</v>
      </c>
      <c r="L1564" s="88" t="s">
        <v>630</v>
      </c>
      <c r="M1564" s="67" t="s">
        <v>1636</v>
      </c>
      <c r="N1564" s="97" t="s">
        <v>98</v>
      </c>
      <c r="O1564" s="97" t="s">
        <v>98</v>
      </c>
      <c r="P1564" s="100">
        <f>(IF(AH1564='[1]Price List'!$B$1,VLOOKUP(M1564,'[1]Price List'!$A$1:$K$104,2,0),IF(AH1564='[1]Price List'!$C$1,VLOOKUP(M1564,'[1]Price List'!$A$1:$K$104,3,0),IF(AH1564='[1]Price List'!$D$1,VLOOKUP(M1564,'[1]Price List'!$A$1:$K$104,4,0),IF(AH1564='[1]Price List'!$E$1,VLOOKUP(M1564,'[1]Price List'!$A$1:$K$104,5,0),IF(AH1564='[1]Price List'!$F$1,VLOOKUP(M1564,'[1]Price List'!$A$1:$K$104,6,0),IF(AH1564='[1]Price List'!$G$1,VLOOKUP(M1564,'[1]Price List'!$A$1:$K$104,7,0),IF(AH1564='[1]Price List'!$H$1,VLOOKUP(M1564,'[1]Price List'!$A$1:$K$104,8,0),IF(AH1564='[1]Price List'!$I$1,VLOOKUP(M1564,'[1]Price List'!$A$1:$K$104,9,0),IF(AH1564='[1]Price List'!$J$1,VLOOKUP(M1564,'[1]Price List'!$A$1:$K$104,10,0),IF(AH1564='[1]Price List'!$K$1,VLOOKUP(M1564,'[1]Price List'!$A$1:$K$104,11,0))))))))))))+(IF(AH1564='[1]Price List'!$B$1,VLOOKUP(N1564,'[1]Price List'!$A$1:$K$104,2,0),IF(AH1564='[1]Price List'!$C$1,VLOOKUP(N1564,'[1]Price List'!$A$1:$K$104,3,0),IF(AH1564='[1]Price List'!$D$1,VLOOKUP(N1564,'[1]Price List'!$A$1:$K$104,4,0),IF(AH1564='[1]Price List'!$E$1,VLOOKUP(N1564,'[1]Price List'!$A$1:$K$104,5,0),IF(AH1564='[1]Price List'!$F$1,VLOOKUP(N1564,'[1]Price List'!$A$1:$K$104,6,0),IF(AH1564='[1]Price List'!$G$1,VLOOKUP(N1564,'[1]Price List'!$A$1:$K$104,7,0),IF(AH1564='[1]Price List'!$H$1,VLOOKUP(N1564,'[1]Price List'!$A$1:$K$104,8,0),IF(AH1564='[1]Price List'!$I$1,VLOOKUP(N1564,'[1]Price List'!$A$1:$K$104,9,0),IF(AH1564='[1]Price List'!$J$1,VLOOKUP(N1564,'[1]Price List'!$A$1:$K$104,10,0),IF(AH1564='[1]Price List'!$K$1,VLOOKUP(N1564,'[1]Price List'!$A$1:$K$104,11,0))))))))))))+(IF(AH1564='[1]Price List'!$B$1,VLOOKUP(O1564,'[1]Price List'!$A$1:$K$104,2,0),IF(AH1564='[1]Price List'!$C$1,VLOOKUP(O1564,'[1]Price List'!$A$1:$K$104,3,0),IF(AH1564='[1]Price List'!$D$1,VLOOKUP(O1564,'[1]Price List'!$A$1:$K$104,4,0),IF(AH1564='[1]Price List'!$E$1,VLOOKUP(O1564,'[1]Price List'!$A$1:$K$104,5,0),IF(AH1564='[1]Price List'!$F$1,VLOOKUP(O1564,'[1]Price List'!$A$1:$K$104,6,0),IF(AH1564='[1]Price List'!$G$1,VLOOKUP(O1564,'[1]Price List'!$A$1:$K$104,7,0),IF(AH1564='[1]Price List'!$H$1,VLOOKUP(O1564,'[1]Price List'!$A$1:$K$104,8,0),IF(AH1564='[1]Price List'!$I$1,VLOOKUP(O1564,'[1]Price List'!$A$1:$K$104,9,0),IF(AH1564='[1]Price List'!$J$1,VLOOKUP(O1564,'[1]Price List'!$A$1:$K$104,10,0),IF(AH1564='[1]Price List'!$K$1,VLOOKUP(O1564,'[1]Price List'!$A$1:$K$104,11,0))))))))))))</f>
        <v>3500000</v>
      </c>
      <c r="Q1564" s="69">
        <v>2015</v>
      </c>
      <c r="R1564" s="69" t="s">
        <v>8305</v>
      </c>
      <c r="S1564" s="363">
        <v>42303</v>
      </c>
      <c r="T1564" s="69"/>
      <c r="U1564" s="350"/>
      <c r="V1564" s="417"/>
      <c r="W1564" s="67" t="s">
        <v>7879</v>
      </c>
      <c r="X1564" s="69" t="s">
        <v>15201</v>
      </c>
      <c r="Y1564" s="67" t="s">
        <v>15202</v>
      </c>
      <c r="Z1564" s="123" t="s">
        <v>1640</v>
      </c>
      <c r="AA1564" s="69"/>
      <c r="AB1564" s="67"/>
      <c r="AC1564" s="89"/>
      <c r="AD1564" s="69"/>
      <c r="AE1564" s="69"/>
      <c r="AF1564" s="69"/>
      <c r="AG1564" s="69"/>
      <c r="AH1564" s="123" t="s">
        <v>741</v>
      </c>
      <c r="AI1564" s="123"/>
      <c r="AJ1564" s="349"/>
      <c r="AK1564" s="349"/>
      <c r="AL1564" s="123"/>
      <c r="AM1564" s="123"/>
      <c r="AN1564" s="123"/>
      <c r="AO1564" s="174"/>
      <c r="AP1564" s="174"/>
      <c r="AQ1564" s="174"/>
      <c r="AR1564" s="123"/>
      <c r="AS1564" s="350"/>
      <c r="AT1564" s="350"/>
      <c r="AU1564" s="123"/>
      <c r="AV1564" s="67" t="s">
        <v>15325</v>
      </c>
      <c r="AW1564" s="179">
        <v>42336</v>
      </c>
      <c r="AX1564" s="84"/>
      <c r="AY1564" s="123"/>
      <c r="AZ1564" s="123"/>
      <c r="BA1564" s="174"/>
      <c r="BB1564" s="174"/>
      <c r="BC1564" s="123"/>
      <c r="BD1564" s="86"/>
      <c r="BE1564" s="86"/>
      <c r="BF1564" s="86"/>
      <c r="BG1564" s="179"/>
      <c r="BH1564" s="67"/>
      <c r="BI1564" s="123"/>
      <c r="BJ1564" s="179"/>
      <c r="BK1564" s="351"/>
      <c r="BL1564" s="351"/>
      <c r="BM1564" s="179"/>
      <c r="BN1564" s="89"/>
      <c r="BQ1564" s="92">
        <f t="shared" si="29"/>
        <v>3500000</v>
      </c>
    </row>
    <row r="1565" spans="1:69" x14ac:dyDescent="0.25">
      <c r="A1565" s="97">
        <v>1562</v>
      </c>
      <c r="B1565" s="404" t="s">
        <v>15205</v>
      </c>
      <c r="C1565" s="67"/>
      <c r="D1565" s="67"/>
      <c r="E1565" s="204"/>
      <c r="F1565" s="69"/>
      <c r="G1565" s="69"/>
      <c r="H1565" s="174"/>
      <c r="I1565" s="174"/>
      <c r="J1565" s="97" t="s">
        <v>628</v>
      </c>
      <c r="K1565" s="95" t="s">
        <v>1635</v>
      </c>
      <c r="L1565" s="88" t="s">
        <v>630</v>
      </c>
      <c r="M1565" s="67" t="s">
        <v>1636</v>
      </c>
      <c r="N1565" s="97" t="s">
        <v>98</v>
      </c>
      <c r="O1565" s="97" t="s">
        <v>98</v>
      </c>
      <c r="P1565" s="100">
        <f>(IF(AH1565='[1]Price List'!$B$1,VLOOKUP(M1565,'[1]Price List'!$A$1:$K$104,2,0),IF(AH1565='[1]Price List'!$C$1,VLOOKUP(M1565,'[1]Price List'!$A$1:$K$104,3,0),IF(AH1565='[1]Price List'!$D$1,VLOOKUP(M1565,'[1]Price List'!$A$1:$K$104,4,0),IF(AH1565='[1]Price List'!$E$1,VLOOKUP(M1565,'[1]Price List'!$A$1:$K$104,5,0),IF(AH1565='[1]Price List'!$F$1,VLOOKUP(M1565,'[1]Price List'!$A$1:$K$104,6,0),IF(AH1565='[1]Price List'!$G$1,VLOOKUP(M1565,'[1]Price List'!$A$1:$K$104,7,0),IF(AH1565='[1]Price List'!$H$1,VLOOKUP(M1565,'[1]Price List'!$A$1:$K$104,8,0),IF(AH1565='[1]Price List'!$I$1,VLOOKUP(M1565,'[1]Price List'!$A$1:$K$104,9,0),IF(AH1565='[1]Price List'!$J$1,VLOOKUP(M1565,'[1]Price List'!$A$1:$K$104,10,0),IF(AH1565='[1]Price List'!$K$1,VLOOKUP(M1565,'[1]Price List'!$A$1:$K$104,11,0))))))))))))+(IF(AH1565='[1]Price List'!$B$1,VLOOKUP(N1565,'[1]Price List'!$A$1:$K$104,2,0),IF(AH1565='[1]Price List'!$C$1,VLOOKUP(N1565,'[1]Price List'!$A$1:$K$104,3,0),IF(AH1565='[1]Price List'!$D$1,VLOOKUP(N1565,'[1]Price List'!$A$1:$K$104,4,0),IF(AH1565='[1]Price List'!$E$1,VLOOKUP(N1565,'[1]Price List'!$A$1:$K$104,5,0),IF(AH1565='[1]Price List'!$F$1,VLOOKUP(N1565,'[1]Price List'!$A$1:$K$104,6,0),IF(AH1565='[1]Price List'!$G$1,VLOOKUP(N1565,'[1]Price List'!$A$1:$K$104,7,0),IF(AH1565='[1]Price List'!$H$1,VLOOKUP(N1565,'[1]Price List'!$A$1:$K$104,8,0),IF(AH1565='[1]Price List'!$I$1,VLOOKUP(N1565,'[1]Price List'!$A$1:$K$104,9,0),IF(AH1565='[1]Price List'!$J$1,VLOOKUP(N1565,'[1]Price List'!$A$1:$K$104,10,0),IF(AH1565='[1]Price List'!$K$1,VLOOKUP(N1565,'[1]Price List'!$A$1:$K$104,11,0))))))))))))+(IF(AH1565='[1]Price List'!$B$1,VLOOKUP(O1565,'[1]Price List'!$A$1:$K$104,2,0),IF(AH1565='[1]Price List'!$C$1,VLOOKUP(O1565,'[1]Price List'!$A$1:$K$104,3,0),IF(AH1565='[1]Price List'!$D$1,VLOOKUP(O1565,'[1]Price List'!$A$1:$K$104,4,0),IF(AH1565='[1]Price List'!$E$1,VLOOKUP(O1565,'[1]Price List'!$A$1:$K$104,5,0),IF(AH1565='[1]Price List'!$F$1,VLOOKUP(O1565,'[1]Price List'!$A$1:$K$104,6,0),IF(AH1565='[1]Price List'!$G$1,VLOOKUP(O1565,'[1]Price List'!$A$1:$K$104,7,0),IF(AH1565='[1]Price List'!$H$1,VLOOKUP(O1565,'[1]Price List'!$A$1:$K$104,8,0),IF(AH1565='[1]Price List'!$I$1,VLOOKUP(O1565,'[1]Price List'!$A$1:$K$104,9,0),IF(AH1565='[1]Price List'!$J$1,VLOOKUP(O1565,'[1]Price List'!$A$1:$K$104,10,0),IF(AH1565='[1]Price List'!$K$1,VLOOKUP(O1565,'[1]Price List'!$A$1:$K$104,11,0))))))))))))</f>
        <v>3500000</v>
      </c>
      <c r="Q1565" s="69">
        <v>2015</v>
      </c>
      <c r="R1565" s="69" t="s">
        <v>8305</v>
      </c>
      <c r="S1565" s="363">
        <v>42303</v>
      </c>
      <c r="T1565" s="69"/>
      <c r="U1565" s="350"/>
      <c r="V1565" s="417"/>
      <c r="W1565" s="67"/>
      <c r="X1565" s="69" t="s">
        <v>3303</v>
      </c>
      <c r="Y1565" s="67" t="s">
        <v>14971</v>
      </c>
      <c r="Z1565" s="123" t="s">
        <v>15204</v>
      </c>
      <c r="AA1565" s="69"/>
      <c r="AB1565" s="67"/>
      <c r="AC1565" s="89"/>
      <c r="AD1565" s="69"/>
      <c r="AE1565" s="69"/>
      <c r="AF1565" s="69"/>
      <c r="AG1565" s="69"/>
      <c r="AH1565" s="123" t="s">
        <v>161</v>
      </c>
      <c r="AI1565" s="123"/>
      <c r="AJ1565" s="349"/>
      <c r="AK1565" s="349"/>
      <c r="AL1565" s="123"/>
      <c r="AM1565" s="123"/>
      <c r="AN1565" s="123"/>
      <c r="AO1565" s="174"/>
      <c r="AP1565" s="174"/>
      <c r="AQ1565" s="174"/>
      <c r="AR1565" s="123"/>
      <c r="AS1565" s="350"/>
      <c r="AT1565" s="350"/>
      <c r="AU1565" s="123"/>
      <c r="AV1565" s="67"/>
      <c r="AW1565" s="179"/>
      <c r="AX1565" s="84"/>
      <c r="AY1565" s="123"/>
      <c r="AZ1565" s="123"/>
      <c r="BA1565" s="174"/>
      <c r="BB1565" s="174"/>
      <c r="BC1565" s="123"/>
      <c r="BD1565" s="86"/>
      <c r="BE1565" s="86"/>
      <c r="BF1565" s="86"/>
      <c r="BG1565" s="179"/>
      <c r="BH1565" s="67"/>
      <c r="BI1565" s="123"/>
      <c r="BJ1565" s="179"/>
      <c r="BK1565" s="351"/>
      <c r="BL1565" s="351"/>
      <c r="BM1565" s="179"/>
      <c r="BN1565" s="89"/>
      <c r="BQ1565" s="92">
        <f t="shared" si="29"/>
        <v>3500000</v>
      </c>
    </row>
    <row r="1566" spans="1:69" x14ac:dyDescent="0.25">
      <c r="A1566" s="97">
        <v>1563</v>
      </c>
      <c r="B1566" s="404" t="s">
        <v>15206</v>
      </c>
      <c r="C1566" s="67"/>
      <c r="D1566" s="67"/>
      <c r="E1566" s="204"/>
      <c r="F1566" s="69"/>
      <c r="G1566" s="69"/>
      <c r="H1566" s="174"/>
      <c r="I1566" s="174"/>
      <c r="J1566" s="97" t="s">
        <v>628</v>
      </c>
      <c r="K1566" s="95" t="s">
        <v>1635</v>
      </c>
      <c r="L1566" s="88" t="s">
        <v>630</v>
      </c>
      <c r="M1566" s="67" t="s">
        <v>1636</v>
      </c>
      <c r="N1566" s="97" t="s">
        <v>98</v>
      </c>
      <c r="O1566" s="97" t="s">
        <v>98</v>
      </c>
      <c r="P1566" s="100">
        <f>(IF(AH1566='[1]Price List'!$B$1,VLOOKUP(M1566,'[1]Price List'!$A$1:$K$104,2,0),IF(AH1566='[1]Price List'!$C$1,VLOOKUP(M1566,'[1]Price List'!$A$1:$K$104,3,0),IF(AH1566='[1]Price List'!$D$1,VLOOKUP(M1566,'[1]Price List'!$A$1:$K$104,4,0),IF(AH1566='[1]Price List'!$E$1,VLOOKUP(M1566,'[1]Price List'!$A$1:$K$104,5,0),IF(AH1566='[1]Price List'!$F$1,VLOOKUP(M1566,'[1]Price List'!$A$1:$K$104,6,0),IF(AH1566='[1]Price List'!$G$1,VLOOKUP(M1566,'[1]Price List'!$A$1:$K$104,7,0),IF(AH1566='[1]Price List'!$H$1,VLOOKUP(M1566,'[1]Price List'!$A$1:$K$104,8,0),IF(AH1566='[1]Price List'!$I$1,VLOOKUP(M1566,'[1]Price List'!$A$1:$K$104,9,0),IF(AH1566='[1]Price List'!$J$1,VLOOKUP(M1566,'[1]Price List'!$A$1:$K$104,10,0),IF(AH1566='[1]Price List'!$K$1,VLOOKUP(M1566,'[1]Price List'!$A$1:$K$104,11,0))))))))))))+(IF(AH1566='[1]Price List'!$B$1,VLOOKUP(N1566,'[1]Price List'!$A$1:$K$104,2,0),IF(AH1566='[1]Price List'!$C$1,VLOOKUP(N1566,'[1]Price List'!$A$1:$K$104,3,0),IF(AH1566='[1]Price List'!$D$1,VLOOKUP(N1566,'[1]Price List'!$A$1:$K$104,4,0),IF(AH1566='[1]Price List'!$E$1,VLOOKUP(N1566,'[1]Price List'!$A$1:$K$104,5,0),IF(AH1566='[1]Price List'!$F$1,VLOOKUP(N1566,'[1]Price List'!$A$1:$K$104,6,0),IF(AH1566='[1]Price List'!$G$1,VLOOKUP(N1566,'[1]Price List'!$A$1:$K$104,7,0),IF(AH1566='[1]Price List'!$H$1,VLOOKUP(N1566,'[1]Price List'!$A$1:$K$104,8,0),IF(AH1566='[1]Price List'!$I$1,VLOOKUP(N1566,'[1]Price List'!$A$1:$K$104,9,0),IF(AH1566='[1]Price List'!$J$1,VLOOKUP(N1566,'[1]Price List'!$A$1:$K$104,10,0),IF(AH1566='[1]Price List'!$K$1,VLOOKUP(N1566,'[1]Price List'!$A$1:$K$104,11,0))))))))))))+(IF(AH1566='[1]Price List'!$B$1,VLOOKUP(O1566,'[1]Price List'!$A$1:$K$104,2,0),IF(AH1566='[1]Price List'!$C$1,VLOOKUP(O1566,'[1]Price List'!$A$1:$K$104,3,0),IF(AH1566='[1]Price List'!$D$1,VLOOKUP(O1566,'[1]Price List'!$A$1:$K$104,4,0),IF(AH1566='[1]Price List'!$E$1,VLOOKUP(O1566,'[1]Price List'!$A$1:$K$104,5,0),IF(AH1566='[1]Price List'!$F$1,VLOOKUP(O1566,'[1]Price List'!$A$1:$K$104,6,0),IF(AH1566='[1]Price List'!$G$1,VLOOKUP(O1566,'[1]Price List'!$A$1:$K$104,7,0),IF(AH1566='[1]Price List'!$H$1,VLOOKUP(O1566,'[1]Price List'!$A$1:$K$104,8,0),IF(AH1566='[1]Price List'!$I$1,VLOOKUP(O1566,'[1]Price List'!$A$1:$K$104,9,0),IF(AH1566='[1]Price List'!$J$1,VLOOKUP(O1566,'[1]Price List'!$A$1:$K$104,10,0),IF(AH1566='[1]Price List'!$K$1,VLOOKUP(O1566,'[1]Price List'!$A$1:$K$104,11,0))))))))))))</f>
        <v>3500000</v>
      </c>
      <c r="Q1566" s="69">
        <v>2015</v>
      </c>
      <c r="R1566" s="69" t="s">
        <v>8305</v>
      </c>
      <c r="S1566" s="363">
        <v>42303</v>
      </c>
      <c r="T1566" s="69"/>
      <c r="U1566" s="350"/>
      <c r="V1566" s="417"/>
      <c r="W1566" s="67" t="s">
        <v>15209</v>
      </c>
      <c r="X1566" s="69" t="s">
        <v>15208</v>
      </c>
      <c r="Y1566" s="67" t="s">
        <v>15207</v>
      </c>
      <c r="Z1566" s="123" t="s">
        <v>15210</v>
      </c>
      <c r="AA1566" s="69"/>
      <c r="AB1566" s="67" t="s">
        <v>15212</v>
      </c>
      <c r="AC1566" s="89"/>
      <c r="AD1566" s="69"/>
      <c r="AE1566" s="69"/>
      <c r="AF1566" s="69"/>
      <c r="AG1566" s="69"/>
      <c r="AH1566" s="123" t="s">
        <v>889</v>
      </c>
      <c r="AI1566" s="123" t="s">
        <v>15211</v>
      </c>
      <c r="AJ1566" s="349"/>
      <c r="AK1566" s="349"/>
      <c r="AL1566" s="123"/>
      <c r="AM1566" s="123"/>
      <c r="AN1566" s="123"/>
      <c r="AO1566" s="174"/>
      <c r="AP1566" s="174"/>
      <c r="AQ1566" s="174"/>
      <c r="AR1566" s="123"/>
      <c r="AS1566" s="350"/>
      <c r="AT1566" s="350"/>
      <c r="AU1566" s="123"/>
      <c r="AV1566" s="67"/>
      <c r="AW1566" s="179"/>
      <c r="AX1566" s="84"/>
      <c r="AY1566" s="123"/>
      <c r="AZ1566" s="123"/>
      <c r="BA1566" s="174"/>
      <c r="BB1566" s="174"/>
      <c r="BC1566" s="123"/>
      <c r="BD1566" s="86"/>
      <c r="BE1566" s="86"/>
      <c r="BF1566" s="86"/>
      <c r="BG1566" s="179"/>
      <c r="BH1566" s="67"/>
      <c r="BI1566" s="123"/>
      <c r="BJ1566" s="179"/>
      <c r="BK1566" s="351"/>
      <c r="BL1566" s="351"/>
      <c r="BM1566" s="179"/>
      <c r="BN1566" s="89"/>
      <c r="BQ1566" s="92">
        <f t="shared" si="29"/>
        <v>3500000</v>
      </c>
    </row>
    <row r="1567" spans="1:69" x14ac:dyDescent="0.25">
      <c r="A1567" s="97">
        <v>1564</v>
      </c>
      <c r="B1567" s="404" t="s">
        <v>15213</v>
      </c>
      <c r="C1567" s="67"/>
      <c r="D1567" s="67"/>
      <c r="E1567" s="204"/>
      <c r="F1567" s="69"/>
      <c r="G1567" s="69"/>
      <c r="H1567" s="174"/>
      <c r="I1567" s="174"/>
      <c r="J1567" s="97" t="s">
        <v>628</v>
      </c>
      <c r="K1567" s="95" t="s">
        <v>1635</v>
      </c>
      <c r="L1567" s="88" t="s">
        <v>630</v>
      </c>
      <c r="M1567" s="67" t="s">
        <v>1636</v>
      </c>
      <c r="N1567" s="97" t="s">
        <v>98</v>
      </c>
      <c r="O1567" s="97" t="s">
        <v>98</v>
      </c>
      <c r="P1567" s="100">
        <f>(IF(AH1567='[1]Price List'!$B$1,VLOOKUP(M1567,'[1]Price List'!$A$1:$K$104,2,0),IF(AH1567='[1]Price List'!$C$1,VLOOKUP(M1567,'[1]Price List'!$A$1:$K$104,3,0),IF(AH1567='[1]Price List'!$D$1,VLOOKUP(M1567,'[1]Price List'!$A$1:$K$104,4,0),IF(AH1567='[1]Price List'!$E$1,VLOOKUP(M1567,'[1]Price List'!$A$1:$K$104,5,0),IF(AH1567='[1]Price List'!$F$1,VLOOKUP(M1567,'[1]Price List'!$A$1:$K$104,6,0),IF(AH1567='[1]Price List'!$G$1,VLOOKUP(M1567,'[1]Price List'!$A$1:$K$104,7,0),IF(AH1567='[1]Price List'!$H$1,VLOOKUP(M1567,'[1]Price List'!$A$1:$K$104,8,0),IF(AH1567='[1]Price List'!$I$1,VLOOKUP(M1567,'[1]Price List'!$A$1:$K$104,9,0),IF(AH1567='[1]Price List'!$J$1,VLOOKUP(M1567,'[1]Price List'!$A$1:$K$104,10,0),IF(AH1567='[1]Price List'!$K$1,VLOOKUP(M1567,'[1]Price List'!$A$1:$K$104,11,0))))))))))))+(IF(AH1567='[1]Price List'!$B$1,VLOOKUP(N1567,'[1]Price List'!$A$1:$K$104,2,0),IF(AH1567='[1]Price List'!$C$1,VLOOKUP(N1567,'[1]Price List'!$A$1:$K$104,3,0),IF(AH1567='[1]Price List'!$D$1,VLOOKUP(N1567,'[1]Price List'!$A$1:$K$104,4,0),IF(AH1567='[1]Price List'!$E$1,VLOOKUP(N1567,'[1]Price List'!$A$1:$K$104,5,0),IF(AH1567='[1]Price List'!$F$1,VLOOKUP(N1567,'[1]Price List'!$A$1:$K$104,6,0),IF(AH1567='[1]Price List'!$G$1,VLOOKUP(N1567,'[1]Price List'!$A$1:$K$104,7,0),IF(AH1567='[1]Price List'!$H$1,VLOOKUP(N1567,'[1]Price List'!$A$1:$K$104,8,0),IF(AH1567='[1]Price List'!$I$1,VLOOKUP(N1567,'[1]Price List'!$A$1:$K$104,9,0),IF(AH1567='[1]Price List'!$J$1,VLOOKUP(N1567,'[1]Price List'!$A$1:$K$104,10,0),IF(AH1567='[1]Price List'!$K$1,VLOOKUP(N1567,'[1]Price List'!$A$1:$K$104,11,0))))))))))))+(IF(AH1567='[1]Price List'!$B$1,VLOOKUP(O1567,'[1]Price List'!$A$1:$K$104,2,0),IF(AH1567='[1]Price List'!$C$1,VLOOKUP(O1567,'[1]Price List'!$A$1:$K$104,3,0),IF(AH1567='[1]Price List'!$D$1,VLOOKUP(O1567,'[1]Price List'!$A$1:$K$104,4,0),IF(AH1567='[1]Price List'!$E$1,VLOOKUP(O1567,'[1]Price List'!$A$1:$K$104,5,0),IF(AH1567='[1]Price List'!$F$1,VLOOKUP(O1567,'[1]Price List'!$A$1:$K$104,6,0),IF(AH1567='[1]Price List'!$G$1,VLOOKUP(O1567,'[1]Price List'!$A$1:$K$104,7,0),IF(AH1567='[1]Price List'!$H$1,VLOOKUP(O1567,'[1]Price List'!$A$1:$K$104,8,0),IF(AH1567='[1]Price List'!$I$1,VLOOKUP(O1567,'[1]Price List'!$A$1:$K$104,9,0),IF(AH1567='[1]Price List'!$J$1,VLOOKUP(O1567,'[1]Price List'!$A$1:$K$104,10,0),IF(AH1567='[1]Price List'!$K$1,VLOOKUP(O1567,'[1]Price List'!$A$1:$K$104,11,0))))))))))))</f>
        <v>3500000</v>
      </c>
      <c r="Q1567" s="69">
        <v>2015</v>
      </c>
      <c r="R1567" s="69" t="s">
        <v>8305</v>
      </c>
      <c r="S1567" s="363">
        <v>42304</v>
      </c>
      <c r="T1567" s="69"/>
      <c r="U1567" s="350"/>
      <c r="V1567" s="417"/>
      <c r="W1567" s="67" t="s">
        <v>7879</v>
      </c>
      <c r="X1567" s="69" t="s">
        <v>15216</v>
      </c>
      <c r="Y1567" s="67" t="s">
        <v>15217</v>
      </c>
      <c r="Z1567" s="123"/>
      <c r="AA1567" s="69"/>
      <c r="AB1567" s="67"/>
      <c r="AC1567" s="89"/>
      <c r="AD1567" s="69"/>
      <c r="AE1567" s="69"/>
      <c r="AF1567" s="69"/>
      <c r="AG1567" s="69"/>
      <c r="AH1567" s="123" t="s">
        <v>1885</v>
      </c>
      <c r="AI1567" s="123" t="s">
        <v>15222</v>
      </c>
      <c r="AJ1567" s="349"/>
      <c r="AK1567" s="349"/>
      <c r="AL1567" s="123"/>
      <c r="AM1567" s="123"/>
      <c r="AN1567" s="123"/>
      <c r="AO1567" s="174"/>
      <c r="AP1567" s="174"/>
      <c r="AQ1567" s="174"/>
      <c r="AR1567" s="123"/>
      <c r="AS1567" s="350"/>
      <c r="AT1567" s="350"/>
      <c r="AU1567" s="123"/>
      <c r="AV1567" s="67"/>
      <c r="AW1567" s="179"/>
      <c r="AX1567" s="84"/>
      <c r="AY1567" s="123"/>
      <c r="AZ1567" s="123"/>
      <c r="BA1567" s="174"/>
      <c r="BB1567" s="174"/>
      <c r="BC1567" s="123"/>
      <c r="BD1567" s="86"/>
      <c r="BE1567" s="86"/>
      <c r="BF1567" s="86"/>
      <c r="BG1567" s="179"/>
      <c r="BH1567" s="67"/>
      <c r="BI1567" s="123"/>
      <c r="BJ1567" s="179"/>
      <c r="BK1567" s="351"/>
      <c r="BL1567" s="351"/>
      <c r="BM1567" s="179"/>
      <c r="BN1567" s="89"/>
      <c r="BQ1567" s="92">
        <f t="shared" si="29"/>
        <v>3500000</v>
      </c>
    </row>
    <row r="1568" spans="1:69" x14ac:dyDescent="0.25">
      <c r="A1568" s="97">
        <v>1565</v>
      </c>
      <c r="B1568" s="404" t="s">
        <v>15214</v>
      </c>
      <c r="C1568" s="67"/>
      <c r="D1568" s="67"/>
      <c r="E1568" s="204"/>
      <c r="F1568" s="69"/>
      <c r="G1568" s="69"/>
      <c r="H1568" s="174"/>
      <c r="I1568" s="174"/>
      <c r="J1568" s="97" t="s">
        <v>628</v>
      </c>
      <c r="K1568" s="95" t="s">
        <v>1635</v>
      </c>
      <c r="L1568" s="88" t="s">
        <v>630</v>
      </c>
      <c r="M1568" s="67" t="s">
        <v>1636</v>
      </c>
      <c r="N1568" s="97" t="s">
        <v>98</v>
      </c>
      <c r="O1568" s="97" t="s">
        <v>98</v>
      </c>
      <c r="P1568" s="100">
        <f>(IF(AH1568='[1]Price List'!$B$1,VLOOKUP(M1568,'[1]Price List'!$A$1:$K$104,2,0),IF(AH1568='[1]Price List'!$C$1,VLOOKUP(M1568,'[1]Price List'!$A$1:$K$104,3,0),IF(AH1568='[1]Price List'!$D$1,VLOOKUP(M1568,'[1]Price List'!$A$1:$K$104,4,0),IF(AH1568='[1]Price List'!$E$1,VLOOKUP(M1568,'[1]Price List'!$A$1:$K$104,5,0),IF(AH1568='[1]Price List'!$F$1,VLOOKUP(M1568,'[1]Price List'!$A$1:$K$104,6,0),IF(AH1568='[1]Price List'!$G$1,VLOOKUP(M1568,'[1]Price List'!$A$1:$K$104,7,0),IF(AH1568='[1]Price List'!$H$1,VLOOKUP(M1568,'[1]Price List'!$A$1:$K$104,8,0),IF(AH1568='[1]Price List'!$I$1,VLOOKUP(M1568,'[1]Price List'!$A$1:$K$104,9,0),IF(AH1568='[1]Price List'!$J$1,VLOOKUP(M1568,'[1]Price List'!$A$1:$K$104,10,0),IF(AH1568='[1]Price List'!$K$1,VLOOKUP(M1568,'[1]Price List'!$A$1:$K$104,11,0))))))))))))+(IF(AH1568='[1]Price List'!$B$1,VLOOKUP(N1568,'[1]Price List'!$A$1:$K$104,2,0),IF(AH1568='[1]Price List'!$C$1,VLOOKUP(N1568,'[1]Price List'!$A$1:$K$104,3,0),IF(AH1568='[1]Price List'!$D$1,VLOOKUP(N1568,'[1]Price List'!$A$1:$K$104,4,0),IF(AH1568='[1]Price List'!$E$1,VLOOKUP(N1568,'[1]Price List'!$A$1:$K$104,5,0),IF(AH1568='[1]Price List'!$F$1,VLOOKUP(N1568,'[1]Price List'!$A$1:$K$104,6,0),IF(AH1568='[1]Price List'!$G$1,VLOOKUP(N1568,'[1]Price List'!$A$1:$K$104,7,0),IF(AH1568='[1]Price List'!$H$1,VLOOKUP(N1568,'[1]Price List'!$A$1:$K$104,8,0),IF(AH1568='[1]Price List'!$I$1,VLOOKUP(N1568,'[1]Price List'!$A$1:$K$104,9,0),IF(AH1568='[1]Price List'!$J$1,VLOOKUP(N1568,'[1]Price List'!$A$1:$K$104,10,0),IF(AH1568='[1]Price List'!$K$1,VLOOKUP(N1568,'[1]Price List'!$A$1:$K$104,11,0))))))))))))+(IF(AH1568='[1]Price List'!$B$1,VLOOKUP(O1568,'[1]Price List'!$A$1:$K$104,2,0),IF(AH1568='[1]Price List'!$C$1,VLOOKUP(O1568,'[1]Price List'!$A$1:$K$104,3,0),IF(AH1568='[1]Price List'!$D$1,VLOOKUP(O1568,'[1]Price List'!$A$1:$K$104,4,0),IF(AH1568='[1]Price List'!$E$1,VLOOKUP(O1568,'[1]Price List'!$A$1:$K$104,5,0),IF(AH1568='[1]Price List'!$F$1,VLOOKUP(O1568,'[1]Price List'!$A$1:$K$104,6,0),IF(AH1568='[1]Price List'!$G$1,VLOOKUP(O1568,'[1]Price List'!$A$1:$K$104,7,0),IF(AH1568='[1]Price List'!$H$1,VLOOKUP(O1568,'[1]Price List'!$A$1:$K$104,8,0),IF(AH1568='[1]Price List'!$I$1,VLOOKUP(O1568,'[1]Price List'!$A$1:$K$104,9,0),IF(AH1568='[1]Price List'!$J$1,VLOOKUP(O1568,'[1]Price List'!$A$1:$K$104,10,0),IF(AH1568='[1]Price List'!$K$1,VLOOKUP(O1568,'[1]Price List'!$A$1:$K$104,11,0))))))))))))</f>
        <v>3500000</v>
      </c>
      <c r="Q1568" s="69">
        <v>2015</v>
      </c>
      <c r="R1568" s="69" t="s">
        <v>8305</v>
      </c>
      <c r="S1568" s="363">
        <v>42304</v>
      </c>
      <c r="T1568" s="69"/>
      <c r="U1568" s="350"/>
      <c r="V1568" s="417"/>
      <c r="W1568" s="67" t="s">
        <v>7879</v>
      </c>
      <c r="X1568" s="69" t="s">
        <v>15218</v>
      </c>
      <c r="Y1568" s="67" t="s">
        <v>15219</v>
      </c>
      <c r="Z1568" s="123"/>
      <c r="AA1568" s="69"/>
      <c r="AB1568" s="67"/>
      <c r="AC1568" s="89"/>
      <c r="AD1568" s="69"/>
      <c r="AE1568" s="69"/>
      <c r="AF1568" s="69"/>
      <c r="AG1568" s="69"/>
      <c r="AH1568" s="123" t="s">
        <v>1885</v>
      </c>
      <c r="AI1568" s="123" t="s">
        <v>15223</v>
      </c>
      <c r="AJ1568" s="349"/>
      <c r="AK1568" s="349"/>
      <c r="AL1568" s="123"/>
      <c r="AM1568" s="123"/>
      <c r="AN1568" s="123"/>
      <c r="AO1568" s="174"/>
      <c r="AP1568" s="174"/>
      <c r="AQ1568" s="174"/>
      <c r="AR1568" s="123"/>
      <c r="AS1568" s="350"/>
      <c r="AT1568" s="350"/>
      <c r="AU1568" s="123"/>
      <c r="AV1568" s="67"/>
      <c r="AW1568" s="179"/>
      <c r="AX1568" s="84"/>
      <c r="AY1568" s="123"/>
      <c r="AZ1568" s="123"/>
      <c r="BA1568" s="174"/>
      <c r="BB1568" s="174"/>
      <c r="BC1568" s="123"/>
      <c r="BD1568" s="86"/>
      <c r="BE1568" s="86"/>
      <c r="BF1568" s="86"/>
      <c r="BG1568" s="179"/>
      <c r="BH1568" s="67"/>
      <c r="BI1568" s="123"/>
      <c r="BJ1568" s="179"/>
      <c r="BK1568" s="351"/>
      <c r="BL1568" s="351"/>
      <c r="BM1568" s="179"/>
      <c r="BN1568" s="89"/>
      <c r="BQ1568" s="92">
        <f t="shared" si="29"/>
        <v>3500000</v>
      </c>
    </row>
    <row r="1569" spans="1:69" x14ac:dyDescent="0.25">
      <c r="A1569" s="97">
        <v>1566</v>
      </c>
      <c r="B1569" s="404" t="s">
        <v>15215</v>
      </c>
      <c r="C1569" s="67"/>
      <c r="D1569" s="67"/>
      <c r="E1569" s="204"/>
      <c r="F1569" s="69"/>
      <c r="G1569" s="69"/>
      <c r="H1569" s="174"/>
      <c r="I1569" s="174"/>
      <c r="J1569" s="97" t="s">
        <v>628</v>
      </c>
      <c r="K1569" s="95" t="s">
        <v>1635</v>
      </c>
      <c r="L1569" s="88" t="s">
        <v>630</v>
      </c>
      <c r="M1569" s="67" t="s">
        <v>1636</v>
      </c>
      <c r="N1569" s="97" t="s">
        <v>98</v>
      </c>
      <c r="O1569" s="97" t="s">
        <v>98</v>
      </c>
      <c r="P1569" s="100">
        <f>(IF(AH1569='[1]Price List'!$B$1,VLOOKUP(M1569,'[1]Price List'!$A$1:$K$104,2,0),IF(AH1569='[1]Price List'!$C$1,VLOOKUP(M1569,'[1]Price List'!$A$1:$K$104,3,0),IF(AH1569='[1]Price List'!$D$1,VLOOKUP(M1569,'[1]Price List'!$A$1:$K$104,4,0),IF(AH1569='[1]Price List'!$E$1,VLOOKUP(M1569,'[1]Price List'!$A$1:$K$104,5,0),IF(AH1569='[1]Price List'!$F$1,VLOOKUP(M1569,'[1]Price List'!$A$1:$K$104,6,0),IF(AH1569='[1]Price List'!$G$1,VLOOKUP(M1569,'[1]Price List'!$A$1:$K$104,7,0),IF(AH1569='[1]Price List'!$H$1,VLOOKUP(M1569,'[1]Price List'!$A$1:$K$104,8,0),IF(AH1569='[1]Price List'!$I$1,VLOOKUP(M1569,'[1]Price List'!$A$1:$K$104,9,0),IF(AH1569='[1]Price List'!$J$1,VLOOKUP(M1569,'[1]Price List'!$A$1:$K$104,10,0),IF(AH1569='[1]Price List'!$K$1,VLOOKUP(M1569,'[1]Price List'!$A$1:$K$104,11,0))))))))))))+(IF(AH1569='[1]Price List'!$B$1,VLOOKUP(N1569,'[1]Price List'!$A$1:$K$104,2,0),IF(AH1569='[1]Price List'!$C$1,VLOOKUP(N1569,'[1]Price List'!$A$1:$K$104,3,0),IF(AH1569='[1]Price List'!$D$1,VLOOKUP(N1569,'[1]Price List'!$A$1:$K$104,4,0),IF(AH1569='[1]Price List'!$E$1,VLOOKUP(N1569,'[1]Price List'!$A$1:$K$104,5,0),IF(AH1569='[1]Price List'!$F$1,VLOOKUP(N1569,'[1]Price List'!$A$1:$K$104,6,0),IF(AH1569='[1]Price List'!$G$1,VLOOKUP(N1569,'[1]Price List'!$A$1:$K$104,7,0),IF(AH1569='[1]Price List'!$H$1,VLOOKUP(N1569,'[1]Price List'!$A$1:$K$104,8,0),IF(AH1569='[1]Price List'!$I$1,VLOOKUP(N1569,'[1]Price List'!$A$1:$K$104,9,0),IF(AH1569='[1]Price List'!$J$1,VLOOKUP(N1569,'[1]Price List'!$A$1:$K$104,10,0),IF(AH1569='[1]Price List'!$K$1,VLOOKUP(N1569,'[1]Price List'!$A$1:$K$104,11,0))))))))))))+(IF(AH1569='[1]Price List'!$B$1,VLOOKUP(O1569,'[1]Price List'!$A$1:$K$104,2,0),IF(AH1569='[1]Price List'!$C$1,VLOOKUP(O1569,'[1]Price List'!$A$1:$K$104,3,0),IF(AH1569='[1]Price List'!$D$1,VLOOKUP(O1569,'[1]Price List'!$A$1:$K$104,4,0),IF(AH1569='[1]Price List'!$E$1,VLOOKUP(O1569,'[1]Price List'!$A$1:$K$104,5,0),IF(AH1569='[1]Price List'!$F$1,VLOOKUP(O1569,'[1]Price List'!$A$1:$K$104,6,0),IF(AH1569='[1]Price List'!$G$1,VLOOKUP(O1569,'[1]Price List'!$A$1:$K$104,7,0),IF(AH1569='[1]Price List'!$H$1,VLOOKUP(O1569,'[1]Price List'!$A$1:$K$104,8,0),IF(AH1569='[1]Price List'!$I$1,VLOOKUP(O1569,'[1]Price List'!$A$1:$K$104,9,0),IF(AH1569='[1]Price List'!$J$1,VLOOKUP(O1569,'[1]Price List'!$A$1:$K$104,10,0),IF(AH1569='[1]Price List'!$K$1,VLOOKUP(O1569,'[1]Price List'!$A$1:$K$104,11,0))))))))))))</f>
        <v>3500000</v>
      </c>
      <c r="Q1569" s="69">
        <v>2015</v>
      </c>
      <c r="R1569" s="69" t="s">
        <v>8305</v>
      </c>
      <c r="S1569" s="363">
        <v>42304</v>
      </c>
      <c r="T1569" s="69"/>
      <c r="U1569" s="350"/>
      <c r="V1569" s="417"/>
      <c r="W1569" s="67" t="s">
        <v>7879</v>
      </c>
      <c r="X1569" s="69" t="s">
        <v>15220</v>
      </c>
      <c r="Y1569" s="67" t="s">
        <v>15221</v>
      </c>
      <c r="Z1569" s="123"/>
      <c r="AA1569" s="69"/>
      <c r="AB1569" s="67"/>
      <c r="AC1569" s="89"/>
      <c r="AD1569" s="69"/>
      <c r="AE1569" s="69"/>
      <c r="AF1569" s="69"/>
      <c r="AG1569" s="69"/>
      <c r="AH1569" s="123" t="s">
        <v>1885</v>
      </c>
      <c r="AI1569" s="123" t="s">
        <v>15224</v>
      </c>
      <c r="AJ1569" s="349"/>
      <c r="AK1569" s="349"/>
      <c r="AL1569" s="123"/>
      <c r="AM1569" s="123"/>
      <c r="AN1569" s="123"/>
      <c r="AO1569" s="174"/>
      <c r="AP1569" s="174"/>
      <c r="AQ1569" s="174"/>
      <c r="AR1569" s="123"/>
      <c r="AS1569" s="350"/>
      <c r="AT1569" s="350"/>
      <c r="AU1569" s="123"/>
      <c r="AV1569" s="67"/>
      <c r="AW1569" s="179"/>
      <c r="AX1569" s="84"/>
      <c r="AY1569" s="123"/>
      <c r="AZ1569" s="123"/>
      <c r="BA1569" s="174"/>
      <c r="BB1569" s="174"/>
      <c r="BC1569" s="123"/>
      <c r="BD1569" s="86"/>
      <c r="BE1569" s="86"/>
      <c r="BF1569" s="86"/>
      <c r="BG1569" s="179"/>
      <c r="BH1569" s="67"/>
      <c r="BI1569" s="123"/>
      <c r="BJ1569" s="179"/>
      <c r="BK1569" s="351"/>
      <c r="BL1569" s="351"/>
      <c r="BM1569" s="179"/>
      <c r="BN1569" s="89"/>
      <c r="BQ1569" s="92">
        <f t="shared" si="29"/>
        <v>3500000</v>
      </c>
    </row>
    <row r="1570" spans="1:69" x14ac:dyDescent="0.25">
      <c r="A1570" s="97">
        <v>1567</v>
      </c>
      <c r="B1570" s="404" t="s">
        <v>15225</v>
      </c>
      <c r="C1570" s="67"/>
      <c r="D1570" s="67"/>
      <c r="E1570" s="204"/>
      <c r="F1570" s="69"/>
      <c r="G1570" s="69"/>
      <c r="H1570" s="174"/>
      <c r="I1570" s="174"/>
      <c r="J1570" s="97" t="s">
        <v>628</v>
      </c>
      <c r="K1570" s="95" t="s">
        <v>1635</v>
      </c>
      <c r="L1570" s="88" t="s">
        <v>630</v>
      </c>
      <c r="M1570" s="67" t="s">
        <v>1636</v>
      </c>
      <c r="N1570" s="97" t="s">
        <v>98</v>
      </c>
      <c r="O1570" s="97" t="s">
        <v>98</v>
      </c>
      <c r="P1570" s="100">
        <f>(IF(AH1570='[1]Price List'!$B$1,VLOOKUP(M1570,'[1]Price List'!$A$1:$K$104,2,0),IF(AH1570='[1]Price List'!$C$1,VLOOKUP(M1570,'[1]Price List'!$A$1:$K$104,3,0),IF(AH1570='[1]Price List'!$D$1,VLOOKUP(M1570,'[1]Price List'!$A$1:$K$104,4,0),IF(AH1570='[1]Price List'!$E$1,VLOOKUP(M1570,'[1]Price List'!$A$1:$K$104,5,0),IF(AH1570='[1]Price List'!$F$1,VLOOKUP(M1570,'[1]Price List'!$A$1:$K$104,6,0),IF(AH1570='[1]Price List'!$G$1,VLOOKUP(M1570,'[1]Price List'!$A$1:$K$104,7,0),IF(AH1570='[1]Price List'!$H$1,VLOOKUP(M1570,'[1]Price List'!$A$1:$K$104,8,0),IF(AH1570='[1]Price List'!$I$1,VLOOKUP(M1570,'[1]Price List'!$A$1:$K$104,9,0),IF(AH1570='[1]Price List'!$J$1,VLOOKUP(M1570,'[1]Price List'!$A$1:$K$104,10,0),IF(AH1570='[1]Price List'!$K$1,VLOOKUP(M1570,'[1]Price List'!$A$1:$K$104,11,0))))))))))))+(IF(AH1570='[1]Price List'!$B$1,VLOOKUP(N1570,'[1]Price List'!$A$1:$K$104,2,0),IF(AH1570='[1]Price List'!$C$1,VLOOKUP(N1570,'[1]Price List'!$A$1:$K$104,3,0),IF(AH1570='[1]Price List'!$D$1,VLOOKUP(N1570,'[1]Price List'!$A$1:$K$104,4,0),IF(AH1570='[1]Price List'!$E$1,VLOOKUP(N1570,'[1]Price List'!$A$1:$K$104,5,0),IF(AH1570='[1]Price List'!$F$1,VLOOKUP(N1570,'[1]Price List'!$A$1:$K$104,6,0),IF(AH1570='[1]Price List'!$G$1,VLOOKUP(N1570,'[1]Price List'!$A$1:$K$104,7,0),IF(AH1570='[1]Price List'!$H$1,VLOOKUP(N1570,'[1]Price List'!$A$1:$K$104,8,0),IF(AH1570='[1]Price List'!$I$1,VLOOKUP(N1570,'[1]Price List'!$A$1:$K$104,9,0),IF(AH1570='[1]Price List'!$J$1,VLOOKUP(N1570,'[1]Price List'!$A$1:$K$104,10,0),IF(AH1570='[1]Price List'!$K$1,VLOOKUP(N1570,'[1]Price List'!$A$1:$K$104,11,0))))))))))))+(IF(AH1570='[1]Price List'!$B$1,VLOOKUP(O1570,'[1]Price List'!$A$1:$K$104,2,0),IF(AH1570='[1]Price List'!$C$1,VLOOKUP(O1570,'[1]Price List'!$A$1:$K$104,3,0),IF(AH1570='[1]Price List'!$D$1,VLOOKUP(O1570,'[1]Price List'!$A$1:$K$104,4,0),IF(AH1570='[1]Price List'!$E$1,VLOOKUP(O1570,'[1]Price List'!$A$1:$K$104,5,0),IF(AH1570='[1]Price List'!$F$1,VLOOKUP(O1570,'[1]Price List'!$A$1:$K$104,6,0),IF(AH1570='[1]Price List'!$G$1,VLOOKUP(O1570,'[1]Price List'!$A$1:$K$104,7,0),IF(AH1570='[1]Price List'!$H$1,VLOOKUP(O1570,'[1]Price List'!$A$1:$K$104,8,0),IF(AH1570='[1]Price List'!$I$1,VLOOKUP(O1570,'[1]Price List'!$A$1:$K$104,9,0),IF(AH1570='[1]Price List'!$J$1,VLOOKUP(O1570,'[1]Price List'!$A$1:$K$104,10,0),IF(AH1570='[1]Price List'!$K$1,VLOOKUP(O1570,'[1]Price List'!$A$1:$K$104,11,0))))))))))))</f>
        <v>3500000</v>
      </c>
      <c r="Q1570" s="69">
        <v>2015</v>
      </c>
      <c r="R1570" s="69" t="s">
        <v>8305</v>
      </c>
      <c r="S1570" s="363">
        <v>42304</v>
      </c>
      <c r="T1570" s="69"/>
      <c r="U1570" s="350"/>
      <c r="V1570" s="417"/>
      <c r="W1570" s="67" t="s">
        <v>7249</v>
      </c>
      <c r="X1570" s="69" t="s">
        <v>15227</v>
      </c>
      <c r="Y1570" s="67" t="s">
        <v>15228</v>
      </c>
      <c r="Z1570" s="123"/>
      <c r="AA1570" s="69"/>
      <c r="AB1570" s="67"/>
      <c r="AC1570" s="89"/>
      <c r="AD1570" s="69"/>
      <c r="AE1570" s="69"/>
      <c r="AF1570" s="69"/>
      <c r="AG1570" s="69"/>
      <c r="AH1570" s="123" t="s">
        <v>437</v>
      </c>
      <c r="AI1570" s="123"/>
      <c r="AJ1570" s="349"/>
      <c r="AK1570" s="349"/>
      <c r="AL1570" s="123"/>
      <c r="AM1570" s="123"/>
      <c r="AN1570" s="123"/>
      <c r="AO1570" s="174"/>
      <c r="AP1570" s="174"/>
      <c r="AQ1570" s="174"/>
      <c r="AR1570" s="123"/>
      <c r="AS1570" s="350"/>
      <c r="AT1570" s="350"/>
      <c r="AU1570" s="123"/>
      <c r="AV1570" s="67"/>
      <c r="AW1570" s="179"/>
      <c r="AX1570" s="84"/>
      <c r="AY1570" s="123"/>
      <c r="AZ1570" s="123"/>
      <c r="BA1570" s="174"/>
      <c r="BB1570" s="174"/>
      <c r="BC1570" s="123"/>
      <c r="BD1570" s="86"/>
      <c r="BE1570" s="86"/>
      <c r="BF1570" s="86"/>
      <c r="BG1570" s="179"/>
      <c r="BH1570" s="67"/>
      <c r="BI1570" s="123"/>
      <c r="BJ1570" s="179"/>
      <c r="BK1570" s="351"/>
      <c r="BL1570" s="351"/>
      <c r="BM1570" s="179"/>
      <c r="BN1570" s="89"/>
      <c r="BQ1570" s="92">
        <f t="shared" si="29"/>
        <v>3500000</v>
      </c>
    </row>
    <row r="1571" spans="1:69" x14ac:dyDescent="0.25">
      <c r="A1571" s="97">
        <v>1568</v>
      </c>
      <c r="B1571" s="404" t="s">
        <v>15226</v>
      </c>
      <c r="C1571" s="67"/>
      <c r="D1571" s="67"/>
      <c r="E1571" s="204"/>
      <c r="F1571" s="69"/>
      <c r="G1571" s="69"/>
      <c r="H1571" s="174"/>
      <c r="I1571" s="174"/>
      <c r="J1571" s="97" t="s">
        <v>628</v>
      </c>
      <c r="K1571" s="95" t="s">
        <v>1635</v>
      </c>
      <c r="L1571" s="88" t="s">
        <v>630</v>
      </c>
      <c r="M1571" s="67" t="s">
        <v>1636</v>
      </c>
      <c r="N1571" s="97" t="s">
        <v>98</v>
      </c>
      <c r="O1571" s="97" t="s">
        <v>98</v>
      </c>
      <c r="P1571" s="100">
        <f>(IF(AH1571='[1]Price List'!$B$1,VLOOKUP(M1571,'[1]Price List'!$A$1:$K$104,2,0),IF(AH1571='[1]Price List'!$C$1,VLOOKUP(M1571,'[1]Price List'!$A$1:$K$104,3,0),IF(AH1571='[1]Price List'!$D$1,VLOOKUP(M1571,'[1]Price List'!$A$1:$K$104,4,0),IF(AH1571='[1]Price List'!$E$1,VLOOKUP(M1571,'[1]Price List'!$A$1:$K$104,5,0),IF(AH1571='[1]Price List'!$F$1,VLOOKUP(M1571,'[1]Price List'!$A$1:$K$104,6,0),IF(AH1571='[1]Price List'!$G$1,VLOOKUP(M1571,'[1]Price List'!$A$1:$K$104,7,0),IF(AH1571='[1]Price List'!$H$1,VLOOKUP(M1571,'[1]Price List'!$A$1:$K$104,8,0),IF(AH1571='[1]Price List'!$I$1,VLOOKUP(M1571,'[1]Price List'!$A$1:$K$104,9,0),IF(AH1571='[1]Price List'!$J$1,VLOOKUP(M1571,'[1]Price List'!$A$1:$K$104,10,0),IF(AH1571='[1]Price List'!$K$1,VLOOKUP(M1571,'[1]Price List'!$A$1:$K$104,11,0))))))))))))+(IF(AH1571='[1]Price List'!$B$1,VLOOKUP(N1571,'[1]Price List'!$A$1:$K$104,2,0),IF(AH1571='[1]Price List'!$C$1,VLOOKUP(N1571,'[1]Price List'!$A$1:$K$104,3,0),IF(AH1571='[1]Price List'!$D$1,VLOOKUP(N1571,'[1]Price List'!$A$1:$K$104,4,0),IF(AH1571='[1]Price List'!$E$1,VLOOKUP(N1571,'[1]Price List'!$A$1:$K$104,5,0),IF(AH1571='[1]Price List'!$F$1,VLOOKUP(N1571,'[1]Price List'!$A$1:$K$104,6,0),IF(AH1571='[1]Price List'!$G$1,VLOOKUP(N1571,'[1]Price List'!$A$1:$K$104,7,0),IF(AH1571='[1]Price List'!$H$1,VLOOKUP(N1571,'[1]Price List'!$A$1:$K$104,8,0),IF(AH1571='[1]Price List'!$I$1,VLOOKUP(N1571,'[1]Price List'!$A$1:$K$104,9,0),IF(AH1571='[1]Price List'!$J$1,VLOOKUP(N1571,'[1]Price List'!$A$1:$K$104,10,0),IF(AH1571='[1]Price List'!$K$1,VLOOKUP(N1571,'[1]Price List'!$A$1:$K$104,11,0))))))))))))+(IF(AH1571='[1]Price List'!$B$1,VLOOKUP(O1571,'[1]Price List'!$A$1:$K$104,2,0),IF(AH1571='[1]Price List'!$C$1,VLOOKUP(O1571,'[1]Price List'!$A$1:$K$104,3,0),IF(AH1571='[1]Price List'!$D$1,VLOOKUP(O1571,'[1]Price List'!$A$1:$K$104,4,0),IF(AH1571='[1]Price List'!$E$1,VLOOKUP(O1571,'[1]Price List'!$A$1:$K$104,5,0),IF(AH1571='[1]Price List'!$F$1,VLOOKUP(O1571,'[1]Price List'!$A$1:$K$104,6,0),IF(AH1571='[1]Price List'!$G$1,VLOOKUP(O1571,'[1]Price List'!$A$1:$K$104,7,0),IF(AH1571='[1]Price List'!$H$1,VLOOKUP(O1571,'[1]Price List'!$A$1:$K$104,8,0),IF(AH1571='[1]Price List'!$I$1,VLOOKUP(O1571,'[1]Price List'!$A$1:$K$104,9,0),IF(AH1571='[1]Price List'!$J$1,VLOOKUP(O1571,'[1]Price List'!$A$1:$K$104,10,0),IF(AH1571='[1]Price List'!$K$1,VLOOKUP(O1571,'[1]Price List'!$A$1:$K$104,11,0))))))))))))</f>
        <v>3500000</v>
      </c>
      <c r="Q1571" s="69">
        <v>2015</v>
      </c>
      <c r="R1571" s="69" t="s">
        <v>8305</v>
      </c>
      <c r="S1571" s="363">
        <v>42304</v>
      </c>
      <c r="T1571" s="69"/>
      <c r="U1571" s="350"/>
      <c r="V1571" s="417"/>
      <c r="W1571" s="67" t="s">
        <v>7249</v>
      </c>
      <c r="X1571" s="69" t="s">
        <v>15229</v>
      </c>
      <c r="Y1571" s="67" t="s">
        <v>15230</v>
      </c>
      <c r="Z1571" s="123"/>
      <c r="AA1571" s="69"/>
      <c r="AB1571" s="67"/>
      <c r="AC1571" s="89"/>
      <c r="AD1571" s="69"/>
      <c r="AE1571" s="69"/>
      <c r="AF1571" s="69"/>
      <c r="AG1571" s="69"/>
      <c r="AH1571" s="123" t="s">
        <v>437</v>
      </c>
      <c r="AI1571" s="123"/>
      <c r="AJ1571" s="349"/>
      <c r="AK1571" s="349"/>
      <c r="AL1571" s="123"/>
      <c r="AM1571" s="123"/>
      <c r="AN1571" s="123"/>
      <c r="AO1571" s="174"/>
      <c r="AP1571" s="174"/>
      <c r="AQ1571" s="174"/>
      <c r="AR1571" s="123"/>
      <c r="AS1571" s="350"/>
      <c r="AT1571" s="350"/>
      <c r="AU1571" s="123"/>
      <c r="AV1571" s="67"/>
      <c r="AW1571" s="179"/>
      <c r="AX1571" s="84"/>
      <c r="AY1571" s="123"/>
      <c r="AZ1571" s="123"/>
      <c r="BA1571" s="174"/>
      <c r="BB1571" s="174"/>
      <c r="BC1571" s="123"/>
      <c r="BD1571" s="86"/>
      <c r="BE1571" s="86"/>
      <c r="BF1571" s="86"/>
      <c r="BG1571" s="179"/>
      <c r="BH1571" s="67"/>
      <c r="BI1571" s="123"/>
      <c r="BJ1571" s="179"/>
      <c r="BK1571" s="351"/>
      <c r="BL1571" s="351"/>
      <c r="BM1571" s="179"/>
      <c r="BN1571" s="89"/>
      <c r="BQ1571" s="92">
        <f t="shared" si="29"/>
        <v>3500000</v>
      </c>
    </row>
    <row r="1572" spans="1:69" x14ac:dyDescent="0.25">
      <c r="A1572" s="97">
        <v>1569</v>
      </c>
      <c r="B1572" s="404" t="s">
        <v>15231</v>
      </c>
      <c r="C1572" s="67"/>
      <c r="D1572" s="67"/>
      <c r="E1572" s="204"/>
      <c r="F1572" s="69"/>
      <c r="G1572" s="69"/>
      <c r="H1572" s="174"/>
      <c r="I1572" s="174"/>
      <c r="J1572" s="97" t="s">
        <v>628</v>
      </c>
      <c r="K1572" s="95" t="s">
        <v>1635</v>
      </c>
      <c r="L1572" s="88" t="s">
        <v>630</v>
      </c>
      <c r="M1572" s="67" t="s">
        <v>1636</v>
      </c>
      <c r="N1572" s="97" t="s">
        <v>98</v>
      </c>
      <c r="O1572" s="97" t="s">
        <v>98</v>
      </c>
      <c r="P1572" s="100">
        <f>(IF(AH1572='[1]Price List'!$B$1,VLOOKUP(M1572,'[1]Price List'!$A$1:$K$104,2,0),IF(AH1572='[1]Price List'!$C$1,VLOOKUP(M1572,'[1]Price List'!$A$1:$K$104,3,0),IF(AH1572='[1]Price List'!$D$1,VLOOKUP(M1572,'[1]Price List'!$A$1:$K$104,4,0),IF(AH1572='[1]Price List'!$E$1,VLOOKUP(M1572,'[1]Price List'!$A$1:$K$104,5,0),IF(AH1572='[1]Price List'!$F$1,VLOOKUP(M1572,'[1]Price List'!$A$1:$K$104,6,0),IF(AH1572='[1]Price List'!$G$1,VLOOKUP(M1572,'[1]Price List'!$A$1:$K$104,7,0),IF(AH1572='[1]Price List'!$H$1,VLOOKUP(M1572,'[1]Price List'!$A$1:$K$104,8,0),IF(AH1572='[1]Price List'!$I$1,VLOOKUP(M1572,'[1]Price List'!$A$1:$K$104,9,0),IF(AH1572='[1]Price List'!$J$1,VLOOKUP(M1572,'[1]Price List'!$A$1:$K$104,10,0),IF(AH1572='[1]Price List'!$K$1,VLOOKUP(M1572,'[1]Price List'!$A$1:$K$104,11,0))))))))))))+(IF(AH1572='[1]Price List'!$B$1,VLOOKUP(N1572,'[1]Price List'!$A$1:$K$104,2,0),IF(AH1572='[1]Price List'!$C$1,VLOOKUP(N1572,'[1]Price List'!$A$1:$K$104,3,0),IF(AH1572='[1]Price List'!$D$1,VLOOKUP(N1572,'[1]Price List'!$A$1:$K$104,4,0),IF(AH1572='[1]Price List'!$E$1,VLOOKUP(N1572,'[1]Price List'!$A$1:$K$104,5,0),IF(AH1572='[1]Price List'!$F$1,VLOOKUP(N1572,'[1]Price List'!$A$1:$K$104,6,0),IF(AH1572='[1]Price List'!$G$1,VLOOKUP(N1572,'[1]Price List'!$A$1:$K$104,7,0),IF(AH1572='[1]Price List'!$H$1,VLOOKUP(N1572,'[1]Price List'!$A$1:$K$104,8,0),IF(AH1572='[1]Price List'!$I$1,VLOOKUP(N1572,'[1]Price List'!$A$1:$K$104,9,0),IF(AH1572='[1]Price List'!$J$1,VLOOKUP(N1572,'[1]Price List'!$A$1:$K$104,10,0),IF(AH1572='[1]Price List'!$K$1,VLOOKUP(N1572,'[1]Price List'!$A$1:$K$104,11,0))))))))))))+(IF(AH1572='[1]Price List'!$B$1,VLOOKUP(O1572,'[1]Price List'!$A$1:$K$104,2,0),IF(AH1572='[1]Price List'!$C$1,VLOOKUP(O1572,'[1]Price List'!$A$1:$K$104,3,0),IF(AH1572='[1]Price List'!$D$1,VLOOKUP(O1572,'[1]Price List'!$A$1:$K$104,4,0),IF(AH1572='[1]Price List'!$E$1,VLOOKUP(O1572,'[1]Price List'!$A$1:$K$104,5,0),IF(AH1572='[1]Price List'!$F$1,VLOOKUP(O1572,'[1]Price List'!$A$1:$K$104,6,0),IF(AH1572='[1]Price List'!$G$1,VLOOKUP(O1572,'[1]Price List'!$A$1:$K$104,7,0),IF(AH1572='[1]Price List'!$H$1,VLOOKUP(O1572,'[1]Price List'!$A$1:$K$104,8,0),IF(AH1572='[1]Price List'!$I$1,VLOOKUP(O1572,'[1]Price List'!$A$1:$K$104,9,0),IF(AH1572='[1]Price List'!$J$1,VLOOKUP(O1572,'[1]Price List'!$A$1:$K$104,10,0),IF(AH1572='[1]Price List'!$K$1,VLOOKUP(O1572,'[1]Price List'!$A$1:$K$104,11,0))))))))))))</f>
        <v>3500000</v>
      </c>
      <c r="Q1572" s="69">
        <v>2015</v>
      </c>
      <c r="R1572" s="69" t="s">
        <v>8305</v>
      </c>
      <c r="S1572" s="363">
        <v>42304</v>
      </c>
      <c r="T1572" s="69"/>
      <c r="U1572" s="350"/>
      <c r="V1572" s="417"/>
      <c r="W1572" s="67" t="s">
        <v>7249</v>
      </c>
      <c r="X1572" s="69" t="s">
        <v>10115</v>
      </c>
      <c r="Y1572" s="67" t="s">
        <v>15232</v>
      </c>
      <c r="Z1572" s="123" t="s">
        <v>1640</v>
      </c>
      <c r="AA1572" s="69">
        <v>40</v>
      </c>
      <c r="AB1572" s="67"/>
      <c r="AC1572" s="89"/>
      <c r="AD1572" s="69"/>
      <c r="AE1572" s="69"/>
      <c r="AF1572" s="69"/>
      <c r="AG1572" s="69"/>
      <c r="AH1572" s="123" t="s">
        <v>477</v>
      </c>
      <c r="AI1572" s="123"/>
      <c r="AJ1572" s="349"/>
      <c r="AK1572" s="349"/>
      <c r="AL1572" s="123"/>
      <c r="AM1572" s="123"/>
      <c r="AN1572" s="123"/>
      <c r="AO1572" s="174"/>
      <c r="AP1572" s="174"/>
      <c r="AQ1572" s="174"/>
      <c r="AR1572" s="123"/>
      <c r="AS1572" s="350"/>
      <c r="AT1572" s="350"/>
      <c r="AU1572" s="123"/>
      <c r="AV1572" s="67"/>
      <c r="AW1572" s="179"/>
      <c r="AX1572" s="84"/>
      <c r="AY1572" s="123"/>
      <c r="AZ1572" s="123"/>
      <c r="BA1572" s="174"/>
      <c r="BB1572" s="174"/>
      <c r="BC1572" s="123"/>
      <c r="BD1572" s="86"/>
      <c r="BE1572" s="86"/>
      <c r="BF1572" s="86"/>
      <c r="BG1572" s="179"/>
      <c r="BH1572" s="67"/>
      <c r="BI1572" s="123"/>
      <c r="BJ1572" s="179"/>
      <c r="BK1572" s="351"/>
      <c r="BL1572" s="351"/>
      <c r="BM1572" s="179"/>
      <c r="BN1572" s="89"/>
      <c r="BQ1572" s="92">
        <f t="shared" si="29"/>
        <v>3500000</v>
      </c>
    </row>
    <row r="1573" spans="1:69" x14ac:dyDescent="0.25">
      <c r="A1573" s="97">
        <v>1570</v>
      </c>
      <c r="B1573" s="404" t="s">
        <v>15237</v>
      </c>
      <c r="C1573" s="67">
        <v>4500074385</v>
      </c>
      <c r="D1573" s="67" t="s">
        <v>15355</v>
      </c>
      <c r="E1573" s="204">
        <v>3250000</v>
      </c>
      <c r="F1573" s="69" t="s">
        <v>8312</v>
      </c>
      <c r="G1573" s="69">
        <v>2015</v>
      </c>
      <c r="H1573" s="174">
        <v>42310</v>
      </c>
      <c r="I1573" s="174">
        <v>42317</v>
      </c>
      <c r="J1573" s="97" t="s">
        <v>94</v>
      </c>
      <c r="K1573" s="95" t="s">
        <v>95</v>
      </c>
      <c r="L1573" s="88" t="s">
        <v>96</v>
      </c>
      <c r="M1573" s="99" t="s">
        <v>395</v>
      </c>
      <c r="N1573" s="97" t="s">
        <v>98</v>
      </c>
      <c r="O1573" s="69" t="s">
        <v>98</v>
      </c>
      <c r="P1573" s="100">
        <f>(IF(AH1573='[1]Price List'!$B$1,VLOOKUP(M1573,'[1]Price List'!$A$1:$K$104,2,0),IF(AH1573='[1]Price List'!$C$1,VLOOKUP(M1573,'[1]Price List'!$A$1:$K$104,3,0),IF(AH1573='[1]Price List'!$D$1,VLOOKUP(M1573,'[1]Price List'!$A$1:$K$104,4,0),IF(AH1573='[1]Price List'!$E$1,VLOOKUP(M1573,'[1]Price List'!$A$1:$K$104,5,0),IF(AH1573='[1]Price List'!$F$1,VLOOKUP(M1573,'[1]Price List'!$A$1:$K$104,6,0),IF(AH1573='[1]Price List'!$G$1,VLOOKUP(M1573,'[1]Price List'!$A$1:$K$104,7,0),IF(AH1573='[1]Price List'!$H$1,VLOOKUP(M1573,'[1]Price List'!$A$1:$K$104,8,0),IF(AH1573='[1]Price List'!$I$1,VLOOKUP(M1573,'[1]Price List'!$A$1:$K$104,9,0),IF(AH1573='[1]Price List'!$J$1,VLOOKUP(M1573,'[1]Price List'!$A$1:$K$104,10,0),IF(AH1573='[1]Price List'!$K$1,VLOOKUP(M1573,'[1]Price List'!$A$1:$K$104,11,0))))))))))))+(IF(AH1573='[1]Price List'!$B$1,VLOOKUP(N1573,'[1]Price List'!$A$1:$K$104,2,0),IF(AH1573='[1]Price List'!$C$1,VLOOKUP(N1573,'[1]Price List'!$A$1:$K$104,3,0),IF(AH1573='[1]Price List'!$D$1,VLOOKUP(N1573,'[1]Price List'!$A$1:$K$104,4,0),IF(AH1573='[1]Price List'!$E$1,VLOOKUP(N1573,'[1]Price List'!$A$1:$K$104,5,0),IF(AH1573='[1]Price List'!$F$1,VLOOKUP(N1573,'[1]Price List'!$A$1:$K$104,6,0),IF(AH1573='[1]Price List'!$G$1,VLOOKUP(N1573,'[1]Price List'!$A$1:$K$104,7,0),IF(AH1573='[1]Price List'!$H$1,VLOOKUP(N1573,'[1]Price List'!$A$1:$K$104,8,0),IF(AH1573='[1]Price List'!$I$1,VLOOKUP(N1573,'[1]Price List'!$A$1:$K$104,9,0),IF(AH1573='[1]Price List'!$J$1,VLOOKUP(N1573,'[1]Price List'!$A$1:$K$104,10,0),IF(AH1573='[1]Price List'!$K$1,VLOOKUP(N1573,'[1]Price List'!$A$1:$K$104,11,0))))))))))))+(IF(AH1573='[1]Price List'!$B$1,VLOOKUP(O1573,'[1]Price List'!$A$1:$K$104,2,0),IF(AH1573='[1]Price List'!$C$1,VLOOKUP(O1573,'[1]Price List'!$A$1:$K$104,3,0),IF(AH1573='[1]Price List'!$D$1,VLOOKUP(O1573,'[1]Price List'!$A$1:$K$104,4,0),IF(AH1573='[1]Price List'!$E$1,VLOOKUP(O1573,'[1]Price List'!$A$1:$K$104,5,0),IF(AH1573='[1]Price List'!$F$1,VLOOKUP(O1573,'[1]Price List'!$A$1:$K$104,6,0),IF(AH1573='[1]Price List'!$G$1,VLOOKUP(O1573,'[1]Price List'!$A$1:$K$104,7,0),IF(AH1573='[1]Price List'!$H$1,VLOOKUP(O1573,'[1]Price List'!$A$1:$K$104,8,0),IF(AH1573='[1]Price List'!$I$1,VLOOKUP(O1573,'[1]Price List'!$A$1:$K$104,9,0),IF(AH1573='[1]Price List'!$J$1,VLOOKUP(O1573,'[1]Price List'!$A$1:$K$104,10,0),IF(AH1573='[1]Price List'!$K$1,VLOOKUP(O1573,'[1]Price List'!$A$1:$K$104,11,0))))))))))))</f>
        <v>3250000</v>
      </c>
      <c r="Q1573" s="69">
        <v>2015</v>
      </c>
      <c r="R1573" s="69" t="s">
        <v>8305</v>
      </c>
      <c r="S1573" s="363">
        <v>42304</v>
      </c>
      <c r="T1573" s="69"/>
      <c r="U1573" s="350"/>
      <c r="V1573" s="417"/>
      <c r="W1573" s="67" t="s">
        <v>3136</v>
      </c>
      <c r="X1573" s="69" t="s">
        <v>15233</v>
      </c>
      <c r="Y1573" s="67" t="s">
        <v>15234</v>
      </c>
      <c r="Z1573" s="123" t="s">
        <v>398</v>
      </c>
      <c r="AA1573" s="69"/>
      <c r="AB1573" s="67" t="s">
        <v>411</v>
      </c>
      <c r="AC1573" s="89" t="s">
        <v>3361</v>
      </c>
      <c r="AD1573" s="69"/>
      <c r="AE1573" s="69"/>
      <c r="AF1573" s="69"/>
      <c r="AG1573" s="69"/>
      <c r="AH1573" s="123" t="s">
        <v>384</v>
      </c>
      <c r="AI1573" s="123" t="s">
        <v>15235</v>
      </c>
      <c r="AJ1573" s="349">
        <v>106.88424999999999</v>
      </c>
      <c r="AK1573" s="381" t="s">
        <v>15236</v>
      </c>
      <c r="AL1573" s="123"/>
      <c r="AM1573" s="123"/>
      <c r="AN1573" s="123"/>
      <c r="AO1573" s="174"/>
      <c r="AP1573" s="174"/>
      <c r="AQ1573" s="174"/>
      <c r="AR1573" s="123"/>
      <c r="AS1573" s="350"/>
      <c r="AT1573" s="350"/>
      <c r="AU1573" s="123"/>
      <c r="AV1573" s="67"/>
      <c r="AW1573" s="179"/>
      <c r="AX1573" s="84"/>
      <c r="AY1573" s="123"/>
      <c r="AZ1573" s="123" t="s">
        <v>15370</v>
      </c>
      <c r="BA1573" s="174">
        <v>42317</v>
      </c>
      <c r="BB1573" s="174"/>
      <c r="BC1573" s="123"/>
      <c r="BD1573" s="86">
        <f>+E1573</f>
        <v>3250000</v>
      </c>
      <c r="BE1573" s="86">
        <f>+BD1573</f>
        <v>3250000</v>
      </c>
      <c r="BF1573" s="86"/>
      <c r="BG1573" s="179"/>
      <c r="BH1573" s="67" t="s">
        <v>776</v>
      </c>
      <c r="BI1573" s="123"/>
      <c r="BJ1573" s="179"/>
      <c r="BK1573" s="351"/>
      <c r="BL1573" s="351"/>
      <c r="BM1573" s="179"/>
      <c r="BN1573" s="89"/>
      <c r="BQ1573" s="92">
        <f t="shared" si="29"/>
        <v>3250000</v>
      </c>
    </row>
    <row r="1574" spans="1:69" x14ac:dyDescent="0.25">
      <c r="A1574" s="97">
        <v>1571</v>
      </c>
      <c r="B1574" s="404" t="s">
        <v>15241</v>
      </c>
      <c r="C1574" s="67">
        <v>4500074415</v>
      </c>
      <c r="D1574" s="67" t="s">
        <v>6824</v>
      </c>
      <c r="E1574" s="204">
        <v>6000000</v>
      </c>
      <c r="F1574" s="69" t="s">
        <v>8312</v>
      </c>
      <c r="G1574" s="69">
        <v>2015</v>
      </c>
      <c r="H1574" s="174">
        <v>42312</v>
      </c>
      <c r="I1574" s="174">
        <v>42319</v>
      </c>
      <c r="J1574" s="97" t="s">
        <v>94</v>
      </c>
      <c r="K1574" s="95" t="s">
        <v>95</v>
      </c>
      <c r="L1574" s="88" t="s">
        <v>96</v>
      </c>
      <c r="M1574" s="99" t="s">
        <v>377</v>
      </c>
      <c r="N1574" s="97" t="s">
        <v>98</v>
      </c>
      <c r="O1574" s="97" t="s">
        <v>98</v>
      </c>
      <c r="P1574" s="100">
        <f>(IF(AH1574='[1]Price List'!$B$1,VLOOKUP(M1574,'[1]Price List'!$A$1:$K$104,2,0),IF(AH1574='[1]Price List'!$C$1,VLOOKUP(M1574,'[1]Price List'!$A$1:$K$104,3,0),IF(AH1574='[1]Price List'!$D$1,VLOOKUP(M1574,'[1]Price List'!$A$1:$K$104,4,0),IF(AH1574='[1]Price List'!$E$1,VLOOKUP(M1574,'[1]Price List'!$A$1:$K$104,5,0),IF(AH1574='[1]Price List'!$F$1,VLOOKUP(M1574,'[1]Price List'!$A$1:$K$104,6,0),IF(AH1574='[1]Price List'!$G$1,VLOOKUP(M1574,'[1]Price List'!$A$1:$K$104,7,0),IF(AH1574='[1]Price List'!$H$1,VLOOKUP(M1574,'[1]Price List'!$A$1:$K$104,8,0),IF(AH1574='[1]Price List'!$I$1,VLOOKUP(M1574,'[1]Price List'!$A$1:$K$104,9,0),IF(AH1574='[1]Price List'!$J$1,VLOOKUP(M1574,'[1]Price List'!$A$1:$K$104,10,0),IF(AH1574='[1]Price List'!$K$1,VLOOKUP(M1574,'[1]Price List'!$A$1:$K$104,11,0))))))))))))+(IF(AH1574='[1]Price List'!$B$1,VLOOKUP(N1574,'[1]Price List'!$A$1:$K$104,2,0),IF(AH1574='[1]Price List'!$C$1,VLOOKUP(N1574,'[1]Price List'!$A$1:$K$104,3,0),IF(AH1574='[1]Price List'!$D$1,VLOOKUP(N1574,'[1]Price List'!$A$1:$K$104,4,0),IF(AH1574='[1]Price List'!$E$1,VLOOKUP(N1574,'[1]Price List'!$A$1:$K$104,5,0),IF(AH1574='[1]Price List'!$F$1,VLOOKUP(N1574,'[1]Price List'!$A$1:$K$104,6,0),IF(AH1574='[1]Price List'!$G$1,VLOOKUP(N1574,'[1]Price List'!$A$1:$K$104,7,0),IF(AH1574='[1]Price List'!$H$1,VLOOKUP(N1574,'[1]Price List'!$A$1:$K$104,8,0),IF(AH1574='[1]Price List'!$I$1,VLOOKUP(N1574,'[1]Price List'!$A$1:$K$104,9,0),IF(AH1574='[1]Price List'!$J$1,VLOOKUP(N1574,'[1]Price List'!$A$1:$K$104,10,0),IF(AH1574='[1]Price List'!$K$1,VLOOKUP(N1574,'[1]Price List'!$A$1:$K$104,11,0))))))))))))+(IF(AH1574='[1]Price List'!$B$1,VLOOKUP(O1574,'[1]Price List'!$A$1:$K$104,2,0),IF(AH1574='[1]Price List'!$C$1,VLOOKUP(O1574,'[1]Price List'!$A$1:$K$104,3,0),IF(AH1574='[1]Price List'!$D$1,VLOOKUP(O1574,'[1]Price List'!$A$1:$K$104,4,0),IF(AH1574='[1]Price List'!$E$1,VLOOKUP(O1574,'[1]Price List'!$A$1:$K$104,5,0),IF(AH1574='[1]Price List'!$F$1,VLOOKUP(O1574,'[1]Price List'!$A$1:$K$104,6,0),IF(AH1574='[1]Price List'!$G$1,VLOOKUP(O1574,'[1]Price List'!$A$1:$K$104,7,0),IF(AH1574='[1]Price List'!$H$1,VLOOKUP(O1574,'[1]Price List'!$A$1:$K$104,8,0),IF(AH1574='[1]Price List'!$I$1,VLOOKUP(O1574,'[1]Price List'!$A$1:$K$104,9,0),IF(AH1574='[1]Price List'!$J$1,VLOOKUP(O1574,'[1]Price List'!$A$1:$K$104,10,0),IF(AH1574='[1]Price List'!$K$1,VLOOKUP(O1574,'[1]Price List'!$A$1:$K$104,11,0))))))))))))</f>
        <v>6000000</v>
      </c>
      <c r="Q1574" s="69">
        <v>2015</v>
      </c>
      <c r="R1574" s="69" t="s">
        <v>8305</v>
      </c>
      <c r="S1574" s="363">
        <v>42305</v>
      </c>
      <c r="T1574" s="69"/>
      <c r="U1574" s="350"/>
      <c r="V1574" s="417"/>
      <c r="W1574" s="67" t="s">
        <v>864</v>
      </c>
      <c r="X1574" s="69" t="s">
        <v>15238</v>
      </c>
      <c r="Y1574" s="67" t="s">
        <v>15239</v>
      </c>
      <c r="Z1574" s="123" t="s">
        <v>666</v>
      </c>
      <c r="AA1574" s="69"/>
      <c r="AB1574" s="67" t="s">
        <v>8039</v>
      </c>
      <c r="AC1574" s="89" t="s">
        <v>7550</v>
      </c>
      <c r="AD1574" s="69"/>
      <c r="AE1574" s="69"/>
      <c r="AF1574" s="69"/>
      <c r="AG1574" s="69"/>
      <c r="AH1574" s="123" t="s">
        <v>591</v>
      </c>
      <c r="AI1574" s="123" t="s">
        <v>15240</v>
      </c>
      <c r="AJ1574" s="349">
        <v>101.3655</v>
      </c>
      <c r="AK1574" s="349">
        <v>0.47858000000000001</v>
      </c>
      <c r="AL1574" s="123"/>
      <c r="AM1574" s="123"/>
      <c r="AN1574" s="123"/>
      <c r="AO1574" s="174"/>
      <c r="AP1574" s="174"/>
      <c r="AQ1574" s="174"/>
      <c r="AR1574" s="123"/>
      <c r="AS1574" s="350"/>
      <c r="AT1574" s="350"/>
      <c r="AU1574" s="123"/>
      <c r="AV1574" s="67"/>
      <c r="AW1574" s="179"/>
      <c r="AX1574" s="84"/>
      <c r="AY1574" s="123"/>
      <c r="AZ1574" s="123" t="s">
        <v>15466</v>
      </c>
      <c r="BA1574" s="174">
        <v>42320</v>
      </c>
      <c r="BB1574" s="174"/>
      <c r="BC1574" s="123"/>
      <c r="BD1574" s="86">
        <f>+E1574</f>
        <v>6000000</v>
      </c>
      <c r="BE1574" s="86">
        <f>+BD1574</f>
        <v>6000000</v>
      </c>
      <c r="BF1574" s="86"/>
      <c r="BG1574" s="179"/>
      <c r="BH1574" s="67" t="s">
        <v>776</v>
      </c>
      <c r="BI1574" s="123"/>
      <c r="BJ1574" s="179"/>
      <c r="BK1574" s="351"/>
      <c r="BL1574" s="351"/>
      <c r="BM1574" s="179"/>
      <c r="BN1574" s="89"/>
      <c r="BQ1574" s="92">
        <f t="shared" si="29"/>
        <v>6000000</v>
      </c>
    </row>
    <row r="1575" spans="1:69" x14ac:dyDescent="0.25">
      <c r="A1575" s="97">
        <v>1572</v>
      </c>
      <c r="B1575" s="404" t="s">
        <v>15245</v>
      </c>
      <c r="C1575" s="67">
        <v>4500074373</v>
      </c>
      <c r="D1575" s="67" t="s">
        <v>1941</v>
      </c>
      <c r="E1575" s="204">
        <v>6000000</v>
      </c>
      <c r="F1575" s="69" t="s">
        <v>8312</v>
      </c>
      <c r="G1575" s="69">
        <v>2015</v>
      </c>
      <c r="H1575" s="174">
        <v>42310</v>
      </c>
      <c r="I1575" s="174">
        <v>42317</v>
      </c>
      <c r="J1575" s="97" t="s">
        <v>94</v>
      </c>
      <c r="K1575" s="95" t="s">
        <v>95</v>
      </c>
      <c r="L1575" s="88" t="s">
        <v>96</v>
      </c>
      <c r="M1575" s="99" t="s">
        <v>377</v>
      </c>
      <c r="N1575" s="97" t="s">
        <v>98</v>
      </c>
      <c r="O1575" s="97" t="s">
        <v>98</v>
      </c>
      <c r="P1575" s="100">
        <f>(IF(AH1575='[1]Price List'!$B$1,VLOOKUP(M1575,'[1]Price List'!$A$1:$K$104,2,0),IF(AH1575='[1]Price List'!$C$1,VLOOKUP(M1575,'[1]Price List'!$A$1:$K$104,3,0),IF(AH1575='[1]Price List'!$D$1,VLOOKUP(M1575,'[1]Price List'!$A$1:$K$104,4,0),IF(AH1575='[1]Price List'!$E$1,VLOOKUP(M1575,'[1]Price List'!$A$1:$K$104,5,0),IF(AH1575='[1]Price List'!$F$1,VLOOKUP(M1575,'[1]Price List'!$A$1:$K$104,6,0),IF(AH1575='[1]Price List'!$G$1,VLOOKUP(M1575,'[1]Price List'!$A$1:$K$104,7,0),IF(AH1575='[1]Price List'!$H$1,VLOOKUP(M1575,'[1]Price List'!$A$1:$K$104,8,0),IF(AH1575='[1]Price List'!$I$1,VLOOKUP(M1575,'[1]Price List'!$A$1:$K$104,9,0),IF(AH1575='[1]Price List'!$J$1,VLOOKUP(M1575,'[1]Price List'!$A$1:$K$104,10,0),IF(AH1575='[1]Price List'!$K$1,VLOOKUP(M1575,'[1]Price List'!$A$1:$K$104,11,0))))))))))))+(IF(AH1575='[1]Price List'!$B$1,VLOOKUP(N1575,'[1]Price List'!$A$1:$K$104,2,0),IF(AH1575='[1]Price List'!$C$1,VLOOKUP(N1575,'[1]Price List'!$A$1:$K$104,3,0),IF(AH1575='[1]Price List'!$D$1,VLOOKUP(N1575,'[1]Price List'!$A$1:$K$104,4,0),IF(AH1575='[1]Price List'!$E$1,VLOOKUP(N1575,'[1]Price List'!$A$1:$K$104,5,0),IF(AH1575='[1]Price List'!$F$1,VLOOKUP(N1575,'[1]Price List'!$A$1:$K$104,6,0),IF(AH1575='[1]Price List'!$G$1,VLOOKUP(N1575,'[1]Price List'!$A$1:$K$104,7,0),IF(AH1575='[1]Price List'!$H$1,VLOOKUP(N1575,'[1]Price List'!$A$1:$K$104,8,0),IF(AH1575='[1]Price List'!$I$1,VLOOKUP(N1575,'[1]Price List'!$A$1:$K$104,9,0),IF(AH1575='[1]Price List'!$J$1,VLOOKUP(N1575,'[1]Price List'!$A$1:$K$104,10,0),IF(AH1575='[1]Price List'!$K$1,VLOOKUP(N1575,'[1]Price List'!$A$1:$K$104,11,0))))))))))))+(IF(AH1575='[1]Price List'!$B$1,VLOOKUP(O1575,'[1]Price List'!$A$1:$K$104,2,0),IF(AH1575='[1]Price List'!$C$1,VLOOKUP(O1575,'[1]Price List'!$A$1:$K$104,3,0),IF(AH1575='[1]Price List'!$D$1,VLOOKUP(O1575,'[1]Price List'!$A$1:$K$104,4,0),IF(AH1575='[1]Price List'!$E$1,VLOOKUP(O1575,'[1]Price List'!$A$1:$K$104,5,0),IF(AH1575='[1]Price List'!$F$1,VLOOKUP(O1575,'[1]Price List'!$A$1:$K$104,6,0),IF(AH1575='[1]Price List'!$G$1,VLOOKUP(O1575,'[1]Price List'!$A$1:$K$104,7,0),IF(AH1575='[1]Price List'!$H$1,VLOOKUP(O1575,'[1]Price List'!$A$1:$K$104,8,0),IF(AH1575='[1]Price List'!$I$1,VLOOKUP(O1575,'[1]Price List'!$A$1:$K$104,9,0),IF(AH1575='[1]Price List'!$J$1,VLOOKUP(O1575,'[1]Price List'!$A$1:$K$104,10,0),IF(AH1575='[1]Price List'!$K$1,VLOOKUP(O1575,'[1]Price List'!$A$1:$K$104,11,0))))))))))))</f>
        <v>6000000</v>
      </c>
      <c r="Q1575" s="69">
        <v>2015</v>
      </c>
      <c r="R1575" s="69" t="s">
        <v>8305</v>
      </c>
      <c r="S1575" s="363">
        <v>42305</v>
      </c>
      <c r="T1575" s="69"/>
      <c r="U1575" s="350"/>
      <c r="V1575" s="417"/>
      <c r="W1575" s="67" t="s">
        <v>841</v>
      </c>
      <c r="X1575" s="69" t="s">
        <v>9996</v>
      </c>
      <c r="Y1575" s="67" t="s">
        <v>15242</v>
      </c>
      <c r="Z1575" s="123" t="s">
        <v>666</v>
      </c>
      <c r="AA1575" s="69"/>
      <c r="AB1575" s="67" t="s">
        <v>1725</v>
      </c>
      <c r="AC1575" s="89" t="s">
        <v>15018</v>
      </c>
      <c r="AD1575" s="69"/>
      <c r="AE1575" s="69"/>
      <c r="AF1575" s="69"/>
      <c r="AG1575" s="69"/>
      <c r="AH1575" s="123" t="s">
        <v>591</v>
      </c>
      <c r="AI1575" s="123" t="s">
        <v>15243</v>
      </c>
      <c r="AJ1575" s="349">
        <v>100.36717</v>
      </c>
      <c r="AK1575" s="381" t="s">
        <v>15244</v>
      </c>
      <c r="AL1575" s="123"/>
      <c r="AM1575" s="123"/>
      <c r="AN1575" s="123"/>
      <c r="AO1575" s="174"/>
      <c r="AP1575" s="174"/>
      <c r="AQ1575" s="174"/>
      <c r="AR1575" s="123"/>
      <c r="AS1575" s="350"/>
      <c r="AT1575" s="350"/>
      <c r="AU1575" s="123"/>
      <c r="AV1575" s="67"/>
      <c r="AW1575" s="179"/>
      <c r="AX1575" s="84"/>
      <c r="AY1575" s="123"/>
      <c r="AZ1575" s="123" t="s">
        <v>15371</v>
      </c>
      <c r="BA1575" s="174">
        <v>42317</v>
      </c>
      <c r="BB1575" s="174"/>
      <c r="BC1575" s="123"/>
      <c r="BD1575" s="86">
        <f>+E1575</f>
        <v>6000000</v>
      </c>
      <c r="BE1575" s="86">
        <f>+BD1575</f>
        <v>6000000</v>
      </c>
      <c r="BF1575" s="86"/>
      <c r="BG1575" s="179"/>
      <c r="BH1575" s="67" t="s">
        <v>776</v>
      </c>
      <c r="BI1575" s="123"/>
      <c r="BJ1575" s="179"/>
      <c r="BK1575" s="351"/>
      <c r="BL1575" s="351"/>
      <c r="BM1575" s="179"/>
      <c r="BN1575" s="89"/>
      <c r="BQ1575" s="92">
        <f t="shared" si="29"/>
        <v>6000000</v>
      </c>
    </row>
    <row r="1576" spans="1:69" x14ac:dyDescent="0.25">
      <c r="A1576" s="97">
        <v>1573</v>
      </c>
      <c r="B1576" s="404" t="s">
        <v>15250</v>
      </c>
      <c r="C1576" s="67"/>
      <c r="D1576" s="67"/>
      <c r="E1576" s="204"/>
      <c r="F1576" s="69"/>
      <c r="G1576" s="69"/>
      <c r="H1576" s="174"/>
      <c r="I1576" s="174"/>
      <c r="J1576" s="69" t="s">
        <v>5952</v>
      </c>
      <c r="K1576" s="123"/>
      <c r="L1576" s="67" t="s">
        <v>15246</v>
      </c>
      <c r="M1576" s="97" t="s">
        <v>98</v>
      </c>
      <c r="N1576" s="97" t="s">
        <v>98</v>
      </c>
      <c r="O1576" s="97" t="s">
        <v>98</v>
      </c>
      <c r="P1576" s="100">
        <f>(IF(AH1576='[1]Price List'!$B$1,VLOOKUP(M1576,'[1]Price List'!$A$1:$K$104,2,0),IF(AH1576='[1]Price List'!$C$1,VLOOKUP(M1576,'[1]Price List'!$A$1:$K$104,3,0),IF(AH1576='[1]Price List'!$D$1,VLOOKUP(M1576,'[1]Price List'!$A$1:$K$104,4,0),IF(AH1576='[1]Price List'!$E$1,VLOOKUP(M1576,'[1]Price List'!$A$1:$K$104,5,0),IF(AH1576='[1]Price List'!$F$1,VLOOKUP(M1576,'[1]Price List'!$A$1:$K$104,6,0),IF(AH1576='[1]Price List'!$G$1,VLOOKUP(M1576,'[1]Price List'!$A$1:$K$104,7,0),IF(AH1576='[1]Price List'!$H$1,VLOOKUP(M1576,'[1]Price List'!$A$1:$K$104,8,0),IF(AH1576='[1]Price List'!$I$1,VLOOKUP(M1576,'[1]Price List'!$A$1:$K$104,9,0),IF(AH1576='[1]Price List'!$J$1,VLOOKUP(M1576,'[1]Price List'!$A$1:$K$104,10,0),IF(AH1576='[1]Price List'!$K$1,VLOOKUP(M1576,'[1]Price List'!$A$1:$K$104,11,0))))))))))))+(IF(AH1576='[1]Price List'!$B$1,VLOOKUP(N1576,'[1]Price List'!$A$1:$K$104,2,0),IF(AH1576='[1]Price List'!$C$1,VLOOKUP(N1576,'[1]Price List'!$A$1:$K$104,3,0),IF(AH1576='[1]Price List'!$D$1,VLOOKUP(N1576,'[1]Price List'!$A$1:$K$104,4,0),IF(AH1576='[1]Price List'!$E$1,VLOOKUP(N1576,'[1]Price List'!$A$1:$K$104,5,0),IF(AH1576='[1]Price List'!$F$1,VLOOKUP(N1576,'[1]Price List'!$A$1:$K$104,6,0),IF(AH1576='[1]Price List'!$G$1,VLOOKUP(N1576,'[1]Price List'!$A$1:$K$104,7,0),IF(AH1576='[1]Price List'!$H$1,VLOOKUP(N1576,'[1]Price List'!$A$1:$K$104,8,0),IF(AH1576='[1]Price List'!$I$1,VLOOKUP(N1576,'[1]Price List'!$A$1:$K$104,9,0),IF(AH1576='[1]Price List'!$J$1,VLOOKUP(N1576,'[1]Price List'!$A$1:$K$104,10,0),IF(AH1576='[1]Price List'!$K$1,VLOOKUP(N1576,'[1]Price List'!$A$1:$K$104,11,0))))))))))))+(IF(AH1576='[1]Price List'!$B$1,VLOOKUP(O1576,'[1]Price List'!$A$1:$K$104,2,0),IF(AH1576='[1]Price List'!$C$1,VLOOKUP(O1576,'[1]Price List'!$A$1:$K$104,3,0),IF(AH1576='[1]Price List'!$D$1,VLOOKUP(O1576,'[1]Price List'!$A$1:$K$104,4,0),IF(AH1576='[1]Price List'!$E$1,VLOOKUP(O1576,'[1]Price List'!$A$1:$K$104,5,0),IF(AH1576='[1]Price List'!$F$1,VLOOKUP(O1576,'[1]Price List'!$A$1:$K$104,6,0),IF(AH1576='[1]Price List'!$G$1,VLOOKUP(O1576,'[1]Price List'!$A$1:$K$104,7,0),IF(AH1576='[1]Price List'!$H$1,VLOOKUP(O1576,'[1]Price List'!$A$1:$K$104,8,0),IF(AH1576='[1]Price List'!$I$1,VLOOKUP(O1576,'[1]Price List'!$A$1:$K$104,9,0),IF(AH1576='[1]Price List'!$J$1,VLOOKUP(O1576,'[1]Price List'!$A$1:$K$104,10,0),IF(AH1576='[1]Price List'!$K$1,VLOOKUP(O1576,'[1]Price List'!$A$1:$K$104,11,0))))))))))))</f>
        <v>0</v>
      </c>
      <c r="Q1576" s="69">
        <v>2015</v>
      </c>
      <c r="R1576" s="69" t="s">
        <v>8305</v>
      </c>
      <c r="S1576" s="363">
        <v>42304</v>
      </c>
      <c r="T1576" s="69"/>
      <c r="U1576" s="350"/>
      <c r="V1576" s="417"/>
      <c r="W1576" s="67" t="s">
        <v>15247</v>
      </c>
      <c r="X1576" s="69"/>
      <c r="Y1576" s="67" t="s">
        <v>15248</v>
      </c>
      <c r="Z1576" s="123" t="s">
        <v>15249</v>
      </c>
      <c r="AA1576" s="69"/>
      <c r="AB1576" s="67"/>
      <c r="AC1576" s="89"/>
      <c r="AD1576" s="69"/>
      <c r="AE1576" s="69"/>
      <c r="AF1576" s="69"/>
      <c r="AG1576" s="69"/>
      <c r="AH1576" s="123" t="s">
        <v>741</v>
      </c>
      <c r="AI1576" t="s">
        <v>15265</v>
      </c>
      <c r="AJ1576" s="93">
        <v>110.807897</v>
      </c>
      <c r="AK1576" s="93">
        <v>-7.5655710000000003</v>
      </c>
      <c r="AL1576" s="123"/>
      <c r="AM1576" s="123"/>
      <c r="AN1576" s="123"/>
      <c r="AO1576" s="174"/>
      <c r="AP1576" s="174"/>
      <c r="AQ1576" s="174"/>
      <c r="AR1576" s="123"/>
      <c r="AS1576" s="350"/>
      <c r="AT1576" s="350"/>
      <c r="AU1576" s="123"/>
      <c r="AV1576" s="67"/>
      <c r="AW1576" s="179"/>
      <c r="AX1576" s="84"/>
      <c r="AY1576" s="123"/>
      <c r="AZ1576" s="123"/>
      <c r="BA1576" s="174"/>
      <c r="BB1576" s="174"/>
      <c r="BC1576" s="123"/>
      <c r="BD1576" s="86">
        <f t="shared" ref="BD1576:BD1581" si="30">+P1576</f>
        <v>0</v>
      </c>
      <c r="BE1576" s="86"/>
      <c r="BF1576" s="86"/>
      <c r="BG1576" s="179"/>
      <c r="BH1576" s="67"/>
      <c r="BI1576" s="123"/>
      <c r="BJ1576" s="179"/>
      <c r="BK1576" s="351"/>
      <c r="BL1576" s="351"/>
      <c r="BM1576" s="179"/>
      <c r="BN1576" s="89"/>
      <c r="BQ1576" s="92">
        <v>20000000</v>
      </c>
    </row>
    <row r="1577" spans="1:69" x14ac:dyDescent="0.25">
      <c r="A1577" s="97">
        <v>1574</v>
      </c>
      <c r="B1577" s="404" t="s">
        <v>15264</v>
      </c>
      <c r="C1577" s="67"/>
      <c r="D1577" s="67"/>
      <c r="E1577" s="204"/>
      <c r="F1577" s="69"/>
      <c r="G1577" s="69"/>
      <c r="H1577" s="174"/>
      <c r="I1577" s="174"/>
      <c r="J1577" s="97" t="s">
        <v>628</v>
      </c>
      <c r="K1577" s="95" t="s">
        <v>1635</v>
      </c>
      <c r="L1577" s="88" t="s">
        <v>630</v>
      </c>
      <c r="M1577" s="67" t="s">
        <v>1636</v>
      </c>
      <c r="N1577" s="97" t="s">
        <v>2392</v>
      </c>
      <c r="O1577" s="97" t="s">
        <v>98</v>
      </c>
      <c r="P1577" s="100">
        <f>(IF(AH1577='[1]Price List'!$B$1,VLOOKUP(M1577,'[1]Price List'!$A$1:$K$104,2,0),IF(AH1577='[1]Price List'!$C$1,VLOOKUP(M1577,'[1]Price List'!$A$1:$K$104,3,0),IF(AH1577='[1]Price List'!$D$1,VLOOKUP(M1577,'[1]Price List'!$A$1:$K$104,4,0),IF(AH1577='[1]Price List'!$E$1,VLOOKUP(M1577,'[1]Price List'!$A$1:$K$104,5,0),IF(AH1577='[1]Price List'!$F$1,VLOOKUP(M1577,'[1]Price List'!$A$1:$K$104,6,0),IF(AH1577='[1]Price List'!$G$1,VLOOKUP(M1577,'[1]Price List'!$A$1:$K$104,7,0),IF(AH1577='[1]Price List'!$H$1,VLOOKUP(M1577,'[1]Price List'!$A$1:$K$104,8,0),IF(AH1577='[1]Price List'!$I$1,VLOOKUP(M1577,'[1]Price List'!$A$1:$K$104,9,0),IF(AH1577='[1]Price List'!$J$1,VLOOKUP(M1577,'[1]Price List'!$A$1:$K$104,10,0),IF(AH1577='[1]Price List'!$K$1,VLOOKUP(M1577,'[1]Price List'!$A$1:$K$104,11,0))))))))))))+(IF(AH1577='[1]Price List'!$B$1,VLOOKUP(N1577,'[1]Price List'!$A$1:$K$104,2,0),IF(AH1577='[1]Price List'!$C$1,VLOOKUP(N1577,'[1]Price List'!$A$1:$K$104,3,0),IF(AH1577='[1]Price List'!$D$1,VLOOKUP(N1577,'[1]Price List'!$A$1:$K$104,4,0),IF(AH1577='[1]Price List'!$E$1,VLOOKUP(N1577,'[1]Price List'!$A$1:$K$104,5,0),IF(AH1577='[1]Price List'!$F$1,VLOOKUP(N1577,'[1]Price List'!$A$1:$K$104,6,0),IF(AH1577='[1]Price List'!$G$1,VLOOKUP(N1577,'[1]Price List'!$A$1:$K$104,7,0),IF(AH1577='[1]Price List'!$H$1,VLOOKUP(N1577,'[1]Price List'!$A$1:$K$104,8,0),IF(AH1577='[1]Price List'!$I$1,VLOOKUP(N1577,'[1]Price List'!$A$1:$K$104,9,0),IF(AH1577='[1]Price List'!$J$1,VLOOKUP(N1577,'[1]Price List'!$A$1:$K$104,10,0),IF(AH1577='[1]Price List'!$K$1,VLOOKUP(N1577,'[1]Price List'!$A$1:$K$104,11,0))))))))))))+(IF(AH1577='[1]Price List'!$B$1,VLOOKUP(O1577,'[1]Price List'!$A$1:$K$104,2,0),IF(AH1577='[1]Price List'!$C$1,VLOOKUP(O1577,'[1]Price List'!$A$1:$K$104,3,0),IF(AH1577='[1]Price List'!$D$1,VLOOKUP(O1577,'[1]Price List'!$A$1:$K$104,4,0),IF(AH1577='[1]Price List'!$E$1,VLOOKUP(O1577,'[1]Price List'!$A$1:$K$104,5,0),IF(AH1577='[1]Price List'!$F$1,VLOOKUP(O1577,'[1]Price List'!$A$1:$K$104,6,0),IF(AH1577='[1]Price List'!$G$1,VLOOKUP(O1577,'[1]Price List'!$A$1:$K$104,7,0),IF(AH1577='[1]Price List'!$H$1,VLOOKUP(O1577,'[1]Price List'!$A$1:$K$104,8,0),IF(AH1577='[1]Price List'!$I$1,VLOOKUP(O1577,'[1]Price List'!$A$1:$K$104,9,0),IF(AH1577='[1]Price List'!$J$1,VLOOKUP(O1577,'[1]Price List'!$A$1:$K$104,10,0),IF(AH1577='[1]Price List'!$K$1,VLOOKUP(O1577,'[1]Price List'!$A$1:$K$104,11,0))))))))))))</f>
        <v>7500000</v>
      </c>
      <c r="Q1577" s="69">
        <v>2015</v>
      </c>
      <c r="R1577" s="69" t="s">
        <v>8305</v>
      </c>
      <c r="S1577" s="363">
        <v>42305</v>
      </c>
      <c r="T1577" s="69"/>
      <c r="U1577" s="350"/>
      <c r="V1577" s="417"/>
      <c r="W1577" s="67" t="s">
        <v>7249</v>
      </c>
      <c r="X1577" s="348" t="s">
        <v>15261</v>
      </c>
      <c r="Y1577" s="142" t="s">
        <v>15262</v>
      </c>
      <c r="Z1577" s="123" t="s">
        <v>2396</v>
      </c>
      <c r="AA1577" s="69"/>
      <c r="AB1577" s="67"/>
      <c r="AC1577" s="89"/>
      <c r="AD1577" s="69"/>
      <c r="AE1577" s="69"/>
      <c r="AF1577" s="69"/>
      <c r="AG1577" s="69"/>
      <c r="AH1577" s="123" t="s">
        <v>437</v>
      </c>
      <c r="AI1577" s="123" t="s">
        <v>15263</v>
      </c>
      <c r="AJ1577" s="378">
        <v>104.773235</v>
      </c>
      <c r="AK1577" s="378">
        <v>-2.9972129999999999</v>
      </c>
      <c r="AL1577" s="123"/>
      <c r="AM1577" s="123"/>
      <c r="AN1577" s="123"/>
      <c r="AO1577" s="174"/>
      <c r="AP1577" s="174"/>
      <c r="AQ1577" s="174"/>
      <c r="AR1577" s="123"/>
      <c r="AS1577" s="350"/>
      <c r="AT1577" s="350"/>
      <c r="AU1577" s="123"/>
      <c r="AV1577" s="67"/>
      <c r="AW1577" s="179"/>
      <c r="AX1577" s="84"/>
      <c r="AY1577" s="123"/>
      <c r="AZ1577" s="123"/>
      <c r="BA1577" s="174"/>
      <c r="BB1577" s="174"/>
      <c r="BC1577" s="123"/>
      <c r="BD1577" s="86">
        <f t="shared" si="30"/>
        <v>7500000</v>
      </c>
      <c r="BE1577" s="86"/>
      <c r="BF1577" s="86"/>
      <c r="BG1577" s="179"/>
      <c r="BH1577" s="67"/>
      <c r="BI1577" s="123"/>
      <c r="BJ1577" s="179"/>
      <c r="BK1577" s="351"/>
      <c r="BL1577" s="351"/>
      <c r="BM1577" s="179"/>
      <c r="BN1577" s="89"/>
      <c r="BQ1577" s="92">
        <f>P1577</f>
        <v>7500000</v>
      </c>
    </row>
    <row r="1578" spans="1:69" x14ac:dyDescent="0.25">
      <c r="A1578" s="97">
        <v>1575</v>
      </c>
      <c r="B1578" s="404" t="s">
        <v>15271</v>
      </c>
      <c r="C1578" s="67"/>
      <c r="D1578" s="67"/>
      <c r="E1578" s="204"/>
      <c r="F1578" s="69"/>
      <c r="G1578" s="69"/>
      <c r="H1578" s="174"/>
      <c r="I1578" s="174"/>
      <c r="J1578" s="97" t="s">
        <v>94</v>
      </c>
      <c r="K1578" s="95" t="s">
        <v>95</v>
      </c>
      <c r="L1578" s="88" t="s">
        <v>96</v>
      </c>
      <c r="M1578" s="99" t="s">
        <v>377</v>
      </c>
      <c r="N1578" s="97" t="s">
        <v>98</v>
      </c>
      <c r="O1578" s="97" t="s">
        <v>98</v>
      </c>
      <c r="P1578" s="100">
        <f>(IF(AH1578='[1]Price List'!$B$1,VLOOKUP(M1578,'[1]Price List'!$A$1:$K$104,2,0),IF(AH1578='[1]Price List'!$C$1,VLOOKUP(M1578,'[1]Price List'!$A$1:$K$104,3,0),IF(AH1578='[1]Price List'!$D$1,VLOOKUP(M1578,'[1]Price List'!$A$1:$K$104,4,0),IF(AH1578='[1]Price List'!$E$1,VLOOKUP(M1578,'[1]Price List'!$A$1:$K$104,5,0),IF(AH1578='[1]Price List'!$F$1,VLOOKUP(M1578,'[1]Price List'!$A$1:$K$104,6,0),IF(AH1578='[1]Price List'!$G$1,VLOOKUP(M1578,'[1]Price List'!$A$1:$K$104,7,0),IF(AH1578='[1]Price List'!$H$1,VLOOKUP(M1578,'[1]Price List'!$A$1:$K$104,8,0),IF(AH1578='[1]Price List'!$I$1,VLOOKUP(M1578,'[1]Price List'!$A$1:$K$104,9,0),IF(AH1578='[1]Price List'!$J$1,VLOOKUP(M1578,'[1]Price List'!$A$1:$K$104,10,0),IF(AH1578='[1]Price List'!$K$1,VLOOKUP(M1578,'[1]Price List'!$A$1:$K$104,11,0))))))))))))+(IF(AH1578='[1]Price List'!$B$1,VLOOKUP(N1578,'[1]Price List'!$A$1:$K$104,2,0),IF(AH1578='[1]Price List'!$C$1,VLOOKUP(N1578,'[1]Price List'!$A$1:$K$104,3,0),IF(AH1578='[1]Price List'!$D$1,VLOOKUP(N1578,'[1]Price List'!$A$1:$K$104,4,0),IF(AH1578='[1]Price List'!$E$1,VLOOKUP(N1578,'[1]Price List'!$A$1:$K$104,5,0),IF(AH1578='[1]Price List'!$F$1,VLOOKUP(N1578,'[1]Price List'!$A$1:$K$104,6,0),IF(AH1578='[1]Price List'!$G$1,VLOOKUP(N1578,'[1]Price List'!$A$1:$K$104,7,0),IF(AH1578='[1]Price List'!$H$1,VLOOKUP(N1578,'[1]Price List'!$A$1:$K$104,8,0),IF(AH1578='[1]Price List'!$I$1,VLOOKUP(N1578,'[1]Price List'!$A$1:$K$104,9,0),IF(AH1578='[1]Price List'!$J$1,VLOOKUP(N1578,'[1]Price List'!$A$1:$K$104,10,0),IF(AH1578='[1]Price List'!$K$1,VLOOKUP(N1578,'[1]Price List'!$A$1:$K$104,11,0))))))))))))+(IF(AH1578='[1]Price List'!$B$1,VLOOKUP(O1578,'[1]Price List'!$A$1:$K$104,2,0),IF(AH1578='[1]Price List'!$C$1,VLOOKUP(O1578,'[1]Price List'!$A$1:$K$104,3,0),IF(AH1578='[1]Price List'!$D$1,VLOOKUP(O1578,'[1]Price List'!$A$1:$K$104,4,0),IF(AH1578='[1]Price List'!$E$1,VLOOKUP(O1578,'[1]Price List'!$A$1:$K$104,5,0),IF(AH1578='[1]Price List'!$F$1,VLOOKUP(O1578,'[1]Price List'!$A$1:$K$104,6,0),IF(AH1578='[1]Price List'!$G$1,VLOOKUP(O1578,'[1]Price List'!$A$1:$K$104,7,0),IF(AH1578='[1]Price List'!$H$1,VLOOKUP(O1578,'[1]Price List'!$A$1:$K$104,8,0),IF(AH1578='[1]Price List'!$I$1,VLOOKUP(O1578,'[1]Price List'!$A$1:$K$104,9,0),IF(AH1578='[1]Price List'!$J$1,VLOOKUP(O1578,'[1]Price List'!$A$1:$K$104,10,0),IF(AH1578='[1]Price List'!$K$1,VLOOKUP(O1578,'[1]Price List'!$A$1:$K$104,11,0))))))))))))</f>
        <v>6000000</v>
      </c>
      <c r="Q1578" s="69">
        <v>2015</v>
      </c>
      <c r="R1578" s="69" t="s">
        <v>8305</v>
      </c>
      <c r="S1578" s="363">
        <v>42307</v>
      </c>
      <c r="T1578" s="69"/>
      <c r="U1578" s="350"/>
      <c r="V1578" s="417"/>
      <c r="W1578" s="67" t="s">
        <v>841</v>
      </c>
      <c r="X1578" s="69" t="s">
        <v>10443</v>
      </c>
      <c r="Y1578" s="67" t="s">
        <v>15268</v>
      </c>
      <c r="Z1578" s="123" t="s">
        <v>666</v>
      </c>
      <c r="AA1578" s="69"/>
      <c r="AB1578" s="67" t="s">
        <v>845</v>
      </c>
      <c r="AC1578" s="89" t="s">
        <v>13314</v>
      </c>
      <c r="AD1578" s="69"/>
      <c r="AE1578" s="69"/>
      <c r="AF1578" s="69"/>
      <c r="AG1578" s="69"/>
      <c r="AH1578" s="123" t="s">
        <v>108</v>
      </c>
      <c r="AI1578" s="123" t="s">
        <v>15269</v>
      </c>
      <c r="AJ1578" s="349">
        <v>103.61884999999999</v>
      </c>
      <c r="AK1578" s="381" t="s">
        <v>15270</v>
      </c>
      <c r="AL1578" s="123"/>
      <c r="AM1578" s="123"/>
      <c r="AN1578" s="123"/>
      <c r="AO1578" s="174"/>
      <c r="AP1578" s="174"/>
      <c r="AQ1578" s="174"/>
      <c r="AR1578" s="123"/>
      <c r="AS1578" s="350"/>
      <c r="AT1578" s="350"/>
      <c r="AU1578" s="123"/>
      <c r="AV1578" s="67"/>
      <c r="AW1578" s="179"/>
      <c r="AX1578" s="84"/>
      <c r="AY1578" s="123"/>
      <c r="AZ1578" s="123"/>
      <c r="BA1578" s="174"/>
      <c r="BB1578" s="174"/>
      <c r="BC1578" s="123"/>
      <c r="BD1578" s="86">
        <f t="shared" si="30"/>
        <v>6000000</v>
      </c>
      <c r="BE1578" s="86"/>
      <c r="BF1578" s="86"/>
      <c r="BG1578" s="179"/>
      <c r="BH1578" s="67"/>
      <c r="BI1578" s="123"/>
      <c r="BJ1578" s="179"/>
      <c r="BK1578" s="351"/>
      <c r="BL1578" s="351"/>
      <c r="BM1578" s="179"/>
      <c r="BN1578" s="89"/>
      <c r="BQ1578" s="92">
        <f>P1578</f>
        <v>6000000</v>
      </c>
    </row>
    <row r="1579" spans="1:69" x14ac:dyDescent="0.25">
      <c r="A1579" s="97">
        <v>1576</v>
      </c>
      <c r="B1579" s="404" t="s">
        <v>15281</v>
      </c>
      <c r="C1579" s="67"/>
      <c r="D1579" s="67"/>
      <c r="E1579" s="204"/>
      <c r="F1579" s="69"/>
      <c r="G1579" s="69"/>
      <c r="H1579" s="174"/>
      <c r="I1579" s="174"/>
      <c r="J1579" s="97" t="s">
        <v>94</v>
      </c>
      <c r="K1579" s="95" t="s">
        <v>95</v>
      </c>
      <c r="L1579" s="88" t="s">
        <v>96</v>
      </c>
      <c r="M1579" s="97" t="s">
        <v>98</v>
      </c>
      <c r="N1579" s="97" t="s">
        <v>98</v>
      </c>
      <c r="O1579" s="97" t="s">
        <v>98</v>
      </c>
      <c r="P1579" s="100">
        <f>(IF(AH1579='[1]Price List'!$B$1,VLOOKUP(M1579,'[1]Price List'!$A$1:$K$104,2,0),IF(AH1579='[1]Price List'!$C$1,VLOOKUP(M1579,'[1]Price List'!$A$1:$K$104,3,0),IF(AH1579='[1]Price List'!$D$1,VLOOKUP(M1579,'[1]Price List'!$A$1:$K$104,4,0),IF(AH1579='[1]Price List'!$E$1,VLOOKUP(M1579,'[1]Price List'!$A$1:$K$104,5,0),IF(AH1579='[1]Price List'!$F$1,VLOOKUP(M1579,'[1]Price List'!$A$1:$K$104,6,0),IF(AH1579='[1]Price List'!$G$1,VLOOKUP(M1579,'[1]Price List'!$A$1:$K$104,7,0),IF(AH1579='[1]Price List'!$H$1,VLOOKUP(M1579,'[1]Price List'!$A$1:$K$104,8,0),IF(AH1579='[1]Price List'!$I$1,VLOOKUP(M1579,'[1]Price List'!$A$1:$K$104,9,0),IF(AH1579='[1]Price List'!$J$1,VLOOKUP(M1579,'[1]Price List'!$A$1:$K$104,10,0),IF(AH1579='[1]Price List'!$K$1,VLOOKUP(M1579,'[1]Price List'!$A$1:$K$104,11,0))))))))))))+(IF(AH1579='[1]Price List'!$B$1,VLOOKUP(N1579,'[1]Price List'!$A$1:$K$104,2,0),IF(AH1579='[1]Price List'!$C$1,VLOOKUP(N1579,'[1]Price List'!$A$1:$K$104,3,0),IF(AH1579='[1]Price List'!$D$1,VLOOKUP(N1579,'[1]Price List'!$A$1:$K$104,4,0),IF(AH1579='[1]Price List'!$E$1,VLOOKUP(N1579,'[1]Price List'!$A$1:$K$104,5,0),IF(AH1579='[1]Price List'!$F$1,VLOOKUP(N1579,'[1]Price List'!$A$1:$K$104,6,0),IF(AH1579='[1]Price List'!$G$1,VLOOKUP(N1579,'[1]Price List'!$A$1:$K$104,7,0),IF(AH1579='[1]Price List'!$H$1,VLOOKUP(N1579,'[1]Price List'!$A$1:$K$104,8,0),IF(AH1579='[1]Price List'!$I$1,VLOOKUP(N1579,'[1]Price List'!$A$1:$K$104,9,0),IF(AH1579='[1]Price List'!$J$1,VLOOKUP(N1579,'[1]Price List'!$A$1:$K$104,10,0),IF(AH1579='[1]Price List'!$K$1,VLOOKUP(N1579,'[1]Price List'!$A$1:$K$104,11,0))))))))))))+(IF(AH1579='[1]Price List'!$B$1,VLOOKUP(O1579,'[1]Price List'!$A$1:$K$104,2,0),IF(AH1579='[1]Price List'!$C$1,VLOOKUP(O1579,'[1]Price List'!$A$1:$K$104,3,0),IF(AH1579='[1]Price List'!$D$1,VLOOKUP(O1579,'[1]Price List'!$A$1:$K$104,4,0),IF(AH1579='[1]Price List'!$E$1,VLOOKUP(O1579,'[1]Price List'!$A$1:$K$104,5,0),IF(AH1579='[1]Price List'!$F$1,VLOOKUP(O1579,'[1]Price List'!$A$1:$K$104,6,0),IF(AH1579='[1]Price List'!$G$1,VLOOKUP(O1579,'[1]Price List'!$A$1:$K$104,7,0),IF(AH1579='[1]Price List'!$H$1,VLOOKUP(O1579,'[1]Price List'!$A$1:$K$104,8,0),IF(AH1579='[1]Price List'!$I$1,VLOOKUP(O1579,'[1]Price List'!$A$1:$K$104,9,0),IF(AH1579='[1]Price List'!$J$1,VLOOKUP(O1579,'[1]Price List'!$A$1:$K$104,10,0),IF(AH1579='[1]Price List'!$K$1,VLOOKUP(O1579,'[1]Price List'!$A$1:$K$104,11,0))))))))))))</f>
        <v>0</v>
      </c>
      <c r="Q1579" s="69">
        <v>2015</v>
      </c>
      <c r="R1579" s="69" t="s">
        <v>8305</v>
      </c>
      <c r="S1579" s="363">
        <v>42307</v>
      </c>
      <c r="T1579" s="69"/>
      <c r="U1579" s="350"/>
      <c r="V1579" s="417"/>
      <c r="W1579" s="67" t="s">
        <v>7331</v>
      </c>
      <c r="X1579" s="69" t="s">
        <v>925</v>
      </c>
      <c r="Y1579" s="67" t="s">
        <v>926</v>
      </c>
      <c r="Z1579" s="123" t="s">
        <v>15279</v>
      </c>
      <c r="AA1579" s="69"/>
      <c r="AB1579" s="67"/>
      <c r="AC1579" s="89" t="s">
        <v>15280</v>
      </c>
      <c r="AD1579" s="69"/>
      <c r="AE1579" s="69"/>
      <c r="AF1579" s="69"/>
      <c r="AG1579" s="69"/>
      <c r="AH1579" s="123"/>
      <c r="AI1579" s="123"/>
      <c r="AJ1579" s="349"/>
      <c r="AK1579" s="349"/>
      <c r="AL1579" s="123"/>
      <c r="AM1579" s="123"/>
      <c r="AN1579" s="123"/>
      <c r="AO1579" s="174"/>
      <c r="AP1579" s="174"/>
      <c r="AQ1579" s="174"/>
      <c r="AR1579" s="123"/>
      <c r="AS1579" s="350"/>
      <c r="AT1579" s="350"/>
      <c r="AU1579" s="123"/>
      <c r="AV1579" s="67"/>
      <c r="AW1579" s="179"/>
      <c r="AX1579" s="84"/>
      <c r="AY1579" s="123"/>
      <c r="AZ1579" s="123"/>
      <c r="BA1579" s="174"/>
      <c r="BB1579" s="174"/>
      <c r="BC1579" s="123"/>
      <c r="BD1579" s="86">
        <f t="shared" si="30"/>
        <v>0</v>
      </c>
      <c r="BE1579" s="86"/>
      <c r="BF1579" s="86"/>
      <c r="BG1579" s="179"/>
      <c r="BH1579" s="67"/>
      <c r="BI1579" s="123"/>
      <c r="BJ1579" s="179"/>
      <c r="BK1579" s="351"/>
      <c r="BL1579" s="351"/>
      <c r="BM1579" s="179"/>
      <c r="BN1579" s="89"/>
      <c r="BQ1579" s="92">
        <v>6000000</v>
      </c>
    </row>
    <row r="1580" spans="1:69" x14ac:dyDescent="0.25">
      <c r="A1580" s="97">
        <v>1577</v>
      </c>
      <c r="B1580" s="404" t="s">
        <v>15290</v>
      </c>
      <c r="C1580" s="67"/>
      <c r="D1580" s="67"/>
      <c r="E1580" s="204"/>
      <c r="F1580" s="69"/>
      <c r="G1580" s="69"/>
      <c r="H1580" s="174"/>
      <c r="I1580" s="174"/>
      <c r="J1580" s="97" t="s">
        <v>94</v>
      </c>
      <c r="K1580" s="95" t="s">
        <v>95</v>
      </c>
      <c r="L1580" s="88" t="s">
        <v>96</v>
      </c>
      <c r="M1580" s="99" t="s">
        <v>377</v>
      </c>
      <c r="N1580" s="97" t="s">
        <v>98</v>
      </c>
      <c r="O1580" s="97" t="s">
        <v>98</v>
      </c>
      <c r="P1580" s="100">
        <f>(IF(AH1580='[1]Price List'!$B$1,VLOOKUP(M1580,'[1]Price List'!$A$1:$K$104,2,0),IF(AH1580='[1]Price List'!$C$1,VLOOKUP(M1580,'[1]Price List'!$A$1:$K$104,3,0),IF(AH1580='[1]Price List'!$D$1,VLOOKUP(M1580,'[1]Price List'!$A$1:$K$104,4,0),IF(AH1580='[1]Price List'!$E$1,VLOOKUP(M1580,'[1]Price List'!$A$1:$K$104,5,0),IF(AH1580='[1]Price List'!$F$1,VLOOKUP(M1580,'[1]Price List'!$A$1:$K$104,6,0),IF(AH1580='[1]Price List'!$G$1,VLOOKUP(M1580,'[1]Price List'!$A$1:$K$104,7,0),IF(AH1580='[1]Price List'!$H$1,VLOOKUP(M1580,'[1]Price List'!$A$1:$K$104,8,0),IF(AH1580='[1]Price List'!$I$1,VLOOKUP(M1580,'[1]Price List'!$A$1:$K$104,9,0),IF(AH1580='[1]Price List'!$J$1,VLOOKUP(M1580,'[1]Price List'!$A$1:$K$104,10,0),IF(AH1580='[1]Price List'!$K$1,VLOOKUP(M1580,'[1]Price List'!$A$1:$K$104,11,0))))))))))))+(IF(AH1580='[1]Price List'!$B$1,VLOOKUP(N1580,'[1]Price List'!$A$1:$K$104,2,0),IF(AH1580='[1]Price List'!$C$1,VLOOKUP(N1580,'[1]Price List'!$A$1:$K$104,3,0),IF(AH1580='[1]Price List'!$D$1,VLOOKUP(N1580,'[1]Price List'!$A$1:$K$104,4,0),IF(AH1580='[1]Price List'!$E$1,VLOOKUP(N1580,'[1]Price List'!$A$1:$K$104,5,0),IF(AH1580='[1]Price List'!$F$1,VLOOKUP(N1580,'[1]Price List'!$A$1:$K$104,6,0),IF(AH1580='[1]Price List'!$G$1,VLOOKUP(N1580,'[1]Price List'!$A$1:$K$104,7,0),IF(AH1580='[1]Price List'!$H$1,VLOOKUP(N1580,'[1]Price List'!$A$1:$K$104,8,0),IF(AH1580='[1]Price List'!$I$1,VLOOKUP(N1580,'[1]Price List'!$A$1:$K$104,9,0),IF(AH1580='[1]Price List'!$J$1,VLOOKUP(N1580,'[1]Price List'!$A$1:$K$104,10,0),IF(AH1580='[1]Price List'!$K$1,VLOOKUP(N1580,'[1]Price List'!$A$1:$K$104,11,0))))))))))))+(IF(AH1580='[1]Price List'!$B$1,VLOOKUP(O1580,'[1]Price List'!$A$1:$K$104,2,0),IF(AH1580='[1]Price List'!$C$1,VLOOKUP(O1580,'[1]Price List'!$A$1:$K$104,3,0),IF(AH1580='[1]Price List'!$D$1,VLOOKUP(O1580,'[1]Price List'!$A$1:$K$104,4,0),IF(AH1580='[1]Price List'!$E$1,VLOOKUP(O1580,'[1]Price List'!$A$1:$K$104,5,0),IF(AH1580='[1]Price List'!$F$1,VLOOKUP(O1580,'[1]Price List'!$A$1:$K$104,6,0),IF(AH1580='[1]Price List'!$G$1,VLOOKUP(O1580,'[1]Price List'!$A$1:$K$104,7,0),IF(AH1580='[1]Price List'!$H$1,VLOOKUP(O1580,'[1]Price List'!$A$1:$K$104,8,0),IF(AH1580='[1]Price List'!$I$1,VLOOKUP(O1580,'[1]Price List'!$A$1:$K$104,9,0),IF(AH1580='[1]Price List'!$J$1,VLOOKUP(O1580,'[1]Price List'!$A$1:$K$104,10,0),IF(AH1580='[1]Price List'!$K$1,VLOOKUP(O1580,'[1]Price List'!$A$1:$K$104,11,0))))))))))))</f>
        <v>6000000</v>
      </c>
      <c r="Q1580" s="69">
        <v>2015</v>
      </c>
      <c r="R1580" s="69" t="s">
        <v>8312</v>
      </c>
      <c r="S1580" s="363">
        <v>42311</v>
      </c>
      <c r="T1580" s="69"/>
      <c r="U1580" s="350"/>
      <c r="V1580" s="417"/>
      <c r="W1580" s="67" t="s">
        <v>841</v>
      </c>
      <c r="X1580" s="69" t="s">
        <v>15286</v>
      </c>
      <c r="Y1580" s="67" t="s">
        <v>999</v>
      </c>
      <c r="Z1580" s="123" t="s">
        <v>666</v>
      </c>
      <c r="AA1580" s="69"/>
      <c r="AB1580" s="67" t="s">
        <v>7581</v>
      </c>
      <c r="AC1580" s="89" t="s">
        <v>15287</v>
      </c>
      <c r="AD1580" s="69"/>
      <c r="AE1580" s="69"/>
      <c r="AF1580" s="69"/>
      <c r="AG1580" s="69"/>
      <c r="AH1580" s="123" t="s">
        <v>477</v>
      </c>
      <c r="AI1580" s="123" t="s">
        <v>15288</v>
      </c>
      <c r="AJ1580" s="349">
        <v>106.89726</v>
      </c>
      <c r="AK1580" s="381" t="s">
        <v>15289</v>
      </c>
      <c r="AL1580" s="123"/>
      <c r="AM1580" s="123"/>
      <c r="AN1580" s="123"/>
      <c r="AO1580" s="174"/>
      <c r="AP1580" s="174"/>
      <c r="AQ1580" s="174"/>
      <c r="AR1580" s="123"/>
      <c r="AS1580" s="350"/>
      <c r="AT1580" s="350"/>
      <c r="AU1580" s="123"/>
      <c r="AV1580" s="67"/>
      <c r="AW1580" s="179"/>
      <c r="AX1580" s="84"/>
      <c r="AY1580" s="123"/>
      <c r="AZ1580" s="123"/>
      <c r="BA1580" s="174"/>
      <c r="BB1580" s="174"/>
      <c r="BC1580" s="123"/>
      <c r="BD1580" s="86">
        <f t="shared" si="30"/>
        <v>6000000</v>
      </c>
      <c r="BE1580" s="86"/>
      <c r="BF1580" s="86"/>
      <c r="BG1580" s="179"/>
      <c r="BH1580" s="67"/>
      <c r="BI1580" s="123"/>
      <c r="BJ1580" s="179"/>
      <c r="BK1580" s="351"/>
      <c r="BL1580" s="351"/>
      <c r="BM1580" s="179"/>
      <c r="BN1580" s="89"/>
      <c r="BQ1580" s="92">
        <f>P1580</f>
        <v>6000000</v>
      </c>
    </row>
    <row r="1581" spans="1:69" x14ac:dyDescent="0.25">
      <c r="A1581" s="97">
        <v>1578</v>
      </c>
      <c r="B1581" s="404" t="s">
        <v>15294</v>
      </c>
      <c r="C1581" s="67"/>
      <c r="D1581" s="67"/>
      <c r="E1581" s="204"/>
      <c r="F1581" s="69"/>
      <c r="G1581" s="69"/>
      <c r="H1581" s="174"/>
      <c r="I1581" s="174"/>
      <c r="J1581" s="181" t="s">
        <v>94</v>
      </c>
      <c r="K1581" s="95" t="s">
        <v>95</v>
      </c>
      <c r="L1581" s="258" t="s">
        <v>96</v>
      </c>
      <c r="M1581" s="310" t="s">
        <v>123</v>
      </c>
      <c r="N1581" s="181" t="s">
        <v>98</v>
      </c>
      <c r="O1581" s="69" t="s">
        <v>98</v>
      </c>
      <c r="P1581" s="100">
        <f>(IF(AH1581='[1]Price List'!$B$1,VLOOKUP(M1581,'[1]Price List'!$A$1:$K$104,2,0),IF(AH1581='[1]Price List'!$C$1,VLOOKUP(M1581,'[1]Price List'!$A$1:$K$104,3,0),IF(AH1581='[1]Price List'!$D$1,VLOOKUP(M1581,'[1]Price List'!$A$1:$K$104,4,0),IF(AH1581='[1]Price List'!$E$1,VLOOKUP(M1581,'[1]Price List'!$A$1:$K$104,5,0),IF(AH1581='[1]Price List'!$F$1,VLOOKUP(M1581,'[1]Price List'!$A$1:$K$104,6,0),IF(AH1581='[1]Price List'!$G$1,VLOOKUP(M1581,'[1]Price List'!$A$1:$K$104,7,0),IF(AH1581='[1]Price List'!$H$1,VLOOKUP(M1581,'[1]Price List'!$A$1:$K$104,8,0),IF(AH1581='[1]Price List'!$I$1,VLOOKUP(M1581,'[1]Price List'!$A$1:$K$104,9,0),IF(AH1581='[1]Price List'!$J$1,VLOOKUP(M1581,'[1]Price List'!$A$1:$K$104,10,0),IF(AH1581='[1]Price List'!$K$1,VLOOKUP(M1581,'[1]Price List'!$A$1:$K$104,11,0))))))))))))+(IF(AH1581='[1]Price List'!$B$1,VLOOKUP(N1581,'[1]Price List'!$A$1:$K$104,2,0),IF(AH1581='[1]Price List'!$C$1,VLOOKUP(N1581,'[1]Price List'!$A$1:$K$104,3,0),IF(AH1581='[1]Price List'!$D$1,VLOOKUP(N1581,'[1]Price List'!$A$1:$K$104,4,0),IF(AH1581='[1]Price List'!$E$1,VLOOKUP(N1581,'[1]Price List'!$A$1:$K$104,5,0),IF(AH1581='[1]Price List'!$F$1,VLOOKUP(N1581,'[1]Price List'!$A$1:$K$104,6,0),IF(AH1581='[1]Price List'!$G$1,VLOOKUP(N1581,'[1]Price List'!$A$1:$K$104,7,0),IF(AH1581='[1]Price List'!$H$1,VLOOKUP(N1581,'[1]Price List'!$A$1:$K$104,8,0),IF(AH1581='[1]Price List'!$I$1,VLOOKUP(N1581,'[1]Price List'!$A$1:$K$104,9,0),IF(AH1581='[1]Price List'!$J$1,VLOOKUP(N1581,'[1]Price List'!$A$1:$K$104,10,0),IF(AH1581='[1]Price List'!$K$1,VLOOKUP(N1581,'[1]Price List'!$A$1:$K$104,11,0))))))))))))+(IF(AH1581='[1]Price List'!$B$1,VLOOKUP(O1581,'[1]Price List'!$A$1:$K$104,2,0),IF(AH1581='[1]Price List'!$C$1,VLOOKUP(O1581,'[1]Price List'!$A$1:$K$104,3,0),IF(AH1581='[1]Price List'!$D$1,VLOOKUP(O1581,'[1]Price List'!$A$1:$K$104,4,0),IF(AH1581='[1]Price List'!$E$1,VLOOKUP(O1581,'[1]Price List'!$A$1:$K$104,5,0),IF(AH1581='[1]Price List'!$F$1,VLOOKUP(O1581,'[1]Price List'!$A$1:$K$104,6,0),IF(AH1581='[1]Price List'!$G$1,VLOOKUP(O1581,'[1]Price List'!$A$1:$K$104,7,0),IF(AH1581='[1]Price List'!$H$1,VLOOKUP(O1581,'[1]Price List'!$A$1:$K$104,8,0),IF(AH1581='[1]Price List'!$I$1,VLOOKUP(O1581,'[1]Price List'!$A$1:$K$104,9,0),IF(AH1581='[1]Price List'!$J$1,VLOOKUP(O1581,'[1]Price List'!$A$1:$K$104,10,0),IF(AH1581='[1]Price List'!$K$1,VLOOKUP(O1581,'[1]Price List'!$A$1:$K$104,11,0))))))))))))</f>
        <v>4250000</v>
      </c>
      <c r="Q1581" s="69">
        <v>2015</v>
      </c>
      <c r="R1581" s="69" t="s">
        <v>8312</v>
      </c>
      <c r="S1581" s="363">
        <v>42311</v>
      </c>
      <c r="T1581" s="69"/>
      <c r="U1581" s="350"/>
      <c r="V1581" s="417"/>
      <c r="W1581" s="67" t="s">
        <v>841</v>
      </c>
      <c r="X1581" s="69" t="s">
        <v>2216</v>
      </c>
      <c r="Y1581" s="67" t="s">
        <v>2217</v>
      </c>
      <c r="Z1581" s="123" t="s">
        <v>867</v>
      </c>
      <c r="AA1581" s="69"/>
      <c r="AB1581" s="67" t="s">
        <v>918</v>
      </c>
      <c r="AC1581" s="89" t="s">
        <v>15291</v>
      </c>
      <c r="AD1581" s="69"/>
      <c r="AE1581" s="69"/>
      <c r="AF1581" s="69"/>
      <c r="AG1581" s="69"/>
      <c r="AH1581" s="123" t="s">
        <v>437</v>
      </c>
      <c r="AI1581" s="123" t="s">
        <v>15292</v>
      </c>
      <c r="AJ1581" s="349">
        <v>119.4221</v>
      </c>
      <c r="AK1581" s="381" t="s">
        <v>15293</v>
      </c>
      <c r="AL1581" s="123"/>
      <c r="AM1581" s="123"/>
      <c r="AN1581" s="123"/>
      <c r="AO1581" s="174"/>
      <c r="AP1581" s="174"/>
      <c r="AQ1581" s="174"/>
      <c r="AR1581" s="123"/>
      <c r="AS1581" s="350"/>
      <c r="AT1581" s="350"/>
      <c r="AU1581" s="123"/>
      <c r="AV1581" s="67"/>
      <c r="AW1581" s="179"/>
      <c r="AX1581" s="84"/>
      <c r="AY1581" s="123"/>
      <c r="AZ1581" s="123"/>
      <c r="BA1581" s="174"/>
      <c r="BB1581" s="174"/>
      <c r="BC1581" s="123"/>
      <c r="BD1581" s="86">
        <f t="shared" si="30"/>
        <v>4250000</v>
      </c>
      <c r="BE1581" s="86"/>
      <c r="BF1581" s="86"/>
      <c r="BG1581" s="179"/>
      <c r="BH1581" s="67"/>
      <c r="BI1581" s="123"/>
      <c r="BJ1581" s="179"/>
      <c r="BK1581" s="351"/>
      <c r="BL1581" s="351"/>
      <c r="BM1581" s="179"/>
      <c r="BN1581" s="89"/>
      <c r="BQ1581" s="92">
        <f>P1581</f>
        <v>4250000</v>
      </c>
    </row>
    <row r="1582" spans="1:69" ht="60" x14ac:dyDescent="0.25">
      <c r="A1582" s="97">
        <v>1579</v>
      </c>
      <c r="B1582" s="404" t="s">
        <v>15298</v>
      </c>
      <c r="C1582" s="67"/>
      <c r="D1582" s="67"/>
      <c r="E1582" s="204"/>
      <c r="F1582" s="69"/>
      <c r="G1582" s="69"/>
      <c r="H1582" s="174"/>
      <c r="I1582" s="174"/>
      <c r="J1582" s="69" t="s">
        <v>2987</v>
      </c>
      <c r="K1582" s="123" t="s">
        <v>2988</v>
      </c>
      <c r="L1582" s="67" t="s">
        <v>2989</v>
      </c>
      <c r="M1582" s="67" t="s">
        <v>4888</v>
      </c>
      <c r="N1582" s="67" t="s">
        <v>8314</v>
      </c>
      <c r="O1582" s="69" t="s">
        <v>98</v>
      </c>
      <c r="P1582" s="100" t="e">
        <f>(IF(AH1582='[1]Price List'!$B$1,VLOOKUP(M1582,'[1]Price List'!$A$1:$K$104,2,0),IF(AH1582='[1]Price List'!$C$1,VLOOKUP(M1582,'[1]Price List'!$A$1:$K$104,3,0),IF(AH1582='[1]Price List'!$D$1,VLOOKUP(M1582,'[1]Price List'!$A$1:$K$104,4,0),IF(AH1582='[1]Price List'!$E$1,VLOOKUP(M1582,'[1]Price List'!$A$1:$K$104,5,0),IF(AH1582='[1]Price List'!$F$1,VLOOKUP(M1582,'[1]Price List'!$A$1:$K$104,6,0),IF(AH1582='[1]Price List'!$G$1,VLOOKUP(M1582,'[1]Price List'!$A$1:$K$104,7,0),IF(AH1582='[1]Price List'!$H$1,VLOOKUP(M1582,'[1]Price List'!$A$1:$K$104,8,0),IF(AH1582='[1]Price List'!$I$1,VLOOKUP(M1582,'[1]Price List'!$A$1:$K$104,9,0),IF(AH1582='[1]Price List'!$J$1,VLOOKUP(M1582,'[1]Price List'!$A$1:$K$104,10,0),IF(AH1582='[1]Price List'!$K$1,VLOOKUP(M1582,'[1]Price List'!$A$1:$K$104,11,0))))))))))))+(IF(AH1582='[1]Price List'!$B$1,VLOOKUP(N1582,'[1]Price List'!$A$1:$K$104,2,0),IF(AH1582='[1]Price List'!$C$1,VLOOKUP(N1582,'[1]Price List'!$A$1:$K$104,3,0),IF(AH1582='[1]Price List'!$D$1,VLOOKUP(N1582,'[1]Price List'!$A$1:$K$104,4,0),IF(AH1582='[1]Price List'!$E$1,VLOOKUP(N1582,'[1]Price List'!$A$1:$K$104,5,0),IF(AH1582='[1]Price List'!$F$1,VLOOKUP(N1582,'[1]Price List'!$A$1:$K$104,6,0),IF(AH1582='[1]Price List'!$G$1,VLOOKUP(N1582,'[1]Price List'!$A$1:$K$104,7,0),IF(AH1582='[1]Price List'!$H$1,VLOOKUP(N1582,'[1]Price List'!$A$1:$K$104,8,0),IF(AH1582='[1]Price List'!$I$1,VLOOKUP(N1582,'[1]Price List'!$A$1:$K$104,9,0),IF(AH1582='[1]Price List'!$J$1,VLOOKUP(N1582,'[1]Price List'!$A$1:$K$104,10,0),IF(AH1582='[1]Price List'!$K$1,VLOOKUP(N1582,'[1]Price List'!$A$1:$K$104,11,0))))))))))))+(IF(AH1582='[1]Price List'!$B$1,VLOOKUP(O1582,'[1]Price List'!$A$1:$K$104,2,0),IF(AH1582='[1]Price List'!$C$1,VLOOKUP(O1582,'[1]Price List'!$A$1:$K$104,3,0),IF(AH1582='[1]Price List'!$D$1,VLOOKUP(O1582,'[1]Price List'!$A$1:$K$104,4,0),IF(AH1582='[1]Price List'!$E$1,VLOOKUP(O1582,'[1]Price List'!$A$1:$K$104,5,0),IF(AH1582='[1]Price List'!$F$1,VLOOKUP(O1582,'[1]Price List'!$A$1:$K$104,6,0),IF(AH1582='[1]Price List'!$G$1,VLOOKUP(O1582,'[1]Price List'!$A$1:$K$104,7,0),IF(AH1582='[1]Price List'!$H$1,VLOOKUP(O1582,'[1]Price List'!$A$1:$K$104,8,0),IF(AH1582='[1]Price List'!$I$1,VLOOKUP(O1582,'[1]Price List'!$A$1:$K$104,9,0),IF(AH1582='[1]Price List'!$J$1,VLOOKUP(O1582,'[1]Price List'!$A$1:$K$104,10,0),IF(AH1582='[1]Price List'!$K$1,VLOOKUP(O1582,'[1]Price List'!$A$1:$K$104,11,0))))))))))))</f>
        <v>#N/A</v>
      </c>
      <c r="Q1582" s="69">
        <v>2015</v>
      </c>
      <c r="R1582" s="69" t="s">
        <v>8312</v>
      </c>
      <c r="S1582" s="363">
        <v>42311</v>
      </c>
      <c r="T1582" s="69"/>
      <c r="U1582" s="350"/>
      <c r="V1582" s="417"/>
      <c r="W1582" s="67" t="s">
        <v>15295</v>
      </c>
      <c r="X1582" s="69">
        <v>31157</v>
      </c>
      <c r="Y1582" s="67" t="s">
        <v>15296</v>
      </c>
      <c r="Z1582" s="123"/>
      <c r="AA1582" s="69"/>
      <c r="AB1582" s="67"/>
      <c r="AC1582" s="89"/>
      <c r="AD1582" s="69"/>
      <c r="AE1582" s="69"/>
      <c r="AF1582" s="69"/>
      <c r="AG1582" s="69"/>
      <c r="AH1582" s="123" t="s">
        <v>591</v>
      </c>
      <c r="AI1582" s="374" t="s">
        <v>15297</v>
      </c>
      <c r="AJ1582" s="349">
        <v>100.635307</v>
      </c>
      <c r="AK1582" s="349">
        <v>-0.22439000000000001</v>
      </c>
      <c r="AL1582" s="123"/>
      <c r="AM1582" s="123"/>
      <c r="AN1582" s="123"/>
      <c r="AO1582" s="174"/>
      <c r="AP1582" s="174"/>
      <c r="AQ1582" s="174"/>
      <c r="AR1582" s="123"/>
      <c r="AS1582" s="350"/>
      <c r="AT1582" s="350"/>
      <c r="AU1582" s="123"/>
      <c r="AV1582" s="67"/>
      <c r="AW1582" s="179"/>
      <c r="AX1582" s="84"/>
      <c r="AY1582" s="123"/>
      <c r="AZ1582" s="123"/>
      <c r="BA1582" s="174"/>
      <c r="BB1582" s="174"/>
      <c r="BC1582" s="123"/>
      <c r="BD1582" s="86">
        <f>+E1582</f>
        <v>0</v>
      </c>
      <c r="BE1582" s="86"/>
      <c r="BF1582" s="86"/>
      <c r="BG1582" s="179"/>
      <c r="BH1582" s="67"/>
      <c r="BI1582" s="123"/>
      <c r="BJ1582" s="179"/>
      <c r="BK1582" s="351"/>
      <c r="BL1582" s="351"/>
      <c r="BM1582" s="179"/>
      <c r="BN1582" s="89"/>
      <c r="BQ1582" s="92">
        <v>6800000</v>
      </c>
    </row>
    <row r="1583" spans="1:69" x14ac:dyDescent="0.25">
      <c r="A1583" s="97">
        <v>1580</v>
      </c>
      <c r="B1583" s="404" t="s">
        <v>15312</v>
      </c>
      <c r="C1583" s="67"/>
      <c r="D1583" s="67"/>
      <c r="E1583" s="204"/>
      <c r="F1583" s="69"/>
      <c r="G1583" s="69"/>
      <c r="H1583" s="174"/>
      <c r="I1583" s="174"/>
      <c r="J1583" s="97" t="s">
        <v>152</v>
      </c>
      <c r="K1583" s="95" t="s">
        <v>955</v>
      </c>
      <c r="L1583" s="88" t="s">
        <v>154</v>
      </c>
      <c r="M1583" s="97" t="s">
        <v>98</v>
      </c>
      <c r="N1583" s="97" t="s">
        <v>98</v>
      </c>
      <c r="O1583" s="97" t="s">
        <v>98</v>
      </c>
      <c r="P1583" s="100">
        <f>(IF(AH1583='[1]Price List'!$B$1,VLOOKUP(M1583,'[1]Price List'!$A$1:$K$104,2,0),IF(AH1583='[1]Price List'!$C$1,VLOOKUP(M1583,'[1]Price List'!$A$1:$K$104,3,0),IF(AH1583='[1]Price List'!$D$1,VLOOKUP(M1583,'[1]Price List'!$A$1:$K$104,4,0),IF(AH1583='[1]Price List'!$E$1,VLOOKUP(M1583,'[1]Price List'!$A$1:$K$104,5,0),IF(AH1583='[1]Price List'!$F$1,VLOOKUP(M1583,'[1]Price List'!$A$1:$K$104,6,0),IF(AH1583='[1]Price List'!$G$1,VLOOKUP(M1583,'[1]Price List'!$A$1:$K$104,7,0),IF(AH1583='[1]Price List'!$H$1,VLOOKUP(M1583,'[1]Price List'!$A$1:$K$104,8,0),IF(AH1583='[1]Price List'!$I$1,VLOOKUP(M1583,'[1]Price List'!$A$1:$K$104,9,0),IF(AH1583='[1]Price List'!$J$1,VLOOKUP(M1583,'[1]Price List'!$A$1:$K$104,10,0),IF(AH1583='[1]Price List'!$K$1,VLOOKUP(M1583,'[1]Price List'!$A$1:$K$104,11,0))))))))))))+(IF(AH1583='[1]Price List'!$B$1,VLOOKUP(N1583,'[1]Price List'!$A$1:$K$104,2,0),IF(AH1583='[1]Price List'!$C$1,VLOOKUP(N1583,'[1]Price List'!$A$1:$K$104,3,0),IF(AH1583='[1]Price List'!$D$1,VLOOKUP(N1583,'[1]Price List'!$A$1:$K$104,4,0),IF(AH1583='[1]Price List'!$E$1,VLOOKUP(N1583,'[1]Price List'!$A$1:$K$104,5,0),IF(AH1583='[1]Price List'!$F$1,VLOOKUP(N1583,'[1]Price List'!$A$1:$K$104,6,0),IF(AH1583='[1]Price List'!$G$1,VLOOKUP(N1583,'[1]Price List'!$A$1:$K$104,7,0),IF(AH1583='[1]Price List'!$H$1,VLOOKUP(N1583,'[1]Price List'!$A$1:$K$104,8,0),IF(AH1583='[1]Price List'!$I$1,VLOOKUP(N1583,'[1]Price List'!$A$1:$K$104,9,0),IF(AH1583='[1]Price List'!$J$1,VLOOKUP(N1583,'[1]Price List'!$A$1:$K$104,10,0),IF(AH1583='[1]Price List'!$K$1,VLOOKUP(N1583,'[1]Price List'!$A$1:$K$104,11,0))))))))))))+(IF(AH1583='[1]Price List'!$B$1,VLOOKUP(O1583,'[1]Price List'!$A$1:$K$104,2,0),IF(AH1583='[1]Price List'!$C$1,VLOOKUP(O1583,'[1]Price List'!$A$1:$K$104,3,0),IF(AH1583='[1]Price List'!$D$1,VLOOKUP(O1583,'[1]Price List'!$A$1:$K$104,4,0),IF(AH1583='[1]Price List'!$E$1,VLOOKUP(O1583,'[1]Price List'!$A$1:$K$104,5,0),IF(AH1583='[1]Price List'!$F$1,VLOOKUP(O1583,'[1]Price List'!$A$1:$K$104,6,0),IF(AH1583='[1]Price List'!$G$1,VLOOKUP(O1583,'[1]Price List'!$A$1:$K$104,7,0),IF(AH1583='[1]Price List'!$H$1,VLOOKUP(O1583,'[1]Price List'!$A$1:$K$104,8,0),IF(AH1583='[1]Price List'!$I$1,VLOOKUP(O1583,'[1]Price List'!$A$1:$K$104,9,0),IF(AH1583='[1]Price List'!$J$1,VLOOKUP(O1583,'[1]Price List'!$A$1:$K$104,10,0),IF(AH1583='[1]Price List'!$K$1,VLOOKUP(O1583,'[1]Price List'!$A$1:$K$104,11,0))))))))))))</f>
        <v>0</v>
      </c>
      <c r="Q1583" s="69">
        <v>2015</v>
      </c>
      <c r="R1583" s="69" t="s">
        <v>8312</v>
      </c>
      <c r="S1583" s="363">
        <v>42311</v>
      </c>
      <c r="T1583" s="69"/>
      <c r="U1583" s="350"/>
      <c r="V1583" s="417"/>
      <c r="W1583" s="67" t="s">
        <v>15300</v>
      </c>
      <c r="X1583" s="69" t="s">
        <v>15301</v>
      </c>
      <c r="Y1583" s="67" t="s">
        <v>15302</v>
      </c>
      <c r="Z1583" s="123"/>
      <c r="AA1583" s="69"/>
      <c r="AB1583" s="67"/>
      <c r="AC1583" s="89"/>
      <c r="AD1583" s="69"/>
      <c r="AE1583" s="69"/>
      <c r="AF1583" s="69"/>
      <c r="AG1583" s="69"/>
      <c r="AH1583" s="123" t="s">
        <v>741</v>
      </c>
      <c r="AI1583" s="123"/>
      <c r="AL1583" s="123"/>
      <c r="AM1583" s="123"/>
      <c r="AN1583" s="123"/>
      <c r="AO1583" s="174"/>
      <c r="AP1583" s="174"/>
      <c r="AQ1583" s="174"/>
      <c r="AR1583" s="123"/>
      <c r="AS1583" s="350"/>
      <c r="AT1583" s="350"/>
      <c r="AU1583" s="123"/>
      <c r="AV1583" s="67"/>
      <c r="AW1583" s="179"/>
      <c r="AX1583" s="84"/>
      <c r="AY1583" s="123"/>
      <c r="AZ1583" s="123"/>
      <c r="BA1583" s="174"/>
      <c r="BB1583" s="174"/>
      <c r="BC1583" s="123"/>
      <c r="BD1583" s="86"/>
      <c r="BE1583" s="86"/>
      <c r="BF1583" s="86"/>
      <c r="BG1583" s="179"/>
      <c r="BH1583" s="67"/>
      <c r="BI1583" s="123"/>
      <c r="BJ1583" s="179"/>
      <c r="BK1583" s="351"/>
      <c r="BL1583" s="351"/>
      <c r="BM1583" s="179"/>
      <c r="BN1583" s="89"/>
      <c r="BQ1583" s="92">
        <v>1500000</v>
      </c>
    </row>
    <row r="1584" spans="1:69" x14ac:dyDescent="0.25">
      <c r="A1584" s="97">
        <v>1581</v>
      </c>
      <c r="B1584" s="404" t="s">
        <v>15313</v>
      </c>
      <c r="C1584" s="67"/>
      <c r="D1584" s="67"/>
      <c r="E1584" s="204"/>
      <c r="F1584" s="69"/>
      <c r="G1584" s="69"/>
      <c r="H1584" s="174"/>
      <c r="I1584" s="174"/>
      <c r="J1584" s="97" t="s">
        <v>152</v>
      </c>
      <c r="K1584" s="95" t="s">
        <v>955</v>
      </c>
      <c r="L1584" s="88" t="s">
        <v>154</v>
      </c>
      <c r="M1584" s="97" t="s">
        <v>98</v>
      </c>
      <c r="N1584" s="97" t="s">
        <v>98</v>
      </c>
      <c r="O1584" s="97" t="s">
        <v>98</v>
      </c>
      <c r="P1584" s="100">
        <f>(IF(AH1584='[1]Price List'!$B$1,VLOOKUP(M1584,'[1]Price List'!$A$1:$K$104,2,0),IF(AH1584='[1]Price List'!$C$1,VLOOKUP(M1584,'[1]Price List'!$A$1:$K$104,3,0),IF(AH1584='[1]Price List'!$D$1,VLOOKUP(M1584,'[1]Price List'!$A$1:$K$104,4,0),IF(AH1584='[1]Price List'!$E$1,VLOOKUP(M1584,'[1]Price List'!$A$1:$K$104,5,0),IF(AH1584='[1]Price List'!$F$1,VLOOKUP(M1584,'[1]Price List'!$A$1:$K$104,6,0),IF(AH1584='[1]Price List'!$G$1,VLOOKUP(M1584,'[1]Price List'!$A$1:$K$104,7,0),IF(AH1584='[1]Price List'!$H$1,VLOOKUP(M1584,'[1]Price List'!$A$1:$K$104,8,0),IF(AH1584='[1]Price List'!$I$1,VLOOKUP(M1584,'[1]Price List'!$A$1:$K$104,9,0),IF(AH1584='[1]Price List'!$J$1,VLOOKUP(M1584,'[1]Price List'!$A$1:$K$104,10,0),IF(AH1584='[1]Price List'!$K$1,VLOOKUP(M1584,'[1]Price List'!$A$1:$K$104,11,0))))))))))))+(IF(AH1584='[1]Price List'!$B$1,VLOOKUP(N1584,'[1]Price List'!$A$1:$K$104,2,0),IF(AH1584='[1]Price List'!$C$1,VLOOKUP(N1584,'[1]Price List'!$A$1:$K$104,3,0),IF(AH1584='[1]Price List'!$D$1,VLOOKUP(N1584,'[1]Price List'!$A$1:$K$104,4,0),IF(AH1584='[1]Price List'!$E$1,VLOOKUP(N1584,'[1]Price List'!$A$1:$K$104,5,0),IF(AH1584='[1]Price List'!$F$1,VLOOKUP(N1584,'[1]Price List'!$A$1:$K$104,6,0),IF(AH1584='[1]Price List'!$G$1,VLOOKUP(N1584,'[1]Price List'!$A$1:$K$104,7,0),IF(AH1584='[1]Price List'!$H$1,VLOOKUP(N1584,'[1]Price List'!$A$1:$K$104,8,0),IF(AH1584='[1]Price List'!$I$1,VLOOKUP(N1584,'[1]Price List'!$A$1:$K$104,9,0),IF(AH1584='[1]Price List'!$J$1,VLOOKUP(N1584,'[1]Price List'!$A$1:$K$104,10,0),IF(AH1584='[1]Price List'!$K$1,VLOOKUP(N1584,'[1]Price List'!$A$1:$K$104,11,0))))))))))))+(IF(AH1584='[1]Price List'!$B$1,VLOOKUP(O1584,'[1]Price List'!$A$1:$K$104,2,0),IF(AH1584='[1]Price List'!$C$1,VLOOKUP(O1584,'[1]Price List'!$A$1:$K$104,3,0),IF(AH1584='[1]Price List'!$D$1,VLOOKUP(O1584,'[1]Price List'!$A$1:$K$104,4,0),IF(AH1584='[1]Price List'!$E$1,VLOOKUP(O1584,'[1]Price List'!$A$1:$K$104,5,0),IF(AH1584='[1]Price List'!$F$1,VLOOKUP(O1584,'[1]Price List'!$A$1:$K$104,6,0),IF(AH1584='[1]Price List'!$G$1,VLOOKUP(O1584,'[1]Price List'!$A$1:$K$104,7,0),IF(AH1584='[1]Price List'!$H$1,VLOOKUP(O1584,'[1]Price List'!$A$1:$K$104,8,0),IF(AH1584='[1]Price List'!$I$1,VLOOKUP(O1584,'[1]Price List'!$A$1:$K$104,9,0),IF(AH1584='[1]Price List'!$J$1,VLOOKUP(O1584,'[1]Price List'!$A$1:$K$104,10,0),IF(AH1584='[1]Price List'!$K$1,VLOOKUP(O1584,'[1]Price List'!$A$1:$K$104,11,0))))))))))))</f>
        <v>0</v>
      </c>
      <c r="Q1584" s="69">
        <v>2015</v>
      </c>
      <c r="R1584" s="69" t="s">
        <v>8312</v>
      </c>
      <c r="S1584" s="363">
        <v>42311</v>
      </c>
      <c r="T1584" s="69"/>
      <c r="U1584" s="350"/>
      <c r="V1584" s="417"/>
      <c r="W1584" s="67" t="s">
        <v>15300</v>
      </c>
      <c r="X1584" s="69" t="s">
        <v>15303</v>
      </c>
      <c r="Y1584" s="67" t="s">
        <v>15304</v>
      </c>
      <c r="Z1584" s="123"/>
      <c r="AA1584" s="69"/>
      <c r="AB1584" s="67"/>
      <c r="AC1584" s="89"/>
      <c r="AD1584" s="69"/>
      <c r="AE1584" s="69"/>
      <c r="AF1584" s="69"/>
      <c r="AG1584" s="69"/>
      <c r="AH1584" s="123" t="s">
        <v>741</v>
      </c>
      <c r="AI1584" s="123"/>
      <c r="AJ1584" s="349"/>
      <c r="AK1584" s="349"/>
      <c r="AL1584" s="123"/>
      <c r="AM1584" s="123"/>
      <c r="AN1584" s="123"/>
      <c r="AO1584" s="174"/>
      <c r="AP1584" s="174"/>
      <c r="AQ1584" s="174"/>
      <c r="AR1584" s="123"/>
      <c r="AS1584" s="350"/>
      <c r="AT1584" s="350"/>
      <c r="AU1584" s="123"/>
      <c r="AV1584" s="67"/>
      <c r="AW1584" s="179"/>
      <c r="AX1584" s="84"/>
      <c r="AY1584" s="123"/>
      <c r="AZ1584" s="123"/>
      <c r="BA1584" s="174"/>
      <c r="BB1584" s="174"/>
      <c r="BC1584" s="123"/>
      <c r="BD1584" s="86"/>
      <c r="BE1584" s="86"/>
      <c r="BF1584" s="86"/>
      <c r="BG1584" s="179"/>
      <c r="BH1584" s="67"/>
      <c r="BI1584" s="123"/>
      <c r="BJ1584" s="179"/>
      <c r="BK1584" s="351"/>
      <c r="BL1584" s="351"/>
      <c r="BM1584" s="179"/>
      <c r="BN1584" s="89"/>
      <c r="BQ1584" s="92">
        <v>1500000</v>
      </c>
    </row>
    <row r="1585" spans="1:69" x14ac:dyDescent="0.25">
      <c r="A1585" s="97">
        <v>1582</v>
      </c>
      <c r="B1585" s="404" t="s">
        <v>15314</v>
      </c>
      <c r="C1585" s="67"/>
      <c r="D1585" s="67"/>
      <c r="E1585" s="204"/>
      <c r="F1585" s="69"/>
      <c r="G1585" s="69"/>
      <c r="H1585" s="174"/>
      <c r="I1585" s="174"/>
      <c r="J1585" s="97" t="s">
        <v>152</v>
      </c>
      <c r="K1585" s="95" t="s">
        <v>955</v>
      </c>
      <c r="L1585" s="88" t="s">
        <v>154</v>
      </c>
      <c r="M1585" s="97" t="s">
        <v>98</v>
      </c>
      <c r="N1585" s="97" t="s">
        <v>98</v>
      </c>
      <c r="O1585" s="97" t="s">
        <v>98</v>
      </c>
      <c r="P1585" s="100">
        <f>(IF(AH1585='[1]Price List'!$B$1,VLOOKUP(M1585,'[1]Price List'!$A$1:$K$104,2,0),IF(AH1585='[1]Price List'!$C$1,VLOOKUP(M1585,'[1]Price List'!$A$1:$K$104,3,0),IF(AH1585='[1]Price List'!$D$1,VLOOKUP(M1585,'[1]Price List'!$A$1:$K$104,4,0),IF(AH1585='[1]Price List'!$E$1,VLOOKUP(M1585,'[1]Price List'!$A$1:$K$104,5,0),IF(AH1585='[1]Price List'!$F$1,VLOOKUP(M1585,'[1]Price List'!$A$1:$K$104,6,0),IF(AH1585='[1]Price List'!$G$1,VLOOKUP(M1585,'[1]Price List'!$A$1:$K$104,7,0),IF(AH1585='[1]Price List'!$H$1,VLOOKUP(M1585,'[1]Price List'!$A$1:$K$104,8,0),IF(AH1585='[1]Price List'!$I$1,VLOOKUP(M1585,'[1]Price List'!$A$1:$K$104,9,0),IF(AH1585='[1]Price List'!$J$1,VLOOKUP(M1585,'[1]Price List'!$A$1:$K$104,10,0),IF(AH1585='[1]Price List'!$K$1,VLOOKUP(M1585,'[1]Price List'!$A$1:$K$104,11,0))))))))))))+(IF(AH1585='[1]Price List'!$B$1,VLOOKUP(N1585,'[1]Price List'!$A$1:$K$104,2,0),IF(AH1585='[1]Price List'!$C$1,VLOOKUP(N1585,'[1]Price List'!$A$1:$K$104,3,0),IF(AH1585='[1]Price List'!$D$1,VLOOKUP(N1585,'[1]Price List'!$A$1:$K$104,4,0),IF(AH1585='[1]Price List'!$E$1,VLOOKUP(N1585,'[1]Price List'!$A$1:$K$104,5,0),IF(AH1585='[1]Price List'!$F$1,VLOOKUP(N1585,'[1]Price List'!$A$1:$K$104,6,0),IF(AH1585='[1]Price List'!$G$1,VLOOKUP(N1585,'[1]Price List'!$A$1:$K$104,7,0),IF(AH1585='[1]Price List'!$H$1,VLOOKUP(N1585,'[1]Price List'!$A$1:$K$104,8,0),IF(AH1585='[1]Price List'!$I$1,VLOOKUP(N1585,'[1]Price List'!$A$1:$K$104,9,0),IF(AH1585='[1]Price List'!$J$1,VLOOKUP(N1585,'[1]Price List'!$A$1:$K$104,10,0),IF(AH1585='[1]Price List'!$K$1,VLOOKUP(N1585,'[1]Price List'!$A$1:$K$104,11,0))))))))))))+(IF(AH1585='[1]Price List'!$B$1,VLOOKUP(O1585,'[1]Price List'!$A$1:$K$104,2,0),IF(AH1585='[1]Price List'!$C$1,VLOOKUP(O1585,'[1]Price List'!$A$1:$K$104,3,0),IF(AH1585='[1]Price List'!$D$1,VLOOKUP(O1585,'[1]Price List'!$A$1:$K$104,4,0),IF(AH1585='[1]Price List'!$E$1,VLOOKUP(O1585,'[1]Price List'!$A$1:$K$104,5,0),IF(AH1585='[1]Price List'!$F$1,VLOOKUP(O1585,'[1]Price List'!$A$1:$K$104,6,0),IF(AH1585='[1]Price List'!$G$1,VLOOKUP(O1585,'[1]Price List'!$A$1:$K$104,7,0),IF(AH1585='[1]Price List'!$H$1,VLOOKUP(O1585,'[1]Price List'!$A$1:$K$104,8,0),IF(AH1585='[1]Price List'!$I$1,VLOOKUP(O1585,'[1]Price List'!$A$1:$K$104,9,0),IF(AH1585='[1]Price List'!$J$1,VLOOKUP(O1585,'[1]Price List'!$A$1:$K$104,10,0),IF(AH1585='[1]Price List'!$K$1,VLOOKUP(O1585,'[1]Price List'!$A$1:$K$104,11,0))))))))))))</f>
        <v>0</v>
      </c>
      <c r="Q1585" s="69">
        <v>2015</v>
      </c>
      <c r="R1585" s="69" t="s">
        <v>8312</v>
      </c>
      <c r="S1585" s="363">
        <v>42311</v>
      </c>
      <c r="T1585" s="69"/>
      <c r="U1585" s="350"/>
      <c r="V1585" s="417"/>
      <c r="W1585" s="67" t="s">
        <v>15300</v>
      </c>
      <c r="X1585" s="69" t="s">
        <v>15305</v>
      </c>
      <c r="Y1585" s="67" t="s">
        <v>15306</v>
      </c>
      <c r="Z1585" s="123"/>
      <c r="AA1585" s="69"/>
      <c r="AB1585" s="67"/>
      <c r="AC1585" s="89"/>
      <c r="AD1585" s="69"/>
      <c r="AE1585" s="69"/>
      <c r="AF1585" s="69"/>
      <c r="AG1585" s="69"/>
      <c r="AH1585" s="123" t="s">
        <v>741</v>
      </c>
      <c r="AI1585" s="123"/>
      <c r="AJ1585" s="349"/>
      <c r="AK1585" s="349"/>
      <c r="AL1585" s="123"/>
      <c r="AM1585" s="123"/>
      <c r="AN1585" s="123"/>
      <c r="AO1585" s="174"/>
      <c r="AP1585" s="174"/>
      <c r="AQ1585" s="174"/>
      <c r="AR1585" s="123"/>
      <c r="AS1585" s="350"/>
      <c r="AT1585" s="350"/>
      <c r="AU1585" s="123"/>
      <c r="AV1585" s="67"/>
      <c r="AW1585" s="179"/>
      <c r="AX1585" s="84"/>
      <c r="AY1585" s="123"/>
      <c r="AZ1585" s="123"/>
      <c r="BA1585" s="174"/>
      <c r="BB1585" s="174"/>
      <c r="BC1585" s="123"/>
      <c r="BD1585" s="86"/>
      <c r="BE1585" s="86"/>
      <c r="BF1585" s="86"/>
      <c r="BG1585" s="179"/>
      <c r="BH1585" s="67"/>
      <c r="BI1585" s="123"/>
      <c r="BJ1585" s="179"/>
      <c r="BK1585" s="351"/>
      <c r="BL1585" s="351"/>
      <c r="BM1585" s="179"/>
      <c r="BN1585" s="89"/>
      <c r="BQ1585" s="92">
        <v>1500000</v>
      </c>
    </row>
    <row r="1586" spans="1:69" x14ac:dyDescent="0.25">
      <c r="A1586" s="97">
        <v>1583</v>
      </c>
      <c r="B1586" s="404" t="s">
        <v>15315</v>
      </c>
      <c r="C1586" s="67"/>
      <c r="D1586" s="67"/>
      <c r="E1586" s="204"/>
      <c r="F1586" s="69"/>
      <c r="G1586" s="69"/>
      <c r="H1586" s="174"/>
      <c r="I1586" s="174"/>
      <c r="J1586" s="97" t="s">
        <v>152</v>
      </c>
      <c r="K1586" s="95" t="s">
        <v>955</v>
      </c>
      <c r="L1586" s="88" t="s">
        <v>154</v>
      </c>
      <c r="M1586" s="97" t="s">
        <v>98</v>
      </c>
      <c r="N1586" s="97" t="s">
        <v>98</v>
      </c>
      <c r="O1586" s="97" t="s">
        <v>98</v>
      </c>
      <c r="P1586" s="100">
        <f>(IF(AH1586='[1]Price List'!$B$1,VLOOKUP(M1586,'[1]Price List'!$A$1:$K$104,2,0),IF(AH1586='[1]Price List'!$C$1,VLOOKUP(M1586,'[1]Price List'!$A$1:$K$104,3,0),IF(AH1586='[1]Price List'!$D$1,VLOOKUP(M1586,'[1]Price List'!$A$1:$K$104,4,0),IF(AH1586='[1]Price List'!$E$1,VLOOKUP(M1586,'[1]Price List'!$A$1:$K$104,5,0),IF(AH1586='[1]Price List'!$F$1,VLOOKUP(M1586,'[1]Price List'!$A$1:$K$104,6,0),IF(AH1586='[1]Price List'!$G$1,VLOOKUP(M1586,'[1]Price List'!$A$1:$K$104,7,0),IF(AH1586='[1]Price List'!$H$1,VLOOKUP(M1586,'[1]Price List'!$A$1:$K$104,8,0),IF(AH1586='[1]Price List'!$I$1,VLOOKUP(M1586,'[1]Price List'!$A$1:$K$104,9,0),IF(AH1586='[1]Price List'!$J$1,VLOOKUP(M1586,'[1]Price List'!$A$1:$K$104,10,0),IF(AH1586='[1]Price List'!$K$1,VLOOKUP(M1586,'[1]Price List'!$A$1:$K$104,11,0))))))))))))+(IF(AH1586='[1]Price List'!$B$1,VLOOKUP(N1586,'[1]Price List'!$A$1:$K$104,2,0),IF(AH1586='[1]Price List'!$C$1,VLOOKUP(N1586,'[1]Price List'!$A$1:$K$104,3,0),IF(AH1586='[1]Price List'!$D$1,VLOOKUP(N1586,'[1]Price List'!$A$1:$K$104,4,0),IF(AH1586='[1]Price List'!$E$1,VLOOKUP(N1586,'[1]Price List'!$A$1:$K$104,5,0),IF(AH1586='[1]Price List'!$F$1,VLOOKUP(N1586,'[1]Price List'!$A$1:$K$104,6,0),IF(AH1586='[1]Price List'!$G$1,VLOOKUP(N1586,'[1]Price List'!$A$1:$K$104,7,0),IF(AH1586='[1]Price List'!$H$1,VLOOKUP(N1586,'[1]Price List'!$A$1:$K$104,8,0),IF(AH1586='[1]Price List'!$I$1,VLOOKUP(N1586,'[1]Price List'!$A$1:$K$104,9,0),IF(AH1586='[1]Price List'!$J$1,VLOOKUP(N1586,'[1]Price List'!$A$1:$K$104,10,0),IF(AH1586='[1]Price List'!$K$1,VLOOKUP(N1586,'[1]Price List'!$A$1:$K$104,11,0))))))))))))+(IF(AH1586='[1]Price List'!$B$1,VLOOKUP(O1586,'[1]Price List'!$A$1:$K$104,2,0),IF(AH1586='[1]Price List'!$C$1,VLOOKUP(O1586,'[1]Price List'!$A$1:$K$104,3,0),IF(AH1586='[1]Price List'!$D$1,VLOOKUP(O1586,'[1]Price List'!$A$1:$K$104,4,0),IF(AH1586='[1]Price List'!$E$1,VLOOKUP(O1586,'[1]Price List'!$A$1:$K$104,5,0),IF(AH1586='[1]Price List'!$F$1,VLOOKUP(O1586,'[1]Price List'!$A$1:$K$104,6,0),IF(AH1586='[1]Price List'!$G$1,VLOOKUP(O1586,'[1]Price List'!$A$1:$K$104,7,0),IF(AH1586='[1]Price List'!$H$1,VLOOKUP(O1586,'[1]Price List'!$A$1:$K$104,8,0),IF(AH1586='[1]Price List'!$I$1,VLOOKUP(O1586,'[1]Price List'!$A$1:$K$104,9,0),IF(AH1586='[1]Price List'!$J$1,VLOOKUP(O1586,'[1]Price List'!$A$1:$K$104,10,0),IF(AH1586='[1]Price List'!$K$1,VLOOKUP(O1586,'[1]Price List'!$A$1:$K$104,11,0))))))))))))</f>
        <v>0</v>
      </c>
      <c r="Q1586" s="69">
        <v>2015</v>
      </c>
      <c r="R1586" s="69" t="s">
        <v>8312</v>
      </c>
      <c r="S1586" s="363">
        <v>42311</v>
      </c>
      <c r="T1586" s="69"/>
      <c r="U1586" s="350"/>
      <c r="V1586" s="417"/>
      <c r="W1586" s="67" t="s">
        <v>15300</v>
      </c>
      <c r="X1586" s="69" t="s">
        <v>15307</v>
      </c>
      <c r="Y1586" s="67" t="s">
        <v>15308</v>
      </c>
      <c r="Z1586" s="123"/>
      <c r="AA1586" s="69"/>
      <c r="AB1586" s="67"/>
      <c r="AC1586" s="89"/>
      <c r="AD1586" s="69"/>
      <c r="AE1586" s="69"/>
      <c r="AF1586" s="69"/>
      <c r="AG1586" s="69"/>
      <c r="AH1586" s="123" t="s">
        <v>741</v>
      </c>
      <c r="AI1586" s="123"/>
      <c r="AJ1586" s="349"/>
      <c r="AK1586" s="349"/>
      <c r="AL1586" s="123"/>
      <c r="AM1586" s="123"/>
      <c r="AN1586" s="123"/>
      <c r="AO1586" s="174"/>
      <c r="AP1586" s="174"/>
      <c r="AQ1586" s="174"/>
      <c r="AR1586" s="123"/>
      <c r="AS1586" s="350"/>
      <c r="AT1586" s="350"/>
      <c r="AU1586" s="123"/>
      <c r="AV1586" s="67"/>
      <c r="AW1586" s="179"/>
      <c r="AX1586" s="84"/>
      <c r="AY1586" s="123"/>
      <c r="AZ1586" s="123"/>
      <c r="BA1586" s="174"/>
      <c r="BB1586" s="174"/>
      <c r="BC1586" s="123"/>
      <c r="BD1586" s="86"/>
      <c r="BE1586" s="86"/>
      <c r="BF1586" s="86"/>
      <c r="BG1586" s="179"/>
      <c r="BH1586" s="67"/>
      <c r="BI1586" s="123"/>
      <c r="BJ1586" s="179"/>
      <c r="BK1586" s="351"/>
      <c r="BL1586" s="351"/>
      <c r="BM1586" s="179"/>
      <c r="BN1586" s="89"/>
      <c r="BQ1586" s="92">
        <v>1500000</v>
      </c>
    </row>
    <row r="1587" spans="1:69" x14ac:dyDescent="0.25">
      <c r="A1587" s="97">
        <v>1584</v>
      </c>
      <c r="B1587" s="404" t="s">
        <v>15316</v>
      </c>
      <c r="C1587" s="67"/>
      <c r="D1587" s="67"/>
      <c r="E1587" s="204"/>
      <c r="F1587" s="69"/>
      <c r="G1587" s="69"/>
      <c r="H1587" s="174"/>
      <c r="I1587" s="174"/>
      <c r="J1587" s="97" t="s">
        <v>152</v>
      </c>
      <c r="K1587" s="95" t="s">
        <v>955</v>
      </c>
      <c r="L1587" s="88" t="s">
        <v>154</v>
      </c>
      <c r="M1587" s="97" t="s">
        <v>98</v>
      </c>
      <c r="N1587" s="97" t="s">
        <v>98</v>
      </c>
      <c r="O1587" s="97" t="s">
        <v>98</v>
      </c>
      <c r="P1587" s="100">
        <f>(IF(AH1587='[1]Price List'!$B$1,VLOOKUP(M1587,'[1]Price List'!$A$1:$K$104,2,0),IF(AH1587='[1]Price List'!$C$1,VLOOKUP(M1587,'[1]Price List'!$A$1:$K$104,3,0),IF(AH1587='[1]Price List'!$D$1,VLOOKUP(M1587,'[1]Price List'!$A$1:$K$104,4,0),IF(AH1587='[1]Price List'!$E$1,VLOOKUP(M1587,'[1]Price List'!$A$1:$K$104,5,0),IF(AH1587='[1]Price List'!$F$1,VLOOKUP(M1587,'[1]Price List'!$A$1:$K$104,6,0),IF(AH1587='[1]Price List'!$G$1,VLOOKUP(M1587,'[1]Price List'!$A$1:$K$104,7,0),IF(AH1587='[1]Price List'!$H$1,VLOOKUP(M1587,'[1]Price List'!$A$1:$K$104,8,0),IF(AH1587='[1]Price List'!$I$1,VLOOKUP(M1587,'[1]Price List'!$A$1:$K$104,9,0),IF(AH1587='[1]Price List'!$J$1,VLOOKUP(M1587,'[1]Price List'!$A$1:$K$104,10,0),IF(AH1587='[1]Price List'!$K$1,VLOOKUP(M1587,'[1]Price List'!$A$1:$K$104,11,0))))))))))))+(IF(AH1587='[1]Price List'!$B$1,VLOOKUP(N1587,'[1]Price List'!$A$1:$K$104,2,0),IF(AH1587='[1]Price List'!$C$1,VLOOKUP(N1587,'[1]Price List'!$A$1:$K$104,3,0),IF(AH1587='[1]Price List'!$D$1,VLOOKUP(N1587,'[1]Price List'!$A$1:$K$104,4,0),IF(AH1587='[1]Price List'!$E$1,VLOOKUP(N1587,'[1]Price List'!$A$1:$K$104,5,0),IF(AH1587='[1]Price List'!$F$1,VLOOKUP(N1587,'[1]Price List'!$A$1:$K$104,6,0),IF(AH1587='[1]Price List'!$G$1,VLOOKUP(N1587,'[1]Price List'!$A$1:$K$104,7,0),IF(AH1587='[1]Price List'!$H$1,VLOOKUP(N1587,'[1]Price List'!$A$1:$K$104,8,0),IF(AH1587='[1]Price List'!$I$1,VLOOKUP(N1587,'[1]Price List'!$A$1:$K$104,9,0),IF(AH1587='[1]Price List'!$J$1,VLOOKUP(N1587,'[1]Price List'!$A$1:$K$104,10,0),IF(AH1587='[1]Price List'!$K$1,VLOOKUP(N1587,'[1]Price List'!$A$1:$K$104,11,0))))))))))))+(IF(AH1587='[1]Price List'!$B$1,VLOOKUP(O1587,'[1]Price List'!$A$1:$K$104,2,0),IF(AH1587='[1]Price List'!$C$1,VLOOKUP(O1587,'[1]Price List'!$A$1:$K$104,3,0),IF(AH1587='[1]Price List'!$D$1,VLOOKUP(O1587,'[1]Price List'!$A$1:$K$104,4,0),IF(AH1587='[1]Price List'!$E$1,VLOOKUP(O1587,'[1]Price List'!$A$1:$K$104,5,0),IF(AH1587='[1]Price List'!$F$1,VLOOKUP(O1587,'[1]Price List'!$A$1:$K$104,6,0),IF(AH1587='[1]Price List'!$G$1,VLOOKUP(O1587,'[1]Price List'!$A$1:$K$104,7,0),IF(AH1587='[1]Price List'!$H$1,VLOOKUP(O1587,'[1]Price List'!$A$1:$K$104,8,0),IF(AH1587='[1]Price List'!$I$1,VLOOKUP(O1587,'[1]Price List'!$A$1:$K$104,9,0),IF(AH1587='[1]Price List'!$J$1,VLOOKUP(O1587,'[1]Price List'!$A$1:$K$104,10,0),IF(AH1587='[1]Price List'!$K$1,VLOOKUP(O1587,'[1]Price List'!$A$1:$K$104,11,0))))))))))))</f>
        <v>0</v>
      </c>
      <c r="Q1587" s="69">
        <v>2015</v>
      </c>
      <c r="R1587" s="69" t="s">
        <v>8312</v>
      </c>
      <c r="S1587" s="363">
        <v>42311</v>
      </c>
      <c r="T1587" s="69"/>
      <c r="U1587" s="350"/>
      <c r="V1587" s="417"/>
      <c r="W1587" s="67" t="s">
        <v>15300</v>
      </c>
      <c r="X1587" s="69" t="s">
        <v>15309</v>
      </c>
      <c r="Y1587" s="67" t="s">
        <v>239</v>
      </c>
      <c r="Z1587" s="123"/>
      <c r="AA1587" s="69"/>
      <c r="AB1587" s="67"/>
      <c r="AC1587" s="89"/>
      <c r="AD1587" s="69"/>
      <c r="AE1587" s="69"/>
      <c r="AF1587" s="69"/>
      <c r="AG1587" s="69"/>
      <c r="AH1587" s="123" t="s">
        <v>741</v>
      </c>
      <c r="AI1587" s="123"/>
      <c r="AJ1587" s="349"/>
      <c r="AK1587" s="349"/>
      <c r="AL1587" s="123"/>
      <c r="AM1587" s="123"/>
      <c r="AN1587" s="123"/>
      <c r="AO1587" s="174"/>
      <c r="AP1587" s="174"/>
      <c r="AQ1587" s="174"/>
      <c r="AR1587" s="123"/>
      <c r="AS1587" s="350"/>
      <c r="AT1587" s="350"/>
      <c r="AU1587" s="123"/>
      <c r="AV1587" s="67"/>
      <c r="AW1587" s="179"/>
      <c r="AX1587" s="84"/>
      <c r="AY1587" s="123"/>
      <c r="AZ1587" s="123"/>
      <c r="BA1587" s="174"/>
      <c r="BB1587" s="174"/>
      <c r="BC1587" s="123"/>
      <c r="BD1587" s="86"/>
      <c r="BE1587" s="86"/>
      <c r="BF1587" s="86"/>
      <c r="BG1587" s="179"/>
      <c r="BH1587" s="67"/>
      <c r="BI1587" s="123"/>
      <c r="BJ1587" s="179"/>
      <c r="BK1587" s="351"/>
      <c r="BL1587" s="351"/>
      <c r="BM1587" s="179"/>
      <c r="BN1587" s="89"/>
      <c r="BQ1587" s="92">
        <v>1500000</v>
      </c>
    </row>
    <row r="1588" spans="1:69" x14ac:dyDescent="0.25">
      <c r="A1588" s="97">
        <v>1585</v>
      </c>
      <c r="B1588" s="404" t="s">
        <v>15317</v>
      </c>
      <c r="C1588" s="67"/>
      <c r="D1588" s="67"/>
      <c r="E1588" s="204"/>
      <c r="F1588" s="69"/>
      <c r="G1588" s="69"/>
      <c r="H1588" s="174"/>
      <c r="I1588" s="174"/>
      <c r="J1588" s="97" t="s">
        <v>152</v>
      </c>
      <c r="K1588" s="95" t="s">
        <v>955</v>
      </c>
      <c r="L1588" s="88" t="s">
        <v>154</v>
      </c>
      <c r="M1588" s="97" t="s">
        <v>98</v>
      </c>
      <c r="N1588" s="97" t="s">
        <v>98</v>
      </c>
      <c r="O1588" s="97" t="s">
        <v>98</v>
      </c>
      <c r="P1588" s="100" t="e">
        <f>(IF(#REF!='[1]Price List'!$B$1,VLOOKUP(M1588,'[1]Price List'!$A$1:$K$104,2,0),IF(#REF!='[1]Price List'!$C$1,VLOOKUP(M1588,'[1]Price List'!$A$1:$K$104,3,0),IF(#REF!='[1]Price List'!$D$1,VLOOKUP(M1588,'[1]Price List'!$A$1:$K$104,4,0),IF(#REF!='[1]Price List'!$E$1,VLOOKUP(M1588,'[1]Price List'!$A$1:$K$104,5,0),IF(#REF!='[1]Price List'!$F$1,VLOOKUP(M1588,'[1]Price List'!$A$1:$K$104,6,0),IF(#REF!='[1]Price List'!$G$1,VLOOKUP(M1588,'[1]Price List'!$A$1:$K$104,7,0),IF(#REF!='[1]Price List'!$H$1,VLOOKUP(M1588,'[1]Price List'!$A$1:$K$104,8,0),IF(#REF!='[1]Price List'!$I$1,VLOOKUP(M1588,'[1]Price List'!$A$1:$K$104,9,0),IF(#REF!='[1]Price List'!$J$1,VLOOKUP(M1588,'[1]Price List'!$A$1:$K$104,10,0),IF(#REF!='[1]Price List'!$K$1,VLOOKUP(M1588,'[1]Price List'!$A$1:$K$104,11,0))))))))))))+(IF(#REF!='[1]Price List'!$B$1,VLOOKUP(N1588,'[1]Price List'!$A$1:$K$104,2,0),IF(#REF!='[1]Price List'!$C$1,VLOOKUP(N1588,'[1]Price List'!$A$1:$K$104,3,0),IF(#REF!='[1]Price List'!$D$1,VLOOKUP(N1588,'[1]Price List'!$A$1:$K$104,4,0),IF(#REF!='[1]Price List'!$E$1,VLOOKUP(N1588,'[1]Price List'!$A$1:$K$104,5,0),IF(#REF!='[1]Price List'!$F$1,VLOOKUP(N1588,'[1]Price List'!$A$1:$K$104,6,0),IF(#REF!='[1]Price List'!$G$1,VLOOKUP(N1588,'[1]Price List'!$A$1:$K$104,7,0),IF(#REF!='[1]Price List'!$H$1,VLOOKUP(N1588,'[1]Price List'!$A$1:$K$104,8,0),IF(#REF!='[1]Price List'!$I$1,VLOOKUP(N1588,'[1]Price List'!$A$1:$K$104,9,0),IF(#REF!='[1]Price List'!$J$1,VLOOKUP(N1588,'[1]Price List'!$A$1:$K$104,10,0),IF(#REF!='[1]Price List'!$K$1,VLOOKUP(N1588,'[1]Price List'!$A$1:$K$104,11,0))))))))))))+(IF(#REF!='[1]Price List'!$B$1,VLOOKUP(O1588,'[1]Price List'!$A$1:$K$104,2,0),IF(#REF!='[1]Price List'!$C$1,VLOOKUP(O1588,'[1]Price List'!$A$1:$K$104,3,0),IF(#REF!='[1]Price List'!$D$1,VLOOKUP(O1588,'[1]Price List'!$A$1:$K$104,4,0),IF(#REF!='[1]Price List'!$E$1,VLOOKUP(O1588,'[1]Price List'!$A$1:$K$104,5,0),IF(#REF!='[1]Price List'!$F$1,VLOOKUP(O1588,'[1]Price List'!$A$1:$K$104,6,0),IF(#REF!='[1]Price List'!$G$1,VLOOKUP(O1588,'[1]Price List'!$A$1:$K$104,7,0),IF(#REF!='[1]Price List'!$H$1,VLOOKUP(O1588,'[1]Price List'!$A$1:$K$104,8,0),IF(#REF!='[1]Price List'!$I$1,VLOOKUP(O1588,'[1]Price List'!$A$1:$K$104,9,0),IF(#REF!='[1]Price List'!$J$1,VLOOKUP(O1588,'[1]Price List'!$A$1:$K$104,10,0),IF(#REF!='[1]Price List'!$K$1,VLOOKUP(O1588,'[1]Price List'!$A$1:$K$104,11,0))))))))))))</f>
        <v>#REF!</v>
      </c>
      <c r="Q1588" s="69">
        <v>2015</v>
      </c>
      <c r="R1588" s="69" t="s">
        <v>8312</v>
      </c>
      <c r="S1588" s="363">
        <v>42311</v>
      </c>
      <c r="T1588" s="69"/>
      <c r="U1588" s="350"/>
      <c r="V1588" s="417"/>
      <c r="W1588" s="67" t="s">
        <v>15300</v>
      </c>
      <c r="X1588" s="69" t="s">
        <v>15310</v>
      </c>
      <c r="Y1588" s="67" t="s">
        <v>15311</v>
      </c>
      <c r="Z1588" s="123"/>
      <c r="AA1588" s="69"/>
      <c r="AB1588" s="67"/>
      <c r="AC1588" s="89"/>
      <c r="AD1588" s="69"/>
      <c r="AE1588" s="69"/>
      <c r="AF1588" s="69"/>
      <c r="AG1588" s="69"/>
      <c r="AH1588" s="123" t="s">
        <v>889</v>
      </c>
      <c r="AI1588" s="123"/>
      <c r="AJ1588" s="349"/>
      <c r="AK1588" s="349"/>
      <c r="AL1588" s="123"/>
      <c r="AM1588" s="123"/>
      <c r="AN1588" s="123"/>
      <c r="AO1588" s="174"/>
      <c r="AP1588" s="174"/>
      <c r="AQ1588" s="174"/>
      <c r="AR1588" s="123"/>
      <c r="AS1588" s="350"/>
      <c r="AT1588" s="350"/>
      <c r="AU1588" s="123"/>
      <c r="AV1588" s="67"/>
      <c r="AW1588" s="179"/>
      <c r="AX1588" s="84"/>
      <c r="AY1588" s="123"/>
      <c r="AZ1588" s="123"/>
      <c r="BA1588" s="174"/>
      <c r="BB1588" s="174"/>
      <c r="BC1588" s="123"/>
      <c r="BD1588" s="86"/>
      <c r="BE1588" s="86"/>
      <c r="BF1588" s="86"/>
      <c r="BG1588" s="179"/>
      <c r="BH1588" s="67"/>
      <c r="BI1588" s="123"/>
      <c r="BJ1588" s="179"/>
      <c r="BK1588" s="351"/>
      <c r="BL1588" s="351"/>
      <c r="BM1588" s="179"/>
      <c r="BN1588" s="89"/>
      <c r="BQ1588" s="92">
        <v>1500000</v>
      </c>
    </row>
    <row r="1589" spans="1:69" x14ac:dyDescent="0.25">
      <c r="A1589" s="97">
        <v>1586</v>
      </c>
      <c r="B1589" s="404" t="s">
        <v>15332</v>
      </c>
      <c r="C1589" s="67"/>
      <c r="D1589" s="67"/>
      <c r="E1589" s="204"/>
      <c r="F1589" s="69"/>
      <c r="G1589" s="69"/>
      <c r="H1589" s="174"/>
      <c r="I1589" s="174"/>
      <c r="J1589" s="181" t="s">
        <v>2987</v>
      </c>
      <c r="K1589" s="154" t="s">
        <v>2988</v>
      </c>
      <c r="L1589" s="258" t="s">
        <v>2989</v>
      </c>
      <c r="M1589" s="258" t="s">
        <v>4888</v>
      </c>
      <c r="N1589" s="258" t="s">
        <v>8314</v>
      </c>
      <c r="O1589" s="69" t="s">
        <v>98</v>
      </c>
      <c r="P1589" s="100" t="e">
        <f>(IF(AH1588='[1]Price List'!$B$1,VLOOKUP(M1589,'[1]Price List'!$A$1:$K$104,2,0),IF(AH1588='[1]Price List'!$C$1,VLOOKUP(M1589,'[1]Price List'!$A$1:$K$104,3,0),IF(AH1588='[1]Price List'!$D$1,VLOOKUP(M1589,'[1]Price List'!$A$1:$K$104,4,0),IF(AH1588='[1]Price List'!$E$1,VLOOKUP(M1589,'[1]Price List'!$A$1:$K$104,5,0),IF(AH1588='[1]Price List'!$F$1,VLOOKUP(M1589,'[1]Price List'!$A$1:$K$104,6,0),IF(AH1588='[1]Price List'!$G$1,VLOOKUP(M1589,'[1]Price List'!$A$1:$K$104,7,0),IF(AH1588='[1]Price List'!$H$1,VLOOKUP(M1589,'[1]Price List'!$A$1:$K$104,8,0),IF(AH1588='[1]Price List'!$I$1,VLOOKUP(M1589,'[1]Price List'!$A$1:$K$104,9,0),IF(AH1588='[1]Price List'!$J$1,VLOOKUP(M1589,'[1]Price List'!$A$1:$K$104,10,0),IF(AH1588='[1]Price List'!$K$1,VLOOKUP(M1589,'[1]Price List'!$A$1:$K$104,11,0))))))))))))+(IF(AH1588='[1]Price List'!$B$1,VLOOKUP(N1589,'[1]Price List'!$A$1:$K$104,2,0),IF(AH1588='[1]Price List'!$C$1,VLOOKUP(N1589,'[1]Price List'!$A$1:$K$104,3,0),IF(AH1588='[1]Price List'!$D$1,VLOOKUP(N1589,'[1]Price List'!$A$1:$K$104,4,0),IF(AH1588='[1]Price List'!$E$1,VLOOKUP(N1589,'[1]Price List'!$A$1:$K$104,5,0),IF(AH1588='[1]Price List'!$F$1,VLOOKUP(N1589,'[1]Price List'!$A$1:$K$104,6,0),IF(AH1588='[1]Price List'!$G$1,VLOOKUP(N1589,'[1]Price List'!$A$1:$K$104,7,0),IF(AH1588='[1]Price List'!$H$1,VLOOKUP(N1589,'[1]Price List'!$A$1:$K$104,8,0),IF(AH1588='[1]Price List'!$I$1,VLOOKUP(N1589,'[1]Price List'!$A$1:$K$104,9,0),IF(AH1588='[1]Price List'!$J$1,VLOOKUP(N1589,'[1]Price List'!$A$1:$K$104,10,0),IF(AH1588='[1]Price List'!$K$1,VLOOKUP(N1589,'[1]Price List'!$A$1:$K$104,11,0))))))))))))+(IF(AH1588='[1]Price List'!$B$1,VLOOKUP(O1589,'[1]Price List'!$A$1:$K$104,2,0),IF(AH1588='[1]Price List'!$C$1,VLOOKUP(O1589,'[1]Price List'!$A$1:$K$104,3,0),IF(AH1588='[1]Price List'!$D$1,VLOOKUP(O1589,'[1]Price List'!$A$1:$K$104,4,0),IF(AH1588='[1]Price List'!$E$1,VLOOKUP(O1589,'[1]Price List'!$A$1:$K$104,5,0),IF(AH1588='[1]Price List'!$F$1,VLOOKUP(O1589,'[1]Price List'!$A$1:$K$104,6,0),IF(AH1588='[1]Price List'!$G$1,VLOOKUP(O1589,'[1]Price List'!$A$1:$K$104,7,0),IF(AH1588='[1]Price List'!$H$1,VLOOKUP(O1589,'[1]Price List'!$A$1:$K$104,8,0),IF(AH1588='[1]Price List'!$I$1,VLOOKUP(O1589,'[1]Price List'!$A$1:$K$104,9,0),IF(AH1588='[1]Price List'!$J$1,VLOOKUP(O1589,'[1]Price List'!$A$1:$K$104,10,0),IF(AH1588='[1]Price List'!$K$1,VLOOKUP(O1589,'[1]Price List'!$A$1:$K$104,11,0))))))))))))</f>
        <v>#N/A</v>
      </c>
      <c r="Q1589" s="69">
        <v>2015</v>
      </c>
      <c r="R1589" s="69" t="s">
        <v>8312</v>
      </c>
      <c r="S1589" s="363">
        <v>42314</v>
      </c>
      <c r="T1589" s="69"/>
      <c r="U1589" s="350"/>
      <c r="V1589" s="417"/>
      <c r="W1589" s="67" t="s">
        <v>15330</v>
      </c>
      <c r="X1589" s="348" t="s">
        <v>7264</v>
      </c>
      <c r="Y1589" s="142" t="s">
        <v>7265</v>
      </c>
      <c r="Z1589" s="123" t="s">
        <v>15331</v>
      </c>
      <c r="AA1589" s="69"/>
      <c r="AB1589" s="67"/>
      <c r="AC1589" s="89"/>
      <c r="AD1589" s="69"/>
      <c r="AE1589" s="69"/>
      <c r="AF1589" s="69"/>
      <c r="AG1589" s="69"/>
      <c r="AI1589" s="123"/>
      <c r="AJ1589" s="349"/>
      <c r="AK1589" s="349"/>
      <c r="AL1589" s="123"/>
      <c r="AM1589" s="123"/>
      <c r="AN1589" s="123"/>
      <c r="AO1589" s="174"/>
      <c r="AP1589" s="174"/>
      <c r="AQ1589" s="174"/>
      <c r="AR1589" s="123"/>
      <c r="AS1589" s="350"/>
      <c r="AT1589" s="350"/>
      <c r="AU1589" s="123"/>
      <c r="AV1589" s="67"/>
      <c r="AW1589" s="179"/>
      <c r="AX1589" s="84"/>
      <c r="AY1589" s="123"/>
      <c r="AZ1589" s="123"/>
      <c r="BA1589" s="174"/>
      <c r="BB1589" s="174"/>
      <c r="BC1589" s="123"/>
      <c r="BD1589" s="86"/>
      <c r="BE1589" s="86"/>
      <c r="BF1589" s="86"/>
      <c r="BG1589" s="179"/>
      <c r="BH1589" s="67"/>
      <c r="BI1589" s="123"/>
      <c r="BJ1589" s="179"/>
      <c r="BK1589" s="351"/>
      <c r="BL1589" s="351"/>
      <c r="BM1589" s="179"/>
      <c r="BN1589" s="89"/>
      <c r="BQ1589" s="92">
        <v>6800000</v>
      </c>
    </row>
    <row r="1590" spans="1:69" x14ac:dyDescent="0.25">
      <c r="A1590" s="97">
        <v>1587</v>
      </c>
      <c r="B1590" s="404" t="s">
        <v>15337</v>
      </c>
      <c r="C1590" s="67"/>
      <c r="D1590" s="67"/>
      <c r="E1590" s="204"/>
      <c r="F1590" s="69"/>
      <c r="G1590" s="69"/>
      <c r="H1590" s="174"/>
      <c r="I1590" s="174"/>
      <c r="J1590" s="97" t="s">
        <v>628</v>
      </c>
      <c r="K1590" s="95" t="s">
        <v>1635</v>
      </c>
      <c r="L1590" s="88" t="s">
        <v>630</v>
      </c>
      <c r="M1590" s="67" t="s">
        <v>1636</v>
      </c>
      <c r="N1590" s="97" t="s">
        <v>98</v>
      </c>
      <c r="O1590" s="97" t="s">
        <v>98</v>
      </c>
      <c r="P1590" s="100">
        <f>(IF(AH1590='[1]Price List'!$B$1,VLOOKUP(M1590,'[1]Price List'!$A$1:$K$104,2,0),IF(AH1590='[1]Price List'!$C$1,VLOOKUP(M1590,'[1]Price List'!$A$1:$K$104,3,0),IF(AH1590='[1]Price List'!$D$1,VLOOKUP(M1590,'[1]Price List'!$A$1:$K$104,4,0),IF(AH1590='[1]Price List'!$E$1,VLOOKUP(M1590,'[1]Price List'!$A$1:$K$104,5,0),IF(AH1590='[1]Price List'!$F$1,VLOOKUP(M1590,'[1]Price List'!$A$1:$K$104,6,0),IF(AH1590='[1]Price List'!$G$1,VLOOKUP(M1590,'[1]Price List'!$A$1:$K$104,7,0),IF(AH1590='[1]Price List'!$H$1,VLOOKUP(M1590,'[1]Price List'!$A$1:$K$104,8,0),IF(AH1590='[1]Price List'!$I$1,VLOOKUP(M1590,'[1]Price List'!$A$1:$K$104,9,0),IF(AH1590='[1]Price List'!$J$1,VLOOKUP(M1590,'[1]Price List'!$A$1:$K$104,10,0),IF(AH1590='[1]Price List'!$K$1,VLOOKUP(M1590,'[1]Price List'!$A$1:$K$104,11,0))))))))))))+(IF(AH1590='[1]Price List'!$B$1,VLOOKUP(N1590,'[1]Price List'!$A$1:$K$104,2,0),IF(AH1590='[1]Price List'!$C$1,VLOOKUP(N1590,'[1]Price List'!$A$1:$K$104,3,0),IF(AH1590='[1]Price List'!$D$1,VLOOKUP(N1590,'[1]Price List'!$A$1:$K$104,4,0),IF(AH1590='[1]Price List'!$E$1,VLOOKUP(N1590,'[1]Price List'!$A$1:$K$104,5,0),IF(AH1590='[1]Price List'!$F$1,VLOOKUP(N1590,'[1]Price List'!$A$1:$K$104,6,0),IF(AH1590='[1]Price List'!$G$1,VLOOKUP(N1590,'[1]Price List'!$A$1:$K$104,7,0),IF(AH1590='[1]Price List'!$H$1,VLOOKUP(N1590,'[1]Price List'!$A$1:$K$104,8,0),IF(AH1590='[1]Price List'!$I$1,VLOOKUP(N1590,'[1]Price List'!$A$1:$K$104,9,0),IF(AH1590='[1]Price List'!$J$1,VLOOKUP(N1590,'[1]Price List'!$A$1:$K$104,10,0),IF(AH1590='[1]Price List'!$K$1,VLOOKUP(N1590,'[1]Price List'!$A$1:$K$104,11,0))))))))))))+(IF(AH1590='[1]Price List'!$B$1,VLOOKUP(O1590,'[1]Price List'!$A$1:$K$104,2,0),IF(AH1590='[1]Price List'!$C$1,VLOOKUP(O1590,'[1]Price List'!$A$1:$K$104,3,0),IF(AH1590='[1]Price List'!$D$1,VLOOKUP(O1590,'[1]Price List'!$A$1:$K$104,4,0),IF(AH1590='[1]Price List'!$E$1,VLOOKUP(O1590,'[1]Price List'!$A$1:$K$104,5,0),IF(AH1590='[1]Price List'!$F$1,VLOOKUP(O1590,'[1]Price List'!$A$1:$K$104,6,0),IF(AH1590='[1]Price List'!$G$1,VLOOKUP(O1590,'[1]Price List'!$A$1:$K$104,7,0),IF(AH1590='[1]Price List'!$H$1,VLOOKUP(O1590,'[1]Price List'!$A$1:$K$104,8,0),IF(AH1590='[1]Price List'!$I$1,VLOOKUP(O1590,'[1]Price List'!$A$1:$K$104,9,0),IF(AH1590='[1]Price List'!$J$1,VLOOKUP(O1590,'[1]Price List'!$A$1:$K$104,10,0),IF(AH1590='[1]Price List'!$K$1,VLOOKUP(O1590,'[1]Price List'!$A$1:$K$104,11,0))))))))))))</f>
        <v>3500000</v>
      </c>
      <c r="Q1590" s="69">
        <v>2015</v>
      </c>
      <c r="R1590" s="69" t="s">
        <v>8312</v>
      </c>
      <c r="S1590" s="363">
        <v>42314</v>
      </c>
      <c r="T1590" s="69"/>
      <c r="U1590" s="350"/>
      <c r="V1590" s="417"/>
      <c r="W1590" s="67" t="s">
        <v>7808</v>
      </c>
      <c r="X1590" s="348" t="s">
        <v>15333</v>
      </c>
      <c r="Y1590" s="142" t="s">
        <v>15334</v>
      </c>
      <c r="Z1590" s="89" t="s">
        <v>1640</v>
      </c>
      <c r="AA1590" s="69"/>
      <c r="AB1590" s="67"/>
      <c r="AC1590" s="89"/>
      <c r="AD1590" s="69"/>
      <c r="AE1590" s="69"/>
      <c r="AF1590" s="69"/>
      <c r="AG1590" s="69"/>
      <c r="AH1590" s="123" t="s">
        <v>477</v>
      </c>
      <c r="AI1590" s="123"/>
      <c r="AJ1590" s="349"/>
      <c r="AK1590" s="349"/>
      <c r="AL1590" s="123"/>
      <c r="AM1590" s="123"/>
      <c r="AN1590" s="123"/>
      <c r="AO1590" s="174"/>
      <c r="AP1590" s="174"/>
      <c r="AQ1590" s="174"/>
      <c r="AR1590" s="123"/>
      <c r="AS1590" s="350"/>
      <c r="AT1590" s="350"/>
      <c r="AU1590" s="123"/>
      <c r="AV1590" s="67"/>
      <c r="AW1590" s="179"/>
      <c r="AX1590" s="84"/>
      <c r="AY1590" s="123"/>
      <c r="AZ1590" s="123"/>
      <c r="BA1590" s="174"/>
      <c r="BB1590" s="174"/>
      <c r="BC1590" s="123"/>
      <c r="BD1590" s="86"/>
      <c r="BE1590" s="86"/>
      <c r="BF1590" s="86"/>
      <c r="BG1590" s="179"/>
      <c r="BH1590" s="67"/>
      <c r="BI1590" s="123"/>
      <c r="BJ1590" s="179"/>
      <c r="BK1590" s="351"/>
      <c r="BL1590" s="351"/>
      <c r="BM1590" s="179"/>
      <c r="BN1590" s="89"/>
      <c r="BQ1590" s="92">
        <f>P1590</f>
        <v>3500000</v>
      </c>
    </row>
    <row r="1591" spans="1:69" x14ac:dyDescent="0.25">
      <c r="A1591" s="97">
        <v>1588</v>
      </c>
      <c r="B1591" s="404" t="s">
        <v>15338</v>
      </c>
      <c r="C1591" s="67"/>
      <c r="D1591" s="67"/>
      <c r="E1591" s="204"/>
      <c r="F1591" s="69"/>
      <c r="G1591" s="69"/>
      <c r="H1591" s="174"/>
      <c r="I1591" s="174"/>
      <c r="J1591" s="97" t="s">
        <v>628</v>
      </c>
      <c r="K1591" s="95" t="s">
        <v>1635</v>
      </c>
      <c r="L1591" s="88" t="s">
        <v>630</v>
      </c>
      <c r="M1591" s="67" t="s">
        <v>1636</v>
      </c>
      <c r="N1591" s="97" t="s">
        <v>98</v>
      </c>
      <c r="O1591" s="97" t="s">
        <v>98</v>
      </c>
      <c r="P1591" s="100">
        <f>(IF(AH1591='[1]Price List'!$B$1,VLOOKUP(M1591,'[1]Price List'!$A$1:$K$104,2,0),IF(AH1591='[1]Price List'!$C$1,VLOOKUP(M1591,'[1]Price List'!$A$1:$K$104,3,0),IF(AH1591='[1]Price List'!$D$1,VLOOKUP(M1591,'[1]Price List'!$A$1:$K$104,4,0),IF(AH1591='[1]Price List'!$E$1,VLOOKUP(M1591,'[1]Price List'!$A$1:$K$104,5,0),IF(AH1591='[1]Price List'!$F$1,VLOOKUP(M1591,'[1]Price List'!$A$1:$K$104,6,0),IF(AH1591='[1]Price List'!$G$1,VLOOKUP(M1591,'[1]Price List'!$A$1:$K$104,7,0),IF(AH1591='[1]Price List'!$H$1,VLOOKUP(M1591,'[1]Price List'!$A$1:$K$104,8,0),IF(AH1591='[1]Price List'!$I$1,VLOOKUP(M1591,'[1]Price List'!$A$1:$K$104,9,0),IF(AH1591='[1]Price List'!$J$1,VLOOKUP(M1591,'[1]Price List'!$A$1:$K$104,10,0),IF(AH1591='[1]Price List'!$K$1,VLOOKUP(M1591,'[1]Price List'!$A$1:$K$104,11,0))))))))))))+(IF(AH1591='[1]Price List'!$B$1,VLOOKUP(N1591,'[1]Price List'!$A$1:$K$104,2,0),IF(AH1591='[1]Price List'!$C$1,VLOOKUP(N1591,'[1]Price List'!$A$1:$K$104,3,0),IF(AH1591='[1]Price List'!$D$1,VLOOKUP(N1591,'[1]Price List'!$A$1:$K$104,4,0),IF(AH1591='[1]Price List'!$E$1,VLOOKUP(N1591,'[1]Price List'!$A$1:$K$104,5,0),IF(AH1591='[1]Price List'!$F$1,VLOOKUP(N1591,'[1]Price List'!$A$1:$K$104,6,0),IF(AH1591='[1]Price List'!$G$1,VLOOKUP(N1591,'[1]Price List'!$A$1:$K$104,7,0),IF(AH1591='[1]Price List'!$H$1,VLOOKUP(N1591,'[1]Price List'!$A$1:$K$104,8,0),IF(AH1591='[1]Price List'!$I$1,VLOOKUP(N1591,'[1]Price List'!$A$1:$K$104,9,0),IF(AH1591='[1]Price List'!$J$1,VLOOKUP(N1591,'[1]Price List'!$A$1:$K$104,10,0),IF(AH1591='[1]Price List'!$K$1,VLOOKUP(N1591,'[1]Price List'!$A$1:$K$104,11,0))))))))))))+(IF(AH1591='[1]Price List'!$B$1,VLOOKUP(O1591,'[1]Price List'!$A$1:$K$104,2,0),IF(AH1591='[1]Price List'!$C$1,VLOOKUP(O1591,'[1]Price List'!$A$1:$K$104,3,0),IF(AH1591='[1]Price List'!$D$1,VLOOKUP(O1591,'[1]Price List'!$A$1:$K$104,4,0),IF(AH1591='[1]Price List'!$E$1,VLOOKUP(O1591,'[1]Price List'!$A$1:$K$104,5,0),IF(AH1591='[1]Price List'!$F$1,VLOOKUP(O1591,'[1]Price List'!$A$1:$K$104,6,0),IF(AH1591='[1]Price List'!$G$1,VLOOKUP(O1591,'[1]Price List'!$A$1:$K$104,7,0),IF(AH1591='[1]Price List'!$H$1,VLOOKUP(O1591,'[1]Price List'!$A$1:$K$104,8,0),IF(AH1591='[1]Price List'!$I$1,VLOOKUP(O1591,'[1]Price List'!$A$1:$K$104,9,0),IF(AH1591='[1]Price List'!$J$1,VLOOKUP(O1591,'[1]Price List'!$A$1:$K$104,10,0),IF(AH1591='[1]Price List'!$K$1,VLOOKUP(O1591,'[1]Price List'!$A$1:$K$104,11,0))))))))))))</f>
        <v>3500000</v>
      </c>
      <c r="Q1591" s="69">
        <v>2015</v>
      </c>
      <c r="R1591" s="69" t="s">
        <v>8312</v>
      </c>
      <c r="S1591" s="363">
        <v>42314</v>
      </c>
      <c r="T1591" s="69"/>
      <c r="U1591" s="350"/>
      <c r="V1591" s="417"/>
      <c r="W1591" s="67" t="s">
        <v>7808</v>
      </c>
      <c r="X1591" s="348" t="s">
        <v>15335</v>
      </c>
      <c r="Y1591" s="142" t="s">
        <v>15336</v>
      </c>
      <c r="Z1591" s="89" t="s">
        <v>1640</v>
      </c>
      <c r="AA1591" s="69"/>
      <c r="AB1591" s="67"/>
      <c r="AC1591" s="89"/>
      <c r="AD1591" s="69"/>
      <c r="AE1591" s="69"/>
      <c r="AF1591" s="69"/>
      <c r="AG1591" s="69"/>
      <c r="AH1591" s="123" t="s">
        <v>477</v>
      </c>
      <c r="AI1591" s="123"/>
      <c r="AJ1591" s="349"/>
      <c r="AK1591" s="349"/>
      <c r="AL1591" s="123"/>
      <c r="AM1591" s="123"/>
      <c r="AN1591" s="123"/>
      <c r="AO1591" s="174"/>
      <c r="AP1591" s="174"/>
      <c r="AQ1591" s="174"/>
      <c r="AR1591" s="123"/>
      <c r="AS1591" s="350"/>
      <c r="AT1591" s="350"/>
      <c r="AU1591" s="123"/>
      <c r="AV1591" s="67"/>
      <c r="AW1591" s="179"/>
      <c r="AX1591" s="84"/>
      <c r="AY1591" s="123"/>
      <c r="AZ1591" s="123"/>
      <c r="BA1591" s="174"/>
      <c r="BB1591" s="174"/>
      <c r="BC1591" s="123"/>
      <c r="BD1591" s="86"/>
      <c r="BE1591" s="86"/>
      <c r="BF1591" s="86"/>
      <c r="BG1591" s="179"/>
      <c r="BH1591" s="67"/>
      <c r="BI1591" s="123"/>
      <c r="BJ1591" s="179"/>
      <c r="BK1591" s="351"/>
      <c r="BL1591" s="351"/>
      <c r="BM1591" s="179"/>
      <c r="BN1591" s="89"/>
      <c r="BQ1591" s="92">
        <f>P1591</f>
        <v>3500000</v>
      </c>
    </row>
    <row r="1592" spans="1:69" x14ac:dyDescent="0.25">
      <c r="A1592" s="97">
        <v>1589</v>
      </c>
      <c r="B1592" s="404" t="s">
        <v>15351</v>
      </c>
      <c r="C1592" s="67"/>
      <c r="D1592" s="67"/>
      <c r="E1592" s="204"/>
      <c r="F1592" s="69"/>
      <c r="G1592" s="69"/>
      <c r="H1592" s="174"/>
      <c r="I1592" s="174"/>
      <c r="J1592" s="97" t="s">
        <v>94</v>
      </c>
      <c r="K1592" s="95" t="s">
        <v>95</v>
      </c>
      <c r="L1592" s="88" t="s">
        <v>96</v>
      </c>
      <c r="M1592" s="99" t="s">
        <v>377</v>
      </c>
      <c r="N1592" s="97" t="s">
        <v>98</v>
      </c>
      <c r="O1592" s="97" t="s">
        <v>98</v>
      </c>
      <c r="P1592" s="100">
        <f>(IF(AH1592='[1]Price List'!$B$1,VLOOKUP(M1592,'[1]Price List'!$A$1:$K$104,2,0),IF(AH1592='[1]Price List'!$C$1,VLOOKUP(M1592,'[1]Price List'!$A$1:$K$104,3,0),IF(AH1592='[1]Price List'!$D$1,VLOOKUP(M1592,'[1]Price List'!$A$1:$K$104,4,0),IF(AH1592='[1]Price List'!$E$1,VLOOKUP(M1592,'[1]Price List'!$A$1:$K$104,5,0),IF(AH1592='[1]Price List'!$F$1,VLOOKUP(M1592,'[1]Price List'!$A$1:$K$104,6,0),IF(AH1592='[1]Price List'!$G$1,VLOOKUP(M1592,'[1]Price List'!$A$1:$K$104,7,0),IF(AH1592='[1]Price List'!$H$1,VLOOKUP(M1592,'[1]Price List'!$A$1:$K$104,8,0),IF(AH1592='[1]Price List'!$I$1,VLOOKUP(M1592,'[1]Price List'!$A$1:$K$104,9,0),IF(AH1592='[1]Price List'!$J$1,VLOOKUP(M1592,'[1]Price List'!$A$1:$K$104,10,0),IF(AH1592='[1]Price List'!$K$1,VLOOKUP(M1592,'[1]Price List'!$A$1:$K$104,11,0))))))))))))+(IF(AH1592='[1]Price List'!$B$1,VLOOKUP(N1592,'[1]Price List'!$A$1:$K$104,2,0),IF(AH1592='[1]Price List'!$C$1,VLOOKUP(N1592,'[1]Price List'!$A$1:$K$104,3,0),IF(AH1592='[1]Price List'!$D$1,VLOOKUP(N1592,'[1]Price List'!$A$1:$K$104,4,0),IF(AH1592='[1]Price List'!$E$1,VLOOKUP(N1592,'[1]Price List'!$A$1:$K$104,5,0),IF(AH1592='[1]Price List'!$F$1,VLOOKUP(N1592,'[1]Price List'!$A$1:$K$104,6,0),IF(AH1592='[1]Price List'!$G$1,VLOOKUP(N1592,'[1]Price List'!$A$1:$K$104,7,0),IF(AH1592='[1]Price List'!$H$1,VLOOKUP(N1592,'[1]Price List'!$A$1:$K$104,8,0),IF(AH1592='[1]Price List'!$I$1,VLOOKUP(N1592,'[1]Price List'!$A$1:$K$104,9,0),IF(AH1592='[1]Price List'!$J$1,VLOOKUP(N1592,'[1]Price List'!$A$1:$K$104,10,0),IF(AH1592='[1]Price List'!$K$1,VLOOKUP(N1592,'[1]Price List'!$A$1:$K$104,11,0))))))))))))+(IF(AH1592='[1]Price List'!$B$1,VLOOKUP(O1592,'[1]Price List'!$A$1:$K$104,2,0),IF(AH1592='[1]Price List'!$C$1,VLOOKUP(O1592,'[1]Price List'!$A$1:$K$104,3,0),IF(AH1592='[1]Price List'!$D$1,VLOOKUP(O1592,'[1]Price List'!$A$1:$K$104,4,0),IF(AH1592='[1]Price List'!$E$1,VLOOKUP(O1592,'[1]Price List'!$A$1:$K$104,5,0),IF(AH1592='[1]Price List'!$F$1,VLOOKUP(O1592,'[1]Price List'!$A$1:$K$104,6,0),IF(AH1592='[1]Price List'!$G$1,VLOOKUP(O1592,'[1]Price List'!$A$1:$K$104,7,0),IF(AH1592='[1]Price List'!$H$1,VLOOKUP(O1592,'[1]Price List'!$A$1:$K$104,8,0),IF(AH1592='[1]Price List'!$I$1,VLOOKUP(O1592,'[1]Price List'!$A$1:$K$104,9,0),IF(AH1592='[1]Price List'!$J$1,VLOOKUP(O1592,'[1]Price List'!$A$1:$K$104,10,0),IF(AH1592='[1]Price List'!$K$1,VLOOKUP(O1592,'[1]Price List'!$A$1:$K$104,11,0))))))))))))</f>
        <v>6000000</v>
      </c>
      <c r="Q1592" s="69">
        <v>2015</v>
      </c>
      <c r="R1592" s="69" t="s">
        <v>8312</v>
      </c>
      <c r="S1592" s="363">
        <v>42314</v>
      </c>
      <c r="T1592" s="69"/>
      <c r="U1592" s="350"/>
      <c r="V1592" s="417"/>
      <c r="W1592" s="67" t="s">
        <v>841</v>
      </c>
      <c r="X1592" s="348" t="s">
        <v>15346</v>
      </c>
      <c r="Y1592" s="142" t="s">
        <v>15347</v>
      </c>
      <c r="Z1592" s="123" t="s">
        <v>666</v>
      </c>
      <c r="AA1592" s="69"/>
      <c r="AB1592" s="67" t="s">
        <v>15348</v>
      </c>
      <c r="AC1592" s="89" t="s">
        <v>15037</v>
      </c>
      <c r="AD1592" s="69"/>
      <c r="AE1592" s="69"/>
      <c r="AF1592" s="69"/>
      <c r="AG1592" s="69"/>
      <c r="AH1592" s="123" t="s">
        <v>591</v>
      </c>
      <c r="AI1592" s="123" t="s">
        <v>15349</v>
      </c>
      <c r="AJ1592" s="349">
        <v>100.39675</v>
      </c>
      <c r="AK1592" s="381" t="s">
        <v>15350</v>
      </c>
      <c r="AL1592" s="123"/>
      <c r="AM1592" s="123"/>
      <c r="AN1592" s="123"/>
      <c r="AO1592" s="174"/>
      <c r="AP1592" s="174"/>
      <c r="AQ1592" s="174"/>
      <c r="AR1592" s="123"/>
      <c r="AS1592" s="350"/>
      <c r="AT1592" s="350"/>
      <c r="AU1592" s="123"/>
      <c r="AV1592" s="67"/>
      <c r="AW1592" s="179"/>
      <c r="AX1592" s="84"/>
      <c r="AY1592" s="123"/>
      <c r="AZ1592" s="123"/>
      <c r="BA1592" s="174"/>
      <c r="BB1592" s="174"/>
      <c r="BC1592" s="123"/>
      <c r="BD1592" s="86"/>
      <c r="BE1592" s="86"/>
      <c r="BF1592" s="86"/>
      <c r="BG1592" s="179"/>
      <c r="BH1592" s="67"/>
      <c r="BI1592" s="123"/>
      <c r="BJ1592" s="179"/>
      <c r="BK1592" s="351"/>
      <c r="BL1592" s="351"/>
      <c r="BM1592" s="179"/>
      <c r="BN1592" s="89"/>
      <c r="BQ1592" s="92">
        <f>P1592</f>
        <v>6000000</v>
      </c>
    </row>
    <row r="1593" spans="1:69" x14ac:dyDescent="0.25">
      <c r="A1593" s="97">
        <v>1590</v>
      </c>
      <c r="B1593" s="404" t="s">
        <v>15366</v>
      </c>
      <c r="C1593" s="67"/>
      <c r="D1593" s="67"/>
      <c r="E1593" s="204"/>
      <c r="F1593" s="69"/>
      <c r="G1593" s="69"/>
      <c r="H1593" s="174"/>
      <c r="I1593" s="174"/>
      <c r="J1593" s="97" t="s">
        <v>628</v>
      </c>
      <c r="K1593" s="95" t="s">
        <v>1635</v>
      </c>
      <c r="L1593" s="88" t="s">
        <v>630</v>
      </c>
      <c r="M1593" s="67" t="s">
        <v>1636</v>
      </c>
      <c r="N1593" s="97" t="s">
        <v>2392</v>
      </c>
      <c r="O1593" s="97" t="s">
        <v>98</v>
      </c>
      <c r="P1593" s="100">
        <f>(IF(AH1593='[1]Price List'!$B$1,VLOOKUP(M1593,'[1]Price List'!$A$1:$K$104,2,0),IF(AH1593='[1]Price List'!$C$1,VLOOKUP(M1593,'[1]Price List'!$A$1:$K$104,3,0),IF(AH1593='[1]Price List'!$D$1,VLOOKUP(M1593,'[1]Price List'!$A$1:$K$104,4,0),IF(AH1593='[1]Price List'!$E$1,VLOOKUP(M1593,'[1]Price List'!$A$1:$K$104,5,0),IF(AH1593='[1]Price List'!$F$1,VLOOKUP(M1593,'[1]Price List'!$A$1:$K$104,6,0),IF(AH1593='[1]Price List'!$G$1,VLOOKUP(M1593,'[1]Price List'!$A$1:$K$104,7,0),IF(AH1593='[1]Price List'!$H$1,VLOOKUP(M1593,'[1]Price List'!$A$1:$K$104,8,0),IF(AH1593='[1]Price List'!$I$1,VLOOKUP(M1593,'[1]Price List'!$A$1:$K$104,9,0),IF(AH1593='[1]Price List'!$J$1,VLOOKUP(M1593,'[1]Price List'!$A$1:$K$104,10,0),IF(AH1593='[1]Price List'!$K$1,VLOOKUP(M1593,'[1]Price List'!$A$1:$K$104,11,0))))))))))))+(IF(AH1593='[1]Price List'!$B$1,VLOOKUP(N1593,'[1]Price List'!$A$1:$K$104,2,0),IF(AH1593='[1]Price List'!$C$1,VLOOKUP(N1593,'[1]Price List'!$A$1:$K$104,3,0),IF(AH1593='[1]Price List'!$D$1,VLOOKUP(N1593,'[1]Price List'!$A$1:$K$104,4,0),IF(AH1593='[1]Price List'!$E$1,VLOOKUP(N1593,'[1]Price List'!$A$1:$K$104,5,0),IF(AH1593='[1]Price List'!$F$1,VLOOKUP(N1593,'[1]Price List'!$A$1:$K$104,6,0),IF(AH1593='[1]Price List'!$G$1,VLOOKUP(N1593,'[1]Price List'!$A$1:$K$104,7,0),IF(AH1593='[1]Price List'!$H$1,VLOOKUP(N1593,'[1]Price List'!$A$1:$K$104,8,0),IF(AH1593='[1]Price List'!$I$1,VLOOKUP(N1593,'[1]Price List'!$A$1:$K$104,9,0),IF(AH1593='[1]Price List'!$J$1,VLOOKUP(N1593,'[1]Price List'!$A$1:$K$104,10,0),IF(AH1593='[1]Price List'!$K$1,VLOOKUP(N1593,'[1]Price List'!$A$1:$K$104,11,0))))))))))))+(IF(AH1593='[1]Price List'!$B$1,VLOOKUP(O1593,'[1]Price List'!$A$1:$K$104,2,0),IF(AH1593='[1]Price List'!$C$1,VLOOKUP(O1593,'[1]Price List'!$A$1:$K$104,3,0),IF(AH1593='[1]Price List'!$D$1,VLOOKUP(O1593,'[1]Price List'!$A$1:$K$104,4,0),IF(AH1593='[1]Price List'!$E$1,VLOOKUP(O1593,'[1]Price List'!$A$1:$K$104,5,0),IF(AH1593='[1]Price List'!$F$1,VLOOKUP(O1593,'[1]Price List'!$A$1:$K$104,6,0),IF(AH1593='[1]Price List'!$G$1,VLOOKUP(O1593,'[1]Price List'!$A$1:$K$104,7,0),IF(AH1593='[1]Price List'!$H$1,VLOOKUP(O1593,'[1]Price List'!$A$1:$K$104,8,0),IF(AH1593='[1]Price List'!$I$1,VLOOKUP(O1593,'[1]Price List'!$A$1:$K$104,9,0),IF(AH1593='[1]Price List'!$J$1,VLOOKUP(O1593,'[1]Price List'!$A$1:$K$104,10,0),IF(AH1593='[1]Price List'!$K$1,VLOOKUP(O1593,'[1]Price List'!$A$1:$K$104,11,0))))))))))))</f>
        <v>6000000</v>
      </c>
      <c r="Q1593" s="69">
        <v>2015</v>
      </c>
      <c r="R1593" s="69" t="s">
        <v>8312</v>
      </c>
      <c r="S1593" s="363">
        <v>42314</v>
      </c>
      <c r="T1593" s="69"/>
      <c r="U1593" s="350"/>
      <c r="V1593" s="417"/>
      <c r="W1593" s="67" t="s">
        <v>7249</v>
      </c>
      <c r="X1593" s="348" t="s">
        <v>15363</v>
      </c>
      <c r="Y1593" s="142" t="s">
        <v>15364</v>
      </c>
      <c r="Z1593" s="123" t="s">
        <v>2396</v>
      </c>
      <c r="AA1593" s="69"/>
      <c r="AB1593" s="67"/>
      <c r="AC1593" s="89"/>
      <c r="AD1593" s="69"/>
      <c r="AE1593" s="69"/>
      <c r="AF1593" s="69"/>
      <c r="AG1593" s="69"/>
      <c r="AH1593" s="123" t="s">
        <v>161</v>
      </c>
      <c r="AI1593" s="123" t="s">
        <v>15365</v>
      </c>
      <c r="AJ1593" s="378">
        <v>113.1986988</v>
      </c>
      <c r="AK1593" s="378">
        <v>-7.1564378399999997</v>
      </c>
      <c r="AL1593" s="123"/>
      <c r="AM1593" s="123"/>
      <c r="AN1593" s="123"/>
      <c r="AO1593" s="174"/>
      <c r="AP1593" s="174"/>
      <c r="AQ1593" s="174"/>
      <c r="AR1593" s="123"/>
      <c r="AS1593" s="350"/>
      <c r="AT1593" s="350"/>
      <c r="AU1593" s="123"/>
      <c r="AV1593" s="67"/>
      <c r="AW1593" s="179"/>
      <c r="AX1593" s="84"/>
      <c r="AY1593" s="123"/>
      <c r="AZ1593" s="123"/>
      <c r="BA1593" s="174"/>
      <c r="BB1593" s="174"/>
      <c r="BC1593" s="123"/>
      <c r="BD1593" s="86"/>
      <c r="BE1593" s="86"/>
      <c r="BF1593" s="86"/>
      <c r="BG1593" s="179"/>
      <c r="BH1593" s="67"/>
      <c r="BI1593" s="123"/>
      <c r="BJ1593" s="179"/>
      <c r="BK1593" s="351"/>
      <c r="BL1593" s="351"/>
      <c r="BM1593" s="179"/>
      <c r="BN1593" s="89"/>
      <c r="BQ1593" s="92">
        <f>P1593</f>
        <v>6000000</v>
      </c>
    </row>
    <row r="1594" spans="1:69" x14ac:dyDescent="0.25">
      <c r="A1594" s="97">
        <v>1591</v>
      </c>
      <c r="B1594" s="404" t="s">
        <v>15409</v>
      </c>
      <c r="C1594" s="67"/>
      <c r="D1594" s="67"/>
      <c r="E1594" s="204"/>
      <c r="F1594" s="69"/>
      <c r="G1594" s="69"/>
      <c r="H1594" s="174"/>
      <c r="I1594" s="174"/>
      <c r="J1594" s="69" t="s">
        <v>2987</v>
      </c>
      <c r="K1594" s="123" t="s">
        <v>2988</v>
      </c>
      <c r="L1594" s="67" t="s">
        <v>2989</v>
      </c>
      <c r="M1594" s="67" t="s">
        <v>4888</v>
      </c>
      <c r="N1594" s="67" t="s">
        <v>8314</v>
      </c>
      <c r="O1594" s="69" t="s">
        <v>98</v>
      </c>
      <c r="P1594" s="100" t="e">
        <f>(IF(AH1594='[1]Price List'!$B$1,VLOOKUP(M1594,'[1]Price List'!$A$1:$K$104,2,0),IF(AH1594='[1]Price List'!$C$1,VLOOKUP(M1594,'[1]Price List'!$A$1:$K$104,3,0),IF(AH1594='[1]Price List'!$D$1,VLOOKUP(M1594,'[1]Price List'!$A$1:$K$104,4,0),IF(AH1594='[1]Price List'!$E$1,VLOOKUP(M1594,'[1]Price List'!$A$1:$K$104,5,0),IF(AH1594='[1]Price List'!$F$1,VLOOKUP(M1594,'[1]Price List'!$A$1:$K$104,6,0),IF(AH1594='[1]Price List'!$G$1,VLOOKUP(M1594,'[1]Price List'!$A$1:$K$104,7,0),IF(AH1594='[1]Price List'!$H$1,VLOOKUP(M1594,'[1]Price List'!$A$1:$K$104,8,0),IF(AH1594='[1]Price List'!$I$1,VLOOKUP(M1594,'[1]Price List'!$A$1:$K$104,9,0),IF(AH1594='[1]Price List'!$J$1,VLOOKUP(M1594,'[1]Price List'!$A$1:$K$104,10,0),IF(AH1594='[1]Price List'!$K$1,VLOOKUP(M1594,'[1]Price List'!$A$1:$K$104,11,0))))))))))))+(IF(AH1594='[1]Price List'!$B$1,VLOOKUP(N1594,'[1]Price List'!$A$1:$K$104,2,0),IF(AH1594='[1]Price List'!$C$1,VLOOKUP(N1594,'[1]Price List'!$A$1:$K$104,3,0),IF(AH1594='[1]Price List'!$D$1,VLOOKUP(N1594,'[1]Price List'!$A$1:$K$104,4,0),IF(AH1594='[1]Price List'!$E$1,VLOOKUP(N1594,'[1]Price List'!$A$1:$K$104,5,0),IF(AH1594='[1]Price List'!$F$1,VLOOKUP(N1594,'[1]Price List'!$A$1:$K$104,6,0),IF(AH1594='[1]Price List'!$G$1,VLOOKUP(N1594,'[1]Price List'!$A$1:$K$104,7,0),IF(AH1594='[1]Price List'!$H$1,VLOOKUP(N1594,'[1]Price List'!$A$1:$K$104,8,0),IF(AH1594='[1]Price List'!$I$1,VLOOKUP(N1594,'[1]Price List'!$A$1:$K$104,9,0),IF(AH1594='[1]Price List'!$J$1,VLOOKUP(N1594,'[1]Price List'!$A$1:$K$104,10,0),IF(AH1594='[1]Price List'!$K$1,VLOOKUP(N1594,'[1]Price List'!$A$1:$K$104,11,0))))))))))))+(IF(AH1594='[1]Price List'!$B$1,VLOOKUP(O1594,'[1]Price List'!$A$1:$K$104,2,0),IF(AH1594='[1]Price List'!$C$1,VLOOKUP(O1594,'[1]Price List'!$A$1:$K$104,3,0),IF(AH1594='[1]Price List'!$D$1,VLOOKUP(O1594,'[1]Price List'!$A$1:$K$104,4,0),IF(AH1594='[1]Price List'!$E$1,VLOOKUP(O1594,'[1]Price List'!$A$1:$K$104,5,0),IF(AH1594='[1]Price List'!$F$1,VLOOKUP(O1594,'[1]Price List'!$A$1:$K$104,6,0),IF(AH1594='[1]Price List'!$G$1,VLOOKUP(O1594,'[1]Price List'!$A$1:$K$104,7,0),IF(AH1594='[1]Price List'!$H$1,VLOOKUP(O1594,'[1]Price List'!$A$1:$K$104,8,0),IF(AH1594='[1]Price List'!$I$1,VLOOKUP(O1594,'[1]Price List'!$A$1:$K$104,9,0),IF(AH1594='[1]Price List'!$J$1,VLOOKUP(O1594,'[1]Price List'!$A$1:$K$104,10,0),IF(AH1594='[1]Price List'!$K$1,VLOOKUP(O1594,'[1]Price List'!$A$1:$K$104,11,0))))))))))))</f>
        <v>#N/A</v>
      </c>
      <c r="Q1594" s="69">
        <v>2015</v>
      </c>
      <c r="R1594" s="69" t="s">
        <v>8312</v>
      </c>
      <c r="S1594" s="363">
        <v>42317</v>
      </c>
      <c r="T1594" s="69"/>
      <c r="U1594" s="350"/>
      <c r="V1594" s="417"/>
      <c r="W1594" s="67" t="s">
        <v>4749</v>
      </c>
      <c r="X1594" s="348" t="s">
        <v>15406</v>
      </c>
      <c r="Y1594" s="142" t="s">
        <v>15407</v>
      </c>
      <c r="Z1594" s="123" t="s">
        <v>5948</v>
      </c>
      <c r="AA1594" s="69"/>
      <c r="AB1594" s="67"/>
      <c r="AC1594" s="89"/>
      <c r="AD1594" s="69"/>
      <c r="AE1594" s="69"/>
      <c r="AF1594" s="69"/>
      <c r="AG1594" s="69"/>
      <c r="AH1594" s="123" t="s">
        <v>741</v>
      </c>
      <c r="AI1594" s="123" t="s">
        <v>15408</v>
      </c>
      <c r="AJ1594" s="349"/>
      <c r="AK1594" s="349"/>
      <c r="AL1594" s="123"/>
      <c r="AM1594" s="123"/>
      <c r="AN1594" s="123"/>
      <c r="AO1594" s="174"/>
      <c r="AP1594" s="174"/>
      <c r="AQ1594" s="174"/>
      <c r="AR1594" s="123"/>
      <c r="AS1594" s="350"/>
      <c r="AT1594" s="350"/>
      <c r="AU1594" s="123"/>
      <c r="AV1594" s="67"/>
      <c r="AW1594" s="179"/>
      <c r="AX1594" s="84"/>
      <c r="AY1594" s="123"/>
      <c r="AZ1594" s="123"/>
      <c r="BA1594" s="174"/>
      <c r="BB1594" s="174"/>
      <c r="BC1594" s="123"/>
      <c r="BD1594" s="86"/>
      <c r="BE1594" s="86"/>
      <c r="BF1594" s="86"/>
      <c r="BG1594" s="179"/>
      <c r="BH1594" s="67"/>
      <c r="BI1594" s="123"/>
      <c r="BJ1594" s="179"/>
      <c r="BK1594" s="351"/>
      <c r="BL1594" s="351"/>
      <c r="BM1594" s="179"/>
      <c r="BN1594" s="89"/>
      <c r="BQ1594" s="92">
        <v>6800000</v>
      </c>
    </row>
    <row r="1595" spans="1:69" x14ac:dyDescent="0.25">
      <c r="A1595" s="97">
        <v>1592</v>
      </c>
      <c r="B1595" s="404" t="s">
        <v>15423</v>
      </c>
      <c r="C1595" s="67"/>
      <c r="D1595" s="67"/>
      <c r="E1595" s="204"/>
      <c r="F1595" s="69"/>
      <c r="G1595" s="69"/>
      <c r="H1595" s="174"/>
      <c r="I1595" s="174"/>
      <c r="J1595" s="97" t="s">
        <v>4375</v>
      </c>
      <c r="K1595" s="95"/>
      <c r="L1595" s="88" t="s">
        <v>4377</v>
      </c>
      <c r="M1595" s="99" t="s">
        <v>5361</v>
      </c>
      <c r="N1595" s="97" t="s">
        <v>98</v>
      </c>
      <c r="O1595" s="69" t="s">
        <v>98</v>
      </c>
      <c r="P1595" s="100" t="e">
        <f>(IF(AH1595='[1]Price List'!$B$1,VLOOKUP(M1595,'[1]Price List'!$A$1:$K$104,2,0),IF(AH1595='[1]Price List'!$C$1,VLOOKUP(M1595,'[1]Price List'!$A$1:$K$104,3,0),IF(AH1595='[1]Price List'!$D$1,VLOOKUP(M1595,'[1]Price List'!$A$1:$K$104,4,0),IF(AH1595='[1]Price List'!$E$1,VLOOKUP(M1595,'[1]Price List'!$A$1:$K$104,5,0),IF(AH1595='[1]Price List'!$F$1,VLOOKUP(M1595,'[1]Price List'!$A$1:$K$104,6,0),IF(AH1595='[1]Price List'!$G$1,VLOOKUP(M1595,'[1]Price List'!$A$1:$K$104,7,0),IF(AH1595='[1]Price List'!$H$1,VLOOKUP(M1595,'[1]Price List'!$A$1:$K$104,8,0),IF(AH1595='[1]Price List'!$I$1,VLOOKUP(M1595,'[1]Price List'!$A$1:$K$104,9,0),IF(AH1595='[1]Price List'!$J$1,VLOOKUP(M1595,'[1]Price List'!$A$1:$K$104,10,0),IF(AH1595='[1]Price List'!$K$1,VLOOKUP(M1595,'[1]Price List'!$A$1:$K$104,11,0))))))))))))+(IF(AH1595='[1]Price List'!$B$1,VLOOKUP(N1595,'[1]Price List'!$A$1:$K$104,2,0),IF(AH1595='[1]Price List'!$C$1,VLOOKUP(N1595,'[1]Price List'!$A$1:$K$104,3,0),IF(AH1595='[1]Price List'!$D$1,VLOOKUP(N1595,'[1]Price List'!$A$1:$K$104,4,0),IF(AH1595='[1]Price List'!$E$1,VLOOKUP(N1595,'[1]Price List'!$A$1:$K$104,5,0),IF(AH1595='[1]Price List'!$F$1,VLOOKUP(N1595,'[1]Price List'!$A$1:$K$104,6,0),IF(AH1595='[1]Price List'!$G$1,VLOOKUP(N1595,'[1]Price List'!$A$1:$K$104,7,0),IF(AH1595='[1]Price List'!$H$1,VLOOKUP(N1595,'[1]Price List'!$A$1:$K$104,8,0),IF(AH1595='[1]Price List'!$I$1,VLOOKUP(N1595,'[1]Price List'!$A$1:$K$104,9,0),IF(AH1595='[1]Price List'!$J$1,VLOOKUP(N1595,'[1]Price List'!$A$1:$K$104,10,0),IF(AH1595='[1]Price List'!$K$1,VLOOKUP(N1595,'[1]Price List'!$A$1:$K$104,11,0))))))))))))+(IF(AH1595='[1]Price List'!$B$1,VLOOKUP(O1595,'[1]Price List'!$A$1:$K$104,2,0),IF(AH1595='[1]Price List'!$C$1,VLOOKUP(O1595,'[1]Price List'!$A$1:$K$104,3,0),IF(AH1595='[1]Price List'!$D$1,VLOOKUP(O1595,'[1]Price List'!$A$1:$K$104,4,0),IF(AH1595='[1]Price List'!$E$1,VLOOKUP(O1595,'[1]Price List'!$A$1:$K$104,5,0),IF(AH1595='[1]Price List'!$F$1,VLOOKUP(O1595,'[1]Price List'!$A$1:$K$104,6,0),IF(AH1595='[1]Price List'!$G$1,VLOOKUP(O1595,'[1]Price List'!$A$1:$K$104,7,0),IF(AH1595='[1]Price List'!$H$1,VLOOKUP(O1595,'[1]Price List'!$A$1:$K$104,8,0),IF(AH1595='[1]Price List'!$I$1,VLOOKUP(O1595,'[1]Price List'!$A$1:$K$104,9,0),IF(AH1595='[1]Price List'!$J$1,VLOOKUP(O1595,'[1]Price List'!$A$1:$K$104,10,0),IF(AH1595='[1]Price List'!$K$1,VLOOKUP(O1595,'[1]Price List'!$A$1:$K$104,11,0))))))))))))</f>
        <v>#N/A</v>
      </c>
      <c r="Q1595" s="69">
        <v>2015</v>
      </c>
      <c r="R1595" s="69" t="s">
        <v>8312</v>
      </c>
      <c r="S1595" s="363">
        <v>42317</v>
      </c>
      <c r="T1595" s="69"/>
      <c r="U1595" s="350"/>
      <c r="V1595" s="417"/>
      <c r="W1595" s="67" t="s">
        <v>6933</v>
      </c>
      <c r="X1595" s="348" t="s">
        <v>15411</v>
      </c>
      <c r="Y1595" s="142" t="s">
        <v>15415</v>
      </c>
      <c r="Z1595" s="123" t="s">
        <v>5418</v>
      </c>
      <c r="AA1595" s="69"/>
      <c r="AB1595" s="67"/>
      <c r="AC1595" s="89"/>
      <c r="AD1595" s="69"/>
      <c r="AE1595" s="69"/>
      <c r="AF1595" s="69"/>
      <c r="AG1595" s="69"/>
      <c r="AH1595" s="123" t="s">
        <v>1885</v>
      </c>
      <c r="AI1595" s="89" t="s">
        <v>15419</v>
      </c>
      <c r="AJ1595" s="378">
        <v>115.312</v>
      </c>
      <c r="AK1595" s="378">
        <v>-8.6102299999999996</v>
      </c>
      <c r="AL1595" s="123"/>
      <c r="AM1595" s="123"/>
      <c r="AN1595" s="123"/>
      <c r="AO1595" s="174"/>
      <c r="AP1595" s="174"/>
      <c r="AQ1595" s="174"/>
      <c r="AR1595" s="123"/>
      <c r="AS1595" s="350"/>
      <c r="AT1595" s="350"/>
      <c r="AU1595" s="123"/>
      <c r="AV1595" s="67"/>
      <c r="AW1595" s="179"/>
      <c r="AX1595" s="84"/>
      <c r="AY1595" s="123"/>
      <c r="AZ1595" s="123"/>
      <c r="BA1595" s="174"/>
      <c r="BB1595" s="174"/>
      <c r="BC1595" s="123"/>
      <c r="BD1595" s="86"/>
      <c r="BE1595" s="86"/>
      <c r="BF1595" s="86"/>
      <c r="BG1595" s="179"/>
      <c r="BH1595" s="67"/>
      <c r="BI1595" s="123"/>
      <c r="BJ1595" s="179"/>
      <c r="BK1595" s="351"/>
      <c r="BL1595" s="351"/>
      <c r="BM1595" s="179"/>
      <c r="BN1595" s="89"/>
      <c r="BQ1595" s="331">
        <v>6636000</v>
      </c>
    </row>
    <row r="1596" spans="1:69" x14ac:dyDescent="0.25">
      <c r="A1596" s="97">
        <v>1593</v>
      </c>
      <c r="B1596" s="404" t="s">
        <v>15424</v>
      </c>
      <c r="C1596" s="67"/>
      <c r="D1596" s="67"/>
      <c r="E1596" s="204"/>
      <c r="F1596" s="69"/>
      <c r="G1596" s="69"/>
      <c r="H1596" s="174"/>
      <c r="I1596" s="174"/>
      <c r="J1596" s="97" t="s">
        <v>4375</v>
      </c>
      <c r="K1596" s="95"/>
      <c r="L1596" s="88" t="s">
        <v>4377</v>
      </c>
      <c r="M1596" s="99" t="s">
        <v>5361</v>
      </c>
      <c r="N1596" s="97" t="s">
        <v>98</v>
      </c>
      <c r="O1596" s="69" t="s">
        <v>98</v>
      </c>
      <c r="P1596" s="100" t="e">
        <f>(IF(AH1596='[1]Price List'!$B$1,VLOOKUP(M1596,'[1]Price List'!$A$1:$K$104,2,0),IF(AH1596='[1]Price List'!$C$1,VLOOKUP(M1596,'[1]Price List'!$A$1:$K$104,3,0),IF(AH1596='[1]Price List'!$D$1,VLOOKUP(M1596,'[1]Price List'!$A$1:$K$104,4,0),IF(AH1596='[1]Price List'!$E$1,VLOOKUP(M1596,'[1]Price List'!$A$1:$K$104,5,0),IF(AH1596='[1]Price List'!$F$1,VLOOKUP(M1596,'[1]Price List'!$A$1:$K$104,6,0),IF(AH1596='[1]Price List'!$G$1,VLOOKUP(M1596,'[1]Price List'!$A$1:$K$104,7,0),IF(AH1596='[1]Price List'!$H$1,VLOOKUP(M1596,'[1]Price List'!$A$1:$K$104,8,0),IF(AH1596='[1]Price List'!$I$1,VLOOKUP(M1596,'[1]Price List'!$A$1:$K$104,9,0),IF(AH1596='[1]Price List'!$J$1,VLOOKUP(M1596,'[1]Price List'!$A$1:$K$104,10,0),IF(AH1596='[1]Price List'!$K$1,VLOOKUP(M1596,'[1]Price List'!$A$1:$K$104,11,0))))))))))))+(IF(AH1596='[1]Price List'!$B$1,VLOOKUP(N1596,'[1]Price List'!$A$1:$K$104,2,0),IF(AH1596='[1]Price List'!$C$1,VLOOKUP(N1596,'[1]Price List'!$A$1:$K$104,3,0),IF(AH1596='[1]Price List'!$D$1,VLOOKUP(N1596,'[1]Price List'!$A$1:$K$104,4,0),IF(AH1596='[1]Price List'!$E$1,VLOOKUP(N1596,'[1]Price List'!$A$1:$K$104,5,0),IF(AH1596='[1]Price List'!$F$1,VLOOKUP(N1596,'[1]Price List'!$A$1:$K$104,6,0),IF(AH1596='[1]Price List'!$G$1,VLOOKUP(N1596,'[1]Price List'!$A$1:$K$104,7,0),IF(AH1596='[1]Price List'!$H$1,VLOOKUP(N1596,'[1]Price List'!$A$1:$K$104,8,0),IF(AH1596='[1]Price List'!$I$1,VLOOKUP(N1596,'[1]Price List'!$A$1:$K$104,9,0),IF(AH1596='[1]Price List'!$J$1,VLOOKUP(N1596,'[1]Price List'!$A$1:$K$104,10,0),IF(AH1596='[1]Price List'!$K$1,VLOOKUP(N1596,'[1]Price List'!$A$1:$K$104,11,0))))))))))))+(IF(AH1596='[1]Price List'!$B$1,VLOOKUP(O1596,'[1]Price List'!$A$1:$K$104,2,0),IF(AH1596='[1]Price List'!$C$1,VLOOKUP(O1596,'[1]Price List'!$A$1:$K$104,3,0),IF(AH1596='[1]Price List'!$D$1,VLOOKUP(O1596,'[1]Price List'!$A$1:$K$104,4,0),IF(AH1596='[1]Price List'!$E$1,VLOOKUP(O1596,'[1]Price List'!$A$1:$K$104,5,0),IF(AH1596='[1]Price List'!$F$1,VLOOKUP(O1596,'[1]Price List'!$A$1:$K$104,6,0),IF(AH1596='[1]Price List'!$G$1,VLOOKUP(O1596,'[1]Price List'!$A$1:$K$104,7,0),IF(AH1596='[1]Price List'!$H$1,VLOOKUP(O1596,'[1]Price List'!$A$1:$K$104,8,0),IF(AH1596='[1]Price List'!$I$1,VLOOKUP(O1596,'[1]Price List'!$A$1:$K$104,9,0),IF(AH1596='[1]Price List'!$J$1,VLOOKUP(O1596,'[1]Price List'!$A$1:$K$104,10,0),IF(AH1596='[1]Price List'!$K$1,VLOOKUP(O1596,'[1]Price List'!$A$1:$K$104,11,0))))))))))))</f>
        <v>#N/A</v>
      </c>
      <c r="Q1596" s="69">
        <v>2015</v>
      </c>
      <c r="R1596" s="69" t="s">
        <v>8312</v>
      </c>
      <c r="S1596" s="363">
        <v>42317</v>
      </c>
      <c r="T1596" s="69"/>
      <c r="U1596" s="350"/>
      <c r="V1596" s="417"/>
      <c r="W1596" s="67" t="s">
        <v>6933</v>
      </c>
      <c r="X1596" s="348" t="s">
        <v>15412</v>
      </c>
      <c r="Y1596" s="142" t="s">
        <v>15416</v>
      </c>
      <c r="Z1596" s="123" t="s">
        <v>5418</v>
      </c>
      <c r="AA1596" s="69"/>
      <c r="AB1596" s="67"/>
      <c r="AC1596" s="89"/>
      <c r="AD1596" s="69"/>
      <c r="AE1596" s="69"/>
      <c r="AF1596" s="69"/>
      <c r="AG1596" s="69"/>
      <c r="AH1596" s="123" t="s">
        <v>1885</v>
      </c>
      <c r="AI1596" s="89" t="s">
        <v>15420</v>
      </c>
      <c r="AJ1596" s="378">
        <v>115.2392</v>
      </c>
      <c r="AK1596" s="378">
        <v>-8.6517700000000008</v>
      </c>
      <c r="AL1596" s="123"/>
      <c r="AM1596" s="123"/>
      <c r="AN1596" s="123"/>
      <c r="AO1596" s="174"/>
      <c r="AP1596" s="174"/>
      <c r="AQ1596" s="174"/>
      <c r="AR1596" s="123"/>
      <c r="AS1596" s="350"/>
      <c r="AT1596" s="350"/>
      <c r="AU1596" s="123"/>
      <c r="AV1596" s="67"/>
      <c r="AW1596" s="179"/>
      <c r="AX1596" s="84"/>
      <c r="AY1596" s="123"/>
      <c r="AZ1596" s="123"/>
      <c r="BA1596" s="174"/>
      <c r="BB1596" s="174"/>
      <c r="BC1596" s="123"/>
      <c r="BD1596" s="86"/>
      <c r="BE1596" s="86"/>
      <c r="BF1596" s="86"/>
      <c r="BG1596" s="179"/>
      <c r="BH1596" s="67"/>
      <c r="BI1596" s="123"/>
      <c r="BJ1596" s="179"/>
      <c r="BK1596" s="351"/>
      <c r="BL1596" s="351"/>
      <c r="BM1596" s="179"/>
      <c r="BN1596" s="89"/>
      <c r="BQ1596" s="331">
        <v>6636000</v>
      </c>
    </row>
    <row r="1597" spans="1:69" x14ac:dyDescent="0.25">
      <c r="A1597" s="97">
        <v>1594</v>
      </c>
      <c r="B1597" s="404" t="s">
        <v>15425</v>
      </c>
      <c r="C1597" s="67"/>
      <c r="D1597" s="67"/>
      <c r="E1597" s="204"/>
      <c r="F1597" s="69"/>
      <c r="G1597" s="69"/>
      <c r="H1597" s="174"/>
      <c r="I1597" s="174"/>
      <c r="J1597" s="97" t="s">
        <v>4375</v>
      </c>
      <c r="K1597" s="95"/>
      <c r="L1597" s="88" t="s">
        <v>4377</v>
      </c>
      <c r="M1597" s="99" t="s">
        <v>5361</v>
      </c>
      <c r="N1597" s="97" t="s">
        <v>98</v>
      </c>
      <c r="O1597" s="69" t="s">
        <v>98</v>
      </c>
      <c r="P1597" s="100" t="e">
        <f>(IF(AH1597='[1]Price List'!$B$1,VLOOKUP(M1597,'[1]Price List'!$A$1:$K$104,2,0),IF(AH1597='[1]Price List'!$C$1,VLOOKUP(M1597,'[1]Price List'!$A$1:$K$104,3,0),IF(AH1597='[1]Price List'!$D$1,VLOOKUP(M1597,'[1]Price List'!$A$1:$K$104,4,0),IF(AH1597='[1]Price List'!$E$1,VLOOKUP(M1597,'[1]Price List'!$A$1:$K$104,5,0),IF(AH1597='[1]Price List'!$F$1,VLOOKUP(M1597,'[1]Price List'!$A$1:$K$104,6,0),IF(AH1597='[1]Price List'!$G$1,VLOOKUP(M1597,'[1]Price List'!$A$1:$K$104,7,0),IF(AH1597='[1]Price List'!$H$1,VLOOKUP(M1597,'[1]Price List'!$A$1:$K$104,8,0),IF(AH1597='[1]Price List'!$I$1,VLOOKUP(M1597,'[1]Price List'!$A$1:$K$104,9,0),IF(AH1597='[1]Price List'!$J$1,VLOOKUP(M1597,'[1]Price List'!$A$1:$K$104,10,0),IF(AH1597='[1]Price List'!$K$1,VLOOKUP(M1597,'[1]Price List'!$A$1:$K$104,11,0))))))))))))+(IF(AH1597='[1]Price List'!$B$1,VLOOKUP(N1597,'[1]Price List'!$A$1:$K$104,2,0),IF(AH1597='[1]Price List'!$C$1,VLOOKUP(N1597,'[1]Price List'!$A$1:$K$104,3,0),IF(AH1597='[1]Price List'!$D$1,VLOOKUP(N1597,'[1]Price List'!$A$1:$K$104,4,0),IF(AH1597='[1]Price List'!$E$1,VLOOKUP(N1597,'[1]Price List'!$A$1:$K$104,5,0),IF(AH1597='[1]Price List'!$F$1,VLOOKUP(N1597,'[1]Price List'!$A$1:$K$104,6,0),IF(AH1597='[1]Price List'!$G$1,VLOOKUP(N1597,'[1]Price List'!$A$1:$K$104,7,0),IF(AH1597='[1]Price List'!$H$1,VLOOKUP(N1597,'[1]Price List'!$A$1:$K$104,8,0),IF(AH1597='[1]Price List'!$I$1,VLOOKUP(N1597,'[1]Price List'!$A$1:$K$104,9,0),IF(AH1597='[1]Price List'!$J$1,VLOOKUP(N1597,'[1]Price List'!$A$1:$K$104,10,0),IF(AH1597='[1]Price List'!$K$1,VLOOKUP(N1597,'[1]Price List'!$A$1:$K$104,11,0))))))))))))+(IF(AH1597='[1]Price List'!$B$1,VLOOKUP(O1597,'[1]Price List'!$A$1:$K$104,2,0),IF(AH1597='[1]Price List'!$C$1,VLOOKUP(O1597,'[1]Price List'!$A$1:$K$104,3,0),IF(AH1597='[1]Price List'!$D$1,VLOOKUP(O1597,'[1]Price List'!$A$1:$K$104,4,0),IF(AH1597='[1]Price List'!$E$1,VLOOKUP(O1597,'[1]Price List'!$A$1:$K$104,5,0),IF(AH1597='[1]Price List'!$F$1,VLOOKUP(O1597,'[1]Price List'!$A$1:$K$104,6,0),IF(AH1597='[1]Price List'!$G$1,VLOOKUP(O1597,'[1]Price List'!$A$1:$K$104,7,0),IF(AH1597='[1]Price List'!$H$1,VLOOKUP(O1597,'[1]Price List'!$A$1:$K$104,8,0),IF(AH1597='[1]Price List'!$I$1,VLOOKUP(O1597,'[1]Price List'!$A$1:$K$104,9,0),IF(AH1597='[1]Price List'!$J$1,VLOOKUP(O1597,'[1]Price List'!$A$1:$K$104,10,0),IF(AH1597='[1]Price List'!$K$1,VLOOKUP(O1597,'[1]Price List'!$A$1:$K$104,11,0))))))))))))</f>
        <v>#N/A</v>
      </c>
      <c r="Q1597" s="69">
        <v>2015</v>
      </c>
      <c r="R1597" s="69" t="s">
        <v>8312</v>
      </c>
      <c r="S1597" s="363">
        <v>42317</v>
      </c>
      <c r="T1597" s="69"/>
      <c r="U1597" s="350"/>
      <c r="V1597" s="417"/>
      <c r="W1597" s="67" t="s">
        <v>6933</v>
      </c>
      <c r="X1597" s="348" t="s">
        <v>15413</v>
      </c>
      <c r="Y1597" s="142" t="s">
        <v>15417</v>
      </c>
      <c r="Z1597" s="123" t="s">
        <v>5418</v>
      </c>
      <c r="AA1597" s="69"/>
      <c r="AB1597" s="67"/>
      <c r="AC1597" s="89"/>
      <c r="AD1597" s="69"/>
      <c r="AE1597" s="69"/>
      <c r="AF1597" s="69"/>
      <c r="AG1597" s="69"/>
      <c r="AH1597" s="123" t="s">
        <v>1885</v>
      </c>
      <c r="AI1597" s="89" t="s">
        <v>15421</v>
      </c>
      <c r="AJ1597" s="378">
        <v>115.3571</v>
      </c>
      <c r="AK1597" s="378">
        <v>-8.5456699999999994</v>
      </c>
      <c r="AL1597" s="123"/>
      <c r="AM1597" s="123"/>
      <c r="AN1597" s="123"/>
      <c r="AO1597" s="174"/>
      <c r="AP1597" s="174"/>
      <c r="AQ1597" s="174"/>
      <c r="AR1597" s="123"/>
      <c r="AS1597" s="350"/>
      <c r="AT1597" s="350"/>
      <c r="AU1597" s="123"/>
      <c r="AV1597" s="67"/>
      <c r="AW1597" s="179"/>
      <c r="AX1597" s="84"/>
      <c r="AY1597" s="123"/>
      <c r="AZ1597" s="123"/>
      <c r="BA1597" s="174"/>
      <c r="BB1597" s="174"/>
      <c r="BC1597" s="123"/>
      <c r="BD1597" s="86"/>
      <c r="BE1597" s="86"/>
      <c r="BF1597" s="86"/>
      <c r="BG1597" s="179"/>
      <c r="BH1597" s="67"/>
      <c r="BI1597" s="123"/>
      <c r="BJ1597" s="179"/>
      <c r="BK1597" s="351"/>
      <c r="BL1597" s="351"/>
      <c r="BM1597" s="179"/>
      <c r="BN1597" s="89"/>
      <c r="BQ1597" s="331">
        <v>6636000</v>
      </c>
    </row>
    <row r="1598" spans="1:69" x14ac:dyDescent="0.25">
      <c r="A1598" s="97">
        <v>1595</v>
      </c>
      <c r="B1598" s="404" t="s">
        <v>15426</v>
      </c>
      <c r="C1598" s="67"/>
      <c r="D1598" s="67"/>
      <c r="E1598" s="204"/>
      <c r="F1598" s="69"/>
      <c r="G1598" s="69"/>
      <c r="H1598" s="174"/>
      <c r="I1598" s="174"/>
      <c r="J1598" s="97" t="s">
        <v>4375</v>
      </c>
      <c r="K1598" s="95"/>
      <c r="L1598" s="88" t="s">
        <v>4377</v>
      </c>
      <c r="M1598" s="99" t="s">
        <v>5361</v>
      </c>
      <c r="N1598" s="97" t="s">
        <v>98</v>
      </c>
      <c r="O1598" s="69" t="s">
        <v>98</v>
      </c>
      <c r="P1598" s="100" t="e">
        <f>(IF(AH1598='[1]Price List'!$B$1,VLOOKUP(M1598,'[1]Price List'!$A$1:$K$104,2,0),IF(AH1598='[1]Price List'!$C$1,VLOOKUP(M1598,'[1]Price List'!$A$1:$K$104,3,0),IF(AH1598='[1]Price List'!$D$1,VLOOKUP(M1598,'[1]Price List'!$A$1:$K$104,4,0),IF(AH1598='[1]Price List'!$E$1,VLOOKUP(M1598,'[1]Price List'!$A$1:$K$104,5,0),IF(AH1598='[1]Price List'!$F$1,VLOOKUP(M1598,'[1]Price List'!$A$1:$K$104,6,0),IF(AH1598='[1]Price List'!$G$1,VLOOKUP(M1598,'[1]Price List'!$A$1:$K$104,7,0),IF(AH1598='[1]Price List'!$H$1,VLOOKUP(M1598,'[1]Price List'!$A$1:$K$104,8,0),IF(AH1598='[1]Price List'!$I$1,VLOOKUP(M1598,'[1]Price List'!$A$1:$K$104,9,0),IF(AH1598='[1]Price List'!$J$1,VLOOKUP(M1598,'[1]Price List'!$A$1:$K$104,10,0),IF(AH1598='[1]Price List'!$K$1,VLOOKUP(M1598,'[1]Price List'!$A$1:$K$104,11,0))))))))))))+(IF(AH1598='[1]Price List'!$B$1,VLOOKUP(N1598,'[1]Price List'!$A$1:$K$104,2,0),IF(AH1598='[1]Price List'!$C$1,VLOOKUP(N1598,'[1]Price List'!$A$1:$K$104,3,0),IF(AH1598='[1]Price List'!$D$1,VLOOKUP(N1598,'[1]Price List'!$A$1:$K$104,4,0),IF(AH1598='[1]Price List'!$E$1,VLOOKUP(N1598,'[1]Price List'!$A$1:$K$104,5,0),IF(AH1598='[1]Price List'!$F$1,VLOOKUP(N1598,'[1]Price List'!$A$1:$K$104,6,0),IF(AH1598='[1]Price List'!$G$1,VLOOKUP(N1598,'[1]Price List'!$A$1:$K$104,7,0),IF(AH1598='[1]Price List'!$H$1,VLOOKUP(N1598,'[1]Price List'!$A$1:$K$104,8,0),IF(AH1598='[1]Price List'!$I$1,VLOOKUP(N1598,'[1]Price List'!$A$1:$K$104,9,0),IF(AH1598='[1]Price List'!$J$1,VLOOKUP(N1598,'[1]Price List'!$A$1:$K$104,10,0),IF(AH1598='[1]Price List'!$K$1,VLOOKUP(N1598,'[1]Price List'!$A$1:$K$104,11,0))))))))))))+(IF(AH1598='[1]Price List'!$B$1,VLOOKUP(O1598,'[1]Price List'!$A$1:$K$104,2,0),IF(AH1598='[1]Price List'!$C$1,VLOOKUP(O1598,'[1]Price List'!$A$1:$K$104,3,0),IF(AH1598='[1]Price List'!$D$1,VLOOKUP(O1598,'[1]Price List'!$A$1:$K$104,4,0),IF(AH1598='[1]Price List'!$E$1,VLOOKUP(O1598,'[1]Price List'!$A$1:$K$104,5,0),IF(AH1598='[1]Price List'!$F$1,VLOOKUP(O1598,'[1]Price List'!$A$1:$K$104,6,0),IF(AH1598='[1]Price List'!$G$1,VLOOKUP(O1598,'[1]Price List'!$A$1:$K$104,7,0),IF(AH1598='[1]Price List'!$H$1,VLOOKUP(O1598,'[1]Price List'!$A$1:$K$104,8,0),IF(AH1598='[1]Price List'!$I$1,VLOOKUP(O1598,'[1]Price List'!$A$1:$K$104,9,0),IF(AH1598='[1]Price List'!$J$1,VLOOKUP(O1598,'[1]Price List'!$A$1:$K$104,10,0),IF(AH1598='[1]Price List'!$K$1,VLOOKUP(O1598,'[1]Price List'!$A$1:$K$104,11,0))))))))))))</f>
        <v>#N/A</v>
      </c>
      <c r="Q1598" s="69">
        <v>2015</v>
      </c>
      <c r="R1598" s="69" t="s">
        <v>8312</v>
      </c>
      <c r="S1598" s="363">
        <v>42317</v>
      </c>
      <c r="T1598" s="69"/>
      <c r="U1598" s="350"/>
      <c r="V1598" s="417"/>
      <c r="W1598" s="67" t="s">
        <v>6933</v>
      </c>
      <c r="X1598" s="348" t="s">
        <v>15414</v>
      </c>
      <c r="Y1598" s="142" t="s">
        <v>15418</v>
      </c>
      <c r="Z1598" s="123" t="s">
        <v>5418</v>
      </c>
      <c r="AA1598" s="69"/>
      <c r="AB1598" s="67"/>
      <c r="AC1598" s="89"/>
      <c r="AD1598" s="69"/>
      <c r="AE1598" s="69"/>
      <c r="AF1598" s="69"/>
      <c r="AG1598" s="69"/>
      <c r="AH1598" s="123" t="s">
        <v>1885</v>
      </c>
      <c r="AI1598" s="89" t="s">
        <v>15422</v>
      </c>
      <c r="AJ1598" s="378">
        <v>115.2744</v>
      </c>
      <c r="AK1598" s="378">
        <v>-8.6337499999999991</v>
      </c>
      <c r="AL1598" s="123"/>
      <c r="AM1598" s="123"/>
      <c r="AN1598" s="123"/>
      <c r="AO1598" s="174"/>
      <c r="AP1598" s="174"/>
      <c r="AQ1598" s="174"/>
      <c r="AR1598" s="123"/>
      <c r="AS1598" s="350"/>
      <c r="AT1598" s="350"/>
      <c r="AU1598" s="123"/>
      <c r="AV1598" s="67"/>
      <c r="AW1598" s="179"/>
      <c r="AX1598" s="84"/>
      <c r="AY1598" s="123"/>
      <c r="AZ1598" s="123"/>
      <c r="BA1598" s="174"/>
      <c r="BB1598" s="174"/>
      <c r="BC1598" s="123"/>
      <c r="BD1598" s="86"/>
      <c r="BE1598" s="86"/>
      <c r="BF1598" s="86"/>
      <c r="BG1598" s="179"/>
      <c r="BH1598" s="67"/>
      <c r="BI1598" s="123"/>
      <c r="BJ1598" s="179"/>
      <c r="BK1598" s="351"/>
      <c r="BL1598" s="351"/>
      <c r="BM1598" s="179"/>
      <c r="BN1598" s="89"/>
      <c r="BQ1598" s="331">
        <v>6636000</v>
      </c>
    </row>
    <row r="1599" spans="1:69" x14ac:dyDescent="0.25">
      <c r="A1599" s="97">
        <v>1596</v>
      </c>
      <c r="B1599" s="404" t="s">
        <v>15433</v>
      </c>
      <c r="C1599" s="67"/>
      <c r="D1599" s="67"/>
      <c r="E1599" s="204"/>
      <c r="F1599" s="69"/>
      <c r="G1599" s="69"/>
      <c r="H1599" s="174"/>
      <c r="I1599" s="174"/>
      <c r="J1599" s="97" t="s">
        <v>628</v>
      </c>
      <c r="K1599" s="95" t="s">
        <v>1635</v>
      </c>
      <c r="L1599" s="88" t="s">
        <v>630</v>
      </c>
      <c r="M1599" s="67" t="s">
        <v>1636</v>
      </c>
      <c r="N1599" s="97" t="s">
        <v>2392</v>
      </c>
      <c r="O1599" s="97" t="s">
        <v>98</v>
      </c>
      <c r="P1599" s="100">
        <f>(IF(AH1599='[1]Price List'!$B$1,VLOOKUP(M1599,'[1]Price List'!$A$1:$K$104,2,0),IF(AH1599='[1]Price List'!$C$1,VLOOKUP(M1599,'[1]Price List'!$A$1:$K$104,3,0),IF(AH1599='[1]Price List'!$D$1,VLOOKUP(M1599,'[1]Price List'!$A$1:$K$104,4,0),IF(AH1599='[1]Price List'!$E$1,VLOOKUP(M1599,'[1]Price List'!$A$1:$K$104,5,0),IF(AH1599='[1]Price List'!$F$1,VLOOKUP(M1599,'[1]Price List'!$A$1:$K$104,6,0),IF(AH1599='[1]Price List'!$G$1,VLOOKUP(M1599,'[1]Price List'!$A$1:$K$104,7,0),IF(AH1599='[1]Price List'!$H$1,VLOOKUP(M1599,'[1]Price List'!$A$1:$K$104,8,0),IF(AH1599='[1]Price List'!$I$1,VLOOKUP(M1599,'[1]Price List'!$A$1:$K$104,9,0),IF(AH1599='[1]Price List'!$J$1,VLOOKUP(M1599,'[1]Price List'!$A$1:$K$104,10,0),IF(AH1599='[1]Price List'!$K$1,VLOOKUP(M1599,'[1]Price List'!$A$1:$K$104,11,0))))))))))))+(IF(AH1599='[1]Price List'!$B$1,VLOOKUP(N1599,'[1]Price List'!$A$1:$K$104,2,0),IF(AH1599='[1]Price List'!$C$1,VLOOKUP(N1599,'[1]Price List'!$A$1:$K$104,3,0),IF(AH1599='[1]Price List'!$D$1,VLOOKUP(N1599,'[1]Price List'!$A$1:$K$104,4,0),IF(AH1599='[1]Price List'!$E$1,VLOOKUP(N1599,'[1]Price List'!$A$1:$K$104,5,0),IF(AH1599='[1]Price List'!$F$1,VLOOKUP(N1599,'[1]Price List'!$A$1:$K$104,6,0),IF(AH1599='[1]Price List'!$G$1,VLOOKUP(N1599,'[1]Price List'!$A$1:$K$104,7,0),IF(AH1599='[1]Price List'!$H$1,VLOOKUP(N1599,'[1]Price List'!$A$1:$K$104,8,0),IF(AH1599='[1]Price List'!$I$1,VLOOKUP(N1599,'[1]Price List'!$A$1:$K$104,9,0),IF(AH1599='[1]Price List'!$J$1,VLOOKUP(N1599,'[1]Price List'!$A$1:$K$104,10,0),IF(AH1599='[1]Price List'!$K$1,VLOOKUP(N1599,'[1]Price List'!$A$1:$K$104,11,0))))))))))))+(IF(AH1599='[1]Price List'!$B$1,VLOOKUP(O1599,'[1]Price List'!$A$1:$K$104,2,0),IF(AH1599='[1]Price List'!$C$1,VLOOKUP(O1599,'[1]Price List'!$A$1:$K$104,3,0),IF(AH1599='[1]Price List'!$D$1,VLOOKUP(O1599,'[1]Price List'!$A$1:$K$104,4,0),IF(AH1599='[1]Price List'!$E$1,VLOOKUP(O1599,'[1]Price List'!$A$1:$K$104,5,0),IF(AH1599='[1]Price List'!$F$1,VLOOKUP(O1599,'[1]Price List'!$A$1:$K$104,6,0),IF(AH1599='[1]Price List'!$G$1,VLOOKUP(O1599,'[1]Price List'!$A$1:$K$104,7,0),IF(AH1599='[1]Price List'!$H$1,VLOOKUP(O1599,'[1]Price List'!$A$1:$K$104,8,0),IF(AH1599='[1]Price List'!$I$1,VLOOKUP(O1599,'[1]Price List'!$A$1:$K$104,9,0),IF(AH1599='[1]Price List'!$J$1,VLOOKUP(O1599,'[1]Price List'!$A$1:$K$104,10,0),IF(AH1599='[1]Price List'!$K$1,VLOOKUP(O1599,'[1]Price List'!$A$1:$K$104,11,0))))))))))))</f>
        <v>5000000</v>
      </c>
      <c r="Q1599" s="69">
        <v>2015</v>
      </c>
      <c r="R1599" s="69" t="s">
        <v>8312</v>
      </c>
      <c r="S1599" s="363">
        <v>42317</v>
      </c>
      <c r="T1599" s="69"/>
      <c r="U1599" s="350"/>
      <c r="V1599" s="417"/>
      <c r="W1599" s="67" t="s">
        <v>15429</v>
      </c>
      <c r="X1599" s="348" t="s">
        <v>15430</v>
      </c>
      <c r="Y1599" s="142" t="s">
        <v>15431</v>
      </c>
      <c r="Z1599" s="123" t="s">
        <v>2396</v>
      </c>
      <c r="AA1599" s="69"/>
      <c r="AB1599" s="67"/>
      <c r="AC1599" s="89"/>
      <c r="AD1599" s="69"/>
      <c r="AE1599" s="69"/>
      <c r="AF1599" s="69"/>
      <c r="AG1599" s="69"/>
      <c r="AH1599" s="123" t="s">
        <v>477</v>
      </c>
      <c r="AI1599" s="123" t="s">
        <v>15432</v>
      </c>
      <c r="AJ1599" s="378">
        <v>106.794917</v>
      </c>
      <c r="AK1599" s="378">
        <v>-6.125972</v>
      </c>
      <c r="AL1599" s="123"/>
      <c r="AM1599" s="123"/>
      <c r="AN1599" s="123"/>
      <c r="AO1599" s="174"/>
      <c r="AP1599" s="174"/>
      <c r="AQ1599" s="174"/>
      <c r="AR1599" s="123"/>
      <c r="AS1599" s="350"/>
      <c r="AT1599" s="350"/>
      <c r="AU1599" s="123"/>
      <c r="AV1599" s="67"/>
      <c r="AW1599" s="179"/>
      <c r="AX1599" s="84"/>
      <c r="AY1599" s="123"/>
      <c r="AZ1599" s="123"/>
      <c r="BA1599" s="174"/>
      <c r="BB1599" s="174"/>
      <c r="BC1599" s="123"/>
      <c r="BD1599" s="86"/>
      <c r="BE1599" s="86"/>
      <c r="BF1599" s="86"/>
      <c r="BG1599" s="179"/>
      <c r="BH1599" s="67"/>
      <c r="BI1599" s="123"/>
      <c r="BJ1599" s="179"/>
      <c r="BK1599" s="351"/>
      <c r="BL1599" s="351"/>
      <c r="BM1599" s="179"/>
      <c r="BN1599" s="89"/>
      <c r="BQ1599" s="92">
        <v>5000000</v>
      </c>
    </row>
    <row r="1600" spans="1:69" x14ac:dyDescent="0.25">
      <c r="A1600" s="97">
        <v>1597</v>
      </c>
      <c r="B1600" s="404" t="s">
        <v>15470</v>
      </c>
      <c r="C1600" s="67" t="s">
        <v>15471</v>
      </c>
      <c r="D1600" s="67" t="s">
        <v>15472</v>
      </c>
      <c r="E1600" s="204">
        <v>10000000</v>
      </c>
      <c r="F1600" s="69" t="s">
        <v>8312</v>
      </c>
      <c r="G1600" s="69">
        <v>2015</v>
      </c>
      <c r="H1600" s="174">
        <v>42317</v>
      </c>
      <c r="I1600" s="174">
        <v>42319</v>
      </c>
      <c r="J1600" s="69" t="s">
        <v>613</v>
      </c>
      <c r="K1600" s="123"/>
      <c r="L1600" s="67" t="s">
        <v>15467</v>
      </c>
      <c r="M1600" s="97" t="s">
        <v>98</v>
      </c>
      <c r="N1600" s="97" t="s">
        <v>98</v>
      </c>
      <c r="O1600" s="97" t="s">
        <v>98</v>
      </c>
      <c r="P1600" s="100">
        <f>(IF(AH1600='[1]Price List'!$B$1,VLOOKUP(M1600,'[1]Price List'!$A$1:$K$104,2,0),IF(AH1600='[1]Price List'!$C$1,VLOOKUP(M1600,'[1]Price List'!$A$1:$K$104,3,0),IF(AH1600='[1]Price List'!$D$1,VLOOKUP(M1600,'[1]Price List'!$A$1:$K$104,4,0),IF(AH1600='[1]Price List'!$E$1,VLOOKUP(M1600,'[1]Price List'!$A$1:$K$104,5,0),IF(AH1600='[1]Price List'!$F$1,VLOOKUP(M1600,'[1]Price List'!$A$1:$K$104,6,0),IF(AH1600='[1]Price List'!$G$1,VLOOKUP(M1600,'[1]Price List'!$A$1:$K$104,7,0),IF(AH1600='[1]Price List'!$H$1,VLOOKUP(M1600,'[1]Price List'!$A$1:$K$104,8,0),IF(AH1600='[1]Price List'!$I$1,VLOOKUP(M1600,'[1]Price List'!$A$1:$K$104,9,0),IF(AH1600='[1]Price List'!$J$1,VLOOKUP(M1600,'[1]Price List'!$A$1:$K$104,10,0),IF(AH1600='[1]Price List'!$K$1,VLOOKUP(M1600,'[1]Price List'!$A$1:$K$104,11,0))))))))))))+(IF(AH1600='[1]Price List'!$B$1,VLOOKUP(N1600,'[1]Price List'!$A$1:$K$104,2,0),IF(AH1600='[1]Price List'!$C$1,VLOOKUP(N1600,'[1]Price List'!$A$1:$K$104,3,0),IF(AH1600='[1]Price List'!$D$1,VLOOKUP(N1600,'[1]Price List'!$A$1:$K$104,4,0),IF(AH1600='[1]Price List'!$E$1,VLOOKUP(N1600,'[1]Price List'!$A$1:$K$104,5,0),IF(AH1600='[1]Price List'!$F$1,VLOOKUP(N1600,'[1]Price List'!$A$1:$K$104,6,0),IF(AH1600='[1]Price List'!$G$1,VLOOKUP(N1600,'[1]Price List'!$A$1:$K$104,7,0),IF(AH1600='[1]Price List'!$H$1,VLOOKUP(N1600,'[1]Price List'!$A$1:$K$104,8,0),IF(AH1600='[1]Price List'!$I$1,VLOOKUP(N1600,'[1]Price List'!$A$1:$K$104,9,0),IF(AH1600='[1]Price List'!$J$1,VLOOKUP(N1600,'[1]Price List'!$A$1:$K$104,10,0),IF(AH1600='[1]Price List'!$K$1,VLOOKUP(N1600,'[1]Price List'!$A$1:$K$104,11,0))))))))))))+(IF(AH1600='[1]Price List'!$B$1,VLOOKUP(O1600,'[1]Price List'!$A$1:$K$104,2,0),IF(AH1600='[1]Price List'!$C$1,VLOOKUP(O1600,'[1]Price List'!$A$1:$K$104,3,0),IF(AH1600='[1]Price List'!$D$1,VLOOKUP(O1600,'[1]Price List'!$A$1:$K$104,4,0),IF(AH1600='[1]Price List'!$E$1,VLOOKUP(O1600,'[1]Price List'!$A$1:$K$104,5,0),IF(AH1600='[1]Price List'!$F$1,VLOOKUP(O1600,'[1]Price List'!$A$1:$K$104,6,0),IF(AH1600='[1]Price List'!$G$1,VLOOKUP(O1600,'[1]Price List'!$A$1:$K$104,7,0),IF(AH1600='[1]Price List'!$H$1,VLOOKUP(O1600,'[1]Price List'!$A$1:$K$104,8,0),IF(AH1600='[1]Price List'!$I$1,VLOOKUP(O1600,'[1]Price List'!$A$1:$K$104,9,0),IF(AH1600='[1]Price List'!$J$1,VLOOKUP(O1600,'[1]Price List'!$A$1:$K$104,10,0),IF(AH1600='[1]Price List'!$K$1,VLOOKUP(O1600,'[1]Price List'!$A$1:$K$104,11,0))))))))))))</f>
        <v>0</v>
      </c>
      <c r="Q1600" s="69">
        <v>2015</v>
      </c>
      <c r="R1600" s="69" t="s">
        <v>8312</v>
      </c>
      <c r="S1600" s="363">
        <v>42319</v>
      </c>
      <c r="T1600" s="69"/>
      <c r="U1600" s="350"/>
      <c r="V1600" s="417"/>
      <c r="W1600" s="67"/>
      <c r="X1600" s="69" t="s">
        <v>15468</v>
      </c>
      <c r="Y1600" s="67"/>
      <c r="Z1600" s="123" t="s">
        <v>15469</v>
      </c>
      <c r="AA1600" s="69"/>
      <c r="AB1600" s="67"/>
      <c r="AC1600" s="89"/>
      <c r="AD1600" s="69"/>
      <c r="AE1600" s="69"/>
      <c r="AF1600" s="69"/>
      <c r="AG1600" s="69"/>
      <c r="AH1600" s="123"/>
      <c r="AI1600" s="123"/>
      <c r="AJ1600" s="349"/>
      <c r="AK1600" s="349"/>
      <c r="AL1600" s="123"/>
      <c r="AM1600" s="123"/>
      <c r="AN1600" s="123"/>
      <c r="AO1600" s="174"/>
      <c r="AP1600" s="174"/>
      <c r="AQ1600" s="174"/>
      <c r="AR1600" s="123"/>
      <c r="AS1600" s="350"/>
      <c r="AT1600" s="350"/>
      <c r="AU1600" s="123"/>
      <c r="AV1600" s="67"/>
      <c r="AW1600" s="179"/>
      <c r="AX1600" s="84"/>
      <c r="AY1600" s="123"/>
      <c r="AZ1600" s="123"/>
      <c r="BA1600" s="174"/>
      <c r="BB1600" s="174"/>
      <c r="BC1600" s="123"/>
      <c r="BD1600" s="86">
        <v>10000000</v>
      </c>
      <c r="BE1600" s="86"/>
      <c r="BF1600" s="86"/>
      <c r="BG1600" s="179">
        <v>42320</v>
      </c>
      <c r="BH1600" s="67" t="s">
        <v>242</v>
      </c>
      <c r="BI1600" s="123" t="s">
        <v>15511</v>
      </c>
      <c r="BJ1600" s="179">
        <v>42318</v>
      </c>
      <c r="BK1600" s="351">
        <v>42339</v>
      </c>
      <c r="BL1600" s="351"/>
      <c r="BM1600" s="179"/>
      <c r="BN1600" s="89"/>
      <c r="BQ1600"/>
    </row>
    <row r="1601" spans="1:66" customFormat="1" x14ac:dyDescent="0.25">
      <c r="A1601" s="97">
        <v>1598</v>
      </c>
      <c r="B1601" s="404" t="s">
        <v>15485</v>
      </c>
      <c r="C1601" s="67"/>
      <c r="D1601" s="67"/>
      <c r="E1601" s="204"/>
      <c r="F1601" s="69"/>
      <c r="G1601" s="69"/>
      <c r="H1601" s="174"/>
      <c r="I1601" s="174"/>
      <c r="J1601" s="97" t="s">
        <v>4375</v>
      </c>
      <c r="K1601" s="95"/>
      <c r="L1601" s="88" t="s">
        <v>4377</v>
      </c>
      <c r="M1601" s="99" t="s">
        <v>5361</v>
      </c>
      <c r="N1601" s="97" t="s">
        <v>98</v>
      </c>
      <c r="O1601" s="69" t="s">
        <v>98</v>
      </c>
      <c r="P1601" s="100">
        <f>(IF(AH1601='[1]Price List'!$B$1,VLOOKUP(M1601,'[1]Price List'!$A$1:$K$104,2,0),IF(AH1601='[1]Price List'!$C$1,VLOOKUP(M1601,'[1]Price List'!$A$1:$K$104,3,0),IF(AH1601='[1]Price List'!$D$1,VLOOKUP(M1601,'[1]Price List'!$A$1:$K$104,4,0),IF(AH1601='[1]Price List'!$E$1,VLOOKUP(M1601,'[1]Price List'!$A$1:$K$104,5,0),IF(AH1601='[1]Price List'!$F$1,VLOOKUP(M1601,'[1]Price List'!$A$1:$K$104,6,0),IF(AH1601='[1]Price List'!$G$1,VLOOKUP(M1601,'[1]Price List'!$A$1:$K$104,7,0),IF(AH1601='[1]Price List'!$H$1,VLOOKUP(M1601,'[1]Price List'!$A$1:$K$104,8,0),IF(AH1601='[1]Price List'!$I$1,VLOOKUP(M1601,'[1]Price List'!$A$1:$K$104,9,0),IF(AH1601='[1]Price List'!$J$1,VLOOKUP(M1601,'[1]Price List'!$A$1:$K$104,10,0),IF(AH1601='[1]Price List'!$K$1,VLOOKUP(M1601,'[1]Price List'!$A$1:$K$104,11,0))))))))))))+(IF(AH1601='[1]Price List'!$B$1,VLOOKUP(N1601,'[1]Price List'!$A$1:$K$104,2,0),IF(AH1601='[1]Price List'!$C$1,VLOOKUP(N1601,'[1]Price List'!$A$1:$K$104,3,0),IF(AH1601='[1]Price List'!$D$1,VLOOKUP(N1601,'[1]Price List'!$A$1:$K$104,4,0),IF(AH1601='[1]Price List'!$E$1,VLOOKUP(N1601,'[1]Price List'!$A$1:$K$104,5,0),IF(AH1601='[1]Price List'!$F$1,VLOOKUP(N1601,'[1]Price List'!$A$1:$K$104,6,0),IF(AH1601='[1]Price List'!$G$1,VLOOKUP(N1601,'[1]Price List'!$A$1:$K$104,7,0),IF(AH1601='[1]Price List'!$H$1,VLOOKUP(N1601,'[1]Price List'!$A$1:$K$104,8,0),IF(AH1601='[1]Price List'!$I$1,VLOOKUP(N1601,'[1]Price List'!$A$1:$K$104,9,0),IF(AH1601='[1]Price List'!$J$1,VLOOKUP(N1601,'[1]Price List'!$A$1:$K$104,10,0),IF(AH1601='[1]Price List'!$K$1,VLOOKUP(N1601,'[1]Price List'!$A$1:$K$104,11,0))))))))))))+(IF(AH1601='[1]Price List'!$B$1,VLOOKUP(O1601,'[1]Price List'!$A$1:$K$104,2,0),IF(AH1601='[1]Price List'!$C$1,VLOOKUP(O1601,'[1]Price List'!$A$1:$K$104,3,0),IF(AH1601='[1]Price List'!$D$1,VLOOKUP(O1601,'[1]Price List'!$A$1:$K$104,4,0),IF(AH1601='[1]Price List'!$E$1,VLOOKUP(O1601,'[1]Price List'!$A$1:$K$104,5,0),IF(AH1601='[1]Price List'!$F$1,VLOOKUP(O1601,'[1]Price List'!$A$1:$K$104,6,0),IF(AH1601='[1]Price List'!$G$1,VLOOKUP(O1601,'[1]Price List'!$A$1:$K$104,7,0),IF(AH1601='[1]Price List'!$H$1,VLOOKUP(O1601,'[1]Price List'!$A$1:$K$104,8,0),IF(AH1601='[1]Price List'!$I$1,VLOOKUP(O1601,'[1]Price List'!$A$1:$K$104,9,0),IF(AH1601='[1]Price List'!$J$1,VLOOKUP(O1601,'[1]Price List'!$A$1:$K$104,10,0),IF(AH1601='[1]Price List'!$K$1,VLOOKUP(O1601,'[1]Price List'!$A$1:$K$104,11,0))))))))))))</f>
        <v>0</v>
      </c>
      <c r="Q1601" s="69">
        <v>2015</v>
      </c>
      <c r="R1601" s="69" t="s">
        <v>8312</v>
      </c>
      <c r="S1601" s="363">
        <v>42319</v>
      </c>
      <c r="T1601" s="69"/>
      <c r="U1601" s="350"/>
      <c r="V1601" s="417"/>
      <c r="W1601" s="67" t="s">
        <v>6678</v>
      </c>
      <c r="X1601" s="69" t="s">
        <v>15473</v>
      </c>
      <c r="Y1601" s="67" t="s">
        <v>15474</v>
      </c>
      <c r="Z1601" s="123" t="s">
        <v>7379</v>
      </c>
      <c r="AA1601" s="69"/>
      <c r="AB1601" s="67"/>
      <c r="AC1601" s="89"/>
      <c r="AD1601" s="69"/>
      <c r="AE1601" s="69"/>
      <c r="AF1601" s="69"/>
      <c r="AG1601" s="69"/>
      <c r="AH1601" s="123"/>
      <c r="AI1601" s="123"/>
      <c r="AJ1601" s="349"/>
      <c r="AK1601" s="349"/>
      <c r="AL1601" s="123"/>
      <c r="AM1601" s="123"/>
      <c r="AN1601" s="123"/>
      <c r="AO1601" s="174"/>
      <c r="AP1601" s="174"/>
      <c r="AQ1601" s="174"/>
      <c r="AR1601" s="123"/>
      <c r="AS1601" s="350"/>
      <c r="AT1601" s="350"/>
      <c r="AU1601" s="123"/>
      <c r="AV1601" s="67"/>
      <c r="AW1601" s="179"/>
      <c r="AX1601" s="84"/>
      <c r="AY1601" s="123"/>
      <c r="AZ1601" s="123"/>
      <c r="BA1601" s="174"/>
      <c r="BB1601" s="174"/>
      <c r="BC1601" s="123"/>
      <c r="BD1601" s="86"/>
      <c r="BE1601" s="86"/>
      <c r="BF1601" s="86"/>
      <c r="BG1601" s="179"/>
      <c r="BH1601" s="67"/>
      <c r="BI1601" s="123"/>
      <c r="BJ1601" s="179"/>
      <c r="BK1601" s="351"/>
      <c r="BL1601" s="351"/>
      <c r="BM1601" s="179"/>
      <c r="BN1601" s="89"/>
    </row>
    <row r="1602" spans="1:66" customFormat="1" x14ac:dyDescent="0.25">
      <c r="A1602" s="97">
        <v>1599</v>
      </c>
      <c r="B1602" s="404" t="s">
        <v>15486</v>
      </c>
      <c r="C1602" s="67"/>
      <c r="D1602" s="67"/>
      <c r="E1602" s="204"/>
      <c r="F1602" s="69"/>
      <c r="G1602" s="69"/>
      <c r="H1602" s="174"/>
      <c r="I1602" s="174"/>
      <c r="J1602" s="97" t="s">
        <v>4375</v>
      </c>
      <c r="K1602" s="95"/>
      <c r="L1602" s="88" t="s">
        <v>4377</v>
      </c>
      <c r="M1602" s="99" t="s">
        <v>5361</v>
      </c>
      <c r="N1602" s="97" t="s">
        <v>98</v>
      </c>
      <c r="O1602" s="69" t="s">
        <v>98</v>
      </c>
      <c r="P1602" s="100">
        <f>(IF(AH1602='[1]Price List'!$B$1,VLOOKUP(M1602,'[1]Price List'!$A$1:$K$104,2,0),IF(AH1602='[1]Price List'!$C$1,VLOOKUP(M1602,'[1]Price List'!$A$1:$K$104,3,0),IF(AH1602='[1]Price List'!$D$1,VLOOKUP(M1602,'[1]Price List'!$A$1:$K$104,4,0),IF(AH1602='[1]Price List'!$E$1,VLOOKUP(M1602,'[1]Price List'!$A$1:$K$104,5,0),IF(AH1602='[1]Price List'!$F$1,VLOOKUP(M1602,'[1]Price List'!$A$1:$K$104,6,0),IF(AH1602='[1]Price List'!$G$1,VLOOKUP(M1602,'[1]Price List'!$A$1:$K$104,7,0),IF(AH1602='[1]Price List'!$H$1,VLOOKUP(M1602,'[1]Price List'!$A$1:$K$104,8,0),IF(AH1602='[1]Price List'!$I$1,VLOOKUP(M1602,'[1]Price List'!$A$1:$K$104,9,0),IF(AH1602='[1]Price List'!$J$1,VLOOKUP(M1602,'[1]Price List'!$A$1:$K$104,10,0),IF(AH1602='[1]Price List'!$K$1,VLOOKUP(M1602,'[1]Price List'!$A$1:$K$104,11,0))))))))))))+(IF(AH1602='[1]Price List'!$B$1,VLOOKUP(N1602,'[1]Price List'!$A$1:$K$104,2,0),IF(AH1602='[1]Price List'!$C$1,VLOOKUP(N1602,'[1]Price List'!$A$1:$K$104,3,0),IF(AH1602='[1]Price List'!$D$1,VLOOKUP(N1602,'[1]Price List'!$A$1:$K$104,4,0),IF(AH1602='[1]Price List'!$E$1,VLOOKUP(N1602,'[1]Price List'!$A$1:$K$104,5,0),IF(AH1602='[1]Price List'!$F$1,VLOOKUP(N1602,'[1]Price List'!$A$1:$K$104,6,0),IF(AH1602='[1]Price List'!$G$1,VLOOKUP(N1602,'[1]Price List'!$A$1:$K$104,7,0),IF(AH1602='[1]Price List'!$H$1,VLOOKUP(N1602,'[1]Price List'!$A$1:$K$104,8,0),IF(AH1602='[1]Price List'!$I$1,VLOOKUP(N1602,'[1]Price List'!$A$1:$K$104,9,0),IF(AH1602='[1]Price List'!$J$1,VLOOKUP(N1602,'[1]Price List'!$A$1:$K$104,10,0),IF(AH1602='[1]Price List'!$K$1,VLOOKUP(N1602,'[1]Price List'!$A$1:$K$104,11,0))))))))))))+(IF(AH1602='[1]Price List'!$B$1,VLOOKUP(O1602,'[1]Price List'!$A$1:$K$104,2,0),IF(AH1602='[1]Price List'!$C$1,VLOOKUP(O1602,'[1]Price List'!$A$1:$K$104,3,0),IF(AH1602='[1]Price List'!$D$1,VLOOKUP(O1602,'[1]Price List'!$A$1:$K$104,4,0),IF(AH1602='[1]Price List'!$E$1,VLOOKUP(O1602,'[1]Price List'!$A$1:$K$104,5,0),IF(AH1602='[1]Price List'!$F$1,VLOOKUP(O1602,'[1]Price List'!$A$1:$K$104,6,0),IF(AH1602='[1]Price List'!$G$1,VLOOKUP(O1602,'[1]Price List'!$A$1:$K$104,7,0),IF(AH1602='[1]Price List'!$H$1,VLOOKUP(O1602,'[1]Price List'!$A$1:$K$104,8,0),IF(AH1602='[1]Price List'!$I$1,VLOOKUP(O1602,'[1]Price List'!$A$1:$K$104,9,0),IF(AH1602='[1]Price List'!$J$1,VLOOKUP(O1602,'[1]Price List'!$A$1:$K$104,10,0),IF(AH1602='[1]Price List'!$K$1,VLOOKUP(O1602,'[1]Price List'!$A$1:$K$104,11,0))))))))))))</f>
        <v>0</v>
      </c>
      <c r="Q1602" s="69">
        <v>2015</v>
      </c>
      <c r="R1602" s="69" t="s">
        <v>8312</v>
      </c>
      <c r="S1602" s="363">
        <v>42319</v>
      </c>
      <c r="T1602" s="69"/>
      <c r="U1602" s="350"/>
      <c r="V1602" s="417"/>
      <c r="W1602" s="67" t="s">
        <v>6678</v>
      </c>
      <c r="X1602" s="69" t="s">
        <v>15475</v>
      </c>
      <c r="Y1602" s="67" t="s">
        <v>15476</v>
      </c>
      <c r="Z1602" s="123" t="s">
        <v>7379</v>
      </c>
      <c r="AA1602" s="69"/>
      <c r="AB1602" s="67"/>
      <c r="AC1602" s="89"/>
      <c r="AD1602" s="69"/>
      <c r="AE1602" s="69"/>
      <c r="AF1602" s="69"/>
      <c r="AG1602" s="69"/>
      <c r="AH1602" s="123"/>
      <c r="AI1602" s="123"/>
      <c r="AJ1602" s="349"/>
      <c r="AK1602" s="349"/>
      <c r="AL1602" s="123"/>
      <c r="AM1602" s="123"/>
      <c r="AN1602" s="123"/>
      <c r="AO1602" s="174"/>
      <c r="AP1602" s="174"/>
      <c r="AQ1602" s="174"/>
      <c r="AR1602" s="123"/>
      <c r="AS1602" s="350"/>
      <c r="AT1602" s="350"/>
      <c r="AU1602" s="123"/>
      <c r="AV1602" s="67"/>
      <c r="AW1602" s="179"/>
      <c r="AX1602" s="84"/>
      <c r="AY1602" s="123"/>
      <c r="AZ1602" s="123"/>
      <c r="BA1602" s="174"/>
      <c r="BB1602" s="174"/>
      <c r="BC1602" s="123"/>
      <c r="BD1602" s="86"/>
      <c r="BE1602" s="86"/>
      <c r="BF1602" s="86"/>
      <c r="BG1602" s="179"/>
      <c r="BH1602" s="67"/>
      <c r="BI1602" s="123"/>
      <c r="BJ1602" s="179"/>
      <c r="BK1602" s="351"/>
      <c r="BL1602" s="351"/>
      <c r="BM1602" s="179"/>
      <c r="BN1602" s="89"/>
    </row>
    <row r="1603" spans="1:66" customFormat="1" x14ac:dyDescent="0.25">
      <c r="A1603" s="97">
        <v>1600</v>
      </c>
      <c r="B1603" s="404" t="s">
        <v>15487</v>
      </c>
      <c r="C1603" s="67"/>
      <c r="D1603" s="67"/>
      <c r="E1603" s="204"/>
      <c r="F1603" s="69"/>
      <c r="G1603" s="69"/>
      <c r="H1603" s="174"/>
      <c r="I1603" s="174"/>
      <c r="J1603" s="97" t="s">
        <v>4375</v>
      </c>
      <c r="K1603" s="95"/>
      <c r="L1603" s="88" t="s">
        <v>4377</v>
      </c>
      <c r="M1603" s="99" t="s">
        <v>5361</v>
      </c>
      <c r="N1603" s="97" t="s">
        <v>98</v>
      </c>
      <c r="O1603" s="69" t="s">
        <v>98</v>
      </c>
      <c r="P1603" s="100">
        <f>(IF(AH1603='[1]Price List'!$B$1,VLOOKUP(M1603,'[1]Price List'!$A$1:$K$104,2,0),IF(AH1603='[1]Price List'!$C$1,VLOOKUP(M1603,'[1]Price List'!$A$1:$K$104,3,0),IF(AH1603='[1]Price List'!$D$1,VLOOKUP(M1603,'[1]Price List'!$A$1:$K$104,4,0),IF(AH1603='[1]Price List'!$E$1,VLOOKUP(M1603,'[1]Price List'!$A$1:$K$104,5,0),IF(AH1603='[1]Price List'!$F$1,VLOOKUP(M1603,'[1]Price List'!$A$1:$K$104,6,0),IF(AH1603='[1]Price List'!$G$1,VLOOKUP(M1603,'[1]Price List'!$A$1:$K$104,7,0),IF(AH1603='[1]Price List'!$H$1,VLOOKUP(M1603,'[1]Price List'!$A$1:$K$104,8,0),IF(AH1603='[1]Price List'!$I$1,VLOOKUP(M1603,'[1]Price List'!$A$1:$K$104,9,0),IF(AH1603='[1]Price List'!$J$1,VLOOKUP(M1603,'[1]Price List'!$A$1:$K$104,10,0),IF(AH1603='[1]Price List'!$K$1,VLOOKUP(M1603,'[1]Price List'!$A$1:$K$104,11,0))))))))))))+(IF(AH1603='[1]Price List'!$B$1,VLOOKUP(N1603,'[1]Price List'!$A$1:$K$104,2,0),IF(AH1603='[1]Price List'!$C$1,VLOOKUP(N1603,'[1]Price List'!$A$1:$K$104,3,0),IF(AH1603='[1]Price List'!$D$1,VLOOKUP(N1603,'[1]Price List'!$A$1:$K$104,4,0),IF(AH1603='[1]Price List'!$E$1,VLOOKUP(N1603,'[1]Price List'!$A$1:$K$104,5,0),IF(AH1603='[1]Price List'!$F$1,VLOOKUP(N1603,'[1]Price List'!$A$1:$K$104,6,0),IF(AH1603='[1]Price List'!$G$1,VLOOKUP(N1603,'[1]Price List'!$A$1:$K$104,7,0),IF(AH1603='[1]Price List'!$H$1,VLOOKUP(N1603,'[1]Price List'!$A$1:$K$104,8,0),IF(AH1603='[1]Price List'!$I$1,VLOOKUP(N1603,'[1]Price List'!$A$1:$K$104,9,0),IF(AH1603='[1]Price List'!$J$1,VLOOKUP(N1603,'[1]Price List'!$A$1:$K$104,10,0),IF(AH1603='[1]Price List'!$K$1,VLOOKUP(N1603,'[1]Price List'!$A$1:$K$104,11,0))))))))))))+(IF(AH1603='[1]Price List'!$B$1,VLOOKUP(O1603,'[1]Price List'!$A$1:$K$104,2,0),IF(AH1603='[1]Price List'!$C$1,VLOOKUP(O1603,'[1]Price List'!$A$1:$K$104,3,0),IF(AH1603='[1]Price List'!$D$1,VLOOKUP(O1603,'[1]Price List'!$A$1:$K$104,4,0),IF(AH1603='[1]Price List'!$E$1,VLOOKUP(O1603,'[1]Price List'!$A$1:$K$104,5,0),IF(AH1603='[1]Price List'!$F$1,VLOOKUP(O1603,'[1]Price List'!$A$1:$K$104,6,0),IF(AH1603='[1]Price List'!$G$1,VLOOKUP(O1603,'[1]Price List'!$A$1:$K$104,7,0),IF(AH1603='[1]Price List'!$H$1,VLOOKUP(O1603,'[1]Price List'!$A$1:$K$104,8,0),IF(AH1603='[1]Price List'!$I$1,VLOOKUP(O1603,'[1]Price List'!$A$1:$K$104,9,0),IF(AH1603='[1]Price List'!$J$1,VLOOKUP(O1603,'[1]Price List'!$A$1:$K$104,10,0),IF(AH1603='[1]Price List'!$K$1,VLOOKUP(O1603,'[1]Price List'!$A$1:$K$104,11,0))))))))))))</f>
        <v>0</v>
      </c>
      <c r="Q1603" s="69">
        <v>2015</v>
      </c>
      <c r="R1603" s="69" t="s">
        <v>8312</v>
      </c>
      <c r="S1603" s="363">
        <v>42319</v>
      </c>
      <c r="T1603" s="69"/>
      <c r="U1603" s="350"/>
      <c r="V1603" s="417"/>
      <c r="W1603" s="67" t="s">
        <v>6678</v>
      </c>
      <c r="X1603" s="69" t="s">
        <v>15477</v>
      </c>
      <c r="Y1603" s="67" t="s">
        <v>15478</v>
      </c>
      <c r="Z1603" s="123" t="s">
        <v>7379</v>
      </c>
      <c r="AA1603" s="69"/>
      <c r="AB1603" s="67"/>
      <c r="AC1603" s="89"/>
      <c r="AD1603" s="69"/>
      <c r="AE1603" s="69"/>
      <c r="AF1603" s="69"/>
      <c r="AG1603" s="69"/>
      <c r="AH1603" s="123"/>
      <c r="AI1603" s="123"/>
      <c r="AJ1603" s="349"/>
      <c r="AK1603" s="349"/>
      <c r="AL1603" s="123"/>
      <c r="AM1603" s="123"/>
      <c r="AN1603" s="123"/>
      <c r="AO1603" s="174"/>
      <c r="AP1603" s="174"/>
      <c r="AQ1603" s="174"/>
      <c r="AR1603" s="123"/>
      <c r="AS1603" s="350"/>
      <c r="AT1603" s="350"/>
      <c r="AU1603" s="123"/>
      <c r="AV1603" s="67"/>
      <c r="AW1603" s="179"/>
      <c r="AX1603" s="84"/>
      <c r="AY1603" s="123"/>
      <c r="AZ1603" s="123"/>
      <c r="BA1603" s="174"/>
      <c r="BB1603" s="174"/>
      <c r="BC1603" s="123"/>
      <c r="BD1603" s="86"/>
      <c r="BE1603" s="86"/>
      <c r="BF1603" s="86"/>
      <c r="BG1603" s="179"/>
      <c r="BH1603" s="67"/>
      <c r="BI1603" s="123"/>
      <c r="BJ1603" s="179"/>
      <c r="BK1603" s="351"/>
      <c r="BL1603" s="351"/>
      <c r="BM1603" s="179"/>
      <c r="BN1603" s="89"/>
    </row>
    <row r="1604" spans="1:66" customFormat="1" x14ac:dyDescent="0.25">
      <c r="A1604" s="97">
        <v>1601</v>
      </c>
      <c r="B1604" s="404" t="s">
        <v>15488</v>
      </c>
      <c r="C1604" s="67"/>
      <c r="D1604" s="67"/>
      <c r="E1604" s="204"/>
      <c r="F1604" s="69"/>
      <c r="G1604" s="69"/>
      <c r="H1604" s="174"/>
      <c r="I1604" s="174"/>
      <c r="J1604" s="97" t="s">
        <v>4375</v>
      </c>
      <c r="K1604" s="95"/>
      <c r="L1604" s="88" t="s">
        <v>4377</v>
      </c>
      <c r="M1604" s="99" t="s">
        <v>5361</v>
      </c>
      <c r="N1604" s="97" t="s">
        <v>98</v>
      </c>
      <c r="O1604" s="69" t="s">
        <v>98</v>
      </c>
      <c r="P1604" s="100">
        <f>(IF(AH1604='[1]Price List'!$B$1,VLOOKUP(M1604,'[1]Price List'!$A$1:$K$104,2,0),IF(AH1604='[1]Price List'!$C$1,VLOOKUP(M1604,'[1]Price List'!$A$1:$K$104,3,0),IF(AH1604='[1]Price List'!$D$1,VLOOKUP(M1604,'[1]Price List'!$A$1:$K$104,4,0),IF(AH1604='[1]Price List'!$E$1,VLOOKUP(M1604,'[1]Price List'!$A$1:$K$104,5,0),IF(AH1604='[1]Price List'!$F$1,VLOOKUP(M1604,'[1]Price List'!$A$1:$K$104,6,0),IF(AH1604='[1]Price List'!$G$1,VLOOKUP(M1604,'[1]Price List'!$A$1:$K$104,7,0),IF(AH1604='[1]Price List'!$H$1,VLOOKUP(M1604,'[1]Price List'!$A$1:$K$104,8,0),IF(AH1604='[1]Price List'!$I$1,VLOOKUP(M1604,'[1]Price List'!$A$1:$K$104,9,0),IF(AH1604='[1]Price List'!$J$1,VLOOKUP(M1604,'[1]Price List'!$A$1:$K$104,10,0),IF(AH1604='[1]Price List'!$K$1,VLOOKUP(M1604,'[1]Price List'!$A$1:$K$104,11,0))))))))))))+(IF(AH1604='[1]Price List'!$B$1,VLOOKUP(N1604,'[1]Price List'!$A$1:$K$104,2,0),IF(AH1604='[1]Price List'!$C$1,VLOOKUP(N1604,'[1]Price List'!$A$1:$K$104,3,0),IF(AH1604='[1]Price List'!$D$1,VLOOKUP(N1604,'[1]Price List'!$A$1:$K$104,4,0),IF(AH1604='[1]Price List'!$E$1,VLOOKUP(N1604,'[1]Price List'!$A$1:$K$104,5,0),IF(AH1604='[1]Price List'!$F$1,VLOOKUP(N1604,'[1]Price List'!$A$1:$K$104,6,0),IF(AH1604='[1]Price List'!$G$1,VLOOKUP(N1604,'[1]Price List'!$A$1:$K$104,7,0),IF(AH1604='[1]Price List'!$H$1,VLOOKUP(N1604,'[1]Price List'!$A$1:$K$104,8,0),IF(AH1604='[1]Price List'!$I$1,VLOOKUP(N1604,'[1]Price List'!$A$1:$K$104,9,0),IF(AH1604='[1]Price List'!$J$1,VLOOKUP(N1604,'[1]Price List'!$A$1:$K$104,10,0),IF(AH1604='[1]Price List'!$K$1,VLOOKUP(N1604,'[1]Price List'!$A$1:$K$104,11,0))))))))))))+(IF(AH1604='[1]Price List'!$B$1,VLOOKUP(O1604,'[1]Price List'!$A$1:$K$104,2,0),IF(AH1604='[1]Price List'!$C$1,VLOOKUP(O1604,'[1]Price List'!$A$1:$K$104,3,0),IF(AH1604='[1]Price List'!$D$1,VLOOKUP(O1604,'[1]Price List'!$A$1:$K$104,4,0),IF(AH1604='[1]Price List'!$E$1,VLOOKUP(O1604,'[1]Price List'!$A$1:$K$104,5,0),IF(AH1604='[1]Price List'!$F$1,VLOOKUP(O1604,'[1]Price List'!$A$1:$K$104,6,0),IF(AH1604='[1]Price List'!$G$1,VLOOKUP(O1604,'[1]Price List'!$A$1:$K$104,7,0),IF(AH1604='[1]Price List'!$H$1,VLOOKUP(O1604,'[1]Price List'!$A$1:$K$104,8,0),IF(AH1604='[1]Price List'!$I$1,VLOOKUP(O1604,'[1]Price List'!$A$1:$K$104,9,0),IF(AH1604='[1]Price List'!$J$1,VLOOKUP(O1604,'[1]Price List'!$A$1:$K$104,10,0),IF(AH1604='[1]Price List'!$K$1,VLOOKUP(O1604,'[1]Price List'!$A$1:$K$104,11,0))))))))))))</f>
        <v>0</v>
      </c>
      <c r="Q1604" s="69">
        <v>2015</v>
      </c>
      <c r="R1604" s="69" t="s">
        <v>8312</v>
      </c>
      <c r="S1604" s="363">
        <v>42319</v>
      </c>
      <c r="T1604" s="69"/>
      <c r="U1604" s="350"/>
      <c r="V1604" s="417"/>
      <c r="W1604" s="67" t="s">
        <v>6678</v>
      </c>
      <c r="X1604" s="69" t="s">
        <v>15479</v>
      </c>
      <c r="Y1604" s="67" t="s">
        <v>15480</v>
      </c>
      <c r="Z1604" s="123" t="s">
        <v>7379</v>
      </c>
      <c r="AA1604" s="69"/>
      <c r="AB1604" s="67"/>
      <c r="AC1604" s="89"/>
      <c r="AD1604" s="69"/>
      <c r="AE1604" s="69"/>
      <c r="AF1604" s="69"/>
      <c r="AG1604" s="69"/>
      <c r="AH1604" s="123"/>
      <c r="AI1604" s="123"/>
      <c r="AJ1604" s="349"/>
      <c r="AK1604" s="349"/>
      <c r="AL1604" s="123"/>
      <c r="AM1604" s="123"/>
      <c r="AN1604" s="123"/>
      <c r="AO1604" s="174"/>
      <c r="AP1604" s="174"/>
      <c r="AQ1604" s="174"/>
      <c r="AR1604" s="123"/>
      <c r="AS1604" s="350"/>
      <c r="AT1604" s="350"/>
      <c r="AU1604" s="123"/>
      <c r="AV1604" s="67"/>
      <c r="AW1604" s="179"/>
      <c r="AX1604" s="84"/>
      <c r="AY1604" s="123"/>
      <c r="AZ1604" s="123"/>
      <c r="BA1604" s="174"/>
      <c r="BB1604" s="174"/>
      <c r="BC1604" s="123"/>
      <c r="BD1604" s="86"/>
      <c r="BE1604" s="86"/>
      <c r="BF1604" s="86"/>
      <c r="BG1604" s="179"/>
      <c r="BH1604" s="67"/>
      <c r="BI1604" s="123"/>
      <c r="BJ1604" s="179"/>
      <c r="BK1604" s="351"/>
      <c r="BL1604" s="351"/>
      <c r="BM1604" s="179"/>
      <c r="BN1604" s="89"/>
    </row>
    <row r="1605" spans="1:66" customFormat="1" x14ac:dyDescent="0.25">
      <c r="A1605" s="97">
        <v>1602</v>
      </c>
      <c r="B1605" s="404" t="s">
        <v>15489</v>
      </c>
      <c r="C1605" s="67"/>
      <c r="D1605" s="67"/>
      <c r="E1605" s="204"/>
      <c r="F1605" s="69"/>
      <c r="G1605" s="69"/>
      <c r="H1605" s="174"/>
      <c r="I1605" s="174"/>
      <c r="J1605" s="97" t="s">
        <v>4375</v>
      </c>
      <c r="K1605" s="95"/>
      <c r="L1605" s="88" t="s">
        <v>4377</v>
      </c>
      <c r="M1605" s="99" t="s">
        <v>5361</v>
      </c>
      <c r="N1605" s="97" t="s">
        <v>98</v>
      </c>
      <c r="O1605" s="69" t="s">
        <v>98</v>
      </c>
      <c r="P1605" s="100">
        <f>(IF(AH1605='[1]Price List'!$B$1,VLOOKUP(M1605,'[1]Price List'!$A$1:$K$104,2,0),IF(AH1605='[1]Price List'!$C$1,VLOOKUP(M1605,'[1]Price List'!$A$1:$K$104,3,0),IF(AH1605='[1]Price List'!$D$1,VLOOKUP(M1605,'[1]Price List'!$A$1:$K$104,4,0),IF(AH1605='[1]Price List'!$E$1,VLOOKUP(M1605,'[1]Price List'!$A$1:$K$104,5,0),IF(AH1605='[1]Price List'!$F$1,VLOOKUP(M1605,'[1]Price List'!$A$1:$K$104,6,0),IF(AH1605='[1]Price List'!$G$1,VLOOKUP(M1605,'[1]Price List'!$A$1:$K$104,7,0),IF(AH1605='[1]Price List'!$H$1,VLOOKUP(M1605,'[1]Price List'!$A$1:$K$104,8,0),IF(AH1605='[1]Price List'!$I$1,VLOOKUP(M1605,'[1]Price List'!$A$1:$K$104,9,0),IF(AH1605='[1]Price List'!$J$1,VLOOKUP(M1605,'[1]Price List'!$A$1:$K$104,10,0),IF(AH1605='[1]Price List'!$K$1,VLOOKUP(M1605,'[1]Price List'!$A$1:$K$104,11,0))))))))))))+(IF(AH1605='[1]Price List'!$B$1,VLOOKUP(N1605,'[1]Price List'!$A$1:$K$104,2,0),IF(AH1605='[1]Price List'!$C$1,VLOOKUP(N1605,'[1]Price List'!$A$1:$K$104,3,0),IF(AH1605='[1]Price List'!$D$1,VLOOKUP(N1605,'[1]Price List'!$A$1:$K$104,4,0),IF(AH1605='[1]Price List'!$E$1,VLOOKUP(N1605,'[1]Price List'!$A$1:$K$104,5,0),IF(AH1605='[1]Price List'!$F$1,VLOOKUP(N1605,'[1]Price List'!$A$1:$K$104,6,0),IF(AH1605='[1]Price List'!$G$1,VLOOKUP(N1605,'[1]Price List'!$A$1:$K$104,7,0),IF(AH1605='[1]Price List'!$H$1,VLOOKUP(N1605,'[1]Price List'!$A$1:$K$104,8,0),IF(AH1605='[1]Price List'!$I$1,VLOOKUP(N1605,'[1]Price List'!$A$1:$K$104,9,0),IF(AH1605='[1]Price List'!$J$1,VLOOKUP(N1605,'[1]Price List'!$A$1:$K$104,10,0),IF(AH1605='[1]Price List'!$K$1,VLOOKUP(N1605,'[1]Price List'!$A$1:$K$104,11,0))))))))))))+(IF(AH1605='[1]Price List'!$B$1,VLOOKUP(O1605,'[1]Price List'!$A$1:$K$104,2,0),IF(AH1605='[1]Price List'!$C$1,VLOOKUP(O1605,'[1]Price List'!$A$1:$K$104,3,0),IF(AH1605='[1]Price List'!$D$1,VLOOKUP(O1605,'[1]Price List'!$A$1:$K$104,4,0),IF(AH1605='[1]Price List'!$E$1,VLOOKUP(O1605,'[1]Price List'!$A$1:$K$104,5,0),IF(AH1605='[1]Price List'!$F$1,VLOOKUP(O1605,'[1]Price List'!$A$1:$K$104,6,0),IF(AH1605='[1]Price List'!$G$1,VLOOKUP(O1605,'[1]Price List'!$A$1:$K$104,7,0),IF(AH1605='[1]Price List'!$H$1,VLOOKUP(O1605,'[1]Price List'!$A$1:$K$104,8,0),IF(AH1605='[1]Price List'!$I$1,VLOOKUP(O1605,'[1]Price List'!$A$1:$K$104,9,0),IF(AH1605='[1]Price List'!$J$1,VLOOKUP(O1605,'[1]Price List'!$A$1:$K$104,10,0),IF(AH1605='[1]Price List'!$K$1,VLOOKUP(O1605,'[1]Price List'!$A$1:$K$104,11,0))))))))))))</f>
        <v>0</v>
      </c>
      <c r="Q1605" s="69">
        <v>2015</v>
      </c>
      <c r="R1605" s="69" t="s">
        <v>8312</v>
      </c>
      <c r="S1605" s="363">
        <v>42319</v>
      </c>
      <c r="T1605" s="69"/>
      <c r="U1605" s="350"/>
      <c r="V1605" s="417"/>
      <c r="W1605" s="67" t="s">
        <v>6678</v>
      </c>
      <c r="X1605" s="69" t="s">
        <v>15481</v>
      </c>
      <c r="Y1605" s="67" t="s">
        <v>15482</v>
      </c>
      <c r="Z1605" s="123" t="s">
        <v>7379</v>
      </c>
      <c r="AA1605" s="69"/>
      <c r="AB1605" s="67"/>
      <c r="AC1605" s="89"/>
      <c r="AD1605" s="69"/>
      <c r="AE1605" s="69"/>
      <c r="AF1605" s="69"/>
      <c r="AG1605" s="69"/>
      <c r="AH1605" s="123"/>
      <c r="AI1605" s="123"/>
      <c r="AJ1605" s="349"/>
      <c r="AK1605" s="349"/>
      <c r="AL1605" s="123"/>
      <c r="AM1605" s="123"/>
      <c r="AN1605" s="123"/>
      <c r="AO1605" s="174"/>
      <c r="AP1605" s="174"/>
      <c r="AQ1605" s="174"/>
      <c r="AR1605" s="123"/>
      <c r="AS1605" s="350"/>
      <c r="AT1605" s="350"/>
      <c r="AU1605" s="123"/>
      <c r="AV1605" s="67"/>
      <c r="AW1605" s="179"/>
      <c r="AX1605" s="84"/>
      <c r="AY1605" s="123"/>
      <c r="AZ1605" s="123"/>
      <c r="BA1605" s="174"/>
      <c r="BB1605" s="174"/>
      <c r="BC1605" s="123"/>
      <c r="BD1605" s="86"/>
      <c r="BE1605" s="86"/>
      <c r="BF1605" s="86"/>
      <c r="BG1605" s="179"/>
      <c r="BH1605" s="67"/>
      <c r="BI1605" s="123"/>
      <c r="BJ1605" s="179"/>
      <c r="BK1605" s="351"/>
      <c r="BL1605" s="351"/>
      <c r="BM1605" s="179"/>
      <c r="BN1605" s="89"/>
    </row>
    <row r="1606" spans="1:66" customFormat="1" x14ac:dyDescent="0.25">
      <c r="A1606" s="97">
        <v>1603</v>
      </c>
      <c r="B1606" s="404" t="s">
        <v>15490</v>
      </c>
      <c r="C1606" s="67"/>
      <c r="D1606" s="67"/>
      <c r="E1606" s="204"/>
      <c r="F1606" s="69"/>
      <c r="G1606" s="69"/>
      <c r="H1606" s="174"/>
      <c r="I1606" s="174"/>
      <c r="J1606" s="97" t="s">
        <v>4375</v>
      </c>
      <c r="K1606" s="95"/>
      <c r="L1606" s="88" t="s">
        <v>4377</v>
      </c>
      <c r="M1606" s="99" t="s">
        <v>5361</v>
      </c>
      <c r="N1606" s="97" t="s">
        <v>98</v>
      </c>
      <c r="O1606" s="69" t="s">
        <v>98</v>
      </c>
      <c r="P1606" s="100">
        <f>(IF(AH1606='[1]Price List'!$B$1,VLOOKUP(M1606,'[1]Price List'!$A$1:$K$104,2,0),IF(AH1606='[1]Price List'!$C$1,VLOOKUP(M1606,'[1]Price List'!$A$1:$K$104,3,0),IF(AH1606='[1]Price List'!$D$1,VLOOKUP(M1606,'[1]Price List'!$A$1:$K$104,4,0),IF(AH1606='[1]Price List'!$E$1,VLOOKUP(M1606,'[1]Price List'!$A$1:$K$104,5,0),IF(AH1606='[1]Price List'!$F$1,VLOOKUP(M1606,'[1]Price List'!$A$1:$K$104,6,0),IF(AH1606='[1]Price List'!$G$1,VLOOKUP(M1606,'[1]Price List'!$A$1:$K$104,7,0),IF(AH1606='[1]Price List'!$H$1,VLOOKUP(M1606,'[1]Price List'!$A$1:$K$104,8,0),IF(AH1606='[1]Price List'!$I$1,VLOOKUP(M1606,'[1]Price List'!$A$1:$K$104,9,0),IF(AH1606='[1]Price List'!$J$1,VLOOKUP(M1606,'[1]Price List'!$A$1:$K$104,10,0),IF(AH1606='[1]Price List'!$K$1,VLOOKUP(M1606,'[1]Price List'!$A$1:$K$104,11,0))))))))))))+(IF(AH1606='[1]Price List'!$B$1,VLOOKUP(N1606,'[1]Price List'!$A$1:$K$104,2,0),IF(AH1606='[1]Price List'!$C$1,VLOOKUP(N1606,'[1]Price List'!$A$1:$K$104,3,0),IF(AH1606='[1]Price List'!$D$1,VLOOKUP(N1606,'[1]Price List'!$A$1:$K$104,4,0),IF(AH1606='[1]Price List'!$E$1,VLOOKUP(N1606,'[1]Price List'!$A$1:$K$104,5,0),IF(AH1606='[1]Price List'!$F$1,VLOOKUP(N1606,'[1]Price List'!$A$1:$K$104,6,0),IF(AH1606='[1]Price List'!$G$1,VLOOKUP(N1606,'[1]Price List'!$A$1:$K$104,7,0),IF(AH1606='[1]Price List'!$H$1,VLOOKUP(N1606,'[1]Price List'!$A$1:$K$104,8,0),IF(AH1606='[1]Price List'!$I$1,VLOOKUP(N1606,'[1]Price List'!$A$1:$K$104,9,0),IF(AH1606='[1]Price List'!$J$1,VLOOKUP(N1606,'[1]Price List'!$A$1:$K$104,10,0),IF(AH1606='[1]Price List'!$K$1,VLOOKUP(N1606,'[1]Price List'!$A$1:$K$104,11,0))))))))))))+(IF(AH1606='[1]Price List'!$B$1,VLOOKUP(O1606,'[1]Price List'!$A$1:$K$104,2,0),IF(AH1606='[1]Price List'!$C$1,VLOOKUP(O1606,'[1]Price List'!$A$1:$K$104,3,0),IF(AH1606='[1]Price List'!$D$1,VLOOKUP(O1606,'[1]Price List'!$A$1:$K$104,4,0),IF(AH1606='[1]Price List'!$E$1,VLOOKUP(O1606,'[1]Price List'!$A$1:$K$104,5,0),IF(AH1606='[1]Price List'!$F$1,VLOOKUP(O1606,'[1]Price List'!$A$1:$K$104,6,0),IF(AH1606='[1]Price List'!$G$1,VLOOKUP(O1606,'[1]Price List'!$A$1:$K$104,7,0),IF(AH1606='[1]Price List'!$H$1,VLOOKUP(O1606,'[1]Price List'!$A$1:$K$104,8,0),IF(AH1606='[1]Price List'!$I$1,VLOOKUP(O1606,'[1]Price List'!$A$1:$K$104,9,0),IF(AH1606='[1]Price List'!$J$1,VLOOKUP(O1606,'[1]Price List'!$A$1:$K$104,10,0),IF(AH1606='[1]Price List'!$K$1,VLOOKUP(O1606,'[1]Price List'!$A$1:$K$104,11,0))))))))))))</f>
        <v>0</v>
      </c>
      <c r="Q1606" s="69">
        <v>2015</v>
      </c>
      <c r="R1606" s="69" t="s">
        <v>8312</v>
      </c>
      <c r="S1606" s="363">
        <v>42319</v>
      </c>
      <c r="T1606" s="69"/>
      <c r="U1606" s="350"/>
      <c r="V1606" s="417"/>
      <c r="W1606" s="67" t="s">
        <v>6678</v>
      </c>
      <c r="X1606" s="69" t="s">
        <v>15483</v>
      </c>
      <c r="Y1606" s="67" t="s">
        <v>15484</v>
      </c>
      <c r="Z1606" s="123" t="s">
        <v>7379</v>
      </c>
      <c r="AA1606" s="69"/>
      <c r="AB1606" s="67"/>
      <c r="AC1606" s="89"/>
      <c r="AD1606" s="69"/>
      <c r="AE1606" s="69"/>
      <c r="AF1606" s="69"/>
      <c r="AG1606" s="69"/>
      <c r="AH1606" s="123"/>
      <c r="AI1606" s="123"/>
      <c r="AJ1606" s="349"/>
      <c r="AK1606" s="349"/>
      <c r="AL1606" s="123"/>
      <c r="AM1606" s="123"/>
      <c r="AN1606" s="123"/>
      <c r="AO1606" s="174"/>
      <c r="AP1606" s="174"/>
      <c r="AQ1606" s="174"/>
      <c r="AR1606" s="123"/>
      <c r="AS1606" s="350"/>
      <c r="AT1606" s="350"/>
      <c r="AU1606" s="123"/>
      <c r="AV1606" s="67"/>
      <c r="AW1606" s="179"/>
      <c r="AX1606" s="84"/>
      <c r="AY1606" s="123"/>
      <c r="AZ1606" s="123"/>
      <c r="BA1606" s="174"/>
      <c r="BB1606" s="174"/>
      <c r="BC1606" s="123"/>
      <c r="BD1606" s="86"/>
      <c r="BE1606" s="86"/>
      <c r="BF1606" s="86"/>
      <c r="BG1606" s="179"/>
      <c r="BH1606" s="67"/>
      <c r="BI1606" s="123"/>
      <c r="BJ1606" s="179"/>
      <c r="BK1606" s="351"/>
      <c r="BL1606" s="351"/>
      <c r="BM1606" s="179"/>
      <c r="BN1606" s="89"/>
    </row>
    <row r="1607" spans="1:66" customFormat="1" x14ac:dyDescent="0.25">
      <c r="A1607" s="69"/>
      <c r="B1607" s="123"/>
      <c r="C1607" s="67"/>
      <c r="D1607" s="67"/>
      <c r="E1607" s="204"/>
      <c r="F1607" s="69"/>
      <c r="G1607" s="69"/>
      <c r="H1607" s="174"/>
      <c r="I1607" s="174"/>
      <c r="J1607" s="69"/>
      <c r="K1607" s="123"/>
      <c r="L1607" s="67"/>
      <c r="M1607" s="67"/>
      <c r="N1607" s="67"/>
      <c r="O1607" s="69"/>
      <c r="P1607" s="100">
        <f>(IF(AH1607='[1]Price List'!$B$1,VLOOKUP(M1607,'[1]Price List'!$A$1:$K$104,2,0),IF(AH1607='[1]Price List'!$C$1,VLOOKUP(M1607,'[1]Price List'!$A$1:$K$104,3,0),IF(AH1607='[1]Price List'!$D$1,VLOOKUP(M1607,'[1]Price List'!$A$1:$K$104,4,0),IF(AH1607='[1]Price List'!$E$1,VLOOKUP(M1607,'[1]Price List'!$A$1:$K$104,5,0),IF(AH1607='[1]Price List'!$F$1,VLOOKUP(M1607,'[1]Price List'!$A$1:$K$104,6,0),IF(AH1607='[1]Price List'!$G$1,VLOOKUP(M1607,'[1]Price List'!$A$1:$K$104,7,0),IF(AH1607='[1]Price List'!$H$1,VLOOKUP(M1607,'[1]Price List'!$A$1:$K$104,8,0),IF(AH1607='[1]Price List'!$I$1,VLOOKUP(M1607,'[1]Price List'!$A$1:$K$104,9,0),IF(AH1607='[1]Price List'!$J$1,VLOOKUP(M1607,'[1]Price List'!$A$1:$K$104,10,0),IF(AH1607='[1]Price List'!$K$1,VLOOKUP(M1607,'[1]Price List'!$A$1:$K$104,11,0))))))))))))+(IF(AH1607='[1]Price List'!$B$1,VLOOKUP(N1607,'[1]Price List'!$A$1:$K$104,2,0),IF(AH1607='[1]Price List'!$C$1,VLOOKUP(N1607,'[1]Price List'!$A$1:$K$104,3,0),IF(AH1607='[1]Price List'!$D$1,VLOOKUP(N1607,'[1]Price List'!$A$1:$K$104,4,0),IF(AH1607='[1]Price List'!$E$1,VLOOKUP(N1607,'[1]Price List'!$A$1:$K$104,5,0),IF(AH1607='[1]Price List'!$F$1,VLOOKUP(N1607,'[1]Price List'!$A$1:$K$104,6,0),IF(AH1607='[1]Price List'!$G$1,VLOOKUP(N1607,'[1]Price List'!$A$1:$K$104,7,0),IF(AH1607='[1]Price List'!$H$1,VLOOKUP(N1607,'[1]Price List'!$A$1:$K$104,8,0),IF(AH1607='[1]Price List'!$I$1,VLOOKUP(N1607,'[1]Price List'!$A$1:$K$104,9,0),IF(AH1607='[1]Price List'!$J$1,VLOOKUP(N1607,'[1]Price List'!$A$1:$K$104,10,0),IF(AH1607='[1]Price List'!$K$1,VLOOKUP(N1607,'[1]Price List'!$A$1:$K$104,11,0))))))))))))+(IF(AH1607='[1]Price List'!$B$1,VLOOKUP(O1607,'[1]Price List'!$A$1:$K$104,2,0),IF(AH1607='[1]Price List'!$C$1,VLOOKUP(O1607,'[1]Price List'!$A$1:$K$104,3,0),IF(AH1607='[1]Price List'!$D$1,VLOOKUP(O1607,'[1]Price List'!$A$1:$K$104,4,0),IF(AH1607='[1]Price List'!$E$1,VLOOKUP(O1607,'[1]Price List'!$A$1:$K$104,5,0),IF(AH1607='[1]Price List'!$F$1,VLOOKUP(O1607,'[1]Price List'!$A$1:$K$104,6,0),IF(AH1607='[1]Price List'!$G$1,VLOOKUP(O1607,'[1]Price List'!$A$1:$K$104,7,0),IF(AH1607='[1]Price List'!$H$1,VLOOKUP(O1607,'[1]Price List'!$A$1:$K$104,8,0),IF(AH1607='[1]Price List'!$I$1,VLOOKUP(O1607,'[1]Price List'!$A$1:$K$104,9,0),IF(AH1607='[1]Price List'!$J$1,VLOOKUP(O1607,'[1]Price List'!$A$1:$K$104,10,0),IF(AH1607='[1]Price List'!$K$1,VLOOKUP(O1607,'[1]Price List'!$A$1:$K$104,11,0))))))))))))</f>
        <v>0</v>
      </c>
      <c r="Q1607" s="69"/>
      <c r="R1607" s="69"/>
      <c r="S1607" s="363"/>
      <c r="T1607" s="69"/>
      <c r="U1607" s="350"/>
      <c r="V1607" s="417"/>
      <c r="W1607" s="67"/>
      <c r="X1607" s="69"/>
      <c r="Y1607" s="67"/>
      <c r="Z1607" s="123"/>
      <c r="AA1607" s="69"/>
      <c r="AB1607" s="67"/>
      <c r="AC1607" s="89"/>
      <c r="AD1607" s="69"/>
      <c r="AE1607" s="69"/>
      <c r="AF1607" s="69"/>
      <c r="AG1607" s="69"/>
      <c r="AH1607" s="123"/>
      <c r="AI1607" s="123"/>
      <c r="AJ1607" s="349"/>
      <c r="AK1607" s="349"/>
      <c r="AL1607" s="123"/>
      <c r="AM1607" s="123"/>
      <c r="AN1607" s="123"/>
      <c r="AO1607" s="174"/>
      <c r="AP1607" s="174"/>
      <c r="AQ1607" s="174"/>
      <c r="AR1607" s="123"/>
      <c r="AS1607" s="350"/>
      <c r="AT1607" s="350"/>
      <c r="AU1607" s="123"/>
      <c r="AV1607" s="67"/>
      <c r="AW1607" s="179"/>
      <c r="AX1607" s="84"/>
      <c r="AY1607" s="123"/>
      <c r="AZ1607" s="123"/>
      <c r="BA1607" s="174"/>
      <c r="BB1607" s="174"/>
      <c r="BC1607" s="123"/>
      <c r="BD1607" s="86"/>
      <c r="BE1607" s="86"/>
      <c r="BF1607" s="86"/>
      <c r="BG1607" s="179"/>
      <c r="BH1607" s="67"/>
      <c r="BI1607" s="123"/>
      <c r="BJ1607" s="179"/>
      <c r="BK1607" s="351"/>
      <c r="BL1607" s="351"/>
      <c r="BM1607" s="179"/>
      <c r="BN1607" s="89"/>
    </row>
    <row r="1608" spans="1:66" customFormat="1" x14ac:dyDescent="0.25">
      <c r="A1608" s="69"/>
      <c r="B1608" s="123"/>
      <c r="C1608" s="67"/>
      <c r="D1608" s="67"/>
      <c r="E1608" s="204"/>
      <c r="F1608" s="69"/>
      <c r="G1608" s="69"/>
      <c r="H1608" s="174"/>
      <c r="I1608" s="174"/>
      <c r="J1608" s="69"/>
      <c r="K1608" s="123"/>
      <c r="L1608" s="67"/>
      <c r="M1608" s="67"/>
      <c r="N1608" s="67"/>
      <c r="O1608" s="69"/>
      <c r="P1608" s="100">
        <f>(IF(AH1608='[1]Price List'!$B$1,VLOOKUP(M1608,'[1]Price List'!$A$1:$K$104,2,0),IF(AH1608='[1]Price List'!$C$1,VLOOKUP(M1608,'[1]Price List'!$A$1:$K$104,3,0),IF(AH1608='[1]Price List'!$D$1,VLOOKUP(M1608,'[1]Price List'!$A$1:$K$104,4,0),IF(AH1608='[1]Price List'!$E$1,VLOOKUP(M1608,'[1]Price List'!$A$1:$K$104,5,0),IF(AH1608='[1]Price List'!$F$1,VLOOKUP(M1608,'[1]Price List'!$A$1:$K$104,6,0),IF(AH1608='[1]Price List'!$G$1,VLOOKUP(M1608,'[1]Price List'!$A$1:$K$104,7,0),IF(AH1608='[1]Price List'!$H$1,VLOOKUP(M1608,'[1]Price List'!$A$1:$K$104,8,0),IF(AH1608='[1]Price List'!$I$1,VLOOKUP(M1608,'[1]Price List'!$A$1:$K$104,9,0),IF(AH1608='[1]Price List'!$J$1,VLOOKUP(M1608,'[1]Price List'!$A$1:$K$104,10,0),IF(AH1608='[1]Price List'!$K$1,VLOOKUP(M1608,'[1]Price List'!$A$1:$K$104,11,0))))))))))))+(IF(AH1608='[1]Price List'!$B$1,VLOOKUP(N1608,'[1]Price List'!$A$1:$K$104,2,0),IF(AH1608='[1]Price List'!$C$1,VLOOKUP(N1608,'[1]Price List'!$A$1:$K$104,3,0),IF(AH1608='[1]Price List'!$D$1,VLOOKUP(N1608,'[1]Price List'!$A$1:$K$104,4,0),IF(AH1608='[1]Price List'!$E$1,VLOOKUP(N1608,'[1]Price List'!$A$1:$K$104,5,0),IF(AH1608='[1]Price List'!$F$1,VLOOKUP(N1608,'[1]Price List'!$A$1:$K$104,6,0),IF(AH1608='[1]Price List'!$G$1,VLOOKUP(N1608,'[1]Price List'!$A$1:$K$104,7,0),IF(AH1608='[1]Price List'!$H$1,VLOOKUP(N1608,'[1]Price List'!$A$1:$K$104,8,0),IF(AH1608='[1]Price List'!$I$1,VLOOKUP(N1608,'[1]Price List'!$A$1:$K$104,9,0),IF(AH1608='[1]Price List'!$J$1,VLOOKUP(N1608,'[1]Price List'!$A$1:$K$104,10,0),IF(AH1608='[1]Price List'!$K$1,VLOOKUP(N1608,'[1]Price List'!$A$1:$K$104,11,0))))))))))))+(IF(AH1608='[1]Price List'!$B$1,VLOOKUP(O1608,'[1]Price List'!$A$1:$K$104,2,0),IF(AH1608='[1]Price List'!$C$1,VLOOKUP(O1608,'[1]Price List'!$A$1:$K$104,3,0),IF(AH1608='[1]Price List'!$D$1,VLOOKUP(O1608,'[1]Price List'!$A$1:$K$104,4,0),IF(AH1608='[1]Price List'!$E$1,VLOOKUP(O1608,'[1]Price List'!$A$1:$K$104,5,0),IF(AH1608='[1]Price List'!$F$1,VLOOKUP(O1608,'[1]Price List'!$A$1:$K$104,6,0),IF(AH1608='[1]Price List'!$G$1,VLOOKUP(O1608,'[1]Price List'!$A$1:$K$104,7,0),IF(AH1608='[1]Price List'!$H$1,VLOOKUP(O1608,'[1]Price List'!$A$1:$K$104,8,0),IF(AH1608='[1]Price List'!$I$1,VLOOKUP(O1608,'[1]Price List'!$A$1:$K$104,9,0),IF(AH1608='[1]Price List'!$J$1,VLOOKUP(O1608,'[1]Price List'!$A$1:$K$104,10,0),IF(AH1608='[1]Price List'!$K$1,VLOOKUP(O1608,'[1]Price List'!$A$1:$K$104,11,0))))))))))))</f>
        <v>0</v>
      </c>
      <c r="Q1608" s="69"/>
      <c r="R1608" s="69"/>
      <c r="S1608" s="363"/>
      <c r="T1608" s="69"/>
      <c r="U1608" s="350"/>
      <c r="V1608" s="417"/>
      <c r="W1608" s="67"/>
      <c r="X1608" s="69"/>
      <c r="Y1608" s="67"/>
      <c r="Z1608" s="123"/>
      <c r="AA1608" s="69"/>
      <c r="AB1608" s="67"/>
      <c r="AC1608" s="89"/>
      <c r="AD1608" s="69"/>
      <c r="AE1608" s="69"/>
      <c r="AF1608" s="69"/>
      <c r="AG1608" s="69"/>
      <c r="AH1608" s="123"/>
      <c r="AI1608" s="123"/>
      <c r="AJ1608" s="349"/>
      <c r="AK1608" s="349"/>
      <c r="AL1608" s="123"/>
      <c r="AM1608" s="123"/>
      <c r="AN1608" s="123"/>
      <c r="AO1608" s="174"/>
      <c r="AP1608" s="174"/>
      <c r="AQ1608" s="174"/>
      <c r="AR1608" s="123"/>
      <c r="AS1608" s="350"/>
      <c r="AT1608" s="350"/>
      <c r="AU1608" s="123"/>
      <c r="AV1608" s="67"/>
      <c r="AW1608" s="179"/>
      <c r="AX1608" s="84"/>
      <c r="AY1608" s="123"/>
      <c r="AZ1608" s="123"/>
      <c r="BA1608" s="174"/>
      <c r="BB1608" s="174"/>
      <c r="BC1608" s="123"/>
      <c r="BD1608" s="86"/>
      <c r="BE1608" s="86"/>
      <c r="BF1608" s="86"/>
      <c r="BG1608" s="179"/>
      <c r="BH1608" s="67"/>
      <c r="BI1608" s="123"/>
      <c r="BJ1608" s="179"/>
      <c r="BK1608" s="351"/>
      <c r="BL1608" s="351"/>
      <c r="BM1608" s="179"/>
      <c r="BN1608" s="89"/>
    </row>
    <row r="1609" spans="1:66" customFormat="1" x14ac:dyDescent="0.25">
      <c r="A1609" s="69"/>
      <c r="B1609" s="123"/>
      <c r="C1609" s="67"/>
      <c r="D1609" s="67"/>
      <c r="E1609" s="204"/>
      <c r="F1609" s="69"/>
      <c r="G1609" s="69"/>
      <c r="H1609" s="174"/>
      <c r="I1609" s="174"/>
      <c r="J1609" s="69"/>
      <c r="K1609" s="123"/>
      <c r="L1609" s="67"/>
      <c r="M1609" s="67"/>
      <c r="N1609" s="67"/>
      <c r="O1609" s="69"/>
      <c r="P1609" s="100">
        <f>(IF(AH1609='[1]Price List'!$B$1,VLOOKUP(M1609,'[1]Price List'!$A$1:$K$104,2,0),IF(AH1609='[1]Price List'!$C$1,VLOOKUP(M1609,'[1]Price List'!$A$1:$K$104,3,0),IF(AH1609='[1]Price List'!$D$1,VLOOKUP(M1609,'[1]Price List'!$A$1:$K$104,4,0),IF(AH1609='[1]Price List'!$E$1,VLOOKUP(M1609,'[1]Price List'!$A$1:$K$104,5,0),IF(AH1609='[1]Price List'!$F$1,VLOOKUP(M1609,'[1]Price List'!$A$1:$K$104,6,0),IF(AH1609='[1]Price List'!$G$1,VLOOKUP(M1609,'[1]Price List'!$A$1:$K$104,7,0),IF(AH1609='[1]Price List'!$H$1,VLOOKUP(M1609,'[1]Price List'!$A$1:$K$104,8,0),IF(AH1609='[1]Price List'!$I$1,VLOOKUP(M1609,'[1]Price List'!$A$1:$K$104,9,0),IF(AH1609='[1]Price List'!$J$1,VLOOKUP(M1609,'[1]Price List'!$A$1:$K$104,10,0),IF(AH1609='[1]Price List'!$K$1,VLOOKUP(M1609,'[1]Price List'!$A$1:$K$104,11,0))))))))))))+(IF(AH1609='[1]Price List'!$B$1,VLOOKUP(N1609,'[1]Price List'!$A$1:$K$104,2,0),IF(AH1609='[1]Price List'!$C$1,VLOOKUP(N1609,'[1]Price List'!$A$1:$K$104,3,0),IF(AH1609='[1]Price List'!$D$1,VLOOKUP(N1609,'[1]Price List'!$A$1:$K$104,4,0),IF(AH1609='[1]Price List'!$E$1,VLOOKUP(N1609,'[1]Price List'!$A$1:$K$104,5,0),IF(AH1609='[1]Price List'!$F$1,VLOOKUP(N1609,'[1]Price List'!$A$1:$K$104,6,0),IF(AH1609='[1]Price List'!$G$1,VLOOKUP(N1609,'[1]Price List'!$A$1:$K$104,7,0),IF(AH1609='[1]Price List'!$H$1,VLOOKUP(N1609,'[1]Price List'!$A$1:$K$104,8,0),IF(AH1609='[1]Price List'!$I$1,VLOOKUP(N1609,'[1]Price List'!$A$1:$K$104,9,0),IF(AH1609='[1]Price List'!$J$1,VLOOKUP(N1609,'[1]Price List'!$A$1:$K$104,10,0),IF(AH1609='[1]Price List'!$K$1,VLOOKUP(N1609,'[1]Price List'!$A$1:$K$104,11,0))))))))))))+(IF(AH1609='[1]Price List'!$B$1,VLOOKUP(O1609,'[1]Price List'!$A$1:$K$104,2,0),IF(AH1609='[1]Price List'!$C$1,VLOOKUP(O1609,'[1]Price List'!$A$1:$K$104,3,0),IF(AH1609='[1]Price List'!$D$1,VLOOKUP(O1609,'[1]Price List'!$A$1:$K$104,4,0),IF(AH1609='[1]Price List'!$E$1,VLOOKUP(O1609,'[1]Price List'!$A$1:$K$104,5,0),IF(AH1609='[1]Price List'!$F$1,VLOOKUP(O1609,'[1]Price List'!$A$1:$K$104,6,0),IF(AH1609='[1]Price List'!$G$1,VLOOKUP(O1609,'[1]Price List'!$A$1:$K$104,7,0),IF(AH1609='[1]Price List'!$H$1,VLOOKUP(O1609,'[1]Price List'!$A$1:$K$104,8,0),IF(AH1609='[1]Price List'!$I$1,VLOOKUP(O1609,'[1]Price List'!$A$1:$K$104,9,0),IF(AH1609='[1]Price List'!$J$1,VLOOKUP(O1609,'[1]Price List'!$A$1:$K$104,10,0),IF(AH1609='[1]Price List'!$K$1,VLOOKUP(O1609,'[1]Price List'!$A$1:$K$104,11,0))))))))))))</f>
        <v>0</v>
      </c>
      <c r="Q1609" s="69"/>
      <c r="R1609" s="69"/>
      <c r="S1609" s="363"/>
      <c r="T1609" s="69"/>
      <c r="U1609" s="350"/>
      <c r="V1609" s="417"/>
      <c r="W1609" s="67"/>
      <c r="X1609" s="69"/>
      <c r="Y1609" s="67"/>
      <c r="Z1609" s="123"/>
      <c r="AA1609" s="69"/>
      <c r="AB1609" s="67"/>
      <c r="AC1609" s="89"/>
      <c r="AD1609" s="69"/>
      <c r="AE1609" s="69"/>
      <c r="AF1609" s="69"/>
      <c r="AG1609" s="69"/>
      <c r="AH1609" s="123"/>
      <c r="AI1609" s="123"/>
      <c r="AJ1609" s="349"/>
      <c r="AK1609" s="349"/>
      <c r="AL1609" s="123"/>
      <c r="AM1609" s="123"/>
      <c r="AN1609" s="123"/>
      <c r="AO1609" s="174"/>
      <c r="AP1609" s="174"/>
      <c r="AQ1609" s="174"/>
      <c r="AR1609" s="123"/>
      <c r="AS1609" s="350"/>
      <c r="AT1609" s="350"/>
      <c r="AU1609" s="123"/>
      <c r="AV1609" s="67"/>
      <c r="AW1609" s="179"/>
      <c r="AX1609" s="84"/>
      <c r="AY1609" s="123"/>
      <c r="AZ1609" s="123"/>
      <c r="BA1609" s="174"/>
      <c r="BB1609" s="174"/>
      <c r="BC1609" s="123"/>
      <c r="BD1609" s="86"/>
      <c r="BE1609" s="86"/>
      <c r="BF1609" s="86"/>
      <c r="BG1609" s="179"/>
      <c r="BH1609" s="67"/>
      <c r="BI1609" s="123"/>
      <c r="BJ1609" s="179"/>
      <c r="BK1609" s="351"/>
      <c r="BL1609" s="351"/>
      <c r="BM1609" s="179"/>
      <c r="BN1609" s="89"/>
    </row>
    <row r="1610" spans="1:66" customFormat="1" x14ac:dyDescent="0.25">
      <c r="A1610" s="69"/>
      <c r="B1610" s="123"/>
      <c r="C1610" s="67"/>
      <c r="D1610" s="67"/>
      <c r="E1610" s="204"/>
      <c r="F1610" s="69"/>
      <c r="G1610" s="69"/>
      <c r="H1610" s="174"/>
      <c r="I1610" s="174"/>
      <c r="J1610" s="69"/>
      <c r="K1610" s="123"/>
      <c r="L1610" s="67"/>
      <c r="M1610" s="67"/>
      <c r="N1610" s="67"/>
      <c r="O1610" s="69"/>
      <c r="P1610" s="100">
        <f>(IF(AH1610='[1]Price List'!$B$1,VLOOKUP(M1610,'[1]Price List'!$A$1:$K$104,2,0),IF(AH1610='[1]Price List'!$C$1,VLOOKUP(M1610,'[1]Price List'!$A$1:$K$104,3,0),IF(AH1610='[1]Price List'!$D$1,VLOOKUP(M1610,'[1]Price List'!$A$1:$K$104,4,0),IF(AH1610='[1]Price List'!$E$1,VLOOKUP(M1610,'[1]Price List'!$A$1:$K$104,5,0),IF(AH1610='[1]Price List'!$F$1,VLOOKUP(M1610,'[1]Price List'!$A$1:$K$104,6,0),IF(AH1610='[1]Price List'!$G$1,VLOOKUP(M1610,'[1]Price List'!$A$1:$K$104,7,0),IF(AH1610='[1]Price List'!$H$1,VLOOKUP(M1610,'[1]Price List'!$A$1:$K$104,8,0),IF(AH1610='[1]Price List'!$I$1,VLOOKUP(M1610,'[1]Price List'!$A$1:$K$104,9,0),IF(AH1610='[1]Price List'!$J$1,VLOOKUP(M1610,'[1]Price List'!$A$1:$K$104,10,0),IF(AH1610='[1]Price List'!$K$1,VLOOKUP(M1610,'[1]Price List'!$A$1:$K$104,11,0))))))))))))+(IF(AH1610='[1]Price List'!$B$1,VLOOKUP(N1610,'[1]Price List'!$A$1:$K$104,2,0),IF(AH1610='[1]Price List'!$C$1,VLOOKUP(N1610,'[1]Price List'!$A$1:$K$104,3,0),IF(AH1610='[1]Price List'!$D$1,VLOOKUP(N1610,'[1]Price List'!$A$1:$K$104,4,0),IF(AH1610='[1]Price List'!$E$1,VLOOKUP(N1610,'[1]Price List'!$A$1:$K$104,5,0),IF(AH1610='[1]Price List'!$F$1,VLOOKUP(N1610,'[1]Price List'!$A$1:$K$104,6,0),IF(AH1610='[1]Price List'!$G$1,VLOOKUP(N1610,'[1]Price List'!$A$1:$K$104,7,0),IF(AH1610='[1]Price List'!$H$1,VLOOKUP(N1610,'[1]Price List'!$A$1:$K$104,8,0),IF(AH1610='[1]Price List'!$I$1,VLOOKUP(N1610,'[1]Price List'!$A$1:$K$104,9,0),IF(AH1610='[1]Price List'!$J$1,VLOOKUP(N1610,'[1]Price List'!$A$1:$K$104,10,0),IF(AH1610='[1]Price List'!$K$1,VLOOKUP(N1610,'[1]Price List'!$A$1:$K$104,11,0))))))))))))+(IF(AH1610='[1]Price List'!$B$1,VLOOKUP(O1610,'[1]Price List'!$A$1:$K$104,2,0),IF(AH1610='[1]Price List'!$C$1,VLOOKUP(O1610,'[1]Price List'!$A$1:$K$104,3,0),IF(AH1610='[1]Price List'!$D$1,VLOOKUP(O1610,'[1]Price List'!$A$1:$K$104,4,0),IF(AH1610='[1]Price List'!$E$1,VLOOKUP(O1610,'[1]Price List'!$A$1:$K$104,5,0),IF(AH1610='[1]Price List'!$F$1,VLOOKUP(O1610,'[1]Price List'!$A$1:$K$104,6,0),IF(AH1610='[1]Price List'!$G$1,VLOOKUP(O1610,'[1]Price List'!$A$1:$K$104,7,0),IF(AH1610='[1]Price List'!$H$1,VLOOKUP(O1610,'[1]Price List'!$A$1:$K$104,8,0),IF(AH1610='[1]Price List'!$I$1,VLOOKUP(O1610,'[1]Price List'!$A$1:$K$104,9,0),IF(AH1610='[1]Price List'!$J$1,VLOOKUP(O1610,'[1]Price List'!$A$1:$K$104,10,0),IF(AH1610='[1]Price List'!$K$1,VLOOKUP(O1610,'[1]Price List'!$A$1:$K$104,11,0))))))))))))</f>
        <v>0</v>
      </c>
      <c r="Q1610" s="69"/>
      <c r="R1610" s="69"/>
      <c r="S1610" s="363"/>
      <c r="T1610" s="69"/>
      <c r="U1610" s="350"/>
      <c r="V1610" s="417"/>
      <c r="W1610" s="67"/>
      <c r="X1610" s="69"/>
      <c r="Y1610" s="67"/>
      <c r="Z1610" s="123"/>
      <c r="AA1610" s="69"/>
      <c r="AB1610" s="67"/>
      <c r="AC1610" s="89"/>
      <c r="AD1610" s="69"/>
      <c r="AE1610" s="69"/>
      <c r="AF1610" s="69"/>
      <c r="AG1610" s="69"/>
      <c r="AH1610" s="123"/>
      <c r="AI1610" s="123"/>
      <c r="AJ1610" s="349"/>
      <c r="AK1610" s="349"/>
      <c r="AL1610" s="123"/>
      <c r="AM1610" s="123"/>
      <c r="AN1610" s="123"/>
      <c r="AO1610" s="174"/>
      <c r="AP1610" s="174"/>
      <c r="AQ1610" s="174"/>
      <c r="AR1610" s="123"/>
      <c r="AS1610" s="350"/>
      <c r="AT1610" s="350"/>
      <c r="AU1610" s="123"/>
      <c r="AV1610" s="67"/>
      <c r="AW1610" s="179"/>
      <c r="AX1610" s="84"/>
      <c r="AY1610" s="123"/>
      <c r="AZ1610" s="123"/>
      <c r="BA1610" s="174"/>
      <c r="BB1610" s="174"/>
      <c r="BC1610" s="123"/>
      <c r="BD1610" s="86"/>
      <c r="BE1610" s="86"/>
      <c r="BF1610" s="86"/>
      <c r="BG1610" s="179"/>
      <c r="BH1610" s="67"/>
      <c r="BI1610" s="123"/>
      <c r="BJ1610" s="179"/>
      <c r="BK1610" s="351"/>
      <c r="BL1610" s="351"/>
      <c r="BM1610" s="179"/>
      <c r="BN1610" s="89"/>
    </row>
    <row r="1611" spans="1:66" customFormat="1" x14ac:dyDescent="0.25">
      <c r="A1611" s="69"/>
      <c r="B1611" s="123"/>
      <c r="C1611" s="67"/>
      <c r="D1611" s="67"/>
      <c r="E1611" s="204"/>
      <c r="F1611" s="69"/>
      <c r="G1611" s="69"/>
      <c r="H1611" s="174"/>
      <c r="I1611" s="174"/>
      <c r="J1611" s="69"/>
      <c r="K1611" s="123"/>
      <c r="L1611" s="67"/>
      <c r="M1611" s="67"/>
      <c r="N1611" s="67"/>
      <c r="O1611" s="69"/>
      <c r="P1611" s="100">
        <f>(IF(AH1611='[1]Price List'!$B$1,VLOOKUP(M1611,'[1]Price List'!$A$1:$K$104,2,0),IF(AH1611='[1]Price List'!$C$1,VLOOKUP(M1611,'[1]Price List'!$A$1:$K$104,3,0),IF(AH1611='[1]Price List'!$D$1,VLOOKUP(M1611,'[1]Price List'!$A$1:$K$104,4,0),IF(AH1611='[1]Price List'!$E$1,VLOOKUP(M1611,'[1]Price List'!$A$1:$K$104,5,0),IF(AH1611='[1]Price List'!$F$1,VLOOKUP(M1611,'[1]Price List'!$A$1:$K$104,6,0),IF(AH1611='[1]Price List'!$G$1,VLOOKUP(M1611,'[1]Price List'!$A$1:$K$104,7,0),IF(AH1611='[1]Price List'!$H$1,VLOOKUP(M1611,'[1]Price List'!$A$1:$K$104,8,0),IF(AH1611='[1]Price List'!$I$1,VLOOKUP(M1611,'[1]Price List'!$A$1:$K$104,9,0),IF(AH1611='[1]Price List'!$J$1,VLOOKUP(M1611,'[1]Price List'!$A$1:$K$104,10,0),IF(AH1611='[1]Price List'!$K$1,VLOOKUP(M1611,'[1]Price List'!$A$1:$K$104,11,0))))))))))))+(IF(AH1611='[1]Price List'!$B$1,VLOOKUP(N1611,'[1]Price List'!$A$1:$K$104,2,0),IF(AH1611='[1]Price List'!$C$1,VLOOKUP(N1611,'[1]Price List'!$A$1:$K$104,3,0),IF(AH1611='[1]Price List'!$D$1,VLOOKUP(N1611,'[1]Price List'!$A$1:$K$104,4,0),IF(AH1611='[1]Price List'!$E$1,VLOOKUP(N1611,'[1]Price List'!$A$1:$K$104,5,0),IF(AH1611='[1]Price List'!$F$1,VLOOKUP(N1611,'[1]Price List'!$A$1:$K$104,6,0),IF(AH1611='[1]Price List'!$G$1,VLOOKUP(N1611,'[1]Price List'!$A$1:$K$104,7,0),IF(AH1611='[1]Price List'!$H$1,VLOOKUP(N1611,'[1]Price List'!$A$1:$K$104,8,0),IF(AH1611='[1]Price List'!$I$1,VLOOKUP(N1611,'[1]Price List'!$A$1:$K$104,9,0),IF(AH1611='[1]Price List'!$J$1,VLOOKUP(N1611,'[1]Price List'!$A$1:$K$104,10,0),IF(AH1611='[1]Price List'!$K$1,VLOOKUP(N1611,'[1]Price List'!$A$1:$K$104,11,0))))))))))))+(IF(AH1611='[1]Price List'!$B$1,VLOOKUP(O1611,'[1]Price List'!$A$1:$K$104,2,0),IF(AH1611='[1]Price List'!$C$1,VLOOKUP(O1611,'[1]Price List'!$A$1:$K$104,3,0),IF(AH1611='[1]Price List'!$D$1,VLOOKUP(O1611,'[1]Price List'!$A$1:$K$104,4,0),IF(AH1611='[1]Price List'!$E$1,VLOOKUP(O1611,'[1]Price List'!$A$1:$K$104,5,0),IF(AH1611='[1]Price List'!$F$1,VLOOKUP(O1611,'[1]Price List'!$A$1:$K$104,6,0),IF(AH1611='[1]Price List'!$G$1,VLOOKUP(O1611,'[1]Price List'!$A$1:$K$104,7,0),IF(AH1611='[1]Price List'!$H$1,VLOOKUP(O1611,'[1]Price List'!$A$1:$K$104,8,0),IF(AH1611='[1]Price List'!$I$1,VLOOKUP(O1611,'[1]Price List'!$A$1:$K$104,9,0),IF(AH1611='[1]Price List'!$J$1,VLOOKUP(O1611,'[1]Price List'!$A$1:$K$104,10,0),IF(AH1611='[1]Price List'!$K$1,VLOOKUP(O1611,'[1]Price List'!$A$1:$K$104,11,0))))))))))))</f>
        <v>0</v>
      </c>
      <c r="Q1611" s="69"/>
      <c r="R1611" s="69"/>
      <c r="S1611" s="363"/>
      <c r="T1611" s="69"/>
      <c r="U1611" s="350"/>
      <c r="V1611" s="417"/>
      <c r="W1611" s="67"/>
      <c r="X1611" s="69"/>
      <c r="Y1611" s="67"/>
      <c r="Z1611" s="123"/>
      <c r="AA1611" s="69"/>
      <c r="AB1611" s="67"/>
      <c r="AC1611" s="89"/>
      <c r="AD1611" s="69"/>
      <c r="AE1611" s="69"/>
      <c r="AF1611" s="69"/>
      <c r="AG1611" s="69"/>
      <c r="AH1611" s="123"/>
      <c r="AI1611" s="123"/>
      <c r="AJ1611" s="349"/>
      <c r="AK1611" s="349"/>
      <c r="AL1611" s="123"/>
      <c r="AM1611" s="123"/>
      <c r="AN1611" s="123"/>
      <c r="AO1611" s="174"/>
      <c r="AP1611" s="174"/>
      <c r="AQ1611" s="174"/>
      <c r="AR1611" s="123"/>
      <c r="AS1611" s="350"/>
      <c r="AT1611" s="350"/>
      <c r="AU1611" s="123"/>
      <c r="AV1611" s="67"/>
      <c r="AW1611" s="179"/>
      <c r="AX1611" s="84"/>
      <c r="AY1611" s="123"/>
      <c r="AZ1611" s="123"/>
      <c r="BA1611" s="174"/>
      <c r="BB1611" s="174"/>
      <c r="BC1611" s="123"/>
      <c r="BD1611" s="86"/>
      <c r="BE1611" s="86"/>
      <c r="BF1611" s="86"/>
      <c r="BG1611" s="179"/>
      <c r="BH1611" s="67"/>
      <c r="BI1611" s="123"/>
      <c r="BJ1611" s="179"/>
      <c r="BK1611" s="351"/>
      <c r="BL1611" s="351"/>
      <c r="BM1611" s="179"/>
      <c r="BN1611" s="89"/>
    </row>
    <row r="1612" spans="1:66" customFormat="1" x14ac:dyDescent="0.25">
      <c r="A1612" s="69"/>
      <c r="B1612" s="123"/>
      <c r="C1612" s="67"/>
      <c r="D1612" s="67"/>
      <c r="E1612" s="204"/>
      <c r="F1612" s="69"/>
      <c r="G1612" s="69"/>
      <c r="H1612" s="174"/>
      <c r="I1612" s="174"/>
      <c r="J1612" s="69"/>
      <c r="K1612" s="123"/>
      <c r="L1612" s="67"/>
      <c r="M1612" s="67"/>
      <c r="N1612" s="67"/>
      <c r="O1612" s="69"/>
      <c r="P1612" s="100">
        <f>(IF(AH1612='[1]Price List'!$B$1,VLOOKUP(M1612,'[1]Price List'!$A$1:$K$104,2,0),IF(AH1612='[1]Price List'!$C$1,VLOOKUP(M1612,'[1]Price List'!$A$1:$K$104,3,0),IF(AH1612='[1]Price List'!$D$1,VLOOKUP(M1612,'[1]Price List'!$A$1:$K$104,4,0),IF(AH1612='[1]Price List'!$E$1,VLOOKUP(M1612,'[1]Price List'!$A$1:$K$104,5,0),IF(AH1612='[1]Price List'!$F$1,VLOOKUP(M1612,'[1]Price List'!$A$1:$K$104,6,0),IF(AH1612='[1]Price List'!$G$1,VLOOKUP(M1612,'[1]Price List'!$A$1:$K$104,7,0),IF(AH1612='[1]Price List'!$H$1,VLOOKUP(M1612,'[1]Price List'!$A$1:$K$104,8,0),IF(AH1612='[1]Price List'!$I$1,VLOOKUP(M1612,'[1]Price List'!$A$1:$K$104,9,0),IF(AH1612='[1]Price List'!$J$1,VLOOKUP(M1612,'[1]Price List'!$A$1:$K$104,10,0),IF(AH1612='[1]Price List'!$K$1,VLOOKUP(M1612,'[1]Price List'!$A$1:$K$104,11,0))))))))))))+(IF(AH1612='[1]Price List'!$B$1,VLOOKUP(N1612,'[1]Price List'!$A$1:$K$104,2,0),IF(AH1612='[1]Price List'!$C$1,VLOOKUP(N1612,'[1]Price List'!$A$1:$K$104,3,0),IF(AH1612='[1]Price List'!$D$1,VLOOKUP(N1612,'[1]Price List'!$A$1:$K$104,4,0),IF(AH1612='[1]Price List'!$E$1,VLOOKUP(N1612,'[1]Price List'!$A$1:$K$104,5,0),IF(AH1612='[1]Price List'!$F$1,VLOOKUP(N1612,'[1]Price List'!$A$1:$K$104,6,0),IF(AH1612='[1]Price List'!$G$1,VLOOKUP(N1612,'[1]Price List'!$A$1:$K$104,7,0),IF(AH1612='[1]Price List'!$H$1,VLOOKUP(N1612,'[1]Price List'!$A$1:$K$104,8,0),IF(AH1612='[1]Price List'!$I$1,VLOOKUP(N1612,'[1]Price List'!$A$1:$K$104,9,0),IF(AH1612='[1]Price List'!$J$1,VLOOKUP(N1612,'[1]Price List'!$A$1:$K$104,10,0),IF(AH1612='[1]Price List'!$K$1,VLOOKUP(N1612,'[1]Price List'!$A$1:$K$104,11,0))))))))))))+(IF(AH1612='[1]Price List'!$B$1,VLOOKUP(O1612,'[1]Price List'!$A$1:$K$104,2,0),IF(AH1612='[1]Price List'!$C$1,VLOOKUP(O1612,'[1]Price List'!$A$1:$K$104,3,0),IF(AH1612='[1]Price List'!$D$1,VLOOKUP(O1612,'[1]Price List'!$A$1:$K$104,4,0),IF(AH1612='[1]Price List'!$E$1,VLOOKUP(O1612,'[1]Price List'!$A$1:$K$104,5,0),IF(AH1612='[1]Price List'!$F$1,VLOOKUP(O1612,'[1]Price List'!$A$1:$K$104,6,0),IF(AH1612='[1]Price List'!$G$1,VLOOKUP(O1612,'[1]Price List'!$A$1:$K$104,7,0),IF(AH1612='[1]Price List'!$H$1,VLOOKUP(O1612,'[1]Price List'!$A$1:$K$104,8,0),IF(AH1612='[1]Price List'!$I$1,VLOOKUP(O1612,'[1]Price List'!$A$1:$K$104,9,0),IF(AH1612='[1]Price List'!$J$1,VLOOKUP(O1612,'[1]Price List'!$A$1:$K$104,10,0),IF(AH1612='[1]Price List'!$K$1,VLOOKUP(O1612,'[1]Price List'!$A$1:$K$104,11,0))))))))))))</f>
        <v>0</v>
      </c>
      <c r="Q1612" s="69"/>
      <c r="R1612" s="69"/>
      <c r="S1612" s="363"/>
      <c r="T1612" s="69"/>
      <c r="U1612" s="350"/>
      <c r="V1612" s="417"/>
      <c r="W1612" s="67"/>
      <c r="X1612" s="69"/>
      <c r="Y1612" s="67"/>
      <c r="Z1612" s="123"/>
      <c r="AA1612" s="69"/>
      <c r="AB1612" s="67"/>
      <c r="AC1612" s="89"/>
      <c r="AD1612" s="69"/>
      <c r="AE1612" s="69"/>
      <c r="AF1612" s="69"/>
      <c r="AG1612" s="69"/>
      <c r="AH1612" s="123"/>
      <c r="AI1612" s="123"/>
      <c r="AJ1612" s="349"/>
      <c r="AK1612" s="349"/>
      <c r="AL1612" s="123"/>
      <c r="AM1612" s="123"/>
      <c r="AN1612" s="123"/>
      <c r="AO1612" s="174"/>
      <c r="AP1612" s="174"/>
      <c r="AQ1612" s="174"/>
      <c r="AR1612" s="123"/>
      <c r="AS1612" s="350"/>
      <c r="AT1612" s="350"/>
      <c r="AU1612" s="123"/>
      <c r="AV1612" s="67"/>
      <c r="AW1612" s="179"/>
      <c r="AX1612" s="84"/>
      <c r="AY1612" s="123"/>
      <c r="AZ1612" s="123"/>
      <c r="BA1612" s="174"/>
      <c r="BB1612" s="174"/>
      <c r="BC1612" s="123"/>
      <c r="BD1612" s="86"/>
      <c r="BE1612" s="86"/>
      <c r="BF1612" s="86"/>
      <c r="BG1612" s="179"/>
      <c r="BH1612" s="67"/>
      <c r="BI1612" s="123"/>
      <c r="BJ1612" s="179"/>
      <c r="BK1612" s="351"/>
      <c r="BL1612" s="351"/>
      <c r="BM1612" s="179"/>
      <c r="BN1612" s="89"/>
    </row>
    <row r="1613" spans="1:66" customFormat="1" x14ac:dyDescent="0.25">
      <c r="A1613" s="69"/>
      <c r="B1613" s="123"/>
      <c r="C1613" s="67"/>
      <c r="D1613" s="67"/>
      <c r="E1613" s="204"/>
      <c r="F1613" s="69"/>
      <c r="G1613" s="69"/>
      <c r="H1613" s="174"/>
      <c r="I1613" s="174"/>
      <c r="J1613" s="69"/>
      <c r="K1613" s="123"/>
      <c r="L1613" s="67"/>
      <c r="M1613" s="67"/>
      <c r="N1613" s="67"/>
      <c r="O1613" s="69"/>
      <c r="P1613" s="100">
        <f>(IF(AH1613='[1]Price List'!$B$1,VLOOKUP(M1613,'[1]Price List'!$A$1:$K$104,2,0),IF(AH1613='[1]Price List'!$C$1,VLOOKUP(M1613,'[1]Price List'!$A$1:$K$104,3,0),IF(AH1613='[1]Price List'!$D$1,VLOOKUP(M1613,'[1]Price List'!$A$1:$K$104,4,0),IF(AH1613='[1]Price List'!$E$1,VLOOKUP(M1613,'[1]Price List'!$A$1:$K$104,5,0),IF(AH1613='[1]Price List'!$F$1,VLOOKUP(M1613,'[1]Price List'!$A$1:$K$104,6,0),IF(AH1613='[1]Price List'!$G$1,VLOOKUP(M1613,'[1]Price List'!$A$1:$K$104,7,0),IF(AH1613='[1]Price List'!$H$1,VLOOKUP(M1613,'[1]Price List'!$A$1:$K$104,8,0),IF(AH1613='[1]Price List'!$I$1,VLOOKUP(M1613,'[1]Price List'!$A$1:$K$104,9,0),IF(AH1613='[1]Price List'!$J$1,VLOOKUP(M1613,'[1]Price List'!$A$1:$K$104,10,0),IF(AH1613='[1]Price List'!$K$1,VLOOKUP(M1613,'[1]Price List'!$A$1:$K$104,11,0))))))))))))+(IF(AH1613='[1]Price List'!$B$1,VLOOKUP(N1613,'[1]Price List'!$A$1:$K$104,2,0),IF(AH1613='[1]Price List'!$C$1,VLOOKUP(N1613,'[1]Price List'!$A$1:$K$104,3,0),IF(AH1613='[1]Price List'!$D$1,VLOOKUP(N1613,'[1]Price List'!$A$1:$K$104,4,0),IF(AH1613='[1]Price List'!$E$1,VLOOKUP(N1613,'[1]Price List'!$A$1:$K$104,5,0),IF(AH1613='[1]Price List'!$F$1,VLOOKUP(N1613,'[1]Price List'!$A$1:$K$104,6,0),IF(AH1613='[1]Price List'!$G$1,VLOOKUP(N1613,'[1]Price List'!$A$1:$K$104,7,0),IF(AH1613='[1]Price List'!$H$1,VLOOKUP(N1613,'[1]Price List'!$A$1:$K$104,8,0),IF(AH1613='[1]Price List'!$I$1,VLOOKUP(N1613,'[1]Price List'!$A$1:$K$104,9,0),IF(AH1613='[1]Price List'!$J$1,VLOOKUP(N1613,'[1]Price List'!$A$1:$K$104,10,0),IF(AH1613='[1]Price List'!$K$1,VLOOKUP(N1613,'[1]Price List'!$A$1:$K$104,11,0))))))))))))+(IF(AH1613='[1]Price List'!$B$1,VLOOKUP(O1613,'[1]Price List'!$A$1:$K$104,2,0),IF(AH1613='[1]Price List'!$C$1,VLOOKUP(O1613,'[1]Price List'!$A$1:$K$104,3,0),IF(AH1613='[1]Price List'!$D$1,VLOOKUP(O1613,'[1]Price List'!$A$1:$K$104,4,0),IF(AH1613='[1]Price List'!$E$1,VLOOKUP(O1613,'[1]Price List'!$A$1:$K$104,5,0),IF(AH1613='[1]Price List'!$F$1,VLOOKUP(O1613,'[1]Price List'!$A$1:$K$104,6,0),IF(AH1613='[1]Price List'!$G$1,VLOOKUP(O1613,'[1]Price List'!$A$1:$K$104,7,0),IF(AH1613='[1]Price List'!$H$1,VLOOKUP(O1613,'[1]Price List'!$A$1:$K$104,8,0),IF(AH1613='[1]Price List'!$I$1,VLOOKUP(O1613,'[1]Price List'!$A$1:$K$104,9,0),IF(AH1613='[1]Price List'!$J$1,VLOOKUP(O1613,'[1]Price List'!$A$1:$K$104,10,0),IF(AH1613='[1]Price List'!$K$1,VLOOKUP(O1613,'[1]Price List'!$A$1:$K$104,11,0))))))))))))</f>
        <v>0</v>
      </c>
      <c r="Q1613" s="69"/>
      <c r="R1613" s="69"/>
      <c r="S1613" s="363"/>
      <c r="T1613" s="69"/>
      <c r="U1613" s="350"/>
      <c r="V1613" s="417"/>
      <c r="W1613" s="67"/>
      <c r="X1613" s="69"/>
      <c r="Y1613" s="67"/>
      <c r="Z1613" s="123"/>
      <c r="AA1613" s="69"/>
      <c r="AB1613" s="67"/>
      <c r="AC1613" s="89"/>
      <c r="AD1613" s="69"/>
      <c r="AE1613" s="69"/>
      <c r="AF1613" s="69"/>
      <c r="AG1613" s="69"/>
      <c r="AH1613" s="123"/>
      <c r="AI1613" s="123"/>
      <c r="AJ1613" s="349"/>
      <c r="AK1613" s="349"/>
      <c r="AL1613" s="123"/>
      <c r="AM1613" s="123"/>
      <c r="AN1613" s="123"/>
      <c r="AO1613" s="174"/>
      <c r="AP1613" s="174"/>
      <c r="AQ1613" s="174"/>
      <c r="AR1613" s="123"/>
      <c r="AS1613" s="350"/>
      <c r="AT1613" s="350"/>
      <c r="AU1613" s="123"/>
      <c r="AV1613" s="67"/>
      <c r="AW1613" s="179"/>
      <c r="AX1613" s="84"/>
      <c r="AY1613" s="123"/>
      <c r="AZ1613" s="123"/>
      <c r="BA1613" s="174"/>
      <c r="BB1613" s="174"/>
      <c r="BC1613" s="123"/>
      <c r="BD1613" s="86"/>
      <c r="BE1613" s="86"/>
      <c r="BF1613" s="86"/>
      <c r="BG1613" s="179"/>
      <c r="BH1613" s="67"/>
      <c r="BI1613" s="123"/>
      <c r="BJ1613" s="179"/>
      <c r="BK1613" s="351"/>
      <c r="BL1613" s="351"/>
      <c r="BM1613" s="179"/>
      <c r="BN1613" s="89"/>
    </row>
    <row r="1614" spans="1:66" customFormat="1" x14ac:dyDescent="0.25">
      <c r="A1614" s="69"/>
      <c r="B1614" s="123"/>
      <c r="C1614" s="67"/>
      <c r="D1614" s="67"/>
      <c r="E1614" s="204"/>
      <c r="F1614" s="69"/>
      <c r="G1614" s="69"/>
      <c r="H1614" s="174"/>
      <c r="I1614" s="174"/>
      <c r="J1614" s="69"/>
      <c r="K1614" s="123"/>
      <c r="L1614" s="67"/>
      <c r="M1614" s="67"/>
      <c r="N1614" s="67"/>
      <c r="O1614" s="69"/>
      <c r="P1614" s="100">
        <f>(IF(AH1614='[1]Price List'!$B$1,VLOOKUP(M1614,'[1]Price List'!$A$1:$K$104,2,0),IF(AH1614='[1]Price List'!$C$1,VLOOKUP(M1614,'[1]Price List'!$A$1:$K$104,3,0),IF(AH1614='[1]Price List'!$D$1,VLOOKUP(M1614,'[1]Price List'!$A$1:$K$104,4,0),IF(AH1614='[1]Price List'!$E$1,VLOOKUP(M1614,'[1]Price List'!$A$1:$K$104,5,0),IF(AH1614='[1]Price List'!$F$1,VLOOKUP(M1614,'[1]Price List'!$A$1:$K$104,6,0),IF(AH1614='[1]Price List'!$G$1,VLOOKUP(M1614,'[1]Price List'!$A$1:$K$104,7,0),IF(AH1614='[1]Price List'!$H$1,VLOOKUP(M1614,'[1]Price List'!$A$1:$K$104,8,0),IF(AH1614='[1]Price List'!$I$1,VLOOKUP(M1614,'[1]Price List'!$A$1:$K$104,9,0),IF(AH1614='[1]Price List'!$J$1,VLOOKUP(M1614,'[1]Price List'!$A$1:$K$104,10,0),IF(AH1614='[1]Price List'!$K$1,VLOOKUP(M1614,'[1]Price List'!$A$1:$K$104,11,0))))))))))))+(IF(AH1614='[1]Price List'!$B$1,VLOOKUP(N1614,'[1]Price List'!$A$1:$K$104,2,0),IF(AH1614='[1]Price List'!$C$1,VLOOKUP(N1614,'[1]Price List'!$A$1:$K$104,3,0),IF(AH1614='[1]Price List'!$D$1,VLOOKUP(N1614,'[1]Price List'!$A$1:$K$104,4,0),IF(AH1614='[1]Price List'!$E$1,VLOOKUP(N1614,'[1]Price List'!$A$1:$K$104,5,0),IF(AH1614='[1]Price List'!$F$1,VLOOKUP(N1614,'[1]Price List'!$A$1:$K$104,6,0),IF(AH1614='[1]Price List'!$G$1,VLOOKUP(N1614,'[1]Price List'!$A$1:$K$104,7,0),IF(AH1614='[1]Price List'!$H$1,VLOOKUP(N1614,'[1]Price List'!$A$1:$K$104,8,0),IF(AH1614='[1]Price List'!$I$1,VLOOKUP(N1614,'[1]Price List'!$A$1:$K$104,9,0),IF(AH1614='[1]Price List'!$J$1,VLOOKUP(N1614,'[1]Price List'!$A$1:$K$104,10,0),IF(AH1614='[1]Price List'!$K$1,VLOOKUP(N1614,'[1]Price List'!$A$1:$K$104,11,0))))))))))))+(IF(AH1614='[1]Price List'!$B$1,VLOOKUP(O1614,'[1]Price List'!$A$1:$K$104,2,0),IF(AH1614='[1]Price List'!$C$1,VLOOKUP(O1614,'[1]Price List'!$A$1:$K$104,3,0),IF(AH1614='[1]Price List'!$D$1,VLOOKUP(O1614,'[1]Price List'!$A$1:$K$104,4,0),IF(AH1614='[1]Price List'!$E$1,VLOOKUP(O1614,'[1]Price List'!$A$1:$K$104,5,0),IF(AH1614='[1]Price List'!$F$1,VLOOKUP(O1614,'[1]Price List'!$A$1:$K$104,6,0),IF(AH1614='[1]Price List'!$G$1,VLOOKUP(O1614,'[1]Price List'!$A$1:$K$104,7,0),IF(AH1614='[1]Price List'!$H$1,VLOOKUP(O1614,'[1]Price List'!$A$1:$K$104,8,0),IF(AH1614='[1]Price List'!$I$1,VLOOKUP(O1614,'[1]Price List'!$A$1:$K$104,9,0),IF(AH1614='[1]Price List'!$J$1,VLOOKUP(O1614,'[1]Price List'!$A$1:$K$104,10,0),IF(AH1614='[1]Price List'!$K$1,VLOOKUP(O1614,'[1]Price List'!$A$1:$K$104,11,0))))))))))))</f>
        <v>0</v>
      </c>
      <c r="Q1614" s="69"/>
      <c r="R1614" s="69"/>
      <c r="S1614" s="363"/>
      <c r="T1614" s="69"/>
      <c r="U1614" s="350"/>
      <c r="V1614" s="417"/>
      <c r="W1614" s="67"/>
      <c r="X1614" s="69"/>
      <c r="Y1614" s="67"/>
      <c r="Z1614" s="123"/>
      <c r="AA1614" s="69"/>
      <c r="AB1614" s="67"/>
      <c r="AC1614" s="89"/>
      <c r="AD1614" s="69"/>
      <c r="AE1614" s="69"/>
      <c r="AF1614" s="69"/>
      <c r="AG1614" s="69"/>
      <c r="AH1614" s="123"/>
      <c r="AI1614" s="123"/>
      <c r="AJ1614" s="349"/>
      <c r="AK1614" s="349"/>
      <c r="AL1614" s="123"/>
      <c r="AM1614" s="123"/>
      <c r="AN1614" s="123"/>
      <c r="AO1614" s="174"/>
      <c r="AP1614" s="174"/>
      <c r="AQ1614" s="174"/>
      <c r="AR1614" s="123"/>
      <c r="AS1614" s="350"/>
      <c r="AT1614" s="350"/>
      <c r="AU1614" s="123"/>
      <c r="AV1614" s="67"/>
      <c r="AW1614" s="179"/>
      <c r="AX1614" s="84"/>
      <c r="AY1614" s="123"/>
      <c r="AZ1614" s="123"/>
      <c r="BA1614" s="174"/>
      <c r="BB1614" s="174"/>
      <c r="BC1614" s="123"/>
      <c r="BD1614" s="86"/>
      <c r="BE1614" s="86"/>
      <c r="BF1614" s="86"/>
      <c r="BG1614" s="179"/>
      <c r="BH1614" s="67"/>
      <c r="BI1614" s="123"/>
      <c r="BJ1614" s="179"/>
      <c r="BK1614" s="351"/>
      <c r="BL1614" s="351"/>
      <c r="BM1614" s="179"/>
      <c r="BN1614" s="89"/>
    </row>
    <row r="1615" spans="1:66" customFormat="1" x14ac:dyDescent="0.25">
      <c r="A1615" s="69"/>
      <c r="B1615" s="123"/>
      <c r="C1615" s="67"/>
      <c r="D1615" s="67"/>
      <c r="E1615" s="204"/>
      <c r="F1615" s="69"/>
      <c r="G1615" s="69"/>
      <c r="H1615" s="174"/>
      <c r="I1615" s="174"/>
      <c r="J1615" s="69"/>
      <c r="K1615" s="123"/>
      <c r="L1615" s="67"/>
      <c r="M1615" s="67"/>
      <c r="N1615" s="67"/>
      <c r="O1615" s="69"/>
      <c r="P1615" s="100">
        <f>(IF(AH1615='[1]Price List'!$B$1,VLOOKUP(M1615,'[1]Price List'!$A$1:$K$104,2,0),IF(AH1615='[1]Price List'!$C$1,VLOOKUP(M1615,'[1]Price List'!$A$1:$K$104,3,0),IF(AH1615='[1]Price List'!$D$1,VLOOKUP(M1615,'[1]Price List'!$A$1:$K$104,4,0),IF(AH1615='[1]Price List'!$E$1,VLOOKUP(M1615,'[1]Price List'!$A$1:$K$104,5,0),IF(AH1615='[1]Price List'!$F$1,VLOOKUP(M1615,'[1]Price List'!$A$1:$K$104,6,0),IF(AH1615='[1]Price List'!$G$1,VLOOKUP(M1615,'[1]Price List'!$A$1:$K$104,7,0),IF(AH1615='[1]Price List'!$H$1,VLOOKUP(M1615,'[1]Price List'!$A$1:$K$104,8,0),IF(AH1615='[1]Price List'!$I$1,VLOOKUP(M1615,'[1]Price List'!$A$1:$K$104,9,0),IF(AH1615='[1]Price List'!$J$1,VLOOKUP(M1615,'[1]Price List'!$A$1:$K$104,10,0),IF(AH1615='[1]Price List'!$K$1,VLOOKUP(M1615,'[1]Price List'!$A$1:$K$104,11,0))))))))))))+(IF(AH1615='[1]Price List'!$B$1,VLOOKUP(N1615,'[1]Price List'!$A$1:$K$104,2,0),IF(AH1615='[1]Price List'!$C$1,VLOOKUP(N1615,'[1]Price List'!$A$1:$K$104,3,0),IF(AH1615='[1]Price List'!$D$1,VLOOKUP(N1615,'[1]Price List'!$A$1:$K$104,4,0),IF(AH1615='[1]Price List'!$E$1,VLOOKUP(N1615,'[1]Price List'!$A$1:$K$104,5,0),IF(AH1615='[1]Price List'!$F$1,VLOOKUP(N1615,'[1]Price List'!$A$1:$K$104,6,0),IF(AH1615='[1]Price List'!$G$1,VLOOKUP(N1615,'[1]Price List'!$A$1:$K$104,7,0),IF(AH1615='[1]Price List'!$H$1,VLOOKUP(N1615,'[1]Price List'!$A$1:$K$104,8,0),IF(AH1615='[1]Price List'!$I$1,VLOOKUP(N1615,'[1]Price List'!$A$1:$K$104,9,0),IF(AH1615='[1]Price List'!$J$1,VLOOKUP(N1615,'[1]Price List'!$A$1:$K$104,10,0),IF(AH1615='[1]Price List'!$K$1,VLOOKUP(N1615,'[1]Price List'!$A$1:$K$104,11,0))))))))))))+(IF(AH1615='[1]Price List'!$B$1,VLOOKUP(O1615,'[1]Price List'!$A$1:$K$104,2,0),IF(AH1615='[1]Price List'!$C$1,VLOOKUP(O1615,'[1]Price List'!$A$1:$K$104,3,0),IF(AH1615='[1]Price List'!$D$1,VLOOKUP(O1615,'[1]Price List'!$A$1:$K$104,4,0),IF(AH1615='[1]Price List'!$E$1,VLOOKUP(O1615,'[1]Price List'!$A$1:$K$104,5,0),IF(AH1615='[1]Price List'!$F$1,VLOOKUP(O1615,'[1]Price List'!$A$1:$K$104,6,0),IF(AH1615='[1]Price List'!$G$1,VLOOKUP(O1615,'[1]Price List'!$A$1:$K$104,7,0),IF(AH1615='[1]Price List'!$H$1,VLOOKUP(O1615,'[1]Price List'!$A$1:$K$104,8,0),IF(AH1615='[1]Price List'!$I$1,VLOOKUP(O1615,'[1]Price List'!$A$1:$K$104,9,0),IF(AH1615='[1]Price List'!$J$1,VLOOKUP(O1615,'[1]Price List'!$A$1:$K$104,10,0),IF(AH1615='[1]Price List'!$K$1,VLOOKUP(O1615,'[1]Price List'!$A$1:$K$104,11,0))))))))))))</f>
        <v>0</v>
      </c>
      <c r="Q1615" s="69"/>
      <c r="R1615" s="69"/>
      <c r="S1615" s="363"/>
      <c r="T1615" s="69"/>
      <c r="U1615" s="350"/>
      <c r="V1615" s="417"/>
      <c r="W1615" s="67"/>
      <c r="X1615" s="69"/>
      <c r="Y1615" s="67"/>
      <c r="Z1615" s="123"/>
      <c r="AA1615" s="69"/>
      <c r="AB1615" s="67"/>
      <c r="AC1615" s="89"/>
      <c r="AD1615" s="69"/>
      <c r="AE1615" s="69"/>
      <c r="AF1615" s="69"/>
      <c r="AG1615" s="69"/>
      <c r="AH1615" s="123"/>
      <c r="AI1615" s="123"/>
      <c r="AJ1615" s="349"/>
      <c r="AK1615" s="349"/>
      <c r="AL1615" s="123"/>
      <c r="AM1615" s="123"/>
      <c r="AN1615" s="123"/>
      <c r="AO1615" s="174"/>
      <c r="AP1615" s="174"/>
      <c r="AQ1615" s="174"/>
      <c r="AR1615" s="123"/>
      <c r="AS1615" s="350"/>
      <c r="AT1615" s="350"/>
      <c r="AU1615" s="123"/>
      <c r="AV1615" s="67"/>
      <c r="AW1615" s="179"/>
      <c r="AX1615" s="84"/>
      <c r="AY1615" s="123"/>
      <c r="AZ1615" s="123"/>
      <c r="BA1615" s="174"/>
      <c r="BB1615" s="174"/>
      <c r="BC1615" s="123"/>
      <c r="BD1615" s="86"/>
      <c r="BE1615" s="86"/>
      <c r="BF1615" s="86"/>
      <c r="BG1615" s="179"/>
      <c r="BH1615" s="67"/>
      <c r="BI1615" s="123"/>
      <c r="BJ1615" s="179"/>
      <c r="BK1615" s="351"/>
      <c r="BL1615" s="351"/>
      <c r="BM1615" s="179"/>
      <c r="BN1615" s="89"/>
    </row>
    <row r="1616" spans="1:66" customFormat="1" x14ac:dyDescent="0.25">
      <c r="A1616" s="69"/>
      <c r="B1616" s="123"/>
      <c r="C1616" s="67"/>
      <c r="D1616" s="67"/>
      <c r="E1616" s="204"/>
      <c r="F1616" s="69"/>
      <c r="G1616" s="69"/>
      <c r="H1616" s="174"/>
      <c r="I1616" s="174"/>
      <c r="J1616" s="69"/>
      <c r="K1616" s="123"/>
      <c r="L1616" s="67"/>
      <c r="M1616" s="67"/>
      <c r="N1616" s="67"/>
      <c r="O1616" s="69"/>
      <c r="P1616" s="100">
        <f>(IF(AH1616='[1]Price List'!$B$1,VLOOKUP(M1616,'[1]Price List'!$A$1:$K$104,2,0),IF(AH1616='[1]Price List'!$C$1,VLOOKUP(M1616,'[1]Price List'!$A$1:$K$104,3,0),IF(AH1616='[1]Price List'!$D$1,VLOOKUP(M1616,'[1]Price List'!$A$1:$K$104,4,0),IF(AH1616='[1]Price List'!$E$1,VLOOKUP(M1616,'[1]Price List'!$A$1:$K$104,5,0),IF(AH1616='[1]Price List'!$F$1,VLOOKUP(M1616,'[1]Price List'!$A$1:$K$104,6,0),IF(AH1616='[1]Price List'!$G$1,VLOOKUP(M1616,'[1]Price List'!$A$1:$K$104,7,0),IF(AH1616='[1]Price List'!$H$1,VLOOKUP(M1616,'[1]Price List'!$A$1:$K$104,8,0),IF(AH1616='[1]Price List'!$I$1,VLOOKUP(M1616,'[1]Price List'!$A$1:$K$104,9,0),IF(AH1616='[1]Price List'!$J$1,VLOOKUP(M1616,'[1]Price List'!$A$1:$K$104,10,0),IF(AH1616='[1]Price List'!$K$1,VLOOKUP(M1616,'[1]Price List'!$A$1:$K$104,11,0))))))))))))+(IF(AH1616='[1]Price List'!$B$1,VLOOKUP(N1616,'[1]Price List'!$A$1:$K$104,2,0),IF(AH1616='[1]Price List'!$C$1,VLOOKUP(N1616,'[1]Price List'!$A$1:$K$104,3,0),IF(AH1616='[1]Price List'!$D$1,VLOOKUP(N1616,'[1]Price List'!$A$1:$K$104,4,0),IF(AH1616='[1]Price List'!$E$1,VLOOKUP(N1616,'[1]Price List'!$A$1:$K$104,5,0),IF(AH1616='[1]Price List'!$F$1,VLOOKUP(N1616,'[1]Price List'!$A$1:$K$104,6,0),IF(AH1616='[1]Price List'!$G$1,VLOOKUP(N1616,'[1]Price List'!$A$1:$K$104,7,0),IF(AH1616='[1]Price List'!$H$1,VLOOKUP(N1616,'[1]Price List'!$A$1:$K$104,8,0),IF(AH1616='[1]Price List'!$I$1,VLOOKUP(N1616,'[1]Price List'!$A$1:$K$104,9,0),IF(AH1616='[1]Price List'!$J$1,VLOOKUP(N1616,'[1]Price List'!$A$1:$K$104,10,0),IF(AH1616='[1]Price List'!$K$1,VLOOKUP(N1616,'[1]Price List'!$A$1:$K$104,11,0))))))))))))+(IF(AH1616='[1]Price List'!$B$1,VLOOKUP(O1616,'[1]Price List'!$A$1:$K$104,2,0),IF(AH1616='[1]Price List'!$C$1,VLOOKUP(O1616,'[1]Price List'!$A$1:$K$104,3,0),IF(AH1616='[1]Price List'!$D$1,VLOOKUP(O1616,'[1]Price List'!$A$1:$K$104,4,0),IF(AH1616='[1]Price List'!$E$1,VLOOKUP(O1616,'[1]Price List'!$A$1:$K$104,5,0),IF(AH1616='[1]Price List'!$F$1,VLOOKUP(O1616,'[1]Price List'!$A$1:$K$104,6,0),IF(AH1616='[1]Price List'!$G$1,VLOOKUP(O1616,'[1]Price List'!$A$1:$K$104,7,0),IF(AH1616='[1]Price List'!$H$1,VLOOKUP(O1616,'[1]Price List'!$A$1:$K$104,8,0),IF(AH1616='[1]Price List'!$I$1,VLOOKUP(O1616,'[1]Price List'!$A$1:$K$104,9,0),IF(AH1616='[1]Price List'!$J$1,VLOOKUP(O1616,'[1]Price List'!$A$1:$K$104,10,0),IF(AH1616='[1]Price List'!$K$1,VLOOKUP(O1616,'[1]Price List'!$A$1:$K$104,11,0))))))))))))</f>
        <v>0</v>
      </c>
      <c r="Q1616" s="69"/>
      <c r="R1616" s="69"/>
      <c r="S1616" s="363"/>
      <c r="T1616" s="69"/>
      <c r="U1616" s="350"/>
      <c r="V1616" s="417"/>
      <c r="W1616" s="67"/>
      <c r="X1616" s="69"/>
      <c r="Y1616" s="67"/>
      <c r="Z1616" s="123"/>
      <c r="AA1616" s="69"/>
      <c r="AB1616" s="67"/>
      <c r="AC1616" s="89"/>
      <c r="AD1616" s="69"/>
      <c r="AE1616" s="69"/>
      <c r="AF1616" s="69"/>
      <c r="AG1616" s="69"/>
      <c r="AH1616" s="123"/>
      <c r="AI1616" s="123"/>
      <c r="AJ1616" s="349"/>
      <c r="AK1616" s="349"/>
      <c r="AL1616" s="123"/>
      <c r="AM1616" s="123"/>
      <c r="AN1616" s="123"/>
      <c r="AO1616" s="174"/>
      <c r="AP1616" s="174"/>
      <c r="AQ1616" s="174"/>
      <c r="AR1616" s="123"/>
      <c r="AS1616" s="350"/>
      <c r="AT1616" s="350"/>
      <c r="AU1616" s="123"/>
      <c r="AV1616" s="67"/>
      <c r="AW1616" s="179"/>
      <c r="AX1616" s="84"/>
      <c r="AY1616" s="123"/>
      <c r="AZ1616" s="123"/>
      <c r="BA1616" s="174"/>
      <c r="BB1616" s="174"/>
      <c r="BC1616" s="123"/>
      <c r="BD1616" s="86"/>
      <c r="BE1616" s="86"/>
      <c r="BF1616" s="86"/>
      <c r="BG1616" s="179"/>
      <c r="BH1616" s="67"/>
      <c r="BI1616" s="123"/>
      <c r="BJ1616" s="179"/>
      <c r="BK1616" s="351"/>
      <c r="BL1616" s="351"/>
      <c r="BM1616" s="179"/>
      <c r="BN1616" s="89"/>
    </row>
    <row r="1617" spans="1:66" customFormat="1" x14ac:dyDescent="0.25">
      <c r="A1617" s="69"/>
      <c r="B1617" s="123"/>
      <c r="C1617" s="67"/>
      <c r="D1617" s="67"/>
      <c r="E1617" s="204"/>
      <c r="F1617" s="69"/>
      <c r="G1617" s="69"/>
      <c r="H1617" s="174"/>
      <c r="I1617" s="174"/>
      <c r="J1617" s="69"/>
      <c r="K1617" s="123"/>
      <c r="L1617" s="67"/>
      <c r="M1617" s="67"/>
      <c r="N1617" s="67"/>
      <c r="O1617" s="69"/>
      <c r="P1617" s="100">
        <f>(IF(AH1617='[1]Price List'!$B$1,VLOOKUP(M1617,'[1]Price List'!$A$1:$K$104,2,0),IF(AH1617='[1]Price List'!$C$1,VLOOKUP(M1617,'[1]Price List'!$A$1:$K$104,3,0),IF(AH1617='[1]Price List'!$D$1,VLOOKUP(M1617,'[1]Price List'!$A$1:$K$104,4,0),IF(AH1617='[1]Price List'!$E$1,VLOOKUP(M1617,'[1]Price List'!$A$1:$K$104,5,0),IF(AH1617='[1]Price List'!$F$1,VLOOKUP(M1617,'[1]Price List'!$A$1:$K$104,6,0),IF(AH1617='[1]Price List'!$G$1,VLOOKUP(M1617,'[1]Price List'!$A$1:$K$104,7,0),IF(AH1617='[1]Price List'!$H$1,VLOOKUP(M1617,'[1]Price List'!$A$1:$K$104,8,0),IF(AH1617='[1]Price List'!$I$1,VLOOKUP(M1617,'[1]Price List'!$A$1:$K$104,9,0),IF(AH1617='[1]Price List'!$J$1,VLOOKUP(M1617,'[1]Price List'!$A$1:$K$104,10,0),IF(AH1617='[1]Price List'!$K$1,VLOOKUP(M1617,'[1]Price List'!$A$1:$K$104,11,0))))))))))))+(IF(AH1617='[1]Price List'!$B$1,VLOOKUP(N1617,'[1]Price List'!$A$1:$K$104,2,0),IF(AH1617='[1]Price List'!$C$1,VLOOKUP(N1617,'[1]Price List'!$A$1:$K$104,3,0),IF(AH1617='[1]Price List'!$D$1,VLOOKUP(N1617,'[1]Price List'!$A$1:$K$104,4,0),IF(AH1617='[1]Price List'!$E$1,VLOOKUP(N1617,'[1]Price List'!$A$1:$K$104,5,0),IF(AH1617='[1]Price List'!$F$1,VLOOKUP(N1617,'[1]Price List'!$A$1:$K$104,6,0),IF(AH1617='[1]Price List'!$G$1,VLOOKUP(N1617,'[1]Price List'!$A$1:$K$104,7,0),IF(AH1617='[1]Price List'!$H$1,VLOOKUP(N1617,'[1]Price List'!$A$1:$K$104,8,0),IF(AH1617='[1]Price List'!$I$1,VLOOKUP(N1617,'[1]Price List'!$A$1:$K$104,9,0),IF(AH1617='[1]Price List'!$J$1,VLOOKUP(N1617,'[1]Price List'!$A$1:$K$104,10,0),IF(AH1617='[1]Price List'!$K$1,VLOOKUP(N1617,'[1]Price List'!$A$1:$K$104,11,0))))))))))))+(IF(AH1617='[1]Price List'!$B$1,VLOOKUP(O1617,'[1]Price List'!$A$1:$K$104,2,0),IF(AH1617='[1]Price List'!$C$1,VLOOKUP(O1617,'[1]Price List'!$A$1:$K$104,3,0),IF(AH1617='[1]Price List'!$D$1,VLOOKUP(O1617,'[1]Price List'!$A$1:$K$104,4,0),IF(AH1617='[1]Price List'!$E$1,VLOOKUP(O1617,'[1]Price List'!$A$1:$K$104,5,0),IF(AH1617='[1]Price List'!$F$1,VLOOKUP(O1617,'[1]Price List'!$A$1:$K$104,6,0),IF(AH1617='[1]Price List'!$G$1,VLOOKUP(O1617,'[1]Price List'!$A$1:$K$104,7,0),IF(AH1617='[1]Price List'!$H$1,VLOOKUP(O1617,'[1]Price List'!$A$1:$K$104,8,0),IF(AH1617='[1]Price List'!$I$1,VLOOKUP(O1617,'[1]Price List'!$A$1:$K$104,9,0),IF(AH1617='[1]Price List'!$J$1,VLOOKUP(O1617,'[1]Price List'!$A$1:$K$104,10,0),IF(AH1617='[1]Price List'!$K$1,VLOOKUP(O1617,'[1]Price List'!$A$1:$K$104,11,0))))))))))))</f>
        <v>0</v>
      </c>
      <c r="Q1617" s="69"/>
      <c r="R1617" s="69"/>
      <c r="S1617" s="363"/>
      <c r="T1617" s="69"/>
      <c r="U1617" s="350"/>
      <c r="V1617" s="417"/>
      <c r="W1617" s="67"/>
      <c r="X1617" s="69"/>
      <c r="Y1617" s="67"/>
      <c r="Z1617" s="123"/>
      <c r="AA1617" s="69"/>
      <c r="AB1617" s="67"/>
      <c r="AC1617" s="89"/>
      <c r="AD1617" s="69"/>
      <c r="AE1617" s="69"/>
      <c r="AF1617" s="69"/>
      <c r="AG1617" s="69"/>
      <c r="AH1617" s="123"/>
      <c r="AI1617" s="123"/>
      <c r="AJ1617" s="349"/>
      <c r="AK1617" s="349"/>
      <c r="AL1617" s="123"/>
      <c r="AM1617" s="123"/>
      <c r="AN1617" s="123"/>
      <c r="AO1617" s="174"/>
      <c r="AP1617" s="174"/>
      <c r="AQ1617" s="174"/>
      <c r="AR1617" s="123"/>
      <c r="AS1617" s="350"/>
      <c r="AT1617" s="350"/>
      <c r="AU1617" s="123"/>
      <c r="AV1617" s="67"/>
      <c r="AW1617" s="179"/>
      <c r="AX1617" s="84"/>
      <c r="AY1617" s="123"/>
      <c r="AZ1617" s="123"/>
      <c r="BA1617" s="174"/>
      <c r="BB1617" s="174"/>
      <c r="BC1617" s="123"/>
      <c r="BD1617" s="86"/>
      <c r="BE1617" s="86"/>
      <c r="BF1617" s="86"/>
      <c r="BG1617" s="179"/>
      <c r="BH1617" s="67"/>
      <c r="BI1617" s="123"/>
      <c r="BJ1617" s="179"/>
      <c r="BK1617" s="351"/>
      <c r="BL1617" s="351"/>
      <c r="BM1617" s="179"/>
      <c r="BN1617" s="89"/>
    </row>
    <row r="1618" spans="1:66" customFormat="1" x14ac:dyDescent="0.25">
      <c r="A1618" s="69"/>
      <c r="B1618" s="123"/>
      <c r="C1618" s="67"/>
      <c r="D1618" s="67"/>
      <c r="E1618" s="204"/>
      <c r="F1618" s="69"/>
      <c r="G1618" s="69"/>
      <c r="H1618" s="174"/>
      <c r="I1618" s="174"/>
      <c r="J1618" s="69"/>
      <c r="K1618" s="123"/>
      <c r="L1618" s="67"/>
      <c r="M1618" s="67"/>
      <c r="N1618" s="67"/>
      <c r="O1618" s="69"/>
      <c r="P1618" s="100">
        <f>(IF(AH1618='[1]Price List'!$B$1,VLOOKUP(M1618,'[1]Price List'!$A$1:$K$104,2,0),IF(AH1618='[1]Price List'!$C$1,VLOOKUP(M1618,'[1]Price List'!$A$1:$K$104,3,0),IF(AH1618='[1]Price List'!$D$1,VLOOKUP(M1618,'[1]Price List'!$A$1:$K$104,4,0),IF(AH1618='[1]Price List'!$E$1,VLOOKUP(M1618,'[1]Price List'!$A$1:$K$104,5,0),IF(AH1618='[1]Price List'!$F$1,VLOOKUP(M1618,'[1]Price List'!$A$1:$K$104,6,0),IF(AH1618='[1]Price List'!$G$1,VLOOKUP(M1618,'[1]Price List'!$A$1:$K$104,7,0),IF(AH1618='[1]Price List'!$H$1,VLOOKUP(M1618,'[1]Price List'!$A$1:$K$104,8,0),IF(AH1618='[1]Price List'!$I$1,VLOOKUP(M1618,'[1]Price List'!$A$1:$K$104,9,0),IF(AH1618='[1]Price List'!$J$1,VLOOKUP(M1618,'[1]Price List'!$A$1:$K$104,10,0),IF(AH1618='[1]Price List'!$K$1,VLOOKUP(M1618,'[1]Price List'!$A$1:$K$104,11,0))))))))))))+(IF(AH1618='[1]Price List'!$B$1,VLOOKUP(N1618,'[1]Price List'!$A$1:$K$104,2,0),IF(AH1618='[1]Price List'!$C$1,VLOOKUP(N1618,'[1]Price List'!$A$1:$K$104,3,0),IF(AH1618='[1]Price List'!$D$1,VLOOKUP(N1618,'[1]Price List'!$A$1:$K$104,4,0),IF(AH1618='[1]Price List'!$E$1,VLOOKUP(N1618,'[1]Price List'!$A$1:$K$104,5,0),IF(AH1618='[1]Price List'!$F$1,VLOOKUP(N1618,'[1]Price List'!$A$1:$K$104,6,0),IF(AH1618='[1]Price List'!$G$1,VLOOKUP(N1618,'[1]Price List'!$A$1:$K$104,7,0),IF(AH1618='[1]Price List'!$H$1,VLOOKUP(N1618,'[1]Price List'!$A$1:$K$104,8,0),IF(AH1618='[1]Price List'!$I$1,VLOOKUP(N1618,'[1]Price List'!$A$1:$K$104,9,0),IF(AH1618='[1]Price List'!$J$1,VLOOKUP(N1618,'[1]Price List'!$A$1:$K$104,10,0),IF(AH1618='[1]Price List'!$K$1,VLOOKUP(N1618,'[1]Price List'!$A$1:$K$104,11,0))))))))))))+(IF(AH1618='[1]Price List'!$B$1,VLOOKUP(O1618,'[1]Price List'!$A$1:$K$104,2,0),IF(AH1618='[1]Price List'!$C$1,VLOOKUP(O1618,'[1]Price List'!$A$1:$K$104,3,0),IF(AH1618='[1]Price List'!$D$1,VLOOKUP(O1618,'[1]Price List'!$A$1:$K$104,4,0),IF(AH1618='[1]Price List'!$E$1,VLOOKUP(O1618,'[1]Price List'!$A$1:$K$104,5,0),IF(AH1618='[1]Price List'!$F$1,VLOOKUP(O1618,'[1]Price List'!$A$1:$K$104,6,0),IF(AH1618='[1]Price List'!$G$1,VLOOKUP(O1618,'[1]Price List'!$A$1:$K$104,7,0),IF(AH1618='[1]Price List'!$H$1,VLOOKUP(O1618,'[1]Price List'!$A$1:$K$104,8,0),IF(AH1618='[1]Price List'!$I$1,VLOOKUP(O1618,'[1]Price List'!$A$1:$K$104,9,0),IF(AH1618='[1]Price List'!$J$1,VLOOKUP(O1618,'[1]Price List'!$A$1:$K$104,10,0),IF(AH1618='[1]Price List'!$K$1,VLOOKUP(O1618,'[1]Price List'!$A$1:$K$104,11,0))))))))))))</f>
        <v>0</v>
      </c>
      <c r="Q1618" s="69"/>
      <c r="R1618" s="69"/>
      <c r="S1618" s="363"/>
      <c r="T1618" s="69"/>
      <c r="U1618" s="350"/>
      <c r="V1618" s="417"/>
      <c r="W1618" s="67"/>
      <c r="X1618" s="69"/>
      <c r="Y1618" s="67"/>
      <c r="Z1618" s="123"/>
      <c r="AA1618" s="69"/>
      <c r="AB1618" s="67"/>
      <c r="AC1618" s="89"/>
      <c r="AD1618" s="69"/>
      <c r="AE1618" s="69"/>
      <c r="AF1618" s="69"/>
      <c r="AG1618" s="69"/>
      <c r="AH1618" s="123"/>
      <c r="AI1618" s="123"/>
      <c r="AJ1618" s="349"/>
      <c r="AK1618" s="349"/>
      <c r="AL1618" s="123"/>
      <c r="AM1618" s="123"/>
      <c r="AN1618" s="123"/>
      <c r="AO1618" s="174"/>
      <c r="AP1618" s="174"/>
      <c r="AQ1618" s="174"/>
      <c r="AR1618" s="123"/>
      <c r="AS1618" s="350"/>
      <c r="AT1618" s="350"/>
      <c r="AU1618" s="123"/>
      <c r="AV1618" s="67"/>
      <c r="AW1618" s="179"/>
      <c r="AX1618" s="84"/>
      <c r="AY1618" s="123"/>
      <c r="AZ1618" s="123"/>
      <c r="BA1618" s="174"/>
      <c r="BB1618" s="174"/>
      <c r="BC1618" s="123"/>
      <c r="BD1618" s="86"/>
      <c r="BE1618" s="86"/>
      <c r="BF1618" s="86"/>
      <c r="BG1618" s="179"/>
      <c r="BH1618" s="67"/>
      <c r="BI1618" s="123"/>
      <c r="BJ1618" s="179"/>
      <c r="BK1618" s="351"/>
      <c r="BL1618" s="351"/>
      <c r="BM1618" s="179"/>
      <c r="BN1618" s="89"/>
    </row>
    <row r="1619" spans="1:66" customFormat="1" x14ac:dyDescent="0.25">
      <c r="A1619" s="69"/>
      <c r="B1619" s="123"/>
      <c r="C1619" s="67"/>
      <c r="D1619" s="67"/>
      <c r="E1619" s="204"/>
      <c r="F1619" s="69"/>
      <c r="G1619" s="69"/>
      <c r="H1619" s="174"/>
      <c r="I1619" s="174"/>
      <c r="J1619" s="69"/>
      <c r="K1619" s="123"/>
      <c r="L1619" s="67"/>
      <c r="M1619" s="67"/>
      <c r="N1619" s="67"/>
      <c r="O1619" s="69"/>
      <c r="P1619" s="100">
        <f>(IF(AH1619='[1]Price List'!$B$1,VLOOKUP(M1619,'[1]Price List'!$A$1:$K$104,2,0),IF(AH1619='[1]Price List'!$C$1,VLOOKUP(M1619,'[1]Price List'!$A$1:$K$104,3,0),IF(AH1619='[1]Price List'!$D$1,VLOOKUP(M1619,'[1]Price List'!$A$1:$K$104,4,0),IF(AH1619='[1]Price List'!$E$1,VLOOKUP(M1619,'[1]Price List'!$A$1:$K$104,5,0),IF(AH1619='[1]Price List'!$F$1,VLOOKUP(M1619,'[1]Price List'!$A$1:$K$104,6,0),IF(AH1619='[1]Price List'!$G$1,VLOOKUP(M1619,'[1]Price List'!$A$1:$K$104,7,0),IF(AH1619='[1]Price List'!$H$1,VLOOKUP(M1619,'[1]Price List'!$A$1:$K$104,8,0),IF(AH1619='[1]Price List'!$I$1,VLOOKUP(M1619,'[1]Price List'!$A$1:$K$104,9,0),IF(AH1619='[1]Price List'!$J$1,VLOOKUP(M1619,'[1]Price List'!$A$1:$K$104,10,0),IF(AH1619='[1]Price List'!$K$1,VLOOKUP(M1619,'[1]Price List'!$A$1:$K$104,11,0))))))))))))+(IF(AH1619='[1]Price List'!$B$1,VLOOKUP(N1619,'[1]Price List'!$A$1:$K$104,2,0),IF(AH1619='[1]Price List'!$C$1,VLOOKUP(N1619,'[1]Price List'!$A$1:$K$104,3,0),IF(AH1619='[1]Price List'!$D$1,VLOOKUP(N1619,'[1]Price List'!$A$1:$K$104,4,0),IF(AH1619='[1]Price List'!$E$1,VLOOKUP(N1619,'[1]Price List'!$A$1:$K$104,5,0),IF(AH1619='[1]Price List'!$F$1,VLOOKUP(N1619,'[1]Price List'!$A$1:$K$104,6,0),IF(AH1619='[1]Price List'!$G$1,VLOOKUP(N1619,'[1]Price List'!$A$1:$K$104,7,0),IF(AH1619='[1]Price List'!$H$1,VLOOKUP(N1619,'[1]Price List'!$A$1:$K$104,8,0),IF(AH1619='[1]Price List'!$I$1,VLOOKUP(N1619,'[1]Price List'!$A$1:$K$104,9,0),IF(AH1619='[1]Price List'!$J$1,VLOOKUP(N1619,'[1]Price List'!$A$1:$K$104,10,0),IF(AH1619='[1]Price List'!$K$1,VLOOKUP(N1619,'[1]Price List'!$A$1:$K$104,11,0))))))))))))+(IF(AH1619='[1]Price List'!$B$1,VLOOKUP(O1619,'[1]Price List'!$A$1:$K$104,2,0),IF(AH1619='[1]Price List'!$C$1,VLOOKUP(O1619,'[1]Price List'!$A$1:$K$104,3,0),IF(AH1619='[1]Price List'!$D$1,VLOOKUP(O1619,'[1]Price List'!$A$1:$K$104,4,0),IF(AH1619='[1]Price List'!$E$1,VLOOKUP(O1619,'[1]Price List'!$A$1:$K$104,5,0),IF(AH1619='[1]Price List'!$F$1,VLOOKUP(O1619,'[1]Price List'!$A$1:$K$104,6,0),IF(AH1619='[1]Price List'!$G$1,VLOOKUP(O1619,'[1]Price List'!$A$1:$K$104,7,0),IF(AH1619='[1]Price List'!$H$1,VLOOKUP(O1619,'[1]Price List'!$A$1:$K$104,8,0),IF(AH1619='[1]Price List'!$I$1,VLOOKUP(O1619,'[1]Price List'!$A$1:$K$104,9,0),IF(AH1619='[1]Price List'!$J$1,VLOOKUP(O1619,'[1]Price List'!$A$1:$K$104,10,0),IF(AH1619='[1]Price List'!$K$1,VLOOKUP(O1619,'[1]Price List'!$A$1:$K$104,11,0))))))))))))</f>
        <v>0</v>
      </c>
      <c r="Q1619" s="69"/>
      <c r="R1619" s="69"/>
      <c r="S1619" s="363"/>
      <c r="T1619" s="69"/>
      <c r="U1619" s="350"/>
      <c r="V1619" s="417"/>
      <c r="W1619" s="67"/>
      <c r="X1619" s="69"/>
      <c r="Y1619" s="67"/>
      <c r="Z1619" s="123"/>
      <c r="AA1619" s="69"/>
      <c r="AB1619" s="67"/>
      <c r="AC1619" s="89"/>
      <c r="AD1619" s="69"/>
      <c r="AE1619" s="69"/>
      <c r="AF1619" s="69"/>
      <c r="AG1619" s="69"/>
      <c r="AH1619" s="123"/>
      <c r="AI1619" s="123"/>
      <c r="AJ1619" s="349"/>
      <c r="AK1619" s="349"/>
      <c r="AL1619" s="123"/>
      <c r="AM1619" s="123"/>
      <c r="AN1619" s="123"/>
      <c r="AO1619" s="174"/>
      <c r="AP1619" s="174"/>
      <c r="AQ1619" s="174"/>
      <c r="AR1619" s="123"/>
      <c r="AS1619" s="350"/>
      <c r="AT1619" s="350"/>
      <c r="AU1619" s="123"/>
      <c r="AV1619" s="67"/>
      <c r="AW1619" s="179"/>
      <c r="AX1619" s="84"/>
      <c r="AY1619" s="123"/>
      <c r="AZ1619" s="123"/>
      <c r="BA1619" s="174"/>
      <c r="BB1619" s="174"/>
      <c r="BC1619" s="123"/>
      <c r="BD1619" s="86"/>
      <c r="BE1619" s="86"/>
      <c r="BF1619" s="86"/>
      <c r="BG1619" s="179"/>
      <c r="BH1619" s="67"/>
      <c r="BI1619" s="123"/>
      <c r="BJ1619" s="179"/>
      <c r="BK1619" s="351"/>
      <c r="BL1619" s="351"/>
      <c r="BM1619" s="179"/>
      <c r="BN1619" s="89"/>
    </row>
    <row r="1620" spans="1:66" customFormat="1" x14ac:dyDescent="0.25">
      <c r="A1620" s="69"/>
      <c r="B1620" s="123"/>
      <c r="C1620" s="67"/>
      <c r="D1620" s="67"/>
      <c r="E1620" s="204"/>
      <c r="F1620" s="69"/>
      <c r="G1620" s="69"/>
      <c r="H1620" s="174"/>
      <c r="I1620" s="174"/>
      <c r="J1620" s="69"/>
      <c r="K1620" s="123"/>
      <c r="L1620" s="67"/>
      <c r="M1620" s="67"/>
      <c r="N1620" s="67"/>
      <c r="O1620" s="69"/>
      <c r="P1620" s="100">
        <f>(IF(AH1620='[1]Price List'!$B$1,VLOOKUP(M1620,'[1]Price List'!$A$1:$K$104,2,0),IF(AH1620='[1]Price List'!$C$1,VLOOKUP(M1620,'[1]Price List'!$A$1:$K$104,3,0),IF(AH1620='[1]Price List'!$D$1,VLOOKUP(M1620,'[1]Price List'!$A$1:$K$104,4,0),IF(AH1620='[1]Price List'!$E$1,VLOOKUP(M1620,'[1]Price List'!$A$1:$K$104,5,0),IF(AH1620='[1]Price List'!$F$1,VLOOKUP(M1620,'[1]Price List'!$A$1:$K$104,6,0),IF(AH1620='[1]Price List'!$G$1,VLOOKUP(M1620,'[1]Price List'!$A$1:$K$104,7,0),IF(AH1620='[1]Price List'!$H$1,VLOOKUP(M1620,'[1]Price List'!$A$1:$K$104,8,0),IF(AH1620='[1]Price List'!$I$1,VLOOKUP(M1620,'[1]Price List'!$A$1:$K$104,9,0),IF(AH1620='[1]Price List'!$J$1,VLOOKUP(M1620,'[1]Price List'!$A$1:$K$104,10,0),IF(AH1620='[1]Price List'!$K$1,VLOOKUP(M1620,'[1]Price List'!$A$1:$K$104,11,0))))))))))))+(IF(AH1620='[1]Price List'!$B$1,VLOOKUP(N1620,'[1]Price List'!$A$1:$K$104,2,0),IF(AH1620='[1]Price List'!$C$1,VLOOKUP(N1620,'[1]Price List'!$A$1:$K$104,3,0),IF(AH1620='[1]Price List'!$D$1,VLOOKUP(N1620,'[1]Price List'!$A$1:$K$104,4,0),IF(AH1620='[1]Price List'!$E$1,VLOOKUP(N1620,'[1]Price List'!$A$1:$K$104,5,0),IF(AH1620='[1]Price List'!$F$1,VLOOKUP(N1620,'[1]Price List'!$A$1:$K$104,6,0),IF(AH1620='[1]Price List'!$G$1,VLOOKUP(N1620,'[1]Price List'!$A$1:$K$104,7,0),IF(AH1620='[1]Price List'!$H$1,VLOOKUP(N1620,'[1]Price List'!$A$1:$K$104,8,0),IF(AH1620='[1]Price List'!$I$1,VLOOKUP(N1620,'[1]Price List'!$A$1:$K$104,9,0),IF(AH1620='[1]Price List'!$J$1,VLOOKUP(N1620,'[1]Price List'!$A$1:$K$104,10,0),IF(AH1620='[1]Price List'!$K$1,VLOOKUP(N1620,'[1]Price List'!$A$1:$K$104,11,0))))))))))))+(IF(AH1620='[1]Price List'!$B$1,VLOOKUP(O1620,'[1]Price List'!$A$1:$K$104,2,0),IF(AH1620='[1]Price List'!$C$1,VLOOKUP(O1620,'[1]Price List'!$A$1:$K$104,3,0),IF(AH1620='[1]Price List'!$D$1,VLOOKUP(O1620,'[1]Price List'!$A$1:$K$104,4,0),IF(AH1620='[1]Price List'!$E$1,VLOOKUP(O1620,'[1]Price List'!$A$1:$K$104,5,0),IF(AH1620='[1]Price List'!$F$1,VLOOKUP(O1620,'[1]Price List'!$A$1:$K$104,6,0),IF(AH1620='[1]Price List'!$G$1,VLOOKUP(O1620,'[1]Price List'!$A$1:$K$104,7,0),IF(AH1620='[1]Price List'!$H$1,VLOOKUP(O1620,'[1]Price List'!$A$1:$K$104,8,0),IF(AH1620='[1]Price List'!$I$1,VLOOKUP(O1620,'[1]Price List'!$A$1:$K$104,9,0),IF(AH1620='[1]Price List'!$J$1,VLOOKUP(O1620,'[1]Price List'!$A$1:$K$104,10,0),IF(AH1620='[1]Price List'!$K$1,VLOOKUP(O1620,'[1]Price List'!$A$1:$K$104,11,0))))))))))))</f>
        <v>0</v>
      </c>
      <c r="Q1620" s="69"/>
      <c r="R1620" s="69"/>
      <c r="S1620" s="363"/>
      <c r="T1620" s="69"/>
      <c r="U1620" s="350"/>
      <c r="V1620" s="417"/>
      <c r="W1620" s="67"/>
      <c r="X1620" s="69"/>
      <c r="Y1620" s="67"/>
      <c r="Z1620" s="123"/>
      <c r="AA1620" s="69"/>
      <c r="AB1620" s="67"/>
      <c r="AC1620" s="89"/>
      <c r="AD1620" s="69"/>
      <c r="AE1620" s="69"/>
      <c r="AF1620" s="69"/>
      <c r="AG1620" s="69"/>
      <c r="AH1620" s="123"/>
      <c r="AI1620" s="123"/>
      <c r="AJ1620" s="349"/>
      <c r="AK1620" s="349"/>
      <c r="AL1620" s="123"/>
      <c r="AM1620" s="123"/>
      <c r="AN1620" s="123"/>
      <c r="AO1620" s="174"/>
      <c r="AP1620" s="174"/>
      <c r="AQ1620" s="174"/>
      <c r="AR1620" s="123"/>
      <c r="AS1620" s="350"/>
      <c r="AT1620" s="350"/>
      <c r="AU1620" s="123"/>
      <c r="AV1620" s="67"/>
      <c r="AW1620" s="179"/>
      <c r="AX1620" s="84"/>
      <c r="AY1620" s="123"/>
      <c r="AZ1620" s="123"/>
      <c r="BA1620" s="174"/>
      <c r="BB1620" s="174"/>
      <c r="BC1620" s="123"/>
      <c r="BD1620" s="86"/>
      <c r="BE1620" s="86"/>
      <c r="BF1620" s="86"/>
      <c r="BG1620" s="179"/>
      <c r="BH1620" s="67"/>
      <c r="BI1620" s="123"/>
      <c r="BJ1620" s="179"/>
      <c r="BK1620" s="351"/>
      <c r="BL1620" s="351"/>
      <c r="BM1620" s="179"/>
      <c r="BN1620" s="89"/>
    </row>
    <row r="1621" spans="1:66" customFormat="1" x14ac:dyDescent="0.25">
      <c r="A1621" s="69"/>
      <c r="B1621" s="123"/>
      <c r="C1621" s="67"/>
      <c r="D1621" s="67"/>
      <c r="E1621" s="204"/>
      <c r="F1621" s="69"/>
      <c r="G1621" s="69"/>
      <c r="H1621" s="174"/>
      <c r="I1621" s="174"/>
      <c r="J1621" s="69"/>
      <c r="K1621" s="123"/>
      <c r="L1621" s="67"/>
      <c r="M1621" s="67"/>
      <c r="N1621" s="67"/>
      <c r="O1621" s="69"/>
      <c r="P1621" s="100">
        <f>(IF(AH1621='[1]Price List'!$B$1,VLOOKUP(M1621,'[1]Price List'!$A$1:$K$104,2,0),IF(AH1621='[1]Price List'!$C$1,VLOOKUP(M1621,'[1]Price List'!$A$1:$K$104,3,0),IF(AH1621='[1]Price List'!$D$1,VLOOKUP(M1621,'[1]Price List'!$A$1:$K$104,4,0),IF(AH1621='[1]Price List'!$E$1,VLOOKUP(M1621,'[1]Price List'!$A$1:$K$104,5,0),IF(AH1621='[1]Price List'!$F$1,VLOOKUP(M1621,'[1]Price List'!$A$1:$K$104,6,0),IF(AH1621='[1]Price List'!$G$1,VLOOKUP(M1621,'[1]Price List'!$A$1:$K$104,7,0),IF(AH1621='[1]Price List'!$H$1,VLOOKUP(M1621,'[1]Price List'!$A$1:$K$104,8,0),IF(AH1621='[1]Price List'!$I$1,VLOOKUP(M1621,'[1]Price List'!$A$1:$K$104,9,0),IF(AH1621='[1]Price List'!$J$1,VLOOKUP(M1621,'[1]Price List'!$A$1:$K$104,10,0),IF(AH1621='[1]Price List'!$K$1,VLOOKUP(M1621,'[1]Price List'!$A$1:$K$104,11,0))))))))))))+(IF(AH1621='[1]Price List'!$B$1,VLOOKUP(N1621,'[1]Price List'!$A$1:$K$104,2,0),IF(AH1621='[1]Price List'!$C$1,VLOOKUP(N1621,'[1]Price List'!$A$1:$K$104,3,0),IF(AH1621='[1]Price List'!$D$1,VLOOKUP(N1621,'[1]Price List'!$A$1:$K$104,4,0),IF(AH1621='[1]Price List'!$E$1,VLOOKUP(N1621,'[1]Price List'!$A$1:$K$104,5,0),IF(AH1621='[1]Price List'!$F$1,VLOOKUP(N1621,'[1]Price List'!$A$1:$K$104,6,0),IF(AH1621='[1]Price List'!$G$1,VLOOKUP(N1621,'[1]Price List'!$A$1:$K$104,7,0),IF(AH1621='[1]Price List'!$H$1,VLOOKUP(N1621,'[1]Price List'!$A$1:$K$104,8,0),IF(AH1621='[1]Price List'!$I$1,VLOOKUP(N1621,'[1]Price List'!$A$1:$K$104,9,0),IF(AH1621='[1]Price List'!$J$1,VLOOKUP(N1621,'[1]Price List'!$A$1:$K$104,10,0),IF(AH1621='[1]Price List'!$K$1,VLOOKUP(N1621,'[1]Price List'!$A$1:$K$104,11,0))))))))))))+(IF(AH1621='[1]Price List'!$B$1,VLOOKUP(O1621,'[1]Price List'!$A$1:$K$104,2,0),IF(AH1621='[1]Price List'!$C$1,VLOOKUP(O1621,'[1]Price List'!$A$1:$K$104,3,0),IF(AH1621='[1]Price List'!$D$1,VLOOKUP(O1621,'[1]Price List'!$A$1:$K$104,4,0),IF(AH1621='[1]Price List'!$E$1,VLOOKUP(O1621,'[1]Price List'!$A$1:$K$104,5,0),IF(AH1621='[1]Price List'!$F$1,VLOOKUP(O1621,'[1]Price List'!$A$1:$K$104,6,0),IF(AH1621='[1]Price List'!$G$1,VLOOKUP(O1621,'[1]Price List'!$A$1:$K$104,7,0),IF(AH1621='[1]Price List'!$H$1,VLOOKUP(O1621,'[1]Price List'!$A$1:$K$104,8,0),IF(AH1621='[1]Price List'!$I$1,VLOOKUP(O1621,'[1]Price List'!$A$1:$K$104,9,0),IF(AH1621='[1]Price List'!$J$1,VLOOKUP(O1621,'[1]Price List'!$A$1:$K$104,10,0),IF(AH1621='[1]Price List'!$K$1,VLOOKUP(O1621,'[1]Price List'!$A$1:$K$104,11,0))))))))))))</f>
        <v>0</v>
      </c>
      <c r="Q1621" s="69"/>
      <c r="R1621" s="69"/>
      <c r="S1621" s="363"/>
      <c r="T1621" s="69"/>
      <c r="U1621" s="350"/>
      <c r="V1621" s="417"/>
      <c r="W1621" s="67"/>
      <c r="X1621" s="69"/>
      <c r="Y1621" s="67"/>
      <c r="Z1621" s="123"/>
      <c r="AA1621" s="69"/>
      <c r="AB1621" s="67"/>
      <c r="AC1621" s="89"/>
      <c r="AD1621" s="69"/>
      <c r="AE1621" s="69"/>
      <c r="AF1621" s="69"/>
      <c r="AG1621" s="69"/>
      <c r="AH1621" s="123"/>
      <c r="AI1621" s="123"/>
      <c r="AJ1621" s="349"/>
      <c r="AK1621" s="349"/>
      <c r="AL1621" s="123"/>
      <c r="AM1621" s="123"/>
      <c r="AN1621" s="123"/>
      <c r="AO1621" s="174"/>
      <c r="AP1621" s="174"/>
      <c r="AQ1621" s="174"/>
      <c r="AR1621" s="123"/>
      <c r="AS1621" s="350"/>
      <c r="AT1621" s="350"/>
      <c r="AU1621" s="123"/>
      <c r="AV1621" s="67"/>
      <c r="AW1621" s="179"/>
      <c r="AX1621" s="84"/>
      <c r="AY1621" s="123"/>
      <c r="AZ1621" s="123"/>
      <c r="BA1621" s="174"/>
      <c r="BB1621" s="174"/>
      <c r="BC1621" s="123"/>
      <c r="BD1621" s="86"/>
      <c r="BE1621" s="86"/>
      <c r="BF1621" s="86"/>
      <c r="BG1621" s="179"/>
      <c r="BH1621" s="67"/>
      <c r="BI1621" s="123"/>
      <c r="BJ1621" s="179"/>
      <c r="BK1621" s="351"/>
      <c r="BL1621" s="351"/>
      <c r="BM1621" s="179"/>
      <c r="BN1621" s="89"/>
    </row>
    <row r="1622" spans="1:66" customFormat="1" x14ac:dyDescent="0.25">
      <c r="A1622" s="69"/>
      <c r="B1622" s="123"/>
      <c r="C1622" s="67"/>
      <c r="D1622" s="67"/>
      <c r="E1622" s="204"/>
      <c r="F1622" s="69"/>
      <c r="G1622" s="69"/>
      <c r="H1622" s="174"/>
      <c r="I1622" s="174"/>
      <c r="J1622" s="69"/>
      <c r="K1622" s="123"/>
      <c r="L1622" s="67"/>
      <c r="M1622" s="67"/>
      <c r="N1622" s="67"/>
      <c r="O1622" s="69"/>
      <c r="P1622" s="100">
        <f>(IF(AH1622='[1]Price List'!$B$1,VLOOKUP(M1622,'[1]Price List'!$A$1:$K$104,2,0),IF(AH1622='[1]Price List'!$C$1,VLOOKUP(M1622,'[1]Price List'!$A$1:$K$104,3,0),IF(AH1622='[1]Price List'!$D$1,VLOOKUP(M1622,'[1]Price List'!$A$1:$K$104,4,0),IF(AH1622='[1]Price List'!$E$1,VLOOKUP(M1622,'[1]Price List'!$A$1:$K$104,5,0),IF(AH1622='[1]Price List'!$F$1,VLOOKUP(M1622,'[1]Price List'!$A$1:$K$104,6,0),IF(AH1622='[1]Price List'!$G$1,VLOOKUP(M1622,'[1]Price List'!$A$1:$K$104,7,0),IF(AH1622='[1]Price List'!$H$1,VLOOKUP(M1622,'[1]Price List'!$A$1:$K$104,8,0),IF(AH1622='[1]Price List'!$I$1,VLOOKUP(M1622,'[1]Price List'!$A$1:$K$104,9,0),IF(AH1622='[1]Price List'!$J$1,VLOOKUP(M1622,'[1]Price List'!$A$1:$K$104,10,0),IF(AH1622='[1]Price List'!$K$1,VLOOKUP(M1622,'[1]Price List'!$A$1:$K$104,11,0))))))))))))+(IF(AH1622='[1]Price List'!$B$1,VLOOKUP(N1622,'[1]Price List'!$A$1:$K$104,2,0),IF(AH1622='[1]Price List'!$C$1,VLOOKUP(N1622,'[1]Price List'!$A$1:$K$104,3,0),IF(AH1622='[1]Price List'!$D$1,VLOOKUP(N1622,'[1]Price List'!$A$1:$K$104,4,0),IF(AH1622='[1]Price List'!$E$1,VLOOKUP(N1622,'[1]Price List'!$A$1:$K$104,5,0),IF(AH1622='[1]Price List'!$F$1,VLOOKUP(N1622,'[1]Price List'!$A$1:$K$104,6,0),IF(AH1622='[1]Price List'!$G$1,VLOOKUP(N1622,'[1]Price List'!$A$1:$K$104,7,0),IF(AH1622='[1]Price List'!$H$1,VLOOKUP(N1622,'[1]Price List'!$A$1:$K$104,8,0),IF(AH1622='[1]Price List'!$I$1,VLOOKUP(N1622,'[1]Price List'!$A$1:$K$104,9,0),IF(AH1622='[1]Price List'!$J$1,VLOOKUP(N1622,'[1]Price List'!$A$1:$K$104,10,0),IF(AH1622='[1]Price List'!$K$1,VLOOKUP(N1622,'[1]Price List'!$A$1:$K$104,11,0))))))))))))+(IF(AH1622='[1]Price List'!$B$1,VLOOKUP(O1622,'[1]Price List'!$A$1:$K$104,2,0),IF(AH1622='[1]Price List'!$C$1,VLOOKUP(O1622,'[1]Price List'!$A$1:$K$104,3,0),IF(AH1622='[1]Price List'!$D$1,VLOOKUP(O1622,'[1]Price List'!$A$1:$K$104,4,0),IF(AH1622='[1]Price List'!$E$1,VLOOKUP(O1622,'[1]Price List'!$A$1:$K$104,5,0),IF(AH1622='[1]Price List'!$F$1,VLOOKUP(O1622,'[1]Price List'!$A$1:$K$104,6,0),IF(AH1622='[1]Price List'!$G$1,VLOOKUP(O1622,'[1]Price List'!$A$1:$K$104,7,0),IF(AH1622='[1]Price List'!$H$1,VLOOKUP(O1622,'[1]Price List'!$A$1:$K$104,8,0),IF(AH1622='[1]Price List'!$I$1,VLOOKUP(O1622,'[1]Price List'!$A$1:$K$104,9,0),IF(AH1622='[1]Price List'!$J$1,VLOOKUP(O1622,'[1]Price List'!$A$1:$K$104,10,0),IF(AH1622='[1]Price List'!$K$1,VLOOKUP(O1622,'[1]Price List'!$A$1:$K$104,11,0))))))))))))</f>
        <v>0</v>
      </c>
      <c r="Q1622" s="69"/>
      <c r="R1622" s="69"/>
      <c r="S1622" s="363"/>
      <c r="T1622" s="69"/>
      <c r="U1622" s="350"/>
      <c r="V1622" s="417"/>
      <c r="W1622" s="67"/>
      <c r="X1622" s="69"/>
      <c r="Y1622" s="67"/>
      <c r="Z1622" s="123"/>
      <c r="AA1622" s="69"/>
      <c r="AB1622" s="67"/>
      <c r="AC1622" s="89"/>
      <c r="AD1622" s="69"/>
      <c r="AE1622" s="69"/>
      <c r="AF1622" s="69"/>
      <c r="AG1622" s="69"/>
      <c r="AH1622" s="123"/>
      <c r="AI1622" s="123"/>
      <c r="AJ1622" s="349"/>
      <c r="AK1622" s="349"/>
      <c r="AL1622" s="123"/>
      <c r="AM1622" s="123"/>
      <c r="AN1622" s="123"/>
      <c r="AO1622" s="174"/>
      <c r="AP1622" s="174"/>
      <c r="AQ1622" s="174"/>
      <c r="AR1622" s="123"/>
      <c r="AS1622" s="350"/>
      <c r="AT1622" s="350"/>
      <c r="AU1622" s="123"/>
      <c r="AV1622" s="67"/>
      <c r="AW1622" s="179"/>
      <c r="AX1622" s="84"/>
      <c r="AY1622" s="123"/>
      <c r="AZ1622" s="123"/>
      <c r="BA1622" s="174"/>
      <c r="BB1622" s="174"/>
      <c r="BC1622" s="123"/>
      <c r="BD1622" s="86"/>
      <c r="BE1622" s="86"/>
      <c r="BF1622" s="86"/>
      <c r="BG1622" s="179"/>
      <c r="BH1622" s="67"/>
      <c r="BI1622" s="123"/>
      <c r="BJ1622" s="179"/>
      <c r="BK1622" s="351"/>
      <c r="BL1622" s="351"/>
      <c r="BM1622" s="179"/>
      <c r="BN1622" s="89"/>
    </row>
    <row r="1623" spans="1:66" customFormat="1" x14ac:dyDescent="0.25">
      <c r="A1623" s="69"/>
      <c r="B1623" s="123"/>
      <c r="C1623" s="67"/>
      <c r="D1623" s="67"/>
      <c r="E1623" s="204"/>
      <c r="F1623" s="69"/>
      <c r="G1623" s="69"/>
      <c r="H1623" s="174"/>
      <c r="I1623" s="174"/>
      <c r="J1623" s="69"/>
      <c r="K1623" s="123"/>
      <c r="L1623" s="67"/>
      <c r="M1623" s="67"/>
      <c r="N1623" s="67"/>
      <c r="O1623" s="69"/>
      <c r="P1623" s="100">
        <f>(IF(AH1623='[1]Price List'!$B$1,VLOOKUP(M1623,'[1]Price List'!$A$1:$K$104,2,0),IF(AH1623='[1]Price List'!$C$1,VLOOKUP(M1623,'[1]Price List'!$A$1:$K$104,3,0),IF(AH1623='[1]Price List'!$D$1,VLOOKUP(M1623,'[1]Price List'!$A$1:$K$104,4,0),IF(AH1623='[1]Price List'!$E$1,VLOOKUP(M1623,'[1]Price List'!$A$1:$K$104,5,0),IF(AH1623='[1]Price List'!$F$1,VLOOKUP(M1623,'[1]Price List'!$A$1:$K$104,6,0),IF(AH1623='[1]Price List'!$G$1,VLOOKUP(M1623,'[1]Price List'!$A$1:$K$104,7,0),IF(AH1623='[1]Price List'!$H$1,VLOOKUP(M1623,'[1]Price List'!$A$1:$K$104,8,0),IF(AH1623='[1]Price List'!$I$1,VLOOKUP(M1623,'[1]Price List'!$A$1:$K$104,9,0),IF(AH1623='[1]Price List'!$J$1,VLOOKUP(M1623,'[1]Price List'!$A$1:$K$104,10,0),IF(AH1623='[1]Price List'!$K$1,VLOOKUP(M1623,'[1]Price List'!$A$1:$K$104,11,0))))))))))))+(IF(AH1623='[1]Price List'!$B$1,VLOOKUP(N1623,'[1]Price List'!$A$1:$K$104,2,0),IF(AH1623='[1]Price List'!$C$1,VLOOKUP(N1623,'[1]Price List'!$A$1:$K$104,3,0),IF(AH1623='[1]Price List'!$D$1,VLOOKUP(N1623,'[1]Price List'!$A$1:$K$104,4,0),IF(AH1623='[1]Price List'!$E$1,VLOOKUP(N1623,'[1]Price List'!$A$1:$K$104,5,0),IF(AH1623='[1]Price List'!$F$1,VLOOKUP(N1623,'[1]Price List'!$A$1:$K$104,6,0),IF(AH1623='[1]Price List'!$G$1,VLOOKUP(N1623,'[1]Price List'!$A$1:$K$104,7,0),IF(AH1623='[1]Price List'!$H$1,VLOOKUP(N1623,'[1]Price List'!$A$1:$K$104,8,0),IF(AH1623='[1]Price List'!$I$1,VLOOKUP(N1623,'[1]Price List'!$A$1:$K$104,9,0),IF(AH1623='[1]Price List'!$J$1,VLOOKUP(N1623,'[1]Price List'!$A$1:$K$104,10,0),IF(AH1623='[1]Price List'!$K$1,VLOOKUP(N1623,'[1]Price List'!$A$1:$K$104,11,0))))))))))))+(IF(AH1623='[1]Price List'!$B$1,VLOOKUP(O1623,'[1]Price List'!$A$1:$K$104,2,0),IF(AH1623='[1]Price List'!$C$1,VLOOKUP(O1623,'[1]Price List'!$A$1:$K$104,3,0),IF(AH1623='[1]Price List'!$D$1,VLOOKUP(O1623,'[1]Price List'!$A$1:$K$104,4,0),IF(AH1623='[1]Price List'!$E$1,VLOOKUP(O1623,'[1]Price List'!$A$1:$K$104,5,0),IF(AH1623='[1]Price List'!$F$1,VLOOKUP(O1623,'[1]Price List'!$A$1:$K$104,6,0),IF(AH1623='[1]Price List'!$G$1,VLOOKUP(O1623,'[1]Price List'!$A$1:$K$104,7,0),IF(AH1623='[1]Price List'!$H$1,VLOOKUP(O1623,'[1]Price List'!$A$1:$K$104,8,0),IF(AH1623='[1]Price List'!$I$1,VLOOKUP(O1623,'[1]Price List'!$A$1:$K$104,9,0),IF(AH1623='[1]Price List'!$J$1,VLOOKUP(O1623,'[1]Price List'!$A$1:$K$104,10,0),IF(AH1623='[1]Price List'!$K$1,VLOOKUP(O1623,'[1]Price List'!$A$1:$K$104,11,0))))))))))))</f>
        <v>0</v>
      </c>
      <c r="Q1623" s="69"/>
      <c r="R1623" s="69"/>
      <c r="S1623" s="363"/>
      <c r="T1623" s="69"/>
      <c r="U1623" s="350"/>
      <c r="V1623" s="417"/>
      <c r="W1623" s="67"/>
      <c r="X1623" s="69"/>
      <c r="Y1623" s="67"/>
      <c r="Z1623" s="123"/>
      <c r="AA1623" s="69"/>
      <c r="AB1623" s="67"/>
      <c r="AC1623" s="89"/>
      <c r="AD1623" s="69"/>
      <c r="AE1623" s="69"/>
      <c r="AF1623" s="69"/>
      <c r="AG1623" s="69"/>
      <c r="AH1623" s="123"/>
      <c r="AI1623" s="123"/>
      <c r="AJ1623" s="349"/>
      <c r="AK1623" s="349"/>
      <c r="AL1623" s="123"/>
      <c r="AM1623" s="123"/>
      <c r="AN1623" s="123"/>
      <c r="AO1623" s="174"/>
      <c r="AP1623" s="174"/>
      <c r="AQ1623" s="174"/>
      <c r="AR1623" s="123"/>
      <c r="AS1623" s="350"/>
      <c r="AT1623" s="350"/>
      <c r="AU1623" s="123"/>
      <c r="AV1623" s="67"/>
      <c r="AW1623" s="179"/>
      <c r="AX1623" s="84"/>
      <c r="AY1623" s="123"/>
      <c r="AZ1623" s="123"/>
      <c r="BA1623" s="174"/>
      <c r="BB1623" s="174"/>
      <c r="BC1623" s="123"/>
      <c r="BD1623" s="86"/>
      <c r="BE1623" s="86"/>
      <c r="BF1623" s="86"/>
      <c r="BG1623" s="179"/>
      <c r="BH1623" s="67"/>
      <c r="BI1623" s="123"/>
      <c r="BJ1623" s="179"/>
      <c r="BK1623" s="351"/>
      <c r="BL1623" s="351"/>
      <c r="BM1623" s="179"/>
      <c r="BN1623" s="89"/>
    </row>
    <row r="1624" spans="1:66" customFormat="1" x14ac:dyDescent="0.25">
      <c r="A1624" s="69"/>
      <c r="B1624" s="123"/>
      <c r="C1624" s="67"/>
      <c r="D1624" s="67"/>
      <c r="E1624" s="204"/>
      <c r="F1624" s="69"/>
      <c r="G1624" s="69"/>
      <c r="H1624" s="174"/>
      <c r="I1624" s="174"/>
      <c r="J1624" s="69"/>
      <c r="K1624" s="123"/>
      <c r="L1624" s="67"/>
      <c r="M1624" s="67"/>
      <c r="N1624" s="67"/>
      <c r="O1624" s="69"/>
      <c r="P1624" s="100">
        <f>(IF(AH1624='[1]Price List'!$B$1,VLOOKUP(M1624,'[1]Price List'!$A$1:$K$104,2,0),IF(AH1624='[1]Price List'!$C$1,VLOOKUP(M1624,'[1]Price List'!$A$1:$K$104,3,0),IF(AH1624='[1]Price List'!$D$1,VLOOKUP(M1624,'[1]Price List'!$A$1:$K$104,4,0),IF(AH1624='[1]Price List'!$E$1,VLOOKUP(M1624,'[1]Price List'!$A$1:$K$104,5,0),IF(AH1624='[1]Price List'!$F$1,VLOOKUP(M1624,'[1]Price List'!$A$1:$K$104,6,0),IF(AH1624='[1]Price List'!$G$1,VLOOKUP(M1624,'[1]Price List'!$A$1:$K$104,7,0),IF(AH1624='[1]Price List'!$H$1,VLOOKUP(M1624,'[1]Price List'!$A$1:$K$104,8,0),IF(AH1624='[1]Price List'!$I$1,VLOOKUP(M1624,'[1]Price List'!$A$1:$K$104,9,0),IF(AH1624='[1]Price List'!$J$1,VLOOKUP(M1624,'[1]Price List'!$A$1:$K$104,10,0),IF(AH1624='[1]Price List'!$K$1,VLOOKUP(M1624,'[1]Price List'!$A$1:$K$104,11,0))))))))))))+(IF(AH1624='[1]Price List'!$B$1,VLOOKUP(N1624,'[1]Price List'!$A$1:$K$104,2,0),IF(AH1624='[1]Price List'!$C$1,VLOOKUP(N1624,'[1]Price List'!$A$1:$K$104,3,0),IF(AH1624='[1]Price List'!$D$1,VLOOKUP(N1624,'[1]Price List'!$A$1:$K$104,4,0),IF(AH1624='[1]Price List'!$E$1,VLOOKUP(N1624,'[1]Price List'!$A$1:$K$104,5,0),IF(AH1624='[1]Price List'!$F$1,VLOOKUP(N1624,'[1]Price List'!$A$1:$K$104,6,0),IF(AH1624='[1]Price List'!$G$1,VLOOKUP(N1624,'[1]Price List'!$A$1:$K$104,7,0),IF(AH1624='[1]Price List'!$H$1,VLOOKUP(N1624,'[1]Price List'!$A$1:$K$104,8,0),IF(AH1624='[1]Price List'!$I$1,VLOOKUP(N1624,'[1]Price List'!$A$1:$K$104,9,0),IF(AH1624='[1]Price List'!$J$1,VLOOKUP(N1624,'[1]Price List'!$A$1:$K$104,10,0),IF(AH1624='[1]Price List'!$K$1,VLOOKUP(N1624,'[1]Price List'!$A$1:$K$104,11,0))))))))))))+(IF(AH1624='[1]Price List'!$B$1,VLOOKUP(O1624,'[1]Price List'!$A$1:$K$104,2,0),IF(AH1624='[1]Price List'!$C$1,VLOOKUP(O1624,'[1]Price List'!$A$1:$K$104,3,0),IF(AH1624='[1]Price List'!$D$1,VLOOKUP(O1624,'[1]Price List'!$A$1:$K$104,4,0),IF(AH1624='[1]Price List'!$E$1,VLOOKUP(O1624,'[1]Price List'!$A$1:$K$104,5,0),IF(AH1624='[1]Price List'!$F$1,VLOOKUP(O1624,'[1]Price List'!$A$1:$K$104,6,0),IF(AH1624='[1]Price List'!$G$1,VLOOKUP(O1624,'[1]Price List'!$A$1:$K$104,7,0),IF(AH1624='[1]Price List'!$H$1,VLOOKUP(O1624,'[1]Price List'!$A$1:$K$104,8,0),IF(AH1624='[1]Price List'!$I$1,VLOOKUP(O1624,'[1]Price List'!$A$1:$K$104,9,0),IF(AH1624='[1]Price List'!$J$1,VLOOKUP(O1624,'[1]Price List'!$A$1:$K$104,10,0),IF(AH1624='[1]Price List'!$K$1,VLOOKUP(O1624,'[1]Price List'!$A$1:$K$104,11,0))))))))))))</f>
        <v>0</v>
      </c>
      <c r="Q1624" s="69"/>
      <c r="R1624" s="69"/>
      <c r="S1624" s="363"/>
      <c r="T1624" s="69"/>
      <c r="U1624" s="350"/>
      <c r="V1624" s="417"/>
      <c r="W1624" s="67"/>
      <c r="X1624" s="69"/>
      <c r="Y1624" s="67"/>
      <c r="Z1624" s="123"/>
      <c r="AA1624" s="69"/>
      <c r="AB1624" s="67"/>
      <c r="AC1624" s="89"/>
      <c r="AD1624" s="69"/>
      <c r="AE1624" s="69"/>
      <c r="AF1624" s="69"/>
      <c r="AG1624" s="69"/>
      <c r="AH1624" s="123"/>
      <c r="AI1624" s="123"/>
      <c r="AJ1624" s="349"/>
      <c r="AK1624" s="349"/>
      <c r="AL1624" s="123"/>
      <c r="AM1624" s="123"/>
      <c r="AN1624" s="123"/>
      <c r="AO1624" s="174"/>
      <c r="AP1624" s="174"/>
      <c r="AQ1624" s="174"/>
      <c r="AR1624" s="123"/>
      <c r="AS1624" s="350"/>
      <c r="AT1624" s="350"/>
      <c r="AU1624" s="123"/>
      <c r="AV1624" s="67"/>
      <c r="AW1624" s="179"/>
      <c r="AX1624" s="84"/>
      <c r="AY1624" s="123"/>
      <c r="AZ1624" s="123"/>
      <c r="BA1624" s="174"/>
      <c r="BB1624" s="174"/>
      <c r="BC1624" s="123"/>
      <c r="BD1624" s="86"/>
      <c r="BE1624" s="86"/>
      <c r="BF1624" s="86"/>
      <c r="BG1624" s="179"/>
      <c r="BH1624" s="67"/>
      <c r="BI1624" s="123"/>
      <c r="BJ1624" s="179"/>
      <c r="BK1624" s="351"/>
      <c r="BL1624" s="351"/>
      <c r="BM1624" s="179"/>
      <c r="BN1624" s="89"/>
    </row>
    <row r="1625" spans="1:66" customFormat="1" x14ac:dyDescent="0.25">
      <c r="A1625" s="69"/>
      <c r="B1625" s="123"/>
      <c r="C1625" s="67"/>
      <c r="D1625" s="67"/>
      <c r="E1625" s="204"/>
      <c r="F1625" s="69"/>
      <c r="G1625" s="69"/>
      <c r="H1625" s="174"/>
      <c r="I1625" s="174"/>
      <c r="J1625" s="69"/>
      <c r="K1625" s="123"/>
      <c r="L1625" s="67"/>
      <c r="M1625" s="67"/>
      <c r="N1625" s="67"/>
      <c r="O1625" s="69"/>
      <c r="P1625" s="100">
        <f>(IF(AH1625='[1]Price List'!$B$1,VLOOKUP(M1625,'[1]Price List'!$A$1:$K$104,2,0),IF(AH1625='[1]Price List'!$C$1,VLOOKUP(M1625,'[1]Price List'!$A$1:$K$104,3,0),IF(AH1625='[1]Price List'!$D$1,VLOOKUP(M1625,'[1]Price List'!$A$1:$K$104,4,0),IF(AH1625='[1]Price List'!$E$1,VLOOKUP(M1625,'[1]Price List'!$A$1:$K$104,5,0),IF(AH1625='[1]Price List'!$F$1,VLOOKUP(M1625,'[1]Price List'!$A$1:$K$104,6,0),IF(AH1625='[1]Price List'!$G$1,VLOOKUP(M1625,'[1]Price List'!$A$1:$K$104,7,0),IF(AH1625='[1]Price List'!$H$1,VLOOKUP(M1625,'[1]Price List'!$A$1:$K$104,8,0),IF(AH1625='[1]Price List'!$I$1,VLOOKUP(M1625,'[1]Price List'!$A$1:$K$104,9,0),IF(AH1625='[1]Price List'!$J$1,VLOOKUP(M1625,'[1]Price List'!$A$1:$K$104,10,0),IF(AH1625='[1]Price List'!$K$1,VLOOKUP(M1625,'[1]Price List'!$A$1:$K$104,11,0))))))))))))+(IF(AH1625='[1]Price List'!$B$1,VLOOKUP(N1625,'[1]Price List'!$A$1:$K$104,2,0),IF(AH1625='[1]Price List'!$C$1,VLOOKUP(N1625,'[1]Price List'!$A$1:$K$104,3,0),IF(AH1625='[1]Price List'!$D$1,VLOOKUP(N1625,'[1]Price List'!$A$1:$K$104,4,0),IF(AH1625='[1]Price List'!$E$1,VLOOKUP(N1625,'[1]Price List'!$A$1:$K$104,5,0),IF(AH1625='[1]Price List'!$F$1,VLOOKUP(N1625,'[1]Price List'!$A$1:$K$104,6,0),IF(AH1625='[1]Price List'!$G$1,VLOOKUP(N1625,'[1]Price List'!$A$1:$K$104,7,0),IF(AH1625='[1]Price List'!$H$1,VLOOKUP(N1625,'[1]Price List'!$A$1:$K$104,8,0),IF(AH1625='[1]Price List'!$I$1,VLOOKUP(N1625,'[1]Price List'!$A$1:$K$104,9,0),IF(AH1625='[1]Price List'!$J$1,VLOOKUP(N1625,'[1]Price List'!$A$1:$K$104,10,0),IF(AH1625='[1]Price List'!$K$1,VLOOKUP(N1625,'[1]Price List'!$A$1:$K$104,11,0))))))))))))+(IF(AH1625='[1]Price List'!$B$1,VLOOKUP(O1625,'[1]Price List'!$A$1:$K$104,2,0),IF(AH1625='[1]Price List'!$C$1,VLOOKUP(O1625,'[1]Price List'!$A$1:$K$104,3,0),IF(AH1625='[1]Price List'!$D$1,VLOOKUP(O1625,'[1]Price List'!$A$1:$K$104,4,0),IF(AH1625='[1]Price List'!$E$1,VLOOKUP(O1625,'[1]Price List'!$A$1:$K$104,5,0),IF(AH1625='[1]Price List'!$F$1,VLOOKUP(O1625,'[1]Price List'!$A$1:$K$104,6,0),IF(AH1625='[1]Price List'!$G$1,VLOOKUP(O1625,'[1]Price List'!$A$1:$K$104,7,0),IF(AH1625='[1]Price List'!$H$1,VLOOKUP(O1625,'[1]Price List'!$A$1:$K$104,8,0),IF(AH1625='[1]Price List'!$I$1,VLOOKUP(O1625,'[1]Price List'!$A$1:$K$104,9,0),IF(AH1625='[1]Price List'!$J$1,VLOOKUP(O1625,'[1]Price List'!$A$1:$K$104,10,0),IF(AH1625='[1]Price List'!$K$1,VLOOKUP(O1625,'[1]Price List'!$A$1:$K$104,11,0))))))))))))</f>
        <v>0</v>
      </c>
      <c r="Q1625" s="69"/>
      <c r="R1625" s="69"/>
      <c r="S1625" s="363"/>
      <c r="T1625" s="69"/>
      <c r="U1625" s="350"/>
      <c r="V1625" s="417"/>
      <c r="W1625" s="67"/>
      <c r="X1625" s="69"/>
      <c r="Y1625" s="67"/>
      <c r="Z1625" s="123"/>
      <c r="AA1625" s="69"/>
      <c r="AB1625" s="67"/>
      <c r="AC1625" s="89"/>
      <c r="AD1625" s="69"/>
      <c r="AE1625" s="69"/>
      <c r="AF1625" s="69"/>
      <c r="AG1625" s="69"/>
      <c r="AH1625" s="123"/>
      <c r="AI1625" s="123"/>
      <c r="AJ1625" s="349"/>
      <c r="AK1625" s="349"/>
      <c r="AL1625" s="123"/>
      <c r="AM1625" s="123"/>
      <c r="AN1625" s="123"/>
      <c r="AO1625" s="174"/>
      <c r="AP1625" s="174"/>
      <c r="AQ1625" s="174"/>
      <c r="AR1625" s="123"/>
      <c r="AS1625" s="350"/>
      <c r="AT1625" s="350"/>
      <c r="AU1625" s="123"/>
      <c r="AV1625" s="67"/>
      <c r="AW1625" s="179"/>
      <c r="AX1625" s="84"/>
      <c r="AY1625" s="123"/>
      <c r="AZ1625" s="123"/>
      <c r="BA1625" s="174"/>
      <c r="BB1625" s="174"/>
      <c r="BC1625" s="123"/>
      <c r="BD1625" s="86"/>
      <c r="BE1625" s="86"/>
      <c r="BF1625" s="86"/>
      <c r="BG1625" s="179"/>
      <c r="BH1625" s="67"/>
      <c r="BI1625" s="123"/>
      <c r="BJ1625" s="179"/>
      <c r="BK1625" s="351"/>
      <c r="BL1625" s="351"/>
      <c r="BM1625" s="179"/>
      <c r="BN1625" s="89"/>
    </row>
    <row r="1626" spans="1:66" customFormat="1" x14ac:dyDescent="0.25">
      <c r="A1626" s="69"/>
      <c r="B1626" s="123"/>
      <c r="C1626" s="67"/>
      <c r="D1626" s="67"/>
      <c r="E1626" s="204"/>
      <c r="F1626" s="69"/>
      <c r="G1626" s="69"/>
      <c r="H1626" s="174"/>
      <c r="I1626" s="174"/>
      <c r="J1626" s="69"/>
      <c r="K1626" s="123"/>
      <c r="L1626" s="67"/>
      <c r="M1626" s="67"/>
      <c r="N1626" s="67"/>
      <c r="O1626" s="69"/>
      <c r="P1626" s="100">
        <f>(IF(AH1626='[1]Price List'!$B$1,VLOOKUP(M1626,'[1]Price List'!$A$1:$K$104,2,0),IF(AH1626='[1]Price List'!$C$1,VLOOKUP(M1626,'[1]Price List'!$A$1:$K$104,3,0),IF(AH1626='[1]Price List'!$D$1,VLOOKUP(M1626,'[1]Price List'!$A$1:$K$104,4,0),IF(AH1626='[1]Price List'!$E$1,VLOOKUP(M1626,'[1]Price List'!$A$1:$K$104,5,0),IF(AH1626='[1]Price List'!$F$1,VLOOKUP(M1626,'[1]Price List'!$A$1:$K$104,6,0),IF(AH1626='[1]Price List'!$G$1,VLOOKUP(M1626,'[1]Price List'!$A$1:$K$104,7,0),IF(AH1626='[1]Price List'!$H$1,VLOOKUP(M1626,'[1]Price List'!$A$1:$K$104,8,0),IF(AH1626='[1]Price List'!$I$1,VLOOKUP(M1626,'[1]Price List'!$A$1:$K$104,9,0),IF(AH1626='[1]Price List'!$J$1,VLOOKUP(M1626,'[1]Price List'!$A$1:$K$104,10,0),IF(AH1626='[1]Price List'!$K$1,VLOOKUP(M1626,'[1]Price List'!$A$1:$K$104,11,0))))))))))))+(IF(AH1626='[1]Price List'!$B$1,VLOOKUP(N1626,'[1]Price List'!$A$1:$K$104,2,0),IF(AH1626='[1]Price List'!$C$1,VLOOKUP(N1626,'[1]Price List'!$A$1:$K$104,3,0),IF(AH1626='[1]Price List'!$D$1,VLOOKUP(N1626,'[1]Price List'!$A$1:$K$104,4,0),IF(AH1626='[1]Price List'!$E$1,VLOOKUP(N1626,'[1]Price List'!$A$1:$K$104,5,0),IF(AH1626='[1]Price List'!$F$1,VLOOKUP(N1626,'[1]Price List'!$A$1:$K$104,6,0),IF(AH1626='[1]Price List'!$G$1,VLOOKUP(N1626,'[1]Price List'!$A$1:$K$104,7,0),IF(AH1626='[1]Price List'!$H$1,VLOOKUP(N1626,'[1]Price List'!$A$1:$K$104,8,0),IF(AH1626='[1]Price List'!$I$1,VLOOKUP(N1626,'[1]Price List'!$A$1:$K$104,9,0),IF(AH1626='[1]Price List'!$J$1,VLOOKUP(N1626,'[1]Price List'!$A$1:$K$104,10,0),IF(AH1626='[1]Price List'!$K$1,VLOOKUP(N1626,'[1]Price List'!$A$1:$K$104,11,0))))))))))))+(IF(AH1626='[1]Price List'!$B$1,VLOOKUP(O1626,'[1]Price List'!$A$1:$K$104,2,0),IF(AH1626='[1]Price List'!$C$1,VLOOKUP(O1626,'[1]Price List'!$A$1:$K$104,3,0),IF(AH1626='[1]Price List'!$D$1,VLOOKUP(O1626,'[1]Price List'!$A$1:$K$104,4,0),IF(AH1626='[1]Price List'!$E$1,VLOOKUP(O1626,'[1]Price List'!$A$1:$K$104,5,0),IF(AH1626='[1]Price List'!$F$1,VLOOKUP(O1626,'[1]Price List'!$A$1:$K$104,6,0),IF(AH1626='[1]Price List'!$G$1,VLOOKUP(O1626,'[1]Price List'!$A$1:$K$104,7,0),IF(AH1626='[1]Price List'!$H$1,VLOOKUP(O1626,'[1]Price List'!$A$1:$K$104,8,0),IF(AH1626='[1]Price List'!$I$1,VLOOKUP(O1626,'[1]Price List'!$A$1:$K$104,9,0),IF(AH1626='[1]Price List'!$J$1,VLOOKUP(O1626,'[1]Price List'!$A$1:$K$104,10,0),IF(AH1626='[1]Price List'!$K$1,VLOOKUP(O1626,'[1]Price List'!$A$1:$K$104,11,0))))))))))))</f>
        <v>0</v>
      </c>
      <c r="Q1626" s="69"/>
      <c r="R1626" s="69"/>
      <c r="S1626" s="363"/>
      <c r="T1626" s="69"/>
      <c r="U1626" s="350"/>
      <c r="V1626" s="417"/>
      <c r="W1626" s="67"/>
      <c r="X1626" s="69"/>
      <c r="Y1626" s="67"/>
      <c r="Z1626" s="123"/>
      <c r="AA1626" s="69"/>
      <c r="AB1626" s="67"/>
      <c r="AC1626" s="89"/>
      <c r="AD1626" s="69"/>
      <c r="AE1626" s="69"/>
      <c r="AF1626" s="69"/>
      <c r="AG1626" s="69"/>
      <c r="AH1626" s="123"/>
      <c r="AI1626" s="123"/>
      <c r="AJ1626" s="349"/>
      <c r="AK1626" s="349"/>
      <c r="AL1626" s="123"/>
      <c r="AM1626" s="123"/>
      <c r="AN1626" s="123"/>
      <c r="AO1626" s="174"/>
      <c r="AP1626" s="174"/>
      <c r="AQ1626" s="174"/>
      <c r="AR1626" s="123"/>
      <c r="AS1626" s="350"/>
      <c r="AT1626" s="350"/>
      <c r="AU1626" s="123"/>
      <c r="AV1626" s="67"/>
      <c r="AW1626" s="179"/>
      <c r="AX1626" s="84"/>
      <c r="AY1626" s="123"/>
      <c r="AZ1626" s="123"/>
      <c r="BA1626" s="174"/>
      <c r="BB1626" s="174"/>
      <c r="BC1626" s="123"/>
      <c r="BD1626" s="86"/>
      <c r="BE1626" s="86"/>
      <c r="BF1626" s="86"/>
      <c r="BG1626" s="179"/>
      <c r="BH1626" s="67"/>
      <c r="BI1626" s="123"/>
      <c r="BJ1626" s="179"/>
      <c r="BK1626" s="351"/>
      <c r="BL1626" s="351"/>
      <c r="BM1626" s="179"/>
      <c r="BN1626" s="89"/>
    </row>
    <row r="1627" spans="1:66" customFormat="1" x14ac:dyDescent="0.25">
      <c r="A1627" s="69"/>
      <c r="B1627" s="123"/>
      <c r="C1627" s="67"/>
      <c r="D1627" s="67"/>
      <c r="E1627" s="204"/>
      <c r="F1627" s="69"/>
      <c r="G1627" s="69"/>
      <c r="H1627" s="174"/>
      <c r="I1627" s="174"/>
      <c r="J1627" s="69"/>
      <c r="K1627" s="123"/>
      <c r="L1627" s="67"/>
      <c r="M1627" s="67"/>
      <c r="N1627" s="67"/>
      <c r="O1627" s="69"/>
      <c r="P1627" s="100">
        <f>(IF(AH1627='[1]Price List'!$B$1,VLOOKUP(M1627,'[1]Price List'!$A$1:$K$104,2,0),IF(AH1627='[1]Price List'!$C$1,VLOOKUP(M1627,'[1]Price List'!$A$1:$K$104,3,0),IF(AH1627='[1]Price List'!$D$1,VLOOKUP(M1627,'[1]Price List'!$A$1:$K$104,4,0),IF(AH1627='[1]Price List'!$E$1,VLOOKUP(M1627,'[1]Price List'!$A$1:$K$104,5,0),IF(AH1627='[1]Price List'!$F$1,VLOOKUP(M1627,'[1]Price List'!$A$1:$K$104,6,0),IF(AH1627='[1]Price List'!$G$1,VLOOKUP(M1627,'[1]Price List'!$A$1:$K$104,7,0),IF(AH1627='[1]Price List'!$H$1,VLOOKUP(M1627,'[1]Price List'!$A$1:$K$104,8,0),IF(AH1627='[1]Price List'!$I$1,VLOOKUP(M1627,'[1]Price List'!$A$1:$K$104,9,0),IF(AH1627='[1]Price List'!$J$1,VLOOKUP(M1627,'[1]Price List'!$A$1:$K$104,10,0),IF(AH1627='[1]Price List'!$K$1,VLOOKUP(M1627,'[1]Price List'!$A$1:$K$104,11,0))))))))))))+(IF(AH1627='[1]Price List'!$B$1,VLOOKUP(N1627,'[1]Price List'!$A$1:$K$104,2,0),IF(AH1627='[1]Price List'!$C$1,VLOOKUP(N1627,'[1]Price List'!$A$1:$K$104,3,0),IF(AH1627='[1]Price List'!$D$1,VLOOKUP(N1627,'[1]Price List'!$A$1:$K$104,4,0),IF(AH1627='[1]Price List'!$E$1,VLOOKUP(N1627,'[1]Price List'!$A$1:$K$104,5,0),IF(AH1627='[1]Price List'!$F$1,VLOOKUP(N1627,'[1]Price List'!$A$1:$K$104,6,0),IF(AH1627='[1]Price List'!$G$1,VLOOKUP(N1627,'[1]Price List'!$A$1:$K$104,7,0),IF(AH1627='[1]Price List'!$H$1,VLOOKUP(N1627,'[1]Price List'!$A$1:$K$104,8,0),IF(AH1627='[1]Price List'!$I$1,VLOOKUP(N1627,'[1]Price List'!$A$1:$K$104,9,0),IF(AH1627='[1]Price List'!$J$1,VLOOKUP(N1627,'[1]Price List'!$A$1:$K$104,10,0),IF(AH1627='[1]Price List'!$K$1,VLOOKUP(N1627,'[1]Price List'!$A$1:$K$104,11,0))))))))))))+(IF(AH1627='[1]Price List'!$B$1,VLOOKUP(O1627,'[1]Price List'!$A$1:$K$104,2,0),IF(AH1627='[1]Price List'!$C$1,VLOOKUP(O1627,'[1]Price List'!$A$1:$K$104,3,0),IF(AH1627='[1]Price List'!$D$1,VLOOKUP(O1627,'[1]Price List'!$A$1:$K$104,4,0),IF(AH1627='[1]Price List'!$E$1,VLOOKUP(O1627,'[1]Price List'!$A$1:$K$104,5,0),IF(AH1627='[1]Price List'!$F$1,VLOOKUP(O1627,'[1]Price List'!$A$1:$K$104,6,0),IF(AH1627='[1]Price List'!$G$1,VLOOKUP(O1627,'[1]Price List'!$A$1:$K$104,7,0),IF(AH1627='[1]Price List'!$H$1,VLOOKUP(O1627,'[1]Price List'!$A$1:$K$104,8,0),IF(AH1627='[1]Price List'!$I$1,VLOOKUP(O1627,'[1]Price List'!$A$1:$K$104,9,0),IF(AH1627='[1]Price List'!$J$1,VLOOKUP(O1627,'[1]Price List'!$A$1:$K$104,10,0),IF(AH1627='[1]Price List'!$K$1,VLOOKUP(O1627,'[1]Price List'!$A$1:$K$104,11,0))))))))))))</f>
        <v>0</v>
      </c>
      <c r="Q1627" s="69"/>
      <c r="R1627" s="69"/>
      <c r="S1627" s="363"/>
      <c r="T1627" s="69"/>
      <c r="U1627" s="350"/>
      <c r="V1627" s="417"/>
      <c r="W1627" s="67"/>
      <c r="X1627" s="69"/>
      <c r="Y1627" s="67"/>
      <c r="Z1627" s="123"/>
      <c r="AA1627" s="69"/>
      <c r="AB1627" s="67"/>
      <c r="AC1627" s="89"/>
      <c r="AD1627" s="69"/>
      <c r="AE1627" s="69"/>
      <c r="AF1627" s="69"/>
      <c r="AG1627" s="69"/>
      <c r="AH1627" s="123"/>
      <c r="AI1627" s="123"/>
      <c r="AJ1627" s="349"/>
      <c r="AK1627" s="349"/>
      <c r="AL1627" s="123"/>
      <c r="AM1627" s="123"/>
      <c r="AN1627" s="123"/>
      <c r="AO1627" s="174"/>
      <c r="AP1627" s="174"/>
      <c r="AQ1627" s="174"/>
      <c r="AR1627" s="123"/>
      <c r="AS1627" s="350"/>
      <c r="AT1627" s="350"/>
      <c r="AU1627" s="123"/>
      <c r="AV1627" s="67"/>
      <c r="AW1627" s="179"/>
      <c r="AX1627" s="84"/>
      <c r="AY1627" s="123"/>
      <c r="AZ1627" s="123"/>
      <c r="BA1627" s="174"/>
      <c r="BB1627" s="174"/>
      <c r="BC1627" s="123"/>
      <c r="BD1627" s="86"/>
      <c r="BE1627" s="86"/>
      <c r="BF1627" s="86"/>
      <c r="BG1627" s="179"/>
      <c r="BH1627" s="67"/>
      <c r="BI1627" s="123"/>
      <c r="BJ1627" s="179"/>
      <c r="BK1627" s="351"/>
      <c r="BL1627" s="351"/>
      <c r="BM1627" s="179"/>
      <c r="BN1627" s="89"/>
    </row>
    <row r="1628" spans="1:66" customFormat="1" x14ac:dyDescent="0.25">
      <c r="A1628" s="69"/>
      <c r="B1628" s="123"/>
      <c r="C1628" s="67"/>
      <c r="D1628" s="67"/>
      <c r="E1628" s="204"/>
      <c r="F1628" s="69"/>
      <c r="G1628" s="69"/>
      <c r="H1628" s="174"/>
      <c r="I1628" s="174"/>
      <c r="J1628" s="69"/>
      <c r="K1628" s="123"/>
      <c r="L1628" s="67"/>
      <c r="M1628" s="67"/>
      <c r="N1628" s="67"/>
      <c r="O1628" s="69"/>
      <c r="P1628" s="100">
        <f>(IF(AH1628='[1]Price List'!$B$1,VLOOKUP(M1628,'[1]Price List'!$A$1:$K$104,2,0),IF(AH1628='[1]Price List'!$C$1,VLOOKUP(M1628,'[1]Price List'!$A$1:$K$104,3,0),IF(AH1628='[1]Price List'!$D$1,VLOOKUP(M1628,'[1]Price List'!$A$1:$K$104,4,0),IF(AH1628='[1]Price List'!$E$1,VLOOKUP(M1628,'[1]Price List'!$A$1:$K$104,5,0),IF(AH1628='[1]Price List'!$F$1,VLOOKUP(M1628,'[1]Price List'!$A$1:$K$104,6,0),IF(AH1628='[1]Price List'!$G$1,VLOOKUP(M1628,'[1]Price List'!$A$1:$K$104,7,0),IF(AH1628='[1]Price List'!$H$1,VLOOKUP(M1628,'[1]Price List'!$A$1:$K$104,8,0),IF(AH1628='[1]Price List'!$I$1,VLOOKUP(M1628,'[1]Price List'!$A$1:$K$104,9,0),IF(AH1628='[1]Price List'!$J$1,VLOOKUP(M1628,'[1]Price List'!$A$1:$K$104,10,0),IF(AH1628='[1]Price List'!$K$1,VLOOKUP(M1628,'[1]Price List'!$A$1:$K$104,11,0))))))))))))+(IF(AH1628='[1]Price List'!$B$1,VLOOKUP(N1628,'[1]Price List'!$A$1:$K$104,2,0),IF(AH1628='[1]Price List'!$C$1,VLOOKUP(N1628,'[1]Price List'!$A$1:$K$104,3,0),IF(AH1628='[1]Price List'!$D$1,VLOOKUP(N1628,'[1]Price List'!$A$1:$K$104,4,0),IF(AH1628='[1]Price List'!$E$1,VLOOKUP(N1628,'[1]Price List'!$A$1:$K$104,5,0),IF(AH1628='[1]Price List'!$F$1,VLOOKUP(N1628,'[1]Price List'!$A$1:$K$104,6,0),IF(AH1628='[1]Price List'!$G$1,VLOOKUP(N1628,'[1]Price List'!$A$1:$K$104,7,0),IF(AH1628='[1]Price List'!$H$1,VLOOKUP(N1628,'[1]Price List'!$A$1:$K$104,8,0),IF(AH1628='[1]Price List'!$I$1,VLOOKUP(N1628,'[1]Price List'!$A$1:$K$104,9,0),IF(AH1628='[1]Price List'!$J$1,VLOOKUP(N1628,'[1]Price List'!$A$1:$K$104,10,0),IF(AH1628='[1]Price List'!$K$1,VLOOKUP(N1628,'[1]Price List'!$A$1:$K$104,11,0))))))))))))+(IF(AH1628='[1]Price List'!$B$1,VLOOKUP(O1628,'[1]Price List'!$A$1:$K$104,2,0),IF(AH1628='[1]Price List'!$C$1,VLOOKUP(O1628,'[1]Price List'!$A$1:$K$104,3,0),IF(AH1628='[1]Price List'!$D$1,VLOOKUP(O1628,'[1]Price List'!$A$1:$K$104,4,0),IF(AH1628='[1]Price List'!$E$1,VLOOKUP(O1628,'[1]Price List'!$A$1:$K$104,5,0),IF(AH1628='[1]Price List'!$F$1,VLOOKUP(O1628,'[1]Price List'!$A$1:$K$104,6,0),IF(AH1628='[1]Price List'!$G$1,VLOOKUP(O1628,'[1]Price List'!$A$1:$K$104,7,0),IF(AH1628='[1]Price List'!$H$1,VLOOKUP(O1628,'[1]Price List'!$A$1:$K$104,8,0),IF(AH1628='[1]Price List'!$I$1,VLOOKUP(O1628,'[1]Price List'!$A$1:$K$104,9,0),IF(AH1628='[1]Price List'!$J$1,VLOOKUP(O1628,'[1]Price List'!$A$1:$K$104,10,0),IF(AH1628='[1]Price List'!$K$1,VLOOKUP(O1628,'[1]Price List'!$A$1:$K$104,11,0))))))))))))</f>
        <v>0</v>
      </c>
      <c r="Q1628" s="69"/>
      <c r="R1628" s="69"/>
      <c r="S1628" s="363"/>
      <c r="T1628" s="69"/>
      <c r="U1628" s="350"/>
      <c r="V1628" s="417"/>
      <c r="W1628" s="67"/>
      <c r="X1628" s="69"/>
      <c r="Y1628" s="67"/>
      <c r="Z1628" s="123"/>
      <c r="AA1628" s="69"/>
      <c r="AB1628" s="67"/>
      <c r="AC1628" s="89"/>
      <c r="AD1628" s="69"/>
      <c r="AE1628" s="69"/>
      <c r="AF1628" s="69"/>
      <c r="AG1628" s="69"/>
      <c r="AH1628" s="123"/>
      <c r="AI1628" s="123"/>
      <c r="AJ1628" s="349"/>
      <c r="AK1628" s="349"/>
      <c r="AL1628" s="123"/>
      <c r="AM1628" s="123"/>
      <c r="AN1628" s="123"/>
      <c r="AO1628" s="174"/>
      <c r="AP1628" s="174"/>
      <c r="AQ1628" s="174"/>
      <c r="AR1628" s="123"/>
      <c r="AS1628" s="350"/>
      <c r="AT1628" s="350"/>
      <c r="AU1628" s="123"/>
      <c r="AV1628" s="67"/>
      <c r="AW1628" s="179"/>
      <c r="AX1628" s="84"/>
      <c r="AY1628" s="123"/>
      <c r="AZ1628" s="123"/>
      <c r="BA1628" s="174"/>
      <c r="BB1628" s="174"/>
      <c r="BC1628" s="123"/>
      <c r="BD1628" s="86"/>
      <c r="BE1628" s="86"/>
      <c r="BF1628" s="86"/>
      <c r="BG1628" s="179"/>
      <c r="BH1628" s="67"/>
      <c r="BI1628" s="123"/>
      <c r="BJ1628" s="179"/>
      <c r="BK1628" s="351"/>
      <c r="BL1628" s="351"/>
      <c r="BM1628" s="179"/>
      <c r="BN1628" s="89"/>
    </row>
    <row r="1629" spans="1:66" customFormat="1" x14ac:dyDescent="0.25">
      <c r="A1629" s="69"/>
      <c r="B1629" s="123"/>
      <c r="C1629" s="67"/>
      <c r="D1629" s="67"/>
      <c r="E1629" s="204"/>
      <c r="F1629" s="69"/>
      <c r="G1629" s="69"/>
      <c r="H1629" s="174"/>
      <c r="I1629" s="174"/>
      <c r="J1629" s="69"/>
      <c r="K1629" s="123"/>
      <c r="L1629" s="67"/>
      <c r="M1629" s="67"/>
      <c r="N1629" s="67"/>
      <c r="O1629" s="69"/>
      <c r="P1629" s="100">
        <f>(IF(AH1629='[1]Price List'!$B$1,VLOOKUP(M1629,'[1]Price List'!$A$1:$K$104,2,0),IF(AH1629='[1]Price List'!$C$1,VLOOKUP(M1629,'[1]Price List'!$A$1:$K$104,3,0),IF(AH1629='[1]Price List'!$D$1,VLOOKUP(M1629,'[1]Price List'!$A$1:$K$104,4,0),IF(AH1629='[1]Price List'!$E$1,VLOOKUP(M1629,'[1]Price List'!$A$1:$K$104,5,0),IF(AH1629='[1]Price List'!$F$1,VLOOKUP(M1629,'[1]Price List'!$A$1:$K$104,6,0),IF(AH1629='[1]Price List'!$G$1,VLOOKUP(M1629,'[1]Price List'!$A$1:$K$104,7,0),IF(AH1629='[1]Price List'!$H$1,VLOOKUP(M1629,'[1]Price List'!$A$1:$K$104,8,0),IF(AH1629='[1]Price List'!$I$1,VLOOKUP(M1629,'[1]Price List'!$A$1:$K$104,9,0),IF(AH1629='[1]Price List'!$J$1,VLOOKUP(M1629,'[1]Price List'!$A$1:$K$104,10,0),IF(AH1629='[1]Price List'!$K$1,VLOOKUP(M1629,'[1]Price List'!$A$1:$K$104,11,0))))))))))))+(IF(AH1629='[1]Price List'!$B$1,VLOOKUP(N1629,'[1]Price List'!$A$1:$K$104,2,0),IF(AH1629='[1]Price List'!$C$1,VLOOKUP(N1629,'[1]Price List'!$A$1:$K$104,3,0),IF(AH1629='[1]Price List'!$D$1,VLOOKUP(N1629,'[1]Price List'!$A$1:$K$104,4,0),IF(AH1629='[1]Price List'!$E$1,VLOOKUP(N1629,'[1]Price List'!$A$1:$K$104,5,0),IF(AH1629='[1]Price List'!$F$1,VLOOKUP(N1629,'[1]Price List'!$A$1:$K$104,6,0),IF(AH1629='[1]Price List'!$G$1,VLOOKUP(N1629,'[1]Price List'!$A$1:$K$104,7,0),IF(AH1629='[1]Price List'!$H$1,VLOOKUP(N1629,'[1]Price List'!$A$1:$K$104,8,0),IF(AH1629='[1]Price List'!$I$1,VLOOKUP(N1629,'[1]Price List'!$A$1:$K$104,9,0),IF(AH1629='[1]Price List'!$J$1,VLOOKUP(N1629,'[1]Price List'!$A$1:$K$104,10,0),IF(AH1629='[1]Price List'!$K$1,VLOOKUP(N1629,'[1]Price List'!$A$1:$K$104,11,0))))))))))))+(IF(AH1629='[1]Price List'!$B$1,VLOOKUP(O1629,'[1]Price List'!$A$1:$K$104,2,0),IF(AH1629='[1]Price List'!$C$1,VLOOKUP(O1629,'[1]Price List'!$A$1:$K$104,3,0),IF(AH1629='[1]Price List'!$D$1,VLOOKUP(O1629,'[1]Price List'!$A$1:$K$104,4,0),IF(AH1629='[1]Price List'!$E$1,VLOOKUP(O1629,'[1]Price List'!$A$1:$K$104,5,0),IF(AH1629='[1]Price List'!$F$1,VLOOKUP(O1629,'[1]Price List'!$A$1:$K$104,6,0),IF(AH1629='[1]Price List'!$G$1,VLOOKUP(O1629,'[1]Price List'!$A$1:$K$104,7,0),IF(AH1629='[1]Price List'!$H$1,VLOOKUP(O1629,'[1]Price List'!$A$1:$K$104,8,0),IF(AH1629='[1]Price List'!$I$1,VLOOKUP(O1629,'[1]Price List'!$A$1:$K$104,9,0),IF(AH1629='[1]Price List'!$J$1,VLOOKUP(O1629,'[1]Price List'!$A$1:$K$104,10,0),IF(AH1629='[1]Price List'!$K$1,VLOOKUP(O1629,'[1]Price List'!$A$1:$K$104,11,0))))))))))))</f>
        <v>0</v>
      </c>
      <c r="Q1629" s="69"/>
      <c r="R1629" s="69"/>
      <c r="S1629" s="363"/>
      <c r="T1629" s="69"/>
      <c r="U1629" s="350"/>
      <c r="V1629" s="417"/>
      <c r="W1629" s="67"/>
      <c r="X1629" s="69"/>
      <c r="Y1629" s="67"/>
      <c r="Z1629" s="123"/>
      <c r="AA1629" s="69"/>
      <c r="AB1629" s="67"/>
      <c r="AC1629" s="89"/>
      <c r="AD1629" s="69"/>
      <c r="AE1629" s="69"/>
      <c r="AF1629" s="69"/>
      <c r="AG1629" s="69"/>
      <c r="AH1629" s="123"/>
      <c r="AI1629" s="123"/>
      <c r="AJ1629" s="349"/>
      <c r="AK1629" s="349"/>
      <c r="AL1629" s="123"/>
      <c r="AM1629" s="123"/>
      <c r="AN1629" s="123"/>
      <c r="AO1629" s="174"/>
      <c r="AP1629" s="174"/>
      <c r="AQ1629" s="174"/>
      <c r="AR1629" s="123"/>
      <c r="AS1629" s="350"/>
      <c r="AT1629" s="350"/>
      <c r="AU1629" s="123"/>
      <c r="AV1629" s="67"/>
      <c r="AW1629" s="179"/>
      <c r="AX1629" s="84"/>
      <c r="AY1629" s="123"/>
      <c r="AZ1629" s="123"/>
      <c r="BA1629" s="174"/>
      <c r="BB1629" s="174"/>
      <c r="BC1629" s="123"/>
      <c r="BD1629" s="86"/>
      <c r="BE1629" s="86"/>
      <c r="BF1629" s="86"/>
      <c r="BG1629" s="179"/>
      <c r="BH1629" s="67"/>
      <c r="BI1629" s="123"/>
      <c r="BJ1629" s="179"/>
      <c r="BK1629" s="351"/>
      <c r="BL1629" s="351"/>
      <c r="BM1629" s="179"/>
      <c r="BN1629" s="89"/>
    </row>
    <row r="1630" spans="1:66" customFormat="1" x14ac:dyDescent="0.25">
      <c r="A1630" s="69"/>
      <c r="B1630" s="123"/>
      <c r="C1630" s="67"/>
      <c r="D1630" s="67"/>
      <c r="E1630" s="204"/>
      <c r="F1630" s="69"/>
      <c r="G1630" s="69"/>
      <c r="H1630" s="174"/>
      <c r="I1630" s="174"/>
      <c r="J1630" s="69"/>
      <c r="K1630" s="123"/>
      <c r="L1630" s="67"/>
      <c r="M1630" s="67"/>
      <c r="N1630" s="67"/>
      <c r="O1630" s="69"/>
      <c r="P1630" s="100">
        <f>(IF(AH1630='[1]Price List'!$B$1,VLOOKUP(M1630,'[1]Price List'!$A$1:$K$104,2,0),IF(AH1630='[1]Price List'!$C$1,VLOOKUP(M1630,'[1]Price List'!$A$1:$K$104,3,0),IF(AH1630='[1]Price List'!$D$1,VLOOKUP(M1630,'[1]Price List'!$A$1:$K$104,4,0),IF(AH1630='[1]Price List'!$E$1,VLOOKUP(M1630,'[1]Price List'!$A$1:$K$104,5,0),IF(AH1630='[1]Price List'!$F$1,VLOOKUP(M1630,'[1]Price List'!$A$1:$K$104,6,0),IF(AH1630='[1]Price List'!$G$1,VLOOKUP(M1630,'[1]Price List'!$A$1:$K$104,7,0),IF(AH1630='[1]Price List'!$H$1,VLOOKUP(M1630,'[1]Price List'!$A$1:$K$104,8,0),IF(AH1630='[1]Price List'!$I$1,VLOOKUP(M1630,'[1]Price List'!$A$1:$K$104,9,0),IF(AH1630='[1]Price List'!$J$1,VLOOKUP(M1630,'[1]Price List'!$A$1:$K$104,10,0),IF(AH1630='[1]Price List'!$K$1,VLOOKUP(M1630,'[1]Price List'!$A$1:$K$104,11,0))))))))))))+(IF(AH1630='[1]Price List'!$B$1,VLOOKUP(N1630,'[1]Price List'!$A$1:$K$104,2,0),IF(AH1630='[1]Price List'!$C$1,VLOOKUP(N1630,'[1]Price List'!$A$1:$K$104,3,0),IF(AH1630='[1]Price List'!$D$1,VLOOKUP(N1630,'[1]Price List'!$A$1:$K$104,4,0),IF(AH1630='[1]Price List'!$E$1,VLOOKUP(N1630,'[1]Price List'!$A$1:$K$104,5,0),IF(AH1630='[1]Price List'!$F$1,VLOOKUP(N1630,'[1]Price List'!$A$1:$K$104,6,0),IF(AH1630='[1]Price List'!$G$1,VLOOKUP(N1630,'[1]Price List'!$A$1:$K$104,7,0),IF(AH1630='[1]Price List'!$H$1,VLOOKUP(N1630,'[1]Price List'!$A$1:$K$104,8,0),IF(AH1630='[1]Price List'!$I$1,VLOOKUP(N1630,'[1]Price List'!$A$1:$K$104,9,0),IF(AH1630='[1]Price List'!$J$1,VLOOKUP(N1630,'[1]Price List'!$A$1:$K$104,10,0),IF(AH1630='[1]Price List'!$K$1,VLOOKUP(N1630,'[1]Price List'!$A$1:$K$104,11,0))))))))))))+(IF(AH1630='[1]Price List'!$B$1,VLOOKUP(O1630,'[1]Price List'!$A$1:$K$104,2,0),IF(AH1630='[1]Price List'!$C$1,VLOOKUP(O1630,'[1]Price List'!$A$1:$K$104,3,0),IF(AH1630='[1]Price List'!$D$1,VLOOKUP(O1630,'[1]Price List'!$A$1:$K$104,4,0),IF(AH1630='[1]Price List'!$E$1,VLOOKUP(O1630,'[1]Price List'!$A$1:$K$104,5,0),IF(AH1630='[1]Price List'!$F$1,VLOOKUP(O1630,'[1]Price List'!$A$1:$K$104,6,0),IF(AH1630='[1]Price List'!$G$1,VLOOKUP(O1630,'[1]Price List'!$A$1:$K$104,7,0),IF(AH1630='[1]Price List'!$H$1,VLOOKUP(O1630,'[1]Price List'!$A$1:$K$104,8,0),IF(AH1630='[1]Price List'!$I$1,VLOOKUP(O1630,'[1]Price List'!$A$1:$K$104,9,0),IF(AH1630='[1]Price List'!$J$1,VLOOKUP(O1630,'[1]Price List'!$A$1:$K$104,10,0),IF(AH1630='[1]Price List'!$K$1,VLOOKUP(O1630,'[1]Price List'!$A$1:$K$104,11,0))))))))))))</f>
        <v>0</v>
      </c>
      <c r="Q1630" s="69"/>
      <c r="R1630" s="69"/>
      <c r="S1630" s="363"/>
      <c r="T1630" s="69"/>
      <c r="U1630" s="350"/>
      <c r="V1630" s="417"/>
      <c r="W1630" s="67"/>
      <c r="X1630" s="69"/>
      <c r="Y1630" s="67"/>
      <c r="Z1630" s="123"/>
      <c r="AA1630" s="69"/>
      <c r="AB1630" s="67"/>
      <c r="AC1630" s="89"/>
      <c r="AD1630" s="69"/>
      <c r="AE1630" s="69"/>
      <c r="AF1630" s="69"/>
      <c r="AG1630" s="69"/>
      <c r="AH1630" s="123"/>
      <c r="AI1630" s="123"/>
      <c r="AJ1630" s="349"/>
      <c r="AK1630" s="349"/>
      <c r="AL1630" s="123"/>
      <c r="AM1630" s="123"/>
      <c r="AN1630" s="123"/>
      <c r="AO1630" s="174"/>
      <c r="AP1630" s="174"/>
      <c r="AQ1630" s="174"/>
      <c r="AR1630" s="123"/>
      <c r="AS1630" s="350"/>
      <c r="AT1630" s="350"/>
      <c r="AU1630" s="123"/>
      <c r="AV1630" s="67"/>
      <c r="AW1630" s="179"/>
      <c r="AX1630" s="84"/>
      <c r="AY1630" s="123"/>
      <c r="AZ1630" s="123"/>
      <c r="BA1630" s="174"/>
      <c r="BB1630" s="174"/>
      <c r="BC1630" s="123"/>
      <c r="BD1630" s="86"/>
      <c r="BE1630" s="86"/>
      <c r="BF1630" s="86"/>
      <c r="BG1630" s="179"/>
      <c r="BH1630" s="67"/>
      <c r="BI1630" s="123"/>
      <c r="BJ1630" s="179"/>
      <c r="BK1630" s="351"/>
      <c r="BL1630" s="351"/>
      <c r="BM1630" s="179"/>
      <c r="BN1630" s="89"/>
    </row>
    <row r="1631" spans="1:66" customFormat="1" x14ac:dyDescent="0.25">
      <c r="A1631" s="69"/>
      <c r="B1631" s="123"/>
      <c r="C1631" s="67"/>
      <c r="D1631" s="67"/>
      <c r="E1631" s="204"/>
      <c r="F1631" s="69"/>
      <c r="G1631" s="69"/>
      <c r="H1631" s="174"/>
      <c r="I1631" s="174"/>
      <c r="J1631" s="69"/>
      <c r="K1631" s="123"/>
      <c r="L1631" s="67"/>
      <c r="M1631" s="67"/>
      <c r="N1631" s="67"/>
      <c r="O1631" s="69"/>
      <c r="P1631" s="100">
        <f>(IF(AH1631='[1]Price List'!$B$1,VLOOKUP(M1631,'[1]Price List'!$A$1:$K$104,2,0),IF(AH1631='[1]Price List'!$C$1,VLOOKUP(M1631,'[1]Price List'!$A$1:$K$104,3,0),IF(AH1631='[1]Price List'!$D$1,VLOOKUP(M1631,'[1]Price List'!$A$1:$K$104,4,0),IF(AH1631='[1]Price List'!$E$1,VLOOKUP(M1631,'[1]Price List'!$A$1:$K$104,5,0),IF(AH1631='[1]Price List'!$F$1,VLOOKUP(M1631,'[1]Price List'!$A$1:$K$104,6,0),IF(AH1631='[1]Price List'!$G$1,VLOOKUP(M1631,'[1]Price List'!$A$1:$K$104,7,0),IF(AH1631='[1]Price List'!$H$1,VLOOKUP(M1631,'[1]Price List'!$A$1:$K$104,8,0),IF(AH1631='[1]Price List'!$I$1,VLOOKUP(M1631,'[1]Price List'!$A$1:$K$104,9,0),IF(AH1631='[1]Price List'!$J$1,VLOOKUP(M1631,'[1]Price List'!$A$1:$K$104,10,0),IF(AH1631='[1]Price List'!$K$1,VLOOKUP(M1631,'[1]Price List'!$A$1:$K$104,11,0))))))))))))+(IF(AH1631='[1]Price List'!$B$1,VLOOKUP(N1631,'[1]Price List'!$A$1:$K$104,2,0),IF(AH1631='[1]Price List'!$C$1,VLOOKUP(N1631,'[1]Price List'!$A$1:$K$104,3,0),IF(AH1631='[1]Price List'!$D$1,VLOOKUP(N1631,'[1]Price List'!$A$1:$K$104,4,0),IF(AH1631='[1]Price List'!$E$1,VLOOKUP(N1631,'[1]Price List'!$A$1:$K$104,5,0),IF(AH1631='[1]Price List'!$F$1,VLOOKUP(N1631,'[1]Price List'!$A$1:$K$104,6,0),IF(AH1631='[1]Price List'!$G$1,VLOOKUP(N1631,'[1]Price List'!$A$1:$K$104,7,0),IF(AH1631='[1]Price List'!$H$1,VLOOKUP(N1631,'[1]Price List'!$A$1:$K$104,8,0),IF(AH1631='[1]Price List'!$I$1,VLOOKUP(N1631,'[1]Price List'!$A$1:$K$104,9,0),IF(AH1631='[1]Price List'!$J$1,VLOOKUP(N1631,'[1]Price List'!$A$1:$K$104,10,0),IF(AH1631='[1]Price List'!$K$1,VLOOKUP(N1631,'[1]Price List'!$A$1:$K$104,11,0))))))))))))+(IF(AH1631='[1]Price List'!$B$1,VLOOKUP(O1631,'[1]Price List'!$A$1:$K$104,2,0),IF(AH1631='[1]Price List'!$C$1,VLOOKUP(O1631,'[1]Price List'!$A$1:$K$104,3,0),IF(AH1631='[1]Price List'!$D$1,VLOOKUP(O1631,'[1]Price List'!$A$1:$K$104,4,0),IF(AH1631='[1]Price List'!$E$1,VLOOKUP(O1631,'[1]Price List'!$A$1:$K$104,5,0),IF(AH1631='[1]Price List'!$F$1,VLOOKUP(O1631,'[1]Price List'!$A$1:$K$104,6,0),IF(AH1631='[1]Price List'!$G$1,VLOOKUP(O1631,'[1]Price List'!$A$1:$K$104,7,0),IF(AH1631='[1]Price List'!$H$1,VLOOKUP(O1631,'[1]Price List'!$A$1:$K$104,8,0),IF(AH1631='[1]Price List'!$I$1,VLOOKUP(O1631,'[1]Price List'!$A$1:$K$104,9,0),IF(AH1631='[1]Price List'!$J$1,VLOOKUP(O1631,'[1]Price List'!$A$1:$K$104,10,0),IF(AH1631='[1]Price List'!$K$1,VLOOKUP(O1631,'[1]Price List'!$A$1:$K$104,11,0))))))))))))</f>
        <v>0</v>
      </c>
      <c r="Q1631" s="69"/>
      <c r="R1631" s="69"/>
      <c r="S1631" s="363"/>
      <c r="T1631" s="69"/>
      <c r="U1631" s="350"/>
      <c r="V1631" s="417"/>
      <c r="W1631" s="67"/>
      <c r="X1631" s="69"/>
      <c r="Y1631" s="67"/>
      <c r="Z1631" s="123"/>
      <c r="AA1631" s="69"/>
      <c r="AB1631" s="67"/>
      <c r="AC1631" s="89"/>
      <c r="AD1631" s="69"/>
      <c r="AE1631" s="69"/>
      <c r="AF1631" s="69"/>
      <c r="AG1631" s="69"/>
      <c r="AH1631" s="123"/>
      <c r="AI1631" s="123"/>
      <c r="AJ1631" s="349"/>
      <c r="AK1631" s="349"/>
      <c r="AL1631" s="123"/>
      <c r="AM1631" s="123"/>
      <c r="AN1631" s="123"/>
      <c r="AO1631" s="174"/>
      <c r="AP1631" s="174"/>
      <c r="AQ1631" s="174"/>
      <c r="AR1631" s="123"/>
      <c r="AS1631" s="350"/>
      <c r="AT1631" s="350"/>
      <c r="AU1631" s="123"/>
      <c r="AV1631" s="67"/>
      <c r="AW1631" s="179"/>
      <c r="AX1631" s="84"/>
      <c r="AY1631" s="123"/>
      <c r="AZ1631" s="123"/>
      <c r="BA1631" s="174"/>
      <c r="BB1631" s="174"/>
      <c r="BC1631" s="123"/>
      <c r="BD1631" s="86"/>
      <c r="BE1631" s="86"/>
      <c r="BF1631" s="86"/>
      <c r="BG1631" s="179"/>
      <c r="BH1631" s="67"/>
      <c r="BI1631" s="123"/>
      <c r="BJ1631" s="179"/>
      <c r="BK1631" s="351"/>
      <c r="BL1631" s="351"/>
      <c r="BM1631" s="179"/>
      <c r="BN1631" s="89"/>
    </row>
    <row r="1632" spans="1:66" customFormat="1" x14ac:dyDescent="0.25">
      <c r="A1632" s="69"/>
      <c r="B1632" s="123"/>
      <c r="C1632" s="67"/>
      <c r="D1632" s="67"/>
      <c r="E1632" s="204"/>
      <c r="F1632" s="69"/>
      <c r="G1632" s="69"/>
      <c r="H1632" s="174"/>
      <c r="I1632" s="174"/>
      <c r="J1632" s="69"/>
      <c r="K1632" s="123"/>
      <c r="L1632" s="67"/>
      <c r="M1632" s="67"/>
      <c r="N1632" s="67"/>
      <c r="O1632" s="69"/>
      <c r="P1632" s="100">
        <f>(IF(AH1632='[1]Price List'!$B$1,VLOOKUP(M1632,'[1]Price List'!$A$1:$K$104,2,0),IF(AH1632='[1]Price List'!$C$1,VLOOKUP(M1632,'[1]Price List'!$A$1:$K$104,3,0),IF(AH1632='[1]Price List'!$D$1,VLOOKUP(M1632,'[1]Price List'!$A$1:$K$104,4,0),IF(AH1632='[1]Price List'!$E$1,VLOOKUP(M1632,'[1]Price List'!$A$1:$K$104,5,0),IF(AH1632='[1]Price List'!$F$1,VLOOKUP(M1632,'[1]Price List'!$A$1:$K$104,6,0),IF(AH1632='[1]Price List'!$G$1,VLOOKUP(M1632,'[1]Price List'!$A$1:$K$104,7,0),IF(AH1632='[1]Price List'!$H$1,VLOOKUP(M1632,'[1]Price List'!$A$1:$K$104,8,0),IF(AH1632='[1]Price List'!$I$1,VLOOKUP(M1632,'[1]Price List'!$A$1:$K$104,9,0),IF(AH1632='[1]Price List'!$J$1,VLOOKUP(M1632,'[1]Price List'!$A$1:$K$104,10,0),IF(AH1632='[1]Price List'!$K$1,VLOOKUP(M1632,'[1]Price List'!$A$1:$K$104,11,0))))))))))))+(IF(AH1632='[1]Price List'!$B$1,VLOOKUP(N1632,'[1]Price List'!$A$1:$K$104,2,0),IF(AH1632='[1]Price List'!$C$1,VLOOKUP(N1632,'[1]Price List'!$A$1:$K$104,3,0),IF(AH1632='[1]Price List'!$D$1,VLOOKUP(N1632,'[1]Price List'!$A$1:$K$104,4,0),IF(AH1632='[1]Price List'!$E$1,VLOOKUP(N1632,'[1]Price List'!$A$1:$K$104,5,0),IF(AH1632='[1]Price List'!$F$1,VLOOKUP(N1632,'[1]Price List'!$A$1:$K$104,6,0),IF(AH1632='[1]Price List'!$G$1,VLOOKUP(N1632,'[1]Price List'!$A$1:$K$104,7,0),IF(AH1632='[1]Price List'!$H$1,VLOOKUP(N1632,'[1]Price List'!$A$1:$K$104,8,0),IF(AH1632='[1]Price List'!$I$1,VLOOKUP(N1632,'[1]Price List'!$A$1:$K$104,9,0),IF(AH1632='[1]Price List'!$J$1,VLOOKUP(N1632,'[1]Price List'!$A$1:$K$104,10,0),IF(AH1632='[1]Price List'!$K$1,VLOOKUP(N1632,'[1]Price List'!$A$1:$K$104,11,0))))))))))))+(IF(AH1632='[1]Price List'!$B$1,VLOOKUP(O1632,'[1]Price List'!$A$1:$K$104,2,0),IF(AH1632='[1]Price List'!$C$1,VLOOKUP(O1632,'[1]Price List'!$A$1:$K$104,3,0),IF(AH1632='[1]Price List'!$D$1,VLOOKUP(O1632,'[1]Price List'!$A$1:$K$104,4,0),IF(AH1632='[1]Price List'!$E$1,VLOOKUP(O1632,'[1]Price List'!$A$1:$K$104,5,0),IF(AH1632='[1]Price List'!$F$1,VLOOKUP(O1632,'[1]Price List'!$A$1:$K$104,6,0),IF(AH1632='[1]Price List'!$G$1,VLOOKUP(O1632,'[1]Price List'!$A$1:$K$104,7,0),IF(AH1632='[1]Price List'!$H$1,VLOOKUP(O1632,'[1]Price List'!$A$1:$K$104,8,0),IF(AH1632='[1]Price List'!$I$1,VLOOKUP(O1632,'[1]Price List'!$A$1:$K$104,9,0),IF(AH1632='[1]Price List'!$J$1,VLOOKUP(O1632,'[1]Price List'!$A$1:$K$104,10,0),IF(AH1632='[1]Price List'!$K$1,VLOOKUP(O1632,'[1]Price List'!$A$1:$K$104,11,0))))))))))))</f>
        <v>0</v>
      </c>
      <c r="Q1632" s="69"/>
      <c r="R1632" s="69"/>
      <c r="S1632" s="363"/>
      <c r="T1632" s="69"/>
      <c r="U1632" s="350"/>
      <c r="V1632" s="417"/>
      <c r="W1632" s="67"/>
      <c r="X1632" s="69"/>
      <c r="Y1632" s="67"/>
      <c r="Z1632" s="123"/>
      <c r="AA1632" s="69"/>
      <c r="AB1632" s="67"/>
      <c r="AC1632" s="89"/>
      <c r="AD1632" s="69"/>
      <c r="AE1632" s="69"/>
      <c r="AF1632" s="69"/>
      <c r="AG1632" s="69"/>
      <c r="AH1632" s="123"/>
      <c r="AI1632" s="123"/>
      <c r="AJ1632" s="349"/>
      <c r="AK1632" s="349"/>
      <c r="AL1632" s="123"/>
      <c r="AM1632" s="123"/>
      <c r="AN1632" s="123"/>
      <c r="AO1632" s="174"/>
      <c r="AP1632" s="174"/>
      <c r="AQ1632" s="174"/>
      <c r="AR1632" s="123"/>
      <c r="AS1632" s="350"/>
      <c r="AT1632" s="350"/>
      <c r="AU1632" s="123"/>
      <c r="AV1632" s="67"/>
      <c r="AW1632" s="179"/>
      <c r="AX1632" s="84"/>
      <c r="AY1632" s="123"/>
      <c r="AZ1632" s="123"/>
      <c r="BA1632" s="174"/>
      <c r="BB1632" s="174"/>
      <c r="BC1632" s="123"/>
      <c r="BD1632" s="86"/>
      <c r="BE1632" s="86"/>
      <c r="BF1632" s="86"/>
      <c r="BG1632" s="179"/>
      <c r="BH1632" s="67"/>
      <c r="BI1632" s="123"/>
      <c r="BJ1632" s="179"/>
      <c r="BK1632" s="351"/>
      <c r="BL1632" s="351"/>
      <c r="BM1632" s="179"/>
      <c r="BN1632" s="89"/>
    </row>
    <row r="1633" spans="1:66" customFormat="1" x14ac:dyDescent="0.25">
      <c r="A1633" s="69"/>
      <c r="B1633" s="123"/>
      <c r="C1633" s="67"/>
      <c r="D1633" s="67"/>
      <c r="E1633" s="204"/>
      <c r="F1633" s="69"/>
      <c r="G1633" s="69"/>
      <c r="H1633" s="174"/>
      <c r="I1633" s="174"/>
      <c r="J1633" s="69"/>
      <c r="K1633" s="123"/>
      <c r="L1633" s="67"/>
      <c r="M1633" s="67"/>
      <c r="N1633" s="67"/>
      <c r="O1633" s="69"/>
      <c r="P1633" s="100">
        <f>(IF(AH1633='[1]Price List'!$B$1,VLOOKUP(M1633,'[1]Price List'!$A$1:$K$104,2,0),IF(AH1633='[1]Price List'!$C$1,VLOOKUP(M1633,'[1]Price List'!$A$1:$K$104,3,0),IF(AH1633='[1]Price List'!$D$1,VLOOKUP(M1633,'[1]Price List'!$A$1:$K$104,4,0),IF(AH1633='[1]Price List'!$E$1,VLOOKUP(M1633,'[1]Price List'!$A$1:$K$104,5,0),IF(AH1633='[1]Price List'!$F$1,VLOOKUP(M1633,'[1]Price List'!$A$1:$K$104,6,0),IF(AH1633='[1]Price List'!$G$1,VLOOKUP(M1633,'[1]Price List'!$A$1:$K$104,7,0),IF(AH1633='[1]Price List'!$H$1,VLOOKUP(M1633,'[1]Price List'!$A$1:$K$104,8,0),IF(AH1633='[1]Price List'!$I$1,VLOOKUP(M1633,'[1]Price List'!$A$1:$K$104,9,0),IF(AH1633='[1]Price List'!$J$1,VLOOKUP(M1633,'[1]Price List'!$A$1:$K$104,10,0),IF(AH1633='[1]Price List'!$K$1,VLOOKUP(M1633,'[1]Price List'!$A$1:$K$104,11,0))))))))))))+(IF(AH1633='[1]Price List'!$B$1,VLOOKUP(N1633,'[1]Price List'!$A$1:$K$104,2,0),IF(AH1633='[1]Price List'!$C$1,VLOOKUP(N1633,'[1]Price List'!$A$1:$K$104,3,0),IF(AH1633='[1]Price List'!$D$1,VLOOKUP(N1633,'[1]Price List'!$A$1:$K$104,4,0),IF(AH1633='[1]Price List'!$E$1,VLOOKUP(N1633,'[1]Price List'!$A$1:$K$104,5,0),IF(AH1633='[1]Price List'!$F$1,VLOOKUP(N1633,'[1]Price List'!$A$1:$K$104,6,0),IF(AH1633='[1]Price List'!$G$1,VLOOKUP(N1633,'[1]Price List'!$A$1:$K$104,7,0),IF(AH1633='[1]Price List'!$H$1,VLOOKUP(N1633,'[1]Price List'!$A$1:$K$104,8,0),IF(AH1633='[1]Price List'!$I$1,VLOOKUP(N1633,'[1]Price List'!$A$1:$K$104,9,0),IF(AH1633='[1]Price List'!$J$1,VLOOKUP(N1633,'[1]Price List'!$A$1:$K$104,10,0),IF(AH1633='[1]Price List'!$K$1,VLOOKUP(N1633,'[1]Price List'!$A$1:$K$104,11,0))))))))))))+(IF(AH1633='[1]Price List'!$B$1,VLOOKUP(O1633,'[1]Price List'!$A$1:$K$104,2,0),IF(AH1633='[1]Price List'!$C$1,VLOOKUP(O1633,'[1]Price List'!$A$1:$K$104,3,0),IF(AH1633='[1]Price List'!$D$1,VLOOKUP(O1633,'[1]Price List'!$A$1:$K$104,4,0),IF(AH1633='[1]Price List'!$E$1,VLOOKUP(O1633,'[1]Price List'!$A$1:$K$104,5,0),IF(AH1633='[1]Price List'!$F$1,VLOOKUP(O1633,'[1]Price List'!$A$1:$K$104,6,0),IF(AH1633='[1]Price List'!$G$1,VLOOKUP(O1633,'[1]Price List'!$A$1:$K$104,7,0),IF(AH1633='[1]Price List'!$H$1,VLOOKUP(O1633,'[1]Price List'!$A$1:$K$104,8,0),IF(AH1633='[1]Price List'!$I$1,VLOOKUP(O1633,'[1]Price List'!$A$1:$K$104,9,0),IF(AH1633='[1]Price List'!$J$1,VLOOKUP(O1633,'[1]Price List'!$A$1:$K$104,10,0),IF(AH1633='[1]Price List'!$K$1,VLOOKUP(O1633,'[1]Price List'!$A$1:$K$104,11,0))))))))))))</f>
        <v>0</v>
      </c>
      <c r="Q1633" s="69"/>
      <c r="R1633" s="69"/>
      <c r="S1633" s="363"/>
      <c r="T1633" s="69"/>
      <c r="U1633" s="350"/>
      <c r="V1633" s="417"/>
      <c r="W1633" s="67"/>
      <c r="X1633" s="69"/>
      <c r="Y1633" s="67"/>
      <c r="Z1633" s="123"/>
      <c r="AA1633" s="69"/>
      <c r="AB1633" s="67"/>
      <c r="AC1633" s="89"/>
      <c r="AD1633" s="69"/>
      <c r="AE1633" s="69"/>
      <c r="AF1633" s="69"/>
      <c r="AG1633" s="69"/>
      <c r="AH1633" s="123"/>
      <c r="AI1633" s="123"/>
      <c r="AJ1633" s="349"/>
      <c r="AK1633" s="349"/>
      <c r="AL1633" s="123"/>
      <c r="AM1633" s="123"/>
      <c r="AN1633" s="123"/>
      <c r="AO1633" s="174"/>
      <c r="AP1633" s="174"/>
      <c r="AQ1633" s="174"/>
      <c r="AR1633" s="123"/>
      <c r="AS1633" s="350"/>
      <c r="AT1633" s="350"/>
      <c r="AU1633" s="123"/>
      <c r="AV1633" s="67"/>
      <c r="AW1633" s="179"/>
      <c r="AX1633" s="84"/>
      <c r="AY1633" s="123"/>
      <c r="AZ1633" s="123"/>
      <c r="BA1633" s="174"/>
      <c r="BB1633" s="174"/>
      <c r="BC1633" s="123"/>
      <c r="BD1633" s="86"/>
      <c r="BE1633" s="86"/>
      <c r="BF1633" s="86"/>
      <c r="BG1633" s="179"/>
      <c r="BH1633" s="67"/>
      <c r="BI1633" s="123"/>
      <c r="BJ1633" s="179"/>
      <c r="BK1633" s="351"/>
      <c r="BL1633" s="351"/>
      <c r="BM1633" s="179"/>
      <c r="BN1633" s="89"/>
    </row>
    <row r="1634" spans="1:66" customFormat="1" x14ac:dyDescent="0.25">
      <c r="A1634" s="69"/>
      <c r="B1634" s="123"/>
      <c r="C1634" s="67"/>
      <c r="D1634" s="67"/>
      <c r="E1634" s="204"/>
      <c r="F1634" s="69"/>
      <c r="G1634" s="69"/>
      <c r="H1634" s="174"/>
      <c r="I1634" s="174"/>
      <c r="J1634" s="69"/>
      <c r="K1634" s="123"/>
      <c r="L1634" s="67"/>
      <c r="M1634" s="67"/>
      <c r="N1634" s="67"/>
      <c r="O1634" s="69"/>
      <c r="P1634" s="100">
        <f>(IF(AH1634='[1]Price List'!$B$1,VLOOKUP(M1634,'[1]Price List'!$A$1:$K$104,2,0),IF(AH1634='[1]Price List'!$C$1,VLOOKUP(M1634,'[1]Price List'!$A$1:$K$104,3,0),IF(AH1634='[1]Price List'!$D$1,VLOOKUP(M1634,'[1]Price List'!$A$1:$K$104,4,0),IF(AH1634='[1]Price List'!$E$1,VLOOKUP(M1634,'[1]Price List'!$A$1:$K$104,5,0),IF(AH1634='[1]Price List'!$F$1,VLOOKUP(M1634,'[1]Price List'!$A$1:$K$104,6,0),IF(AH1634='[1]Price List'!$G$1,VLOOKUP(M1634,'[1]Price List'!$A$1:$K$104,7,0),IF(AH1634='[1]Price List'!$H$1,VLOOKUP(M1634,'[1]Price List'!$A$1:$K$104,8,0),IF(AH1634='[1]Price List'!$I$1,VLOOKUP(M1634,'[1]Price List'!$A$1:$K$104,9,0),IF(AH1634='[1]Price List'!$J$1,VLOOKUP(M1634,'[1]Price List'!$A$1:$K$104,10,0),IF(AH1634='[1]Price List'!$K$1,VLOOKUP(M1634,'[1]Price List'!$A$1:$K$104,11,0))))))))))))+(IF(AH1634='[1]Price List'!$B$1,VLOOKUP(N1634,'[1]Price List'!$A$1:$K$104,2,0),IF(AH1634='[1]Price List'!$C$1,VLOOKUP(N1634,'[1]Price List'!$A$1:$K$104,3,0),IF(AH1634='[1]Price List'!$D$1,VLOOKUP(N1634,'[1]Price List'!$A$1:$K$104,4,0),IF(AH1634='[1]Price List'!$E$1,VLOOKUP(N1634,'[1]Price List'!$A$1:$K$104,5,0),IF(AH1634='[1]Price List'!$F$1,VLOOKUP(N1634,'[1]Price List'!$A$1:$K$104,6,0),IF(AH1634='[1]Price List'!$G$1,VLOOKUP(N1634,'[1]Price List'!$A$1:$K$104,7,0),IF(AH1634='[1]Price List'!$H$1,VLOOKUP(N1634,'[1]Price List'!$A$1:$K$104,8,0),IF(AH1634='[1]Price List'!$I$1,VLOOKUP(N1634,'[1]Price List'!$A$1:$K$104,9,0),IF(AH1634='[1]Price List'!$J$1,VLOOKUP(N1634,'[1]Price List'!$A$1:$K$104,10,0),IF(AH1634='[1]Price List'!$K$1,VLOOKUP(N1634,'[1]Price List'!$A$1:$K$104,11,0))))))))))))+(IF(AH1634='[1]Price List'!$B$1,VLOOKUP(O1634,'[1]Price List'!$A$1:$K$104,2,0),IF(AH1634='[1]Price List'!$C$1,VLOOKUP(O1634,'[1]Price List'!$A$1:$K$104,3,0),IF(AH1634='[1]Price List'!$D$1,VLOOKUP(O1634,'[1]Price List'!$A$1:$K$104,4,0),IF(AH1634='[1]Price List'!$E$1,VLOOKUP(O1634,'[1]Price List'!$A$1:$K$104,5,0),IF(AH1634='[1]Price List'!$F$1,VLOOKUP(O1634,'[1]Price List'!$A$1:$K$104,6,0),IF(AH1634='[1]Price List'!$G$1,VLOOKUP(O1634,'[1]Price List'!$A$1:$K$104,7,0),IF(AH1634='[1]Price List'!$H$1,VLOOKUP(O1634,'[1]Price List'!$A$1:$K$104,8,0),IF(AH1634='[1]Price List'!$I$1,VLOOKUP(O1634,'[1]Price List'!$A$1:$K$104,9,0),IF(AH1634='[1]Price List'!$J$1,VLOOKUP(O1634,'[1]Price List'!$A$1:$K$104,10,0),IF(AH1634='[1]Price List'!$K$1,VLOOKUP(O1634,'[1]Price List'!$A$1:$K$104,11,0))))))))))))</f>
        <v>0</v>
      </c>
      <c r="Q1634" s="69"/>
      <c r="R1634" s="69"/>
      <c r="S1634" s="363"/>
      <c r="T1634" s="69"/>
      <c r="U1634" s="350"/>
      <c r="V1634" s="417"/>
      <c r="W1634" s="67"/>
      <c r="X1634" s="69"/>
      <c r="Y1634" s="67"/>
      <c r="Z1634" s="123"/>
      <c r="AA1634" s="69"/>
      <c r="AB1634" s="67"/>
      <c r="AC1634" s="89"/>
      <c r="AD1634" s="69"/>
      <c r="AE1634" s="69"/>
      <c r="AF1634" s="69"/>
      <c r="AG1634" s="69"/>
      <c r="AH1634" s="123"/>
      <c r="AI1634" s="123"/>
      <c r="AJ1634" s="349"/>
      <c r="AK1634" s="349"/>
      <c r="AL1634" s="123"/>
      <c r="AM1634" s="123"/>
      <c r="AN1634" s="123"/>
      <c r="AO1634" s="174"/>
      <c r="AP1634" s="174"/>
      <c r="AQ1634" s="174"/>
      <c r="AR1634" s="123"/>
      <c r="AS1634" s="350"/>
      <c r="AT1634" s="350"/>
      <c r="AU1634" s="123"/>
      <c r="AV1634" s="67"/>
      <c r="AW1634" s="179"/>
      <c r="AX1634" s="84"/>
      <c r="AY1634" s="123"/>
      <c r="AZ1634" s="123"/>
      <c r="BA1634" s="174"/>
      <c r="BB1634" s="174"/>
      <c r="BC1634" s="123"/>
      <c r="BD1634" s="86"/>
      <c r="BE1634" s="86"/>
      <c r="BF1634" s="86"/>
      <c r="BG1634" s="179"/>
      <c r="BH1634" s="67"/>
      <c r="BI1634" s="123"/>
      <c r="BJ1634" s="179"/>
      <c r="BK1634" s="351"/>
      <c r="BL1634" s="351"/>
      <c r="BM1634" s="179"/>
      <c r="BN1634" s="89"/>
    </row>
    <row r="1635" spans="1:66" customFormat="1" x14ac:dyDescent="0.25">
      <c r="A1635" s="69"/>
      <c r="B1635" s="123"/>
      <c r="C1635" s="67"/>
      <c r="D1635" s="67"/>
      <c r="E1635" s="204"/>
      <c r="F1635" s="69"/>
      <c r="G1635" s="69"/>
      <c r="H1635" s="174"/>
      <c r="I1635" s="174"/>
      <c r="J1635" s="69"/>
      <c r="K1635" s="123"/>
      <c r="L1635" s="67"/>
      <c r="M1635" s="67"/>
      <c r="N1635" s="67"/>
      <c r="O1635" s="69"/>
      <c r="P1635" s="100">
        <f>(IF(AH1635='[1]Price List'!$B$1,VLOOKUP(M1635,'[1]Price List'!$A$1:$K$104,2,0),IF(AH1635='[1]Price List'!$C$1,VLOOKUP(M1635,'[1]Price List'!$A$1:$K$104,3,0),IF(AH1635='[1]Price List'!$D$1,VLOOKUP(M1635,'[1]Price List'!$A$1:$K$104,4,0),IF(AH1635='[1]Price List'!$E$1,VLOOKUP(M1635,'[1]Price List'!$A$1:$K$104,5,0),IF(AH1635='[1]Price List'!$F$1,VLOOKUP(M1635,'[1]Price List'!$A$1:$K$104,6,0),IF(AH1635='[1]Price List'!$G$1,VLOOKUP(M1635,'[1]Price List'!$A$1:$K$104,7,0),IF(AH1635='[1]Price List'!$H$1,VLOOKUP(M1635,'[1]Price List'!$A$1:$K$104,8,0),IF(AH1635='[1]Price List'!$I$1,VLOOKUP(M1635,'[1]Price List'!$A$1:$K$104,9,0),IF(AH1635='[1]Price List'!$J$1,VLOOKUP(M1635,'[1]Price List'!$A$1:$K$104,10,0),IF(AH1635='[1]Price List'!$K$1,VLOOKUP(M1635,'[1]Price List'!$A$1:$K$104,11,0))))))))))))+(IF(AH1635='[1]Price List'!$B$1,VLOOKUP(N1635,'[1]Price List'!$A$1:$K$104,2,0),IF(AH1635='[1]Price List'!$C$1,VLOOKUP(N1635,'[1]Price List'!$A$1:$K$104,3,0),IF(AH1635='[1]Price List'!$D$1,VLOOKUP(N1635,'[1]Price List'!$A$1:$K$104,4,0),IF(AH1635='[1]Price List'!$E$1,VLOOKUP(N1635,'[1]Price List'!$A$1:$K$104,5,0),IF(AH1635='[1]Price List'!$F$1,VLOOKUP(N1635,'[1]Price List'!$A$1:$K$104,6,0),IF(AH1635='[1]Price List'!$G$1,VLOOKUP(N1635,'[1]Price List'!$A$1:$K$104,7,0),IF(AH1635='[1]Price List'!$H$1,VLOOKUP(N1635,'[1]Price List'!$A$1:$K$104,8,0),IF(AH1635='[1]Price List'!$I$1,VLOOKUP(N1635,'[1]Price List'!$A$1:$K$104,9,0),IF(AH1635='[1]Price List'!$J$1,VLOOKUP(N1635,'[1]Price List'!$A$1:$K$104,10,0),IF(AH1635='[1]Price List'!$K$1,VLOOKUP(N1635,'[1]Price List'!$A$1:$K$104,11,0))))))))))))+(IF(AH1635='[1]Price List'!$B$1,VLOOKUP(O1635,'[1]Price List'!$A$1:$K$104,2,0),IF(AH1635='[1]Price List'!$C$1,VLOOKUP(O1635,'[1]Price List'!$A$1:$K$104,3,0),IF(AH1635='[1]Price List'!$D$1,VLOOKUP(O1635,'[1]Price List'!$A$1:$K$104,4,0),IF(AH1635='[1]Price List'!$E$1,VLOOKUP(O1635,'[1]Price List'!$A$1:$K$104,5,0),IF(AH1635='[1]Price List'!$F$1,VLOOKUP(O1635,'[1]Price List'!$A$1:$K$104,6,0),IF(AH1635='[1]Price List'!$G$1,VLOOKUP(O1635,'[1]Price List'!$A$1:$K$104,7,0),IF(AH1635='[1]Price List'!$H$1,VLOOKUP(O1635,'[1]Price List'!$A$1:$K$104,8,0),IF(AH1635='[1]Price List'!$I$1,VLOOKUP(O1635,'[1]Price List'!$A$1:$K$104,9,0),IF(AH1635='[1]Price List'!$J$1,VLOOKUP(O1635,'[1]Price List'!$A$1:$K$104,10,0),IF(AH1635='[1]Price List'!$K$1,VLOOKUP(O1635,'[1]Price List'!$A$1:$K$104,11,0))))))))))))</f>
        <v>0</v>
      </c>
      <c r="Q1635" s="69"/>
      <c r="R1635" s="69"/>
      <c r="S1635" s="363"/>
      <c r="T1635" s="69"/>
      <c r="U1635" s="350"/>
      <c r="V1635" s="417"/>
      <c r="W1635" s="67"/>
      <c r="X1635" s="69"/>
      <c r="Y1635" s="67"/>
      <c r="Z1635" s="123"/>
      <c r="AA1635" s="69"/>
      <c r="AB1635" s="67"/>
      <c r="AC1635" s="89"/>
      <c r="AD1635" s="69"/>
      <c r="AE1635" s="69"/>
      <c r="AF1635" s="69"/>
      <c r="AG1635" s="69"/>
      <c r="AH1635" s="123"/>
      <c r="AI1635" s="123"/>
      <c r="AJ1635" s="349"/>
      <c r="AK1635" s="349"/>
      <c r="AL1635" s="123"/>
      <c r="AM1635" s="123"/>
      <c r="AN1635" s="123"/>
      <c r="AO1635" s="174"/>
      <c r="AP1635" s="174"/>
      <c r="AQ1635" s="174"/>
      <c r="AR1635" s="123"/>
      <c r="AS1635" s="350"/>
      <c r="AT1635" s="350"/>
      <c r="AU1635" s="123"/>
      <c r="AV1635" s="67"/>
      <c r="AW1635" s="179"/>
      <c r="AX1635" s="84"/>
      <c r="AY1635" s="123"/>
      <c r="AZ1635" s="123"/>
      <c r="BA1635" s="174"/>
      <c r="BB1635" s="174"/>
      <c r="BC1635" s="123"/>
      <c r="BD1635" s="86"/>
      <c r="BE1635" s="86"/>
      <c r="BF1635" s="86"/>
      <c r="BG1635" s="179"/>
      <c r="BH1635" s="67"/>
      <c r="BI1635" s="123"/>
      <c r="BJ1635" s="179"/>
      <c r="BK1635" s="351"/>
      <c r="BL1635" s="351"/>
      <c r="BM1635" s="179"/>
      <c r="BN1635" s="89"/>
    </row>
    <row r="1636" spans="1:66" customFormat="1" x14ac:dyDescent="0.25">
      <c r="A1636" s="69"/>
      <c r="B1636" s="123"/>
      <c r="C1636" s="67"/>
      <c r="D1636" s="67"/>
      <c r="E1636" s="204"/>
      <c r="F1636" s="69"/>
      <c r="G1636" s="69"/>
      <c r="H1636" s="174"/>
      <c r="I1636" s="174"/>
      <c r="J1636" s="69"/>
      <c r="K1636" s="123"/>
      <c r="L1636" s="67"/>
      <c r="M1636" s="67"/>
      <c r="N1636" s="67"/>
      <c r="O1636" s="69"/>
      <c r="P1636" s="100">
        <f>(IF(AH1636='[1]Price List'!$B$1,VLOOKUP(M1636,'[1]Price List'!$A$1:$K$104,2,0),IF(AH1636='[1]Price List'!$C$1,VLOOKUP(M1636,'[1]Price List'!$A$1:$K$104,3,0),IF(AH1636='[1]Price List'!$D$1,VLOOKUP(M1636,'[1]Price List'!$A$1:$K$104,4,0),IF(AH1636='[1]Price List'!$E$1,VLOOKUP(M1636,'[1]Price List'!$A$1:$K$104,5,0),IF(AH1636='[1]Price List'!$F$1,VLOOKUP(M1636,'[1]Price List'!$A$1:$K$104,6,0),IF(AH1636='[1]Price List'!$G$1,VLOOKUP(M1636,'[1]Price List'!$A$1:$K$104,7,0),IF(AH1636='[1]Price List'!$H$1,VLOOKUP(M1636,'[1]Price List'!$A$1:$K$104,8,0),IF(AH1636='[1]Price List'!$I$1,VLOOKUP(M1636,'[1]Price List'!$A$1:$K$104,9,0),IF(AH1636='[1]Price List'!$J$1,VLOOKUP(M1636,'[1]Price List'!$A$1:$K$104,10,0),IF(AH1636='[1]Price List'!$K$1,VLOOKUP(M1636,'[1]Price List'!$A$1:$K$104,11,0))))))))))))+(IF(AH1636='[1]Price List'!$B$1,VLOOKUP(N1636,'[1]Price List'!$A$1:$K$104,2,0),IF(AH1636='[1]Price List'!$C$1,VLOOKUP(N1636,'[1]Price List'!$A$1:$K$104,3,0),IF(AH1636='[1]Price List'!$D$1,VLOOKUP(N1636,'[1]Price List'!$A$1:$K$104,4,0),IF(AH1636='[1]Price List'!$E$1,VLOOKUP(N1636,'[1]Price List'!$A$1:$K$104,5,0),IF(AH1636='[1]Price List'!$F$1,VLOOKUP(N1636,'[1]Price List'!$A$1:$K$104,6,0),IF(AH1636='[1]Price List'!$G$1,VLOOKUP(N1636,'[1]Price List'!$A$1:$K$104,7,0),IF(AH1636='[1]Price List'!$H$1,VLOOKUP(N1636,'[1]Price List'!$A$1:$K$104,8,0),IF(AH1636='[1]Price List'!$I$1,VLOOKUP(N1636,'[1]Price List'!$A$1:$K$104,9,0),IF(AH1636='[1]Price List'!$J$1,VLOOKUP(N1636,'[1]Price List'!$A$1:$K$104,10,0),IF(AH1636='[1]Price List'!$K$1,VLOOKUP(N1636,'[1]Price List'!$A$1:$K$104,11,0))))))))))))+(IF(AH1636='[1]Price List'!$B$1,VLOOKUP(O1636,'[1]Price List'!$A$1:$K$104,2,0),IF(AH1636='[1]Price List'!$C$1,VLOOKUP(O1636,'[1]Price List'!$A$1:$K$104,3,0),IF(AH1636='[1]Price List'!$D$1,VLOOKUP(O1636,'[1]Price List'!$A$1:$K$104,4,0),IF(AH1636='[1]Price List'!$E$1,VLOOKUP(O1636,'[1]Price List'!$A$1:$K$104,5,0),IF(AH1636='[1]Price List'!$F$1,VLOOKUP(O1636,'[1]Price List'!$A$1:$K$104,6,0),IF(AH1636='[1]Price List'!$G$1,VLOOKUP(O1636,'[1]Price List'!$A$1:$K$104,7,0),IF(AH1636='[1]Price List'!$H$1,VLOOKUP(O1636,'[1]Price List'!$A$1:$K$104,8,0),IF(AH1636='[1]Price List'!$I$1,VLOOKUP(O1636,'[1]Price List'!$A$1:$K$104,9,0),IF(AH1636='[1]Price List'!$J$1,VLOOKUP(O1636,'[1]Price List'!$A$1:$K$104,10,0),IF(AH1636='[1]Price List'!$K$1,VLOOKUP(O1636,'[1]Price List'!$A$1:$K$104,11,0))))))))))))</f>
        <v>0</v>
      </c>
      <c r="Q1636" s="69"/>
      <c r="R1636" s="69"/>
      <c r="S1636" s="363"/>
      <c r="T1636" s="69"/>
      <c r="U1636" s="350"/>
      <c r="V1636" s="417"/>
      <c r="W1636" s="67"/>
      <c r="X1636" s="69"/>
      <c r="Y1636" s="67"/>
      <c r="Z1636" s="123"/>
      <c r="AA1636" s="69"/>
      <c r="AB1636" s="67"/>
      <c r="AC1636" s="89"/>
      <c r="AD1636" s="69"/>
      <c r="AE1636" s="69"/>
      <c r="AF1636" s="69"/>
      <c r="AG1636" s="69"/>
      <c r="AH1636" s="123"/>
      <c r="AI1636" s="123"/>
      <c r="AJ1636" s="349"/>
      <c r="AK1636" s="349"/>
      <c r="AL1636" s="123"/>
      <c r="AM1636" s="123"/>
      <c r="AN1636" s="123"/>
      <c r="AO1636" s="174"/>
      <c r="AP1636" s="174"/>
      <c r="AQ1636" s="174"/>
      <c r="AR1636" s="123"/>
      <c r="AS1636" s="350"/>
      <c r="AT1636" s="350"/>
      <c r="AU1636" s="123"/>
      <c r="AV1636" s="67"/>
      <c r="AW1636" s="179"/>
      <c r="AX1636" s="84"/>
      <c r="AY1636" s="123"/>
      <c r="AZ1636" s="123"/>
      <c r="BA1636" s="174"/>
      <c r="BB1636" s="174"/>
      <c r="BC1636" s="123"/>
      <c r="BD1636" s="86"/>
      <c r="BE1636" s="86"/>
      <c r="BF1636" s="86"/>
      <c r="BG1636" s="179"/>
      <c r="BH1636" s="67"/>
      <c r="BI1636" s="123"/>
      <c r="BJ1636" s="179"/>
      <c r="BK1636" s="351"/>
      <c r="BL1636" s="351"/>
      <c r="BM1636" s="179"/>
      <c r="BN1636" s="89"/>
    </row>
    <row r="1637" spans="1:66" customFormat="1" x14ac:dyDescent="0.25">
      <c r="A1637" s="69"/>
      <c r="B1637" s="123"/>
      <c r="C1637" s="67"/>
      <c r="D1637" s="67"/>
      <c r="E1637" s="204"/>
      <c r="F1637" s="69"/>
      <c r="G1637" s="69"/>
      <c r="H1637" s="174"/>
      <c r="I1637" s="174"/>
      <c r="J1637" s="69"/>
      <c r="K1637" s="123"/>
      <c r="L1637" s="67"/>
      <c r="M1637" s="67"/>
      <c r="N1637" s="67"/>
      <c r="O1637" s="69"/>
      <c r="P1637" s="100">
        <f>(IF(AH1637='[1]Price List'!$B$1,VLOOKUP(M1637,'[1]Price List'!$A$1:$K$104,2,0),IF(AH1637='[1]Price List'!$C$1,VLOOKUP(M1637,'[1]Price List'!$A$1:$K$104,3,0),IF(AH1637='[1]Price List'!$D$1,VLOOKUP(M1637,'[1]Price List'!$A$1:$K$104,4,0),IF(AH1637='[1]Price List'!$E$1,VLOOKUP(M1637,'[1]Price List'!$A$1:$K$104,5,0),IF(AH1637='[1]Price List'!$F$1,VLOOKUP(M1637,'[1]Price List'!$A$1:$K$104,6,0),IF(AH1637='[1]Price List'!$G$1,VLOOKUP(M1637,'[1]Price List'!$A$1:$K$104,7,0),IF(AH1637='[1]Price List'!$H$1,VLOOKUP(M1637,'[1]Price List'!$A$1:$K$104,8,0),IF(AH1637='[1]Price List'!$I$1,VLOOKUP(M1637,'[1]Price List'!$A$1:$K$104,9,0),IF(AH1637='[1]Price List'!$J$1,VLOOKUP(M1637,'[1]Price List'!$A$1:$K$104,10,0),IF(AH1637='[1]Price List'!$K$1,VLOOKUP(M1637,'[1]Price List'!$A$1:$K$104,11,0))))))))))))+(IF(AH1637='[1]Price List'!$B$1,VLOOKUP(N1637,'[1]Price List'!$A$1:$K$104,2,0),IF(AH1637='[1]Price List'!$C$1,VLOOKUP(N1637,'[1]Price List'!$A$1:$K$104,3,0),IF(AH1637='[1]Price List'!$D$1,VLOOKUP(N1637,'[1]Price List'!$A$1:$K$104,4,0),IF(AH1637='[1]Price List'!$E$1,VLOOKUP(N1637,'[1]Price List'!$A$1:$K$104,5,0),IF(AH1637='[1]Price List'!$F$1,VLOOKUP(N1637,'[1]Price List'!$A$1:$K$104,6,0),IF(AH1637='[1]Price List'!$G$1,VLOOKUP(N1637,'[1]Price List'!$A$1:$K$104,7,0),IF(AH1637='[1]Price List'!$H$1,VLOOKUP(N1637,'[1]Price List'!$A$1:$K$104,8,0),IF(AH1637='[1]Price List'!$I$1,VLOOKUP(N1637,'[1]Price List'!$A$1:$K$104,9,0),IF(AH1637='[1]Price List'!$J$1,VLOOKUP(N1637,'[1]Price List'!$A$1:$K$104,10,0),IF(AH1637='[1]Price List'!$K$1,VLOOKUP(N1637,'[1]Price List'!$A$1:$K$104,11,0))))))))))))+(IF(AH1637='[1]Price List'!$B$1,VLOOKUP(O1637,'[1]Price List'!$A$1:$K$104,2,0),IF(AH1637='[1]Price List'!$C$1,VLOOKUP(O1637,'[1]Price List'!$A$1:$K$104,3,0),IF(AH1637='[1]Price List'!$D$1,VLOOKUP(O1637,'[1]Price List'!$A$1:$K$104,4,0),IF(AH1637='[1]Price List'!$E$1,VLOOKUP(O1637,'[1]Price List'!$A$1:$K$104,5,0),IF(AH1637='[1]Price List'!$F$1,VLOOKUP(O1637,'[1]Price List'!$A$1:$K$104,6,0),IF(AH1637='[1]Price List'!$G$1,VLOOKUP(O1637,'[1]Price List'!$A$1:$K$104,7,0),IF(AH1637='[1]Price List'!$H$1,VLOOKUP(O1637,'[1]Price List'!$A$1:$K$104,8,0),IF(AH1637='[1]Price List'!$I$1,VLOOKUP(O1637,'[1]Price List'!$A$1:$K$104,9,0),IF(AH1637='[1]Price List'!$J$1,VLOOKUP(O1637,'[1]Price List'!$A$1:$K$104,10,0),IF(AH1637='[1]Price List'!$K$1,VLOOKUP(O1637,'[1]Price List'!$A$1:$K$104,11,0))))))))))))</f>
        <v>0</v>
      </c>
      <c r="Q1637" s="69"/>
      <c r="R1637" s="69"/>
      <c r="S1637" s="363"/>
      <c r="T1637" s="69"/>
      <c r="U1637" s="350"/>
      <c r="V1637" s="417"/>
      <c r="W1637" s="67"/>
      <c r="X1637" s="69"/>
      <c r="Y1637" s="67"/>
      <c r="Z1637" s="123"/>
      <c r="AA1637" s="69"/>
      <c r="AB1637" s="67"/>
      <c r="AC1637" s="89"/>
      <c r="AD1637" s="69"/>
      <c r="AE1637" s="69"/>
      <c r="AF1637" s="69"/>
      <c r="AG1637" s="69"/>
      <c r="AH1637" s="123"/>
      <c r="AI1637" s="123"/>
      <c r="AJ1637" s="349"/>
      <c r="AK1637" s="349"/>
      <c r="AL1637" s="123"/>
      <c r="AM1637" s="123"/>
      <c r="AN1637" s="123"/>
      <c r="AO1637" s="174"/>
      <c r="AP1637" s="174"/>
      <c r="AQ1637" s="174"/>
      <c r="AR1637" s="123"/>
      <c r="AS1637" s="350"/>
      <c r="AT1637" s="350"/>
      <c r="AU1637" s="123"/>
      <c r="AV1637" s="67"/>
      <c r="AW1637" s="179"/>
      <c r="AX1637" s="84"/>
      <c r="AY1637" s="123"/>
      <c r="AZ1637" s="123"/>
      <c r="BA1637" s="174"/>
      <c r="BB1637" s="174"/>
      <c r="BC1637" s="123"/>
      <c r="BD1637" s="86"/>
      <c r="BE1637" s="86"/>
      <c r="BF1637" s="86"/>
      <c r="BG1637" s="179"/>
      <c r="BH1637" s="67"/>
      <c r="BI1637" s="123"/>
      <c r="BJ1637" s="179"/>
      <c r="BK1637" s="351"/>
      <c r="BL1637" s="351"/>
      <c r="BM1637" s="179"/>
      <c r="BN1637" s="89"/>
    </row>
    <row r="1638" spans="1:66" customFormat="1" x14ac:dyDescent="0.25">
      <c r="A1638" s="69"/>
      <c r="B1638" s="123"/>
      <c r="C1638" s="67"/>
      <c r="D1638" s="67"/>
      <c r="E1638" s="204"/>
      <c r="F1638" s="69"/>
      <c r="G1638" s="69"/>
      <c r="H1638" s="174"/>
      <c r="I1638" s="174"/>
      <c r="J1638" s="69"/>
      <c r="K1638" s="123"/>
      <c r="L1638" s="67"/>
      <c r="M1638" s="67"/>
      <c r="N1638" s="67"/>
      <c r="O1638" s="69"/>
      <c r="P1638" s="100">
        <f>(IF(AH1638='[1]Price List'!$B$1,VLOOKUP(M1638,'[1]Price List'!$A$1:$K$104,2,0),IF(AH1638='[1]Price List'!$C$1,VLOOKUP(M1638,'[1]Price List'!$A$1:$K$104,3,0),IF(AH1638='[1]Price List'!$D$1,VLOOKUP(M1638,'[1]Price List'!$A$1:$K$104,4,0),IF(AH1638='[1]Price List'!$E$1,VLOOKUP(M1638,'[1]Price List'!$A$1:$K$104,5,0),IF(AH1638='[1]Price List'!$F$1,VLOOKUP(M1638,'[1]Price List'!$A$1:$K$104,6,0),IF(AH1638='[1]Price List'!$G$1,VLOOKUP(M1638,'[1]Price List'!$A$1:$K$104,7,0),IF(AH1638='[1]Price List'!$H$1,VLOOKUP(M1638,'[1]Price List'!$A$1:$K$104,8,0),IF(AH1638='[1]Price List'!$I$1,VLOOKUP(M1638,'[1]Price List'!$A$1:$K$104,9,0),IF(AH1638='[1]Price List'!$J$1,VLOOKUP(M1638,'[1]Price List'!$A$1:$K$104,10,0),IF(AH1638='[1]Price List'!$K$1,VLOOKUP(M1638,'[1]Price List'!$A$1:$K$104,11,0))))))))))))+(IF(AH1638='[1]Price List'!$B$1,VLOOKUP(N1638,'[1]Price List'!$A$1:$K$104,2,0),IF(AH1638='[1]Price List'!$C$1,VLOOKUP(N1638,'[1]Price List'!$A$1:$K$104,3,0),IF(AH1638='[1]Price List'!$D$1,VLOOKUP(N1638,'[1]Price List'!$A$1:$K$104,4,0),IF(AH1638='[1]Price List'!$E$1,VLOOKUP(N1638,'[1]Price List'!$A$1:$K$104,5,0),IF(AH1638='[1]Price List'!$F$1,VLOOKUP(N1638,'[1]Price List'!$A$1:$K$104,6,0),IF(AH1638='[1]Price List'!$G$1,VLOOKUP(N1638,'[1]Price List'!$A$1:$K$104,7,0),IF(AH1638='[1]Price List'!$H$1,VLOOKUP(N1638,'[1]Price List'!$A$1:$K$104,8,0),IF(AH1638='[1]Price List'!$I$1,VLOOKUP(N1638,'[1]Price List'!$A$1:$K$104,9,0),IF(AH1638='[1]Price List'!$J$1,VLOOKUP(N1638,'[1]Price List'!$A$1:$K$104,10,0),IF(AH1638='[1]Price List'!$K$1,VLOOKUP(N1638,'[1]Price List'!$A$1:$K$104,11,0))))))))))))+(IF(AH1638='[1]Price List'!$B$1,VLOOKUP(O1638,'[1]Price List'!$A$1:$K$104,2,0),IF(AH1638='[1]Price List'!$C$1,VLOOKUP(O1638,'[1]Price List'!$A$1:$K$104,3,0),IF(AH1638='[1]Price List'!$D$1,VLOOKUP(O1638,'[1]Price List'!$A$1:$K$104,4,0),IF(AH1638='[1]Price List'!$E$1,VLOOKUP(O1638,'[1]Price List'!$A$1:$K$104,5,0),IF(AH1638='[1]Price List'!$F$1,VLOOKUP(O1638,'[1]Price List'!$A$1:$K$104,6,0),IF(AH1638='[1]Price List'!$G$1,VLOOKUP(O1638,'[1]Price List'!$A$1:$K$104,7,0),IF(AH1638='[1]Price List'!$H$1,VLOOKUP(O1638,'[1]Price List'!$A$1:$K$104,8,0),IF(AH1638='[1]Price List'!$I$1,VLOOKUP(O1638,'[1]Price List'!$A$1:$K$104,9,0),IF(AH1638='[1]Price List'!$J$1,VLOOKUP(O1638,'[1]Price List'!$A$1:$K$104,10,0),IF(AH1638='[1]Price List'!$K$1,VLOOKUP(O1638,'[1]Price List'!$A$1:$K$104,11,0))))))))))))</f>
        <v>0</v>
      </c>
      <c r="Q1638" s="69"/>
      <c r="R1638" s="69"/>
      <c r="S1638" s="363"/>
      <c r="T1638" s="69"/>
      <c r="U1638" s="350"/>
      <c r="V1638" s="417"/>
      <c r="W1638" s="67"/>
      <c r="X1638" s="69"/>
      <c r="Y1638" s="67"/>
      <c r="Z1638" s="123"/>
      <c r="AA1638" s="69"/>
      <c r="AB1638" s="67"/>
      <c r="AC1638" s="89"/>
      <c r="AD1638" s="69"/>
      <c r="AE1638" s="69"/>
      <c r="AF1638" s="69"/>
      <c r="AG1638" s="69"/>
      <c r="AH1638" s="123"/>
      <c r="AI1638" s="123"/>
      <c r="AJ1638" s="349"/>
      <c r="AK1638" s="349"/>
      <c r="AL1638" s="123"/>
      <c r="AM1638" s="123"/>
      <c r="AN1638" s="123"/>
      <c r="AO1638" s="174"/>
      <c r="AP1638" s="174"/>
      <c r="AQ1638" s="174"/>
      <c r="AR1638" s="123"/>
      <c r="AS1638" s="350"/>
      <c r="AT1638" s="350"/>
      <c r="AU1638" s="123"/>
      <c r="AV1638" s="67"/>
      <c r="AW1638" s="179"/>
      <c r="AX1638" s="84"/>
      <c r="AY1638" s="123"/>
      <c r="AZ1638" s="123"/>
      <c r="BA1638" s="174"/>
      <c r="BB1638" s="174"/>
      <c r="BC1638" s="123"/>
      <c r="BD1638" s="86"/>
      <c r="BE1638" s="86"/>
      <c r="BF1638" s="86"/>
      <c r="BG1638" s="179"/>
      <c r="BH1638" s="67"/>
      <c r="BI1638" s="123"/>
      <c r="BJ1638" s="179"/>
      <c r="BK1638" s="351"/>
      <c r="BL1638" s="351"/>
      <c r="BM1638" s="179"/>
      <c r="BN1638" s="89"/>
    </row>
    <row r="1639" spans="1:66" customFormat="1" x14ac:dyDescent="0.25">
      <c r="A1639" s="69"/>
      <c r="B1639" s="123"/>
      <c r="C1639" s="67"/>
      <c r="D1639" s="67"/>
      <c r="E1639" s="204"/>
      <c r="F1639" s="69"/>
      <c r="G1639" s="69"/>
      <c r="H1639" s="174"/>
      <c r="I1639" s="174"/>
      <c r="J1639" s="69"/>
      <c r="K1639" s="123"/>
      <c r="L1639" s="67"/>
      <c r="M1639" s="67"/>
      <c r="N1639" s="67"/>
      <c r="O1639" s="69"/>
      <c r="P1639" s="100">
        <f>(IF(AH1639='[1]Price List'!$B$1,VLOOKUP(M1639,'[1]Price List'!$A$1:$K$104,2,0),IF(AH1639='[1]Price List'!$C$1,VLOOKUP(M1639,'[1]Price List'!$A$1:$K$104,3,0),IF(AH1639='[1]Price List'!$D$1,VLOOKUP(M1639,'[1]Price List'!$A$1:$K$104,4,0),IF(AH1639='[1]Price List'!$E$1,VLOOKUP(M1639,'[1]Price List'!$A$1:$K$104,5,0),IF(AH1639='[1]Price List'!$F$1,VLOOKUP(M1639,'[1]Price List'!$A$1:$K$104,6,0),IF(AH1639='[1]Price List'!$G$1,VLOOKUP(M1639,'[1]Price List'!$A$1:$K$104,7,0),IF(AH1639='[1]Price List'!$H$1,VLOOKUP(M1639,'[1]Price List'!$A$1:$K$104,8,0),IF(AH1639='[1]Price List'!$I$1,VLOOKUP(M1639,'[1]Price List'!$A$1:$K$104,9,0),IF(AH1639='[1]Price List'!$J$1,VLOOKUP(M1639,'[1]Price List'!$A$1:$K$104,10,0),IF(AH1639='[1]Price List'!$K$1,VLOOKUP(M1639,'[1]Price List'!$A$1:$K$104,11,0))))))))))))+(IF(AH1639='[1]Price List'!$B$1,VLOOKUP(N1639,'[1]Price List'!$A$1:$K$104,2,0),IF(AH1639='[1]Price List'!$C$1,VLOOKUP(N1639,'[1]Price List'!$A$1:$K$104,3,0),IF(AH1639='[1]Price List'!$D$1,VLOOKUP(N1639,'[1]Price List'!$A$1:$K$104,4,0),IF(AH1639='[1]Price List'!$E$1,VLOOKUP(N1639,'[1]Price List'!$A$1:$K$104,5,0),IF(AH1639='[1]Price List'!$F$1,VLOOKUP(N1639,'[1]Price List'!$A$1:$K$104,6,0),IF(AH1639='[1]Price List'!$G$1,VLOOKUP(N1639,'[1]Price List'!$A$1:$K$104,7,0),IF(AH1639='[1]Price List'!$H$1,VLOOKUP(N1639,'[1]Price List'!$A$1:$K$104,8,0),IF(AH1639='[1]Price List'!$I$1,VLOOKUP(N1639,'[1]Price List'!$A$1:$K$104,9,0),IF(AH1639='[1]Price List'!$J$1,VLOOKUP(N1639,'[1]Price List'!$A$1:$K$104,10,0),IF(AH1639='[1]Price List'!$K$1,VLOOKUP(N1639,'[1]Price List'!$A$1:$K$104,11,0))))))))))))+(IF(AH1639='[1]Price List'!$B$1,VLOOKUP(O1639,'[1]Price List'!$A$1:$K$104,2,0),IF(AH1639='[1]Price List'!$C$1,VLOOKUP(O1639,'[1]Price List'!$A$1:$K$104,3,0),IF(AH1639='[1]Price List'!$D$1,VLOOKUP(O1639,'[1]Price List'!$A$1:$K$104,4,0),IF(AH1639='[1]Price List'!$E$1,VLOOKUP(O1639,'[1]Price List'!$A$1:$K$104,5,0),IF(AH1639='[1]Price List'!$F$1,VLOOKUP(O1639,'[1]Price List'!$A$1:$K$104,6,0),IF(AH1639='[1]Price List'!$G$1,VLOOKUP(O1639,'[1]Price List'!$A$1:$K$104,7,0),IF(AH1639='[1]Price List'!$H$1,VLOOKUP(O1639,'[1]Price List'!$A$1:$K$104,8,0),IF(AH1639='[1]Price List'!$I$1,VLOOKUP(O1639,'[1]Price List'!$A$1:$K$104,9,0),IF(AH1639='[1]Price List'!$J$1,VLOOKUP(O1639,'[1]Price List'!$A$1:$K$104,10,0),IF(AH1639='[1]Price List'!$K$1,VLOOKUP(O1639,'[1]Price List'!$A$1:$K$104,11,0))))))))))))</f>
        <v>0</v>
      </c>
      <c r="Q1639" s="69"/>
      <c r="R1639" s="69"/>
      <c r="S1639" s="363"/>
      <c r="T1639" s="69"/>
      <c r="U1639" s="350"/>
      <c r="V1639" s="417"/>
      <c r="W1639" s="67"/>
      <c r="X1639" s="69"/>
      <c r="Y1639" s="67"/>
      <c r="Z1639" s="123"/>
      <c r="AA1639" s="69"/>
      <c r="AB1639" s="67"/>
      <c r="AC1639" s="89"/>
      <c r="AD1639" s="69"/>
      <c r="AE1639" s="69"/>
      <c r="AF1639" s="69"/>
      <c r="AG1639" s="69"/>
      <c r="AH1639" s="123"/>
      <c r="AI1639" s="123"/>
      <c r="AJ1639" s="349"/>
      <c r="AK1639" s="349"/>
      <c r="AL1639" s="123"/>
      <c r="AM1639" s="123"/>
      <c r="AN1639" s="123"/>
      <c r="AO1639" s="174"/>
      <c r="AP1639" s="174"/>
      <c r="AQ1639" s="174"/>
      <c r="AR1639" s="123"/>
      <c r="AS1639" s="350"/>
      <c r="AT1639" s="350"/>
      <c r="AU1639" s="123"/>
      <c r="AV1639" s="67"/>
      <c r="AW1639" s="179"/>
      <c r="AX1639" s="84"/>
      <c r="AY1639" s="123"/>
      <c r="AZ1639" s="123"/>
      <c r="BA1639" s="174"/>
      <c r="BB1639" s="174"/>
      <c r="BC1639" s="123"/>
      <c r="BD1639" s="86"/>
      <c r="BE1639" s="86"/>
      <c r="BF1639" s="86"/>
      <c r="BG1639" s="179"/>
      <c r="BH1639" s="67"/>
      <c r="BI1639" s="123"/>
      <c r="BJ1639" s="179"/>
      <c r="BK1639" s="351"/>
      <c r="BL1639" s="351"/>
      <c r="BM1639" s="179"/>
      <c r="BN1639" s="89"/>
    </row>
    <row r="1640" spans="1:66" customFormat="1" x14ac:dyDescent="0.25">
      <c r="A1640" s="69"/>
      <c r="B1640" s="123"/>
      <c r="C1640" s="67"/>
      <c r="D1640" s="67"/>
      <c r="E1640" s="204"/>
      <c r="F1640" s="69"/>
      <c r="G1640" s="69"/>
      <c r="H1640" s="174"/>
      <c r="I1640" s="174"/>
      <c r="J1640" s="69"/>
      <c r="K1640" s="123"/>
      <c r="L1640" s="67"/>
      <c r="M1640" s="67"/>
      <c r="N1640" s="67"/>
      <c r="O1640" s="69"/>
      <c r="P1640" s="100">
        <f>(IF(AH1640='[1]Price List'!$B$1,VLOOKUP(M1640,'[1]Price List'!$A$1:$K$104,2,0),IF(AH1640='[1]Price List'!$C$1,VLOOKUP(M1640,'[1]Price List'!$A$1:$K$104,3,0),IF(AH1640='[1]Price List'!$D$1,VLOOKUP(M1640,'[1]Price List'!$A$1:$K$104,4,0),IF(AH1640='[1]Price List'!$E$1,VLOOKUP(M1640,'[1]Price List'!$A$1:$K$104,5,0),IF(AH1640='[1]Price List'!$F$1,VLOOKUP(M1640,'[1]Price List'!$A$1:$K$104,6,0),IF(AH1640='[1]Price List'!$G$1,VLOOKUP(M1640,'[1]Price List'!$A$1:$K$104,7,0),IF(AH1640='[1]Price List'!$H$1,VLOOKUP(M1640,'[1]Price List'!$A$1:$K$104,8,0),IF(AH1640='[1]Price List'!$I$1,VLOOKUP(M1640,'[1]Price List'!$A$1:$K$104,9,0),IF(AH1640='[1]Price List'!$J$1,VLOOKUP(M1640,'[1]Price List'!$A$1:$K$104,10,0),IF(AH1640='[1]Price List'!$K$1,VLOOKUP(M1640,'[1]Price List'!$A$1:$K$104,11,0))))))))))))+(IF(AH1640='[1]Price List'!$B$1,VLOOKUP(N1640,'[1]Price List'!$A$1:$K$104,2,0),IF(AH1640='[1]Price List'!$C$1,VLOOKUP(N1640,'[1]Price List'!$A$1:$K$104,3,0),IF(AH1640='[1]Price List'!$D$1,VLOOKUP(N1640,'[1]Price List'!$A$1:$K$104,4,0),IF(AH1640='[1]Price List'!$E$1,VLOOKUP(N1640,'[1]Price List'!$A$1:$K$104,5,0),IF(AH1640='[1]Price List'!$F$1,VLOOKUP(N1640,'[1]Price List'!$A$1:$K$104,6,0),IF(AH1640='[1]Price List'!$G$1,VLOOKUP(N1640,'[1]Price List'!$A$1:$K$104,7,0),IF(AH1640='[1]Price List'!$H$1,VLOOKUP(N1640,'[1]Price List'!$A$1:$K$104,8,0),IF(AH1640='[1]Price List'!$I$1,VLOOKUP(N1640,'[1]Price List'!$A$1:$K$104,9,0),IF(AH1640='[1]Price List'!$J$1,VLOOKUP(N1640,'[1]Price List'!$A$1:$K$104,10,0),IF(AH1640='[1]Price List'!$K$1,VLOOKUP(N1640,'[1]Price List'!$A$1:$K$104,11,0))))))))))))+(IF(AH1640='[1]Price List'!$B$1,VLOOKUP(O1640,'[1]Price List'!$A$1:$K$104,2,0),IF(AH1640='[1]Price List'!$C$1,VLOOKUP(O1640,'[1]Price List'!$A$1:$K$104,3,0),IF(AH1640='[1]Price List'!$D$1,VLOOKUP(O1640,'[1]Price List'!$A$1:$K$104,4,0),IF(AH1640='[1]Price List'!$E$1,VLOOKUP(O1640,'[1]Price List'!$A$1:$K$104,5,0),IF(AH1640='[1]Price List'!$F$1,VLOOKUP(O1640,'[1]Price List'!$A$1:$K$104,6,0),IF(AH1640='[1]Price List'!$G$1,VLOOKUP(O1640,'[1]Price List'!$A$1:$K$104,7,0),IF(AH1640='[1]Price List'!$H$1,VLOOKUP(O1640,'[1]Price List'!$A$1:$K$104,8,0),IF(AH1640='[1]Price List'!$I$1,VLOOKUP(O1640,'[1]Price List'!$A$1:$K$104,9,0),IF(AH1640='[1]Price List'!$J$1,VLOOKUP(O1640,'[1]Price List'!$A$1:$K$104,10,0),IF(AH1640='[1]Price List'!$K$1,VLOOKUP(O1640,'[1]Price List'!$A$1:$K$104,11,0))))))))))))</f>
        <v>0</v>
      </c>
      <c r="Q1640" s="69"/>
      <c r="R1640" s="69"/>
      <c r="S1640" s="363"/>
      <c r="T1640" s="69"/>
      <c r="U1640" s="350"/>
      <c r="V1640" s="417"/>
      <c r="W1640" s="67"/>
      <c r="X1640" s="69"/>
      <c r="Y1640" s="67"/>
      <c r="Z1640" s="123"/>
      <c r="AA1640" s="69"/>
      <c r="AB1640" s="67"/>
      <c r="AC1640" s="89"/>
      <c r="AD1640" s="69"/>
      <c r="AE1640" s="69"/>
      <c r="AF1640" s="69"/>
      <c r="AG1640" s="69"/>
      <c r="AH1640" s="123"/>
      <c r="AI1640" s="123"/>
      <c r="AJ1640" s="349"/>
      <c r="AK1640" s="349"/>
      <c r="AL1640" s="123"/>
      <c r="AM1640" s="123"/>
      <c r="AN1640" s="123"/>
      <c r="AO1640" s="174"/>
      <c r="AP1640" s="174"/>
      <c r="AQ1640" s="174"/>
      <c r="AR1640" s="123"/>
      <c r="AS1640" s="350"/>
      <c r="AT1640" s="350"/>
      <c r="AU1640" s="123"/>
      <c r="AV1640" s="67"/>
      <c r="AW1640" s="179"/>
      <c r="AX1640" s="84"/>
      <c r="AY1640" s="123"/>
      <c r="AZ1640" s="123"/>
      <c r="BA1640" s="174"/>
      <c r="BB1640" s="174"/>
      <c r="BC1640" s="123"/>
      <c r="BD1640" s="86"/>
      <c r="BE1640" s="86"/>
      <c r="BF1640" s="86"/>
      <c r="BG1640" s="179"/>
      <c r="BH1640" s="67"/>
      <c r="BI1640" s="123"/>
      <c r="BJ1640" s="179"/>
      <c r="BK1640" s="351"/>
      <c r="BL1640" s="351"/>
      <c r="BM1640" s="179"/>
      <c r="BN1640" s="89"/>
    </row>
    <row r="1641" spans="1:66" customFormat="1" x14ac:dyDescent="0.25">
      <c r="A1641" s="69"/>
      <c r="B1641" s="123"/>
      <c r="C1641" s="67"/>
      <c r="D1641" s="67"/>
      <c r="E1641" s="204"/>
      <c r="F1641" s="69"/>
      <c r="G1641" s="69"/>
      <c r="H1641" s="174"/>
      <c r="I1641" s="174"/>
      <c r="J1641" s="69"/>
      <c r="K1641" s="123"/>
      <c r="L1641" s="67"/>
      <c r="M1641" s="67"/>
      <c r="N1641" s="67"/>
      <c r="O1641" s="69"/>
      <c r="P1641" s="100">
        <f>(IF(AH1641='[1]Price List'!$B$1,VLOOKUP(M1641,'[1]Price List'!$A$1:$K$104,2,0),IF(AH1641='[1]Price List'!$C$1,VLOOKUP(M1641,'[1]Price List'!$A$1:$K$104,3,0),IF(AH1641='[1]Price List'!$D$1,VLOOKUP(M1641,'[1]Price List'!$A$1:$K$104,4,0),IF(AH1641='[1]Price List'!$E$1,VLOOKUP(M1641,'[1]Price List'!$A$1:$K$104,5,0),IF(AH1641='[1]Price List'!$F$1,VLOOKUP(M1641,'[1]Price List'!$A$1:$K$104,6,0),IF(AH1641='[1]Price List'!$G$1,VLOOKUP(M1641,'[1]Price List'!$A$1:$K$104,7,0),IF(AH1641='[1]Price List'!$H$1,VLOOKUP(M1641,'[1]Price List'!$A$1:$K$104,8,0),IF(AH1641='[1]Price List'!$I$1,VLOOKUP(M1641,'[1]Price List'!$A$1:$K$104,9,0),IF(AH1641='[1]Price List'!$J$1,VLOOKUP(M1641,'[1]Price List'!$A$1:$K$104,10,0),IF(AH1641='[1]Price List'!$K$1,VLOOKUP(M1641,'[1]Price List'!$A$1:$K$104,11,0))))))))))))+(IF(AH1641='[1]Price List'!$B$1,VLOOKUP(N1641,'[1]Price List'!$A$1:$K$104,2,0),IF(AH1641='[1]Price List'!$C$1,VLOOKUP(N1641,'[1]Price List'!$A$1:$K$104,3,0),IF(AH1641='[1]Price List'!$D$1,VLOOKUP(N1641,'[1]Price List'!$A$1:$K$104,4,0),IF(AH1641='[1]Price List'!$E$1,VLOOKUP(N1641,'[1]Price List'!$A$1:$K$104,5,0),IF(AH1641='[1]Price List'!$F$1,VLOOKUP(N1641,'[1]Price List'!$A$1:$K$104,6,0),IF(AH1641='[1]Price List'!$G$1,VLOOKUP(N1641,'[1]Price List'!$A$1:$K$104,7,0),IF(AH1641='[1]Price List'!$H$1,VLOOKUP(N1641,'[1]Price List'!$A$1:$K$104,8,0),IF(AH1641='[1]Price List'!$I$1,VLOOKUP(N1641,'[1]Price List'!$A$1:$K$104,9,0),IF(AH1641='[1]Price List'!$J$1,VLOOKUP(N1641,'[1]Price List'!$A$1:$K$104,10,0),IF(AH1641='[1]Price List'!$K$1,VLOOKUP(N1641,'[1]Price List'!$A$1:$K$104,11,0))))))))))))+(IF(AH1641='[1]Price List'!$B$1,VLOOKUP(O1641,'[1]Price List'!$A$1:$K$104,2,0),IF(AH1641='[1]Price List'!$C$1,VLOOKUP(O1641,'[1]Price List'!$A$1:$K$104,3,0),IF(AH1641='[1]Price List'!$D$1,VLOOKUP(O1641,'[1]Price List'!$A$1:$K$104,4,0),IF(AH1641='[1]Price List'!$E$1,VLOOKUP(O1641,'[1]Price List'!$A$1:$K$104,5,0),IF(AH1641='[1]Price List'!$F$1,VLOOKUP(O1641,'[1]Price List'!$A$1:$K$104,6,0),IF(AH1641='[1]Price List'!$G$1,VLOOKUP(O1641,'[1]Price List'!$A$1:$K$104,7,0),IF(AH1641='[1]Price List'!$H$1,VLOOKUP(O1641,'[1]Price List'!$A$1:$K$104,8,0),IF(AH1641='[1]Price List'!$I$1,VLOOKUP(O1641,'[1]Price List'!$A$1:$K$104,9,0),IF(AH1641='[1]Price List'!$J$1,VLOOKUP(O1641,'[1]Price List'!$A$1:$K$104,10,0),IF(AH1641='[1]Price List'!$K$1,VLOOKUP(O1641,'[1]Price List'!$A$1:$K$104,11,0))))))))))))</f>
        <v>0</v>
      </c>
      <c r="Q1641" s="69"/>
      <c r="R1641" s="69"/>
      <c r="S1641" s="363"/>
      <c r="T1641" s="69"/>
      <c r="U1641" s="350"/>
      <c r="V1641" s="417"/>
      <c r="W1641" s="67"/>
      <c r="X1641" s="69"/>
      <c r="Y1641" s="67"/>
      <c r="Z1641" s="123"/>
      <c r="AA1641" s="69"/>
      <c r="AB1641" s="67"/>
      <c r="AC1641" s="89"/>
      <c r="AD1641" s="69"/>
      <c r="AE1641" s="69"/>
      <c r="AF1641" s="69"/>
      <c r="AG1641" s="69"/>
      <c r="AH1641" s="123"/>
      <c r="AI1641" s="123"/>
      <c r="AJ1641" s="349"/>
      <c r="AK1641" s="349"/>
      <c r="AL1641" s="123"/>
      <c r="AM1641" s="123"/>
      <c r="AN1641" s="123"/>
      <c r="AO1641" s="174"/>
      <c r="AP1641" s="174"/>
      <c r="AQ1641" s="174"/>
      <c r="AR1641" s="123"/>
      <c r="AS1641" s="350"/>
      <c r="AT1641" s="350"/>
      <c r="AU1641" s="123"/>
      <c r="AV1641" s="67"/>
      <c r="AW1641" s="179"/>
      <c r="AX1641" s="84"/>
      <c r="AY1641" s="123"/>
      <c r="AZ1641" s="123"/>
      <c r="BA1641" s="174"/>
      <c r="BB1641" s="174"/>
      <c r="BC1641" s="123"/>
      <c r="BD1641" s="86"/>
      <c r="BE1641" s="86"/>
      <c r="BF1641" s="86"/>
      <c r="BG1641" s="179"/>
      <c r="BH1641" s="67"/>
      <c r="BI1641" s="123"/>
      <c r="BJ1641" s="179"/>
      <c r="BK1641" s="351"/>
      <c r="BL1641" s="351"/>
      <c r="BM1641" s="179"/>
      <c r="BN1641" s="89"/>
    </row>
    <row r="1642" spans="1:66" customFormat="1" x14ac:dyDescent="0.25">
      <c r="A1642" s="69"/>
      <c r="B1642" s="123"/>
      <c r="C1642" s="67"/>
      <c r="D1642" s="67"/>
      <c r="E1642" s="204"/>
      <c r="F1642" s="69"/>
      <c r="G1642" s="69"/>
      <c r="H1642" s="174"/>
      <c r="I1642" s="174"/>
      <c r="J1642" s="69"/>
      <c r="K1642" s="123"/>
      <c r="L1642" s="67"/>
      <c r="M1642" s="67"/>
      <c r="N1642" s="67"/>
      <c r="O1642" s="69"/>
      <c r="P1642" s="100">
        <f>(IF(AH1642='[1]Price List'!$B$1,VLOOKUP(M1642,'[1]Price List'!$A$1:$K$104,2,0),IF(AH1642='[1]Price List'!$C$1,VLOOKUP(M1642,'[1]Price List'!$A$1:$K$104,3,0),IF(AH1642='[1]Price List'!$D$1,VLOOKUP(M1642,'[1]Price List'!$A$1:$K$104,4,0),IF(AH1642='[1]Price List'!$E$1,VLOOKUP(M1642,'[1]Price List'!$A$1:$K$104,5,0),IF(AH1642='[1]Price List'!$F$1,VLOOKUP(M1642,'[1]Price List'!$A$1:$K$104,6,0),IF(AH1642='[1]Price List'!$G$1,VLOOKUP(M1642,'[1]Price List'!$A$1:$K$104,7,0),IF(AH1642='[1]Price List'!$H$1,VLOOKUP(M1642,'[1]Price List'!$A$1:$K$104,8,0),IF(AH1642='[1]Price List'!$I$1,VLOOKUP(M1642,'[1]Price List'!$A$1:$K$104,9,0),IF(AH1642='[1]Price List'!$J$1,VLOOKUP(M1642,'[1]Price List'!$A$1:$K$104,10,0),IF(AH1642='[1]Price List'!$K$1,VLOOKUP(M1642,'[1]Price List'!$A$1:$K$104,11,0))))))))))))+(IF(AH1642='[1]Price List'!$B$1,VLOOKUP(N1642,'[1]Price List'!$A$1:$K$104,2,0),IF(AH1642='[1]Price List'!$C$1,VLOOKUP(N1642,'[1]Price List'!$A$1:$K$104,3,0),IF(AH1642='[1]Price List'!$D$1,VLOOKUP(N1642,'[1]Price List'!$A$1:$K$104,4,0),IF(AH1642='[1]Price List'!$E$1,VLOOKUP(N1642,'[1]Price List'!$A$1:$K$104,5,0),IF(AH1642='[1]Price List'!$F$1,VLOOKUP(N1642,'[1]Price List'!$A$1:$K$104,6,0),IF(AH1642='[1]Price List'!$G$1,VLOOKUP(N1642,'[1]Price List'!$A$1:$K$104,7,0),IF(AH1642='[1]Price List'!$H$1,VLOOKUP(N1642,'[1]Price List'!$A$1:$K$104,8,0),IF(AH1642='[1]Price List'!$I$1,VLOOKUP(N1642,'[1]Price List'!$A$1:$K$104,9,0),IF(AH1642='[1]Price List'!$J$1,VLOOKUP(N1642,'[1]Price List'!$A$1:$K$104,10,0),IF(AH1642='[1]Price List'!$K$1,VLOOKUP(N1642,'[1]Price List'!$A$1:$K$104,11,0))))))))))))+(IF(AH1642='[1]Price List'!$B$1,VLOOKUP(O1642,'[1]Price List'!$A$1:$K$104,2,0),IF(AH1642='[1]Price List'!$C$1,VLOOKUP(O1642,'[1]Price List'!$A$1:$K$104,3,0),IF(AH1642='[1]Price List'!$D$1,VLOOKUP(O1642,'[1]Price List'!$A$1:$K$104,4,0),IF(AH1642='[1]Price List'!$E$1,VLOOKUP(O1642,'[1]Price List'!$A$1:$K$104,5,0),IF(AH1642='[1]Price List'!$F$1,VLOOKUP(O1642,'[1]Price List'!$A$1:$K$104,6,0),IF(AH1642='[1]Price List'!$G$1,VLOOKUP(O1642,'[1]Price List'!$A$1:$K$104,7,0),IF(AH1642='[1]Price List'!$H$1,VLOOKUP(O1642,'[1]Price List'!$A$1:$K$104,8,0),IF(AH1642='[1]Price List'!$I$1,VLOOKUP(O1642,'[1]Price List'!$A$1:$K$104,9,0),IF(AH1642='[1]Price List'!$J$1,VLOOKUP(O1642,'[1]Price List'!$A$1:$K$104,10,0),IF(AH1642='[1]Price List'!$K$1,VLOOKUP(O1642,'[1]Price List'!$A$1:$K$104,11,0))))))))))))</f>
        <v>0</v>
      </c>
      <c r="Q1642" s="69"/>
      <c r="R1642" s="69"/>
      <c r="S1642" s="363"/>
      <c r="T1642" s="69"/>
      <c r="U1642" s="350"/>
      <c r="V1642" s="417"/>
      <c r="W1642" s="67"/>
      <c r="X1642" s="69"/>
      <c r="Y1642" s="67"/>
      <c r="Z1642" s="123"/>
      <c r="AA1642" s="69"/>
      <c r="AB1642" s="67"/>
      <c r="AC1642" s="89"/>
      <c r="AD1642" s="69"/>
      <c r="AE1642" s="69"/>
      <c r="AF1642" s="69"/>
      <c r="AG1642" s="69"/>
      <c r="AH1642" s="123"/>
      <c r="AI1642" s="123"/>
      <c r="AJ1642" s="349"/>
      <c r="AK1642" s="349"/>
      <c r="AL1642" s="123"/>
      <c r="AM1642" s="123"/>
      <c r="AN1642" s="123"/>
      <c r="AO1642" s="174"/>
      <c r="AP1642" s="174"/>
      <c r="AQ1642" s="174"/>
      <c r="AR1642" s="123"/>
      <c r="AS1642" s="350"/>
      <c r="AT1642" s="350"/>
      <c r="AU1642" s="123"/>
      <c r="AV1642" s="67"/>
      <c r="AW1642" s="179"/>
      <c r="AX1642" s="84"/>
      <c r="AY1642" s="123"/>
      <c r="AZ1642" s="123"/>
      <c r="BA1642" s="174"/>
      <c r="BB1642" s="174"/>
      <c r="BC1642" s="123"/>
      <c r="BD1642" s="86"/>
      <c r="BE1642" s="86"/>
      <c r="BF1642" s="86"/>
      <c r="BG1642" s="179"/>
      <c r="BH1642" s="67"/>
      <c r="BI1642" s="123"/>
      <c r="BJ1642" s="179"/>
      <c r="BK1642" s="351"/>
      <c r="BL1642" s="351"/>
      <c r="BM1642" s="179"/>
      <c r="BN1642" s="89"/>
    </row>
    <row r="1643" spans="1:66" customFormat="1" x14ac:dyDescent="0.25">
      <c r="A1643" s="69"/>
      <c r="B1643" s="123"/>
      <c r="C1643" s="67"/>
      <c r="D1643" s="67"/>
      <c r="E1643" s="204"/>
      <c r="F1643" s="69"/>
      <c r="G1643" s="69"/>
      <c r="H1643" s="174"/>
      <c r="I1643" s="174"/>
      <c r="J1643" s="69"/>
      <c r="K1643" s="123"/>
      <c r="L1643" s="67"/>
      <c r="M1643" s="67"/>
      <c r="N1643" s="67"/>
      <c r="O1643" s="69"/>
      <c r="P1643" s="100">
        <f>(IF(AH1643='[1]Price List'!$B$1,VLOOKUP(M1643,'[1]Price List'!$A$1:$K$104,2,0),IF(AH1643='[1]Price List'!$C$1,VLOOKUP(M1643,'[1]Price List'!$A$1:$K$104,3,0),IF(AH1643='[1]Price List'!$D$1,VLOOKUP(M1643,'[1]Price List'!$A$1:$K$104,4,0),IF(AH1643='[1]Price List'!$E$1,VLOOKUP(M1643,'[1]Price List'!$A$1:$K$104,5,0),IF(AH1643='[1]Price List'!$F$1,VLOOKUP(M1643,'[1]Price List'!$A$1:$K$104,6,0),IF(AH1643='[1]Price List'!$G$1,VLOOKUP(M1643,'[1]Price List'!$A$1:$K$104,7,0),IF(AH1643='[1]Price List'!$H$1,VLOOKUP(M1643,'[1]Price List'!$A$1:$K$104,8,0),IF(AH1643='[1]Price List'!$I$1,VLOOKUP(M1643,'[1]Price List'!$A$1:$K$104,9,0),IF(AH1643='[1]Price List'!$J$1,VLOOKUP(M1643,'[1]Price List'!$A$1:$K$104,10,0),IF(AH1643='[1]Price List'!$K$1,VLOOKUP(M1643,'[1]Price List'!$A$1:$K$104,11,0))))))))))))+(IF(AH1643='[1]Price List'!$B$1,VLOOKUP(N1643,'[1]Price List'!$A$1:$K$104,2,0),IF(AH1643='[1]Price List'!$C$1,VLOOKUP(N1643,'[1]Price List'!$A$1:$K$104,3,0),IF(AH1643='[1]Price List'!$D$1,VLOOKUP(N1643,'[1]Price List'!$A$1:$K$104,4,0),IF(AH1643='[1]Price List'!$E$1,VLOOKUP(N1643,'[1]Price List'!$A$1:$K$104,5,0),IF(AH1643='[1]Price List'!$F$1,VLOOKUP(N1643,'[1]Price List'!$A$1:$K$104,6,0),IF(AH1643='[1]Price List'!$G$1,VLOOKUP(N1643,'[1]Price List'!$A$1:$K$104,7,0),IF(AH1643='[1]Price List'!$H$1,VLOOKUP(N1643,'[1]Price List'!$A$1:$K$104,8,0),IF(AH1643='[1]Price List'!$I$1,VLOOKUP(N1643,'[1]Price List'!$A$1:$K$104,9,0),IF(AH1643='[1]Price List'!$J$1,VLOOKUP(N1643,'[1]Price List'!$A$1:$K$104,10,0),IF(AH1643='[1]Price List'!$K$1,VLOOKUP(N1643,'[1]Price List'!$A$1:$K$104,11,0))))))))))))+(IF(AH1643='[1]Price List'!$B$1,VLOOKUP(O1643,'[1]Price List'!$A$1:$K$104,2,0),IF(AH1643='[1]Price List'!$C$1,VLOOKUP(O1643,'[1]Price List'!$A$1:$K$104,3,0),IF(AH1643='[1]Price List'!$D$1,VLOOKUP(O1643,'[1]Price List'!$A$1:$K$104,4,0),IF(AH1643='[1]Price List'!$E$1,VLOOKUP(O1643,'[1]Price List'!$A$1:$K$104,5,0),IF(AH1643='[1]Price List'!$F$1,VLOOKUP(O1643,'[1]Price List'!$A$1:$K$104,6,0),IF(AH1643='[1]Price List'!$G$1,VLOOKUP(O1643,'[1]Price List'!$A$1:$K$104,7,0),IF(AH1643='[1]Price List'!$H$1,VLOOKUP(O1643,'[1]Price List'!$A$1:$K$104,8,0),IF(AH1643='[1]Price List'!$I$1,VLOOKUP(O1643,'[1]Price List'!$A$1:$K$104,9,0),IF(AH1643='[1]Price List'!$J$1,VLOOKUP(O1643,'[1]Price List'!$A$1:$K$104,10,0),IF(AH1643='[1]Price List'!$K$1,VLOOKUP(O1643,'[1]Price List'!$A$1:$K$104,11,0))))))))))))</f>
        <v>0</v>
      </c>
      <c r="Q1643" s="69"/>
      <c r="R1643" s="69"/>
      <c r="S1643" s="363"/>
      <c r="T1643" s="69"/>
      <c r="U1643" s="350"/>
      <c r="V1643" s="417"/>
      <c r="W1643" s="67"/>
      <c r="X1643" s="69"/>
      <c r="Y1643" s="67"/>
      <c r="Z1643" s="123"/>
      <c r="AA1643" s="69"/>
      <c r="AB1643" s="67"/>
      <c r="AC1643" s="89"/>
      <c r="AD1643" s="69"/>
      <c r="AE1643" s="69"/>
      <c r="AF1643" s="69"/>
      <c r="AG1643" s="69"/>
      <c r="AH1643" s="123"/>
      <c r="AI1643" s="123"/>
      <c r="AJ1643" s="349"/>
      <c r="AK1643" s="349"/>
      <c r="AL1643" s="123"/>
      <c r="AM1643" s="123"/>
      <c r="AN1643" s="123"/>
      <c r="AO1643" s="174"/>
      <c r="AP1643" s="174"/>
      <c r="AQ1643" s="174"/>
      <c r="AR1643" s="123"/>
      <c r="AS1643" s="350"/>
      <c r="AT1643" s="350"/>
      <c r="AU1643" s="123"/>
      <c r="AV1643" s="67"/>
      <c r="AW1643" s="179"/>
      <c r="AX1643" s="84"/>
      <c r="AY1643" s="123"/>
      <c r="AZ1643" s="123"/>
      <c r="BA1643" s="174"/>
      <c r="BB1643" s="174"/>
      <c r="BC1643" s="123"/>
      <c r="BD1643" s="86"/>
      <c r="BE1643" s="86"/>
      <c r="BF1643" s="86"/>
      <c r="BG1643" s="179"/>
      <c r="BH1643" s="67"/>
      <c r="BI1643" s="123"/>
      <c r="BJ1643" s="179"/>
      <c r="BK1643" s="351"/>
      <c r="BL1643" s="351"/>
      <c r="BM1643" s="179"/>
      <c r="BN1643" s="89"/>
    </row>
    <row r="1644" spans="1:66" customFormat="1" x14ac:dyDescent="0.25">
      <c r="A1644" s="69"/>
      <c r="B1644" s="123"/>
      <c r="C1644" s="67"/>
      <c r="D1644" s="67"/>
      <c r="E1644" s="204"/>
      <c r="F1644" s="69"/>
      <c r="G1644" s="69"/>
      <c r="H1644" s="174"/>
      <c r="I1644" s="174"/>
      <c r="J1644" s="69"/>
      <c r="K1644" s="123"/>
      <c r="L1644" s="67"/>
      <c r="M1644" s="67"/>
      <c r="N1644" s="67"/>
      <c r="O1644" s="69"/>
      <c r="P1644" s="100">
        <f>(IF(AH1644='[1]Price List'!$B$1,VLOOKUP(M1644,'[1]Price List'!$A$1:$K$104,2,0),IF(AH1644='[1]Price List'!$C$1,VLOOKUP(M1644,'[1]Price List'!$A$1:$K$104,3,0),IF(AH1644='[1]Price List'!$D$1,VLOOKUP(M1644,'[1]Price List'!$A$1:$K$104,4,0),IF(AH1644='[1]Price List'!$E$1,VLOOKUP(M1644,'[1]Price List'!$A$1:$K$104,5,0),IF(AH1644='[1]Price List'!$F$1,VLOOKUP(M1644,'[1]Price List'!$A$1:$K$104,6,0),IF(AH1644='[1]Price List'!$G$1,VLOOKUP(M1644,'[1]Price List'!$A$1:$K$104,7,0),IF(AH1644='[1]Price List'!$H$1,VLOOKUP(M1644,'[1]Price List'!$A$1:$K$104,8,0),IF(AH1644='[1]Price List'!$I$1,VLOOKUP(M1644,'[1]Price List'!$A$1:$K$104,9,0),IF(AH1644='[1]Price List'!$J$1,VLOOKUP(M1644,'[1]Price List'!$A$1:$K$104,10,0),IF(AH1644='[1]Price List'!$K$1,VLOOKUP(M1644,'[1]Price List'!$A$1:$K$104,11,0))))))))))))+(IF(AH1644='[1]Price List'!$B$1,VLOOKUP(N1644,'[1]Price List'!$A$1:$K$104,2,0),IF(AH1644='[1]Price List'!$C$1,VLOOKUP(N1644,'[1]Price List'!$A$1:$K$104,3,0),IF(AH1644='[1]Price List'!$D$1,VLOOKUP(N1644,'[1]Price List'!$A$1:$K$104,4,0),IF(AH1644='[1]Price List'!$E$1,VLOOKUP(N1644,'[1]Price List'!$A$1:$K$104,5,0),IF(AH1644='[1]Price List'!$F$1,VLOOKUP(N1644,'[1]Price List'!$A$1:$K$104,6,0),IF(AH1644='[1]Price List'!$G$1,VLOOKUP(N1644,'[1]Price List'!$A$1:$K$104,7,0),IF(AH1644='[1]Price List'!$H$1,VLOOKUP(N1644,'[1]Price List'!$A$1:$K$104,8,0),IF(AH1644='[1]Price List'!$I$1,VLOOKUP(N1644,'[1]Price List'!$A$1:$K$104,9,0),IF(AH1644='[1]Price List'!$J$1,VLOOKUP(N1644,'[1]Price List'!$A$1:$K$104,10,0),IF(AH1644='[1]Price List'!$K$1,VLOOKUP(N1644,'[1]Price List'!$A$1:$K$104,11,0))))))))))))+(IF(AH1644='[1]Price List'!$B$1,VLOOKUP(O1644,'[1]Price List'!$A$1:$K$104,2,0),IF(AH1644='[1]Price List'!$C$1,VLOOKUP(O1644,'[1]Price List'!$A$1:$K$104,3,0),IF(AH1644='[1]Price List'!$D$1,VLOOKUP(O1644,'[1]Price List'!$A$1:$K$104,4,0),IF(AH1644='[1]Price List'!$E$1,VLOOKUP(O1644,'[1]Price List'!$A$1:$K$104,5,0),IF(AH1644='[1]Price List'!$F$1,VLOOKUP(O1644,'[1]Price List'!$A$1:$K$104,6,0),IF(AH1644='[1]Price List'!$G$1,VLOOKUP(O1644,'[1]Price List'!$A$1:$K$104,7,0),IF(AH1644='[1]Price List'!$H$1,VLOOKUP(O1644,'[1]Price List'!$A$1:$K$104,8,0),IF(AH1644='[1]Price List'!$I$1,VLOOKUP(O1644,'[1]Price List'!$A$1:$K$104,9,0),IF(AH1644='[1]Price List'!$J$1,VLOOKUP(O1644,'[1]Price List'!$A$1:$K$104,10,0),IF(AH1644='[1]Price List'!$K$1,VLOOKUP(O1644,'[1]Price List'!$A$1:$K$104,11,0))))))))))))</f>
        <v>0</v>
      </c>
      <c r="Q1644" s="69"/>
      <c r="R1644" s="69"/>
      <c r="S1644" s="363"/>
      <c r="T1644" s="69"/>
      <c r="U1644" s="350"/>
      <c r="V1644" s="417"/>
      <c r="W1644" s="67"/>
      <c r="X1644" s="69"/>
      <c r="Y1644" s="67"/>
      <c r="Z1644" s="123"/>
      <c r="AA1644" s="69"/>
      <c r="AB1644" s="67"/>
      <c r="AC1644" s="89"/>
      <c r="AD1644" s="69"/>
      <c r="AE1644" s="69"/>
      <c r="AF1644" s="69"/>
      <c r="AG1644" s="69"/>
      <c r="AH1644" s="123"/>
      <c r="AI1644" s="123"/>
      <c r="AJ1644" s="349"/>
      <c r="AK1644" s="349"/>
      <c r="AL1644" s="123"/>
      <c r="AM1644" s="123"/>
      <c r="AN1644" s="123"/>
      <c r="AO1644" s="174"/>
      <c r="AP1644" s="174"/>
      <c r="AQ1644" s="174"/>
      <c r="AR1644" s="123"/>
      <c r="AS1644" s="350"/>
      <c r="AT1644" s="350"/>
      <c r="AU1644" s="123"/>
      <c r="AV1644" s="67"/>
      <c r="AW1644" s="179"/>
      <c r="AX1644" s="84"/>
      <c r="AY1644" s="123"/>
      <c r="AZ1644" s="123"/>
      <c r="BA1644" s="174"/>
      <c r="BB1644" s="174"/>
      <c r="BC1644" s="123"/>
      <c r="BD1644" s="86"/>
      <c r="BE1644" s="86"/>
      <c r="BF1644" s="86"/>
      <c r="BG1644" s="179"/>
      <c r="BH1644" s="67"/>
      <c r="BI1644" s="123"/>
      <c r="BJ1644" s="179"/>
      <c r="BK1644" s="351"/>
      <c r="BL1644" s="351"/>
      <c r="BM1644" s="179"/>
      <c r="BN1644" s="89"/>
    </row>
    <row r="1645" spans="1:66" customFormat="1" x14ac:dyDescent="0.25">
      <c r="A1645" s="69"/>
      <c r="B1645" s="123"/>
      <c r="C1645" s="67"/>
      <c r="D1645" s="67"/>
      <c r="E1645" s="204"/>
      <c r="F1645" s="69"/>
      <c r="G1645" s="69"/>
      <c r="H1645" s="174"/>
      <c r="I1645" s="174"/>
      <c r="J1645" s="69"/>
      <c r="K1645" s="123"/>
      <c r="L1645" s="67"/>
      <c r="M1645" s="67"/>
      <c r="N1645" s="67"/>
      <c r="O1645" s="69"/>
      <c r="P1645" s="100">
        <f>(IF(AH1645='[1]Price List'!$B$1,VLOOKUP(M1645,'[1]Price List'!$A$1:$K$104,2,0),IF(AH1645='[1]Price List'!$C$1,VLOOKUP(M1645,'[1]Price List'!$A$1:$K$104,3,0),IF(AH1645='[1]Price List'!$D$1,VLOOKUP(M1645,'[1]Price List'!$A$1:$K$104,4,0),IF(AH1645='[1]Price List'!$E$1,VLOOKUP(M1645,'[1]Price List'!$A$1:$K$104,5,0),IF(AH1645='[1]Price List'!$F$1,VLOOKUP(M1645,'[1]Price List'!$A$1:$K$104,6,0),IF(AH1645='[1]Price List'!$G$1,VLOOKUP(M1645,'[1]Price List'!$A$1:$K$104,7,0),IF(AH1645='[1]Price List'!$H$1,VLOOKUP(M1645,'[1]Price List'!$A$1:$K$104,8,0),IF(AH1645='[1]Price List'!$I$1,VLOOKUP(M1645,'[1]Price List'!$A$1:$K$104,9,0),IF(AH1645='[1]Price List'!$J$1,VLOOKUP(M1645,'[1]Price List'!$A$1:$K$104,10,0),IF(AH1645='[1]Price List'!$K$1,VLOOKUP(M1645,'[1]Price List'!$A$1:$K$104,11,0))))))))))))+(IF(AH1645='[1]Price List'!$B$1,VLOOKUP(N1645,'[1]Price List'!$A$1:$K$104,2,0),IF(AH1645='[1]Price List'!$C$1,VLOOKUP(N1645,'[1]Price List'!$A$1:$K$104,3,0),IF(AH1645='[1]Price List'!$D$1,VLOOKUP(N1645,'[1]Price List'!$A$1:$K$104,4,0),IF(AH1645='[1]Price List'!$E$1,VLOOKUP(N1645,'[1]Price List'!$A$1:$K$104,5,0),IF(AH1645='[1]Price List'!$F$1,VLOOKUP(N1645,'[1]Price List'!$A$1:$K$104,6,0),IF(AH1645='[1]Price List'!$G$1,VLOOKUP(N1645,'[1]Price List'!$A$1:$K$104,7,0),IF(AH1645='[1]Price List'!$H$1,VLOOKUP(N1645,'[1]Price List'!$A$1:$K$104,8,0),IF(AH1645='[1]Price List'!$I$1,VLOOKUP(N1645,'[1]Price List'!$A$1:$K$104,9,0),IF(AH1645='[1]Price List'!$J$1,VLOOKUP(N1645,'[1]Price List'!$A$1:$K$104,10,0),IF(AH1645='[1]Price List'!$K$1,VLOOKUP(N1645,'[1]Price List'!$A$1:$K$104,11,0))))))))))))+(IF(AH1645='[1]Price List'!$B$1,VLOOKUP(O1645,'[1]Price List'!$A$1:$K$104,2,0),IF(AH1645='[1]Price List'!$C$1,VLOOKUP(O1645,'[1]Price List'!$A$1:$K$104,3,0),IF(AH1645='[1]Price List'!$D$1,VLOOKUP(O1645,'[1]Price List'!$A$1:$K$104,4,0),IF(AH1645='[1]Price List'!$E$1,VLOOKUP(O1645,'[1]Price List'!$A$1:$K$104,5,0),IF(AH1645='[1]Price List'!$F$1,VLOOKUP(O1645,'[1]Price List'!$A$1:$K$104,6,0),IF(AH1645='[1]Price List'!$G$1,VLOOKUP(O1645,'[1]Price List'!$A$1:$K$104,7,0),IF(AH1645='[1]Price List'!$H$1,VLOOKUP(O1645,'[1]Price List'!$A$1:$K$104,8,0),IF(AH1645='[1]Price List'!$I$1,VLOOKUP(O1645,'[1]Price List'!$A$1:$K$104,9,0),IF(AH1645='[1]Price List'!$J$1,VLOOKUP(O1645,'[1]Price List'!$A$1:$K$104,10,0),IF(AH1645='[1]Price List'!$K$1,VLOOKUP(O1645,'[1]Price List'!$A$1:$K$104,11,0))))))))))))</f>
        <v>0</v>
      </c>
      <c r="Q1645" s="69"/>
      <c r="R1645" s="69"/>
      <c r="S1645" s="363"/>
      <c r="T1645" s="69"/>
      <c r="U1645" s="350"/>
      <c r="V1645" s="417"/>
      <c r="W1645" s="67"/>
      <c r="X1645" s="69"/>
      <c r="Y1645" s="67"/>
      <c r="Z1645" s="123"/>
      <c r="AA1645" s="69"/>
      <c r="AB1645" s="67"/>
      <c r="AC1645" s="89"/>
      <c r="AD1645" s="69"/>
      <c r="AE1645" s="69"/>
      <c r="AF1645" s="69"/>
      <c r="AG1645" s="69"/>
      <c r="AH1645" s="123"/>
      <c r="AI1645" s="123"/>
      <c r="AJ1645" s="349"/>
      <c r="AK1645" s="349"/>
      <c r="AL1645" s="123"/>
      <c r="AM1645" s="123"/>
      <c r="AN1645" s="123"/>
      <c r="AO1645" s="174"/>
      <c r="AP1645" s="174"/>
      <c r="AQ1645" s="174"/>
      <c r="AR1645" s="123"/>
      <c r="AS1645" s="350"/>
      <c r="AT1645" s="350"/>
      <c r="AU1645" s="123"/>
      <c r="AV1645" s="67"/>
      <c r="AW1645" s="179"/>
      <c r="AX1645" s="84"/>
      <c r="AY1645" s="123"/>
      <c r="AZ1645" s="123"/>
      <c r="BA1645" s="174"/>
      <c r="BB1645" s="174"/>
      <c r="BC1645" s="123"/>
      <c r="BD1645" s="86"/>
      <c r="BE1645" s="86"/>
      <c r="BF1645" s="86"/>
      <c r="BG1645" s="179"/>
      <c r="BH1645" s="67"/>
      <c r="BI1645" s="123"/>
      <c r="BJ1645" s="179"/>
      <c r="BK1645" s="351"/>
      <c r="BL1645" s="351"/>
      <c r="BM1645" s="179"/>
      <c r="BN1645" s="89"/>
    </row>
    <row r="1646" spans="1:66" customFormat="1" x14ac:dyDescent="0.25">
      <c r="A1646" s="69"/>
      <c r="B1646" s="123"/>
      <c r="C1646" s="67"/>
      <c r="D1646" s="67"/>
      <c r="E1646" s="204"/>
      <c r="F1646" s="69"/>
      <c r="G1646" s="69"/>
      <c r="H1646" s="174"/>
      <c r="I1646" s="174"/>
      <c r="J1646" s="69"/>
      <c r="K1646" s="123"/>
      <c r="L1646" s="67"/>
      <c r="M1646" s="67"/>
      <c r="N1646" s="67"/>
      <c r="O1646" s="69"/>
      <c r="P1646" s="100">
        <f>(IF(AH1646='[1]Price List'!$B$1,VLOOKUP(M1646,'[1]Price List'!$A$1:$K$104,2,0),IF(AH1646='[1]Price List'!$C$1,VLOOKUP(M1646,'[1]Price List'!$A$1:$K$104,3,0),IF(AH1646='[1]Price List'!$D$1,VLOOKUP(M1646,'[1]Price List'!$A$1:$K$104,4,0),IF(AH1646='[1]Price List'!$E$1,VLOOKUP(M1646,'[1]Price List'!$A$1:$K$104,5,0),IF(AH1646='[1]Price List'!$F$1,VLOOKUP(M1646,'[1]Price List'!$A$1:$K$104,6,0),IF(AH1646='[1]Price List'!$G$1,VLOOKUP(M1646,'[1]Price List'!$A$1:$K$104,7,0),IF(AH1646='[1]Price List'!$H$1,VLOOKUP(M1646,'[1]Price List'!$A$1:$K$104,8,0),IF(AH1646='[1]Price List'!$I$1,VLOOKUP(M1646,'[1]Price List'!$A$1:$K$104,9,0),IF(AH1646='[1]Price List'!$J$1,VLOOKUP(M1646,'[1]Price List'!$A$1:$K$104,10,0),IF(AH1646='[1]Price List'!$K$1,VLOOKUP(M1646,'[1]Price List'!$A$1:$K$104,11,0))))))))))))+(IF(AH1646='[1]Price List'!$B$1,VLOOKUP(N1646,'[1]Price List'!$A$1:$K$104,2,0),IF(AH1646='[1]Price List'!$C$1,VLOOKUP(N1646,'[1]Price List'!$A$1:$K$104,3,0),IF(AH1646='[1]Price List'!$D$1,VLOOKUP(N1646,'[1]Price List'!$A$1:$K$104,4,0),IF(AH1646='[1]Price List'!$E$1,VLOOKUP(N1646,'[1]Price List'!$A$1:$K$104,5,0),IF(AH1646='[1]Price List'!$F$1,VLOOKUP(N1646,'[1]Price List'!$A$1:$K$104,6,0),IF(AH1646='[1]Price List'!$G$1,VLOOKUP(N1646,'[1]Price List'!$A$1:$K$104,7,0),IF(AH1646='[1]Price List'!$H$1,VLOOKUP(N1646,'[1]Price List'!$A$1:$K$104,8,0),IF(AH1646='[1]Price List'!$I$1,VLOOKUP(N1646,'[1]Price List'!$A$1:$K$104,9,0),IF(AH1646='[1]Price List'!$J$1,VLOOKUP(N1646,'[1]Price List'!$A$1:$K$104,10,0),IF(AH1646='[1]Price List'!$K$1,VLOOKUP(N1646,'[1]Price List'!$A$1:$K$104,11,0))))))))))))+(IF(AH1646='[1]Price List'!$B$1,VLOOKUP(O1646,'[1]Price List'!$A$1:$K$104,2,0),IF(AH1646='[1]Price List'!$C$1,VLOOKUP(O1646,'[1]Price List'!$A$1:$K$104,3,0),IF(AH1646='[1]Price List'!$D$1,VLOOKUP(O1646,'[1]Price List'!$A$1:$K$104,4,0),IF(AH1646='[1]Price List'!$E$1,VLOOKUP(O1646,'[1]Price List'!$A$1:$K$104,5,0),IF(AH1646='[1]Price List'!$F$1,VLOOKUP(O1646,'[1]Price List'!$A$1:$K$104,6,0),IF(AH1646='[1]Price List'!$G$1,VLOOKUP(O1646,'[1]Price List'!$A$1:$K$104,7,0),IF(AH1646='[1]Price List'!$H$1,VLOOKUP(O1646,'[1]Price List'!$A$1:$K$104,8,0),IF(AH1646='[1]Price List'!$I$1,VLOOKUP(O1646,'[1]Price List'!$A$1:$K$104,9,0),IF(AH1646='[1]Price List'!$J$1,VLOOKUP(O1646,'[1]Price List'!$A$1:$K$104,10,0),IF(AH1646='[1]Price List'!$K$1,VLOOKUP(O1646,'[1]Price List'!$A$1:$K$104,11,0))))))))))))</f>
        <v>0</v>
      </c>
      <c r="Q1646" s="69"/>
      <c r="R1646" s="69"/>
      <c r="S1646" s="363"/>
      <c r="T1646" s="69"/>
      <c r="U1646" s="350"/>
      <c r="V1646" s="417"/>
      <c r="W1646" s="67"/>
      <c r="X1646" s="69"/>
      <c r="Y1646" s="67"/>
      <c r="Z1646" s="123"/>
      <c r="AA1646" s="69"/>
      <c r="AB1646" s="67"/>
      <c r="AC1646" s="89"/>
      <c r="AD1646" s="69"/>
      <c r="AE1646" s="69"/>
      <c r="AF1646" s="69"/>
      <c r="AG1646" s="69"/>
      <c r="AH1646" s="123"/>
      <c r="AI1646" s="123"/>
      <c r="AJ1646" s="349"/>
      <c r="AK1646" s="349"/>
      <c r="AL1646" s="123"/>
      <c r="AM1646" s="123"/>
      <c r="AN1646" s="123"/>
      <c r="AO1646" s="174"/>
      <c r="AP1646" s="174"/>
      <c r="AQ1646" s="174"/>
      <c r="AR1646" s="123"/>
      <c r="AS1646" s="350"/>
      <c r="AT1646" s="350"/>
      <c r="AU1646" s="123"/>
      <c r="AV1646" s="67"/>
      <c r="AW1646" s="179"/>
      <c r="AX1646" s="84"/>
      <c r="AY1646" s="123"/>
      <c r="AZ1646" s="123"/>
      <c r="BA1646" s="174"/>
      <c r="BB1646" s="174"/>
      <c r="BC1646" s="123"/>
      <c r="BD1646" s="86"/>
      <c r="BE1646" s="86"/>
      <c r="BF1646" s="86"/>
      <c r="BG1646" s="179"/>
      <c r="BH1646" s="67"/>
      <c r="BI1646" s="123"/>
      <c r="BJ1646" s="179"/>
      <c r="BK1646" s="351"/>
      <c r="BL1646" s="351"/>
      <c r="BM1646" s="179"/>
      <c r="BN1646" s="89"/>
    </row>
    <row r="1647" spans="1:66" customFormat="1" x14ac:dyDescent="0.25">
      <c r="A1647" s="69"/>
      <c r="B1647" s="123"/>
      <c r="C1647" s="67"/>
      <c r="D1647" s="67"/>
      <c r="E1647" s="204"/>
      <c r="F1647" s="69"/>
      <c r="G1647" s="69"/>
      <c r="H1647" s="174"/>
      <c r="I1647" s="174"/>
      <c r="J1647" s="69"/>
      <c r="K1647" s="123"/>
      <c r="L1647" s="67"/>
      <c r="M1647" s="67"/>
      <c r="N1647" s="67"/>
      <c r="O1647" s="69"/>
      <c r="P1647" s="100">
        <f>(IF(AH1647='[1]Price List'!$B$1,VLOOKUP(M1647,'[1]Price List'!$A$1:$K$104,2,0),IF(AH1647='[1]Price List'!$C$1,VLOOKUP(M1647,'[1]Price List'!$A$1:$K$104,3,0),IF(AH1647='[1]Price List'!$D$1,VLOOKUP(M1647,'[1]Price List'!$A$1:$K$104,4,0),IF(AH1647='[1]Price List'!$E$1,VLOOKUP(M1647,'[1]Price List'!$A$1:$K$104,5,0),IF(AH1647='[1]Price List'!$F$1,VLOOKUP(M1647,'[1]Price List'!$A$1:$K$104,6,0),IF(AH1647='[1]Price List'!$G$1,VLOOKUP(M1647,'[1]Price List'!$A$1:$K$104,7,0),IF(AH1647='[1]Price List'!$H$1,VLOOKUP(M1647,'[1]Price List'!$A$1:$K$104,8,0),IF(AH1647='[1]Price List'!$I$1,VLOOKUP(M1647,'[1]Price List'!$A$1:$K$104,9,0),IF(AH1647='[1]Price List'!$J$1,VLOOKUP(M1647,'[1]Price List'!$A$1:$K$104,10,0),IF(AH1647='[1]Price List'!$K$1,VLOOKUP(M1647,'[1]Price List'!$A$1:$K$104,11,0))))))))))))+(IF(AH1647='[1]Price List'!$B$1,VLOOKUP(N1647,'[1]Price List'!$A$1:$K$104,2,0),IF(AH1647='[1]Price List'!$C$1,VLOOKUP(N1647,'[1]Price List'!$A$1:$K$104,3,0),IF(AH1647='[1]Price List'!$D$1,VLOOKUP(N1647,'[1]Price List'!$A$1:$K$104,4,0),IF(AH1647='[1]Price List'!$E$1,VLOOKUP(N1647,'[1]Price List'!$A$1:$K$104,5,0),IF(AH1647='[1]Price List'!$F$1,VLOOKUP(N1647,'[1]Price List'!$A$1:$K$104,6,0),IF(AH1647='[1]Price List'!$G$1,VLOOKUP(N1647,'[1]Price List'!$A$1:$K$104,7,0),IF(AH1647='[1]Price List'!$H$1,VLOOKUP(N1647,'[1]Price List'!$A$1:$K$104,8,0),IF(AH1647='[1]Price List'!$I$1,VLOOKUP(N1647,'[1]Price List'!$A$1:$K$104,9,0),IF(AH1647='[1]Price List'!$J$1,VLOOKUP(N1647,'[1]Price List'!$A$1:$K$104,10,0),IF(AH1647='[1]Price List'!$K$1,VLOOKUP(N1647,'[1]Price List'!$A$1:$K$104,11,0))))))))))))+(IF(AH1647='[1]Price List'!$B$1,VLOOKUP(O1647,'[1]Price List'!$A$1:$K$104,2,0),IF(AH1647='[1]Price List'!$C$1,VLOOKUP(O1647,'[1]Price List'!$A$1:$K$104,3,0),IF(AH1647='[1]Price List'!$D$1,VLOOKUP(O1647,'[1]Price List'!$A$1:$K$104,4,0),IF(AH1647='[1]Price List'!$E$1,VLOOKUP(O1647,'[1]Price List'!$A$1:$K$104,5,0),IF(AH1647='[1]Price List'!$F$1,VLOOKUP(O1647,'[1]Price List'!$A$1:$K$104,6,0),IF(AH1647='[1]Price List'!$G$1,VLOOKUP(O1647,'[1]Price List'!$A$1:$K$104,7,0),IF(AH1647='[1]Price List'!$H$1,VLOOKUP(O1647,'[1]Price List'!$A$1:$K$104,8,0),IF(AH1647='[1]Price List'!$I$1,VLOOKUP(O1647,'[1]Price List'!$A$1:$K$104,9,0),IF(AH1647='[1]Price List'!$J$1,VLOOKUP(O1647,'[1]Price List'!$A$1:$K$104,10,0),IF(AH1647='[1]Price List'!$K$1,VLOOKUP(O1647,'[1]Price List'!$A$1:$K$104,11,0))))))))))))</f>
        <v>0</v>
      </c>
      <c r="Q1647" s="69"/>
      <c r="R1647" s="69"/>
      <c r="S1647" s="363"/>
      <c r="T1647" s="69"/>
      <c r="U1647" s="350"/>
      <c r="V1647" s="417"/>
      <c r="W1647" s="67"/>
      <c r="X1647" s="69"/>
      <c r="Y1647" s="67"/>
      <c r="Z1647" s="123"/>
      <c r="AA1647" s="69"/>
      <c r="AB1647" s="67"/>
      <c r="AC1647" s="89"/>
      <c r="AD1647" s="69"/>
      <c r="AE1647" s="69"/>
      <c r="AF1647" s="69"/>
      <c r="AG1647" s="69"/>
      <c r="AH1647" s="123"/>
      <c r="AI1647" s="123"/>
      <c r="AJ1647" s="349"/>
      <c r="AK1647" s="349"/>
      <c r="AL1647" s="123"/>
      <c r="AM1647" s="123"/>
      <c r="AN1647" s="123"/>
      <c r="AO1647" s="174"/>
      <c r="AP1647" s="174"/>
      <c r="AQ1647" s="174"/>
      <c r="AR1647" s="123"/>
      <c r="AS1647" s="350"/>
      <c r="AT1647" s="350"/>
      <c r="AU1647" s="123"/>
      <c r="AV1647" s="67"/>
      <c r="AW1647" s="179"/>
      <c r="AX1647" s="84"/>
      <c r="AY1647" s="123"/>
      <c r="AZ1647" s="123"/>
      <c r="BA1647" s="174"/>
      <c r="BB1647" s="174"/>
      <c r="BC1647" s="123"/>
      <c r="BD1647" s="86"/>
      <c r="BE1647" s="86"/>
      <c r="BF1647" s="86"/>
      <c r="BG1647" s="179"/>
      <c r="BH1647" s="67"/>
      <c r="BI1647" s="123"/>
      <c r="BJ1647" s="179"/>
      <c r="BK1647" s="351"/>
      <c r="BL1647" s="351"/>
      <c r="BM1647" s="179"/>
      <c r="BN1647" s="89"/>
    </row>
    <row r="1648" spans="1:66" customFormat="1" x14ac:dyDescent="0.25">
      <c r="A1648" s="69"/>
      <c r="B1648" s="123"/>
      <c r="C1648" s="67"/>
      <c r="D1648" s="67"/>
      <c r="E1648" s="204"/>
      <c r="F1648" s="69"/>
      <c r="G1648" s="69"/>
      <c r="H1648" s="174"/>
      <c r="I1648" s="174"/>
      <c r="J1648" s="69"/>
      <c r="K1648" s="123"/>
      <c r="L1648" s="67"/>
      <c r="M1648" s="67"/>
      <c r="N1648" s="67"/>
      <c r="O1648" s="69"/>
      <c r="P1648" s="100">
        <f>(IF(AH1648='[1]Price List'!$B$1,VLOOKUP(M1648,'[1]Price List'!$A$1:$K$104,2,0),IF(AH1648='[1]Price List'!$C$1,VLOOKUP(M1648,'[1]Price List'!$A$1:$K$104,3,0),IF(AH1648='[1]Price List'!$D$1,VLOOKUP(M1648,'[1]Price List'!$A$1:$K$104,4,0),IF(AH1648='[1]Price List'!$E$1,VLOOKUP(M1648,'[1]Price List'!$A$1:$K$104,5,0),IF(AH1648='[1]Price List'!$F$1,VLOOKUP(M1648,'[1]Price List'!$A$1:$K$104,6,0),IF(AH1648='[1]Price List'!$G$1,VLOOKUP(M1648,'[1]Price List'!$A$1:$K$104,7,0),IF(AH1648='[1]Price List'!$H$1,VLOOKUP(M1648,'[1]Price List'!$A$1:$K$104,8,0),IF(AH1648='[1]Price List'!$I$1,VLOOKUP(M1648,'[1]Price List'!$A$1:$K$104,9,0),IF(AH1648='[1]Price List'!$J$1,VLOOKUP(M1648,'[1]Price List'!$A$1:$K$104,10,0),IF(AH1648='[1]Price List'!$K$1,VLOOKUP(M1648,'[1]Price List'!$A$1:$K$104,11,0))))))))))))+(IF(AH1648='[1]Price List'!$B$1,VLOOKUP(N1648,'[1]Price List'!$A$1:$K$104,2,0),IF(AH1648='[1]Price List'!$C$1,VLOOKUP(N1648,'[1]Price List'!$A$1:$K$104,3,0),IF(AH1648='[1]Price List'!$D$1,VLOOKUP(N1648,'[1]Price List'!$A$1:$K$104,4,0),IF(AH1648='[1]Price List'!$E$1,VLOOKUP(N1648,'[1]Price List'!$A$1:$K$104,5,0),IF(AH1648='[1]Price List'!$F$1,VLOOKUP(N1648,'[1]Price List'!$A$1:$K$104,6,0),IF(AH1648='[1]Price List'!$G$1,VLOOKUP(N1648,'[1]Price List'!$A$1:$K$104,7,0),IF(AH1648='[1]Price List'!$H$1,VLOOKUP(N1648,'[1]Price List'!$A$1:$K$104,8,0),IF(AH1648='[1]Price List'!$I$1,VLOOKUP(N1648,'[1]Price List'!$A$1:$K$104,9,0),IF(AH1648='[1]Price List'!$J$1,VLOOKUP(N1648,'[1]Price List'!$A$1:$K$104,10,0),IF(AH1648='[1]Price List'!$K$1,VLOOKUP(N1648,'[1]Price List'!$A$1:$K$104,11,0))))))))))))+(IF(AH1648='[1]Price List'!$B$1,VLOOKUP(O1648,'[1]Price List'!$A$1:$K$104,2,0),IF(AH1648='[1]Price List'!$C$1,VLOOKUP(O1648,'[1]Price List'!$A$1:$K$104,3,0),IF(AH1648='[1]Price List'!$D$1,VLOOKUP(O1648,'[1]Price List'!$A$1:$K$104,4,0),IF(AH1648='[1]Price List'!$E$1,VLOOKUP(O1648,'[1]Price List'!$A$1:$K$104,5,0),IF(AH1648='[1]Price List'!$F$1,VLOOKUP(O1648,'[1]Price List'!$A$1:$K$104,6,0),IF(AH1648='[1]Price List'!$G$1,VLOOKUP(O1648,'[1]Price List'!$A$1:$K$104,7,0),IF(AH1648='[1]Price List'!$H$1,VLOOKUP(O1648,'[1]Price List'!$A$1:$K$104,8,0),IF(AH1648='[1]Price List'!$I$1,VLOOKUP(O1648,'[1]Price List'!$A$1:$K$104,9,0),IF(AH1648='[1]Price List'!$J$1,VLOOKUP(O1648,'[1]Price List'!$A$1:$K$104,10,0),IF(AH1648='[1]Price List'!$K$1,VLOOKUP(O1648,'[1]Price List'!$A$1:$K$104,11,0))))))))))))</f>
        <v>0</v>
      </c>
      <c r="Q1648" s="69"/>
      <c r="R1648" s="69"/>
      <c r="S1648" s="363"/>
      <c r="T1648" s="69"/>
      <c r="U1648" s="350"/>
      <c r="V1648" s="417"/>
      <c r="W1648" s="67"/>
      <c r="X1648" s="69"/>
      <c r="Y1648" s="67"/>
      <c r="Z1648" s="123"/>
      <c r="AA1648" s="69"/>
      <c r="AB1648" s="67"/>
      <c r="AC1648" s="89"/>
      <c r="AD1648" s="69"/>
      <c r="AE1648" s="69"/>
      <c r="AF1648" s="69"/>
      <c r="AG1648" s="69"/>
      <c r="AH1648" s="123"/>
      <c r="AI1648" s="123"/>
      <c r="AJ1648" s="349"/>
      <c r="AK1648" s="349"/>
      <c r="AL1648" s="123"/>
      <c r="AM1648" s="123"/>
      <c r="AN1648" s="123"/>
      <c r="AO1648" s="174"/>
      <c r="AP1648" s="174"/>
      <c r="AQ1648" s="174"/>
      <c r="AR1648" s="123"/>
      <c r="AS1648" s="350"/>
      <c r="AT1648" s="350"/>
      <c r="AU1648" s="123"/>
      <c r="AV1648" s="67"/>
      <c r="AW1648" s="179"/>
      <c r="AX1648" s="84"/>
      <c r="AY1648" s="123"/>
      <c r="AZ1648" s="123"/>
      <c r="BA1648" s="174"/>
      <c r="BB1648" s="174"/>
      <c r="BC1648" s="123"/>
      <c r="BD1648" s="86"/>
      <c r="BE1648" s="86"/>
      <c r="BF1648" s="86"/>
      <c r="BG1648" s="179"/>
      <c r="BH1648" s="67"/>
      <c r="BI1648" s="123"/>
      <c r="BJ1648" s="179"/>
      <c r="BK1648" s="351"/>
      <c r="BL1648" s="351"/>
      <c r="BM1648" s="179"/>
      <c r="BN1648" s="89"/>
    </row>
    <row r="1649" spans="1:66" customFormat="1" x14ac:dyDescent="0.25">
      <c r="A1649" s="69"/>
      <c r="B1649" s="123"/>
      <c r="C1649" s="67"/>
      <c r="D1649" s="67"/>
      <c r="E1649" s="204"/>
      <c r="F1649" s="69"/>
      <c r="G1649" s="69"/>
      <c r="H1649" s="174"/>
      <c r="I1649" s="174"/>
      <c r="J1649" s="69"/>
      <c r="K1649" s="123"/>
      <c r="L1649" s="67"/>
      <c r="M1649" s="67"/>
      <c r="N1649" s="67"/>
      <c r="O1649" s="69"/>
      <c r="P1649" s="100">
        <f>(IF(AH1649='[1]Price List'!$B$1,VLOOKUP(M1649,'[1]Price List'!$A$1:$K$104,2,0),IF(AH1649='[1]Price List'!$C$1,VLOOKUP(M1649,'[1]Price List'!$A$1:$K$104,3,0),IF(AH1649='[1]Price List'!$D$1,VLOOKUP(M1649,'[1]Price List'!$A$1:$K$104,4,0),IF(AH1649='[1]Price List'!$E$1,VLOOKUP(M1649,'[1]Price List'!$A$1:$K$104,5,0),IF(AH1649='[1]Price List'!$F$1,VLOOKUP(M1649,'[1]Price List'!$A$1:$K$104,6,0),IF(AH1649='[1]Price List'!$G$1,VLOOKUP(M1649,'[1]Price List'!$A$1:$K$104,7,0),IF(AH1649='[1]Price List'!$H$1,VLOOKUP(M1649,'[1]Price List'!$A$1:$K$104,8,0),IF(AH1649='[1]Price List'!$I$1,VLOOKUP(M1649,'[1]Price List'!$A$1:$K$104,9,0),IF(AH1649='[1]Price List'!$J$1,VLOOKUP(M1649,'[1]Price List'!$A$1:$K$104,10,0),IF(AH1649='[1]Price List'!$K$1,VLOOKUP(M1649,'[1]Price List'!$A$1:$K$104,11,0))))))))))))+(IF(AH1649='[1]Price List'!$B$1,VLOOKUP(N1649,'[1]Price List'!$A$1:$K$104,2,0),IF(AH1649='[1]Price List'!$C$1,VLOOKUP(N1649,'[1]Price List'!$A$1:$K$104,3,0),IF(AH1649='[1]Price List'!$D$1,VLOOKUP(N1649,'[1]Price List'!$A$1:$K$104,4,0),IF(AH1649='[1]Price List'!$E$1,VLOOKUP(N1649,'[1]Price List'!$A$1:$K$104,5,0),IF(AH1649='[1]Price List'!$F$1,VLOOKUP(N1649,'[1]Price List'!$A$1:$K$104,6,0),IF(AH1649='[1]Price List'!$G$1,VLOOKUP(N1649,'[1]Price List'!$A$1:$K$104,7,0),IF(AH1649='[1]Price List'!$H$1,VLOOKUP(N1649,'[1]Price List'!$A$1:$K$104,8,0),IF(AH1649='[1]Price List'!$I$1,VLOOKUP(N1649,'[1]Price List'!$A$1:$K$104,9,0),IF(AH1649='[1]Price List'!$J$1,VLOOKUP(N1649,'[1]Price List'!$A$1:$K$104,10,0),IF(AH1649='[1]Price List'!$K$1,VLOOKUP(N1649,'[1]Price List'!$A$1:$K$104,11,0))))))))))))+(IF(AH1649='[1]Price List'!$B$1,VLOOKUP(O1649,'[1]Price List'!$A$1:$K$104,2,0),IF(AH1649='[1]Price List'!$C$1,VLOOKUP(O1649,'[1]Price List'!$A$1:$K$104,3,0),IF(AH1649='[1]Price List'!$D$1,VLOOKUP(O1649,'[1]Price List'!$A$1:$K$104,4,0),IF(AH1649='[1]Price List'!$E$1,VLOOKUP(O1649,'[1]Price List'!$A$1:$K$104,5,0),IF(AH1649='[1]Price List'!$F$1,VLOOKUP(O1649,'[1]Price List'!$A$1:$K$104,6,0),IF(AH1649='[1]Price List'!$G$1,VLOOKUP(O1649,'[1]Price List'!$A$1:$K$104,7,0),IF(AH1649='[1]Price List'!$H$1,VLOOKUP(O1649,'[1]Price List'!$A$1:$K$104,8,0),IF(AH1649='[1]Price List'!$I$1,VLOOKUP(O1649,'[1]Price List'!$A$1:$K$104,9,0),IF(AH1649='[1]Price List'!$J$1,VLOOKUP(O1649,'[1]Price List'!$A$1:$K$104,10,0),IF(AH1649='[1]Price List'!$K$1,VLOOKUP(O1649,'[1]Price List'!$A$1:$K$104,11,0))))))))))))</f>
        <v>0</v>
      </c>
      <c r="Q1649" s="69"/>
      <c r="R1649" s="69"/>
      <c r="S1649" s="363"/>
      <c r="T1649" s="69"/>
      <c r="U1649" s="350"/>
      <c r="V1649" s="417"/>
      <c r="W1649" s="67"/>
      <c r="X1649" s="69"/>
      <c r="Y1649" s="67"/>
      <c r="Z1649" s="123"/>
      <c r="AA1649" s="69"/>
      <c r="AB1649" s="67"/>
      <c r="AC1649" s="89"/>
      <c r="AD1649" s="69"/>
      <c r="AE1649" s="69"/>
      <c r="AF1649" s="69"/>
      <c r="AG1649" s="69"/>
      <c r="AH1649" s="123"/>
      <c r="AI1649" s="123"/>
      <c r="AJ1649" s="349"/>
      <c r="AK1649" s="349"/>
      <c r="AL1649" s="123"/>
      <c r="AM1649" s="123"/>
      <c r="AN1649" s="123"/>
      <c r="AO1649" s="174"/>
      <c r="AP1649" s="174"/>
      <c r="AQ1649" s="174"/>
      <c r="AR1649" s="123"/>
      <c r="AS1649" s="350"/>
      <c r="AT1649" s="350"/>
      <c r="AU1649" s="123"/>
      <c r="AV1649" s="67"/>
      <c r="AW1649" s="179"/>
      <c r="AX1649" s="84"/>
      <c r="AY1649" s="123"/>
      <c r="AZ1649" s="123"/>
      <c r="BA1649" s="174"/>
      <c r="BB1649" s="174"/>
      <c r="BC1649" s="123"/>
      <c r="BD1649" s="86"/>
      <c r="BE1649" s="86"/>
      <c r="BF1649" s="86"/>
      <c r="BG1649" s="179"/>
      <c r="BH1649" s="67"/>
      <c r="BI1649" s="123"/>
      <c r="BJ1649" s="179"/>
      <c r="BK1649" s="351"/>
      <c r="BL1649" s="351"/>
      <c r="BM1649" s="179"/>
      <c r="BN1649" s="89"/>
    </row>
    <row r="1650" spans="1:66" customFormat="1" x14ac:dyDescent="0.25">
      <c r="A1650" s="69"/>
      <c r="B1650" s="123"/>
      <c r="C1650" s="67"/>
      <c r="D1650" s="67"/>
      <c r="E1650" s="204"/>
      <c r="F1650" s="69"/>
      <c r="G1650" s="69"/>
      <c r="H1650" s="174"/>
      <c r="I1650" s="174"/>
      <c r="J1650" s="69"/>
      <c r="K1650" s="123"/>
      <c r="L1650" s="67"/>
      <c r="M1650" s="67"/>
      <c r="N1650" s="67"/>
      <c r="O1650" s="69"/>
      <c r="P1650" s="100">
        <f>(IF(AH1650='[1]Price List'!$B$1,VLOOKUP(M1650,'[1]Price List'!$A$1:$K$104,2,0),IF(AH1650='[1]Price List'!$C$1,VLOOKUP(M1650,'[1]Price List'!$A$1:$K$104,3,0),IF(AH1650='[1]Price List'!$D$1,VLOOKUP(M1650,'[1]Price List'!$A$1:$K$104,4,0),IF(AH1650='[1]Price List'!$E$1,VLOOKUP(M1650,'[1]Price List'!$A$1:$K$104,5,0),IF(AH1650='[1]Price List'!$F$1,VLOOKUP(M1650,'[1]Price List'!$A$1:$K$104,6,0),IF(AH1650='[1]Price List'!$G$1,VLOOKUP(M1650,'[1]Price List'!$A$1:$K$104,7,0),IF(AH1650='[1]Price List'!$H$1,VLOOKUP(M1650,'[1]Price List'!$A$1:$K$104,8,0),IF(AH1650='[1]Price List'!$I$1,VLOOKUP(M1650,'[1]Price List'!$A$1:$K$104,9,0),IF(AH1650='[1]Price List'!$J$1,VLOOKUP(M1650,'[1]Price List'!$A$1:$K$104,10,0),IF(AH1650='[1]Price List'!$K$1,VLOOKUP(M1650,'[1]Price List'!$A$1:$K$104,11,0))))))))))))+(IF(AH1650='[1]Price List'!$B$1,VLOOKUP(N1650,'[1]Price List'!$A$1:$K$104,2,0),IF(AH1650='[1]Price List'!$C$1,VLOOKUP(N1650,'[1]Price List'!$A$1:$K$104,3,0),IF(AH1650='[1]Price List'!$D$1,VLOOKUP(N1650,'[1]Price List'!$A$1:$K$104,4,0),IF(AH1650='[1]Price List'!$E$1,VLOOKUP(N1650,'[1]Price List'!$A$1:$K$104,5,0),IF(AH1650='[1]Price List'!$F$1,VLOOKUP(N1650,'[1]Price List'!$A$1:$K$104,6,0),IF(AH1650='[1]Price List'!$G$1,VLOOKUP(N1650,'[1]Price List'!$A$1:$K$104,7,0),IF(AH1650='[1]Price List'!$H$1,VLOOKUP(N1650,'[1]Price List'!$A$1:$K$104,8,0),IF(AH1650='[1]Price List'!$I$1,VLOOKUP(N1650,'[1]Price List'!$A$1:$K$104,9,0),IF(AH1650='[1]Price List'!$J$1,VLOOKUP(N1650,'[1]Price List'!$A$1:$K$104,10,0),IF(AH1650='[1]Price List'!$K$1,VLOOKUP(N1650,'[1]Price List'!$A$1:$K$104,11,0))))))))))))+(IF(AH1650='[1]Price List'!$B$1,VLOOKUP(O1650,'[1]Price List'!$A$1:$K$104,2,0),IF(AH1650='[1]Price List'!$C$1,VLOOKUP(O1650,'[1]Price List'!$A$1:$K$104,3,0),IF(AH1650='[1]Price List'!$D$1,VLOOKUP(O1650,'[1]Price List'!$A$1:$K$104,4,0),IF(AH1650='[1]Price List'!$E$1,VLOOKUP(O1650,'[1]Price List'!$A$1:$K$104,5,0),IF(AH1650='[1]Price List'!$F$1,VLOOKUP(O1650,'[1]Price List'!$A$1:$K$104,6,0),IF(AH1650='[1]Price List'!$G$1,VLOOKUP(O1650,'[1]Price List'!$A$1:$K$104,7,0),IF(AH1650='[1]Price List'!$H$1,VLOOKUP(O1650,'[1]Price List'!$A$1:$K$104,8,0),IF(AH1650='[1]Price List'!$I$1,VLOOKUP(O1650,'[1]Price List'!$A$1:$K$104,9,0),IF(AH1650='[1]Price List'!$J$1,VLOOKUP(O1650,'[1]Price List'!$A$1:$K$104,10,0),IF(AH1650='[1]Price List'!$K$1,VLOOKUP(O1650,'[1]Price List'!$A$1:$K$104,11,0))))))))))))</f>
        <v>0</v>
      </c>
      <c r="Q1650" s="69"/>
      <c r="R1650" s="69"/>
      <c r="S1650" s="363"/>
      <c r="T1650" s="69"/>
      <c r="U1650" s="350"/>
      <c r="V1650" s="417"/>
      <c r="W1650" s="67"/>
      <c r="X1650" s="69"/>
      <c r="Y1650" s="67"/>
      <c r="Z1650" s="123"/>
      <c r="AA1650" s="69"/>
      <c r="AB1650" s="67"/>
      <c r="AC1650" s="89"/>
      <c r="AD1650" s="69"/>
      <c r="AE1650" s="69"/>
      <c r="AF1650" s="69"/>
      <c r="AG1650" s="69"/>
      <c r="AH1650" s="123"/>
      <c r="AI1650" s="123"/>
      <c r="AJ1650" s="349"/>
      <c r="AK1650" s="349"/>
      <c r="AL1650" s="123"/>
      <c r="AM1650" s="123"/>
      <c r="AN1650" s="123"/>
      <c r="AO1650" s="174"/>
      <c r="AP1650" s="174"/>
      <c r="AQ1650" s="174"/>
      <c r="AR1650" s="123"/>
      <c r="AS1650" s="350"/>
      <c r="AT1650" s="350"/>
      <c r="AU1650" s="123"/>
      <c r="AV1650" s="67"/>
      <c r="AW1650" s="179"/>
      <c r="AX1650" s="84"/>
      <c r="AY1650" s="123"/>
      <c r="AZ1650" s="123"/>
      <c r="BA1650" s="174"/>
      <c r="BB1650" s="174"/>
      <c r="BC1650" s="123"/>
      <c r="BD1650" s="86"/>
      <c r="BE1650" s="86"/>
      <c r="BF1650" s="86"/>
      <c r="BG1650" s="179"/>
      <c r="BH1650" s="67"/>
      <c r="BI1650" s="123"/>
      <c r="BJ1650" s="179"/>
      <c r="BK1650" s="351"/>
      <c r="BL1650" s="351"/>
      <c r="BM1650" s="179"/>
      <c r="BN1650" s="89"/>
    </row>
    <row r="1651" spans="1:66" customFormat="1" x14ac:dyDescent="0.25">
      <c r="A1651" s="69"/>
      <c r="B1651" s="123"/>
      <c r="C1651" s="67"/>
      <c r="D1651" s="67"/>
      <c r="E1651" s="204"/>
      <c r="F1651" s="69"/>
      <c r="G1651" s="69"/>
      <c r="H1651" s="174"/>
      <c r="I1651" s="174"/>
      <c r="J1651" s="69"/>
      <c r="K1651" s="123"/>
      <c r="L1651" s="67"/>
      <c r="M1651" s="67"/>
      <c r="N1651" s="67"/>
      <c r="O1651" s="69"/>
      <c r="P1651" s="100">
        <f>(IF(AH1651='[1]Price List'!$B$1,VLOOKUP(M1651,'[1]Price List'!$A$1:$K$104,2,0),IF(AH1651='[1]Price List'!$C$1,VLOOKUP(M1651,'[1]Price List'!$A$1:$K$104,3,0),IF(AH1651='[1]Price List'!$D$1,VLOOKUP(M1651,'[1]Price List'!$A$1:$K$104,4,0),IF(AH1651='[1]Price List'!$E$1,VLOOKUP(M1651,'[1]Price List'!$A$1:$K$104,5,0),IF(AH1651='[1]Price List'!$F$1,VLOOKUP(M1651,'[1]Price List'!$A$1:$K$104,6,0),IF(AH1651='[1]Price List'!$G$1,VLOOKUP(M1651,'[1]Price List'!$A$1:$K$104,7,0),IF(AH1651='[1]Price List'!$H$1,VLOOKUP(M1651,'[1]Price List'!$A$1:$K$104,8,0),IF(AH1651='[1]Price List'!$I$1,VLOOKUP(M1651,'[1]Price List'!$A$1:$K$104,9,0),IF(AH1651='[1]Price List'!$J$1,VLOOKUP(M1651,'[1]Price List'!$A$1:$K$104,10,0),IF(AH1651='[1]Price List'!$K$1,VLOOKUP(M1651,'[1]Price List'!$A$1:$K$104,11,0))))))))))))+(IF(AH1651='[1]Price List'!$B$1,VLOOKUP(N1651,'[1]Price List'!$A$1:$K$104,2,0),IF(AH1651='[1]Price List'!$C$1,VLOOKUP(N1651,'[1]Price List'!$A$1:$K$104,3,0),IF(AH1651='[1]Price List'!$D$1,VLOOKUP(N1651,'[1]Price List'!$A$1:$K$104,4,0),IF(AH1651='[1]Price List'!$E$1,VLOOKUP(N1651,'[1]Price List'!$A$1:$K$104,5,0),IF(AH1651='[1]Price List'!$F$1,VLOOKUP(N1651,'[1]Price List'!$A$1:$K$104,6,0),IF(AH1651='[1]Price List'!$G$1,VLOOKUP(N1651,'[1]Price List'!$A$1:$K$104,7,0),IF(AH1651='[1]Price List'!$H$1,VLOOKUP(N1651,'[1]Price List'!$A$1:$K$104,8,0),IF(AH1651='[1]Price List'!$I$1,VLOOKUP(N1651,'[1]Price List'!$A$1:$K$104,9,0),IF(AH1651='[1]Price List'!$J$1,VLOOKUP(N1651,'[1]Price List'!$A$1:$K$104,10,0),IF(AH1651='[1]Price List'!$K$1,VLOOKUP(N1651,'[1]Price List'!$A$1:$K$104,11,0))))))))))))+(IF(AH1651='[1]Price List'!$B$1,VLOOKUP(O1651,'[1]Price List'!$A$1:$K$104,2,0),IF(AH1651='[1]Price List'!$C$1,VLOOKUP(O1651,'[1]Price List'!$A$1:$K$104,3,0),IF(AH1651='[1]Price List'!$D$1,VLOOKUP(O1651,'[1]Price List'!$A$1:$K$104,4,0),IF(AH1651='[1]Price List'!$E$1,VLOOKUP(O1651,'[1]Price List'!$A$1:$K$104,5,0),IF(AH1651='[1]Price List'!$F$1,VLOOKUP(O1651,'[1]Price List'!$A$1:$K$104,6,0),IF(AH1651='[1]Price List'!$G$1,VLOOKUP(O1651,'[1]Price List'!$A$1:$K$104,7,0),IF(AH1651='[1]Price List'!$H$1,VLOOKUP(O1651,'[1]Price List'!$A$1:$K$104,8,0),IF(AH1651='[1]Price List'!$I$1,VLOOKUP(O1651,'[1]Price List'!$A$1:$K$104,9,0),IF(AH1651='[1]Price List'!$J$1,VLOOKUP(O1651,'[1]Price List'!$A$1:$K$104,10,0),IF(AH1651='[1]Price List'!$K$1,VLOOKUP(O1651,'[1]Price List'!$A$1:$K$104,11,0))))))))))))</f>
        <v>0</v>
      </c>
      <c r="Q1651" s="69"/>
      <c r="R1651" s="69"/>
      <c r="S1651" s="363"/>
      <c r="T1651" s="69"/>
      <c r="U1651" s="350"/>
      <c r="V1651" s="417"/>
      <c r="W1651" s="67"/>
      <c r="X1651" s="69"/>
      <c r="Y1651" s="67"/>
      <c r="Z1651" s="123"/>
      <c r="AA1651" s="69"/>
      <c r="AB1651" s="67"/>
      <c r="AC1651" s="89"/>
      <c r="AD1651" s="69"/>
      <c r="AE1651" s="69"/>
      <c r="AF1651" s="69"/>
      <c r="AG1651" s="69"/>
      <c r="AH1651" s="123"/>
      <c r="AI1651" s="123"/>
      <c r="AJ1651" s="349"/>
      <c r="AK1651" s="349"/>
      <c r="AL1651" s="123"/>
      <c r="AM1651" s="123"/>
      <c r="AN1651" s="123"/>
      <c r="AO1651" s="174"/>
      <c r="AP1651" s="174"/>
      <c r="AQ1651" s="174"/>
      <c r="AR1651" s="123"/>
      <c r="AS1651" s="350"/>
      <c r="AT1651" s="350"/>
      <c r="AU1651" s="123"/>
      <c r="AV1651" s="67"/>
      <c r="AW1651" s="179"/>
      <c r="AX1651" s="84"/>
      <c r="AY1651" s="123"/>
      <c r="AZ1651" s="123"/>
      <c r="BA1651" s="174"/>
      <c r="BB1651" s="174"/>
      <c r="BC1651" s="123"/>
      <c r="BD1651" s="86"/>
      <c r="BE1651" s="86"/>
      <c r="BF1651" s="86"/>
      <c r="BG1651" s="179"/>
      <c r="BH1651" s="67"/>
      <c r="BI1651" s="123"/>
      <c r="BJ1651" s="179"/>
      <c r="BK1651" s="351"/>
      <c r="BL1651" s="351"/>
      <c r="BM1651" s="179"/>
      <c r="BN1651" s="89"/>
    </row>
    <row r="1652" spans="1:66" customFormat="1" x14ac:dyDescent="0.25">
      <c r="A1652" s="69"/>
      <c r="B1652" s="123"/>
      <c r="C1652" s="67"/>
      <c r="D1652" s="67"/>
      <c r="E1652" s="204"/>
      <c r="F1652" s="69"/>
      <c r="G1652" s="69"/>
      <c r="H1652" s="174"/>
      <c r="I1652" s="174"/>
      <c r="J1652" s="69"/>
      <c r="K1652" s="123"/>
      <c r="L1652" s="67"/>
      <c r="M1652" s="67"/>
      <c r="N1652" s="67"/>
      <c r="O1652" s="69"/>
      <c r="P1652" s="100">
        <f>(IF(AH1652='[1]Price List'!$B$1,VLOOKUP(M1652,'[1]Price List'!$A$1:$K$104,2,0),IF(AH1652='[1]Price List'!$C$1,VLOOKUP(M1652,'[1]Price List'!$A$1:$K$104,3,0),IF(AH1652='[1]Price List'!$D$1,VLOOKUP(M1652,'[1]Price List'!$A$1:$K$104,4,0),IF(AH1652='[1]Price List'!$E$1,VLOOKUP(M1652,'[1]Price List'!$A$1:$K$104,5,0),IF(AH1652='[1]Price List'!$F$1,VLOOKUP(M1652,'[1]Price List'!$A$1:$K$104,6,0),IF(AH1652='[1]Price List'!$G$1,VLOOKUP(M1652,'[1]Price List'!$A$1:$K$104,7,0),IF(AH1652='[1]Price List'!$H$1,VLOOKUP(M1652,'[1]Price List'!$A$1:$K$104,8,0),IF(AH1652='[1]Price List'!$I$1,VLOOKUP(M1652,'[1]Price List'!$A$1:$K$104,9,0),IF(AH1652='[1]Price List'!$J$1,VLOOKUP(M1652,'[1]Price List'!$A$1:$K$104,10,0),IF(AH1652='[1]Price List'!$K$1,VLOOKUP(M1652,'[1]Price List'!$A$1:$K$104,11,0))))))))))))+(IF(AH1652='[1]Price List'!$B$1,VLOOKUP(N1652,'[1]Price List'!$A$1:$K$104,2,0),IF(AH1652='[1]Price List'!$C$1,VLOOKUP(N1652,'[1]Price List'!$A$1:$K$104,3,0),IF(AH1652='[1]Price List'!$D$1,VLOOKUP(N1652,'[1]Price List'!$A$1:$K$104,4,0),IF(AH1652='[1]Price List'!$E$1,VLOOKUP(N1652,'[1]Price List'!$A$1:$K$104,5,0),IF(AH1652='[1]Price List'!$F$1,VLOOKUP(N1652,'[1]Price List'!$A$1:$K$104,6,0),IF(AH1652='[1]Price List'!$G$1,VLOOKUP(N1652,'[1]Price List'!$A$1:$K$104,7,0),IF(AH1652='[1]Price List'!$H$1,VLOOKUP(N1652,'[1]Price List'!$A$1:$K$104,8,0),IF(AH1652='[1]Price List'!$I$1,VLOOKUP(N1652,'[1]Price List'!$A$1:$K$104,9,0),IF(AH1652='[1]Price List'!$J$1,VLOOKUP(N1652,'[1]Price List'!$A$1:$K$104,10,0),IF(AH1652='[1]Price List'!$K$1,VLOOKUP(N1652,'[1]Price List'!$A$1:$K$104,11,0))))))))))))+(IF(AH1652='[1]Price List'!$B$1,VLOOKUP(O1652,'[1]Price List'!$A$1:$K$104,2,0),IF(AH1652='[1]Price List'!$C$1,VLOOKUP(O1652,'[1]Price List'!$A$1:$K$104,3,0),IF(AH1652='[1]Price List'!$D$1,VLOOKUP(O1652,'[1]Price List'!$A$1:$K$104,4,0),IF(AH1652='[1]Price List'!$E$1,VLOOKUP(O1652,'[1]Price List'!$A$1:$K$104,5,0),IF(AH1652='[1]Price List'!$F$1,VLOOKUP(O1652,'[1]Price List'!$A$1:$K$104,6,0),IF(AH1652='[1]Price List'!$G$1,VLOOKUP(O1652,'[1]Price List'!$A$1:$K$104,7,0),IF(AH1652='[1]Price List'!$H$1,VLOOKUP(O1652,'[1]Price List'!$A$1:$K$104,8,0),IF(AH1652='[1]Price List'!$I$1,VLOOKUP(O1652,'[1]Price List'!$A$1:$K$104,9,0),IF(AH1652='[1]Price List'!$J$1,VLOOKUP(O1652,'[1]Price List'!$A$1:$K$104,10,0),IF(AH1652='[1]Price List'!$K$1,VLOOKUP(O1652,'[1]Price List'!$A$1:$K$104,11,0))))))))))))</f>
        <v>0</v>
      </c>
      <c r="Q1652" s="69"/>
      <c r="R1652" s="69"/>
      <c r="S1652" s="363"/>
      <c r="T1652" s="69"/>
      <c r="U1652" s="350"/>
      <c r="V1652" s="417"/>
      <c r="W1652" s="67"/>
      <c r="X1652" s="69"/>
      <c r="Y1652" s="67"/>
      <c r="Z1652" s="123"/>
      <c r="AA1652" s="69"/>
      <c r="AB1652" s="67"/>
      <c r="AC1652" s="89"/>
      <c r="AD1652" s="69"/>
      <c r="AE1652" s="69"/>
      <c r="AF1652" s="69"/>
      <c r="AG1652" s="69"/>
      <c r="AH1652" s="123"/>
      <c r="AI1652" s="123"/>
      <c r="AJ1652" s="349"/>
      <c r="AK1652" s="349"/>
      <c r="AL1652" s="123"/>
      <c r="AM1652" s="123"/>
      <c r="AN1652" s="123"/>
      <c r="AO1652" s="174"/>
      <c r="AP1652" s="174"/>
      <c r="AQ1652" s="174"/>
      <c r="AR1652" s="123"/>
      <c r="AS1652" s="350"/>
      <c r="AT1652" s="350"/>
      <c r="AU1652" s="123"/>
      <c r="AV1652" s="67"/>
      <c r="AW1652" s="179"/>
      <c r="AX1652" s="84"/>
      <c r="AY1652" s="123"/>
      <c r="AZ1652" s="123"/>
      <c r="BA1652" s="174"/>
      <c r="BB1652" s="174"/>
      <c r="BC1652" s="123"/>
      <c r="BD1652" s="86"/>
      <c r="BE1652" s="86"/>
      <c r="BF1652" s="86"/>
      <c r="BG1652" s="179"/>
      <c r="BH1652" s="67"/>
      <c r="BI1652" s="123"/>
      <c r="BJ1652" s="179"/>
      <c r="BK1652" s="351"/>
      <c r="BL1652" s="351"/>
      <c r="BM1652" s="179"/>
      <c r="BN1652" s="89"/>
    </row>
    <row r="1653" spans="1:66" customFormat="1" x14ac:dyDescent="0.25">
      <c r="A1653" s="69"/>
      <c r="B1653" s="123"/>
      <c r="C1653" s="67"/>
      <c r="D1653" s="67"/>
      <c r="E1653" s="204"/>
      <c r="F1653" s="69"/>
      <c r="G1653" s="69"/>
      <c r="H1653" s="174"/>
      <c r="I1653" s="174"/>
      <c r="J1653" s="69"/>
      <c r="K1653" s="123"/>
      <c r="L1653" s="67"/>
      <c r="M1653" s="67"/>
      <c r="N1653" s="67"/>
      <c r="O1653" s="69"/>
      <c r="P1653" s="100">
        <f>(IF(AH1653='[1]Price List'!$B$1,VLOOKUP(M1653,'[1]Price List'!$A$1:$K$104,2,0),IF(AH1653='[1]Price List'!$C$1,VLOOKUP(M1653,'[1]Price List'!$A$1:$K$104,3,0),IF(AH1653='[1]Price List'!$D$1,VLOOKUP(M1653,'[1]Price List'!$A$1:$K$104,4,0),IF(AH1653='[1]Price List'!$E$1,VLOOKUP(M1653,'[1]Price List'!$A$1:$K$104,5,0),IF(AH1653='[1]Price List'!$F$1,VLOOKUP(M1653,'[1]Price List'!$A$1:$K$104,6,0),IF(AH1653='[1]Price List'!$G$1,VLOOKUP(M1653,'[1]Price List'!$A$1:$K$104,7,0),IF(AH1653='[1]Price List'!$H$1,VLOOKUP(M1653,'[1]Price List'!$A$1:$K$104,8,0),IF(AH1653='[1]Price List'!$I$1,VLOOKUP(M1653,'[1]Price List'!$A$1:$K$104,9,0),IF(AH1653='[1]Price List'!$J$1,VLOOKUP(M1653,'[1]Price List'!$A$1:$K$104,10,0),IF(AH1653='[1]Price List'!$K$1,VLOOKUP(M1653,'[1]Price List'!$A$1:$K$104,11,0))))))))))))+(IF(AH1653='[1]Price List'!$B$1,VLOOKUP(N1653,'[1]Price List'!$A$1:$K$104,2,0),IF(AH1653='[1]Price List'!$C$1,VLOOKUP(N1653,'[1]Price List'!$A$1:$K$104,3,0),IF(AH1653='[1]Price List'!$D$1,VLOOKUP(N1653,'[1]Price List'!$A$1:$K$104,4,0),IF(AH1653='[1]Price List'!$E$1,VLOOKUP(N1653,'[1]Price List'!$A$1:$K$104,5,0),IF(AH1653='[1]Price List'!$F$1,VLOOKUP(N1653,'[1]Price List'!$A$1:$K$104,6,0),IF(AH1653='[1]Price List'!$G$1,VLOOKUP(N1653,'[1]Price List'!$A$1:$K$104,7,0),IF(AH1653='[1]Price List'!$H$1,VLOOKUP(N1653,'[1]Price List'!$A$1:$K$104,8,0),IF(AH1653='[1]Price List'!$I$1,VLOOKUP(N1653,'[1]Price List'!$A$1:$K$104,9,0),IF(AH1653='[1]Price List'!$J$1,VLOOKUP(N1653,'[1]Price List'!$A$1:$K$104,10,0),IF(AH1653='[1]Price List'!$K$1,VLOOKUP(N1653,'[1]Price List'!$A$1:$K$104,11,0))))))))))))+(IF(AH1653='[1]Price List'!$B$1,VLOOKUP(O1653,'[1]Price List'!$A$1:$K$104,2,0),IF(AH1653='[1]Price List'!$C$1,VLOOKUP(O1653,'[1]Price List'!$A$1:$K$104,3,0),IF(AH1653='[1]Price List'!$D$1,VLOOKUP(O1653,'[1]Price List'!$A$1:$K$104,4,0),IF(AH1653='[1]Price List'!$E$1,VLOOKUP(O1653,'[1]Price List'!$A$1:$K$104,5,0),IF(AH1653='[1]Price List'!$F$1,VLOOKUP(O1653,'[1]Price List'!$A$1:$K$104,6,0),IF(AH1653='[1]Price List'!$G$1,VLOOKUP(O1653,'[1]Price List'!$A$1:$K$104,7,0),IF(AH1653='[1]Price List'!$H$1,VLOOKUP(O1653,'[1]Price List'!$A$1:$K$104,8,0),IF(AH1653='[1]Price List'!$I$1,VLOOKUP(O1653,'[1]Price List'!$A$1:$K$104,9,0),IF(AH1653='[1]Price List'!$J$1,VLOOKUP(O1653,'[1]Price List'!$A$1:$K$104,10,0),IF(AH1653='[1]Price List'!$K$1,VLOOKUP(O1653,'[1]Price List'!$A$1:$K$104,11,0))))))))))))</f>
        <v>0</v>
      </c>
      <c r="Q1653" s="69"/>
      <c r="R1653" s="69"/>
      <c r="S1653" s="363"/>
      <c r="T1653" s="69"/>
      <c r="U1653" s="350"/>
      <c r="V1653" s="417"/>
      <c r="W1653" s="67"/>
      <c r="X1653" s="69"/>
      <c r="Y1653" s="67"/>
      <c r="Z1653" s="123"/>
      <c r="AA1653" s="69"/>
      <c r="AB1653" s="67"/>
      <c r="AC1653" s="89"/>
      <c r="AD1653" s="69"/>
      <c r="AE1653" s="69"/>
      <c r="AF1653" s="69"/>
      <c r="AG1653" s="69"/>
      <c r="AH1653" s="123"/>
      <c r="AI1653" s="123"/>
      <c r="AJ1653" s="349"/>
      <c r="AK1653" s="349"/>
      <c r="AL1653" s="123"/>
      <c r="AM1653" s="123"/>
      <c r="AN1653" s="123"/>
      <c r="AO1653" s="174"/>
      <c r="AP1653" s="174"/>
      <c r="AQ1653" s="174"/>
      <c r="AR1653" s="123"/>
      <c r="AS1653" s="350"/>
      <c r="AT1653" s="350"/>
      <c r="AU1653" s="123"/>
      <c r="AV1653" s="67"/>
      <c r="AW1653" s="179"/>
      <c r="AX1653" s="84"/>
      <c r="AY1653" s="123"/>
      <c r="AZ1653" s="123"/>
      <c r="BA1653" s="174"/>
      <c r="BB1653" s="174"/>
      <c r="BC1653" s="123"/>
      <c r="BD1653" s="86"/>
      <c r="BE1653" s="86"/>
      <c r="BF1653" s="86"/>
      <c r="BG1653" s="179"/>
      <c r="BH1653" s="67"/>
      <c r="BI1653" s="123"/>
      <c r="BJ1653" s="179"/>
      <c r="BK1653" s="351"/>
      <c r="BL1653" s="351"/>
      <c r="BM1653" s="179"/>
      <c r="BN1653" s="89"/>
    </row>
    <row r="1654" spans="1:66" customFormat="1" x14ac:dyDescent="0.25">
      <c r="A1654" s="69"/>
      <c r="B1654" s="123"/>
      <c r="C1654" s="67"/>
      <c r="D1654" s="67"/>
      <c r="E1654" s="204"/>
      <c r="F1654" s="69"/>
      <c r="G1654" s="69"/>
      <c r="H1654" s="174"/>
      <c r="I1654" s="174"/>
      <c r="J1654" s="69"/>
      <c r="K1654" s="123"/>
      <c r="L1654" s="67"/>
      <c r="M1654" s="67"/>
      <c r="N1654" s="67"/>
      <c r="O1654" s="69"/>
      <c r="P1654" s="100">
        <f>(IF(AH1654='[1]Price List'!$B$1,VLOOKUP(M1654,'[1]Price List'!$A$1:$K$104,2,0),IF(AH1654='[1]Price List'!$C$1,VLOOKUP(M1654,'[1]Price List'!$A$1:$K$104,3,0),IF(AH1654='[1]Price List'!$D$1,VLOOKUP(M1654,'[1]Price List'!$A$1:$K$104,4,0),IF(AH1654='[1]Price List'!$E$1,VLOOKUP(M1654,'[1]Price List'!$A$1:$K$104,5,0),IF(AH1654='[1]Price List'!$F$1,VLOOKUP(M1654,'[1]Price List'!$A$1:$K$104,6,0),IF(AH1654='[1]Price List'!$G$1,VLOOKUP(M1654,'[1]Price List'!$A$1:$K$104,7,0),IF(AH1654='[1]Price List'!$H$1,VLOOKUP(M1654,'[1]Price List'!$A$1:$K$104,8,0),IF(AH1654='[1]Price List'!$I$1,VLOOKUP(M1654,'[1]Price List'!$A$1:$K$104,9,0),IF(AH1654='[1]Price List'!$J$1,VLOOKUP(M1654,'[1]Price List'!$A$1:$K$104,10,0),IF(AH1654='[1]Price List'!$K$1,VLOOKUP(M1654,'[1]Price List'!$A$1:$K$104,11,0))))))))))))+(IF(AH1654='[1]Price List'!$B$1,VLOOKUP(N1654,'[1]Price List'!$A$1:$K$104,2,0),IF(AH1654='[1]Price List'!$C$1,VLOOKUP(N1654,'[1]Price List'!$A$1:$K$104,3,0),IF(AH1654='[1]Price List'!$D$1,VLOOKUP(N1654,'[1]Price List'!$A$1:$K$104,4,0),IF(AH1654='[1]Price List'!$E$1,VLOOKUP(N1654,'[1]Price List'!$A$1:$K$104,5,0),IF(AH1654='[1]Price List'!$F$1,VLOOKUP(N1654,'[1]Price List'!$A$1:$K$104,6,0),IF(AH1654='[1]Price List'!$G$1,VLOOKUP(N1654,'[1]Price List'!$A$1:$K$104,7,0),IF(AH1654='[1]Price List'!$H$1,VLOOKUP(N1654,'[1]Price List'!$A$1:$K$104,8,0),IF(AH1654='[1]Price List'!$I$1,VLOOKUP(N1654,'[1]Price List'!$A$1:$K$104,9,0),IF(AH1654='[1]Price List'!$J$1,VLOOKUP(N1654,'[1]Price List'!$A$1:$K$104,10,0),IF(AH1654='[1]Price List'!$K$1,VLOOKUP(N1654,'[1]Price List'!$A$1:$K$104,11,0))))))))))))+(IF(AH1654='[1]Price List'!$B$1,VLOOKUP(O1654,'[1]Price List'!$A$1:$K$104,2,0),IF(AH1654='[1]Price List'!$C$1,VLOOKUP(O1654,'[1]Price List'!$A$1:$K$104,3,0),IF(AH1654='[1]Price List'!$D$1,VLOOKUP(O1654,'[1]Price List'!$A$1:$K$104,4,0),IF(AH1654='[1]Price List'!$E$1,VLOOKUP(O1654,'[1]Price List'!$A$1:$K$104,5,0),IF(AH1654='[1]Price List'!$F$1,VLOOKUP(O1654,'[1]Price List'!$A$1:$K$104,6,0),IF(AH1654='[1]Price List'!$G$1,VLOOKUP(O1654,'[1]Price List'!$A$1:$K$104,7,0),IF(AH1654='[1]Price List'!$H$1,VLOOKUP(O1654,'[1]Price List'!$A$1:$K$104,8,0),IF(AH1654='[1]Price List'!$I$1,VLOOKUP(O1654,'[1]Price List'!$A$1:$K$104,9,0),IF(AH1654='[1]Price List'!$J$1,VLOOKUP(O1654,'[1]Price List'!$A$1:$K$104,10,0),IF(AH1654='[1]Price List'!$K$1,VLOOKUP(O1654,'[1]Price List'!$A$1:$K$104,11,0))))))))))))</f>
        <v>0</v>
      </c>
      <c r="Q1654" s="69"/>
      <c r="R1654" s="69"/>
      <c r="S1654" s="363"/>
      <c r="T1654" s="69"/>
      <c r="U1654" s="350"/>
      <c r="V1654" s="417"/>
      <c r="W1654" s="67"/>
      <c r="X1654" s="69"/>
      <c r="Y1654" s="67"/>
      <c r="Z1654" s="123"/>
      <c r="AA1654" s="69"/>
      <c r="AB1654" s="67"/>
      <c r="AC1654" s="89"/>
      <c r="AD1654" s="69"/>
      <c r="AE1654" s="69"/>
      <c r="AF1654" s="69"/>
      <c r="AG1654" s="69"/>
      <c r="AH1654" s="123"/>
      <c r="AI1654" s="123"/>
      <c r="AJ1654" s="349"/>
      <c r="AK1654" s="349"/>
      <c r="AL1654" s="123"/>
      <c r="AM1654" s="123"/>
      <c r="AN1654" s="123"/>
      <c r="AO1654" s="174"/>
      <c r="AP1654" s="174"/>
      <c r="AQ1654" s="174"/>
      <c r="AR1654" s="123"/>
      <c r="AS1654" s="350"/>
      <c r="AT1654" s="350"/>
      <c r="AU1654" s="123"/>
      <c r="AV1654" s="67"/>
      <c r="AW1654" s="179"/>
      <c r="AX1654" s="84"/>
      <c r="AY1654" s="123"/>
      <c r="AZ1654" s="123"/>
      <c r="BA1654" s="174"/>
      <c r="BB1654" s="174"/>
      <c r="BC1654" s="123"/>
      <c r="BD1654" s="86"/>
      <c r="BE1654" s="86"/>
      <c r="BF1654" s="86"/>
      <c r="BG1654" s="179"/>
      <c r="BH1654" s="67"/>
      <c r="BI1654" s="123"/>
      <c r="BJ1654" s="179"/>
      <c r="BK1654" s="351"/>
      <c r="BL1654" s="351"/>
      <c r="BM1654" s="179"/>
      <c r="BN1654" s="89"/>
    </row>
    <row r="1655" spans="1:66" customFormat="1" x14ac:dyDescent="0.25">
      <c r="A1655" s="69"/>
      <c r="B1655" s="123"/>
      <c r="C1655" s="67"/>
      <c r="D1655" s="67"/>
      <c r="E1655" s="204"/>
      <c r="F1655" s="69"/>
      <c r="G1655" s="69"/>
      <c r="H1655" s="174"/>
      <c r="I1655" s="174"/>
      <c r="J1655" s="69"/>
      <c r="K1655" s="123"/>
      <c r="L1655" s="67"/>
      <c r="M1655" s="67"/>
      <c r="N1655" s="67"/>
      <c r="O1655" s="69"/>
      <c r="P1655" s="100">
        <f>(IF(AH1655='[1]Price List'!$B$1,VLOOKUP(M1655,'[1]Price List'!$A$1:$K$104,2,0),IF(AH1655='[1]Price List'!$C$1,VLOOKUP(M1655,'[1]Price List'!$A$1:$K$104,3,0),IF(AH1655='[1]Price List'!$D$1,VLOOKUP(M1655,'[1]Price List'!$A$1:$K$104,4,0),IF(AH1655='[1]Price List'!$E$1,VLOOKUP(M1655,'[1]Price List'!$A$1:$K$104,5,0),IF(AH1655='[1]Price List'!$F$1,VLOOKUP(M1655,'[1]Price List'!$A$1:$K$104,6,0),IF(AH1655='[1]Price List'!$G$1,VLOOKUP(M1655,'[1]Price List'!$A$1:$K$104,7,0),IF(AH1655='[1]Price List'!$H$1,VLOOKUP(M1655,'[1]Price List'!$A$1:$K$104,8,0),IF(AH1655='[1]Price List'!$I$1,VLOOKUP(M1655,'[1]Price List'!$A$1:$K$104,9,0),IF(AH1655='[1]Price List'!$J$1,VLOOKUP(M1655,'[1]Price List'!$A$1:$K$104,10,0),IF(AH1655='[1]Price List'!$K$1,VLOOKUP(M1655,'[1]Price List'!$A$1:$K$104,11,0))))))))))))+(IF(AH1655='[1]Price List'!$B$1,VLOOKUP(N1655,'[1]Price List'!$A$1:$K$104,2,0),IF(AH1655='[1]Price List'!$C$1,VLOOKUP(N1655,'[1]Price List'!$A$1:$K$104,3,0),IF(AH1655='[1]Price List'!$D$1,VLOOKUP(N1655,'[1]Price List'!$A$1:$K$104,4,0),IF(AH1655='[1]Price List'!$E$1,VLOOKUP(N1655,'[1]Price List'!$A$1:$K$104,5,0),IF(AH1655='[1]Price List'!$F$1,VLOOKUP(N1655,'[1]Price List'!$A$1:$K$104,6,0),IF(AH1655='[1]Price List'!$G$1,VLOOKUP(N1655,'[1]Price List'!$A$1:$K$104,7,0),IF(AH1655='[1]Price List'!$H$1,VLOOKUP(N1655,'[1]Price List'!$A$1:$K$104,8,0),IF(AH1655='[1]Price List'!$I$1,VLOOKUP(N1655,'[1]Price List'!$A$1:$K$104,9,0),IF(AH1655='[1]Price List'!$J$1,VLOOKUP(N1655,'[1]Price List'!$A$1:$K$104,10,0),IF(AH1655='[1]Price List'!$K$1,VLOOKUP(N1655,'[1]Price List'!$A$1:$K$104,11,0))))))))))))+(IF(AH1655='[1]Price List'!$B$1,VLOOKUP(O1655,'[1]Price List'!$A$1:$K$104,2,0),IF(AH1655='[1]Price List'!$C$1,VLOOKUP(O1655,'[1]Price List'!$A$1:$K$104,3,0),IF(AH1655='[1]Price List'!$D$1,VLOOKUP(O1655,'[1]Price List'!$A$1:$K$104,4,0),IF(AH1655='[1]Price List'!$E$1,VLOOKUP(O1655,'[1]Price List'!$A$1:$K$104,5,0),IF(AH1655='[1]Price List'!$F$1,VLOOKUP(O1655,'[1]Price List'!$A$1:$K$104,6,0),IF(AH1655='[1]Price List'!$G$1,VLOOKUP(O1655,'[1]Price List'!$A$1:$K$104,7,0),IF(AH1655='[1]Price List'!$H$1,VLOOKUP(O1655,'[1]Price List'!$A$1:$K$104,8,0),IF(AH1655='[1]Price List'!$I$1,VLOOKUP(O1655,'[1]Price List'!$A$1:$K$104,9,0),IF(AH1655='[1]Price List'!$J$1,VLOOKUP(O1655,'[1]Price List'!$A$1:$K$104,10,0),IF(AH1655='[1]Price List'!$K$1,VLOOKUP(O1655,'[1]Price List'!$A$1:$K$104,11,0))))))))))))</f>
        <v>0</v>
      </c>
      <c r="Q1655" s="69"/>
      <c r="R1655" s="69"/>
      <c r="S1655" s="363"/>
      <c r="T1655" s="69"/>
      <c r="U1655" s="350"/>
      <c r="V1655" s="417"/>
      <c r="W1655" s="67"/>
      <c r="X1655" s="69"/>
      <c r="Y1655" s="67"/>
      <c r="Z1655" s="123"/>
      <c r="AA1655" s="69"/>
      <c r="AB1655" s="67"/>
      <c r="AC1655" s="89"/>
      <c r="AD1655" s="69"/>
      <c r="AE1655" s="69"/>
      <c r="AF1655" s="69"/>
      <c r="AG1655" s="69"/>
      <c r="AH1655" s="123"/>
      <c r="AI1655" s="123"/>
      <c r="AJ1655" s="349"/>
      <c r="AK1655" s="349"/>
      <c r="AL1655" s="123"/>
      <c r="AM1655" s="123"/>
      <c r="AN1655" s="123"/>
      <c r="AO1655" s="174"/>
      <c r="AP1655" s="174"/>
      <c r="AQ1655" s="174"/>
      <c r="AR1655" s="123"/>
      <c r="AS1655" s="350"/>
      <c r="AT1655" s="350"/>
      <c r="AU1655" s="123"/>
      <c r="AV1655" s="67"/>
      <c r="AW1655" s="179"/>
      <c r="AX1655" s="84"/>
      <c r="AY1655" s="123"/>
      <c r="AZ1655" s="123"/>
      <c r="BA1655" s="174"/>
      <c r="BB1655" s="174"/>
      <c r="BC1655" s="123"/>
      <c r="BD1655" s="86"/>
      <c r="BE1655" s="86"/>
      <c r="BF1655" s="86"/>
      <c r="BG1655" s="179"/>
      <c r="BH1655" s="67"/>
      <c r="BI1655" s="123"/>
      <c r="BJ1655" s="179"/>
      <c r="BK1655" s="351"/>
      <c r="BL1655" s="351"/>
      <c r="BM1655" s="179"/>
      <c r="BN1655" s="89"/>
    </row>
    <row r="1656" spans="1:66" customFormat="1" x14ac:dyDescent="0.25">
      <c r="A1656" s="69"/>
      <c r="B1656" s="123"/>
      <c r="C1656" s="67"/>
      <c r="D1656" s="67"/>
      <c r="E1656" s="204"/>
      <c r="F1656" s="69"/>
      <c r="G1656" s="69"/>
      <c r="H1656" s="174"/>
      <c r="I1656" s="174"/>
      <c r="J1656" s="69"/>
      <c r="K1656" s="123"/>
      <c r="L1656" s="67"/>
      <c r="M1656" s="67"/>
      <c r="N1656" s="67"/>
      <c r="O1656" s="69"/>
      <c r="P1656" s="100">
        <f>(IF(AH1656='[1]Price List'!$B$1,VLOOKUP(M1656,'[1]Price List'!$A$1:$K$104,2,0),IF(AH1656='[1]Price List'!$C$1,VLOOKUP(M1656,'[1]Price List'!$A$1:$K$104,3,0),IF(AH1656='[1]Price List'!$D$1,VLOOKUP(M1656,'[1]Price List'!$A$1:$K$104,4,0),IF(AH1656='[1]Price List'!$E$1,VLOOKUP(M1656,'[1]Price List'!$A$1:$K$104,5,0),IF(AH1656='[1]Price List'!$F$1,VLOOKUP(M1656,'[1]Price List'!$A$1:$K$104,6,0),IF(AH1656='[1]Price List'!$G$1,VLOOKUP(M1656,'[1]Price List'!$A$1:$K$104,7,0),IF(AH1656='[1]Price List'!$H$1,VLOOKUP(M1656,'[1]Price List'!$A$1:$K$104,8,0),IF(AH1656='[1]Price List'!$I$1,VLOOKUP(M1656,'[1]Price List'!$A$1:$K$104,9,0),IF(AH1656='[1]Price List'!$J$1,VLOOKUP(M1656,'[1]Price List'!$A$1:$K$104,10,0),IF(AH1656='[1]Price List'!$K$1,VLOOKUP(M1656,'[1]Price List'!$A$1:$K$104,11,0))))))))))))+(IF(AH1656='[1]Price List'!$B$1,VLOOKUP(N1656,'[1]Price List'!$A$1:$K$104,2,0),IF(AH1656='[1]Price List'!$C$1,VLOOKUP(N1656,'[1]Price List'!$A$1:$K$104,3,0),IF(AH1656='[1]Price List'!$D$1,VLOOKUP(N1656,'[1]Price List'!$A$1:$K$104,4,0),IF(AH1656='[1]Price List'!$E$1,VLOOKUP(N1656,'[1]Price List'!$A$1:$K$104,5,0),IF(AH1656='[1]Price List'!$F$1,VLOOKUP(N1656,'[1]Price List'!$A$1:$K$104,6,0),IF(AH1656='[1]Price List'!$G$1,VLOOKUP(N1656,'[1]Price List'!$A$1:$K$104,7,0),IF(AH1656='[1]Price List'!$H$1,VLOOKUP(N1656,'[1]Price List'!$A$1:$K$104,8,0),IF(AH1656='[1]Price List'!$I$1,VLOOKUP(N1656,'[1]Price List'!$A$1:$K$104,9,0),IF(AH1656='[1]Price List'!$J$1,VLOOKUP(N1656,'[1]Price List'!$A$1:$K$104,10,0),IF(AH1656='[1]Price List'!$K$1,VLOOKUP(N1656,'[1]Price List'!$A$1:$K$104,11,0))))))))))))+(IF(AH1656='[1]Price List'!$B$1,VLOOKUP(O1656,'[1]Price List'!$A$1:$K$104,2,0),IF(AH1656='[1]Price List'!$C$1,VLOOKUP(O1656,'[1]Price List'!$A$1:$K$104,3,0),IF(AH1656='[1]Price List'!$D$1,VLOOKUP(O1656,'[1]Price List'!$A$1:$K$104,4,0),IF(AH1656='[1]Price List'!$E$1,VLOOKUP(O1656,'[1]Price List'!$A$1:$K$104,5,0),IF(AH1656='[1]Price List'!$F$1,VLOOKUP(O1656,'[1]Price List'!$A$1:$K$104,6,0),IF(AH1656='[1]Price List'!$G$1,VLOOKUP(O1656,'[1]Price List'!$A$1:$K$104,7,0),IF(AH1656='[1]Price List'!$H$1,VLOOKUP(O1656,'[1]Price List'!$A$1:$K$104,8,0),IF(AH1656='[1]Price List'!$I$1,VLOOKUP(O1656,'[1]Price List'!$A$1:$K$104,9,0),IF(AH1656='[1]Price List'!$J$1,VLOOKUP(O1656,'[1]Price List'!$A$1:$K$104,10,0),IF(AH1656='[1]Price List'!$K$1,VLOOKUP(O1656,'[1]Price List'!$A$1:$K$104,11,0))))))))))))</f>
        <v>0</v>
      </c>
      <c r="Q1656" s="69"/>
      <c r="R1656" s="69"/>
      <c r="S1656" s="363"/>
      <c r="T1656" s="69"/>
      <c r="U1656" s="350"/>
      <c r="V1656" s="417"/>
      <c r="W1656" s="67"/>
      <c r="X1656" s="69"/>
      <c r="Y1656" s="67"/>
      <c r="Z1656" s="123"/>
      <c r="AA1656" s="69"/>
      <c r="AB1656" s="67"/>
      <c r="AC1656" s="89"/>
      <c r="AD1656" s="69"/>
      <c r="AE1656" s="69"/>
      <c r="AF1656" s="69"/>
      <c r="AG1656" s="69"/>
      <c r="AH1656" s="123"/>
      <c r="AI1656" s="123"/>
      <c r="AJ1656" s="349"/>
      <c r="AK1656" s="349"/>
      <c r="AL1656" s="123"/>
      <c r="AM1656" s="123"/>
      <c r="AN1656" s="123"/>
      <c r="AO1656" s="174"/>
      <c r="AP1656" s="174"/>
      <c r="AQ1656" s="174"/>
      <c r="AR1656" s="123"/>
      <c r="AS1656" s="350"/>
      <c r="AT1656" s="350"/>
      <c r="AU1656" s="123"/>
      <c r="AV1656" s="67"/>
      <c r="AW1656" s="179"/>
      <c r="AX1656" s="84"/>
      <c r="AY1656" s="123"/>
      <c r="AZ1656" s="123"/>
      <c r="BA1656" s="174"/>
      <c r="BB1656" s="174"/>
      <c r="BC1656" s="123"/>
      <c r="BD1656" s="86"/>
      <c r="BE1656" s="86"/>
      <c r="BF1656" s="86"/>
      <c r="BG1656" s="179"/>
      <c r="BH1656" s="67"/>
      <c r="BI1656" s="123"/>
      <c r="BJ1656" s="179"/>
      <c r="BK1656" s="351"/>
      <c r="BL1656" s="351"/>
      <c r="BM1656" s="179"/>
      <c r="BN1656" s="89"/>
    </row>
    <row r="1657" spans="1:66" customFormat="1" x14ac:dyDescent="0.25">
      <c r="A1657" s="69"/>
      <c r="B1657" s="123"/>
      <c r="C1657" s="67"/>
      <c r="D1657" s="67"/>
      <c r="E1657" s="204"/>
      <c r="F1657" s="69"/>
      <c r="G1657" s="69"/>
      <c r="H1657" s="174"/>
      <c r="I1657" s="174"/>
      <c r="J1657" s="69"/>
      <c r="K1657" s="123"/>
      <c r="L1657" s="67"/>
      <c r="M1657" s="67"/>
      <c r="N1657" s="67"/>
      <c r="O1657" s="69"/>
      <c r="P1657" s="100">
        <f>(IF(AH1657='[1]Price List'!$B$1,VLOOKUP(M1657,'[1]Price List'!$A$1:$K$104,2,0),IF(AH1657='[1]Price List'!$C$1,VLOOKUP(M1657,'[1]Price List'!$A$1:$K$104,3,0),IF(AH1657='[1]Price List'!$D$1,VLOOKUP(M1657,'[1]Price List'!$A$1:$K$104,4,0),IF(AH1657='[1]Price List'!$E$1,VLOOKUP(M1657,'[1]Price List'!$A$1:$K$104,5,0),IF(AH1657='[1]Price List'!$F$1,VLOOKUP(M1657,'[1]Price List'!$A$1:$K$104,6,0),IF(AH1657='[1]Price List'!$G$1,VLOOKUP(M1657,'[1]Price List'!$A$1:$K$104,7,0),IF(AH1657='[1]Price List'!$H$1,VLOOKUP(M1657,'[1]Price List'!$A$1:$K$104,8,0),IF(AH1657='[1]Price List'!$I$1,VLOOKUP(M1657,'[1]Price List'!$A$1:$K$104,9,0),IF(AH1657='[1]Price List'!$J$1,VLOOKUP(M1657,'[1]Price List'!$A$1:$K$104,10,0),IF(AH1657='[1]Price List'!$K$1,VLOOKUP(M1657,'[1]Price List'!$A$1:$K$104,11,0))))))))))))+(IF(AH1657='[1]Price List'!$B$1,VLOOKUP(N1657,'[1]Price List'!$A$1:$K$104,2,0),IF(AH1657='[1]Price List'!$C$1,VLOOKUP(N1657,'[1]Price List'!$A$1:$K$104,3,0),IF(AH1657='[1]Price List'!$D$1,VLOOKUP(N1657,'[1]Price List'!$A$1:$K$104,4,0),IF(AH1657='[1]Price List'!$E$1,VLOOKUP(N1657,'[1]Price List'!$A$1:$K$104,5,0),IF(AH1657='[1]Price List'!$F$1,VLOOKUP(N1657,'[1]Price List'!$A$1:$K$104,6,0),IF(AH1657='[1]Price List'!$G$1,VLOOKUP(N1657,'[1]Price List'!$A$1:$K$104,7,0),IF(AH1657='[1]Price List'!$H$1,VLOOKUP(N1657,'[1]Price List'!$A$1:$K$104,8,0),IF(AH1657='[1]Price List'!$I$1,VLOOKUP(N1657,'[1]Price List'!$A$1:$K$104,9,0),IF(AH1657='[1]Price List'!$J$1,VLOOKUP(N1657,'[1]Price List'!$A$1:$K$104,10,0),IF(AH1657='[1]Price List'!$K$1,VLOOKUP(N1657,'[1]Price List'!$A$1:$K$104,11,0))))))))))))+(IF(AH1657='[1]Price List'!$B$1,VLOOKUP(O1657,'[1]Price List'!$A$1:$K$104,2,0),IF(AH1657='[1]Price List'!$C$1,VLOOKUP(O1657,'[1]Price List'!$A$1:$K$104,3,0),IF(AH1657='[1]Price List'!$D$1,VLOOKUP(O1657,'[1]Price List'!$A$1:$K$104,4,0),IF(AH1657='[1]Price List'!$E$1,VLOOKUP(O1657,'[1]Price List'!$A$1:$K$104,5,0),IF(AH1657='[1]Price List'!$F$1,VLOOKUP(O1657,'[1]Price List'!$A$1:$K$104,6,0),IF(AH1657='[1]Price List'!$G$1,VLOOKUP(O1657,'[1]Price List'!$A$1:$K$104,7,0),IF(AH1657='[1]Price List'!$H$1,VLOOKUP(O1657,'[1]Price List'!$A$1:$K$104,8,0),IF(AH1657='[1]Price List'!$I$1,VLOOKUP(O1657,'[1]Price List'!$A$1:$K$104,9,0),IF(AH1657='[1]Price List'!$J$1,VLOOKUP(O1657,'[1]Price List'!$A$1:$K$104,10,0),IF(AH1657='[1]Price List'!$K$1,VLOOKUP(O1657,'[1]Price List'!$A$1:$K$104,11,0))))))))))))</f>
        <v>0</v>
      </c>
      <c r="Q1657" s="69"/>
      <c r="R1657" s="69"/>
      <c r="S1657" s="363"/>
      <c r="T1657" s="69"/>
      <c r="U1657" s="350"/>
      <c r="V1657" s="417"/>
      <c r="W1657" s="67"/>
      <c r="X1657" s="69"/>
      <c r="Y1657" s="67"/>
      <c r="Z1657" s="123"/>
      <c r="AA1657" s="69"/>
      <c r="AB1657" s="67"/>
      <c r="AC1657" s="89"/>
      <c r="AD1657" s="69"/>
      <c r="AE1657" s="69"/>
      <c r="AF1657" s="69"/>
      <c r="AG1657" s="69"/>
      <c r="AH1657" s="123"/>
      <c r="AI1657" s="123"/>
      <c r="AJ1657" s="349"/>
      <c r="AK1657" s="349"/>
      <c r="AL1657" s="123"/>
      <c r="AM1657" s="123"/>
      <c r="AN1657" s="123"/>
      <c r="AO1657" s="174"/>
      <c r="AP1657" s="174"/>
      <c r="AQ1657" s="174"/>
      <c r="AR1657" s="123"/>
      <c r="AS1657" s="350"/>
      <c r="AT1657" s="350"/>
      <c r="AU1657" s="123"/>
      <c r="AV1657" s="67"/>
      <c r="AW1657" s="179"/>
      <c r="AX1657" s="84"/>
      <c r="AY1657" s="123"/>
      <c r="AZ1657" s="123"/>
      <c r="BA1657" s="174"/>
      <c r="BB1657" s="174"/>
      <c r="BC1657" s="123"/>
      <c r="BD1657" s="86"/>
      <c r="BE1657" s="86"/>
      <c r="BF1657" s="86"/>
      <c r="BG1657" s="179"/>
      <c r="BH1657" s="67"/>
      <c r="BI1657" s="123"/>
      <c r="BJ1657" s="179"/>
      <c r="BK1657" s="351"/>
      <c r="BL1657" s="351"/>
      <c r="BM1657" s="179"/>
      <c r="BN1657" s="89"/>
    </row>
    <row r="1658" spans="1:66" customFormat="1" x14ac:dyDescent="0.25">
      <c r="A1658" s="69"/>
      <c r="B1658" s="123"/>
      <c r="C1658" s="67"/>
      <c r="D1658" s="67"/>
      <c r="E1658" s="204"/>
      <c r="F1658" s="69"/>
      <c r="G1658" s="69"/>
      <c r="H1658" s="174"/>
      <c r="I1658" s="174"/>
      <c r="J1658" s="69"/>
      <c r="K1658" s="123"/>
      <c r="L1658" s="67"/>
      <c r="M1658" s="67"/>
      <c r="N1658" s="67"/>
      <c r="O1658" s="69"/>
      <c r="P1658" s="100">
        <f>(IF(AH1658='[1]Price List'!$B$1,VLOOKUP(M1658,'[1]Price List'!$A$1:$K$104,2,0),IF(AH1658='[1]Price List'!$C$1,VLOOKUP(M1658,'[1]Price List'!$A$1:$K$104,3,0),IF(AH1658='[1]Price List'!$D$1,VLOOKUP(M1658,'[1]Price List'!$A$1:$K$104,4,0),IF(AH1658='[1]Price List'!$E$1,VLOOKUP(M1658,'[1]Price List'!$A$1:$K$104,5,0),IF(AH1658='[1]Price List'!$F$1,VLOOKUP(M1658,'[1]Price List'!$A$1:$K$104,6,0),IF(AH1658='[1]Price List'!$G$1,VLOOKUP(M1658,'[1]Price List'!$A$1:$K$104,7,0),IF(AH1658='[1]Price List'!$H$1,VLOOKUP(M1658,'[1]Price List'!$A$1:$K$104,8,0),IF(AH1658='[1]Price List'!$I$1,VLOOKUP(M1658,'[1]Price List'!$A$1:$K$104,9,0),IF(AH1658='[1]Price List'!$J$1,VLOOKUP(M1658,'[1]Price List'!$A$1:$K$104,10,0),IF(AH1658='[1]Price List'!$K$1,VLOOKUP(M1658,'[1]Price List'!$A$1:$K$104,11,0))))))))))))+(IF(AH1658='[1]Price List'!$B$1,VLOOKUP(N1658,'[1]Price List'!$A$1:$K$104,2,0),IF(AH1658='[1]Price List'!$C$1,VLOOKUP(N1658,'[1]Price List'!$A$1:$K$104,3,0),IF(AH1658='[1]Price List'!$D$1,VLOOKUP(N1658,'[1]Price List'!$A$1:$K$104,4,0),IF(AH1658='[1]Price List'!$E$1,VLOOKUP(N1658,'[1]Price List'!$A$1:$K$104,5,0),IF(AH1658='[1]Price List'!$F$1,VLOOKUP(N1658,'[1]Price List'!$A$1:$K$104,6,0),IF(AH1658='[1]Price List'!$G$1,VLOOKUP(N1658,'[1]Price List'!$A$1:$K$104,7,0),IF(AH1658='[1]Price List'!$H$1,VLOOKUP(N1658,'[1]Price List'!$A$1:$K$104,8,0),IF(AH1658='[1]Price List'!$I$1,VLOOKUP(N1658,'[1]Price List'!$A$1:$K$104,9,0),IF(AH1658='[1]Price List'!$J$1,VLOOKUP(N1658,'[1]Price List'!$A$1:$K$104,10,0),IF(AH1658='[1]Price List'!$K$1,VLOOKUP(N1658,'[1]Price List'!$A$1:$K$104,11,0))))))))))))+(IF(AH1658='[1]Price List'!$B$1,VLOOKUP(O1658,'[1]Price List'!$A$1:$K$104,2,0),IF(AH1658='[1]Price List'!$C$1,VLOOKUP(O1658,'[1]Price List'!$A$1:$K$104,3,0),IF(AH1658='[1]Price List'!$D$1,VLOOKUP(O1658,'[1]Price List'!$A$1:$K$104,4,0),IF(AH1658='[1]Price List'!$E$1,VLOOKUP(O1658,'[1]Price List'!$A$1:$K$104,5,0),IF(AH1658='[1]Price List'!$F$1,VLOOKUP(O1658,'[1]Price List'!$A$1:$K$104,6,0),IF(AH1658='[1]Price List'!$G$1,VLOOKUP(O1658,'[1]Price List'!$A$1:$K$104,7,0),IF(AH1658='[1]Price List'!$H$1,VLOOKUP(O1658,'[1]Price List'!$A$1:$K$104,8,0),IF(AH1658='[1]Price List'!$I$1,VLOOKUP(O1658,'[1]Price List'!$A$1:$K$104,9,0),IF(AH1658='[1]Price List'!$J$1,VLOOKUP(O1658,'[1]Price List'!$A$1:$K$104,10,0),IF(AH1658='[1]Price List'!$K$1,VLOOKUP(O1658,'[1]Price List'!$A$1:$K$104,11,0))))))))))))</f>
        <v>0</v>
      </c>
      <c r="Q1658" s="69"/>
      <c r="R1658" s="69"/>
      <c r="S1658" s="363"/>
      <c r="T1658" s="69"/>
      <c r="U1658" s="350"/>
      <c r="V1658" s="417"/>
      <c r="W1658" s="67"/>
      <c r="X1658" s="69"/>
      <c r="Y1658" s="67"/>
      <c r="Z1658" s="123"/>
      <c r="AA1658" s="69"/>
      <c r="AB1658" s="67"/>
      <c r="AC1658" s="89"/>
      <c r="AD1658" s="69"/>
      <c r="AE1658" s="69"/>
      <c r="AF1658" s="69"/>
      <c r="AG1658" s="69"/>
      <c r="AH1658" s="123"/>
      <c r="AI1658" s="123"/>
      <c r="AJ1658" s="349"/>
      <c r="AK1658" s="349"/>
      <c r="AL1658" s="123"/>
      <c r="AM1658" s="123"/>
      <c r="AN1658" s="123"/>
      <c r="AO1658" s="174"/>
      <c r="AP1658" s="174"/>
      <c r="AQ1658" s="174"/>
      <c r="AR1658" s="123"/>
      <c r="AS1658" s="350"/>
      <c r="AT1658" s="350"/>
      <c r="AU1658" s="123"/>
      <c r="AV1658" s="67"/>
      <c r="AW1658" s="179"/>
      <c r="AX1658" s="84"/>
      <c r="AY1658" s="123"/>
      <c r="AZ1658" s="123"/>
      <c r="BA1658" s="174"/>
      <c r="BB1658" s="174"/>
      <c r="BC1658" s="123"/>
      <c r="BD1658" s="86"/>
      <c r="BE1658" s="86"/>
      <c r="BF1658" s="86"/>
      <c r="BG1658" s="179"/>
      <c r="BH1658" s="67"/>
      <c r="BI1658" s="123"/>
      <c r="BJ1658" s="179"/>
      <c r="BK1658" s="351"/>
      <c r="BL1658" s="351"/>
      <c r="BM1658" s="179"/>
      <c r="BN1658" s="89"/>
    </row>
    <row r="1659" spans="1:66" customFormat="1" x14ac:dyDescent="0.25">
      <c r="A1659" s="69"/>
      <c r="B1659" s="123"/>
      <c r="C1659" s="67"/>
      <c r="D1659" s="67"/>
      <c r="E1659" s="204"/>
      <c r="F1659" s="69"/>
      <c r="G1659" s="69"/>
      <c r="H1659" s="174"/>
      <c r="I1659" s="174"/>
      <c r="J1659" s="69"/>
      <c r="K1659" s="123"/>
      <c r="L1659" s="67"/>
      <c r="M1659" s="67"/>
      <c r="N1659" s="67"/>
      <c r="O1659" s="69"/>
      <c r="P1659" s="100">
        <f>(IF(AH1659='[1]Price List'!$B$1,VLOOKUP(M1659,'[1]Price List'!$A$1:$K$104,2,0),IF(AH1659='[1]Price List'!$C$1,VLOOKUP(M1659,'[1]Price List'!$A$1:$K$104,3,0),IF(AH1659='[1]Price List'!$D$1,VLOOKUP(M1659,'[1]Price List'!$A$1:$K$104,4,0),IF(AH1659='[1]Price List'!$E$1,VLOOKUP(M1659,'[1]Price List'!$A$1:$K$104,5,0),IF(AH1659='[1]Price List'!$F$1,VLOOKUP(M1659,'[1]Price List'!$A$1:$K$104,6,0),IF(AH1659='[1]Price List'!$G$1,VLOOKUP(M1659,'[1]Price List'!$A$1:$K$104,7,0),IF(AH1659='[1]Price List'!$H$1,VLOOKUP(M1659,'[1]Price List'!$A$1:$K$104,8,0),IF(AH1659='[1]Price List'!$I$1,VLOOKUP(M1659,'[1]Price List'!$A$1:$K$104,9,0),IF(AH1659='[1]Price List'!$J$1,VLOOKUP(M1659,'[1]Price List'!$A$1:$K$104,10,0),IF(AH1659='[1]Price List'!$K$1,VLOOKUP(M1659,'[1]Price List'!$A$1:$K$104,11,0))))))))))))+(IF(AH1659='[1]Price List'!$B$1,VLOOKUP(N1659,'[1]Price List'!$A$1:$K$104,2,0),IF(AH1659='[1]Price List'!$C$1,VLOOKUP(N1659,'[1]Price List'!$A$1:$K$104,3,0),IF(AH1659='[1]Price List'!$D$1,VLOOKUP(N1659,'[1]Price List'!$A$1:$K$104,4,0),IF(AH1659='[1]Price List'!$E$1,VLOOKUP(N1659,'[1]Price List'!$A$1:$K$104,5,0),IF(AH1659='[1]Price List'!$F$1,VLOOKUP(N1659,'[1]Price List'!$A$1:$K$104,6,0),IF(AH1659='[1]Price List'!$G$1,VLOOKUP(N1659,'[1]Price List'!$A$1:$K$104,7,0),IF(AH1659='[1]Price List'!$H$1,VLOOKUP(N1659,'[1]Price List'!$A$1:$K$104,8,0),IF(AH1659='[1]Price List'!$I$1,VLOOKUP(N1659,'[1]Price List'!$A$1:$K$104,9,0),IF(AH1659='[1]Price List'!$J$1,VLOOKUP(N1659,'[1]Price List'!$A$1:$K$104,10,0),IF(AH1659='[1]Price List'!$K$1,VLOOKUP(N1659,'[1]Price List'!$A$1:$K$104,11,0))))))))))))+(IF(AH1659='[1]Price List'!$B$1,VLOOKUP(O1659,'[1]Price List'!$A$1:$K$104,2,0),IF(AH1659='[1]Price List'!$C$1,VLOOKUP(O1659,'[1]Price List'!$A$1:$K$104,3,0),IF(AH1659='[1]Price List'!$D$1,VLOOKUP(O1659,'[1]Price List'!$A$1:$K$104,4,0),IF(AH1659='[1]Price List'!$E$1,VLOOKUP(O1659,'[1]Price List'!$A$1:$K$104,5,0),IF(AH1659='[1]Price List'!$F$1,VLOOKUP(O1659,'[1]Price List'!$A$1:$K$104,6,0),IF(AH1659='[1]Price List'!$G$1,VLOOKUP(O1659,'[1]Price List'!$A$1:$K$104,7,0),IF(AH1659='[1]Price List'!$H$1,VLOOKUP(O1659,'[1]Price List'!$A$1:$K$104,8,0),IF(AH1659='[1]Price List'!$I$1,VLOOKUP(O1659,'[1]Price List'!$A$1:$K$104,9,0),IF(AH1659='[1]Price List'!$J$1,VLOOKUP(O1659,'[1]Price List'!$A$1:$K$104,10,0),IF(AH1659='[1]Price List'!$K$1,VLOOKUP(O1659,'[1]Price List'!$A$1:$K$104,11,0))))))))))))</f>
        <v>0</v>
      </c>
      <c r="Q1659" s="69"/>
      <c r="R1659" s="69"/>
      <c r="S1659" s="363"/>
      <c r="T1659" s="69"/>
      <c r="U1659" s="350"/>
      <c r="V1659" s="417"/>
      <c r="W1659" s="67"/>
      <c r="X1659" s="69"/>
      <c r="Y1659" s="67"/>
      <c r="Z1659" s="123"/>
      <c r="AA1659" s="69"/>
      <c r="AB1659" s="67"/>
      <c r="AC1659" s="89"/>
      <c r="AD1659" s="69"/>
      <c r="AE1659" s="69"/>
      <c r="AF1659" s="69"/>
      <c r="AG1659" s="69"/>
      <c r="AH1659" s="123"/>
      <c r="AI1659" s="123"/>
      <c r="AJ1659" s="349"/>
      <c r="AK1659" s="349"/>
      <c r="AL1659" s="123"/>
      <c r="AM1659" s="123"/>
      <c r="AN1659" s="123"/>
      <c r="AO1659" s="174"/>
      <c r="AP1659" s="174"/>
      <c r="AQ1659" s="174"/>
      <c r="AR1659" s="123"/>
      <c r="AS1659" s="350"/>
      <c r="AT1659" s="350"/>
      <c r="AU1659" s="123"/>
      <c r="AV1659" s="67"/>
      <c r="AW1659" s="179"/>
      <c r="AX1659" s="84"/>
      <c r="AY1659" s="123"/>
      <c r="AZ1659" s="123"/>
      <c r="BA1659" s="174"/>
      <c r="BB1659" s="174"/>
      <c r="BC1659" s="123"/>
      <c r="BD1659" s="86"/>
      <c r="BE1659" s="86"/>
      <c r="BF1659" s="86"/>
      <c r="BG1659" s="179"/>
      <c r="BH1659" s="67"/>
      <c r="BI1659" s="123"/>
      <c r="BJ1659" s="179"/>
      <c r="BK1659" s="351"/>
      <c r="BL1659" s="351"/>
      <c r="BM1659" s="179"/>
      <c r="BN1659" s="89"/>
    </row>
    <row r="1660" spans="1:66" customFormat="1" x14ac:dyDescent="0.25">
      <c r="A1660" s="69"/>
      <c r="B1660" s="123"/>
      <c r="C1660" s="67"/>
      <c r="D1660" s="67"/>
      <c r="E1660" s="204"/>
      <c r="F1660" s="69"/>
      <c r="G1660" s="69"/>
      <c r="H1660" s="174"/>
      <c r="I1660" s="174"/>
      <c r="J1660" s="69"/>
      <c r="K1660" s="123"/>
      <c r="L1660" s="67"/>
      <c r="M1660" s="67"/>
      <c r="N1660" s="67"/>
      <c r="O1660" s="69"/>
      <c r="P1660" s="100">
        <f>(IF(AH1660='[1]Price List'!$B$1,VLOOKUP(M1660,'[1]Price List'!$A$1:$K$104,2,0),IF(AH1660='[1]Price List'!$C$1,VLOOKUP(M1660,'[1]Price List'!$A$1:$K$104,3,0),IF(AH1660='[1]Price List'!$D$1,VLOOKUP(M1660,'[1]Price List'!$A$1:$K$104,4,0),IF(AH1660='[1]Price List'!$E$1,VLOOKUP(M1660,'[1]Price List'!$A$1:$K$104,5,0),IF(AH1660='[1]Price List'!$F$1,VLOOKUP(M1660,'[1]Price List'!$A$1:$K$104,6,0),IF(AH1660='[1]Price List'!$G$1,VLOOKUP(M1660,'[1]Price List'!$A$1:$K$104,7,0),IF(AH1660='[1]Price List'!$H$1,VLOOKUP(M1660,'[1]Price List'!$A$1:$K$104,8,0),IF(AH1660='[1]Price List'!$I$1,VLOOKUP(M1660,'[1]Price List'!$A$1:$K$104,9,0),IF(AH1660='[1]Price List'!$J$1,VLOOKUP(M1660,'[1]Price List'!$A$1:$K$104,10,0),IF(AH1660='[1]Price List'!$K$1,VLOOKUP(M1660,'[1]Price List'!$A$1:$K$104,11,0))))))))))))+(IF(AH1660='[1]Price List'!$B$1,VLOOKUP(N1660,'[1]Price List'!$A$1:$K$104,2,0),IF(AH1660='[1]Price List'!$C$1,VLOOKUP(N1660,'[1]Price List'!$A$1:$K$104,3,0),IF(AH1660='[1]Price List'!$D$1,VLOOKUP(N1660,'[1]Price List'!$A$1:$K$104,4,0),IF(AH1660='[1]Price List'!$E$1,VLOOKUP(N1660,'[1]Price List'!$A$1:$K$104,5,0),IF(AH1660='[1]Price List'!$F$1,VLOOKUP(N1660,'[1]Price List'!$A$1:$K$104,6,0),IF(AH1660='[1]Price List'!$G$1,VLOOKUP(N1660,'[1]Price List'!$A$1:$K$104,7,0),IF(AH1660='[1]Price List'!$H$1,VLOOKUP(N1660,'[1]Price List'!$A$1:$K$104,8,0),IF(AH1660='[1]Price List'!$I$1,VLOOKUP(N1660,'[1]Price List'!$A$1:$K$104,9,0),IF(AH1660='[1]Price List'!$J$1,VLOOKUP(N1660,'[1]Price List'!$A$1:$K$104,10,0),IF(AH1660='[1]Price List'!$K$1,VLOOKUP(N1660,'[1]Price List'!$A$1:$K$104,11,0))))))))))))+(IF(AH1660='[1]Price List'!$B$1,VLOOKUP(O1660,'[1]Price List'!$A$1:$K$104,2,0),IF(AH1660='[1]Price List'!$C$1,VLOOKUP(O1660,'[1]Price List'!$A$1:$K$104,3,0),IF(AH1660='[1]Price List'!$D$1,VLOOKUP(O1660,'[1]Price List'!$A$1:$K$104,4,0),IF(AH1660='[1]Price List'!$E$1,VLOOKUP(O1660,'[1]Price List'!$A$1:$K$104,5,0),IF(AH1660='[1]Price List'!$F$1,VLOOKUP(O1660,'[1]Price List'!$A$1:$K$104,6,0),IF(AH1660='[1]Price List'!$G$1,VLOOKUP(O1660,'[1]Price List'!$A$1:$K$104,7,0),IF(AH1660='[1]Price List'!$H$1,VLOOKUP(O1660,'[1]Price List'!$A$1:$K$104,8,0),IF(AH1660='[1]Price List'!$I$1,VLOOKUP(O1660,'[1]Price List'!$A$1:$K$104,9,0),IF(AH1660='[1]Price List'!$J$1,VLOOKUP(O1660,'[1]Price List'!$A$1:$K$104,10,0),IF(AH1660='[1]Price List'!$K$1,VLOOKUP(O1660,'[1]Price List'!$A$1:$K$104,11,0))))))))))))</f>
        <v>0</v>
      </c>
      <c r="Q1660" s="69"/>
      <c r="R1660" s="69"/>
      <c r="S1660" s="363"/>
      <c r="T1660" s="69"/>
      <c r="U1660" s="350"/>
      <c r="V1660" s="417"/>
      <c r="W1660" s="67"/>
      <c r="X1660" s="69"/>
      <c r="Y1660" s="67"/>
      <c r="Z1660" s="123"/>
      <c r="AA1660" s="69"/>
      <c r="AB1660" s="67"/>
      <c r="AC1660" s="89"/>
      <c r="AD1660" s="69"/>
      <c r="AE1660" s="69"/>
      <c r="AF1660" s="69"/>
      <c r="AG1660" s="69"/>
      <c r="AH1660" s="123"/>
      <c r="AI1660" s="123"/>
      <c r="AJ1660" s="349"/>
      <c r="AK1660" s="349"/>
      <c r="AL1660" s="123"/>
      <c r="AM1660" s="123"/>
      <c r="AN1660" s="123"/>
      <c r="AO1660" s="174"/>
      <c r="AP1660" s="174"/>
      <c r="AQ1660" s="174"/>
      <c r="AR1660" s="123"/>
      <c r="AS1660" s="350"/>
      <c r="AT1660" s="350"/>
      <c r="AU1660" s="123"/>
      <c r="AV1660" s="67"/>
      <c r="AW1660" s="179"/>
      <c r="AX1660" s="84"/>
      <c r="AY1660" s="123"/>
      <c r="AZ1660" s="123"/>
      <c r="BA1660" s="174"/>
      <c r="BB1660" s="174"/>
      <c r="BC1660" s="123"/>
      <c r="BD1660" s="86"/>
      <c r="BE1660" s="86"/>
      <c r="BF1660" s="86"/>
      <c r="BG1660" s="179"/>
      <c r="BH1660" s="67"/>
      <c r="BI1660" s="123"/>
      <c r="BJ1660" s="179"/>
      <c r="BK1660" s="351"/>
      <c r="BL1660" s="351"/>
      <c r="BM1660" s="179"/>
      <c r="BN1660" s="89"/>
    </row>
    <row r="1661" spans="1:66" customFormat="1" x14ac:dyDescent="0.25">
      <c r="A1661" s="69"/>
      <c r="B1661" s="123"/>
      <c r="C1661" s="67"/>
      <c r="D1661" s="67"/>
      <c r="E1661" s="204"/>
      <c r="F1661" s="69"/>
      <c r="G1661" s="69"/>
      <c r="H1661" s="174"/>
      <c r="I1661" s="174"/>
      <c r="J1661" s="69"/>
      <c r="K1661" s="123"/>
      <c r="L1661" s="67"/>
      <c r="M1661" s="67"/>
      <c r="N1661" s="67"/>
      <c r="O1661" s="69"/>
      <c r="P1661" s="100">
        <f>(IF(AH1661='[1]Price List'!$B$1,VLOOKUP(M1661,'[1]Price List'!$A$1:$K$104,2,0),IF(AH1661='[1]Price List'!$C$1,VLOOKUP(M1661,'[1]Price List'!$A$1:$K$104,3,0),IF(AH1661='[1]Price List'!$D$1,VLOOKUP(M1661,'[1]Price List'!$A$1:$K$104,4,0),IF(AH1661='[1]Price List'!$E$1,VLOOKUP(M1661,'[1]Price List'!$A$1:$K$104,5,0),IF(AH1661='[1]Price List'!$F$1,VLOOKUP(M1661,'[1]Price List'!$A$1:$K$104,6,0),IF(AH1661='[1]Price List'!$G$1,VLOOKUP(M1661,'[1]Price List'!$A$1:$K$104,7,0),IF(AH1661='[1]Price List'!$H$1,VLOOKUP(M1661,'[1]Price List'!$A$1:$K$104,8,0),IF(AH1661='[1]Price List'!$I$1,VLOOKUP(M1661,'[1]Price List'!$A$1:$K$104,9,0),IF(AH1661='[1]Price List'!$J$1,VLOOKUP(M1661,'[1]Price List'!$A$1:$K$104,10,0),IF(AH1661='[1]Price List'!$K$1,VLOOKUP(M1661,'[1]Price List'!$A$1:$K$104,11,0))))))))))))+(IF(AH1661='[1]Price List'!$B$1,VLOOKUP(N1661,'[1]Price List'!$A$1:$K$104,2,0),IF(AH1661='[1]Price List'!$C$1,VLOOKUP(N1661,'[1]Price List'!$A$1:$K$104,3,0),IF(AH1661='[1]Price List'!$D$1,VLOOKUP(N1661,'[1]Price List'!$A$1:$K$104,4,0),IF(AH1661='[1]Price List'!$E$1,VLOOKUP(N1661,'[1]Price List'!$A$1:$K$104,5,0),IF(AH1661='[1]Price List'!$F$1,VLOOKUP(N1661,'[1]Price List'!$A$1:$K$104,6,0),IF(AH1661='[1]Price List'!$G$1,VLOOKUP(N1661,'[1]Price List'!$A$1:$K$104,7,0),IF(AH1661='[1]Price List'!$H$1,VLOOKUP(N1661,'[1]Price List'!$A$1:$K$104,8,0),IF(AH1661='[1]Price List'!$I$1,VLOOKUP(N1661,'[1]Price List'!$A$1:$K$104,9,0),IF(AH1661='[1]Price List'!$J$1,VLOOKUP(N1661,'[1]Price List'!$A$1:$K$104,10,0),IF(AH1661='[1]Price List'!$K$1,VLOOKUP(N1661,'[1]Price List'!$A$1:$K$104,11,0))))))))))))+(IF(AH1661='[1]Price List'!$B$1,VLOOKUP(O1661,'[1]Price List'!$A$1:$K$104,2,0),IF(AH1661='[1]Price List'!$C$1,VLOOKUP(O1661,'[1]Price List'!$A$1:$K$104,3,0),IF(AH1661='[1]Price List'!$D$1,VLOOKUP(O1661,'[1]Price List'!$A$1:$K$104,4,0),IF(AH1661='[1]Price List'!$E$1,VLOOKUP(O1661,'[1]Price List'!$A$1:$K$104,5,0),IF(AH1661='[1]Price List'!$F$1,VLOOKUP(O1661,'[1]Price List'!$A$1:$K$104,6,0),IF(AH1661='[1]Price List'!$G$1,VLOOKUP(O1661,'[1]Price List'!$A$1:$K$104,7,0),IF(AH1661='[1]Price List'!$H$1,VLOOKUP(O1661,'[1]Price List'!$A$1:$K$104,8,0),IF(AH1661='[1]Price List'!$I$1,VLOOKUP(O1661,'[1]Price List'!$A$1:$K$104,9,0),IF(AH1661='[1]Price List'!$J$1,VLOOKUP(O1661,'[1]Price List'!$A$1:$K$104,10,0),IF(AH1661='[1]Price List'!$K$1,VLOOKUP(O1661,'[1]Price List'!$A$1:$K$104,11,0))))))))))))</f>
        <v>0</v>
      </c>
      <c r="Q1661" s="69"/>
      <c r="R1661" s="69"/>
      <c r="S1661" s="363"/>
      <c r="T1661" s="69"/>
      <c r="U1661" s="350"/>
      <c r="V1661" s="417"/>
      <c r="W1661" s="67"/>
      <c r="X1661" s="69"/>
      <c r="Y1661" s="67"/>
      <c r="Z1661" s="123"/>
      <c r="AA1661" s="69"/>
      <c r="AB1661" s="67"/>
      <c r="AC1661" s="89"/>
      <c r="AD1661" s="69"/>
      <c r="AE1661" s="69"/>
      <c r="AF1661" s="69"/>
      <c r="AG1661" s="69"/>
      <c r="AH1661" s="123"/>
      <c r="AI1661" s="123"/>
      <c r="AJ1661" s="349"/>
      <c r="AK1661" s="349"/>
      <c r="AL1661" s="123"/>
      <c r="AM1661" s="123"/>
      <c r="AN1661" s="123"/>
      <c r="AO1661" s="174"/>
      <c r="AP1661" s="174"/>
      <c r="AQ1661" s="174"/>
      <c r="AR1661" s="123"/>
      <c r="AS1661" s="350"/>
      <c r="AT1661" s="350"/>
      <c r="AU1661" s="123"/>
      <c r="AV1661" s="67"/>
      <c r="AW1661" s="179"/>
      <c r="AX1661" s="84"/>
      <c r="AY1661" s="123"/>
      <c r="AZ1661" s="123"/>
      <c r="BA1661" s="174"/>
      <c r="BB1661" s="174"/>
      <c r="BC1661" s="123"/>
      <c r="BD1661" s="86"/>
      <c r="BE1661" s="86"/>
      <c r="BF1661" s="86"/>
      <c r="BG1661" s="179"/>
      <c r="BH1661" s="67"/>
      <c r="BI1661" s="123"/>
      <c r="BJ1661" s="179"/>
      <c r="BK1661" s="351"/>
      <c r="BL1661" s="351"/>
      <c r="BM1661" s="179"/>
      <c r="BN1661" s="89"/>
    </row>
    <row r="1662" spans="1:66" customFormat="1" x14ac:dyDescent="0.25">
      <c r="A1662" s="69"/>
      <c r="B1662" s="123"/>
      <c r="C1662" s="67"/>
      <c r="D1662" s="67"/>
      <c r="E1662" s="204"/>
      <c r="F1662" s="69"/>
      <c r="G1662" s="69"/>
      <c r="H1662" s="174"/>
      <c r="I1662" s="174"/>
      <c r="J1662" s="69"/>
      <c r="K1662" s="123"/>
      <c r="L1662" s="67"/>
      <c r="M1662" s="67"/>
      <c r="N1662" s="67"/>
      <c r="O1662" s="69"/>
      <c r="P1662" s="100">
        <f>(IF(AH1662='[1]Price List'!$B$1,VLOOKUP(M1662,'[1]Price List'!$A$1:$K$104,2,0),IF(AH1662='[1]Price List'!$C$1,VLOOKUP(M1662,'[1]Price List'!$A$1:$K$104,3,0),IF(AH1662='[1]Price List'!$D$1,VLOOKUP(M1662,'[1]Price List'!$A$1:$K$104,4,0),IF(AH1662='[1]Price List'!$E$1,VLOOKUP(M1662,'[1]Price List'!$A$1:$K$104,5,0),IF(AH1662='[1]Price List'!$F$1,VLOOKUP(M1662,'[1]Price List'!$A$1:$K$104,6,0),IF(AH1662='[1]Price List'!$G$1,VLOOKUP(M1662,'[1]Price List'!$A$1:$K$104,7,0),IF(AH1662='[1]Price List'!$H$1,VLOOKUP(M1662,'[1]Price List'!$A$1:$K$104,8,0),IF(AH1662='[1]Price List'!$I$1,VLOOKUP(M1662,'[1]Price List'!$A$1:$K$104,9,0),IF(AH1662='[1]Price List'!$J$1,VLOOKUP(M1662,'[1]Price List'!$A$1:$K$104,10,0),IF(AH1662='[1]Price List'!$K$1,VLOOKUP(M1662,'[1]Price List'!$A$1:$K$104,11,0))))))))))))+(IF(AH1662='[1]Price List'!$B$1,VLOOKUP(N1662,'[1]Price List'!$A$1:$K$104,2,0),IF(AH1662='[1]Price List'!$C$1,VLOOKUP(N1662,'[1]Price List'!$A$1:$K$104,3,0),IF(AH1662='[1]Price List'!$D$1,VLOOKUP(N1662,'[1]Price List'!$A$1:$K$104,4,0),IF(AH1662='[1]Price List'!$E$1,VLOOKUP(N1662,'[1]Price List'!$A$1:$K$104,5,0),IF(AH1662='[1]Price List'!$F$1,VLOOKUP(N1662,'[1]Price List'!$A$1:$K$104,6,0),IF(AH1662='[1]Price List'!$G$1,VLOOKUP(N1662,'[1]Price List'!$A$1:$K$104,7,0),IF(AH1662='[1]Price List'!$H$1,VLOOKUP(N1662,'[1]Price List'!$A$1:$K$104,8,0),IF(AH1662='[1]Price List'!$I$1,VLOOKUP(N1662,'[1]Price List'!$A$1:$K$104,9,0),IF(AH1662='[1]Price List'!$J$1,VLOOKUP(N1662,'[1]Price List'!$A$1:$K$104,10,0),IF(AH1662='[1]Price List'!$K$1,VLOOKUP(N1662,'[1]Price List'!$A$1:$K$104,11,0))))))))))))+(IF(AH1662='[1]Price List'!$B$1,VLOOKUP(O1662,'[1]Price List'!$A$1:$K$104,2,0),IF(AH1662='[1]Price List'!$C$1,VLOOKUP(O1662,'[1]Price List'!$A$1:$K$104,3,0),IF(AH1662='[1]Price List'!$D$1,VLOOKUP(O1662,'[1]Price List'!$A$1:$K$104,4,0),IF(AH1662='[1]Price List'!$E$1,VLOOKUP(O1662,'[1]Price List'!$A$1:$K$104,5,0),IF(AH1662='[1]Price List'!$F$1,VLOOKUP(O1662,'[1]Price List'!$A$1:$K$104,6,0),IF(AH1662='[1]Price List'!$G$1,VLOOKUP(O1662,'[1]Price List'!$A$1:$K$104,7,0),IF(AH1662='[1]Price List'!$H$1,VLOOKUP(O1662,'[1]Price List'!$A$1:$K$104,8,0),IF(AH1662='[1]Price List'!$I$1,VLOOKUP(O1662,'[1]Price List'!$A$1:$K$104,9,0),IF(AH1662='[1]Price List'!$J$1,VLOOKUP(O1662,'[1]Price List'!$A$1:$K$104,10,0),IF(AH1662='[1]Price List'!$K$1,VLOOKUP(O1662,'[1]Price List'!$A$1:$K$104,11,0))))))))))))</f>
        <v>0</v>
      </c>
      <c r="Q1662" s="69"/>
      <c r="R1662" s="69"/>
      <c r="S1662" s="363"/>
      <c r="T1662" s="69"/>
      <c r="U1662" s="350"/>
      <c r="V1662" s="417"/>
      <c r="W1662" s="67"/>
      <c r="X1662" s="69"/>
      <c r="Y1662" s="67"/>
      <c r="Z1662" s="123"/>
      <c r="AA1662" s="69"/>
      <c r="AB1662" s="67"/>
      <c r="AC1662" s="89"/>
      <c r="AD1662" s="69"/>
      <c r="AE1662" s="69"/>
      <c r="AF1662" s="69"/>
      <c r="AG1662" s="69"/>
      <c r="AH1662" s="123"/>
      <c r="AI1662" s="123"/>
      <c r="AJ1662" s="349"/>
      <c r="AK1662" s="349"/>
      <c r="AL1662" s="123"/>
      <c r="AM1662" s="123"/>
      <c r="AN1662" s="123"/>
      <c r="AO1662" s="174"/>
      <c r="AP1662" s="174"/>
      <c r="AQ1662" s="174"/>
      <c r="AR1662" s="123"/>
      <c r="AS1662" s="350"/>
      <c r="AT1662" s="350"/>
      <c r="AU1662" s="123"/>
      <c r="AV1662" s="67"/>
      <c r="AW1662" s="179"/>
      <c r="AX1662" s="84"/>
      <c r="AY1662" s="123"/>
      <c r="AZ1662" s="123"/>
      <c r="BA1662" s="174"/>
      <c r="BB1662" s="174"/>
      <c r="BC1662" s="123"/>
      <c r="BD1662" s="86"/>
      <c r="BE1662" s="86"/>
      <c r="BF1662" s="86"/>
      <c r="BG1662" s="179"/>
      <c r="BH1662" s="67"/>
      <c r="BI1662" s="123"/>
      <c r="BJ1662" s="179"/>
      <c r="BK1662" s="351"/>
      <c r="BL1662" s="351"/>
      <c r="BM1662" s="179"/>
      <c r="BN1662" s="89"/>
    </row>
    <row r="1663" spans="1:66" customFormat="1" x14ac:dyDescent="0.25">
      <c r="A1663" s="69"/>
      <c r="B1663" s="123"/>
      <c r="C1663" s="67"/>
      <c r="D1663" s="67"/>
      <c r="E1663" s="204"/>
      <c r="F1663" s="69"/>
      <c r="G1663" s="69"/>
      <c r="H1663" s="174"/>
      <c r="I1663" s="174"/>
      <c r="J1663" s="69"/>
      <c r="K1663" s="123"/>
      <c r="L1663" s="67"/>
      <c r="M1663" s="67"/>
      <c r="N1663" s="67"/>
      <c r="O1663" s="69"/>
      <c r="P1663" s="100">
        <f>(IF(AH1663='[1]Price List'!$B$1,VLOOKUP(M1663,'[1]Price List'!$A$1:$K$104,2,0),IF(AH1663='[1]Price List'!$C$1,VLOOKUP(M1663,'[1]Price List'!$A$1:$K$104,3,0),IF(AH1663='[1]Price List'!$D$1,VLOOKUP(M1663,'[1]Price List'!$A$1:$K$104,4,0),IF(AH1663='[1]Price List'!$E$1,VLOOKUP(M1663,'[1]Price List'!$A$1:$K$104,5,0),IF(AH1663='[1]Price List'!$F$1,VLOOKUP(M1663,'[1]Price List'!$A$1:$K$104,6,0),IF(AH1663='[1]Price List'!$G$1,VLOOKUP(M1663,'[1]Price List'!$A$1:$K$104,7,0),IF(AH1663='[1]Price List'!$H$1,VLOOKUP(M1663,'[1]Price List'!$A$1:$K$104,8,0),IF(AH1663='[1]Price List'!$I$1,VLOOKUP(M1663,'[1]Price List'!$A$1:$K$104,9,0),IF(AH1663='[1]Price List'!$J$1,VLOOKUP(M1663,'[1]Price List'!$A$1:$K$104,10,0),IF(AH1663='[1]Price List'!$K$1,VLOOKUP(M1663,'[1]Price List'!$A$1:$K$104,11,0))))))))))))+(IF(AH1663='[1]Price List'!$B$1,VLOOKUP(N1663,'[1]Price List'!$A$1:$K$104,2,0),IF(AH1663='[1]Price List'!$C$1,VLOOKUP(N1663,'[1]Price List'!$A$1:$K$104,3,0),IF(AH1663='[1]Price List'!$D$1,VLOOKUP(N1663,'[1]Price List'!$A$1:$K$104,4,0),IF(AH1663='[1]Price List'!$E$1,VLOOKUP(N1663,'[1]Price List'!$A$1:$K$104,5,0),IF(AH1663='[1]Price List'!$F$1,VLOOKUP(N1663,'[1]Price List'!$A$1:$K$104,6,0),IF(AH1663='[1]Price List'!$G$1,VLOOKUP(N1663,'[1]Price List'!$A$1:$K$104,7,0),IF(AH1663='[1]Price List'!$H$1,VLOOKUP(N1663,'[1]Price List'!$A$1:$K$104,8,0),IF(AH1663='[1]Price List'!$I$1,VLOOKUP(N1663,'[1]Price List'!$A$1:$K$104,9,0),IF(AH1663='[1]Price List'!$J$1,VLOOKUP(N1663,'[1]Price List'!$A$1:$K$104,10,0),IF(AH1663='[1]Price List'!$K$1,VLOOKUP(N1663,'[1]Price List'!$A$1:$K$104,11,0))))))))))))+(IF(AH1663='[1]Price List'!$B$1,VLOOKUP(O1663,'[1]Price List'!$A$1:$K$104,2,0),IF(AH1663='[1]Price List'!$C$1,VLOOKUP(O1663,'[1]Price List'!$A$1:$K$104,3,0),IF(AH1663='[1]Price List'!$D$1,VLOOKUP(O1663,'[1]Price List'!$A$1:$K$104,4,0),IF(AH1663='[1]Price List'!$E$1,VLOOKUP(O1663,'[1]Price List'!$A$1:$K$104,5,0),IF(AH1663='[1]Price List'!$F$1,VLOOKUP(O1663,'[1]Price List'!$A$1:$K$104,6,0),IF(AH1663='[1]Price List'!$G$1,VLOOKUP(O1663,'[1]Price List'!$A$1:$K$104,7,0),IF(AH1663='[1]Price List'!$H$1,VLOOKUP(O1663,'[1]Price List'!$A$1:$K$104,8,0),IF(AH1663='[1]Price List'!$I$1,VLOOKUP(O1663,'[1]Price List'!$A$1:$K$104,9,0),IF(AH1663='[1]Price List'!$J$1,VLOOKUP(O1663,'[1]Price List'!$A$1:$K$104,10,0),IF(AH1663='[1]Price List'!$K$1,VLOOKUP(O1663,'[1]Price List'!$A$1:$K$104,11,0))))))))))))</f>
        <v>0</v>
      </c>
      <c r="Q1663" s="69"/>
      <c r="R1663" s="69"/>
      <c r="S1663" s="363"/>
      <c r="T1663" s="69"/>
      <c r="U1663" s="350"/>
      <c r="V1663" s="417"/>
      <c r="W1663" s="67"/>
      <c r="X1663" s="69"/>
      <c r="Y1663" s="67"/>
      <c r="Z1663" s="123"/>
      <c r="AA1663" s="69"/>
      <c r="AB1663" s="67"/>
      <c r="AC1663" s="89"/>
      <c r="AD1663" s="69"/>
      <c r="AE1663" s="69"/>
      <c r="AF1663" s="69"/>
      <c r="AG1663" s="69"/>
      <c r="AH1663" s="123"/>
      <c r="AI1663" s="123"/>
      <c r="AJ1663" s="349"/>
      <c r="AK1663" s="349"/>
      <c r="AL1663" s="123"/>
      <c r="AM1663" s="123"/>
      <c r="AN1663" s="123"/>
      <c r="AO1663" s="174"/>
      <c r="AP1663" s="174"/>
      <c r="AQ1663" s="174"/>
      <c r="AR1663" s="123"/>
      <c r="AS1663" s="350"/>
      <c r="AT1663" s="350"/>
      <c r="AU1663" s="123"/>
      <c r="AV1663" s="67"/>
      <c r="AW1663" s="179"/>
      <c r="AX1663" s="84"/>
      <c r="AY1663" s="123"/>
      <c r="AZ1663" s="123"/>
      <c r="BA1663" s="174"/>
      <c r="BB1663" s="174"/>
      <c r="BC1663" s="123"/>
      <c r="BD1663" s="86"/>
      <c r="BE1663" s="86"/>
      <c r="BF1663" s="86"/>
      <c r="BG1663" s="179"/>
      <c r="BH1663" s="67"/>
      <c r="BI1663" s="123"/>
      <c r="BJ1663" s="179"/>
      <c r="BK1663" s="351"/>
      <c r="BL1663" s="351"/>
      <c r="BM1663" s="179"/>
      <c r="BN1663" s="89"/>
    </row>
    <row r="1664" spans="1:66" customFormat="1" x14ac:dyDescent="0.25">
      <c r="A1664" s="69"/>
      <c r="B1664" s="123"/>
      <c r="C1664" s="67"/>
      <c r="D1664" s="67"/>
      <c r="E1664" s="204"/>
      <c r="F1664" s="69"/>
      <c r="G1664" s="69"/>
      <c r="H1664" s="174"/>
      <c r="I1664" s="174"/>
      <c r="J1664" s="69"/>
      <c r="K1664" s="123"/>
      <c r="L1664" s="67"/>
      <c r="M1664" s="67"/>
      <c r="N1664" s="67"/>
      <c r="O1664" s="69"/>
      <c r="P1664" s="100">
        <f>(IF(AH1664='[1]Price List'!$B$1,VLOOKUP(M1664,'[1]Price List'!$A$1:$K$104,2,0),IF(AH1664='[1]Price List'!$C$1,VLOOKUP(M1664,'[1]Price List'!$A$1:$K$104,3,0),IF(AH1664='[1]Price List'!$D$1,VLOOKUP(M1664,'[1]Price List'!$A$1:$K$104,4,0),IF(AH1664='[1]Price List'!$E$1,VLOOKUP(M1664,'[1]Price List'!$A$1:$K$104,5,0),IF(AH1664='[1]Price List'!$F$1,VLOOKUP(M1664,'[1]Price List'!$A$1:$K$104,6,0),IF(AH1664='[1]Price List'!$G$1,VLOOKUP(M1664,'[1]Price List'!$A$1:$K$104,7,0),IF(AH1664='[1]Price List'!$H$1,VLOOKUP(M1664,'[1]Price List'!$A$1:$K$104,8,0),IF(AH1664='[1]Price List'!$I$1,VLOOKUP(M1664,'[1]Price List'!$A$1:$K$104,9,0),IF(AH1664='[1]Price List'!$J$1,VLOOKUP(M1664,'[1]Price List'!$A$1:$K$104,10,0),IF(AH1664='[1]Price List'!$K$1,VLOOKUP(M1664,'[1]Price List'!$A$1:$K$104,11,0))))))))))))+(IF(AH1664='[1]Price List'!$B$1,VLOOKUP(N1664,'[1]Price List'!$A$1:$K$104,2,0),IF(AH1664='[1]Price List'!$C$1,VLOOKUP(N1664,'[1]Price List'!$A$1:$K$104,3,0),IF(AH1664='[1]Price List'!$D$1,VLOOKUP(N1664,'[1]Price List'!$A$1:$K$104,4,0),IF(AH1664='[1]Price List'!$E$1,VLOOKUP(N1664,'[1]Price List'!$A$1:$K$104,5,0),IF(AH1664='[1]Price List'!$F$1,VLOOKUP(N1664,'[1]Price List'!$A$1:$K$104,6,0),IF(AH1664='[1]Price List'!$G$1,VLOOKUP(N1664,'[1]Price List'!$A$1:$K$104,7,0),IF(AH1664='[1]Price List'!$H$1,VLOOKUP(N1664,'[1]Price List'!$A$1:$K$104,8,0),IF(AH1664='[1]Price List'!$I$1,VLOOKUP(N1664,'[1]Price List'!$A$1:$K$104,9,0),IF(AH1664='[1]Price List'!$J$1,VLOOKUP(N1664,'[1]Price List'!$A$1:$K$104,10,0),IF(AH1664='[1]Price List'!$K$1,VLOOKUP(N1664,'[1]Price List'!$A$1:$K$104,11,0))))))))))))+(IF(AH1664='[1]Price List'!$B$1,VLOOKUP(O1664,'[1]Price List'!$A$1:$K$104,2,0),IF(AH1664='[1]Price List'!$C$1,VLOOKUP(O1664,'[1]Price List'!$A$1:$K$104,3,0),IF(AH1664='[1]Price List'!$D$1,VLOOKUP(O1664,'[1]Price List'!$A$1:$K$104,4,0),IF(AH1664='[1]Price List'!$E$1,VLOOKUP(O1664,'[1]Price List'!$A$1:$K$104,5,0),IF(AH1664='[1]Price List'!$F$1,VLOOKUP(O1664,'[1]Price List'!$A$1:$K$104,6,0),IF(AH1664='[1]Price List'!$G$1,VLOOKUP(O1664,'[1]Price List'!$A$1:$K$104,7,0),IF(AH1664='[1]Price List'!$H$1,VLOOKUP(O1664,'[1]Price List'!$A$1:$K$104,8,0),IF(AH1664='[1]Price List'!$I$1,VLOOKUP(O1664,'[1]Price List'!$A$1:$K$104,9,0),IF(AH1664='[1]Price List'!$J$1,VLOOKUP(O1664,'[1]Price List'!$A$1:$K$104,10,0),IF(AH1664='[1]Price List'!$K$1,VLOOKUP(O1664,'[1]Price List'!$A$1:$K$104,11,0))))))))))))</f>
        <v>0</v>
      </c>
      <c r="Q1664" s="69"/>
      <c r="R1664" s="69"/>
      <c r="S1664" s="363"/>
      <c r="T1664" s="69"/>
      <c r="U1664" s="350"/>
      <c r="V1664" s="417"/>
      <c r="W1664" s="67"/>
      <c r="X1664" s="69"/>
      <c r="Y1664" s="67"/>
      <c r="Z1664" s="123"/>
      <c r="AA1664" s="69"/>
      <c r="AB1664" s="67"/>
      <c r="AC1664" s="89"/>
      <c r="AD1664" s="69"/>
      <c r="AE1664" s="69"/>
      <c r="AF1664" s="69"/>
      <c r="AG1664" s="69"/>
      <c r="AH1664" s="123"/>
      <c r="AI1664" s="123"/>
      <c r="AJ1664" s="349"/>
      <c r="AK1664" s="349"/>
      <c r="AL1664" s="123"/>
      <c r="AM1664" s="123"/>
      <c r="AN1664" s="123"/>
      <c r="AO1664" s="174"/>
      <c r="AP1664" s="174"/>
      <c r="AQ1664" s="174"/>
      <c r="AR1664" s="123"/>
      <c r="AS1664" s="350"/>
      <c r="AT1664" s="350"/>
      <c r="AU1664" s="123"/>
      <c r="AV1664" s="67"/>
      <c r="AW1664" s="179"/>
      <c r="AX1664" s="84"/>
      <c r="AY1664" s="123"/>
      <c r="AZ1664" s="123"/>
      <c r="BA1664" s="174"/>
      <c r="BB1664" s="174"/>
      <c r="BC1664" s="123"/>
      <c r="BD1664" s="86"/>
      <c r="BE1664" s="86"/>
      <c r="BF1664" s="86"/>
      <c r="BG1664" s="179"/>
      <c r="BH1664" s="67"/>
      <c r="BI1664" s="123"/>
      <c r="BJ1664" s="179"/>
      <c r="BK1664" s="351"/>
      <c r="BL1664" s="351"/>
      <c r="BM1664" s="179"/>
      <c r="BN1664" s="89"/>
    </row>
    <row r="1665" spans="1:66" customFormat="1" x14ac:dyDescent="0.25">
      <c r="A1665" s="69"/>
      <c r="B1665" s="123"/>
      <c r="C1665" s="67"/>
      <c r="D1665" s="67"/>
      <c r="E1665" s="204"/>
      <c r="F1665" s="69"/>
      <c r="G1665" s="69"/>
      <c r="H1665" s="174"/>
      <c r="I1665" s="174"/>
      <c r="J1665" s="69"/>
      <c r="K1665" s="123"/>
      <c r="L1665" s="67"/>
      <c r="M1665" s="67"/>
      <c r="N1665" s="67"/>
      <c r="O1665" s="69"/>
      <c r="P1665" s="100">
        <f>(IF(AH1665='[1]Price List'!$B$1,VLOOKUP(M1665,'[1]Price List'!$A$1:$K$104,2,0),IF(AH1665='[1]Price List'!$C$1,VLOOKUP(M1665,'[1]Price List'!$A$1:$K$104,3,0),IF(AH1665='[1]Price List'!$D$1,VLOOKUP(M1665,'[1]Price List'!$A$1:$K$104,4,0),IF(AH1665='[1]Price List'!$E$1,VLOOKUP(M1665,'[1]Price List'!$A$1:$K$104,5,0),IF(AH1665='[1]Price List'!$F$1,VLOOKUP(M1665,'[1]Price List'!$A$1:$K$104,6,0),IF(AH1665='[1]Price List'!$G$1,VLOOKUP(M1665,'[1]Price List'!$A$1:$K$104,7,0),IF(AH1665='[1]Price List'!$H$1,VLOOKUP(M1665,'[1]Price List'!$A$1:$K$104,8,0),IF(AH1665='[1]Price List'!$I$1,VLOOKUP(M1665,'[1]Price List'!$A$1:$K$104,9,0),IF(AH1665='[1]Price List'!$J$1,VLOOKUP(M1665,'[1]Price List'!$A$1:$K$104,10,0),IF(AH1665='[1]Price List'!$K$1,VLOOKUP(M1665,'[1]Price List'!$A$1:$K$104,11,0))))))))))))+(IF(AH1665='[1]Price List'!$B$1,VLOOKUP(N1665,'[1]Price List'!$A$1:$K$104,2,0),IF(AH1665='[1]Price List'!$C$1,VLOOKUP(N1665,'[1]Price List'!$A$1:$K$104,3,0),IF(AH1665='[1]Price List'!$D$1,VLOOKUP(N1665,'[1]Price List'!$A$1:$K$104,4,0),IF(AH1665='[1]Price List'!$E$1,VLOOKUP(N1665,'[1]Price List'!$A$1:$K$104,5,0),IF(AH1665='[1]Price List'!$F$1,VLOOKUP(N1665,'[1]Price List'!$A$1:$K$104,6,0),IF(AH1665='[1]Price List'!$G$1,VLOOKUP(N1665,'[1]Price List'!$A$1:$K$104,7,0),IF(AH1665='[1]Price List'!$H$1,VLOOKUP(N1665,'[1]Price List'!$A$1:$K$104,8,0),IF(AH1665='[1]Price List'!$I$1,VLOOKUP(N1665,'[1]Price List'!$A$1:$K$104,9,0),IF(AH1665='[1]Price List'!$J$1,VLOOKUP(N1665,'[1]Price List'!$A$1:$K$104,10,0),IF(AH1665='[1]Price List'!$K$1,VLOOKUP(N1665,'[1]Price List'!$A$1:$K$104,11,0))))))))))))+(IF(AH1665='[1]Price List'!$B$1,VLOOKUP(O1665,'[1]Price List'!$A$1:$K$104,2,0),IF(AH1665='[1]Price List'!$C$1,VLOOKUP(O1665,'[1]Price List'!$A$1:$K$104,3,0),IF(AH1665='[1]Price List'!$D$1,VLOOKUP(O1665,'[1]Price List'!$A$1:$K$104,4,0),IF(AH1665='[1]Price List'!$E$1,VLOOKUP(O1665,'[1]Price List'!$A$1:$K$104,5,0),IF(AH1665='[1]Price List'!$F$1,VLOOKUP(O1665,'[1]Price List'!$A$1:$K$104,6,0),IF(AH1665='[1]Price List'!$G$1,VLOOKUP(O1665,'[1]Price List'!$A$1:$K$104,7,0),IF(AH1665='[1]Price List'!$H$1,VLOOKUP(O1665,'[1]Price List'!$A$1:$K$104,8,0),IF(AH1665='[1]Price List'!$I$1,VLOOKUP(O1665,'[1]Price List'!$A$1:$K$104,9,0),IF(AH1665='[1]Price List'!$J$1,VLOOKUP(O1665,'[1]Price List'!$A$1:$K$104,10,0),IF(AH1665='[1]Price List'!$K$1,VLOOKUP(O1665,'[1]Price List'!$A$1:$K$104,11,0))))))))))))</f>
        <v>0</v>
      </c>
      <c r="Q1665" s="69"/>
      <c r="R1665" s="69"/>
      <c r="S1665" s="363"/>
      <c r="T1665" s="69"/>
      <c r="U1665" s="350"/>
      <c r="V1665" s="417"/>
      <c r="W1665" s="67"/>
      <c r="X1665" s="69"/>
      <c r="Y1665" s="67"/>
      <c r="Z1665" s="123"/>
      <c r="AA1665" s="69"/>
      <c r="AB1665" s="67"/>
      <c r="AC1665" s="89"/>
      <c r="AD1665" s="69"/>
      <c r="AE1665" s="69"/>
      <c r="AF1665" s="69"/>
      <c r="AG1665" s="69"/>
      <c r="AH1665" s="123"/>
      <c r="AI1665" s="123"/>
      <c r="AJ1665" s="349"/>
      <c r="AK1665" s="349"/>
      <c r="AL1665" s="123"/>
      <c r="AM1665" s="123"/>
      <c r="AN1665" s="123"/>
      <c r="AO1665" s="174"/>
      <c r="AP1665" s="174"/>
      <c r="AQ1665" s="174"/>
      <c r="AR1665" s="123"/>
      <c r="AS1665" s="350"/>
      <c r="AT1665" s="350"/>
      <c r="AU1665" s="123"/>
      <c r="AV1665" s="67"/>
      <c r="AW1665" s="179"/>
      <c r="AX1665" s="84"/>
      <c r="AY1665" s="123"/>
      <c r="AZ1665" s="123"/>
      <c r="BA1665" s="174"/>
      <c r="BB1665" s="174"/>
      <c r="BC1665" s="123"/>
      <c r="BD1665" s="86"/>
      <c r="BE1665" s="86"/>
      <c r="BF1665" s="86"/>
      <c r="BG1665" s="179"/>
      <c r="BH1665" s="67"/>
      <c r="BI1665" s="123"/>
      <c r="BJ1665" s="179"/>
      <c r="BK1665" s="351"/>
      <c r="BL1665" s="351"/>
      <c r="BM1665" s="179"/>
      <c r="BN1665" s="89"/>
    </row>
    <row r="1666" spans="1:66" customFormat="1" x14ac:dyDescent="0.25">
      <c r="A1666" s="69"/>
      <c r="B1666" s="123"/>
      <c r="C1666" s="67"/>
      <c r="D1666" s="67"/>
      <c r="E1666" s="204"/>
      <c r="F1666" s="69"/>
      <c r="G1666" s="69"/>
      <c r="H1666" s="174"/>
      <c r="I1666" s="174"/>
      <c r="J1666" s="69"/>
      <c r="K1666" s="123"/>
      <c r="L1666" s="67"/>
      <c r="M1666" s="67"/>
      <c r="N1666" s="67"/>
      <c r="O1666" s="69"/>
      <c r="P1666" s="100">
        <f>(IF(AH1666='[1]Price List'!$B$1,VLOOKUP(M1666,'[1]Price List'!$A$1:$K$104,2,0),IF(AH1666='[1]Price List'!$C$1,VLOOKUP(M1666,'[1]Price List'!$A$1:$K$104,3,0),IF(AH1666='[1]Price List'!$D$1,VLOOKUP(M1666,'[1]Price List'!$A$1:$K$104,4,0),IF(AH1666='[1]Price List'!$E$1,VLOOKUP(M1666,'[1]Price List'!$A$1:$K$104,5,0),IF(AH1666='[1]Price List'!$F$1,VLOOKUP(M1666,'[1]Price List'!$A$1:$K$104,6,0),IF(AH1666='[1]Price List'!$G$1,VLOOKUP(M1666,'[1]Price List'!$A$1:$K$104,7,0),IF(AH1666='[1]Price List'!$H$1,VLOOKUP(M1666,'[1]Price List'!$A$1:$K$104,8,0),IF(AH1666='[1]Price List'!$I$1,VLOOKUP(M1666,'[1]Price List'!$A$1:$K$104,9,0),IF(AH1666='[1]Price List'!$J$1,VLOOKUP(M1666,'[1]Price List'!$A$1:$K$104,10,0),IF(AH1666='[1]Price List'!$K$1,VLOOKUP(M1666,'[1]Price List'!$A$1:$K$104,11,0))))))))))))+(IF(AH1666='[1]Price List'!$B$1,VLOOKUP(N1666,'[1]Price List'!$A$1:$K$104,2,0),IF(AH1666='[1]Price List'!$C$1,VLOOKUP(N1666,'[1]Price List'!$A$1:$K$104,3,0),IF(AH1666='[1]Price List'!$D$1,VLOOKUP(N1666,'[1]Price List'!$A$1:$K$104,4,0),IF(AH1666='[1]Price List'!$E$1,VLOOKUP(N1666,'[1]Price List'!$A$1:$K$104,5,0),IF(AH1666='[1]Price List'!$F$1,VLOOKUP(N1666,'[1]Price List'!$A$1:$K$104,6,0),IF(AH1666='[1]Price List'!$G$1,VLOOKUP(N1666,'[1]Price List'!$A$1:$K$104,7,0),IF(AH1666='[1]Price List'!$H$1,VLOOKUP(N1666,'[1]Price List'!$A$1:$K$104,8,0),IF(AH1666='[1]Price List'!$I$1,VLOOKUP(N1666,'[1]Price List'!$A$1:$K$104,9,0),IF(AH1666='[1]Price List'!$J$1,VLOOKUP(N1666,'[1]Price List'!$A$1:$K$104,10,0),IF(AH1666='[1]Price List'!$K$1,VLOOKUP(N1666,'[1]Price List'!$A$1:$K$104,11,0))))))))))))+(IF(AH1666='[1]Price List'!$B$1,VLOOKUP(O1666,'[1]Price List'!$A$1:$K$104,2,0),IF(AH1666='[1]Price List'!$C$1,VLOOKUP(O1666,'[1]Price List'!$A$1:$K$104,3,0),IF(AH1666='[1]Price List'!$D$1,VLOOKUP(O1666,'[1]Price List'!$A$1:$K$104,4,0),IF(AH1666='[1]Price List'!$E$1,VLOOKUP(O1666,'[1]Price List'!$A$1:$K$104,5,0),IF(AH1666='[1]Price List'!$F$1,VLOOKUP(O1666,'[1]Price List'!$A$1:$K$104,6,0),IF(AH1666='[1]Price List'!$G$1,VLOOKUP(O1666,'[1]Price List'!$A$1:$K$104,7,0),IF(AH1666='[1]Price List'!$H$1,VLOOKUP(O1666,'[1]Price List'!$A$1:$K$104,8,0),IF(AH1666='[1]Price List'!$I$1,VLOOKUP(O1666,'[1]Price List'!$A$1:$K$104,9,0),IF(AH1666='[1]Price List'!$J$1,VLOOKUP(O1666,'[1]Price List'!$A$1:$K$104,10,0),IF(AH1666='[1]Price List'!$K$1,VLOOKUP(O1666,'[1]Price List'!$A$1:$K$104,11,0))))))))))))</f>
        <v>0</v>
      </c>
      <c r="Q1666" s="69"/>
      <c r="R1666" s="69"/>
      <c r="S1666" s="363"/>
      <c r="T1666" s="69"/>
      <c r="U1666" s="350"/>
      <c r="V1666" s="417"/>
      <c r="W1666" s="67"/>
      <c r="X1666" s="69"/>
      <c r="Y1666" s="67"/>
      <c r="Z1666" s="123"/>
      <c r="AA1666" s="69"/>
      <c r="AB1666" s="67"/>
      <c r="AC1666" s="89"/>
      <c r="AD1666" s="69"/>
      <c r="AE1666" s="69"/>
      <c r="AF1666" s="69"/>
      <c r="AG1666" s="69"/>
      <c r="AH1666" s="123"/>
      <c r="AI1666" s="123"/>
      <c r="AJ1666" s="349"/>
      <c r="AK1666" s="349"/>
      <c r="AL1666" s="123"/>
      <c r="AM1666" s="123"/>
      <c r="AN1666" s="123"/>
      <c r="AO1666" s="174"/>
      <c r="AP1666" s="174"/>
      <c r="AQ1666" s="174"/>
      <c r="AR1666" s="123"/>
      <c r="AS1666" s="350"/>
      <c r="AT1666" s="350"/>
      <c r="AU1666" s="123"/>
      <c r="AV1666" s="67"/>
      <c r="AW1666" s="179"/>
      <c r="AX1666" s="84"/>
      <c r="AY1666" s="123"/>
      <c r="AZ1666" s="123"/>
      <c r="BA1666" s="174"/>
      <c r="BB1666" s="174"/>
      <c r="BC1666" s="123"/>
      <c r="BD1666" s="86"/>
      <c r="BE1666" s="86"/>
      <c r="BF1666" s="86"/>
      <c r="BG1666" s="179"/>
      <c r="BH1666" s="67"/>
      <c r="BI1666" s="123"/>
      <c r="BJ1666" s="179"/>
      <c r="BK1666" s="351"/>
      <c r="BL1666" s="351"/>
      <c r="BM1666" s="179"/>
      <c r="BN1666" s="89"/>
    </row>
    <row r="1667" spans="1:66" customFormat="1" x14ac:dyDescent="0.25">
      <c r="A1667" s="69"/>
      <c r="B1667" s="123"/>
      <c r="C1667" s="67"/>
      <c r="D1667" s="67"/>
      <c r="E1667" s="204"/>
      <c r="F1667" s="69"/>
      <c r="G1667" s="69"/>
      <c r="H1667" s="174"/>
      <c r="I1667" s="174"/>
      <c r="J1667" s="69"/>
      <c r="K1667" s="123"/>
      <c r="L1667" s="67"/>
      <c r="M1667" s="67"/>
      <c r="N1667" s="67"/>
      <c r="O1667" s="69"/>
      <c r="P1667" s="100">
        <f>(IF(AH1667='[1]Price List'!$B$1,VLOOKUP(M1667,'[1]Price List'!$A$1:$K$104,2,0),IF(AH1667='[1]Price List'!$C$1,VLOOKUP(M1667,'[1]Price List'!$A$1:$K$104,3,0),IF(AH1667='[1]Price List'!$D$1,VLOOKUP(M1667,'[1]Price List'!$A$1:$K$104,4,0),IF(AH1667='[1]Price List'!$E$1,VLOOKUP(M1667,'[1]Price List'!$A$1:$K$104,5,0),IF(AH1667='[1]Price List'!$F$1,VLOOKUP(M1667,'[1]Price List'!$A$1:$K$104,6,0),IF(AH1667='[1]Price List'!$G$1,VLOOKUP(M1667,'[1]Price List'!$A$1:$K$104,7,0),IF(AH1667='[1]Price List'!$H$1,VLOOKUP(M1667,'[1]Price List'!$A$1:$K$104,8,0),IF(AH1667='[1]Price List'!$I$1,VLOOKUP(M1667,'[1]Price List'!$A$1:$K$104,9,0),IF(AH1667='[1]Price List'!$J$1,VLOOKUP(M1667,'[1]Price List'!$A$1:$K$104,10,0),IF(AH1667='[1]Price List'!$K$1,VLOOKUP(M1667,'[1]Price List'!$A$1:$K$104,11,0))))))))))))+(IF(AH1667='[1]Price List'!$B$1,VLOOKUP(N1667,'[1]Price List'!$A$1:$K$104,2,0),IF(AH1667='[1]Price List'!$C$1,VLOOKUP(N1667,'[1]Price List'!$A$1:$K$104,3,0),IF(AH1667='[1]Price List'!$D$1,VLOOKUP(N1667,'[1]Price List'!$A$1:$K$104,4,0),IF(AH1667='[1]Price List'!$E$1,VLOOKUP(N1667,'[1]Price List'!$A$1:$K$104,5,0),IF(AH1667='[1]Price List'!$F$1,VLOOKUP(N1667,'[1]Price List'!$A$1:$K$104,6,0),IF(AH1667='[1]Price List'!$G$1,VLOOKUP(N1667,'[1]Price List'!$A$1:$K$104,7,0),IF(AH1667='[1]Price List'!$H$1,VLOOKUP(N1667,'[1]Price List'!$A$1:$K$104,8,0),IF(AH1667='[1]Price List'!$I$1,VLOOKUP(N1667,'[1]Price List'!$A$1:$K$104,9,0),IF(AH1667='[1]Price List'!$J$1,VLOOKUP(N1667,'[1]Price List'!$A$1:$K$104,10,0),IF(AH1667='[1]Price List'!$K$1,VLOOKUP(N1667,'[1]Price List'!$A$1:$K$104,11,0))))))))))))+(IF(AH1667='[1]Price List'!$B$1,VLOOKUP(O1667,'[1]Price List'!$A$1:$K$104,2,0),IF(AH1667='[1]Price List'!$C$1,VLOOKUP(O1667,'[1]Price List'!$A$1:$K$104,3,0),IF(AH1667='[1]Price List'!$D$1,VLOOKUP(O1667,'[1]Price List'!$A$1:$K$104,4,0),IF(AH1667='[1]Price List'!$E$1,VLOOKUP(O1667,'[1]Price List'!$A$1:$K$104,5,0),IF(AH1667='[1]Price List'!$F$1,VLOOKUP(O1667,'[1]Price List'!$A$1:$K$104,6,0),IF(AH1667='[1]Price List'!$G$1,VLOOKUP(O1667,'[1]Price List'!$A$1:$K$104,7,0),IF(AH1667='[1]Price List'!$H$1,VLOOKUP(O1667,'[1]Price List'!$A$1:$K$104,8,0),IF(AH1667='[1]Price List'!$I$1,VLOOKUP(O1667,'[1]Price List'!$A$1:$K$104,9,0),IF(AH1667='[1]Price List'!$J$1,VLOOKUP(O1667,'[1]Price List'!$A$1:$K$104,10,0),IF(AH1667='[1]Price List'!$K$1,VLOOKUP(O1667,'[1]Price List'!$A$1:$K$104,11,0))))))))))))</f>
        <v>0</v>
      </c>
      <c r="Q1667" s="69"/>
      <c r="R1667" s="69"/>
      <c r="S1667" s="363"/>
      <c r="T1667" s="69"/>
      <c r="U1667" s="350"/>
      <c r="V1667" s="417"/>
      <c r="W1667" s="67"/>
      <c r="X1667" s="69"/>
      <c r="Y1667" s="67"/>
      <c r="Z1667" s="123"/>
      <c r="AA1667" s="69"/>
      <c r="AB1667" s="67"/>
      <c r="AC1667" s="89"/>
      <c r="AD1667" s="69"/>
      <c r="AE1667" s="69"/>
      <c r="AF1667" s="69"/>
      <c r="AG1667" s="69"/>
      <c r="AH1667" s="123"/>
      <c r="AI1667" s="123"/>
      <c r="AJ1667" s="349"/>
      <c r="AK1667" s="349"/>
      <c r="AL1667" s="123"/>
      <c r="AM1667" s="123"/>
      <c r="AN1667" s="123"/>
      <c r="AO1667" s="174"/>
      <c r="AP1667" s="174"/>
      <c r="AQ1667" s="174"/>
      <c r="AR1667" s="123"/>
      <c r="AS1667" s="350"/>
      <c r="AT1667" s="350"/>
      <c r="AU1667" s="123"/>
      <c r="AV1667" s="67"/>
      <c r="AW1667" s="179"/>
      <c r="AX1667" s="84"/>
      <c r="AY1667" s="123"/>
      <c r="AZ1667" s="123"/>
      <c r="BA1667" s="174"/>
      <c r="BB1667" s="174"/>
      <c r="BC1667" s="123"/>
      <c r="BD1667" s="86"/>
      <c r="BE1667" s="86"/>
      <c r="BF1667" s="86"/>
      <c r="BG1667" s="179"/>
      <c r="BH1667" s="67"/>
      <c r="BI1667" s="123"/>
      <c r="BJ1667" s="179"/>
      <c r="BK1667" s="351"/>
      <c r="BL1667" s="351"/>
      <c r="BM1667" s="179"/>
      <c r="BN1667" s="89"/>
    </row>
    <row r="1668" spans="1:66" customFormat="1" x14ac:dyDescent="0.25">
      <c r="A1668" s="69"/>
      <c r="B1668" s="123"/>
      <c r="C1668" s="67"/>
      <c r="D1668" s="67"/>
      <c r="E1668" s="204"/>
      <c r="F1668" s="69"/>
      <c r="G1668" s="69"/>
      <c r="H1668" s="174"/>
      <c r="I1668" s="174"/>
      <c r="J1668" s="69"/>
      <c r="K1668" s="123"/>
      <c r="L1668" s="67"/>
      <c r="M1668" s="67"/>
      <c r="N1668" s="67"/>
      <c r="O1668" s="69"/>
      <c r="P1668" s="100">
        <f>(IF(AH1668='[1]Price List'!$B$1,VLOOKUP(M1668,'[1]Price List'!$A$1:$K$104,2,0),IF(AH1668='[1]Price List'!$C$1,VLOOKUP(M1668,'[1]Price List'!$A$1:$K$104,3,0),IF(AH1668='[1]Price List'!$D$1,VLOOKUP(M1668,'[1]Price List'!$A$1:$K$104,4,0),IF(AH1668='[1]Price List'!$E$1,VLOOKUP(M1668,'[1]Price List'!$A$1:$K$104,5,0),IF(AH1668='[1]Price List'!$F$1,VLOOKUP(M1668,'[1]Price List'!$A$1:$K$104,6,0),IF(AH1668='[1]Price List'!$G$1,VLOOKUP(M1668,'[1]Price List'!$A$1:$K$104,7,0),IF(AH1668='[1]Price List'!$H$1,VLOOKUP(M1668,'[1]Price List'!$A$1:$K$104,8,0),IF(AH1668='[1]Price List'!$I$1,VLOOKUP(M1668,'[1]Price List'!$A$1:$K$104,9,0),IF(AH1668='[1]Price List'!$J$1,VLOOKUP(M1668,'[1]Price List'!$A$1:$K$104,10,0),IF(AH1668='[1]Price List'!$K$1,VLOOKUP(M1668,'[1]Price List'!$A$1:$K$104,11,0))))))))))))+(IF(AH1668='[1]Price List'!$B$1,VLOOKUP(N1668,'[1]Price List'!$A$1:$K$104,2,0),IF(AH1668='[1]Price List'!$C$1,VLOOKUP(N1668,'[1]Price List'!$A$1:$K$104,3,0),IF(AH1668='[1]Price List'!$D$1,VLOOKUP(N1668,'[1]Price List'!$A$1:$K$104,4,0),IF(AH1668='[1]Price List'!$E$1,VLOOKUP(N1668,'[1]Price List'!$A$1:$K$104,5,0),IF(AH1668='[1]Price List'!$F$1,VLOOKUP(N1668,'[1]Price List'!$A$1:$K$104,6,0),IF(AH1668='[1]Price List'!$G$1,VLOOKUP(N1668,'[1]Price List'!$A$1:$K$104,7,0),IF(AH1668='[1]Price List'!$H$1,VLOOKUP(N1668,'[1]Price List'!$A$1:$K$104,8,0),IF(AH1668='[1]Price List'!$I$1,VLOOKUP(N1668,'[1]Price List'!$A$1:$K$104,9,0),IF(AH1668='[1]Price List'!$J$1,VLOOKUP(N1668,'[1]Price List'!$A$1:$K$104,10,0),IF(AH1668='[1]Price List'!$K$1,VLOOKUP(N1668,'[1]Price List'!$A$1:$K$104,11,0))))))))))))+(IF(AH1668='[1]Price List'!$B$1,VLOOKUP(O1668,'[1]Price List'!$A$1:$K$104,2,0),IF(AH1668='[1]Price List'!$C$1,VLOOKUP(O1668,'[1]Price List'!$A$1:$K$104,3,0),IF(AH1668='[1]Price List'!$D$1,VLOOKUP(O1668,'[1]Price List'!$A$1:$K$104,4,0),IF(AH1668='[1]Price List'!$E$1,VLOOKUP(O1668,'[1]Price List'!$A$1:$K$104,5,0),IF(AH1668='[1]Price List'!$F$1,VLOOKUP(O1668,'[1]Price List'!$A$1:$K$104,6,0),IF(AH1668='[1]Price List'!$G$1,VLOOKUP(O1668,'[1]Price List'!$A$1:$K$104,7,0),IF(AH1668='[1]Price List'!$H$1,VLOOKUP(O1668,'[1]Price List'!$A$1:$K$104,8,0),IF(AH1668='[1]Price List'!$I$1,VLOOKUP(O1668,'[1]Price List'!$A$1:$K$104,9,0),IF(AH1668='[1]Price List'!$J$1,VLOOKUP(O1668,'[1]Price List'!$A$1:$K$104,10,0),IF(AH1668='[1]Price List'!$K$1,VLOOKUP(O1668,'[1]Price List'!$A$1:$K$104,11,0))))))))))))</f>
        <v>0</v>
      </c>
      <c r="Q1668" s="69"/>
      <c r="R1668" s="69"/>
      <c r="S1668" s="363"/>
      <c r="T1668" s="69"/>
      <c r="U1668" s="350"/>
      <c r="V1668" s="417"/>
      <c r="W1668" s="67"/>
      <c r="X1668" s="69"/>
      <c r="Y1668" s="67"/>
      <c r="Z1668" s="123"/>
      <c r="AA1668" s="69"/>
      <c r="AB1668" s="67"/>
      <c r="AC1668" s="89"/>
      <c r="AD1668" s="69"/>
      <c r="AE1668" s="69"/>
      <c r="AF1668" s="69"/>
      <c r="AG1668" s="69"/>
      <c r="AH1668" s="123"/>
      <c r="AI1668" s="123"/>
      <c r="AJ1668" s="349"/>
      <c r="AK1668" s="349"/>
      <c r="AL1668" s="123"/>
      <c r="AM1668" s="123"/>
      <c r="AN1668" s="123"/>
      <c r="AO1668" s="174"/>
      <c r="AP1668" s="174"/>
      <c r="AQ1668" s="174"/>
      <c r="AR1668" s="123"/>
      <c r="AS1668" s="350"/>
      <c r="AT1668" s="350"/>
      <c r="AU1668" s="123"/>
      <c r="AV1668" s="67"/>
      <c r="AW1668" s="179"/>
      <c r="AX1668" s="84"/>
      <c r="AY1668" s="123"/>
      <c r="AZ1668" s="123"/>
      <c r="BA1668" s="174"/>
      <c r="BB1668" s="174"/>
      <c r="BC1668" s="123"/>
      <c r="BD1668" s="86"/>
      <c r="BE1668" s="86"/>
      <c r="BF1668" s="86"/>
      <c r="BG1668" s="179"/>
      <c r="BH1668" s="67"/>
      <c r="BI1668" s="123"/>
      <c r="BJ1668" s="179"/>
      <c r="BK1668" s="351"/>
      <c r="BL1668" s="351"/>
      <c r="BM1668" s="179"/>
      <c r="BN1668" s="89"/>
    </row>
    <row r="1669" spans="1:66" customFormat="1" x14ac:dyDescent="0.25">
      <c r="A1669" s="69"/>
      <c r="B1669" s="123"/>
      <c r="C1669" s="67"/>
      <c r="D1669" s="67"/>
      <c r="E1669" s="204"/>
      <c r="F1669" s="69"/>
      <c r="G1669" s="69"/>
      <c r="H1669" s="174"/>
      <c r="I1669" s="174"/>
      <c r="J1669" s="69"/>
      <c r="K1669" s="123"/>
      <c r="L1669" s="67"/>
      <c r="M1669" s="67"/>
      <c r="N1669" s="67"/>
      <c r="O1669" s="69"/>
      <c r="P1669" s="100">
        <f>(IF(AH1669='[1]Price List'!$B$1,VLOOKUP(M1669,'[1]Price List'!$A$1:$K$104,2,0),IF(AH1669='[1]Price List'!$C$1,VLOOKUP(M1669,'[1]Price List'!$A$1:$K$104,3,0),IF(AH1669='[1]Price List'!$D$1,VLOOKUP(M1669,'[1]Price List'!$A$1:$K$104,4,0),IF(AH1669='[1]Price List'!$E$1,VLOOKUP(M1669,'[1]Price List'!$A$1:$K$104,5,0),IF(AH1669='[1]Price List'!$F$1,VLOOKUP(M1669,'[1]Price List'!$A$1:$K$104,6,0),IF(AH1669='[1]Price List'!$G$1,VLOOKUP(M1669,'[1]Price List'!$A$1:$K$104,7,0),IF(AH1669='[1]Price List'!$H$1,VLOOKUP(M1669,'[1]Price List'!$A$1:$K$104,8,0),IF(AH1669='[1]Price List'!$I$1,VLOOKUP(M1669,'[1]Price List'!$A$1:$K$104,9,0),IF(AH1669='[1]Price List'!$J$1,VLOOKUP(M1669,'[1]Price List'!$A$1:$K$104,10,0),IF(AH1669='[1]Price List'!$K$1,VLOOKUP(M1669,'[1]Price List'!$A$1:$K$104,11,0))))))))))))+(IF(AH1669='[1]Price List'!$B$1,VLOOKUP(N1669,'[1]Price List'!$A$1:$K$104,2,0),IF(AH1669='[1]Price List'!$C$1,VLOOKUP(N1669,'[1]Price List'!$A$1:$K$104,3,0),IF(AH1669='[1]Price List'!$D$1,VLOOKUP(N1669,'[1]Price List'!$A$1:$K$104,4,0),IF(AH1669='[1]Price List'!$E$1,VLOOKUP(N1669,'[1]Price List'!$A$1:$K$104,5,0),IF(AH1669='[1]Price List'!$F$1,VLOOKUP(N1669,'[1]Price List'!$A$1:$K$104,6,0),IF(AH1669='[1]Price List'!$G$1,VLOOKUP(N1669,'[1]Price List'!$A$1:$K$104,7,0),IF(AH1669='[1]Price List'!$H$1,VLOOKUP(N1669,'[1]Price List'!$A$1:$K$104,8,0),IF(AH1669='[1]Price List'!$I$1,VLOOKUP(N1669,'[1]Price List'!$A$1:$K$104,9,0),IF(AH1669='[1]Price List'!$J$1,VLOOKUP(N1669,'[1]Price List'!$A$1:$K$104,10,0),IF(AH1669='[1]Price List'!$K$1,VLOOKUP(N1669,'[1]Price List'!$A$1:$K$104,11,0))))))))))))+(IF(AH1669='[1]Price List'!$B$1,VLOOKUP(O1669,'[1]Price List'!$A$1:$K$104,2,0),IF(AH1669='[1]Price List'!$C$1,VLOOKUP(O1669,'[1]Price List'!$A$1:$K$104,3,0),IF(AH1669='[1]Price List'!$D$1,VLOOKUP(O1669,'[1]Price List'!$A$1:$K$104,4,0),IF(AH1669='[1]Price List'!$E$1,VLOOKUP(O1669,'[1]Price List'!$A$1:$K$104,5,0),IF(AH1669='[1]Price List'!$F$1,VLOOKUP(O1669,'[1]Price List'!$A$1:$K$104,6,0),IF(AH1669='[1]Price List'!$G$1,VLOOKUP(O1669,'[1]Price List'!$A$1:$K$104,7,0),IF(AH1669='[1]Price List'!$H$1,VLOOKUP(O1669,'[1]Price List'!$A$1:$K$104,8,0),IF(AH1669='[1]Price List'!$I$1,VLOOKUP(O1669,'[1]Price List'!$A$1:$K$104,9,0),IF(AH1669='[1]Price List'!$J$1,VLOOKUP(O1669,'[1]Price List'!$A$1:$K$104,10,0),IF(AH1669='[1]Price List'!$K$1,VLOOKUP(O1669,'[1]Price List'!$A$1:$K$104,11,0))))))))))))</f>
        <v>0</v>
      </c>
      <c r="Q1669" s="69"/>
      <c r="R1669" s="69"/>
      <c r="S1669" s="363"/>
      <c r="T1669" s="69"/>
      <c r="U1669" s="350"/>
      <c r="V1669" s="417"/>
      <c r="W1669" s="67"/>
      <c r="X1669" s="69"/>
      <c r="Y1669" s="67"/>
      <c r="Z1669" s="123"/>
      <c r="AA1669" s="69"/>
      <c r="AB1669" s="67"/>
      <c r="AC1669" s="89"/>
      <c r="AD1669" s="69"/>
      <c r="AE1669" s="69"/>
      <c r="AF1669" s="69"/>
      <c r="AG1669" s="69"/>
      <c r="AH1669" s="123"/>
      <c r="AI1669" s="123"/>
      <c r="AJ1669" s="349"/>
      <c r="AK1669" s="349"/>
      <c r="AL1669" s="123"/>
      <c r="AM1669" s="123"/>
      <c r="AN1669" s="123"/>
      <c r="AO1669" s="174"/>
      <c r="AP1669" s="174"/>
      <c r="AQ1669" s="174"/>
      <c r="AR1669" s="123"/>
      <c r="AS1669" s="350"/>
      <c r="AT1669" s="350"/>
      <c r="AU1669" s="123"/>
      <c r="AV1669" s="67"/>
      <c r="AW1669" s="179"/>
      <c r="AX1669" s="84"/>
      <c r="AY1669" s="123"/>
      <c r="AZ1669" s="123"/>
      <c r="BA1669" s="174"/>
      <c r="BB1669" s="174"/>
      <c r="BC1669" s="123"/>
      <c r="BD1669" s="86"/>
      <c r="BE1669" s="86"/>
      <c r="BF1669" s="86"/>
      <c r="BG1669" s="179"/>
      <c r="BH1669" s="67"/>
      <c r="BI1669" s="123"/>
      <c r="BJ1669" s="179"/>
      <c r="BK1669" s="351"/>
      <c r="BL1669" s="351"/>
      <c r="BM1669" s="179"/>
      <c r="BN1669" s="89"/>
    </row>
    <row r="1670" spans="1:66" customFormat="1" x14ac:dyDescent="0.25">
      <c r="A1670" s="69"/>
      <c r="B1670" s="123"/>
      <c r="C1670" s="67"/>
      <c r="D1670" s="67"/>
      <c r="E1670" s="204"/>
      <c r="F1670" s="69"/>
      <c r="G1670" s="69"/>
      <c r="H1670" s="174"/>
      <c r="I1670" s="174"/>
      <c r="J1670" s="69"/>
      <c r="K1670" s="123"/>
      <c r="L1670" s="67"/>
      <c r="M1670" s="67"/>
      <c r="N1670" s="67"/>
      <c r="O1670" s="69"/>
      <c r="P1670" s="100">
        <f>(IF(AH1670='[1]Price List'!$B$1,VLOOKUP(M1670,'[1]Price List'!$A$1:$K$104,2,0),IF(AH1670='[1]Price List'!$C$1,VLOOKUP(M1670,'[1]Price List'!$A$1:$K$104,3,0),IF(AH1670='[1]Price List'!$D$1,VLOOKUP(M1670,'[1]Price List'!$A$1:$K$104,4,0),IF(AH1670='[1]Price List'!$E$1,VLOOKUP(M1670,'[1]Price List'!$A$1:$K$104,5,0),IF(AH1670='[1]Price List'!$F$1,VLOOKUP(M1670,'[1]Price List'!$A$1:$K$104,6,0),IF(AH1670='[1]Price List'!$G$1,VLOOKUP(M1670,'[1]Price List'!$A$1:$K$104,7,0),IF(AH1670='[1]Price List'!$H$1,VLOOKUP(M1670,'[1]Price List'!$A$1:$K$104,8,0),IF(AH1670='[1]Price List'!$I$1,VLOOKUP(M1670,'[1]Price List'!$A$1:$K$104,9,0),IF(AH1670='[1]Price List'!$J$1,VLOOKUP(M1670,'[1]Price List'!$A$1:$K$104,10,0),IF(AH1670='[1]Price List'!$K$1,VLOOKUP(M1670,'[1]Price List'!$A$1:$K$104,11,0))))))))))))+(IF(AH1670='[1]Price List'!$B$1,VLOOKUP(N1670,'[1]Price List'!$A$1:$K$104,2,0),IF(AH1670='[1]Price List'!$C$1,VLOOKUP(N1670,'[1]Price List'!$A$1:$K$104,3,0),IF(AH1670='[1]Price List'!$D$1,VLOOKUP(N1670,'[1]Price List'!$A$1:$K$104,4,0),IF(AH1670='[1]Price List'!$E$1,VLOOKUP(N1670,'[1]Price List'!$A$1:$K$104,5,0),IF(AH1670='[1]Price List'!$F$1,VLOOKUP(N1670,'[1]Price List'!$A$1:$K$104,6,0),IF(AH1670='[1]Price List'!$G$1,VLOOKUP(N1670,'[1]Price List'!$A$1:$K$104,7,0),IF(AH1670='[1]Price List'!$H$1,VLOOKUP(N1670,'[1]Price List'!$A$1:$K$104,8,0),IF(AH1670='[1]Price List'!$I$1,VLOOKUP(N1670,'[1]Price List'!$A$1:$K$104,9,0),IF(AH1670='[1]Price List'!$J$1,VLOOKUP(N1670,'[1]Price List'!$A$1:$K$104,10,0),IF(AH1670='[1]Price List'!$K$1,VLOOKUP(N1670,'[1]Price List'!$A$1:$K$104,11,0))))))))))))+(IF(AH1670='[1]Price List'!$B$1,VLOOKUP(O1670,'[1]Price List'!$A$1:$K$104,2,0),IF(AH1670='[1]Price List'!$C$1,VLOOKUP(O1670,'[1]Price List'!$A$1:$K$104,3,0),IF(AH1670='[1]Price List'!$D$1,VLOOKUP(O1670,'[1]Price List'!$A$1:$K$104,4,0),IF(AH1670='[1]Price List'!$E$1,VLOOKUP(O1670,'[1]Price List'!$A$1:$K$104,5,0),IF(AH1670='[1]Price List'!$F$1,VLOOKUP(O1670,'[1]Price List'!$A$1:$K$104,6,0),IF(AH1670='[1]Price List'!$G$1,VLOOKUP(O1670,'[1]Price List'!$A$1:$K$104,7,0),IF(AH1670='[1]Price List'!$H$1,VLOOKUP(O1670,'[1]Price List'!$A$1:$K$104,8,0),IF(AH1670='[1]Price List'!$I$1,VLOOKUP(O1670,'[1]Price List'!$A$1:$K$104,9,0),IF(AH1670='[1]Price List'!$J$1,VLOOKUP(O1670,'[1]Price List'!$A$1:$K$104,10,0),IF(AH1670='[1]Price List'!$K$1,VLOOKUP(O1670,'[1]Price List'!$A$1:$K$104,11,0))))))))))))</f>
        <v>0</v>
      </c>
      <c r="Q1670" s="69"/>
      <c r="R1670" s="69"/>
      <c r="S1670" s="363"/>
      <c r="T1670" s="69"/>
      <c r="U1670" s="350"/>
      <c r="V1670" s="417"/>
      <c r="W1670" s="67"/>
      <c r="X1670" s="69"/>
      <c r="Y1670" s="67"/>
      <c r="Z1670" s="123"/>
      <c r="AA1670" s="69"/>
      <c r="AB1670" s="67"/>
      <c r="AC1670" s="89"/>
      <c r="AD1670" s="69"/>
      <c r="AE1670" s="69"/>
      <c r="AF1670" s="69"/>
      <c r="AG1670" s="69"/>
      <c r="AH1670" s="123"/>
      <c r="AI1670" s="123"/>
      <c r="AJ1670" s="349"/>
      <c r="AK1670" s="349"/>
      <c r="AL1670" s="123"/>
      <c r="AM1670" s="123"/>
      <c r="AN1670" s="123"/>
      <c r="AO1670" s="174"/>
      <c r="AP1670" s="174"/>
      <c r="AQ1670" s="174"/>
      <c r="AR1670" s="123"/>
      <c r="AS1670" s="350"/>
      <c r="AT1670" s="350"/>
      <c r="AU1670" s="123"/>
      <c r="AV1670" s="67"/>
      <c r="AW1670" s="179"/>
      <c r="AX1670" s="84"/>
      <c r="AY1670" s="123"/>
      <c r="AZ1670" s="123"/>
      <c r="BA1670" s="174"/>
      <c r="BB1670" s="174"/>
      <c r="BC1670" s="123"/>
      <c r="BD1670" s="86"/>
      <c r="BE1670" s="86"/>
      <c r="BF1670" s="86"/>
      <c r="BG1670" s="179"/>
      <c r="BH1670" s="67"/>
      <c r="BI1670" s="123"/>
      <c r="BJ1670" s="179"/>
      <c r="BK1670" s="351"/>
      <c r="BL1670" s="351"/>
      <c r="BM1670" s="179"/>
      <c r="BN1670" s="89"/>
    </row>
    <row r="1671" spans="1:66" customFormat="1" x14ac:dyDescent="0.25">
      <c r="A1671" s="69"/>
      <c r="B1671" s="123"/>
      <c r="C1671" s="67"/>
      <c r="D1671" s="67"/>
      <c r="E1671" s="204"/>
      <c r="F1671" s="69"/>
      <c r="G1671" s="69"/>
      <c r="H1671" s="174"/>
      <c r="I1671" s="174"/>
      <c r="J1671" s="69"/>
      <c r="K1671" s="123"/>
      <c r="L1671" s="67"/>
      <c r="M1671" s="67"/>
      <c r="N1671" s="67"/>
      <c r="O1671" s="69"/>
      <c r="P1671" s="100">
        <f>(IF(AH1671='[1]Price List'!$B$1,VLOOKUP(M1671,'[1]Price List'!$A$1:$K$104,2,0),IF(AH1671='[1]Price List'!$C$1,VLOOKUP(M1671,'[1]Price List'!$A$1:$K$104,3,0),IF(AH1671='[1]Price List'!$D$1,VLOOKUP(M1671,'[1]Price List'!$A$1:$K$104,4,0),IF(AH1671='[1]Price List'!$E$1,VLOOKUP(M1671,'[1]Price List'!$A$1:$K$104,5,0),IF(AH1671='[1]Price List'!$F$1,VLOOKUP(M1671,'[1]Price List'!$A$1:$K$104,6,0),IF(AH1671='[1]Price List'!$G$1,VLOOKUP(M1671,'[1]Price List'!$A$1:$K$104,7,0),IF(AH1671='[1]Price List'!$H$1,VLOOKUP(M1671,'[1]Price List'!$A$1:$K$104,8,0),IF(AH1671='[1]Price List'!$I$1,VLOOKUP(M1671,'[1]Price List'!$A$1:$K$104,9,0),IF(AH1671='[1]Price List'!$J$1,VLOOKUP(M1671,'[1]Price List'!$A$1:$K$104,10,0),IF(AH1671='[1]Price List'!$K$1,VLOOKUP(M1671,'[1]Price List'!$A$1:$K$104,11,0))))))))))))+(IF(AH1671='[1]Price List'!$B$1,VLOOKUP(N1671,'[1]Price List'!$A$1:$K$104,2,0),IF(AH1671='[1]Price List'!$C$1,VLOOKUP(N1671,'[1]Price List'!$A$1:$K$104,3,0),IF(AH1671='[1]Price List'!$D$1,VLOOKUP(N1671,'[1]Price List'!$A$1:$K$104,4,0),IF(AH1671='[1]Price List'!$E$1,VLOOKUP(N1671,'[1]Price List'!$A$1:$K$104,5,0),IF(AH1671='[1]Price List'!$F$1,VLOOKUP(N1671,'[1]Price List'!$A$1:$K$104,6,0),IF(AH1671='[1]Price List'!$G$1,VLOOKUP(N1671,'[1]Price List'!$A$1:$K$104,7,0),IF(AH1671='[1]Price List'!$H$1,VLOOKUP(N1671,'[1]Price List'!$A$1:$K$104,8,0),IF(AH1671='[1]Price List'!$I$1,VLOOKUP(N1671,'[1]Price List'!$A$1:$K$104,9,0),IF(AH1671='[1]Price List'!$J$1,VLOOKUP(N1671,'[1]Price List'!$A$1:$K$104,10,0),IF(AH1671='[1]Price List'!$K$1,VLOOKUP(N1671,'[1]Price List'!$A$1:$K$104,11,0))))))))))))+(IF(AH1671='[1]Price List'!$B$1,VLOOKUP(O1671,'[1]Price List'!$A$1:$K$104,2,0),IF(AH1671='[1]Price List'!$C$1,VLOOKUP(O1671,'[1]Price List'!$A$1:$K$104,3,0),IF(AH1671='[1]Price List'!$D$1,VLOOKUP(O1671,'[1]Price List'!$A$1:$K$104,4,0),IF(AH1671='[1]Price List'!$E$1,VLOOKUP(O1671,'[1]Price List'!$A$1:$K$104,5,0),IF(AH1671='[1]Price List'!$F$1,VLOOKUP(O1671,'[1]Price List'!$A$1:$K$104,6,0),IF(AH1671='[1]Price List'!$G$1,VLOOKUP(O1671,'[1]Price List'!$A$1:$K$104,7,0),IF(AH1671='[1]Price List'!$H$1,VLOOKUP(O1671,'[1]Price List'!$A$1:$K$104,8,0),IF(AH1671='[1]Price List'!$I$1,VLOOKUP(O1671,'[1]Price List'!$A$1:$K$104,9,0),IF(AH1671='[1]Price List'!$J$1,VLOOKUP(O1671,'[1]Price List'!$A$1:$K$104,10,0),IF(AH1671='[1]Price List'!$K$1,VLOOKUP(O1671,'[1]Price List'!$A$1:$K$104,11,0))))))))))))</f>
        <v>0</v>
      </c>
      <c r="Q1671" s="69"/>
      <c r="R1671" s="69"/>
      <c r="S1671" s="363"/>
      <c r="T1671" s="69"/>
      <c r="U1671" s="350"/>
      <c r="V1671" s="417"/>
      <c r="W1671" s="67"/>
      <c r="X1671" s="69"/>
      <c r="Y1671" s="67"/>
      <c r="Z1671" s="123"/>
      <c r="AA1671" s="69"/>
      <c r="AB1671" s="67"/>
      <c r="AC1671" s="89"/>
      <c r="AD1671" s="69"/>
      <c r="AE1671" s="69"/>
      <c r="AF1671" s="69"/>
      <c r="AG1671" s="69"/>
      <c r="AH1671" s="123"/>
      <c r="AI1671" s="123"/>
      <c r="AJ1671" s="349"/>
      <c r="AK1671" s="349"/>
      <c r="AL1671" s="123"/>
      <c r="AM1671" s="123"/>
      <c r="AN1671" s="123"/>
      <c r="AO1671" s="174"/>
      <c r="AP1671" s="174"/>
      <c r="AQ1671" s="174"/>
      <c r="AR1671" s="123"/>
      <c r="AS1671" s="350"/>
      <c r="AT1671" s="350"/>
      <c r="AU1671" s="123"/>
      <c r="AV1671" s="67"/>
      <c r="AW1671" s="179"/>
      <c r="AX1671" s="84"/>
      <c r="AY1671" s="123"/>
      <c r="AZ1671" s="123"/>
      <c r="BA1671" s="174"/>
      <c r="BB1671" s="174"/>
      <c r="BC1671" s="123"/>
      <c r="BD1671" s="86"/>
      <c r="BE1671" s="86"/>
      <c r="BF1671" s="86"/>
      <c r="BG1671" s="179"/>
      <c r="BH1671" s="67"/>
      <c r="BI1671" s="123"/>
      <c r="BJ1671" s="179"/>
      <c r="BK1671" s="351"/>
      <c r="BL1671" s="351"/>
      <c r="BM1671" s="179"/>
      <c r="BN1671" s="89"/>
    </row>
    <row r="1672" spans="1:66" customFormat="1" x14ac:dyDescent="0.25">
      <c r="A1672" s="69"/>
      <c r="B1672" s="123"/>
      <c r="C1672" s="67"/>
      <c r="D1672" s="67"/>
      <c r="E1672" s="204"/>
      <c r="F1672" s="69"/>
      <c r="G1672" s="69"/>
      <c r="H1672" s="174"/>
      <c r="I1672" s="174"/>
      <c r="J1672" s="69"/>
      <c r="K1672" s="123"/>
      <c r="L1672" s="67"/>
      <c r="M1672" s="67"/>
      <c r="N1672" s="67"/>
      <c r="O1672" s="69"/>
      <c r="P1672" s="100">
        <f>(IF(AH1672='[1]Price List'!$B$1,VLOOKUP(M1672,'[1]Price List'!$A$1:$K$104,2,0),IF(AH1672='[1]Price List'!$C$1,VLOOKUP(M1672,'[1]Price List'!$A$1:$K$104,3,0),IF(AH1672='[1]Price List'!$D$1,VLOOKUP(M1672,'[1]Price List'!$A$1:$K$104,4,0),IF(AH1672='[1]Price List'!$E$1,VLOOKUP(M1672,'[1]Price List'!$A$1:$K$104,5,0),IF(AH1672='[1]Price List'!$F$1,VLOOKUP(M1672,'[1]Price List'!$A$1:$K$104,6,0),IF(AH1672='[1]Price List'!$G$1,VLOOKUP(M1672,'[1]Price List'!$A$1:$K$104,7,0),IF(AH1672='[1]Price List'!$H$1,VLOOKUP(M1672,'[1]Price List'!$A$1:$K$104,8,0),IF(AH1672='[1]Price List'!$I$1,VLOOKUP(M1672,'[1]Price List'!$A$1:$K$104,9,0),IF(AH1672='[1]Price List'!$J$1,VLOOKUP(M1672,'[1]Price List'!$A$1:$K$104,10,0),IF(AH1672='[1]Price List'!$K$1,VLOOKUP(M1672,'[1]Price List'!$A$1:$K$104,11,0))))))))))))+(IF(AH1672='[1]Price List'!$B$1,VLOOKUP(N1672,'[1]Price List'!$A$1:$K$104,2,0),IF(AH1672='[1]Price List'!$C$1,VLOOKUP(N1672,'[1]Price List'!$A$1:$K$104,3,0),IF(AH1672='[1]Price List'!$D$1,VLOOKUP(N1672,'[1]Price List'!$A$1:$K$104,4,0),IF(AH1672='[1]Price List'!$E$1,VLOOKUP(N1672,'[1]Price List'!$A$1:$K$104,5,0),IF(AH1672='[1]Price List'!$F$1,VLOOKUP(N1672,'[1]Price List'!$A$1:$K$104,6,0),IF(AH1672='[1]Price List'!$G$1,VLOOKUP(N1672,'[1]Price List'!$A$1:$K$104,7,0),IF(AH1672='[1]Price List'!$H$1,VLOOKUP(N1672,'[1]Price List'!$A$1:$K$104,8,0),IF(AH1672='[1]Price List'!$I$1,VLOOKUP(N1672,'[1]Price List'!$A$1:$K$104,9,0),IF(AH1672='[1]Price List'!$J$1,VLOOKUP(N1672,'[1]Price List'!$A$1:$K$104,10,0),IF(AH1672='[1]Price List'!$K$1,VLOOKUP(N1672,'[1]Price List'!$A$1:$K$104,11,0))))))))))))+(IF(AH1672='[1]Price List'!$B$1,VLOOKUP(O1672,'[1]Price List'!$A$1:$K$104,2,0),IF(AH1672='[1]Price List'!$C$1,VLOOKUP(O1672,'[1]Price List'!$A$1:$K$104,3,0),IF(AH1672='[1]Price List'!$D$1,VLOOKUP(O1672,'[1]Price List'!$A$1:$K$104,4,0),IF(AH1672='[1]Price List'!$E$1,VLOOKUP(O1672,'[1]Price List'!$A$1:$K$104,5,0),IF(AH1672='[1]Price List'!$F$1,VLOOKUP(O1672,'[1]Price List'!$A$1:$K$104,6,0),IF(AH1672='[1]Price List'!$G$1,VLOOKUP(O1672,'[1]Price List'!$A$1:$K$104,7,0),IF(AH1672='[1]Price List'!$H$1,VLOOKUP(O1672,'[1]Price List'!$A$1:$K$104,8,0),IF(AH1672='[1]Price List'!$I$1,VLOOKUP(O1672,'[1]Price List'!$A$1:$K$104,9,0),IF(AH1672='[1]Price List'!$J$1,VLOOKUP(O1672,'[1]Price List'!$A$1:$K$104,10,0),IF(AH1672='[1]Price List'!$K$1,VLOOKUP(O1672,'[1]Price List'!$A$1:$K$104,11,0))))))))))))</f>
        <v>0</v>
      </c>
      <c r="Q1672" s="69"/>
      <c r="R1672" s="69"/>
      <c r="S1672" s="363"/>
      <c r="T1672" s="69"/>
      <c r="U1672" s="350"/>
      <c r="V1672" s="417"/>
      <c r="W1672" s="67"/>
      <c r="X1672" s="69"/>
      <c r="Y1672" s="67"/>
      <c r="Z1672" s="123"/>
      <c r="AA1672" s="69"/>
      <c r="AB1672" s="67"/>
      <c r="AC1672" s="89"/>
      <c r="AD1672" s="69"/>
      <c r="AE1672" s="69"/>
      <c r="AF1672" s="69"/>
      <c r="AG1672" s="69"/>
      <c r="AH1672" s="123"/>
      <c r="AI1672" s="123"/>
      <c r="AJ1672" s="349"/>
      <c r="AK1672" s="349"/>
      <c r="AL1672" s="123"/>
      <c r="AM1672" s="123"/>
      <c r="AN1672" s="123"/>
      <c r="AO1672" s="174"/>
      <c r="AP1672" s="174"/>
      <c r="AQ1672" s="174"/>
      <c r="AR1672" s="123"/>
      <c r="AS1672" s="350"/>
      <c r="AT1672" s="350"/>
      <c r="AU1672" s="123"/>
      <c r="AV1672" s="67"/>
      <c r="AW1672" s="179"/>
      <c r="AX1672" s="84"/>
      <c r="AY1672" s="123"/>
      <c r="AZ1672" s="123"/>
      <c r="BA1672" s="174"/>
      <c r="BB1672" s="174"/>
      <c r="BC1672" s="123"/>
      <c r="BD1672" s="86"/>
      <c r="BE1672" s="86"/>
      <c r="BF1672" s="86"/>
      <c r="BG1672" s="179"/>
      <c r="BH1672" s="67"/>
      <c r="BI1672" s="123"/>
      <c r="BJ1672" s="179"/>
      <c r="BK1672" s="351"/>
      <c r="BL1672" s="351"/>
      <c r="BM1672" s="179"/>
      <c r="BN1672" s="89"/>
    </row>
    <row r="1673" spans="1:66" customFormat="1" x14ac:dyDescent="0.25">
      <c r="A1673" s="69"/>
      <c r="B1673" s="123"/>
      <c r="C1673" s="67"/>
      <c r="D1673" s="67"/>
      <c r="E1673" s="204"/>
      <c r="F1673" s="69"/>
      <c r="G1673" s="69"/>
      <c r="H1673" s="174"/>
      <c r="I1673" s="174"/>
      <c r="J1673" s="69"/>
      <c r="K1673" s="123"/>
      <c r="L1673" s="67"/>
      <c r="M1673" s="67"/>
      <c r="N1673" s="67"/>
      <c r="O1673" s="69"/>
      <c r="P1673" s="100">
        <f>(IF(AH1673='[1]Price List'!$B$1,VLOOKUP(M1673,'[1]Price List'!$A$1:$K$104,2,0),IF(AH1673='[1]Price List'!$C$1,VLOOKUP(M1673,'[1]Price List'!$A$1:$K$104,3,0),IF(AH1673='[1]Price List'!$D$1,VLOOKUP(M1673,'[1]Price List'!$A$1:$K$104,4,0),IF(AH1673='[1]Price List'!$E$1,VLOOKUP(M1673,'[1]Price List'!$A$1:$K$104,5,0),IF(AH1673='[1]Price List'!$F$1,VLOOKUP(M1673,'[1]Price List'!$A$1:$K$104,6,0),IF(AH1673='[1]Price List'!$G$1,VLOOKUP(M1673,'[1]Price List'!$A$1:$K$104,7,0),IF(AH1673='[1]Price List'!$H$1,VLOOKUP(M1673,'[1]Price List'!$A$1:$K$104,8,0),IF(AH1673='[1]Price List'!$I$1,VLOOKUP(M1673,'[1]Price List'!$A$1:$K$104,9,0),IF(AH1673='[1]Price List'!$J$1,VLOOKUP(M1673,'[1]Price List'!$A$1:$K$104,10,0),IF(AH1673='[1]Price List'!$K$1,VLOOKUP(M1673,'[1]Price List'!$A$1:$K$104,11,0))))))))))))+(IF(AH1673='[1]Price List'!$B$1,VLOOKUP(N1673,'[1]Price List'!$A$1:$K$104,2,0),IF(AH1673='[1]Price List'!$C$1,VLOOKUP(N1673,'[1]Price List'!$A$1:$K$104,3,0),IF(AH1673='[1]Price List'!$D$1,VLOOKUP(N1673,'[1]Price List'!$A$1:$K$104,4,0),IF(AH1673='[1]Price List'!$E$1,VLOOKUP(N1673,'[1]Price List'!$A$1:$K$104,5,0),IF(AH1673='[1]Price List'!$F$1,VLOOKUP(N1673,'[1]Price List'!$A$1:$K$104,6,0),IF(AH1673='[1]Price List'!$G$1,VLOOKUP(N1673,'[1]Price List'!$A$1:$K$104,7,0),IF(AH1673='[1]Price List'!$H$1,VLOOKUP(N1673,'[1]Price List'!$A$1:$K$104,8,0),IF(AH1673='[1]Price List'!$I$1,VLOOKUP(N1673,'[1]Price List'!$A$1:$K$104,9,0),IF(AH1673='[1]Price List'!$J$1,VLOOKUP(N1673,'[1]Price List'!$A$1:$K$104,10,0),IF(AH1673='[1]Price List'!$K$1,VLOOKUP(N1673,'[1]Price List'!$A$1:$K$104,11,0))))))))))))+(IF(AH1673='[1]Price List'!$B$1,VLOOKUP(O1673,'[1]Price List'!$A$1:$K$104,2,0),IF(AH1673='[1]Price List'!$C$1,VLOOKUP(O1673,'[1]Price List'!$A$1:$K$104,3,0),IF(AH1673='[1]Price List'!$D$1,VLOOKUP(O1673,'[1]Price List'!$A$1:$K$104,4,0),IF(AH1673='[1]Price List'!$E$1,VLOOKUP(O1673,'[1]Price List'!$A$1:$K$104,5,0),IF(AH1673='[1]Price List'!$F$1,VLOOKUP(O1673,'[1]Price List'!$A$1:$K$104,6,0),IF(AH1673='[1]Price List'!$G$1,VLOOKUP(O1673,'[1]Price List'!$A$1:$K$104,7,0),IF(AH1673='[1]Price List'!$H$1,VLOOKUP(O1673,'[1]Price List'!$A$1:$K$104,8,0),IF(AH1673='[1]Price List'!$I$1,VLOOKUP(O1673,'[1]Price List'!$A$1:$K$104,9,0),IF(AH1673='[1]Price List'!$J$1,VLOOKUP(O1673,'[1]Price List'!$A$1:$K$104,10,0),IF(AH1673='[1]Price List'!$K$1,VLOOKUP(O1673,'[1]Price List'!$A$1:$K$104,11,0))))))))))))</f>
        <v>0</v>
      </c>
      <c r="Q1673" s="69"/>
      <c r="R1673" s="69"/>
      <c r="S1673" s="363"/>
      <c r="T1673" s="69"/>
      <c r="U1673" s="350"/>
      <c r="V1673" s="417"/>
      <c r="W1673" s="67"/>
      <c r="X1673" s="69"/>
      <c r="Y1673" s="67"/>
      <c r="Z1673" s="123"/>
      <c r="AA1673" s="69"/>
      <c r="AB1673" s="67"/>
      <c r="AC1673" s="89"/>
      <c r="AD1673" s="69"/>
      <c r="AE1673" s="69"/>
      <c r="AF1673" s="69"/>
      <c r="AG1673" s="69"/>
      <c r="AH1673" s="123"/>
      <c r="AI1673" s="123"/>
      <c r="AJ1673" s="349"/>
      <c r="AK1673" s="349"/>
      <c r="AL1673" s="123"/>
      <c r="AM1673" s="123"/>
      <c r="AN1673" s="123"/>
      <c r="AO1673" s="174"/>
      <c r="AP1673" s="174"/>
      <c r="AQ1673" s="174"/>
      <c r="AR1673" s="123"/>
      <c r="AS1673" s="350"/>
      <c r="AT1673" s="350"/>
      <c r="AU1673" s="123"/>
      <c r="AV1673" s="67"/>
      <c r="AW1673" s="179"/>
      <c r="AX1673" s="84"/>
      <c r="AY1673" s="123"/>
      <c r="AZ1673" s="123"/>
      <c r="BA1673" s="174"/>
      <c r="BB1673" s="174"/>
      <c r="BC1673" s="123"/>
      <c r="BD1673" s="86"/>
      <c r="BE1673" s="86"/>
      <c r="BF1673" s="86"/>
      <c r="BG1673" s="179"/>
      <c r="BH1673" s="67"/>
      <c r="BI1673" s="123"/>
      <c r="BJ1673" s="179"/>
      <c r="BK1673" s="351"/>
      <c r="BL1673" s="351"/>
      <c r="BM1673" s="179"/>
      <c r="BN1673" s="89"/>
    </row>
    <row r="1674" spans="1:66" customFormat="1" x14ac:dyDescent="0.25">
      <c r="A1674" s="69"/>
      <c r="B1674" s="123"/>
      <c r="C1674" s="67"/>
      <c r="D1674" s="67"/>
      <c r="E1674" s="204"/>
      <c r="F1674" s="69"/>
      <c r="G1674" s="69"/>
      <c r="H1674" s="174"/>
      <c r="I1674" s="174"/>
      <c r="J1674" s="69"/>
      <c r="K1674" s="123"/>
      <c r="L1674" s="67"/>
      <c r="M1674" s="67"/>
      <c r="N1674" s="67"/>
      <c r="O1674" s="69"/>
      <c r="P1674" s="100">
        <f>(IF(AH1674='[1]Price List'!$B$1,VLOOKUP(M1674,'[1]Price List'!$A$1:$K$104,2,0),IF(AH1674='[1]Price List'!$C$1,VLOOKUP(M1674,'[1]Price List'!$A$1:$K$104,3,0),IF(AH1674='[1]Price List'!$D$1,VLOOKUP(M1674,'[1]Price List'!$A$1:$K$104,4,0),IF(AH1674='[1]Price List'!$E$1,VLOOKUP(M1674,'[1]Price List'!$A$1:$K$104,5,0),IF(AH1674='[1]Price List'!$F$1,VLOOKUP(M1674,'[1]Price List'!$A$1:$K$104,6,0),IF(AH1674='[1]Price List'!$G$1,VLOOKUP(M1674,'[1]Price List'!$A$1:$K$104,7,0),IF(AH1674='[1]Price List'!$H$1,VLOOKUP(M1674,'[1]Price List'!$A$1:$K$104,8,0),IF(AH1674='[1]Price List'!$I$1,VLOOKUP(M1674,'[1]Price List'!$A$1:$K$104,9,0),IF(AH1674='[1]Price List'!$J$1,VLOOKUP(M1674,'[1]Price List'!$A$1:$K$104,10,0),IF(AH1674='[1]Price List'!$K$1,VLOOKUP(M1674,'[1]Price List'!$A$1:$K$104,11,0))))))))))))+(IF(AH1674='[1]Price List'!$B$1,VLOOKUP(N1674,'[1]Price List'!$A$1:$K$104,2,0),IF(AH1674='[1]Price List'!$C$1,VLOOKUP(N1674,'[1]Price List'!$A$1:$K$104,3,0),IF(AH1674='[1]Price List'!$D$1,VLOOKUP(N1674,'[1]Price List'!$A$1:$K$104,4,0),IF(AH1674='[1]Price List'!$E$1,VLOOKUP(N1674,'[1]Price List'!$A$1:$K$104,5,0),IF(AH1674='[1]Price List'!$F$1,VLOOKUP(N1674,'[1]Price List'!$A$1:$K$104,6,0),IF(AH1674='[1]Price List'!$G$1,VLOOKUP(N1674,'[1]Price List'!$A$1:$K$104,7,0),IF(AH1674='[1]Price List'!$H$1,VLOOKUP(N1674,'[1]Price List'!$A$1:$K$104,8,0),IF(AH1674='[1]Price List'!$I$1,VLOOKUP(N1674,'[1]Price List'!$A$1:$K$104,9,0),IF(AH1674='[1]Price List'!$J$1,VLOOKUP(N1674,'[1]Price List'!$A$1:$K$104,10,0),IF(AH1674='[1]Price List'!$K$1,VLOOKUP(N1674,'[1]Price List'!$A$1:$K$104,11,0))))))))))))+(IF(AH1674='[1]Price List'!$B$1,VLOOKUP(O1674,'[1]Price List'!$A$1:$K$104,2,0),IF(AH1674='[1]Price List'!$C$1,VLOOKUP(O1674,'[1]Price List'!$A$1:$K$104,3,0),IF(AH1674='[1]Price List'!$D$1,VLOOKUP(O1674,'[1]Price List'!$A$1:$K$104,4,0),IF(AH1674='[1]Price List'!$E$1,VLOOKUP(O1674,'[1]Price List'!$A$1:$K$104,5,0),IF(AH1674='[1]Price List'!$F$1,VLOOKUP(O1674,'[1]Price List'!$A$1:$K$104,6,0),IF(AH1674='[1]Price List'!$G$1,VLOOKUP(O1674,'[1]Price List'!$A$1:$K$104,7,0),IF(AH1674='[1]Price List'!$H$1,VLOOKUP(O1674,'[1]Price List'!$A$1:$K$104,8,0),IF(AH1674='[1]Price List'!$I$1,VLOOKUP(O1674,'[1]Price List'!$A$1:$K$104,9,0),IF(AH1674='[1]Price List'!$J$1,VLOOKUP(O1674,'[1]Price List'!$A$1:$K$104,10,0),IF(AH1674='[1]Price List'!$K$1,VLOOKUP(O1674,'[1]Price List'!$A$1:$K$104,11,0))))))))))))</f>
        <v>0</v>
      </c>
      <c r="Q1674" s="69"/>
      <c r="R1674" s="69"/>
      <c r="S1674" s="363"/>
      <c r="T1674" s="69"/>
      <c r="U1674" s="350"/>
      <c r="V1674" s="417"/>
      <c r="W1674" s="67"/>
      <c r="X1674" s="69"/>
      <c r="Y1674" s="67"/>
      <c r="Z1674" s="123"/>
      <c r="AA1674" s="69"/>
      <c r="AB1674" s="67"/>
      <c r="AC1674" s="89"/>
      <c r="AD1674" s="69"/>
      <c r="AE1674" s="69"/>
      <c r="AF1674" s="69"/>
      <c r="AG1674" s="69"/>
      <c r="AH1674" s="123"/>
      <c r="AI1674" s="123"/>
      <c r="AJ1674" s="349"/>
      <c r="AK1674" s="349"/>
      <c r="AL1674" s="123"/>
      <c r="AM1674" s="123"/>
      <c r="AN1674" s="123"/>
      <c r="AO1674" s="174"/>
      <c r="AP1674" s="174"/>
      <c r="AQ1674" s="174"/>
      <c r="AR1674" s="123"/>
      <c r="AS1674" s="350"/>
      <c r="AT1674" s="350"/>
      <c r="AU1674" s="123"/>
      <c r="AV1674" s="67"/>
      <c r="AW1674" s="179"/>
      <c r="AX1674" s="84"/>
      <c r="AY1674" s="123"/>
      <c r="AZ1674" s="123"/>
      <c r="BA1674" s="174"/>
      <c r="BB1674" s="174"/>
      <c r="BC1674" s="123"/>
      <c r="BD1674" s="86"/>
      <c r="BE1674" s="86"/>
      <c r="BF1674" s="86"/>
      <c r="BG1674" s="179"/>
      <c r="BH1674" s="67"/>
      <c r="BI1674" s="123"/>
      <c r="BJ1674" s="179"/>
      <c r="BK1674" s="351"/>
      <c r="BL1674" s="351"/>
      <c r="BM1674" s="179"/>
      <c r="BN1674" s="89"/>
    </row>
    <row r="1675" spans="1:66" customFormat="1" x14ac:dyDescent="0.25">
      <c r="A1675" s="69"/>
      <c r="B1675" s="123"/>
      <c r="C1675" s="67"/>
      <c r="D1675" s="67"/>
      <c r="E1675" s="204"/>
      <c r="F1675" s="69"/>
      <c r="G1675" s="69"/>
      <c r="H1675" s="174"/>
      <c r="I1675" s="174"/>
      <c r="J1675" s="69"/>
      <c r="K1675" s="123"/>
      <c r="L1675" s="67"/>
      <c r="M1675" s="67"/>
      <c r="N1675" s="67"/>
      <c r="O1675" s="69"/>
      <c r="P1675" s="100">
        <f>(IF(AH1675='[1]Price List'!$B$1,VLOOKUP(M1675,'[1]Price List'!$A$1:$K$104,2,0),IF(AH1675='[1]Price List'!$C$1,VLOOKUP(M1675,'[1]Price List'!$A$1:$K$104,3,0),IF(AH1675='[1]Price List'!$D$1,VLOOKUP(M1675,'[1]Price List'!$A$1:$K$104,4,0),IF(AH1675='[1]Price List'!$E$1,VLOOKUP(M1675,'[1]Price List'!$A$1:$K$104,5,0),IF(AH1675='[1]Price List'!$F$1,VLOOKUP(M1675,'[1]Price List'!$A$1:$K$104,6,0),IF(AH1675='[1]Price List'!$G$1,VLOOKUP(M1675,'[1]Price List'!$A$1:$K$104,7,0),IF(AH1675='[1]Price List'!$H$1,VLOOKUP(M1675,'[1]Price List'!$A$1:$K$104,8,0),IF(AH1675='[1]Price List'!$I$1,VLOOKUP(M1675,'[1]Price List'!$A$1:$K$104,9,0),IF(AH1675='[1]Price List'!$J$1,VLOOKUP(M1675,'[1]Price List'!$A$1:$K$104,10,0),IF(AH1675='[1]Price List'!$K$1,VLOOKUP(M1675,'[1]Price List'!$A$1:$K$104,11,0))))))))))))+(IF(AH1675='[1]Price List'!$B$1,VLOOKUP(N1675,'[1]Price List'!$A$1:$K$104,2,0),IF(AH1675='[1]Price List'!$C$1,VLOOKUP(N1675,'[1]Price List'!$A$1:$K$104,3,0),IF(AH1675='[1]Price List'!$D$1,VLOOKUP(N1675,'[1]Price List'!$A$1:$K$104,4,0),IF(AH1675='[1]Price List'!$E$1,VLOOKUP(N1675,'[1]Price List'!$A$1:$K$104,5,0),IF(AH1675='[1]Price List'!$F$1,VLOOKUP(N1675,'[1]Price List'!$A$1:$K$104,6,0),IF(AH1675='[1]Price List'!$G$1,VLOOKUP(N1675,'[1]Price List'!$A$1:$K$104,7,0),IF(AH1675='[1]Price List'!$H$1,VLOOKUP(N1675,'[1]Price List'!$A$1:$K$104,8,0),IF(AH1675='[1]Price List'!$I$1,VLOOKUP(N1675,'[1]Price List'!$A$1:$K$104,9,0),IF(AH1675='[1]Price List'!$J$1,VLOOKUP(N1675,'[1]Price List'!$A$1:$K$104,10,0),IF(AH1675='[1]Price List'!$K$1,VLOOKUP(N1675,'[1]Price List'!$A$1:$K$104,11,0))))))))))))+(IF(AH1675='[1]Price List'!$B$1,VLOOKUP(O1675,'[1]Price List'!$A$1:$K$104,2,0),IF(AH1675='[1]Price List'!$C$1,VLOOKUP(O1675,'[1]Price List'!$A$1:$K$104,3,0),IF(AH1675='[1]Price List'!$D$1,VLOOKUP(O1675,'[1]Price List'!$A$1:$K$104,4,0),IF(AH1675='[1]Price List'!$E$1,VLOOKUP(O1675,'[1]Price List'!$A$1:$K$104,5,0),IF(AH1675='[1]Price List'!$F$1,VLOOKUP(O1675,'[1]Price List'!$A$1:$K$104,6,0),IF(AH1675='[1]Price List'!$G$1,VLOOKUP(O1675,'[1]Price List'!$A$1:$K$104,7,0),IF(AH1675='[1]Price List'!$H$1,VLOOKUP(O1675,'[1]Price List'!$A$1:$K$104,8,0),IF(AH1675='[1]Price List'!$I$1,VLOOKUP(O1675,'[1]Price List'!$A$1:$K$104,9,0),IF(AH1675='[1]Price List'!$J$1,VLOOKUP(O1675,'[1]Price List'!$A$1:$K$104,10,0),IF(AH1675='[1]Price List'!$K$1,VLOOKUP(O1675,'[1]Price List'!$A$1:$K$104,11,0))))))))))))</f>
        <v>0</v>
      </c>
      <c r="Q1675" s="69"/>
      <c r="R1675" s="69"/>
      <c r="S1675" s="363"/>
      <c r="T1675" s="69"/>
      <c r="U1675" s="350"/>
      <c r="V1675" s="417"/>
      <c r="W1675" s="67"/>
      <c r="X1675" s="69"/>
      <c r="Y1675" s="67"/>
      <c r="Z1675" s="123"/>
      <c r="AA1675" s="69"/>
      <c r="AB1675" s="67"/>
      <c r="AC1675" s="89"/>
      <c r="AD1675" s="69"/>
      <c r="AE1675" s="69"/>
      <c r="AF1675" s="69"/>
      <c r="AG1675" s="69"/>
      <c r="AH1675" s="123"/>
      <c r="AI1675" s="123"/>
      <c r="AJ1675" s="349"/>
      <c r="AK1675" s="349"/>
      <c r="AL1675" s="123"/>
      <c r="AM1675" s="123"/>
      <c r="AN1675" s="123"/>
      <c r="AO1675" s="174"/>
      <c r="AP1675" s="174"/>
      <c r="AQ1675" s="174"/>
      <c r="AR1675" s="123"/>
      <c r="AS1675" s="350"/>
      <c r="AT1675" s="350"/>
      <c r="AU1675" s="123"/>
      <c r="AV1675" s="67"/>
      <c r="AW1675" s="179"/>
      <c r="AX1675" s="84"/>
      <c r="AY1675" s="123"/>
      <c r="AZ1675" s="123"/>
      <c r="BA1675" s="174"/>
      <c r="BB1675" s="174"/>
      <c r="BC1675" s="123"/>
      <c r="BD1675" s="86"/>
      <c r="BE1675" s="86"/>
      <c r="BF1675" s="86"/>
      <c r="BG1675" s="179"/>
      <c r="BH1675" s="67"/>
      <c r="BI1675" s="123"/>
      <c r="BJ1675" s="179"/>
      <c r="BK1675" s="351"/>
      <c r="BL1675" s="351"/>
      <c r="BM1675" s="179"/>
      <c r="BN1675" s="89"/>
    </row>
    <row r="1676" spans="1:66" customFormat="1" x14ac:dyDescent="0.25">
      <c r="A1676" s="69"/>
      <c r="B1676" s="123"/>
      <c r="C1676" s="67"/>
      <c r="D1676" s="67"/>
      <c r="E1676" s="204"/>
      <c r="F1676" s="69"/>
      <c r="G1676" s="69"/>
      <c r="H1676" s="174"/>
      <c r="I1676" s="174"/>
      <c r="J1676" s="69"/>
      <c r="K1676" s="123"/>
      <c r="L1676" s="67"/>
      <c r="M1676" s="67"/>
      <c r="N1676" s="67"/>
      <c r="O1676" s="69"/>
      <c r="P1676" s="100">
        <f>(IF(AH1676='[1]Price List'!$B$1,VLOOKUP(M1676,'[1]Price List'!$A$1:$K$104,2,0),IF(AH1676='[1]Price List'!$C$1,VLOOKUP(M1676,'[1]Price List'!$A$1:$K$104,3,0),IF(AH1676='[1]Price List'!$D$1,VLOOKUP(M1676,'[1]Price List'!$A$1:$K$104,4,0),IF(AH1676='[1]Price List'!$E$1,VLOOKUP(M1676,'[1]Price List'!$A$1:$K$104,5,0),IF(AH1676='[1]Price List'!$F$1,VLOOKUP(M1676,'[1]Price List'!$A$1:$K$104,6,0),IF(AH1676='[1]Price List'!$G$1,VLOOKUP(M1676,'[1]Price List'!$A$1:$K$104,7,0),IF(AH1676='[1]Price List'!$H$1,VLOOKUP(M1676,'[1]Price List'!$A$1:$K$104,8,0),IF(AH1676='[1]Price List'!$I$1,VLOOKUP(M1676,'[1]Price List'!$A$1:$K$104,9,0),IF(AH1676='[1]Price List'!$J$1,VLOOKUP(M1676,'[1]Price List'!$A$1:$K$104,10,0),IF(AH1676='[1]Price List'!$K$1,VLOOKUP(M1676,'[1]Price List'!$A$1:$K$104,11,0))))))))))))+(IF(AH1676='[1]Price List'!$B$1,VLOOKUP(N1676,'[1]Price List'!$A$1:$K$104,2,0),IF(AH1676='[1]Price List'!$C$1,VLOOKUP(N1676,'[1]Price List'!$A$1:$K$104,3,0),IF(AH1676='[1]Price List'!$D$1,VLOOKUP(N1676,'[1]Price List'!$A$1:$K$104,4,0),IF(AH1676='[1]Price List'!$E$1,VLOOKUP(N1676,'[1]Price List'!$A$1:$K$104,5,0),IF(AH1676='[1]Price List'!$F$1,VLOOKUP(N1676,'[1]Price List'!$A$1:$K$104,6,0),IF(AH1676='[1]Price List'!$G$1,VLOOKUP(N1676,'[1]Price List'!$A$1:$K$104,7,0),IF(AH1676='[1]Price List'!$H$1,VLOOKUP(N1676,'[1]Price List'!$A$1:$K$104,8,0),IF(AH1676='[1]Price List'!$I$1,VLOOKUP(N1676,'[1]Price List'!$A$1:$K$104,9,0),IF(AH1676='[1]Price List'!$J$1,VLOOKUP(N1676,'[1]Price List'!$A$1:$K$104,10,0),IF(AH1676='[1]Price List'!$K$1,VLOOKUP(N1676,'[1]Price List'!$A$1:$K$104,11,0))))))))))))+(IF(AH1676='[1]Price List'!$B$1,VLOOKUP(O1676,'[1]Price List'!$A$1:$K$104,2,0),IF(AH1676='[1]Price List'!$C$1,VLOOKUP(O1676,'[1]Price List'!$A$1:$K$104,3,0),IF(AH1676='[1]Price List'!$D$1,VLOOKUP(O1676,'[1]Price List'!$A$1:$K$104,4,0),IF(AH1676='[1]Price List'!$E$1,VLOOKUP(O1676,'[1]Price List'!$A$1:$K$104,5,0),IF(AH1676='[1]Price List'!$F$1,VLOOKUP(O1676,'[1]Price List'!$A$1:$K$104,6,0),IF(AH1676='[1]Price List'!$G$1,VLOOKUP(O1676,'[1]Price List'!$A$1:$K$104,7,0),IF(AH1676='[1]Price List'!$H$1,VLOOKUP(O1676,'[1]Price List'!$A$1:$K$104,8,0),IF(AH1676='[1]Price List'!$I$1,VLOOKUP(O1676,'[1]Price List'!$A$1:$K$104,9,0),IF(AH1676='[1]Price List'!$J$1,VLOOKUP(O1676,'[1]Price List'!$A$1:$K$104,10,0),IF(AH1676='[1]Price List'!$K$1,VLOOKUP(O1676,'[1]Price List'!$A$1:$K$104,11,0))))))))))))</f>
        <v>0</v>
      </c>
      <c r="Q1676" s="69"/>
      <c r="R1676" s="69"/>
      <c r="S1676" s="363"/>
      <c r="T1676" s="69"/>
      <c r="U1676" s="350"/>
      <c r="V1676" s="417"/>
      <c r="W1676" s="67"/>
      <c r="X1676" s="69"/>
      <c r="Y1676" s="67"/>
      <c r="Z1676" s="123"/>
      <c r="AA1676" s="69"/>
      <c r="AB1676" s="67"/>
      <c r="AC1676" s="89"/>
      <c r="AD1676" s="69"/>
      <c r="AE1676" s="69"/>
      <c r="AF1676" s="69"/>
      <c r="AG1676" s="69"/>
      <c r="AH1676" s="123"/>
      <c r="AI1676" s="123"/>
      <c r="AJ1676" s="349"/>
      <c r="AK1676" s="349"/>
      <c r="AL1676" s="123"/>
      <c r="AM1676" s="123"/>
      <c r="AN1676" s="123"/>
      <c r="AO1676" s="174"/>
      <c r="AP1676" s="174"/>
      <c r="AQ1676" s="174"/>
      <c r="AR1676" s="123"/>
      <c r="AS1676" s="350"/>
      <c r="AT1676" s="350"/>
      <c r="AU1676" s="123"/>
      <c r="AV1676" s="67"/>
      <c r="AW1676" s="179"/>
      <c r="AX1676" s="84"/>
      <c r="AY1676" s="123"/>
      <c r="AZ1676" s="123"/>
      <c r="BA1676" s="174"/>
      <c r="BB1676" s="174"/>
      <c r="BC1676" s="123"/>
      <c r="BD1676" s="86"/>
      <c r="BE1676" s="86"/>
      <c r="BF1676" s="86"/>
      <c r="BG1676" s="179"/>
      <c r="BH1676" s="67"/>
      <c r="BI1676" s="123"/>
      <c r="BJ1676" s="179"/>
      <c r="BK1676" s="351"/>
      <c r="BL1676" s="351"/>
      <c r="BM1676" s="179"/>
      <c r="BN1676" s="89"/>
    </row>
    <row r="1677" spans="1:66" customFormat="1" x14ac:dyDescent="0.25">
      <c r="A1677" s="69"/>
      <c r="B1677" s="123"/>
      <c r="C1677" s="67"/>
      <c r="D1677" s="67"/>
      <c r="E1677" s="204"/>
      <c r="F1677" s="69"/>
      <c r="G1677" s="69"/>
      <c r="H1677" s="174"/>
      <c r="I1677" s="174"/>
      <c r="J1677" s="69"/>
      <c r="K1677" s="123"/>
      <c r="L1677" s="67"/>
      <c r="M1677" s="67"/>
      <c r="N1677" s="67"/>
      <c r="O1677" s="69"/>
      <c r="P1677" s="100">
        <f>(IF(AH1677='[1]Price List'!$B$1,VLOOKUP(M1677,'[1]Price List'!$A$1:$K$104,2,0),IF(AH1677='[1]Price List'!$C$1,VLOOKUP(M1677,'[1]Price List'!$A$1:$K$104,3,0),IF(AH1677='[1]Price List'!$D$1,VLOOKUP(M1677,'[1]Price List'!$A$1:$K$104,4,0),IF(AH1677='[1]Price List'!$E$1,VLOOKUP(M1677,'[1]Price List'!$A$1:$K$104,5,0),IF(AH1677='[1]Price List'!$F$1,VLOOKUP(M1677,'[1]Price List'!$A$1:$K$104,6,0),IF(AH1677='[1]Price List'!$G$1,VLOOKUP(M1677,'[1]Price List'!$A$1:$K$104,7,0),IF(AH1677='[1]Price List'!$H$1,VLOOKUP(M1677,'[1]Price List'!$A$1:$K$104,8,0),IF(AH1677='[1]Price List'!$I$1,VLOOKUP(M1677,'[1]Price List'!$A$1:$K$104,9,0),IF(AH1677='[1]Price List'!$J$1,VLOOKUP(M1677,'[1]Price List'!$A$1:$K$104,10,0),IF(AH1677='[1]Price List'!$K$1,VLOOKUP(M1677,'[1]Price List'!$A$1:$K$104,11,0))))))))))))+(IF(AH1677='[1]Price List'!$B$1,VLOOKUP(N1677,'[1]Price List'!$A$1:$K$104,2,0),IF(AH1677='[1]Price List'!$C$1,VLOOKUP(N1677,'[1]Price List'!$A$1:$K$104,3,0),IF(AH1677='[1]Price List'!$D$1,VLOOKUP(N1677,'[1]Price List'!$A$1:$K$104,4,0),IF(AH1677='[1]Price List'!$E$1,VLOOKUP(N1677,'[1]Price List'!$A$1:$K$104,5,0),IF(AH1677='[1]Price List'!$F$1,VLOOKUP(N1677,'[1]Price List'!$A$1:$K$104,6,0),IF(AH1677='[1]Price List'!$G$1,VLOOKUP(N1677,'[1]Price List'!$A$1:$K$104,7,0),IF(AH1677='[1]Price List'!$H$1,VLOOKUP(N1677,'[1]Price List'!$A$1:$K$104,8,0),IF(AH1677='[1]Price List'!$I$1,VLOOKUP(N1677,'[1]Price List'!$A$1:$K$104,9,0),IF(AH1677='[1]Price List'!$J$1,VLOOKUP(N1677,'[1]Price List'!$A$1:$K$104,10,0),IF(AH1677='[1]Price List'!$K$1,VLOOKUP(N1677,'[1]Price List'!$A$1:$K$104,11,0))))))))))))+(IF(AH1677='[1]Price List'!$B$1,VLOOKUP(O1677,'[1]Price List'!$A$1:$K$104,2,0),IF(AH1677='[1]Price List'!$C$1,VLOOKUP(O1677,'[1]Price List'!$A$1:$K$104,3,0),IF(AH1677='[1]Price List'!$D$1,VLOOKUP(O1677,'[1]Price List'!$A$1:$K$104,4,0),IF(AH1677='[1]Price List'!$E$1,VLOOKUP(O1677,'[1]Price List'!$A$1:$K$104,5,0),IF(AH1677='[1]Price List'!$F$1,VLOOKUP(O1677,'[1]Price List'!$A$1:$K$104,6,0),IF(AH1677='[1]Price List'!$G$1,VLOOKUP(O1677,'[1]Price List'!$A$1:$K$104,7,0),IF(AH1677='[1]Price List'!$H$1,VLOOKUP(O1677,'[1]Price List'!$A$1:$K$104,8,0),IF(AH1677='[1]Price List'!$I$1,VLOOKUP(O1677,'[1]Price List'!$A$1:$K$104,9,0),IF(AH1677='[1]Price List'!$J$1,VLOOKUP(O1677,'[1]Price List'!$A$1:$K$104,10,0),IF(AH1677='[1]Price List'!$K$1,VLOOKUP(O1677,'[1]Price List'!$A$1:$K$104,11,0))))))))))))</f>
        <v>0</v>
      </c>
      <c r="Q1677" s="69"/>
      <c r="R1677" s="69"/>
      <c r="S1677" s="363"/>
      <c r="T1677" s="69"/>
      <c r="U1677" s="350"/>
      <c r="V1677" s="417"/>
      <c r="W1677" s="67"/>
      <c r="X1677" s="69"/>
      <c r="Y1677" s="67"/>
      <c r="Z1677" s="123"/>
      <c r="AA1677" s="69"/>
      <c r="AB1677" s="67"/>
      <c r="AC1677" s="89"/>
      <c r="AD1677" s="69"/>
      <c r="AE1677" s="69"/>
      <c r="AF1677" s="69"/>
      <c r="AG1677" s="69"/>
      <c r="AH1677" s="123"/>
      <c r="AI1677" s="123"/>
      <c r="AJ1677" s="349"/>
      <c r="AK1677" s="349"/>
      <c r="AL1677" s="123"/>
      <c r="AM1677" s="123"/>
      <c r="AN1677" s="123"/>
      <c r="AO1677" s="174"/>
      <c r="AP1677" s="174"/>
      <c r="AQ1677" s="174"/>
      <c r="AR1677" s="123"/>
      <c r="AS1677" s="350"/>
      <c r="AT1677" s="350"/>
      <c r="AU1677" s="123"/>
      <c r="AV1677" s="67"/>
      <c r="AW1677" s="179"/>
      <c r="AX1677" s="84"/>
      <c r="AY1677" s="123"/>
      <c r="AZ1677" s="123"/>
      <c r="BA1677" s="174"/>
      <c r="BB1677" s="174"/>
      <c r="BC1677" s="123"/>
      <c r="BD1677" s="86"/>
      <c r="BE1677" s="86"/>
      <c r="BF1677" s="86"/>
      <c r="BG1677" s="179"/>
      <c r="BH1677" s="67"/>
      <c r="BI1677" s="123"/>
      <c r="BJ1677" s="179"/>
      <c r="BK1677" s="351"/>
      <c r="BL1677" s="351"/>
      <c r="BM1677" s="179"/>
      <c r="BN1677" s="89"/>
    </row>
    <row r="1678" spans="1:66" customFormat="1" x14ac:dyDescent="0.25">
      <c r="A1678" s="69"/>
      <c r="B1678" s="123"/>
      <c r="C1678" s="67"/>
      <c r="D1678" s="67"/>
      <c r="E1678" s="204"/>
      <c r="F1678" s="69"/>
      <c r="G1678" s="69"/>
      <c r="H1678" s="174"/>
      <c r="I1678" s="174"/>
      <c r="J1678" s="69"/>
      <c r="K1678" s="123"/>
      <c r="L1678" s="67"/>
      <c r="M1678" s="67"/>
      <c r="N1678" s="67"/>
      <c r="O1678" s="69"/>
      <c r="P1678" s="100">
        <f>(IF(AH1678='[1]Price List'!$B$1,VLOOKUP(M1678,'[1]Price List'!$A$1:$K$104,2,0),IF(AH1678='[1]Price List'!$C$1,VLOOKUP(M1678,'[1]Price List'!$A$1:$K$104,3,0),IF(AH1678='[1]Price List'!$D$1,VLOOKUP(M1678,'[1]Price List'!$A$1:$K$104,4,0),IF(AH1678='[1]Price List'!$E$1,VLOOKUP(M1678,'[1]Price List'!$A$1:$K$104,5,0),IF(AH1678='[1]Price List'!$F$1,VLOOKUP(M1678,'[1]Price List'!$A$1:$K$104,6,0),IF(AH1678='[1]Price List'!$G$1,VLOOKUP(M1678,'[1]Price List'!$A$1:$K$104,7,0),IF(AH1678='[1]Price List'!$H$1,VLOOKUP(M1678,'[1]Price List'!$A$1:$K$104,8,0),IF(AH1678='[1]Price List'!$I$1,VLOOKUP(M1678,'[1]Price List'!$A$1:$K$104,9,0),IF(AH1678='[1]Price List'!$J$1,VLOOKUP(M1678,'[1]Price List'!$A$1:$K$104,10,0),IF(AH1678='[1]Price List'!$K$1,VLOOKUP(M1678,'[1]Price List'!$A$1:$K$104,11,0))))))))))))+(IF(AH1678='[1]Price List'!$B$1,VLOOKUP(N1678,'[1]Price List'!$A$1:$K$104,2,0),IF(AH1678='[1]Price List'!$C$1,VLOOKUP(N1678,'[1]Price List'!$A$1:$K$104,3,0),IF(AH1678='[1]Price List'!$D$1,VLOOKUP(N1678,'[1]Price List'!$A$1:$K$104,4,0),IF(AH1678='[1]Price List'!$E$1,VLOOKUP(N1678,'[1]Price List'!$A$1:$K$104,5,0),IF(AH1678='[1]Price List'!$F$1,VLOOKUP(N1678,'[1]Price List'!$A$1:$K$104,6,0),IF(AH1678='[1]Price List'!$G$1,VLOOKUP(N1678,'[1]Price List'!$A$1:$K$104,7,0),IF(AH1678='[1]Price List'!$H$1,VLOOKUP(N1678,'[1]Price List'!$A$1:$K$104,8,0),IF(AH1678='[1]Price List'!$I$1,VLOOKUP(N1678,'[1]Price List'!$A$1:$K$104,9,0),IF(AH1678='[1]Price List'!$J$1,VLOOKUP(N1678,'[1]Price List'!$A$1:$K$104,10,0),IF(AH1678='[1]Price List'!$K$1,VLOOKUP(N1678,'[1]Price List'!$A$1:$K$104,11,0))))))))))))+(IF(AH1678='[1]Price List'!$B$1,VLOOKUP(O1678,'[1]Price List'!$A$1:$K$104,2,0),IF(AH1678='[1]Price List'!$C$1,VLOOKUP(O1678,'[1]Price List'!$A$1:$K$104,3,0),IF(AH1678='[1]Price List'!$D$1,VLOOKUP(O1678,'[1]Price List'!$A$1:$K$104,4,0),IF(AH1678='[1]Price List'!$E$1,VLOOKUP(O1678,'[1]Price List'!$A$1:$K$104,5,0),IF(AH1678='[1]Price List'!$F$1,VLOOKUP(O1678,'[1]Price List'!$A$1:$K$104,6,0),IF(AH1678='[1]Price List'!$G$1,VLOOKUP(O1678,'[1]Price List'!$A$1:$K$104,7,0),IF(AH1678='[1]Price List'!$H$1,VLOOKUP(O1678,'[1]Price List'!$A$1:$K$104,8,0),IF(AH1678='[1]Price List'!$I$1,VLOOKUP(O1678,'[1]Price List'!$A$1:$K$104,9,0),IF(AH1678='[1]Price List'!$J$1,VLOOKUP(O1678,'[1]Price List'!$A$1:$K$104,10,0),IF(AH1678='[1]Price List'!$K$1,VLOOKUP(O1678,'[1]Price List'!$A$1:$K$104,11,0))))))))))))</f>
        <v>0</v>
      </c>
      <c r="Q1678" s="69"/>
      <c r="R1678" s="69"/>
      <c r="S1678" s="363"/>
      <c r="T1678" s="69"/>
      <c r="U1678" s="350"/>
      <c r="V1678" s="417"/>
      <c r="W1678" s="67"/>
      <c r="X1678" s="69"/>
      <c r="Y1678" s="67"/>
      <c r="Z1678" s="123"/>
      <c r="AA1678" s="69"/>
      <c r="AB1678" s="67"/>
      <c r="AC1678" s="89"/>
      <c r="AD1678" s="69"/>
      <c r="AE1678" s="69"/>
      <c r="AF1678" s="69"/>
      <c r="AG1678" s="69"/>
      <c r="AH1678" s="123"/>
      <c r="AI1678" s="123"/>
      <c r="AJ1678" s="349"/>
      <c r="AK1678" s="349"/>
      <c r="AL1678" s="123"/>
      <c r="AM1678" s="123"/>
      <c r="AN1678" s="123"/>
      <c r="AO1678" s="174"/>
      <c r="AP1678" s="174"/>
      <c r="AQ1678" s="174"/>
      <c r="AR1678" s="123"/>
      <c r="AS1678" s="350"/>
      <c r="AT1678" s="350"/>
      <c r="AU1678" s="123"/>
      <c r="AV1678" s="67"/>
      <c r="AW1678" s="179"/>
      <c r="AX1678" s="84"/>
      <c r="AY1678" s="123"/>
      <c r="AZ1678" s="123"/>
      <c r="BA1678" s="174"/>
      <c r="BB1678" s="174"/>
      <c r="BC1678" s="123"/>
      <c r="BD1678" s="86"/>
      <c r="BE1678" s="86"/>
      <c r="BF1678" s="86"/>
      <c r="BG1678" s="179"/>
      <c r="BH1678" s="67"/>
      <c r="BI1678" s="123"/>
      <c r="BJ1678" s="179"/>
      <c r="BK1678" s="351"/>
      <c r="BL1678" s="351"/>
      <c r="BM1678" s="179"/>
      <c r="BN1678" s="89"/>
    </row>
    <row r="1679" spans="1:66" customFormat="1" x14ac:dyDescent="0.25">
      <c r="A1679" s="69"/>
      <c r="B1679" s="123"/>
      <c r="C1679" s="67"/>
      <c r="D1679" s="67"/>
      <c r="E1679" s="204"/>
      <c r="F1679" s="69"/>
      <c r="G1679" s="69"/>
      <c r="H1679" s="174"/>
      <c r="I1679" s="174"/>
      <c r="J1679" s="69"/>
      <c r="K1679" s="123"/>
      <c r="L1679" s="67"/>
      <c r="M1679" s="67"/>
      <c r="N1679" s="67"/>
      <c r="O1679" s="69"/>
      <c r="P1679" s="100">
        <f>(IF(AH1679='[1]Price List'!$B$1,VLOOKUP(M1679,'[1]Price List'!$A$1:$K$104,2,0),IF(AH1679='[1]Price List'!$C$1,VLOOKUP(M1679,'[1]Price List'!$A$1:$K$104,3,0),IF(AH1679='[1]Price List'!$D$1,VLOOKUP(M1679,'[1]Price List'!$A$1:$K$104,4,0),IF(AH1679='[1]Price List'!$E$1,VLOOKUP(M1679,'[1]Price List'!$A$1:$K$104,5,0),IF(AH1679='[1]Price List'!$F$1,VLOOKUP(M1679,'[1]Price List'!$A$1:$K$104,6,0),IF(AH1679='[1]Price List'!$G$1,VLOOKUP(M1679,'[1]Price List'!$A$1:$K$104,7,0),IF(AH1679='[1]Price List'!$H$1,VLOOKUP(M1679,'[1]Price List'!$A$1:$K$104,8,0),IF(AH1679='[1]Price List'!$I$1,VLOOKUP(M1679,'[1]Price List'!$A$1:$K$104,9,0),IF(AH1679='[1]Price List'!$J$1,VLOOKUP(M1679,'[1]Price List'!$A$1:$K$104,10,0),IF(AH1679='[1]Price List'!$K$1,VLOOKUP(M1679,'[1]Price List'!$A$1:$K$104,11,0))))))))))))+(IF(AH1679='[1]Price List'!$B$1,VLOOKUP(N1679,'[1]Price List'!$A$1:$K$104,2,0),IF(AH1679='[1]Price List'!$C$1,VLOOKUP(N1679,'[1]Price List'!$A$1:$K$104,3,0),IF(AH1679='[1]Price List'!$D$1,VLOOKUP(N1679,'[1]Price List'!$A$1:$K$104,4,0),IF(AH1679='[1]Price List'!$E$1,VLOOKUP(N1679,'[1]Price List'!$A$1:$K$104,5,0),IF(AH1679='[1]Price List'!$F$1,VLOOKUP(N1679,'[1]Price List'!$A$1:$K$104,6,0),IF(AH1679='[1]Price List'!$G$1,VLOOKUP(N1679,'[1]Price List'!$A$1:$K$104,7,0),IF(AH1679='[1]Price List'!$H$1,VLOOKUP(N1679,'[1]Price List'!$A$1:$K$104,8,0),IF(AH1679='[1]Price List'!$I$1,VLOOKUP(N1679,'[1]Price List'!$A$1:$K$104,9,0),IF(AH1679='[1]Price List'!$J$1,VLOOKUP(N1679,'[1]Price List'!$A$1:$K$104,10,0),IF(AH1679='[1]Price List'!$K$1,VLOOKUP(N1679,'[1]Price List'!$A$1:$K$104,11,0))))))))))))+(IF(AH1679='[1]Price List'!$B$1,VLOOKUP(O1679,'[1]Price List'!$A$1:$K$104,2,0),IF(AH1679='[1]Price List'!$C$1,VLOOKUP(O1679,'[1]Price List'!$A$1:$K$104,3,0),IF(AH1679='[1]Price List'!$D$1,VLOOKUP(O1679,'[1]Price List'!$A$1:$K$104,4,0),IF(AH1679='[1]Price List'!$E$1,VLOOKUP(O1679,'[1]Price List'!$A$1:$K$104,5,0),IF(AH1679='[1]Price List'!$F$1,VLOOKUP(O1679,'[1]Price List'!$A$1:$K$104,6,0),IF(AH1679='[1]Price List'!$G$1,VLOOKUP(O1679,'[1]Price List'!$A$1:$K$104,7,0),IF(AH1679='[1]Price List'!$H$1,VLOOKUP(O1679,'[1]Price List'!$A$1:$K$104,8,0),IF(AH1679='[1]Price List'!$I$1,VLOOKUP(O1679,'[1]Price List'!$A$1:$K$104,9,0),IF(AH1679='[1]Price List'!$J$1,VLOOKUP(O1679,'[1]Price List'!$A$1:$K$104,10,0),IF(AH1679='[1]Price List'!$K$1,VLOOKUP(O1679,'[1]Price List'!$A$1:$K$104,11,0))))))))))))</f>
        <v>0</v>
      </c>
      <c r="Q1679" s="69"/>
      <c r="R1679" s="69"/>
      <c r="S1679" s="363"/>
      <c r="T1679" s="69"/>
      <c r="U1679" s="350"/>
      <c r="V1679" s="417"/>
      <c r="W1679" s="67"/>
      <c r="X1679" s="69"/>
      <c r="Y1679" s="67"/>
      <c r="Z1679" s="123"/>
      <c r="AA1679" s="69"/>
      <c r="AB1679" s="67"/>
      <c r="AC1679" s="89"/>
      <c r="AD1679" s="69"/>
      <c r="AE1679" s="69"/>
      <c r="AF1679" s="69"/>
      <c r="AG1679" s="69"/>
      <c r="AH1679" s="123"/>
      <c r="AI1679" s="123"/>
      <c r="AJ1679" s="349"/>
      <c r="AK1679" s="349"/>
      <c r="AL1679" s="123"/>
      <c r="AM1679" s="123"/>
      <c r="AN1679" s="123"/>
      <c r="AO1679" s="174"/>
      <c r="AP1679" s="174"/>
      <c r="AQ1679" s="174"/>
      <c r="AR1679" s="123"/>
      <c r="AS1679" s="350"/>
      <c r="AT1679" s="350"/>
      <c r="AU1679" s="123"/>
      <c r="AV1679" s="67"/>
      <c r="AW1679" s="179"/>
      <c r="AX1679" s="84"/>
      <c r="AY1679" s="123"/>
      <c r="AZ1679" s="123"/>
      <c r="BA1679" s="174"/>
      <c r="BB1679" s="174"/>
      <c r="BC1679" s="123"/>
      <c r="BD1679" s="86"/>
      <c r="BE1679" s="86"/>
      <c r="BF1679" s="86"/>
      <c r="BG1679" s="179"/>
      <c r="BH1679" s="67"/>
      <c r="BI1679" s="123"/>
      <c r="BJ1679" s="179"/>
      <c r="BK1679" s="351"/>
      <c r="BL1679" s="351"/>
      <c r="BM1679" s="179"/>
      <c r="BN1679" s="89"/>
    </row>
    <row r="1680" spans="1:66" customFormat="1" x14ac:dyDescent="0.25">
      <c r="A1680" s="69"/>
      <c r="B1680" s="123"/>
      <c r="C1680" s="67"/>
      <c r="D1680" s="67"/>
      <c r="E1680" s="204"/>
      <c r="F1680" s="69"/>
      <c r="G1680" s="69"/>
      <c r="H1680" s="174"/>
      <c r="I1680" s="174"/>
      <c r="J1680" s="69"/>
      <c r="K1680" s="123"/>
      <c r="L1680" s="67"/>
      <c r="M1680" s="67"/>
      <c r="N1680" s="67"/>
      <c r="O1680" s="69"/>
      <c r="P1680" s="100">
        <f>(IF(AH1680='[1]Price List'!$B$1,VLOOKUP(M1680,'[1]Price List'!$A$1:$K$104,2,0),IF(AH1680='[1]Price List'!$C$1,VLOOKUP(M1680,'[1]Price List'!$A$1:$K$104,3,0),IF(AH1680='[1]Price List'!$D$1,VLOOKUP(M1680,'[1]Price List'!$A$1:$K$104,4,0),IF(AH1680='[1]Price List'!$E$1,VLOOKUP(M1680,'[1]Price List'!$A$1:$K$104,5,0),IF(AH1680='[1]Price List'!$F$1,VLOOKUP(M1680,'[1]Price List'!$A$1:$K$104,6,0),IF(AH1680='[1]Price List'!$G$1,VLOOKUP(M1680,'[1]Price List'!$A$1:$K$104,7,0),IF(AH1680='[1]Price List'!$H$1,VLOOKUP(M1680,'[1]Price List'!$A$1:$K$104,8,0),IF(AH1680='[1]Price List'!$I$1,VLOOKUP(M1680,'[1]Price List'!$A$1:$K$104,9,0),IF(AH1680='[1]Price List'!$J$1,VLOOKUP(M1680,'[1]Price List'!$A$1:$K$104,10,0),IF(AH1680='[1]Price List'!$K$1,VLOOKUP(M1680,'[1]Price List'!$A$1:$K$104,11,0))))))))))))+(IF(AH1680='[1]Price List'!$B$1,VLOOKUP(N1680,'[1]Price List'!$A$1:$K$104,2,0),IF(AH1680='[1]Price List'!$C$1,VLOOKUP(N1680,'[1]Price List'!$A$1:$K$104,3,0),IF(AH1680='[1]Price List'!$D$1,VLOOKUP(N1680,'[1]Price List'!$A$1:$K$104,4,0),IF(AH1680='[1]Price List'!$E$1,VLOOKUP(N1680,'[1]Price List'!$A$1:$K$104,5,0),IF(AH1680='[1]Price List'!$F$1,VLOOKUP(N1680,'[1]Price List'!$A$1:$K$104,6,0),IF(AH1680='[1]Price List'!$G$1,VLOOKUP(N1680,'[1]Price List'!$A$1:$K$104,7,0),IF(AH1680='[1]Price List'!$H$1,VLOOKUP(N1680,'[1]Price List'!$A$1:$K$104,8,0),IF(AH1680='[1]Price List'!$I$1,VLOOKUP(N1680,'[1]Price List'!$A$1:$K$104,9,0),IF(AH1680='[1]Price List'!$J$1,VLOOKUP(N1680,'[1]Price List'!$A$1:$K$104,10,0),IF(AH1680='[1]Price List'!$K$1,VLOOKUP(N1680,'[1]Price List'!$A$1:$K$104,11,0))))))))))))+(IF(AH1680='[1]Price List'!$B$1,VLOOKUP(O1680,'[1]Price List'!$A$1:$K$104,2,0),IF(AH1680='[1]Price List'!$C$1,VLOOKUP(O1680,'[1]Price List'!$A$1:$K$104,3,0),IF(AH1680='[1]Price List'!$D$1,VLOOKUP(O1680,'[1]Price List'!$A$1:$K$104,4,0),IF(AH1680='[1]Price List'!$E$1,VLOOKUP(O1680,'[1]Price List'!$A$1:$K$104,5,0),IF(AH1680='[1]Price List'!$F$1,VLOOKUP(O1680,'[1]Price List'!$A$1:$K$104,6,0),IF(AH1680='[1]Price List'!$G$1,VLOOKUP(O1680,'[1]Price List'!$A$1:$K$104,7,0),IF(AH1680='[1]Price List'!$H$1,VLOOKUP(O1680,'[1]Price List'!$A$1:$K$104,8,0),IF(AH1680='[1]Price List'!$I$1,VLOOKUP(O1680,'[1]Price List'!$A$1:$K$104,9,0),IF(AH1680='[1]Price List'!$J$1,VLOOKUP(O1680,'[1]Price List'!$A$1:$K$104,10,0),IF(AH1680='[1]Price List'!$K$1,VLOOKUP(O1680,'[1]Price List'!$A$1:$K$104,11,0))))))))))))</f>
        <v>0</v>
      </c>
      <c r="Q1680" s="69"/>
      <c r="R1680" s="69"/>
      <c r="S1680" s="363"/>
      <c r="T1680" s="69"/>
      <c r="U1680" s="350"/>
      <c r="V1680" s="417"/>
      <c r="W1680" s="67"/>
      <c r="X1680" s="69"/>
      <c r="Y1680" s="67"/>
      <c r="Z1680" s="123"/>
      <c r="AA1680" s="69"/>
      <c r="AB1680" s="67"/>
      <c r="AC1680" s="89"/>
      <c r="AD1680" s="69"/>
      <c r="AE1680" s="69"/>
      <c r="AF1680" s="69"/>
      <c r="AG1680" s="69"/>
      <c r="AH1680" s="123"/>
      <c r="AI1680" s="123"/>
      <c r="AJ1680" s="349"/>
      <c r="AK1680" s="349"/>
      <c r="AL1680" s="123"/>
      <c r="AM1680" s="123"/>
      <c r="AN1680" s="123"/>
      <c r="AO1680" s="174"/>
      <c r="AP1680" s="174"/>
      <c r="AQ1680" s="174"/>
      <c r="AR1680" s="123"/>
      <c r="AS1680" s="350"/>
      <c r="AT1680" s="350"/>
      <c r="AU1680" s="123"/>
      <c r="AV1680" s="67"/>
      <c r="AW1680" s="179"/>
      <c r="AX1680" s="84"/>
      <c r="AY1680" s="123"/>
      <c r="AZ1680" s="123"/>
      <c r="BA1680" s="174"/>
      <c r="BB1680" s="174"/>
      <c r="BC1680" s="123"/>
      <c r="BD1680" s="86"/>
      <c r="BE1680" s="86"/>
      <c r="BF1680" s="86"/>
      <c r="BG1680" s="179"/>
      <c r="BH1680" s="67"/>
      <c r="BI1680" s="123"/>
      <c r="BJ1680" s="179"/>
      <c r="BK1680" s="351"/>
      <c r="BL1680" s="351"/>
      <c r="BM1680" s="179"/>
      <c r="BN1680" s="89"/>
    </row>
    <row r="1681" spans="1:66" customFormat="1" x14ac:dyDescent="0.25">
      <c r="A1681" s="69"/>
      <c r="B1681" s="123"/>
      <c r="C1681" s="67"/>
      <c r="D1681" s="67"/>
      <c r="E1681" s="204"/>
      <c r="F1681" s="69"/>
      <c r="G1681" s="69"/>
      <c r="H1681" s="174"/>
      <c r="I1681" s="174"/>
      <c r="J1681" s="69"/>
      <c r="K1681" s="123"/>
      <c r="L1681" s="67"/>
      <c r="M1681" s="67"/>
      <c r="N1681" s="67"/>
      <c r="O1681" s="69"/>
      <c r="P1681" s="100">
        <f>(IF(AH1681='[1]Price List'!$B$1,VLOOKUP(M1681,'[1]Price List'!$A$1:$K$104,2,0),IF(AH1681='[1]Price List'!$C$1,VLOOKUP(M1681,'[1]Price List'!$A$1:$K$104,3,0),IF(AH1681='[1]Price List'!$D$1,VLOOKUP(M1681,'[1]Price List'!$A$1:$K$104,4,0),IF(AH1681='[1]Price List'!$E$1,VLOOKUP(M1681,'[1]Price List'!$A$1:$K$104,5,0),IF(AH1681='[1]Price List'!$F$1,VLOOKUP(M1681,'[1]Price List'!$A$1:$K$104,6,0),IF(AH1681='[1]Price List'!$G$1,VLOOKUP(M1681,'[1]Price List'!$A$1:$K$104,7,0),IF(AH1681='[1]Price List'!$H$1,VLOOKUP(M1681,'[1]Price List'!$A$1:$K$104,8,0),IF(AH1681='[1]Price List'!$I$1,VLOOKUP(M1681,'[1]Price List'!$A$1:$K$104,9,0),IF(AH1681='[1]Price List'!$J$1,VLOOKUP(M1681,'[1]Price List'!$A$1:$K$104,10,0),IF(AH1681='[1]Price List'!$K$1,VLOOKUP(M1681,'[1]Price List'!$A$1:$K$104,11,0))))))))))))+(IF(AH1681='[1]Price List'!$B$1,VLOOKUP(N1681,'[1]Price List'!$A$1:$K$104,2,0),IF(AH1681='[1]Price List'!$C$1,VLOOKUP(N1681,'[1]Price List'!$A$1:$K$104,3,0),IF(AH1681='[1]Price List'!$D$1,VLOOKUP(N1681,'[1]Price List'!$A$1:$K$104,4,0),IF(AH1681='[1]Price List'!$E$1,VLOOKUP(N1681,'[1]Price List'!$A$1:$K$104,5,0),IF(AH1681='[1]Price List'!$F$1,VLOOKUP(N1681,'[1]Price List'!$A$1:$K$104,6,0),IF(AH1681='[1]Price List'!$G$1,VLOOKUP(N1681,'[1]Price List'!$A$1:$K$104,7,0),IF(AH1681='[1]Price List'!$H$1,VLOOKUP(N1681,'[1]Price List'!$A$1:$K$104,8,0),IF(AH1681='[1]Price List'!$I$1,VLOOKUP(N1681,'[1]Price List'!$A$1:$K$104,9,0),IF(AH1681='[1]Price List'!$J$1,VLOOKUP(N1681,'[1]Price List'!$A$1:$K$104,10,0),IF(AH1681='[1]Price List'!$K$1,VLOOKUP(N1681,'[1]Price List'!$A$1:$K$104,11,0))))))))))))+(IF(AH1681='[1]Price List'!$B$1,VLOOKUP(O1681,'[1]Price List'!$A$1:$K$104,2,0),IF(AH1681='[1]Price List'!$C$1,VLOOKUP(O1681,'[1]Price List'!$A$1:$K$104,3,0),IF(AH1681='[1]Price List'!$D$1,VLOOKUP(O1681,'[1]Price List'!$A$1:$K$104,4,0),IF(AH1681='[1]Price List'!$E$1,VLOOKUP(O1681,'[1]Price List'!$A$1:$K$104,5,0),IF(AH1681='[1]Price List'!$F$1,VLOOKUP(O1681,'[1]Price List'!$A$1:$K$104,6,0),IF(AH1681='[1]Price List'!$G$1,VLOOKUP(O1681,'[1]Price List'!$A$1:$K$104,7,0),IF(AH1681='[1]Price List'!$H$1,VLOOKUP(O1681,'[1]Price List'!$A$1:$K$104,8,0),IF(AH1681='[1]Price List'!$I$1,VLOOKUP(O1681,'[1]Price List'!$A$1:$K$104,9,0),IF(AH1681='[1]Price List'!$J$1,VLOOKUP(O1681,'[1]Price List'!$A$1:$K$104,10,0),IF(AH1681='[1]Price List'!$K$1,VLOOKUP(O1681,'[1]Price List'!$A$1:$K$104,11,0))))))))))))</f>
        <v>0</v>
      </c>
      <c r="Q1681" s="69"/>
      <c r="R1681" s="69"/>
      <c r="S1681" s="363"/>
      <c r="T1681" s="69"/>
      <c r="U1681" s="350"/>
      <c r="V1681" s="417"/>
      <c r="W1681" s="67"/>
      <c r="X1681" s="69"/>
      <c r="Y1681" s="67"/>
      <c r="Z1681" s="123"/>
      <c r="AA1681" s="69"/>
      <c r="AB1681" s="67"/>
      <c r="AC1681" s="89"/>
      <c r="AD1681" s="69"/>
      <c r="AE1681" s="69"/>
      <c r="AF1681" s="69"/>
      <c r="AG1681" s="69"/>
      <c r="AH1681" s="123"/>
      <c r="AI1681" s="123"/>
      <c r="AJ1681" s="349"/>
      <c r="AK1681" s="349"/>
      <c r="AL1681" s="123"/>
      <c r="AM1681" s="123"/>
      <c r="AN1681" s="123"/>
      <c r="AO1681" s="174"/>
      <c r="AP1681" s="174"/>
      <c r="AQ1681" s="174"/>
      <c r="AR1681" s="123"/>
      <c r="AS1681" s="350"/>
      <c r="AT1681" s="350"/>
      <c r="AU1681" s="123"/>
      <c r="AV1681" s="67"/>
      <c r="AW1681" s="179"/>
      <c r="AX1681" s="84"/>
      <c r="AY1681" s="123"/>
      <c r="AZ1681" s="123"/>
      <c r="BA1681" s="174"/>
      <c r="BB1681" s="174"/>
      <c r="BC1681" s="123"/>
      <c r="BD1681" s="86"/>
      <c r="BE1681" s="86"/>
      <c r="BF1681" s="86"/>
      <c r="BG1681" s="179"/>
      <c r="BH1681" s="67"/>
      <c r="BI1681" s="123"/>
      <c r="BJ1681" s="179"/>
      <c r="BK1681" s="351"/>
      <c r="BL1681" s="351"/>
      <c r="BM1681" s="179"/>
      <c r="BN1681" s="89"/>
    </row>
    <row r="1682" spans="1:66" customFormat="1" x14ac:dyDescent="0.25">
      <c r="A1682" s="69"/>
      <c r="B1682" s="123"/>
      <c r="C1682" s="67"/>
      <c r="D1682" s="67"/>
      <c r="E1682" s="204"/>
      <c r="F1682" s="69"/>
      <c r="G1682" s="69"/>
      <c r="H1682" s="174"/>
      <c r="I1682" s="174"/>
      <c r="J1682" s="69"/>
      <c r="K1682" s="123"/>
      <c r="L1682" s="67"/>
      <c r="M1682" s="67"/>
      <c r="N1682" s="67"/>
      <c r="O1682" s="69"/>
      <c r="P1682" s="100">
        <f>(IF(AH1682='[1]Price List'!$B$1,VLOOKUP(M1682,'[1]Price List'!$A$1:$K$104,2,0),IF(AH1682='[1]Price List'!$C$1,VLOOKUP(M1682,'[1]Price List'!$A$1:$K$104,3,0),IF(AH1682='[1]Price List'!$D$1,VLOOKUP(M1682,'[1]Price List'!$A$1:$K$104,4,0),IF(AH1682='[1]Price List'!$E$1,VLOOKUP(M1682,'[1]Price List'!$A$1:$K$104,5,0),IF(AH1682='[1]Price List'!$F$1,VLOOKUP(M1682,'[1]Price List'!$A$1:$K$104,6,0),IF(AH1682='[1]Price List'!$G$1,VLOOKUP(M1682,'[1]Price List'!$A$1:$K$104,7,0),IF(AH1682='[1]Price List'!$H$1,VLOOKUP(M1682,'[1]Price List'!$A$1:$K$104,8,0),IF(AH1682='[1]Price List'!$I$1,VLOOKUP(M1682,'[1]Price List'!$A$1:$K$104,9,0),IF(AH1682='[1]Price List'!$J$1,VLOOKUP(M1682,'[1]Price List'!$A$1:$K$104,10,0),IF(AH1682='[1]Price List'!$K$1,VLOOKUP(M1682,'[1]Price List'!$A$1:$K$104,11,0))))))))))))+(IF(AH1682='[1]Price List'!$B$1,VLOOKUP(N1682,'[1]Price List'!$A$1:$K$104,2,0),IF(AH1682='[1]Price List'!$C$1,VLOOKUP(N1682,'[1]Price List'!$A$1:$K$104,3,0),IF(AH1682='[1]Price List'!$D$1,VLOOKUP(N1682,'[1]Price List'!$A$1:$K$104,4,0),IF(AH1682='[1]Price List'!$E$1,VLOOKUP(N1682,'[1]Price List'!$A$1:$K$104,5,0),IF(AH1682='[1]Price List'!$F$1,VLOOKUP(N1682,'[1]Price List'!$A$1:$K$104,6,0),IF(AH1682='[1]Price List'!$G$1,VLOOKUP(N1682,'[1]Price List'!$A$1:$K$104,7,0),IF(AH1682='[1]Price List'!$H$1,VLOOKUP(N1682,'[1]Price List'!$A$1:$K$104,8,0),IF(AH1682='[1]Price List'!$I$1,VLOOKUP(N1682,'[1]Price List'!$A$1:$K$104,9,0),IF(AH1682='[1]Price List'!$J$1,VLOOKUP(N1682,'[1]Price List'!$A$1:$K$104,10,0),IF(AH1682='[1]Price List'!$K$1,VLOOKUP(N1682,'[1]Price List'!$A$1:$K$104,11,0))))))))))))+(IF(AH1682='[1]Price List'!$B$1,VLOOKUP(O1682,'[1]Price List'!$A$1:$K$104,2,0),IF(AH1682='[1]Price List'!$C$1,VLOOKUP(O1682,'[1]Price List'!$A$1:$K$104,3,0),IF(AH1682='[1]Price List'!$D$1,VLOOKUP(O1682,'[1]Price List'!$A$1:$K$104,4,0),IF(AH1682='[1]Price List'!$E$1,VLOOKUP(O1682,'[1]Price List'!$A$1:$K$104,5,0),IF(AH1682='[1]Price List'!$F$1,VLOOKUP(O1682,'[1]Price List'!$A$1:$K$104,6,0),IF(AH1682='[1]Price List'!$G$1,VLOOKUP(O1682,'[1]Price List'!$A$1:$K$104,7,0),IF(AH1682='[1]Price List'!$H$1,VLOOKUP(O1682,'[1]Price List'!$A$1:$K$104,8,0),IF(AH1682='[1]Price List'!$I$1,VLOOKUP(O1682,'[1]Price List'!$A$1:$K$104,9,0),IF(AH1682='[1]Price List'!$J$1,VLOOKUP(O1682,'[1]Price List'!$A$1:$K$104,10,0),IF(AH1682='[1]Price List'!$K$1,VLOOKUP(O1682,'[1]Price List'!$A$1:$K$104,11,0))))))))))))</f>
        <v>0</v>
      </c>
      <c r="Q1682" s="69"/>
      <c r="R1682" s="69"/>
      <c r="S1682" s="363"/>
      <c r="T1682" s="69"/>
      <c r="U1682" s="350"/>
      <c r="V1682" s="417"/>
      <c r="W1682" s="67"/>
      <c r="X1682" s="69"/>
      <c r="Y1682" s="67"/>
      <c r="Z1682" s="123"/>
      <c r="AA1682" s="69"/>
      <c r="AB1682" s="67"/>
      <c r="AC1682" s="89"/>
      <c r="AD1682" s="69"/>
      <c r="AE1682" s="69"/>
      <c r="AF1682" s="69"/>
      <c r="AG1682" s="69"/>
      <c r="AH1682" s="123"/>
      <c r="AI1682" s="123"/>
      <c r="AJ1682" s="349"/>
      <c r="AK1682" s="349"/>
      <c r="AL1682" s="123"/>
      <c r="AM1682" s="123"/>
      <c r="AN1682" s="123"/>
      <c r="AO1682" s="174"/>
      <c r="AP1682" s="174"/>
      <c r="AQ1682" s="174"/>
      <c r="AR1682" s="123"/>
      <c r="AS1682" s="350"/>
      <c r="AT1682" s="350"/>
      <c r="AU1682" s="123"/>
      <c r="AV1682" s="67"/>
      <c r="AW1682" s="179"/>
      <c r="AX1682" s="84"/>
      <c r="AY1682" s="123"/>
      <c r="AZ1682" s="123"/>
      <c r="BA1682" s="174"/>
      <c r="BB1682" s="174"/>
      <c r="BC1682" s="123"/>
      <c r="BD1682" s="86"/>
      <c r="BE1682" s="86"/>
      <c r="BF1682" s="86"/>
      <c r="BG1682" s="179"/>
      <c r="BH1682" s="67"/>
      <c r="BI1682" s="123"/>
      <c r="BJ1682" s="179"/>
      <c r="BK1682" s="351"/>
      <c r="BL1682" s="351"/>
      <c r="BM1682" s="179"/>
      <c r="BN1682" s="89"/>
    </row>
    <row r="1683" spans="1:66" customFormat="1" x14ac:dyDescent="0.25">
      <c r="A1683" s="69"/>
      <c r="B1683" s="123"/>
      <c r="C1683" s="67"/>
      <c r="D1683" s="67"/>
      <c r="E1683" s="204"/>
      <c r="F1683" s="69"/>
      <c r="G1683" s="69"/>
      <c r="H1683" s="174"/>
      <c r="I1683" s="174"/>
      <c r="J1683" s="69"/>
      <c r="K1683" s="123"/>
      <c r="L1683" s="67"/>
      <c r="M1683" s="67"/>
      <c r="N1683" s="67"/>
      <c r="O1683" s="69"/>
      <c r="P1683" s="100">
        <f>(IF(AH1683='[1]Price List'!$B$1,VLOOKUP(M1683,'[1]Price List'!$A$1:$K$104,2,0),IF(AH1683='[1]Price List'!$C$1,VLOOKUP(M1683,'[1]Price List'!$A$1:$K$104,3,0),IF(AH1683='[1]Price List'!$D$1,VLOOKUP(M1683,'[1]Price List'!$A$1:$K$104,4,0),IF(AH1683='[1]Price List'!$E$1,VLOOKUP(M1683,'[1]Price List'!$A$1:$K$104,5,0),IF(AH1683='[1]Price List'!$F$1,VLOOKUP(M1683,'[1]Price List'!$A$1:$K$104,6,0),IF(AH1683='[1]Price List'!$G$1,VLOOKUP(M1683,'[1]Price List'!$A$1:$K$104,7,0),IF(AH1683='[1]Price List'!$H$1,VLOOKUP(M1683,'[1]Price List'!$A$1:$K$104,8,0),IF(AH1683='[1]Price List'!$I$1,VLOOKUP(M1683,'[1]Price List'!$A$1:$K$104,9,0),IF(AH1683='[1]Price List'!$J$1,VLOOKUP(M1683,'[1]Price List'!$A$1:$K$104,10,0),IF(AH1683='[1]Price List'!$K$1,VLOOKUP(M1683,'[1]Price List'!$A$1:$K$104,11,0))))))))))))+(IF(AH1683='[1]Price List'!$B$1,VLOOKUP(N1683,'[1]Price List'!$A$1:$K$104,2,0),IF(AH1683='[1]Price List'!$C$1,VLOOKUP(N1683,'[1]Price List'!$A$1:$K$104,3,0),IF(AH1683='[1]Price List'!$D$1,VLOOKUP(N1683,'[1]Price List'!$A$1:$K$104,4,0),IF(AH1683='[1]Price List'!$E$1,VLOOKUP(N1683,'[1]Price List'!$A$1:$K$104,5,0),IF(AH1683='[1]Price List'!$F$1,VLOOKUP(N1683,'[1]Price List'!$A$1:$K$104,6,0),IF(AH1683='[1]Price List'!$G$1,VLOOKUP(N1683,'[1]Price List'!$A$1:$K$104,7,0),IF(AH1683='[1]Price List'!$H$1,VLOOKUP(N1683,'[1]Price List'!$A$1:$K$104,8,0),IF(AH1683='[1]Price List'!$I$1,VLOOKUP(N1683,'[1]Price List'!$A$1:$K$104,9,0),IF(AH1683='[1]Price List'!$J$1,VLOOKUP(N1683,'[1]Price List'!$A$1:$K$104,10,0),IF(AH1683='[1]Price List'!$K$1,VLOOKUP(N1683,'[1]Price List'!$A$1:$K$104,11,0))))))))))))+(IF(AH1683='[1]Price List'!$B$1,VLOOKUP(O1683,'[1]Price List'!$A$1:$K$104,2,0),IF(AH1683='[1]Price List'!$C$1,VLOOKUP(O1683,'[1]Price List'!$A$1:$K$104,3,0),IF(AH1683='[1]Price List'!$D$1,VLOOKUP(O1683,'[1]Price List'!$A$1:$K$104,4,0),IF(AH1683='[1]Price List'!$E$1,VLOOKUP(O1683,'[1]Price List'!$A$1:$K$104,5,0),IF(AH1683='[1]Price List'!$F$1,VLOOKUP(O1683,'[1]Price List'!$A$1:$K$104,6,0),IF(AH1683='[1]Price List'!$G$1,VLOOKUP(O1683,'[1]Price List'!$A$1:$K$104,7,0),IF(AH1683='[1]Price List'!$H$1,VLOOKUP(O1683,'[1]Price List'!$A$1:$K$104,8,0),IF(AH1683='[1]Price List'!$I$1,VLOOKUP(O1683,'[1]Price List'!$A$1:$K$104,9,0),IF(AH1683='[1]Price List'!$J$1,VLOOKUP(O1683,'[1]Price List'!$A$1:$K$104,10,0),IF(AH1683='[1]Price List'!$K$1,VLOOKUP(O1683,'[1]Price List'!$A$1:$K$104,11,0))))))))))))</f>
        <v>0</v>
      </c>
      <c r="Q1683" s="69"/>
      <c r="R1683" s="69"/>
      <c r="S1683" s="363"/>
      <c r="T1683" s="69"/>
      <c r="U1683" s="350"/>
      <c r="V1683" s="417"/>
      <c r="W1683" s="67"/>
      <c r="X1683" s="69"/>
      <c r="Y1683" s="67"/>
      <c r="Z1683" s="123"/>
      <c r="AA1683" s="69"/>
      <c r="AB1683" s="67"/>
      <c r="AC1683" s="89"/>
      <c r="AD1683" s="69"/>
      <c r="AE1683" s="69"/>
      <c r="AF1683" s="69"/>
      <c r="AG1683" s="69"/>
      <c r="AH1683" s="123"/>
      <c r="AI1683" s="123"/>
      <c r="AJ1683" s="349"/>
      <c r="AK1683" s="349"/>
      <c r="AL1683" s="123"/>
      <c r="AM1683" s="123"/>
      <c r="AN1683" s="123"/>
      <c r="AO1683" s="174"/>
      <c r="AP1683" s="174"/>
      <c r="AQ1683" s="174"/>
      <c r="AR1683" s="123"/>
      <c r="AS1683" s="350"/>
      <c r="AT1683" s="350"/>
      <c r="AU1683" s="123"/>
      <c r="AV1683" s="67"/>
      <c r="AW1683" s="179"/>
      <c r="AX1683" s="84"/>
      <c r="AY1683" s="123"/>
      <c r="AZ1683" s="123"/>
      <c r="BA1683" s="174"/>
      <c r="BB1683" s="174"/>
      <c r="BC1683" s="123"/>
      <c r="BD1683" s="86"/>
      <c r="BE1683" s="86"/>
      <c r="BF1683" s="86"/>
      <c r="BG1683" s="179"/>
      <c r="BH1683" s="67"/>
      <c r="BI1683" s="123"/>
      <c r="BJ1683" s="179"/>
      <c r="BK1683" s="351"/>
      <c r="BL1683" s="351"/>
      <c r="BM1683" s="179"/>
      <c r="BN1683" s="89"/>
    </row>
    <row r="1684" spans="1:66" customFormat="1" x14ac:dyDescent="0.25">
      <c r="A1684" s="69"/>
      <c r="B1684" s="123"/>
      <c r="C1684" s="67"/>
      <c r="D1684" s="67"/>
      <c r="E1684" s="204"/>
      <c r="F1684" s="69"/>
      <c r="G1684" s="69"/>
      <c r="H1684" s="174"/>
      <c r="I1684" s="174"/>
      <c r="J1684" s="69"/>
      <c r="K1684" s="123"/>
      <c r="L1684" s="67"/>
      <c r="M1684" s="67"/>
      <c r="N1684" s="67"/>
      <c r="O1684" s="69"/>
      <c r="P1684" s="100">
        <f>(IF(AH1684='[1]Price List'!$B$1,VLOOKUP(M1684,'[1]Price List'!$A$1:$K$104,2,0),IF(AH1684='[1]Price List'!$C$1,VLOOKUP(M1684,'[1]Price List'!$A$1:$K$104,3,0),IF(AH1684='[1]Price List'!$D$1,VLOOKUP(M1684,'[1]Price List'!$A$1:$K$104,4,0),IF(AH1684='[1]Price List'!$E$1,VLOOKUP(M1684,'[1]Price List'!$A$1:$K$104,5,0),IF(AH1684='[1]Price List'!$F$1,VLOOKUP(M1684,'[1]Price List'!$A$1:$K$104,6,0),IF(AH1684='[1]Price List'!$G$1,VLOOKUP(M1684,'[1]Price List'!$A$1:$K$104,7,0),IF(AH1684='[1]Price List'!$H$1,VLOOKUP(M1684,'[1]Price List'!$A$1:$K$104,8,0),IF(AH1684='[1]Price List'!$I$1,VLOOKUP(M1684,'[1]Price List'!$A$1:$K$104,9,0),IF(AH1684='[1]Price List'!$J$1,VLOOKUP(M1684,'[1]Price List'!$A$1:$K$104,10,0),IF(AH1684='[1]Price List'!$K$1,VLOOKUP(M1684,'[1]Price List'!$A$1:$K$104,11,0))))))))))))+(IF(AH1684='[1]Price List'!$B$1,VLOOKUP(N1684,'[1]Price List'!$A$1:$K$104,2,0),IF(AH1684='[1]Price List'!$C$1,VLOOKUP(N1684,'[1]Price List'!$A$1:$K$104,3,0),IF(AH1684='[1]Price List'!$D$1,VLOOKUP(N1684,'[1]Price List'!$A$1:$K$104,4,0),IF(AH1684='[1]Price List'!$E$1,VLOOKUP(N1684,'[1]Price List'!$A$1:$K$104,5,0),IF(AH1684='[1]Price List'!$F$1,VLOOKUP(N1684,'[1]Price List'!$A$1:$K$104,6,0),IF(AH1684='[1]Price List'!$G$1,VLOOKUP(N1684,'[1]Price List'!$A$1:$K$104,7,0),IF(AH1684='[1]Price List'!$H$1,VLOOKUP(N1684,'[1]Price List'!$A$1:$K$104,8,0),IF(AH1684='[1]Price List'!$I$1,VLOOKUP(N1684,'[1]Price List'!$A$1:$K$104,9,0),IF(AH1684='[1]Price List'!$J$1,VLOOKUP(N1684,'[1]Price List'!$A$1:$K$104,10,0),IF(AH1684='[1]Price List'!$K$1,VLOOKUP(N1684,'[1]Price List'!$A$1:$K$104,11,0))))))))))))+(IF(AH1684='[1]Price List'!$B$1,VLOOKUP(O1684,'[1]Price List'!$A$1:$K$104,2,0),IF(AH1684='[1]Price List'!$C$1,VLOOKUP(O1684,'[1]Price List'!$A$1:$K$104,3,0),IF(AH1684='[1]Price List'!$D$1,VLOOKUP(O1684,'[1]Price List'!$A$1:$K$104,4,0),IF(AH1684='[1]Price List'!$E$1,VLOOKUP(O1684,'[1]Price List'!$A$1:$K$104,5,0),IF(AH1684='[1]Price List'!$F$1,VLOOKUP(O1684,'[1]Price List'!$A$1:$K$104,6,0),IF(AH1684='[1]Price List'!$G$1,VLOOKUP(O1684,'[1]Price List'!$A$1:$K$104,7,0),IF(AH1684='[1]Price List'!$H$1,VLOOKUP(O1684,'[1]Price List'!$A$1:$K$104,8,0),IF(AH1684='[1]Price List'!$I$1,VLOOKUP(O1684,'[1]Price List'!$A$1:$K$104,9,0),IF(AH1684='[1]Price List'!$J$1,VLOOKUP(O1684,'[1]Price List'!$A$1:$K$104,10,0),IF(AH1684='[1]Price List'!$K$1,VLOOKUP(O1684,'[1]Price List'!$A$1:$K$104,11,0))))))))))))</f>
        <v>0</v>
      </c>
      <c r="Q1684" s="69"/>
      <c r="R1684" s="69"/>
      <c r="S1684" s="363"/>
      <c r="T1684" s="69"/>
      <c r="U1684" s="350"/>
      <c r="V1684" s="417"/>
      <c r="W1684" s="67"/>
      <c r="X1684" s="69"/>
      <c r="Y1684" s="67"/>
      <c r="Z1684" s="123"/>
      <c r="AA1684" s="69"/>
      <c r="AB1684" s="67"/>
      <c r="AC1684" s="89"/>
      <c r="AD1684" s="69"/>
      <c r="AE1684" s="69"/>
      <c r="AF1684" s="69"/>
      <c r="AG1684" s="69"/>
      <c r="AH1684" s="123"/>
      <c r="AI1684" s="123"/>
      <c r="AJ1684" s="349"/>
      <c r="AK1684" s="349"/>
      <c r="AL1684" s="123"/>
      <c r="AM1684" s="123"/>
      <c r="AN1684" s="123"/>
      <c r="AO1684" s="174"/>
      <c r="AP1684" s="174"/>
      <c r="AQ1684" s="174"/>
      <c r="AR1684" s="123"/>
      <c r="AS1684" s="350"/>
      <c r="AT1684" s="350"/>
      <c r="AU1684" s="123"/>
      <c r="AV1684" s="67"/>
      <c r="AW1684" s="179"/>
      <c r="AX1684" s="84"/>
      <c r="AY1684" s="123"/>
      <c r="AZ1684" s="123"/>
      <c r="BA1684" s="174"/>
      <c r="BB1684" s="174"/>
      <c r="BC1684" s="123"/>
      <c r="BD1684" s="86"/>
      <c r="BE1684" s="86"/>
      <c r="BF1684" s="86"/>
      <c r="BG1684" s="179"/>
      <c r="BH1684" s="67"/>
      <c r="BI1684" s="123"/>
      <c r="BJ1684" s="179"/>
      <c r="BK1684" s="351"/>
      <c r="BL1684" s="351"/>
      <c r="BM1684" s="179"/>
      <c r="BN1684" s="89"/>
    </row>
    <row r="1685" spans="1:66" customFormat="1" x14ac:dyDescent="0.25">
      <c r="A1685" s="69"/>
      <c r="B1685" s="123"/>
      <c r="C1685" s="67"/>
      <c r="D1685" s="67"/>
      <c r="E1685" s="204"/>
      <c r="F1685" s="69"/>
      <c r="G1685" s="69"/>
      <c r="H1685" s="174"/>
      <c r="I1685" s="174"/>
      <c r="J1685" s="69"/>
      <c r="K1685" s="123"/>
      <c r="L1685" s="67"/>
      <c r="M1685" s="67"/>
      <c r="N1685" s="67"/>
      <c r="O1685" s="69"/>
      <c r="P1685" s="100">
        <f>(IF(AH1685='[1]Price List'!$B$1,VLOOKUP(M1685,'[1]Price List'!$A$1:$K$104,2,0),IF(AH1685='[1]Price List'!$C$1,VLOOKUP(M1685,'[1]Price List'!$A$1:$K$104,3,0),IF(AH1685='[1]Price List'!$D$1,VLOOKUP(M1685,'[1]Price List'!$A$1:$K$104,4,0),IF(AH1685='[1]Price List'!$E$1,VLOOKUP(M1685,'[1]Price List'!$A$1:$K$104,5,0),IF(AH1685='[1]Price List'!$F$1,VLOOKUP(M1685,'[1]Price List'!$A$1:$K$104,6,0),IF(AH1685='[1]Price List'!$G$1,VLOOKUP(M1685,'[1]Price List'!$A$1:$K$104,7,0),IF(AH1685='[1]Price List'!$H$1,VLOOKUP(M1685,'[1]Price List'!$A$1:$K$104,8,0),IF(AH1685='[1]Price List'!$I$1,VLOOKUP(M1685,'[1]Price List'!$A$1:$K$104,9,0),IF(AH1685='[1]Price List'!$J$1,VLOOKUP(M1685,'[1]Price List'!$A$1:$K$104,10,0),IF(AH1685='[1]Price List'!$K$1,VLOOKUP(M1685,'[1]Price List'!$A$1:$K$104,11,0))))))))))))+(IF(AH1685='[1]Price List'!$B$1,VLOOKUP(N1685,'[1]Price List'!$A$1:$K$104,2,0),IF(AH1685='[1]Price List'!$C$1,VLOOKUP(N1685,'[1]Price List'!$A$1:$K$104,3,0),IF(AH1685='[1]Price List'!$D$1,VLOOKUP(N1685,'[1]Price List'!$A$1:$K$104,4,0),IF(AH1685='[1]Price List'!$E$1,VLOOKUP(N1685,'[1]Price List'!$A$1:$K$104,5,0),IF(AH1685='[1]Price List'!$F$1,VLOOKUP(N1685,'[1]Price List'!$A$1:$K$104,6,0),IF(AH1685='[1]Price List'!$G$1,VLOOKUP(N1685,'[1]Price List'!$A$1:$K$104,7,0),IF(AH1685='[1]Price List'!$H$1,VLOOKUP(N1685,'[1]Price List'!$A$1:$K$104,8,0),IF(AH1685='[1]Price List'!$I$1,VLOOKUP(N1685,'[1]Price List'!$A$1:$K$104,9,0),IF(AH1685='[1]Price List'!$J$1,VLOOKUP(N1685,'[1]Price List'!$A$1:$K$104,10,0),IF(AH1685='[1]Price List'!$K$1,VLOOKUP(N1685,'[1]Price List'!$A$1:$K$104,11,0))))))))))))+(IF(AH1685='[1]Price List'!$B$1,VLOOKUP(O1685,'[1]Price List'!$A$1:$K$104,2,0),IF(AH1685='[1]Price List'!$C$1,VLOOKUP(O1685,'[1]Price List'!$A$1:$K$104,3,0),IF(AH1685='[1]Price List'!$D$1,VLOOKUP(O1685,'[1]Price List'!$A$1:$K$104,4,0),IF(AH1685='[1]Price List'!$E$1,VLOOKUP(O1685,'[1]Price List'!$A$1:$K$104,5,0),IF(AH1685='[1]Price List'!$F$1,VLOOKUP(O1685,'[1]Price List'!$A$1:$K$104,6,0),IF(AH1685='[1]Price List'!$G$1,VLOOKUP(O1685,'[1]Price List'!$A$1:$K$104,7,0),IF(AH1685='[1]Price List'!$H$1,VLOOKUP(O1685,'[1]Price List'!$A$1:$K$104,8,0),IF(AH1685='[1]Price List'!$I$1,VLOOKUP(O1685,'[1]Price List'!$A$1:$K$104,9,0),IF(AH1685='[1]Price List'!$J$1,VLOOKUP(O1685,'[1]Price List'!$A$1:$K$104,10,0),IF(AH1685='[1]Price List'!$K$1,VLOOKUP(O1685,'[1]Price List'!$A$1:$K$104,11,0))))))))))))</f>
        <v>0</v>
      </c>
      <c r="Q1685" s="69"/>
      <c r="R1685" s="69"/>
      <c r="S1685" s="363"/>
      <c r="T1685" s="69"/>
      <c r="U1685" s="350"/>
      <c r="V1685" s="417"/>
      <c r="W1685" s="67"/>
      <c r="X1685" s="69"/>
      <c r="Y1685" s="67"/>
      <c r="Z1685" s="123"/>
      <c r="AA1685" s="69"/>
      <c r="AB1685" s="67"/>
      <c r="AC1685" s="89"/>
      <c r="AD1685" s="69"/>
      <c r="AE1685" s="69"/>
      <c r="AF1685" s="69"/>
      <c r="AG1685" s="69"/>
      <c r="AH1685" s="123"/>
      <c r="AI1685" s="123"/>
      <c r="AJ1685" s="349"/>
      <c r="AK1685" s="349"/>
      <c r="AL1685" s="123"/>
      <c r="AM1685" s="123"/>
      <c r="AN1685" s="123"/>
      <c r="AO1685" s="174"/>
      <c r="AP1685" s="174"/>
      <c r="AQ1685" s="174"/>
      <c r="AR1685" s="123"/>
      <c r="AS1685" s="350"/>
      <c r="AT1685" s="350"/>
      <c r="AU1685" s="123"/>
      <c r="AV1685" s="67"/>
      <c r="AW1685" s="179"/>
      <c r="AX1685" s="84"/>
      <c r="AY1685" s="123"/>
      <c r="AZ1685" s="123"/>
      <c r="BA1685" s="174"/>
      <c r="BB1685" s="174"/>
      <c r="BC1685" s="123"/>
      <c r="BD1685" s="86"/>
      <c r="BE1685" s="86"/>
      <c r="BF1685" s="86"/>
      <c r="BG1685" s="179"/>
      <c r="BH1685" s="67"/>
      <c r="BI1685" s="123"/>
      <c r="BJ1685" s="179"/>
      <c r="BK1685" s="351"/>
      <c r="BL1685" s="351"/>
      <c r="BM1685" s="179"/>
      <c r="BN1685" s="89"/>
    </row>
    <row r="1686" spans="1:66" customFormat="1" x14ac:dyDescent="0.25">
      <c r="A1686" s="69"/>
      <c r="B1686" s="123"/>
      <c r="C1686" s="67"/>
      <c r="D1686" s="67"/>
      <c r="E1686" s="204"/>
      <c r="F1686" s="69"/>
      <c r="G1686" s="69"/>
      <c r="H1686" s="174"/>
      <c r="I1686" s="174"/>
      <c r="J1686" s="69"/>
      <c r="K1686" s="123"/>
      <c r="L1686" s="67"/>
      <c r="M1686" s="67"/>
      <c r="N1686" s="67"/>
      <c r="O1686" s="69"/>
      <c r="P1686" s="100">
        <f>(IF(AH1686='[1]Price List'!$B$1,VLOOKUP(M1686,'[1]Price List'!$A$1:$K$104,2,0),IF(AH1686='[1]Price List'!$C$1,VLOOKUP(M1686,'[1]Price List'!$A$1:$K$104,3,0),IF(AH1686='[1]Price List'!$D$1,VLOOKUP(M1686,'[1]Price List'!$A$1:$K$104,4,0),IF(AH1686='[1]Price List'!$E$1,VLOOKUP(M1686,'[1]Price List'!$A$1:$K$104,5,0),IF(AH1686='[1]Price List'!$F$1,VLOOKUP(M1686,'[1]Price List'!$A$1:$K$104,6,0),IF(AH1686='[1]Price List'!$G$1,VLOOKUP(M1686,'[1]Price List'!$A$1:$K$104,7,0),IF(AH1686='[1]Price List'!$H$1,VLOOKUP(M1686,'[1]Price List'!$A$1:$K$104,8,0),IF(AH1686='[1]Price List'!$I$1,VLOOKUP(M1686,'[1]Price List'!$A$1:$K$104,9,0),IF(AH1686='[1]Price List'!$J$1,VLOOKUP(M1686,'[1]Price List'!$A$1:$K$104,10,0),IF(AH1686='[1]Price List'!$K$1,VLOOKUP(M1686,'[1]Price List'!$A$1:$K$104,11,0))))))))))))+(IF(AH1686='[1]Price List'!$B$1,VLOOKUP(N1686,'[1]Price List'!$A$1:$K$104,2,0),IF(AH1686='[1]Price List'!$C$1,VLOOKUP(N1686,'[1]Price List'!$A$1:$K$104,3,0),IF(AH1686='[1]Price List'!$D$1,VLOOKUP(N1686,'[1]Price List'!$A$1:$K$104,4,0),IF(AH1686='[1]Price List'!$E$1,VLOOKUP(N1686,'[1]Price List'!$A$1:$K$104,5,0),IF(AH1686='[1]Price List'!$F$1,VLOOKUP(N1686,'[1]Price List'!$A$1:$K$104,6,0),IF(AH1686='[1]Price List'!$G$1,VLOOKUP(N1686,'[1]Price List'!$A$1:$K$104,7,0),IF(AH1686='[1]Price List'!$H$1,VLOOKUP(N1686,'[1]Price List'!$A$1:$K$104,8,0),IF(AH1686='[1]Price List'!$I$1,VLOOKUP(N1686,'[1]Price List'!$A$1:$K$104,9,0),IF(AH1686='[1]Price List'!$J$1,VLOOKUP(N1686,'[1]Price List'!$A$1:$K$104,10,0),IF(AH1686='[1]Price List'!$K$1,VLOOKUP(N1686,'[1]Price List'!$A$1:$K$104,11,0))))))))))))+(IF(AH1686='[1]Price List'!$B$1,VLOOKUP(O1686,'[1]Price List'!$A$1:$K$104,2,0),IF(AH1686='[1]Price List'!$C$1,VLOOKUP(O1686,'[1]Price List'!$A$1:$K$104,3,0),IF(AH1686='[1]Price List'!$D$1,VLOOKUP(O1686,'[1]Price List'!$A$1:$K$104,4,0),IF(AH1686='[1]Price List'!$E$1,VLOOKUP(O1686,'[1]Price List'!$A$1:$K$104,5,0),IF(AH1686='[1]Price List'!$F$1,VLOOKUP(O1686,'[1]Price List'!$A$1:$K$104,6,0),IF(AH1686='[1]Price List'!$G$1,VLOOKUP(O1686,'[1]Price List'!$A$1:$K$104,7,0),IF(AH1686='[1]Price List'!$H$1,VLOOKUP(O1686,'[1]Price List'!$A$1:$K$104,8,0),IF(AH1686='[1]Price List'!$I$1,VLOOKUP(O1686,'[1]Price List'!$A$1:$K$104,9,0),IF(AH1686='[1]Price List'!$J$1,VLOOKUP(O1686,'[1]Price List'!$A$1:$K$104,10,0),IF(AH1686='[1]Price List'!$K$1,VLOOKUP(O1686,'[1]Price List'!$A$1:$K$104,11,0))))))))))))</f>
        <v>0</v>
      </c>
      <c r="Q1686" s="69"/>
      <c r="R1686" s="69"/>
      <c r="S1686" s="363"/>
      <c r="T1686" s="69"/>
      <c r="U1686" s="350"/>
      <c r="V1686" s="417"/>
      <c r="W1686" s="67"/>
      <c r="X1686" s="69"/>
      <c r="Y1686" s="67"/>
      <c r="Z1686" s="123"/>
      <c r="AA1686" s="69"/>
      <c r="AB1686" s="67"/>
      <c r="AC1686" s="89"/>
      <c r="AD1686" s="69"/>
      <c r="AE1686" s="69"/>
      <c r="AF1686" s="69"/>
      <c r="AG1686" s="69"/>
      <c r="AH1686" s="123"/>
      <c r="AI1686" s="123"/>
      <c r="AJ1686" s="349"/>
      <c r="AK1686" s="349"/>
      <c r="AL1686" s="123"/>
      <c r="AM1686" s="123"/>
      <c r="AN1686" s="123"/>
      <c r="AO1686" s="174"/>
      <c r="AP1686" s="174"/>
      <c r="AQ1686" s="174"/>
      <c r="AR1686" s="123"/>
      <c r="AS1686" s="350"/>
      <c r="AT1686" s="350"/>
      <c r="AU1686" s="123"/>
      <c r="AV1686" s="67"/>
      <c r="AW1686" s="179"/>
      <c r="AX1686" s="84"/>
      <c r="AY1686" s="123"/>
      <c r="AZ1686" s="123"/>
      <c r="BA1686" s="174"/>
      <c r="BB1686" s="174"/>
      <c r="BC1686" s="123"/>
      <c r="BD1686" s="86"/>
      <c r="BE1686" s="86"/>
      <c r="BF1686" s="86"/>
      <c r="BG1686" s="179"/>
      <c r="BH1686" s="67"/>
      <c r="BI1686" s="123"/>
      <c r="BJ1686" s="179"/>
      <c r="BK1686" s="351"/>
      <c r="BL1686" s="351"/>
      <c r="BM1686" s="179"/>
      <c r="BN1686" s="89"/>
    </row>
    <row r="1687" spans="1:66" customFormat="1" x14ac:dyDescent="0.25">
      <c r="A1687" s="69"/>
      <c r="B1687" s="123"/>
      <c r="C1687" s="67"/>
      <c r="D1687" s="67"/>
      <c r="E1687" s="204"/>
      <c r="F1687" s="69"/>
      <c r="G1687" s="69"/>
      <c r="H1687" s="174"/>
      <c r="I1687" s="174"/>
      <c r="J1687" s="69"/>
      <c r="K1687" s="123"/>
      <c r="L1687" s="67"/>
      <c r="M1687" s="67"/>
      <c r="N1687" s="67"/>
      <c r="O1687" s="69"/>
      <c r="P1687" s="100">
        <f>(IF(AH1687='[1]Price List'!$B$1,VLOOKUP(M1687,'[1]Price List'!$A$1:$K$104,2,0),IF(AH1687='[1]Price List'!$C$1,VLOOKUP(M1687,'[1]Price List'!$A$1:$K$104,3,0),IF(AH1687='[1]Price List'!$D$1,VLOOKUP(M1687,'[1]Price List'!$A$1:$K$104,4,0),IF(AH1687='[1]Price List'!$E$1,VLOOKUP(M1687,'[1]Price List'!$A$1:$K$104,5,0),IF(AH1687='[1]Price List'!$F$1,VLOOKUP(M1687,'[1]Price List'!$A$1:$K$104,6,0),IF(AH1687='[1]Price List'!$G$1,VLOOKUP(M1687,'[1]Price List'!$A$1:$K$104,7,0),IF(AH1687='[1]Price List'!$H$1,VLOOKUP(M1687,'[1]Price List'!$A$1:$K$104,8,0),IF(AH1687='[1]Price List'!$I$1,VLOOKUP(M1687,'[1]Price List'!$A$1:$K$104,9,0),IF(AH1687='[1]Price List'!$J$1,VLOOKUP(M1687,'[1]Price List'!$A$1:$K$104,10,0),IF(AH1687='[1]Price List'!$K$1,VLOOKUP(M1687,'[1]Price List'!$A$1:$K$104,11,0))))))))))))+(IF(AH1687='[1]Price List'!$B$1,VLOOKUP(N1687,'[1]Price List'!$A$1:$K$104,2,0),IF(AH1687='[1]Price List'!$C$1,VLOOKUP(N1687,'[1]Price List'!$A$1:$K$104,3,0),IF(AH1687='[1]Price List'!$D$1,VLOOKUP(N1687,'[1]Price List'!$A$1:$K$104,4,0),IF(AH1687='[1]Price List'!$E$1,VLOOKUP(N1687,'[1]Price List'!$A$1:$K$104,5,0),IF(AH1687='[1]Price List'!$F$1,VLOOKUP(N1687,'[1]Price List'!$A$1:$K$104,6,0),IF(AH1687='[1]Price List'!$G$1,VLOOKUP(N1687,'[1]Price List'!$A$1:$K$104,7,0),IF(AH1687='[1]Price List'!$H$1,VLOOKUP(N1687,'[1]Price List'!$A$1:$K$104,8,0),IF(AH1687='[1]Price List'!$I$1,VLOOKUP(N1687,'[1]Price List'!$A$1:$K$104,9,0),IF(AH1687='[1]Price List'!$J$1,VLOOKUP(N1687,'[1]Price List'!$A$1:$K$104,10,0),IF(AH1687='[1]Price List'!$K$1,VLOOKUP(N1687,'[1]Price List'!$A$1:$K$104,11,0))))))))))))+(IF(AH1687='[1]Price List'!$B$1,VLOOKUP(O1687,'[1]Price List'!$A$1:$K$104,2,0),IF(AH1687='[1]Price List'!$C$1,VLOOKUP(O1687,'[1]Price List'!$A$1:$K$104,3,0),IF(AH1687='[1]Price List'!$D$1,VLOOKUP(O1687,'[1]Price List'!$A$1:$K$104,4,0),IF(AH1687='[1]Price List'!$E$1,VLOOKUP(O1687,'[1]Price List'!$A$1:$K$104,5,0),IF(AH1687='[1]Price List'!$F$1,VLOOKUP(O1687,'[1]Price List'!$A$1:$K$104,6,0),IF(AH1687='[1]Price List'!$G$1,VLOOKUP(O1687,'[1]Price List'!$A$1:$K$104,7,0),IF(AH1687='[1]Price List'!$H$1,VLOOKUP(O1687,'[1]Price List'!$A$1:$K$104,8,0),IF(AH1687='[1]Price List'!$I$1,VLOOKUP(O1687,'[1]Price List'!$A$1:$K$104,9,0),IF(AH1687='[1]Price List'!$J$1,VLOOKUP(O1687,'[1]Price List'!$A$1:$K$104,10,0),IF(AH1687='[1]Price List'!$K$1,VLOOKUP(O1687,'[1]Price List'!$A$1:$K$104,11,0))))))))))))</f>
        <v>0</v>
      </c>
      <c r="Q1687" s="69"/>
      <c r="R1687" s="69"/>
      <c r="S1687" s="363"/>
      <c r="T1687" s="69"/>
      <c r="U1687" s="350"/>
      <c r="V1687" s="417"/>
      <c r="W1687" s="67"/>
      <c r="X1687" s="69"/>
      <c r="Y1687" s="67"/>
      <c r="Z1687" s="123"/>
      <c r="AA1687" s="69"/>
      <c r="AB1687" s="67"/>
      <c r="AC1687" s="89"/>
      <c r="AD1687" s="69"/>
      <c r="AE1687" s="69"/>
      <c r="AF1687" s="69"/>
      <c r="AG1687" s="69"/>
      <c r="AH1687" s="123"/>
      <c r="AI1687" s="123"/>
      <c r="AJ1687" s="349"/>
      <c r="AK1687" s="349"/>
      <c r="AL1687" s="123"/>
      <c r="AM1687" s="123"/>
      <c r="AN1687" s="123"/>
      <c r="AO1687" s="174"/>
      <c r="AP1687" s="174"/>
      <c r="AQ1687" s="174"/>
      <c r="AR1687" s="123"/>
      <c r="AS1687" s="350"/>
      <c r="AT1687" s="350"/>
      <c r="AU1687" s="123"/>
      <c r="AV1687" s="67"/>
      <c r="AW1687" s="179"/>
      <c r="AX1687" s="84"/>
      <c r="AY1687" s="123"/>
      <c r="AZ1687" s="123"/>
      <c r="BA1687" s="174"/>
      <c r="BB1687" s="174"/>
      <c r="BC1687" s="123"/>
      <c r="BD1687" s="86"/>
      <c r="BE1687" s="86"/>
      <c r="BF1687" s="86"/>
      <c r="BG1687" s="179"/>
      <c r="BH1687" s="67"/>
      <c r="BI1687" s="123"/>
      <c r="BJ1687" s="179"/>
      <c r="BK1687" s="351"/>
      <c r="BL1687" s="351"/>
      <c r="BM1687" s="179"/>
      <c r="BN1687" s="89"/>
    </row>
    <row r="1688" spans="1:66" customFormat="1" x14ac:dyDescent="0.25">
      <c r="A1688" s="69"/>
      <c r="B1688" s="123"/>
      <c r="C1688" s="67"/>
      <c r="D1688" s="67"/>
      <c r="E1688" s="204"/>
      <c r="F1688" s="69"/>
      <c r="G1688" s="69"/>
      <c r="H1688" s="174"/>
      <c r="I1688" s="174"/>
      <c r="J1688" s="69"/>
      <c r="K1688" s="123"/>
      <c r="L1688" s="67"/>
      <c r="M1688" s="67"/>
      <c r="N1688" s="67"/>
      <c r="O1688" s="69"/>
      <c r="P1688" s="100">
        <f>(IF(AH1688='[1]Price List'!$B$1,VLOOKUP(M1688,'[1]Price List'!$A$1:$K$104,2,0),IF(AH1688='[1]Price List'!$C$1,VLOOKUP(M1688,'[1]Price List'!$A$1:$K$104,3,0),IF(AH1688='[1]Price List'!$D$1,VLOOKUP(M1688,'[1]Price List'!$A$1:$K$104,4,0),IF(AH1688='[1]Price List'!$E$1,VLOOKUP(M1688,'[1]Price List'!$A$1:$K$104,5,0),IF(AH1688='[1]Price List'!$F$1,VLOOKUP(M1688,'[1]Price List'!$A$1:$K$104,6,0),IF(AH1688='[1]Price List'!$G$1,VLOOKUP(M1688,'[1]Price List'!$A$1:$K$104,7,0),IF(AH1688='[1]Price List'!$H$1,VLOOKUP(M1688,'[1]Price List'!$A$1:$K$104,8,0),IF(AH1688='[1]Price List'!$I$1,VLOOKUP(M1688,'[1]Price List'!$A$1:$K$104,9,0),IF(AH1688='[1]Price List'!$J$1,VLOOKUP(M1688,'[1]Price List'!$A$1:$K$104,10,0),IF(AH1688='[1]Price List'!$K$1,VLOOKUP(M1688,'[1]Price List'!$A$1:$K$104,11,0))))))))))))+(IF(AH1688='[1]Price List'!$B$1,VLOOKUP(N1688,'[1]Price List'!$A$1:$K$104,2,0),IF(AH1688='[1]Price List'!$C$1,VLOOKUP(N1688,'[1]Price List'!$A$1:$K$104,3,0),IF(AH1688='[1]Price List'!$D$1,VLOOKUP(N1688,'[1]Price List'!$A$1:$K$104,4,0),IF(AH1688='[1]Price List'!$E$1,VLOOKUP(N1688,'[1]Price List'!$A$1:$K$104,5,0),IF(AH1688='[1]Price List'!$F$1,VLOOKUP(N1688,'[1]Price List'!$A$1:$K$104,6,0),IF(AH1688='[1]Price List'!$G$1,VLOOKUP(N1688,'[1]Price List'!$A$1:$K$104,7,0),IF(AH1688='[1]Price List'!$H$1,VLOOKUP(N1688,'[1]Price List'!$A$1:$K$104,8,0),IF(AH1688='[1]Price List'!$I$1,VLOOKUP(N1688,'[1]Price List'!$A$1:$K$104,9,0),IF(AH1688='[1]Price List'!$J$1,VLOOKUP(N1688,'[1]Price List'!$A$1:$K$104,10,0),IF(AH1688='[1]Price List'!$K$1,VLOOKUP(N1688,'[1]Price List'!$A$1:$K$104,11,0))))))))))))+(IF(AH1688='[1]Price List'!$B$1,VLOOKUP(O1688,'[1]Price List'!$A$1:$K$104,2,0),IF(AH1688='[1]Price List'!$C$1,VLOOKUP(O1688,'[1]Price List'!$A$1:$K$104,3,0),IF(AH1688='[1]Price List'!$D$1,VLOOKUP(O1688,'[1]Price List'!$A$1:$K$104,4,0),IF(AH1688='[1]Price List'!$E$1,VLOOKUP(O1688,'[1]Price List'!$A$1:$K$104,5,0),IF(AH1688='[1]Price List'!$F$1,VLOOKUP(O1688,'[1]Price List'!$A$1:$K$104,6,0),IF(AH1688='[1]Price List'!$G$1,VLOOKUP(O1688,'[1]Price List'!$A$1:$K$104,7,0),IF(AH1688='[1]Price List'!$H$1,VLOOKUP(O1688,'[1]Price List'!$A$1:$K$104,8,0),IF(AH1688='[1]Price List'!$I$1,VLOOKUP(O1688,'[1]Price List'!$A$1:$K$104,9,0),IF(AH1688='[1]Price List'!$J$1,VLOOKUP(O1688,'[1]Price List'!$A$1:$K$104,10,0),IF(AH1688='[1]Price List'!$K$1,VLOOKUP(O1688,'[1]Price List'!$A$1:$K$104,11,0))))))))))))</f>
        <v>0</v>
      </c>
      <c r="Q1688" s="69"/>
      <c r="R1688" s="69"/>
      <c r="S1688" s="363"/>
      <c r="T1688" s="69"/>
      <c r="U1688" s="350"/>
      <c r="V1688" s="417"/>
      <c r="W1688" s="67"/>
      <c r="X1688" s="69"/>
      <c r="Y1688" s="67"/>
      <c r="Z1688" s="123"/>
      <c r="AA1688" s="69"/>
      <c r="AB1688" s="67"/>
      <c r="AC1688" s="89"/>
      <c r="AD1688" s="69"/>
      <c r="AE1688" s="69"/>
      <c r="AF1688" s="69"/>
      <c r="AG1688" s="69"/>
      <c r="AH1688" s="123"/>
      <c r="AI1688" s="123"/>
      <c r="AJ1688" s="349"/>
      <c r="AK1688" s="349"/>
      <c r="AL1688" s="123"/>
      <c r="AM1688" s="123"/>
      <c r="AN1688" s="123"/>
      <c r="AO1688" s="174"/>
      <c r="AP1688" s="174"/>
      <c r="AQ1688" s="174"/>
      <c r="AR1688" s="123"/>
      <c r="AS1688" s="350"/>
      <c r="AT1688" s="350"/>
      <c r="AU1688" s="123"/>
      <c r="AV1688" s="67"/>
      <c r="AW1688" s="179"/>
      <c r="AX1688" s="84"/>
      <c r="AY1688" s="123"/>
      <c r="AZ1688" s="123"/>
      <c r="BA1688" s="174"/>
      <c r="BB1688" s="174"/>
      <c r="BC1688" s="123"/>
      <c r="BD1688" s="86"/>
      <c r="BE1688" s="86"/>
      <c r="BF1688" s="86"/>
      <c r="BG1688" s="179"/>
      <c r="BH1688" s="67"/>
      <c r="BI1688" s="123"/>
      <c r="BJ1688" s="179"/>
      <c r="BK1688" s="351"/>
      <c r="BL1688" s="351"/>
      <c r="BM1688" s="179"/>
      <c r="BN1688" s="89"/>
    </row>
    <row r="1689" spans="1:66" customFormat="1" x14ac:dyDescent="0.25">
      <c r="A1689" s="69"/>
      <c r="B1689" s="123"/>
      <c r="C1689" s="67"/>
      <c r="D1689" s="67"/>
      <c r="E1689" s="204"/>
      <c r="F1689" s="69"/>
      <c r="G1689" s="69"/>
      <c r="H1689" s="174"/>
      <c r="I1689" s="174"/>
      <c r="J1689" s="69"/>
      <c r="K1689" s="123"/>
      <c r="L1689" s="67"/>
      <c r="M1689" s="67"/>
      <c r="N1689" s="67"/>
      <c r="O1689" s="69"/>
      <c r="P1689" s="100">
        <f>(IF(AH1689='[1]Price List'!$B$1,VLOOKUP(M1689,'[1]Price List'!$A$1:$K$104,2,0),IF(AH1689='[1]Price List'!$C$1,VLOOKUP(M1689,'[1]Price List'!$A$1:$K$104,3,0),IF(AH1689='[1]Price List'!$D$1,VLOOKUP(M1689,'[1]Price List'!$A$1:$K$104,4,0),IF(AH1689='[1]Price List'!$E$1,VLOOKUP(M1689,'[1]Price List'!$A$1:$K$104,5,0),IF(AH1689='[1]Price List'!$F$1,VLOOKUP(M1689,'[1]Price List'!$A$1:$K$104,6,0),IF(AH1689='[1]Price List'!$G$1,VLOOKUP(M1689,'[1]Price List'!$A$1:$K$104,7,0),IF(AH1689='[1]Price List'!$H$1,VLOOKUP(M1689,'[1]Price List'!$A$1:$K$104,8,0),IF(AH1689='[1]Price List'!$I$1,VLOOKUP(M1689,'[1]Price List'!$A$1:$K$104,9,0),IF(AH1689='[1]Price List'!$J$1,VLOOKUP(M1689,'[1]Price List'!$A$1:$K$104,10,0),IF(AH1689='[1]Price List'!$K$1,VLOOKUP(M1689,'[1]Price List'!$A$1:$K$104,11,0))))))))))))+(IF(AH1689='[1]Price List'!$B$1,VLOOKUP(N1689,'[1]Price List'!$A$1:$K$104,2,0),IF(AH1689='[1]Price List'!$C$1,VLOOKUP(N1689,'[1]Price List'!$A$1:$K$104,3,0),IF(AH1689='[1]Price List'!$D$1,VLOOKUP(N1689,'[1]Price List'!$A$1:$K$104,4,0),IF(AH1689='[1]Price List'!$E$1,VLOOKUP(N1689,'[1]Price List'!$A$1:$K$104,5,0),IF(AH1689='[1]Price List'!$F$1,VLOOKUP(N1689,'[1]Price List'!$A$1:$K$104,6,0),IF(AH1689='[1]Price List'!$G$1,VLOOKUP(N1689,'[1]Price List'!$A$1:$K$104,7,0),IF(AH1689='[1]Price List'!$H$1,VLOOKUP(N1689,'[1]Price List'!$A$1:$K$104,8,0),IF(AH1689='[1]Price List'!$I$1,VLOOKUP(N1689,'[1]Price List'!$A$1:$K$104,9,0),IF(AH1689='[1]Price List'!$J$1,VLOOKUP(N1689,'[1]Price List'!$A$1:$K$104,10,0),IF(AH1689='[1]Price List'!$K$1,VLOOKUP(N1689,'[1]Price List'!$A$1:$K$104,11,0))))))))))))+(IF(AH1689='[1]Price List'!$B$1,VLOOKUP(O1689,'[1]Price List'!$A$1:$K$104,2,0),IF(AH1689='[1]Price List'!$C$1,VLOOKUP(O1689,'[1]Price List'!$A$1:$K$104,3,0),IF(AH1689='[1]Price List'!$D$1,VLOOKUP(O1689,'[1]Price List'!$A$1:$K$104,4,0),IF(AH1689='[1]Price List'!$E$1,VLOOKUP(O1689,'[1]Price List'!$A$1:$K$104,5,0),IF(AH1689='[1]Price List'!$F$1,VLOOKUP(O1689,'[1]Price List'!$A$1:$K$104,6,0),IF(AH1689='[1]Price List'!$G$1,VLOOKUP(O1689,'[1]Price List'!$A$1:$K$104,7,0),IF(AH1689='[1]Price List'!$H$1,VLOOKUP(O1689,'[1]Price List'!$A$1:$K$104,8,0),IF(AH1689='[1]Price List'!$I$1,VLOOKUP(O1689,'[1]Price List'!$A$1:$K$104,9,0),IF(AH1689='[1]Price List'!$J$1,VLOOKUP(O1689,'[1]Price List'!$A$1:$K$104,10,0),IF(AH1689='[1]Price List'!$K$1,VLOOKUP(O1689,'[1]Price List'!$A$1:$K$104,11,0))))))))))))</f>
        <v>0</v>
      </c>
      <c r="Q1689" s="69"/>
      <c r="R1689" s="69"/>
      <c r="S1689" s="363"/>
      <c r="T1689" s="69"/>
      <c r="U1689" s="350"/>
      <c r="V1689" s="417"/>
      <c r="W1689" s="67"/>
      <c r="X1689" s="69"/>
      <c r="Y1689" s="67"/>
      <c r="Z1689" s="123"/>
      <c r="AA1689" s="69"/>
      <c r="AB1689" s="67"/>
      <c r="AC1689" s="89"/>
      <c r="AD1689" s="69"/>
      <c r="AE1689" s="69"/>
      <c r="AF1689" s="69"/>
      <c r="AG1689" s="69"/>
      <c r="AH1689" s="123"/>
      <c r="AI1689" s="123"/>
      <c r="AJ1689" s="349"/>
      <c r="AK1689" s="349"/>
      <c r="AL1689" s="123"/>
      <c r="AM1689" s="123"/>
      <c r="AN1689" s="123"/>
      <c r="AO1689" s="174"/>
      <c r="AP1689" s="174"/>
      <c r="AQ1689" s="174"/>
      <c r="AR1689" s="123"/>
      <c r="AS1689" s="350"/>
      <c r="AT1689" s="350"/>
      <c r="AU1689" s="123"/>
      <c r="AV1689" s="67"/>
      <c r="AW1689" s="179"/>
      <c r="AX1689" s="84"/>
      <c r="AY1689" s="123"/>
      <c r="AZ1689" s="123"/>
      <c r="BA1689" s="174"/>
      <c r="BB1689" s="174"/>
      <c r="BC1689" s="123"/>
      <c r="BD1689" s="86"/>
      <c r="BE1689" s="86"/>
      <c r="BF1689" s="86"/>
      <c r="BG1689" s="179"/>
      <c r="BH1689" s="67"/>
      <c r="BI1689" s="123"/>
      <c r="BJ1689" s="179"/>
      <c r="BK1689" s="351"/>
      <c r="BL1689" s="351"/>
      <c r="BM1689" s="179"/>
      <c r="BN1689" s="89"/>
    </row>
    <row r="1690" spans="1:66" customFormat="1" x14ac:dyDescent="0.25">
      <c r="A1690" s="69"/>
      <c r="B1690" s="123"/>
      <c r="C1690" s="67"/>
      <c r="D1690" s="67"/>
      <c r="E1690" s="204"/>
      <c r="F1690" s="69"/>
      <c r="G1690" s="69"/>
      <c r="H1690" s="174"/>
      <c r="I1690" s="174"/>
      <c r="J1690" s="69"/>
      <c r="K1690" s="123"/>
      <c r="L1690" s="67"/>
      <c r="M1690" s="67"/>
      <c r="N1690" s="67"/>
      <c r="O1690" s="69"/>
      <c r="P1690" s="100">
        <f>(IF(AH1690='[1]Price List'!$B$1,VLOOKUP(M1690,'[1]Price List'!$A$1:$K$104,2,0),IF(AH1690='[1]Price List'!$C$1,VLOOKUP(M1690,'[1]Price List'!$A$1:$K$104,3,0),IF(AH1690='[1]Price List'!$D$1,VLOOKUP(M1690,'[1]Price List'!$A$1:$K$104,4,0),IF(AH1690='[1]Price List'!$E$1,VLOOKUP(M1690,'[1]Price List'!$A$1:$K$104,5,0),IF(AH1690='[1]Price List'!$F$1,VLOOKUP(M1690,'[1]Price List'!$A$1:$K$104,6,0),IF(AH1690='[1]Price List'!$G$1,VLOOKUP(M1690,'[1]Price List'!$A$1:$K$104,7,0),IF(AH1690='[1]Price List'!$H$1,VLOOKUP(M1690,'[1]Price List'!$A$1:$K$104,8,0),IF(AH1690='[1]Price List'!$I$1,VLOOKUP(M1690,'[1]Price List'!$A$1:$K$104,9,0),IF(AH1690='[1]Price List'!$J$1,VLOOKUP(M1690,'[1]Price List'!$A$1:$K$104,10,0),IF(AH1690='[1]Price List'!$K$1,VLOOKUP(M1690,'[1]Price List'!$A$1:$K$104,11,0))))))))))))+(IF(AH1690='[1]Price List'!$B$1,VLOOKUP(N1690,'[1]Price List'!$A$1:$K$104,2,0),IF(AH1690='[1]Price List'!$C$1,VLOOKUP(N1690,'[1]Price List'!$A$1:$K$104,3,0),IF(AH1690='[1]Price List'!$D$1,VLOOKUP(N1690,'[1]Price List'!$A$1:$K$104,4,0),IF(AH1690='[1]Price List'!$E$1,VLOOKUP(N1690,'[1]Price List'!$A$1:$K$104,5,0),IF(AH1690='[1]Price List'!$F$1,VLOOKUP(N1690,'[1]Price List'!$A$1:$K$104,6,0),IF(AH1690='[1]Price List'!$G$1,VLOOKUP(N1690,'[1]Price List'!$A$1:$K$104,7,0),IF(AH1690='[1]Price List'!$H$1,VLOOKUP(N1690,'[1]Price List'!$A$1:$K$104,8,0),IF(AH1690='[1]Price List'!$I$1,VLOOKUP(N1690,'[1]Price List'!$A$1:$K$104,9,0),IF(AH1690='[1]Price List'!$J$1,VLOOKUP(N1690,'[1]Price List'!$A$1:$K$104,10,0),IF(AH1690='[1]Price List'!$K$1,VLOOKUP(N1690,'[1]Price List'!$A$1:$K$104,11,0))))))))))))+(IF(AH1690='[1]Price List'!$B$1,VLOOKUP(O1690,'[1]Price List'!$A$1:$K$104,2,0),IF(AH1690='[1]Price List'!$C$1,VLOOKUP(O1690,'[1]Price List'!$A$1:$K$104,3,0),IF(AH1690='[1]Price List'!$D$1,VLOOKUP(O1690,'[1]Price List'!$A$1:$K$104,4,0),IF(AH1690='[1]Price List'!$E$1,VLOOKUP(O1690,'[1]Price List'!$A$1:$K$104,5,0),IF(AH1690='[1]Price List'!$F$1,VLOOKUP(O1690,'[1]Price List'!$A$1:$K$104,6,0),IF(AH1690='[1]Price List'!$G$1,VLOOKUP(O1690,'[1]Price List'!$A$1:$K$104,7,0),IF(AH1690='[1]Price List'!$H$1,VLOOKUP(O1690,'[1]Price List'!$A$1:$K$104,8,0),IF(AH1690='[1]Price List'!$I$1,VLOOKUP(O1690,'[1]Price List'!$A$1:$K$104,9,0),IF(AH1690='[1]Price List'!$J$1,VLOOKUP(O1690,'[1]Price List'!$A$1:$K$104,10,0),IF(AH1690='[1]Price List'!$K$1,VLOOKUP(O1690,'[1]Price List'!$A$1:$K$104,11,0))))))))))))</f>
        <v>0</v>
      </c>
      <c r="Q1690" s="69"/>
      <c r="R1690" s="69"/>
      <c r="S1690" s="363"/>
      <c r="T1690" s="69"/>
      <c r="U1690" s="350"/>
      <c r="V1690" s="417"/>
      <c r="W1690" s="67"/>
      <c r="X1690" s="69"/>
      <c r="Y1690" s="67"/>
      <c r="Z1690" s="123"/>
      <c r="AA1690" s="69"/>
      <c r="AB1690" s="67"/>
      <c r="AC1690" s="89"/>
      <c r="AD1690" s="69"/>
      <c r="AE1690" s="69"/>
      <c r="AF1690" s="69"/>
      <c r="AG1690" s="69"/>
      <c r="AH1690" s="123"/>
      <c r="AI1690" s="123"/>
      <c r="AJ1690" s="349"/>
      <c r="AK1690" s="349"/>
      <c r="AL1690" s="123"/>
      <c r="AM1690" s="123"/>
      <c r="AN1690" s="123"/>
      <c r="AO1690" s="174"/>
      <c r="AP1690" s="174"/>
      <c r="AQ1690" s="174"/>
      <c r="AR1690" s="123"/>
      <c r="AS1690" s="350"/>
      <c r="AT1690" s="350"/>
      <c r="AU1690" s="123"/>
      <c r="AV1690" s="67"/>
      <c r="AW1690" s="179"/>
      <c r="AX1690" s="84"/>
      <c r="AY1690" s="123"/>
      <c r="AZ1690" s="123"/>
      <c r="BA1690" s="174"/>
      <c r="BB1690" s="174"/>
      <c r="BC1690" s="123"/>
      <c r="BD1690" s="86"/>
      <c r="BE1690" s="86"/>
      <c r="BF1690" s="86"/>
      <c r="BG1690" s="179"/>
      <c r="BH1690" s="67"/>
      <c r="BI1690" s="123"/>
      <c r="BJ1690" s="179"/>
      <c r="BK1690" s="351"/>
      <c r="BL1690" s="351"/>
      <c r="BM1690" s="179"/>
      <c r="BN1690" s="89"/>
    </row>
    <row r="1691" spans="1:66" customFormat="1" x14ac:dyDescent="0.25">
      <c r="A1691" s="69"/>
      <c r="B1691" s="123"/>
      <c r="C1691" s="67"/>
      <c r="D1691" s="67"/>
      <c r="E1691" s="204"/>
      <c r="F1691" s="69"/>
      <c r="G1691" s="69"/>
      <c r="H1691" s="174"/>
      <c r="I1691" s="174"/>
      <c r="J1691" s="69"/>
      <c r="K1691" s="123"/>
      <c r="L1691" s="67"/>
      <c r="M1691" s="67"/>
      <c r="N1691" s="67"/>
      <c r="O1691" s="69"/>
      <c r="P1691" s="100">
        <f>(IF(AH1691='[1]Price List'!$B$1,VLOOKUP(M1691,'[1]Price List'!$A$1:$K$104,2,0),IF(AH1691='[1]Price List'!$C$1,VLOOKUP(M1691,'[1]Price List'!$A$1:$K$104,3,0),IF(AH1691='[1]Price List'!$D$1,VLOOKUP(M1691,'[1]Price List'!$A$1:$K$104,4,0),IF(AH1691='[1]Price List'!$E$1,VLOOKUP(M1691,'[1]Price List'!$A$1:$K$104,5,0),IF(AH1691='[1]Price List'!$F$1,VLOOKUP(M1691,'[1]Price List'!$A$1:$K$104,6,0),IF(AH1691='[1]Price List'!$G$1,VLOOKUP(M1691,'[1]Price List'!$A$1:$K$104,7,0),IF(AH1691='[1]Price List'!$H$1,VLOOKUP(M1691,'[1]Price List'!$A$1:$K$104,8,0),IF(AH1691='[1]Price List'!$I$1,VLOOKUP(M1691,'[1]Price List'!$A$1:$K$104,9,0),IF(AH1691='[1]Price List'!$J$1,VLOOKUP(M1691,'[1]Price List'!$A$1:$K$104,10,0),IF(AH1691='[1]Price List'!$K$1,VLOOKUP(M1691,'[1]Price List'!$A$1:$K$104,11,0))))))))))))+(IF(AH1691='[1]Price List'!$B$1,VLOOKUP(N1691,'[1]Price List'!$A$1:$K$104,2,0),IF(AH1691='[1]Price List'!$C$1,VLOOKUP(N1691,'[1]Price List'!$A$1:$K$104,3,0),IF(AH1691='[1]Price List'!$D$1,VLOOKUP(N1691,'[1]Price List'!$A$1:$K$104,4,0),IF(AH1691='[1]Price List'!$E$1,VLOOKUP(N1691,'[1]Price List'!$A$1:$K$104,5,0),IF(AH1691='[1]Price List'!$F$1,VLOOKUP(N1691,'[1]Price List'!$A$1:$K$104,6,0),IF(AH1691='[1]Price List'!$G$1,VLOOKUP(N1691,'[1]Price List'!$A$1:$K$104,7,0),IF(AH1691='[1]Price List'!$H$1,VLOOKUP(N1691,'[1]Price List'!$A$1:$K$104,8,0),IF(AH1691='[1]Price List'!$I$1,VLOOKUP(N1691,'[1]Price List'!$A$1:$K$104,9,0),IF(AH1691='[1]Price List'!$J$1,VLOOKUP(N1691,'[1]Price List'!$A$1:$K$104,10,0),IF(AH1691='[1]Price List'!$K$1,VLOOKUP(N1691,'[1]Price List'!$A$1:$K$104,11,0))))))))))))+(IF(AH1691='[1]Price List'!$B$1,VLOOKUP(O1691,'[1]Price List'!$A$1:$K$104,2,0),IF(AH1691='[1]Price List'!$C$1,VLOOKUP(O1691,'[1]Price List'!$A$1:$K$104,3,0),IF(AH1691='[1]Price List'!$D$1,VLOOKUP(O1691,'[1]Price List'!$A$1:$K$104,4,0),IF(AH1691='[1]Price List'!$E$1,VLOOKUP(O1691,'[1]Price List'!$A$1:$K$104,5,0),IF(AH1691='[1]Price List'!$F$1,VLOOKUP(O1691,'[1]Price List'!$A$1:$K$104,6,0),IF(AH1691='[1]Price List'!$G$1,VLOOKUP(O1691,'[1]Price List'!$A$1:$K$104,7,0),IF(AH1691='[1]Price List'!$H$1,VLOOKUP(O1691,'[1]Price List'!$A$1:$K$104,8,0),IF(AH1691='[1]Price List'!$I$1,VLOOKUP(O1691,'[1]Price List'!$A$1:$K$104,9,0),IF(AH1691='[1]Price List'!$J$1,VLOOKUP(O1691,'[1]Price List'!$A$1:$K$104,10,0),IF(AH1691='[1]Price List'!$K$1,VLOOKUP(O1691,'[1]Price List'!$A$1:$K$104,11,0))))))))))))</f>
        <v>0</v>
      </c>
      <c r="Q1691" s="69"/>
      <c r="R1691" s="69"/>
      <c r="S1691" s="363"/>
      <c r="T1691" s="69"/>
      <c r="U1691" s="350"/>
      <c r="V1691" s="417"/>
      <c r="W1691" s="67"/>
      <c r="X1691" s="69"/>
      <c r="Y1691" s="67"/>
      <c r="Z1691" s="123"/>
      <c r="AA1691" s="69"/>
      <c r="AB1691" s="67"/>
      <c r="AC1691" s="89"/>
      <c r="AD1691" s="69"/>
      <c r="AE1691" s="69"/>
      <c r="AF1691" s="69"/>
      <c r="AG1691" s="69"/>
      <c r="AH1691" s="123"/>
      <c r="AI1691" s="123"/>
      <c r="AJ1691" s="349"/>
      <c r="AK1691" s="349"/>
      <c r="AL1691" s="123"/>
      <c r="AM1691" s="123"/>
      <c r="AN1691" s="123"/>
      <c r="AO1691" s="174"/>
      <c r="AP1691" s="174"/>
      <c r="AQ1691" s="174"/>
      <c r="AR1691" s="123"/>
      <c r="AS1691" s="350"/>
      <c r="AT1691" s="350"/>
      <c r="AU1691" s="123"/>
      <c r="AV1691" s="67"/>
      <c r="AW1691" s="179"/>
      <c r="AX1691" s="84"/>
      <c r="AY1691" s="123"/>
      <c r="AZ1691" s="123"/>
      <c r="BA1691" s="174"/>
      <c r="BB1691" s="174"/>
      <c r="BC1691" s="123"/>
      <c r="BD1691" s="86"/>
      <c r="BE1691" s="86"/>
      <c r="BF1691" s="86"/>
      <c r="BG1691" s="179"/>
      <c r="BH1691" s="67"/>
      <c r="BI1691" s="123"/>
      <c r="BJ1691" s="179"/>
      <c r="BK1691" s="351"/>
      <c r="BL1691" s="351"/>
      <c r="BM1691" s="179"/>
      <c r="BN1691" s="89"/>
    </row>
    <row r="1692" spans="1:66" customFormat="1" x14ac:dyDescent="0.25">
      <c r="A1692" s="69"/>
      <c r="B1692" s="123"/>
      <c r="C1692" s="67"/>
      <c r="D1692" s="67"/>
      <c r="E1692" s="204"/>
      <c r="F1692" s="69"/>
      <c r="G1692" s="69"/>
      <c r="H1692" s="174"/>
      <c r="I1692" s="174"/>
      <c r="J1692" s="69"/>
      <c r="K1692" s="123"/>
      <c r="L1692" s="67"/>
      <c r="M1692" s="67"/>
      <c r="N1692" s="67"/>
      <c r="O1692" s="69"/>
      <c r="P1692" s="100">
        <f>(IF(AH1692='[1]Price List'!$B$1,VLOOKUP(M1692,'[1]Price List'!$A$1:$K$104,2,0),IF(AH1692='[1]Price List'!$C$1,VLOOKUP(M1692,'[1]Price List'!$A$1:$K$104,3,0),IF(AH1692='[1]Price List'!$D$1,VLOOKUP(M1692,'[1]Price List'!$A$1:$K$104,4,0),IF(AH1692='[1]Price List'!$E$1,VLOOKUP(M1692,'[1]Price List'!$A$1:$K$104,5,0),IF(AH1692='[1]Price List'!$F$1,VLOOKUP(M1692,'[1]Price List'!$A$1:$K$104,6,0),IF(AH1692='[1]Price List'!$G$1,VLOOKUP(M1692,'[1]Price List'!$A$1:$K$104,7,0),IF(AH1692='[1]Price List'!$H$1,VLOOKUP(M1692,'[1]Price List'!$A$1:$K$104,8,0),IF(AH1692='[1]Price List'!$I$1,VLOOKUP(M1692,'[1]Price List'!$A$1:$K$104,9,0),IF(AH1692='[1]Price List'!$J$1,VLOOKUP(M1692,'[1]Price List'!$A$1:$K$104,10,0),IF(AH1692='[1]Price List'!$K$1,VLOOKUP(M1692,'[1]Price List'!$A$1:$K$104,11,0))))))))))))+(IF(AH1692='[1]Price List'!$B$1,VLOOKUP(N1692,'[1]Price List'!$A$1:$K$104,2,0),IF(AH1692='[1]Price List'!$C$1,VLOOKUP(N1692,'[1]Price List'!$A$1:$K$104,3,0),IF(AH1692='[1]Price List'!$D$1,VLOOKUP(N1692,'[1]Price List'!$A$1:$K$104,4,0),IF(AH1692='[1]Price List'!$E$1,VLOOKUP(N1692,'[1]Price List'!$A$1:$K$104,5,0),IF(AH1692='[1]Price List'!$F$1,VLOOKUP(N1692,'[1]Price List'!$A$1:$K$104,6,0),IF(AH1692='[1]Price List'!$G$1,VLOOKUP(N1692,'[1]Price List'!$A$1:$K$104,7,0),IF(AH1692='[1]Price List'!$H$1,VLOOKUP(N1692,'[1]Price List'!$A$1:$K$104,8,0),IF(AH1692='[1]Price List'!$I$1,VLOOKUP(N1692,'[1]Price List'!$A$1:$K$104,9,0),IF(AH1692='[1]Price List'!$J$1,VLOOKUP(N1692,'[1]Price List'!$A$1:$K$104,10,0),IF(AH1692='[1]Price List'!$K$1,VLOOKUP(N1692,'[1]Price List'!$A$1:$K$104,11,0))))))))))))+(IF(AH1692='[1]Price List'!$B$1,VLOOKUP(O1692,'[1]Price List'!$A$1:$K$104,2,0),IF(AH1692='[1]Price List'!$C$1,VLOOKUP(O1692,'[1]Price List'!$A$1:$K$104,3,0),IF(AH1692='[1]Price List'!$D$1,VLOOKUP(O1692,'[1]Price List'!$A$1:$K$104,4,0),IF(AH1692='[1]Price List'!$E$1,VLOOKUP(O1692,'[1]Price List'!$A$1:$K$104,5,0),IF(AH1692='[1]Price List'!$F$1,VLOOKUP(O1692,'[1]Price List'!$A$1:$K$104,6,0),IF(AH1692='[1]Price List'!$G$1,VLOOKUP(O1692,'[1]Price List'!$A$1:$K$104,7,0),IF(AH1692='[1]Price List'!$H$1,VLOOKUP(O1692,'[1]Price List'!$A$1:$K$104,8,0),IF(AH1692='[1]Price List'!$I$1,VLOOKUP(O1692,'[1]Price List'!$A$1:$K$104,9,0),IF(AH1692='[1]Price List'!$J$1,VLOOKUP(O1692,'[1]Price List'!$A$1:$K$104,10,0),IF(AH1692='[1]Price List'!$K$1,VLOOKUP(O1692,'[1]Price List'!$A$1:$K$104,11,0))))))))))))</f>
        <v>0</v>
      </c>
      <c r="Q1692" s="69"/>
      <c r="R1692" s="69"/>
      <c r="S1692" s="363"/>
      <c r="T1692" s="69"/>
      <c r="U1692" s="350"/>
      <c r="V1692" s="417"/>
      <c r="W1692" s="67"/>
      <c r="X1692" s="69"/>
      <c r="Y1692" s="67"/>
      <c r="Z1692" s="123"/>
      <c r="AA1692" s="69"/>
      <c r="AB1692" s="67"/>
      <c r="AC1692" s="89"/>
      <c r="AD1692" s="69"/>
      <c r="AE1692" s="69"/>
      <c r="AF1692" s="69"/>
      <c r="AG1692" s="69"/>
      <c r="AH1692" s="123"/>
      <c r="AI1692" s="123"/>
      <c r="AJ1692" s="349"/>
      <c r="AK1692" s="349"/>
      <c r="AL1692" s="123"/>
      <c r="AM1692" s="123"/>
      <c r="AN1692" s="123"/>
      <c r="AO1692" s="174"/>
      <c r="AP1692" s="174"/>
      <c r="AQ1692" s="174"/>
      <c r="AR1692" s="123"/>
      <c r="AS1692" s="350"/>
      <c r="AT1692" s="350"/>
      <c r="AU1692" s="123"/>
      <c r="AV1692" s="67"/>
      <c r="AW1692" s="179"/>
      <c r="AX1692" s="84"/>
      <c r="AY1692" s="123"/>
      <c r="AZ1692" s="123"/>
      <c r="BA1692" s="174"/>
      <c r="BB1692" s="174"/>
      <c r="BC1692" s="123"/>
      <c r="BD1692" s="86"/>
      <c r="BE1692" s="86"/>
      <c r="BF1692" s="86"/>
      <c r="BG1692" s="179"/>
      <c r="BH1692" s="67"/>
      <c r="BI1692" s="123"/>
      <c r="BJ1692" s="179"/>
      <c r="BK1692" s="351"/>
      <c r="BL1692" s="351"/>
      <c r="BM1692" s="179"/>
      <c r="BN1692" s="89"/>
    </row>
    <row r="1693" spans="1:66" customFormat="1" x14ac:dyDescent="0.25">
      <c r="A1693" s="69"/>
      <c r="B1693" s="123"/>
      <c r="C1693" s="67"/>
      <c r="D1693" s="67"/>
      <c r="E1693" s="204"/>
      <c r="F1693" s="69"/>
      <c r="G1693" s="69"/>
      <c r="H1693" s="174"/>
      <c r="I1693" s="174"/>
      <c r="J1693" s="69"/>
      <c r="K1693" s="123"/>
      <c r="L1693" s="67"/>
      <c r="M1693" s="67"/>
      <c r="N1693" s="67"/>
      <c r="O1693" s="69"/>
      <c r="P1693" s="100">
        <f>(IF(AH1693='[1]Price List'!$B$1,VLOOKUP(M1693,'[1]Price List'!$A$1:$K$104,2,0),IF(AH1693='[1]Price List'!$C$1,VLOOKUP(M1693,'[1]Price List'!$A$1:$K$104,3,0),IF(AH1693='[1]Price List'!$D$1,VLOOKUP(M1693,'[1]Price List'!$A$1:$K$104,4,0),IF(AH1693='[1]Price List'!$E$1,VLOOKUP(M1693,'[1]Price List'!$A$1:$K$104,5,0),IF(AH1693='[1]Price List'!$F$1,VLOOKUP(M1693,'[1]Price List'!$A$1:$K$104,6,0),IF(AH1693='[1]Price List'!$G$1,VLOOKUP(M1693,'[1]Price List'!$A$1:$K$104,7,0),IF(AH1693='[1]Price List'!$H$1,VLOOKUP(M1693,'[1]Price List'!$A$1:$K$104,8,0),IF(AH1693='[1]Price List'!$I$1,VLOOKUP(M1693,'[1]Price List'!$A$1:$K$104,9,0),IF(AH1693='[1]Price List'!$J$1,VLOOKUP(M1693,'[1]Price List'!$A$1:$K$104,10,0),IF(AH1693='[1]Price List'!$K$1,VLOOKUP(M1693,'[1]Price List'!$A$1:$K$104,11,0))))))))))))+(IF(AH1693='[1]Price List'!$B$1,VLOOKUP(N1693,'[1]Price List'!$A$1:$K$104,2,0),IF(AH1693='[1]Price List'!$C$1,VLOOKUP(N1693,'[1]Price List'!$A$1:$K$104,3,0),IF(AH1693='[1]Price List'!$D$1,VLOOKUP(N1693,'[1]Price List'!$A$1:$K$104,4,0),IF(AH1693='[1]Price List'!$E$1,VLOOKUP(N1693,'[1]Price List'!$A$1:$K$104,5,0),IF(AH1693='[1]Price List'!$F$1,VLOOKUP(N1693,'[1]Price List'!$A$1:$K$104,6,0),IF(AH1693='[1]Price List'!$G$1,VLOOKUP(N1693,'[1]Price List'!$A$1:$K$104,7,0),IF(AH1693='[1]Price List'!$H$1,VLOOKUP(N1693,'[1]Price List'!$A$1:$K$104,8,0),IF(AH1693='[1]Price List'!$I$1,VLOOKUP(N1693,'[1]Price List'!$A$1:$K$104,9,0),IF(AH1693='[1]Price List'!$J$1,VLOOKUP(N1693,'[1]Price List'!$A$1:$K$104,10,0),IF(AH1693='[1]Price List'!$K$1,VLOOKUP(N1693,'[1]Price List'!$A$1:$K$104,11,0))))))))))))+(IF(AH1693='[1]Price List'!$B$1,VLOOKUP(O1693,'[1]Price List'!$A$1:$K$104,2,0),IF(AH1693='[1]Price List'!$C$1,VLOOKUP(O1693,'[1]Price List'!$A$1:$K$104,3,0),IF(AH1693='[1]Price List'!$D$1,VLOOKUP(O1693,'[1]Price List'!$A$1:$K$104,4,0),IF(AH1693='[1]Price List'!$E$1,VLOOKUP(O1693,'[1]Price List'!$A$1:$K$104,5,0),IF(AH1693='[1]Price List'!$F$1,VLOOKUP(O1693,'[1]Price List'!$A$1:$K$104,6,0),IF(AH1693='[1]Price List'!$G$1,VLOOKUP(O1693,'[1]Price List'!$A$1:$K$104,7,0),IF(AH1693='[1]Price List'!$H$1,VLOOKUP(O1693,'[1]Price List'!$A$1:$K$104,8,0),IF(AH1693='[1]Price List'!$I$1,VLOOKUP(O1693,'[1]Price List'!$A$1:$K$104,9,0),IF(AH1693='[1]Price List'!$J$1,VLOOKUP(O1693,'[1]Price List'!$A$1:$K$104,10,0),IF(AH1693='[1]Price List'!$K$1,VLOOKUP(O1693,'[1]Price List'!$A$1:$K$104,11,0))))))))))))</f>
        <v>0</v>
      </c>
      <c r="Q1693" s="69"/>
      <c r="R1693" s="69"/>
      <c r="S1693" s="363"/>
      <c r="T1693" s="69"/>
      <c r="U1693" s="350"/>
      <c r="V1693" s="417"/>
      <c r="W1693" s="67"/>
      <c r="X1693" s="69"/>
      <c r="Y1693" s="67"/>
      <c r="Z1693" s="123"/>
      <c r="AA1693" s="69"/>
      <c r="AB1693" s="67"/>
      <c r="AC1693" s="89"/>
      <c r="AD1693" s="69"/>
      <c r="AE1693" s="69"/>
      <c r="AF1693" s="69"/>
      <c r="AG1693" s="69"/>
      <c r="AH1693" s="123"/>
      <c r="AI1693" s="123"/>
      <c r="AJ1693" s="349"/>
      <c r="AK1693" s="349"/>
      <c r="AL1693" s="123"/>
      <c r="AM1693" s="123"/>
      <c r="AN1693" s="123"/>
      <c r="AO1693" s="174"/>
      <c r="AP1693" s="174"/>
      <c r="AQ1693" s="174"/>
      <c r="AR1693" s="123"/>
      <c r="AS1693" s="350"/>
      <c r="AT1693" s="350"/>
      <c r="AU1693" s="123"/>
      <c r="AV1693" s="67"/>
      <c r="AW1693" s="179"/>
      <c r="AX1693" s="84"/>
      <c r="AY1693" s="123"/>
      <c r="AZ1693" s="123"/>
      <c r="BA1693" s="174"/>
      <c r="BB1693" s="174"/>
      <c r="BC1693" s="123"/>
      <c r="BD1693" s="86"/>
      <c r="BE1693" s="86"/>
      <c r="BF1693" s="86"/>
      <c r="BG1693" s="179"/>
      <c r="BH1693" s="67"/>
      <c r="BI1693" s="123"/>
      <c r="BJ1693" s="179"/>
      <c r="BK1693" s="351"/>
      <c r="BL1693" s="351"/>
      <c r="BM1693" s="179"/>
      <c r="BN1693" s="89"/>
    </row>
    <row r="1694" spans="1:66" customFormat="1" x14ac:dyDescent="0.25">
      <c r="A1694" s="69"/>
      <c r="B1694" s="123"/>
      <c r="C1694" s="67"/>
      <c r="D1694" s="67"/>
      <c r="E1694" s="204"/>
      <c r="F1694" s="69"/>
      <c r="G1694" s="69"/>
      <c r="H1694" s="174"/>
      <c r="I1694" s="174"/>
      <c r="J1694" s="69"/>
      <c r="K1694" s="123"/>
      <c r="L1694" s="67"/>
      <c r="M1694" s="67"/>
      <c r="N1694" s="67"/>
      <c r="O1694" s="69"/>
      <c r="P1694" s="100">
        <f>(IF(AH1694='[1]Price List'!$B$1,VLOOKUP(M1694,'[1]Price List'!$A$1:$K$104,2,0),IF(AH1694='[1]Price List'!$C$1,VLOOKUP(M1694,'[1]Price List'!$A$1:$K$104,3,0),IF(AH1694='[1]Price List'!$D$1,VLOOKUP(M1694,'[1]Price List'!$A$1:$K$104,4,0),IF(AH1694='[1]Price List'!$E$1,VLOOKUP(M1694,'[1]Price List'!$A$1:$K$104,5,0),IF(AH1694='[1]Price List'!$F$1,VLOOKUP(M1694,'[1]Price List'!$A$1:$K$104,6,0),IF(AH1694='[1]Price List'!$G$1,VLOOKUP(M1694,'[1]Price List'!$A$1:$K$104,7,0),IF(AH1694='[1]Price List'!$H$1,VLOOKUP(M1694,'[1]Price List'!$A$1:$K$104,8,0),IF(AH1694='[1]Price List'!$I$1,VLOOKUP(M1694,'[1]Price List'!$A$1:$K$104,9,0),IF(AH1694='[1]Price List'!$J$1,VLOOKUP(M1694,'[1]Price List'!$A$1:$K$104,10,0),IF(AH1694='[1]Price List'!$K$1,VLOOKUP(M1694,'[1]Price List'!$A$1:$K$104,11,0))))))))))))+(IF(AH1694='[1]Price List'!$B$1,VLOOKUP(N1694,'[1]Price List'!$A$1:$K$104,2,0),IF(AH1694='[1]Price List'!$C$1,VLOOKUP(N1694,'[1]Price List'!$A$1:$K$104,3,0),IF(AH1694='[1]Price List'!$D$1,VLOOKUP(N1694,'[1]Price List'!$A$1:$K$104,4,0),IF(AH1694='[1]Price List'!$E$1,VLOOKUP(N1694,'[1]Price List'!$A$1:$K$104,5,0),IF(AH1694='[1]Price List'!$F$1,VLOOKUP(N1694,'[1]Price List'!$A$1:$K$104,6,0),IF(AH1694='[1]Price List'!$G$1,VLOOKUP(N1694,'[1]Price List'!$A$1:$K$104,7,0),IF(AH1694='[1]Price List'!$H$1,VLOOKUP(N1694,'[1]Price List'!$A$1:$K$104,8,0),IF(AH1694='[1]Price List'!$I$1,VLOOKUP(N1694,'[1]Price List'!$A$1:$K$104,9,0),IF(AH1694='[1]Price List'!$J$1,VLOOKUP(N1694,'[1]Price List'!$A$1:$K$104,10,0),IF(AH1694='[1]Price List'!$K$1,VLOOKUP(N1694,'[1]Price List'!$A$1:$K$104,11,0))))))))))))+(IF(AH1694='[1]Price List'!$B$1,VLOOKUP(O1694,'[1]Price List'!$A$1:$K$104,2,0),IF(AH1694='[1]Price List'!$C$1,VLOOKUP(O1694,'[1]Price List'!$A$1:$K$104,3,0),IF(AH1694='[1]Price List'!$D$1,VLOOKUP(O1694,'[1]Price List'!$A$1:$K$104,4,0),IF(AH1694='[1]Price List'!$E$1,VLOOKUP(O1694,'[1]Price List'!$A$1:$K$104,5,0),IF(AH1694='[1]Price List'!$F$1,VLOOKUP(O1694,'[1]Price List'!$A$1:$K$104,6,0),IF(AH1694='[1]Price List'!$G$1,VLOOKUP(O1694,'[1]Price List'!$A$1:$K$104,7,0),IF(AH1694='[1]Price List'!$H$1,VLOOKUP(O1694,'[1]Price List'!$A$1:$K$104,8,0),IF(AH1694='[1]Price List'!$I$1,VLOOKUP(O1694,'[1]Price List'!$A$1:$K$104,9,0),IF(AH1694='[1]Price List'!$J$1,VLOOKUP(O1694,'[1]Price List'!$A$1:$K$104,10,0),IF(AH1694='[1]Price List'!$K$1,VLOOKUP(O1694,'[1]Price List'!$A$1:$K$104,11,0))))))))))))</f>
        <v>0</v>
      </c>
      <c r="Q1694" s="69"/>
      <c r="R1694" s="69"/>
      <c r="S1694" s="363"/>
      <c r="T1694" s="69"/>
      <c r="U1694" s="350"/>
      <c r="V1694" s="417"/>
      <c r="W1694" s="67"/>
      <c r="X1694" s="69"/>
      <c r="Y1694" s="67"/>
      <c r="Z1694" s="123"/>
      <c r="AA1694" s="69"/>
      <c r="AB1694" s="67"/>
      <c r="AC1694" s="89"/>
      <c r="AD1694" s="69"/>
      <c r="AE1694" s="69"/>
      <c r="AF1694" s="69"/>
      <c r="AG1694" s="69"/>
      <c r="AH1694" s="123"/>
      <c r="AI1694" s="123"/>
      <c r="AJ1694" s="349"/>
      <c r="AK1694" s="349"/>
      <c r="AL1694" s="123"/>
      <c r="AM1694" s="123"/>
      <c r="AN1694" s="123"/>
      <c r="AO1694" s="174"/>
      <c r="AP1694" s="174"/>
      <c r="AQ1694" s="174"/>
      <c r="AR1694" s="123"/>
      <c r="AS1694" s="350"/>
      <c r="AT1694" s="350"/>
      <c r="AU1694" s="123"/>
      <c r="AV1694" s="67"/>
      <c r="AW1694" s="179"/>
      <c r="AX1694" s="84"/>
      <c r="AY1694" s="123"/>
      <c r="AZ1694" s="123"/>
      <c r="BA1694" s="174"/>
      <c r="BB1694" s="174"/>
      <c r="BC1694" s="123"/>
      <c r="BD1694" s="86"/>
      <c r="BE1694" s="86"/>
      <c r="BF1694" s="86"/>
      <c r="BG1694" s="179"/>
      <c r="BH1694" s="67"/>
      <c r="BI1694" s="123"/>
      <c r="BJ1694" s="179"/>
      <c r="BK1694" s="351"/>
      <c r="BL1694" s="351"/>
      <c r="BM1694" s="179"/>
      <c r="BN1694" s="89"/>
    </row>
    <row r="1695" spans="1:66" customFormat="1" x14ac:dyDescent="0.25">
      <c r="A1695" s="69"/>
      <c r="B1695" s="123"/>
      <c r="C1695" s="67"/>
      <c r="D1695" s="67"/>
      <c r="E1695" s="204"/>
      <c r="F1695" s="69"/>
      <c r="G1695" s="69"/>
      <c r="H1695" s="174"/>
      <c r="I1695" s="174"/>
      <c r="J1695" s="69"/>
      <c r="K1695" s="123"/>
      <c r="L1695" s="67"/>
      <c r="M1695" s="67"/>
      <c r="N1695" s="67"/>
      <c r="O1695" s="69"/>
      <c r="P1695" s="100">
        <f>(IF(AH1695='[1]Price List'!$B$1,VLOOKUP(M1695,'[1]Price List'!$A$1:$K$104,2,0),IF(AH1695='[1]Price List'!$C$1,VLOOKUP(M1695,'[1]Price List'!$A$1:$K$104,3,0),IF(AH1695='[1]Price List'!$D$1,VLOOKUP(M1695,'[1]Price List'!$A$1:$K$104,4,0),IF(AH1695='[1]Price List'!$E$1,VLOOKUP(M1695,'[1]Price List'!$A$1:$K$104,5,0),IF(AH1695='[1]Price List'!$F$1,VLOOKUP(M1695,'[1]Price List'!$A$1:$K$104,6,0),IF(AH1695='[1]Price List'!$G$1,VLOOKUP(M1695,'[1]Price List'!$A$1:$K$104,7,0),IF(AH1695='[1]Price List'!$H$1,VLOOKUP(M1695,'[1]Price List'!$A$1:$K$104,8,0),IF(AH1695='[1]Price List'!$I$1,VLOOKUP(M1695,'[1]Price List'!$A$1:$K$104,9,0),IF(AH1695='[1]Price List'!$J$1,VLOOKUP(M1695,'[1]Price List'!$A$1:$K$104,10,0),IF(AH1695='[1]Price List'!$K$1,VLOOKUP(M1695,'[1]Price List'!$A$1:$K$104,11,0))))))))))))+(IF(AH1695='[1]Price List'!$B$1,VLOOKUP(N1695,'[1]Price List'!$A$1:$K$104,2,0),IF(AH1695='[1]Price List'!$C$1,VLOOKUP(N1695,'[1]Price List'!$A$1:$K$104,3,0),IF(AH1695='[1]Price List'!$D$1,VLOOKUP(N1695,'[1]Price List'!$A$1:$K$104,4,0),IF(AH1695='[1]Price List'!$E$1,VLOOKUP(N1695,'[1]Price List'!$A$1:$K$104,5,0),IF(AH1695='[1]Price List'!$F$1,VLOOKUP(N1695,'[1]Price List'!$A$1:$K$104,6,0),IF(AH1695='[1]Price List'!$G$1,VLOOKUP(N1695,'[1]Price List'!$A$1:$K$104,7,0),IF(AH1695='[1]Price List'!$H$1,VLOOKUP(N1695,'[1]Price List'!$A$1:$K$104,8,0),IF(AH1695='[1]Price List'!$I$1,VLOOKUP(N1695,'[1]Price List'!$A$1:$K$104,9,0),IF(AH1695='[1]Price List'!$J$1,VLOOKUP(N1695,'[1]Price List'!$A$1:$K$104,10,0),IF(AH1695='[1]Price List'!$K$1,VLOOKUP(N1695,'[1]Price List'!$A$1:$K$104,11,0))))))))))))+(IF(AH1695='[1]Price List'!$B$1,VLOOKUP(O1695,'[1]Price List'!$A$1:$K$104,2,0),IF(AH1695='[1]Price List'!$C$1,VLOOKUP(O1695,'[1]Price List'!$A$1:$K$104,3,0),IF(AH1695='[1]Price List'!$D$1,VLOOKUP(O1695,'[1]Price List'!$A$1:$K$104,4,0),IF(AH1695='[1]Price List'!$E$1,VLOOKUP(O1695,'[1]Price List'!$A$1:$K$104,5,0),IF(AH1695='[1]Price List'!$F$1,VLOOKUP(O1695,'[1]Price List'!$A$1:$K$104,6,0),IF(AH1695='[1]Price List'!$G$1,VLOOKUP(O1695,'[1]Price List'!$A$1:$K$104,7,0),IF(AH1695='[1]Price List'!$H$1,VLOOKUP(O1695,'[1]Price List'!$A$1:$K$104,8,0),IF(AH1695='[1]Price List'!$I$1,VLOOKUP(O1695,'[1]Price List'!$A$1:$K$104,9,0),IF(AH1695='[1]Price List'!$J$1,VLOOKUP(O1695,'[1]Price List'!$A$1:$K$104,10,0),IF(AH1695='[1]Price List'!$K$1,VLOOKUP(O1695,'[1]Price List'!$A$1:$K$104,11,0))))))))))))</f>
        <v>0</v>
      </c>
      <c r="Q1695" s="69"/>
      <c r="R1695" s="69"/>
      <c r="S1695" s="363"/>
      <c r="T1695" s="69"/>
      <c r="U1695" s="350"/>
      <c r="V1695" s="417"/>
      <c r="W1695" s="67"/>
      <c r="X1695" s="69"/>
      <c r="Y1695" s="67"/>
      <c r="Z1695" s="123"/>
      <c r="AA1695" s="69"/>
      <c r="AB1695" s="67"/>
      <c r="AC1695" s="89"/>
      <c r="AD1695" s="69"/>
      <c r="AE1695" s="69"/>
      <c r="AF1695" s="69"/>
      <c r="AG1695" s="69"/>
      <c r="AH1695" s="123"/>
      <c r="AI1695" s="123"/>
      <c r="AJ1695" s="349"/>
      <c r="AK1695" s="349"/>
      <c r="AL1695" s="123"/>
      <c r="AM1695" s="123"/>
      <c r="AN1695" s="123"/>
      <c r="AO1695" s="174"/>
      <c r="AP1695" s="174"/>
      <c r="AQ1695" s="174"/>
      <c r="AR1695" s="123"/>
      <c r="AS1695" s="350"/>
      <c r="AT1695" s="350"/>
      <c r="AU1695" s="123"/>
      <c r="AV1695" s="67"/>
      <c r="AW1695" s="179"/>
      <c r="AX1695" s="84"/>
      <c r="AY1695" s="123"/>
      <c r="AZ1695" s="123"/>
      <c r="BA1695" s="174"/>
      <c r="BB1695" s="174"/>
      <c r="BC1695" s="123"/>
      <c r="BD1695" s="86"/>
      <c r="BE1695" s="86"/>
      <c r="BF1695" s="86"/>
      <c r="BG1695" s="179"/>
      <c r="BH1695" s="67"/>
      <c r="BI1695" s="123"/>
      <c r="BJ1695" s="179"/>
      <c r="BK1695" s="351"/>
      <c r="BL1695" s="351"/>
      <c r="BM1695" s="179"/>
      <c r="BN1695" s="89"/>
    </row>
    <row r="1696" spans="1:66" customFormat="1" x14ac:dyDescent="0.25">
      <c r="A1696" s="69"/>
      <c r="B1696" s="123"/>
      <c r="C1696" s="67"/>
      <c r="D1696" s="67"/>
      <c r="E1696" s="204"/>
      <c r="F1696" s="69"/>
      <c r="G1696" s="69"/>
      <c r="H1696" s="174"/>
      <c r="I1696" s="174"/>
      <c r="J1696" s="69"/>
      <c r="K1696" s="123"/>
      <c r="L1696" s="67"/>
      <c r="M1696" s="67"/>
      <c r="N1696" s="67"/>
      <c r="O1696" s="69"/>
      <c r="P1696" s="100">
        <f>(IF(AH1696='[1]Price List'!$B$1,VLOOKUP(M1696,'[1]Price List'!$A$1:$K$104,2,0),IF(AH1696='[1]Price List'!$C$1,VLOOKUP(M1696,'[1]Price List'!$A$1:$K$104,3,0),IF(AH1696='[1]Price List'!$D$1,VLOOKUP(M1696,'[1]Price List'!$A$1:$K$104,4,0),IF(AH1696='[1]Price List'!$E$1,VLOOKUP(M1696,'[1]Price List'!$A$1:$K$104,5,0),IF(AH1696='[1]Price List'!$F$1,VLOOKUP(M1696,'[1]Price List'!$A$1:$K$104,6,0),IF(AH1696='[1]Price List'!$G$1,VLOOKUP(M1696,'[1]Price List'!$A$1:$K$104,7,0),IF(AH1696='[1]Price List'!$H$1,VLOOKUP(M1696,'[1]Price List'!$A$1:$K$104,8,0),IF(AH1696='[1]Price List'!$I$1,VLOOKUP(M1696,'[1]Price List'!$A$1:$K$104,9,0),IF(AH1696='[1]Price List'!$J$1,VLOOKUP(M1696,'[1]Price List'!$A$1:$K$104,10,0),IF(AH1696='[1]Price List'!$K$1,VLOOKUP(M1696,'[1]Price List'!$A$1:$K$104,11,0))))))))))))+(IF(AH1696='[1]Price List'!$B$1,VLOOKUP(N1696,'[1]Price List'!$A$1:$K$104,2,0),IF(AH1696='[1]Price List'!$C$1,VLOOKUP(N1696,'[1]Price List'!$A$1:$K$104,3,0),IF(AH1696='[1]Price List'!$D$1,VLOOKUP(N1696,'[1]Price List'!$A$1:$K$104,4,0),IF(AH1696='[1]Price List'!$E$1,VLOOKUP(N1696,'[1]Price List'!$A$1:$K$104,5,0),IF(AH1696='[1]Price List'!$F$1,VLOOKUP(N1696,'[1]Price List'!$A$1:$K$104,6,0),IF(AH1696='[1]Price List'!$G$1,VLOOKUP(N1696,'[1]Price List'!$A$1:$K$104,7,0),IF(AH1696='[1]Price List'!$H$1,VLOOKUP(N1696,'[1]Price List'!$A$1:$K$104,8,0),IF(AH1696='[1]Price List'!$I$1,VLOOKUP(N1696,'[1]Price List'!$A$1:$K$104,9,0),IF(AH1696='[1]Price List'!$J$1,VLOOKUP(N1696,'[1]Price List'!$A$1:$K$104,10,0),IF(AH1696='[1]Price List'!$K$1,VLOOKUP(N1696,'[1]Price List'!$A$1:$K$104,11,0))))))))))))+(IF(AH1696='[1]Price List'!$B$1,VLOOKUP(O1696,'[1]Price List'!$A$1:$K$104,2,0),IF(AH1696='[1]Price List'!$C$1,VLOOKUP(O1696,'[1]Price List'!$A$1:$K$104,3,0),IF(AH1696='[1]Price List'!$D$1,VLOOKUP(O1696,'[1]Price List'!$A$1:$K$104,4,0),IF(AH1696='[1]Price List'!$E$1,VLOOKUP(O1696,'[1]Price List'!$A$1:$K$104,5,0),IF(AH1696='[1]Price List'!$F$1,VLOOKUP(O1696,'[1]Price List'!$A$1:$K$104,6,0),IF(AH1696='[1]Price List'!$G$1,VLOOKUP(O1696,'[1]Price List'!$A$1:$K$104,7,0),IF(AH1696='[1]Price List'!$H$1,VLOOKUP(O1696,'[1]Price List'!$A$1:$K$104,8,0),IF(AH1696='[1]Price List'!$I$1,VLOOKUP(O1696,'[1]Price List'!$A$1:$K$104,9,0),IF(AH1696='[1]Price List'!$J$1,VLOOKUP(O1696,'[1]Price List'!$A$1:$K$104,10,0),IF(AH1696='[1]Price List'!$K$1,VLOOKUP(O1696,'[1]Price List'!$A$1:$K$104,11,0))))))))))))</f>
        <v>0</v>
      </c>
      <c r="Q1696" s="69"/>
      <c r="R1696" s="69"/>
      <c r="S1696" s="363"/>
      <c r="T1696" s="69"/>
      <c r="U1696" s="350"/>
      <c r="V1696" s="417"/>
      <c r="W1696" s="67"/>
      <c r="X1696" s="69"/>
      <c r="Y1696" s="67"/>
      <c r="Z1696" s="123"/>
      <c r="AA1696" s="69"/>
      <c r="AB1696" s="67"/>
      <c r="AC1696" s="89"/>
      <c r="AD1696" s="69"/>
      <c r="AE1696" s="69"/>
      <c r="AF1696" s="69"/>
      <c r="AG1696" s="69"/>
      <c r="AH1696" s="123"/>
      <c r="AI1696" s="123"/>
      <c r="AJ1696" s="349"/>
      <c r="AK1696" s="349"/>
      <c r="AL1696" s="123"/>
      <c r="AM1696" s="123"/>
      <c r="AN1696" s="123"/>
      <c r="AO1696" s="174"/>
      <c r="AP1696" s="174"/>
      <c r="AQ1696" s="174"/>
      <c r="AR1696" s="123"/>
      <c r="AS1696" s="350"/>
      <c r="AT1696" s="350"/>
      <c r="AU1696" s="123"/>
      <c r="AV1696" s="67"/>
      <c r="AW1696" s="179"/>
      <c r="AX1696" s="84"/>
      <c r="AY1696" s="123"/>
      <c r="AZ1696" s="123"/>
      <c r="BA1696" s="174"/>
      <c r="BB1696" s="174"/>
      <c r="BC1696" s="123"/>
      <c r="BD1696" s="86"/>
      <c r="BE1696" s="86"/>
      <c r="BF1696" s="86"/>
      <c r="BG1696" s="179"/>
      <c r="BH1696" s="67"/>
      <c r="BI1696" s="123"/>
      <c r="BJ1696" s="179"/>
      <c r="BK1696" s="351"/>
      <c r="BL1696" s="351"/>
      <c r="BM1696" s="179"/>
      <c r="BN1696" s="89"/>
    </row>
    <row r="1697" spans="1:66" customFormat="1" x14ac:dyDescent="0.25">
      <c r="A1697" s="69"/>
      <c r="B1697" s="123"/>
      <c r="C1697" s="67"/>
      <c r="D1697" s="67"/>
      <c r="E1697" s="204"/>
      <c r="F1697" s="69"/>
      <c r="G1697" s="69"/>
      <c r="H1697" s="174"/>
      <c r="I1697" s="174"/>
      <c r="J1697" s="69"/>
      <c r="K1697" s="123"/>
      <c r="L1697" s="67"/>
      <c r="M1697" s="67"/>
      <c r="N1697" s="67"/>
      <c r="O1697" s="69"/>
      <c r="P1697" s="100">
        <f>(IF(AH1697='[1]Price List'!$B$1,VLOOKUP(M1697,'[1]Price List'!$A$1:$K$104,2,0),IF(AH1697='[1]Price List'!$C$1,VLOOKUP(M1697,'[1]Price List'!$A$1:$K$104,3,0),IF(AH1697='[1]Price List'!$D$1,VLOOKUP(M1697,'[1]Price List'!$A$1:$K$104,4,0),IF(AH1697='[1]Price List'!$E$1,VLOOKUP(M1697,'[1]Price List'!$A$1:$K$104,5,0),IF(AH1697='[1]Price List'!$F$1,VLOOKUP(M1697,'[1]Price List'!$A$1:$K$104,6,0),IF(AH1697='[1]Price List'!$G$1,VLOOKUP(M1697,'[1]Price List'!$A$1:$K$104,7,0),IF(AH1697='[1]Price List'!$H$1,VLOOKUP(M1697,'[1]Price List'!$A$1:$K$104,8,0),IF(AH1697='[1]Price List'!$I$1,VLOOKUP(M1697,'[1]Price List'!$A$1:$K$104,9,0),IF(AH1697='[1]Price List'!$J$1,VLOOKUP(M1697,'[1]Price List'!$A$1:$K$104,10,0),IF(AH1697='[1]Price List'!$K$1,VLOOKUP(M1697,'[1]Price List'!$A$1:$K$104,11,0))))))))))))+(IF(AH1697='[1]Price List'!$B$1,VLOOKUP(N1697,'[1]Price List'!$A$1:$K$104,2,0),IF(AH1697='[1]Price List'!$C$1,VLOOKUP(N1697,'[1]Price List'!$A$1:$K$104,3,0),IF(AH1697='[1]Price List'!$D$1,VLOOKUP(N1697,'[1]Price List'!$A$1:$K$104,4,0),IF(AH1697='[1]Price List'!$E$1,VLOOKUP(N1697,'[1]Price List'!$A$1:$K$104,5,0),IF(AH1697='[1]Price List'!$F$1,VLOOKUP(N1697,'[1]Price List'!$A$1:$K$104,6,0),IF(AH1697='[1]Price List'!$G$1,VLOOKUP(N1697,'[1]Price List'!$A$1:$K$104,7,0),IF(AH1697='[1]Price List'!$H$1,VLOOKUP(N1697,'[1]Price List'!$A$1:$K$104,8,0),IF(AH1697='[1]Price List'!$I$1,VLOOKUP(N1697,'[1]Price List'!$A$1:$K$104,9,0),IF(AH1697='[1]Price List'!$J$1,VLOOKUP(N1697,'[1]Price List'!$A$1:$K$104,10,0),IF(AH1697='[1]Price List'!$K$1,VLOOKUP(N1697,'[1]Price List'!$A$1:$K$104,11,0))))))))))))+(IF(AH1697='[1]Price List'!$B$1,VLOOKUP(O1697,'[1]Price List'!$A$1:$K$104,2,0),IF(AH1697='[1]Price List'!$C$1,VLOOKUP(O1697,'[1]Price List'!$A$1:$K$104,3,0),IF(AH1697='[1]Price List'!$D$1,VLOOKUP(O1697,'[1]Price List'!$A$1:$K$104,4,0),IF(AH1697='[1]Price List'!$E$1,VLOOKUP(O1697,'[1]Price List'!$A$1:$K$104,5,0),IF(AH1697='[1]Price List'!$F$1,VLOOKUP(O1697,'[1]Price List'!$A$1:$K$104,6,0),IF(AH1697='[1]Price List'!$G$1,VLOOKUP(O1697,'[1]Price List'!$A$1:$K$104,7,0),IF(AH1697='[1]Price List'!$H$1,VLOOKUP(O1697,'[1]Price List'!$A$1:$K$104,8,0),IF(AH1697='[1]Price List'!$I$1,VLOOKUP(O1697,'[1]Price List'!$A$1:$K$104,9,0),IF(AH1697='[1]Price List'!$J$1,VLOOKUP(O1697,'[1]Price List'!$A$1:$K$104,10,0),IF(AH1697='[1]Price List'!$K$1,VLOOKUP(O1697,'[1]Price List'!$A$1:$K$104,11,0))))))))))))</f>
        <v>0</v>
      </c>
      <c r="Q1697" s="69"/>
      <c r="R1697" s="69"/>
      <c r="S1697" s="363"/>
      <c r="T1697" s="69"/>
      <c r="U1697" s="350"/>
      <c r="V1697" s="417"/>
      <c r="W1697" s="67"/>
      <c r="X1697" s="69"/>
      <c r="Y1697" s="67"/>
      <c r="Z1697" s="123"/>
      <c r="AA1697" s="69"/>
      <c r="AB1697" s="67"/>
      <c r="AC1697" s="89"/>
      <c r="AD1697" s="69"/>
      <c r="AE1697" s="69"/>
      <c r="AF1697" s="69"/>
      <c r="AG1697" s="69"/>
      <c r="AH1697" s="123"/>
      <c r="AI1697" s="123"/>
      <c r="AJ1697" s="349"/>
      <c r="AK1697" s="349"/>
      <c r="AL1697" s="123"/>
      <c r="AM1697" s="123"/>
      <c r="AN1697" s="123"/>
      <c r="AO1697" s="174"/>
      <c r="AP1697" s="174"/>
      <c r="AQ1697" s="174"/>
      <c r="AR1697" s="123"/>
      <c r="AS1697" s="350"/>
      <c r="AT1697" s="350"/>
      <c r="AU1697" s="123"/>
      <c r="AV1697" s="67"/>
      <c r="AW1697" s="179"/>
      <c r="AX1697" s="84"/>
      <c r="AY1697" s="123"/>
      <c r="AZ1697" s="123"/>
      <c r="BA1697" s="174"/>
      <c r="BB1697" s="174"/>
      <c r="BC1697" s="123"/>
      <c r="BD1697" s="86"/>
      <c r="BE1697" s="86"/>
      <c r="BF1697" s="86"/>
      <c r="BG1697" s="179"/>
      <c r="BH1697" s="67"/>
      <c r="BI1697" s="123"/>
      <c r="BJ1697" s="179"/>
      <c r="BK1697" s="351"/>
      <c r="BL1697" s="351"/>
      <c r="BM1697" s="179"/>
      <c r="BN1697" s="89"/>
    </row>
    <row r="1698" spans="1:66" customFormat="1" x14ac:dyDescent="0.25">
      <c r="A1698" s="69"/>
      <c r="B1698" s="123"/>
      <c r="C1698" s="67"/>
      <c r="D1698" s="67"/>
      <c r="E1698" s="204"/>
      <c r="F1698" s="69"/>
      <c r="G1698" s="69"/>
      <c r="H1698" s="174"/>
      <c r="I1698" s="174"/>
      <c r="J1698" s="69"/>
      <c r="K1698" s="123"/>
      <c r="L1698" s="67"/>
      <c r="M1698" s="67"/>
      <c r="N1698" s="67"/>
      <c r="O1698" s="69"/>
      <c r="P1698" s="100">
        <f>(IF(AH1698='[1]Price List'!$B$1,VLOOKUP(M1698,'[1]Price List'!$A$1:$K$104,2,0),IF(AH1698='[1]Price List'!$C$1,VLOOKUP(M1698,'[1]Price List'!$A$1:$K$104,3,0),IF(AH1698='[1]Price List'!$D$1,VLOOKUP(M1698,'[1]Price List'!$A$1:$K$104,4,0),IF(AH1698='[1]Price List'!$E$1,VLOOKUP(M1698,'[1]Price List'!$A$1:$K$104,5,0),IF(AH1698='[1]Price List'!$F$1,VLOOKUP(M1698,'[1]Price List'!$A$1:$K$104,6,0),IF(AH1698='[1]Price List'!$G$1,VLOOKUP(M1698,'[1]Price List'!$A$1:$K$104,7,0),IF(AH1698='[1]Price List'!$H$1,VLOOKUP(M1698,'[1]Price List'!$A$1:$K$104,8,0),IF(AH1698='[1]Price List'!$I$1,VLOOKUP(M1698,'[1]Price List'!$A$1:$K$104,9,0),IF(AH1698='[1]Price List'!$J$1,VLOOKUP(M1698,'[1]Price List'!$A$1:$K$104,10,0),IF(AH1698='[1]Price List'!$K$1,VLOOKUP(M1698,'[1]Price List'!$A$1:$K$104,11,0))))))))))))+(IF(AH1698='[1]Price List'!$B$1,VLOOKUP(N1698,'[1]Price List'!$A$1:$K$104,2,0),IF(AH1698='[1]Price List'!$C$1,VLOOKUP(N1698,'[1]Price List'!$A$1:$K$104,3,0),IF(AH1698='[1]Price List'!$D$1,VLOOKUP(N1698,'[1]Price List'!$A$1:$K$104,4,0),IF(AH1698='[1]Price List'!$E$1,VLOOKUP(N1698,'[1]Price List'!$A$1:$K$104,5,0),IF(AH1698='[1]Price List'!$F$1,VLOOKUP(N1698,'[1]Price List'!$A$1:$K$104,6,0),IF(AH1698='[1]Price List'!$G$1,VLOOKUP(N1698,'[1]Price List'!$A$1:$K$104,7,0),IF(AH1698='[1]Price List'!$H$1,VLOOKUP(N1698,'[1]Price List'!$A$1:$K$104,8,0),IF(AH1698='[1]Price List'!$I$1,VLOOKUP(N1698,'[1]Price List'!$A$1:$K$104,9,0),IF(AH1698='[1]Price List'!$J$1,VLOOKUP(N1698,'[1]Price List'!$A$1:$K$104,10,0),IF(AH1698='[1]Price List'!$K$1,VLOOKUP(N1698,'[1]Price List'!$A$1:$K$104,11,0))))))))))))+(IF(AH1698='[1]Price List'!$B$1,VLOOKUP(O1698,'[1]Price List'!$A$1:$K$104,2,0),IF(AH1698='[1]Price List'!$C$1,VLOOKUP(O1698,'[1]Price List'!$A$1:$K$104,3,0),IF(AH1698='[1]Price List'!$D$1,VLOOKUP(O1698,'[1]Price List'!$A$1:$K$104,4,0),IF(AH1698='[1]Price List'!$E$1,VLOOKUP(O1698,'[1]Price List'!$A$1:$K$104,5,0),IF(AH1698='[1]Price List'!$F$1,VLOOKUP(O1698,'[1]Price List'!$A$1:$K$104,6,0),IF(AH1698='[1]Price List'!$G$1,VLOOKUP(O1698,'[1]Price List'!$A$1:$K$104,7,0),IF(AH1698='[1]Price List'!$H$1,VLOOKUP(O1698,'[1]Price List'!$A$1:$K$104,8,0),IF(AH1698='[1]Price List'!$I$1,VLOOKUP(O1698,'[1]Price List'!$A$1:$K$104,9,0),IF(AH1698='[1]Price List'!$J$1,VLOOKUP(O1698,'[1]Price List'!$A$1:$K$104,10,0),IF(AH1698='[1]Price List'!$K$1,VLOOKUP(O1698,'[1]Price List'!$A$1:$K$104,11,0))))))))))))</f>
        <v>0</v>
      </c>
      <c r="Q1698" s="69"/>
      <c r="R1698" s="69"/>
      <c r="S1698" s="363"/>
      <c r="T1698" s="69"/>
      <c r="U1698" s="350"/>
      <c r="V1698" s="417"/>
      <c r="W1698" s="67"/>
      <c r="X1698" s="69"/>
      <c r="Y1698" s="67"/>
      <c r="Z1698" s="123"/>
      <c r="AA1698" s="69"/>
      <c r="AB1698" s="67"/>
      <c r="AC1698" s="89"/>
      <c r="AD1698" s="69"/>
      <c r="AE1698" s="69"/>
      <c r="AF1698" s="69"/>
      <c r="AG1698" s="69"/>
      <c r="AH1698" s="123"/>
      <c r="AI1698" s="123"/>
      <c r="AJ1698" s="349"/>
      <c r="AK1698" s="349"/>
      <c r="AL1698" s="123"/>
      <c r="AM1698" s="123"/>
      <c r="AN1698" s="123"/>
      <c r="AO1698" s="174"/>
      <c r="AP1698" s="174"/>
      <c r="AQ1698" s="174"/>
      <c r="AR1698" s="123"/>
      <c r="AS1698" s="350"/>
      <c r="AT1698" s="350"/>
      <c r="AU1698" s="123"/>
      <c r="AV1698" s="67"/>
      <c r="AW1698" s="179"/>
      <c r="AX1698" s="84"/>
      <c r="AY1698" s="123"/>
      <c r="AZ1698" s="123"/>
      <c r="BA1698" s="174"/>
      <c r="BB1698" s="174"/>
      <c r="BC1698" s="123"/>
      <c r="BD1698" s="86"/>
      <c r="BE1698" s="86"/>
      <c r="BF1698" s="86"/>
      <c r="BG1698" s="179"/>
      <c r="BH1698" s="67"/>
      <c r="BI1698" s="123"/>
      <c r="BJ1698" s="179"/>
      <c r="BK1698" s="351"/>
      <c r="BL1698" s="351"/>
      <c r="BM1698" s="179"/>
      <c r="BN1698" s="89"/>
    </row>
    <row r="1699" spans="1:66" customFormat="1" x14ac:dyDescent="0.25">
      <c r="A1699" s="69"/>
      <c r="B1699" s="123"/>
      <c r="C1699" s="67"/>
      <c r="D1699" s="67"/>
      <c r="E1699" s="204"/>
      <c r="F1699" s="69"/>
      <c r="G1699" s="69"/>
      <c r="H1699" s="174"/>
      <c r="I1699" s="174"/>
      <c r="J1699" s="69"/>
      <c r="K1699" s="123"/>
      <c r="L1699" s="67"/>
      <c r="M1699" s="67"/>
      <c r="N1699" s="67"/>
      <c r="O1699" s="69"/>
      <c r="P1699" s="100">
        <f>(IF(AH1699='[1]Price List'!$B$1,VLOOKUP(M1699,'[1]Price List'!$A$1:$K$104,2,0),IF(AH1699='[1]Price List'!$C$1,VLOOKUP(M1699,'[1]Price List'!$A$1:$K$104,3,0),IF(AH1699='[1]Price List'!$D$1,VLOOKUP(M1699,'[1]Price List'!$A$1:$K$104,4,0),IF(AH1699='[1]Price List'!$E$1,VLOOKUP(M1699,'[1]Price List'!$A$1:$K$104,5,0),IF(AH1699='[1]Price List'!$F$1,VLOOKUP(M1699,'[1]Price List'!$A$1:$K$104,6,0),IF(AH1699='[1]Price List'!$G$1,VLOOKUP(M1699,'[1]Price List'!$A$1:$K$104,7,0),IF(AH1699='[1]Price List'!$H$1,VLOOKUP(M1699,'[1]Price List'!$A$1:$K$104,8,0),IF(AH1699='[1]Price List'!$I$1,VLOOKUP(M1699,'[1]Price List'!$A$1:$K$104,9,0),IF(AH1699='[1]Price List'!$J$1,VLOOKUP(M1699,'[1]Price List'!$A$1:$K$104,10,0),IF(AH1699='[1]Price List'!$K$1,VLOOKUP(M1699,'[1]Price List'!$A$1:$K$104,11,0))))))))))))+(IF(AH1699='[1]Price List'!$B$1,VLOOKUP(N1699,'[1]Price List'!$A$1:$K$104,2,0),IF(AH1699='[1]Price List'!$C$1,VLOOKUP(N1699,'[1]Price List'!$A$1:$K$104,3,0),IF(AH1699='[1]Price List'!$D$1,VLOOKUP(N1699,'[1]Price List'!$A$1:$K$104,4,0),IF(AH1699='[1]Price List'!$E$1,VLOOKUP(N1699,'[1]Price List'!$A$1:$K$104,5,0),IF(AH1699='[1]Price List'!$F$1,VLOOKUP(N1699,'[1]Price List'!$A$1:$K$104,6,0),IF(AH1699='[1]Price List'!$G$1,VLOOKUP(N1699,'[1]Price List'!$A$1:$K$104,7,0),IF(AH1699='[1]Price List'!$H$1,VLOOKUP(N1699,'[1]Price List'!$A$1:$K$104,8,0),IF(AH1699='[1]Price List'!$I$1,VLOOKUP(N1699,'[1]Price List'!$A$1:$K$104,9,0),IF(AH1699='[1]Price List'!$J$1,VLOOKUP(N1699,'[1]Price List'!$A$1:$K$104,10,0),IF(AH1699='[1]Price List'!$K$1,VLOOKUP(N1699,'[1]Price List'!$A$1:$K$104,11,0))))))))))))+(IF(AH1699='[1]Price List'!$B$1,VLOOKUP(O1699,'[1]Price List'!$A$1:$K$104,2,0),IF(AH1699='[1]Price List'!$C$1,VLOOKUP(O1699,'[1]Price List'!$A$1:$K$104,3,0),IF(AH1699='[1]Price List'!$D$1,VLOOKUP(O1699,'[1]Price List'!$A$1:$K$104,4,0),IF(AH1699='[1]Price List'!$E$1,VLOOKUP(O1699,'[1]Price List'!$A$1:$K$104,5,0),IF(AH1699='[1]Price List'!$F$1,VLOOKUP(O1699,'[1]Price List'!$A$1:$K$104,6,0),IF(AH1699='[1]Price List'!$G$1,VLOOKUP(O1699,'[1]Price List'!$A$1:$K$104,7,0),IF(AH1699='[1]Price List'!$H$1,VLOOKUP(O1699,'[1]Price List'!$A$1:$K$104,8,0),IF(AH1699='[1]Price List'!$I$1,VLOOKUP(O1699,'[1]Price List'!$A$1:$K$104,9,0),IF(AH1699='[1]Price List'!$J$1,VLOOKUP(O1699,'[1]Price List'!$A$1:$K$104,10,0),IF(AH1699='[1]Price List'!$K$1,VLOOKUP(O1699,'[1]Price List'!$A$1:$K$104,11,0))))))))))))</f>
        <v>0</v>
      </c>
      <c r="Q1699" s="69"/>
      <c r="R1699" s="69"/>
      <c r="S1699" s="363"/>
      <c r="T1699" s="69"/>
      <c r="U1699" s="350"/>
      <c r="V1699" s="417"/>
      <c r="W1699" s="67"/>
      <c r="X1699" s="69"/>
      <c r="Y1699" s="67"/>
      <c r="Z1699" s="123"/>
      <c r="AA1699" s="69"/>
      <c r="AB1699" s="67"/>
      <c r="AC1699" s="89"/>
      <c r="AD1699" s="69"/>
      <c r="AE1699" s="69"/>
      <c r="AF1699" s="69"/>
      <c r="AG1699" s="69"/>
      <c r="AH1699" s="123"/>
      <c r="AI1699" s="123"/>
      <c r="AJ1699" s="349"/>
      <c r="AK1699" s="349"/>
      <c r="AL1699" s="123"/>
      <c r="AM1699" s="123"/>
      <c r="AN1699" s="123"/>
      <c r="AO1699" s="174"/>
      <c r="AP1699" s="174"/>
      <c r="AQ1699" s="174"/>
      <c r="AR1699" s="123"/>
      <c r="AS1699" s="350"/>
      <c r="AT1699" s="350"/>
      <c r="AU1699" s="123"/>
      <c r="AV1699" s="67"/>
      <c r="AW1699" s="179"/>
      <c r="AX1699" s="84"/>
      <c r="AY1699" s="123"/>
      <c r="AZ1699" s="123"/>
      <c r="BA1699" s="174"/>
      <c r="BB1699" s="174"/>
      <c r="BC1699" s="123"/>
      <c r="BD1699" s="86"/>
      <c r="BE1699" s="86"/>
      <c r="BF1699" s="86"/>
      <c r="BG1699" s="179"/>
      <c r="BH1699" s="67"/>
      <c r="BI1699" s="123"/>
      <c r="BJ1699" s="179"/>
      <c r="BK1699" s="351"/>
      <c r="BL1699" s="351"/>
      <c r="BM1699" s="179"/>
      <c r="BN1699" s="89"/>
    </row>
    <row r="1700" spans="1:66" customFormat="1" x14ac:dyDescent="0.25">
      <c r="A1700" s="69"/>
      <c r="B1700" s="123"/>
      <c r="C1700" s="67"/>
      <c r="D1700" s="67"/>
      <c r="E1700" s="204"/>
      <c r="F1700" s="69"/>
      <c r="G1700" s="69"/>
      <c r="H1700" s="174"/>
      <c r="I1700" s="174"/>
      <c r="J1700" s="69"/>
      <c r="K1700" s="123"/>
      <c r="L1700" s="67"/>
      <c r="M1700" s="67"/>
      <c r="N1700" s="67"/>
      <c r="O1700" s="69"/>
      <c r="P1700" s="100">
        <f>(IF(AH1700='[1]Price List'!$B$1,VLOOKUP(M1700,'[1]Price List'!$A$1:$K$104,2,0),IF(AH1700='[1]Price List'!$C$1,VLOOKUP(M1700,'[1]Price List'!$A$1:$K$104,3,0),IF(AH1700='[1]Price List'!$D$1,VLOOKUP(M1700,'[1]Price List'!$A$1:$K$104,4,0),IF(AH1700='[1]Price List'!$E$1,VLOOKUP(M1700,'[1]Price List'!$A$1:$K$104,5,0),IF(AH1700='[1]Price List'!$F$1,VLOOKUP(M1700,'[1]Price List'!$A$1:$K$104,6,0),IF(AH1700='[1]Price List'!$G$1,VLOOKUP(M1700,'[1]Price List'!$A$1:$K$104,7,0),IF(AH1700='[1]Price List'!$H$1,VLOOKUP(M1700,'[1]Price List'!$A$1:$K$104,8,0),IF(AH1700='[1]Price List'!$I$1,VLOOKUP(M1700,'[1]Price List'!$A$1:$K$104,9,0),IF(AH1700='[1]Price List'!$J$1,VLOOKUP(M1700,'[1]Price List'!$A$1:$K$104,10,0),IF(AH1700='[1]Price List'!$K$1,VLOOKUP(M1700,'[1]Price List'!$A$1:$K$104,11,0))))))))))))+(IF(AH1700='[1]Price List'!$B$1,VLOOKUP(N1700,'[1]Price List'!$A$1:$K$104,2,0),IF(AH1700='[1]Price List'!$C$1,VLOOKUP(N1700,'[1]Price List'!$A$1:$K$104,3,0),IF(AH1700='[1]Price List'!$D$1,VLOOKUP(N1700,'[1]Price List'!$A$1:$K$104,4,0),IF(AH1700='[1]Price List'!$E$1,VLOOKUP(N1700,'[1]Price List'!$A$1:$K$104,5,0),IF(AH1700='[1]Price List'!$F$1,VLOOKUP(N1700,'[1]Price List'!$A$1:$K$104,6,0),IF(AH1700='[1]Price List'!$G$1,VLOOKUP(N1700,'[1]Price List'!$A$1:$K$104,7,0),IF(AH1700='[1]Price List'!$H$1,VLOOKUP(N1700,'[1]Price List'!$A$1:$K$104,8,0),IF(AH1700='[1]Price List'!$I$1,VLOOKUP(N1700,'[1]Price List'!$A$1:$K$104,9,0),IF(AH1700='[1]Price List'!$J$1,VLOOKUP(N1700,'[1]Price List'!$A$1:$K$104,10,0),IF(AH1700='[1]Price List'!$K$1,VLOOKUP(N1700,'[1]Price List'!$A$1:$K$104,11,0))))))))))))+(IF(AH1700='[1]Price List'!$B$1,VLOOKUP(O1700,'[1]Price List'!$A$1:$K$104,2,0),IF(AH1700='[1]Price List'!$C$1,VLOOKUP(O1700,'[1]Price List'!$A$1:$K$104,3,0),IF(AH1700='[1]Price List'!$D$1,VLOOKUP(O1700,'[1]Price List'!$A$1:$K$104,4,0),IF(AH1700='[1]Price List'!$E$1,VLOOKUP(O1700,'[1]Price List'!$A$1:$K$104,5,0),IF(AH1700='[1]Price List'!$F$1,VLOOKUP(O1700,'[1]Price List'!$A$1:$K$104,6,0),IF(AH1700='[1]Price List'!$G$1,VLOOKUP(O1700,'[1]Price List'!$A$1:$K$104,7,0),IF(AH1700='[1]Price List'!$H$1,VLOOKUP(O1700,'[1]Price List'!$A$1:$K$104,8,0),IF(AH1700='[1]Price List'!$I$1,VLOOKUP(O1700,'[1]Price List'!$A$1:$K$104,9,0),IF(AH1700='[1]Price List'!$J$1,VLOOKUP(O1700,'[1]Price List'!$A$1:$K$104,10,0),IF(AH1700='[1]Price List'!$K$1,VLOOKUP(O1700,'[1]Price List'!$A$1:$K$104,11,0))))))))))))</f>
        <v>0</v>
      </c>
      <c r="Q1700" s="69"/>
      <c r="R1700" s="69"/>
      <c r="S1700" s="363"/>
      <c r="T1700" s="69"/>
      <c r="U1700" s="350"/>
      <c r="V1700" s="417"/>
      <c r="W1700" s="67"/>
      <c r="X1700" s="69"/>
      <c r="Y1700" s="67"/>
      <c r="Z1700" s="123"/>
      <c r="AA1700" s="69"/>
      <c r="AB1700" s="67"/>
      <c r="AC1700" s="89"/>
      <c r="AD1700" s="69"/>
      <c r="AE1700" s="69"/>
      <c r="AF1700" s="69"/>
      <c r="AG1700" s="69"/>
      <c r="AH1700" s="123"/>
      <c r="AI1700" s="123"/>
      <c r="AJ1700" s="349"/>
      <c r="AK1700" s="349"/>
      <c r="AL1700" s="123"/>
      <c r="AM1700" s="123"/>
      <c r="AN1700" s="123"/>
      <c r="AO1700" s="174"/>
      <c r="AP1700" s="174"/>
      <c r="AQ1700" s="174"/>
      <c r="AR1700" s="123"/>
      <c r="AS1700" s="350"/>
      <c r="AT1700" s="350"/>
      <c r="AU1700" s="123"/>
      <c r="AV1700" s="67"/>
      <c r="AW1700" s="179"/>
      <c r="AX1700" s="84"/>
      <c r="AY1700" s="123"/>
      <c r="AZ1700" s="123"/>
      <c r="BA1700" s="174"/>
      <c r="BB1700" s="174"/>
      <c r="BC1700" s="123"/>
      <c r="BD1700" s="86"/>
      <c r="BE1700" s="86"/>
      <c r="BF1700" s="86"/>
      <c r="BG1700" s="179"/>
      <c r="BH1700" s="67"/>
      <c r="BI1700" s="123"/>
      <c r="BJ1700" s="179"/>
      <c r="BK1700" s="351"/>
      <c r="BL1700" s="351"/>
      <c r="BM1700" s="179"/>
      <c r="BN1700" s="89"/>
    </row>
    <row r="1701" spans="1:66" customFormat="1" x14ac:dyDescent="0.25">
      <c r="A1701" s="69"/>
      <c r="B1701" s="123"/>
      <c r="C1701" s="67"/>
      <c r="D1701" s="67"/>
      <c r="E1701" s="204"/>
      <c r="F1701" s="69"/>
      <c r="G1701" s="69"/>
      <c r="H1701" s="174"/>
      <c r="I1701" s="174"/>
      <c r="J1701" s="69"/>
      <c r="K1701" s="123"/>
      <c r="L1701" s="67"/>
      <c r="M1701" s="67"/>
      <c r="N1701" s="67"/>
      <c r="O1701" s="69"/>
      <c r="P1701" s="100">
        <f>(IF(AH1701='[1]Price List'!$B$1,VLOOKUP(M1701,'[1]Price List'!$A$1:$K$104,2,0),IF(AH1701='[1]Price List'!$C$1,VLOOKUP(M1701,'[1]Price List'!$A$1:$K$104,3,0),IF(AH1701='[1]Price List'!$D$1,VLOOKUP(M1701,'[1]Price List'!$A$1:$K$104,4,0),IF(AH1701='[1]Price List'!$E$1,VLOOKUP(M1701,'[1]Price List'!$A$1:$K$104,5,0),IF(AH1701='[1]Price List'!$F$1,VLOOKUP(M1701,'[1]Price List'!$A$1:$K$104,6,0),IF(AH1701='[1]Price List'!$G$1,VLOOKUP(M1701,'[1]Price List'!$A$1:$K$104,7,0),IF(AH1701='[1]Price List'!$H$1,VLOOKUP(M1701,'[1]Price List'!$A$1:$K$104,8,0),IF(AH1701='[1]Price List'!$I$1,VLOOKUP(M1701,'[1]Price List'!$A$1:$K$104,9,0),IF(AH1701='[1]Price List'!$J$1,VLOOKUP(M1701,'[1]Price List'!$A$1:$K$104,10,0),IF(AH1701='[1]Price List'!$K$1,VLOOKUP(M1701,'[1]Price List'!$A$1:$K$104,11,0))))))))))))+(IF(AH1701='[1]Price List'!$B$1,VLOOKUP(N1701,'[1]Price List'!$A$1:$K$104,2,0),IF(AH1701='[1]Price List'!$C$1,VLOOKUP(N1701,'[1]Price List'!$A$1:$K$104,3,0),IF(AH1701='[1]Price List'!$D$1,VLOOKUP(N1701,'[1]Price List'!$A$1:$K$104,4,0),IF(AH1701='[1]Price List'!$E$1,VLOOKUP(N1701,'[1]Price List'!$A$1:$K$104,5,0),IF(AH1701='[1]Price List'!$F$1,VLOOKUP(N1701,'[1]Price List'!$A$1:$K$104,6,0),IF(AH1701='[1]Price List'!$G$1,VLOOKUP(N1701,'[1]Price List'!$A$1:$K$104,7,0),IF(AH1701='[1]Price List'!$H$1,VLOOKUP(N1701,'[1]Price List'!$A$1:$K$104,8,0),IF(AH1701='[1]Price List'!$I$1,VLOOKUP(N1701,'[1]Price List'!$A$1:$K$104,9,0),IF(AH1701='[1]Price List'!$J$1,VLOOKUP(N1701,'[1]Price List'!$A$1:$K$104,10,0),IF(AH1701='[1]Price List'!$K$1,VLOOKUP(N1701,'[1]Price List'!$A$1:$K$104,11,0))))))))))))+(IF(AH1701='[1]Price List'!$B$1,VLOOKUP(O1701,'[1]Price List'!$A$1:$K$104,2,0),IF(AH1701='[1]Price List'!$C$1,VLOOKUP(O1701,'[1]Price List'!$A$1:$K$104,3,0),IF(AH1701='[1]Price List'!$D$1,VLOOKUP(O1701,'[1]Price List'!$A$1:$K$104,4,0),IF(AH1701='[1]Price List'!$E$1,VLOOKUP(O1701,'[1]Price List'!$A$1:$K$104,5,0),IF(AH1701='[1]Price List'!$F$1,VLOOKUP(O1701,'[1]Price List'!$A$1:$K$104,6,0),IF(AH1701='[1]Price List'!$G$1,VLOOKUP(O1701,'[1]Price List'!$A$1:$K$104,7,0),IF(AH1701='[1]Price List'!$H$1,VLOOKUP(O1701,'[1]Price List'!$A$1:$K$104,8,0),IF(AH1701='[1]Price List'!$I$1,VLOOKUP(O1701,'[1]Price List'!$A$1:$K$104,9,0),IF(AH1701='[1]Price List'!$J$1,VLOOKUP(O1701,'[1]Price List'!$A$1:$K$104,10,0),IF(AH1701='[1]Price List'!$K$1,VLOOKUP(O1701,'[1]Price List'!$A$1:$K$104,11,0))))))))))))</f>
        <v>0</v>
      </c>
      <c r="Q1701" s="69"/>
      <c r="R1701" s="69"/>
      <c r="S1701" s="363"/>
      <c r="T1701" s="69"/>
      <c r="U1701" s="350"/>
      <c r="V1701" s="417"/>
      <c r="W1701" s="67"/>
      <c r="X1701" s="69"/>
      <c r="Y1701" s="67"/>
      <c r="Z1701" s="123"/>
      <c r="AA1701" s="69"/>
      <c r="AB1701" s="67"/>
      <c r="AC1701" s="89"/>
      <c r="AD1701" s="69"/>
      <c r="AE1701" s="69"/>
      <c r="AF1701" s="69"/>
      <c r="AG1701" s="69"/>
      <c r="AH1701" s="123"/>
      <c r="AI1701" s="123"/>
      <c r="AJ1701" s="349"/>
      <c r="AK1701" s="349"/>
      <c r="AL1701" s="123"/>
      <c r="AM1701" s="123"/>
      <c r="AN1701" s="123"/>
      <c r="AO1701" s="174"/>
      <c r="AP1701" s="174"/>
      <c r="AQ1701" s="174"/>
      <c r="AR1701" s="123"/>
      <c r="AS1701" s="350"/>
      <c r="AT1701" s="350"/>
      <c r="AU1701" s="123"/>
      <c r="AV1701" s="67"/>
      <c r="AW1701" s="179"/>
      <c r="AX1701" s="84"/>
      <c r="AY1701" s="123"/>
      <c r="AZ1701" s="123"/>
      <c r="BA1701" s="174"/>
      <c r="BB1701" s="174"/>
      <c r="BC1701" s="123"/>
      <c r="BD1701" s="86"/>
      <c r="BE1701" s="86"/>
      <c r="BF1701" s="86"/>
      <c r="BG1701" s="179"/>
      <c r="BH1701" s="67"/>
      <c r="BI1701" s="123"/>
      <c r="BJ1701" s="179"/>
      <c r="BK1701" s="351"/>
      <c r="BL1701" s="351"/>
      <c r="BM1701" s="179"/>
      <c r="BN1701" s="89"/>
    </row>
    <row r="1702" spans="1:66" customFormat="1" x14ac:dyDescent="0.25">
      <c r="A1702" s="69"/>
      <c r="B1702" s="123"/>
      <c r="C1702" s="67"/>
      <c r="D1702" s="67"/>
      <c r="E1702" s="204"/>
      <c r="F1702" s="69"/>
      <c r="G1702" s="69"/>
      <c r="H1702" s="174"/>
      <c r="I1702" s="174"/>
      <c r="J1702" s="69"/>
      <c r="K1702" s="123"/>
      <c r="L1702" s="67"/>
      <c r="M1702" s="67"/>
      <c r="N1702" s="67"/>
      <c r="O1702" s="69"/>
      <c r="P1702" s="100">
        <f>(IF(AH1702='[1]Price List'!$B$1,VLOOKUP(M1702,'[1]Price List'!$A$1:$K$104,2,0),IF(AH1702='[1]Price List'!$C$1,VLOOKUP(M1702,'[1]Price List'!$A$1:$K$104,3,0),IF(AH1702='[1]Price List'!$D$1,VLOOKUP(M1702,'[1]Price List'!$A$1:$K$104,4,0),IF(AH1702='[1]Price List'!$E$1,VLOOKUP(M1702,'[1]Price List'!$A$1:$K$104,5,0),IF(AH1702='[1]Price List'!$F$1,VLOOKUP(M1702,'[1]Price List'!$A$1:$K$104,6,0),IF(AH1702='[1]Price List'!$G$1,VLOOKUP(M1702,'[1]Price List'!$A$1:$K$104,7,0),IF(AH1702='[1]Price List'!$H$1,VLOOKUP(M1702,'[1]Price List'!$A$1:$K$104,8,0),IF(AH1702='[1]Price List'!$I$1,VLOOKUP(M1702,'[1]Price List'!$A$1:$K$104,9,0),IF(AH1702='[1]Price List'!$J$1,VLOOKUP(M1702,'[1]Price List'!$A$1:$K$104,10,0),IF(AH1702='[1]Price List'!$K$1,VLOOKUP(M1702,'[1]Price List'!$A$1:$K$104,11,0))))))))))))+(IF(AH1702='[1]Price List'!$B$1,VLOOKUP(N1702,'[1]Price List'!$A$1:$K$104,2,0),IF(AH1702='[1]Price List'!$C$1,VLOOKUP(N1702,'[1]Price List'!$A$1:$K$104,3,0),IF(AH1702='[1]Price List'!$D$1,VLOOKUP(N1702,'[1]Price List'!$A$1:$K$104,4,0),IF(AH1702='[1]Price List'!$E$1,VLOOKUP(N1702,'[1]Price List'!$A$1:$K$104,5,0),IF(AH1702='[1]Price List'!$F$1,VLOOKUP(N1702,'[1]Price List'!$A$1:$K$104,6,0),IF(AH1702='[1]Price List'!$G$1,VLOOKUP(N1702,'[1]Price List'!$A$1:$K$104,7,0),IF(AH1702='[1]Price List'!$H$1,VLOOKUP(N1702,'[1]Price List'!$A$1:$K$104,8,0),IF(AH1702='[1]Price List'!$I$1,VLOOKUP(N1702,'[1]Price List'!$A$1:$K$104,9,0),IF(AH1702='[1]Price List'!$J$1,VLOOKUP(N1702,'[1]Price List'!$A$1:$K$104,10,0),IF(AH1702='[1]Price List'!$K$1,VLOOKUP(N1702,'[1]Price List'!$A$1:$K$104,11,0))))))))))))+(IF(AH1702='[1]Price List'!$B$1,VLOOKUP(O1702,'[1]Price List'!$A$1:$K$104,2,0),IF(AH1702='[1]Price List'!$C$1,VLOOKUP(O1702,'[1]Price List'!$A$1:$K$104,3,0),IF(AH1702='[1]Price List'!$D$1,VLOOKUP(O1702,'[1]Price List'!$A$1:$K$104,4,0),IF(AH1702='[1]Price List'!$E$1,VLOOKUP(O1702,'[1]Price List'!$A$1:$K$104,5,0),IF(AH1702='[1]Price List'!$F$1,VLOOKUP(O1702,'[1]Price List'!$A$1:$K$104,6,0),IF(AH1702='[1]Price List'!$G$1,VLOOKUP(O1702,'[1]Price List'!$A$1:$K$104,7,0),IF(AH1702='[1]Price List'!$H$1,VLOOKUP(O1702,'[1]Price List'!$A$1:$K$104,8,0),IF(AH1702='[1]Price List'!$I$1,VLOOKUP(O1702,'[1]Price List'!$A$1:$K$104,9,0),IF(AH1702='[1]Price List'!$J$1,VLOOKUP(O1702,'[1]Price List'!$A$1:$K$104,10,0),IF(AH1702='[1]Price List'!$K$1,VLOOKUP(O1702,'[1]Price List'!$A$1:$K$104,11,0))))))))))))</f>
        <v>0</v>
      </c>
      <c r="Q1702" s="69"/>
      <c r="R1702" s="69"/>
      <c r="S1702" s="363"/>
      <c r="T1702" s="69"/>
      <c r="U1702" s="350"/>
      <c r="V1702" s="417"/>
      <c r="W1702" s="67"/>
      <c r="X1702" s="69"/>
      <c r="Y1702" s="67"/>
      <c r="Z1702" s="123"/>
      <c r="AA1702" s="69"/>
      <c r="AB1702" s="67"/>
      <c r="AC1702" s="89"/>
      <c r="AD1702" s="69"/>
      <c r="AE1702" s="69"/>
      <c r="AF1702" s="69"/>
      <c r="AG1702" s="69"/>
      <c r="AH1702" s="123"/>
      <c r="AI1702" s="123"/>
      <c r="AJ1702" s="349"/>
      <c r="AK1702" s="349"/>
      <c r="AL1702" s="123"/>
      <c r="AM1702" s="123"/>
      <c r="AN1702" s="123"/>
      <c r="AO1702" s="174"/>
      <c r="AP1702" s="174"/>
      <c r="AQ1702" s="174"/>
      <c r="AR1702" s="123"/>
      <c r="AS1702" s="350"/>
      <c r="AT1702" s="350"/>
      <c r="AU1702" s="123"/>
      <c r="AV1702" s="67"/>
      <c r="AW1702" s="179"/>
      <c r="AX1702" s="84"/>
      <c r="AY1702" s="123"/>
      <c r="AZ1702" s="123"/>
      <c r="BA1702" s="174"/>
      <c r="BB1702" s="174"/>
      <c r="BC1702" s="123"/>
      <c r="BD1702" s="86"/>
      <c r="BE1702" s="86"/>
      <c r="BF1702" s="86"/>
      <c r="BG1702" s="179"/>
      <c r="BH1702" s="67"/>
      <c r="BI1702" s="123"/>
      <c r="BJ1702" s="179"/>
      <c r="BK1702" s="351"/>
      <c r="BL1702" s="351"/>
      <c r="BM1702" s="179"/>
      <c r="BN1702" s="89"/>
    </row>
    <row r="1703" spans="1:66" customFormat="1" x14ac:dyDescent="0.25">
      <c r="A1703" s="69"/>
      <c r="B1703" s="123"/>
      <c r="C1703" s="67"/>
      <c r="D1703" s="67"/>
      <c r="E1703" s="204"/>
      <c r="F1703" s="69"/>
      <c r="G1703" s="69"/>
      <c r="H1703" s="174"/>
      <c r="I1703" s="174"/>
      <c r="J1703" s="69"/>
      <c r="K1703" s="123"/>
      <c r="L1703" s="67"/>
      <c r="M1703" s="67"/>
      <c r="N1703" s="67"/>
      <c r="O1703" s="69"/>
      <c r="P1703" s="100">
        <f>(IF(AH1703='[1]Price List'!$B$1,VLOOKUP(M1703,'[1]Price List'!$A$1:$K$104,2,0),IF(AH1703='[1]Price List'!$C$1,VLOOKUP(M1703,'[1]Price List'!$A$1:$K$104,3,0),IF(AH1703='[1]Price List'!$D$1,VLOOKUP(M1703,'[1]Price List'!$A$1:$K$104,4,0),IF(AH1703='[1]Price List'!$E$1,VLOOKUP(M1703,'[1]Price List'!$A$1:$K$104,5,0),IF(AH1703='[1]Price List'!$F$1,VLOOKUP(M1703,'[1]Price List'!$A$1:$K$104,6,0),IF(AH1703='[1]Price List'!$G$1,VLOOKUP(M1703,'[1]Price List'!$A$1:$K$104,7,0),IF(AH1703='[1]Price List'!$H$1,VLOOKUP(M1703,'[1]Price List'!$A$1:$K$104,8,0),IF(AH1703='[1]Price List'!$I$1,VLOOKUP(M1703,'[1]Price List'!$A$1:$K$104,9,0),IF(AH1703='[1]Price List'!$J$1,VLOOKUP(M1703,'[1]Price List'!$A$1:$K$104,10,0),IF(AH1703='[1]Price List'!$K$1,VLOOKUP(M1703,'[1]Price List'!$A$1:$K$104,11,0))))))))))))+(IF(AH1703='[1]Price List'!$B$1,VLOOKUP(N1703,'[1]Price List'!$A$1:$K$104,2,0),IF(AH1703='[1]Price List'!$C$1,VLOOKUP(N1703,'[1]Price List'!$A$1:$K$104,3,0),IF(AH1703='[1]Price List'!$D$1,VLOOKUP(N1703,'[1]Price List'!$A$1:$K$104,4,0),IF(AH1703='[1]Price List'!$E$1,VLOOKUP(N1703,'[1]Price List'!$A$1:$K$104,5,0),IF(AH1703='[1]Price List'!$F$1,VLOOKUP(N1703,'[1]Price List'!$A$1:$K$104,6,0),IF(AH1703='[1]Price List'!$G$1,VLOOKUP(N1703,'[1]Price List'!$A$1:$K$104,7,0),IF(AH1703='[1]Price List'!$H$1,VLOOKUP(N1703,'[1]Price List'!$A$1:$K$104,8,0),IF(AH1703='[1]Price List'!$I$1,VLOOKUP(N1703,'[1]Price List'!$A$1:$K$104,9,0),IF(AH1703='[1]Price List'!$J$1,VLOOKUP(N1703,'[1]Price List'!$A$1:$K$104,10,0),IF(AH1703='[1]Price List'!$K$1,VLOOKUP(N1703,'[1]Price List'!$A$1:$K$104,11,0))))))))))))+(IF(AH1703='[1]Price List'!$B$1,VLOOKUP(O1703,'[1]Price List'!$A$1:$K$104,2,0),IF(AH1703='[1]Price List'!$C$1,VLOOKUP(O1703,'[1]Price List'!$A$1:$K$104,3,0),IF(AH1703='[1]Price List'!$D$1,VLOOKUP(O1703,'[1]Price List'!$A$1:$K$104,4,0),IF(AH1703='[1]Price List'!$E$1,VLOOKUP(O1703,'[1]Price List'!$A$1:$K$104,5,0),IF(AH1703='[1]Price List'!$F$1,VLOOKUP(O1703,'[1]Price List'!$A$1:$K$104,6,0),IF(AH1703='[1]Price List'!$G$1,VLOOKUP(O1703,'[1]Price List'!$A$1:$K$104,7,0),IF(AH1703='[1]Price List'!$H$1,VLOOKUP(O1703,'[1]Price List'!$A$1:$K$104,8,0),IF(AH1703='[1]Price List'!$I$1,VLOOKUP(O1703,'[1]Price List'!$A$1:$K$104,9,0),IF(AH1703='[1]Price List'!$J$1,VLOOKUP(O1703,'[1]Price List'!$A$1:$K$104,10,0),IF(AH1703='[1]Price List'!$K$1,VLOOKUP(O1703,'[1]Price List'!$A$1:$K$104,11,0))))))))))))</f>
        <v>0</v>
      </c>
      <c r="Q1703" s="69"/>
      <c r="R1703" s="69"/>
      <c r="S1703" s="363"/>
      <c r="T1703" s="69"/>
      <c r="U1703" s="350"/>
      <c r="V1703" s="417"/>
      <c r="W1703" s="67"/>
      <c r="X1703" s="69"/>
      <c r="Y1703" s="67"/>
      <c r="Z1703" s="123"/>
      <c r="AA1703" s="69"/>
      <c r="AB1703" s="67"/>
      <c r="AC1703" s="89"/>
      <c r="AD1703" s="69"/>
      <c r="AE1703" s="69"/>
      <c r="AF1703" s="69"/>
      <c r="AG1703" s="69"/>
      <c r="AH1703" s="123"/>
      <c r="AI1703" s="123"/>
      <c r="AJ1703" s="349"/>
      <c r="AK1703" s="349"/>
      <c r="AL1703" s="123"/>
      <c r="AM1703" s="123"/>
      <c r="AN1703" s="123"/>
      <c r="AO1703" s="174"/>
      <c r="AP1703" s="174"/>
      <c r="AQ1703" s="174"/>
      <c r="AR1703" s="123"/>
      <c r="AS1703" s="350"/>
      <c r="AT1703" s="350"/>
      <c r="AU1703" s="123"/>
      <c r="AV1703" s="67"/>
      <c r="AW1703" s="179"/>
      <c r="AX1703" s="84"/>
      <c r="AY1703" s="123"/>
      <c r="AZ1703" s="123"/>
      <c r="BA1703" s="174"/>
      <c r="BB1703" s="174"/>
      <c r="BC1703" s="123"/>
      <c r="BD1703" s="86"/>
      <c r="BE1703" s="86"/>
      <c r="BF1703" s="86"/>
      <c r="BG1703" s="179"/>
      <c r="BH1703" s="67"/>
      <c r="BI1703" s="123"/>
      <c r="BJ1703" s="179"/>
      <c r="BK1703" s="351"/>
      <c r="BL1703" s="351"/>
      <c r="BM1703" s="179"/>
      <c r="BN1703" s="89"/>
    </row>
    <row r="1704" spans="1:66" customFormat="1" x14ac:dyDescent="0.25">
      <c r="A1704" s="69"/>
      <c r="B1704" s="123"/>
      <c r="C1704" s="67"/>
      <c r="D1704" s="67"/>
      <c r="E1704" s="204"/>
      <c r="F1704" s="69"/>
      <c r="G1704" s="69"/>
      <c r="H1704" s="174"/>
      <c r="I1704" s="174"/>
      <c r="J1704" s="69"/>
      <c r="K1704" s="123"/>
      <c r="L1704" s="67"/>
      <c r="M1704" s="67"/>
      <c r="N1704" s="67"/>
      <c r="O1704" s="69"/>
      <c r="P1704" s="100">
        <f>(IF(AH1704='[1]Price List'!$B$1,VLOOKUP(M1704,'[1]Price List'!$A$1:$K$104,2,0),IF(AH1704='[1]Price List'!$C$1,VLOOKUP(M1704,'[1]Price List'!$A$1:$K$104,3,0),IF(AH1704='[1]Price List'!$D$1,VLOOKUP(M1704,'[1]Price List'!$A$1:$K$104,4,0),IF(AH1704='[1]Price List'!$E$1,VLOOKUP(M1704,'[1]Price List'!$A$1:$K$104,5,0),IF(AH1704='[1]Price List'!$F$1,VLOOKUP(M1704,'[1]Price List'!$A$1:$K$104,6,0),IF(AH1704='[1]Price List'!$G$1,VLOOKUP(M1704,'[1]Price List'!$A$1:$K$104,7,0),IF(AH1704='[1]Price List'!$H$1,VLOOKUP(M1704,'[1]Price List'!$A$1:$K$104,8,0),IF(AH1704='[1]Price List'!$I$1,VLOOKUP(M1704,'[1]Price List'!$A$1:$K$104,9,0),IF(AH1704='[1]Price List'!$J$1,VLOOKUP(M1704,'[1]Price List'!$A$1:$K$104,10,0),IF(AH1704='[1]Price List'!$K$1,VLOOKUP(M1704,'[1]Price List'!$A$1:$K$104,11,0))))))))))))+(IF(AH1704='[1]Price List'!$B$1,VLOOKUP(N1704,'[1]Price List'!$A$1:$K$104,2,0),IF(AH1704='[1]Price List'!$C$1,VLOOKUP(N1704,'[1]Price List'!$A$1:$K$104,3,0),IF(AH1704='[1]Price List'!$D$1,VLOOKUP(N1704,'[1]Price List'!$A$1:$K$104,4,0),IF(AH1704='[1]Price List'!$E$1,VLOOKUP(N1704,'[1]Price List'!$A$1:$K$104,5,0),IF(AH1704='[1]Price List'!$F$1,VLOOKUP(N1704,'[1]Price List'!$A$1:$K$104,6,0),IF(AH1704='[1]Price List'!$G$1,VLOOKUP(N1704,'[1]Price List'!$A$1:$K$104,7,0),IF(AH1704='[1]Price List'!$H$1,VLOOKUP(N1704,'[1]Price List'!$A$1:$K$104,8,0),IF(AH1704='[1]Price List'!$I$1,VLOOKUP(N1704,'[1]Price List'!$A$1:$K$104,9,0),IF(AH1704='[1]Price List'!$J$1,VLOOKUP(N1704,'[1]Price List'!$A$1:$K$104,10,0),IF(AH1704='[1]Price List'!$K$1,VLOOKUP(N1704,'[1]Price List'!$A$1:$K$104,11,0))))))))))))+(IF(AH1704='[1]Price List'!$B$1,VLOOKUP(O1704,'[1]Price List'!$A$1:$K$104,2,0),IF(AH1704='[1]Price List'!$C$1,VLOOKUP(O1704,'[1]Price List'!$A$1:$K$104,3,0),IF(AH1704='[1]Price List'!$D$1,VLOOKUP(O1704,'[1]Price List'!$A$1:$K$104,4,0),IF(AH1704='[1]Price List'!$E$1,VLOOKUP(O1704,'[1]Price List'!$A$1:$K$104,5,0),IF(AH1704='[1]Price List'!$F$1,VLOOKUP(O1704,'[1]Price List'!$A$1:$K$104,6,0),IF(AH1704='[1]Price List'!$G$1,VLOOKUP(O1704,'[1]Price List'!$A$1:$K$104,7,0),IF(AH1704='[1]Price List'!$H$1,VLOOKUP(O1704,'[1]Price List'!$A$1:$K$104,8,0),IF(AH1704='[1]Price List'!$I$1,VLOOKUP(O1704,'[1]Price List'!$A$1:$K$104,9,0),IF(AH1704='[1]Price List'!$J$1,VLOOKUP(O1704,'[1]Price List'!$A$1:$K$104,10,0),IF(AH1704='[1]Price List'!$K$1,VLOOKUP(O1704,'[1]Price List'!$A$1:$K$104,11,0))))))))))))</f>
        <v>0</v>
      </c>
      <c r="Q1704" s="69"/>
      <c r="R1704" s="69"/>
      <c r="S1704" s="363"/>
      <c r="T1704" s="69"/>
      <c r="U1704" s="350"/>
      <c r="V1704" s="417"/>
      <c r="W1704" s="67"/>
      <c r="X1704" s="69"/>
      <c r="Y1704" s="67"/>
      <c r="Z1704" s="123"/>
      <c r="AA1704" s="69"/>
      <c r="AB1704" s="67"/>
      <c r="AC1704" s="89"/>
      <c r="AD1704" s="69"/>
      <c r="AE1704" s="69"/>
      <c r="AF1704" s="69"/>
      <c r="AG1704" s="69"/>
      <c r="AH1704" s="123"/>
      <c r="AI1704" s="123"/>
      <c r="AJ1704" s="349"/>
      <c r="AK1704" s="349"/>
      <c r="AL1704" s="123"/>
      <c r="AM1704" s="123"/>
      <c r="AN1704" s="123"/>
      <c r="AO1704" s="174"/>
      <c r="AP1704" s="174"/>
      <c r="AQ1704" s="174"/>
      <c r="AR1704" s="123"/>
      <c r="AS1704" s="350"/>
      <c r="AT1704" s="350"/>
      <c r="AU1704" s="123"/>
      <c r="AV1704" s="67"/>
      <c r="AW1704" s="179"/>
      <c r="AX1704" s="84"/>
      <c r="AY1704" s="123"/>
      <c r="AZ1704" s="123"/>
      <c r="BA1704" s="174"/>
      <c r="BB1704" s="174"/>
      <c r="BC1704" s="123"/>
      <c r="BD1704" s="86"/>
      <c r="BE1704" s="86"/>
      <c r="BF1704" s="86"/>
      <c r="BG1704" s="179"/>
      <c r="BH1704" s="67"/>
      <c r="BI1704" s="123"/>
      <c r="BJ1704" s="179"/>
      <c r="BK1704" s="351"/>
      <c r="BL1704" s="351"/>
      <c r="BM1704" s="179"/>
      <c r="BN1704" s="89"/>
    </row>
    <row r="1705" spans="1:66" customFormat="1" x14ac:dyDescent="0.25">
      <c r="A1705" s="69" t="s">
        <v>2</v>
      </c>
      <c r="B1705" s="123"/>
      <c r="C1705" s="67"/>
      <c r="D1705" s="67"/>
      <c r="E1705" s="204"/>
      <c r="F1705" s="69"/>
      <c r="G1705" s="69"/>
      <c r="H1705" s="174"/>
      <c r="I1705" s="174"/>
      <c r="J1705" s="69"/>
      <c r="K1705" s="123"/>
      <c r="L1705" s="67"/>
      <c r="M1705" s="67"/>
      <c r="N1705" s="67"/>
      <c r="O1705" s="69"/>
      <c r="P1705" s="100">
        <f>(IF(AH1705='[1]Price List'!$B$1,VLOOKUP(M1705,'[1]Price List'!$A$1:$K$104,2,0),IF(AH1705='[1]Price List'!$C$1,VLOOKUP(M1705,'[1]Price List'!$A$1:$K$104,3,0),IF(AH1705='[1]Price List'!$D$1,VLOOKUP(M1705,'[1]Price List'!$A$1:$K$104,4,0),IF(AH1705='[1]Price List'!$E$1,VLOOKUP(M1705,'[1]Price List'!$A$1:$K$104,5,0),IF(AH1705='[1]Price List'!$F$1,VLOOKUP(M1705,'[1]Price List'!$A$1:$K$104,6,0),IF(AH1705='[1]Price List'!$G$1,VLOOKUP(M1705,'[1]Price List'!$A$1:$K$104,7,0),IF(AH1705='[1]Price List'!$H$1,VLOOKUP(M1705,'[1]Price List'!$A$1:$K$104,8,0),IF(AH1705='[1]Price List'!$I$1,VLOOKUP(M1705,'[1]Price List'!$A$1:$K$104,9,0),IF(AH1705='[1]Price List'!$J$1,VLOOKUP(M1705,'[1]Price List'!$A$1:$K$104,10,0),IF(AH1705='[1]Price List'!$K$1,VLOOKUP(M1705,'[1]Price List'!$A$1:$K$104,11,0))))))))))))+(IF(AH1705='[1]Price List'!$B$1,VLOOKUP(N1705,'[1]Price List'!$A$1:$K$104,2,0),IF(AH1705='[1]Price List'!$C$1,VLOOKUP(N1705,'[1]Price List'!$A$1:$K$104,3,0),IF(AH1705='[1]Price List'!$D$1,VLOOKUP(N1705,'[1]Price List'!$A$1:$K$104,4,0),IF(AH1705='[1]Price List'!$E$1,VLOOKUP(N1705,'[1]Price List'!$A$1:$K$104,5,0),IF(AH1705='[1]Price List'!$F$1,VLOOKUP(N1705,'[1]Price List'!$A$1:$K$104,6,0),IF(AH1705='[1]Price List'!$G$1,VLOOKUP(N1705,'[1]Price List'!$A$1:$K$104,7,0),IF(AH1705='[1]Price List'!$H$1,VLOOKUP(N1705,'[1]Price List'!$A$1:$K$104,8,0),IF(AH1705='[1]Price List'!$I$1,VLOOKUP(N1705,'[1]Price List'!$A$1:$K$104,9,0),IF(AH1705='[1]Price List'!$J$1,VLOOKUP(N1705,'[1]Price List'!$A$1:$K$104,10,0),IF(AH1705='[1]Price List'!$K$1,VLOOKUP(N1705,'[1]Price List'!$A$1:$K$104,11,0))))))))))))+(IF(AH1705='[1]Price List'!$B$1,VLOOKUP(O1705,'[1]Price List'!$A$1:$K$104,2,0),IF(AH1705='[1]Price List'!$C$1,VLOOKUP(O1705,'[1]Price List'!$A$1:$K$104,3,0),IF(AH1705='[1]Price List'!$D$1,VLOOKUP(O1705,'[1]Price List'!$A$1:$K$104,4,0),IF(AH1705='[1]Price List'!$E$1,VLOOKUP(O1705,'[1]Price List'!$A$1:$K$104,5,0),IF(AH1705='[1]Price List'!$F$1,VLOOKUP(O1705,'[1]Price List'!$A$1:$K$104,6,0),IF(AH1705='[1]Price List'!$G$1,VLOOKUP(O1705,'[1]Price List'!$A$1:$K$104,7,0),IF(AH1705='[1]Price List'!$H$1,VLOOKUP(O1705,'[1]Price List'!$A$1:$K$104,8,0),IF(AH1705='[1]Price List'!$I$1,VLOOKUP(O1705,'[1]Price List'!$A$1:$K$104,9,0),IF(AH1705='[1]Price List'!$J$1,VLOOKUP(O1705,'[1]Price List'!$A$1:$K$104,10,0),IF(AH1705='[1]Price List'!$K$1,VLOOKUP(O1705,'[1]Price List'!$A$1:$K$104,11,0))))))))))))</f>
        <v>0</v>
      </c>
      <c r="Q1705" s="69"/>
      <c r="R1705" s="69"/>
      <c r="S1705" s="363"/>
      <c r="T1705" s="69"/>
      <c r="U1705" s="350"/>
      <c r="V1705" s="417"/>
      <c r="W1705" s="67"/>
      <c r="X1705" s="69"/>
      <c r="Y1705" s="67"/>
      <c r="Z1705" s="123"/>
      <c r="AA1705" s="69"/>
      <c r="AB1705" s="67"/>
      <c r="AC1705" s="89"/>
      <c r="AD1705" s="69"/>
      <c r="AE1705" s="69"/>
      <c r="AF1705" s="69"/>
      <c r="AG1705" s="69"/>
      <c r="AH1705" s="123"/>
      <c r="AI1705" s="123"/>
      <c r="AJ1705" s="349"/>
      <c r="AK1705" s="349"/>
      <c r="AL1705" s="123"/>
      <c r="AM1705" s="123"/>
      <c r="AN1705" s="123"/>
      <c r="AO1705" s="174"/>
      <c r="AP1705" s="174"/>
      <c r="AQ1705" s="174"/>
      <c r="AR1705" s="123"/>
      <c r="AS1705" s="350"/>
      <c r="AT1705" s="350"/>
      <c r="AU1705" s="123"/>
      <c r="AV1705" s="67"/>
      <c r="AW1705" s="179"/>
      <c r="AX1705" s="84"/>
      <c r="AY1705" s="123"/>
      <c r="AZ1705" s="123"/>
      <c r="BA1705" s="174"/>
      <c r="BB1705" s="174"/>
      <c r="BC1705" s="123"/>
      <c r="BD1705" s="86"/>
      <c r="BE1705" s="86"/>
      <c r="BF1705" s="86"/>
      <c r="BG1705" s="179"/>
      <c r="BH1705" s="67"/>
      <c r="BI1705" s="123"/>
      <c r="BJ1705" s="179"/>
      <c r="BK1705" s="351"/>
      <c r="BL1705" s="351"/>
      <c r="BM1705" s="179"/>
      <c r="BN1705" s="89"/>
    </row>
    <row r="1706" spans="1:66" customFormat="1" x14ac:dyDescent="0.25">
      <c r="A1706" s="69"/>
      <c r="B1706" s="123"/>
      <c r="C1706" s="67"/>
      <c r="D1706" s="67"/>
      <c r="E1706" s="204"/>
      <c r="F1706" s="69"/>
      <c r="G1706" s="69"/>
      <c r="H1706" s="174"/>
      <c r="I1706" s="174"/>
      <c r="J1706" s="69"/>
      <c r="K1706" s="123"/>
      <c r="L1706" s="67"/>
      <c r="M1706" s="67"/>
      <c r="N1706" s="67"/>
      <c r="O1706" s="69"/>
      <c r="P1706" s="100">
        <f>(IF(AH1706='[1]Price List'!$B$1,VLOOKUP(M1706,'[1]Price List'!$A$1:$K$104,2,0),IF(AH1706='[1]Price List'!$C$1,VLOOKUP(M1706,'[1]Price List'!$A$1:$K$104,3,0),IF(AH1706='[1]Price List'!$D$1,VLOOKUP(M1706,'[1]Price List'!$A$1:$K$104,4,0),IF(AH1706='[1]Price List'!$E$1,VLOOKUP(M1706,'[1]Price List'!$A$1:$K$104,5,0),IF(AH1706='[1]Price List'!$F$1,VLOOKUP(M1706,'[1]Price List'!$A$1:$K$104,6,0),IF(AH1706='[1]Price List'!$G$1,VLOOKUP(M1706,'[1]Price List'!$A$1:$K$104,7,0),IF(AH1706='[1]Price List'!$H$1,VLOOKUP(M1706,'[1]Price List'!$A$1:$K$104,8,0),IF(AH1706='[1]Price List'!$I$1,VLOOKUP(M1706,'[1]Price List'!$A$1:$K$104,9,0),IF(AH1706='[1]Price List'!$J$1,VLOOKUP(M1706,'[1]Price List'!$A$1:$K$104,10,0),IF(AH1706='[1]Price List'!$K$1,VLOOKUP(M1706,'[1]Price List'!$A$1:$K$104,11,0))))))))))))+(IF(AH1706='[1]Price List'!$B$1,VLOOKUP(N1706,'[1]Price List'!$A$1:$K$104,2,0),IF(AH1706='[1]Price List'!$C$1,VLOOKUP(N1706,'[1]Price List'!$A$1:$K$104,3,0),IF(AH1706='[1]Price List'!$D$1,VLOOKUP(N1706,'[1]Price List'!$A$1:$K$104,4,0),IF(AH1706='[1]Price List'!$E$1,VLOOKUP(N1706,'[1]Price List'!$A$1:$K$104,5,0),IF(AH1706='[1]Price List'!$F$1,VLOOKUP(N1706,'[1]Price List'!$A$1:$K$104,6,0),IF(AH1706='[1]Price List'!$G$1,VLOOKUP(N1706,'[1]Price List'!$A$1:$K$104,7,0),IF(AH1706='[1]Price List'!$H$1,VLOOKUP(N1706,'[1]Price List'!$A$1:$K$104,8,0),IF(AH1706='[1]Price List'!$I$1,VLOOKUP(N1706,'[1]Price List'!$A$1:$K$104,9,0),IF(AH1706='[1]Price List'!$J$1,VLOOKUP(N1706,'[1]Price List'!$A$1:$K$104,10,0),IF(AH1706='[1]Price List'!$K$1,VLOOKUP(N1706,'[1]Price List'!$A$1:$K$104,11,0))))))))))))+(IF(AH1706='[1]Price List'!$B$1,VLOOKUP(O1706,'[1]Price List'!$A$1:$K$104,2,0),IF(AH1706='[1]Price List'!$C$1,VLOOKUP(O1706,'[1]Price List'!$A$1:$K$104,3,0),IF(AH1706='[1]Price List'!$D$1,VLOOKUP(O1706,'[1]Price List'!$A$1:$K$104,4,0),IF(AH1706='[1]Price List'!$E$1,VLOOKUP(O1706,'[1]Price List'!$A$1:$K$104,5,0),IF(AH1706='[1]Price List'!$F$1,VLOOKUP(O1706,'[1]Price List'!$A$1:$K$104,6,0),IF(AH1706='[1]Price List'!$G$1,VLOOKUP(O1706,'[1]Price List'!$A$1:$K$104,7,0),IF(AH1706='[1]Price List'!$H$1,VLOOKUP(O1706,'[1]Price List'!$A$1:$K$104,8,0),IF(AH1706='[1]Price List'!$I$1,VLOOKUP(O1706,'[1]Price List'!$A$1:$K$104,9,0),IF(AH1706='[1]Price List'!$J$1,VLOOKUP(O1706,'[1]Price List'!$A$1:$K$104,10,0),IF(AH1706='[1]Price List'!$K$1,VLOOKUP(O1706,'[1]Price List'!$A$1:$K$104,11,0))))))))))))</f>
        <v>0</v>
      </c>
      <c r="Q1706" s="69"/>
      <c r="R1706" s="69"/>
      <c r="S1706" s="363"/>
      <c r="T1706" s="69"/>
      <c r="U1706" s="350"/>
      <c r="V1706" s="417"/>
      <c r="W1706" s="67"/>
      <c r="X1706" s="69"/>
      <c r="Y1706" s="67"/>
      <c r="Z1706" s="123"/>
      <c r="AA1706" s="69"/>
      <c r="AB1706" s="67"/>
      <c r="AC1706" s="89"/>
      <c r="AD1706" s="69"/>
      <c r="AE1706" s="69"/>
      <c r="AF1706" s="69"/>
      <c r="AG1706" s="69"/>
      <c r="AH1706" s="123"/>
      <c r="AI1706" s="123"/>
      <c r="AJ1706" s="349"/>
      <c r="AK1706" s="349"/>
      <c r="AL1706" s="123"/>
      <c r="AM1706" s="123"/>
      <c r="AN1706" s="123"/>
      <c r="AO1706" s="174"/>
      <c r="AP1706" s="174"/>
      <c r="AQ1706" s="174"/>
      <c r="AR1706" s="123"/>
      <c r="AS1706" s="350"/>
      <c r="AT1706" s="350"/>
      <c r="AU1706" s="123"/>
      <c r="AV1706" s="67"/>
      <c r="AW1706" s="179"/>
      <c r="AX1706" s="84"/>
      <c r="AY1706" s="123"/>
      <c r="AZ1706" s="123"/>
      <c r="BA1706" s="174"/>
      <c r="BB1706" s="174"/>
      <c r="BC1706" s="123"/>
      <c r="BD1706" s="86"/>
      <c r="BE1706" s="86"/>
      <c r="BF1706" s="86"/>
      <c r="BG1706" s="179"/>
      <c r="BH1706" s="67"/>
      <c r="BI1706" s="123"/>
      <c r="BJ1706" s="179"/>
      <c r="BK1706" s="351"/>
      <c r="BL1706" s="351"/>
      <c r="BM1706" s="179"/>
      <c r="BN1706" s="89"/>
    </row>
    <row r="1707" spans="1:66" customFormat="1" x14ac:dyDescent="0.25">
      <c r="A1707" s="69"/>
      <c r="B1707" s="123"/>
      <c r="C1707" s="67"/>
      <c r="D1707" s="67"/>
      <c r="E1707" s="204"/>
      <c r="F1707" s="69"/>
      <c r="G1707" s="69"/>
      <c r="H1707" s="174"/>
      <c r="I1707" s="174"/>
      <c r="J1707" s="69"/>
      <c r="K1707" s="123"/>
      <c r="L1707" s="67"/>
      <c r="M1707" s="67"/>
      <c r="N1707" s="67"/>
      <c r="O1707" s="69"/>
      <c r="P1707" s="100">
        <f>(IF(AH1707='[1]Price List'!$B$1,VLOOKUP(M1707,'[1]Price List'!$A$1:$K$104,2,0),IF(AH1707='[1]Price List'!$C$1,VLOOKUP(M1707,'[1]Price List'!$A$1:$K$104,3,0),IF(AH1707='[1]Price List'!$D$1,VLOOKUP(M1707,'[1]Price List'!$A$1:$K$104,4,0),IF(AH1707='[1]Price List'!$E$1,VLOOKUP(M1707,'[1]Price List'!$A$1:$K$104,5,0),IF(AH1707='[1]Price List'!$F$1,VLOOKUP(M1707,'[1]Price List'!$A$1:$K$104,6,0),IF(AH1707='[1]Price List'!$G$1,VLOOKUP(M1707,'[1]Price List'!$A$1:$K$104,7,0),IF(AH1707='[1]Price List'!$H$1,VLOOKUP(M1707,'[1]Price List'!$A$1:$K$104,8,0),IF(AH1707='[1]Price List'!$I$1,VLOOKUP(M1707,'[1]Price List'!$A$1:$K$104,9,0),IF(AH1707='[1]Price List'!$J$1,VLOOKUP(M1707,'[1]Price List'!$A$1:$K$104,10,0),IF(AH1707='[1]Price List'!$K$1,VLOOKUP(M1707,'[1]Price List'!$A$1:$K$104,11,0))))))))))))+(IF(AH1707='[1]Price List'!$B$1,VLOOKUP(N1707,'[1]Price List'!$A$1:$K$104,2,0),IF(AH1707='[1]Price List'!$C$1,VLOOKUP(N1707,'[1]Price List'!$A$1:$K$104,3,0),IF(AH1707='[1]Price List'!$D$1,VLOOKUP(N1707,'[1]Price List'!$A$1:$K$104,4,0),IF(AH1707='[1]Price List'!$E$1,VLOOKUP(N1707,'[1]Price List'!$A$1:$K$104,5,0),IF(AH1707='[1]Price List'!$F$1,VLOOKUP(N1707,'[1]Price List'!$A$1:$K$104,6,0),IF(AH1707='[1]Price List'!$G$1,VLOOKUP(N1707,'[1]Price List'!$A$1:$K$104,7,0),IF(AH1707='[1]Price List'!$H$1,VLOOKUP(N1707,'[1]Price List'!$A$1:$K$104,8,0),IF(AH1707='[1]Price List'!$I$1,VLOOKUP(N1707,'[1]Price List'!$A$1:$K$104,9,0),IF(AH1707='[1]Price List'!$J$1,VLOOKUP(N1707,'[1]Price List'!$A$1:$K$104,10,0),IF(AH1707='[1]Price List'!$K$1,VLOOKUP(N1707,'[1]Price List'!$A$1:$K$104,11,0))))))))))))+(IF(AH1707='[1]Price List'!$B$1,VLOOKUP(O1707,'[1]Price List'!$A$1:$K$104,2,0),IF(AH1707='[1]Price List'!$C$1,VLOOKUP(O1707,'[1]Price List'!$A$1:$K$104,3,0),IF(AH1707='[1]Price List'!$D$1,VLOOKUP(O1707,'[1]Price List'!$A$1:$K$104,4,0),IF(AH1707='[1]Price List'!$E$1,VLOOKUP(O1707,'[1]Price List'!$A$1:$K$104,5,0),IF(AH1707='[1]Price List'!$F$1,VLOOKUP(O1707,'[1]Price List'!$A$1:$K$104,6,0),IF(AH1707='[1]Price List'!$G$1,VLOOKUP(O1707,'[1]Price List'!$A$1:$K$104,7,0),IF(AH1707='[1]Price List'!$H$1,VLOOKUP(O1707,'[1]Price List'!$A$1:$K$104,8,0),IF(AH1707='[1]Price List'!$I$1,VLOOKUP(O1707,'[1]Price List'!$A$1:$K$104,9,0),IF(AH1707='[1]Price List'!$J$1,VLOOKUP(O1707,'[1]Price List'!$A$1:$K$104,10,0),IF(AH1707='[1]Price List'!$K$1,VLOOKUP(O1707,'[1]Price List'!$A$1:$K$104,11,0))))))))))))</f>
        <v>0</v>
      </c>
      <c r="Q1707" s="69"/>
      <c r="R1707" s="69"/>
      <c r="S1707" s="363"/>
      <c r="T1707" s="69"/>
      <c r="U1707" s="350"/>
      <c r="V1707" s="417"/>
      <c r="W1707" s="67"/>
      <c r="X1707" s="69"/>
      <c r="Y1707" s="67"/>
      <c r="Z1707" s="123"/>
      <c r="AA1707" s="69"/>
      <c r="AB1707" s="67"/>
      <c r="AC1707" s="89"/>
      <c r="AD1707" s="69"/>
      <c r="AE1707" s="69"/>
      <c r="AF1707" s="69"/>
      <c r="AG1707" s="69"/>
      <c r="AH1707" s="123"/>
      <c r="AI1707" s="123"/>
      <c r="AJ1707" s="349"/>
      <c r="AK1707" s="349"/>
      <c r="AL1707" s="123"/>
      <c r="AM1707" s="123"/>
      <c r="AN1707" s="123"/>
      <c r="AO1707" s="174"/>
      <c r="AP1707" s="174"/>
      <c r="AQ1707" s="174"/>
      <c r="AR1707" s="123"/>
      <c r="AS1707" s="350"/>
      <c r="AT1707" s="350"/>
      <c r="AU1707" s="123"/>
      <c r="AV1707" s="67"/>
      <c r="AW1707" s="179"/>
      <c r="AX1707" s="84"/>
      <c r="AY1707" s="123"/>
      <c r="AZ1707" s="123"/>
      <c r="BA1707" s="174"/>
      <c r="BB1707" s="174"/>
      <c r="BC1707" s="123"/>
      <c r="BD1707" s="86" t="s">
        <v>15395</v>
      </c>
      <c r="BE1707" s="86"/>
      <c r="BF1707" s="86"/>
      <c r="BG1707" s="179"/>
      <c r="BH1707" s="67"/>
      <c r="BI1707" s="123"/>
      <c r="BJ1707" s="179"/>
      <c r="BK1707" s="351"/>
      <c r="BL1707" s="351"/>
      <c r="BM1707" s="179"/>
      <c r="BN1707" s="89"/>
    </row>
    <row r="1708" spans="1:66" customFormat="1" x14ac:dyDescent="0.25">
      <c r="A1708" s="69"/>
      <c r="B1708" s="123"/>
      <c r="C1708" s="67"/>
      <c r="D1708" s="67"/>
      <c r="E1708" s="204"/>
      <c r="F1708" s="69"/>
      <c r="G1708" s="69"/>
      <c r="H1708" s="174"/>
      <c r="I1708" s="174"/>
      <c r="J1708" s="69"/>
      <c r="K1708" s="123"/>
      <c r="L1708" s="67"/>
      <c r="M1708" s="67"/>
      <c r="N1708" s="67"/>
      <c r="O1708" s="69"/>
      <c r="P1708" s="100">
        <f>(IF(AH1708='[1]Price List'!$B$1,VLOOKUP(M1708,'[1]Price List'!$A$1:$K$104,2,0),IF(AH1708='[1]Price List'!$C$1,VLOOKUP(M1708,'[1]Price List'!$A$1:$K$104,3,0),IF(AH1708='[1]Price List'!$D$1,VLOOKUP(M1708,'[1]Price List'!$A$1:$K$104,4,0),IF(AH1708='[1]Price List'!$E$1,VLOOKUP(M1708,'[1]Price List'!$A$1:$K$104,5,0),IF(AH1708='[1]Price List'!$F$1,VLOOKUP(M1708,'[1]Price List'!$A$1:$K$104,6,0),IF(AH1708='[1]Price List'!$G$1,VLOOKUP(M1708,'[1]Price List'!$A$1:$K$104,7,0),IF(AH1708='[1]Price List'!$H$1,VLOOKUP(M1708,'[1]Price List'!$A$1:$K$104,8,0),IF(AH1708='[1]Price List'!$I$1,VLOOKUP(M1708,'[1]Price List'!$A$1:$K$104,9,0),IF(AH1708='[1]Price List'!$J$1,VLOOKUP(M1708,'[1]Price List'!$A$1:$K$104,10,0),IF(AH1708='[1]Price List'!$K$1,VLOOKUP(M1708,'[1]Price List'!$A$1:$K$104,11,0))))))))))))+(IF(AH1708='[1]Price List'!$B$1,VLOOKUP(N1708,'[1]Price List'!$A$1:$K$104,2,0),IF(AH1708='[1]Price List'!$C$1,VLOOKUP(N1708,'[1]Price List'!$A$1:$K$104,3,0),IF(AH1708='[1]Price List'!$D$1,VLOOKUP(N1708,'[1]Price List'!$A$1:$K$104,4,0),IF(AH1708='[1]Price List'!$E$1,VLOOKUP(N1708,'[1]Price List'!$A$1:$K$104,5,0),IF(AH1708='[1]Price List'!$F$1,VLOOKUP(N1708,'[1]Price List'!$A$1:$K$104,6,0),IF(AH1708='[1]Price List'!$G$1,VLOOKUP(N1708,'[1]Price List'!$A$1:$K$104,7,0),IF(AH1708='[1]Price List'!$H$1,VLOOKUP(N1708,'[1]Price List'!$A$1:$K$104,8,0),IF(AH1708='[1]Price List'!$I$1,VLOOKUP(N1708,'[1]Price List'!$A$1:$K$104,9,0),IF(AH1708='[1]Price List'!$J$1,VLOOKUP(N1708,'[1]Price List'!$A$1:$K$104,10,0),IF(AH1708='[1]Price List'!$K$1,VLOOKUP(N1708,'[1]Price List'!$A$1:$K$104,11,0))))))))))))+(IF(AH1708='[1]Price List'!$B$1,VLOOKUP(O1708,'[1]Price List'!$A$1:$K$104,2,0),IF(AH1708='[1]Price List'!$C$1,VLOOKUP(O1708,'[1]Price List'!$A$1:$K$104,3,0),IF(AH1708='[1]Price List'!$D$1,VLOOKUP(O1708,'[1]Price List'!$A$1:$K$104,4,0),IF(AH1708='[1]Price List'!$E$1,VLOOKUP(O1708,'[1]Price List'!$A$1:$K$104,5,0),IF(AH1708='[1]Price List'!$F$1,VLOOKUP(O1708,'[1]Price List'!$A$1:$K$104,6,0),IF(AH1708='[1]Price List'!$G$1,VLOOKUP(O1708,'[1]Price List'!$A$1:$K$104,7,0),IF(AH1708='[1]Price List'!$H$1,VLOOKUP(O1708,'[1]Price List'!$A$1:$K$104,8,0),IF(AH1708='[1]Price List'!$I$1,VLOOKUP(O1708,'[1]Price List'!$A$1:$K$104,9,0),IF(AH1708='[1]Price List'!$J$1,VLOOKUP(O1708,'[1]Price List'!$A$1:$K$104,10,0),IF(AH1708='[1]Price List'!$K$1,VLOOKUP(O1708,'[1]Price List'!$A$1:$K$104,11,0))))))))))))</f>
        <v>0</v>
      </c>
      <c r="Q1708" s="69"/>
      <c r="R1708" s="69"/>
      <c r="S1708" s="363"/>
      <c r="T1708" s="69"/>
      <c r="U1708" s="350"/>
      <c r="V1708" s="417"/>
      <c r="W1708" s="67"/>
      <c r="X1708" s="69"/>
      <c r="Y1708" s="67"/>
      <c r="Z1708" s="123"/>
      <c r="AA1708" s="69"/>
      <c r="AB1708" s="67"/>
      <c r="AC1708" s="89"/>
      <c r="AD1708" s="69"/>
      <c r="AE1708" s="69"/>
      <c r="AF1708" s="69"/>
      <c r="AG1708" s="69"/>
      <c r="AH1708" s="123"/>
      <c r="AI1708" s="123"/>
      <c r="AJ1708" s="349"/>
      <c r="AK1708" s="349"/>
      <c r="AL1708" s="123"/>
      <c r="AM1708" s="123"/>
      <c r="AN1708" s="123"/>
      <c r="AO1708" s="174"/>
      <c r="AP1708" s="174"/>
      <c r="AQ1708" s="174"/>
      <c r="AR1708" s="123"/>
      <c r="AS1708" s="350"/>
      <c r="AT1708" s="350"/>
      <c r="AU1708" s="123"/>
      <c r="AV1708" s="67"/>
      <c r="AW1708" s="179"/>
      <c r="AX1708" s="84"/>
      <c r="AY1708" s="123"/>
      <c r="AZ1708" s="123"/>
      <c r="BA1708" s="174"/>
      <c r="BB1708" s="174"/>
      <c r="BC1708" s="123"/>
      <c r="BD1708" s="86"/>
      <c r="BE1708" s="86"/>
      <c r="BF1708" s="86"/>
      <c r="BG1708" s="179"/>
      <c r="BH1708" s="67"/>
      <c r="BI1708" s="123"/>
      <c r="BJ1708" s="179"/>
      <c r="BK1708" s="351"/>
      <c r="BL1708" s="351"/>
      <c r="BM1708" s="179"/>
      <c r="BN1708" s="89"/>
    </row>
    <row r="1709" spans="1:66" customFormat="1" x14ac:dyDescent="0.25">
      <c r="A1709" s="69"/>
      <c r="B1709" s="123"/>
      <c r="C1709" s="67"/>
      <c r="D1709" s="67"/>
      <c r="E1709" s="204"/>
      <c r="F1709" s="69"/>
      <c r="G1709" s="69"/>
      <c r="H1709" s="174"/>
      <c r="I1709" s="174"/>
      <c r="J1709" s="69"/>
      <c r="K1709" s="123"/>
      <c r="L1709" s="67"/>
      <c r="M1709" s="67"/>
      <c r="N1709" s="67"/>
      <c r="O1709" s="69"/>
      <c r="P1709" s="100">
        <f>(IF(AH1709='[1]Price List'!$B$1,VLOOKUP(M1709,'[1]Price List'!$A$1:$K$104,2,0),IF(AH1709='[1]Price List'!$C$1,VLOOKUP(M1709,'[1]Price List'!$A$1:$K$104,3,0),IF(AH1709='[1]Price List'!$D$1,VLOOKUP(M1709,'[1]Price List'!$A$1:$K$104,4,0),IF(AH1709='[1]Price List'!$E$1,VLOOKUP(M1709,'[1]Price List'!$A$1:$K$104,5,0),IF(AH1709='[1]Price List'!$F$1,VLOOKUP(M1709,'[1]Price List'!$A$1:$K$104,6,0),IF(AH1709='[1]Price List'!$G$1,VLOOKUP(M1709,'[1]Price List'!$A$1:$K$104,7,0),IF(AH1709='[1]Price List'!$H$1,VLOOKUP(M1709,'[1]Price List'!$A$1:$K$104,8,0),IF(AH1709='[1]Price List'!$I$1,VLOOKUP(M1709,'[1]Price List'!$A$1:$K$104,9,0),IF(AH1709='[1]Price List'!$J$1,VLOOKUP(M1709,'[1]Price List'!$A$1:$K$104,10,0),IF(AH1709='[1]Price List'!$K$1,VLOOKUP(M1709,'[1]Price List'!$A$1:$K$104,11,0))))))))))))+(IF(AH1709='[1]Price List'!$B$1,VLOOKUP(N1709,'[1]Price List'!$A$1:$K$104,2,0),IF(AH1709='[1]Price List'!$C$1,VLOOKUP(N1709,'[1]Price List'!$A$1:$K$104,3,0),IF(AH1709='[1]Price List'!$D$1,VLOOKUP(N1709,'[1]Price List'!$A$1:$K$104,4,0),IF(AH1709='[1]Price List'!$E$1,VLOOKUP(N1709,'[1]Price List'!$A$1:$K$104,5,0),IF(AH1709='[1]Price List'!$F$1,VLOOKUP(N1709,'[1]Price List'!$A$1:$K$104,6,0),IF(AH1709='[1]Price List'!$G$1,VLOOKUP(N1709,'[1]Price List'!$A$1:$K$104,7,0),IF(AH1709='[1]Price List'!$H$1,VLOOKUP(N1709,'[1]Price List'!$A$1:$K$104,8,0),IF(AH1709='[1]Price List'!$I$1,VLOOKUP(N1709,'[1]Price List'!$A$1:$K$104,9,0),IF(AH1709='[1]Price List'!$J$1,VLOOKUP(N1709,'[1]Price List'!$A$1:$K$104,10,0),IF(AH1709='[1]Price List'!$K$1,VLOOKUP(N1709,'[1]Price List'!$A$1:$K$104,11,0))))))))))))+(IF(AH1709='[1]Price List'!$B$1,VLOOKUP(O1709,'[1]Price List'!$A$1:$K$104,2,0),IF(AH1709='[1]Price List'!$C$1,VLOOKUP(O1709,'[1]Price List'!$A$1:$K$104,3,0),IF(AH1709='[1]Price List'!$D$1,VLOOKUP(O1709,'[1]Price List'!$A$1:$K$104,4,0),IF(AH1709='[1]Price List'!$E$1,VLOOKUP(O1709,'[1]Price List'!$A$1:$K$104,5,0),IF(AH1709='[1]Price List'!$F$1,VLOOKUP(O1709,'[1]Price List'!$A$1:$K$104,6,0),IF(AH1709='[1]Price List'!$G$1,VLOOKUP(O1709,'[1]Price List'!$A$1:$K$104,7,0),IF(AH1709='[1]Price List'!$H$1,VLOOKUP(O1709,'[1]Price List'!$A$1:$K$104,8,0),IF(AH1709='[1]Price List'!$I$1,VLOOKUP(O1709,'[1]Price List'!$A$1:$K$104,9,0),IF(AH1709='[1]Price List'!$J$1,VLOOKUP(O1709,'[1]Price List'!$A$1:$K$104,10,0),IF(AH1709='[1]Price List'!$K$1,VLOOKUP(O1709,'[1]Price List'!$A$1:$K$104,11,0))))))))))))</f>
        <v>0</v>
      </c>
      <c r="Q1709" s="69"/>
      <c r="R1709" s="69"/>
      <c r="S1709" s="363"/>
      <c r="T1709" s="69"/>
      <c r="U1709" s="350"/>
      <c r="V1709" s="417"/>
      <c r="W1709" s="67"/>
      <c r="X1709" s="69"/>
      <c r="Y1709" s="67"/>
      <c r="Z1709" s="123"/>
      <c r="AA1709" s="69"/>
      <c r="AB1709" s="67"/>
      <c r="AC1709" s="89"/>
      <c r="AD1709" s="69"/>
      <c r="AE1709" s="69"/>
      <c r="AF1709" s="69"/>
      <c r="AG1709" s="69"/>
      <c r="AH1709" s="123"/>
      <c r="AI1709" s="123"/>
      <c r="AJ1709" s="349"/>
      <c r="AK1709" s="349"/>
      <c r="AL1709" s="123"/>
      <c r="AM1709" s="123"/>
      <c r="AN1709" s="123"/>
      <c r="AO1709" s="174"/>
      <c r="AP1709" s="174"/>
      <c r="AQ1709" s="174"/>
      <c r="AR1709" s="123"/>
      <c r="AS1709" s="350"/>
      <c r="AT1709" s="350"/>
      <c r="AU1709" s="123"/>
      <c r="AV1709" s="67"/>
      <c r="AW1709" s="179"/>
      <c r="AX1709" s="84"/>
      <c r="AY1709" s="123"/>
      <c r="AZ1709" s="123"/>
      <c r="BA1709" s="174"/>
      <c r="BB1709" s="174"/>
      <c r="BC1709" s="123"/>
      <c r="BD1709" s="86"/>
      <c r="BE1709" s="86"/>
      <c r="BF1709" s="86"/>
      <c r="BG1709" s="179"/>
      <c r="BH1709" s="67"/>
      <c r="BI1709" s="123"/>
      <c r="BJ1709" s="179"/>
      <c r="BK1709" s="351"/>
      <c r="BL1709" s="351"/>
      <c r="BM1709" s="179"/>
      <c r="BN1709" s="89"/>
    </row>
    <row r="1710" spans="1:66" customFormat="1" x14ac:dyDescent="0.25">
      <c r="A1710" s="69"/>
      <c r="B1710" s="123"/>
      <c r="C1710" s="67"/>
      <c r="D1710" s="67"/>
      <c r="E1710" s="204"/>
      <c r="F1710" s="69"/>
      <c r="G1710" s="69"/>
      <c r="H1710" s="174"/>
      <c r="I1710" s="174"/>
      <c r="J1710" s="69"/>
      <c r="K1710" s="123"/>
      <c r="L1710" s="67"/>
      <c r="M1710" s="67"/>
      <c r="N1710" s="67"/>
      <c r="O1710" s="69"/>
      <c r="P1710" s="100">
        <f>(IF(AH1710='[1]Price List'!$B$1,VLOOKUP(M1710,'[1]Price List'!$A$1:$K$104,2,0),IF(AH1710='[1]Price List'!$C$1,VLOOKUP(M1710,'[1]Price List'!$A$1:$K$104,3,0),IF(AH1710='[1]Price List'!$D$1,VLOOKUP(M1710,'[1]Price List'!$A$1:$K$104,4,0),IF(AH1710='[1]Price List'!$E$1,VLOOKUP(M1710,'[1]Price List'!$A$1:$K$104,5,0),IF(AH1710='[1]Price List'!$F$1,VLOOKUP(M1710,'[1]Price List'!$A$1:$K$104,6,0),IF(AH1710='[1]Price List'!$G$1,VLOOKUP(M1710,'[1]Price List'!$A$1:$K$104,7,0),IF(AH1710='[1]Price List'!$H$1,VLOOKUP(M1710,'[1]Price List'!$A$1:$K$104,8,0),IF(AH1710='[1]Price List'!$I$1,VLOOKUP(M1710,'[1]Price List'!$A$1:$K$104,9,0),IF(AH1710='[1]Price List'!$J$1,VLOOKUP(M1710,'[1]Price List'!$A$1:$K$104,10,0),IF(AH1710='[1]Price List'!$K$1,VLOOKUP(M1710,'[1]Price List'!$A$1:$K$104,11,0))))))))))))+(IF(AH1710='[1]Price List'!$B$1,VLOOKUP(N1710,'[1]Price List'!$A$1:$K$104,2,0),IF(AH1710='[1]Price List'!$C$1,VLOOKUP(N1710,'[1]Price List'!$A$1:$K$104,3,0),IF(AH1710='[1]Price List'!$D$1,VLOOKUP(N1710,'[1]Price List'!$A$1:$K$104,4,0),IF(AH1710='[1]Price List'!$E$1,VLOOKUP(N1710,'[1]Price List'!$A$1:$K$104,5,0),IF(AH1710='[1]Price List'!$F$1,VLOOKUP(N1710,'[1]Price List'!$A$1:$K$104,6,0),IF(AH1710='[1]Price List'!$G$1,VLOOKUP(N1710,'[1]Price List'!$A$1:$K$104,7,0),IF(AH1710='[1]Price List'!$H$1,VLOOKUP(N1710,'[1]Price List'!$A$1:$K$104,8,0),IF(AH1710='[1]Price List'!$I$1,VLOOKUP(N1710,'[1]Price List'!$A$1:$K$104,9,0),IF(AH1710='[1]Price List'!$J$1,VLOOKUP(N1710,'[1]Price List'!$A$1:$K$104,10,0),IF(AH1710='[1]Price List'!$K$1,VLOOKUP(N1710,'[1]Price List'!$A$1:$K$104,11,0))))))))))))+(IF(AH1710='[1]Price List'!$B$1,VLOOKUP(O1710,'[1]Price List'!$A$1:$K$104,2,0),IF(AH1710='[1]Price List'!$C$1,VLOOKUP(O1710,'[1]Price List'!$A$1:$K$104,3,0),IF(AH1710='[1]Price List'!$D$1,VLOOKUP(O1710,'[1]Price List'!$A$1:$K$104,4,0),IF(AH1710='[1]Price List'!$E$1,VLOOKUP(O1710,'[1]Price List'!$A$1:$K$104,5,0),IF(AH1710='[1]Price List'!$F$1,VLOOKUP(O1710,'[1]Price List'!$A$1:$K$104,6,0),IF(AH1710='[1]Price List'!$G$1,VLOOKUP(O1710,'[1]Price List'!$A$1:$K$104,7,0),IF(AH1710='[1]Price List'!$H$1,VLOOKUP(O1710,'[1]Price List'!$A$1:$K$104,8,0),IF(AH1710='[1]Price List'!$I$1,VLOOKUP(O1710,'[1]Price List'!$A$1:$K$104,9,0),IF(AH1710='[1]Price List'!$J$1,VLOOKUP(O1710,'[1]Price List'!$A$1:$K$104,10,0),IF(AH1710='[1]Price List'!$K$1,VLOOKUP(O1710,'[1]Price List'!$A$1:$K$104,11,0))))))))))))</f>
        <v>0</v>
      </c>
      <c r="Q1710" s="69"/>
      <c r="R1710" s="69"/>
      <c r="S1710" s="363"/>
      <c r="T1710" s="69"/>
      <c r="U1710" s="350"/>
      <c r="V1710" s="417"/>
      <c r="W1710" s="67"/>
      <c r="X1710" s="69"/>
      <c r="Y1710" s="67"/>
      <c r="Z1710" s="123"/>
      <c r="AA1710" s="69"/>
      <c r="AB1710" s="67"/>
      <c r="AC1710" s="89"/>
      <c r="AD1710" s="69"/>
      <c r="AE1710" s="69"/>
      <c r="AF1710" s="69"/>
      <c r="AG1710" s="69"/>
      <c r="AH1710" s="123"/>
      <c r="AI1710" s="123"/>
      <c r="AJ1710" s="349"/>
      <c r="AK1710" s="349"/>
      <c r="AL1710" s="123"/>
      <c r="AM1710" s="123"/>
      <c r="AN1710" s="123"/>
      <c r="AO1710" s="174"/>
      <c r="AP1710" s="174"/>
      <c r="AQ1710" s="174"/>
      <c r="AR1710" s="123"/>
      <c r="AS1710" s="350"/>
      <c r="AT1710" s="350"/>
      <c r="AU1710" s="123"/>
      <c r="AV1710" s="67"/>
      <c r="AW1710" s="179"/>
      <c r="AX1710" s="84"/>
      <c r="AY1710" s="123"/>
      <c r="AZ1710" s="123"/>
      <c r="BA1710" s="174"/>
      <c r="BB1710" s="174"/>
      <c r="BC1710" s="123"/>
      <c r="BD1710" s="86"/>
      <c r="BE1710" s="86"/>
      <c r="BF1710" s="86"/>
      <c r="BG1710" s="179"/>
      <c r="BH1710" s="67"/>
      <c r="BI1710" s="123"/>
      <c r="BJ1710" s="179"/>
      <c r="BK1710" s="351"/>
      <c r="BL1710" s="351"/>
      <c r="BM1710" s="179"/>
      <c r="BN1710" s="89"/>
    </row>
    <row r="1711" spans="1:66" customFormat="1" x14ac:dyDescent="0.25">
      <c r="A1711" s="69"/>
      <c r="B1711" s="123"/>
      <c r="C1711" s="67"/>
      <c r="D1711" s="67"/>
      <c r="E1711" s="204"/>
      <c r="F1711" s="69"/>
      <c r="G1711" s="69"/>
      <c r="H1711" s="174"/>
      <c r="I1711" s="174"/>
      <c r="J1711" s="69"/>
      <c r="K1711" s="123"/>
      <c r="L1711" s="67"/>
      <c r="M1711" s="67"/>
      <c r="N1711" s="67"/>
      <c r="O1711" s="69"/>
      <c r="P1711" s="100">
        <f>(IF(AH1711='[1]Price List'!$B$1,VLOOKUP(M1711,'[1]Price List'!$A$1:$K$104,2,0),IF(AH1711='[1]Price List'!$C$1,VLOOKUP(M1711,'[1]Price List'!$A$1:$K$104,3,0),IF(AH1711='[1]Price List'!$D$1,VLOOKUP(M1711,'[1]Price List'!$A$1:$K$104,4,0),IF(AH1711='[1]Price List'!$E$1,VLOOKUP(M1711,'[1]Price List'!$A$1:$K$104,5,0),IF(AH1711='[1]Price List'!$F$1,VLOOKUP(M1711,'[1]Price List'!$A$1:$K$104,6,0),IF(AH1711='[1]Price List'!$G$1,VLOOKUP(M1711,'[1]Price List'!$A$1:$K$104,7,0),IF(AH1711='[1]Price List'!$H$1,VLOOKUP(M1711,'[1]Price List'!$A$1:$K$104,8,0),IF(AH1711='[1]Price List'!$I$1,VLOOKUP(M1711,'[1]Price List'!$A$1:$K$104,9,0),IF(AH1711='[1]Price List'!$J$1,VLOOKUP(M1711,'[1]Price List'!$A$1:$K$104,10,0),IF(AH1711='[1]Price List'!$K$1,VLOOKUP(M1711,'[1]Price List'!$A$1:$K$104,11,0))))))))))))+(IF(AH1711='[1]Price List'!$B$1,VLOOKUP(N1711,'[1]Price List'!$A$1:$K$104,2,0),IF(AH1711='[1]Price List'!$C$1,VLOOKUP(N1711,'[1]Price List'!$A$1:$K$104,3,0),IF(AH1711='[1]Price List'!$D$1,VLOOKUP(N1711,'[1]Price List'!$A$1:$K$104,4,0),IF(AH1711='[1]Price List'!$E$1,VLOOKUP(N1711,'[1]Price List'!$A$1:$K$104,5,0),IF(AH1711='[1]Price List'!$F$1,VLOOKUP(N1711,'[1]Price List'!$A$1:$K$104,6,0),IF(AH1711='[1]Price List'!$G$1,VLOOKUP(N1711,'[1]Price List'!$A$1:$K$104,7,0),IF(AH1711='[1]Price List'!$H$1,VLOOKUP(N1711,'[1]Price List'!$A$1:$K$104,8,0),IF(AH1711='[1]Price List'!$I$1,VLOOKUP(N1711,'[1]Price List'!$A$1:$K$104,9,0),IF(AH1711='[1]Price List'!$J$1,VLOOKUP(N1711,'[1]Price List'!$A$1:$K$104,10,0),IF(AH1711='[1]Price List'!$K$1,VLOOKUP(N1711,'[1]Price List'!$A$1:$K$104,11,0))))))))))))+(IF(AH1711='[1]Price List'!$B$1,VLOOKUP(O1711,'[1]Price List'!$A$1:$K$104,2,0),IF(AH1711='[1]Price List'!$C$1,VLOOKUP(O1711,'[1]Price List'!$A$1:$K$104,3,0),IF(AH1711='[1]Price List'!$D$1,VLOOKUP(O1711,'[1]Price List'!$A$1:$K$104,4,0),IF(AH1711='[1]Price List'!$E$1,VLOOKUP(O1711,'[1]Price List'!$A$1:$K$104,5,0),IF(AH1711='[1]Price List'!$F$1,VLOOKUP(O1711,'[1]Price List'!$A$1:$K$104,6,0),IF(AH1711='[1]Price List'!$G$1,VLOOKUP(O1711,'[1]Price List'!$A$1:$K$104,7,0),IF(AH1711='[1]Price List'!$H$1,VLOOKUP(O1711,'[1]Price List'!$A$1:$K$104,8,0),IF(AH1711='[1]Price List'!$I$1,VLOOKUP(O1711,'[1]Price List'!$A$1:$K$104,9,0),IF(AH1711='[1]Price List'!$J$1,VLOOKUP(O1711,'[1]Price List'!$A$1:$K$104,10,0),IF(AH1711='[1]Price List'!$K$1,VLOOKUP(O1711,'[1]Price List'!$A$1:$K$104,11,0))))))))))))</f>
        <v>0</v>
      </c>
      <c r="Q1711" s="69"/>
      <c r="R1711" s="69"/>
      <c r="S1711" s="363"/>
      <c r="T1711" s="69"/>
      <c r="U1711" s="350"/>
      <c r="V1711" s="417"/>
      <c r="W1711" s="67"/>
      <c r="X1711" s="69"/>
      <c r="Y1711" s="67"/>
      <c r="Z1711" s="123"/>
      <c r="AA1711" s="69"/>
      <c r="AB1711" s="67"/>
      <c r="AC1711" s="89"/>
      <c r="AD1711" s="69"/>
      <c r="AE1711" s="69"/>
      <c r="AF1711" s="69"/>
      <c r="AG1711" s="69"/>
      <c r="AH1711" s="123"/>
      <c r="AI1711" s="123"/>
      <c r="AJ1711" s="349"/>
      <c r="AK1711" s="349"/>
      <c r="AL1711" s="123"/>
      <c r="AM1711" s="123"/>
      <c r="AN1711" s="123"/>
      <c r="AO1711" s="174"/>
      <c r="AP1711" s="174"/>
      <c r="AQ1711" s="174"/>
      <c r="AR1711" s="123"/>
      <c r="AS1711" s="350"/>
      <c r="AT1711" s="350"/>
      <c r="AU1711" s="123"/>
      <c r="AV1711" s="67"/>
      <c r="AW1711" s="179"/>
      <c r="AX1711" s="84"/>
      <c r="AY1711" s="123"/>
      <c r="AZ1711" s="123"/>
      <c r="BA1711" s="174"/>
      <c r="BB1711" s="174"/>
      <c r="BC1711" s="123"/>
      <c r="BD1711" s="86"/>
      <c r="BE1711" s="86"/>
      <c r="BF1711" s="86"/>
      <c r="BG1711" s="179"/>
      <c r="BH1711" s="67"/>
      <c r="BI1711" s="123"/>
      <c r="BJ1711" s="179"/>
      <c r="BK1711" s="351"/>
      <c r="BL1711" s="351"/>
      <c r="BM1711" s="179"/>
      <c r="BN1711" s="89"/>
    </row>
    <row r="1712" spans="1:66" customFormat="1" x14ac:dyDescent="0.25">
      <c r="A1712" s="69"/>
      <c r="B1712" s="123"/>
      <c r="C1712" s="67"/>
      <c r="D1712" s="67"/>
      <c r="E1712" s="204"/>
      <c r="F1712" s="69"/>
      <c r="G1712" s="69"/>
      <c r="H1712" s="174"/>
      <c r="I1712" s="174"/>
      <c r="J1712" s="69"/>
      <c r="K1712" s="123"/>
      <c r="L1712" s="67"/>
      <c r="M1712" s="67"/>
      <c r="N1712" s="67"/>
      <c r="O1712" s="69"/>
      <c r="P1712" s="100">
        <f>(IF(AH1712='[1]Price List'!$B$1,VLOOKUP(M1712,'[1]Price List'!$A$1:$K$104,2,0),IF(AH1712='[1]Price List'!$C$1,VLOOKUP(M1712,'[1]Price List'!$A$1:$K$104,3,0),IF(AH1712='[1]Price List'!$D$1,VLOOKUP(M1712,'[1]Price List'!$A$1:$K$104,4,0),IF(AH1712='[1]Price List'!$E$1,VLOOKUP(M1712,'[1]Price List'!$A$1:$K$104,5,0),IF(AH1712='[1]Price List'!$F$1,VLOOKUP(M1712,'[1]Price List'!$A$1:$K$104,6,0),IF(AH1712='[1]Price List'!$G$1,VLOOKUP(M1712,'[1]Price List'!$A$1:$K$104,7,0),IF(AH1712='[1]Price List'!$H$1,VLOOKUP(M1712,'[1]Price List'!$A$1:$K$104,8,0),IF(AH1712='[1]Price List'!$I$1,VLOOKUP(M1712,'[1]Price List'!$A$1:$K$104,9,0),IF(AH1712='[1]Price List'!$J$1,VLOOKUP(M1712,'[1]Price List'!$A$1:$K$104,10,0),IF(AH1712='[1]Price List'!$K$1,VLOOKUP(M1712,'[1]Price List'!$A$1:$K$104,11,0))))))))))))+(IF(AH1712='[1]Price List'!$B$1,VLOOKUP(N1712,'[1]Price List'!$A$1:$K$104,2,0),IF(AH1712='[1]Price List'!$C$1,VLOOKUP(N1712,'[1]Price List'!$A$1:$K$104,3,0),IF(AH1712='[1]Price List'!$D$1,VLOOKUP(N1712,'[1]Price List'!$A$1:$K$104,4,0),IF(AH1712='[1]Price List'!$E$1,VLOOKUP(N1712,'[1]Price List'!$A$1:$K$104,5,0),IF(AH1712='[1]Price List'!$F$1,VLOOKUP(N1712,'[1]Price List'!$A$1:$K$104,6,0),IF(AH1712='[1]Price List'!$G$1,VLOOKUP(N1712,'[1]Price List'!$A$1:$K$104,7,0),IF(AH1712='[1]Price List'!$H$1,VLOOKUP(N1712,'[1]Price List'!$A$1:$K$104,8,0),IF(AH1712='[1]Price List'!$I$1,VLOOKUP(N1712,'[1]Price List'!$A$1:$K$104,9,0),IF(AH1712='[1]Price List'!$J$1,VLOOKUP(N1712,'[1]Price List'!$A$1:$K$104,10,0),IF(AH1712='[1]Price List'!$K$1,VLOOKUP(N1712,'[1]Price List'!$A$1:$K$104,11,0))))))))))))+(IF(AH1712='[1]Price List'!$B$1,VLOOKUP(O1712,'[1]Price List'!$A$1:$K$104,2,0),IF(AH1712='[1]Price List'!$C$1,VLOOKUP(O1712,'[1]Price List'!$A$1:$K$104,3,0),IF(AH1712='[1]Price List'!$D$1,VLOOKUP(O1712,'[1]Price List'!$A$1:$K$104,4,0),IF(AH1712='[1]Price List'!$E$1,VLOOKUP(O1712,'[1]Price List'!$A$1:$K$104,5,0),IF(AH1712='[1]Price List'!$F$1,VLOOKUP(O1712,'[1]Price List'!$A$1:$K$104,6,0),IF(AH1712='[1]Price List'!$G$1,VLOOKUP(O1712,'[1]Price List'!$A$1:$K$104,7,0),IF(AH1712='[1]Price List'!$H$1,VLOOKUP(O1712,'[1]Price List'!$A$1:$K$104,8,0),IF(AH1712='[1]Price List'!$I$1,VLOOKUP(O1712,'[1]Price List'!$A$1:$K$104,9,0),IF(AH1712='[1]Price List'!$J$1,VLOOKUP(O1712,'[1]Price List'!$A$1:$K$104,10,0),IF(AH1712='[1]Price List'!$K$1,VLOOKUP(O1712,'[1]Price List'!$A$1:$K$104,11,0))))))))))))</f>
        <v>0</v>
      </c>
      <c r="Q1712" s="69"/>
      <c r="R1712" s="69"/>
      <c r="S1712" s="363"/>
      <c r="T1712" s="69"/>
      <c r="U1712" s="350"/>
      <c r="V1712" s="417"/>
      <c r="W1712" s="67"/>
      <c r="X1712" s="69"/>
      <c r="Y1712" s="67"/>
      <c r="Z1712" s="123"/>
      <c r="AA1712" s="69"/>
      <c r="AB1712" s="67"/>
      <c r="AC1712" s="89"/>
      <c r="AD1712" s="69"/>
      <c r="AE1712" s="69"/>
      <c r="AF1712" s="69"/>
      <c r="AG1712" s="69"/>
      <c r="AH1712" s="123"/>
      <c r="AI1712" s="123"/>
      <c r="AJ1712" s="349"/>
      <c r="AK1712" s="349"/>
      <c r="AL1712" s="123"/>
      <c r="AM1712" s="123"/>
      <c r="AN1712" s="123"/>
      <c r="AO1712" s="174"/>
      <c r="AP1712" s="174"/>
      <c r="AQ1712" s="174"/>
      <c r="AR1712" s="123"/>
      <c r="AS1712" s="350"/>
      <c r="AT1712" s="350"/>
      <c r="AU1712" s="123"/>
      <c r="AV1712" s="67"/>
      <c r="AW1712" s="179"/>
      <c r="AX1712" s="84"/>
      <c r="AY1712" s="123"/>
      <c r="AZ1712" s="123"/>
      <c r="BA1712" s="174"/>
      <c r="BB1712" s="174"/>
      <c r="BC1712" s="123"/>
      <c r="BD1712" s="86"/>
      <c r="BE1712" s="86"/>
      <c r="BF1712" s="86"/>
      <c r="BG1712" s="179"/>
      <c r="BH1712" s="67"/>
      <c r="BI1712" s="123"/>
      <c r="BJ1712" s="179"/>
      <c r="BK1712" s="351"/>
      <c r="BL1712" s="351"/>
      <c r="BM1712" s="179"/>
      <c r="BN1712" s="89"/>
    </row>
    <row r="1713" spans="1:66" customFormat="1" x14ac:dyDescent="0.25">
      <c r="A1713" s="69"/>
      <c r="B1713" s="123"/>
      <c r="C1713" s="67"/>
      <c r="D1713" s="67"/>
      <c r="E1713" s="204"/>
      <c r="F1713" s="69"/>
      <c r="G1713" s="69"/>
      <c r="H1713" s="174"/>
      <c r="I1713" s="174"/>
      <c r="J1713" s="69"/>
      <c r="K1713" s="123"/>
      <c r="L1713" s="67"/>
      <c r="M1713" s="67"/>
      <c r="N1713" s="67"/>
      <c r="O1713" s="69"/>
      <c r="P1713" s="100">
        <f>(IF(AH1713='[1]Price List'!$B$1,VLOOKUP(M1713,'[1]Price List'!$A$1:$K$104,2,0),IF(AH1713='[1]Price List'!$C$1,VLOOKUP(M1713,'[1]Price List'!$A$1:$K$104,3,0),IF(AH1713='[1]Price List'!$D$1,VLOOKUP(M1713,'[1]Price List'!$A$1:$K$104,4,0),IF(AH1713='[1]Price List'!$E$1,VLOOKUP(M1713,'[1]Price List'!$A$1:$K$104,5,0),IF(AH1713='[1]Price List'!$F$1,VLOOKUP(M1713,'[1]Price List'!$A$1:$K$104,6,0),IF(AH1713='[1]Price List'!$G$1,VLOOKUP(M1713,'[1]Price List'!$A$1:$K$104,7,0),IF(AH1713='[1]Price List'!$H$1,VLOOKUP(M1713,'[1]Price List'!$A$1:$K$104,8,0),IF(AH1713='[1]Price List'!$I$1,VLOOKUP(M1713,'[1]Price List'!$A$1:$K$104,9,0),IF(AH1713='[1]Price List'!$J$1,VLOOKUP(M1713,'[1]Price List'!$A$1:$K$104,10,0),IF(AH1713='[1]Price List'!$K$1,VLOOKUP(M1713,'[1]Price List'!$A$1:$K$104,11,0))))))))))))+(IF(AH1713='[1]Price List'!$B$1,VLOOKUP(N1713,'[1]Price List'!$A$1:$K$104,2,0),IF(AH1713='[1]Price List'!$C$1,VLOOKUP(N1713,'[1]Price List'!$A$1:$K$104,3,0),IF(AH1713='[1]Price List'!$D$1,VLOOKUP(N1713,'[1]Price List'!$A$1:$K$104,4,0),IF(AH1713='[1]Price List'!$E$1,VLOOKUP(N1713,'[1]Price List'!$A$1:$K$104,5,0),IF(AH1713='[1]Price List'!$F$1,VLOOKUP(N1713,'[1]Price List'!$A$1:$K$104,6,0),IF(AH1713='[1]Price List'!$G$1,VLOOKUP(N1713,'[1]Price List'!$A$1:$K$104,7,0),IF(AH1713='[1]Price List'!$H$1,VLOOKUP(N1713,'[1]Price List'!$A$1:$K$104,8,0),IF(AH1713='[1]Price List'!$I$1,VLOOKUP(N1713,'[1]Price List'!$A$1:$K$104,9,0),IF(AH1713='[1]Price List'!$J$1,VLOOKUP(N1713,'[1]Price List'!$A$1:$K$104,10,0),IF(AH1713='[1]Price List'!$K$1,VLOOKUP(N1713,'[1]Price List'!$A$1:$K$104,11,0))))))))))))+(IF(AH1713='[1]Price List'!$B$1,VLOOKUP(O1713,'[1]Price List'!$A$1:$K$104,2,0),IF(AH1713='[1]Price List'!$C$1,VLOOKUP(O1713,'[1]Price List'!$A$1:$K$104,3,0),IF(AH1713='[1]Price List'!$D$1,VLOOKUP(O1713,'[1]Price List'!$A$1:$K$104,4,0),IF(AH1713='[1]Price List'!$E$1,VLOOKUP(O1713,'[1]Price List'!$A$1:$K$104,5,0),IF(AH1713='[1]Price List'!$F$1,VLOOKUP(O1713,'[1]Price List'!$A$1:$K$104,6,0),IF(AH1713='[1]Price List'!$G$1,VLOOKUP(O1713,'[1]Price List'!$A$1:$K$104,7,0),IF(AH1713='[1]Price List'!$H$1,VLOOKUP(O1713,'[1]Price List'!$A$1:$K$104,8,0),IF(AH1713='[1]Price List'!$I$1,VLOOKUP(O1713,'[1]Price List'!$A$1:$K$104,9,0),IF(AH1713='[1]Price List'!$J$1,VLOOKUP(O1713,'[1]Price List'!$A$1:$K$104,10,0),IF(AH1713='[1]Price List'!$K$1,VLOOKUP(O1713,'[1]Price List'!$A$1:$K$104,11,0))))))))))))</f>
        <v>0</v>
      </c>
      <c r="Q1713" s="69"/>
      <c r="R1713" s="69"/>
      <c r="S1713" s="363"/>
      <c r="T1713" s="69"/>
      <c r="U1713" s="350"/>
      <c r="V1713" s="417"/>
      <c r="W1713" s="67"/>
      <c r="X1713" s="69"/>
      <c r="Y1713" s="67"/>
      <c r="Z1713" s="123"/>
      <c r="AA1713" s="69"/>
      <c r="AB1713" s="67"/>
      <c r="AC1713" s="89"/>
      <c r="AD1713" s="69"/>
      <c r="AE1713" s="69"/>
      <c r="AF1713" s="69"/>
      <c r="AG1713" s="69"/>
      <c r="AH1713" s="123"/>
      <c r="AI1713" s="123"/>
      <c r="AJ1713" s="349"/>
      <c r="AK1713" s="349"/>
      <c r="AL1713" s="123"/>
      <c r="AM1713" s="123"/>
      <c r="AN1713" s="123"/>
      <c r="AO1713" s="174"/>
      <c r="AP1713" s="174"/>
      <c r="AQ1713" s="174"/>
      <c r="AR1713" s="123"/>
      <c r="AS1713" s="350"/>
      <c r="AT1713" s="350"/>
      <c r="AU1713" s="123"/>
      <c r="AV1713" s="67"/>
      <c r="AW1713" s="179"/>
      <c r="AX1713" s="84"/>
      <c r="AY1713" s="123"/>
      <c r="AZ1713" s="123"/>
      <c r="BA1713" s="174"/>
      <c r="BB1713" s="174"/>
      <c r="BC1713" s="123"/>
      <c r="BD1713" s="86"/>
      <c r="BE1713" s="86"/>
      <c r="BF1713" s="86"/>
      <c r="BG1713" s="179"/>
      <c r="BH1713" s="67"/>
      <c r="BI1713" s="123"/>
      <c r="BJ1713" s="179"/>
      <c r="BK1713" s="351"/>
      <c r="BL1713" s="351"/>
      <c r="BM1713" s="179"/>
      <c r="BN1713" s="89"/>
    </row>
    <row r="1714" spans="1:66" customFormat="1" x14ac:dyDescent="0.25">
      <c r="A1714" s="69"/>
      <c r="B1714" s="123"/>
      <c r="C1714" s="67"/>
      <c r="D1714" s="67"/>
      <c r="E1714" s="204"/>
      <c r="F1714" s="69"/>
      <c r="G1714" s="69"/>
      <c r="H1714" s="174"/>
      <c r="I1714" s="174"/>
      <c r="J1714" s="69"/>
      <c r="K1714" s="123"/>
      <c r="L1714" s="67"/>
      <c r="M1714" s="67"/>
      <c r="N1714" s="67"/>
      <c r="O1714" s="69"/>
      <c r="P1714" s="100">
        <f>(IF(AH1714='[1]Price List'!$B$1,VLOOKUP(M1714,'[1]Price List'!$A$1:$K$104,2,0),IF(AH1714='[1]Price List'!$C$1,VLOOKUP(M1714,'[1]Price List'!$A$1:$K$104,3,0),IF(AH1714='[1]Price List'!$D$1,VLOOKUP(M1714,'[1]Price List'!$A$1:$K$104,4,0),IF(AH1714='[1]Price List'!$E$1,VLOOKUP(M1714,'[1]Price List'!$A$1:$K$104,5,0),IF(AH1714='[1]Price List'!$F$1,VLOOKUP(M1714,'[1]Price List'!$A$1:$K$104,6,0),IF(AH1714='[1]Price List'!$G$1,VLOOKUP(M1714,'[1]Price List'!$A$1:$K$104,7,0),IF(AH1714='[1]Price List'!$H$1,VLOOKUP(M1714,'[1]Price List'!$A$1:$K$104,8,0),IF(AH1714='[1]Price List'!$I$1,VLOOKUP(M1714,'[1]Price List'!$A$1:$K$104,9,0),IF(AH1714='[1]Price List'!$J$1,VLOOKUP(M1714,'[1]Price List'!$A$1:$K$104,10,0),IF(AH1714='[1]Price List'!$K$1,VLOOKUP(M1714,'[1]Price List'!$A$1:$K$104,11,0))))))))))))+(IF(AH1714='[1]Price List'!$B$1,VLOOKUP(N1714,'[1]Price List'!$A$1:$K$104,2,0),IF(AH1714='[1]Price List'!$C$1,VLOOKUP(N1714,'[1]Price List'!$A$1:$K$104,3,0),IF(AH1714='[1]Price List'!$D$1,VLOOKUP(N1714,'[1]Price List'!$A$1:$K$104,4,0),IF(AH1714='[1]Price List'!$E$1,VLOOKUP(N1714,'[1]Price List'!$A$1:$K$104,5,0),IF(AH1714='[1]Price List'!$F$1,VLOOKUP(N1714,'[1]Price List'!$A$1:$K$104,6,0),IF(AH1714='[1]Price List'!$G$1,VLOOKUP(N1714,'[1]Price List'!$A$1:$K$104,7,0),IF(AH1714='[1]Price List'!$H$1,VLOOKUP(N1714,'[1]Price List'!$A$1:$K$104,8,0),IF(AH1714='[1]Price List'!$I$1,VLOOKUP(N1714,'[1]Price List'!$A$1:$K$104,9,0),IF(AH1714='[1]Price List'!$J$1,VLOOKUP(N1714,'[1]Price List'!$A$1:$K$104,10,0),IF(AH1714='[1]Price List'!$K$1,VLOOKUP(N1714,'[1]Price List'!$A$1:$K$104,11,0))))))))))))+(IF(AH1714='[1]Price List'!$B$1,VLOOKUP(O1714,'[1]Price List'!$A$1:$K$104,2,0),IF(AH1714='[1]Price List'!$C$1,VLOOKUP(O1714,'[1]Price List'!$A$1:$K$104,3,0),IF(AH1714='[1]Price List'!$D$1,VLOOKUP(O1714,'[1]Price List'!$A$1:$K$104,4,0),IF(AH1714='[1]Price List'!$E$1,VLOOKUP(O1714,'[1]Price List'!$A$1:$K$104,5,0),IF(AH1714='[1]Price List'!$F$1,VLOOKUP(O1714,'[1]Price List'!$A$1:$K$104,6,0),IF(AH1714='[1]Price List'!$G$1,VLOOKUP(O1714,'[1]Price List'!$A$1:$K$104,7,0),IF(AH1714='[1]Price List'!$H$1,VLOOKUP(O1714,'[1]Price List'!$A$1:$K$104,8,0),IF(AH1714='[1]Price List'!$I$1,VLOOKUP(O1714,'[1]Price List'!$A$1:$K$104,9,0),IF(AH1714='[1]Price List'!$J$1,VLOOKUP(O1714,'[1]Price List'!$A$1:$K$104,10,0),IF(AH1714='[1]Price List'!$K$1,VLOOKUP(O1714,'[1]Price List'!$A$1:$K$104,11,0))))))))))))</f>
        <v>0</v>
      </c>
      <c r="Q1714" s="69"/>
      <c r="R1714" s="69"/>
      <c r="S1714" s="363"/>
      <c r="T1714" s="69"/>
      <c r="U1714" s="350"/>
      <c r="V1714" s="417"/>
      <c r="W1714" s="67"/>
      <c r="X1714" s="69"/>
      <c r="Y1714" s="67"/>
      <c r="Z1714" s="123"/>
      <c r="AA1714" s="69"/>
      <c r="AB1714" s="67"/>
      <c r="AC1714" s="89"/>
      <c r="AD1714" s="69"/>
      <c r="AE1714" s="69"/>
      <c r="AF1714" s="69"/>
      <c r="AG1714" s="69"/>
      <c r="AH1714" s="123"/>
      <c r="AI1714" s="123"/>
      <c r="AJ1714" s="349"/>
      <c r="AK1714" s="349"/>
      <c r="AL1714" s="123"/>
      <c r="AM1714" s="123"/>
      <c r="AN1714" s="123"/>
      <c r="AO1714" s="174"/>
      <c r="AP1714" s="174"/>
      <c r="AQ1714" s="174"/>
      <c r="AR1714" s="123"/>
      <c r="AS1714" s="350"/>
      <c r="AT1714" s="350"/>
      <c r="AU1714" s="123"/>
      <c r="AV1714" s="67"/>
      <c r="AW1714" s="179"/>
      <c r="AX1714" s="84"/>
      <c r="AY1714" s="123"/>
      <c r="AZ1714" s="123"/>
      <c r="BA1714" s="174"/>
      <c r="BB1714" s="174"/>
      <c r="BC1714" s="123"/>
      <c r="BD1714" s="86"/>
      <c r="BE1714" s="86"/>
      <c r="BF1714" s="86"/>
      <c r="BG1714" s="179"/>
      <c r="BH1714" s="67"/>
      <c r="BI1714" s="123"/>
      <c r="BJ1714" s="179"/>
      <c r="BK1714" s="351"/>
      <c r="BL1714" s="351"/>
      <c r="BM1714" s="179"/>
      <c r="BN1714" s="89"/>
    </row>
    <row r="1715" spans="1:66" customFormat="1" x14ac:dyDescent="0.25">
      <c r="A1715" s="69"/>
      <c r="B1715" s="123"/>
      <c r="C1715" s="67"/>
      <c r="D1715" s="67"/>
      <c r="E1715" s="204"/>
      <c r="F1715" s="69"/>
      <c r="G1715" s="69"/>
      <c r="H1715" s="174"/>
      <c r="I1715" s="174"/>
      <c r="J1715" s="69"/>
      <c r="K1715" s="123"/>
      <c r="L1715" s="67"/>
      <c r="M1715" s="67"/>
      <c r="N1715" s="67"/>
      <c r="O1715" s="69"/>
      <c r="P1715" s="100">
        <f>(IF(AH1715='[1]Price List'!$B$1,VLOOKUP(M1715,'[1]Price List'!$A$1:$K$104,2,0),IF(AH1715='[1]Price List'!$C$1,VLOOKUP(M1715,'[1]Price List'!$A$1:$K$104,3,0),IF(AH1715='[1]Price List'!$D$1,VLOOKUP(M1715,'[1]Price List'!$A$1:$K$104,4,0),IF(AH1715='[1]Price List'!$E$1,VLOOKUP(M1715,'[1]Price List'!$A$1:$K$104,5,0),IF(AH1715='[1]Price List'!$F$1,VLOOKUP(M1715,'[1]Price List'!$A$1:$K$104,6,0),IF(AH1715='[1]Price List'!$G$1,VLOOKUP(M1715,'[1]Price List'!$A$1:$K$104,7,0),IF(AH1715='[1]Price List'!$H$1,VLOOKUP(M1715,'[1]Price List'!$A$1:$K$104,8,0),IF(AH1715='[1]Price List'!$I$1,VLOOKUP(M1715,'[1]Price List'!$A$1:$K$104,9,0),IF(AH1715='[1]Price List'!$J$1,VLOOKUP(M1715,'[1]Price List'!$A$1:$K$104,10,0),IF(AH1715='[1]Price List'!$K$1,VLOOKUP(M1715,'[1]Price List'!$A$1:$K$104,11,0))))))))))))+(IF(AH1715='[1]Price List'!$B$1,VLOOKUP(N1715,'[1]Price List'!$A$1:$K$104,2,0),IF(AH1715='[1]Price List'!$C$1,VLOOKUP(N1715,'[1]Price List'!$A$1:$K$104,3,0),IF(AH1715='[1]Price List'!$D$1,VLOOKUP(N1715,'[1]Price List'!$A$1:$K$104,4,0),IF(AH1715='[1]Price List'!$E$1,VLOOKUP(N1715,'[1]Price List'!$A$1:$K$104,5,0),IF(AH1715='[1]Price List'!$F$1,VLOOKUP(N1715,'[1]Price List'!$A$1:$K$104,6,0),IF(AH1715='[1]Price List'!$G$1,VLOOKUP(N1715,'[1]Price List'!$A$1:$K$104,7,0),IF(AH1715='[1]Price List'!$H$1,VLOOKUP(N1715,'[1]Price List'!$A$1:$K$104,8,0),IF(AH1715='[1]Price List'!$I$1,VLOOKUP(N1715,'[1]Price List'!$A$1:$K$104,9,0),IF(AH1715='[1]Price List'!$J$1,VLOOKUP(N1715,'[1]Price List'!$A$1:$K$104,10,0),IF(AH1715='[1]Price List'!$K$1,VLOOKUP(N1715,'[1]Price List'!$A$1:$K$104,11,0))))))))))))+(IF(AH1715='[1]Price List'!$B$1,VLOOKUP(O1715,'[1]Price List'!$A$1:$K$104,2,0),IF(AH1715='[1]Price List'!$C$1,VLOOKUP(O1715,'[1]Price List'!$A$1:$K$104,3,0),IF(AH1715='[1]Price List'!$D$1,VLOOKUP(O1715,'[1]Price List'!$A$1:$K$104,4,0),IF(AH1715='[1]Price List'!$E$1,VLOOKUP(O1715,'[1]Price List'!$A$1:$K$104,5,0),IF(AH1715='[1]Price List'!$F$1,VLOOKUP(O1715,'[1]Price List'!$A$1:$K$104,6,0),IF(AH1715='[1]Price List'!$G$1,VLOOKUP(O1715,'[1]Price List'!$A$1:$K$104,7,0),IF(AH1715='[1]Price List'!$H$1,VLOOKUP(O1715,'[1]Price List'!$A$1:$K$104,8,0),IF(AH1715='[1]Price List'!$I$1,VLOOKUP(O1715,'[1]Price List'!$A$1:$K$104,9,0),IF(AH1715='[1]Price List'!$J$1,VLOOKUP(O1715,'[1]Price List'!$A$1:$K$104,10,0),IF(AH1715='[1]Price List'!$K$1,VLOOKUP(O1715,'[1]Price List'!$A$1:$K$104,11,0))))))))))))</f>
        <v>0</v>
      </c>
      <c r="Q1715" s="69"/>
      <c r="R1715" s="69"/>
      <c r="S1715" s="363"/>
      <c r="T1715" s="69"/>
      <c r="U1715" s="350"/>
      <c r="V1715" s="417"/>
      <c r="W1715" s="67"/>
      <c r="X1715" s="69"/>
      <c r="Y1715" s="67"/>
      <c r="Z1715" s="123"/>
      <c r="AA1715" s="69"/>
      <c r="AB1715" s="67"/>
      <c r="AC1715" s="89"/>
      <c r="AD1715" s="69"/>
      <c r="AE1715" s="69"/>
      <c r="AF1715" s="69"/>
      <c r="AG1715" s="69"/>
      <c r="AH1715" s="123"/>
      <c r="AI1715" s="123"/>
      <c r="AJ1715" s="349"/>
      <c r="AK1715" s="349"/>
      <c r="AL1715" s="123"/>
      <c r="AM1715" s="123"/>
      <c r="AN1715" s="123"/>
      <c r="AO1715" s="174"/>
      <c r="AP1715" s="174"/>
      <c r="AQ1715" s="174"/>
      <c r="AR1715" s="123"/>
      <c r="AS1715" s="350"/>
      <c r="AT1715" s="350"/>
      <c r="AU1715" s="123"/>
      <c r="AV1715" s="67"/>
      <c r="AW1715" s="179"/>
      <c r="AX1715" s="84"/>
      <c r="AY1715" s="123"/>
      <c r="AZ1715" s="123"/>
      <c r="BA1715" s="174"/>
      <c r="BB1715" s="174"/>
      <c r="BC1715" s="123"/>
      <c r="BD1715" s="86"/>
      <c r="BE1715" s="86"/>
      <c r="BF1715" s="86"/>
      <c r="BG1715" s="179"/>
      <c r="BH1715" s="67"/>
      <c r="BI1715" s="123"/>
      <c r="BJ1715" s="179"/>
      <c r="BK1715" s="351"/>
      <c r="BL1715" s="351"/>
      <c r="BM1715" s="179"/>
      <c r="BN1715" s="89"/>
    </row>
    <row r="1716" spans="1:66" customFormat="1" x14ac:dyDescent="0.25">
      <c r="A1716" s="69"/>
      <c r="B1716" s="123"/>
      <c r="C1716" s="67"/>
      <c r="D1716" s="67"/>
      <c r="E1716" s="204"/>
      <c r="F1716" s="69"/>
      <c r="G1716" s="69"/>
      <c r="H1716" s="174"/>
      <c r="I1716" s="174"/>
      <c r="J1716" s="69"/>
      <c r="K1716" s="123"/>
      <c r="L1716" s="67"/>
      <c r="M1716" s="67"/>
      <c r="N1716" s="67"/>
      <c r="O1716" s="69"/>
      <c r="P1716" s="100">
        <f>(IF(AH1716='[1]Price List'!$B$1,VLOOKUP(M1716,'[1]Price List'!$A$1:$K$104,2,0),IF(AH1716='[1]Price List'!$C$1,VLOOKUP(M1716,'[1]Price List'!$A$1:$K$104,3,0),IF(AH1716='[1]Price List'!$D$1,VLOOKUP(M1716,'[1]Price List'!$A$1:$K$104,4,0),IF(AH1716='[1]Price List'!$E$1,VLOOKUP(M1716,'[1]Price List'!$A$1:$K$104,5,0),IF(AH1716='[1]Price List'!$F$1,VLOOKUP(M1716,'[1]Price List'!$A$1:$K$104,6,0),IF(AH1716='[1]Price List'!$G$1,VLOOKUP(M1716,'[1]Price List'!$A$1:$K$104,7,0),IF(AH1716='[1]Price List'!$H$1,VLOOKUP(M1716,'[1]Price List'!$A$1:$K$104,8,0),IF(AH1716='[1]Price List'!$I$1,VLOOKUP(M1716,'[1]Price List'!$A$1:$K$104,9,0),IF(AH1716='[1]Price List'!$J$1,VLOOKUP(M1716,'[1]Price List'!$A$1:$K$104,10,0),IF(AH1716='[1]Price List'!$K$1,VLOOKUP(M1716,'[1]Price List'!$A$1:$K$104,11,0))))))))))))+(IF(AH1716='[1]Price List'!$B$1,VLOOKUP(N1716,'[1]Price List'!$A$1:$K$104,2,0),IF(AH1716='[1]Price List'!$C$1,VLOOKUP(N1716,'[1]Price List'!$A$1:$K$104,3,0),IF(AH1716='[1]Price List'!$D$1,VLOOKUP(N1716,'[1]Price List'!$A$1:$K$104,4,0),IF(AH1716='[1]Price List'!$E$1,VLOOKUP(N1716,'[1]Price List'!$A$1:$K$104,5,0),IF(AH1716='[1]Price List'!$F$1,VLOOKUP(N1716,'[1]Price List'!$A$1:$K$104,6,0),IF(AH1716='[1]Price List'!$G$1,VLOOKUP(N1716,'[1]Price List'!$A$1:$K$104,7,0),IF(AH1716='[1]Price List'!$H$1,VLOOKUP(N1716,'[1]Price List'!$A$1:$K$104,8,0),IF(AH1716='[1]Price List'!$I$1,VLOOKUP(N1716,'[1]Price List'!$A$1:$K$104,9,0),IF(AH1716='[1]Price List'!$J$1,VLOOKUP(N1716,'[1]Price List'!$A$1:$K$104,10,0),IF(AH1716='[1]Price List'!$K$1,VLOOKUP(N1716,'[1]Price List'!$A$1:$K$104,11,0))))))))))))+(IF(AH1716='[1]Price List'!$B$1,VLOOKUP(O1716,'[1]Price List'!$A$1:$K$104,2,0),IF(AH1716='[1]Price List'!$C$1,VLOOKUP(O1716,'[1]Price List'!$A$1:$K$104,3,0),IF(AH1716='[1]Price List'!$D$1,VLOOKUP(O1716,'[1]Price List'!$A$1:$K$104,4,0),IF(AH1716='[1]Price List'!$E$1,VLOOKUP(O1716,'[1]Price List'!$A$1:$K$104,5,0),IF(AH1716='[1]Price List'!$F$1,VLOOKUP(O1716,'[1]Price List'!$A$1:$K$104,6,0),IF(AH1716='[1]Price List'!$G$1,VLOOKUP(O1716,'[1]Price List'!$A$1:$K$104,7,0),IF(AH1716='[1]Price List'!$H$1,VLOOKUP(O1716,'[1]Price List'!$A$1:$K$104,8,0),IF(AH1716='[1]Price List'!$I$1,VLOOKUP(O1716,'[1]Price List'!$A$1:$K$104,9,0),IF(AH1716='[1]Price List'!$J$1,VLOOKUP(O1716,'[1]Price List'!$A$1:$K$104,10,0),IF(AH1716='[1]Price List'!$K$1,VLOOKUP(O1716,'[1]Price List'!$A$1:$K$104,11,0))))))))))))</f>
        <v>0</v>
      </c>
      <c r="Q1716" s="69"/>
      <c r="R1716" s="69"/>
      <c r="S1716" s="363"/>
      <c r="T1716" s="69"/>
      <c r="U1716" s="350"/>
      <c r="V1716" s="417"/>
      <c r="W1716" s="67"/>
      <c r="X1716" s="69"/>
      <c r="Y1716" s="67"/>
      <c r="Z1716" s="123"/>
      <c r="AA1716" s="69"/>
      <c r="AB1716" s="67"/>
      <c r="AC1716" s="89"/>
      <c r="AD1716" s="69"/>
      <c r="AE1716" s="69"/>
      <c r="AF1716" s="69"/>
      <c r="AG1716" s="69"/>
      <c r="AH1716" s="123"/>
      <c r="AI1716" s="123"/>
      <c r="AJ1716" s="349"/>
      <c r="AK1716" s="349"/>
      <c r="AL1716" s="123"/>
      <c r="AM1716" s="123"/>
      <c r="AN1716" s="123"/>
      <c r="AO1716" s="174"/>
      <c r="AP1716" s="174"/>
      <c r="AQ1716" s="174"/>
      <c r="AR1716" s="123"/>
      <c r="AS1716" s="350"/>
      <c r="AT1716" s="350"/>
      <c r="AU1716" s="123"/>
      <c r="AV1716" s="67"/>
      <c r="AW1716" s="179"/>
      <c r="AX1716" s="84"/>
      <c r="AY1716" s="123"/>
      <c r="AZ1716" s="123"/>
      <c r="BA1716" s="174"/>
      <c r="BB1716" s="174"/>
      <c r="BC1716" s="123"/>
      <c r="BD1716" s="86"/>
      <c r="BE1716" s="86"/>
      <c r="BF1716" s="86"/>
      <c r="BG1716" s="179"/>
      <c r="BH1716" s="67"/>
      <c r="BI1716" s="123"/>
      <c r="BJ1716" s="179"/>
      <c r="BK1716" s="351"/>
      <c r="BL1716" s="351"/>
      <c r="BM1716" s="179"/>
      <c r="BN1716" s="89"/>
    </row>
    <row r="1717" spans="1:66" customFormat="1" x14ac:dyDescent="0.25">
      <c r="A1717" s="69"/>
      <c r="B1717" s="123"/>
      <c r="C1717" s="67"/>
      <c r="D1717" s="67"/>
      <c r="E1717" s="204"/>
      <c r="F1717" s="69"/>
      <c r="G1717" s="69"/>
      <c r="H1717" s="174"/>
      <c r="I1717" s="174"/>
      <c r="J1717" s="69"/>
      <c r="K1717" s="123"/>
      <c r="L1717" s="67"/>
      <c r="M1717" s="67"/>
      <c r="N1717" s="67"/>
      <c r="O1717" s="69"/>
      <c r="P1717" s="100">
        <f>(IF(AH1717='[1]Price List'!$B$1,VLOOKUP(M1717,'[1]Price List'!$A$1:$K$104,2,0),IF(AH1717='[1]Price List'!$C$1,VLOOKUP(M1717,'[1]Price List'!$A$1:$K$104,3,0),IF(AH1717='[1]Price List'!$D$1,VLOOKUP(M1717,'[1]Price List'!$A$1:$K$104,4,0),IF(AH1717='[1]Price List'!$E$1,VLOOKUP(M1717,'[1]Price List'!$A$1:$K$104,5,0),IF(AH1717='[1]Price List'!$F$1,VLOOKUP(M1717,'[1]Price List'!$A$1:$K$104,6,0),IF(AH1717='[1]Price List'!$G$1,VLOOKUP(M1717,'[1]Price List'!$A$1:$K$104,7,0),IF(AH1717='[1]Price List'!$H$1,VLOOKUP(M1717,'[1]Price List'!$A$1:$K$104,8,0),IF(AH1717='[1]Price List'!$I$1,VLOOKUP(M1717,'[1]Price List'!$A$1:$K$104,9,0),IF(AH1717='[1]Price List'!$J$1,VLOOKUP(M1717,'[1]Price List'!$A$1:$K$104,10,0),IF(AH1717='[1]Price List'!$K$1,VLOOKUP(M1717,'[1]Price List'!$A$1:$K$104,11,0))))))))))))+(IF(AH1717='[1]Price List'!$B$1,VLOOKUP(N1717,'[1]Price List'!$A$1:$K$104,2,0),IF(AH1717='[1]Price List'!$C$1,VLOOKUP(N1717,'[1]Price List'!$A$1:$K$104,3,0),IF(AH1717='[1]Price List'!$D$1,VLOOKUP(N1717,'[1]Price List'!$A$1:$K$104,4,0),IF(AH1717='[1]Price List'!$E$1,VLOOKUP(N1717,'[1]Price List'!$A$1:$K$104,5,0),IF(AH1717='[1]Price List'!$F$1,VLOOKUP(N1717,'[1]Price List'!$A$1:$K$104,6,0),IF(AH1717='[1]Price List'!$G$1,VLOOKUP(N1717,'[1]Price List'!$A$1:$K$104,7,0),IF(AH1717='[1]Price List'!$H$1,VLOOKUP(N1717,'[1]Price List'!$A$1:$K$104,8,0),IF(AH1717='[1]Price List'!$I$1,VLOOKUP(N1717,'[1]Price List'!$A$1:$K$104,9,0),IF(AH1717='[1]Price List'!$J$1,VLOOKUP(N1717,'[1]Price List'!$A$1:$K$104,10,0),IF(AH1717='[1]Price List'!$K$1,VLOOKUP(N1717,'[1]Price List'!$A$1:$K$104,11,0))))))))))))+(IF(AH1717='[1]Price List'!$B$1,VLOOKUP(O1717,'[1]Price List'!$A$1:$K$104,2,0),IF(AH1717='[1]Price List'!$C$1,VLOOKUP(O1717,'[1]Price List'!$A$1:$K$104,3,0),IF(AH1717='[1]Price List'!$D$1,VLOOKUP(O1717,'[1]Price List'!$A$1:$K$104,4,0),IF(AH1717='[1]Price List'!$E$1,VLOOKUP(O1717,'[1]Price List'!$A$1:$K$104,5,0),IF(AH1717='[1]Price List'!$F$1,VLOOKUP(O1717,'[1]Price List'!$A$1:$K$104,6,0),IF(AH1717='[1]Price List'!$G$1,VLOOKUP(O1717,'[1]Price List'!$A$1:$K$104,7,0),IF(AH1717='[1]Price List'!$H$1,VLOOKUP(O1717,'[1]Price List'!$A$1:$K$104,8,0),IF(AH1717='[1]Price List'!$I$1,VLOOKUP(O1717,'[1]Price List'!$A$1:$K$104,9,0),IF(AH1717='[1]Price List'!$J$1,VLOOKUP(O1717,'[1]Price List'!$A$1:$K$104,10,0),IF(AH1717='[1]Price List'!$K$1,VLOOKUP(O1717,'[1]Price List'!$A$1:$K$104,11,0))))))))))))</f>
        <v>0</v>
      </c>
      <c r="Q1717" s="69"/>
      <c r="R1717" s="69"/>
      <c r="S1717" s="363"/>
      <c r="T1717" s="69"/>
      <c r="U1717" s="350"/>
      <c r="V1717" s="417"/>
      <c r="W1717" s="67"/>
      <c r="X1717" s="69"/>
      <c r="Y1717" s="67"/>
      <c r="Z1717" s="123"/>
      <c r="AA1717" s="69"/>
      <c r="AB1717" s="67"/>
      <c r="AC1717" s="89"/>
      <c r="AD1717" s="69"/>
      <c r="AE1717" s="69"/>
      <c r="AF1717" s="69"/>
      <c r="AG1717" s="69"/>
      <c r="AH1717" s="123"/>
      <c r="AI1717" s="123"/>
      <c r="AJ1717" s="349"/>
      <c r="AK1717" s="349"/>
      <c r="AL1717" s="123"/>
      <c r="AM1717" s="123"/>
      <c r="AN1717" s="123"/>
      <c r="AO1717" s="174"/>
      <c r="AP1717" s="174"/>
      <c r="AQ1717" s="174"/>
      <c r="AR1717" s="123"/>
      <c r="AS1717" s="350"/>
      <c r="AT1717" s="350"/>
      <c r="AU1717" s="123"/>
      <c r="AV1717" s="67"/>
      <c r="AW1717" s="179"/>
      <c r="AX1717" s="84"/>
      <c r="AY1717" s="123"/>
      <c r="AZ1717" s="123"/>
      <c r="BA1717" s="174"/>
      <c r="BB1717" s="174"/>
      <c r="BC1717" s="123"/>
      <c r="BD1717" s="86"/>
      <c r="BE1717" s="86"/>
      <c r="BF1717" s="86"/>
      <c r="BG1717" s="179"/>
      <c r="BH1717" s="67"/>
      <c r="BI1717" s="123"/>
      <c r="BJ1717" s="179"/>
      <c r="BK1717" s="351"/>
      <c r="BL1717" s="351"/>
      <c r="BM1717" s="179"/>
      <c r="BN1717" s="89"/>
    </row>
    <row r="1718" spans="1:66" customFormat="1" x14ac:dyDescent="0.25">
      <c r="A1718" s="69"/>
      <c r="B1718" s="123"/>
      <c r="C1718" s="67"/>
      <c r="D1718" s="67"/>
      <c r="E1718" s="204"/>
      <c r="F1718" s="69"/>
      <c r="G1718" s="69"/>
      <c r="H1718" s="174"/>
      <c r="I1718" s="174"/>
      <c r="J1718" s="69"/>
      <c r="K1718" s="123"/>
      <c r="L1718" s="67"/>
      <c r="M1718" s="67"/>
      <c r="N1718" s="67"/>
      <c r="O1718" s="69"/>
      <c r="P1718" s="100">
        <f>(IF(AH1718='[1]Price List'!$B$1,VLOOKUP(M1718,'[1]Price List'!$A$1:$K$104,2,0),IF(AH1718='[1]Price List'!$C$1,VLOOKUP(M1718,'[1]Price List'!$A$1:$K$104,3,0),IF(AH1718='[1]Price List'!$D$1,VLOOKUP(M1718,'[1]Price List'!$A$1:$K$104,4,0),IF(AH1718='[1]Price List'!$E$1,VLOOKUP(M1718,'[1]Price List'!$A$1:$K$104,5,0),IF(AH1718='[1]Price List'!$F$1,VLOOKUP(M1718,'[1]Price List'!$A$1:$K$104,6,0),IF(AH1718='[1]Price List'!$G$1,VLOOKUP(M1718,'[1]Price List'!$A$1:$K$104,7,0),IF(AH1718='[1]Price List'!$H$1,VLOOKUP(M1718,'[1]Price List'!$A$1:$K$104,8,0),IF(AH1718='[1]Price List'!$I$1,VLOOKUP(M1718,'[1]Price List'!$A$1:$K$104,9,0),IF(AH1718='[1]Price List'!$J$1,VLOOKUP(M1718,'[1]Price List'!$A$1:$K$104,10,0),IF(AH1718='[1]Price List'!$K$1,VLOOKUP(M1718,'[1]Price List'!$A$1:$K$104,11,0))))))))))))+(IF(AH1718='[1]Price List'!$B$1,VLOOKUP(N1718,'[1]Price List'!$A$1:$K$104,2,0),IF(AH1718='[1]Price List'!$C$1,VLOOKUP(N1718,'[1]Price List'!$A$1:$K$104,3,0),IF(AH1718='[1]Price List'!$D$1,VLOOKUP(N1718,'[1]Price List'!$A$1:$K$104,4,0),IF(AH1718='[1]Price List'!$E$1,VLOOKUP(N1718,'[1]Price List'!$A$1:$K$104,5,0),IF(AH1718='[1]Price List'!$F$1,VLOOKUP(N1718,'[1]Price List'!$A$1:$K$104,6,0),IF(AH1718='[1]Price List'!$G$1,VLOOKUP(N1718,'[1]Price List'!$A$1:$K$104,7,0),IF(AH1718='[1]Price List'!$H$1,VLOOKUP(N1718,'[1]Price List'!$A$1:$K$104,8,0),IF(AH1718='[1]Price List'!$I$1,VLOOKUP(N1718,'[1]Price List'!$A$1:$K$104,9,0),IF(AH1718='[1]Price List'!$J$1,VLOOKUP(N1718,'[1]Price List'!$A$1:$K$104,10,0),IF(AH1718='[1]Price List'!$K$1,VLOOKUP(N1718,'[1]Price List'!$A$1:$K$104,11,0))))))))))))+(IF(AH1718='[1]Price List'!$B$1,VLOOKUP(O1718,'[1]Price List'!$A$1:$K$104,2,0),IF(AH1718='[1]Price List'!$C$1,VLOOKUP(O1718,'[1]Price List'!$A$1:$K$104,3,0),IF(AH1718='[1]Price List'!$D$1,VLOOKUP(O1718,'[1]Price List'!$A$1:$K$104,4,0),IF(AH1718='[1]Price List'!$E$1,VLOOKUP(O1718,'[1]Price List'!$A$1:$K$104,5,0),IF(AH1718='[1]Price List'!$F$1,VLOOKUP(O1718,'[1]Price List'!$A$1:$K$104,6,0),IF(AH1718='[1]Price List'!$G$1,VLOOKUP(O1718,'[1]Price List'!$A$1:$K$104,7,0),IF(AH1718='[1]Price List'!$H$1,VLOOKUP(O1718,'[1]Price List'!$A$1:$K$104,8,0),IF(AH1718='[1]Price List'!$I$1,VLOOKUP(O1718,'[1]Price List'!$A$1:$K$104,9,0),IF(AH1718='[1]Price List'!$J$1,VLOOKUP(O1718,'[1]Price List'!$A$1:$K$104,10,0),IF(AH1718='[1]Price List'!$K$1,VLOOKUP(O1718,'[1]Price List'!$A$1:$K$104,11,0))))))))))))</f>
        <v>0</v>
      </c>
      <c r="Q1718" s="69"/>
      <c r="R1718" s="69"/>
      <c r="S1718" s="363"/>
      <c r="T1718" s="69"/>
      <c r="U1718" s="350"/>
      <c r="V1718" s="417"/>
      <c r="W1718" s="67"/>
      <c r="X1718" s="69"/>
      <c r="Y1718" s="67"/>
      <c r="Z1718" s="123"/>
      <c r="AA1718" s="69"/>
      <c r="AB1718" s="67"/>
      <c r="AC1718" s="89"/>
      <c r="AD1718" s="69"/>
      <c r="AE1718" s="69"/>
      <c r="AF1718" s="69"/>
      <c r="AG1718" s="69"/>
      <c r="AH1718" s="123"/>
      <c r="AI1718" s="123"/>
      <c r="AJ1718" s="349"/>
      <c r="AK1718" s="349"/>
      <c r="AL1718" s="123"/>
      <c r="AM1718" s="123"/>
      <c r="AN1718" s="123"/>
      <c r="AO1718" s="174"/>
      <c r="AP1718" s="174"/>
      <c r="AQ1718" s="174"/>
      <c r="AR1718" s="123"/>
      <c r="AS1718" s="350"/>
      <c r="AT1718" s="350"/>
      <c r="AU1718" s="123"/>
      <c r="AV1718" s="67"/>
      <c r="AW1718" s="179"/>
      <c r="AX1718" s="84"/>
      <c r="AY1718" s="123"/>
      <c r="AZ1718" s="123"/>
      <c r="BA1718" s="174"/>
      <c r="BB1718" s="174"/>
      <c r="BC1718" s="123"/>
      <c r="BD1718" s="86"/>
      <c r="BE1718" s="86"/>
      <c r="BF1718" s="86"/>
      <c r="BG1718" s="179"/>
      <c r="BH1718" s="67"/>
      <c r="BI1718" s="123"/>
      <c r="BJ1718" s="179"/>
      <c r="BK1718" s="351"/>
      <c r="BL1718" s="351"/>
      <c r="BM1718" s="179"/>
      <c r="BN1718" s="89"/>
    </row>
    <row r="1719" spans="1:66" customFormat="1" x14ac:dyDescent="0.25">
      <c r="A1719" s="69"/>
      <c r="B1719" s="123"/>
      <c r="C1719" s="67"/>
      <c r="D1719" s="67"/>
      <c r="E1719" s="204"/>
      <c r="F1719" s="69"/>
      <c r="G1719" s="69"/>
      <c r="H1719" s="174"/>
      <c r="I1719" s="174"/>
      <c r="J1719" s="69"/>
      <c r="K1719" s="123"/>
      <c r="L1719" s="67"/>
      <c r="M1719" s="67"/>
      <c r="N1719" s="67"/>
      <c r="O1719" s="69"/>
      <c r="P1719" s="100">
        <f>(IF(AH1719='[1]Price List'!$B$1,VLOOKUP(M1719,'[1]Price List'!$A$1:$K$104,2,0),IF(AH1719='[1]Price List'!$C$1,VLOOKUP(M1719,'[1]Price List'!$A$1:$K$104,3,0),IF(AH1719='[1]Price List'!$D$1,VLOOKUP(M1719,'[1]Price List'!$A$1:$K$104,4,0),IF(AH1719='[1]Price List'!$E$1,VLOOKUP(M1719,'[1]Price List'!$A$1:$K$104,5,0),IF(AH1719='[1]Price List'!$F$1,VLOOKUP(M1719,'[1]Price List'!$A$1:$K$104,6,0),IF(AH1719='[1]Price List'!$G$1,VLOOKUP(M1719,'[1]Price List'!$A$1:$K$104,7,0),IF(AH1719='[1]Price List'!$H$1,VLOOKUP(M1719,'[1]Price List'!$A$1:$K$104,8,0),IF(AH1719='[1]Price List'!$I$1,VLOOKUP(M1719,'[1]Price List'!$A$1:$K$104,9,0),IF(AH1719='[1]Price List'!$J$1,VLOOKUP(M1719,'[1]Price List'!$A$1:$K$104,10,0),IF(AH1719='[1]Price List'!$K$1,VLOOKUP(M1719,'[1]Price List'!$A$1:$K$104,11,0))))))))))))+(IF(AH1719='[1]Price List'!$B$1,VLOOKUP(N1719,'[1]Price List'!$A$1:$K$104,2,0),IF(AH1719='[1]Price List'!$C$1,VLOOKUP(N1719,'[1]Price List'!$A$1:$K$104,3,0),IF(AH1719='[1]Price List'!$D$1,VLOOKUP(N1719,'[1]Price List'!$A$1:$K$104,4,0),IF(AH1719='[1]Price List'!$E$1,VLOOKUP(N1719,'[1]Price List'!$A$1:$K$104,5,0),IF(AH1719='[1]Price List'!$F$1,VLOOKUP(N1719,'[1]Price List'!$A$1:$K$104,6,0),IF(AH1719='[1]Price List'!$G$1,VLOOKUP(N1719,'[1]Price List'!$A$1:$K$104,7,0),IF(AH1719='[1]Price List'!$H$1,VLOOKUP(N1719,'[1]Price List'!$A$1:$K$104,8,0),IF(AH1719='[1]Price List'!$I$1,VLOOKUP(N1719,'[1]Price List'!$A$1:$K$104,9,0),IF(AH1719='[1]Price List'!$J$1,VLOOKUP(N1719,'[1]Price List'!$A$1:$K$104,10,0),IF(AH1719='[1]Price List'!$K$1,VLOOKUP(N1719,'[1]Price List'!$A$1:$K$104,11,0))))))))))))+(IF(AH1719='[1]Price List'!$B$1,VLOOKUP(O1719,'[1]Price List'!$A$1:$K$104,2,0),IF(AH1719='[1]Price List'!$C$1,VLOOKUP(O1719,'[1]Price List'!$A$1:$K$104,3,0),IF(AH1719='[1]Price List'!$D$1,VLOOKUP(O1719,'[1]Price List'!$A$1:$K$104,4,0),IF(AH1719='[1]Price List'!$E$1,VLOOKUP(O1719,'[1]Price List'!$A$1:$K$104,5,0),IF(AH1719='[1]Price List'!$F$1,VLOOKUP(O1719,'[1]Price List'!$A$1:$K$104,6,0),IF(AH1719='[1]Price List'!$G$1,VLOOKUP(O1719,'[1]Price List'!$A$1:$K$104,7,0),IF(AH1719='[1]Price List'!$H$1,VLOOKUP(O1719,'[1]Price List'!$A$1:$K$104,8,0),IF(AH1719='[1]Price List'!$I$1,VLOOKUP(O1719,'[1]Price List'!$A$1:$K$104,9,0),IF(AH1719='[1]Price List'!$J$1,VLOOKUP(O1719,'[1]Price List'!$A$1:$K$104,10,0),IF(AH1719='[1]Price List'!$K$1,VLOOKUP(O1719,'[1]Price List'!$A$1:$K$104,11,0))))))))))))</f>
        <v>0</v>
      </c>
      <c r="Q1719" s="69"/>
      <c r="R1719" s="69"/>
      <c r="S1719" s="363"/>
      <c r="T1719" s="69"/>
      <c r="U1719" s="350"/>
      <c r="V1719" s="417"/>
      <c r="W1719" s="67"/>
      <c r="X1719" s="69"/>
      <c r="Y1719" s="67"/>
      <c r="Z1719" s="123"/>
      <c r="AA1719" s="69"/>
      <c r="AB1719" s="67"/>
      <c r="AC1719" s="89"/>
      <c r="AD1719" s="69"/>
      <c r="AE1719" s="69"/>
      <c r="AF1719" s="69"/>
      <c r="AG1719" s="69"/>
      <c r="AH1719" s="123"/>
      <c r="AI1719" s="123"/>
      <c r="AJ1719" s="349"/>
      <c r="AK1719" s="349"/>
      <c r="AL1719" s="123"/>
      <c r="AM1719" s="123"/>
      <c r="AN1719" s="123"/>
      <c r="AO1719" s="174"/>
      <c r="AP1719" s="174"/>
      <c r="AQ1719" s="174"/>
      <c r="AR1719" s="123"/>
      <c r="AS1719" s="350"/>
      <c r="AT1719" s="350"/>
      <c r="AU1719" s="123"/>
      <c r="AV1719" s="67"/>
      <c r="AW1719" s="179"/>
      <c r="AX1719" s="84"/>
      <c r="AY1719" s="123"/>
      <c r="AZ1719" s="123"/>
      <c r="BA1719" s="174"/>
      <c r="BB1719" s="174"/>
      <c r="BC1719" s="123"/>
      <c r="BD1719" s="86"/>
      <c r="BE1719" s="86"/>
      <c r="BF1719" s="86"/>
      <c r="BG1719" s="179"/>
      <c r="BH1719" s="67"/>
      <c r="BI1719" s="123"/>
      <c r="BJ1719" s="179"/>
      <c r="BK1719" s="351"/>
      <c r="BL1719" s="351"/>
      <c r="BM1719" s="179"/>
      <c r="BN1719" s="89"/>
    </row>
    <row r="1720" spans="1:66" customFormat="1" x14ac:dyDescent="0.25">
      <c r="A1720" s="69"/>
      <c r="B1720" s="123"/>
      <c r="C1720" s="67"/>
      <c r="D1720" s="67"/>
      <c r="E1720" s="204"/>
      <c r="F1720" s="69"/>
      <c r="G1720" s="69"/>
      <c r="H1720" s="174"/>
      <c r="I1720" s="174"/>
      <c r="J1720" s="69"/>
      <c r="K1720" s="123"/>
      <c r="L1720" s="67"/>
      <c r="M1720" s="67"/>
      <c r="N1720" s="67"/>
      <c r="O1720" s="69"/>
      <c r="P1720" s="100">
        <f>(IF(AH1720='[1]Price List'!$B$1,VLOOKUP(M1720,'[1]Price List'!$A$1:$K$104,2,0),IF(AH1720='[1]Price List'!$C$1,VLOOKUP(M1720,'[1]Price List'!$A$1:$K$104,3,0),IF(AH1720='[1]Price List'!$D$1,VLOOKUP(M1720,'[1]Price List'!$A$1:$K$104,4,0),IF(AH1720='[1]Price List'!$E$1,VLOOKUP(M1720,'[1]Price List'!$A$1:$K$104,5,0),IF(AH1720='[1]Price List'!$F$1,VLOOKUP(M1720,'[1]Price List'!$A$1:$K$104,6,0),IF(AH1720='[1]Price List'!$G$1,VLOOKUP(M1720,'[1]Price List'!$A$1:$K$104,7,0),IF(AH1720='[1]Price List'!$H$1,VLOOKUP(M1720,'[1]Price List'!$A$1:$K$104,8,0),IF(AH1720='[1]Price List'!$I$1,VLOOKUP(M1720,'[1]Price List'!$A$1:$K$104,9,0),IF(AH1720='[1]Price List'!$J$1,VLOOKUP(M1720,'[1]Price List'!$A$1:$K$104,10,0),IF(AH1720='[1]Price List'!$K$1,VLOOKUP(M1720,'[1]Price List'!$A$1:$K$104,11,0))))))))))))+(IF(AH1720='[1]Price List'!$B$1,VLOOKUP(N1720,'[1]Price List'!$A$1:$K$104,2,0),IF(AH1720='[1]Price List'!$C$1,VLOOKUP(N1720,'[1]Price List'!$A$1:$K$104,3,0),IF(AH1720='[1]Price List'!$D$1,VLOOKUP(N1720,'[1]Price List'!$A$1:$K$104,4,0),IF(AH1720='[1]Price List'!$E$1,VLOOKUP(N1720,'[1]Price List'!$A$1:$K$104,5,0),IF(AH1720='[1]Price List'!$F$1,VLOOKUP(N1720,'[1]Price List'!$A$1:$K$104,6,0),IF(AH1720='[1]Price List'!$G$1,VLOOKUP(N1720,'[1]Price List'!$A$1:$K$104,7,0),IF(AH1720='[1]Price List'!$H$1,VLOOKUP(N1720,'[1]Price List'!$A$1:$K$104,8,0),IF(AH1720='[1]Price List'!$I$1,VLOOKUP(N1720,'[1]Price List'!$A$1:$K$104,9,0),IF(AH1720='[1]Price List'!$J$1,VLOOKUP(N1720,'[1]Price List'!$A$1:$K$104,10,0),IF(AH1720='[1]Price List'!$K$1,VLOOKUP(N1720,'[1]Price List'!$A$1:$K$104,11,0))))))))))))+(IF(AH1720='[1]Price List'!$B$1,VLOOKUP(O1720,'[1]Price List'!$A$1:$K$104,2,0),IF(AH1720='[1]Price List'!$C$1,VLOOKUP(O1720,'[1]Price List'!$A$1:$K$104,3,0),IF(AH1720='[1]Price List'!$D$1,VLOOKUP(O1720,'[1]Price List'!$A$1:$K$104,4,0),IF(AH1720='[1]Price List'!$E$1,VLOOKUP(O1720,'[1]Price List'!$A$1:$K$104,5,0),IF(AH1720='[1]Price List'!$F$1,VLOOKUP(O1720,'[1]Price List'!$A$1:$K$104,6,0),IF(AH1720='[1]Price List'!$G$1,VLOOKUP(O1720,'[1]Price List'!$A$1:$K$104,7,0),IF(AH1720='[1]Price List'!$H$1,VLOOKUP(O1720,'[1]Price List'!$A$1:$K$104,8,0),IF(AH1720='[1]Price List'!$I$1,VLOOKUP(O1720,'[1]Price List'!$A$1:$K$104,9,0),IF(AH1720='[1]Price List'!$J$1,VLOOKUP(O1720,'[1]Price List'!$A$1:$K$104,10,0),IF(AH1720='[1]Price List'!$K$1,VLOOKUP(O1720,'[1]Price List'!$A$1:$K$104,11,0))))))))))))</f>
        <v>0</v>
      </c>
      <c r="Q1720" s="69"/>
      <c r="R1720" s="69"/>
      <c r="S1720" s="363"/>
      <c r="T1720" s="69"/>
      <c r="U1720" s="350"/>
      <c r="V1720" s="417"/>
      <c r="W1720" s="67"/>
      <c r="X1720" s="69"/>
      <c r="Y1720" s="67"/>
      <c r="Z1720" s="123"/>
      <c r="AA1720" s="69"/>
      <c r="AB1720" s="67"/>
      <c r="AC1720" s="89"/>
      <c r="AD1720" s="69"/>
      <c r="AE1720" s="69"/>
      <c r="AF1720" s="69"/>
      <c r="AG1720" s="69"/>
      <c r="AH1720" s="123"/>
      <c r="AI1720" s="123"/>
      <c r="AJ1720" s="349"/>
      <c r="AK1720" s="349"/>
      <c r="AL1720" s="123"/>
      <c r="AM1720" s="123"/>
      <c r="AN1720" s="123"/>
      <c r="AO1720" s="174"/>
      <c r="AP1720" s="174"/>
      <c r="AQ1720" s="174"/>
      <c r="AR1720" s="123"/>
      <c r="AS1720" s="350"/>
      <c r="AT1720" s="350"/>
      <c r="AU1720" s="123"/>
      <c r="AV1720" s="67"/>
      <c r="AW1720" s="179"/>
      <c r="AX1720" s="84"/>
      <c r="AY1720" s="123"/>
      <c r="AZ1720" s="123"/>
      <c r="BA1720" s="174"/>
      <c r="BB1720" s="174"/>
      <c r="BC1720" s="123"/>
      <c r="BD1720" s="86"/>
      <c r="BE1720" s="86"/>
      <c r="BF1720" s="86"/>
      <c r="BG1720" s="179"/>
      <c r="BH1720" s="67"/>
      <c r="BI1720" s="123"/>
      <c r="BJ1720" s="179"/>
      <c r="BK1720" s="351"/>
      <c r="BL1720" s="351"/>
      <c r="BM1720" s="179"/>
      <c r="BN1720" s="89"/>
    </row>
    <row r="1721" spans="1:66" customFormat="1" x14ac:dyDescent="0.25">
      <c r="A1721" s="69"/>
      <c r="B1721" s="123"/>
      <c r="C1721" s="67"/>
      <c r="D1721" s="67"/>
      <c r="E1721" s="204"/>
      <c r="F1721" s="69"/>
      <c r="G1721" s="69"/>
      <c r="H1721" s="174"/>
      <c r="I1721" s="174"/>
      <c r="J1721" s="69"/>
      <c r="K1721" s="123"/>
      <c r="L1721" s="67"/>
      <c r="M1721" s="67"/>
      <c r="N1721" s="67"/>
      <c r="O1721" s="69"/>
      <c r="P1721" s="100">
        <f>(IF(AH1721='[1]Price List'!$B$1,VLOOKUP(M1721,'[1]Price List'!$A$1:$K$104,2,0),IF(AH1721='[1]Price List'!$C$1,VLOOKUP(M1721,'[1]Price List'!$A$1:$K$104,3,0),IF(AH1721='[1]Price List'!$D$1,VLOOKUP(M1721,'[1]Price List'!$A$1:$K$104,4,0),IF(AH1721='[1]Price List'!$E$1,VLOOKUP(M1721,'[1]Price List'!$A$1:$K$104,5,0),IF(AH1721='[1]Price List'!$F$1,VLOOKUP(M1721,'[1]Price List'!$A$1:$K$104,6,0),IF(AH1721='[1]Price List'!$G$1,VLOOKUP(M1721,'[1]Price List'!$A$1:$K$104,7,0),IF(AH1721='[1]Price List'!$H$1,VLOOKUP(M1721,'[1]Price List'!$A$1:$K$104,8,0),IF(AH1721='[1]Price List'!$I$1,VLOOKUP(M1721,'[1]Price List'!$A$1:$K$104,9,0),IF(AH1721='[1]Price List'!$J$1,VLOOKUP(M1721,'[1]Price List'!$A$1:$K$104,10,0),IF(AH1721='[1]Price List'!$K$1,VLOOKUP(M1721,'[1]Price List'!$A$1:$K$104,11,0))))))))))))+(IF(AH1721='[1]Price List'!$B$1,VLOOKUP(N1721,'[1]Price List'!$A$1:$K$104,2,0),IF(AH1721='[1]Price List'!$C$1,VLOOKUP(N1721,'[1]Price List'!$A$1:$K$104,3,0),IF(AH1721='[1]Price List'!$D$1,VLOOKUP(N1721,'[1]Price List'!$A$1:$K$104,4,0),IF(AH1721='[1]Price List'!$E$1,VLOOKUP(N1721,'[1]Price List'!$A$1:$K$104,5,0),IF(AH1721='[1]Price List'!$F$1,VLOOKUP(N1721,'[1]Price List'!$A$1:$K$104,6,0),IF(AH1721='[1]Price List'!$G$1,VLOOKUP(N1721,'[1]Price List'!$A$1:$K$104,7,0),IF(AH1721='[1]Price List'!$H$1,VLOOKUP(N1721,'[1]Price List'!$A$1:$K$104,8,0),IF(AH1721='[1]Price List'!$I$1,VLOOKUP(N1721,'[1]Price List'!$A$1:$K$104,9,0),IF(AH1721='[1]Price List'!$J$1,VLOOKUP(N1721,'[1]Price List'!$A$1:$K$104,10,0),IF(AH1721='[1]Price List'!$K$1,VLOOKUP(N1721,'[1]Price List'!$A$1:$K$104,11,0))))))))))))+(IF(AH1721='[1]Price List'!$B$1,VLOOKUP(O1721,'[1]Price List'!$A$1:$K$104,2,0),IF(AH1721='[1]Price List'!$C$1,VLOOKUP(O1721,'[1]Price List'!$A$1:$K$104,3,0),IF(AH1721='[1]Price List'!$D$1,VLOOKUP(O1721,'[1]Price List'!$A$1:$K$104,4,0),IF(AH1721='[1]Price List'!$E$1,VLOOKUP(O1721,'[1]Price List'!$A$1:$K$104,5,0),IF(AH1721='[1]Price List'!$F$1,VLOOKUP(O1721,'[1]Price List'!$A$1:$K$104,6,0),IF(AH1721='[1]Price List'!$G$1,VLOOKUP(O1721,'[1]Price List'!$A$1:$K$104,7,0),IF(AH1721='[1]Price List'!$H$1,VLOOKUP(O1721,'[1]Price List'!$A$1:$K$104,8,0),IF(AH1721='[1]Price List'!$I$1,VLOOKUP(O1721,'[1]Price List'!$A$1:$K$104,9,0),IF(AH1721='[1]Price List'!$J$1,VLOOKUP(O1721,'[1]Price List'!$A$1:$K$104,10,0),IF(AH1721='[1]Price List'!$K$1,VLOOKUP(O1721,'[1]Price List'!$A$1:$K$104,11,0))))))))))))</f>
        <v>0</v>
      </c>
      <c r="Q1721" s="69"/>
      <c r="R1721" s="69"/>
      <c r="S1721" s="363"/>
      <c r="T1721" s="69"/>
      <c r="U1721" s="350"/>
      <c r="V1721" s="417"/>
      <c r="W1721" s="67"/>
      <c r="X1721" s="69"/>
      <c r="Y1721" s="67"/>
      <c r="Z1721" s="123"/>
      <c r="AA1721" s="69"/>
      <c r="AB1721" s="67"/>
      <c r="AC1721" s="89"/>
      <c r="AD1721" s="69"/>
      <c r="AE1721" s="69"/>
      <c r="AF1721" s="69"/>
      <c r="AG1721" s="69"/>
      <c r="AH1721" s="123"/>
      <c r="AI1721" s="123"/>
      <c r="AJ1721" s="349"/>
      <c r="AK1721" s="349"/>
      <c r="AL1721" s="123"/>
      <c r="AM1721" s="123"/>
      <c r="AN1721" s="123"/>
      <c r="AO1721" s="174"/>
      <c r="AP1721" s="174"/>
      <c r="AQ1721" s="174"/>
      <c r="AR1721" s="123"/>
      <c r="AS1721" s="350"/>
      <c r="AT1721" s="350"/>
      <c r="AU1721" s="123"/>
      <c r="AV1721" s="67"/>
      <c r="AW1721" s="179"/>
      <c r="AX1721" s="84"/>
      <c r="AY1721" s="123"/>
      <c r="AZ1721" s="123"/>
      <c r="BA1721" s="174"/>
      <c r="BB1721" s="174"/>
      <c r="BC1721" s="123"/>
      <c r="BD1721" s="86"/>
      <c r="BE1721" s="86"/>
      <c r="BF1721" s="86"/>
      <c r="BG1721" s="179"/>
      <c r="BH1721" s="67"/>
      <c r="BI1721" s="123"/>
      <c r="BJ1721" s="179"/>
      <c r="BK1721" s="351"/>
      <c r="BL1721" s="351"/>
      <c r="BM1721" s="179"/>
      <c r="BN1721" s="89"/>
    </row>
    <row r="1722" spans="1:66" customFormat="1" x14ac:dyDescent="0.25">
      <c r="A1722" s="69"/>
      <c r="B1722" s="123"/>
      <c r="C1722" s="67"/>
      <c r="D1722" s="67"/>
      <c r="E1722" s="204"/>
      <c r="F1722" s="69"/>
      <c r="G1722" s="69"/>
      <c r="H1722" s="174"/>
      <c r="I1722" s="174"/>
      <c r="J1722" s="69"/>
      <c r="K1722" s="123"/>
      <c r="L1722" s="67"/>
      <c r="M1722" s="67"/>
      <c r="N1722" s="67"/>
      <c r="O1722" s="69"/>
      <c r="P1722" s="100">
        <f>(IF(AH1722='[1]Price List'!$B$1,VLOOKUP(M1722,'[1]Price List'!$A$1:$K$104,2,0),IF(AH1722='[1]Price List'!$C$1,VLOOKUP(M1722,'[1]Price List'!$A$1:$K$104,3,0),IF(AH1722='[1]Price List'!$D$1,VLOOKUP(M1722,'[1]Price List'!$A$1:$K$104,4,0),IF(AH1722='[1]Price List'!$E$1,VLOOKUP(M1722,'[1]Price List'!$A$1:$K$104,5,0),IF(AH1722='[1]Price List'!$F$1,VLOOKUP(M1722,'[1]Price List'!$A$1:$K$104,6,0),IF(AH1722='[1]Price List'!$G$1,VLOOKUP(M1722,'[1]Price List'!$A$1:$K$104,7,0),IF(AH1722='[1]Price List'!$H$1,VLOOKUP(M1722,'[1]Price List'!$A$1:$K$104,8,0),IF(AH1722='[1]Price List'!$I$1,VLOOKUP(M1722,'[1]Price List'!$A$1:$K$104,9,0),IF(AH1722='[1]Price List'!$J$1,VLOOKUP(M1722,'[1]Price List'!$A$1:$K$104,10,0),IF(AH1722='[1]Price List'!$K$1,VLOOKUP(M1722,'[1]Price List'!$A$1:$K$104,11,0))))))))))))+(IF(AH1722='[1]Price List'!$B$1,VLOOKUP(N1722,'[1]Price List'!$A$1:$K$104,2,0),IF(AH1722='[1]Price List'!$C$1,VLOOKUP(N1722,'[1]Price List'!$A$1:$K$104,3,0),IF(AH1722='[1]Price List'!$D$1,VLOOKUP(N1722,'[1]Price List'!$A$1:$K$104,4,0),IF(AH1722='[1]Price List'!$E$1,VLOOKUP(N1722,'[1]Price List'!$A$1:$K$104,5,0),IF(AH1722='[1]Price List'!$F$1,VLOOKUP(N1722,'[1]Price List'!$A$1:$K$104,6,0),IF(AH1722='[1]Price List'!$G$1,VLOOKUP(N1722,'[1]Price List'!$A$1:$K$104,7,0),IF(AH1722='[1]Price List'!$H$1,VLOOKUP(N1722,'[1]Price List'!$A$1:$K$104,8,0),IF(AH1722='[1]Price List'!$I$1,VLOOKUP(N1722,'[1]Price List'!$A$1:$K$104,9,0),IF(AH1722='[1]Price List'!$J$1,VLOOKUP(N1722,'[1]Price List'!$A$1:$K$104,10,0),IF(AH1722='[1]Price List'!$K$1,VLOOKUP(N1722,'[1]Price List'!$A$1:$K$104,11,0))))))))))))+(IF(AH1722='[1]Price List'!$B$1,VLOOKUP(O1722,'[1]Price List'!$A$1:$K$104,2,0),IF(AH1722='[1]Price List'!$C$1,VLOOKUP(O1722,'[1]Price List'!$A$1:$K$104,3,0),IF(AH1722='[1]Price List'!$D$1,VLOOKUP(O1722,'[1]Price List'!$A$1:$K$104,4,0),IF(AH1722='[1]Price List'!$E$1,VLOOKUP(O1722,'[1]Price List'!$A$1:$K$104,5,0),IF(AH1722='[1]Price List'!$F$1,VLOOKUP(O1722,'[1]Price List'!$A$1:$K$104,6,0),IF(AH1722='[1]Price List'!$G$1,VLOOKUP(O1722,'[1]Price List'!$A$1:$K$104,7,0),IF(AH1722='[1]Price List'!$H$1,VLOOKUP(O1722,'[1]Price List'!$A$1:$K$104,8,0),IF(AH1722='[1]Price List'!$I$1,VLOOKUP(O1722,'[1]Price List'!$A$1:$K$104,9,0),IF(AH1722='[1]Price List'!$J$1,VLOOKUP(O1722,'[1]Price List'!$A$1:$K$104,10,0),IF(AH1722='[1]Price List'!$K$1,VLOOKUP(O1722,'[1]Price List'!$A$1:$K$104,11,0))))))))))))</f>
        <v>0</v>
      </c>
      <c r="Q1722" s="69"/>
      <c r="R1722" s="69"/>
      <c r="S1722" s="363"/>
      <c r="T1722" s="69"/>
      <c r="U1722" s="350"/>
      <c r="V1722" s="417"/>
      <c r="W1722" s="67"/>
      <c r="X1722" s="69"/>
      <c r="Y1722" s="67"/>
      <c r="Z1722" s="123"/>
      <c r="AA1722" s="69"/>
      <c r="AB1722" s="67"/>
      <c r="AC1722" s="89"/>
      <c r="AD1722" s="69"/>
      <c r="AE1722" s="69"/>
      <c r="AF1722" s="69"/>
      <c r="AG1722" s="69"/>
      <c r="AH1722" s="123"/>
      <c r="AI1722" s="123"/>
      <c r="AJ1722" s="349"/>
      <c r="AK1722" s="349"/>
      <c r="AL1722" s="123"/>
      <c r="AM1722" s="123"/>
      <c r="AN1722" s="123"/>
      <c r="AO1722" s="174"/>
      <c r="AP1722" s="174"/>
      <c r="AQ1722" s="174"/>
      <c r="AR1722" s="123"/>
      <c r="AS1722" s="350"/>
      <c r="AT1722" s="350"/>
      <c r="AU1722" s="123"/>
      <c r="AV1722" s="67"/>
      <c r="AW1722" s="179"/>
      <c r="AX1722" s="84"/>
      <c r="AY1722" s="123"/>
      <c r="AZ1722" s="123"/>
      <c r="BA1722" s="174"/>
      <c r="BB1722" s="174"/>
      <c r="BC1722" s="123"/>
      <c r="BD1722" s="86"/>
      <c r="BE1722" s="86"/>
      <c r="BF1722" s="86"/>
      <c r="BG1722" s="179"/>
      <c r="BH1722" s="67"/>
      <c r="BI1722" s="123"/>
      <c r="BJ1722" s="179"/>
      <c r="BK1722" s="351"/>
      <c r="BL1722" s="351"/>
      <c r="BM1722" s="179"/>
      <c r="BN1722" s="89"/>
    </row>
    <row r="1723" spans="1:66" customFormat="1" x14ac:dyDescent="0.25">
      <c r="A1723" s="69"/>
      <c r="B1723" s="123"/>
      <c r="C1723" s="67"/>
      <c r="D1723" s="67"/>
      <c r="E1723" s="204"/>
      <c r="F1723" s="69"/>
      <c r="G1723" s="69"/>
      <c r="H1723" s="174"/>
      <c r="I1723" s="174"/>
      <c r="J1723" s="69"/>
      <c r="K1723" s="123"/>
      <c r="L1723" s="67"/>
      <c r="M1723" s="67"/>
      <c r="N1723" s="67"/>
      <c r="O1723" s="69"/>
      <c r="P1723" s="100">
        <f>(IF(AH1723='[1]Price List'!$B$1,VLOOKUP(M1723,'[1]Price List'!$A$1:$K$104,2,0),IF(AH1723='[1]Price List'!$C$1,VLOOKUP(M1723,'[1]Price List'!$A$1:$K$104,3,0),IF(AH1723='[1]Price List'!$D$1,VLOOKUP(M1723,'[1]Price List'!$A$1:$K$104,4,0),IF(AH1723='[1]Price List'!$E$1,VLOOKUP(M1723,'[1]Price List'!$A$1:$K$104,5,0),IF(AH1723='[1]Price List'!$F$1,VLOOKUP(M1723,'[1]Price List'!$A$1:$K$104,6,0),IF(AH1723='[1]Price List'!$G$1,VLOOKUP(M1723,'[1]Price List'!$A$1:$K$104,7,0),IF(AH1723='[1]Price List'!$H$1,VLOOKUP(M1723,'[1]Price List'!$A$1:$K$104,8,0),IF(AH1723='[1]Price List'!$I$1,VLOOKUP(M1723,'[1]Price List'!$A$1:$K$104,9,0),IF(AH1723='[1]Price List'!$J$1,VLOOKUP(M1723,'[1]Price List'!$A$1:$K$104,10,0),IF(AH1723='[1]Price List'!$K$1,VLOOKUP(M1723,'[1]Price List'!$A$1:$K$104,11,0))))))))))))+(IF(AH1723='[1]Price List'!$B$1,VLOOKUP(N1723,'[1]Price List'!$A$1:$K$104,2,0),IF(AH1723='[1]Price List'!$C$1,VLOOKUP(N1723,'[1]Price List'!$A$1:$K$104,3,0),IF(AH1723='[1]Price List'!$D$1,VLOOKUP(N1723,'[1]Price List'!$A$1:$K$104,4,0),IF(AH1723='[1]Price List'!$E$1,VLOOKUP(N1723,'[1]Price List'!$A$1:$K$104,5,0),IF(AH1723='[1]Price List'!$F$1,VLOOKUP(N1723,'[1]Price List'!$A$1:$K$104,6,0),IF(AH1723='[1]Price List'!$G$1,VLOOKUP(N1723,'[1]Price List'!$A$1:$K$104,7,0),IF(AH1723='[1]Price List'!$H$1,VLOOKUP(N1723,'[1]Price List'!$A$1:$K$104,8,0),IF(AH1723='[1]Price List'!$I$1,VLOOKUP(N1723,'[1]Price List'!$A$1:$K$104,9,0),IF(AH1723='[1]Price List'!$J$1,VLOOKUP(N1723,'[1]Price List'!$A$1:$K$104,10,0),IF(AH1723='[1]Price List'!$K$1,VLOOKUP(N1723,'[1]Price List'!$A$1:$K$104,11,0))))))))))))+(IF(AH1723='[1]Price List'!$B$1,VLOOKUP(O1723,'[1]Price List'!$A$1:$K$104,2,0),IF(AH1723='[1]Price List'!$C$1,VLOOKUP(O1723,'[1]Price List'!$A$1:$K$104,3,0),IF(AH1723='[1]Price List'!$D$1,VLOOKUP(O1723,'[1]Price List'!$A$1:$K$104,4,0),IF(AH1723='[1]Price List'!$E$1,VLOOKUP(O1723,'[1]Price List'!$A$1:$K$104,5,0),IF(AH1723='[1]Price List'!$F$1,VLOOKUP(O1723,'[1]Price List'!$A$1:$K$104,6,0),IF(AH1723='[1]Price List'!$G$1,VLOOKUP(O1723,'[1]Price List'!$A$1:$K$104,7,0),IF(AH1723='[1]Price List'!$H$1,VLOOKUP(O1723,'[1]Price List'!$A$1:$K$104,8,0),IF(AH1723='[1]Price List'!$I$1,VLOOKUP(O1723,'[1]Price List'!$A$1:$K$104,9,0),IF(AH1723='[1]Price List'!$J$1,VLOOKUP(O1723,'[1]Price List'!$A$1:$K$104,10,0),IF(AH1723='[1]Price List'!$K$1,VLOOKUP(O1723,'[1]Price List'!$A$1:$K$104,11,0))))))))))))</f>
        <v>0</v>
      </c>
      <c r="Q1723" s="69"/>
      <c r="R1723" s="69"/>
      <c r="S1723" s="363"/>
      <c r="T1723" s="69"/>
      <c r="U1723" s="350"/>
      <c r="V1723" s="417"/>
      <c r="W1723" s="67"/>
      <c r="X1723" s="69"/>
      <c r="Y1723" s="67"/>
      <c r="Z1723" s="123"/>
      <c r="AA1723" s="69"/>
      <c r="AB1723" s="67"/>
      <c r="AC1723" s="89"/>
      <c r="AD1723" s="69"/>
      <c r="AE1723" s="69"/>
      <c r="AF1723" s="69"/>
      <c r="AG1723" s="69"/>
      <c r="AH1723" s="123"/>
      <c r="AI1723" s="123"/>
      <c r="AJ1723" s="349"/>
      <c r="AK1723" s="349"/>
      <c r="AL1723" s="123"/>
      <c r="AM1723" s="123"/>
      <c r="AN1723" s="123"/>
      <c r="AO1723" s="174"/>
      <c r="AP1723" s="174"/>
      <c r="AQ1723" s="174"/>
      <c r="AR1723" s="123"/>
      <c r="AS1723" s="350"/>
      <c r="AT1723" s="350"/>
      <c r="AU1723" s="123"/>
      <c r="AV1723" s="67"/>
      <c r="AW1723" s="179"/>
      <c r="AX1723" s="84"/>
      <c r="AY1723" s="123"/>
      <c r="AZ1723" s="123"/>
      <c r="BA1723" s="174"/>
      <c r="BB1723" s="174"/>
      <c r="BC1723" s="123"/>
      <c r="BD1723" s="86"/>
      <c r="BE1723" s="86"/>
      <c r="BF1723" s="86"/>
      <c r="BG1723" s="179"/>
      <c r="BH1723" s="67"/>
      <c r="BI1723" s="123"/>
      <c r="BJ1723" s="179"/>
      <c r="BK1723" s="351"/>
      <c r="BL1723" s="351"/>
      <c r="BM1723" s="179"/>
      <c r="BN1723" s="89"/>
    </row>
    <row r="1724" spans="1:66" customFormat="1" x14ac:dyDescent="0.25">
      <c r="A1724" s="69"/>
      <c r="B1724" s="123"/>
      <c r="C1724" s="67"/>
      <c r="D1724" s="67"/>
      <c r="E1724" s="204"/>
      <c r="F1724" s="69"/>
      <c r="G1724" s="69"/>
      <c r="H1724" s="174"/>
      <c r="I1724" s="174"/>
      <c r="J1724" s="69"/>
      <c r="K1724" s="123"/>
      <c r="L1724" s="67"/>
      <c r="M1724" s="67"/>
      <c r="N1724" s="67"/>
      <c r="O1724" s="69"/>
      <c r="P1724" s="100">
        <f>(IF(AH1724='[1]Price List'!$B$1,VLOOKUP(M1724,'[1]Price List'!$A$1:$K$104,2,0),IF(AH1724='[1]Price List'!$C$1,VLOOKUP(M1724,'[1]Price List'!$A$1:$K$104,3,0),IF(AH1724='[1]Price List'!$D$1,VLOOKUP(M1724,'[1]Price List'!$A$1:$K$104,4,0),IF(AH1724='[1]Price List'!$E$1,VLOOKUP(M1724,'[1]Price List'!$A$1:$K$104,5,0),IF(AH1724='[1]Price List'!$F$1,VLOOKUP(M1724,'[1]Price List'!$A$1:$K$104,6,0),IF(AH1724='[1]Price List'!$G$1,VLOOKUP(M1724,'[1]Price List'!$A$1:$K$104,7,0),IF(AH1724='[1]Price List'!$H$1,VLOOKUP(M1724,'[1]Price List'!$A$1:$K$104,8,0),IF(AH1724='[1]Price List'!$I$1,VLOOKUP(M1724,'[1]Price List'!$A$1:$K$104,9,0),IF(AH1724='[1]Price List'!$J$1,VLOOKUP(M1724,'[1]Price List'!$A$1:$K$104,10,0),IF(AH1724='[1]Price List'!$K$1,VLOOKUP(M1724,'[1]Price List'!$A$1:$K$104,11,0))))))))))))+(IF(AH1724='[1]Price List'!$B$1,VLOOKUP(N1724,'[1]Price List'!$A$1:$K$104,2,0),IF(AH1724='[1]Price List'!$C$1,VLOOKUP(N1724,'[1]Price List'!$A$1:$K$104,3,0),IF(AH1724='[1]Price List'!$D$1,VLOOKUP(N1724,'[1]Price List'!$A$1:$K$104,4,0),IF(AH1724='[1]Price List'!$E$1,VLOOKUP(N1724,'[1]Price List'!$A$1:$K$104,5,0),IF(AH1724='[1]Price List'!$F$1,VLOOKUP(N1724,'[1]Price List'!$A$1:$K$104,6,0),IF(AH1724='[1]Price List'!$G$1,VLOOKUP(N1724,'[1]Price List'!$A$1:$K$104,7,0),IF(AH1724='[1]Price List'!$H$1,VLOOKUP(N1724,'[1]Price List'!$A$1:$K$104,8,0),IF(AH1724='[1]Price List'!$I$1,VLOOKUP(N1724,'[1]Price List'!$A$1:$K$104,9,0),IF(AH1724='[1]Price List'!$J$1,VLOOKUP(N1724,'[1]Price List'!$A$1:$K$104,10,0),IF(AH1724='[1]Price List'!$K$1,VLOOKUP(N1724,'[1]Price List'!$A$1:$K$104,11,0))))))))))))+(IF(AH1724='[1]Price List'!$B$1,VLOOKUP(O1724,'[1]Price List'!$A$1:$K$104,2,0),IF(AH1724='[1]Price List'!$C$1,VLOOKUP(O1724,'[1]Price List'!$A$1:$K$104,3,0),IF(AH1724='[1]Price List'!$D$1,VLOOKUP(O1724,'[1]Price List'!$A$1:$K$104,4,0),IF(AH1724='[1]Price List'!$E$1,VLOOKUP(O1724,'[1]Price List'!$A$1:$K$104,5,0),IF(AH1724='[1]Price List'!$F$1,VLOOKUP(O1724,'[1]Price List'!$A$1:$K$104,6,0),IF(AH1724='[1]Price List'!$G$1,VLOOKUP(O1724,'[1]Price List'!$A$1:$K$104,7,0),IF(AH1724='[1]Price List'!$H$1,VLOOKUP(O1724,'[1]Price List'!$A$1:$K$104,8,0),IF(AH1724='[1]Price List'!$I$1,VLOOKUP(O1724,'[1]Price List'!$A$1:$K$104,9,0),IF(AH1724='[1]Price List'!$J$1,VLOOKUP(O1724,'[1]Price List'!$A$1:$K$104,10,0),IF(AH1724='[1]Price List'!$K$1,VLOOKUP(O1724,'[1]Price List'!$A$1:$K$104,11,0))))))))))))</f>
        <v>0</v>
      </c>
      <c r="Q1724" s="69"/>
      <c r="R1724" s="69"/>
      <c r="S1724" s="363"/>
      <c r="T1724" s="69"/>
      <c r="U1724" s="350"/>
      <c r="V1724" s="417"/>
      <c r="W1724" s="67"/>
      <c r="X1724" s="69"/>
      <c r="Y1724" s="67"/>
      <c r="Z1724" s="123"/>
      <c r="AA1724" s="69"/>
      <c r="AB1724" s="67"/>
      <c r="AC1724" s="89"/>
      <c r="AD1724" s="69"/>
      <c r="AE1724" s="69"/>
      <c r="AF1724" s="69"/>
      <c r="AG1724" s="69"/>
      <c r="AH1724" s="123"/>
      <c r="AI1724" s="123"/>
      <c r="AJ1724" s="349"/>
      <c r="AK1724" s="349"/>
      <c r="AL1724" s="123"/>
      <c r="AM1724" s="123"/>
      <c r="AN1724" s="123"/>
      <c r="AO1724" s="174"/>
      <c r="AP1724" s="174"/>
      <c r="AQ1724" s="174"/>
      <c r="AR1724" s="123"/>
      <c r="AS1724" s="350"/>
      <c r="AT1724" s="350"/>
      <c r="AU1724" s="123"/>
      <c r="AV1724" s="67"/>
      <c r="AW1724" s="179"/>
      <c r="AX1724" s="84"/>
      <c r="AY1724" s="123"/>
      <c r="AZ1724" s="123"/>
      <c r="BA1724" s="174"/>
      <c r="BB1724" s="174"/>
      <c r="BC1724" s="123"/>
      <c r="BD1724" s="86"/>
      <c r="BE1724" s="86"/>
      <c r="BF1724" s="86"/>
      <c r="BG1724" s="179"/>
      <c r="BH1724" s="67"/>
      <c r="BI1724" s="123"/>
      <c r="BJ1724" s="179"/>
      <c r="BK1724" s="351"/>
      <c r="BL1724" s="351"/>
      <c r="BM1724" s="179"/>
      <c r="BN1724" s="89"/>
    </row>
    <row r="1725" spans="1:66" customFormat="1" x14ac:dyDescent="0.25">
      <c r="A1725" s="69"/>
      <c r="B1725" s="123"/>
      <c r="C1725" s="67"/>
      <c r="D1725" s="67"/>
      <c r="E1725" s="204"/>
      <c r="F1725" s="69"/>
      <c r="G1725" s="69"/>
      <c r="H1725" s="174"/>
      <c r="I1725" s="174"/>
      <c r="J1725" s="69"/>
      <c r="K1725" s="123"/>
      <c r="L1725" s="67"/>
      <c r="M1725" s="67"/>
      <c r="N1725" s="67"/>
      <c r="O1725" s="69"/>
      <c r="P1725" s="100">
        <f>(IF(AH1725='[1]Price List'!$B$1,VLOOKUP(M1725,'[1]Price List'!$A$1:$K$104,2,0),IF(AH1725='[1]Price List'!$C$1,VLOOKUP(M1725,'[1]Price List'!$A$1:$K$104,3,0),IF(AH1725='[1]Price List'!$D$1,VLOOKUP(M1725,'[1]Price List'!$A$1:$K$104,4,0),IF(AH1725='[1]Price List'!$E$1,VLOOKUP(M1725,'[1]Price List'!$A$1:$K$104,5,0),IF(AH1725='[1]Price List'!$F$1,VLOOKUP(M1725,'[1]Price List'!$A$1:$K$104,6,0),IF(AH1725='[1]Price List'!$G$1,VLOOKUP(M1725,'[1]Price List'!$A$1:$K$104,7,0),IF(AH1725='[1]Price List'!$H$1,VLOOKUP(M1725,'[1]Price List'!$A$1:$K$104,8,0),IF(AH1725='[1]Price List'!$I$1,VLOOKUP(M1725,'[1]Price List'!$A$1:$K$104,9,0),IF(AH1725='[1]Price List'!$J$1,VLOOKUP(M1725,'[1]Price List'!$A$1:$K$104,10,0),IF(AH1725='[1]Price List'!$K$1,VLOOKUP(M1725,'[1]Price List'!$A$1:$K$104,11,0))))))))))))+(IF(AH1725='[1]Price List'!$B$1,VLOOKUP(N1725,'[1]Price List'!$A$1:$K$104,2,0),IF(AH1725='[1]Price List'!$C$1,VLOOKUP(N1725,'[1]Price List'!$A$1:$K$104,3,0),IF(AH1725='[1]Price List'!$D$1,VLOOKUP(N1725,'[1]Price List'!$A$1:$K$104,4,0),IF(AH1725='[1]Price List'!$E$1,VLOOKUP(N1725,'[1]Price List'!$A$1:$K$104,5,0),IF(AH1725='[1]Price List'!$F$1,VLOOKUP(N1725,'[1]Price List'!$A$1:$K$104,6,0),IF(AH1725='[1]Price List'!$G$1,VLOOKUP(N1725,'[1]Price List'!$A$1:$K$104,7,0),IF(AH1725='[1]Price List'!$H$1,VLOOKUP(N1725,'[1]Price List'!$A$1:$K$104,8,0),IF(AH1725='[1]Price List'!$I$1,VLOOKUP(N1725,'[1]Price List'!$A$1:$K$104,9,0),IF(AH1725='[1]Price List'!$J$1,VLOOKUP(N1725,'[1]Price List'!$A$1:$K$104,10,0),IF(AH1725='[1]Price List'!$K$1,VLOOKUP(N1725,'[1]Price List'!$A$1:$K$104,11,0))))))))))))+(IF(AH1725='[1]Price List'!$B$1,VLOOKUP(O1725,'[1]Price List'!$A$1:$K$104,2,0),IF(AH1725='[1]Price List'!$C$1,VLOOKUP(O1725,'[1]Price List'!$A$1:$K$104,3,0),IF(AH1725='[1]Price List'!$D$1,VLOOKUP(O1725,'[1]Price List'!$A$1:$K$104,4,0),IF(AH1725='[1]Price List'!$E$1,VLOOKUP(O1725,'[1]Price List'!$A$1:$K$104,5,0),IF(AH1725='[1]Price List'!$F$1,VLOOKUP(O1725,'[1]Price List'!$A$1:$K$104,6,0),IF(AH1725='[1]Price List'!$G$1,VLOOKUP(O1725,'[1]Price List'!$A$1:$K$104,7,0),IF(AH1725='[1]Price List'!$H$1,VLOOKUP(O1725,'[1]Price List'!$A$1:$K$104,8,0),IF(AH1725='[1]Price List'!$I$1,VLOOKUP(O1725,'[1]Price List'!$A$1:$K$104,9,0),IF(AH1725='[1]Price List'!$J$1,VLOOKUP(O1725,'[1]Price List'!$A$1:$K$104,10,0),IF(AH1725='[1]Price List'!$K$1,VLOOKUP(O1725,'[1]Price List'!$A$1:$K$104,11,0))))))))))))</f>
        <v>0</v>
      </c>
      <c r="Q1725" s="69"/>
      <c r="R1725" s="69"/>
      <c r="S1725" s="363"/>
      <c r="T1725" s="69"/>
      <c r="U1725" s="350"/>
      <c r="V1725" s="417"/>
      <c r="W1725" s="67"/>
      <c r="X1725" s="69"/>
      <c r="Y1725" s="67"/>
      <c r="Z1725" s="123"/>
      <c r="AA1725" s="69"/>
      <c r="AB1725" s="67"/>
      <c r="AC1725" s="89"/>
      <c r="AD1725" s="69"/>
      <c r="AE1725" s="69"/>
      <c r="AF1725" s="69"/>
      <c r="AG1725" s="69"/>
      <c r="AH1725" s="123"/>
      <c r="AI1725" s="123"/>
      <c r="AJ1725" s="349"/>
      <c r="AK1725" s="349"/>
      <c r="AL1725" s="123"/>
      <c r="AM1725" s="123"/>
      <c r="AN1725" s="123"/>
      <c r="AO1725" s="174"/>
      <c r="AP1725" s="174"/>
      <c r="AQ1725" s="174"/>
      <c r="AR1725" s="123"/>
      <c r="AS1725" s="350"/>
      <c r="AT1725" s="350"/>
      <c r="AU1725" s="123"/>
      <c r="AV1725" s="67"/>
      <c r="AW1725" s="179"/>
      <c r="AX1725" s="84"/>
      <c r="AY1725" s="123"/>
      <c r="AZ1725" s="123"/>
      <c r="BA1725" s="174"/>
      <c r="BB1725" s="174"/>
      <c r="BC1725" s="123"/>
      <c r="BD1725" s="86"/>
      <c r="BE1725" s="86"/>
      <c r="BF1725" s="86"/>
      <c r="BG1725" s="179"/>
      <c r="BH1725" s="67"/>
      <c r="BI1725" s="123"/>
      <c r="BJ1725" s="179"/>
      <c r="BK1725" s="351"/>
      <c r="BL1725" s="351"/>
      <c r="BM1725" s="179"/>
      <c r="BN1725" s="89"/>
    </row>
    <row r="1726" spans="1:66" customFormat="1" x14ac:dyDescent="0.25">
      <c r="A1726" s="69"/>
      <c r="B1726" s="123"/>
      <c r="C1726" s="67"/>
      <c r="D1726" s="67"/>
      <c r="E1726" s="204"/>
      <c r="F1726" s="69"/>
      <c r="G1726" s="69"/>
      <c r="H1726" s="174"/>
      <c r="I1726" s="174"/>
      <c r="J1726" s="69"/>
      <c r="K1726" s="123"/>
      <c r="L1726" s="67"/>
      <c r="M1726" s="67"/>
      <c r="N1726" s="67"/>
      <c r="O1726" s="69"/>
      <c r="P1726" s="100">
        <f>(IF(AH1726='[1]Price List'!$B$1,VLOOKUP(M1726,'[1]Price List'!$A$1:$K$104,2,0),IF(AH1726='[1]Price List'!$C$1,VLOOKUP(M1726,'[1]Price List'!$A$1:$K$104,3,0),IF(AH1726='[1]Price List'!$D$1,VLOOKUP(M1726,'[1]Price List'!$A$1:$K$104,4,0),IF(AH1726='[1]Price List'!$E$1,VLOOKUP(M1726,'[1]Price List'!$A$1:$K$104,5,0),IF(AH1726='[1]Price List'!$F$1,VLOOKUP(M1726,'[1]Price List'!$A$1:$K$104,6,0),IF(AH1726='[1]Price List'!$G$1,VLOOKUP(M1726,'[1]Price List'!$A$1:$K$104,7,0),IF(AH1726='[1]Price List'!$H$1,VLOOKUP(M1726,'[1]Price List'!$A$1:$K$104,8,0),IF(AH1726='[1]Price List'!$I$1,VLOOKUP(M1726,'[1]Price List'!$A$1:$K$104,9,0),IF(AH1726='[1]Price List'!$J$1,VLOOKUP(M1726,'[1]Price List'!$A$1:$K$104,10,0),IF(AH1726='[1]Price List'!$K$1,VLOOKUP(M1726,'[1]Price List'!$A$1:$K$104,11,0))))))))))))+(IF(AH1726='[1]Price List'!$B$1,VLOOKUP(N1726,'[1]Price List'!$A$1:$K$104,2,0),IF(AH1726='[1]Price List'!$C$1,VLOOKUP(N1726,'[1]Price List'!$A$1:$K$104,3,0),IF(AH1726='[1]Price List'!$D$1,VLOOKUP(N1726,'[1]Price List'!$A$1:$K$104,4,0),IF(AH1726='[1]Price List'!$E$1,VLOOKUP(N1726,'[1]Price List'!$A$1:$K$104,5,0),IF(AH1726='[1]Price List'!$F$1,VLOOKUP(N1726,'[1]Price List'!$A$1:$K$104,6,0),IF(AH1726='[1]Price List'!$G$1,VLOOKUP(N1726,'[1]Price List'!$A$1:$K$104,7,0),IF(AH1726='[1]Price List'!$H$1,VLOOKUP(N1726,'[1]Price List'!$A$1:$K$104,8,0),IF(AH1726='[1]Price List'!$I$1,VLOOKUP(N1726,'[1]Price List'!$A$1:$K$104,9,0),IF(AH1726='[1]Price List'!$J$1,VLOOKUP(N1726,'[1]Price List'!$A$1:$K$104,10,0),IF(AH1726='[1]Price List'!$K$1,VLOOKUP(N1726,'[1]Price List'!$A$1:$K$104,11,0))))))))))))+(IF(AH1726='[1]Price List'!$B$1,VLOOKUP(O1726,'[1]Price List'!$A$1:$K$104,2,0),IF(AH1726='[1]Price List'!$C$1,VLOOKUP(O1726,'[1]Price List'!$A$1:$K$104,3,0),IF(AH1726='[1]Price List'!$D$1,VLOOKUP(O1726,'[1]Price List'!$A$1:$K$104,4,0),IF(AH1726='[1]Price List'!$E$1,VLOOKUP(O1726,'[1]Price List'!$A$1:$K$104,5,0),IF(AH1726='[1]Price List'!$F$1,VLOOKUP(O1726,'[1]Price List'!$A$1:$K$104,6,0),IF(AH1726='[1]Price List'!$G$1,VLOOKUP(O1726,'[1]Price List'!$A$1:$K$104,7,0),IF(AH1726='[1]Price List'!$H$1,VLOOKUP(O1726,'[1]Price List'!$A$1:$K$104,8,0),IF(AH1726='[1]Price List'!$I$1,VLOOKUP(O1726,'[1]Price List'!$A$1:$K$104,9,0),IF(AH1726='[1]Price List'!$J$1,VLOOKUP(O1726,'[1]Price List'!$A$1:$K$104,10,0),IF(AH1726='[1]Price List'!$K$1,VLOOKUP(O1726,'[1]Price List'!$A$1:$K$104,11,0))))))))))))</f>
        <v>0</v>
      </c>
      <c r="Q1726" s="69"/>
      <c r="R1726" s="69"/>
      <c r="S1726" s="363"/>
      <c r="T1726" s="69"/>
      <c r="U1726" s="350"/>
      <c r="V1726" s="417"/>
      <c r="W1726" s="67"/>
      <c r="X1726" s="69"/>
      <c r="Y1726" s="67"/>
      <c r="Z1726" s="123"/>
      <c r="AA1726" s="69"/>
      <c r="AB1726" s="67"/>
      <c r="AC1726" s="89"/>
      <c r="AD1726" s="69"/>
      <c r="AE1726" s="69"/>
      <c r="AF1726" s="69"/>
      <c r="AG1726" s="69"/>
      <c r="AH1726" s="123"/>
      <c r="AI1726" s="123"/>
      <c r="AJ1726" s="349"/>
      <c r="AK1726" s="349"/>
      <c r="AL1726" s="123"/>
      <c r="AM1726" s="123"/>
      <c r="AN1726" s="123"/>
      <c r="AO1726" s="174"/>
      <c r="AP1726" s="174"/>
      <c r="AQ1726" s="174"/>
      <c r="AR1726" s="123"/>
      <c r="AS1726" s="350"/>
      <c r="AT1726" s="350"/>
      <c r="AU1726" s="123"/>
      <c r="AV1726" s="67"/>
      <c r="AW1726" s="179"/>
      <c r="AX1726" s="84"/>
      <c r="AY1726" s="123"/>
      <c r="AZ1726" s="123"/>
      <c r="BA1726" s="174"/>
      <c r="BB1726" s="174"/>
      <c r="BC1726" s="123"/>
      <c r="BD1726" s="86"/>
      <c r="BE1726" s="86"/>
      <c r="BF1726" s="86"/>
      <c r="BG1726" s="179"/>
      <c r="BH1726" s="67"/>
      <c r="BI1726" s="123"/>
      <c r="BJ1726" s="179"/>
      <c r="BK1726" s="351"/>
      <c r="BL1726" s="351"/>
      <c r="BM1726" s="179"/>
      <c r="BN1726" s="89"/>
    </row>
    <row r="1727" spans="1:66" customFormat="1" x14ac:dyDescent="0.25">
      <c r="A1727" s="69"/>
      <c r="B1727" s="123"/>
      <c r="C1727" s="67"/>
      <c r="D1727" s="67"/>
      <c r="E1727" s="204"/>
      <c r="F1727" s="69"/>
      <c r="G1727" s="69"/>
      <c r="H1727" s="174"/>
      <c r="I1727" s="174"/>
      <c r="J1727" s="69"/>
      <c r="K1727" s="123"/>
      <c r="L1727" s="67"/>
      <c r="M1727" s="67"/>
      <c r="N1727" s="67"/>
      <c r="O1727" s="69"/>
      <c r="P1727" s="100">
        <f>(IF(AH1727='[1]Price List'!$B$1,VLOOKUP(M1727,'[1]Price List'!$A$1:$K$104,2,0),IF(AH1727='[1]Price List'!$C$1,VLOOKUP(M1727,'[1]Price List'!$A$1:$K$104,3,0),IF(AH1727='[1]Price List'!$D$1,VLOOKUP(M1727,'[1]Price List'!$A$1:$K$104,4,0),IF(AH1727='[1]Price List'!$E$1,VLOOKUP(M1727,'[1]Price List'!$A$1:$K$104,5,0),IF(AH1727='[1]Price List'!$F$1,VLOOKUP(M1727,'[1]Price List'!$A$1:$K$104,6,0),IF(AH1727='[1]Price List'!$G$1,VLOOKUP(M1727,'[1]Price List'!$A$1:$K$104,7,0),IF(AH1727='[1]Price List'!$H$1,VLOOKUP(M1727,'[1]Price List'!$A$1:$K$104,8,0),IF(AH1727='[1]Price List'!$I$1,VLOOKUP(M1727,'[1]Price List'!$A$1:$K$104,9,0),IF(AH1727='[1]Price List'!$J$1,VLOOKUP(M1727,'[1]Price List'!$A$1:$K$104,10,0),IF(AH1727='[1]Price List'!$K$1,VLOOKUP(M1727,'[1]Price List'!$A$1:$K$104,11,0))))))))))))+(IF(AH1727='[1]Price List'!$B$1,VLOOKUP(N1727,'[1]Price List'!$A$1:$K$104,2,0),IF(AH1727='[1]Price List'!$C$1,VLOOKUP(N1727,'[1]Price List'!$A$1:$K$104,3,0),IF(AH1727='[1]Price List'!$D$1,VLOOKUP(N1727,'[1]Price List'!$A$1:$K$104,4,0),IF(AH1727='[1]Price List'!$E$1,VLOOKUP(N1727,'[1]Price List'!$A$1:$K$104,5,0),IF(AH1727='[1]Price List'!$F$1,VLOOKUP(N1727,'[1]Price List'!$A$1:$K$104,6,0),IF(AH1727='[1]Price List'!$G$1,VLOOKUP(N1727,'[1]Price List'!$A$1:$K$104,7,0),IF(AH1727='[1]Price List'!$H$1,VLOOKUP(N1727,'[1]Price List'!$A$1:$K$104,8,0),IF(AH1727='[1]Price List'!$I$1,VLOOKUP(N1727,'[1]Price List'!$A$1:$K$104,9,0),IF(AH1727='[1]Price List'!$J$1,VLOOKUP(N1727,'[1]Price List'!$A$1:$K$104,10,0),IF(AH1727='[1]Price List'!$K$1,VLOOKUP(N1727,'[1]Price List'!$A$1:$K$104,11,0))))))))))))+(IF(AH1727='[1]Price List'!$B$1,VLOOKUP(O1727,'[1]Price List'!$A$1:$K$104,2,0),IF(AH1727='[1]Price List'!$C$1,VLOOKUP(O1727,'[1]Price List'!$A$1:$K$104,3,0),IF(AH1727='[1]Price List'!$D$1,VLOOKUP(O1727,'[1]Price List'!$A$1:$K$104,4,0),IF(AH1727='[1]Price List'!$E$1,VLOOKUP(O1727,'[1]Price List'!$A$1:$K$104,5,0),IF(AH1727='[1]Price List'!$F$1,VLOOKUP(O1727,'[1]Price List'!$A$1:$K$104,6,0),IF(AH1727='[1]Price List'!$G$1,VLOOKUP(O1727,'[1]Price List'!$A$1:$K$104,7,0),IF(AH1727='[1]Price List'!$H$1,VLOOKUP(O1727,'[1]Price List'!$A$1:$K$104,8,0),IF(AH1727='[1]Price List'!$I$1,VLOOKUP(O1727,'[1]Price List'!$A$1:$K$104,9,0),IF(AH1727='[1]Price List'!$J$1,VLOOKUP(O1727,'[1]Price List'!$A$1:$K$104,10,0),IF(AH1727='[1]Price List'!$K$1,VLOOKUP(O1727,'[1]Price List'!$A$1:$K$104,11,0))))))))))))</f>
        <v>0</v>
      </c>
      <c r="Q1727" s="69"/>
      <c r="R1727" s="69"/>
      <c r="S1727" s="363"/>
      <c r="T1727" s="69"/>
      <c r="U1727" s="350"/>
      <c r="V1727" s="417"/>
      <c r="W1727" s="67"/>
      <c r="X1727" s="69"/>
      <c r="Y1727" s="67"/>
      <c r="Z1727" s="123"/>
      <c r="AA1727" s="69"/>
      <c r="AB1727" s="67"/>
      <c r="AC1727" s="89"/>
      <c r="AD1727" s="69"/>
      <c r="AE1727" s="69"/>
      <c r="AF1727" s="69"/>
      <c r="AG1727" s="69"/>
      <c r="AH1727" s="123"/>
      <c r="AI1727" s="123"/>
      <c r="AJ1727" s="349"/>
      <c r="AK1727" s="349"/>
      <c r="AL1727" s="123"/>
      <c r="AM1727" s="123"/>
      <c r="AN1727" s="123"/>
      <c r="AO1727" s="174"/>
      <c r="AP1727" s="174"/>
      <c r="AQ1727" s="174"/>
      <c r="AR1727" s="123"/>
      <c r="AS1727" s="350"/>
      <c r="AT1727" s="350"/>
      <c r="AU1727" s="123"/>
      <c r="AV1727" s="67"/>
      <c r="AW1727" s="179"/>
      <c r="AX1727" s="84"/>
      <c r="AY1727" s="123"/>
      <c r="AZ1727" s="123"/>
      <c r="BA1727" s="174"/>
      <c r="BB1727" s="174"/>
      <c r="BC1727" s="123"/>
      <c r="BD1727" s="86"/>
      <c r="BE1727" s="86"/>
      <c r="BF1727" s="86"/>
      <c r="BG1727" s="179"/>
      <c r="BH1727" s="67"/>
      <c r="BI1727" s="123"/>
      <c r="BJ1727" s="179"/>
      <c r="BK1727" s="351"/>
      <c r="BL1727" s="351"/>
      <c r="BM1727" s="179"/>
      <c r="BN1727" s="89"/>
    </row>
    <row r="1728" spans="1:66" customFormat="1" x14ac:dyDescent="0.25">
      <c r="A1728" s="69"/>
      <c r="B1728" s="123"/>
      <c r="C1728" s="67"/>
      <c r="D1728" s="67"/>
      <c r="E1728" s="204"/>
      <c r="F1728" s="69"/>
      <c r="G1728" s="69"/>
      <c r="H1728" s="174"/>
      <c r="I1728" s="174"/>
      <c r="J1728" s="69"/>
      <c r="K1728" s="123"/>
      <c r="L1728" s="67"/>
      <c r="M1728" s="67"/>
      <c r="N1728" s="67"/>
      <c r="O1728" s="69"/>
      <c r="P1728" s="100">
        <f>(IF(AH1728='[1]Price List'!$B$1,VLOOKUP(M1728,'[1]Price List'!$A$1:$K$104,2,0),IF(AH1728='[1]Price List'!$C$1,VLOOKUP(M1728,'[1]Price List'!$A$1:$K$104,3,0),IF(AH1728='[1]Price List'!$D$1,VLOOKUP(M1728,'[1]Price List'!$A$1:$K$104,4,0),IF(AH1728='[1]Price List'!$E$1,VLOOKUP(M1728,'[1]Price List'!$A$1:$K$104,5,0),IF(AH1728='[1]Price List'!$F$1,VLOOKUP(M1728,'[1]Price List'!$A$1:$K$104,6,0),IF(AH1728='[1]Price List'!$G$1,VLOOKUP(M1728,'[1]Price List'!$A$1:$K$104,7,0),IF(AH1728='[1]Price List'!$H$1,VLOOKUP(M1728,'[1]Price List'!$A$1:$K$104,8,0),IF(AH1728='[1]Price List'!$I$1,VLOOKUP(M1728,'[1]Price List'!$A$1:$K$104,9,0),IF(AH1728='[1]Price List'!$J$1,VLOOKUP(M1728,'[1]Price List'!$A$1:$K$104,10,0),IF(AH1728='[1]Price List'!$K$1,VLOOKUP(M1728,'[1]Price List'!$A$1:$K$104,11,0))))))))))))+(IF(AH1728='[1]Price List'!$B$1,VLOOKUP(N1728,'[1]Price List'!$A$1:$K$104,2,0),IF(AH1728='[1]Price List'!$C$1,VLOOKUP(N1728,'[1]Price List'!$A$1:$K$104,3,0),IF(AH1728='[1]Price List'!$D$1,VLOOKUP(N1728,'[1]Price List'!$A$1:$K$104,4,0),IF(AH1728='[1]Price List'!$E$1,VLOOKUP(N1728,'[1]Price List'!$A$1:$K$104,5,0),IF(AH1728='[1]Price List'!$F$1,VLOOKUP(N1728,'[1]Price List'!$A$1:$K$104,6,0),IF(AH1728='[1]Price List'!$G$1,VLOOKUP(N1728,'[1]Price List'!$A$1:$K$104,7,0),IF(AH1728='[1]Price List'!$H$1,VLOOKUP(N1728,'[1]Price List'!$A$1:$K$104,8,0),IF(AH1728='[1]Price List'!$I$1,VLOOKUP(N1728,'[1]Price List'!$A$1:$K$104,9,0),IF(AH1728='[1]Price List'!$J$1,VLOOKUP(N1728,'[1]Price List'!$A$1:$K$104,10,0),IF(AH1728='[1]Price List'!$K$1,VLOOKUP(N1728,'[1]Price List'!$A$1:$K$104,11,0))))))))))))+(IF(AH1728='[1]Price List'!$B$1,VLOOKUP(O1728,'[1]Price List'!$A$1:$K$104,2,0),IF(AH1728='[1]Price List'!$C$1,VLOOKUP(O1728,'[1]Price List'!$A$1:$K$104,3,0),IF(AH1728='[1]Price List'!$D$1,VLOOKUP(O1728,'[1]Price List'!$A$1:$K$104,4,0),IF(AH1728='[1]Price List'!$E$1,VLOOKUP(O1728,'[1]Price List'!$A$1:$K$104,5,0),IF(AH1728='[1]Price List'!$F$1,VLOOKUP(O1728,'[1]Price List'!$A$1:$K$104,6,0),IF(AH1728='[1]Price List'!$G$1,VLOOKUP(O1728,'[1]Price List'!$A$1:$K$104,7,0),IF(AH1728='[1]Price List'!$H$1,VLOOKUP(O1728,'[1]Price List'!$A$1:$K$104,8,0),IF(AH1728='[1]Price List'!$I$1,VLOOKUP(O1728,'[1]Price List'!$A$1:$K$104,9,0),IF(AH1728='[1]Price List'!$J$1,VLOOKUP(O1728,'[1]Price List'!$A$1:$K$104,10,0),IF(AH1728='[1]Price List'!$K$1,VLOOKUP(O1728,'[1]Price List'!$A$1:$K$104,11,0))))))))))))</f>
        <v>0</v>
      </c>
      <c r="Q1728" s="69"/>
      <c r="R1728" s="69"/>
      <c r="S1728" s="363"/>
      <c r="T1728" s="69"/>
      <c r="U1728" s="350"/>
      <c r="V1728" s="417"/>
      <c r="W1728" s="67"/>
      <c r="X1728" s="69"/>
      <c r="Y1728" s="67"/>
      <c r="Z1728" s="123"/>
      <c r="AA1728" s="69"/>
      <c r="AB1728" s="67"/>
      <c r="AC1728" s="89"/>
      <c r="AD1728" s="69"/>
      <c r="AE1728" s="69"/>
      <c r="AF1728" s="69"/>
      <c r="AG1728" s="69"/>
      <c r="AH1728" s="123"/>
      <c r="AI1728" s="123"/>
      <c r="AJ1728" s="349"/>
      <c r="AK1728" s="349"/>
      <c r="AL1728" s="123"/>
      <c r="AM1728" s="123"/>
      <c r="AN1728" s="123"/>
      <c r="AO1728" s="174"/>
      <c r="AP1728" s="174"/>
      <c r="AQ1728" s="174"/>
      <c r="AR1728" s="123"/>
      <c r="AS1728" s="350"/>
      <c r="AT1728" s="350"/>
      <c r="AU1728" s="123"/>
      <c r="AV1728" s="67"/>
      <c r="AW1728" s="179"/>
      <c r="AX1728" s="84"/>
      <c r="AY1728" s="123"/>
      <c r="AZ1728" s="123"/>
      <c r="BA1728" s="174"/>
      <c r="BB1728" s="174"/>
      <c r="BC1728" s="123"/>
      <c r="BD1728" s="86"/>
      <c r="BE1728" s="86"/>
      <c r="BF1728" s="86"/>
      <c r="BG1728" s="179"/>
      <c r="BH1728" s="67"/>
      <c r="BI1728" s="123"/>
      <c r="BJ1728" s="179"/>
      <c r="BK1728" s="351"/>
      <c r="BL1728" s="351"/>
      <c r="BM1728" s="179"/>
      <c r="BN1728" s="89"/>
    </row>
    <row r="1729" spans="1:66" customFormat="1" x14ac:dyDescent="0.25">
      <c r="A1729" s="69"/>
      <c r="B1729" s="123"/>
      <c r="C1729" s="67"/>
      <c r="D1729" s="67"/>
      <c r="E1729" s="204"/>
      <c r="F1729" s="69"/>
      <c r="G1729" s="69"/>
      <c r="H1729" s="174"/>
      <c r="I1729" s="174"/>
      <c r="J1729" s="69"/>
      <c r="K1729" s="123"/>
      <c r="L1729" s="67"/>
      <c r="M1729" s="67"/>
      <c r="N1729" s="67"/>
      <c r="O1729" s="69"/>
      <c r="P1729" s="100">
        <f>(IF(AH1729='[1]Price List'!$B$1,VLOOKUP(M1729,'[1]Price List'!$A$1:$K$104,2,0),IF(AH1729='[1]Price List'!$C$1,VLOOKUP(M1729,'[1]Price List'!$A$1:$K$104,3,0),IF(AH1729='[1]Price List'!$D$1,VLOOKUP(M1729,'[1]Price List'!$A$1:$K$104,4,0),IF(AH1729='[1]Price List'!$E$1,VLOOKUP(M1729,'[1]Price List'!$A$1:$K$104,5,0),IF(AH1729='[1]Price List'!$F$1,VLOOKUP(M1729,'[1]Price List'!$A$1:$K$104,6,0),IF(AH1729='[1]Price List'!$G$1,VLOOKUP(M1729,'[1]Price List'!$A$1:$K$104,7,0),IF(AH1729='[1]Price List'!$H$1,VLOOKUP(M1729,'[1]Price List'!$A$1:$K$104,8,0),IF(AH1729='[1]Price List'!$I$1,VLOOKUP(M1729,'[1]Price List'!$A$1:$K$104,9,0),IF(AH1729='[1]Price List'!$J$1,VLOOKUP(M1729,'[1]Price List'!$A$1:$K$104,10,0),IF(AH1729='[1]Price List'!$K$1,VLOOKUP(M1729,'[1]Price List'!$A$1:$K$104,11,0))))))))))))+(IF(AH1729='[1]Price List'!$B$1,VLOOKUP(N1729,'[1]Price List'!$A$1:$K$104,2,0),IF(AH1729='[1]Price List'!$C$1,VLOOKUP(N1729,'[1]Price List'!$A$1:$K$104,3,0),IF(AH1729='[1]Price List'!$D$1,VLOOKUP(N1729,'[1]Price List'!$A$1:$K$104,4,0),IF(AH1729='[1]Price List'!$E$1,VLOOKUP(N1729,'[1]Price List'!$A$1:$K$104,5,0),IF(AH1729='[1]Price List'!$F$1,VLOOKUP(N1729,'[1]Price List'!$A$1:$K$104,6,0),IF(AH1729='[1]Price List'!$G$1,VLOOKUP(N1729,'[1]Price List'!$A$1:$K$104,7,0),IF(AH1729='[1]Price List'!$H$1,VLOOKUP(N1729,'[1]Price List'!$A$1:$K$104,8,0),IF(AH1729='[1]Price List'!$I$1,VLOOKUP(N1729,'[1]Price List'!$A$1:$K$104,9,0),IF(AH1729='[1]Price List'!$J$1,VLOOKUP(N1729,'[1]Price List'!$A$1:$K$104,10,0),IF(AH1729='[1]Price List'!$K$1,VLOOKUP(N1729,'[1]Price List'!$A$1:$K$104,11,0))))))))))))+(IF(AH1729='[1]Price List'!$B$1,VLOOKUP(O1729,'[1]Price List'!$A$1:$K$104,2,0),IF(AH1729='[1]Price List'!$C$1,VLOOKUP(O1729,'[1]Price List'!$A$1:$K$104,3,0),IF(AH1729='[1]Price List'!$D$1,VLOOKUP(O1729,'[1]Price List'!$A$1:$K$104,4,0),IF(AH1729='[1]Price List'!$E$1,VLOOKUP(O1729,'[1]Price List'!$A$1:$K$104,5,0),IF(AH1729='[1]Price List'!$F$1,VLOOKUP(O1729,'[1]Price List'!$A$1:$K$104,6,0),IF(AH1729='[1]Price List'!$G$1,VLOOKUP(O1729,'[1]Price List'!$A$1:$K$104,7,0),IF(AH1729='[1]Price List'!$H$1,VLOOKUP(O1729,'[1]Price List'!$A$1:$K$104,8,0),IF(AH1729='[1]Price List'!$I$1,VLOOKUP(O1729,'[1]Price List'!$A$1:$K$104,9,0),IF(AH1729='[1]Price List'!$J$1,VLOOKUP(O1729,'[1]Price List'!$A$1:$K$104,10,0),IF(AH1729='[1]Price List'!$K$1,VLOOKUP(O1729,'[1]Price List'!$A$1:$K$104,11,0))))))))))))</f>
        <v>0</v>
      </c>
      <c r="Q1729" s="69"/>
      <c r="R1729" s="69"/>
      <c r="S1729" s="363"/>
      <c r="T1729" s="69"/>
      <c r="U1729" s="350"/>
      <c r="V1729" s="417"/>
      <c r="W1729" s="67"/>
      <c r="X1729" s="69"/>
      <c r="Y1729" s="67"/>
      <c r="Z1729" s="123"/>
      <c r="AA1729" s="69"/>
      <c r="AB1729" s="67"/>
      <c r="AC1729" s="89"/>
      <c r="AD1729" s="69"/>
      <c r="AE1729" s="69"/>
      <c r="AF1729" s="69"/>
      <c r="AG1729" s="69"/>
      <c r="AH1729" s="123"/>
      <c r="AI1729" s="123"/>
      <c r="AJ1729" s="349"/>
      <c r="AK1729" s="349"/>
      <c r="AL1729" s="123"/>
      <c r="AM1729" s="123"/>
      <c r="AN1729" s="123"/>
      <c r="AO1729" s="174"/>
      <c r="AP1729" s="174"/>
      <c r="AQ1729" s="174"/>
      <c r="AR1729" s="123"/>
      <c r="AS1729" s="350"/>
      <c r="AT1729" s="350"/>
      <c r="AU1729" s="123"/>
      <c r="AV1729" s="67"/>
      <c r="AW1729" s="179"/>
      <c r="AX1729" s="84"/>
      <c r="AY1729" s="123"/>
      <c r="AZ1729" s="123"/>
      <c r="BA1729" s="174"/>
      <c r="BB1729" s="174"/>
      <c r="BC1729" s="123"/>
      <c r="BD1729" s="86"/>
      <c r="BE1729" s="86"/>
      <c r="BF1729" s="86"/>
      <c r="BG1729" s="179"/>
      <c r="BH1729" s="67"/>
      <c r="BI1729" s="123"/>
      <c r="BJ1729" s="179"/>
      <c r="BK1729" s="351"/>
      <c r="BL1729" s="351"/>
      <c r="BM1729" s="179"/>
      <c r="BN1729" s="89"/>
    </row>
    <row r="1730" spans="1:66" customFormat="1" x14ac:dyDescent="0.25">
      <c r="A1730" s="69"/>
      <c r="B1730" s="123"/>
      <c r="C1730" s="67"/>
      <c r="D1730" s="67"/>
      <c r="E1730" s="204"/>
      <c r="F1730" s="69"/>
      <c r="G1730" s="69"/>
      <c r="H1730" s="174"/>
      <c r="I1730" s="174"/>
      <c r="J1730" s="69"/>
      <c r="K1730" s="123"/>
      <c r="L1730" s="67"/>
      <c r="M1730" s="67"/>
      <c r="N1730" s="67"/>
      <c r="O1730" s="69"/>
      <c r="P1730" s="100">
        <f>(IF(AH1730='[1]Price List'!$B$1,VLOOKUP(M1730,'[1]Price List'!$A$1:$K$104,2,0),IF(AH1730='[1]Price List'!$C$1,VLOOKUP(M1730,'[1]Price List'!$A$1:$K$104,3,0),IF(AH1730='[1]Price List'!$D$1,VLOOKUP(M1730,'[1]Price List'!$A$1:$K$104,4,0),IF(AH1730='[1]Price List'!$E$1,VLOOKUP(M1730,'[1]Price List'!$A$1:$K$104,5,0),IF(AH1730='[1]Price List'!$F$1,VLOOKUP(M1730,'[1]Price List'!$A$1:$K$104,6,0),IF(AH1730='[1]Price List'!$G$1,VLOOKUP(M1730,'[1]Price List'!$A$1:$K$104,7,0),IF(AH1730='[1]Price List'!$H$1,VLOOKUP(M1730,'[1]Price List'!$A$1:$K$104,8,0),IF(AH1730='[1]Price List'!$I$1,VLOOKUP(M1730,'[1]Price List'!$A$1:$K$104,9,0),IF(AH1730='[1]Price List'!$J$1,VLOOKUP(M1730,'[1]Price List'!$A$1:$K$104,10,0),IF(AH1730='[1]Price List'!$K$1,VLOOKUP(M1730,'[1]Price List'!$A$1:$K$104,11,0))))))))))))+(IF(AH1730='[1]Price List'!$B$1,VLOOKUP(N1730,'[1]Price List'!$A$1:$K$104,2,0),IF(AH1730='[1]Price List'!$C$1,VLOOKUP(N1730,'[1]Price List'!$A$1:$K$104,3,0),IF(AH1730='[1]Price List'!$D$1,VLOOKUP(N1730,'[1]Price List'!$A$1:$K$104,4,0),IF(AH1730='[1]Price List'!$E$1,VLOOKUP(N1730,'[1]Price List'!$A$1:$K$104,5,0),IF(AH1730='[1]Price List'!$F$1,VLOOKUP(N1730,'[1]Price List'!$A$1:$K$104,6,0),IF(AH1730='[1]Price List'!$G$1,VLOOKUP(N1730,'[1]Price List'!$A$1:$K$104,7,0),IF(AH1730='[1]Price List'!$H$1,VLOOKUP(N1730,'[1]Price List'!$A$1:$K$104,8,0),IF(AH1730='[1]Price List'!$I$1,VLOOKUP(N1730,'[1]Price List'!$A$1:$K$104,9,0),IF(AH1730='[1]Price List'!$J$1,VLOOKUP(N1730,'[1]Price List'!$A$1:$K$104,10,0),IF(AH1730='[1]Price List'!$K$1,VLOOKUP(N1730,'[1]Price List'!$A$1:$K$104,11,0))))))))))))+(IF(AH1730='[1]Price List'!$B$1,VLOOKUP(O1730,'[1]Price List'!$A$1:$K$104,2,0),IF(AH1730='[1]Price List'!$C$1,VLOOKUP(O1730,'[1]Price List'!$A$1:$K$104,3,0),IF(AH1730='[1]Price List'!$D$1,VLOOKUP(O1730,'[1]Price List'!$A$1:$K$104,4,0),IF(AH1730='[1]Price List'!$E$1,VLOOKUP(O1730,'[1]Price List'!$A$1:$K$104,5,0),IF(AH1730='[1]Price List'!$F$1,VLOOKUP(O1730,'[1]Price List'!$A$1:$K$104,6,0),IF(AH1730='[1]Price List'!$G$1,VLOOKUP(O1730,'[1]Price List'!$A$1:$K$104,7,0),IF(AH1730='[1]Price List'!$H$1,VLOOKUP(O1730,'[1]Price List'!$A$1:$K$104,8,0),IF(AH1730='[1]Price List'!$I$1,VLOOKUP(O1730,'[1]Price List'!$A$1:$K$104,9,0),IF(AH1730='[1]Price List'!$J$1,VLOOKUP(O1730,'[1]Price List'!$A$1:$K$104,10,0),IF(AH1730='[1]Price List'!$K$1,VLOOKUP(O1730,'[1]Price List'!$A$1:$K$104,11,0))))))))))))</f>
        <v>0</v>
      </c>
      <c r="Q1730" s="69"/>
      <c r="R1730" s="69"/>
      <c r="S1730" s="363"/>
      <c r="T1730" s="69"/>
      <c r="U1730" s="350"/>
      <c r="V1730" s="417"/>
      <c r="W1730" s="67"/>
      <c r="X1730" s="69"/>
      <c r="Y1730" s="67"/>
      <c r="Z1730" s="123"/>
      <c r="AA1730" s="69"/>
      <c r="AB1730" s="67"/>
      <c r="AC1730" s="89"/>
      <c r="AD1730" s="69"/>
      <c r="AE1730" s="69"/>
      <c r="AF1730" s="69"/>
      <c r="AG1730" s="69"/>
      <c r="AH1730" s="123"/>
      <c r="AI1730" s="123"/>
      <c r="AJ1730" s="349"/>
      <c r="AK1730" s="349"/>
      <c r="AL1730" s="123"/>
      <c r="AM1730" s="123"/>
      <c r="AN1730" s="123"/>
      <c r="AO1730" s="174"/>
      <c r="AP1730" s="174"/>
      <c r="AQ1730" s="174"/>
      <c r="AR1730" s="123"/>
      <c r="AS1730" s="350"/>
      <c r="AT1730" s="350"/>
      <c r="AU1730" s="123"/>
      <c r="AV1730" s="67"/>
      <c r="AW1730" s="179"/>
      <c r="AX1730" s="84"/>
      <c r="AY1730" s="123"/>
      <c r="AZ1730" s="123"/>
      <c r="BA1730" s="174"/>
      <c r="BB1730" s="174"/>
      <c r="BC1730" s="123"/>
      <c r="BD1730" s="86"/>
      <c r="BE1730" s="86"/>
      <c r="BF1730" s="86"/>
      <c r="BG1730" s="179"/>
      <c r="BH1730" s="67"/>
      <c r="BI1730" s="123"/>
      <c r="BJ1730" s="179"/>
      <c r="BK1730" s="351"/>
      <c r="BL1730" s="351"/>
      <c r="BM1730" s="179"/>
      <c r="BN1730" s="89"/>
    </row>
    <row r="1731" spans="1:66" customFormat="1" x14ac:dyDescent="0.25">
      <c r="A1731" s="69"/>
      <c r="B1731" s="123"/>
      <c r="C1731" s="67"/>
      <c r="D1731" s="67"/>
      <c r="E1731" s="204"/>
      <c r="F1731" s="69"/>
      <c r="G1731" s="69"/>
      <c r="H1731" s="174"/>
      <c r="I1731" s="174"/>
      <c r="J1731" s="69"/>
      <c r="K1731" s="123"/>
      <c r="L1731" s="67"/>
      <c r="M1731" s="67"/>
      <c r="N1731" s="67"/>
      <c r="O1731" s="69"/>
      <c r="P1731" s="100">
        <f>(IF(AH1731='[1]Price List'!$B$1,VLOOKUP(M1731,'[1]Price List'!$A$1:$K$104,2,0),IF(AH1731='[1]Price List'!$C$1,VLOOKUP(M1731,'[1]Price List'!$A$1:$K$104,3,0),IF(AH1731='[1]Price List'!$D$1,VLOOKUP(M1731,'[1]Price List'!$A$1:$K$104,4,0),IF(AH1731='[1]Price List'!$E$1,VLOOKUP(M1731,'[1]Price List'!$A$1:$K$104,5,0),IF(AH1731='[1]Price List'!$F$1,VLOOKUP(M1731,'[1]Price List'!$A$1:$K$104,6,0),IF(AH1731='[1]Price List'!$G$1,VLOOKUP(M1731,'[1]Price List'!$A$1:$K$104,7,0),IF(AH1731='[1]Price List'!$H$1,VLOOKUP(M1731,'[1]Price List'!$A$1:$K$104,8,0),IF(AH1731='[1]Price List'!$I$1,VLOOKUP(M1731,'[1]Price List'!$A$1:$K$104,9,0),IF(AH1731='[1]Price List'!$J$1,VLOOKUP(M1731,'[1]Price List'!$A$1:$K$104,10,0),IF(AH1731='[1]Price List'!$K$1,VLOOKUP(M1731,'[1]Price List'!$A$1:$K$104,11,0))))))))))))+(IF(AH1731='[1]Price List'!$B$1,VLOOKUP(N1731,'[1]Price List'!$A$1:$K$104,2,0),IF(AH1731='[1]Price List'!$C$1,VLOOKUP(N1731,'[1]Price List'!$A$1:$K$104,3,0),IF(AH1731='[1]Price List'!$D$1,VLOOKUP(N1731,'[1]Price List'!$A$1:$K$104,4,0),IF(AH1731='[1]Price List'!$E$1,VLOOKUP(N1731,'[1]Price List'!$A$1:$K$104,5,0),IF(AH1731='[1]Price List'!$F$1,VLOOKUP(N1731,'[1]Price List'!$A$1:$K$104,6,0),IF(AH1731='[1]Price List'!$G$1,VLOOKUP(N1731,'[1]Price List'!$A$1:$K$104,7,0),IF(AH1731='[1]Price List'!$H$1,VLOOKUP(N1731,'[1]Price List'!$A$1:$K$104,8,0),IF(AH1731='[1]Price List'!$I$1,VLOOKUP(N1731,'[1]Price List'!$A$1:$K$104,9,0),IF(AH1731='[1]Price List'!$J$1,VLOOKUP(N1731,'[1]Price List'!$A$1:$K$104,10,0),IF(AH1731='[1]Price List'!$K$1,VLOOKUP(N1731,'[1]Price List'!$A$1:$K$104,11,0))))))))))))+(IF(AH1731='[1]Price List'!$B$1,VLOOKUP(O1731,'[1]Price List'!$A$1:$K$104,2,0),IF(AH1731='[1]Price List'!$C$1,VLOOKUP(O1731,'[1]Price List'!$A$1:$K$104,3,0),IF(AH1731='[1]Price List'!$D$1,VLOOKUP(O1731,'[1]Price List'!$A$1:$K$104,4,0),IF(AH1731='[1]Price List'!$E$1,VLOOKUP(O1731,'[1]Price List'!$A$1:$K$104,5,0),IF(AH1731='[1]Price List'!$F$1,VLOOKUP(O1731,'[1]Price List'!$A$1:$K$104,6,0),IF(AH1731='[1]Price List'!$G$1,VLOOKUP(O1731,'[1]Price List'!$A$1:$K$104,7,0),IF(AH1731='[1]Price List'!$H$1,VLOOKUP(O1731,'[1]Price List'!$A$1:$K$104,8,0),IF(AH1731='[1]Price List'!$I$1,VLOOKUP(O1731,'[1]Price List'!$A$1:$K$104,9,0),IF(AH1731='[1]Price List'!$J$1,VLOOKUP(O1731,'[1]Price List'!$A$1:$K$104,10,0),IF(AH1731='[1]Price List'!$K$1,VLOOKUP(O1731,'[1]Price List'!$A$1:$K$104,11,0))))))))))))</f>
        <v>0</v>
      </c>
      <c r="Q1731" s="69"/>
      <c r="R1731" s="69"/>
      <c r="S1731" s="363"/>
      <c r="T1731" s="69"/>
      <c r="U1731" s="350"/>
      <c r="V1731" s="417"/>
      <c r="W1731" s="67"/>
      <c r="X1731" s="69"/>
      <c r="Y1731" s="67"/>
      <c r="Z1731" s="123"/>
      <c r="AA1731" s="69"/>
      <c r="AB1731" s="67"/>
      <c r="AC1731" s="89"/>
      <c r="AD1731" s="69"/>
      <c r="AE1731" s="69"/>
      <c r="AF1731" s="69"/>
      <c r="AG1731" s="69"/>
      <c r="AH1731" s="123"/>
      <c r="AI1731" s="123"/>
      <c r="AJ1731" s="349"/>
      <c r="AK1731" s="349"/>
      <c r="AL1731" s="123"/>
      <c r="AM1731" s="123"/>
      <c r="AN1731" s="123"/>
      <c r="AO1731" s="174"/>
      <c r="AP1731" s="174"/>
      <c r="AQ1731" s="174"/>
      <c r="AR1731" s="123"/>
      <c r="AS1731" s="350"/>
      <c r="AT1731" s="350"/>
      <c r="AU1731" s="123"/>
      <c r="AV1731" s="67"/>
      <c r="AW1731" s="179"/>
      <c r="AX1731" s="84"/>
      <c r="AY1731" s="123"/>
      <c r="AZ1731" s="123"/>
      <c r="BA1731" s="174"/>
      <c r="BB1731" s="174"/>
      <c r="BC1731" s="123"/>
      <c r="BD1731" s="86"/>
      <c r="BE1731" s="86"/>
      <c r="BF1731" s="86"/>
      <c r="BG1731" s="179"/>
      <c r="BH1731" s="67"/>
      <c r="BI1731" s="123"/>
      <c r="BJ1731" s="179"/>
      <c r="BK1731" s="351"/>
      <c r="BL1731" s="351"/>
      <c r="BM1731" s="179"/>
      <c r="BN1731" s="89"/>
    </row>
    <row r="1732" spans="1:66" customFormat="1" x14ac:dyDescent="0.25">
      <c r="A1732" s="69"/>
      <c r="B1732" s="123"/>
      <c r="C1732" s="67"/>
      <c r="D1732" s="67"/>
      <c r="E1732" s="204"/>
      <c r="F1732" s="69"/>
      <c r="G1732" s="69"/>
      <c r="H1732" s="174"/>
      <c r="I1732" s="174"/>
      <c r="J1732" s="69"/>
      <c r="K1732" s="123"/>
      <c r="L1732" s="67"/>
      <c r="M1732" s="67"/>
      <c r="N1732" s="67"/>
      <c r="O1732" s="69"/>
      <c r="P1732" s="100">
        <f>(IF(AH1732='[1]Price List'!$B$1,VLOOKUP(M1732,'[1]Price List'!$A$1:$K$104,2,0),IF(AH1732='[1]Price List'!$C$1,VLOOKUP(M1732,'[1]Price List'!$A$1:$K$104,3,0),IF(AH1732='[1]Price List'!$D$1,VLOOKUP(M1732,'[1]Price List'!$A$1:$K$104,4,0),IF(AH1732='[1]Price List'!$E$1,VLOOKUP(M1732,'[1]Price List'!$A$1:$K$104,5,0),IF(AH1732='[1]Price List'!$F$1,VLOOKUP(M1732,'[1]Price List'!$A$1:$K$104,6,0),IF(AH1732='[1]Price List'!$G$1,VLOOKUP(M1732,'[1]Price List'!$A$1:$K$104,7,0),IF(AH1732='[1]Price List'!$H$1,VLOOKUP(M1732,'[1]Price List'!$A$1:$K$104,8,0),IF(AH1732='[1]Price List'!$I$1,VLOOKUP(M1732,'[1]Price List'!$A$1:$K$104,9,0),IF(AH1732='[1]Price List'!$J$1,VLOOKUP(M1732,'[1]Price List'!$A$1:$K$104,10,0),IF(AH1732='[1]Price List'!$K$1,VLOOKUP(M1732,'[1]Price List'!$A$1:$K$104,11,0))))))))))))+(IF(AH1732='[1]Price List'!$B$1,VLOOKUP(N1732,'[1]Price List'!$A$1:$K$104,2,0),IF(AH1732='[1]Price List'!$C$1,VLOOKUP(N1732,'[1]Price List'!$A$1:$K$104,3,0),IF(AH1732='[1]Price List'!$D$1,VLOOKUP(N1732,'[1]Price List'!$A$1:$K$104,4,0),IF(AH1732='[1]Price List'!$E$1,VLOOKUP(N1732,'[1]Price List'!$A$1:$K$104,5,0),IF(AH1732='[1]Price List'!$F$1,VLOOKUP(N1732,'[1]Price List'!$A$1:$K$104,6,0),IF(AH1732='[1]Price List'!$G$1,VLOOKUP(N1732,'[1]Price List'!$A$1:$K$104,7,0),IF(AH1732='[1]Price List'!$H$1,VLOOKUP(N1732,'[1]Price List'!$A$1:$K$104,8,0),IF(AH1732='[1]Price List'!$I$1,VLOOKUP(N1732,'[1]Price List'!$A$1:$K$104,9,0),IF(AH1732='[1]Price List'!$J$1,VLOOKUP(N1732,'[1]Price List'!$A$1:$K$104,10,0),IF(AH1732='[1]Price List'!$K$1,VLOOKUP(N1732,'[1]Price List'!$A$1:$K$104,11,0))))))))))))+(IF(AH1732='[1]Price List'!$B$1,VLOOKUP(O1732,'[1]Price List'!$A$1:$K$104,2,0),IF(AH1732='[1]Price List'!$C$1,VLOOKUP(O1732,'[1]Price List'!$A$1:$K$104,3,0),IF(AH1732='[1]Price List'!$D$1,VLOOKUP(O1732,'[1]Price List'!$A$1:$K$104,4,0),IF(AH1732='[1]Price List'!$E$1,VLOOKUP(O1732,'[1]Price List'!$A$1:$K$104,5,0),IF(AH1732='[1]Price List'!$F$1,VLOOKUP(O1732,'[1]Price List'!$A$1:$K$104,6,0),IF(AH1732='[1]Price List'!$G$1,VLOOKUP(O1732,'[1]Price List'!$A$1:$K$104,7,0),IF(AH1732='[1]Price List'!$H$1,VLOOKUP(O1732,'[1]Price List'!$A$1:$K$104,8,0),IF(AH1732='[1]Price List'!$I$1,VLOOKUP(O1732,'[1]Price List'!$A$1:$K$104,9,0),IF(AH1732='[1]Price List'!$J$1,VLOOKUP(O1732,'[1]Price List'!$A$1:$K$104,10,0),IF(AH1732='[1]Price List'!$K$1,VLOOKUP(O1732,'[1]Price List'!$A$1:$K$104,11,0))))))))))))</f>
        <v>0</v>
      </c>
      <c r="Q1732" s="69"/>
      <c r="R1732" s="69"/>
      <c r="S1732" s="363"/>
      <c r="T1732" s="69"/>
      <c r="U1732" s="350"/>
      <c r="V1732" s="417"/>
      <c r="W1732" s="67"/>
      <c r="X1732" s="69"/>
      <c r="Y1732" s="67"/>
      <c r="Z1732" s="123"/>
      <c r="AA1732" s="69"/>
      <c r="AB1732" s="67"/>
      <c r="AC1732" s="89"/>
      <c r="AD1732" s="69"/>
      <c r="AE1732" s="69"/>
      <c r="AF1732" s="69"/>
      <c r="AG1732" s="69"/>
      <c r="AH1732" s="123"/>
      <c r="AI1732" s="123"/>
      <c r="AJ1732" s="349"/>
      <c r="AK1732" s="349"/>
      <c r="AL1732" s="123"/>
      <c r="AM1732" s="123"/>
      <c r="AN1732" s="123"/>
      <c r="AO1732" s="174"/>
      <c r="AP1732" s="174"/>
      <c r="AQ1732" s="174"/>
      <c r="AR1732" s="123"/>
      <c r="AS1732" s="350"/>
      <c r="AT1732" s="350"/>
      <c r="AU1732" s="123"/>
      <c r="AV1732" s="67"/>
      <c r="AW1732" s="179"/>
      <c r="AX1732" s="84"/>
      <c r="AY1732" s="123"/>
      <c r="AZ1732" s="123"/>
      <c r="BA1732" s="174"/>
      <c r="BB1732" s="174"/>
      <c r="BC1732" s="123"/>
      <c r="BD1732" s="86"/>
      <c r="BE1732" s="86"/>
      <c r="BF1732" s="86"/>
      <c r="BG1732" s="179"/>
      <c r="BH1732" s="67"/>
      <c r="BI1732" s="123"/>
      <c r="BJ1732" s="179"/>
      <c r="BK1732" s="351"/>
      <c r="BL1732" s="351"/>
      <c r="BM1732" s="179"/>
      <c r="BN1732" s="89"/>
    </row>
    <row r="1733" spans="1:66" customFormat="1" x14ac:dyDescent="0.25">
      <c r="A1733" s="69"/>
      <c r="B1733" s="123"/>
      <c r="C1733" s="67"/>
      <c r="D1733" s="67"/>
      <c r="E1733" s="204"/>
      <c r="F1733" s="69"/>
      <c r="G1733" s="69"/>
      <c r="H1733" s="174"/>
      <c r="I1733" s="174"/>
      <c r="J1733" s="69"/>
      <c r="K1733" s="123"/>
      <c r="L1733" s="67"/>
      <c r="M1733" s="67"/>
      <c r="N1733" s="67"/>
      <c r="O1733" s="69"/>
      <c r="P1733" s="100">
        <f>(IF(AH1733='[1]Price List'!$B$1,VLOOKUP(M1733,'[1]Price List'!$A$1:$K$104,2,0),IF(AH1733='[1]Price List'!$C$1,VLOOKUP(M1733,'[1]Price List'!$A$1:$K$104,3,0),IF(AH1733='[1]Price List'!$D$1,VLOOKUP(M1733,'[1]Price List'!$A$1:$K$104,4,0),IF(AH1733='[1]Price List'!$E$1,VLOOKUP(M1733,'[1]Price List'!$A$1:$K$104,5,0),IF(AH1733='[1]Price List'!$F$1,VLOOKUP(M1733,'[1]Price List'!$A$1:$K$104,6,0),IF(AH1733='[1]Price List'!$G$1,VLOOKUP(M1733,'[1]Price List'!$A$1:$K$104,7,0),IF(AH1733='[1]Price List'!$H$1,VLOOKUP(M1733,'[1]Price List'!$A$1:$K$104,8,0),IF(AH1733='[1]Price List'!$I$1,VLOOKUP(M1733,'[1]Price List'!$A$1:$K$104,9,0),IF(AH1733='[1]Price List'!$J$1,VLOOKUP(M1733,'[1]Price List'!$A$1:$K$104,10,0),IF(AH1733='[1]Price List'!$K$1,VLOOKUP(M1733,'[1]Price List'!$A$1:$K$104,11,0))))))))))))+(IF(AH1733='[1]Price List'!$B$1,VLOOKUP(N1733,'[1]Price List'!$A$1:$K$104,2,0),IF(AH1733='[1]Price List'!$C$1,VLOOKUP(N1733,'[1]Price List'!$A$1:$K$104,3,0),IF(AH1733='[1]Price List'!$D$1,VLOOKUP(N1733,'[1]Price List'!$A$1:$K$104,4,0),IF(AH1733='[1]Price List'!$E$1,VLOOKUP(N1733,'[1]Price List'!$A$1:$K$104,5,0),IF(AH1733='[1]Price List'!$F$1,VLOOKUP(N1733,'[1]Price List'!$A$1:$K$104,6,0),IF(AH1733='[1]Price List'!$G$1,VLOOKUP(N1733,'[1]Price List'!$A$1:$K$104,7,0),IF(AH1733='[1]Price List'!$H$1,VLOOKUP(N1733,'[1]Price List'!$A$1:$K$104,8,0),IF(AH1733='[1]Price List'!$I$1,VLOOKUP(N1733,'[1]Price List'!$A$1:$K$104,9,0),IF(AH1733='[1]Price List'!$J$1,VLOOKUP(N1733,'[1]Price List'!$A$1:$K$104,10,0),IF(AH1733='[1]Price List'!$K$1,VLOOKUP(N1733,'[1]Price List'!$A$1:$K$104,11,0))))))))))))+(IF(AH1733='[1]Price List'!$B$1,VLOOKUP(O1733,'[1]Price List'!$A$1:$K$104,2,0),IF(AH1733='[1]Price List'!$C$1,VLOOKUP(O1733,'[1]Price List'!$A$1:$K$104,3,0),IF(AH1733='[1]Price List'!$D$1,VLOOKUP(O1733,'[1]Price List'!$A$1:$K$104,4,0),IF(AH1733='[1]Price List'!$E$1,VLOOKUP(O1733,'[1]Price List'!$A$1:$K$104,5,0),IF(AH1733='[1]Price List'!$F$1,VLOOKUP(O1733,'[1]Price List'!$A$1:$K$104,6,0),IF(AH1733='[1]Price List'!$G$1,VLOOKUP(O1733,'[1]Price List'!$A$1:$K$104,7,0),IF(AH1733='[1]Price List'!$H$1,VLOOKUP(O1733,'[1]Price List'!$A$1:$K$104,8,0),IF(AH1733='[1]Price List'!$I$1,VLOOKUP(O1733,'[1]Price List'!$A$1:$K$104,9,0),IF(AH1733='[1]Price List'!$J$1,VLOOKUP(O1733,'[1]Price List'!$A$1:$K$104,10,0),IF(AH1733='[1]Price List'!$K$1,VLOOKUP(O1733,'[1]Price List'!$A$1:$K$104,11,0))))))))))))</f>
        <v>0</v>
      </c>
      <c r="Q1733" s="69"/>
      <c r="R1733" s="69"/>
      <c r="S1733" s="363"/>
      <c r="T1733" s="69"/>
      <c r="U1733" s="350"/>
      <c r="V1733" s="417"/>
      <c r="W1733" s="67"/>
      <c r="X1733" s="69"/>
      <c r="Y1733" s="67"/>
      <c r="Z1733" s="123"/>
      <c r="AA1733" s="69"/>
      <c r="AB1733" s="67"/>
      <c r="AC1733" s="89"/>
      <c r="AD1733" s="69"/>
      <c r="AE1733" s="69"/>
      <c r="AF1733" s="69"/>
      <c r="AG1733" s="69"/>
      <c r="AH1733" s="123"/>
      <c r="AI1733" s="123"/>
      <c r="AJ1733" s="349"/>
      <c r="AK1733" s="349"/>
      <c r="AL1733" s="123"/>
      <c r="AM1733" s="123"/>
      <c r="AN1733" s="123"/>
      <c r="AO1733" s="174"/>
      <c r="AP1733" s="174"/>
      <c r="AQ1733" s="174"/>
      <c r="AR1733" s="123"/>
      <c r="AS1733" s="350"/>
      <c r="AT1733" s="350"/>
      <c r="AU1733" s="123"/>
      <c r="AV1733" s="67"/>
      <c r="AW1733" s="179"/>
      <c r="AX1733" s="84"/>
      <c r="AY1733" s="123"/>
      <c r="AZ1733" s="123"/>
      <c r="BA1733" s="174"/>
      <c r="BB1733" s="174"/>
      <c r="BC1733" s="123"/>
      <c r="BD1733" s="86"/>
      <c r="BE1733" s="86"/>
      <c r="BF1733" s="86"/>
      <c r="BG1733" s="179"/>
      <c r="BH1733" s="67"/>
      <c r="BI1733" s="123"/>
      <c r="BJ1733" s="179"/>
      <c r="BK1733" s="351"/>
      <c r="BL1733" s="351"/>
      <c r="BM1733" s="179"/>
      <c r="BN1733" s="89"/>
    </row>
    <row r="1734" spans="1:66" customFormat="1" x14ac:dyDescent="0.25">
      <c r="A1734" s="69"/>
      <c r="B1734" s="123"/>
      <c r="C1734" s="67"/>
      <c r="D1734" s="67"/>
      <c r="E1734" s="204"/>
      <c r="F1734" s="69"/>
      <c r="G1734" s="69"/>
      <c r="H1734" s="174"/>
      <c r="I1734" s="174"/>
      <c r="J1734" s="69"/>
      <c r="K1734" s="123"/>
      <c r="L1734" s="67"/>
      <c r="M1734" s="67"/>
      <c r="N1734" s="67"/>
      <c r="O1734" s="69"/>
      <c r="P1734" s="100">
        <f>(IF(AH1734='[1]Price List'!$B$1,VLOOKUP(M1734,'[1]Price List'!$A$1:$K$104,2,0),IF(AH1734='[1]Price List'!$C$1,VLOOKUP(M1734,'[1]Price List'!$A$1:$K$104,3,0),IF(AH1734='[1]Price List'!$D$1,VLOOKUP(M1734,'[1]Price List'!$A$1:$K$104,4,0),IF(AH1734='[1]Price List'!$E$1,VLOOKUP(M1734,'[1]Price List'!$A$1:$K$104,5,0),IF(AH1734='[1]Price List'!$F$1,VLOOKUP(M1734,'[1]Price List'!$A$1:$K$104,6,0),IF(AH1734='[1]Price List'!$G$1,VLOOKUP(M1734,'[1]Price List'!$A$1:$K$104,7,0),IF(AH1734='[1]Price List'!$H$1,VLOOKUP(M1734,'[1]Price List'!$A$1:$K$104,8,0),IF(AH1734='[1]Price List'!$I$1,VLOOKUP(M1734,'[1]Price List'!$A$1:$K$104,9,0),IF(AH1734='[1]Price List'!$J$1,VLOOKUP(M1734,'[1]Price List'!$A$1:$K$104,10,0),IF(AH1734='[1]Price List'!$K$1,VLOOKUP(M1734,'[1]Price List'!$A$1:$K$104,11,0))))))))))))+(IF(AH1734='[1]Price List'!$B$1,VLOOKUP(N1734,'[1]Price List'!$A$1:$K$104,2,0),IF(AH1734='[1]Price List'!$C$1,VLOOKUP(N1734,'[1]Price List'!$A$1:$K$104,3,0),IF(AH1734='[1]Price List'!$D$1,VLOOKUP(N1734,'[1]Price List'!$A$1:$K$104,4,0),IF(AH1734='[1]Price List'!$E$1,VLOOKUP(N1734,'[1]Price List'!$A$1:$K$104,5,0),IF(AH1734='[1]Price List'!$F$1,VLOOKUP(N1734,'[1]Price List'!$A$1:$K$104,6,0),IF(AH1734='[1]Price List'!$G$1,VLOOKUP(N1734,'[1]Price List'!$A$1:$K$104,7,0),IF(AH1734='[1]Price List'!$H$1,VLOOKUP(N1734,'[1]Price List'!$A$1:$K$104,8,0),IF(AH1734='[1]Price List'!$I$1,VLOOKUP(N1734,'[1]Price List'!$A$1:$K$104,9,0),IF(AH1734='[1]Price List'!$J$1,VLOOKUP(N1734,'[1]Price List'!$A$1:$K$104,10,0),IF(AH1734='[1]Price List'!$K$1,VLOOKUP(N1734,'[1]Price List'!$A$1:$K$104,11,0))))))))))))+(IF(AH1734='[1]Price List'!$B$1,VLOOKUP(O1734,'[1]Price List'!$A$1:$K$104,2,0),IF(AH1734='[1]Price List'!$C$1,VLOOKUP(O1734,'[1]Price List'!$A$1:$K$104,3,0),IF(AH1734='[1]Price List'!$D$1,VLOOKUP(O1734,'[1]Price List'!$A$1:$K$104,4,0),IF(AH1734='[1]Price List'!$E$1,VLOOKUP(O1734,'[1]Price List'!$A$1:$K$104,5,0),IF(AH1734='[1]Price List'!$F$1,VLOOKUP(O1734,'[1]Price List'!$A$1:$K$104,6,0),IF(AH1734='[1]Price List'!$G$1,VLOOKUP(O1734,'[1]Price List'!$A$1:$K$104,7,0),IF(AH1734='[1]Price List'!$H$1,VLOOKUP(O1734,'[1]Price List'!$A$1:$K$104,8,0),IF(AH1734='[1]Price List'!$I$1,VLOOKUP(O1734,'[1]Price List'!$A$1:$K$104,9,0),IF(AH1734='[1]Price List'!$J$1,VLOOKUP(O1734,'[1]Price List'!$A$1:$K$104,10,0),IF(AH1734='[1]Price List'!$K$1,VLOOKUP(O1734,'[1]Price List'!$A$1:$K$104,11,0))))))))))))</f>
        <v>0</v>
      </c>
      <c r="Q1734" s="69"/>
      <c r="R1734" s="69"/>
      <c r="S1734" s="363"/>
      <c r="T1734" s="69"/>
      <c r="U1734" s="350"/>
      <c r="V1734" s="417"/>
      <c r="W1734" s="67"/>
      <c r="X1734" s="69"/>
      <c r="Y1734" s="67"/>
      <c r="Z1734" s="123"/>
      <c r="AA1734" s="69"/>
      <c r="AB1734" s="67"/>
      <c r="AC1734" s="89"/>
      <c r="AD1734" s="69"/>
      <c r="AE1734" s="69"/>
      <c r="AF1734" s="69"/>
      <c r="AG1734" s="69"/>
      <c r="AH1734" s="123"/>
      <c r="AI1734" s="123"/>
      <c r="AJ1734" s="349"/>
      <c r="AK1734" s="349"/>
      <c r="AL1734" s="123"/>
      <c r="AM1734" s="123"/>
      <c r="AN1734" s="123"/>
      <c r="AO1734" s="174"/>
      <c r="AP1734" s="174"/>
      <c r="AQ1734" s="174"/>
      <c r="AR1734" s="123"/>
      <c r="AS1734" s="350"/>
      <c r="AT1734" s="350"/>
      <c r="AU1734" s="123"/>
      <c r="AV1734" s="67"/>
      <c r="AW1734" s="179"/>
      <c r="AX1734" s="84"/>
      <c r="AY1734" s="123"/>
      <c r="AZ1734" s="123"/>
      <c r="BA1734" s="174"/>
      <c r="BB1734" s="174"/>
      <c r="BC1734" s="123"/>
      <c r="BD1734" s="86"/>
      <c r="BE1734" s="86"/>
      <c r="BF1734" s="86"/>
      <c r="BG1734" s="179"/>
      <c r="BH1734" s="67"/>
      <c r="BI1734" s="123"/>
      <c r="BJ1734" s="179"/>
      <c r="BK1734" s="351"/>
      <c r="BL1734" s="351"/>
      <c r="BM1734" s="179"/>
      <c r="BN1734" s="89"/>
    </row>
    <row r="1735" spans="1:66" customFormat="1" x14ac:dyDescent="0.25">
      <c r="A1735" s="69"/>
      <c r="B1735" s="123"/>
      <c r="C1735" s="67"/>
      <c r="D1735" s="67"/>
      <c r="E1735" s="204"/>
      <c r="F1735" s="69"/>
      <c r="G1735" s="69"/>
      <c r="H1735" s="174"/>
      <c r="I1735" s="174"/>
      <c r="J1735" s="69"/>
      <c r="K1735" s="123"/>
      <c r="L1735" s="67"/>
      <c r="M1735" s="67"/>
      <c r="N1735" s="67"/>
      <c r="O1735" s="69"/>
      <c r="P1735" s="100">
        <f>(IF(AH1735='[1]Price List'!$B$1,VLOOKUP(M1735,'[1]Price List'!$A$1:$K$104,2,0),IF(AH1735='[1]Price List'!$C$1,VLOOKUP(M1735,'[1]Price List'!$A$1:$K$104,3,0),IF(AH1735='[1]Price List'!$D$1,VLOOKUP(M1735,'[1]Price List'!$A$1:$K$104,4,0),IF(AH1735='[1]Price List'!$E$1,VLOOKUP(M1735,'[1]Price List'!$A$1:$K$104,5,0),IF(AH1735='[1]Price List'!$F$1,VLOOKUP(M1735,'[1]Price List'!$A$1:$K$104,6,0),IF(AH1735='[1]Price List'!$G$1,VLOOKUP(M1735,'[1]Price List'!$A$1:$K$104,7,0),IF(AH1735='[1]Price List'!$H$1,VLOOKUP(M1735,'[1]Price List'!$A$1:$K$104,8,0),IF(AH1735='[1]Price List'!$I$1,VLOOKUP(M1735,'[1]Price List'!$A$1:$K$104,9,0),IF(AH1735='[1]Price List'!$J$1,VLOOKUP(M1735,'[1]Price List'!$A$1:$K$104,10,0),IF(AH1735='[1]Price List'!$K$1,VLOOKUP(M1735,'[1]Price List'!$A$1:$K$104,11,0))))))))))))+(IF(AH1735='[1]Price List'!$B$1,VLOOKUP(N1735,'[1]Price List'!$A$1:$K$104,2,0),IF(AH1735='[1]Price List'!$C$1,VLOOKUP(N1735,'[1]Price List'!$A$1:$K$104,3,0),IF(AH1735='[1]Price List'!$D$1,VLOOKUP(N1735,'[1]Price List'!$A$1:$K$104,4,0),IF(AH1735='[1]Price List'!$E$1,VLOOKUP(N1735,'[1]Price List'!$A$1:$K$104,5,0),IF(AH1735='[1]Price List'!$F$1,VLOOKUP(N1735,'[1]Price List'!$A$1:$K$104,6,0),IF(AH1735='[1]Price List'!$G$1,VLOOKUP(N1735,'[1]Price List'!$A$1:$K$104,7,0),IF(AH1735='[1]Price List'!$H$1,VLOOKUP(N1735,'[1]Price List'!$A$1:$K$104,8,0),IF(AH1735='[1]Price List'!$I$1,VLOOKUP(N1735,'[1]Price List'!$A$1:$K$104,9,0),IF(AH1735='[1]Price List'!$J$1,VLOOKUP(N1735,'[1]Price List'!$A$1:$K$104,10,0),IF(AH1735='[1]Price List'!$K$1,VLOOKUP(N1735,'[1]Price List'!$A$1:$K$104,11,0))))))))))))+(IF(AH1735='[1]Price List'!$B$1,VLOOKUP(O1735,'[1]Price List'!$A$1:$K$104,2,0),IF(AH1735='[1]Price List'!$C$1,VLOOKUP(O1735,'[1]Price List'!$A$1:$K$104,3,0),IF(AH1735='[1]Price List'!$D$1,VLOOKUP(O1735,'[1]Price List'!$A$1:$K$104,4,0),IF(AH1735='[1]Price List'!$E$1,VLOOKUP(O1735,'[1]Price List'!$A$1:$K$104,5,0),IF(AH1735='[1]Price List'!$F$1,VLOOKUP(O1735,'[1]Price List'!$A$1:$K$104,6,0),IF(AH1735='[1]Price List'!$G$1,VLOOKUP(O1735,'[1]Price List'!$A$1:$K$104,7,0),IF(AH1735='[1]Price List'!$H$1,VLOOKUP(O1735,'[1]Price List'!$A$1:$K$104,8,0),IF(AH1735='[1]Price List'!$I$1,VLOOKUP(O1735,'[1]Price List'!$A$1:$K$104,9,0),IF(AH1735='[1]Price List'!$J$1,VLOOKUP(O1735,'[1]Price List'!$A$1:$K$104,10,0),IF(AH1735='[1]Price List'!$K$1,VLOOKUP(O1735,'[1]Price List'!$A$1:$K$104,11,0))))))))))))</f>
        <v>0</v>
      </c>
      <c r="Q1735" s="69"/>
      <c r="R1735" s="69"/>
      <c r="S1735" s="363"/>
      <c r="T1735" s="69"/>
      <c r="U1735" s="350"/>
      <c r="V1735" s="417"/>
      <c r="W1735" s="67"/>
      <c r="X1735" s="69"/>
      <c r="Y1735" s="67"/>
      <c r="Z1735" s="123"/>
      <c r="AA1735" s="69"/>
      <c r="AB1735" s="67"/>
      <c r="AC1735" s="89"/>
      <c r="AD1735" s="69"/>
      <c r="AE1735" s="69"/>
      <c r="AF1735" s="69"/>
      <c r="AG1735" s="69"/>
      <c r="AH1735" s="123"/>
      <c r="AI1735" s="123"/>
      <c r="AJ1735" s="349"/>
      <c r="AK1735" s="349"/>
      <c r="AL1735" s="123"/>
      <c r="AM1735" s="123"/>
      <c r="AN1735" s="123"/>
      <c r="AO1735" s="174"/>
      <c r="AP1735" s="174"/>
      <c r="AQ1735" s="174"/>
      <c r="AR1735" s="123"/>
      <c r="AS1735" s="350"/>
      <c r="AT1735" s="350"/>
      <c r="AU1735" s="123"/>
      <c r="AV1735" s="67"/>
      <c r="AW1735" s="179"/>
      <c r="AX1735" s="84"/>
      <c r="AY1735" s="123"/>
      <c r="AZ1735" s="123"/>
      <c r="BA1735" s="174"/>
      <c r="BB1735" s="174"/>
      <c r="BC1735" s="123"/>
      <c r="BD1735" s="86"/>
      <c r="BE1735" s="86"/>
      <c r="BF1735" s="86"/>
      <c r="BG1735" s="179"/>
      <c r="BH1735" s="67"/>
      <c r="BI1735" s="123"/>
      <c r="BJ1735" s="179"/>
      <c r="BK1735" s="351"/>
      <c r="BL1735" s="351"/>
      <c r="BM1735" s="179"/>
      <c r="BN1735" s="89"/>
    </row>
    <row r="1736" spans="1:66" customFormat="1" x14ac:dyDescent="0.25">
      <c r="A1736" s="69"/>
      <c r="B1736" s="123"/>
      <c r="C1736" s="67"/>
      <c r="D1736" s="67"/>
      <c r="E1736" s="204"/>
      <c r="F1736" s="69"/>
      <c r="G1736" s="69"/>
      <c r="H1736" s="174"/>
      <c r="I1736" s="174"/>
      <c r="J1736" s="69"/>
      <c r="K1736" s="123"/>
      <c r="L1736" s="67"/>
      <c r="M1736" s="67"/>
      <c r="N1736" s="67"/>
      <c r="O1736" s="69"/>
      <c r="P1736" s="100">
        <f>(IF(AH1736='[1]Price List'!$B$1,VLOOKUP(M1736,'[1]Price List'!$A$1:$K$104,2,0),IF(AH1736='[1]Price List'!$C$1,VLOOKUP(M1736,'[1]Price List'!$A$1:$K$104,3,0),IF(AH1736='[1]Price List'!$D$1,VLOOKUP(M1736,'[1]Price List'!$A$1:$K$104,4,0),IF(AH1736='[1]Price List'!$E$1,VLOOKUP(M1736,'[1]Price List'!$A$1:$K$104,5,0),IF(AH1736='[1]Price List'!$F$1,VLOOKUP(M1736,'[1]Price List'!$A$1:$K$104,6,0),IF(AH1736='[1]Price List'!$G$1,VLOOKUP(M1736,'[1]Price List'!$A$1:$K$104,7,0),IF(AH1736='[1]Price List'!$H$1,VLOOKUP(M1736,'[1]Price List'!$A$1:$K$104,8,0),IF(AH1736='[1]Price List'!$I$1,VLOOKUP(M1736,'[1]Price List'!$A$1:$K$104,9,0),IF(AH1736='[1]Price List'!$J$1,VLOOKUP(M1736,'[1]Price List'!$A$1:$K$104,10,0),IF(AH1736='[1]Price List'!$K$1,VLOOKUP(M1736,'[1]Price List'!$A$1:$K$104,11,0))))))))))))+(IF(AH1736='[1]Price List'!$B$1,VLOOKUP(N1736,'[1]Price List'!$A$1:$K$104,2,0),IF(AH1736='[1]Price List'!$C$1,VLOOKUP(N1736,'[1]Price List'!$A$1:$K$104,3,0),IF(AH1736='[1]Price List'!$D$1,VLOOKUP(N1736,'[1]Price List'!$A$1:$K$104,4,0),IF(AH1736='[1]Price List'!$E$1,VLOOKUP(N1736,'[1]Price List'!$A$1:$K$104,5,0),IF(AH1736='[1]Price List'!$F$1,VLOOKUP(N1736,'[1]Price List'!$A$1:$K$104,6,0),IF(AH1736='[1]Price List'!$G$1,VLOOKUP(N1736,'[1]Price List'!$A$1:$K$104,7,0),IF(AH1736='[1]Price List'!$H$1,VLOOKUP(N1736,'[1]Price List'!$A$1:$K$104,8,0),IF(AH1736='[1]Price List'!$I$1,VLOOKUP(N1736,'[1]Price List'!$A$1:$K$104,9,0),IF(AH1736='[1]Price List'!$J$1,VLOOKUP(N1736,'[1]Price List'!$A$1:$K$104,10,0),IF(AH1736='[1]Price List'!$K$1,VLOOKUP(N1736,'[1]Price List'!$A$1:$K$104,11,0))))))))))))+(IF(AH1736='[1]Price List'!$B$1,VLOOKUP(O1736,'[1]Price List'!$A$1:$K$104,2,0),IF(AH1736='[1]Price List'!$C$1,VLOOKUP(O1736,'[1]Price List'!$A$1:$K$104,3,0),IF(AH1736='[1]Price List'!$D$1,VLOOKUP(O1736,'[1]Price List'!$A$1:$K$104,4,0),IF(AH1736='[1]Price List'!$E$1,VLOOKUP(O1736,'[1]Price List'!$A$1:$K$104,5,0),IF(AH1736='[1]Price List'!$F$1,VLOOKUP(O1736,'[1]Price List'!$A$1:$K$104,6,0),IF(AH1736='[1]Price List'!$G$1,VLOOKUP(O1736,'[1]Price List'!$A$1:$K$104,7,0),IF(AH1736='[1]Price List'!$H$1,VLOOKUP(O1736,'[1]Price List'!$A$1:$K$104,8,0),IF(AH1736='[1]Price List'!$I$1,VLOOKUP(O1736,'[1]Price List'!$A$1:$K$104,9,0),IF(AH1736='[1]Price List'!$J$1,VLOOKUP(O1736,'[1]Price List'!$A$1:$K$104,10,0),IF(AH1736='[1]Price List'!$K$1,VLOOKUP(O1736,'[1]Price List'!$A$1:$K$104,11,0))))))))))))</f>
        <v>0</v>
      </c>
      <c r="Q1736" s="69"/>
      <c r="R1736" s="69"/>
      <c r="S1736" s="363"/>
      <c r="T1736" s="69"/>
      <c r="U1736" s="350"/>
      <c r="V1736" s="417"/>
      <c r="W1736" s="67"/>
      <c r="X1736" s="69"/>
      <c r="Y1736" s="67"/>
      <c r="Z1736" s="123"/>
      <c r="AA1736" s="69"/>
      <c r="AB1736" s="67"/>
      <c r="AC1736" s="89"/>
      <c r="AD1736" s="69"/>
      <c r="AE1736" s="69"/>
      <c r="AF1736" s="69"/>
      <c r="AG1736" s="69"/>
      <c r="AH1736" s="123"/>
      <c r="AI1736" s="123"/>
      <c r="AJ1736" s="349"/>
      <c r="AK1736" s="349"/>
      <c r="AL1736" s="123"/>
      <c r="AM1736" s="123"/>
      <c r="AN1736" s="123"/>
      <c r="AO1736" s="174"/>
      <c r="AP1736" s="174"/>
      <c r="AQ1736" s="174"/>
      <c r="AR1736" s="123"/>
      <c r="AS1736" s="350"/>
      <c r="AT1736" s="350"/>
      <c r="AU1736" s="123"/>
      <c r="AV1736" s="67"/>
      <c r="AW1736" s="179"/>
      <c r="AX1736" s="84"/>
      <c r="AY1736" s="123"/>
      <c r="AZ1736" s="123"/>
      <c r="BA1736" s="174"/>
      <c r="BB1736" s="174"/>
      <c r="BC1736" s="123"/>
      <c r="BD1736" s="86"/>
      <c r="BE1736" s="86"/>
      <c r="BF1736" s="86"/>
      <c r="BG1736" s="179"/>
      <c r="BH1736" s="67"/>
      <c r="BI1736" s="123"/>
      <c r="BJ1736" s="179"/>
      <c r="BK1736" s="351"/>
      <c r="BL1736" s="351"/>
      <c r="BM1736" s="179"/>
      <c r="BN1736" s="89"/>
    </row>
    <row r="1737" spans="1:66" customFormat="1" x14ac:dyDescent="0.25">
      <c r="A1737" s="69"/>
      <c r="B1737" s="123"/>
      <c r="C1737" s="67"/>
      <c r="D1737" s="67"/>
      <c r="E1737" s="204"/>
      <c r="F1737" s="69"/>
      <c r="G1737" s="69"/>
      <c r="H1737" s="174"/>
      <c r="I1737" s="174"/>
      <c r="J1737" s="69"/>
      <c r="K1737" s="123"/>
      <c r="L1737" s="67"/>
      <c r="M1737" s="67"/>
      <c r="N1737" s="67"/>
      <c r="O1737" s="69"/>
      <c r="P1737" s="100">
        <f>(IF(AH1737='[1]Price List'!$B$1,VLOOKUP(M1737,'[1]Price List'!$A$1:$K$104,2,0),IF(AH1737='[1]Price List'!$C$1,VLOOKUP(M1737,'[1]Price List'!$A$1:$K$104,3,0),IF(AH1737='[1]Price List'!$D$1,VLOOKUP(M1737,'[1]Price List'!$A$1:$K$104,4,0),IF(AH1737='[1]Price List'!$E$1,VLOOKUP(M1737,'[1]Price List'!$A$1:$K$104,5,0),IF(AH1737='[1]Price List'!$F$1,VLOOKUP(M1737,'[1]Price List'!$A$1:$K$104,6,0),IF(AH1737='[1]Price List'!$G$1,VLOOKUP(M1737,'[1]Price List'!$A$1:$K$104,7,0),IF(AH1737='[1]Price List'!$H$1,VLOOKUP(M1737,'[1]Price List'!$A$1:$K$104,8,0),IF(AH1737='[1]Price List'!$I$1,VLOOKUP(M1737,'[1]Price List'!$A$1:$K$104,9,0),IF(AH1737='[1]Price List'!$J$1,VLOOKUP(M1737,'[1]Price List'!$A$1:$K$104,10,0),IF(AH1737='[1]Price List'!$K$1,VLOOKUP(M1737,'[1]Price List'!$A$1:$K$104,11,0))))))))))))+(IF(AH1737='[1]Price List'!$B$1,VLOOKUP(N1737,'[1]Price List'!$A$1:$K$104,2,0),IF(AH1737='[1]Price List'!$C$1,VLOOKUP(N1737,'[1]Price List'!$A$1:$K$104,3,0),IF(AH1737='[1]Price List'!$D$1,VLOOKUP(N1737,'[1]Price List'!$A$1:$K$104,4,0),IF(AH1737='[1]Price List'!$E$1,VLOOKUP(N1737,'[1]Price List'!$A$1:$K$104,5,0),IF(AH1737='[1]Price List'!$F$1,VLOOKUP(N1737,'[1]Price List'!$A$1:$K$104,6,0),IF(AH1737='[1]Price List'!$G$1,VLOOKUP(N1737,'[1]Price List'!$A$1:$K$104,7,0),IF(AH1737='[1]Price List'!$H$1,VLOOKUP(N1737,'[1]Price List'!$A$1:$K$104,8,0),IF(AH1737='[1]Price List'!$I$1,VLOOKUP(N1737,'[1]Price List'!$A$1:$K$104,9,0),IF(AH1737='[1]Price List'!$J$1,VLOOKUP(N1737,'[1]Price List'!$A$1:$K$104,10,0),IF(AH1737='[1]Price List'!$K$1,VLOOKUP(N1737,'[1]Price List'!$A$1:$K$104,11,0))))))))))))+(IF(AH1737='[1]Price List'!$B$1,VLOOKUP(O1737,'[1]Price List'!$A$1:$K$104,2,0),IF(AH1737='[1]Price List'!$C$1,VLOOKUP(O1737,'[1]Price List'!$A$1:$K$104,3,0),IF(AH1737='[1]Price List'!$D$1,VLOOKUP(O1737,'[1]Price List'!$A$1:$K$104,4,0),IF(AH1737='[1]Price List'!$E$1,VLOOKUP(O1737,'[1]Price List'!$A$1:$K$104,5,0),IF(AH1737='[1]Price List'!$F$1,VLOOKUP(O1737,'[1]Price List'!$A$1:$K$104,6,0),IF(AH1737='[1]Price List'!$G$1,VLOOKUP(O1737,'[1]Price List'!$A$1:$K$104,7,0),IF(AH1737='[1]Price List'!$H$1,VLOOKUP(O1737,'[1]Price List'!$A$1:$K$104,8,0),IF(AH1737='[1]Price List'!$I$1,VLOOKUP(O1737,'[1]Price List'!$A$1:$K$104,9,0),IF(AH1737='[1]Price List'!$J$1,VLOOKUP(O1737,'[1]Price List'!$A$1:$K$104,10,0),IF(AH1737='[1]Price List'!$K$1,VLOOKUP(O1737,'[1]Price List'!$A$1:$K$104,11,0))))))))))))</f>
        <v>0</v>
      </c>
      <c r="Q1737" s="69"/>
      <c r="R1737" s="69"/>
      <c r="S1737" s="363"/>
      <c r="T1737" s="69"/>
      <c r="U1737" s="350"/>
      <c r="V1737" s="417"/>
      <c r="W1737" s="67"/>
      <c r="X1737" s="69"/>
      <c r="Y1737" s="67"/>
      <c r="Z1737" s="123"/>
      <c r="AA1737" s="69"/>
      <c r="AB1737" s="67"/>
      <c r="AC1737" s="89"/>
      <c r="AD1737" s="69"/>
      <c r="AE1737" s="69"/>
      <c r="AF1737" s="69"/>
      <c r="AG1737" s="69"/>
      <c r="AH1737" s="123"/>
      <c r="AI1737" s="123"/>
      <c r="AJ1737" s="349"/>
      <c r="AK1737" s="349"/>
      <c r="AL1737" s="123"/>
      <c r="AM1737" s="123"/>
      <c r="AN1737" s="123"/>
      <c r="AO1737" s="174"/>
      <c r="AP1737" s="174"/>
      <c r="AQ1737" s="174"/>
      <c r="AR1737" s="123"/>
      <c r="AS1737" s="350"/>
      <c r="AT1737" s="350"/>
      <c r="AU1737" s="123"/>
      <c r="AV1737" s="67"/>
      <c r="AW1737" s="179"/>
      <c r="AX1737" s="84"/>
      <c r="AY1737" s="123"/>
      <c r="AZ1737" s="123"/>
      <c r="BA1737" s="174"/>
      <c r="BB1737" s="174"/>
      <c r="BC1737" s="123"/>
      <c r="BD1737" s="86"/>
      <c r="BE1737" s="86"/>
      <c r="BF1737" s="86"/>
      <c r="BG1737" s="179"/>
      <c r="BH1737" s="67"/>
      <c r="BI1737" s="123"/>
      <c r="BJ1737" s="179"/>
      <c r="BK1737" s="351"/>
      <c r="BL1737" s="351"/>
      <c r="BM1737" s="179"/>
      <c r="BN1737" s="89"/>
    </row>
    <row r="1738" spans="1:66" customFormat="1" x14ac:dyDescent="0.25">
      <c r="A1738" s="69"/>
      <c r="B1738" s="123"/>
      <c r="C1738" s="67"/>
      <c r="D1738" s="67"/>
      <c r="E1738" s="204"/>
      <c r="F1738" s="69"/>
      <c r="G1738" s="69"/>
      <c r="H1738" s="174"/>
      <c r="I1738" s="174"/>
      <c r="J1738" s="69"/>
      <c r="K1738" s="123"/>
      <c r="L1738" s="67"/>
      <c r="M1738" s="67"/>
      <c r="N1738" s="67"/>
      <c r="O1738" s="69"/>
      <c r="P1738" s="100">
        <f>(IF(AH1738='[1]Price List'!$B$1,VLOOKUP(M1738,'[1]Price List'!$A$1:$K$104,2,0),IF(AH1738='[1]Price List'!$C$1,VLOOKUP(M1738,'[1]Price List'!$A$1:$K$104,3,0),IF(AH1738='[1]Price List'!$D$1,VLOOKUP(M1738,'[1]Price List'!$A$1:$K$104,4,0),IF(AH1738='[1]Price List'!$E$1,VLOOKUP(M1738,'[1]Price List'!$A$1:$K$104,5,0),IF(AH1738='[1]Price List'!$F$1,VLOOKUP(M1738,'[1]Price List'!$A$1:$K$104,6,0),IF(AH1738='[1]Price List'!$G$1,VLOOKUP(M1738,'[1]Price List'!$A$1:$K$104,7,0),IF(AH1738='[1]Price List'!$H$1,VLOOKUP(M1738,'[1]Price List'!$A$1:$K$104,8,0),IF(AH1738='[1]Price List'!$I$1,VLOOKUP(M1738,'[1]Price List'!$A$1:$K$104,9,0),IF(AH1738='[1]Price List'!$J$1,VLOOKUP(M1738,'[1]Price List'!$A$1:$K$104,10,0),IF(AH1738='[1]Price List'!$K$1,VLOOKUP(M1738,'[1]Price List'!$A$1:$K$104,11,0))))))))))))+(IF(AH1738='[1]Price List'!$B$1,VLOOKUP(N1738,'[1]Price List'!$A$1:$K$104,2,0),IF(AH1738='[1]Price List'!$C$1,VLOOKUP(N1738,'[1]Price List'!$A$1:$K$104,3,0),IF(AH1738='[1]Price List'!$D$1,VLOOKUP(N1738,'[1]Price List'!$A$1:$K$104,4,0),IF(AH1738='[1]Price List'!$E$1,VLOOKUP(N1738,'[1]Price List'!$A$1:$K$104,5,0),IF(AH1738='[1]Price List'!$F$1,VLOOKUP(N1738,'[1]Price List'!$A$1:$K$104,6,0),IF(AH1738='[1]Price List'!$G$1,VLOOKUP(N1738,'[1]Price List'!$A$1:$K$104,7,0),IF(AH1738='[1]Price List'!$H$1,VLOOKUP(N1738,'[1]Price List'!$A$1:$K$104,8,0),IF(AH1738='[1]Price List'!$I$1,VLOOKUP(N1738,'[1]Price List'!$A$1:$K$104,9,0),IF(AH1738='[1]Price List'!$J$1,VLOOKUP(N1738,'[1]Price List'!$A$1:$K$104,10,0),IF(AH1738='[1]Price List'!$K$1,VLOOKUP(N1738,'[1]Price List'!$A$1:$K$104,11,0))))))))))))+(IF(AH1738='[1]Price List'!$B$1,VLOOKUP(O1738,'[1]Price List'!$A$1:$K$104,2,0),IF(AH1738='[1]Price List'!$C$1,VLOOKUP(O1738,'[1]Price List'!$A$1:$K$104,3,0),IF(AH1738='[1]Price List'!$D$1,VLOOKUP(O1738,'[1]Price List'!$A$1:$K$104,4,0),IF(AH1738='[1]Price List'!$E$1,VLOOKUP(O1738,'[1]Price List'!$A$1:$K$104,5,0),IF(AH1738='[1]Price List'!$F$1,VLOOKUP(O1738,'[1]Price List'!$A$1:$K$104,6,0),IF(AH1738='[1]Price List'!$G$1,VLOOKUP(O1738,'[1]Price List'!$A$1:$K$104,7,0),IF(AH1738='[1]Price List'!$H$1,VLOOKUP(O1738,'[1]Price List'!$A$1:$K$104,8,0),IF(AH1738='[1]Price List'!$I$1,VLOOKUP(O1738,'[1]Price List'!$A$1:$K$104,9,0),IF(AH1738='[1]Price List'!$J$1,VLOOKUP(O1738,'[1]Price List'!$A$1:$K$104,10,0),IF(AH1738='[1]Price List'!$K$1,VLOOKUP(O1738,'[1]Price List'!$A$1:$K$104,11,0))))))))))))</f>
        <v>0</v>
      </c>
      <c r="Q1738" s="69"/>
      <c r="R1738" s="69"/>
      <c r="S1738" s="363"/>
      <c r="T1738" s="69"/>
      <c r="U1738" s="350"/>
      <c r="V1738" s="417"/>
      <c r="W1738" s="67"/>
      <c r="X1738" s="69"/>
      <c r="Y1738" s="67"/>
      <c r="Z1738" s="123"/>
      <c r="AA1738" s="69"/>
      <c r="AB1738" s="67"/>
      <c r="AC1738" s="89"/>
      <c r="AD1738" s="69"/>
      <c r="AE1738" s="69"/>
      <c r="AF1738" s="69"/>
      <c r="AG1738" s="69"/>
      <c r="AH1738" s="123"/>
      <c r="AI1738" s="123"/>
      <c r="AJ1738" s="349"/>
      <c r="AK1738" s="349"/>
      <c r="AL1738" s="123"/>
      <c r="AM1738" s="123"/>
      <c r="AN1738" s="123"/>
      <c r="AO1738" s="174"/>
      <c r="AP1738" s="174"/>
      <c r="AQ1738" s="174"/>
      <c r="AR1738" s="123"/>
      <c r="AS1738" s="350"/>
      <c r="AT1738" s="350"/>
      <c r="AU1738" s="123"/>
      <c r="AV1738" s="67"/>
      <c r="AW1738" s="179"/>
      <c r="AX1738" s="84"/>
      <c r="AY1738" s="123"/>
      <c r="AZ1738" s="123"/>
      <c r="BA1738" s="174"/>
      <c r="BB1738" s="174"/>
      <c r="BC1738" s="123"/>
      <c r="BD1738" s="86"/>
      <c r="BE1738" s="86"/>
      <c r="BF1738" s="86"/>
      <c r="BG1738" s="179"/>
      <c r="BH1738" s="67"/>
      <c r="BI1738" s="123"/>
      <c r="BJ1738" s="179"/>
      <c r="BK1738" s="351"/>
      <c r="BL1738" s="351"/>
      <c r="BM1738" s="179"/>
      <c r="BN1738" s="89"/>
    </row>
    <row r="1739" spans="1:66" customFormat="1" x14ac:dyDescent="0.25">
      <c r="A1739" s="69"/>
      <c r="B1739" s="123"/>
      <c r="C1739" s="67"/>
      <c r="D1739" s="67"/>
      <c r="E1739" s="204"/>
      <c r="F1739" s="69"/>
      <c r="G1739" s="69"/>
      <c r="H1739" s="174"/>
      <c r="I1739" s="174"/>
      <c r="J1739" s="69"/>
      <c r="K1739" s="123"/>
      <c r="L1739" s="67"/>
      <c r="M1739" s="67"/>
      <c r="N1739" s="67"/>
      <c r="O1739" s="69"/>
      <c r="P1739" s="100">
        <f>(IF(AH1739='[1]Price List'!$B$1,VLOOKUP(M1739,'[1]Price List'!$A$1:$K$104,2,0),IF(AH1739='[1]Price List'!$C$1,VLOOKUP(M1739,'[1]Price List'!$A$1:$K$104,3,0),IF(AH1739='[1]Price List'!$D$1,VLOOKUP(M1739,'[1]Price List'!$A$1:$K$104,4,0),IF(AH1739='[1]Price List'!$E$1,VLOOKUP(M1739,'[1]Price List'!$A$1:$K$104,5,0),IF(AH1739='[1]Price List'!$F$1,VLOOKUP(M1739,'[1]Price List'!$A$1:$K$104,6,0),IF(AH1739='[1]Price List'!$G$1,VLOOKUP(M1739,'[1]Price List'!$A$1:$K$104,7,0),IF(AH1739='[1]Price List'!$H$1,VLOOKUP(M1739,'[1]Price List'!$A$1:$K$104,8,0),IF(AH1739='[1]Price List'!$I$1,VLOOKUP(M1739,'[1]Price List'!$A$1:$K$104,9,0),IF(AH1739='[1]Price List'!$J$1,VLOOKUP(M1739,'[1]Price List'!$A$1:$K$104,10,0),IF(AH1739='[1]Price List'!$K$1,VLOOKUP(M1739,'[1]Price List'!$A$1:$K$104,11,0))))))))))))+(IF(AH1739='[1]Price List'!$B$1,VLOOKUP(N1739,'[1]Price List'!$A$1:$K$104,2,0),IF(AH1739='[1]Price List'!$C$1,VLOOKUP(N1739,'[1]Price List'!$A$1:$K$104,3,0),IF(AH1739='[1]Price List'!$D$1,VLOOKUP(N1739,'[1]Price List'!$A$1:$K$104,4,0),IF(AH1739='[1]Price List'!$E$1,VLOOKUP(N1739,'[1]Price List'!$A$1:$K$104,5,0),IF(AH1739='[1]Price List'!$F$1,VLOOKUP(N1739,'[1]Price List'!$A$1:$K$104,6,0),IF(AH1739='[1]Price List'!$G$1,VLOOKUP(N1739,'[1]Price List'!$A$1:$K$104,7,0),IF(AH1739='[1]Price List'!$H$1,VLOOKUP(N1739,'[1]Price List'!$A$1:$K$104,8,0),IF(AH1739='[1]Price List'!$I$1,VLOOKUP(N1739,'[1]Price List'!$A$1:$K$104,9,0),IF(AH1739='[1]Price List'!$J$1,VLOOKUP(N1739,'[1]Price List'!$A$1:$K$104,10,0),IF(AH1739='[1]Price List'!$K$1,VLOOKUP(N1739,'[1]Price List'!$A$1:$K$104,11,0))))))))))))+(IF(AH1739='[1]Price List'!$B$1,VLOOKUP(O1739,'[1]Price List'!$A$1:$K$104,2,0),IF(AH1739='[1]Price List'!$C$1,VLOOKUP(O1739,'[1]Price List'!$A$1:$K$104,3,0),IF(AH1739='[1]Price List'!$D$1,VLOOKUP(O1739,'[1]Price List'!$A$1:$K$104,4,0),IF(AH1739='[1]Price List'!$E$1,VLOOKUP(O1739,'[1]Price List'!$A$1:$K$104,5,0),IF(AH1739='[1]Price List'!$F$1,VLOOKUP(O1739,'[1]Price List'!$A$1:$K$104,6,0),IF(AH1739='[1]Price List'!$G$1,VLOOKUP(O1739,'[1]Price List'!$A$1:$K$104,7,0),IF(AH1739='[1]Price List'!$H$1,VLOOKUP(O1739,'[1]Price List'!$A$1:$K$104,8,0),IF(AH1739='[1]Price List'!$I$1,VLOOKUP(O1739,'[1]Price List'!$A$1:$K$104,9,0),IF(AH1739='[1]Price List'!$J$1,VLOOKUP(O1739,'[1]Price List'!$A$1:$K$104,10,0),IF(AH1739='[1]Price List'!$K$1,VLOOKUP(O1739,'[1]Price List'!$A$1:$K$104,11,0))))))))))))</f>
        <v>0</v>
      </c>
      <c r="Q1739" s="69"/>
      <c r="R1739" s="69"/>
      <c r="S1739" s="363"/>
      <c r="T1739" s="69"/>
      <c r="U1739" s="350"/>
      <c r="V1739" s="417"/>
      <c r="W1739" s="67"/>
      <c r="X1739" s="69"/>
      <c r="Y1739" s="67"/>
      <c r="Z1739" s="123"/>
      <c r="AA1739" s="69"/>
      <c r="AB1739" s="67"/>
      <c r="AC1739" s="89"/>
      <c r="AD1739" s="69"/>
      <c r="AE1739" s="69"/>
      <c r="AF1739" s="69"/>
      <c r="AG1739" s="69"/>
      <c r="AH1739" s="123"/>
      <c r="AI1739" s="123"/>
      <c r="AJ1739" s="349"/>
      <c r="AK1739" s="349"/>
      <c r="AL1739" s="123"/>
      <c r="AM1739" s="123"/>
      <c r="AN1739" s="123"/>
      <c r="AO1739" s="174"/>
      <c r="AP1739" s="174"/>
      <c r="AQ1739" s="174"/>
      <c r="AR1739" s="123"/>
      <c r="AS1739" s="350"/>
      <c r="AT1739" s="350"/>
      <c r="AU1739" s="123"/>
      <c r="AV1739" s="67"/>
      <c r="AW1739" s="179"/>
      <c r="AX1739" s="84"/>
      <c r="AY1739" s="123"/>
      <c r="AZ1739" s="123"/>
      <c r="BA1739" s="174"/>
      <c r="BB1739" s="174"/>
      <c r="BC1739" s="123"/>
      <c r="BD1739" s="86"/>
      <c r="BE1739" s="86"/>
      <c r="BF1739" s="86"/>
      <c r="BG1739" s="179"/>
      <c r="BH1739" s="67"/>
      <c r="BI1739" s="123"/>
      <c r="BJ1739" s="179"/>
      <c r="BK1739" s="351"/>
      <c r="BL1739" s="351"/>
      <c r="BM1739" s="179"/>
      <c r="BN1739" s="89"/>
    </row>
    <row r="1740" spans="1:66" customFormat="1" x14ac:dyDescent="0.25">
      <c r="A1740" s="69"/>
      <c r="B1740" s="123"/>
      <c r="C1740" s="67"/>
      <c r="D1740" s="67"/>
      <c r="E1740" s="204"/>
      <c r="F1740" s="69"/>
      <c r="G1740" s="69"/>
      <c r="H1740" s="174"/>
      <c r="I1740" s="174"/>
      <c r="J1740" s="69"/>
      <c r="K1740" s="123"/>
      <c r="L1740" s="67"/>
      <c r="M1740" s="67"/>
      <c r="N1740" s="67"/>
      <c r="O1740" s="69"/>
      <c r="P1740" s="100">
        <f>(IF(AH1740='[1]Price List'!$B$1,VLOOKUP(M1740,'[1]Price List'!$A$1:$K$104,2,0),IF(AH1740='[1]Price List'!$C$1,VLOOKUP(M1740,'[1]Price List'!$A$1:$K$104,3,0),IF(AH1740='[1]Price List'!$D$1,VLOOKUP(M1740,'[1]Price List'!$A$1:$K$104,4,0),IF(AH1740='[1]Price List'!$E$1,VLOOKUP(M1740,'[1]Price List'!$A$1:$K$104,5,0),IF(AH1740='[1]Price List'!$F$1,VLOOKUP(M1740,'[1]Price List'!$A$1:$K$104,6,0),IF(AH1740='[1]Price List'!$G$1,VLOOKUP(M1740,'[1]Price List'!$A$1:$K$104,7,0),IF(AH1740='[1]Price List'!$H$1,VLOOKUP(M1740,'[1]Price List'!$A$1:$K$104,8,0),IF(AH1740='[1]Price List'!$I$1,VLOOKUP(M1740,'[1]Price List'!$A$1:$K$104,9,0),IF(AH1740='[1]Price List'!$J$1,VLOOKUP(M1740,'[1]Price List'!$A$1:$K$104,10,0),IF(AH1740='[1]Price List'!$K$1,VLOOKUP(M1740,'[1]Price List'!$A$1:$K$104,11,0))))))))))))+(IF(AH1740='[1]Price List'!$B$1,VLOOKUP(N1740,'[1]Price List'!$A$1:$K$104,2,0),IF(AH1740='[1]Price List'!$C$1,VLOOKUP(N1740,'[1]Price List'!$A$1:$K$104,3,0),IF(AH1740='[1]Price List'!$D$1,VLOOKUP(N1740,'[1]Price List'!$A$1:$K$104,4,0),IF(AH1740='[1]Price List'!$E$1,VLOOKUP(N1740,'[1]Price List'!$A$1:$K$104,5,0),IF(AH1740='[1]Price List'!$F$1,VLOOKUP(N1740,'[1]Price List'!$A$1:$K$104,6,0),IF(AH1740='[1]Price List'!$G$1,VLOOKUP(N1740,'[1]Price List'!$A$1:$K$104,7,0),IF(AH1740='[1]Price List'!$H$1,VLOOKUP(N1740,'[1]Price List'!$A$1:$K$104,8,0),IF(AH1740='[1]Price List'!$I$1,VLOOKUP(N1740,'[1]Price List'!$A$1:$K$104,9,0),IF(AH1740='[1]Price List'!$J$1,VLOOKUP(N1740,'[1]Price List'!$A$1:$K$104,10,0),IF(AH1740='[1]Price List'!$K$1,VLOOKUP(N1740,'[1]Price List'!$A$1:$K$104,11,0))))))))))))+(IF(AH1740='[1]Price List'!$B$1,VLOOKUP(O1740,'[1]Price List'!$A$1:$K$104,2,0),IF(AH1740='[1]Price List'!$C$1,VLOOKUP(O1740,'[1]Price List'!$A$1:$K$104,3,0),IF(AH1740='[1]Price List'!$D$1,VLOOKUP(O1740,'[1]Price List'!$A$1:$K$104,4,0),IF(AH1740='[1]Price List'!$E$1,VLOOKUP(O1740,'[1]Price List'!$A$1:$K$104,5,0),IF(AH1740='[1]Price List'!$F$1,VLOOKUP(O1740,'[1]Price List'!$A$1:$K$104,6,0),IF(AH1740='[1]Price List'!$G$1,VLOOKUP(O1740,'[1]Price List'!$A$1:$K$104,7,0),IF(AH1740='[1]Price List'!$H$1,VLOOKUP(O1740,'[1]Price List'!$A$1:$K$104,8,0),IF(AH1740='[1]Price List'!$I$1,VLOOKUP(O1740,'[1]Price List'!$A$1:$K$104,9,0),IF(AH1740='[1]Price List'!$J$1,VLOOKUP(O1740,'[1]Price List'!$A$1:$K$104,10,0),IF(AH1740='[1]Price List'!$K$1,VLOOKUP(O1740,'[1]Price List'!$A$1:$K$104,11,0))))))))))))</f>
        <v>0</v>
      </c>
      <c r="Q1740" s="69"/>
      <c r="R1740" s="69"/>
      <c r="S1740" s="363"/>
      <c r="T1740" s="69"/>
      <c r="U1740" s="350"/>
      <c r="V1740" s="417"/>
      <c r="W1740" s="67"/>
      <c r="X1740" s="69"/>
      <c r="Y1740" s="67"/>
      <c r="Z1740" s="123"/>
      <c r="AA1740" s="69"/>
      <c r="AB1740" s="67"/>
      <c r="AC1740" s="89"/>
      <c r="AD1740" s="69"/>
      <c r="AE1740" s="69"/>
      <c r="AF1740" s="69"/>
      <c r="AG1740" s="69"/>
      <c r="AH1740" s="123"/>
      <c r="AI1740" s="123"/>
      <c r="AJ1740" s="349"/>
      <c r="AK1740" s="349"/>
      <c r="AL1740" s="123"/>
      <c r="AM1740" s="123"/>
      <c r="AN1740" s="123"/>
      <c r="AO1740" s="174"/>
      <c r="AP1740" s="174"/>
      <c r="AQ1740" s="174"/>
      <c r="AR1740" s="123"/>
      <c r="AS1740" s="350"/>
      <c r="AT1740" s="350"/>
      <c r="AU1740" s="123"/>
      <c r="AV1740" s="67"/>
      <c r="AW1740" s="179"/>
      <c r="AX1740" s="84"/>
      <c r="AY1740" s="123"/>
      <c r="AZ1740" s="123"/>
      <c r="BA1740" s="174"/>
      <c r="BB1740" s="174"/>
      <c r="BC1740" s="123"/>
      <c r="BD1740" s="86"/>
      <c r="BE1740" s="86"/>
      <c r="BF1740" s="86"/>
      <c r="BG1740" s="179"/>
      <c r="BH1740" s="67"/>
      <c r="BI1740" s="123"/>
      <c r="BJ1740" s="179"/>
      <c r="BK1740" s="351"/>
      <c r="BL1740" s="351"/>
      <c r="BM1740" s="179"/>
      <c r="BN1740" s="89"/>
    </row>
    <row r="1741" spans="1:66" customFormat="1" x14ac:dyDescent="0.25">
      <c r="A1741" s="69"/>
      <c r="B1741" s="123"/>
      <c r="C1741" s="67"/>
      <c r="D1741" s="67"/>
      <c r="E1741" s="204"/>
      <c r="F1741" s="69"/>
      <c r="G1741" s="69"/>
      <c r="H1741" s="174"/>
      <c r="I1741" s="174"/>
      <c r="J1741" s="69"/>
      <c r="K1741" s="123"/>
      <c r="L1741" s="67"/>
      <c r="M1741" s="67"/>
      <c r="N1741" s="67"/>
      <c r="O1741" s="69"/>
      <c r="P1741" s="123"/>
      <c r="Q1741" s="69"/>
      <c r="R1741" s="69"/>
      <c r="S1741" s="363"/>
      <c r="T1741" s="69"/>
      <c r="U1741" s="350"/>
      <c r="V1741" s="417"/>
      <c r="W1741" s="67"/>
      <c r="X1741" s="69"/>
      <c r="Y1741" s="67"/>
      <c r="Z1741" s="123"/>
      <c r="AA1741" s="69"/>
      <c r="AB1741" s="67"/>
      <c r="AC1741" s="89"/>
      <c r="AD1741" s="69"/>
      <c r="AE1741" s="69"/>
      <c r="AF1741" s="69"/>
      <c r="AG1741" s="69"/>
      <c r="AH1741" s="123"/>
      <c r="AI1741" s="123"/>
      <c r="AJ1741" s="349"/>
      <c r="AK1741" s="349"/>
      <c r="AL1741" s="123"/>
      <c r="AM1741" s="123"/>
      <c r="AN1741" s="123"/>
      <c r="AO1741" s="174"/>
      <c r="AP1741" s="174"/>
      <c r="AQ1741" s="174"/>
      <c r="AR1741" s="123"/>
      <c r="AS1741" s="350"/>
      <c r="AT1741" s="350"/>
      <c r="AU1741" s="123"/>
      <c r="AV1741" s="67"/>
      <c r="AW1741" s="179"/>
      <c r="AX1741" s="84"/>
      <c r="AY1741" s="123"/>
      <c r="AZ1741" s="123"/>
      <c r="BA1741" s="174"/>
      <c r="BB1741" s="174"/>
      <c r="BC1741" s="123"/>
      <c r="BD1741" s="86"/>
      <c r="BE1741" s="86"/>
      <c r="BF1741" s="86"/>
      <c r="BG1741" s="179"/>
      <c r="BH1741" s="67"/>
      <c r="BI1741" s="123"/>
      <c r="BJ1741" s="179"/>
      <c r="BK1741" s="351"/>
      <c r="BL1741" s="351"/>
      <c r="BM1741" s="179"/>
      <c r="BN1741" s="89"/>
    </row>
    <row r="1742" spans="1:66" customFormat="1" x14ac:dyDescent="0.25">
      <c r="A1742" s="69"/>
      <c r="B1742" s="123"/>
      <c r="C1742" s="67"/>
      <c r="D1742" s="67"/>
      <c r="E1742" s="204"/>
      <c r="F1742" s="69"/>
      <c r="G1742" s="69"/>
      <c r="H1742" s="174"/>
      <c r="I1742" s="174"/>
      <c r="J1742" s="69"/>
      <c r="K1742" s="123"/>
      <c r="L1742" s="67"/>
      <c r="M1742" s="67"/>
      <c r="N1742" s="67"/>
      <c r="O1742" s="69"/>
      <c r="P1742" s="123"/>
      <c r="Q1742" s="69"/>
      <c r="R1742" s="69"/>
      <c r="S1742" s="363"/>
      <c r="T1742" s="69"/>
      <c r="U1742" s="350"/>
      <c r="V1742" s="417"/>
      <c r="W1742" s="67"/>
      <c r="X1742" s="69"/>
      <c r="Y1742" s="67"/>
      <c r="Z1742" s="123"/>
      <c r="AA1742" s="69"/>
      <c r="AB1742" s="67"/>
      <c r="AC1742" s="89"/>
      <c r="AD1742" s="69"/>
      <c r="AE1742" s="69"/>
      <c r="AF1742" s="69"/>
      <c r="AG1742" s="69"/>
      <c r="AH1742" s="123"/>
      <c r="AI1742" s="123"/>
      <c r="AJ1742" s="349"/>
      <c r="AK1742" s="349"/>
      <c r="AL1742" s="123"/>
      <c r="AM1742" s="123"/>
      <c r="AN1742" s="123"/>
      <c r="AO1742" s="174"/>
      <c r="AP1742" s="174"/>
      <c r="AQ1742" s="174"/>
      <c r="AR1742" s="123"/>
      <c r="AS1742" s="350"/>
      <c r="AT1742" s="350"/>
      <c r="AU1742" s="123"/>
      <c r="AV1742" s="67"/>
      <c r="AW1742" s="179"/>
      <c r="AX1742" s="84"/>
      <c r="AY1742" s="123"/>
      <c r="AZ1742" s="123"/>
      <c r="BA1742" s="174"/>
      <c r="BB1742" s="174"/>
      <c r="BC1742" s="123"/>
      <c r="BD1742" s="86"/>
      <c r="BE1742" s="86"/>
      <c r="BF1742" s="86"/>
      <c r="BG1742" s="179"/>
      <c r="BH1742" s="67"/>
      <c r="BI1742" s="123"/>
      <c r="BJ1742" s="179"/>
      <c r="BK1742" s="351"/>
      <c r="BL1742" s="351"/>
      <c r="BM1742" s="179"/>
      <c r="BN1742" s="89"/>
    </row>
    <row r="1743" spans="1:66" customFormat="1" x14ac:dyDescent="0.25">
      <c r="A1743" s="69"/>
      <c r="B1743" s="123"/>
      <c r="C1743" s="67"/>
      <c r="D1743" s="67"/>
      <c r="E1743" s="204"/>
      <c r="F1743" s="69"/>
      <c r="G1743" s="69"/>
      <c r="H1743" s="174"/>
      <c r="I1743" s="174"/>
      <c r="J1743" s="69"/>
      <c r="K1743" s="123"/>
      <c r="L1743" s="67"/>
      <c r="M1743" s="67"/>
      <c r="N1743" s="67"/>
      <c r="O1743" s="69"/>
      <c r="P1743" s="123"/>
      <c r="Q1743" s="69"/>
      <c r="R1743" s="69"/>
      <c r="S1743" s="363"/>
      <c r="T1743" s="69"/>
      <c r="U1743" s="350"/>
      <c r="V1743" s="417"/>
      <c r="W1743" s="67"/>
      <c r="X1743" s="69"/>
      <c r="Y1743" s="67"/>
      <c r="Z1743" s="123"/>
      <c r="AA1743" s="69"/>
      <c r="AB1743" s="67"/>
      <c r="AC1743" s="89"/>
      <c r="AD1743" s="69"/>
      <c r="AE1743" s="69"/>
      <c r="AF1743" s="69"/>
      <c r="AG1743" s="69"/>
      <c r="AH1743" s="123"/>
      <c r="AI1743" s="123"/>
      <c r="AJ1743" s="349"/>
      <c r="AK1743" s="349"/>
      <c r="AL1743" s="123"/>
      <c r="AM1743" s="123"/>
      <c r="AN1743" s="123"/>
      <c r="AO1743" s="174"/>
      <c r="AP1743" s="174"/>
      <c r="AQ1743" s="174"/>
      <c r="AR1743" s="123"/>
      <c r="AS1743" s="350"/>
      <c r="AT1743" s="350"/>
      <c r="AU1743" s="123"/>
      <c r="AV1743" s="67"/>
      <c r="AW1743" s="179"/>
      <c r="AX1743" s="84"/>
      <c r="AY1743" s="123"/>
      <c r="AZ1743" s="123"/>
      <c r="BA1743" s="174"/>
      <c r="BB1743" s="174"/>
      <c r="BC1743" s="123"/>
      <c r="BD1743" s="86"/>
      <c r="BE1743" s="86"/>
      <c r="BF1743" s="86"/>
      <c r="BG1743" s="179"/>
      <c r="BH1743" s="67"/>
      <c r="BI1743" s="123"/>
      <c r="BJ1743" s="179"/>
      <c r="BK1743" s="351"/>
      <c r="BL1743" s="351"/>
      <c r="BM1743" s="179"/>
      <c r="BN1743" s="89"/>
    </row>
    <row r="1744" spans="1:66" customFormat="1" x14ac:dyDescent="0.25">
      <c r="A1744" s="69"/>
      <c r="B1744" s="123"/>
      <c r="C1744" s="67"/>
      <c r="D1744" s="67"/>
      <c r="E1744" s="204"/>
      <c r="F1744" s="69"/>
      <c r="G1744" s="69"/>
      <c r="H1744" s="174"/>
      <c r="I1744" s="174"/>
      <c r="J1744" s="69"/>
      <c r="K1744" s="123"/>
      <c r="L1744" s="67"/>
      <c r="M1744" s="67"/>
      <c r="N1744" s="67"/>
      <c r="O1744" s="69"/>
      <c r="P1744" s="123"/>
      <c r="Q1744" s="69"/>
      <c r="R1744" s="69"/>
      <c r="S1744" s="363"/>
      <c r="T1744" s="69"/>
      <c r="U1744" s="350"/>
      <c r="V1744" s="417"/>
      <c r="W1744" s="67"/>
      <c r="X1744" s="69"/>
      <c r="Y1744" s="67"/>
      <c r="Z1744" s="123"/>
      <c r="AA1744" s="69"/>
      <c r="AB1744" s="67"/>
      <c r="AC1744" s="89"/>
      <c r="AD1744" s="69"/>
      <c r="AE1744" s="69"/>
      <c r="AF1744" s="69"/>
      <c r="AG1744" s="69"/>
      <c r="AH1744" s="123"/>
      <c r="AI1744" s="123"/>
      <c r="AJ1744" s="349"/>
      <c r="AK1744" s="349"/>
      <c r="AL1744" s="123"/>
      <c r="AM1744" s="123"/>
      <c r="AN1744" s="123"/>
      <c r="AO1744" s="174"/>
      <c r="AP1744" s="174"/>
      <c r="AQ1744" s="174"/>
      <c r="AR1744" s="123"/>
      <c r="AS1744" s="350"/>
      <c r="AT1744" s="350"/>
      <c r="AU1744" s="123"/>
      <c r="AV1744" s="67"/>
      <c r="AW1744" s="179"/>
      <c r="AX1744" s="84"/>
      <c r="AY1744" s="123"/>
      <c r="AZ1744" s="123"/>
      <c r="BA1744" s="174"/>
      <c r="BB1744" s="174"/>
      <c r="BC1744" s="123"/>
      <c r="BD1744" s="86"/>
      <c r="BE1744" s="86"/>
      <c r="BF1744" s="86"/>
      <c r="BG1744" s="179"/>
      <c r="BH1744" s="67"/>
      <c r="BI1744" s="123"/>
      <c r="BJ1744" s="179"/>
      <c r="BK1744" s="351"/>
      <c r="BL1744" s="351"/>
      <c r="BM1744" s="179"/>
      <c r="BN1744" s="89"/>
    </row>
    <row r="1745" spans="1:66" customFormat="1" x14ac:dyDescent="0.25">
      <c r="A1745" s="69"/>
      <c r="B1745" s="123"/>
      <c r="C1745" s="67"/>
      <c r="D1745" s="67"/>
      <c r="E1745" s="204"/>
      <c r="F1745" s="69"/>
      <c r="G1745" s="69"/>
      <c r="H1745" s="174"/>
      <c r="I1745" s="174"/>
      <c r="J1745" s="69"/>
      <c r="K1745" s="123"/>
      <c r="L1745" s="67"/>
      <c r="M1745" s="67"/>
      <c r="N1745" s="67"/>
      <c r="O1745" s="69"/>
      <c r="P1745" s="123"/>
      <c r="Q1745" s="69"/>
      <c r="R1745" s="69"/>
      <c r="S1745" s="363"/>
      <c r="T1745" s="69"/>
      <c r="U1745" s="350"/>
      <c r="V1745" s="417"/>
      <c r="W1745" s="67"/>
      <c r="X1745" s="69"/>
      <c r="Y1745" s="67"/>
      <c r="Z1745" s="123"/>
      <c r="AA1745" s="69"/>
      <c r="AB1745" s="67"/>
      <c r="AC1745" s="89"/>
      <c r="AD1745" s="69"/>
      <c r="AE1745" s="69"/>
      <c r="AF1745" s="69"/>
      <c r="AG1745" s="69"/>
      <c r="AH1745" s="123"/>
      <c r="AI1745" s="123"/>
      <c r="AJ1745" s="349"/>
      <c r="AK1745" s="349"/>
      <c r="AL1745" s="123"/>
      <c r="AM1745" s="123"/>
      <c r="AN1745" s="123"/>
      <c r="AO1745" s="174"/>
      <c r="AP1745" s="174"/>
      <c r="AQ1745" s="174"/>
      <c r="AR1745" s="123"/>
      <c r="AS1745" s="350"/>
      <c r="AT1745" s="350"/>
      <c r="AU1745" s="123"/>
      <c r="AV1745" s="67"/>
      <c r="AW1745" s="179"/>
      <c r="AX1745" s="84"/>
      <c r="AY1745" s="123"/>
      <c r="AZ1745" s="123"/>
      <c r="BA1745" s="174"/>
      <c r="BB1745" s="174"/>
      <c r="BC1745" s="123"/>
      <c r="BD1745" s="86"/>
      <c r="BE1745" s="86"/>
      <c r="BF1745" s="86"/>
      <c r="BG1745" s="179"/>
      <c r="BH1745" s="67"/>
      <c r="BI1745" s="123"/>
      <c r="BJ1745" s="179"/>
      <c r="BK1745" s="351"/>
      <c r="BL1745" s="351"/>
      <c r="BM1745" s="179"/>
      <c r="BN1745" s="89"/>
    </row>
    <row r="1746" spans="1:66" customFormat="1" x14ac:dyDescent="0.25">
      <c r="A1746" s="69"/>
      <c r="B1746" s="123"/>
      <c r="C1746" s="67"/>
      <c r="D1746" s="67"/>
      <c r="E1746" s="204"/>
      <c r="F1746" s="69"/>
      <c r="G1746" s="69"/>
      <c r="H1746" s="174"/>
      <c r="I1746" s="174"/>
      <c r="J1746" s="69"/>
      <c r="K1746" s="123"/>
      <c r="L1746" s="67"/>
      <c r="M1746" s="67"/>
      <c r="N1746" s="67"/>
      <c r="O1746" s="69"/>
      <c r="P1746" s="123"/>
      <c r="Q1746" s="69"/>
      <c r="R1746" s="69"/>
      <c r="S1746" s="363"/>
      <c r="T1746" s="69"/>
      <c r="U1746" s="350"/>
      <c r="V1746" s="417"/>
      <c r="W1746" s="67"/>
      <c r="X1746" s="69"/>
      <c r="Y1746" s="67"/>
      <c r="Z1746" s="123"/>
      <c r="AA1746" s="69"/>
      <c r="AB1746" s="67"/>
      <c r="AC1746" s="89"/>
      <c r="AD1746" s="69"/>
      <c r="AE1746" s="69"/>
      <c r="AF1746" s="69"/>
      <c r="AG1746" s="69"/>
      <c r="AH1746" s="123"/>
      <c r="AI1746" s="123"/>
      <c r="AJ1746" s="349"/>
      <c r="AK1746" s="349"/>
      <c r="AL1746" s="123"/>
      <c r="AM1746" s="123"/>
      <c r="AN1746" s="123"/>
      <c r="AO1746" s="174"/>
      <c r="AP1746" s="174"/>
      <c r="AQ1746" s="174"/>
      <c r="AR1746" s="123"/>
      <c r="AS1746" s="350"/>
      <c r="AT1746" s="350"/>
      <c r="AU1746" s="123"/>
      <c r="AV1746" s="67"/>
      <c r="AW1746" s="179"/>
      <c r="AX1746" s="84"/>
      <c r="AY1746" s="123"/>
      <c r="AZ1746" s="123"/>
      <c r="BA1746" s="174"/>
      <c r="BB1746" s="174"/>
      <c r="BC1746" s="123"/>
      <c r="BD1746" s="86"/>
      <c r="BE1746" s="86"/>
      <c r="BF1746" s="86"/>
      <c r="BG1746" s="179"/>
      <c r="BH1746" s="67"/>
      <c r="BI1746" s="123"/>
      <c r="BJ1746" s="179"/>
      <c r="BK1746" s="351"/>
      <c r="BL1746" s="351"/>
      <c r="BM1746" s="179"/>
      <c r="BN1746" s="89"/>
    </row>
    <row r="1747" spans="1:66" customFormat="1" x14ac:dyDescent="0.25">
      <c r="A1747" s="69"/>
      <c r="B1747" s="123"/>
      <c r="C1747" s="67"/>
      <c r="D1747" s="67"/>
      <c r="E1747" s="204"/>
      <c r="F1747" s="69"/>
      <c r="G1747" s="69"/>
      <c r="H1747" s="174"/>
      <c r="I1747" s="174"/>
      <c r="J1747" s="69"/>
      <c r="K1747" s="123"/>
      <c r="L1747" s="67"/>
      <c r="M1747" s="67"/>
      <c r="N1747" s="67"/>
      <c r="O1747" s="69"/>
      <c r="P1747" s="123"/>
      <c r="Q1747" s="69"/>
      <c r="R1747" s="69"/>
      <c r="S1747" s="363"/>
      <c r="T1747" s="69"/>
      <c r="U1747" s="350"/>
      <c r="V1747" s="417"/>
      <c r="W1747" s="67"/>
      <c r="X1747" s="69"/>
      <c r="Y1747" s="67"/>
      <c r="Z1747" s="123"/>
      <c r="AA1747" s="69"/>
      <c r="AB1747" s="67"/>
      <c r="AC1747" s="89"/>
      <c r="AD1747" s="69"/>
      <c r="AE1747" s="69"/>
      <c r="AF1747" s="69"/>
      <c r="AG1747" s="69"/>
      <c r="AH1747" s="123"/>
      <c r="AI1747" s="123"/>
      <c r="AJ1747" s="349"/>
      <c r="AK1747" s="349"/>
      <c r="AL1747" s="123"/>
      <c r="AM1747" s="123"/>
      <c r="AN1747" s="123"/>
      <c r="AO1747" s="174"/>
      <c r="AP1747" s="174"/>
      <c r="AQ1747" s="174"/>
      <c r="AR1747" s="123"/>
      <c r="AS1747" s="350"/>
      <c r="AT1747" s="350"/>
      <c r="AU1747" s="123"/>
      <c r="AV1747" s="67"/>
      <c r="AW1747" s="179"/>
      <c r="AX1747" s="84"/>
      <c r="AY1747" s="123"/>
      <c r="AZ1747" s="123"/>
      <c r="BA1747" s="174"/>
      <c r="BB1747" s="174"/>
      <c r="BC1747" s="123"/>
      <c r="BD1747" s="86"/>
      <c r="BE1747" s="86"/>
      <c r="BF1747" s="86"/>
      <c r="BG1747" s="179"/>
      <c r="BH1747" s="67"/>
      <c r="BI1747" s="123"/>
      <c r="BJ1747" s="179"/>
      <c r="BK1747" s="351"/>
      <c r="BL1747" s="351"/>
      <c r="BM1747" s="179"/>
      <c r="BN1747" s="89"/>
    </row>
    <row r="1748" spans="1:66" customFormat="1" x14ac:dyDescent="0.25">
      <c r="A1748" s="69"/>
      <c r="B1748" s="123"/>
      <c r="C1748" s="67"/>
      <c r="D1748" s="67"/>
      <c r="E1748" s="204"/>
      <c r="F1748" s="69"/>
      <c r="G1748" s="69"/>
      <c r="H1748" s="174"/>
      <c r="I1748" s="174"/>
      <c r="J1748" s="69"/>
      <c r="K1748" s="123"/>
      <c r="L1748" s="67"/>
      <c r="M1748" s="67"/>
      <c r="N1748" s="67"/>
      <c r="O1748" s="69"/>
      <c r="P1748" s="123"/>
      <c r="Q1748" s="69"/>
      <c r="R1748" s="69"/>
      <c r="S1748" s="363"/>
      <c r="T1748" s="69"/>
      <c r="U1748" s="350"/>
      <c r="V1748" s="417"/>
      <c r="W1748" s="67"/>
      <c r="X1748" s="69"/>
      <c r="Y1748" s="67"/>
      <c r="Z1748" s="123"/>
      <c r="AA1748" s="69"/>
      <c r="AB1748" s="67"/>
      <c r="AC1748" s="89"/>
      <c r="AD1748" s="69"/>
      <c r="AE1748" s="69"/>
      <c r="AF1748" s="69"/>
      <c r="AG1748" s="69"/>
      <c r="AH1748" s="123"/>
      <c r="AI1748" s="123"/>
      <c r="AJ1748" s="349"/>
      <c r="AK1748" s="349"/>
      <c r="AL1748" s="123"/>
      <c r="AM1748" s="123"/>
      <c r="AN1748" s="123"/>
      <c r="AO1748" s="174"/>
      <c r="AP1748" s="174"/>
      <c r="AQ1748" s="174"/>
      <c r="AR1748" s="123"/>
      <c r="AS1748" s="350"/>
      <c r="AT1748" s="350"/>
      <c r="AU1748" s="123"/>
      <c r="AV1748" s="67"/>
      <c r="AW1748" s="179"/>
      <c r="AX1748" s="84"/>
      <c r="AY1748" s="123"/>
      <c r="AZ1748" s="123"/>
      <c r="BA1748" s="174"/>
      <c r="BB1748" s="174"/>
      <c r="BC1748" s="123"/>
      <c r="BD1748" s="86"/>
      <c r="BE1748" s="86"/>
      <c r="BF1748" s="86"/>
      <c r="BG1748" s="179"/>
      <c r="BH1748" s="67"/>
      <c r="BI1748" s="123"/>
      <c r="BJ1748" s="179"/>
      <c r="BK1748" s="351"/>
      <c r="BL1748" s="351"/>
      <c r="BM1748" s="179"/>
      <c r="BN1748" s="89"/>
    </row>
    <row r="1749" spans="1:66" customFormat="1" x14ac:dyDescent="0.25">
      <c r="A1749" s="69"/>
      <c r="B1749" s="123"/>
      <c r="C1749" s="67"/>
      <c r="D1749" s="67"/>
      <c r="E1749" s="204"/>
      <c r="F1749" s="69"/>
      <c r="G1749" s="69"/>
      <c r="H1749" s="174"/>
      <c r="I1749" s="174"/>
      <c r="J1749" s="69"/>
      <c r="K1749" s="123"/>
      <c r="L1749" s="67"/>
      <c r="M1749" s="67"/>
      <c r="N1749" s="67"/>
      <c r="O1749" s="69"/>
      <c r="P1749" s="123"/>
      <c r="Q1749" s="69"/>
      <c r="R1749" s="69"/>
      <c r="S1749" s="363"/>
      <c r="T1749" s="69"/>
      <c r="U1749" s="350"/>
      <c r="V1749" s="417"/>
      <c r="W1749" s="67"/>
      <c r="X1749" s="69"/>
      <c r="Y1749" s="67"/>
      <c r="Z1749" s="123"/>
      <c r="AA1749" s="69"/>
      <c r="AB1749" s="67"/>
      <c r="AC1749" s="89"/>
      <c r="AD1749" s="69"/>
      <c r="AE1749" s="69"/>
      <c r="AF1749" s="69"/>
      <c r="AG1749" s="69"/>
      <c r="AH1749" s="123"/>
      <c r="AI1749" s="123"/>
      <c r="AJ1749" s="349"/>
      <c r="AK1749" s="349"/>
      <c r="AL1749" s="123"/>
      <c r="AM1749" s="123"/>
      <c r="AN1749" s="123"/>
      <c r="AO1749" s="174"/>
      <c r="AP1749" s="174"/>
      <c r="AQ1749" s="174"/>
      <c r="AR1749" s="123"/>
      <c r="AS1749" s="350"/>
      <c r="AT1749" s="350"/>
      <c r="AU1749" s="123"/>
      <c r="AV1749" s="67"/>
      <c r="AW1749" s="179"/>
      <c r="AX1749" s="84"/>
      <c r="AY1749" s="123"/>
      <c r="AZ1749" s="123"/>
      <c r="BA1749" s="174"/>
      <c r="BB1749" s="174"/>
      <c r="BC1749" s="123"/>
      <c r="BD1749" s="86"/>
      <c r="BE1749" s="86"/>
      <c r="BF1749" s="86"/>
      <c r="BG1749" s="179"/>
      <c r="BH1749" s="67"/>
      <c r="BI1749" s="123"/>
      <c r="BJ1749" s="179"/>
      <c r="BK1749" s="351"/>
      <c r="BL1749" s="351"/>
      <c r="BM1749" s="179"/>
      <c r="BN1749" s="89"/>
    </row>
    <row r="1750" spans="1:66" customFormat="1" x14ac:dyDescent="0.25">
      <c r="A1750" s="69"/>
      <c r="B1750" s="123"/>
      <c r="C1750" s="67"/>
      <c r="D1750" s="67"/>
      <c r="E1750" s="204"/>
      <c r="F1750" s="69"/>
      <c r="G1750" s="69"/>
      <c r="H1750" s="174"/>
      <c r="I1750" s="174"/>
      <c r="J1750" s="69"/>
      <c r="K1750" s="123"/>
      <c r="L1750" s="67"/>
      <c r="M1750" s="67"/>
      <c r="N1750" s="67"/>
      <c r="O1750" s="69"/>
      <c r="P1750" s="123"/>
      <c r="Q1750" s="69"/>
      <c r="R1750" s="69"/>
      <c r="S1750" s="363"/>
      <c r="T1750" s="69"/>
      <c r="U1750" s="350"/>
      <c r="V1750" s="417"/>
      <c r="W1750" s="67"/>
      <c r="X1750" s="69"/>
      <c r="Y1750" s="67"/>
      <c r="Z1750" s="123"/>
      <c r="AA1750" s="69"/>
      <c r="AB1750" s="67"/>
      <c r="AC1750" s="89"/>
      <c r="AD1750" s="69"/>
      <c r="AE1750" s="69"/>
      <c r="AF1750" s="69"/>
      <c r="AG1750" s="69"/>
      <c r="AH1750" s="123"/>
      <c r="AI1750" s="123"/>
      <c r="AJ1750" s="349"/>
      <c r="AK1750" s="349"/>
      <c r="AL1750" s="123"/>
      <c r="AM1750" s="123"/>
      <c r="AN1750" s="123"/>
      <c r="AO1750" s="174"/>
      <c r="AP1750" s="174"/>
      <c r="AQ1750" s="174"/>
      <c r="AR1750" s="123"/>
      <c r="AS1750" s="350"/>
      <c r="AT1750" s="350"/>
      <c r="AU1750" s="123"/>
      <c r="AV1750" s="67"/>
      <c r="AW1750" s="179"/>
      <c r="AX1750" s="84"/>
      <c r="AY1750" s="123"/>
      <c r="AZ1750" s="123"/>
      <c r="BA1750" s="174"/>
      <c r="BB1750" s="174"/>
      <c r="BC1750" s="123"/>
      <c r="BD1750" s="86"/>
      <c r="BE1750" s="86"/>
      <c r="BF1750" s="86"/>
      <c r="BG1750" s="179"/>
      <c r="BH1750" s="67"/>
      <c r="BI1750" s="123"/>
      <c r="BJ1750" s="179"/>
      <c r="BK1750" s="351"/>
      <c r="BL1750" s="351"/>
      <c r="BM1750" s="179"/>
      <c r="BN1750" s="89"/>
    </row>
    <row r="1751" spans="1:66" customFormat="1" x14ac:dyDescent="0.25">
      <c r="A1751" s="69"/>
      <c r="B1751" s="123"/>
      <c r="C1751" s="67"/>
      <c r="D1751" s="67"/>
      <c r="E1751" s="204"/>
      <c r="F1751" s="69"/>
      <c r="G1751" s="69"/>
      <c r="H1751" s="174"/>
      <c r="I1751" s="174"/>
      <c r="J1751" s="69"/>
      <c r="K1751" s="123"/>
      <c r="L1751" s="67"/>
      <c r="M1751" s="67"/>
      <c r="N1751" s="67"/>
      <c r="O1751" s="69"/>
      <c r="P1751" s="123"/>
      <c r="Q1751" s="69"/>
      <c r="R1751" s="69"/>
      <c r="S1751" s="363"/>
      <c r="T1751" s="69"/>
      <c r="U1751" s="350"/>
      <c r="V1751" s="417"/>
      <c r="W1751" s="67"/>
      <c r="X1751" s="69"/>
      <c r="Y1751" s="67"/>
      <c r="Z1751" s="123"/>
      <c r="AA1751" s="69"/>
      <c r="AB1751" s="67"/>
      <c r="AC1751" s="89"/>
      <c r="AD1751" s="69"/>
      <c r="AE1751" s="69"/>
      <c r="AF1751" s="69"/>
      <c r="AG1751" s="69"/>
      <c r="AH1751" s="123"/>
      <c r="AI1751" s="123"/>
      <c r="AJ1751" s="349"/>
      <c r="AK1751" s="349"/>
      <c r="AL1751" s="123"/>
      <c r="AM1751" s="123"/>
      <c r="AN1751" s="123"/>
      <c r="AO1751" s="174"/>
      <c r="AP1751" s="174"/>
      <c r="AQ1751" s="174"/>
      <c r="AR1751" s="123"/>
      <c r="AS1751" s="350"/>
      <c r="AT1751" s="350"/>
      <c r="AU1751" s="123"/>
      <c r="AV1751" s="67"/>
      <c r="AW1751" s="179"/>
      <c r="AX1751" s="84"/>
      <c r="AY1751" s="123"/>
      <c r="AZ1751" s="123"/>
      <c r="BA1751" s="174"/>
      <c r="BB1751" s="174"/>
      <c r="BC1751" s="123"/>
      <c r="BD1751" s="86"/>
      <c r="BE1751" s="86"/>
      <c r="BF1751" s="86"/>
      <c r="BG1751" s="179"/>
      <c r="BH1751" s="67"/>
      <c r="BI1751" s="123"/>
      <c r="BJ1751" s="179"/>
      <c r="BK1751" s="351"/>
      <c r="BL1751" s="351"/>
      <c r="BM1751" s="179"/>
      <c r="BN1751" s="89"/>
    </row>
    <row r="1752" spans="1:66" customFormat="1" x14ac:dyDescent="0.25">
      <c r="A1752" s="69"/>
      <c r="B1752" s="123"/>
      <c r="C1752" s="67"/>
      <c r="D1752" s="67"/>
      <c r="E1752" s="204"/>
      <c r="F1752" s="69"/>
      <c r="G1752" s="69"/>
      <c r="H1752" s="174"/>
      <c r="I1752" s="174"/>
      <c r="J1752" s="69"/>
      <c r="K1752" s="123"/>
      <c r="L1752" s="67"/>
      <c r="M1752" s="67"/>
      <c r="N1752" s="67"/>
      <c r="O1752" s="69"/>
      <c r="P1752" s="123"/>
      <c r="Q1752" s="69"/>
      <c r="R1752" s="69"/>
      <c r="S1752" s="363"/>
      <c r="T1752" s="69"/>
      <c r="U1752" s="350"/>
      <c r="V1752" s="417"/>
      <c r="W1752" s="67"/>
      <c r="X1752" s="69"/>
      <c r="Y1752" s="67"/>
      <c r="Z1752" s="123"/>
      <c r="AA1752" s="69"/>
      <c r="AB1752" s="67"/>
      <c r="AC1752" s="89"/>
      <c r="AD1752" s="69"/>
      <c r="AE1752" s="69"/>
      <c r="AF1752" s="69"/>
      <c r="AG1752" s="69"/>
      <c r="AH1752" s="123"/>
      <c r="AI1752" s="123"/>
      <c r="AJ1752" s="349"/>
      <c r="AK1752" s="349"/>
      <c r="AL1752" s="123"/>
      <c r="AM1752" s="123"/>
      <c r="AN1752" s="123"/>
      <c r="AO1752" s="174"/>
      <c r="AP1752" s="174"/>
      <c r="AQ1752" s="174"/>
      <c r="AR1752" s="123"/>
      <c r="AS1752" s="350"/>
      <c r="AT1752" s="350"/>
      <c r="AU1752" s="123"/>
      <c r="AV1752" s="67"/>
      <c r="AW1752" s="179"/>
      <c r="AX1752" s="84"/>
      <c r="AY1752" s="123"/>
      <c r="AZ1752" s="123"/>
      <c r="BA1752" s="174"/>
      <c r="BB1752" s="174"/>
      <c r="BC1752" s="123"/>
      <c r="BD1752" s="86"/>
      <c r="BE1752" s="86"/>
      <c r="BF1752" s="86"/>
      <c r="BG1752" s="179"/>
      <c r="BH1752" s="67"/>
      <c r="BI1752" s="123"/>
      <c r="BJ1752" s="179"/>
      <c r="BK1752" s="351"/>
      <c r="BL1752" s="351"/>
      <c r="BM1752" s="179"/>
      <c r="BN1752" s="89"/>
    </row>
    <row r="1753" spans="1:66" customFormat="1" x14ac:dyDescent="0.25">
      <c r="A1753" s="69"/>
      <c r="B1753" s="123"/>
      <c r="C1753" s="67"/>
      <c r="D1753" s="67"/>
      <c r="E1753" s="204"/>
      <c r="F1753" s="69"/>
      <c r="G1753" s="69"/>
      <c r="H1753" s="174"/>
      <c r="I1753" s="174"/>
      <c r="J1753" s="69"/>
      <c r="K1753" s="123"/>
      <c r="L1753" s="67"/>
      <c r="M1753" s="67"/>
      <c r="N1753" s="67"/>
      <c r="O1753" s="69"/>
      <c r="P1753" s="123"/>
      <c r="Q1753" s="69"/>
      <c r="R1753" s="69"/>
      <c r="S1753" s="363"/>
      <c r="T1753" s="69"/>
      <c r="U1753" s="350"/>
      <c r="V1753" s="417"/>
      <c r="W1753" s="67"/>
      <c r="X1753" s="69"/>
      <c r="Y1753" s="67"/>
      <c r="Z1753" s="123"/>
      <c r="AA1753" s="69"/>
      <c r="AB1753" s="67"/>
      <c r="AC1753" s="89"/>
      <c r="AD1753" s="69"/>
      <c r="AE1753" s="69"/>
      <c r="AF1753" s="69"/>
      <c r="AG1753" s="69"/>
      <c r="AH1753" s="123"/>
      <c r="AI1753" s="123"/>
      <c r="AJ1753" s="349"/>
      <c r="AK1753" s="349"/>
      <c r="AL1753" s="123"/>
      <c r="AM1753" s="123"/>
      <c r="AN1753" s="123"/>
      <c r="AO1753" s="174"/>
      <c r="AP1753" s="174"/>
      <c r="AQ1753" s="174"/>
      <c r="AR1753" s="123"/>
      <c r="AS1753" s="350"/>
      <c r="AT1753" s="350"/>
      <c r="AU1753" s="123"/>
      <c r="AV1753" s="67"/>
      <c r="AW1753" s="179"/>
      <c r="AX1753" s="84"/>
      <c r="AY1753" s="123"/>
      <c r="AZ1753" s="123"/>
      <c r="BA1753" s="174"/>
      <c r="BB1753" s="174"/>
      <c r="BC1753" s="123"/>
      <c r="BD1753" s="86"/>
      <c r="BE1753" s="86"/>
      <c r="BF1753" s="86"/>
      <c r="BG1753" s="179"/>
      <c r="BH1753" s="67"/>
      <c r="BI1753" s="123"/>
      <c r="BJ1753" s="179"/>
      <c r="BK1753" s="351"/>
      <c r="BL1753" s="351"/>
      <c r="BM1753" s="179"/>
      <c r="BN1753" s="89"/>
    </row>
    <row r="1754" spans="1:66" customFormat="1" x14ac:dyDescent="0.25">
      <c r="A1754" s="69"/>
      <c r="B1754" s="123"/>
      <c r="C1754" s="67"/>
      <c r="D1754" s="67"/>
      <c r="E1754" s="204"/>
      <c r="F1754" s="69"/>
      <c r="G1754" s="69"/>
      <c r="H1754" s="174"/>
      <c r="I1754" s="174"/>
      <c r="J1754" s="69"/>
      <c r="K1754" s="123"/>
      <c r="L1754" s="67"/>
      <c r="M1754" s="67"/>
      <c r="N1754" s="67"/>
      <c r="O1754" s="69"/>
      <c r="P1754" s="123"/>
      <c r="Q1754" s="69"/>
      <c r="R1754" s="69"/>
      <c r="S1754" s="363"/>
      <c r="T1754" s="69"/>
      <c r="U1754" s="350"/>
      <c r="V1754" s="417"/>
      <c r="W1754" s="67"/>
      <c r="X1754" s="69"/>
      <c r="Y1754" s="67"/>
      <c r="Z1754" s="123"/>
      <c r="AA1754" s="69"/>
      <c r="AB1754" s="67"/>
      <c r="AC1754" s="89"/>
      <c r="AD1754" s="69"/>
      <c r="AE1754" s="69"/>
      <c r="AF1754" s="69"/>
      <c r="AG1754" s="69"/>
      <c r="AH1754" s="123"/>
      <c r="AI1754" s="123"/>
      <c r="AJ1754" s="349"/>
      <c r="AK1754" s="349"/>
      <c r="AL1754" s="123"/>
      <c r="AM1754" s="123"/>
      <c r="AN1754" s="123"/>
      <c r="AO1754" s="174"/>
      <c r="AP1754" s="174"/>
      <c r="AQ1754" s="174"/>
      <c r="AR1754" s="123"/>
      <c r="AS1754" s="350"/>
      <c r="AT1754" s="350"/>
      <c r="AU1754" s="123"/>
      <c r="AV1754" s="67"/>
      <c r="AW1754" s="179"/>
      <c r="AX1754" s="84"/>
      <c r="AY1754" s="123"/>
      <c r="AZ1754" s="123"/>
      <c r="BA1754" s="174"/>
      <c r="BB1754" s="174"/>
      <c r="BC1754" s="123"/>
      <c r="BD1754" s="86"/>
      <c r="BE1754" s="86"/>
      <c r="BF1754" s="86"/>
      <c r="BG1754" s="179"/>
      <c r="BH1754" s="67"/>
      <c r="BI1754" s="123"/>
      <c r="BJ1754" s="179"/>
      <c r="BK1754" s="351"/>
      <c r="BL1754" s="351"/>
      <c r="BM1754" s="179"/>
      <c r="BN1754" s="89"/>
    </row>
    <row r="1755" spans="1:66" customFormat="1" x14ac:dyDescent="0.25">
      <c r="A1755" s="69"/>
      <c r="B1755" s="123"/>
      <c r="C1755" s="67"/>
      <c r="D1755" s="67"/>
      <c r="E1755" s="204"/>
      <c r="F1755" s="69"/>
      <c r="G1755" s="69"/>
      <c r="H1755" s="174"/>
      <c r="I1755" s="174"/>
      <c r="J1755" s="69"/>
      <c r="K1755" s="123"/>
      <c r="L1755" s="67"/>
      <c r="M1755" s="67"/>
      <c r="N1755" s="67"/>
      <c r="O1755" s="69"/>
      <c r="P1755" s="123"/>
      <c r="Q1755" s="69"/>
      <c r="R1755" s="69"/>
      <c r="S1755" s="363"/>
      <c r="T1755" s="69"/>
      <c r="U1755" s="350"/>
      <c r="V1755" s="417"/>
      <c r="W1755" s="67"/>
      <c r="X1755" s="69"/>
      <c r="Y1755" s="67"/>
      <c r="Z1755" s="123"/>
      <c r="AA1755" s="69"/>
      <c r="AB1755" s="67"/>
      <c r="AC1755" s="89"/>
      <c r="AD1755" s="69"/>
      <c r="AE1755" s="69"/>
      <c r="AF1755" s="69"/>
      <c r="AG1755" s="69"/>
      <c r="AH1755" s="123"/>
      <c r="AI1755" s="123"/>
      <c r="AJ1755" s="349"/>
      <c r="AK1755" s="349"/>
      <c r="AL1755" s="123"/>
      <c r="AM1755" s="123"/>
      <c r="AN1755" s="123"/>
      <c r="AO1755" s="174"/>
      <c r="AP1755" s="174"/>
      <c r="AQ1755" s="174"/>
      <c r="AR1755" s="123"/>
      <c r="AS1755" s="350"/>
      <c r="AT1755" s="350"/>
      <c r="AU1755" s="123"/>
      <c r="AV1755" s="67"/>
      <c r="AW1755" s="179"/>
      <c r="AX1755" s="84"/>
      <c r="AY1755" s="123"/>
      <c r="AZ1755" s="123"/>
      <c r="BA1755" s="174"/>
      <c r="BB1755" s="174"/>
      <c r="BC1755" s="123"/>
      <c r="BD1755" s="86"/>
      <c r="BE1755" s="86"/>
      <c r="BF1755" s="86"/>
      <c r="BG1755" s="179"/>
      <c r="BH1755" s="67"/>
      <c r="BI1755" s="123"/>
      <c r="BJ1755" s="179"/>
      <c r="BK1755" s="351"/>
      <c r="BL1755" s="351"/>
      <c r="BM1755" s="179"/>
      <c r="BN1755" s="89"/>
    </row>
    <row r="1756" spans="1:66" customFormat="1" x14ac:dyDescent="0.25">
      <c r="A1756" s="69"/>
      <c r="B1756" s="123"/>
      <c r="C1756" s="67"/>
      <c r="D1756" s="67"/>
      <c r="E1756" s="204"/>
      <c r="F1756" s="69"/>
      <c r="G1756" s="69"/>
      <c r="H1756" s="174"/>
      <c r="I1756" s="174"/>
      <c r="J1756" s="69"/>
      <c r="K1756" s="123"/>
      <c r="L1756" s="67"/>
      <c r="M1756" s="67"/>
      <c r="N1756" s="67"/>
      <c r="O1756" s="69"/>
      <c r="P1756" s="123"/>
      <c r="Q1756" s="69"/>
      <c r="R1756" s="69"/>
      <c r="S1756" s="363"/>
      <c r="T1756" s="69"/>
      <c r="U1756" s="350"/>
      <c r="V1756" s="417"/>
      <c r="W1756" s="67"/>
      <c r="X1756" s="69"/>
      <c r="Y1756" s="67"/>
      <c r="Z1756" s="123"/>
      <c r="AA1756" s="69"/>
      <c r="AB1756" s="67"/>
      <c r="AC1756" s="89"/>
      <c r="AD1756" s="69"/>
      <c r="AE1756" s="69"/>
      <c r="AF1756" s="69"/>
      <c r="AG1756" s="69"/>
      <c r="AH1756" s="123"/>
      <c r="AI1756" s="123"/>
      <c r="AJ1756" s="349"/>
      <c r="AK1756" s="349"/>
      <c r="AL1756" s="123"/>
      <c r="AM1756" s="123"/>
      <c r="AN1756" s="123"/>
      <c r="AO1756" s="174"/>
      <c r="AP1756" s="174"/>
      <c r="AQ1756" s="174"/>
      <c r="AR1756" s="123"/>
      <c r="AS1756" s="350"/>
      <c r="AT1756" s="350"/>
      <c r="AU1756" s="123"/>
      <c r="AV1756" s="67"/>
      <c r="AW1756" s="179"/>
      <c r="AX1756" s="84"/>
      <c r="AY1756" s="123"/>
      <c r="AZ1756" s="123"/>
      <c r="BA1756" s="174"/>
      <c r="BB1756" s="174"/>
      <c r="BC1756" s="123"/>
      <c r="BD1756" s="86"/>
      <c r="BE1756" s="86"/>
      <c r="BF1756" s="86"/>
      <c r="BG1756" s="179"/>
      <c r="BH1756" s="67"/>
      <c r="BI1756" s="123"/>
      <c r="BJ1756" s="179"/>
      <c r="BK1756" s="351"/>
      <c r="BL1756" s="351"/>
      <c r="BM1756" s="179"/>
      <c r="BN1756" s="89"/>
    </row>
    <row r="1757" spans="1:66" customFormat="1" x14ac:dyDescent="0.25">
      <c r="A1757" s="69"/>
      <c r="B1757" s="123"/>
      <c r="C1757" s="67"/>
      <c r="D1757" s="67"/>
      <c r="E1757" s="204"/>
      <c r="F1757" s="69"/>
      <c r="G1757" s="69"/>
      <c r="H1757" s="174"/>
      <c r="I1757" s="174"/>
      <c r="J1757" s="69"/>
      <c r="K1757" s="123"/>
      <c r="L1757" s="67"/>
      <c r="M1757" s="67"/>
      <c r="N1757" s="67"/>
      <c r="O1757" s="69"/>
      <c r="P1757" s="123"/>
      <c r="Q1757" s="69"/>
      <c r="R1757" s="69"/>
      <c r="S1757" s="363"/>
      <c r="T1757" s="69"/>
      <c r="U1757" s="350"/>
      <c r="V1757" s="417"/>
      <c r="W1757" s="67"/>
      <c r="X1757" s="69"/>
      <c r="Y1757" s="67"/>
      <c r="Z1757" s="123"/>
      <c r="AA1757" s="69"/>
      <c r="AB1757" s="67"/>
      <c r="AC1757" s="89"/>
      <c r="AD1757" s="69"/>
      <c r="AE1757" s="69"/>
      <c r="AF1757" s="69"/>
      <c r="AG1757" s="69"/>
      <c r="AH1757" s="123"/>
      <c r="AI1757" s="123"/>
      <c r="AJ1757" s="349"/>
      <c r="AK1757" s="349"/>
      <c r="AL1757" s="123"/>
      <c r="AM1757" s="123"/>
      <c r="AN1757" s="123"/>
      <c r="AO1757" s="174"/>
      <c r="AP1757" s="174"/>
      <c r="AQ1757" s="174"/>
      <c r="AR1757" s="123"/>
      <c r="AS1757" s="350"/>
      <c r="AT1757" s="350"/>
      <c r="AU1757" s="123"/>
      <c r="AV1757" s="67"/>
      <c r="AW1757" s="179"/>
      <c r="AX1757" s="84"/>
      <c r="AY1757" s="123"/>
      <c r="AZ1757" s="123"/>
      <c r="BA1757" s="174"/>
      <c r="BB1757" s="174"/>
      <c r="BC1757" s="123"/>
      <c r="BD1757" s="86"/>
      <c r="BE1757" s="86"/>
      <c r="BF1757" s="86"/>
      <c r="BG1757" s="179"/>
      <c r="BH1757" s="67"/>
      <c r="BI1757" s="123"/>
      <c r="BJ1757" s="179"/>
      <c r="BK1757" s="351"/>
      <c r="BL1757" s="351"/>
      <c r="BM1757" s="179"/>
      <c r="BN1757" s="89"/>
    </row>
    <row r="1758" spans="1:66" customFormat="1" x14ac:dyDescent="0.25">
      <c r="A1758" s="69"/>
      <c r="B1758" s="123"/>
      <c r="C1758" s="67"/>
      <c r="D1758" s="67"/>
      <c r="E1758" s="204"/>
      <c r="F1758" s="69"/>
      <c r="G1758" s="69"/>
      <c r="H1758" s="174"/>
      <c r="I1758" s="174"/>
      <c r="J1758" s="69"/>
      <c r="K1758" s="123"/>
      <c r="L1758" s="67"/>
      <c r="M1758" s="67"/>
      <c r="N1758" s="67"/>
      <c r="O1758" s="69"/>
      <c r="P1758" s="123"/>
      <c r="Q1758" s="69"/>
      <c r="R1758" s="69"/>
      <c r="S1758" s="363"/>
      <c r="T1758" s="69"/>
      <c r="U1758" s="350"/>
      <c r="V1758" s="417"/>
      <c r="W1758" s="67"/>
      <c r="X1758" s="69"/>
      <c r="Y1758" s="67"/>
      <c r="Z1758" s="123"/>
      <c r="AA1758" s="69"/>
      <c r="AB1758" s="67"/>
      <c r="AC1758" s="89"/>
      <c r="AD1758" s="69"/>
      <c r="AE1758" s="69"/>
      <c r="AF1758" s="69"/>
      <c r="AG1758" s="69"/>
      <c r="AH1758" s="123"/>
      <c r="AI1758" s="123"/>
      <c r="AJ1758" s="349"/>
      <c r="AK1758" s="349"/>
      <c r="AL1758" s="123"/>
      <c r="AM1758" s="123"/>
      <c r="AN1758" s="123"/>
      <c r="AO1758" s="174"/>
      <c r="AP1758" s="174"/>
      <c r="AQ1758" s="174"/>
      <c r="AR1758" s="123"/>
      <c r="AS1758" s="350"/>
      <c r="AT1758" s="350"/>
      <c r="AU1758" s="123"/>
      <c r="AV1758" s="67"/>
      <c r="AW1758" s="179"/>
      <c r="AX1758" s="84"/>
      <c r="AY1758" s="123"/>
      <c r="AZ1758" s="123"/>
      <c r="BA1758" s="174"/>
      <c r="BB1758" s="174"/>
      <c r="BC1758" s="123"/>
      <c r="BD1758" s="86"/>
      <c r="BE1758" s="86"/>
      <c r="BF1758" s="86"/>
      <c r="BG1758" s="179"/>
      <c r="BH1758" s="67"/>
      <c r="BI1758" s="123"/>
      <c r="BJ1758" s="179"/>
      <c r="BK1758" s="351"/>
      <c r="BL1758" s="351"/>
      <c r="BM1758" s="179"/>
      <c r="BN1758" s="89"/>
    </row>
    <row r="1759" spans="1:66" customFormat="1" x14ac:dyDescent="0.25">
      <c r="A1759" s="69"/>
      <c r="B1759" s="123"/>
      <c r="C1759" s="67"/>
      <c r="D1759" s="67"/>
      <c r="E1759" s="204"/>
      <c r="F1759" s="69"/>
      <c r="G1759" s="69"/>
      <c r="H1759" s="174"/>
      <c r="I1759" s="174"/>
      <c r="J1759" s="69"/>
      <c r="K1759" s="123"/>
      <c r="L1759" s="67"/>
      <c r="M1759" s="67"/>
      <c r="N1759" s="67"/>
      <c r="O1759" s="69"/>
      <c r="P1759" s="123"/>
      <c r="Q1759" s="69"/>
      <c r="R1759" s="69"/>
      <c r="S1759" s="363"/>
      <c r="T1759" s="69"/>
      <c r="U1759" s="350"/>
      <c r="V1759" s="417"/>
      <c r="W1759" s="67"/>
      <c r="X1759" s="69"/>
      <c r="Y1759" s="67"/>
      <c r="Z1759" s="123"/>
      <c r="AA1759" s="69"/>
      <c r="AB1759" s="67"/>
      <c r="AC1759" s="89"/>
      <c r="AD1759" s="69"/>
      <c r="AE1759" s="69"/>
      <c r="AF1759" s="69"/>
      <c r="AG1759" s="69"/>
      <c r="AH1759" s="123"/>
      <c r="AI1759" s="123"/>
      <c r="AJ1759" s="349"/>
      <c r="AK1759" s="349"/>
      <c r="AL1759" s="123"/>
      <c r="AM1759" s="123"/>
      <c r="AN1759" s="123"/>
      <c r="AO1759" s="174"/>
      <c r="AP1759" s="174"/>
      <c r="AQ1759" s="174"/>
      <c r="AR1759" s="123"/>
      <c r="AS1759" s="350"/>
      <c r="AT1759" s="350"/>
      <c r="AU1759" s="123"/>
      <c r="AV1759" s="67"/>
      <c r="AW1759" s="179"/>
      <c r="AX1759" s="84"/>
      <c r="AY1759" s="123"/>
      <c r="AZ1759" s="123"/>
      <c r="BA1759" s="174"/>
      <c r="BB1759" s="174"/>
      <c r="BC1759" s="123"/>
      <c r="BD1759" s="86"/>
      <c r="BE1759" s="86"/>
      <c r="BF1759" s="86"/>
      <c r="BG1759" s="179"/>
      <c r="BH1759" s="67"/>
      <c r="BI1759" s="123"/>
      <c r="BJ1759" s="179"/>
      <c r="BK1759" s="351"/>
      <c r="BL1759" s="351"/>
      <c r="BM1759" s="179"/>
      <c r="BN1759" s="89"/>
    </row>
    <row r="1760" spans="1:66" customFormat="1" x14ac:dyDescent="0.25">
      <c r="A1760" s="69"/>
      <c r="B1760" s="123"/>
      <c r="C1760" s="67"/>
      <c r="D1760" s="67"/>
      <c r="E1760" s="204"/>
      <c r="F1760" s="69"/>
      <c r="G1760" s="69"/>
      <c r="H1760" s="174"/>
      <c r="I1760" s="174"/>
      <c r="J1760" s="69"/>
      <c r="K1760" s="123"/>
      <c r="L1760" s="67"/>
      <c r="M1760" s="67"/>
      <c r="N1760" s="67"/>
      <c r="O1760" s="69"/>
      <c r="P1760" s="123"/>
      <c r="Q1760" s="69"/>
      <c r="R1760" s="69"/>
      <c r="S1760" s="363"/>
      <c r="T1760" s="69"/>
      <c r="U1760" s="350"/>
      <c r="V1760" s="417"/>
      <c r="W1760" s="67"/>
      <c r="X1760" s="69"/>
      <c r="Y1760" s="67"/>
      <c r="Z1760" s="123"/>
      <c r="AA1760" s="69"/>
      <c r="AB1760" s="67"/>
      <c r="AC1760" s="89"/>
      <c r="AD1760" s="69"/>
      <c r="AE1760" s="69"/>
      <c r="AF1760" s="69"/>
      <c r="AG1760" s="69"/>
      <c r="AH1760" s="123"/>
      <c r="AI1760" s="123"/>
      <c r="AJ1760" s="349"/>
      <c r="AK1760" s="349"/>
      <c r="AL1760" s="123"/>
      <c r="AM1760" s="123"/>
      <c r="AN1760" s="123"/>
      <c r="AO1760" s="174"/>
      <c r="AP1760" s="174"/>
      <c r="AQ1760" s="174"/>
      <c r="AR1760" s="123"/>
      <c r="AS1760" s="350"/>
      <c r="AT1760" s="350"/>
      <c r="AU1760" s="123"/>
      <c r="AV1760" s="67"/>
      <c r="AW1760" s="179"/>
      <c r="AX1760" s="84"/>
      <c r="AY1760" s="123"/>
      <c r="AZ1760" s="123"/>
      <c r="BA1760" s="174"/>
      <c r="BB1760" s="174"/>
      <c r="BC1760" s="123"/>
      <c r="BD1760" s="86"/>
      <c r="BE1760" s="86"/>
      <c r="BF1760" s="86"/>
      <c r="BG1760" s="179"/>
      <c r="BH1760" s="67"/>
      <c r="BI1760" s="123"/>
      <c r="BJ1760" s="179"/>
      <c r="BK1760" s="351"/>
      <c r="BL1760" s="351"/>
      <c r="BM1760" s="179"/>
      <c r="BN1760" s="89"/>
    </row>
    <row r="1761" spans="1:66" customFormat="1" x14ac:dyDescent="0.25">
      <c r="A1761" s="69"/>
      <c r="B1761" s="123"/>
      <c r="C1761" s="67"/>
      <c r="D1761" s="67"/>
      <c r="E1761" s="204"/>
      <c r="F1761" s="69"/>
      <c r="G1761" s="69"/>
      <c r="H1761" s="174"/>
      <c r="I1761" s="174"/>
      <c r="J1761" s="69"/>
      <c r="K1761" s="123"/>
      <c r="L1761" s="67"/>
      <c r="M1761" s="67"/>
      <c r="N1761" s="67"/>
      <c r="O1761" s="69"/>
      <c r="P1761" s="123"/>
      <c r="Q1761" s="69"/>
      <c r="R1761" s="69"/>
      <c r="S1761" s="363"/>
      <c r="T1761" s="69"/>
      <c r="U1761" s="350"/>
      <c r="V1761" s="417"/>
      <c r="W1761" s="67"/>
      <c r="X1761" s="69"/>
      <c r="Y1761" s="67"/>
      <c r="Z1761" s="123"/>
      <c r="AA1761" s="69"/>
      <c r="AB1761" s="67"/>
      <c r="AC1761" s="89"/>
      <c r="AD1761" s="69"/>
      <c r="AE1761" s="69"/>
      <c r="AF1761" s="69"/>
      <c r="AG1761" s="69"/>
      <c r="AH1761" s="123"/>
      <c r="AI1761" s="123"/>
      <c r="AJ1761" s="349"/>
      <c r="AK1761" s="349"/>
      <c r="AL1761" s="123"/>
      <c r="AM1761" s="123"/>
      <c r="AN1761" s="123"/>
      <c r="AO1761" s="174"/>
      <c r="AP1761" s="174"/>
      <c r="AQ1761" s="174"/>
      <c r="AR1761" s="123"/>
      <c r="AS1761" s="350"/>
      <c r="AT1761" s="350"/>
      <c r="AU1761" s="123"/>
      <c r="AV1761" s="67"/>
      <c r="AW1761" s="179"/>
      <c r="AX1761" s="84"/>
      <c r="AY1761" s="123"/>
      <c r="AZ1761" s="123"/>
      <c r="BA1761" s="174"/>
      <c r="BB1761" s="174"/>
      <c r="BC1761" s="123"/>
      <c r="BD1761" s="86"/>
      <c r="BE1761" s="86"/>
      <c r="BF1761" s="86"/>
      <c r="BG1761" s="179"/>
      <c r="BH1761" s="67"/>
      <c r="BI1761" s="123"/>
      <c r="BJ1761" s="179"/>
      <c r="BK1761" s="351"/>
      <c r="BL1761" s="351"/>
      <c r="BM1761" s="179"/>
      <c r="BN1761" s="89"/>
    </row>
    <row r="1762" spans="1:66" customFormat="1" x14ac:dyDescent="0.25">
      <c r="A1762" s="69"/>
      <c r="B1762" s="123"/>
      <c r="C1762" s="67"/>
      <c r="D1762" s="67"/>
      <c r="E1762" s="204"/>
      <c r="F1762" s="69"/>
      <c r="G1762" s="69"/>
      <c r="H1762" s="174"/>
      <c r="I1762" s="174"/>
      <c r="J1762" s="69"/>
      <c r="K1762" s="123"/>
      <c r="L1762" s="67"/>
      <c r="M1762" s="67"/>
      <c r="N1762" s="67"/>
      <c r="O1762" s="69"/>
      <c r="P1762" s="123"/>
      <c r="Q1762" s="69"/>
      <c r="R1762" s="69"/>
      <c r="S1762" s="363"/>
      <c r="T1762" s="69"/>
      <c r="U1762" s="350"/>
      <c r="V1762" s="417"/>
      <c r="W1762" s="67"/>
      <c r="X1762" s="69"/>
      <c r="Y1762" s="67"/>
      <c r="Z1762" s="123"/>
      <c r="AA1762" s="69"/>
      <c r="AB1762" s="67"/>
      <c r="AC1762" s="89"/>
      <c r="AD1762" s="69"/>
      <c r="AE1762" s="69"/>
      <c r="AF1762" s="69"/>
      <c r="AG1762" s="69"/>
      <c r="AH1762" s="123"/>
      <c r="AI1762" s="123"/>
      <c r="AJ1762" s="349"/>
      <c r="AK1762" s="349"/>
      <c r="AL1762" s="123"/>
      <c r="AM1762" s="123"/>
      <c r="AN1762" s="123"/>
      <c r="AO1762" s="174"/>
      <c r="AP1762" s="174"/>
      <c r="AQ1762" s="174"/>
      <c r="AR1762" s="123"/>
      <c r="AS1762" s="350"/>
      <c r="AT1762" s="350"/>
      <c r="AU1762" s="123"/>
      <c r="AV1762" s="67"/>
      <c r="AW1762" s="179"/>
      <c r="AX1762" s="84"/>
      <c r="AY1762" s="123"/>
      <c r="AZ1762" s="123"/>
      <c r="BA1762" s="174"/>
      <c r="BB1762" s="174"/>
      <c r="BC1762" s="123"/>
      <c r="BD1762" s="86"/>
      <c r="BE1762" s="86"/>
      <c r="BF1762" s="86"/>
      <c r="BG1762" s="179"/>
      <c r="BH1762" s="67"/>
      <c r="BI1762" s="123"/>
      <c r="BJ1762" s="179"/>
      <c r="BK1762" s="351"/>
      <c r="BL1762" s="351"/>
      <c r="BM1762" s="179"/>
      <c r="BN1762" s="89"/>
    </row>
    <row r="1763" spans="1:66" customFormat="1" x14ac:dyDescent="0.25">
      <c r="A1763" s="69"/>
      <c r="B1763" s="123"/>
      <c r="C1763" s="67"/>
      <c r="D1763" s="67"/>
      <c r="E1763" s="204"/>
      <c r="F1763" s="69"/>
      <c r="G1763" s="69"/>
      <c r="H1763" s="174"/>
      <c r="I1763" s="174"/>
      <c r="J1763" s="69"/>
      <c r="K1763" s="123"/>
      <c r="L1763" s="67"/>
      <c r="M1763" s="67"/>
      <c r="N1763" s="67"/>
      <c r="O1763" s="69"/>
      <c r="P1763" s="123"/>
      <c r="Q1763" s="69"/>
      <c r="R1763" s="69"/>
      <c r="S1763" s="363"/>
      <c r="T1763" s="69"/>
      <c r="U1763" s="350"/>
      <c r="V1763" s="417"/>
      <c r="W1763" s="67"/>
      <c r="X1763" s="69"/>
      <c r="Y1763" s="67"/>
      <c r="Z1763" s="123"/>
      <c r="AA1763" s="69"/>
      <c r="AB1763" s="67"/>
      <c r="AC1763" s="89"/>
      <c r="AD1763" s="69"/>
      <c r="AE1763" s="69"/>
      <c r="AF1763" s="69"/>
      <c r="AG1763" s="69"/>
      <c r="AH1763" s="123"/>
      <c r="AI1763" s="123"/>
      <c r="AJ1763" s="349"/>
      <c r="AK1763" s="349"/>
      <c r="AL1763" s="123"/>
      <c r="AM1763" s="123"/>
      <c r="AN1763" s="123"/>
      <c r="AO1763" s="174"/>
      <c r="AP1763" s="174"/>
      <c r="AQ1763" s="174"/>
      <c r="AR1763" s="123"/>
      <c r="AS1763" s="350"/>
      <c r="AT1763" s="350"/>
      <c r="AU1763" s="123"/>
      <c r="AV1763" s="67"/>
      <c r="AW1763" s="179"/>
      <c r="AX1763" s="84"/>
      <c r="AY1763" s="123"/>
      <c r="AZ1763" s="123"/>
      <c r="BA1763" s="174"/>
      <c r="BB1763" s="174"/>
      <c r="BC1763" s="123"/>
      <c r="BD1763" s="86"/>
      <c r="BE1763" s="86"/>
      <c r="BF1763" s="86"/>
      <c r="BG1763" s="179"/>
      <c r="BH1763" s="67"/>
      <c r="BI1763" s="123"/>
      <c r="BJ1763" s="179"/>
      <c r="BK1763" s="351"/>
      <c r="BL1763" s="351"/>
      <c r="BM1763" s="179"/>
      <c r="BN1763" s="89"/>
    </row>
    <row r="1764" spans="1:66" customFormat="1" x14ac:dyDescent="0.25">
      <c r="A1764" s="69"/>
      <c r="B1764" s="123"/>
      <c r="C1764" s="67"/>
      <c r="D1764" s="67"/>
      <c r="E1764" s="204"/>
      <c r="F1764" s="69"/>
      <c r="G1764" s="69"/>
      <c r="H1764" s="174"/>
      <c r="I1764" s="174"/>
      <c r="J1764" s="69"/>
      <c r="K1764" s="123"/>
      <c r="L1764" s="67"/>
      <c r="M1764" s="67"/>
      <c r="N1764" s="67"/>
      <c r="O1764" s="69"/>
      <c r="P1764" s="123"/>
      <c r="Q1764" s="69"/>
      <c r="R1764" s="69"/>
      <c r="S1764" s="363"/>
      <c r="T1764" s="69"/>
      <c r="U1764" s="350"/>
      <c r="V1764" s="417"/>
      <c r="W1764" s="67"/>
      <c r="X1764" s="69"/>
      <c r="Y1764" s="67"/>
      <c r="Z1764" s="123"/>
      <c r="AA1764" s="69"/>
      <c r="AB1764" s="67"/>
      <c r="AC1764" s="89"/>
      <c r="AD1764" s="69"/>
      <c r="AE1764" s="69"/>
      <c r="AF1764" s="69"/>
      <c r="AG1764" s="69"/>
      <c r="AH1764" s="123"/>
      <c r="AI1764" s="123"/>
      <c r="AJ1764" s="349"/>
      <c r="AK1764" s="349"/>
      <c r="AL1764" s="123"/>
      <c r="AM1764" s="123"/>
      <c r="AN1764" s="123"/>
      <c r="AO1764" s="174"/>
      <c r="AP1764" s="174"/>
      <c r="AQ1764" s="174"/>
      <c r="AR1764" s="123"/>
      <c r="AS1764" s="350"/>
      <c r="AT1764" s="350"/>
      <c r="AU1764" s="123"/>
      <c r="AV1764" s="67"/>
      <c r="AW1764" s="179"/>
      <c r="AX1764" s="84"/>
      <c r="AY1764" s="123"/>
      <c r="AZ1764" s="123"/>
      <c r="BA1764" s="174"/>
      <c r="BB1764" s="174"/>
      <c r="BC1764" s="123"/>
      <c r="BD1764" s="86"/>
      <c r="BE1764" s="86"/>
      <c r="BF1764" s="86"/>
      <c r="BG1764" s="179"/>
      <c r="BH1764" s="67"/>
      <c r="BI1764" s="123"/>
      <c r="BJ1764" s="179"/>
      <c r="BK1764" s="351"/>
      <c r="BL1764" s="351"/>
      <c r="BM1764" s="179"/>
      <c r="BN1764" s="89"/>
    </row>
    <row r="1765" spans="1:66" customFormat="1" x14ac:dyDescent="0.25">
      <c r="A1765" s="69"/>
      <c r="B1765" s="123"/>
      <c r="C1765" s="67"/>
      <c r="D1765" s="67"/>
      <c r="E1765" s="204"/>
      <c r="F1765" s="69"/>
      <c r="G1765" s="69"/>
      <c r="H1765" s="174"/>
      <c r="I1765" s="174"/>
      <c r="J1765" s="69"/>
      <c r="K1765" s="123"/>
      <c r="L1765" s="67"/>
      <c r="M1765" s="67"/>
      <c r="N1765" s="67"/>
      <c r="O1765" s="69"/>
      <c r="P1765" s="123"/>
      <c r="Q1765" s="69"/>
      <c r="R1765" s="69"/>
      <c r="S1765" s="363"/>
      <c r="T1765" s="69"/>
      <c r="U1765" s="350"/>
      <c r="V1765" s="417"/>
      <c r="W1765" s="67"/>
      <c r="X1765" s="69"/>
      <c r="Y1765" s="67"/>
      <c r="Z1765" s="123"/>
      <c r="AA1765" s="69"/>
      <c r="AB1765" s="67"/>
      <c r="AC1765" s="89"/>
      <c r="AD1765" s="69"/>
      <c r="AE1765" s="69"/>
      <c r="AF1765" s="69"/>
      <c r="AG1765" s="69"/>
      <c r="AH1765" s="123"/>
      <c r="AI1765" s="123"/>
      <c r="AJ1765" s="349"/>
      <c r="AK1765" s="349"/>
      <c r="AL1765" s="123"/>
      <c r="AM1765" s="123"/>
      <c r="AN1765" s="123"/>
      <c r="AO1765" s="174"/>
      <c r="AP1765" s="174"/>
      <c r="AQ1765" s="174"/>
      <c r="AR1765" s="123"/>
      <c r="AS1765" s="350"/>
      <c r="AT1765" s="350"/>
      <c r="AU1765" s="123"/>
      <c r="AV1765" s="67"/>
      <c r="AW1765" s="179"/>
      <c r="AX1765" s="84"/>
      <c r="AY1765" s="123"/>
      <c r="AZ1765" s="123"/>
      <c r="BA1765" s="174"/>
      <c r="BB1765" s="174"/>
      <c r="BC1765" s="123"/>
      <c r="BD1765" s="86"/>
      <c r="BE1765" s="86"/>
      <c r="BF1765" s="86"/>
      <c r="BG1765" s="179"/>
      <c r="BH1765" s="67"/>
      <c r="BI1765" s="123"/>
      <c r="BJ1765" s="179"/>
      <c r="BK1765" s="351"/>
      <c r="BL1765" s="351"/>
      <c r="BM1765" s="179"/>
      <c r="BN1765" s="89"/>
    </row>
    <row r="1766" spans="1:66" customFormat="1" x14ac:dyDescent="0.25">
      <c r="A1766" s="69"/>
      <c r="B1766" s="123"/>
      <c r="C1766" s="67"/>
      <c r="D1766" s="67"/>
      <c r="E1766" s="204"/>
      <c r="F1766" s="69"/>
      <c r="G1766" s="69"/>
      <c r="H1766" s="174"/>
      <c r="I1766" s="174"/>
      <c r="J1766" s="69"/>
      <c r="K1766" s="123"/>
      <c r="L1766" s="67"/>
      <c r="M1766" s="67"/>
      <c r="N1766" s="67"/>
      <c r="O1766" s="69"/>
      <c r="P1766" s="123"/>
      <c r="Q1766" s="69"/>
      <c r="R1766" s="69"/>
      <c r="S1766" s="363"/>
      <c r="T1766" s="69"/>
      <c r="U1766" s="350"/>
      <c r="V1766" s="417"/>
      <c r="W1766" s="67"/>
      <c r="X1766" s="69"/>
      <c r="Y1766" s="67"/>
      <c r="Z1766" s="123"/>
      <c r="AA1766" s="69"/>
      <c r="AB1766" s="67"/>
      <c r="AC1766" s="89"/>
      <c r="AD1766" s="69"/>
      <c r="AE1766" s="69"/>
      <c r="AF1766" s="69"/>
      <c r="AG1766" s="69"/>
      <c r="AH1766" s="123"/>
      <c r="AI1766" s="123"/>
      <c r="AJ1766" s="349"/>
      <c r="AK1766" s="349"/>
      <c r="AL1766" s="123"/>
      <c r="AM1766" s="123"/>
      <c r="AN1766" s="123"/>
      <c r="AO1766" s="174"/>
      <c r="AP1766" s="174"/>
      <c r="AQ1766" s="174"/>
      <c r="AR1766" s="123"/>
      <c r="AS1766" s="350"/>
      <c r="AT1766" s="350"/>
      <c r="AU1766" s="123"/>
      <c r="AV1766" s="67"/>
      <c r="AW1766" s="179"/>
      <c r="AX1766" s="84"/>
      <c r="AY1766" s="123"/>
      <c r="AZ1766" s="123"/>
      <c r="BA1766" s="174"/>
      <c r="BB1766" s="174"/>
      <c r="BC1766" s="123"/>
      <c r="BD1766" s="86"/>
      <c r="BE1766" s="86"/>
      <c r="BF1766" s="86"/>
      <c r="BG1766" s="179"/>
      <c r="BH1766" s="67"/>
      <c r="BI1766" s="123"/>
      <c r="BJ1766" s="179"/>
      <c r="BK1766" s="351"/>
      <c r="BL1766" s="351"/>
      <c r="BM1766" s="179"/>
      <c r="BN1766" s="89"/>
    </row>
    <row r="1767" spans="1:66" customFormat="1" x14ac:dyDescent="0.25">
      <c r="A1767" s="69"/>
      <c r="B1767" s="123"/>
      <c r="C1767" s="67"/>
      <c r="D1767" s="67"/>
      <c r="E1767" s="204"/>
      <c r="F1767" s="69"/>
      <c r="G1767" s="69"/>
      <c r="H1767" s="174"/>
      <c r="I1767" s="174"/>
      <c r="J1767" s="69"/>
      <c r="K1767" s="123"/>
      <c r="L1767" s="67"/>
      <c r="M1767" s="67"/>
      <c r="N1767" s="67"/>
      <c r="O1767" s="69"/>
      <c r="P1767" s="123"/>
      <c r="Q1767" s="69"/>
      <c r="R1767" s="69"/>
      <c r="S1767" s="363"/>
      <c r="T1767" s="69"/>
      <c r="U1767" s="350"/>
      <c r="V1767" s="417"/>
      <c r="W1767" s="67"/>
      <c r="X1767" s="69"/>
      <c r="Y1767" s="67"/>
      <c r="Z1767" s="123"/>
      <c r="AA1767" s="69"/>
      <c r="AB1767" s="67"/>
      <c r="AC1767" s="89"/>
      <c r="AD1767" s="69"/>
      <c r="AE1767" s="69"/>
      <c r="AF1767" s="69"/>
      <c r="AG1767" s="69"/>
      <c r="AH1767" s="123"/>
      <c r="AI1767" s="123"/>
      <c r="AJ1767" s="349"/>
      <c r="AK1767" s="349"/>
      <c r="AL1767" s="123"/>
      <c r="AM1767" s="123"/>
      <c r="AN1767" s="123"/>
      <c r="AO1767" s="174"/>
      <c r="AP1767" s="174"/>
      <c r="AQ1767" s="174"/>
      <c r="AR1767" s="123"/>
      <c r="AS1767" s="350"/>
      <c r="AT1767" s="350"/>
      <c r="AU1767" s="123"/>
      <c r="AV1767" s="67"/>
      <c r="AW1767" s="179"/>
      <c r="AX1767" s="84"/>
      <c r="AY1767" s="123"/>
      <c r="AZ1767" s="123"/>
      <c r="BA1767" s="174"/>
      <c r="BB1767" s="174"/>
      <c r="BC1767" s="123"/>
      <c r="BD1767" s="86"/>
      <c r="BE1767" s="86"/>
      <c r="BF1767" s="86"/>
      <c r="BG1767" s="179"/>
      <c r="BH1767" s="67"/>
      <c r="BI1767" s="123"/>
      <c r="BJ1767" s="179"/>
      <c r="BK1767" s="351"/>
      <c r="BL1767" s="351"/>
      <c r="BM1767" s="179"/>
      <c r="BN1767" s="89"/>
    </row>
    <row r="1768" spans="1:66" customFormat="1" x14ac:dyDescent="0.25">
      <c r="A1768" s="69"/>
      <c r="B1768" s="123"/>
      <c r="C1768" s="67"/>
      <c r="D1768" s="67"/>
      <c r="E1768" s="204"/>
      <c r="F1768" s="69"/>
      <c r="G1768" s="69"/>
      <c r="H1768" s="174"/>
      <c r="I1768" s="174"/>
      <c r="J1768" s="69"/>
      <c r="K1768" s="123"/>
      <c r="L1768" s="67"/>
      <c r="M1768" s="67"/>
      <c r="N1768" s="67"/>
      <c r="O1768" s="69"/>
      <c r="P1768" s="123"/>
      <c r="Q1768" s="69"/>
      <c r="R1768" s="69"/>
      <c r="S1768" s="363"/>
      <c r="T1768" s="69"/>
      <c r="U1768" s="350"/>
      <c r="V1768" s="417"/>
      <c r="W1768" s="67"/>
      <c r="X1768" s="69"/>
      <c r="Y1768" s="67"/>
      <c r="Z1768" s="123"/>
      <c r="AA1768" s="69"/>
      <c r="AB1768" s="67"/>
      <c r="AC1768" s="89"/>
      <c r="AD1768" s="69"/>
      <c r="AE1768" s="69"/>
      <c r="AF1768" s="69"/>
      <c r="AG1768" s="69"/>
      <c r="AH1768" s="123"/>
      <c r="AI1768" s="123"/>
      <c r="AJ1768" s="349"/>
      <c r="AK1768" s="349"/>
      <c r="AL1768" s="123"/>
      <c r="AM1768" s="123"/>
      <c r="AN1768" s="123"/>
      <c r="AO1768" s="174"/>
      <c r="AP1768" s="174"/>
      <c r="AQ1768" s="174"/>
      <c r="AR1768" s="123"/>
      <c r="AS1768" s="350"/>
      <c r="AT1768" s="350"/>
      <c r="AU1768" s="123"/>
      <c r="AV1768" s="67"/>
      <c r="AW1768" s="179"/>
      <c r="AX1768" s="84"/>
      <c r="AY1768" s="123"/>
      <c r="AZ1768" s="123"/>
      <c r="BA1768" s="174"/>
      <c r="BB1768" s="174"/>
      <c r="BC1768" s="123"/>
      <c r="BD1768" s="86"/>
      <c r="BE1768" s="86"/>
      <c r="BF1768" s="86"/>
      <c r="BG1768" s="179"/>
      <c r="BH1768" s="67"/>
      <c r="BI1768" s="123"/>
      <c r="BJ1768" s="179"/>
      <c r="BK1768" s="351"/>
      <c r="BL1768" s="351"/>
      <c r="BM1768" s="179"/>
      <c r="BN1768" s="89"/>
    </row>
    <row r="1769" spans="1:66" customFormat="1" x14ac:dyDescent="0.25">
      <c r="A1769" s="69"/>
      <c r="B1769" s="123"/>
      <c r="C1769" s="67"/>
      <c r="D1769" s="67"/>
      <c r="E1769" s="204"/>
      <c r="F1769" s="69"/>
      <c r="G1769" s="69"/>
      <c r="H1769" s="174"/>
      <c r="I1769" s="174"/>
      <c r="J1769" s="69"/>
      <c r="K1769" s="123"/>
      <c r="L1769" s="67"/>
      <c r="M1769" s="67"/>
      <c r="N1769" s="67"/>
      <c r="O1769" s="69"/>
      <c r="P1769" s="123"/>
      <c r="Q1769" s="69"/>
      <c r="R1769" s="69"/>
      <c r="S1769" s="363"/>
      <c r="T1769" s="69"/>
      <c r="U1769" s="350"/>
      <c r="V1769" s="417"/>
      <c r="W1769" s="67"/>
      <c r="X1769" s="69"/>
      <c r="Y1769" s="67"/>
      <c r="Z1769" s="123"/>
      <c r="AA1769" s="69"/>
      <c r="AB1769" s="67"/>
      <c r="AC1769" s="89"/>
      <c r="AD1769" s="69"/>
      <c r="AE1769" s="69"/>
      <c r="AF1769" s="69"/>
      <c r="AG1769" s="69"/>
      <c r="AH1769" s="123"/>
      <c r="AI1769" s="123"/>
      <c r="AJ1769" s="349"/>
      <c r="AK1769" s="349"/>
      <c r="AL1769" s="123"/>
      <c r="AM1769" s="123"/>
      <c r="AN1769" s="123"/>
      <c r="AO1769" s="174"/>
      <c r="AP1769" s="174"/>
      <c r="AQ1769" s="174"/>
      <c r="AR1769" s="123"/>
      <c r="AS1769" s="350"/>
      <c r="AT1769" s="350"/>
      <c r="AU1769" s="123"/>
      <c r="AV1769" s="67"/>
      <c r="AW1769" s="179"/>
      <c r="AX1769" s="84"/>
      <c r="AY1769" s="123"/>
      <c r="AZ1769" s="123"/>
      <c r="BA1769" s="174"/>
      <c r="BB1769" s="174"/>
      <c r="BC1769" s="123"/>
      <c r="BD1769" s="86"/>
      <c r="BE1769" s="86"/>
      <c r="BF1769" s="86"/>
      <c r="BG1769" s="179"/>
      <c r="BH1769" s="67"/>
      <c r="BI1769" s="123"/>
      <c r="BJ1769" s="179"/>
      <c r="BK1769" s="351"/>
      <c r="BL1769" s="351"/>
      <c r="BM1769" s="179"/>
      <c r="BN1769" s="89"/>
    </row>
    <row r="1770" spans="1:66" customFormat="1" x14ac:dyDescent="0.25">
      <c r="A1770" s="69"/>
      <c r="B1770" s="123"/>
      <c r="C1770" s="67"/>
      <c r="D1770" s="67"/>
      <c r="E1770" s="204"/>
      <c r="F1770" s="69"/>
      <c r="G1770" s="69"/>
      <c r="H1770" s="174"/>
      <c r="I1770" s="174"/>
      <c r="J1770" s="69"/>
      <c r="K1770" s="123"/>
      <c r="L1770" s="67"/>
      <c r="M1770" s="67"/>
      <c r="N1770" s="67"/>
      <c r="O1770" s="69"/>
      <c r="P1770" s="123"/>
      <c r="Q1770" s="69"/>
      <c r="R1770" s="69"/>
      <c r="S1770" s="363"/>
      <c r="T1770" s="69"/>
      <c r="U1770" s="350"/>
      <c r="V1770" s="417"/>
      <c r="W1770" s="67"/>
      <c r="X1770" s="69"/>
      <c r="Y1770" s="67"/>
      <c r="Z1770" s="123"/>
      <c r="AA1770" s="69"/>
      <c r="AB1770" s="67"/>
      <c r="AC1770" s="89"/>
      <c r="AD1770" s="69"/>
      <c r="AE1770" s="69"/>
      <c r="AF1770" s="69"/>
      <c r="AG1770" s="69"/>
      <c r="AH1770" s="123"/>
      <c r="AI1770" s="123"/>
      <c r="AJ1770" s="349"/>
      <c r="AK1770" s="349"/>
      <c r="AL1770" s="123"/>
      <c r="AM1770" s="123"/>
      <c r="AN1770" s="123"/>
      <c r="AO1770" s="174"/>
      <c r="AP1770" s="174"/>
      <c r="AQ1770" s="174"/>
      <c r="AR1770" s="123"/>
      <c r="AS1770" s="350"/>
      <c r="AT1770" s="350"/>
      <c r="AU1770" s="123"/>
      <c r="AV1770" s="67"/>
      <c r="AW1770" s="179"/>
      <c r="AX1770" s="84"/>
      <c r="AY1770" s="123"/>
      <c r="AZ1770" s="123"/>
      <c r="BA1770" s="174"/>
      <c r="BB1770" s="174"/>
      <c r="BC1770" s="123"/>
      <c r="BD1770" s="86"/>
      <c r="BE1770" s="86"/>
      <c r="BF1770" s="86"/>
      <c r="BG1770" s="179"/>
      <c r="BH1770" s="67"/>
      <c r="BI1770" s="123"/>
      <c r="BJ1770" s="179"/>
      <c r="BK1770" s="351"/>
      <c r="BL1770" s="351"/>
      <c r="BM1770" s="179"/>
      <c r="BN1770" s="89"/>
    </row>
    <row r="1771" spans="1:66" customFormat="1" x14ac:dyDescent="0.25">
      <c r="A1771" s="69"/>
      <c r="B1771" s="123"/>
      <c r="C1771" s="67"/>
      <c r="D1771" s="67"/>
      <c r="E1771" s="204"/>
      <c r="F1771" s="69"/>
      <c r="G1771" s="69"/>
      <c r="H1771" s="174"/>
      <c r="I1771" s="174"/>
      <c r="J1771" s="69"/>
      <c r="K1771" s="123"/>
      <c r="L1771" s="67"/>
      <c r="M1771" s="67"/>
      <c r="N1771" s="67"/>
      <c r="O1771" s="69"/>
      <c r="P1771" s="123"/>
      <c r="Q1771" s="69"/>
      <c r="R1771" s="69"/>
      <c r="S1771" s="363"/>
      <c r="T1771" s="69"/>
      <c r="U1771" s="350"/>
      <c r="V1771" s="417"/>
      <c r="W1771" s="67"/>
      <c r="X1771" s="69"/>
      <c r="Y1771" s="67"/>
      <c r="Z1771" s="123"/>
      <c r="AA1771" s="69"/>
      <c r="AB1771" s="67"/>
      <c r="AC1771" s="89"/>
      <c r="AD1771" s="69"/>
      <c r="AE1771" s="69"/>
      <c r="AF1771" s="69"/>
      <c r="AG1771" s="69"/>
      <c r="AH1771" s="123"/>
      <c r="AI1771" s="123"/>
      <c r="AJ1771" s="349"/>
      <c r="AK1771" s="349"/>
      <c r="AL1771" s="123"/>
      <c r="AM1771" s="123"/>
      <c r="AN1771" s="123"/>
      <c r="AO1771" s="174"/>
      <c r="AP1771" s="174"/>
      <c r="AQ1771" s="174"/>
      <c r="AR1771" s="123"/>
      <c r="AS1771" s="350"/>
      <c r="AT1771" s="350"/>
      <c r="AU1771" s="123"/>
      <c r="AV1771" s="67"/>
      <c r="AW1771" s="179"/>
      <c r="AX1771" s="84"/>
      <c r="AY1771" s="123"/>
      <c r="AZ1771" s="123"/>
      <c r="BA1771" s="174"/>
      <c r="BB1771" s="174"/>
      <c r="BC1771" s="123"/>
      <c r="BD1771" s="86"/>
      <c r="BE1771" s="86"/>
      <c r="BF1771" s="86"/>
      <c r="BG1771" s="179"/>
      <c r="BH1771" s="67"/>
      <c r="BI1771" s="123"/>
      <c r="BJ1771" s="179"/>
      <c r="BK1771" s="351"/>
      <c r="BL1771" s="351"/>
      <c r="BM1771" s="179"/>
      <c r="BN1771" s="89"/>
    </row>
    <row r="1772" spans="1:66" customFormat="1" x14ac:dyDescent="0.25">
      <c r="A1772" s="69"/>
      <c r="B1772" s="123"/>
      <c r="C1772" s="67"/>
      <c r="D1772" s="67"/>
      <c r="E1772" s="204"/>
      <c r="F1772" s="69"/>
      <c r="G1772" s="69"/>
      <c r="H1772" s="174"/>
      <c r="I1772" s="174"/>
      <c r="J1772" s="69"/>
      <c r="K1772" s="123"/>
      <c r="L1772" s="67"/>
      <c r="M1772" s="67"/>
      <c r="N1772" s="67"/>
      <c r="O1772" s="69"/>
      <c r="P1772" s="123"/>
      <c r="Q1772" s="69"/>
      <c r="R1772" s="69"/>
      <c r="S1772" s="363"/>
      <c r="T1772" s="69"/>
      <c r="U1772" s="350"/>
      <c r="V1772" s="417"/>
      <c r="W1772" s="67"/>
      <c r="X1772" s="69"/>
      <c r="Y1772" s="67"/>
      <c r="Z1772" s="123"/>
      <c r="AA1772" s="69"/>
      <c r="AB1772" s="67"/>
      <c r="AC1772" s="89"/>
      <c r="AD1772" s="69"/>
      <c r="AE1772" s="69"/>
      <c r="AF1772" s="69"/>
      <c r="AG1772" s="69"/>
      <c r="AH1772" s="123"/>
      <c r="AI1772" s="123"/>
      <c r="AJ1772" s="349"/>
      <c r="AK1772" s="349"/>
      <c r="AL1772" s="123"/>
      <c r="AM1772" s="123"/>
      <c r="AN1772" s="123"/>
      <c r="AO1772" s="174"/>
      <c r="AP1772" s="174"/>
      <c r="AQ1772" s="174"/>
      <c r="AR1772" s="123"/>
      <c r="AS1772" s="350"/>
      <c r="AT1772" s="350"/>
      <c r="AU1772" s="123"/>
      <c r="AV1772" s="67"/>
      <c r="AW1772" s="179"/>
      <c r="AX1772" s="84"/>
      <c r="AY1772" s="123"/>
      <c r="AZ1772" s="123"/>
      <c r="BA1772" s="174"/>
      <c r="BB1772" s="174"/>
      <c r="BC1772" s="123"/>
      <c r="BD1772" s="86"/>
      <c r="BE1772" s="86"/>
      <c r="BF1772" s="86"/>
      <c r="BG1772" s="179"/>
      <c r="BH1772" s="67"/>
      <c r="BI1772" s="123"/>
      <c r="BJ1772" s="179"/>
      <c r="BK1772" s="351"/>
      <c r="BL1772" s="351"/>
      <c r="BM1772" s="179"/>
      <c r="BN1772" s="89"/>
    </row>
    <row r="1773" spans="1:66" customFormat="1" x14ac:dyDescent="0.25">
      <c r="A1773" s="69"/>
      <c r="B1773" s="123"/>
      <c r="C1773" s="67"/>
      <c r="D1773" s="67"/>
      <c r="E1773" s="204"/>
      <c r="F1773" s="69"/>
      <c r="G1773" s="69"/>
      <c r="H1773" s="174"/>
      <c r="I1773" s="174"/>
      <c r="J1773" s="69"/>
      <c r="K1773" s="123"/>
      <c r="L1773" s="67"/>
      <c r="M1773" s="67"/>
      <c r="N1773" s="67"/>
      <c r="O1773" s="69"/>
      <c r="P1773" s="123"/>
      <c r="Q1773" s="69"/>
      <c r="R1773" s="69"/>
      <c r="S1773" s="363"/>
      <c r="T1773" s="69"/>
      <c r="U1773" s="350"/>
      <c r="V1773" s="417"/>
      <c r="W1773" s="67"/>
      <c r="X1773" s="69"/>
      <c r="Y1773" s="67"/>
      <c r="Z1773" s="123"/>
      <c r="AA1773" s="69"/>
      <c r="AB1773" s="67"/>
      <c r="AC1773" s="89"/>
      <c r="AD1773" s="69"/>
      <c r="AE1773" s="69"/>
      <c r="AF1773" s="69"/>
      <c r="AG1773" s="69"/>
      <c r="AH1773" s="123"/>
      <c r="AI1773" s="123"/>
      <c r="AJ1773" s="349"/>
      <c r="AK1773" s="349"/>
      <c r="AL1773" s="123"/>
      <c r="AM1773" s="123"/>
      <c r="AN1773" s="123"/>
      <c r="AO1773" s="174"/>
      <c r="AP1773" s="174"/>
      <c r="AQ1773" s="174"/>
      <c r="AR1773" s="123"/>
      <c r="AS1773" s="350"/>
      <c r="AT1773" s="350"/>
      <c r="AU1773" s="123"/>
      <c r="AV1773" s="67"/>
      <c r="AW1773" s="179"/>
      <c r="AX1773" s="84"/>
      <c r="AY1773" s="123"/>
      <c r="AZ1773" s="123"/>
      <c r="BA1773" s="174"/>
      <c r="BB1773" s="174"/>
      <c r="BC1773" s="123"/>
      <c r="BD1773" s="86"/>
      <c r="BE1773" s="86"/>
      <c r="BF1773" s="86"/>
      <c r="BG1773" s="179"/>
      <c r="BH1773" s="67"/>
      <c r="BI1773" s="123"/>
      <c r="BJ1773" s="179"/>
      <c r="BK1773" s="351"/>
      <c r="BL1773" s="351"/>
      <c r="BM1773" s="179"/>
      <c r="BN1773" s="89"/>
    </row>
    <row r="1774" spans="1:66" customFormat="1" x14ac:dyDescent="0.25">
      <c r="A1774" s="69"/>
      <c r="B1774" s="123"/>
      <c r="C1774" s="67"/>
      <c r="D1774" s="67"/>
      <c r="E1774" s="204"/>
      <c r="F1774" s="69"/>
      <c r="G1774" s="69"/>
      <c r="H1774" s="174"/>
      <c r="I1774" s="174"/>
      <c r="J1774" s="69"/>
      <c r="K1774" s="123"/>
      <c r="L1774" s="67"/>
      <c r="M1774" s="67"/>
      <c r="N1774" s="67"/>
      <c r="O1774" s="69"/>
      <c r="P1774" s="123"/>
      <c r="Q1774" s="69"/>
      <c r="R1774" s="69"/>
      <c r="S1774" s="363"/>
      <c r="T1774" s="69"/>
      <c r="U1774" s="350"/>
      <c r="V1774" s="417"/>
      <c r="W1774" s="67"/>
      <c r="X1774" s="69"/>
      <c r="Y1774" s="67"/>
      <c r="Z1774" s="123"/>
      <c r="AA1774" s="69"/>
      <c r="AB1774" s="67"/>
      <c r="AC1774" s="89"/>
      <c r="AD1774" s="69"/>
      <c r="AE1774" s="69"/>
      <c r="AF1774" s="69"/>
      <c r="AG1774" s="69"/>
      <c r="AH1774" s="123"/>
      <c r="AI1774" s="123"/>
      <c r="AJ1774" s="349"/>
      <c r="AK1774" s="349"/>
      <c r="AL1774" s="123"/>
      <c r="AM1774" s="123"/>
      <c r="AN1774" s="123"/>
      <c r="AO1774" s="174"/>
      <c r="AP1774" s="174"/>
      <c r="AQ1774" s="174"/>
      <c r="AR1774" s="123"/>
      <c r="AS1774" s="350"/>
      <c r="AT1774" s="350"/>
      <c r="AU1774" s="123"/>
      <c r="AV1774" s="67"/>
      <c r="AW1774" s="179"/>
      <c r="AX1774" s="84"/>
      <c r="AY1774" s="123"/>
      <c r="AZ1774" s="123"/>
      <c r="BA1774" s="174"/>
      <c r="BB1774" s="174"/>
      <c r="BC1774" s="123"/>
      <c r="BD1774" s="86"/>
      <c r="BE1774" s="86"/>
      <c r="BF1774" s="86"/>
      <c r="BG1774" s="179"/>
      <c r="BH1774" s="67"/>
      <c r="BI1774" s="123"/>
      <c r="BJ1774" s="179"/>
      <c r="BK1774" s="351"/>
      <c r="BL1774" s="351"/>
      <c r="BM1774" s="179"/>
      <c r="BN1774" s="89"/>
    </row>
    <row r="1775" spans="1:66" customFormat="1" x14ac:dyDescent="0.25">
      <c r="A1775" s="69"/>
      <c r="B1775" s="123"/>
      <c r="C1775" s="67"/>
      <c r="D1775" s="67"/>
      <c r="E1775" s="204"/>
      <c r="F1775" s="69"/>
      <c r="G1775" s="69"/>
      <c r="H1775" s="174"/>
      <c r="I1775" s="174"/>
      <c r="J1775" s="69"/>
      <c r="K1775" s="123"/>
      <c r="L1775" s="67"/>
      <c r="M1775" s="67"/>
      <c r="N1775" s="67"/>
      <c r="O1775" s="69"/>
      <c r="P1775" s="123"/>
      <c r="Q1775" s="69"/>
      <c r="R1775" s="69"/>
      <c r="S1775" s="363"/>
      <c r="T1775" s="69"/>
      <c r="U1775" s="350"/>
      <c r="V1775" s="417"/>
      <c r="W1775" s="67"/>
      <c r="X1775" s="69"/>
      <c r="Y1775" s="67"/>
      <c r="Z1775" s="123"/>
      <c r="AA1775" s="69"/>
      <c r="AB1775" s="67"/>
      <c r="AC1775" s="89"/>
      <c r="AD1775" s="69"/>
      <c r="AE1775" s="69"/>
      <c r="AF1775" s="69"/>
      <c r="AG1775" s="69"/>
      <c r="AH1775" s="123"/>
      <c r="AI1775" s="123"/>
      <c r="AJ1775" s="349"/>
      <c r="AK1775" s="349"/>
      <c r="AL1775" s="123"/>
      <c r="AM1775" s="123"/>
      <c r="AN1775" s="123"/>
      <c r="AO1775" s="174"/>
      <c r="AP1775" s="174"/>
      <c r="AQ1775" s="174"/>
      <c r="AR1775" s="123"/>
      <c r="AS1775" s="350"/>
      <c r="AT1775" s="350"/>
      <c r="AU1775" s="123"/>
      <c r="AV1775" s="67"/>
      <c r="AW1775" s="179"/>
      <c r="AX1775" s="84"/>
      <c r="AY1775" s="123"/>
      <c r="AZ1775" s="123"/>
      <c r="BA1775" s="174"/>
      <c r="BB1775" s="174"/>
      <c r="BC1775" s="123"/>
      <c r="BD1775" s="86"/>
      <c r="BE1775" s="86"/>
      <c r="BF1775" s="86"/>
      <c r="BG1775" s="179"/>
      <c r="BH1775" s="67"/>
      <c r="BI1775" s="123"/>
      <c r="BJ1775" s="179"/>
      <c r="BK1775" s="351"/>
      <c r="BL1775" s="351"/>
      <c r="BM1775" s="179"/>
      <c r="BN1775" s="89"/>
    </row>
    <row r="1776" spans="1:66" customFormat="1" x14ac:dyDescent="0.25">
      <c r="A1776" s="69"/>
      <c r="B1776" s="123"/>
      <c r="C1776" s="67"/>
      <c r="D1776" s="67"/>
      <c r="E1776" s="204"/>
      <c r="F1776" s="69"/>
      <c r="G1776" s="69"/>
      <c r="H1776" s="174"/>
      <c r="I1776" s="174"/>
      <c r="J1776" s="69"/>
      <c r="K1776" s="123"/>
      <c r="L1776" s="67"/>
      <c r="M1776" s="67"/>
      <c r="N1776" s="67"/>
      <c r="O1776" s="69"/>
      <c r="P1776" s="123"/>
      <c r="Q1776" s="69"/>
      <c r="R1776" s="69"/>
      <c r="S1776" s="363"/>
      <c r="T1776" s="69"/>
      <c r="U1776" s="350"/>
      <c r="V1776" s="417"/>
      <c r="W1776" s="67"/>
      <c r="X1776" s="69"/>
      <c r="Y1776" s="67"/>
      <c r="Z1776" s="123"/>
      <c r="AA1776" s="69"/>
      <c r="AB1776" s="67"/>
      <c r="AC1776" s="89"/>
      <c r="AD1776" s="69"/>
      <c r="AE1776" s="69"/>
      <c r="AF1776" s="69"/>
      <c r="AG1776" s="69"/>
      <c r="AH1776" s="123"/>
      <c r="AI1776" s="123"/>
      <c r="AJ1776" s="349"/>
      <c r="AK1776" s="349"/>
      <c r="AL1776" s="123"/>
      <c r="AM1776" s="123"/>
      <c r="AN1776" s="123"/>
      <c r="AO1776" s="174"/>
      <c r="AP1776" s="174"/>
      <c r="AQ1776" s="174"/>
      <c r="AR1776" s="123"/>
      <c r="AS1776" s="350"/>
      <c r="AT1776" s="350"/>
      <c r="AU1776" s="123"/>
      <c r="AV1776" s="67"/>
      <c r="AW1776" s="179"/>
      <c r="AX1776" s="84"/>
      <c r="AY1776" s="123"/>
      <c r="AZ1776" s="123"/>
      <c r="BA1776" s="174"/>
      <c r="BB1776" s="174"/>
      <c r="BC1776" s="123"/>
      <c r="BD1776" s="86"/>
      <c r="BE1776" s="86"/>
      <c r="BF1776" s="86"/>
      <c r="BG1776" s="179"/>
      <c r="BH1776" s="67"/>
      <c r="BI1776" s="123"/>
      <c r="BJ1776" s="179"/>
      <c r="BK1776" s="351"/>
      <c r="BL1776" s="351"/>
      <c r="BM1776" s="179"/>
      <c r="BN1776" s="89"/>
    </row>
    <row r="1777" spans="1:66" customFormat="1" x14ac:dyDescent="0.25">
      <c r="A1777" s="69"/>
      <c r="B1777" s="123"/>
      <c r="C1777" s="67"/>
      <c r="D1777" s="67"/>
      <c r="E1777" s="204"/>
      <c r="F1777" s="69"/>
      <c r="G1777" s="69"/>
      <c r="H1777" s="174"/>
      <c r="I1777" s="174"/>
      <c r="J1777" s="69"/>
      <c r="K1777" s="123"/>
      <c r="L1777" s="67"/>
      <c r="M1777" s="67"/>
      <c r="N1777" s="67"/>
      <c r="O1777" s="69"/>
      <c r="P1777" s="123"/>
      <c r="Q1777" s="69"/>
      <c r="R1777" s="69"/>
      <c r="S1777" s="363"/>
      <c r="T1777" s="69"/>
      <c r="U1777" s="350"/>
      <c r="V1777" s="417"/>
      <c r="W1777" s="67"/>
      <c r="X1777" s="69"/>
      <c r="Y1777" s="67"/>
      <c r="Z1777" s="123"/>
      <c r="AA1777" s="69"/>
      <c r="AB1777" s="67"/>
      <c r="AC1777" s="89"/>
      <c r="AD1777" s="69"/>
      <c r="AE1777" s="69"/>
      <c r="AF1777" s="69"/>
      <c r="AG1777" s="69"/>
      <c r="AH1777" s="123"/>
      <c r="AI1777" s="123"/>
      <c r="AJ1777" s="349"/>
      <c r="AK1777" s="349"/>
      <c r="AL1777" s="123"/>
      <c r="AM1777" s="123"/>
      <c r="AN1777" s="123"/>
      <c r="AO1777" s="174"/>
      <c r="AP1777" s="174"/>
      <c r="AQ1777" s="174"/>
      <c r="AR1777" s="123"/>
      <c r="AS1777" s="350"/>
      <c r="AT1777" s="350"/>
      <c r="AU1777" s="123"/>
      <c r="AV1777" s="67"/>
      <c r="AW1777" s="179"/>
      <c r="AX1777" s="84"/>
      <c r="AY1777" s="123"/>
      <c r="AZ1777" s="123"/>
      <c r="BA1777" s="174"/>
      <c r="BB1777" s="174"/>
      <c r="BC1777" s="123"/>
      <c r="BD1777" s="86"/>
      <c r="BE1777" s="86"/>
      <c r="BF1777" s="86"/>
      <c r="BG1777" s="179"/>
      <c r="BH1777" s="67"/>
      <c r="BI1777" s="123"/>
      <c r="BJ1777" s="179"/>
      <c r="BK1777" s="351"/>
      <c r="BL1777" s="351"/>
      <c r="BM1777" s="179"/>
      <c r="BN1777" s="89"/>
    </row>
    <row r="1778" spans="1:66" customFormat="1" x14ac:dyDescent="0.25">
      <c r="A1778" s="69"/>
      <c r="B1778" s="123"/>
      <c r="C1778" s="67"/>
      <c r="D1778" s="67"/>
      <c r="E1778" s="204"/>
      <c r="F1778" s="69"/>
      <c r="G1778" s="69"/>
      <c r="H1778" s="174"/>
      <c r="I1778" s="174"/>
      <c r="J1778" s="69"/>
      <c r="K1778" s="123"/>
      <c r="L1778" s="67"/>
      <c r="M1778" s="67"/>
      <c r="N1778" s="67"/>
      <c r="O1778" s="69"/>
      <c r="P1778" s="123"/>
      <c r="Q1778" s="69"/>
      <c r="R1778" s="69"/>
      <c r="S1778" s="363"/>
      <c r="T1778" s="69"/>
      <c r="U1778" s="350"/>
      <c r="V1778" s="417"/>
      <c r="W1778" s="67"/>
      <c r="X1778" s="69"/>
      <c r="Y1778" s="67"/>
      <c r="Z1778" s="123"/>
      <c r="AA1778" s="69"/>
      <c r="AB1778" s="67"/>
      <c r="AC1778" s="89"/>
      <c r="AD1778" s="69"/>
      <c r="AE1778" s="69"/>
      <c r="AF1778" s="69"/>
      <c r="AG1778" s="69"/>
      <c r="AH1778" s="123"/>
      <c r="AI1778" s="123"/>
      <c r="AJ1778" s="349"/>
      <c r="AK1778" s="349"/>
      <c r="AL1778" s="123"/>
      <c r="AM1778" s="123"/>
      <c r="AN1778" s="123"/>
      <c r="AO1778" s="174"/>
      <c r="AP1778" s="174"/>
      <c r="AQ1778" s="174"/>
      <c r="AR1778" s="123"/>
      <c r="AS1778" s="350"/>
      <c r="AT1778" s="350"/>
      <c r="AU1778" s="123"/>
      <c r="AV1778" s="67"/>
      <c r="AW1778" s="179"/>
      <c r="AX1778" s="84"/>
      <c r="AY1778" s="123"/>
      <c r="AZ1778" s="123"/>
      <c r="BA1778" s="174"/>
      <c r="BB1778" s="174"/>
      <c r="BC1778" s="123"/>
      <c r="BD1778" s="86"/>
      <c r="BE1778" s="86"/>
      <c r="BF1778" s="86"/>
      <c r="BG1778" s="179"/>
      <c r="BH1778" s="67"/>
      <c r="BI1778" s="123"/>
      <c r="BJ1778" s="179"/>
      <c r="BK1778" s="351"/>
      <c r="BL1778" s="351"/>
      <c r="BM1778" s="179"/>
      <c r="BN1778" s="89"/>
    </row>
    <row r="1779" spans="1:66" customFormat="1" x14ac:dyDescent="0.25">
      <c r="A1779" s="69"/>
      <c r="B1779" s="123"/>
      <c r="C1779" s="67"/>
      <c r="D1779" s="67"/>
      <c r="E1779" s="204"/>
      <c r="F1779" s="69"/>
      <c r="G1779" s="69"/>
      <c r="H1779" s="174"/>
      <c r="I1779" s="174"/>
      <c r="J1779" s="69"/>
      <c r="K1779" s="123"/>
      <c r="L1779" s="67"/>
      <c r="M1779" s="67"/>
      <c r="N1779" s="67"/>
      <c r="O1779" s="69"/>
      <c r="P1779" s="123"/>
      <c r="Q1779" s="69"/>
      <c r="R1779" s="69"/>
      <c r="S1779" s="363"/>
      <c r="T1779" s="69"/>
      <c r="U1779" s="350"/>
      <c r="V1779" s="417"/>
      <c r="W1779" s="67"/>
      <c r="X1779" s="69"/>
      <c r="Y1779" s="67"/>
      <c r="Z1779" s="123"/>
      <c r="AA1779" s="69"/>
      <c r="AB1779" s="67"/>
      <c r="AC1779" s="89"/>
      <c r="AD1779" s="69"/>
      <c r="AE1779" s="69"/>
      <c r="AF1779" s="69"/>
      <c r="AG1779" s="69"/>
      <c r="AH1779" s="123"/>
      <c r="AI1779" s="123"/>
      <c r="AJ1779" s="349"/>
      <c r="AK1779" s="349"/>
      <c r="AL1779" s="123"/>
      <c r="AM1779" s="123"/>
      <c r="AN1779" s="123"/>
      <c r="AO1779" s="174"/>
      <c r="AP1779" s="174"/>
      <c r="AQ1779" s="174"/>
      <c r="AR1779" s="123"/>
      <c r="AS1779" s="350"/>
      <c r="AT1779" s="350"/>
      <c r="AU1779" s="123"/>
      <c r="AV1779" s="67"/>
      <c r="AW1779" s="179"/>
      <c r="AX1779" s="84"/>
      <c r="AY1779" s="123"/>
      <c r="AZ1779" s="123"/>
      <c r="BA1779" s="174"/>
      <c r="BB1779" s="174"/>
      <c r="BC1779" s="123"/>
      <c r="BD1779" s="86"/>
      <c r="BE1779" s="86"/>
      <c r="BF1779" s="86"/>
      <c r="BG1779" s="179"/>
      <c r="BH1779" s="67"/>
      <c r="BI1779" s="123"/>
      <c r="BJ1779" s="179"/>
      <c r="BK1779" s="351"/>
      <c r="BL1779" s="351"/>
      <c r="BM1779" s="179"/>
      <c r="BN1779" s="89"/>
    </row>
    <row r="1780" spans="1:66" customFormat="1" x14ac:dyDescent="0.25">
      <c r="A1780" s="69"/>
      <c r="B1780" s="123"/>
      <c r="C1780" s="67"/>
      <c r="D1780" s="67"/>
      <c r="E1780" s="204"/>
      <c r="F1780" s="69"/>
      <c r="G1780" s="69"/>
      <c r="H1780" s="174"/>
      <c r="I1780" s="174"/>
      <c r="J1780" s="69"/>
      <c r="K1780" s="123"/>
      <c r="L1780" s="67"/>
      <c r="M1780" s="67"/>
      <c r="N1780" s="67"/>
      <c r="O1780" s="69"/>
      <c r="P1780" s="123"/>
      <c r="Q1780" s="69"/>
      <c r="R1780" s="69"/>
      <c r="S1780" s="363"/>
      <c r="T1780" s="69"/>
      <c r="U1780" s="350"/>
      <c r="V1780" s="417"/>
      <c r="W1780" s="67"/>
      <c r="X1780" s="69"/>
      <c r="Y1780" s="67"/>
      <c r="Z1780" s="123"/>
      <c r="AA1780" s="69"/>
      <c r="AB1780" s="67"/>
      <c r="AC1780" s="89"/>
      <c r="AD1780" s="69"/>
      <c r="AE1780" s="69"/>
      <c r="AF1780" s="69"/>
      <c r="AG1780" s="69"/>
      <c r="AH1780" s="123"/>
      <c r="AI1780" s="123"/>
      <c r="AJ1780" s="349"/>
      <c r="AK1780" s="349"/>
      <c r="AL1780" s="123"/>
      <c r="AM1780" s="123"/>
      <c r="AN1780" s="123"/>
      <c r="AO1780" s="174"/>
      <c r="AP1780" s="174"/>
      <c r="AQ1780" s="174"/>
      <c r="AR1780" s="123"/>
      <c r="AS1780" s="350"/>
      <c r="AT1780" s="350"/>
      <c r="AU1780" s="123"/>
      <c r="AV1780" s="67"/>
      <c r="AW1780" s="179"/>
      <c r="AX1780" s="84"/>
      <c r="AY1780" s="123"/>
      <c r="AZ1780" s="123"/>
      <c r="BA1780" s="174"/>
      <c r="BB1780" s="174"/>
      <c r="BC1780" s="123"/>
      <c r="BD1780" s="86"/>
      <c r="BE1780" s="86"/>
      <c r="BF1780" s="86"/>
      <c r="BG1780" s="179"/>
      <c r="BH1780" s="67"/>
      <c r="BI1780" s="123"/>
      <c r="BJ1780" s="179"/>
      <c r="BK1780" s="351"/>
      <c r="BL1780" s="351"/>
      <c r="BM1780" s="179"/>
      <c r="BN1780" s="89"/>
    </row>
    <row r="1781" spans="1:66" customFormat="1" x14ac:dyDescent="0.25">
      <c r="A1781" s="69"/>
      <c r="B1781" s="123"/>
      <c r="C1781" s="67"/>
      <c r="D1781" s="67"/>
      <c r="E1781" s="204"/>
      <c r="F1781" s="69"/>
      <c r="G1781" s="69"/>
      <c r="H1781" s="174"/>
      <c r="I1781" s="174"/>
      <c r="J1781" s="69"/>
      <c r="K1781" s="123"/>
      <c r="L1781" s="67"/>
      <c r="M1781" s="67"/>
      <c r="N1781" s="67"/>
      <c r="O1781" s="69"/>
      <c r="P1781" s="123"/>
      <c r="Q1781" s="69"/>
      <c r="R1781" s="69"/>
      <c r="S1781" s="363"/>
      <c r="T1781" s="69"/>
      <c r="U1781" s="350"/>
      <c r="V1781" s="417"/>
      <c r="W1781" s="67"/>
      <c r="X1781" s="69"/>
      <c r="Y1781" s="67"/>
      <c r="Z1781" s="123"/>
      <c r="AA1781" s="69"/>
      <c r="AB1781" s="67"/>
      <c r="AC1781" s="89"/>
      <c r="AD1781" s="69"/>
      <c r="AE1781" s="69"/>
      <c r="AF1781" s="69"/>
      <c r="AG1781" s="69"/>
      <c r="AH1781" s="123"/>
      <c r="AI1781" s="123"/>
      <c r="AJ1781" s="349"/>
      <c r="AK1781" s="349"/>
      <c r="AL1781" s="123"/>
      <c r="AM1781" s="123"/>
      <c r="AN1781" s="123"/>
      <c r="AO1781" s="174"/>
      <c r="AP1781" s="174"/>
      <c r="AQ1781" s="174"/>
      <c r="AR1781" s="123"/>
      <c r="AS1781" s="350"/>
      <c r="AT1781" s="350"/>
      <c r="AU1781" s="123"/>
      <c r="AV1781" s="67"/>
      <c r="AW1781" s="179"/>
      <c r="AX1781" s="84"/>
      <c r="AY1781" s="123"/>
      <c r="AZ1781" s="123"/>
      <c r="BA1781" s="174"/>
      <c r="BB1781" s="174"/>
      <c r="BC1781" s="123"/>
      <c r="BD1781" s="86"/>
      <c r="BE1781" s="86"/>
      <c r="BF1781" s="86"/>
      <c r="BG1781" s="179"/>
      <c r="BH1781" s="67"/>
      <c r="BI1781" s="123"/>
      <c r="BJ1781" s="179"/>
      <c r="BK1781" s="351"/>
      <c r="BL1781" s="351"/>
      <c r="BM1781" s="179"/>
      <c r="BN1781" s="89"/>
    </row>
    <row r="1782" spans="1:66" customFormat="1" x14ac:dyDescent="0.25">
      <c r="A1782" s="69"/>
      <c r="B1782" s="123"/>
      <c r="C1782" s="67"/>
      <c r="D1782" s="67"/>
      <c r="E1782" s="204"/>
      <c r="F1782" s="69"/>
      <c r="G1782" s="69"/>
      <c r="H1782" s="174"/>
      <c r="I1782" s="174"/>
      <c r="J1782" s="69"/>
      <c r="K1782" s="123"/>
      <c r="L1782" s="67"/>
      <c r="M1782" s="67"/>
      <c r="N1782" s="67"/>
      <c r="O1782" s="69"/>
      <c r="P1782" s="123"/>
      <c r="Q1782" s="69"/>
      <c r="R1782" s="69"/>
      <c r="S1782" s="363"/>
      <c r="T1782" s="69"/>
      <c r="U1782" s="350"/>
      <c r="V1782" s="417"/>
      <c r="W1782" s="67"/>
      <c r="X1782" s="69"/>
      <c r="Y1782" s="67"/>
      <c r="Z1782" s="123"/>
      <c r="AA1782" s="69"/>
      <c r="AB1782" s="67"/>
      <c r="AC1782" s="89"/>
      <c r="AD1782" s="69"/>
      <c r="AE1782" s="69"/>
      <c r="AF1782" s="69"/>
      <c r="AG1782" s="69"/>
      <c r="AH1782" s="123"/>
      <c r="AI1782" s="123"/>
      <c r="AJ1782" s="349"/>
      <c r="AK1782" s="349"/>
      <c r="AL1782" s="123"/>
      <c r="AM1782" s="123"/>
      <c r="AN1782" s="123"/>
      <c r="AO1782" s="174"/>
      <c r="AP1782" s="174"/>
      <c r="AQ1782" s="174"/>
      <c r="AR1782" s="123"/>
      <c r="AS1782" s="350"/>
      <c r="AT1782" s="350"/>
      <c r="AU1782" s="123"/>
      <c r="AV1782" s="67"/>
      <c r="AW1782" s="179"/>
      <c r="AX1782" s="84"/>
      <c r="AY1782" s="123"/>
      <c r="AZ1782" s="123"/>
      <c r="BA1782" s="174"/>
      <c r="BB1782" s="174"/>
      <c r="BC1782" s="123"/>
      <c r="BD1782" s="86"/>
      <c r="BE1782" s="86"/>
      <c r="BF1782" s="86"/>
      <c r="BG1782" s="179"/>
      <c r="BH1782" s="67"/>
      <c r="BI1782" s="123"/>
      <c r="BJ1782" s="179"/>
      <c r="BK1782" s="351"/>
      <c r="BL1782" s="351"/>
      <c r="BM1782" s="179"/>
      <c r="BN1782" s="89"/>
    </row>
    <row r="1783" spans="1:66" customFormat="1" x14ac:dyDescent="0.25">
      <c r="A1783" s="69"/>
      <c r="B1783" s="123"/>
      <c r="C1783" s="67"/>
      <c r="D1783" s="67"/>
      <c r="E1783" s="204"/>
      <c r="F1783" s="69"/>
      <c r="G1783" s="69"/>
      <c r="H1783" s="174"/>
      <c r="I1783" s="174"/>
      <c r="J1783" s="69"/>
      <c r="K1783" s="123"/>
      <c r="L1783" s="67"/>
      <c r="M1783" s="67"/>
      <c r="N1783" s="67"/>
      <c r="O1783" s="69"/>
      <c r="P1783" s="123"/>
      <c r="Q1783" s="69"/>
      <c r="R1783" s="69"/>
      <c r="S1783" s="363"/>
      <c r="T1783" s="69"/>
      <c r="U1783" s="350"/>
      <c r="V1783" s="417"/>
      <c r="W1783" s="67"/>
      <c r="X1783" s="69"/>
      <c r="Y1783" s="67"/>
      <c r="Z1783" s="123"/>
      <c r="AA1783" s="69"/>
      <c r="AB1783" s="67"/>
      <c r="AC1783" s="89"/>
      <c r="AD1783" s="69"/>
      <c r="AE1783" s="69"/>
      <c r="AF1783" s="69"/>
      <c r="AG1783" s="69"/>
      <c r="AH1783" s="123"/>
      <c r="AI1783" s="123"/>
      <c r="AJ1783" s="349"/>
      <c r="AK1783" s="349"/>
      <c r="AL1783" s="123"/>
      <c r="AM1783" s="123"/>
      <c r="AN1783" s="123"/>
      <c r="AO1783" s="174"/>
      <c r="AP1783" s="174"/>
      <c r="AQ1783" s="174"/>
      <c r="AR1783" s="123"/>
      <c r="AS1783" s="350"/>
      <c r="AT1783" s="350"/>
      <c r="AU1783" s="123"/>
      <c r="AV1783" s="67"/>
      <c r="AW1783" s="179"/>
      <c r="AX1783" s="84"/>
      <c r="AY1783" s="123"/>
      <c r="AZ1783" s="123"/>
      <c r="BA1783" s="174"/>
      <c r="BB1783" s="174"/>
      <c r="BC1783" s="123"/>
      <c r="BD1783" s="86"/>
      <c r="BE1783" s="86"/>
      <c r="BF1783" s="86"/>
      <c r="BG1783" s="179"/>
      <c r="BH1783" s="67"/>
      <c r="BI1783" s="123"/>
      <c r="BJ1783" s="179"/>
      <c r="BK1783" s="351"/>
      <c r="BL1783" s="351"/>
      <c r="BM1783" s="179"/>
      <c r="BN1783" s="89"/>
    </row>
    <row r="1784" spans="1:66" customFormat="1" x14ac:dyDescent="0.25">
      <c r="A1784" s="69"/>
      <c r="B1784" s="123"/>
      <c r="C1784" s="67"/>
      <c r="D1784" s="67"/>
      <c r="E1784" s="204"/>
      <c r="F1784" s="69"/>
      <c r="G1784" s="69"/>
      <c r="H1784" s="174"/>
      <c r="I1784" s="174"/>
      <c r="J1784" s="69"/>
      <c r="K1784" s="123"/>
      <c r="L1784" s="67"/>
      <c r="M1784" s="67"/>
      <c r="N1784" s="67"/>
      <c r="O1784" s="69"/>
      <c r="P1784" s="123"/>
      <c r="Q1784" s="69"/>
      <c r="R1784" s="69"/>
      <c r="S1784" s="363"/>
      <c r="T1784" s="69"/>
      <c r="U1784" s="350"/>
      <c r="V1784" s="417"/>
      <c r="W1784" s="67"/>
      <c r="X1784" s="69"/>
      <c r="Y1784" s="67"/>
      <c r="Z1784" s="123"/>
      <c r="AA1784" s="69"/>
      <c r="AB1784" s="67"/>
      <c r="AC1784" s="89"/>
      <c r="AD1784" s="69"/>
      <c r="AE1784" s="69"/>
      <c r="AF1784" s="69"/>
      <c r="AG1784" s="69"/>
      <c r="AH1784" s="123"/>
      <c r="AI1784" s="123"/>
      <c r="AJ1784" s="349"/>
      <c r="AK1784" s="349"/>
      <c r="AL1784" s="123"/>
      <c r="AM1784" s="123"/>
      <c r="AN1784" s="123"/>
      <c r="AO1784" s="174"/>
      <c r="AP1784" s="174"/>
      <c r="AQ1784" s="174"/>
      <c r="AR1784" s="123"/>
      <c r="AS1784" s="350"/>
      <c r="AT1784" s="350"/>
      <c r="AU1784" s="123"/>
      <c r="AV1784" s="67"/>
      <c r="AW1784" s="179"/>
      <c r="AX1784" s="84"/>
      <c r="AY1784" s="123"/>
      <c r="AZ1784" s="123"/>
      <c r="BA1784" s="174"/>
      <c r="BB1784" s="174"/>
      <c r="BC1784" s="123"/>
      <c r="BD1784" s="86"/>
      <c r="BE1784" s="86"/>
      <c r="BF1784" s="86"/>
      <c r="BG1784" s="179"/>
      <c r="BH1784" s="67"/>
      <c r="BI1784" s="123"/>
      <c r="BJ1784" s="179"/>
      <c r="BK1784" s="351"/>
      <c r="BL1784" s="351"/>
      <c r="BM1784" s="179"/>
      <c r="BN1784" s="89"/>
    </row>
    <row r="1785" spans="1:66" customFormat="1" x14ac:dyDescent="0.25">
      <c r="A1785" s="69"/>
      <c r="B1785" s="123"/>
      <c r="C1785" s="67"/>
      <c r="D1785" s="67"/>
      <c r="E1785" s="204"/>
      <c r="F1785" s="69"/>
      <c r="G1785" s="69"/>
      <c r="H1785" s="174"/>
      <c r="I1785" s="174"/>
      <c r="J1785" s="69"/>
      <c r="K1785" s="123"/>
      <c r="L1785" s="67"/>
      <c r="M1785" s="67"/>
      <c r="N1785" s="67"/>
      <c r="O1785" s="69"/>
      <c r="P1785" s="123"/>
      <c r="Q1785" s="69"/>
      <c r="R1785" s="69"/>
      <c r="S1785" s="363"/>
      <c r="T1785" s="69"/>
      <c r="U1785" s="350"/>
      <c r="V1785" s="417"/>
      <c r="W1785" s="67"/>
      <c r="X1785" s="69"/>
      <c r="Y1785" s="67"/>
      <c r="Z1785" s="123"/>
      <c r="AA1785" s="69"/>
      <c r="AB1785" s="67"/>
      <c r="AC1785" s="89"/>
      <c r="AD1785" s="69"/>
      <c r="AE1785" s="69"/>
      <c r="AF1785" s="69"/>
      <c r="AG1785" s="69"/>
      <c r="AH1785" s="123"/>
      <c r="AI1785" s="123"/>
      <c r="AJ1785" s="349"/>
      <c r="AK1785" s="349"/>
      <c r="AL1785" s="123"/>
      <c r="AM1785" s="123"/>
      <c r="AN1785" s="123"/>
      <c r="AO1785" s="174"/>
      <c r="AP1785" s="174"/>
      <c r="AQ1785" s="174"/>
      <c r="AR1785" s="123"/>
      <c r="AS1785" s="350"/>
      <c r="AT1785" s="350"/>
      <c r="AU1785" s="123"/>
      <c r="AV1785" s="67"/>
      <c r="AW1785" s="179"/>
      <c r="AX1785" s="84"/>
      <c r="AY1785" s="123"/>
      <c r="AZ1785" s="123"/>
      <c r="BA1785" s="174"/>
      <c r="BB1785" s="174"/>
      <c r="BC1785" s="123"/>
      <c r="BD1785" s="86"/>
      <c r="BE1785" s="86"/>
      <c r="BF1785" s="86"/>
      <c r="BG1785" s="179"/>
      <c r="BH1785" s="67"/>
      <c r="BI1785" s="123"/>
      <c r="BJ1785" s="179"/>
      <c r="BK1785" s="351"/>
      <c r="BL1785" s="351"/>
      <c r="BM1785" s="179"/>
      <c r="BN1785" s="89"/>
    </row>
    <row r="1786" spans="1:66" customFormat="1" x14ac:dyDescent="0.25">
      <c r="A1786" s="69"/>
      <c r="B1786" s="123"/>
      <c r="C1786" s="67"/>
      <c r="D1786" s="67"/>
      <c r="E1786" s="204"/>
      <c r="F1786" s="69"/>
      <c r="G1786" s="69"/>
      <c r="H1786" s="174"/>
      <c r="I1786" s="174"/>
      <c r="J1786" s="69"/>
      <c r="K1786" s="123"/>
      <c r="L1786" s="67"/>
      <c r="M1786" s="67"/>
      <c r="N1786" s="67"/>
      <c r="O1786" s="69"/>
      <c r="P1786" s="123"/>
      <c r="Q1786" s="69"/>
      <c r="R1786" s="69"/>
      <c r="S1786" s="363"/>
      <c r="T1786" s="69"/>
      <c r="U1786" s="350"/>
      <c r="V1786" s="417"/>
      <c r="W1786" s="67"/>
      <c r="X1786" s="69"/>
      <c r="Y1786" s="67"/>
      <c r="Z1786" s="123"/>
      <c r="AA1786" s="69"/>
      <c r="AB1786" s="67"/>
      <c r="AC1786" s="89"/>
      <c r="AD1786" s="69"/>
      <c r="AE1786" s="69"/>
      <c r="AF1786" s="69"/>
      <c r="AG1786" s="69"/>
      <c r="AH1786" s="123"/>
      <c r="AI1786" s="123"/>
      <c r="AJ1786" s="349"/>
      <c r="AK1786" s="349"/>
      <c r="AL1786" s="123"/>
      <c r="AM1786" s="123"/>
      <c r="AN1786" s="123"/>
      <c r="AO1786" s="174"/>
      <c r="AP1786" s="174"/>
      <c r="AQ1786" s="174"/>
      <c r="AR1786" s="123"/>
      <c r="AS1786" s="350"/>
      <c r="AT1786" s="350"/>
      <c r="AU1786" s="123"/>
      <c r="AV1786" s="67"/>
      <c r="AW1786" s="179"/>
      <c r="AX1786" s="84"/>
      <c r="AY1786" s="123"/>
      <c r="AZ1786" s="123"/>
      <c r="BA1786" s="174"/>
      <c r="BB1786" s="174"/>
      <c r="BC1786" s="123"/>
      <c r="BD1786" s="86"/>
      <c r="BE1786" s="86"/>
      <c r="BF1786" s="86"/>
      <c r="BG1786" s="179"/>
      <c r="BH1786" s="67"/>
      <c r="BI1786" s="123"/>
      <c r="BJ1786" s="179"/>
      <c r="BK1786" s="351"/>
      <c r="BL1786" s="351"/>
      <c r="BM1786" s="179"/>
      <c r="BN1786" s="89"/>
    </row>
    <row r="1787" spans="1:66" customFormat="1" x14ac:dyDescent="0.25">
      <c r="A1787" s="69"/>
      <c r="B1787" s="123"/>
      <c r="C1787" s="67"/>
      <c r="D1787" s="67"/>
      <c r="E1787" s="204"/>
      <c r="F1787" s="69"/>
      <c r="G1787" s="69"/>
      <c r="H1787" s="174"/>
      <c r="I1787" s="174"/>
      <c r="J1787" s="69"/>
      <c r="K1787" s="123"/>
      <c r="L1787" s="67"/>
      <c r="M1787" s="67"/>
      <c r="N1787" s="67"/>
      <c r="O1787" s="69"/>
      <c r="P1787" s="123"/>
      <c r="Q1787" s="69"/>
      <c r="R1787" s="69"/>
      <c r="S1787" s="363"/>
      <c r="T1787" s="69"/>
      <c r="U1787" s="350"/>
      <c r="V1787" s="417"/>
      <c r="W1787" s="67"/>
      <c r="X1787" s="69"/>
      <c r="Y1787" s="67"/>
      <c r="Z1787" s="123"/>
      <c r="AA1787" s="69"/>
      <c r="AB1787" s="67"/>
      <c r="AC1787" s="89"/>
      <c r="AD1787" s="69"/>
      <c r="AE1787" s="69"/>
      <c r="AF1787" s="69"/>
      <c r="AG1787" s="69"/>
      <c r="AH1787" s="123"/>
      <c r="AI1787" s="123"/>
      <c r="AJ1787" s="349"/>
      <c r="AK1787" s="349"/>
      <c r="AL1787" s="123"/>
      <c r="AM1787" s="123"/>
      <c r="AN1787" s="123"/>
      <c r="AO1787" s="174"/>
      <c r="AP1787" s="174"/>
      <c r="AQ1787" s="174"/>
      <c r="AR1787" s="123"/>
      <c r="AS1787" s="350"/>
      <c r="AT1787" s="350"/>
      <c r="AU1787" s="123"/>
      <c r="AV1787" s="67"/>
      <c r="AW1787" s="179"/>
      <c r="AX1787" s="84"/>
      <c r="AY1787" s="123"/>
      <c r="AZ1787" s="123"/>
      <c r="BA1787" s="174"/>
      <c r="BB1787" s="174"/>
      <c r="BC1787" s="123"/>
      <c r="BD1787" s="86"/>
      <c r="BE1787" s="86"/>
      <c r="BF1787" s="86"/>
      <c r="BG1787" s="179"/>
      <c r="BH1787" s="67"/>
      <c r="BI1787" s="123"/>
      <c r="BJ1787" s="179"/>
      <c r="BK1787" s="351"/>
      <c r="BL1787" s="351"/>
      <c r="BM1787" s="179"/>
      <c r="BN1787" s="89"/>
    </row>
    <row r="1788" spans="1:66" customFormat="1" x14ac:dyDescent="0.25">
      <c r="A1788" s="69"/>
      <c r="B1788" s="123"/>
      <c r="C1788" s="67"/>
      <c r="D1788" s="67"/>
      <c r="E1788" s="204"/>
      <c r="F1788" s="69"/>
      <c r="G1788" s="69"/>
      <c r="H1788" s="174"/>
      <c r="I1788" s="174"/>
      <c r="J1788" s="69"/>
      <c r="K1788" s="123"/>
      <c r="L1788" s="67"/>
      <c r="M1788" s="67"/>
      <c r="N1788" s="67"/>
      <c r="O1788" s="69"/>
      <c r="P1788" s="123"/>
      <c r="Q1788" s="69"/>
      <c r="R1788" s="69"/>
      <c r="S1788" s="363"/>
      <c r="T1788" s="69"/>
      <c r="U1788" s="350"/>
      <c r="V1788" s="417"/>
      <c r="W1788" s="67"/>
      <c r="X1788" s="69"/>
      <c r="Y1788" s="67"/>
      <c r="Z1788" s="123"/>
      <c r="AA1788" s="69"/>
      <c r="AB1788" s="67"/>
      <c r="AC1788" s="89"/>
      <c r="AD1788" s="69"/>
      <c r="AE1788" s="69"/>
      <c r="AF1788" s="69"/>
      <c r="AG1788" s="69"/>
      <c r="AH1788" s="123"/>
      <c r="AI1788" s="123"/>
      <c r="AJ1788" s="349"/>
      <c r="AK1788" s="349"/>
      <c r="AL1788" s="123"/>
      <c r="AM1788" s="123"/>
      <c r="AN1788" s="123"/>
      <c r="AO1788" s="174"/>
      <c r="AP1788" s="174"/>
      <c r="AQ1788" s="174"/>
      <c r="AR1788" s="123"/>
      <c r="AS1788" s="350"/>
      <c r="AT1788" s="350"/>
      <c r="AU1788" s="123"/>
      <c r="AV1788" s="67"/>
      <c r="AW1788" s="179"/>
      <c r="AX1788" s="84"/>
      <c r="AY1788" s="123"/>
      <c r="AZ1788" s="123"/>
      <c r="BA1788" s="174"/>
      <c r="BB1788" s="174"/>
      <c r="BC1788" s="123"/>
      <c r="BD1788" s="86"/>
      <c r="BE1788" s="86"/>
      <c r="BF1788" s="86"/>
      <c r="BG1788" s="179"/>
      <c r="BH1788" s="67"/>
      <c r="BI1788" s="123"/>
      <c r="BJ1788" s="179"/>
      <c r="BK1788" s="351"/>
      <c r="BL1788" s="351"/>
      <c r="BM1788" s="179"/>
      <c r="BN1788" s="89"/>
    </row>
    <row r="1789" spans="1:66" customFormat="1" x14ac:dyDescent="0.25">
      <c r="A1789" s="69"/>
      <c r="B1789" s="123"/>
      <c r="C1789" s="67"/>
      <c r="D1789" s="67"/>
      <c r="E1789" s="204"/>
      <c r="F1789" s="69"/>
      <c r="G1789" s="69"/>
      <c r="H1789" s="174"/>
      <c r="I1789" s="174"/>
      <c r="J1789" s="69"/>
      <c r="K1789" s="123"/>
      <c r="L1789" s="67"/>
      <c r="M1789" s="67"/>
      <c r="N1789" s="67"/>
      <c r="O1789" s="69"/>
      <c r="P1789" s="123"/>
      <c r="Q1789" s="69"/>
      <c r="R1789" s="69"/>
      <c r="S1789" s="363"/>
      <c r="T1789" s="69"/>
      <c r="U1789" s="350"/>
      <c r="V1789" s="417"/>
      <c r="W1789" s="67"/>
      <c r="X1789" s="69"/>
      <c r="Y1789" s="67"/>
      <c r="Z1789" s="123"/>
      <c r="AA1789" s="69"/>
      <c r="AB1789" s="67"/>
      <c r="AC1789" s="89"/>
      <c r="AD1789" s="69"/>
      <c r="AE1789" s="69"/>
      <c r="AF1789" s="69"/>
      <c r="AG1789" s="69"/>
      <c r="AH1789" s="123"/>
      <c r="AI1789" s="123"/>
      <c r="AJ1789" s="349"/>
      <c r="AK1789" s="349"/>
      <c r="AL1789" s="123"/>
      <c r="AM1789" s="123"/>
      <c r="AN1789" s="123"/>
      <c r="AO1789" s="174"/>
      <c r="AP1789" s="174"/>
      <c r="AQ1789" s="174"/>
      <c r="AR1789" s="123"/>
      <c r="AS1789" s="350"/>
      <c r="AT1789" s="350"/>
      <c r="AU1789" s="123"/>
      <c r="AV1789" s="67"/>
      <c r="AW1789" s="179"/>
      <c r="AX1789" s="84"/>
      <c r="AY1789" s="123"/>
      <c r="AZ1789" s="123"/>
      <c r="BA1789" s="174"/>
      <c r="BB1789" s="174"/>
      <c r="BC1789" s="123"/>
      <c r="BD1789" s="86"/>
      <c r="BE1789" s="86"/>
      <c r="BF1789" s="86"/>
      <c r="BG1789" s="179"/>
      <c r="BH1789" s="67"/>
      <c r="BI1789" s="123"/>
      <c r="BJ1789" s="179"/>
      <c r="BK1789" s="351"/>
      <c r="BL1789" s="351"/>
      <c r="BM1789" s="179"/>
      <c r="BN1789" s="89"/>
    </row>
    <row r="1790" spans="1:66" customFormat="1" x14ac:dyDescent="0.25">
      <c r="A1790" s="69"/>
      <c r="B1790" s="123"/>
      <c r="C1790" s="67"/>
      <c r="D1790" s="67"/>
      <c r="E1790" s="204"/>
      <c r="F1790" s="69"/>
      <c r="G1790" s="69"/>
      <c r="H1790" s="174"/>
      <c r="I1790" s="174"/>
      <c r="J1790" s="69"/>
      <c r="K1790" s="123"/>
      <c r="L1790" s="67"/>
      <c r="M1790" s="67"/>
      <c r="N1790" s="67"/>
      <c r="O1790" s="69"/>
      <c r="P1790" s="123"/>
      <c r="Q1790" s="69"/>
      <c r="R1790" s="69"/>
      <c r="S1790" s="363"/>
      <c r="T1790" s="69"/>
      <c r="U1790" s="350"/>
      <c r="V1790" s="417"/>
      <c r="W1790" s="67"/>
      <c r="X1790" s="69"/>
      <c r="Y1790" s="67"/>
      <c r="Z1790" s="123"/>
      <c r="AA1790" s="69"/>
      <c r="AB1790" s="67"/>
      <c r="AC1790" s="89"/>
      <c r="AD1790" s="69"/>
      <c r="AE1790" s="69"/>
      <c r="AF1790" s="69"/>
      <c r="AG1790" s="69"/>
      <c r="AH1790" s="123"/>
      <c r="AI1790" s="123"/>
      <c r="AJ1790" s="349"/>
      <c r="AK1790" s="349"/>
      <c r="AL1790" s="123"/>
      <c r="AM1790" s="123"/>
      <c r="AN1790" s="123"/>
      <c r="AO1790" s="174"/>
      <c r="AP1790" s="174"/>
      <c r="AQ1790" s="174"/>
      <c r="AR1790" s="123"/>
      <c r="AS1790" s="350"/>
      <c r="AT1790" s="350"/>
      <c r="AU1790" s="123"/>
      <c r="AV1790" s="67"/>
      <c r="AW1790" s="179"/>
      <c r="AX1790" s="84"/>
      <c r="AY1790" s="123"/>
      <c r="AZ1790" s="123"/>
      <c r="BA1790" s="174"/>
      <c r="BB1790" s="174"/>
      <c r="BC1790" s="123"/>
      <c r="BD1790" s="86"/>
      <c r="BE1790" s="86"/>
      <c r="BF1790" s="86"/>
      <c r="BG1790" s="179"/>
      <c r="BH1790" s="67"/>
      <c r="BI1790" s="123"/>
      <c r="BJ1790" s="179"/>
      <c r="BK1790" s="351"/>
      <c r="BL1790" s="351"/>
      <c r="BM1790" s="179"/>
      <c r="BN1790" s="89"/>
    </row>
    <row r="1791" spans="1:66" customFormat="1" x14ac:dyDescent="0.25">
      <c r="A1791" s="69"/>
      <c r="B1791" s="123"/>
      <c r="C1791" s="67"/>
      <c r="D1791" s="67"/>
      <c r="E1791" s="204"/>
      <c r="F1791" s="69"/>
      <c r="G1791" s="69"/>
      <c r="H1791" s="174"/>
      <c r="I1791" s="174"/>
      <c r="J1791" s="69"/>
      <c r="K1791" s="123"/>
      <c r="L1791" s="67"/>
      <c r="M1791" s="67"/>
      <c r="N1791" s="67"/>
      <c r="O1791" s="69"/>
      <c r="P1791" s="123"/>
      <c r="Q1791" s="69"/>
      <c r="R1791" s="69"/>
      <c r="S1791" s="363"/>
      <c r="T1791" s="69"/>
      <c r="U1791" s="350"/>
      <c r="V1791" s="417"/>
      <c r="W1791" s="67"/>
      <c r="X1791" s="69"/>
      <c r="Y1791" s="67"/>
      <c r="Z1791" s="123"/>
      <c r="AA1791" s="69"/>
      <c r="AB1791" s="67"/>
      <c r="AC1791" s="89"/>
      <c r="AD1791" s="69"/>
      <c r="AE1791" s="69"/>
      <c r="AF1791" s="69"/>
      <c r="AG1791" s="69"/>
      <c r="AH1791" s="123"/>
      <c r="AI1791" s="123"/>
      <c r="AJ1791" s="349"/>
      <c r="AK1791" s="349"/>
      <c r="AL1791" s="123"/>
      <c r="AM1791" s="123"/>
      <c r="AN1791" s="123"/>
      <c r="AO1791" s="174"/>
      <c r="AP1791" s="174"/>
      <c r="AQ1791" s="174"/>
      <c r="AR1791" s="123"/>
      <c r="AS1791" s="350"/>
      <c r="AT1791" s="350"/>
      <c r="AU1791" s="123"/>
      <c r="AV1791" s="67"/>
      <c r="AW1791" s="179"/>
      <c r="AX1791" s="84"/>
      <c r="AY1791" s="123"/>
      <c r="AZ1791" s="123"/>
      <c r="BA1791" s="174"/>
      <c r="BB1791" s="174"/>
      <c r="BC1791" s="123"/>
      <c r="BD1791" s="86"/>
      <c r="BE1791" s="86"/>
      <c r="BF1791" s="86"/>
      <c r="BG1791" s="179"/>
      <c r="BH1791" s="67"/>
      <c r="BI1791" s="123"/>
      <c r="BJ1791" s="179"/>
      <c r="BK1791" s="351"/>
      <c r="BL1791" s="351"/>
      <c r="BM1791" s="179"/>
      <c r="BN1791" s="89"/>
    </row>
    <row r="1792" spans="1:66" customFormat="1" x14ac:dyDescent="0.25">
      <c r="A1792" s="69"/>
      <c r="B1792" s="123"/>
      <c r="C1792" s="67"/>
      <c r="D1792" s="67"/>
      <c r="E1792" s="204"/>
      <c r="F1792" s="69"/>
      <c r="G1792" s="69"/>
      <c r="H1792" s="174"/>
      <c r="I1792" s="174"/>
      <c r="J1792" s="69"/>
      <c r="K1792" s="123"/>
      <c r="L1792" s="67"/>
      <c r="M1792" s="67"/>
      <c r="N1792" s="67"/>
      <c r="O1792" s="69"/>
      <c r="P1792" s="123"/>
      <c r="Q1792" s="69"/>
      <c r="R1792" s="69"/>
      <c r="S1792" s="363"/>
      <c r="T1792" s="69"/>
      <c r="U1792" s="350"/>
      <c r="V1792" s="417"/>
      <c r="W1792" s="67"/>
      <c r="X1792" s="69"/>
      <c r="Y1792" s="67"/>
      <c r="Z1792" s="123"/>
      <c r="AA1792" s="69"/>
      <c r="AB1792" s="67"/>
      <c r="AC1792" s="89"/>
      <c r="AD1792" s="69"/>
      <c r="AE1792" s="69"/>
      <c r="AF1792" s="69"/>
      <c r="AG1792" s="69"/>
      <c r="AH1792" s="123"/>
      <c r="AI1792" s="123"/>
      <c r="AJ1792" s="349"/>
      <c r="AK1792" s="349"/>
      <c r="AL1792" s="123"/>
      <c r="AM1792" s="123"/>
      <c r="AN1792" s="123"/>
      <c r="AO1792" s="174"/>
      <c r="AP1792" s="174"/>
      <c r="AQ1792" s="174"/>
      <c r="AR1792" s="123"/>
      <c r="AS1792" s="350"/>
      <c r="AT1792" s="350"/>
      <c r="AU1792" s="123"/>
      <c r="AV1792" s="67"/>
      <c r="AW1792" s="179"/>
      <c r="AX1792" s="84"/>
      <c r="AY1792" s="123"/>
      <c r="AZ1792" s="123"/>
      <c r="BA1792" s="174"/>
      <c r="BB1792" s="174"/>
      <c r="BC1792" s="123"/>
      <c r="BD1792" s="86"/>
      <c r="BE1792" s="86"/>
      <c r="BF1792" s="86"/>
      <c r="BG1792" s="179"/>
      <c r="BH1792" s="67"/>
      <c r="BI1792" s="123"/>
      <c r="BJ1792" s="179"/>
      <c r="BK1792" s="351"/>
      <c r="BL1792" s="351"/>
      <c r="BM1792" s="179"/>
      <c r="BN1792" s="89"/>
    </row>
    <row r="1793" spans="1:66" customFormat="1" x14ac:dyDescent="0.25">
      <c r="A1793" s="69"/>
      <c r="B1793" s="123"/>
      <c r="C1793" s="67"/>
      <c r="D1793" s="67"/>
      <c r="E1793" s="204"/>
      <c r="F1793" s="69"/>
      <c r="G1793" s="69"/>
      <c r="H1793" s="174"/>
      <c r="I1793" s="174"/>
      <c r="J1793" s="69"/>
      <c r="K1793" s="123"/>
      <c r="L1793" s="67"/>
      <c r="M1793" s="67"/>
      <c r="N1793" s="67"/>
      <c r="O1793" s="69"/>
      <c r="P1793" s="123"/>
      <c r="Q1793" s="69"/>
      <c r="R1793" s="69"/>
      <c r="S1793" s="363"/>
      <c r="T1793" s="69"/>
      <c r="U1793" s="350"/>
      <c r="V1793" s="417"/>
      <c r="W1793" s="67"/>
      <c r="X1793" s="69"/>
      <c r="Y1793" s="67"/>
      <c r="Z1793" s="123"/>
      <c r="AA1793" s="69"/>
      <c r="AB1793" s="67"/>
      <c r="AC1793" s="89"/>
      <c r="AD1793" s="69"/>
      <c r="AE1793" s="69"/>
      <c r="AF1793" s="69"/>
      <c r="AG1793" s="69"/>
      <c r="AH1793" s="123"/>
      <c r="AI1793" s="123"/>
      <c r="AJ1793" s="349"/>
      <c r="AK1793" s="349"/>
      <c r="AL1793" s="123"/>
      <c r="AM1793" s="123"/>
      <c r="AN1793" s="123"/>
      <c r="AO1793" s="174"/>
      <c r="AP1793" s="174"/>
      <c r="AQ1793" s="174"/>
      <c r="AR1793" s="123"/>
      <c r="AS1793" s="350"/>
      <c r="AT1793" s="350"/>
      <c r="AU1793" s="123"/>
      <c r="AV1793" s="67"/>
      <c r="AW1793" s="179"/>
      <c r="AX1793" s="84"/>
      <c r="AY1793" s="123"/>
      <c r="AZ1793" s="123"/>
      <c r="BA1793" s="174"/>
      <c r="BB1793" s="174"/>
      <c r="BC1793" s="123"/>
      <c r="BD1793" s="86"/>
      <c r="BE1793" s="86"/>
      <c r="BF1793" s="86"/>
      <c r="BG1793" s="179"/>
      <c r="BH1793" s="67"/>
      <c r="BI1793" s="123"/>
      <c r="BJ1793" s="179"/>
      <c r="BK1793" s="351"/>
      <c r="BL1793" s="351"/>
      <c r="BM1793" s="179"/>
      <c r="BN1793" s="89"/>
    </row>
    <row r="1794" spans="1:66" customFormat="1" x14ac:dyDescent="0.25">
      <c r="A1794" s="69"/>
      <c r="B1794" s="123"/>
      <c r="C1794" s="67"/>
      <c r="D1794" s="67"/>
      <c r="E1794" s="204"/>
      <c r="F1794" s="69"/>
      <c r="G1794" s="69"/>
      <c r="H1794" s="174"/>
      <c r="I1794" s="174"/>
      <c r="J1794" s="69"/>
      <c r="K1794" s="123"/>
      <c r="L1794" s="67"/>
      <c r="M1794" s="67"/>
      <c r="N1794" s="67"/>
      <c r="O1794" s="69"/>
      <c r="P1794" s="123"/>
      <c r="Q1794" s="69"/>
      <c r="R1794" s="69"/>
      <c r="S1794" s="363"/>
      <c r="T1794" s="69"/>
      <c r="U1794" s="350"/>
      <c r="V1794" s="417"/>
      <c r="W1794" s="67"/>
      <c r="X1794" s="69"/>
      <c r="Y1794" s="67"/>
      <c r="Z1794" s="123"/>
      <c r="AA1794" s="69"/>
      <c r="AB1794" s="67"/>
      <c r="AC1794" s="89"/>
      <c r="AD1794" s="69"/>
      <c r="AE1794" s="69"/>
      <c r="AF1794" s="69"/>
      <c r="AG1794" s="69"/>
      <c r="AH1794" s="123"/>
      <c r="AI1794" s="123"/>
      <c r="AJ1794" s="349"/>
      <c r="AK1794" s="349"/>
      <c r="AL1794" s="123"/>
      <c r="AM1794" s="123"/>
      <c r="AN1794" s="123"/>
      <c r="AO1794" s="174"/>
      <c r="AP1794" s="174"/>
      <c r="AQ1794" s="174"/>
      <c r="AR1794" s="123"/>
      <c r="AS1794" s="350"/>
      <c r="AT1794" s="350"/>
      <c r="AU1794" s="123"/>
      <c r="AV1794" s="67"/>
      <c r="AW1794" s="179"/>
      <c r="AX1794" s="84"/>
      <c r="AY1794" s="123"/>
      <c r="AZ1794" s="123"/>
      <c r="BA1794" s="174"/>
      <c r="BB1794" s="174"/>
      <c r="BC1794" s="123"/>
      <c r="BD1794" s="86"/>
      <c r="BE1794" s="86"/>
      <c r="BF1794" s="86"/>
      <c r="BG1794" s="179"/>
      <c r="BH1794" s="67"/>
      <c r="BI1794" s="123"/>
      <c r="BJ1794" s="179"/>
      <c r="BK1794" s="351"/>
      <c r="BL1794" s="351"/>
      <c r="BM1794" s="179"/>
      <c r="BN1794" s="89"/>
    </row>
    <row r="1795" spans="1:66" customFormat="1" x14ac:dyDescent="0.25">
      <c r="A1795" s="69"/>
      <c r="B1795" s="123"/>
      <c r="C1795" s="67"/>
      <c r="D1795" s="67"/>
      <c r="E1795" s="204"/>
      <c r="F1795" s="69"/>
      <c r="G1795" s="69"/>
      <c r="H1795" s="174"/>
      <c r="I1795" s="174"/>
      <c r="J1795" s="69"/>
      <c r="K1795" s="123"/>
      <c r="L1795" s="67"/>
      <c r="M1795" s="67"/>
      <c r="N1795" s="67"/>
      <c r="O1795" s="69"/>
      <c r="P1795" s="123"/>
      <c r="Q1795" s="69"/>
      <c r="R1795" s="69"/>
      <c r="S1795" s="363"/>
      <c r="T1795" s="69"/>
      <c r="U1795" s="350"/>
      <c r="V1795" s="417"/>
      <c r="W1795" s="67"/>
      <c r="X1795" s="69"/>
      <c r="Y1795" s="67"/>
      <c r="Z1795" s="123"/>
      <c r="AA1795" s="69"/>
      <c r="AB1795" s="67"/>
      <c r="AC1795" s="89"/>
      <c r="AD1795" s="69"/>
      <c r="AE1795" s="69"/>
      <c r="AF1795" s="69"/>
      <c r="AG1795" s="69"/>
      <c r="AH1795" s="123"/>
      <c r="AI1795" s="123"/>
      <c r="AJ1795" s="349"/>
      <c r="AK1795" s="349"/>
      <c r="AL1795" s="123"/>
      <c r="AM1795" s="123"/>
      <c r="AN1795" s="123"/>
      <c r="AO1795" s="174"/>
      <c r="AP1795" s="174"/>
      <c r="AQ1795" s="174"/>
      <c r="AR1795" s="123"/>
      <c r="AS1795" s="350"/>
      <c r="AT1795" s="350"/>
      <c r="AU1795" s="123"/>
      <c r="AV1795" s="67"/>
      <c r="AW1795" s="179"/>
      <c r="AX1795" s="84"/>
      <c r="AY1795" s="123"/>
      <c r="AZ1795" s="123"/>
      <c r="BA1795" s="174"/>
      <c r="BB1795" s="174"/>
      <c r="BC1795" s="123"/>
      <c r="BD1795" s="86"/>
      <c r="BE1795" s="86"/>
      <c r="BF1795" s="86"/>
      <c r="BG1795" s="179"/>
      <c r="BH1795" s="67"/>
      <c r="BI1795" s="123"/>
      <c r="BJ1795" s="179"/>
      <c r="BK1795" s="351"/>
      <c r="BL1795" s="351"/>
      <c r="BM1795" s="179"/>
      <c r="BN1795" s="89"/>
    </row>
    <row r="1796" spans="1:66" customFormat="1" x14ac:dyDescent="0.25">
      <c r="A1796" s="69"/>
      <c r="B1796" s="123"/>
      <c r="C1796" s="67"/>
      <c r="D1796" s="67"/>
      <c r="E1796" s="204"/>
      <c r="F1796" s="69"/>
      <c r="G1796" s="69"/>
      <c r="H1796" s="174"/>
      <c r="I1796" s="174"/>
      <c r="J1796" s="69"/>
      <c r="K1796" s="123"/>
      <c r="L1796" s="67"/>
      <c r="M1796" s="67"/>
      <c r="N1796" s="67"/>
      <c r="O1796" s="69"/>
      <c r="P1796" s="123"/>
      <c r="Q1796" s="69"/>
      <c r="R1796" s="69"/>
      <c r="S1796" s="363"/>
      <c r="T1796" s="69"/>
      <c r="U1796" s="350"/>
      <c r="V1796" s="417"/>
      <c r="W1796" s="67"/>
      <c r="X1796" s="69"/>
      <c r="Y1796" s="67"/>
      <c r="Z1796" s="123"/>
      <c r="AA1796" s="69"/>
      <c r="AB1796" s="67"/>
      <c r="AC1796" s="89"/>
      <c r="AD1796" s="69"/>
      <c r="AE1796" s="69"/>
      <c r="AF1796" s="69"/>
      <c r="AG1796" s="69"/>
      <c r="AH1796" s="123"/>
      <c r="AI1796" s="123"/>
      <c r="AJ1796" s="349"/>
      <c r="AK1796" s="349"/>
      <c r="AL1796" s="123"/>
      <c r="AM1796" s="123"/>
      <c r="AN1796" s="123"/>
      <c r="AO1796" s="174"/>
      <c r="AP1796" s="174"/>
      <c r="AQ1796" s="174"/>
      <c r="AR1796" s="123"/>
      <c r="AS1796" s="350"/>
      <c r="AT1796" s="350"/>
      <c r="AU1796" s="123"/>
      <c r="AV1796" s="67"/>
      <c r="AW1796" s="179"/>
      <c r="AX1796" s="84"/>
      <c r="AY1796" s="123"/>
      <c r="AZ1796" s="123"/>
      <c r="BA1796" s="174"/>
      <c r="BB1796" s="174"/>
      <c r="BC1796" s="123"/>
      <c r="BD1796" s="86"/>
      <c r="BE1796" s="86"/>
      <c r="BF1796" s="86"/>
      <c r="BG1796" s="179"/>
      <c r="BH1796" s="67"/>
      <c r="BI1796" s="123"/>
      <c r="BJ1796" s="179"/>
      <c r="BK1796" s="351"/>
      <c r="BL1796" s="351"/>
      <c r="BM1796" s="179"/>
      <c r="BN1796" s="89"/>
    </row>
    <row r="1797" spans="1:66" customFormat="1" x14ac:dyDescent="0.25">
      <c r="A1797" s="69"/>
      <c r="B1797" s="123"/>
      <c r="C1797" s="67"/>
      <c r="D1797" s="67"/>
      <c r="E1797" s="204"/>
      <c r="F1797" s="69"/>
      <c r="G1797" s="69"/>
      <c r="H1797" s="174"/>
      <c r="I1797" s="174"/>
      <c r="J1797" s="69"/>
      <c r="K1797" s="123"/>
      <c r="L1797" s="67"/>
      <c r="M1797" s="67"/>
      <c r="N1797" s="67"/>
      <c r="O1797" s="69"/>
      <c r="P1797" s="123"/>
      <c r="Q1797" s="69"/>
      <c r="R1797" s="69"/>
      <c r="S1797" s="363"/>
      <c r="T1797" s="69"/>
      <c r="U1797" s="350"/>
      <c r="V1797" s="417"/>
      <c r="W1797" s="67"/>
      <c r="X1797" s="69"/>
      <c r="Y1797" s="67"/>
      <c r="Z1797" s="123"/>
      <c r="AA1797" s="69"/>
      <c r="AB1797" s="67"/>
      <c r="AC1797" s="89"/>
      <c r="AD1797" s="69"/>
      <c r="AE1797" s="69"/>
      <c r="AF1797" s="69"/>
      <c r="AG1797" s="69"/>
      <c r="AH1797" s="123"/>
      <c r="AI1797" s="123"/>
      <c r="AJ1797" s="349"/>
      <c r="AK1797" s="349"/>
      <c r="AL1797" s="123"/>
      <c r="AM1797" s="123"/>
      <c r="AN1797" s="123"/>
      <c r="AO1797" s="174"/>
      <c r="AP1797" s="174"/>
      <c r="AQ1797" s="174"/>
      <c r="AR1797" s="123"/>
      <c r="AS1797" s="350"/>
      <c r="AT1797" s="350"/>
      <c r="AU1797" s="123"/>
      <c r="AV1797" s="67"/>
      <c r="AW1797" s="179"/>
      <c r="AX1797" s="84"/>
      <c r="AY1797" s="123"/>
      <c r="AZ1797" s="123"/>
      <c r="BA1797" s="174"/>
      <c r="BB1797" s="174"/>
      <c r="BC1797" s="123"/>
      <c r="BD1797" s="86"/>
      <c r="BE1797" s="86"/>
      <c r="BF1797" s="86"/>
      <c r="BG1797" s="179"/>
      <c r="BH1797" s="67"/>
      <c r="BI1797" s="123"/>
      <c r="BJ1797" s="179"/>
      <c r="BK1797" s="351"/>
      <c r="BL1797" s="351"/>
      <c r="BM1797" s="179"/>
      <c r="BN1797" s="89"/>
    </row>
    <row r="1798" spans="1:66" customFormat="1" x14ac:dyDescent="0.25">
      <c r="A1798" s="69"/>
      <c r="B1798" s="123"/>
      <c r="C1798" s="67"/>
      <c r="D1798" s="67"/>
      <c r="E1798" s="204"/>
      <c r="F1798" s="69"/>
      <c r="G1798" s="69"/>
      <c r="H1798" s="174"/>
      <c r="I1798" s="174"/>
      <c r="J1798" s="69"/>
      <c r="K1798" s="123"/>
      <c r="L1798" s="67"/>
      <c r="M1798" s="67"/>
      <c r="N1798" s="67"/>
      <c r="O1798" s="69"/>
      <c r="P1798" s="123"/>
      <c r="Q1798" s="69"/>
      <c r="R1798" s="69"/>
      <c r="S1798" s="363"/>
      <c r="T1798" s="69"/>
      <c r="U1798" s="350"/>
      <c r="V1798" s="417"/>
      <c r="W1798" s="67"/>
      <c r="X1798" s="69"/>
      <c r="Y1798" s="67"/>
      <c r="Z1798" s="123"/>
      <c r="AA1798" s="69"/>
      <c r="AB1798" s="67"/>
      <c r="AC1798" s="89"/>
      <c r="AD1798" s="69"/>
      <c r="AE1798" s="69"/>
      <c r="AF1798" s="69"/>
      <c r="AG1798" s="69"/>
      <c r="AH1798" s="123"/>
      <c r="AI1798" s="123"/>
      <c r="AJ1798" s="349"/>
      <c r="AK1798" s="349"/>
      <c r="AL1798" s="123"/>
      <c r="AM1798" s="123"/>
      <c r="AN1798" s="123"/>
      <c r="AO1798" s="174"/>
      <c r="AP1798" s="174"/>
      <c r="AQ1798" s="174"/>
      <c r="AR1798" s="123"/>
      <c r="AS1798" s="350"/>
      <c r="AT1798" s="350"/>
      <c r="AU1798" s="123"/>
      <c r="AV1798" s="67"/>
      <c r="AW1798" s="179"/>
      <c r="AX1798" s="84"/>
      <c r="AY1798" s="123"/>
      <c r="AZ1798" s="123"/>
      <c r="BA1798" s="174"/>
      <c r="BB1798" s="174"/>
      <c r="BC1798" s="123"/>
      <c r="BD1798" s="86"/>
      <c r="BE1798" s="86"/>
      <c r="BF1798" s="86"/>
      <c r="BG1798" s="179"/>
      <c r="BH1798" s="67"/>
      <c r="BI1798" s="123"/>
      <c r="BJ1798" s="179"/>
      <c r="BK1798" s="351"/>
      <c r="BL1798" s="351"/>
      <c r="BM1798" s="179"/>
      <c r="BN1798" s="89"/>
    </row>
    <row r="1799" spans="1:66" customFormat="1" x14ac:dyDescent="0.25">
      <c r="A1799" s="69"/>
      <c r="B1799" s="123"/>
      <c r="C1799" s="67"/>
      <c r="D1799" s="67"/>
      <c r="E1799" s="204"/>
      <c r="F1799" s="69"/>
      <c r="G1799" s="69"/>
      <c r="H1799" s="174"/>
      <c r="I1799" s="174"/>
      <c r="J1799" s="69"/>
      <c r="K1799" s="123"/>
      <c r="L1799" s="67"/>
      <c r="M1799" s="67"/>
      <c r="N1799" s="67"/>
      <c r="O1799" s="69"/>
      <c r="P1799" s="123"/>
      <c r="Q1799" s="69"/>
      <c r="R1799" s="69"/>
      <c r="S1799" s="363"/>
      <c r="T1799" s="69"/>
      <c r="U1799" s="350"/>
      <c r="V1799" s="417"/>
      <c r="W1799" s="67"/>
      <c r="X1799" s="69"/>
      <c r="Y1799" s="67"/>
      <c r="Z1799" s="123"/>
      <c r="AA1799" s="69"/>
      <c r="AB1799" s="67"/>
      <c r="AC1799" s="89"/>
      <c r="AD1799" s="69"/>
      <c r="AE1799" s="69"/>
      <c r="AF1799" s="69"/>
      <c r="AG1799" s="69"/>
      <c r="AH1799" s="123"/>
      <c r="AI1799" s="123"/>
      <c r="AJ1799" s="349"/>
      <c r="AK1799" s="349"/>
      <c r="AL1799" s="123"/>
      <c r="AM1799" s="123"/>
      <c r="AN1799" s="123"/>
      <c r="AO1799" s="174"/>
      <c r="AP1799" s="174"/>
      <c r="AQ1799" s="174"/>
      <c r="AR1799" s="123"/>
      <c r="AS1799" s="350"/>
      <c r="AT1799" s="350"/>
      <c r="AU1799" s="123"/>
      <c r="AV1799" s="67"/>
      <c r="AW1799" s="179"/>
      <c r="AX1799" s="84"/>
      <c r="AY1799" s="123"/>
      <c r="AZ1799" s="123"/>
      <c r="BA1799" s="174"/>
      <c r="BB1799" s="174"/>
      <c r="BC1799" s="123"/>
      <c r="BD1799" s="86"/>
      <c r="BE1799" s="86"/>
      <c r="BF1799" s="86"/>
      <c r="BG1799" s="179"/>
      <c r="BH1799" s="67"/>
      <c r="BI1799" s="123"/>
      <c r="BJ1799" s="179"/>
      <c r="BK1799" s="351"/>
      <c r="BL1799" s="351"/>
      <c r="BM1799" s="179"/>
      <c r="BN1799" s="89"/>
    </row>
    <row r="1800" spans="1:66" customFormat="1" x14ac:dyDescent="0.25">
      <c r="A1800" s="69"/>
      <c r="B1800" s="123"/>
      <c r="C1800" s="67"/>
      <c r="D1800" s="67"/>
      <c r="E1800" s="204"/>
      <c r="F1800" s="69"/>
      <c r="G1800" s="69"/>
      <c r="H1800" s="174"/>
      <c r="I1800" s="174"/>
      <c r="J1800" s="69"/>
      <c r="K1800" s="123"/>
      <c r="L1800" s="67"/>
      <c r="M1800" s="67"/>
      <c r="N1800" s="67"/>
      <c r="O1800" s="69"/>
      <c r="P1800" s="123"/>
      <c r="Q1800" s="69"/>
      <c r="R1800" s="69"/>
      <c r="S1800" s="363"/>
      <c r="T1800" s="69"/>
      <c r="U1800" s="350"/>
      <c r="V1800" s="417"/>
      <c r="W1800" s="67"/>
      <c r="X1800" s="69"/>
      <c r="Y1800" s="67"/>
      <c r="Z1800" s="123"/>
      <c r="AA1800" s="69"/>
      <c r="AB1800" s="67"/>
      <c r="AC1800" s="89"/>
      <c r="AD1800" s="69"/>
      <c r="AE1800" s="69"/>
      <c r="AF1800" s="69"/>
      <c r="AG1800" s="69"/>
      <c r="AH1800" s="123"/>
      <c r="AI1800" s="123"/>
      <c r="AJ1800" s="349"/>
      <c r="AK1800" s="349"/>
      <c r="AL1800" s="123"/>
      <c r="AM1800" s="123"/>
      <c r="AN1800" s="123"/>
      <c r="AO1800" s="174"/>
      <c r="AP1800" s="174"/>
      <c r="AQ1800" s="174"/>
      <c r="AR1800" s="123"/>
      <c r="AS1800" s="350"/>
      <c r="AT1800" s="350"/>
      <c r="AU1800" s="123"/>
      <c r="AV1800" s="67"/>
      <c r="AW1800" s="179"/>
      <c r="AX1800" s="84"/>
      <c r="AY1800" s="123"/>
      <c r="AZ1800" s="123"/>
      <c r="BA1800" s="174"/>
      <c r="BB1800" s="174"/>
      <c r="BC1800" s="123"/>
      <c r="BD1800" s="86"/>
      <c r="BE1800" s="86"/>
      <c r="BF1800" s="86"/>
      <c r="BG1800" s="179"/>
      <c r="BH1800" s="67"/>
      <c r="BI1800" s="123"/>
      <c r="BJ1800" s="179"/>
      <c r="BK1800" s="351"/>
      <c r="BL1800" s="351"/>
      <c r="BM1800" s="179"/>
      <c r="BN1800" s="89"/>
    </row>
    <row r="1801" spans="1:66" customFormat="1" x14ac:dyDescent="0.25">
      <c r="A1801" s="69"/>
      <c r="B1801" s="123"/>
      <c r="C1801" s="67"/>
      <c r="D1801" s="67"/>
      <c r="E1801" s="204"/>
      <c r="F1801" s="69"/>
      <c r="G1801" s="69"/>
      <c r="H1801" s="174"/>
      <c r="I1801" s="174"/>
      <c r="J1801" s="69"/>
      <c r="K1801" s="123"/>
      <c r="L1801" s="67"/>
      <c r="M1801" s="67"/>
      <c r="N1801" s="67"/>
      <c r="O1801" s="69"/>
      <c r="P1801" s="123"/>
      <c r="Q1801" s="69"/>
      <c r="R1801" s="69"/>
      <c r="S1801" s="363"/>
      <c r="T1801" s="69"/>
      <c r="U1801" s="350"/>
      <c r="V1801" s="417"/>
      <c r="W1801" s="67"/>
      <c r="X1801" s="69"/>
      <c r="Y1801" s="67"/>
      <c r="Z1801" s="123"/>
      <c r="AA1801" s="69"/>
      <c r="AB1801" s="67"/>
      <c r="AC1801" s="89"/>
      <c r="AD1801" s="69"/>
      <c r="AE1801" s="69"/>
      <c r="AF1801" s="69"/>
      <c r="AG1801" s="69"/>
      <c r="AH1801" s="123"/>
      <c r="AI1801" s="123"/>
      <c r="AJ1801" s="349"/>
      <c r="AK1801" s="349"/>
      <c r="AL1801" s="123"/>
      <c r="AM1801" s="123"/>
      <c r="AN1801" s="123"/>
      <c r="AO1801" s="174"/>
      <c r="AP1801" s="174"/>
      <c r="AQ1801" s="174"/>
      <c r="AR1801" s="123"/>
      <c r="AS1801" s="350"/>
      <c r="AT1801" s="350"/>
      <c r="AU1801" s="123"/>
      <c r="AV1801" s="67"/>
      <c r="AW1801" s="179"/>
      <c r="AX1801" s="84"/>
      <c r="AY1801" s="123"/>
      <c r="AZ1801" s="123"/>
      <c r="BA1801" s="174"/>
      <c r="BB1801" s="174"/>
      <c r="BC1801" s="123"/>
      <c r="BD1801" s="86"/>
      <c r="BE1801" s="86"/>
      <c r="BF1801" s="86"/>
      <c r="BG1801" s="179"/>
      <c r="BH1801" s="67"/>
      <c r="BI1801" s="123"/>
      <c r="BJ1801" s="179"/>
      <c r="BK1801" s="351"/>
      <c r="BL1801" s="351"/>
      <c r="BM1801" s="179"/>
      <c r="BN1801" s="89"/>
    </row>
    <row r="1802" spans="1:66" customFormat="1" x14ac:dyDescent="0.25">
      <c r="A1802" s="69"/>
      <c r="B1802" s="123"/>
      <c r="C1802" s="67"/>
      <c r="D1802" s="67"/>
      <c r="E1802" s="204"/>
      <c r="F1802" s="69"/>
      <c r="G1802" s="69"/>
      <c r="H1802" s="174"/>
      <c r="I1802" s="174"/>
      <c r="J1802" s="69"/>
      <c r="K1802" s="123"/>
      <c r="L1802" s="67"/>
      <c r="M1802" s="67"/>
      <c r="N1802" s="67"/>
      <c r="O1802" s="69"/>
      <c r="P1802" s="123"/>
      <c r="Q1802" s="69"/>
      <c r="R1802" s="69"/>
      <c r="S1802" s="363"/>
      <c r="T1802" s="69"/>
      <c r="U1802" s="350"/>
      <c r="V1802" s="417"/>
      <c r="W1802" s="67"/>
      <c r="X1802" s="69"/>
      <c r="Y1802" s="67"/>
      <c r="Z1802" s="123"/>
      <c r="AA1802" s="69"/>
      <c r="AB1802" s="67"/>
      <c r="AC1802" s="89"/>
      <c r="AD1802" s="69"/>
      <c r="AE1802" s="69"/>
      <c r="AF1802" s="69"/>
      <c r="AG1802" s="69"/>
      <c r="AH1802" s="123"/>
      <c r="AI1802" s="123"/>
      <c r="AJ1802" s="349"/>
      <c r="AK1802" s="349"/>
      <c r="AL1802" s="123"/>
      <c r="AM1802" s="123"/>
      <c r="AN1802" s="123"/>
      <c r="AO1802" s="174"/>
      <c r="AP1802" s="174"/>
      <c r="AQ1802" s="174"/>
      <c r="AR1802" s="123"/>
      <c r="AS1802" s="350"/>
      <c r="AT1802" s="350"/>
      <c r="AU1802" s="123"/>
      <c r="AV1802" s="67"/>
      <c r="AW1802" s="179"/>
      <c r="AX1802" s="84"/>
      <c r="AY1802" s="123"/>
      <c r="AZ1802" s="123"/>
      <c r="BA1802" s="174"/>
      <c r="BB1802" s="174"/>
      <c r="BC1802" s="123"/>
      <c r="BD1802" s="86"/>
      <c r="BE1802" s="86"/>
      <c r="BF1802" s="86"/>
      <c r="BG1802" s="179"/>
      <c r="BH1802" s="67"/>
      <c r="BI1802" s="123"/>
      <c r="BJ1802" s="179"/>
      <c r="BK1802" s="351"/>
      <c r="BL1802" s="351"/>
      <c r="BM1802" s="179"/>
      <c r="BN1802" s="89"/>
    </row>
    <row r="1803" spans="1:66" customFormat="1" x14ac:dyDescent="0.25">
      <c r="A1803" s="69"/>
      <c r="B1803" s="123"/>
      <c r="C1803" s="67"/>
      <c r="D1803" s="67"/>
      <c r="E1803" s="204"/>
      <c r="F1803" s="69"/>
      <c r="G1803" s="69"/>
      <c r="H1803" s="174"/>
      <c r="I1803" s="174"/>
      <c r="J1803" s="69"/>
      <c r="K1803" s="123"/>
      <c r="L1803" s="67"/>
      <c r="M1803" s="67"/>
      <c r="N1803" s="67"/>
      <c r="O1803" s="69"/>
      <c r="P1803" s="123"/>
      <c r="Q1803" s="69"/>
      <c r="R1803" s="69"/>
      <c r="S1803" s="363"/>
      <c r="T1803" s="69"/>
      <c r="U1803" s="350"/>
      <c r="V1803" s="417"/>
      <c r="W1803" s="67"/>
      <c r="X1803" s="69"/>
      <c r="Y1803" s="67"/>
      <c r="Z1803" s="123"/>
      <c r="AA1803" s="69"/>
      <c r="AB1803" s="67"/>
      <c r="AC1803" s="89"/>
      <c r="AD1803" s="69"/>
      <c r="AE1803" s="69"/>
      <c r="AF1803" s="69"/>
      <c r="AG1803" s="69"/>
      <c r="AH1803" s="123"/>
      <c r="AI1803" s="123"/>
      <c r="AJ1803" s="349"/>
      <c r="AK1803" s="349"/>
      <c r="AL1803" s="123"/>
      <c r="AM1803" s="123"/>
      <c r="AN1803" s="123"/>
      <c r="AO1803" s="174"/>
      <c r="AP1803" s="174"/>
      <c r="AQ1803" s="174"/>
      <c r="AR1803" s="123"/>
      <c r="AS1803" s="350"/>
      <c r="AT1803" s="350"/>
      <c r="AU1803" s="123"/>
      <c r="AV1803" s="67"/>
      <c r="AW1803" s="179"/>
      <c r="AX1803" s="84"/>
      <c r="AY1803" s="123"/>
      <c r="AZ1803" s="123"/>
      <c r="BA1803" s="174"/>
      <c r="BB1803" s="174"/>
      <c r="BC1803" s="123"/>
      <c r="BD1803" s="86"/>
      <c r="BE1803" s="86"/>
      <c r="BF1803" s="86"/>
      <c r="BG1803" s="179"/>
      <c r="BH1803" s="67"/>
      <c r="BI1803" s="123"/>
      <c r="BJ1803" s="179"/>
      <c r="BK1803" s="351"/>
      <c r="BL1803" s="351"/>
      <c r="BM1803" s="179"/>
      <c r="BN1803" s="89"/>
    </row>
    <row r="1804" spans="1:66" customFormat="1" x14ac:dyDescent="0.25">
      <c r="A1804" s="69"/>
      <c r="B1804" s="123"/>
      <c r="C1804" s="67"/>
      <c r="D1804" s="67"/>
      <c r="E1804" s="204"/>
      <c r="F1804" s="69"/>
      <c r="G1804" s="69"/>
      <c r="H1804" s="174"/>
      <c r="I1804" s="174"/>
      <c r="J1804" s="69"/>
      <c r="K1804" s="123"/>
      <c r="L1804" s="67"/>
      <c r="M1804" s="67"/>
      <c r="N1804" s="67"/>
      <c r="O1804" s="69"/>
      <c r="P1804" s="123"/>
      <c r="Q1804" s="69"/>
      <c r="R1804" s="69"/>
      <c r="S1804" s="363"/>
      <c r="T1804" s="69"/>
      <c r="U1804" s="350"/>
      <c r="V1804" s="417"/>
      <c r="W1804" s="67"/>
      <c r="X1804" s="69"/>
      <c r="Y1804" s="67"/>
      <c r="Z1804" s="123"/>
      <c r="AA1804" s="69"/>
      <c r="AB1804" s="67"/>
      <c r="AC1804" s="89"/>
      <c r="AD1804" s="69"/>
      <c r="AE1804" s="69"/>
      <c r="AF1804" s="69"/>
      <c r="AG1804" s="69"/>
      <c r="AH1804" s="123"/>
      <c r="AI1804" s="123"/>
      <c r="AJ1804" s="349"/>
      <c r="AK1804" s="349"/>
      <c r="AL1804" s="123"/>
      <c r="AM1804" s="123"/>
      <c r="AN1804" s="123"/>
      <c r="AO1804" s="174"/>
      <c r="AP1804" s="174"/>
      <c r="AQ1804" s="174"/>
      <c r="AR1804" s="123"/>
      <c r="AS1804" s="350"/>
      <c r="AT1804" s="350"/>
      <c r="AU1804" s="123"/>
      <c r="AV1804" s="67"/>
      <c r="AW1804" s="179"/>
      <c r="AX1804" s="84"/>
      <c r="AY1804" s="123"/>
      <c r="AZ1804" s="123"/>
      <c r="BA1804" s="174"/>
      <c r="BB1804" s="174"/>
      <c r="BC1804" s="123"/>
      <c r="BD1804" s="86"/>
      <c r="BE1804" s="86"/>
      <c r="BF1804" s="86"/>
      <c r="BG1804" s="179"/>
      <c r="BH1804" s="67"/>
      <c r="BI1804" s="123"/>
      <c r="BJ1804" s="179"/>
      <c r="BK1804" s="351"/>
      <c r="BL1804" s="351"/>
      <c r="BM1804" s="179"/>
      <c r="BN1804" s="89"/>
    </row>
    <row r="1805" spans="1:66" customFormat="1" x14ac:dyDescent="0.25">
      <c r="A1805" s="69"/>
      <c r="B1805" s="123"/>
      <c r="C1805" s="67"/>
      <c r="D1805" s="67"/>
      <c r="E1805" s="204"/>
      <c r="F1805" s="69"/>
      <c r="G1805" s="69"/>
      <c r="H1805" s="174"/>
      <c r="I1805" s="174"/>
      <c r="J1805" s="69"/>
      <c r="K1805" s="123"/>
      <c r="L1805" s="67"/>
      <c r="M1805" s="67"/>
      <c r="N1805" s="67"/>
      <c r="O1805" s="69"/>
      <c r="P1805" s="123"/>
      <c r="Q1805" s="69"/>
      <c r="R1805" s="69"/>
      <c r="S1805" s="363"/>
      <c r="T1805" s="69"/>
      <c r="U1805" s="350"/>
      <c r="V1805" s="417"/>
      <c r="W1805" s="67"/>
      <c r="X1805" s="69"/>
      <c r="Y1805" s="67"/>
      <c r="Z1805" s="123"/>
      <c r="AA1805" s="69"/>
      <c r="AB1805" s="67"/>
      <c r="AC1805" s="89"/>
      <c r="AD1805" s="69"/>
      <c r="AE1805" s="69"/>
      <c r="AF1805" s="69"/>
      <c r="AG1805" s="69"/>
      <c r="AH1805" s="123"/>
      <c r="AI1805" s="123"/>
      <c r="AJ1805" s="349"/>
      <c r="AK1805" s="349"/>
      <c r="AL1805" s="123"/>
      <c r="AM1805" s="123"/>
      <c r="AN1805" s="123"/>
      <c r="AO1805" s="174"/>
      <c r="AP1805" s="174"/>
      <c r="AQ1805" s="174"/>
      <c r="AR1805" s="123"/>
      <c r="AS1805" s="350"/>
      <c r="AT1805" s="350"/>
      <c r="AU1805" s="123"/>
      <c r="AV1805" s="67"/>
      <c r="AW1805" s="179"/>
      <c r="AX1805" s="84"/>
      <c r="AY1805" s="123"/>
      <c r="AZ1805" s="123"/>
      <c r="BA1805" s="174"/>
      <c r="BB1805" s="174"/>
      <c r="BC1805" s="123"/>
      <c r="BD1805" s="86"/>
      <c r="BE1805" s="86"/>
      <c r="BF1805" s="86"/>
      <c r="BG1805" s="179"/>
      <c r="BH1805" s="67"/>
      <c r="BI1805" s="123"/>
      <c r="BJ1805" s="179"/>
      <c r="BK1805" s="351"/>
      <c r="BL1805" s="351"/>
      <c r="BM1805" s="179"/>
      <c r="BN1805" s="89"/>
    </row>
    <row r="1806" spans="1:66" customFormat="1" x14ac:dyDescent="0.25">
      <c r="A1806" s="69"/>
      <c r="B1806" s="123"/>
      <c r="C1806" s="67"/>
      <c r="D1806" s="67"/>
      <c r="E1806" s="204"/>
      <c r="F1806" s="69"/>
      <c r="G1806" s="69"/>
      <c r="H1806" s="174"/>
      <c r="I1806" s="174"/>
      <c r="J1806" s="69"/>
      <c r="K1806" s="123"/>
      <c r="L1806" s="67"/>
      <c r="M1806" s="67"/>
      <c r="N1806" s="67"/>
      <c r="O1806" s="69"/>
      <c r="P1806" s="123"/>
      <c r="Q1806" s="69"/>
      <c r="R1806" s="69"/>
      <c r="S1806" s="363"/>
      <c r="T1806" s="69"/>
      <c r="U1806" s="350"/>
      <c r="V1806" s="417"/>
      <c r="W1806" s="67"/>
      <c r="X1806" s="69"/>
      <c r="Y1806" s="67"/>
      <c r="Z1806" s="123"/>
      <c r="AA1806" s="69"/>
      <c r="AB1806" s="67"/>
      <c r="AC1806" s="89"/>
      <c r="AD1806" s="69"/>
      <c r="AE1806" s="69"/>
      <c r="AF1806" s="69"/>
      <c r="AG1806" s="69"/>
      <c r="AH1806" s="123"/>
      <c r="AI1806" s="123"/>
      <c r="AJ1806" s="349"/>
      <c r="AK1806" s="349"/>
      <c r="AL1806" s="123"/>
      <c r="AM1806" s="123"/>
      <c r="AN1806" s="123"/>
      <c r="AO1806" s="174"/>
      <c r="AP1806" s="174"/>
      <c r="AQ1806" s="174"/>
      <c r="AR1806" s="123"/>
      <c r="AS1806" s="350"/>
      <c r="AT1806" s="350"/>
      <c r="AU1806" s="123"/>
      <c r="AV1806" s="67"/>
      <c r="AW1806" s="179"/>
      <c r="AX1806" s="84"/>
      <c r="AY1806" s="123"/>
      <c r="AZ1806" s="123"/>
      <c r="BA1806" s="174"/>
      <c r="BB1806" s="174"/>
      <c r="BC1806" s="123"/>
      <c r="BD1806" s="86"/>
      <c r="BE1806" s="86"/>
      <c r="BF1806" s="86"/>
      <c r="BG1806" s="179"/>
      <c r="BH1806" s="67"/>
      <c r="BI1806" s="123"/>
      <c r="BJ1806" s="179"/>
      <c r="BK1806" s="351"/>
      <c r="BL1806" s="351"/>
      <c r="BM1806" s="179"/>
      <c r="BN1806" s="89"/>
    </row>
    <row r="1807" spans="1:66" customFormat="1" x14ac:dyDescent="0.25">
      <c r="A1807" s="69"/>
      <c r="B1807" s="123"/>
      <c r="C1807" s="67"/>
      <c r="D1807" s="67"/>
      <c r="E1807" s="204"/>
      <c r="F1807" s="69"/>
      <c r="G1807" s="69"/>
      <c r="H1807" s="174"/>
      <c r="I1807" s="174"/>
      <c r="J1807" s="69"/>
      <c r="K1807" s="123"/>
      <c r="L1807" s="67"/>
      <c r="M1807" s="67"/>
      <c r="N1807" s="67"/>
      <c r="O1807" s="69"/>
      <c r="P1807" s="123"/>
      <c r="Q1807" s="69"/>
      <c r="R1807" s="69"/>
      <c r="S1807" s="363"/>
      <c r="T1807" s="69"/>
      <c r="U1807" s="350"/>
      <c r="V1807" s="417"/>
      <c r="W1807" s="67"/>
      <c r="X1807" s="69"/>
      <c r="Y1807" s="67"/>
      <c r="Z1807" s="123"/>
      <c r="AA1807" s="69"/>
      <c r="AB1807" s="67"/>
      <c r="AC1807" s="89"/>
      <c r="AD1807" s="69"/>
      <c r="AE1807" s="69"/>
      <c r="AF1807" s="69"/>
      <c r="AG1807" s="69"/>
      <c r="AH1807" s="123"/>
      <c r="AI1807" s="123"/>
      <c r="AJ1807" s="349"/>
      <c r="AK1807" s="349"/>
      <c r="AL1807" s="123"/>
      <c r="AM1807" s="123"/>
      <c r="AN1807" s="123"/>
      <c r="AO1807" s="174"/>
      <c r="AP1807" s="174"/>
      <c r="AQ1807" s="174"/>
      <c r="AR1807" s="123"/>
      <c r="AS1807" s="350"/>
      <c r="AT1807" s="350"/>
      <c r="AU1807" s="123"/>
      <c r="AV1807" s="67"/>
      <c r="AW1807" s="179"/>
      <c r="AX1807" s="84"/>
      <c r="AY1807" s="123"/>
      <c r="AZ1807" s="123"/>
      <c r="BA1807" s="174"/>
      <c r="BB1807" s="174"/>
      <c r="BC1807" s="123"/>
      <c r="BD1807" s="86"/>
      <c r="BE1807" s="86"/>
      <c r="BF1807" s="86"/>
      <c r="BG1807" s="179"/>
      <c r="BH1807" s="67"/>
      <c r="BI1807" s="123"/>
      <c r="BJ1807" s="179"/>
      <c r="BK1807" s="351"/>
      <c r="BL1807" s="351"/>
      <c r="BM1807" s="179"/>
      <c r="BN1807" s="89"/>
    </row>
    <row r="1808" spans="1:66" customFormat="1" x14ac:dyDescent="0.25">
      <c r="A1808" s="69"/>
      <c r="B1808" s="123"/>
      <c r="C1808" s="67"/>
      <c r="D1808" s="67"/>
      <c r="E1808" s="204"/>
      <c r="F1808" s="69"/>
      <c r="G1808" s="69"/>
      <c r="H1808" s="174"/>
      <c r="I1808" s="174"/>
      <c r="J1808" s="69"/>
      <c r="K1808" s="123"/>
      <c r="L1808" s="67"/>
      <c r="M1808" s="67"/>
      <c r="N1808" s="67"/>
      <c r="O1808" s="69"/>
      <c r="P1808" s="123"/>
      <c r="Q1808" s="69"/>
      <c r="R1808" s="69"/>
      <c r="S1808" s="363"/>
      <c r="T1808" s="69"/>
      <c r="U1808" s="350"/>
      <c r="V1808" s="417"/>
      <c r="W1808" s="67"/>
      <c r="X1808" s="69"/>
      <c r="Y1808" s="67"/>
      <c r="Z1808" s="123"/>
      <c r="AA1808" s="69"/>
      <c r="AB1808" s="67"/>
      <c r="AC1808" s="89"/>
      <c r="AD1808" s="69"/>
      <c r="AE1808" s="69"/>
      <c r="AF1808" s="69"/>
      <c r="AG1808" s="69"/>
      <c r="AH1808" s="123"/>
      <c r="AI1808" s="123"/>
      <c r="AJ1808" s="349"/>
      <c r="AK1808" s="349"/>
      <c r="AL1808" s="123"/>
      <c r="AM1808" s="123"/>
      <c r="AN1808" s="123"/>
      <c r="AO1808" s="174"/>
      <c r="AP1808" s="174"/>
      <c r="AQ1808" s="174"/>
      <c r="AR1808" s="123"/>
      <c r="AS1808" s="350"/>
      <c r="AT1808" s="350"/>
      <c r="AU1808" s="123"/>
      <c r="AV1808" s="67"/>
      <c r="AW1808" s="179"/>
      <c r="AX1808" s="84"/>
      <c r="AY1808" s="123"/>
      <c r="AZ1808" s="123"/>
      <c r="BA1808" s="174"/>
      <c r="BB1808" s="174"/>
      <c r="BC1808" s="123"/>
      <c r="BD1808" s="86"/>
      <c r="BE1808" s="86"/>
      <c r="BF1808" s="86"/>
      <c r="BG1808" s="179"/>
      <c r="BH1808" s="67"/>
      <c r="BI1808" s="123"/>
      <c r="BJ1808" s="179"/>
      <c r="BK1808" s="351"/>
      <c r="BL1808" s="351"/>
      <c r="BM1808" s="179"/>
      <c r="BN1808" s="89"/>
    </row>
    <row r="1809" spans="1:66" customFormat="1" x14ac:dyDescent="0.25">
      <c r="A1809" s="69"/>
      <c r="B1809" s="123"/>
      <c r="C1809" s="67"/>
      <c r="D1809" s="67"/>
      <c r="E1809" s="204"/>
      <c r="F1809" s="69"/>
      <c r="G1809" s="69"/>
      <c r="H1809" s="174"/>
      <c r="I1809" s="174"/>
      <c r="J1809" s="69"/>
      <c r="K1809" s="123"/>
      <c r="L1809" s="67"/>
      <c r="M1809" s="67"/>
      <c r="N1809" s="67"/>
      <c r="O1809" s="69"/>
      <c r="P1809" s="123"/>
      <c r="Q1809" s="69"/>
      <c r="R1809" s="69"/>
      <c r="S1809" s="363"/>
      <c r="T1809" s="69"/>
      <c r="U1809" s="350"/>
      <c r="V1809" s="417"/>
      <c r="W1809" s="67"/>
      <c r="X1809" s="69"/>
      <c r="Y1809" s="67"/>
      <c r="Z1809" s="123"/>
      <c r="AA1809" s="69"/>
      <c r="AB1809" s="67"/>
      <c r="AC1809" s="89"/>
      <c r="AD1809" s="69"/>
      <c r="AE1809" s="69"/>
      <c r="AF1809" s="69"/>
      <c r="AG1809" s="69"/>
      <c r="AH1809" s="123"/>
      <c r="AI1809" s="123"/>
      <c r="AJ1809" s="349"/>
      <c r="AK1809" s="349"/>
      <c r="AL1809" s="123"/>
      <c r="AM1809" s="123"/>
      <c r="AN1809" s="123"/>
      <c r="AO1809" s="174"/>
      <c r="AP1809" s="174"/>
      <c r="AQ1809" s="174"/>
      <c r="AR1809" s="123"/>
      <c r="AS1809" s="350"/>
      <c r="AT1809" s="350"/>
      <c r="AU1809" s="123"/>
      <c r="AV1809" s="67"/>
      <c r="AW1809" s="179"/>
      <c r="AX1809" s="84"/>
      <c r="AY1809" s="123"/>
      <c r="AZ1809" s="123"/>
      <c r="BA1809" s="174"/>
      <c r="BB1809" s="174"/>
      <c r="BC1809" s="123"/>
      <c r="BD1809" s="86"/>
      <c r="BE1809" s="86"/>
      <c r="BF1809" s="86"/>
      <c r="BG1809" s="179"/>
      <c r="BH1809" s="67"/>
      <c r="BI1809" s="123"/>
      <c r="BJ1809" s="179"/>
      <c r="BK1809" s="351"/>
      <c r="BL1809" s="351"/>
      <c r="BM1809" s="179"/>
      <c r="BN1809" s="89"/>
    </row>
    <row r="1810" spans="1:66" customFormat="1" x14ac:dyDescent="0.25">
      <c r="A1810" s="69"/>
      <c r="B1810" s="123"/>
      <c r="C1810" s="67"/>
      <c r="D1810" s="67"/>
      <c r="E1810" s="204"/>
      <c r="F1810" s="69"/>
      <c r="G1810" s="69"/>
      <c r="H1810" s="174"/>
      <c r="I1810" s="174"/>
      <c r="J1810" s="69"/>
      <c r="K1810" s="123"/>
      <c r="L1810" s="67"/>
      <c r="M1810" s="67"/>
      <c r="N1810" s="67"/>
      <c r="O1810" s="69"/>
      <c r="P1810" s="123"/>
      <c r="Q1810" s="69"/>
      <c r="R1810" s="69"/>
      <c r="S1810" s="363"/>
      <c r="T1810" s="69"/>
      <c r="U1810" s="350"/>
      <c r="V1810" s="417"/>
      <c r="W1810" s="67"/>
      <c r="X1810" s="69"/>
      <c r="Y1810" s="67"/>
      <c r="Z1810" s="123"/>
      <c r="AA1810" s="69"/>
      <c r="AB1810" s="67"/>
      <c r="AC1810" s="89"/>
      <c r="AD1810" s="69"/>
      <c r="AE1810" s="69"/>
      <c r="AF1810" s="69"/>
      <c r="AG1810" s="69"/>
      <c r="AH1810" s="123"/>
      <c r="AI1810" s="123"/>
      <c r="AJ1810" s="349"/>
      <c r="AK1810" s="349"/>
      <c r="AL1810" s="123"/>
      <c r="AM1810" s="123"/>
      <c r="AN1810" s="123"/>
      <c r="AO1810" s="174"/>
      <c r="AP1810" s="174"/>
      <c r="AQ1810" s="174"/>
      <c r="AR1810" s="123"/>
      <c r="AS1810" s="350"/>
      <c r="AT1810" s="350"/>
      <c r="AU1810" s="123"/>
      <c r="AV1810" s="67"/>
      <c r="AW1810" s="179"/>
      <c r="AX1810" s="84"/>
      <c r="AY1810" s="123"/>
      <c r="AZ1810" s="123"/>
      <c r="BA1810" s="174"/>
      <c r="BB1810" s="174"/>
      <c r="BC1810" s="123"/>
      <c r="BD1810" s="86"/>
      <c r="BE1810" s="86"/>
      <c r="BF1810" s="86"/>
      <c r="BG1810" s="179"/>
      <c r="BH1810" s="67"/>
      <c r="BI1810" s="123"/>
      <c r="BJ1810" s="179"/>
      <c r="BK1810" s="351"/>
      <c r="BL1810" s="351"/>
      <c r="BM1810" s="179"/>
      <c r="BN1810" s="89"/>
    </row>
    <row r="1811" spans="1:66" customFormat="1" x14ac:dyDescent="0.25">
      <c r="A1811" s="69"/>
      <c r="B1811" s="123"/>
      <c r="C1811" s="67"/>
      <c r="D1811" s="67"/>
      <c r="E1811" s="204"/>
      <c r="F1811" s="69"/>
      <c r="G1811" s="69"/>
      <c r="H1811" s="174"/>
      <c r="I1811" s="174"/>
      <c r="J1811" s="69"/>
      <c r="K1811" s="123"/>
      <c r="L1811" s="67"/>
      <c r="M1811" s="67"/>
      <c r="N1811" s="67"/>
      <c r="O1811" s="69"/>
      <c r="P1811" s="123"/>
      <c r="Q1811" s="69"/>
      <c r="R1811" s="69"/>
      <c r="S1811" s="363"/>
      <c r="T1811" s="69"/>
      <c r="U1811" s="350"/>
      <c r="V1811" s="417"/>
      <c r="W1811" s="67"/>
      <c r="X1811" s="69"/>
      <c r="Y1811" s="67"/>
      <c r="Z1811" s="123"/>
      <c r="AA1811" s="69"/>
      <c r="AB1811" s="67"/>
      <c r="AC1811" s="89"/>
      <c r="AD1811" s="69"/>
      <c r="AE1811" s="69"/>
      <c r="AF1811" s="69"/>
      <c r="AG1811" s="69"/>
      <c r="AH1811" s="123"/>
      <c r="AI1811" s="123"/>
      <c r="AJ1811" s="349"/>
      <c r="AK1811" s="349"/>
      <c r="AL1811" s="123"/>
      <c r="AM1811" s="123"/>
      <c r="AN1811" s="123"/>
      <c r="AO1811" s="174"/>
      <c r="AP1811" s="174"/>
      <c r="AQ1811" s="174"/>
      <c r="AR1811" s="123"/>
      <c r="AS1811" s="350"/>
      <c r="AT1811" s="350"/>
      <c r="AU1811" s="123"/>
      <c r="AV1811" s="67"/>
      <c r="AW1811" s="179"/>
      <c r="AX1811" s="84"/>
      <c r="AY1811" s="123"/>
      <c r="AZ1811" s="123"/>
      <c r="BA1811" s="174"/>
      <c r="BB1811" s="174"/>
      <c r="BC1811" s="123"/>
      <c r="BD1811" s="86"/>
      <c r="BE1811" s="86"/>
      <c r="BF1811" s="86"/>
      <c r="BG1811" s="179"/>
      <c r="BH1811" s="67"/>
      <c r="BI1811" s="123"/>
      <c r="BJ1811" s="179"/>
      <c r="BK1811" s="351"/>
      <c r="BL1811" s="351"/>
      <c r="BM1811" s="179"/>
      <c r="BN1811" s="89"/>
    </row>
    <row r="1812" spans="1:66" customFormat="1" x14ac:dyDescent="0.25">
      <c r="A1812" s="69"/>
      <c r="B1812" s="123"/>
      <c r="C1812" s="67"/>
      <c r="D1812" s="67"/>
      <c r="E1812" s="204"/>
      <c r="F1812" s="69"/>
      <c r="G1812" s="69"/>
      <c r="H1812" s="174"/>
      <c r="I1812" s="174"/>
      <c r="J1812" s="69"/>
      <c r="K1812" s="123"/>
      <c r="L1812" s="67"/>
      <c r="M1812" s="67"/>
      <c r="N1812" s="67"/>
      <c r="O1812" s="69"/>
      <c r="P1812" s="123"/>
      <c r="Q1812" s="69"/>
      <c r="R1812" s="69"/>
      <c r="S1812" s="363"/>
      <c r="T1812" s="69"/>
      <c r="U1812" s="350"/>
      <c r="V1812" s="417"/>
      <c r="W1812" s="67"/>
      <c r="X1812" s="69"/>
      <c r="Y1812" s="67"/>
      <c r="Z1812" s="123"/>
      <c r="AA1812" s="69"/>
      <c r="AB1812" s="67"/>
      <c r="AC1812" s="89"/>
      <c r="AD1812" s="69"/>
      <c r="AE1812" s="69"/>
      <c r="AF1812" s="69"/>
      <c r="AG1812" s="69"/>
      <c r="AH1812" s="123"/>
      <c r="AI1812" s="123"/>
      <c r="AJ1812" s="349"/>
      <c r="AK1812" s="349"/>
      <c r="AL1812" s="123"/>
      <c r="AM1812" s="123"/>
      <c r="AN1812" s="123"/>
      <c r="AO1812" s="174"/>
      <c r="AP1812" s="174"/>
      <c r="AQ1812" s="174"/>
      <c r="AR1812" s="123"/>
      <c r="AS1812" s="350"/>
      <c r="AT1812" s="350"/>
      <c r="AU1812" s="123"/>
      <c r="AV1812" s="67"/>
      <c r="AW1812" s="179"/>
      <c r="AX1812" s="84"/>
      <c r="AY1812" s="123"/>
      <c r="AZ1812" s="123"/>
      <c r="BA1812" s="174"/>
      <c r="BB1812" s="174"/>
      <c r="BC1812" s="123"/>
      <c r="BD1812" s="86"/>
      <c r="BE1812" s="86"/>
      <c r="BF1812" s="86"/>
      <c r="BG1812" s="179"/>
      <c r="BH1812" s="67"/>
      <c r="BI1812" s="123"/>
      <c r="BJ1812" s="179"/>
      <c r="BK1812" s="351"/>
      <c r="BL1812" s="351"/>
      <c r="BM1812" s="179"/>
      <c r="BN1812" s="89"/>
    </row>
    <row r="1813" spans="1:66" customFormat="1" x14ac:dyDescent="0.25">
      <c r="A1813" s="69"/>
      <c r="B1813" s="123"/>
      <c r="C1813" s="67"/>
      <c r="D1813" s="67"/>
      <c r="E1813" s="204"/>
      <c r="F1813" s="69"/>
      <c r="G1813" s="69"/>
      <c r="H1813" s="174"/>
      <c r="I1813" s="174"/>
      <c r="J1813" s="69"/>
      <c r="K1813" s="123"/>
      <c r="L1813" s="67"/>
      <c r="M1813" s="67"/>
      <c r="N1813" s="67"/>
      <c r="O1813" s="69"/>
      <c r="P1813" s="123"/>
      <c r="Q1813" s="69"/>
      <c r="R1813" s="69"/>
      <c r="S1813" s="363"/>
      <c r="T1813" s="69"/>
      <c r="U1813" s="350"/>
      <c r="V1813" s="417"/>
      <c r="W1813" s="67"/>
      <c r="X1813" s="69"/>
      <c r="Y1813" s="67"/>
      <c r="Z1813" s="123"/>
      <c r="AA1813" s="69"/>
      <c r="AB1813" s="67"/>
      <c r="AC1813" s="89"/>
      <c r="AD1813" s="69"/>
      <c r="AE1813" s="69"/>
      <c r="AF1813" s="69"/>
      <c r="AG1813" s="69"/>
      <c r="AH1813" s="123"/>
      <c r="AI1813" s="123"/>
      <c r="AJ1813" s="349"/>
      <c r="AK1813" s="349"/>
      <c r="AL1813" s="123"/>
      <c r="AM1813" s="123"/>
      <c r="AN1813" s="123"/>
      <c r="AO1813" s="174"/>
      <c r="AP1813" s="174"/>
      <c r="AQ1813" s="174"/>
      <c r="AR1813" s="123"/>
      <c r="AS1813" s="350"/>
      <c r="AT1813" s="350"/>
      <c r="AU1813" s="123"/>
      <c r="AV1813" s="67"/>
      <c r="AW1813" s="179"/>
      <c r="AX1813" s="84"/>
      <c r="AY1813" s="123"/>
      <c r="AZ1813" s="123"/>
      <c r="BA1813" s="174"/>
      <c r="BB1813" s="174"/>
      <c r="BC1813" s="123"/>
      <c r="BD1813" s="86"/>
      <c r="BE1813" s="86"/>
      <c r="BF1813" s="86"/>
      <c r="BG1813" s="179"/>
      <c r="BH1813" s="67"/>
      <c r="BI1813" s="123"/>
      <c r="BJ1813" s="179"/>
      <c r="BK1813" s="351"/>
      <c r="BL1813" s="351"/>
      <c r="BM1813" s="179"/>
      <c r="BN1813" s="89"/>
    </row>
    <row r="1814" spans="1:66" customFormat="1" x14ac:dyDescent="0.25">
      <c r="A1814" s="69"/>
      <c r="B1814" s="123"/>
      <c r="C1814" s="67"/>
      <c r="D1814" s="67"/>
      <c r="E1814" s="204"/>
      <c r="F1814" s="69"/>
      <c r="G1814" s="69"/>
      <c r="H1814" s="174"/>
      <c r="I1814" s="174"/>
      <c r="J1814" s="69"/>
      <c r="K1814" s="123"/>
      <c r="L1814" s="67"/>
      <c r="M1814" s="67"/>
      <c r="N1814" s="67"/>
      <c r="O1814" s="69"/>
      <c r="P1814" s="123"/>
      <c r="Q1814" s="69"/>
      <c r="R1814" s="69"/>
      <c r="S1814" s="363"/>
      <c r="T1814" s="69"/>
      <c r="U1814" s="350"/>
      <c r="V1814" s="417"/>
      <c r="W1814" s="67"/>
      <c r="X1814" s="69"/>
      <c r="Y1814" s="67"/>
      <c r="Z1814" s="123"/>
      <c r="AA1814" s="69"/>
      <c r="AB1814" s="67"/>
      <c r="AC1814" s="89"/>
      <c r="AD1814" s="69"/>
      <c r="AE1814" s="69"/>
      <c r="AF1814" s="69"/>
      <c r="AG1814" s="69"/>
      <c r="AH1814" s="123"/>
      <c r="AI1814" s="123"/>
      <c r="AJ1814" s="349"/>
      <c r="AK1814" s="349"/>
      <c r="AL1814" s="123"/>
      <c r="AM1814" s="123"/>
      <c r="AN1814" s="123"/>
      <c r="AO1814" s="174"/>
      <c r="AP1814" s="174"/>
      <c r="AQ1814" s="174"/>
      <c r="AR1814" s="123"/>
      <c r="AS1814" s="350"/>
      <c r="AT1814" s="350"/>
      <c r="AU1814" s="123"/>
      <c r="AV1814" s="67"/>
      <c r="AW1814" s="179"/>
      <c r="AX1814" s="84"/>
      <c r="AY1814" s="123"/>
      <c r="AZ1814" s="123"/>
      <c r="BA1814" s="174"/>
      <c r="BB1814" s="174"/>
      <c r="BC1814" s="123"/>
      <c r="BD1814" s="86"/>
      <c r="BE1814" s="86"/>
      <c r="BF1814" s="86"/>
      <c r="BG1814" s="179"/>
      <c r="BH1814" s="67"/>
      <c r="BI1814" s="123"/>
      <c r="BJ1814" s="179"/>
      <c r="BK1814" s="351"/>
      <c r="BL1814" s="351"/>
      <c r="BM1814" s="179"/>
      <c r="BN1814" s="89"/>
    </row>
    <row r="1815" spans="1:66" customFormat="1" x14ac:dyDescent="0.25">
      <c r="A1815" s="69"/>
      <c r="B1815" s="123"/>
      <c r="C1815" s="67"/>
      <c r="D1815" s="67"/>
      <c r="E1815" s="204"/>
      <c r="F1815" s="69"/>
      <c r="G1815" s="69"/>
      <c r="H1815" s="174"/>
      <c r="I1815" s="174"/>
      <c r="J1815" s="69"/>
      <c r="K1815" s="123"/>
      <c r="L1815" s="67"/>
      <c r="M1815" s="67"/>
      <c r="N1815" s="67"/>
      <c r="O1815" s="69"/>
      <c r="P1815" s="123"/>
      <c r="Q1815" s="69"/>
      <c r="R1815" s="69"/>
      <c r="S1815" s="363"/>
      <c r="T1815" s="69"/>
      <c r="U1815" s="350"/>
      <c r="V1815" s="417"/>
      <c r="W1815" s="67"/>
      <c r="X1815" s="69"/>
      <c r="Y1815" s="67"/>
      <c r="Z1815" s="123"/>
      <c r="AA1815" s="69"/>
      <c r="AB1815" s="67"/>
      <c r="AC1815" s="89"/>
      <c r="AD1815" s="69"/>
      <c r="AE1815" s="69"/>
      <c r="AF1815" s="69"/>
      <c r="AG1815" s="69"/>
      <c r="AH1815" s="123"/>
      <c r="AI1815" s="123"/>
      <c r="AJ1815" s="349"/>
      <c r="AK1815" s="349"/>
      <c r="AL1815" s="123"/>
      <c r="AM1815" s="123"/>
      <c r="AN1815" s="123"/>
      <c r="AO1815" s="174"/>
      <c r="AP1815" s="174"/>
      <c r="AQ1815" s="174"/>
      <c r="AR1815" s="123"/>
      <c r="AS1815" s="350"/>
      <c r="AT1815" s="350"/>
      <c r="AU1815" s="123"/>
      <c r="AV1815" s="67"/>
      <c r="AW1815" s="179"/>
      <c r="AX1815" s="84"/>
      <c r="AY1815" s="123"/>
      <c r="AZ1815" s="123"/>
      <c r="BA1815" s="174"/>
      <c r="BB1815" s="174"/>
      <c r="BC1815" s="123"/>
      <c r="BD1815" s="86"/>
      <c r="BE1815" s="86"/>
      <c r="BF1815" s="86"/>
      <c r="BG1815" s="179"/>
      <c r="BH1815" s="67"/>
      <c r="BI1815" s="123"/>
      <c r="BJ1815" s="179"/>
      <c r="BK1815" s="351"/>
      <c r="BL1815" s="351"/>
      <c r="BM1815" s="179"/>
      <c r="BN1815" s="89"/>
    </row>
    <row r="1816" spans="1:66" customFormat="1" x14ac:dyDescent="0.25">
      <c r="A1816" s="69"/>
      <c r="B1816" s="123"/>
      <c r="C1816" s="67"/>
      <c r="D1816" s="67"/>
      <c r="E1816" s="204"/>
      <c r="F1816" s="69"/>
      <c r="G1816" s="69"/>
      <c r="H1816" s="174"/>
      <c r="I1816" s="174"/>
      <c r="J1816" s="69"/>
      <c r="K1816" s="123"/>
      <c r="L1816" s="67"/>
      <c r="M1816" s="67"/>
      <c r="N1816" s="67"/>
      <c r="O1816" s="69"/>
      <c r="P1816" s="123"/>
      <c r="Q1816" s="69"/>
      <c r="R1816" s="69"/>
      <c r="S1816" s="363"/>
      <c r="T1816" s="69"/>
      <c r="U1816" s="350"/>
      <c r="V1816" s="417"/>
      <c r="W1816" s="67"/>
      <c r="X1816" s="69"/>
      <c r="Y1816" s="67"/>
      <c r="Z1816" s="123"/>
      <c r="AA1816" s="69"/>
      <c r="AB1816" s="67"/>
      <c r="AC1816" s="89"/>
      <c r="AD1816" s="69"/>
      <c r="AE1816" s="69"/>
      <c r="AF1816" s="69"/>
      <c r="AG1816" s="69"/>
      <c r="AH1816" s="123"/>
      <c r="AI1816" s="123"/>
      <c r="AJ1816" s="349"/>
      <c r="AK1816" s="349"/>
      <c r="AL1816" s="123"/>
      <c r="AM1816" s="123"/>
      <c r="AN1816" s="123"/>
      <c r="AO1816" s="174"/>
      <c r="AP1816" s="174"/>
      <c r="AQ1816" s="174"/>
      <c r="AR1816" s="123"/>
      <c r="AS1816" s="350"/>
      <c r="AT1816" s="350"/>
      <c r="AU1816" s="123"/>
      <c r="AV1816" s="67"/>
      <c r="AW1816" s="179"/>
      <c r="AX1816" s="84"/>
      <c r="AY1816" s="123"/>
      <c r="AZ1816" s="123"/>
      <c r="BA1816" s="174"/>
      <c r="BB1816" s="174"/>
      <c r="BC1816" s="123"/>
      <c r="BD1816" s="86"/>
      <c r="BE1816" s="86"/>
      <c r="BF1816" s="86"/>
      <c r="BG1816" s="179"/>
      <c r="BH1816" s="67"/>
      <c r="BI1816" s="123"/>
      <c r="BJ1816" s="179"/>
      <c r="BK1816" s="351"/>
      <c r="BL1816" s="351"/>
      <c r="BM1816" s="179"/>
      <c r="BN1816" s="89"/>
    </row>
    <row r="1817" spans="1:66" customFormat="1" x14ac:dyDescent="0.25">
      <c r="A1817" s="69"/>
      <c r="B1817" s="123"/>
      <c r="C1817" s="67"/>
      <c r="D1817" s="67"/>
      <c r="E1817" s="204"/>
      <c r="F1817" s="69"/>
      <c r="G1817" s="69"/>
      <c r="H1817" s="174"/>
      <c r="I1817" s="174"/>
      <c r="J1817" s="69"/>
      <c r="K1817" s="123"/>
      <c r="L1817" s="67"/>
      <c r="M1817" s="67"/>
      <c r="N1817" s="67"/>
      <c r="O1817" s="69"/>
      <c r="P1817" s="123"/>
      <c r="Q1817" s="69"/>
      <c r="R1817" s="69"/>
      <c r="S1817" s="363"/>
      <c r="T1817" s="69"/>
      <c r="U1817" s="350"/>
      <c r="V1817" s="417"/>
      <c r="W1817" s="67"/>
      <c r="X1817" s="69"/>
      <c r="Y1817" s="67"/>
      <c r="Z1817" s="123"/>
      <c r="AA1817" s="69"/>
      <c r="AB1817" s="67"/>
      <c r="AC1817" s="89"/>
      <c r="AD1817" s="69"/>
      <c r="AE1817" s="69"/>
      <c r="AF1817" s="69"/>
      <c r="AG1817" s="69"/>
      <c r="AH1817" s="123"/>
      <c r="AI1817" s="123"/>
      <c r="AJ1817" s="349"/>
      <c r="AK1817" s="349"/>
      <c r="AL1817" s="123"/>
      <c r="AM1817" s="123"/>
      <c r="AN1817" s="123"/>
      <c r="AO1817" s="174"/>
      <c r="AP1817" s="174"/>
      <c r="AQ1817" s="174"/>
      <c r="AR1817" s="123"/>
      <c r="AS1817" s="350"/>
      <c r="AT1817" s="350"/>
      <c r="AU1817" s="123"/>
      <c r="AV1817" s="67"/>
      <c r="AW1817" s="179"/>
      <c r="AX1817" s="84"/>
      <c r="AY1817" s="123"/>
      <c r="AZ1817" s="123"/>
      <c r="BA1817" s="174"/>
      <c r="BB1817" s="174"/>
      <c r="BC1817" s="123"/>
      <c r="BD1817" s="86"/>
      <c r="BE1817" s="86"/>
      <c r="BF1817" s="86"/>
      <c r="BG1817" s="179"/>
      <c r="BH1817" s="67"/>
      <c r="BI1817" s="123"/>
      <c r="BJ1817" s="179"/>
      <c r="BK1817" s="351"/>
      <c r="BL1817" s="351"/>
      <c r="BM1817" s="179"/>
      <c r="BN1817" s="89"/>
    </row>
    <row r="1818" spans="1:66" customFormat="1" x14ac:dyDescent="0.25">
      <c r="A1818" s="69"/>
      <c r="B1818" s="123"/>
      <c r="C1818" s="67"/>
      <c r="D1818" s="67"/>
      <c r="E1818" s="204"/>
      <c r="F1818" s="69"/>
      <c r="G1818" s="69"/>
      <c r="H1818" s="174"/>
      <c r="I1818" s="174"/>
      <c r="J1818" s="69"/>
      <c r="K1818" s="123"/>
      <c r="L1818" s="67"/>
      <c r="M1818" s="67"/>
      <c r="N1818" s="67"/>
      <c r="O1818" s="69"/>
      <c r="P1818" s="123"/>
      <c r="Q1818" s="69"/>
      <c r="R1818" s="69"/>
      <c r="S1818" s="363"/>
      <c r="T1818" s="69"/>
      <c r="U1818" s="350"/>
      <c r="V1818" s="417"/>
      <c r="W1818" s="67"/>
      <c r="X1818" s="69"/>
      <c r="Y1818" s="67"/>
      <c r="Z1818" s="123"/>
      <c r="AA1818" s="69"/>
      <c r="AB1818" s="67"/>
      <c r="AC1818" s="89"/>
      <c r="AD1818" s="69"/>
      <c r="AE1818" s="69"/>
      <c r="AF1818" s="69"/>
      <c r="AG1818" s="69"/>
      <c r="AH1818" s="123"/>
      <c r="AI1818" s="123"/>
      <c r="AJ1818" s="349"/>
      <c r="AK1818" s="349"/>
      <c r="AL1818" s="123"/>
      <c r="AM1818" s="123"/>
      <c r="AN1818" s="123"/>
      <c r="AO1818" s="174"/>
      <c r="AP1818" s="174"/>
      <c r="AQ1818" s="174"/>
      <c r="AR1818" s="123"/>
      <c r="AS1818" s="350"/>
      <c r="AT1818" s="350"/>
      <c r="AU1818" s="123"/>
      <c r="AV1818" s="67"/>
      <c r="AW1818" s="179"/>
      <c r="AX1818" s="84"/>
      <c r="AY1818" s="123"/>
      <c r="AZ1818" s="123"/>
      <c r="BA1818" s="174"/>
      <c r="BB1818" s="174"/>
      <c r="BC1818" s="123"/>
      <c r="BD1818" s="86"/>
      <c r="BE1818" s="86"/>
      <c r="BF1818" s="86"/>
      <c r="BG1818" s="179"/>
      <c r="BH1818" s="67"/>
      <c r="BI1818" s="123"/>
      <c r="BJ1818" s="179"/>
      <c r="BK1818" s="351"/>
      <c r="BL1818" s="351"/>
      <c r="BM1818" s="179"/>
      <c r="BN1818" s="89"/>
    </row>
    <row r="1819" spans="1:66" customFormat="1" x14ac:dyDescent="0.25">
      <c r="A1819" s="69"/>
      <c r="B1819" s="123"/>
      <c r="C1819" s="67"/>
      <c r="D1819" s="67"/>
      <c r="E1819" s="204"/>
      <c r="F1819" s="69"/>
      <c r="G1819" s="69"/>
      <c r="H1819" s="174"/>
      <c r="I1819" s="174"/>
      <c r="J1819" s="69"/>
      <c r="K1819" s="123"/>
      <c r="L1819" s="67"/>
      <c r="M1819" s="67"/>
      <c r="N1819" s="67"/>
      <c r="O1819" s="69"/>
      <c r="P1819" s="123"/>
      <c r="Q1819" s="69"/>
      <c r="R1819" s="69"/>
      <c r="S1819" s="363"/>
      <c r="T1819" s="69"/>
      <c r="U1819" s="350"/>
      <c r="V1819" s="417"/>
      <c r="W1819" s="67"/>
      <c r="X1819" s="69"/>
      <c r="Y1819" s="67"/>
      <c r="Z1819" s="123"/>
      <c r="AA1819" s="69"/>
      <c r="AB1819" s="67"/>
      <c r="AC1819" s="89"/>
      <c r="AD1819" s="69"/>
      <c r="AE1819" s="69"/>
      <c r="AF1819" s="69"/>
      <c r="AG1819" s="69"/>
      <c r="AH1819" s="123"/>
      <c r="AI1819" s="123"/>
      <c r="AJ1819" s="349"/>
      <c r="AK1819" s="349"/>
      <c r="AL1819" s="123"/>
      <c r="AM1819" s="123"/>
      <c r="AN1819" s="123"/>
      <c r="AO1819" s="174"/>
      <c r="AP1819" s="174"/>
      <c r="AQ1819" s="174"/>
      <c r="AR1819" s="123"/>
      <c r="AS1819" s="350"/>
      <c r="AT1819" s="350"/>
      <c r="AU1819" s="123"/>
      <c r="AV1819" s="67"/>
      <c r="AW1819" s="179"/>
      <c r="AX1819" s="84"/>
      <c r="AY1819" s="123"/>
      <c r="AZ1819" s="123"/>
      <c r="BA1819" s="174"/>
      <c r="BB1819" s="174"/>
      <c r="BC1819" s="123"/>
      <c r="BD1819" s="86"/>
      <c r="BE1819" s="86"/>
      <c r="BF1819" s="86"/>
      <c r="BG1819" s="179"/>
      <c r="BH1819" s="67"/>
      <c r="BI1819" s="123"/>
      <c r="BJ1819" s="179"/>
      <c r="BK1819" s="351"/>
      <c r="BL1819" s="351"/>
      <c r="BM1819" s="179"/>
      <c r="BN1819" s="89"/>
    </row>
    <row r="1820" spans="1:66" customFormat="1" x14ac:dyDescent="0.25">
      <c r="A1820" s="69"/>
      <c r="B1820" s="123"/>
      <c r="C1820" s="67"/>
      <c r="D1820" s="67"/>
      <c r="E1820" s="204"/>
      <c r="F1820" s="69"/>
      <c r="G1820" s="69"/>
      <c r="H1820" s="174"/>
      <c r="I1820" s="174"/>
      <c r="J1820" s="69"/>
      <c r="K1820" s="123"/>
      <c r="L1820" s="67"/>
      <c r="M1820" s="67"/>
      <c r="N1820" s="67"/>
      <c r="O1820" s="69"/>
      <c r="P1820" s="123"/>
      <c r="Q1820" s="69"/>
      <c r="R1820" s="69"/>
      <c r="S1820" s="363"/>
      <c r="T1820" s="69"/>
      <c r="U1820" s="350"/>
      <c r="V1820" s="417"/>
      <c r="W1820" s="67"/>
      <c r="X1820" s="69"/>
      <c r="Y1820" s="67"/>
      <c r="Z1820" s="123"/>
      <c r="AA1820" s="69"/>
      <c r="AB1820" s="67"/>
      <c r="AC1820" s="89"/>
      <c r="AD1820" s="69"/>
      <c r="AE1820" s="69"/>
      <c r="AF1820" s="69"/>
      <c r="AG1820" s="69"/>
      <c r="AH1820" s="123"/>
      <c r="AI1820" s="123"/>
      <c r="AJ1820" s="349"/>
      <c r="AK1820" s="349"/>
      <c r="AL1820" s="123"/>
      <c r="AM1820" s="123"/>
      <c r="AN1820" s="123"/>
      <c r="AO1820" s="174"/>
      <c r="AP1820" s="174"/>
      <c r="AQ1820" s="174"/>
      <c r="AR1820" s="123"/>
      <c r="AS1820" s="350"/>
      <c r="AT1820" s="350"/>
      <c r="AU1820" s="123"/>
      <c r="AV1820" s="67"/>
      <c r="AW1820" s="179"/>
      <c r="AX1820" s="84"/>
      <c r="AY1820" s="123"/>
      <c r="AZ1820" s="123"/>
      <c r="BA1820" s="174"/>
      <c r="BB1820" s="174"/>
      <c r="BC1820" s="123"/>
      <c r="BD1820" s="86"/>
      <c r="BE1820" s="86"/>
      <c r="BF1820" s="86"/>
      <c r="BG1820" s="179"/>
      <c r="BH1820" s="67"/>
      <c r="BI1820" s="123"/>
      <c r="BJ1820" s="179"/>
      <c r="BK1820" s="351"/>
      <c r="BL1820" s="351"/>
      <c r="BM1820" s="179"/>
      <c r="BN1820" s="89"/>
    </row>
    <row r="1821" spans="1:66" customFormat="1" x14ac:dyDescent="0.25">
      <c r="A1821" s="69"/>
      <c r="B1821" s="123"/>
      <c r="C1821" s="67"/>
      <c r="D1821" s="67"/>
      <c r="E1821" s="204"/>
      <c r="F1821" s="69"/>
      <c r="G1821" s="69"/>
      <c r="H1821" s="174"/>
      <c r="I1821" s="174"/>
      <c r="J1821" s="69"/>
      <c r="K1821" s="123"/>
      <c r="L1821" s="67"/>
      <c r="M1821" s="67"/>
      <c r="N1821" s="67"/>
      <c r="O1821" s="69"/>
      <c r="P1821" s="123"/>
      <c r="Q1821" s="69"/>
      <c r="R1821" s="69"/>
      <c r="S1821" s="363"/>
      <c r="T1821" s="69"/>
      <c r="U1821" s="350"/>
      <c r="V1821" s="417"/>
      <c r="W1821" s="67"/>
      <c r="X1821" s="69"/>
      <c r="Y1821" s="67"/>
      <c r="Z1821" s="123"/>
      <c r="AA1821" s="69"/>
      <c r="AB1821" s="67"/>
      <c r="AC1821" s="89"/>
      <c r="AD1821" s="69"/>
      <c r="AE1821" s="69"/>
      <c r="AF1821" s="69"/>
      <c r="AG1821" s="69"/>
      <c r="AH1821" s="123"/>
      <c r="AI1821" s="123"/>
      <c r="AJ1821" s="349"/>
      <c r="AK1821" s="349"/>
      <c r="AL1821" s="123"/>
      <c r="AM1821" s="123"/>
      <c r="AN1821" s="123"/>
      <c r="AO1821" s="174"/>
      <c r="AP1821" s="174"/>
      <c r="AQ1821" s="174"/>
      <c r="AR1821" s="123"/>
      <c r="AS1821" s="350"/>
      <c r="AT1821" s="350"/>
      <c r="AU1821" s="123"/>
      <c r="AV1821" s="67"/>
      <c r="AW1821" s="179"/>
      <c r="AX1821" s="84"/>
      <c r="AY1821" s="123"/>
      <c r="AZ1821" s="123"/>
      <c r="BA1821" s="174"/>
      <c r="BB1821" s="174"/>
      <c r="BC1821" s="123"/>
      <c r="BD1821" s="86"/>
      <c r="BE1821" s="86"/>
      <c r="BF1821" s="86"/>
      <c r="BG1821" s="179"/>
      <c r="BH1821" s="67"/>
      <c r="BI1821" s="123"/>
      <c r="BJ1821" s="179"/>
      <c r="BK1821" s="351"/>
      <c r="BL1821" s="351"/>
      <c r="BM1821" s="179"/>
      <c r="BN1821" s="89"/>
    </row>
    <row r="1822" spans="1:66" customFormat="1" x14ac:dyDescent="0.25">
      <c r="A1822" s="69"/>
      <c r="B1822" s="123"/>
      <c r="C1822" s="67"/>
      <c r="D1822" s="67"/>
      <c r="E1822" s="204"/>
      <c r="F1822" s="69"/>
      <c r="G1822" s="69"/>
      <c r="H1822" s="174"/>
      <c r="I1822" s="174"/>
      <c r="J1822" s="69"/>
      <c r="K1822" s="123"/>
      <c r="L1822" s="67"/>
      <c r="M1822" s="67"/>
      <c r="N1822" s="67"/>
      <c r="O1822" s="69"/>
      <c r="P1822" s="123"/>
      <c r="Q1822" s="69"/>
      <c r="R1822" s="69"/>
      <c r="S1822" s="363"/>
      <c r="T1822" s="69"/>
      <c r="U1822" s="350"/>
      <c r="V1822" s="417"/>
      <c r="W1822" s="67"/>
      <c r="X1822" s="69"/>
      <c r="Y1822" s="67"/>
      <c r="Z1822" s="123"/>
      <c r="AA1822" s="69"/>
      <c r="AB1822" s="67"/>
      <c r="AC1822" s="89"/>
      <c r="AD1822" s="69"/>
      <c r="AE1822" s="69"/>
      <c r="AF1822" s="69"/>
      <c r="AG1822" s="69"/>
      <c r="AH1822" s="123"/>
      <c r="AI1822" s="123"/>
      <c r="AJ1822" s="349"/>
      <c r="AK1822" s="349"/>
      <c r="AL1822" s="123"/>
      <c r="AM1822" s="123"/>
      <c r="AN1822" s="123"/>
      <c r="AO1822" s="174"/>
      <c r="AP1822" s="174"/>
      <c r="AQ1822" s="174"/>
      <c r="AR1822" s="123"/>
      <c r="AS1822" s="350"/>
      <c r="AT1822" s="350"/>
      <c r="AU1822" s="123"/>
      <c r="AV1822" s="67"/>
      <c r="AW1822" s="179"/>
      <c r="AX1822" s="84"/>
      <c r="AY1822" s="123"/>
      <c r="AZ1822" s="123"/>
      <c r="BA1822" s="174"/>
      <c r="BB1822" s="174"/>
      <c r="BC1822" s="123"/>
      <c r="BD1822" s="86"/>
      <c r="BE1822" s="86"/>
      <c r="BF1822" s="86"/>
      <c r="BG1822" s="179"/>
      <c r="BH1822" s="67"/>
      <c r="BI1822" s="123"/>
      <c r="BJ1822" s="179"/>
      <c r="BK1822" s="351"/>
      <c r="BL1822" s="351"/>
      <c r="BM1822" s="179"/>
      <c r="BN1822" s="89"/>
    </row>
    <row r="1823" spans="1:66" customFormat="1" x14ac:dyDescent="0.25">
      <c r="A1823" s="69"/>
      <c r="B1823" s="123"/>
      <c r="C1823" s="67"/>
      <c r="D1823" s="67"/>
      <c r="E1823" s="204"/>
      <c r="F1823" s="69"/>
      <c r="G1823" s="69"/>
      <c r="H1823" s="174"/>
      <c r="I1823" s="174"/>
      <c r="J1823" s="69"/>
      <c r="K1823" s="123"/>
      <c r="L1823" s="67"/>
      <c r="M1823" s="67"/>
      <c r="N1823" s="67"/>
      <c r="O1823" s="69"/>
      <c r="P1823" s="123"/>
      <c r="Q1823" s="69"/>
      <c r="R1823" s="69"/>
      <c r="S1823" s="363"/>
      <c r="T1823" s="69"/>
      <c r="U1823" s="350"/>
      <c r="V1823" s="417"/>
      <c r="W1823" s="67"/>
      <c r="X1823" s="69"/>
      <c r="Y1823" s="67"/>
      <c r="Z1823" s="123"/>
      <c r="AA1823" s="69"/>
      <c r="AB1823" s="67"/>
      <c r="AC1823" s="89"/>
      <c r="AD1823" s="69"/>
      <c r="AE1823" s="69"/>
      <c r="AF1823" s="69"/>
      <c r="AG1823" s="69"/>
      <c r="AH1823" s="123"/>
      <c r="AI1823" s="123"/>
      <c r="AJ1823" s="349"/>
      <c r="AK1823" s="349"/>
      <c r="AL1823" s="123"/>
      <c r="AM1823" s="123"/>
      <c r="AN1823" s="123"/>
      <c r="AO1823" s="174"/>
      <c r="AP1823" s="174"/>
      <c r="AQ1823" s="174"/>
      <c r="AR1823" s="123"/>
      <c r="AS1823" s="350"/>
      <c r="AT1823" s="350"/>
      <c r="AU1823" s="123"/>
      <c r="AV1823" s="67"/>
      <c r="AW1823" s="179"/>
      <c r="AX1823" s="84"/>
      <c r="AY1823" s="123"/>
      <c r="AZ1823" s="123"/>
      <c r="BA1823" s="174"/>
      <c r="BB1823" s="174"/>
      <c r="BC1823" s="123"/>
      <c r="BD1823" s="86"/>
      <c r="BE1823" s="86"/>
      <c r="BF1823" s="86"/>
      <c r="BG1823" s="179"/>
      <c r="BH1823" s="67"/>
      <c r="BI1823" s="123"/>
      <c r="BJ1823" s="179"/>
      <c r="BK1823" s="351"/>
      <c r="BL1823" s="351"/>
      <c r="BM1823" s="179"/>
      <c r="BN1823" s="89"/>
    </row>
    <row r="1824" spans="1:66" customFormat="1" x14ac:dyDescent="0.25">
      <c r="A1824" s="69"/>
      <c r="B1824" s="123"/>
      <c r="C1824" s="67"/>
      <c r="D1824" s="67"/>
      <c r="E1824" s="204"/>
      <c r="F1824" s="69"/>
      <c r="G1824" s="69"/>
      <c r="H1824" s="174"/>
      <c r="I1824" s="174"/>
      <c r="J1824" s="69"/>
      <c r="K1824" s="123"/>
      <c r="L1824" s="67"/>
      <c r="M1824" s="67"/>
      <c r="N1824" s="67"/>
      <c r="O1824" s="69"/>
      <c r="P1824" s="123"/>
      <c r="Q1824" s="69"/>
      <c r="R1824" s="69"/>
      <c r="S1824" s="363"/>
      <c r="T1824" s="69"/>
      <c r="U1824" s="350"/>
      <c r="V1824" s="417"/>
      <c r="W1824" s="67"/>
      <c r="X1824" s="69"/>
      <c r="Y1824" s="67"/>
      <c r="Z1824" s="123"/>
      <c r="AA1824" s="69"/>
      <c r="AB1824" s="67"/>
      <c r="AC1824" s="89"/>
      <c r="AD1824" s="69"/>
      <c r="AE1824" s="69"/>
      <c r="AF1824" s="69"/>
      <c r="AG1824" s="69"/>
      <c r="AH1824" s="123"/>
      <c r="AI1824" s="123"/>
      <c r="AJ1824" s="349"/>
      <c r="AK1824" s="349"/>
      <c r="AL1824" s="123"/>
      <c r="AM1824" s="123"/>
      <c r="AN1824" s="123"/>
      <c r="AO1824" s="174"/>
      <c r="AP1824" s="174"/>
      <c r="AQ1824" s="174"/>
      <c r="AR1824" s="123"/>
      <c r="AS1824" s="350"/>
      <c r="AT1824" s="350"/>
      <c r="AU1824" s="123"/>
      <c r="AV1824" s="67"/>
      <c r="AW1824" s="179"/>
      <c r="AX1824" s="84"/>
      <c r="AY1824" s="123"/>
      <c r="AZ1824" s="123"/>
      <c r="BA1824" s="174"/>
      <c r="BB1824" s="174"/>
      <c r="BC1824" s="123"/>
      <c r="BD1824" s="86"/>
      <c r="BE1824" s="86"/>
      <c r="BF1824" s="86"/>
      <c r="BG1824" s="179"/>
      <c r="BH1824" s="67"/>
      <c r="BI1824" s="123"/>
      <c r="BJ1824" s="179"/>
      <c r="BK1824" s="351"/>
      <c r="BL1824" s="351"/>
      <c r="BM1824" s="179"/>
      <c r="BN1824" s="89"/>
    </row>
    <row r="1825" spans="1:66" customFormat="1" x14ac:dyDescent="0.25">
      <c r="A1825" s="69"/>
      <c r="B1825" s="123"/>
      <c r="C1825" s="67"/>
      <c r="D1825" s="67"/>
      <c r="E1825" s="204"/>
      <c r="F1825" s="69"/>
      <c r="G1825" s="69"/>
      <c r="H1825" s="174"/>
      <c r="I1825" s="174"/>
      <c r="J1825" s="69"/>
      <c r="K1825" s="123"/>
      <c r="L1825" s="67"/>
      <c r="M1825" s="67"/>
      <c r="N1825" s="67"/>
      <c r="O1825" s="69"/>
      <c r="P1825" s="123"/>
      <c r="Q1825" s="69"/>
      <c r="R1825" s="69"/>
      <c r="S1825" s="363"/>
      <c r="T1825" s="69"/>
      <c r="U1825" s="350"/>
      <c r="V1825" s="417"/>
      <c r="W1825" s="67"/>
      <c r="X1825" s="69"/>
      <c r="Y1825" s="67"/>
      <c r="Z1825" s="123"/>
      <c r="AA1825" s="69"/>
      <c r="AB1825" s="67"/>
      <c r="AC1825" s="89"/>
      <c r="AD1825" s="69"/>
      <c r="AE1825" s="69"/>
      <c r="AF1825" s="69"/>
      <c r="AG1825" s="69"/>
      <c r="AH1825" s="123"/>
      <c r="AI1825" s="123"/>
      <c r="AJ1825" s="349"/>
      <c r="AK1825" s="349"/>
      <c r="AL1825" s="123"/>
      <c r="AM1825" s="123"/>
      <c r="AN1825" s="123"/>
      <c r="AO1825" s="174"/>
      <c r="AP1825" s="174"/>
      <c r="AQ1825" s="174"/>
      <c r="AR1825" s="123"/>
      <c r="AS1825" s="350"/>
      <c r="AT1825" s="350"/>
      <c r="AU1825" s="123"/>
      <c r="AV1825" s="67"/>
      <c r="AW1825" s="179"/>
      <c r="AX1825" s="84"/>
      <c r="AY1825" s="123"/>
      <c r="AZ1825" s="123"/>
      <c r="BA1825" s="174"/>
      <c r="BB1825" s="174"/>
      <c r="BC1825" s="123"/>
      <c r="BD1825" s="86"/>
      <c r="BE1825" s="86"/>
      <c r="BF1825" s="86"/>
      <c r="BG1825" s="179"/>
      <c r="BH1825" s="67"/>
      <c r="BI1825" s="123"/>
      <c r="BJ1825" s="179"/>
      <c r="BK1825" s="351"/>
      <c r="BL1825" s="351"/>
      <c r="BM1825" s="179"/>
      <c r="BN1825" s="89"/>
    </row>
    <row r="1826" spans="1:66" customFormat="1" x14ac:dyDescent="0.25">
      <c r="A1826" s="69"/>
      <c r="B1826" s="123"/>
      <c r="C1826" s="67"/>
      <c r="D1826" s="67"/>
      <c r="E1826" s="204"/>
      <c r="F1826" s="69"/>
      <c r="G1826" s="69"/>
      <c r="H1826" s="174"/>
      <c r="I1826" s="174"/>
      <c r="J1826" s="69"/>
      <c r="K1826" s="123"/>
      <c r="L1826" s="67"/>
      <c r="M1826" s="67"/>
      <c r="N1826" s="67"/>
      <c r="O1826" s="69"/>
      <c r="P1826" s="123"/>
      <c r="Q1826" s="69"/>
      <c r="R1826" s="69"/>
      <c r="S1826" s="363"/>
      <c r="T1826" s="69"/>
      <c r="U1826" s="350"/>
      <c r="V1826" s="417"/>
      <c r="W1826" s="67"/>
      <c r="X1826" s="69"/>
      <c r="Y1826" s="67"/>
      <c r="Z1826" s="123"/>
      <c r="AA1826" s="69"/>
      <c r="AB1826" s="67"/>
      <c r="AC1826" s="89"/>
      <c r="AD1826" s="69"/>
      <c r="AE1826" s="69"/>
      <c r="AF1826" s="69"/>
      <c r="AG1826" s="69"/>
      <c r="AH1826" s="123"/>
      <c r="AI1826" s="123"/>
      <c r="AJ1826" s="349"/>
      <c r="AK1826" s="349"/>
      <c r="AL1826" s="123"/>
      <c r="AM1826" s="123"/>
      <c r="AN1826" s="123"/>
      <c r="AO1826" s="174"/>
      <c r="AP1826" s="174"/>
      <c r="AQ1826" s="174"/>
      <c r="AR1826" s="123"/>
      <c r="AS1826" s="350"/>
      <c r="AT1826" s="350"/>
      <c r="AU1826" s="123"/>
      <c r="AV1826" s="67"/>
      <c r="AW1826" s="179"/>
      <c r="AX1826" s="84"/>
      <c r="AY1826" s="123"/>
      <c r="AZ1826" s="123"/>
      <c r="BA1826" s="174"/>
      <c r="BB1826" s="174"/>
      <c r="BC1826" s="123"/>
      <c r="BD1826" s="86"/>
      <c r="BE1826" s="86"/>
      <c r="BF1826" s="86"/>
      <c r="BG1826" s="179"/>
      <c r="BH1826" s="67"/>
      <c r="BI1826" s="123"/>
      <c r="BJ1826" s="179"/>
      <c r="BK1826" s="351"/>
      <c r="BL1826" s="351"/>
      <c r="BM1826" s="179"/>
      <c r="BN1826" s="89"/>
    </row>
    <row r="1827" spans="1:66" customFormat="1" x14ac:dyDescent="0.25">
      <c r="A1827" s="69"/>
      <c r="B1827" s="123"/>
      <c r="C1827" s="67"/>
      <c r="D1827" s="67"/>
      <c r="E1827" s="204"/>
      <c r="F1827" s="69"/>
      <c r="G1827" s="69"/>
      <c r="H1827" s="174"/>
      <c r="I1827" s="174"/>
      <c r="J1827" s="69"/>
      <c r="K1827" s="123"/>
      <c r="L1827" s="67"/>
      <c r="M1827" s="67"/>
      <c r="N1827" s="67"/>
      <c r="O1827" s="69"/>
      <c r="P1827" s="123"/>
      <c r="Q1827" s="69"/>
      <c r="R1827" s="69"/>
      <c r="S1827" s="363"/>
      <c r="T1827" s="69"/>
      <c r="U1827" s="350"/>
      <c r="V1827" s="417"/>
      <c r="W1827" s="67"/>
      <c r="X1827" s="69"/>
      <c r="Y1827" s="67"/>
      <c r="Z1827" s="123"/>
      <c r="AA1827" s="69"/>
      <c r="AB1827" s="67"/>
      <c r="AC1827" s="89"/>
      <c r="AD1827" s="69"/>
      <c r="AE1827" s="69"/>
      <c r="AF1827" s="69"/>
      <c r="AG1827" s="69"/>
      <c r="AH1827" s="123"/>
      <c r="AI1827" s="123"/>
      <c r="AJ1827" s="349"/>
      <c r="AK1827" s="349"/>
      <c r="AL1827" s="123"/>
      <c r="AM1827" s="123"/>
      <c r="AN1827" s="123"/>
      <c r="AO1827" s="174"/>
      <c r="AP1827" s="174"/>
      <c r="AQ1827" s="174"/>
      <c r="AR1827" s="123"/>
      <c r="AS1827" s="350"/>
      <c r="AT1827" s="350"/>
      <c r="AU1827" s="123"/>
      <c r="AV1827" s="67"/>
      <c r="AW1827" s="179"/>
      <c r="AX1827" s="84"/>
      <c r="AY1827" s="123"/>
      <c r="AZ1827" s="123"/>
      <c r="BA1827" s="174"/>
      <c r="BB1827" s="174"/>
      <c r="BC1827" s="123"/>
      <c r="BD1827" s="86"/>
      <c r="BE1827" s="86"/>
      <c r="BF1827" s="86"/>
      <c r="BG1827" s="179"/>
      <c r="BH1827" s="67"/>
      <c r="BI1827" s="123"/>
      <c r="BJ1827" s="179"/>
      <c r="BK1827" s="351"/>
      <c r="BL1827" s="351"/>
      <c r="BM1827" s="179"/>
      <c r="BN1827" s="89"/>
    </row>
    <row r="1828" spans="1:66" customFormat="1" x14ac:dyDescent="0.25">
      <c r="A1828" s="69"/>
      <c r="B1828" s="123"/>
      <c r="C1828" s="67"/>
      <c r="D1828" s="67"/>
      <c r="E1828" s="204"/>
      <c r="F1828" s="69"/>
      <c r="G1828" s="69"/>
      <c r="H1828" s="174"/>
      <c r="I1828" s="174"/>
      <c r="J1828" s="69"/>
      <c r="K1828" s="123"/>
      <c r="L1828" s="67"/>
      <c r="M1828" s="67"/>
      <c r="N1828" s="67"/>
      <c r="O1828" s="69"/>
      <c r="P1828" s="123"/>
      <c r="Q1828" s="69"/>
      <c r="R1828" s="69"/>
      <c r="S1828" s="363"/>
      <c r="T1828" s="69"/>
      <c r="U1828" s="350"/>
      <c r="V1828" s="417"/>
      <c r="W1828" s="67"/>
      <c r="X1828" s="69"/>
      <c r="Y1828" s="67"/>
      <c r="Z1828" s="123"/>
      <c r="AA1828" s="69"/>
      <c r="AB1828" s="67"/>
      <c r="AC1828" s="89"/>
      <c r="AD1828" s="69"/>
      <c r="AE1828" s="69"/>
      <c r="AF1828" s="69"/>
      <c r="AG1828" s="69"/>
      <c r="AH1828" s="123"/>
      <c r="AI1828" s="123"/>
      <c r="AJ1828" s="349"/>
      <c r="AK1828" s="349"/>
      <c r="AL1828" s="123"/>
      <c r="AM1828" s="123"/>
      <c r="AN1828" s="123"/>
      <c r="AO1828" s="174"/>
      <c r="AP1828" s="174"/>
      <c r="AQ1828" s="174"/>
      <c r="AR1828" s="123"/>
      <c r="AS1828" s="350"/>
      <c r="AT1828" s="350"/>
      <c r="AU1828" s="123"/>
      <c r="AV1828" s="67"/>
      <c r="AW1828" s="179"/>
      <c r="AX1828" s="84"/>
      <c r="AY1828" s="123"/>
      <c r="AZ1828" s="123"/>
      <c r="BA1828" s="174"/>
      <c r="BB1828" s="174"/>
      <c r="BC1828" s="123"/>
      <c r="BD1828" s="86"/>
      <c r="BE1828" s="86"/>
      <c r="BF1828" s="86"/>
      <c r="BG1828" s="179"/>
      <c r="BH1828" s="67"/>
      <c r="BI1828" s="123"/>
      <c r="BJ1828" s="179"/>
      <c r="BK1828" s="351"/>
      <c r="BL1828" s="351"/>
      <c r="BM1828" s="179"/>
      <c r="BN1828" s="89"/>
    </row>
    <row r="1829" spans="1:66" customFormat="1" x14ac:dyDescent="0.25">
      <c r="A1829" s="69"/>
      <c r="B1829" s="123"/>
      <c r="C1829" s="67"/>
      <c r="D1829" s="67"/>
      <c r="E1829" s="204"/>
      <c r="F1829" s="69"/>
      <c r="G1829" s="69"/>
      <c r="H1829" s="174"/>
      <c r="I1829" s="174"/>
      <c r="J1829" s="69"/>
      <c r="K1829" s="123"/>
      <c r="L1829" s="67"/>
      <c r="M1829" s="67"/>
      <c r="N1829" s="67"/>
      <c r="O1829" s="69"/>
      <c r="P1829" s="123"/>
      <c r="Q1829" s="69"/>
      <c r="R1829" s="69"/>
      <c r="S1829" s="363"/>
      <c r="T1829" s="69"/>
      <c r="U1829" s="350"/>
      <c r="V1829" s="417"/>
      <c r="W1829" s="67"/>
      <c r="X1829" s="69"/>
      <c r="Y1829" s="67"/>
      <c r="Z1829" s="123"/>
      <c r="AA1829" s="69"/>
      <c r="AB1829" s="67"/>
      <c r="AC1829" s="89"/>
      <c r="AD1829" s="69"/>
      <c r="AE1829" s="69"/>
      <c r="AF1829" s="69"/>
      <c r="AG1829" s="69"/>
      <c r="AH1829" s="123"/>
      <c r="AI1829" s="123"/>
      <c r="AJ1829" s="349"/>
      <c r="AK1829" s="349"/>
      <c r="AL1829" s="123"/>
      <c r="AM1829" s="123"/>
      <c r="AN1829" s="123"/>
      <c r="AO1829" s="174"/>
      <c r="AP1829" s="174"/>
      <c r="AQ1829" s="174"/>
      <c r="AR1829" s="123"/>
      <c r="AS1829" s="350"/>
      <c r="AT1829" s="350"/>
      <c r="AU1829" s="123"/>
      <c r="AV1829" s="67"/>
      <c r="AW1829" s="179"/>
      <c r="AX1829" s="84"/>
      <c r="AY1829" s="123"/>
      <c r="AZ1829" s="123"/>
      <c r="BA1829" s="174"/>
      <c r="BB1829" s="174"/>
      <c r="BC1829" s="123"/>
      <c r="BD1829" s="86"/>
      <c r="BE1829" s="86"/>
      <c r="BF1829" s="86"/>
      <c r="BG1829" s="179"/>
      <c r="BH1829" s="67"/>
      <c r="BI1829" s="123"/>
      <c r="BJ1829" s="179"/>
      <c r="BK1829" s="351"/>
      <c r="BL1829" s="351"/>
      <c r="BM1829" s="179"/>
      <c r="BN1829" s="89"/>
    </row>
    <row r="1830" spans="1:66" customFormat="1" x14ac:dyDescent="0.25">
      <c r="A1830" s="69"/>
      <c r="B1830" s="123"/>
      <c r="C1830" s="67"/>
      <c r="D1830" s="67"/>
      <c r="E1830" s="204"/>
      <c r="F1830" s="69"/>
      <c r="G1830" s="69"/>
      <c r="H1830" s="174"/>
      <c r="I1830" s="174"/>
      <c r="J1830" s="69"/>
      <c r="K1830" s="123"/>
      <c r="L1830" s="67"/>
      <c r="M1830" s="67"/>
      <c r="N1830" s="67"/>
      <c r="O1830" s="69"/>
      <c r="P1830" s="123"/>
      <c r="Q1830" s="69"/>
      <c r="R1830" s="69"/>
      <c r="S1830" s="363"/>
      <c r="T1830" s="69"/>
      <c r="U1830" s="350"/>
      <c r="V1830" s="417"/>
      <c r="W1830" s="67"/>
      <c r="X1830" s="69"/>
      <c r="Y1830" s="67"/>
      <c r="Z1830" s="123"/>
      <c r="AA1830" s="69"/>
      <c r="AB1830" s="67"/>
      <c r="AC1830" s="89"/>
      <c r="AD1830" s="69"/>
      <c r="AE1830" s="69"/>
      <c r="AF1830" s="69"/>
      <c r="AG1830" s="69"/>
      <c r="AH1830" s="123"/>
      <c r="AI1830" s="123"/>
      <c r="AJ1830" s="349"/>
      <c r="AK1830" s="349"/>
      <c r="AL1830" s="123"/>
      <c r="AM1830" s="123"/>
      <c r="AN1830" s="123"/>
      <c r="AO1830" s="174"/>
      <c r="AP1830" s="174"/>
      <c r="AQ1830" s="174"/>
      <c r="AR1830" s="123"/>
      <c r="AS1830" s="350"/>
      <c r="AT1830" s="350"/>
      <c r="AU1830" s="123"/>
      <c r="AV1830" s="67"/>
      <c r="AW1830" s="179"/>
      <c r="AX1830" s="84"/>
      <c r="AY1830" s="123"/>
      <c r="AZ1830" s="123"/>
      <c r="BA1830" s="174"/>
      <c r="BB1830" s="174"/>
      <c r="BC1830" s="123"/>
      <c r="BD1830" s="86"/>
      <c r="BE1830" s="86"/>
      <c r="BF1830" s="86"/>
      <c r="BG1830" s="179"/>
      <c r="BH1830" s="67"/>
      <c r="BI1830" s="123"/>
      <c r="BJ1830" s="179"/>
      <c r="BK1830" s="351"/>
      <c r="BL1830" s="351"/>
      <c r="BM1830" s="179"/>
      <c r="BN1830" s="89"/>
    </row>
    <row r="1831" spans="1:66" customFormat="1" x14ac:dyDescent="0.25">
      <c r="A1831" s="69"/>
      <c r="B1831" s="123"/>
      <c r="C1831" s="67"/>
      <c r="D1831" s="67"/>
      <c r="E1831" s="204"/>
      <c r="F1831" s="69"/>
      <c r="G1831" s="69"/>
      <c r="H1831" s="174"/>
      <c r="I1831" s="174"/>
      <c r="J1831" s="69"/>
      <c r="K1831" s="123"/>
      <c r="L1831" s="67"/>
      <c r="M1831" s="67"/>
      <c r="N1831" s="67"/>
      <c r="O1831" s="69"/>
      <c r="P1831" s="123"/>
      <c r="Q1831" s="69"/>
      <c r="R1831" s="69"/>
      <c r="S1831" s="363"/>
      <c r="T1831" s="69"/>
      <c r="U1831" s="350"/>
      <c r="V1831" s="417"/>
      <c r="W1831" s="67"/>
      <c r="X1831" s="69"/>
      <c r="Y1831" s="67"/>
      <c r="Z1831" s="123"/>
      <c r="AA1831" s="69"/>
      <c r="AB1831" s="67"/>
      <c r="AC1831" s="89"/>
      <c r="AD1831" s="69"/>
      <c r="AE1831" s="69"/>
      <c r="AF1831" s="69"/>
      <c r="AG1831" s="69"/>
      <c r="AH1831" s="123"/>
      <c r="AI1831" s="123"/>
      <c r="AJ1831" s="349"/>
      <c r="AK1831" s="349"/>
      <c r="AL1831" s="123"/>
      <c r="AM1831" s="123"/>
      <c r="AN1831" s="123"/>
      <c r="AO1831" s="174"/>
      <c r="AP1831" s="174"/>
      <c r="AQ1831" s="174"/>
      <c r="AR1831" s="123"/>
      <c r="AS1831" s="350"/>
      <c r="AT1831" s="350"/>
      <c r="AU1831" s="123"/>
      <c r="AV1831" s="67"/>
      <c r="AW1831" s="179"/>
      <c r="AX1831" s="84"/>
      <c r="AY1831" s="123"/>
      <c r="AZ1831" s="123"/>
      <c r="BA1831" s="174"/>
      <c r="BB1831" s="174"/>
      <c r="BC1831" s="123"/>
      <c r="BD1831" s="86"/>
      <c r="BE1831" s="86"/>
      <c r="BF1831" s="86"/>
      <c r="BG1831" s="179"/>
      <c r="BH1831" s="67"/>
      <c r="BI1831" s="123"/>
      <c r="BJ1831" s="179"/>
      <c r="BK1831" s="351"/>
      <c r="BL1831" s="351"/>
      <c r="BM1831" s="179"/>
      <c r="BN1831" s="89"/>
    </row>
    <row r="1832" spans="1:66" customFormat="1" x14ac:dyDescent="0.25">
      <c r="A1832" s="69"/>
      <c r="B1832" s="123"/>
      <c r="C1832" s="67"/>
      <c r="D1832" s="67"/>
      <c r="E1832" s="204"/>
      <c r="F1832" s="69"/>
      <c r="G1832" s="69"/>
      <c r="H1832" s="174"/>
      <c r="I1832" s="174"/>
      <c r="J1832" s="69"/>
      <c r="K1832" s="123"/>
      <c r="L1832" s="67"/>
      <c r="M1832" s="67"/>
      <c r="N1832" s="67"/>
      <c r="O1832" s="69"/>
      <c r="P1832" s="123"/>
      <c r="Q1832" s="69"/>
      <c r="R1832" s="69"/>
      <c r="S1832" s="363"/>
      <c r="T1832" s="69"/>
      <c r="U1832" s="350"/>
      <c r="V1832" s="417"/>
      <c r="W1832" s="67"/>
      <c r="X1832" s="69"/>
      <c r="Y1832" s="67"/>
      <c r="Z1832" s="123"/>
      <c r="AA1832" s="69"/>
      <c r="AB1832" s="67"/>
      <c r="AC1832" s="89"/>
      <c r="AD1832" s="69"/>
      <c r="AE1832" s="69"/>
      <c r="AF1832" s="69"/>
      <c r="AG1832" s="69"/>
      <c r="AH1832" s="123"/>
      <c r="AI1832" s="123"/>
      <c r="AJ1832" s="349"/>
      <c r="AK1832" s="349"/>
      <c r="AL1832" s="123"/>
      <c r="AM1832" s="123"/>
      <c r="AN1832" s="123"/>
      <c r="AO1832" s="174"/>
      <c r="AP1832" s="174"/>
      <c r="AQ1832" s="174"/>
      <c r="AR1832" s="123"/>
      <c r="AS1832" s="350"/>
      <c r="AT1832" s="350"/>
      <c r="AU1832" s="123"/>
      <c r="AV1832" s="67"/>
      <c r="AW1832" s="179"/>
      <c r="AX1832" s="84"/>
      <c r="AY1832" s="123"/>
      <c r="AZ1832" s="123"/>
      <c r="BA1832" s="174"/>
      <c r="BB1832" s="174"/>
      <c r="BC1832" s="123"/>
      <c r="BD1832" s="86"/>
      <c r="BE1832" s="86"/>
      <c r="BF1832" s="86"/>
      <c r="BG1832" s="179"/>
      <c r="BH1832" s="67"/>
      <c r="BI1832" s="123"/>
      <c r="BJ1832" s="179"/>
      <c r="BK1832" s="351"/>
      <c r="BL1832" s="351"/>
      <c r="BM1832" s="179"/>
      <c r="BN1832" s="89"/>
    </row>
    <row r="1833" spans="1:66" customFormat="1" x14ac:dyDescent="0.25">
      <c r="A1833" s="69"/>
      <c r="B1833" s="123"/>
      <c r="C1833" s="67"/>
      <c r="D1833" s="67"/>
      <c r="E1833" s="204"/>
      <c r="F1833" s="69"/>
      <c r="G1833" s="69"/>
      <c r="H1833" s="174"/>
      <c r="I1833" s="174"/>
      <c r="J1833" s="69"/>
      <c r="K1833" s="123"/>
      <c r="L1833" s="67"/>
      <c r="M1833" s="67"/>
      <c r="N1833" s="67"/>
      <c r="O1833" s="69"/>
      <c r="P1833" s="123"/>
      <c r="Q1833" s="69"/>
      <c r="R1833" s="69"/>
      <c r="S1833" s="363"/>
      <c r="T1833" s="69"/>
      <c r="U1833" s="350"/>
      <c r="V1833" s="417"/>
      <c r="W1833" s="67"/>
      <c r="X1833" s="69"/>
      <c r="Y1833" s="67"/>
      <c r="Z1833" s="123"/>
      <c r="AA1833" s="69"/>
      <c r="AB1833" s="67"/>
      <c r="AC1833" s="89"/>
      <c r="AD1833" s="69"/>
      <c r="AE1833" s="69"/>
      <c r="AF1833" s="69"/>
      <c r="AG1833" s="69"/>
      <c r="AH1833" s="123"/>
      <c r="AI1833" s="123"/>
      <c r="AJ1833" s="349"/>
      <c r="AK1833" s="349"/>
      <c r="AL1833" s="123"/>
      <c r="AM1833" s="123"/>
      <c r="AN1833" s="123"/>
      <c r="AO1833" s="174"/>
      <c r="AP1833" s="174"/>
      <c r="AQ1833" s="174"/>
      <c r="AR1833" s="123"/>
      <c r="AS1833" s="350"/>
      <c r="AT1833" s="350"/>
      <c r="AU1833" s="123"/>
      <c r="AV1833" s="67"/>
      <c r="AW1833" s="179"/>
      <c r="AX1833" s="84"/>
      <c r="AY1833" s="123"/>
      <c r="AZ1833" s="123"/>
      <c r="BA1833" s="174"/>
      <c r="BB1833" s="174"/>
      <c r="BC1833" s="123"/>
      <c r="BD1833" s="86"/>
      <c r="BE1833" s="86"/>
      <c r="BF1833" s="86"/>
      <c r="BG1833" s="179"/>
      <c r="BH1833" s="67"/>
      <c r="BI1833" s="123"/>
      <c r="BJ1833" s="179"/>
      <c r="BK1833" s="351"/>
      <c r="BL1833" s="351"/>
      <c r="BM1833" s="179"/>
      <c r="BN1833" s="89"/>
    </row>
    <row r="1834" spans="1:66" customFormat="1" x14ac:dyDescent="0.25">
      <c r="A1834" s="69"/>
      <c r="B1834" s="123"/>
      <c r="C1834" s="67"/>
      <c r="D1834" s="67"/>
      <c r="E1834" s="204"/>
      <c r="F1834" s="69"/>
      <c r="G1834" s="69"/>
      <c r="H1834" s="174"/>
      <c r="I1834" s="174"/>
      <c r="J1834" s="69"/>
      <c r="K1834" s="123"/>
      <c r="L1834" s="67"/>
      <c r="M1834" s="67"/>
      <c r="N1834" s="67"/>
      <c r="O1834" s="69"/>
      <c r="P1834" s="123"/>
      <c r="Q1834" s="69"/>
      <c r="R1834" s="69"/>
      <c r="S1834" s="363"/>
      <c r="T1834" s="69"/>
      <c r="U1834" s="350"/>
      <c r="V1834" s="417"/>
      <c r="W1834" s="67"/>
      <c r="X1834" s="69"/>
      <c r="Y1834" s="67"/>
      <c r="Z1834" s="123"/>
      <c r="AA1834" s="69"/>
      <c r="AB1834" s="67"/>
      <c r="AC1834" s="89"/>
      <c r="AD1834" s="69"/>
      <c r="AE1834" s="69"/>
      <c r="AF1834" s="69"/>
      <c r="AG1834" s="69"/>
      <c r="AH1834" s="123"/>
      <c r="AI1834" s="123"/>
      <c r="AJ1834" s="349"/>
      <c r="AK1834" s="349"/>
      <c r="AL1834" s="123"/>
      <c r="AM1834" s="123"/>
      <c r="AN1834" s="123"/>
      <c r="AO1834" s="174"/>
      <c r="AP1834" s="174"/>
      <c r="AQ1834" s="174"/>
      <c r="AR1834" s="123"/>
      <c r="AS1834" s="350"/>
      <c r="AT1834" s="350"/>
      <c r="AU1834" s="123"/>
      <c r="AV1834" s="67"/>
      <c r="AW1834" s="179"/>
      <c r="AX1834" s="84"/>
      <c r="AY1834" s="123"/>
      <c r="AZ1834" s="123"/>
      <c r="BA1834" s="174"/>
      <c r="BB1834" s="174"/>
      <c r="BC1834" s="123"/>
      <c r="BD1834" s="86"/>
      <c r="BE1834" s="86"/>
      <c r="BF1834" s="86"/>
      <c r="BG1834" s="179"/>
      <c r="BH1834" s="67"/>
      <c r="BI1834" s="123"/>
      <c r="BJ1834" s="179"/>
      <c r="BK1834" s="351"/>
      <c r="BL1834" s="351"/>
      <c r="BM1834" s="179"/>
      <c r="BN1834" s="89"/>
    </row>
    <row r="1835" spans="1:66" customFormat="1" x14ac:dyDescent="0.25">
      <c r="A1835" s="69"/>
      <c r="B1835" s="123"/>
      <c r="C1835" s="67"/>
      <c r="D1835" s="67"/>
      <c r="E1835" s="204"/>
      <c r="F1835" s="69"/>
      <c r="G1835" s="69"/>
      <c r="H1835" s="174"/>
      <c r="I1835" s="174"/>
      <c r="J1835" s="69"/>
      <c r="K1835" s="123"/>
      <c r="L1835" s="67"/>
      <c r="M1835" s="67"/>
      <c r="N1835" s="67"/>
      <c r="O1835" s="69"/>
      <c r="P1835" s="123"/>
      <c r="Q1835" s="69"/>
      <c r="R1835" s="69"/>
      <c r="S1835" s="363"/>
      <c r="T1835" s="69"/>
      <c r="U1835" s="350"/>
      <c r="V1835" s="417"/>
      <c r="W1835" s="67"/>
      <c r="X1835" s="69"/>
      <c r="Y1835" s="67"/>
      <c r="Z1835" s="123"/>
      <c r="AA1835" s="69"/>
      <c r="AB1835" s="67"/>
      <c r="AC1835" s="89"/>
      <c r="AD1835" s="69"/>
      <c r="AE1835" s="69"/>
      <c r="AF1835" s="69"/>
      <c r="AG1835" s="69"/>
      <c r="AH1835" s="123"/>
      <c r="AI1835" s="123"/>
      <c r="AJ1835" s="349"/>
      <c r="AK1835" s="349"/>
      <c r="AL1835" s="123"/>
      <c r="AM1835" s="123"/>
      <c r="AN1835" s="123"/>
      <c r="AO1835" s="174"/>
      <c r="AP1835" s="174"/>
      <c r="AQ1835" s="174"/>
      <c r="AR1835" s="123"/>
      <c r="AS1835" s="350"/>
      <c r="AT1835" s="350"/>
      <c r="AU1835" s="123"/>
      <c r="AV1835" s="67"/>
      <c r="AW1835" s="179"/>
      <c r="AX1835" s="84"/>
      <c r="AY1835" s="123"/>
      <c r="AZ1835" s="123"/>
      <c r="BA1835" s="174"/>
      <c r="BB1835" s="174"/>
      <c r="BC1835" s="123"/>
      <c r="BD1835" s="86"/>
      <c r="BE1835" s="86"/>
      <c r="BF1835" s="86"/>
      <c r="BG1835" s="179"/>
      <c r="BH1835" s="67"/>
      <c r="BI1835" s="123"/>
      <c r="BJ1835" s="179"/>
      <c r="BK1835" s="351"/>
      <c r="BL1835" s="351"/>
      <c r="BM1835" s="179"/>
      <c r="BN1835" s="89"/>
    </row>
    <row r="1836" spans="1:66" customFormat="1" x14ac:dyDescent="0.25">
      <c r="A1836" s="69"/>
      <c r="B1836" s="123"/>
      <c r="C1836" s="67"/>
      <c r="D1836" s="67"/>
      <c r="E1836" s="204"/>
      <c r="F1836" s="69"/>
      <c r="G1836" s="69"/>
      <c r="H1836" s="174"/>
      <c r="I1836" s="174"/>
      <c r="J1836" s="69"/>
      <c r="K1836" s="123"/>
      <c r="L1836" s="67"/>
      <c r="M1836" s="67"/>
      <c r="N1836" s="67"/>
      <c r="O1836" s="69"/>
      <c r="P1836" s="123"/>
      <c r="Q1836" s="69"/>
      <c r="R1836" s="69"/>
      <c r="S1836" s="363"/>
      <c r="T1836" s="69"/>
      <c r="U1836" s="350"/>
      <c r="V1836" s="417"/>
      <c r="W1836" s="67"/>
      <c r="X1836" s="69"/>
      <c r="Y1836" s="67"/>
      <c r="Z1836" s="123"/>
      <c r="AA1836" s="69"/>
      <c r="AB1836" s="67"/>
      <c r="AC1836" s="89"/>
      <c r="AD1836" s="69"/>
      <c r="AE1836" s="69"/>
      <c r="AF1836" s="69"/>
      <c r="AG1836" s="69"/>
      <c r="AH1836" s="123"/>
      <c r="AI1836" s="123"/>
      <c r="AJ1836" s="349"/>
      <c r="AK1836" s="349"/>
      <c r="AL1836" s="123"/>
      <c r="AM1836" s="123"/>
      <c r="AN1836" s="123"/>
      <c r="AO1836" s="174"/>
      <c r="AP1836" s="174"/>
      <c r="AQ1836" s="174"/>
      <c r="AR1836" s="123"/>
      <c r="AS1836" s="350"/>
      <c r="AT1836" s="350"/>
      <c r="AU1836" s="123"/>
      <c r="AV1836" s="67"/>
      <c r="AW1836" s="179"/>
      <c r="AX1836" s="84"/>
      <c r="AY1836" s="123"/>
      <c r="AZ1836" s="123"/>
      <c r="BA1836" s="174"/>
      <c r="BB1836" s="174"/>
      <c r="BC1836" s="123"/>
      <c r="BD1836" s="86"/>
      <c r="BE1836" s="86"/>
      <c r="BF1836" s="86"/>
      <c r="BG1836" s="179"/>
      <c r="BH1836" s="67"/>
      <c r="BI1836" s="123"/>
      <c r="BJ1836" s="179"/>
      <c r="BK1836" s="351"/>
      <c r="BL1836" s="351"/>
      <c r="BM1836" s="179"/>
      <c r="BN1836" s="89"/>
    </row>
    <row r="1837" spans="1:66" customFormat="1" x14ac:dyDescent="0.25">
      <c r="A1837" s="69"/>
      <c r="B1837" s="123"/>
      <c r="C1837" s="67"/>
      <c r="D1837" s="67"/>
      <c r="E1837" s="204"/>
      <c r="F1837" s="69"/>
      <c r="G1837" s="69"/>
      <c r="H1837" s="174"/>
      <c r="I1837" s="174"/>
      <c r="J1837" s="69"/>
      <c r="K1837" s="123"/>
      <c r="L1837" s="67"/>
      <c r="M1837" s="67"/>
      <c r="N1837" s="67"/>
      <c r="O1837" s="69"/>
      <c r="P1837" s="123"/>
      <c r="Q1837" s="69"/>
      <c r="R1837" s="69"/>
      <c r="S1837" s="363"/>
      <c r="T1837" s="69"/>
      <c r="U1837" s="350"/>
      <c r="V1837" s="417"/>
      <c r="W1837" s="67"/>
      <c r="X1837" s="69"/>
      <c r="Y1837" s="67"/>
      <c r="Z1837" s="123"/>
      <c r="AA1837" s="69"/>
      <c r="AB1837" s="67"/>
      <c r="AC1837" s="89"/>
      <c r="AD1837" s="69"/>
      <c r="AE1837" s="69"/>
      <c r="AF1837" s="69"/>
      <c r="AG1837" s="69"/>
      <c r="AH1837" s="123"/>
      <c r="AI1837" s="123"/>
      <c r="AJ1837" s="349"/>
      <c r="AK1837" s="349"/>
      <c r="AL1837" s="123"/>
      <c r="AM1837" s="123"/>
      <c r="AN1837" s="123"/>
      <c r="AO1837" s="174"/>
      <c r="AP1837" s="174"/>
      <c r="AQ1837" s="174"/>
      <c r="AR1837" s="123"/>
      <c r="AS1837" s="350"/>
      <c r="AT1837" s="350"/>
      <c r="AU1837" s="123"/>
      <c r="AV1837" s="67"/>
      <c r="AW1837" s="179"/>
      <c r="AX1837" s="84"/>
      <c r="AY1837" s="123"/>
      <c r="AZ1837" s="123"/>
      <c r="BA1837" s="174"/>
      <c r="BB1837" s="174"/>
      <c r="BC1837" s="123"/>
      <c r="BD1837" s="86"/>
      <c r="BE1837" s="86"/>
      <c r="BF1837" s="86"/>
      <c r="BG1837" s="179"/>
      <c r="BH1837" s="67"/>
      <c r="BI1837" s="123"/>
      <c r="BJ1837" s="179"/>
      <c r="BK1837" s="351"/>
      <c r="BL1837" s="351"/>
      <c r="BM1837" s="179"/>
      <c r="BN1837" s="89"/>
    </row>
    <row r="1838" spans="1:66" customFormat="1" x14ac:dyDescent="0.25">
      <c r="A1838" s="69"/>
      <c r="B1838" s="123"/>
      <c r="C1838" s="67"/>
      <c r="D1838" s="67"/>
      <c r="E1838" s="204"/>
      <c r="F1838" s="69"/>
      <c r="G1838" s="69"/>
      <c r="H1838" s="174"/>
      <c r="I1838" s="174"/>
      <c r="J1838" s="69"/>
      <c r="K1838" s="123"/>
      <c r="L1838" s="67"/>
      <c r="M1838" s="67"/>
      <c r="N1838" s="67"/>
      <c r="O1838" s="69"/>
      <c r="P1838" s="123"/>
      <c r="Q1838" s="69"/>
      <c r="R1838" s="69"/>
      <c r="S1838" s="363"/>
      <c r="T1838" s="69"/>
      <c r="U1838" s="350"/>
      <c r="V1838" s="417"/>
      <c r="W1838" s="67"/>
      <c r="X1838" s="69"/>
      <c r="Y1838" s="67"/>
      <c r="Z1838" s="123"/>
      <c r="AA1838" s="69"/>
      <c r="AB1838" s="67"/>
      <c r="AC1838" s="89"/>
      <c r="AD1838" s="69"/>
      <c r="AE1838" s="69"/>
      <c r="AF1838" s="69"/>
      <c r="AG1838" s="69"/>
      <c r="AH1838" s="123"/>
      <c r="AI1838" s="123"/>
      <c r="AJ1838" s="349"/>
      <c r="AK1838" s="349"/>
      <c r="AL1838" s="123"/>
      <c r="AM1838" s="123"/>
      <c r="AN1838" s="123"/>
      <c r="AO1838" s="174"/>
      <c r="AP1838" s="174"/>
      <c r="AQ1838" s="174"/>
      <c r="AR1838" s="123"/>
      <c r="AS1838" s="350"/>
      <c r="AT1838" s="350"/>
      <c r="AU1838" s="123"/>
      <c r="AV1838" s="67"/>
      <c r="AW1838" s="179"/>
      <c r="AX1838" s="84"/>
      <c r="AY1838" s="123"/>
      <c r="AZ1838" s="123"/>
      <c r="BA1838" s="174"/>
      <c r="BB1838" s="174"/>
      <c r="BC1838" s="123"/>
      <c r="BD1838" s="86"/>
      <c r="BE1838" s="86"/>
      <c r="BF1838" s="86"/>
      <c r="BG1838" s="179"/>
      <c r="BH1838" s="67"/>
      <c r="BI1838" s="123"/>
      <c r="BJ1838" s="179"/>
      <c r="BK1838" s="351"/>
      <c r="BL1838" s="351"/>
      <c r="BM1838" s="179"/>
      <c r="BN1838" s="89"/>
    </row>
    <row r="1839" spans="1:66" customFormat="1" x14ac:dyDescent="0.25">
      <c r="A1839" s="69"/>
      <c r="B1839" s="123"/>
      <c r="C1839" s="67"/>
      <c r="D1839" s="67"/>
      <c r="E1839" s="204"/>
      <c r="F1839" s="69"/>
      <c r="G1839" s="69"/>
      <c r="H1839" s="174"/>
      <c r="I1839" s="174"/>
      <c r="J1839" s="69"/>
      <c r="K1839" s="123"/>
      <c r="L1839" s="67"/>
      <c r="M1839" s="67"/>
      <c r="N1839" s="67"/>
      <c r="O1839" s="69"/>
      <c r="P1839" s="123"/>
      <c r="Q1839" s="69"/>
      <c r="R1839" s="69"/>
      <c r="S1839" s="363"/>
      <c r="T1839" s="69"/>
      <c r="U1839" s="350"/>
      <c r="V1839" s="417"/>
      <c r="W1839" s="67"/>
      <c r="X1839" s="69"/>
      <c r="Y1839" s="67"/>
      <c r="Z1839" s="123"/>
      <c r="AA1839" s="69"/>
      <c r="AB1839" s="67"/>
      <c r="AC1839" s="89"/>
      <c r="AD1839" s="69"/>
      <c r="AE1839" s="69"/>
      <c r="AF1839" s="69"/>
      <c r="AG1839" s="69"/>
      <c r="AH1839" s="123"/>
      <c r="AI1839" s="123"/>
      <c r="AJ1839" s="349"/>
      <c r="AK1839" s="349"/>
      <c r="AL1839" s="123"/>
      <c r="AM1839" s="123"/>
      <c r="AN1839" s="123"/>
      <c r="AO1839" s="174"/>
      <c r="AP1839" s="174"/>
      <c r="AQ1839" s="174"/>
      <c r="AR1839" s="123"/>
      <c r="AS1839" s="350"/>
      <c r="AT1839" s="350"/>
      <c r="AU1839" s="123"/>
      <c r="AV1839" s="67"/>
      <c r="AW1839" s="179"/>
      <c r="AX1839" s="84"/>
      <c r="AY1839" s="123"/>
      <c r="AZ1839" s="123"/>
      <c r="BA1839" s="174"/>
      <c r="BB1839" s="174"/>
      <c r="BC1839" s="123"/>
      <c r="BD1839" s="86"/>
      <c r="BE1839" s="86"/>
      <c r="BF1839" s="86"/>
      <c r="BG1839" s="179"/>
      <c r="BH1839" s="67"/>
      <c r="BI1839" s="123"/>
      <c r="BJ1839" s="179"/>
      <c r="BK1839" s="351"/>
      <c r="BL1839" s="351"/>
      <c r="BM1839" s="179"/>
      <c r="BN1839" s="89"/>
    </row>
    <row r="1840" spans="1:66" customFormat="1" x14ac:dyDescent="0.25">
      <c r="A1840" s="69"/>
      <c r="B1840" s="123"/>
      <c r="C1840" s="67"/>
      <c r="D1840" s="67"/>
      <c r="E1840" s="204"/>
      <c r="F1840" s="69"/>
      <c r="G1840" s="69"/>
      <c r="H1840" s="174"/>
      <c r="I1840" s="174"/>
      <c r="J1840" s="69"/>
      <c r="K1840" s="123"/>
      <c r="L1840" s="67"/>
      <c r="M1840" s="67"/>
      <c r="N1840" s="67"/>
      <c r="O1840" s="69"/>
      <c r="P1840" s="123"/>
      <c r="Q1840" s="69"/>
      <c r="R1840" s="69"/>
      <c r="S1840" s="363"/>
      <c r="T1840" s="69"/>
      <c r="U1840" s="350"/>
      <c r="V1840" s="417"/>
      <c r="W1840" s="67"/>
      <c r="X1840" s="69"/>
      <c r="Y1840" s="67"/>
      <c r="Z1840" s="123"/>
      <c r="AA1840" s="69"/>
      <c r="AB1840" s="67"/>
      <c r="AC1840" s="89"/>
      <c r="AD1840" s="69"/>
      <c r="AE1840" s="69"/>
      <c r="AF1840" s="69"/>
      <c r="AG1840" s="69"/>
      <c r="AH1840" s="123"/>
      <c r="AI1840" s="123"/>
      <c r="AJ1840" s="349"/>
      <c r="AK1840" s="349"/>
      <c r="AL1840" s="123"/>
      <c r="AM1840" s="123"/>
      <c r="AN1840" s="123"/>
      <c r="AO1840" s="174"/>
      <c r="AP1840" s="174"/>
      <c r="AQ1840" s="174"/>
      <c r="AR1840" s="123"/>
      <c r="AS1840" s="350"/>
      <c r="AT1840" s="350"/>
      <c r="AU1840" s="123"/>
      <c r="AV1840" s="67"/>
      <c r="AW1840" s="179"/>
      <c r="AX1840" s="84"/>
      <c r="AY1840" s="123"/>
      <c r="AZ1840" s="123"/>
      <c r="BA1840" s="174"/>
      <c r="BB1840" s="174"/>
      <c r="BC1840" s="123"/>
      <c r="BD1840" s="86"/>
      <c r="BE1840" s="86"/>
      <c r="BF1840" s="86"/>
      <c r="BG1840" s="179"/>
      <c r="BH1840" s="67"/>
      <c r="BI1840" s="123"/>
      <c r="BJ1840" s="179"/>
      <c r="BK1840" s="351"/>
      <c r="BL1840" s="351"/>
      <c r="BM1840" s="179"/>
      <c r="BN1840" s="89"/>
    </row>
    <row r="1841" spans="1:66" customFormat="1" x14ac:dyDescent="0.25">
      <c r="A1841" s="69"/>
      <c r="B1841" s="123"/>
      <c r="C1841" s="67"/>
      <c r="D1841" s="67"/>
      <c r="E1841" s="204"/>
      <c r="F1841" s="69"/>
      <c r="G1841" s="69"/>
      <c r="H1841" s="174"/>
      <c r="I1841" s="174"/>
      <c r="J1841" s="69"/>
      <c r="K1841" s="123"/>
      <c r="L1841" s="67"/>
      <c r="M1841" s="67"/>
      <c r="N1841" s="67"/>
      <c r="O1841" s="69"/>
      <c r="P1841" s="123"/>
      <c r="Q1841" s="69"/>
      <c r="R1841" s="69"/>
      <c r="S1841" s="363"/>
      <c r="T1841" s="69"/>
      <c r="U1841" s="350"/>
      <c r="V1841" s="417"/>
      <c r="W1841" s="67"/>
      <c r="X1841" s="69"/>
      <c r="Y1841" s="67"/>
      <c r="Z1841" s="123"/>
      <c r="AA1841" s="69"/>
      <c r="AB1841" s="67"/>
      <c r="AC1841" s="89"/>
      <c r="AD1841" s="69"/>
      <c r="AE1841" s="69"/>
      <c r="AF1841" s="69"/>
      <c r="AG1841" s="69"/>
      <c r="AH1841" s="123"/>
      <c r="AI1841" s="123"/>
      <c r="AJ1841" s="349"/>
      <c r="AK1841" s="349"/>
      <c r="AL1841" s="123"/>
      <c r="AM1841" s="123"/>
      <c r="AN1841" s="123"/>
      <c r="AO1841" s="174"/>
      <c r="AP1841" s="174"/>
      <c r="AQ1841" s="174"/>
      <c r="AR1841" s="123"/>
      <c r="AS1841" s="350"/>
      <c r="AT1841" s="350"/>
      <c r="AU1841" s="123"/>
      <c r="AV1841" s="67"/>
      <c r="AW1841" s="179"/>
      <c r="AX1841" s="84"/>
      <c r="AY1841" s="123"/>
      <c r="AZ1841" s="123"/>
      <c r="BA1841" s="174"/>
      <c r="BB1841" s="174"/>
      <c r="BC1841" s="123"/>
      <c r="BD1841" s="86"/>
      <c r="BE1841" s="86"/>
      <c r="BF1841" s="86"/>
      <c r="BG1841" s="179"/>
      <c r="BH1841" s="67"/>
      <c r="BI1841" s="123"/>
      <c r="BJ1841" s="179"/>
      <c r="BK1841" s="351"/>
      <c r="BL1841" s="351"/>
      <c r="BM1841" s="179"/>
      <c r="BN1841" s="89"/>
    </row>
    <row r="1842" spans="1:66" customFormat="1" x14ac:dyDescent="0.25">
      <c r="A1842" s="69"/>
      <c r="B1842" s="123"/>
      <c r="C1842" s="67"/>
      <c r="D1842" s="67"/>
      <c r="E1842" s="204"/>
      <c r="F1842" s="69"/>
      <c r="G1842" s="69"/>
      <c r="H1842" s="174"/>
      <c r="I1842" s="174"/>
      <c r="J1842" s="69"/>
      <c r="K1842" s="123"/>
      <c r="L1842" s="67"/>
      <c r="M1842" s="67"/>
      <c r="N1842" s="67"/>
      <c r="O1842" s="69"/>
      <c r="P1842" s="123"/>
      <c r="Q1842" s="69"/>
      <c r="R1842" s="69"/>
      <c r="S1842" s="363"/>
      <c r="T1842" s="69"/>
      <c r="U1842" s="350"/>
      <c r="V1842" s="417"/>
      <c r="W1842" s="67"/>
      <c r="X1842" s="69"/>
      <c r="Y1842" s="67"/>
      <c r="Z1842" s="123"/>
      <c r="AA1842" s="69"/>
      <c r="AB1842" s="67"/>
      <c r="AC1842" s="89"/>
      <c r="AD1842" s="69"/>
      <c r="AE1842" s="69"/>
      <c r="AF1842" s="69"/>
      <c r="AG1842" s="69"/>
      <c r="AH1842" s="123"/>
      <c r="AI1842" s="123"/>
      <c r="AJ1842" s="349"/>
      <c r="AK1842" s="349"/>
      <c r="AL1842" s="123"/>
      <c r="AM1842" s="123"/>
      <c r="AN1842" s="123"/>
      <c r="AO1842" s="174"/>
      <c r="AP1842" s="174"/>
      <c r="AQ1842" s="174"/>
      <c r="AR1842" s="123"/>
      <c r="AS1842" s="350"/>
      <c r="AT1842" s="350"/>
      <c r="AU1842" s="123"/>
      <c r="AV1842" s="67"/>
      <c r="AW1842" s="179"/>
      <c r="AX1842" s="84"/>
      <c r="AY1842" s="123"/>
      <c r="AZ1842" s="123"/>
      <c r="BA1842" s="174"/>
      <c r="BB1842" s="174"/>
      <c r="BC1842" s="123"/>
      <c r="BD1842" s="86"/>
      <c r="BE1842" s="86"/>
      <c r="BF1842" s="86"/>
      <c r="BG1842" s="179"/>
      <c r="BH1842" s="67"/>
      <c r="BI1842" s="123"/>
      <c r="BJ1842" s="179"/>
      <c r="BK1842" s="351"/>
      <c r="BL1842" s="351"/>
      <c r="BM1842" s="179"/>
      <c r="BN1842" s="89"/>
    </row>
    <row r="1843" spans="1:66" customFormat="1" x14ac:dyDescent="0.25">
      <c r="A1843" s="69"/>
      <c r="B1843" s="123"/>
      <c r="C1843" s="67"/>
      <c r="D1843" s="67"/>
      <c r="E1843" s="204"/>
      <c r="F1843" s="69"/>
      <c r="G1843" s="69"/>
      <c r="H1843" s="174"/>
      <c r="I1843" s="174"/>
      <c r="J1843" s="69"/>
      <c r="K1843" s="123"/>
      <c r="L1843" s="67"/>
      <c r="M1843" s="67"/>
      <c r="N1843" s="67"/>
      <c r="O1843" s="69"/>
      <c r="P1843" s="123"/>
      <c r="Q1843" s="69"/>
      <c r="R1843" s="69"/>
      <c r="S1843" s="363"/>
      <c r="T1843" s="69"/>
      <c r="U1843" s="350"/>
      <c r="V1843" s="417"/>
      <c r="W1843" s="67"/>
      <c r="X1843" s="69"/>
      <c r="Y1843" s="67"/>
      <c r="Z1843" s="123"/>
      <c r="AA1843" s="69"/>
      <c r="AB1843" s="67"/>
      <c r="AC1843" s="89"/>
      <c r="AD1843" s="69"/>
      <c r="AE1843" s="69"/>
      <c r="AF1843" s="69"/>
      <c r="AG1843" s="69"/>
      <c r="AH1843" s="123"/>
      <c r="AI1843" s="123"/>
      <c r="AJ1843" s="349"/>
      <c r="AK1843" s="349"/>
      <c r="AL1843" s="123"/>
      <c r="AM1843" s="123"/>
      <c r="AN1843" s="123"/>
      <c r="AO1843" s="174"/>
      <c r="AP1843" s="174"/>
      <c r="AQ1843" s="174"/>
      <c r="AR1843" s="123"/>
      <c r="AS1843" s="350"/>
      <c r="AT1843" s="350"/>
      <c r="AU1843" s="123"/>
      <c r="AV1843" s="67"/>
      <c r="AW1843" s="179"/>
      <c r="AX1843" s="84"/>
      <c r="AY1843" s="123"/>
      <c r="AZ1843" s="123"/>
      <c r="BA1843" s="174"/>
      <c r="BB1843" s="174"/>
      <c r="BC1843" s="123"/>
      <c r="BD1843" s="86"/>
      <c r="BE1843" s="86"/>
      <c r="BF1843" s="86"/>
      <c r="BG1843" s="179"/>
      <c r="BH1843" s="67"/>
      <c r="BI1843" s="123"/>
      <c r="BJ1843" s="179"/>
      <c r="BK1843" s="351"/>
      <c r="BL1843" s="351"/>
      <c r="BM1843" s="179"/>
      <c r="BN1843" s="89"/>
    </row>
    <row r="1844" spans="1:66" customFormat="1" x14ac:dyDescent="0.25">
      <c r="A1844" s="69"/>
      <c r="B1844" s="123"/>
      <c r="C1844" s="67"/>
      <c r="D1844" s="67"/>
      <c r="E1844" s="204"/>
      <c r="F1844" s="69"/>
      <c r="G1844" s="69"/>
      <c r="H1844" s="174"/>
      <c r="I1844" s="174"/>
      <c r="J1844" s="69"/>
      <c r="K1844" s="123"/>
      <c r="L1844" s="67"/>
      <c r="M1844" s="67"/>
      <c r="N1844" s="67"/>
      <c r="O1844" s="69"/>
      <c r="P1844" s="123"/>
      <c r="Q1844" s="69"/>
      <c r="R1844" s="69"/>
      <c r="S1844" s="363"/>
      <c r="T1844" s="69"/>
      <c r="U1844" s="350"/>
      <c r="V1844" s="417"/>
      <c r="W1844" s="67"/>
      <c r="X1844" s="69"/>
      <c r="Y1844" s="67"/>
      <c r="Z1844" s="123"/>
      <c r="AA1844" s="69"/>
      <c r="AB1844" s="67"/>
      <c r="AC1844" s="89"/>
      <c r="AD1844" s="69"/>
      <c r="AE1844" s="69"/>
      <c r="AF1844" s="69"/>
      <c r="AG1844" s="69"/>
      <c r="AH1844" s="123"/>
      <c r="AI1844" s="123"/>
      <c r="AJ1844" s="349"/>
      <c r="AK1844" s="349"/>
      <c r="AL1844" s="123"/>
      <c r="AM1844" s="123"/>
      <c r="AN1844" s="123"/>
      <c r="AO1844" s="174"/>
      <c r="AP1844" s="174"/>
      <c r="AQ1844" s="174"/>
      <c r="AR1844" s="123"/>
      <c r="AS1844" s="350"/>
      <c r="AT1844" s="350"/>
      <c r="AU1844" s="123"/>
      <c r="AV1844" s="67"/>
      <c r="AW1844" s="179"/>
      <c r="AX1844" s="84"/>
      <c r="AY1844" s="123"/>
      <c r="AZ1844" s="123"/>
      <c r="BA1844" s="174"/>
      <c r="BB1844" s="174"/>
      <c r="BC1844" s="123"/>
      <c r="BD1844" s="86"/>
      <c r="BE1844" s="86"/>
      <c r="BF1844" s="86"/>
      <c r="BG1844" s="179"/>
      <c r="BH1844" s="67"/>
      <c r="BI1844" s="123"/>
      <c r="BJ1844" s="179"/>
      <c r="BK1844" s="351"/>
      <c r="BL1844" s="351"/>
      <c r="BM1844" s="179"/>
      <c r="BN1844" s="89"/>
    </row>
    <row r="1845" spans="1:66" customFormat="1" x14ac:dyDescent="0.25">
      <c r="A1845" s="69"/>
      <c r="B1845" s="123"/>
      <c r="C1845" s="67"/>
      <c r="D1845" s="67"/>
      <c r="E1845" s="204"/>
      <c r="F1845" s="69"/>
      <c r="G1845" s="69"/>
      <c r="H1845" s="174"/>
      <c r="I1845" s="174"/>
      <c r="J1845" s="69"/>
      <c r="K1845" s="123"/>
      <c r="L1845" s="67"/>
      <c r="M1845" s="67"/>
      <c r="N1845" s="67"/>
      <c r="O1845" s="69"/>
      <c r="P1845" s="123"/>
      <c r="Q1845" s="69"/>
      <c r="R1845" s="69"/>
      <c r="S1845" s="363"/>
      <c r="T1845" s="69"/>
      <c r="U1845" s="350"/>
      <c r="V1845" s="417"/>
      <c r="W1845" s="67"/>
      <c r="X1845" s="69"/>
      <c r="Y1845" s="67"/>
      <c r="Z1845" s="123"/>
      <c r="AA1845" s="69"/>
      <c r="AB1845" s="67"/>
      <c r="AC1845" s="89"/>
      <c r="AD1845" s="69"/>
      <c r="AE1845" s="69"/>
      <c r="AF1845" s="69"/>
      <c r="AG1845" s="69"/>
      <c r="AH1845" s="123"/>
      <c r="AI1845" s="123"/>
      <c r="AJ1845" s="349"/>
      <c r="AK1845" s="349"/>
      <c r="AL1845" s="123"/>
      <c r="AM1845" s="123"/>
      <c r="AN1845" s="123"/>
      <c r="AO1845" s="174"/>
      <c r="AP1845" s="174"/>
      <c r="AQ1845" s="174"/>
      <c r="AR1845" s="123"/>
      <c r="AS1845" s="350"/>
      <c r="AT1845" s="350"/>
      <c r="AU1845" s="123"/>
      <c r="AV1845" s="67"/>
      <c r="AW1845" s="179"/>
      <c r="AX1845" s="84"/>
      <c r="AY1845" s="123"/>
      <c r="AZ1845" s="123"/>
      <c r="BA1845" s="174"/>
      <c r="BB1845" s="174"/>
      <c r="BC1845" s="123"/>
      <c r="BD1845" s="86"/>
      <c r="BE1845" s="86"/>
      <c r="BF1845" s="86"/>
      <c r="BG1845" s="179"/>
      <c r="BH1845" s="67"/>
      <c r="BI1845" s="123"/>
      <c r="BJ1845" s="179"/>
      <c r="BK1845" s="351"/>
      <c r="BL1845" s="351"/>
      <c r="BM1845" s="179"/>
      <c r="BN1845" s="89"/>
    </row>
    <row r="1846" spans="1:66" customFormat="1" x14ac:dyDescent="0.25">
      <c r="A1846" s="69"/>
      <c r="B1846" s="123"/>
      <c r="C1846" s="67"/>
      <c r="D1846" s="67"/>
      <c r="E1846" s="204"/>
      <c r="F1846" s="69"/>
      <c r="G1846" s="69"/>
      <c r="H1846" s="174"/>
      <c r="I1846" s="174"/>
      <c r="J1846" s="69"/>
      <c r="K1846" s="123"/>
      <c r="L1846" s="67"/>
      <c r="M1846" s="67"/>
      <c r="N1846" s="67"/>
      <c r="O1846" s="69"/>
      <c r="P1846" s="123"/>
      <c r="Q1846" s="69"/>
      <c r="R1846" s="69"/>
      <c r="S1846" s="363"/>
      <c r="T1846" s="69"/>
      <c r="U1846" s="350"/>
      <c r="V1846" s="417"/>
      <c r="W1846" s="67"/>
      <c r="X1846" s="69"/>
      <c r="Y1846" s="67"/>
      <c r="Z1846" s="123"/>
      <c r="AA1846" s="69"/>
      <c r="AB1846" s="67"/>
      <c r="AC1846" s="89"/>
      <c r="AD1846" s="69"/>
      <c r="AE1846" s="69"/>
      <c r="AF1846" s="69"/>
      <c r="AG1846" s="69"/>
      <c r="AH1846" s="123"/>
      <c r="AI1846" s="123"/>
      <c r="AJ1846" s="349"/>
      <c r="AK1846" s="349"/>
      <c r="AL1846" s="123"/>
      <c r="AM1846" s="123"/>
      <c r="AN1846" s="123"/>
      <c r="AO1846" s="174"/>
      <c r="AP1846" s="174"/>
      <c r="AQ1846" s="174"/>
      <c r="AR1846" s="123"/>
      <c r="AS1846" s="350"/>
      <c r="AT1846" s="350"/>
      <c r="AU1846" s="123"/>
      <c r="AV1846" s="67"/>
      <c r="AW1846" s="179"/>
      <c r="AX1846" s="84"/>
      <c r="AY1846" s="123"/>
      <c r="AZ1846" s="123"/>
      <c r="BA1846" s="174"/>
      <c r="BB1846" s="174"/>
      <c r="BC1846" s="123"/>
      <c r="BD1846" s="86"/>
      <c r="BE1846" s="86"/>
      <c r="BF1846" s="86"/>
      <c r="BG1846" s="179"/>
      <c r="BH1846" s="67"/>
      <c r="BI1846" s="123"/>
      <c r="BJ1846" s="179"/>
      <c r="BK1846" s="351"/>
      <c r="BL1846" s="351"/>
      <c r="BM1846" s="179"/>
      <c r="BN1846" s="89"/>
    </row>
    <row r="1847" spans="1:66" customFormat="1" x14ac:dyDescent="0.25">
      <c r="A1847" s="69"/>
      <c r="B1847" s="123"/>
      <c r="C1847" s="67"/>
      <c r="D1847" s="67"/>
      <c r="E1847" s="204"/>
      <c r="F1847" s="69"/>
      <c r="G1847" s="69"/>
      <c r="H1847" s="174"/>
      <c r="I1847" s="174"/>
      <c r="J1847" s="69"/>
      <c r="K1847" s="123"/>
      <c r="L1847" s="67"/>
      <c r="M1847" s="67"/>
      <c r="N1847" s="67"/>
      <c r="O1847" s="69"/>
      <c r="P1847" s="123"/>
      <c r="Q1847" s="69"/>
      <c r="R1847" s="69"/>
      <c r="S1847" s="363"/>
      <c r="T1847" s="69"/>
      <c r="U1847" s="350"/>
      <c r="V1847" s="417"/>
      <c r="W1847" s="67"/>
      <c r="X1847" s="69"/>
      <c r="Y1847" s="67"/>
      <c r="Z1847" s="123"/>
      <c r="AA1847" s="69"/>
      <c r="AB1847" s="67"/>
      <c r="AC1847" s="89"/>
      <c r="AD1847" s="69"/>
      <c r="AE1847" s="69"/>
      <c r="AF1847" s="69"/>
      <c r="AG1847" s="69"/>
      <c r="AH1847" s="123"/>
      <c r="AI1847" s="123"/>
      <c r="AJ1847" s="349"/>
      <c r="AK1847" s="349"/>
      <c r="AL1847" s="123"/>
      <c r="AM1847" s="123"/>
      <c r="AN1847" s="123"/>
      <c r="AO1847" s="174"/>
      <c r="AP1847" s="174"/>
      <c r="AQ1847" s="174"/>
      <c r="AR1847" s="123"/>
      <c r="AS1847" s="350"/>
      <c r="AT1847" s="350"/>
      <c r="AU1847" s="123"/>
      <c r="AV1847" s="67"/>
      <c r="AW1847" s="179"/>
      <c r="AX1847" s="84"/>
      <c r="AY1847" s="123"/>
      <c r="AZ1847" s="123"/>
      <c r="BA1847" s="174"/>
      <c r="BB1847" s="174"/>
      <c r="BC1847" s="123"/>
      <c r="BD1847" s="86"/>
      <c r="BE1847" s="86"/>
      <c r="BF1847" s="86"/>
      <c r="BG1847" s="179"/>
      <c r="BH1847" s="67"/>
      <c r="BI1847" s="123"/>
      <c r="BJ1847" s="179"/>
      <c r="BK1847" s="351"/>
      <c r="BL1847" s="351"/>
      <c r="BM1847" s="179"/>
      <c r="BN1847" s="89"/>
    </row>
    <row r="1848" spans="1:66" customFormat="1" x14ac:dyDescent="0.25">
      <c r="A1848" s="69"/>
      <c r="B1848" s="123"/>
      <c r="C1848" s="67"/>
      <c r="D1848" s="67"/>
      <c r="E1848" s="204"/>
      <c r="F1848" s="69"/>
      <c r="G1848" s="69"/>
      <c r="H1848" s="174"/>
      <c r="I1848" s="174"/>
      <c r="J1848" s="69"/>
      <c r="K1848" s="123"/>
      <c r="L1848" s="67"/>
      <c r="M1848" s="67"/>
      <c r="N1848" s="67"/>
      <c r="O1848" s="69"/>
      <c r="P1848" s="123"/>
      <c r="Q1848" s="69"/>
      <c r="R1848" s="69"/>
      <c r="S1848" s="363"/>
      <c r="T1848" s="69"/>
      <c r="U1848" s="350"/>
      <c r="V1848" s="417"/>
      <c r="W1848" s="67"/>
      <c r="X1848" s="69"/>
      <c r="Y1848" s="67"/>
      <c r="Z1848" s="123"/>
      <c r="AA1848" s="69"/>
      <c r="AB1848" s="67"/>
      <c r="AC1848" s="89"/>
      <c r="AD1848" s="69"/>
      <c r="AE1848" s="69"/>
      <c r="AF1848" s="69"/>
      <c r="AG1848" s="69"/>
      <c r="AH1848" s="123"/>
      <c r="AI1848" s="123"/>
      <c r="AJ1848" s="349"/>
      <c r="AK1848" s="349"/>
      <c r="AL1848" s="123"/>
      <c r="AM1848" s="123"/>
      <c r="AN1848" s="123"/>
      <c r="AO1848" s="174"/>
      <c r="AP1848" s="174"/>
      <c r="AQ1848" s="174"/>
      <c r="AR1848" s="123"/>
      <c r="AS1848" s="350"/>
      <c r="AT1848" s="350"/>
      <c r="AU1848" s="123"/>
      <c r="AV1848" s="67"/>
      <c r="AW1848" s="179"/>
      <c r="AX1848" s="84"/>
      <c r="AY1848" s="123"/>
      <c r="AZ1848" s="123"/>
      <c r="BA1848" s="174"/>
      <c r="BB1848" s="174"/>
      <c r="BC1848" s="123"/>
      <c r="BD1848" s="86"/>
      <c r="BE1848" s="86"/>
      <c r="BF1848" s="86"/>
      <c r="BG1848" s="179"/>
      <c r="BH1848" s="67"/>
      <c r="BI1848" s="123"/>
      <c r="BJ1848" s="179"/>
      <c r="BK1848" s="351"/>
      <c r="BL1848" s="351"/>
      <c r="BM1848" s="179"/>
      <c r="BN1848" s="89"/>
    </row>
    <row r="1849" spans="1:66" customFormat="1" x14ac:dyDescent="0.25">
      <c r="A1849" s="69"/>
      <c r="B1849" s="123"/>
      <c r="C1849" s="67"/>
      <c r="D1849" s="67"/>
      <c r="E1849" s="204"/>
      <c r="F1849" s="69"/>
      <c r="G1849" s="69"/>
      <c r="H1849" s="174"/>
      <c r="I1849" s="174"/>
      <c r="J1849" s="69"/>
      <c r="K1849" s="123"/>
      <c r="L1849" s="67"/>
      <c r="M1849" s="67"/>
      <c r="N1849" s="67"/>
      <c r="O1849" s="69"/>
      <c r="P1849" s="123"/>
      <c r="Q1849" s="69"/>
      <c r="R1849" s="69"/>
      <c r="S1849" s="363"/>
      <c r="T1849" s="69"/>
      <c r="U1849" s="350"/>
      <c r="V1849" s="417"/>
      <c r="W1849" s="67"/>
      <c r="X1849" s="69"/>
      <c r="Y1849" s="67"/>
      <c r="Z1849" s="123"/>
      <c r="AA1849" s="69"/>
      <c r="AB1849" s="67"/>
      <c r="AC1849" s="89"/>
      <c r="AD1849" s="69"/>
      <c r="AE1849" s="69"/>
      <c r="AF1849" s="69"/>
      <c r="AG1849" s="69"/>
      <c r="AH1849" s="123"/>
      <c r="AI1849" s="123"/>
      <c r="AJ1849" s="349"/>
      <c r="AK1849" s="349"/>
      <c r="AL1849" s="123"/>
      <c r="AM1849" s="123"/>
      <c r="AN1849" s="123"/>
      <c r="AO1849" s="174"/>
      <c r="AP1849" s="174"/>
      <c r="AQ1849" s="174"/>
      <c r="AR1849" s="123"/>
      <c r="AS1849" s="350"/>
      <c r="AT1849" s="350"/>
      <c r="AU1849" s="123"/>
      <c r="AV1849" s="67"/>
      <c r="AW1849" s="179"/>
      <c r="AX1849" s="84"/>
      <c r="AY1849" s="123"/>
      <c r="AZ1849" s="123"/>
      <c r="BA1849" s="174"/>
      <c r="BB1849" s="174"/>
      <c r="BC1849" s="123"/>
      <c r="BD1849" s="86"/>
      <c r="BE1849" s="86"/>
      <c r="BF1849" s="86"/>
      <c r="BG1849" s="179"/>
      <c r="BH1849" s="67"/>
      <c r="BI1849" s="123"/>
      <c r="BJ1849" s="179"/>
      <c r="BK1849" s="351"/>
      <c r="BL1849" s="351"/>
      <c r="BM1849" s="179"/>
      <c r="BN1849" s="89"/>
    </row>
    <row r="1850" spans="1:66" customFormat="1" x14ac:dyDescent="0.25">
      <c r="A1850" s="69"/>
      <c r="B1850" s="123"/>
      <c r="C1850" s="67"/>
      <c r="D1850" s="67"/>
      <c r="E1850" s="204"/>
      <c r="F1850" s="69"/>
      <c r="G1850" s="69"/>
      <c r="H1850" s="174"/>
      <c r="I1850" s="174"/>
      <c r="J1850" s="69"/>
      <c r="K1850" s="123"/>
      <c r="L1850" s="67"/>
      <c r="M1850" s="67"/>
      <c r="N1850" s="67"/>
      <c r="O1850" s="69"/>
      <c r="P1850" s="123"/>
      <c r="Q1850" s="69"/>
      <c r="R1850" s="69"/>
      <c r="S1850" s="363"/>
      <c r="T1850" s="69"/>
      <c r="U1850" s="350"/>
      <c r="V1850" s="417"/>
      <c r="W1850" s="67"/>
      <c r="X1850" s="69"/>
      <c r="Y1850" s="67"/>
      <c r="Z1850" s="123"/>
      <c r="AA1850" s="69"/>
      <c r="AB1850" s="67"/>
      <c r="AC1850" s="89"/>
      <c r="AD1850" s="69"/>
      <c r="AE1850" s="69"/>
      <c r="AF1850" s="69"/>
      <c r="AG1850" s="69"/>
      <c r="AH1850" s="123"/>
      <c r="AI1850" s="123"/>
      <c r="AJ1850" s="349"/>
      <c r="AK1850" s="349"/>
      <c r="AL1850" s="123"/>
      <c r="AM1850" s="123"/>
      <c r="AN1850" s="123"/>
      <c r="AO1850" s="174"/>
      <c r="AP1850" s="174"/>
      <c r="AQ1850" s="174"/>
      <c r="AR1850" s="123"/>
      <c r="AS1850" s="350"/>
      <c r="AT1850" s="350"/>
      <c r="AU1850" s="123"/>
      <c r="AV1850" s="67"/>
      <c r="AW1850" s="179"/>
      <c r="AX1850" s="84"/>
      <c r="AY1850" s="123"/>
      <c r="AZ1850" s="123"/>
      <c r="BA1850" s="174"/>
      <c r="BB1850" s="174"/>
      <c r="BC1850" s="123"/>
      <c r="BD1850" s="86"/>
      <c r="BE1850" s="86"/>
      <c r="BF1850" s="86"/>
      <c r="BG1850" s="179"/>
      <c r="BH1850" s="67"/>
      <c r="BI1850" s="123"/>
      <c r="BJ1850" s="179"/>
      <c r="BK1850" s="351"/>
      <c r="BL1850" s="351"/>
      <c r="BM1850" s="179"/>
      <c r="BN1850" s="89"/>
    </row>
    <row r="1851" spans="1:66" customFormat="1" x14ac:dyDescent="0.25">
      <c r="A1851" s="69"/>
      <c r="B1851" s="123"/>
      <c r="C1851" s="67"/>
      <c r="D1851" s="67"/>
      <c r="E1851" s="204"/>
      <c r="F1851" s="69"/>
      <c r="G1851" s="69"/>
      <c r="H1851" s="174"/>
      <c r="I1851" s="174"/>
      <c r="J1851" s="69"/>
      <c r="K1851" s="123"/>
      <c r="L1851" s="67"/>
      <c r="M1851" s="67"/>
      <c r="N1851" s="67"/>
      <c r="O1851" s="69"/>
      <c r="P1851" s="123"/>
      <c r="Q1851" s="69"/>
      <c r="R1851" s="69"/>
      <c r="S1851" s="363"/>
      <c r="T1851" s="69"/>
      <c r="U1851" s="350"/>
      <c r="V1851" s="417"/>
      <c r="W1851" s="67"/>
      <c r="X1851" s="69"/>
      <c r="Y1851" s="67"/>
      <c r="Z1851" s="123"/>
      <c r="AA1851" s="69"/>
      <c r="AB1851" s="67"/>
      <c r="AC1851" s="89"/>
      <c r="AD1851" s="69"/>
      <c r="AE1851" s="69"/>
      <c r="AF1851" s="69"/>
      <c r="AG1851" s="69"/>
      <c r="AH1851" s="123"/>
      <c r="AI1851" s="123"/>
      <c r="AJ1851" s="349"/>
      <c r="AK1851" s="349"/>
      <c r="AL1851" s="123"/>
      <c r="AM1851" s="123"/>
      <c r="AN1851" s="123"/>
      <c r="AO1851" s="174"/>
      <c r="AP1851" s="174"/>
      <c r="AQ1851" s="174"/>
      <c r="AR1851" s="123"/>
      <c r="AS1851" s="350"/>
      <c r="AT1851" s="350"/>
      <c r="AU1851" s="123"/>
      <c r="AV1851" s="67"/>
      <c r="AW1851" s="179"/>
      <c r="AX1851" s="84"/>
      <c r="AY1851" s="123"/>
      <c r="AZ1851" s="123"/>
      <c r="BA1851" s="174"/>
      <c r="BB1851" s="174"/>
      <c r="BC1851" s="123"/>
      <c r="BD1851" s="86"/>
      <c r="BE1851" s="86"/>
      <c r="BF1851" s="86"/>
      <c r="BG1851" s="179"/>
      <c r="BH1851" s="67"/>
      <c r="BI1851" s="123"/>
      <c r="BJ1851" s="179"/>
      <c r="BK1851" s="351"/>
      <c r="BL1851" s="351"/>
      <c r="BM1851" s="179"/>
      <c r="BN1851" s="89"/>
    </row>
    <row r="1852" spans="1:66" customFormat="1" x14ac:dyDescent="0.25">
      <c r="A1852" s="69"/>
      <c r="B1852" s="123"/>
      <c r="C1852" s="67"/>
      <c r="D1852" s="67"/>
      <c r="E1852" s="204"/>
      <c r="F1852" s="69"/>
      <c r="G1852" s="69"/>
      <c r="H1852" s="174"/>
      <c r="I1852" s="174"/>
      <c r="J1852" s="69"/>
      <c r="K1852" s="123"/>
      <c r="L1852" s="67"/>
      <c r="M1852" s="67"/>
      <c r="N1852" s="67"/>
      <c r="O1852" s="69"/>
      <c r="P1852" s="123"/>
      <c r="Q1852" s="69"/>
      <c r="R1852" s="69"/>
      <c r="S1852" s="363"/>
      <c r="T1852" s="69"/>
      <c r="U1852" s="350"/>
      <c r="V1852" s="417"/>
      <c r="W1852" s="67"/>
      <c r="X1852" s="69"/>
      <c r="Y1852" s="67"/>
      <c r="Z1852" s="123"/>
      <c r="AA1852" s="69"/>
      <c r="AB1852" s="67"/>
      <c r="AC1852" s="89"/>
      <c r="AD1852" s="69"/>
      <c r="AE1852" s="69"/>
      <c r="AF1852" s="69"/>
      <c r="AG1852" s="69"/>
      <c r="AH1852" s="123"/>
      <c r="AI1852" s="123"/>
      <c r="AJ1852" s="349"/>
      <c r="AK1852" s="349"/>
      <c r="AL1852" s="123"/>
      <c r="AM1852" s="123"/>
      <c r="AN1852" s="123"/>
      <c r="AO1852" s="174"/>
      <c r="AP1852" s="174"/>
      <c r="AQ1852" s="174"/>
      <c r="AR1852" s="123"/>
      <c r="AS1852" s="350"/>
      <c r="AT1852" s="350"/>
      <c r="AU1852" s="123"/>
      <c r="AV1852" s="67"/>
      <c r="AW1852" s="179"/>
      <c r="AX1852" s="84"/>
      <c r="AY1852" s="123"/>
      <c r="AZ1852" s="123"/>
      <c r="BA1852" s="174"/>
      <c r="BB1852" s="174"/>
      <c r="BC1852" s="123"/>
      <c r="BD1852" s="86"/>
      <c r="BE1852" s="86"/>
      <c r="BF1852" s="86"/>
      <c r="BG1852" s="179"/>
      <c r="BH1852" s="67"/>
      <c r="BI1852" s="123"/>
      <c r="BJ1852" s="179"/>
      <c r="BK1852" s="351"/>
      <c r="BL1852" s="351"/>
      <c r="BM1852" s="179"/>
      <c r="BN1852" s="89"/>
    </row>
    <row r="1853" spans="1:66" customFormat="1" x14ac:dyDescent="0.25">
      <c r="A1853" s="69"/>
      <c r="B1853" s="123"/>
      <c r="C1853" s="67"/>
      <c r="D1853" s="67"/>
      <c r="E1853" s="204"/>
      <c r="F1853" s="69"/>
      <c r="G1853" s="69"/>
      <c r="H1853" s="174"/>
      <c r="I1853" s="174"/>
      <c r="J1853" s="69"/>
      <c r="K1853" s="123"/>
      <c r="L1853" s="67"/>
      <c r="M1853" s="67"/>
      <c r="N1853" s="67"/>
      <c r="O1853" s="69"/>
      <c r="P1853" s="123"/>
      <c r="Q1853" s="69"/>
      <c r="R1853" s="69"/>
      <c r="S1853" s="363"/>
      <c r="T1853" s="69"/>
      <c r="U1853" s="350"/>
      <c r="V1853" s="417"/>
      <c r="W1853" s="67"/>
      <c r="X1853" s="69"/>
      <c r="Y1853" s="67"/>
      <c r="Z1853" s="123"/>
      <c r="AA1853" s="69"/>
      <c r="AB1853" s="67"/>
      <c r="AC1853" s="89"/>
      <c r="AD1853" s="69"/>
      <c r="AE1853" s="69"/>
      <c r="AF1853" s="69"/>
      <c r="AG1853" s="69"/>
      <c r="AH1853" s="123"/>
      <c r="AI1853" s="123"/>
      <c r="AJ1853" s="349"/>
      <c r="AK1853" s="349"/>
      <c r="AL1853" s="123"/>
      <c r="AM1853" s="123"/>
      <c r="AN1853" s="123"/>
      <c r="AO1853" s="174"/>
      <c r="AP1853" s="174"/>
      <c r="AQ1853" s="174"/>
      <c r="AR1853" s="123"/>
      <c r="AS1853" s="350"/>
      <c r="AT1853" s="350"/>
      <c r="AU1853" s="123"/>
      <c r="AV1853" s="67"/>
      <c r="AW1853" s="179"/>
      <c r="AX1853" s="84"/>
      <c r="AY1853" s="123"/>
      <c r="AZ1853" s="123"/>
      <c r="BA1853" s="174"/>
      <c r="BB1853" s="174"/>
      <c r="BC1853" s="123"/>
      <c r="BD1853" s="86"/>
      <c r="BE1853" s="86"/>
      <c r="BF1853" s="86"/>
      <c r="BG1853" s="179"/>
      <c r="BH1853" s="67"/>
      <c r="BI1853" s="123"/>
      <c r="BJ1853" s="179"/>
      <c r="BK1853" s="351"/>
      <c r="BL1853" s="351"/>
      <c r="BM1853" s="179"/>
      <c r="BN1853" s="89"/>
    </row>
    <row r="1854" spans="1:66" customFormat="1" x14ac:dyDescent="0.25">
      <c r="A1854" s="69"/>
      <c r="B1854" s="123"/>
      <c r="C1854" s="67"/>
      <c r="D1854" s="67"/>
      <c r="E1854" s="204"/>
      <c r="F1854" s="69"/>
      <c r="G1854" s="69"/>
      <c r="H1854" s="174"/>
      <c r="I1854" s="174"/>
      <c r="J1854" s="69"/>
      <c r="K1854" s="123"/>
      <c r="L1854" s="67"/>
      <c r="M1854" s="67"/>
      <c r="N1854" s="67"/>
      <c r="O1854" s="69"/>
      <c r="P1854" s="123"/>
      <c r="Q1854" s="69"/>
      <c r="R1854" s="69"/>
      <c r="S1854" s="363"/>
      <c r="T1854" s="69"/>
      <c r="U1854" s="350"/>
      <c r="V1854" s="417"/>
      <c r="W1854" s="67"/>
      <c r="X1854" s="69"/>
      <c r="Y1854" s="67"/>
      <c r="Z1854" s="123"/>
      <c r="AA1854" s="69"/>
      <c r="AB1854" s="67"/>
      <c r="AC1854" s="89"/>
      <c r="AD1854" s="69"/>
      <c r="AE1854" s="69"/>
      <c r="AF1854" s="69"/>
      <c r="AG1854" s="69"/>
      <c r="AH1854" s="123"/>
      <c r="AI1854" s="123"/>
      <c r="AJ1854" s="349"/>
      <c r="AK1854" s="349"/>
      <c r="AL1854" s="123"/>
      <c r="AM1854" s="123"/>
      <c r="AN1854" s="123"/>
      <c r="AO1854" s="174"/>
      <c r="AP1854" s="174"/>
      <c r="AQ1854" s="174"/>
      <c r="AR1854" s="123"/>
      <c r="AS1854" s="350"/>
      <c r="AT1854" s="350"/>
      <c r="AU1854" s="123"/>
      <c r="AV1854" s="67"/>
      <c r="AW1854" s="179"/>
      <c r="AX1854" s="84"/>
      <c r="AY1854" s="123"/>
      <c r="AZ1854" s="123"/>
      <c r="BA1854" s="174"/>
      <c r="BB1854" s="174"/>
      <c r="BC1854" s="123"/>
      <c r="BD1854" s="86"/>
      <c r="BE1854" s="86"/>
      <c r="BF1854" s="86"/>
      <c r="BG1854" s="179"/>
      <c r="BH1854" s="67"/>
      <c r="BI1854" s="123"/>
      <c r="BJ1854" s="179"/>
      <c r="BK1854" s="351"/>
      <c r="BL1854" s="351"/>
      <c r="BM1854" s="179"/>
      <c r="BN1854" s="89"/>
    </row>
    <row r="1855" spans="1:66" customFormat="1" x14ac:dyDescent="0.25">
      <c r="A1855" s="69"/>
      <c r="B1855" s="123"/>
      <c r="C1855" s="67"/>
      <c r="D1855" s="67"/>
      <c r="E1855" s="204"/>
      <c r="F1855" s="69"/>
      <c r="G1855" s="69"/>
      <c r="H1855" s="174"/>
      <c r="I1855" s="174"/>
      <c r="J1855" s="69"/>
      <c r="K1855" s="123"/>
      <c r="L1855" s="67"/>
      <c r="M1855" s="67"/>
      <c r="N1855" s="67"/>
      <c r="O1855" s="69"/>
      <c r="P1855" s="123"/>
      <c r="Q1855" s="69"/>
      <c r="R1855" s="69"/>
      <c r="S1855" s="363"/>
      <c r="T1855" s="69"/>
      <c r="U1855" s="350"/>
      <c r="V1855" s="417"/>
      <c r="W1855" s="67"/>
      <c r="X1855" s="69"/>
      <c r="Y1855" s="67"/>
      <c r="Z1855" s="123"/>
      <c r="AA1855" s="69"/>
      <c r="AB1855" s="67"/>
      <c r="AC1855" s="89"/>
      <c r="AD1855" s="69"/>
      <c r="AE1855" s="69"/>
      <c r="AF1855" s="69"/>
      <c r="AG1855" s="69"/>
      <c r="AH1855" s="123"/>
      <c r="AI1855" s="123"/>
      <c r="AJ1855" s="349"/>
      <c r="AK1855" s="349"/>
      <c r="AL1855" s="123"/>
      <c r="AM1855" s="123"/>
      <c r="AN1855" s="123"/>
      <c r="AO1855" s="174"/>
      <c r="AP1855" s="174"/>
      <c r="AQ1855" s="174"/>
      <c r="AR1855" s="123"/>
      <c r="AS1855" s="350"/>
      <c r="AT1855" s="350"/>
      <c r="AU1855" s="123"/>
      <c r="AV1855" s="67"/>
      <c r="AW1855" s="179"/>
      <c r="AX1855" s="84"/>
      <c r="AY1855" s="123"/>
      <c r="AZ1855" s="123"/>
      <c r="BA1855" s="174"/>
      <c r="BB1855" s="174"/>
      <c r="BC1855" s="123"/>
      <c r="BD1855" s="86"/>
      <c r="BE1855" s="86"/>
      <c r="BF1855" s="86"/>
      <c r="BG1855" s="179"/>
      <c r="BH1855" s="67"/>
      <c r="BI1855" s="123"/>
      <c r="BJ1855" s="179"/>
      <c r="BK1855" s="351"/>
      <c r="BL1855" s="351"/>
      <c r="BM1855" s="179"/>
      <c r="BN1855" s="89"/>
    </row>
    <row r="1856" spans="1:66" customFormat="1" x14ac:dyDescent="0.25">
      <c r="A1856" s="69"/>
      <c r="B1856" s="123"/>
      <c r="C1856" s="67"/>
      <c r="D1856" s="67"/>
      <c r="E1856" s="204"/>
      <c r="F1856" s="69"/>
      <c r="G1856" s="69"/>
      <c r="H1856" s="174"/>
      <c r="I1856" s="174"/>
      <c r="J1856" s="69"/>
      <c r="K1856" s="123"/>
      <c r="L1856" s="67"/>
      <c r="M1856" s="67"/>
      <c r="N1856" s="67"/>
      <c r="O1856" s="69"/>
      <c r="P1856" s="123"/>
      <c r="Q1856" s="69"/>
      <c r="R1856" s="69"/>
      <c r="S1856" s="363"/>
      <c r="T1856" s="69"/>
      <c r="U1856" s="350"/>
      <c r="V1856" s="417"/>
      <c r="W1856" s="67"/>
      <c r="X1856" s="69"/>
      <c r="Y1856" s="67"/>
      <c r="Z1856" s="123"/>
      <c r="AA1856" s="69"/>
      <c r="AB1856" s="67"/>
      <c r="AC1856" s="89"/>
      <c r="AD1856" s="69"/>
      <c r="AE1856" s="69"/>
      <c r="AF1856" s="69"/>
      <c r="AG1856" s="69"/>
      <c r="AH1856" s="123"/>
      <c r="AI1856" s="123"/>
      <c r="AJ1856" s="349"/>
      <c r="AK1856" s="349"/>
      <c r="AL1856" s="123"/>
      <c r="AM1856" s="123"/>
      <c r="AN1856" s="123"/>
      <c r="AO1856" s="174"/>
      <c r="AP1856" s="174"/>
      <c r="AQ1856" s="174"/>
      <c r="AR1856" s="123"/>
      <c r="AS1856" s="350"/>
      <c r="AT1856" s="350"/>
      <c r="AU1856" s="123"/>
      <c r="AV1856" s="67"/>
      <c r="AW1856" s="179"/>
      <c r="AX1856" s="84"/>
      <c r="AY1856" s="123"/>
      <c r="AZ1856" s="123"/>
      <c r="BA1856" s="174"/>
      <c r="BB1856" s="174"/>
      <c r="BC1856" s="123"/>
      <c r="BD1856" s="86"/>
      <c r="BE1856" s="86"/>
      <c r="BF1856" s="86"/>
      <c r="BG1856" s="179"/>
      <c r="BH1856" s="67"/>
      <c r="BI1856" s="123"/>
      <c r="BJ1856" s="179"/>
      <c r="BK1856" s="351"/>
      <c r="BL1856" s="351"/>
      <c r="BM1856" s="179"/>
      <c r="BN1856" s="89"/>
    </row>
    <row r="1857" spans="1:66" customFormat="1" x14ac:dyDescent="0.25">
      <c r="A1857" s="69"/>
      <c r="B1857" s="123"/>
      <c r="C1857" s="67"/>
      <c r="D1857" s="67"/>
      <c r="E1857" s="204"/>
      <c r="F1857" s="69"/>
      <c r="G1857" s="69"/>
      <c r="H1857" s="174"/>
      <c r="I1857" s="174"/>
      <c r="J1857" s="69"/>
      <c r="K1857" s="123"/>
      <c r="L1857" s="67"/>
      <c r="M1857" s="67"/>
      <c r="N1857" s="67"/>
      <c r="O1857" s="69"/>
      <c r="P1857" s="123"/>
      <c r="Q1857" s="69"/>
      <c r="R1857" s="69"/>
      <c r="S1857" s="363"/>
      <c r="T1857" s="69"/>
      <c r="U1857" s="350"/>
      <c r="V1857" s="417"/>
      <c r="W1857" s="67"/>
      <c r="X1857" s="69"/>
      <c r="Y1857" s="67"/>
      <c r="Z1857" s="123"/>
      <c r="AA1857" s="69"/>
      <c r="AB1857" s="67"/>
      <c r="AC1857" s="89"/>
      <c r="AD1857" s="69"/>
      <c r="AE1857" s="69"/>
      <c r="AF1857" s="69"/>
      <c r="AG1857" s="69"/>
      <c r="AH1857" s="123"/>
      <c r="AI1857" s="123"/>
      <c r="AJ1857" s="349"/>
      <c r="AK1857" s="349"/>
      <c r="AL1857" s="123"/>
      <c r="AM1857" s="123"/>
      <c r="AN1857" s="123"/>
      <c r="AO1857" s="174"/>
      <c r="AP1857" s="174"/>
      <c r="AQ1857" s="174"/>
      <c r="AR1857" s="123"/>
      <c r="AS1857" s="350"/>
      <c r="AT1857" s="350"/>
      <c r="AU1857" s="123"/>
      <c r="AV1857" s="67"/>
      <c r="AW1857" s="179"/>
      <c r="AX1857" s="84"/>
      <c r="AY1857" s="123"/>
      <c r="AZ1857" s="123"/>
      <c r="BA1857" s="174"/>
      <c r="BB1857" s="174"/>
      <c r="BC1857" s="123"/>
      <c r="BD1857" s="86"/>
      <c r="BE1857" s="86"/>
      <c r="BF1857" s="86"/>
      <c r="BG1857" s="179"/>
      <c r="BH1857" s="67"/>
      <c r="BI1857" s="123"/>
      <c r="BJ1857" s="179"/>
      <c r="BK1857" s="351"/>
      <c r="BL1857" s="351"/>
      <c r="BM1857" s="179"/>
      <c r="BN1857" s="89"/>
    </row>
    <row r="1858" spans="1:66" customFormat="1" x14ac:dyDescent="0.25">
      <c r="A1858" s="69"/>
      <c r="B1858" s="123"/>
      <c r="C1858" s="67"/>
      <c r="D1858" s="67"/>
      <c r="E1858" s="204"/>
      <c r="F1858" s="69"/>
      <c r="G1858" s="69"/>
      <c r="H1858" s="174"/>
      <c r="I1858" s="174"/>
      <c r="J1858" s="69"/>
      <c r="K1858" s="123"/>
      <c r="L1858" s="67"/>
      <c r="M1858" s="67"/>
      <c r="N1858" s="67"/>
      <c r="O1858" s="69"/>
      <c r="P1858" s="123"/>
      <c r="Q1858" s="69"/>
      <c r="R1858" s="69"/>
      <c r="S1858" s="363"/>
      <c r="T1858" s="69"/>
      <c r="U1858" s="350"/>
      <c r="V1858" s="417"/>
      <c r="W1858" s="67"/>
      <c r="X1858" s="69"/>
      <c r="Y1858" s="67"/>
      <c r="Z1858" s="123"/>
      <c r="AA1858" s="69"/>
      <c r="AB1858" s="67"/>
      <c r="AC1858" s="89"/>
      <c r="AD1858" s="69"/>
      <c r="AE1858" s="69"/>
      <c r="AF1858" s="69"/>
      <c r="AG1858" s="69"/>
      <c r="AH1858" s="123"/>
      <c r="AI1858" s="123"/>
      <c r="AJ1858" s="349"/>
      <c r="AK1858" s="349"/>
      <c r="AL1858" s="123"/>
      <c r="AM1858" s="123"/>
      <c r="AN1858" s="123"/>
      <c r="AO1858" s="174"/>
      <c r="AP1858" s="174"/>
      <c r="AQ1858" s="174"/>
      <c r="AR1858" s="123"/>
      <c r="AS1858" s="350"/>
      <c r="AT1858" s="350"/>
      <c r="AU1858" s="123"/>
      <c r="AV1858" s="67"/>
      <c r="AW1858" s="179"/>
      <c r="AX1858" s="84"/>
      <c r="AY1858" s="123"/>
      <c r="AZ1858" s="123"/>
      <c r="BA1858" s="174"/>
      <c r="BB1858" s="174"/>
      <c r="BC1858" s="123"/>
      <c r="BD1858" s="86"/>
      <c r="BE1858" s="86"/>
      <c r="BF1858" s="86"/>
      <c r="BG1858" s="179"/>
      <c r="BH1858" s="67"/>
      <c r="BI1858" s="123"/>
      <c r="BJ1858" s="179"/>
      <c r="BK1858" s="351"/>
      <c r="BL1858" s="351"/>
      <c r="BM1858" s="179"/>
      <c r="BN1858" s="89"/>
    </row>
    <row r="1859" spans="1:66" customFormat="1" x14ac:dyDescent="0.25">
      <c r="A1859" s="69"/>
      <c r="B1859" s="123"/>
      <c r="C1859" s="67"/>
      <c r="D1859" s="67"/>
      <c r="E1859" s="204"/>
      <c r="F1859" s="69"/>
      <c r="G1859" s="69"/>
      <c r="H1859" s="174"/>
      <c r="I1859" s="174"/>
      <c r="J1859" s="69"/>
      <c r="K1859" s="123"/>
      <c r="L1859" s="67"/>
      <c r="M1859" s="67"/>
      <c r="N1859" s="67"/>
      <c r="O1859" s="69"/>
      <c r="P1859" s="123"/>
      <c r="Q1859" s="69"/>
      <c r="R1859" s="69"/>
      <c r="S1859" s="363"/>
      <c r="T1859" s="69"/>
      <c r="U1859" s="350"/>
      <c r="V1859" s="417"/>
      <c r="W1859" s="67"/>
      <c r="X1859" s="69"/>
      <c r="Y1859" s="67"/>
      <c r="Z1859" s="123"/>
      <c r="AA1859" s="69"/>
      <c r="AB1859" s="67"/>
      <c r="AC1859" s="89"/>
      <c r="AD1859" s="69"/>
      <c r="AE1859" s="69"/>
      <c r="AF1859" s="69"/>
      <c r="AG1859" s="69"/>
      <c r="AH1859" s="123"/>
      <c r="AI1859" s="123"/>
      <c r="AJ1859" s="349"/>
      <c r="AK1859" s="349"/>
      <c r="AL1859" s="123"/>
      <c r="AM1859" s="123"/>
      <c r="AN1859" s="123"/>
      <c r="AO1859" s="174"/>
      <c r="AP1859" s="174"/>
      <c r="AQ1859" s="174"/>
      <c r="AR1859" s="123"/>
      <c r="AS1859" s="350"/>
      <c r="AT1859" s="350"/>
      <c r="AU1859" s="123"/>
      <c r="AV1859" s="67"/>
      <c r="AW1859" s="179"/>
      <c r="AX1859" s="84"/>
      <c r="AY1859" s="123"/>
      <c r="AZ1859" s="123"/>
      <c r="BA1859" s="174"/>
      <c r="BB1859" s="174"/>
      <c r="BC1859" s="123"/>
      <c r="BD1859" s="86"/>
      <c r="BE1859" s="86"/>
      <c r="BF1859" s="86"/>
      <c r="BG1859" s="179"/>
      <c r="BH1859" s="67"/>
      <c r="BI1859" s="123"/>
      <c r="BJ1859" s="179"/>
      <c r="BK1859" s="351"/>
      <c r="BL1859" s="351"/>
      <c r="BM1859" s="179"/>
      <c r="BN1859" s="89"/>
    </row>
    <row r="1860" spans="1:66" customFormat="1" x14ac:dyDescent="0.25">
      <c r="A1860" s="69"/>
      <c r="B1860" s="123"/>
      <c r="C1860" s="67"/>
      <c r="D1860" s="67"/>
      <c r="E1860" s="204"/>
      <c r="F1860" s="69"/>
      <c r="G1860" s="69"/>
      <c r="H1860" s="174"/>
      <c r="I1860" s="174"/>
      <c r="J1860" s="69"/>
      <c r="K1860" s="123"/>
      <c r="L1860" s="67"/>
      <c r="M1860" s="67"/>
      <c r="N1860" s="67"/>
      <c r="O1860" s="69"/>
      <c r="P1860" s="123"/>
      <c r="Q1860" s="69"/>
      <c r="R1860" s="69"/>
      <c r="S1860" s="363"/>
      <c r="T1860" s="69"/>
      <c r="U1860" s="350"/>
      <c r="V1860" s="417"/>
      <c r="W1860" s="67"/>
      <c r="X1860" s="69"/>
      <c r="Y1860" s="67"/>
      <c r="Z1860" s="123"/>
      <c r="AA1860" s="69"/>
      <c r="AB1860" s="67"/>
      <c r="AC1860" s="89"/>
      <c r="AD1860" s="69"/>
      <c r="AE1860" s="69"/>
      <c r="AF1860" s="69"/>
      <c r="AG1860" s="69"/>
      <c r="AH1860" s="123"/>
      <c r="AI1860" s="123"/>
      <c r="AJ1860" s="349"/>
      <c r="AK1860" s="349"/>
      <c r="AL1860" s="123"/>
      <c r="AM1860" s="123"/>
      <c r="AN1860" s="123"/>
      <c r="AO1860" s="174"/>
      <c r="AP1860" s="174"/>
      <c r="AQ1860" s="174"/>
      <c r="AR1860" s="123"/>
      <c r="AS1860" s="350"/>
      <c r="AT1860" s="350"/>
      <c r="AU1860" s="123"/>
      <c r="AV1860" s="67"/>
      <c r="AW1860" s="179"/>
      <c r="AX1860" s="84"/>
      <c r="AY1860" s="123"/>
      <c r="AZ1860" s="123"/>
      <c r="BA1860" s="174"/>
      <c r="BB1860" s="174"/>
      <c r="BC1860" s="123"/>
      <c r="BD1860" s="86"/>
      <c r="BE1860" s="86"/>
      <c r="BF1860" s="86"/>
      <c r="BG1860" s="179"/>
      <c r="BH1860" s="67"/>
      <c r="BI1860" s="123"/>
      <c r="BJ1860" s="179"/>
      <c r="BK1860" s="351"/>
      <c r="BL1860" s="351"/>
      <c r="BM1860" s="179"/>
      <c r="BN1860" s="89"/>
    </row>
    <row r="1861" spans="1:66" customFormat="1" x14ac:dyDescent="0.25">
      <c r="A1861" s="69"/>
      <c r="B1861" s="123"/>
      <c r="C1861" s="67"/>
      <c r="D1861" s="67"/>
      <c r="E1861" s="204"/>
      <c r="F1861" s="69"/>
      <c r="G1861" s="69"/>
      <c r="H1861" s="174"/>
      <c r="I1861" s="174"/>
      <c r="J1861" s="69"/>
      <c r="K1861" s="123"/>
      <c r="L1861" s="67"/>
      <c r="M1861" s="67"/>
      <c r="N1861" s="67"/>
      <c r="O1861" s="69"/>
      <c r="P1861" s="123"/>
      <c r="Q1861" s="69"/>
      <c r="R1861" s="69"/>
      <c r="S1861" s="363"/>
      <c r="T1861" s="69"/>
      <c r="U1861" s="350"/>
      <c r="V1861" s="417"/>
      <c r="W1861" s="67"/>
      <c r="X1861" s="69"/>
      <c r="Y1861" s="67"/>
      <c r="Z1861" s="123"/>
      <c r="AA1861" s="69"/>
      <c r="AB1861" s="67"/>
      <c r="AC1861" s="89"/>
      <c r="AD1861" s="69"/>
      <c r="AE1861" s="69"/>
      <c r="AF1861" s="69"/>
      <c r="AG1861" s="69"/>
      <c r="AH1861" s="123"/>
      <c r="AI1861" s="123"/>
      <c r="AJ1861" s="349"/>
      <c r="AK1861" s="349"/>
      <c r="AL1861" s="123"/>
      <c r="AM1861" s="123"/>
      <c r="AN1861" s="123"/>
      <c r="AO1861" s="174"/>
      <c r="AP1861" s="174"/>
      <c r="AQ1861" s="174"/>
      <c r="AR1861" s="123"/>
      <c r="AS1861" s="350"/>
      <c r="AT1861" s="350"/>
      <c r="AU1861" s="123"/>
      <c r="AV1861" s="67"/>
      <c r="AW1861" s="179"/>
      <c r="AX1861" s="84"/>
      <c r="AY1861" s="123"/>
      <c r="AZ1861" s="123"/>
      <c r="BA1861" s="174"/>
      <c r="BB1861" s="174"/>
      <c r="BC1861" s="123"/>
      <c r="BD1861" s="86"/>
      <c r="BE1861" s="86"/>
      <c r="BF1861" s="86"/>
      <c r="BG1861" s="179"/>
      <c r="BH1861" s="67"/>
      <c r="BI1861" s="123"/>
      <c r="BJ1861" s="179"/>
      <c r="BK1861" s="351"/>
      <c r="BL1861" s="351"/>
      <c r="BM1861" s="179"/>
      <c r="BN1861" s="89"/>
    </row>
    <row r="1862" spans="1:66" customFormat="1" x14ac:dyDescent="0.25">
      <c r="A1862" s="69"/>
      <c r="B1862" s="123"/>
      <c r="C1862" s="67"/>
      <c r="D1862" s="67"/>
      <c r="E1862" s="204"/>
      <c r="F1862" s="69"/>
      <c r="G1862" s="69"/>
      <c r="H1862" s="174"/>
      <c r="I1862" s="174"/>
      <c r="J1862" s="69"/>
      <c r="K1862" s="123"/>
      <c r="L1862" s="67"/>
      <c r="M1862" s="67"/>
      <c r="N1862" s="67"/>
      <c r="O1862" s="69"/>
      <c r="P1862" s="123"/>
      <c r="Q1862" s="69"/>
      <c r="R1862" s="69"/>
      <c r="S1862" s="363"/>
      <c r="T1862" s="69"/>
      <c r="U1862" s="350"/>
      <c r="V1862" s="417"/>
      <c r="W1862" s="67"/>
      <c r="X1862" s="69"/>
      <c r="Y1862" s="67"/>
      <c r="Z1862" s="123"/>
      <c r="AA1862" s="69"/>
      <c r="AB1862" s="67"/>
      <c r="AC1862" s="89"/>
      <c r="AD1862" s="69"/>
      <c r="AE1862" s="69"/>
      <c r="AF1862" s="69"/>
      <c r="AG1862" s="69"/>
      <c r="AH1862" s="123"/>
      <c r="AI1862" s="123"/>
      <c r="AJ1862" s="349"/>
      <c r="AK1862" s="349"/>
      <c r="AL1862" s="123"/>
      <c r="AM1862" s="123"/>
      <c r="AN1862" s="123"/>
      <c r="AO1862" s="174"/>
      <c r="AP1862" s="174"/>
      <c r="AQ1862" s="174"/>
      <c r="AR1862" s="123"/>
      <c r="AS1862" s="350"/>
      <c r="AT1862" s="350"/>
      <c r="AU1862" s="123"/>
      <c r="AV1862" s="67"/>
      <c r="AW1862" s="179"/>
      <c r="AX1862" s="84"/>
      <c r="AY1862" s="123"/>
      <c r="AZ1862" s="123"/>
      <c r="BA1862" s="174"/>
      <c r="BB1862" s="174"/>
      <c r="BC1862" s="123"/>
      <c r="BD1862" s="86"/>
      <c r="BE1862" s="86"/>
      <c r="BF1862" s="86"/>
      <c r="BG1862" s="179"/>
      <c r="BH1862" s="67"/>
      <c r="BI1862" s="123"/>
      <c r="BJ1862" s="179"/>
      <c r="BK1862" s="351"/>
      <c r="BL1862" s="351"/>
      <c r="BM1862" s="179"/>
      <c r="BN1862" s="89"/>
    </row>
    <row r="1863" spans="1:66" customFormat="1" x14ac:dyDescent="0.25">
      <c r="A1863" s="69"/>
      <c r="B1863" s="123"/>
      <c r="C1863" s="67"/>
      <c r="D1863" s="67"/>
      <c r="E1863" s="204"/>
      <c r="F1863" s="69"/>
      <c r="G1863" s="69"/>
      <c r="H1863" s="174"/>
      <c r="I1863" s="174"/>
      <c r="J1863" s="69"/>
      <c r="K1863" s="123"/>
      <c r="L1863" s="67"/>
      <c r="M1863" s="67"/>
      <c r="N1863" s="67"/>
      <c r="O1863" s="69"/>
      <c r="P1863" s="123"/>
      <c r="Q1863" s="69"/>
      <c r="R1863" s="69"/>
      <c r="S1863" s="363"/>
      <c r="T1863" s="69"/>
      <c r="U1863" s="350"/>
      <c r="V1863" s="417"/>
      <c r="W1863" s="67"/>
      <c r="X1863" s="69"/>
      <c r="Y1863" s="67"/>
      <c r="Z1863" s="123"/>
      <c r="AA1863" s="69"/>
      <c r="AB1863" s="67"/>
      <c r="AC1863" s="89"/>
      <c r="AD1863" s="69"/>
      <c r="AE1863" s="69"/>
      <c r="AF1863" s="69"/>
      <c r="AG1863" s="69"/>
      <c r="AH1863" s="123"/>
      <c r="AI1863" s="123"/>
      <c r="AJ1863" s="349"/>
      <c r="AK1863" s="349"/>
      <c r="AL1863" s="123"/>
      <c r="AM1863" s="123"/>
      <c r="AN1863" s="123"/>
      <c r="AO1863" s="174"/>
      <c r="AP1863" s="174"/>
      <c r="AQ1863" s="174"/>
      <c r="AR1863" s="123"/>
      <c r="AS1863" s="350"/>
      <c r="AT1863" s="350"/>
      <c r="AU1863" s="123"/>
      <c r="AV1863" s="67"/>
      <c r="AW1863" s="179"/>
      <c r="AX1863" s="84"/>
      <c r="AY1863" s="123"/>
      <c r="AZ1863" s="123"/>
      <c r="BA1863" s="174"/>
      <c r="BB1863" s="174"/>
      <c r="BC1863" s="123"/>
      <c r="BD1863" s="86"/>
      <c r="BE1863" s="86"/>
      <c r="BF1863" s="86"/>
      <c r="BG1863" s="179"/>
      <c r="BH1863" s="67"/>
      <c r="BI1863" s="123"/>
      <c r="BJ1863" s="179"/>
      <c r="BK1863" s="351"/>
      <c r="BL1863" s="351"/>
      <c r="BM1863" s="179"/>
      <c r="BN1863" s="89"/>
    </row>
    <row r="1864" spans="1:66" customFormat="1" x14ac:dyDescent="0.25">
      <c r="A1864" s="69"/>
      <c r="B1864" s="123"/>
      <c r="C1864" s="67"/>
      <c r="D1864" s="67"/>
      <c r="E1864" s="204"/>
      <c r="F1864" s="69"/>
      <c r="G1864" s="69"/>
      <c r="H1864" s="174"/>
      <c r="I1864" s="174"/>
      <c r="J1864" s="69"/>
      <c r="K1864" s="123"/>
      <c r="L1864" s="67"/>
      <c r="M1864" s="67"/>
      <c r="N1864" s="67"/>
      <c r="O1864" s="69"/>
      <c r="P1864" s="123"/>
      <c r="Q1864" s="69"/>
      <c r="R1864" s="69"/>
      <c r="S1864" s="363"/>
      <c r="T1864" s="69"/>
      <c r="U1864" s="350"/>
      <c r="V1864" s="417"/>
      <c r="W1864" s="67"/>
      <c r="X1864" s="69"/>
      <c r="Y1864" s="67"/>
      <c r="Z1864" s="123"/>
      <c r="AA1864" s="69"/>
      <c r="AB1864" s="67"/>
      <c r="AC1864" s="89"/>
      <c r="AD1864" s="69"/>
      <c r="AE1864" s="69"/>
      <c r="AF1864" s="69"/>
      <c r="AG1864" s="69"/>
      <c r="AH1864" s="123"/>
      <c r="AI1864" s="123"/>
      <c r="AJ1864" s="349"/>
      <c r="AK1864" s="349"/>
      <c r="AL1864" s="123"/>
      <c r="AM1864" s="123"/>
      <c r="AN1864" s="123"/>
      <c r="AO1864" s="174"/>
      <c r="AP1864" s="174"/>
      <c r="AQ1864" s="174"/>
      <c r="AR1864" s="123"/>
      <c r="AS1864" s="350"/>
      <c r="AT1864" s="350"/>
      <c r="AU1864" s="123"/>
      <c r="AV1864" s="67"/>
      <c r="AW1864" s="179"/>
      <c r="AX1864" s="84"/>
      <c r="AY1864" s="123"/>
      <c r="AZ1864" s="123"/>
      <c r="BA1864" s="174"/>
      <c r="BB1864" s="174"/>
      <c r="BC1864" s="123"/>
      <c r="BD1864" s="86"/>
      <c r="BE1864" s="86"/>
      <c r="BF1864" s="86"/>
      <c r="BG1864" s="179"/>
      <c r="BH1864" s="67"/>
      <c r="BI1864" s="123"/>
      <c r="BJ1864" s="179"/>
      <c r="BK1864" s="351"/>
      <c r="BL1864" s="351"/>
      <c r="BM1864" s="179"/>
      <c r="BN1864" s="89"/>
    </row>
    <row r="1865" spans="1:66" customFormat="1" x14ac:dyDescent="0.25">
      <c r="A1865" s="69"/>
      <c r="B1865" s="123"/>
      <c r="C1865" s="67"/>
      <c r="D1865" s="67"/>
      <c r="E1865" s="204"/>
      <c r="F1865" s="69"/>
      <c r="G1865" s="69"/>
      <c r="H1865" s="174"/>
      <c r="I1865" s="174"/>
      <c r="J1865" s="69"/>
      <c r="K1865" s="123"/>
      <c r="L1865" s="67"/>
      <c r="M1865" s="67"/>
      <c r="N1865" s="67"/>
      <c r="O1865" s="69"/>
      <c r="P1865" s="123"/>
      <c r="Q1865" s="69"/>
      <c r="R1865" s="69"/>
      <c r="S1865" s="363"/>
      <c r="T1865" s="69"/>
      <c r="U1865" s="350"/>
      <c r="V1865" s="417"/>
      <c r="W1865" s="67"/>
      <c r="X1865" s="69"/>
      <c r="Y1865" s="67"/>
      <c r="Z1865" s="123"/>
      <c r="AA1865" s="69"/>
      <c r="AB1865" s="67"/>
      <c r="AC1865" s="89"/>
      <c r="AD1865" s="69"/>
      <c r="AE1865" s="69"/>
      <c r="AF1865" s="69"/>
      <c r="AG1865" s="69"/>
      <c r="AH1865" s="123"/>
      <c r="AI1865" s="123"/>
      <c r="AJ1865" s="349"/>
      <c r="AK1865" s="349"/>
      <c r="AL1865" s="123"/>
      <c r="AM1865" s="123"/>
      <c r="AN1865" s="123"/>
      <c r="AO1865" s="174"/>
      <c r="AP1865" s="174"/>
      <c r="AQ1865" s="174"/>
      <c r="AR1865" s="123"/>
      <c r="AS1865" s="350"/>
      <c r="AT1865" s="350"/>
      <c r="AU1865" s="123"/>
      <c r="AV1865" s="67"/>
      <c r="AW1865" s="179"/>
      <c r="AX1865" s="84"/>
      <c r="AY1865" s="123"/>
      <c r="AZ1865" s="123"/>
      <c r="BA1865" s="174"/>
      <c r="BB1865" s="174"/>
      <c r="BC1865" s="123"/>
      <c r="BD1865" s="86"/>
      <c r="BE1865" s="86"/>
      <c r="BF1865" s="86"/>
      <c r="BG1865" s="179"/>
      <c r="BH1865" s="67"/>
      <c r="BI1865" s="123"/>
      <c r="BJ1865" s="179"/>
      <c r="BK1865" s="351"/>
      <c r="BL1865" s="351"/>
      <c r="BM1865" s="179"/>
      <c r="BN1865" s="89"/>
    </row>
    <row r="1866" spans="1:66" customFormat="1" x14ac:dyDescent="0.25">
      <c r="A1866" s="69"/>
      <c r="B1866" s="123"/>
      <c r="C1866" s="67"/>
      <c r="D1866" s="67"/>
      <c r="E1866" s="204"/>
      <c r="F1866" s="69"/>
      <c r="G1866" s="69"/>
      <c r="H1866" s="174"/>
      <c r="I1866" s="174"/>
      <c r="J1866" s="69"/>
      <c r="K1866" s="123"/>
      <c r="L1866" s="67"/>
      <c r="M1866" s="67"/>
      <c r="N1866" s="67"/>
      <c r="O1866" s="69"/>
      <c r="P1866" s="123"/>
      <c r="Q1866" s="69"/>
      <c r="R1866" s="69"/>
      <c r="S1866" s="363"/>
      <c r="T1866" s="69"/>
      <c r="U1866" s="350"/>
      <c r="V1866" s="417"/>
      <c r="W1866" s="67"/>
      <c r="X1866" s="69"/>
      <c r="Y1866" s="67"/>
      <c r="Z1866" s="123"/>
      <c r="AA1866" s="69"/>
      <c r="AB1866" s="67"/>
      <c r="AC1866" s="89"/>
      <c r="AD1866" s="69"/>
      <c r="AE1866" s="69"/>
      <c r="AF1866" s="69"/>
      <c r="AG1866" s="69"/>
      <c r="AH1866" s="123"/>
      <c r="AI1866" s="123"/>
      <c r="AJ1866" s="349"/>
      <c r="AK1866" s="349"/>
      <c r="AL1866" s="123"/>
      <c r="AM1866" s="123"/>
      <c r="AN1866" s="123"/>
      <c r="AO1866" s="174"/>
      <c r="AP1866" s="174"/>
      <c r="AQ1866" s="174"/>
      <c r="AR1866" s="123"/>
      <c r="AS1866" s="350"/>
      <c r="AT1866" s="350"/>
      <c r="AU1866" s="123"/>
      <c r="AV1866" s="67"/>
      <c r="AW1866" s="179"/>
      <c r="AX1866" s="84"/>
      <c r="AY1866" s="123"/>
      <c r="AZ1866" s="123"/>
      <c r="BA1866" s="174"/>
      <c r="BB1866" s="174"/>
      <c r="BC1866" s="123"/>
      <c r="BD1866" s="86"/>
      <c r="BE1866" s="86"/>
      <c r="BF1866" s="86"/>
      <c r="BG1866" s="179"/>
      <c r="BH1866" s="67"/>
      <c r="BI1866" s="123"/>
      <c r="BJ1866" s="179"/>
      <c r="BK1866" s="351"/>
      <c r="BL1866" s="351"/>
      <c r="BM1866" s="179"/>
      <c r="BN1866" s="89"/>
    </row>
    <row r="1867" spans="1:66" customFormat="1" x14ac:dyDescent="0.25">
      <c r="A1867" s="69"/>
      <c r="B1867" s="123"/>
      <c r="C1867" s="67"/>
      <c r="D1867" s="67"/>
      <c r="E1867" s="204"/>
      <c r="F1867" s="69"/>
      <c r="G1867" s="69"/>
      <c r="H1867" s="174"/>
      <c r="I1867" s="174"/>
      <c r="J1867" s="69"/>
      <c r="K1867" s="123"/>
      <c r="L1867" s="67"/>
      <c r="M1867" s="67"/>
      <c r="N1867" s="67"/>
      <c r="O1867" s="69"/>
      <c r="P1867" s="123"/>
      <c r="Q1867" s="69"/>
      <c r="R1867" s="69"/>
      <c r="S1867" s="363"/>
      <c r="T1867" s="69"/>
      <c r="U1867" s="350"/>
      <c r="V1867" s="417"/>
      <c r="W1867" s="67"/>
      <c r="X1867" s="69"/>
      <c r="Y1867" s="67"/>
      <c r="Z1867" s="123"/>
      <c r="AA1867" s="69"/>
      <c r="AB1867" s="67"/>
      <c r="AC1867" s="89"/>
      <c r="AD1867" s="69"/>
      <c r="AE1867" s="69"/>
      <c r="AF1867" s="69"/>
      <c r="AG1867" s="69"/>
      <c r="AH1867" s="123"/>
      <c r="AI1867" s="123"/>
      <c r="AJ1867" s="349"/>
      <c r="AK1867" s="349"/>
      <c r="AL1867" s="123"/>
      <c r="AM1867" s="123"/>
      <c r="AN1867" s="123"/>
      <c r="AO1867" s="174"/>
      <c r="AP1867" s="174"/>
      <c r="AQ1867" s="174"/>
      <c r="AR1867" s="123"/>
      <c r="AS1867" s="350"/>
      <c r="AT1867" s="350"/>
      <c r="AU1867" s="123"/>
      <c r="AV1867" s="67"/>
      <c r="AW1867" s="179"/>
      <c r="AX1867" s="84"/>
      <c r="AY1867" s="123"/>
      <c r="AZ1867" s="123"/>
      <c r="BA1867" s="174"/>
      <c r="BB1867" s="174"/>
      <c r="BC1867" s="123"/>
      <c r="BD1867" s="86"/>
      <c r="BE1867" s="86"/>
      <c r="BF1867" s="86"/>
      <c r="BG1867" s="179"/>
      <c r="BH1867" s="67"/>
      <c r="BI1867" s="123"/>
      <c r="BJ1867" s="179"/>
      <c r="BK1867" s="351"/>
      <c r="BL1867" s="351"/>
      <c r="BM1867" s="179"/>
      <c r="BN1867" s="89"/>
    </row>
    <row r="1868" spans="1:66" customFormat="1" x14ac:dyDescent="0.25">
      <c r="A1868" s="69"/>
      <c r="B1868" s="123"/>
      <c r="C1868" s="67"/>
      <c r="D1868" s="67"/>
      <c r="E1868" s="204"/>
      <c r="F1868" s="69"/>
      <c r="G1868" s="69"/>
      <c r="H1868" s="174"/>
      <c r="I1868" s="174"/>
      <c r="J1868" s="69"/>
      <c r="K1868" s="123"/>
      <c r="L1868" s="67"/>
      <c r="M1868" s="67"/>
      <c r="N1868" s="67"/>
      <c r="O1868" s="69"/>
      <c r="P1868" s="123"/>
      <c r="Q1868" s="69"/>
      <c r="R1868" s="69"/>
      <c r="S1868" s="363"/>
      <c r="T1868" s="69"/>
      <c r="U1868" s="350"/>
      <c r="V1868" s="417"/>
      <c r="W1868" s="67"/>
      <c r="X1868" s="69"/>
      <c r="Y1868" s="67"/>
      <c r="Z1868" s="123"/>
      <c r="AA1868" s="69"/>
      <c r="AB1868" s="67"/>
      <c r="AC1868" s="89"/>
      <c r="AD1868" s="69"/>
      <c r="AE1868" s="69"/>
      <c r="AF1868" s="69"/>
      <c r="AG1868" s="69"/>
      <c r="AH1868" s="123"/>
      <c r="AI1868" s="123"/>
      <c r="AJ1868" s="349"/>
      <c r="AK1868" s="349"/>
      <c r="AL1868" s="123"/>
      <c r="AM1868" s="123"/>
      <c r="AN1868" s="123"/>
      <c r="AO1868" s="174"/>
      <c r="AP1868" s="174"/>
      <c r="AQ1868" s="174"/>
      <c r="AR1868" s="123"/>
      <c r="AS1868" s="350"/>
      <c r="AT1868" s="350"/>
      <c r="AU1868" s="123"/>
      <c r="AV1868" s="67"/>
      <c r="AW1868" s="179"/>
      <c r="AX1868" s="84"/>
      <c r="AY1868" s="123"/>
      <c r="AZ1868" s="123"/>
      <c r="BA1868" s="174"/>
      <c r="BB1868" s="174"/>
      <c r="BC1868" s="123"/>
      <c r="BD1868" s="86"/>
      <c r="BE1868" s="86"/>
      <c r="BF1868" s="86"/>
      <c r="BG1868" s="179"/>
      <c r="BH1868" s="67"/>
      <c r="BI1868" s="123"/>
      <c r="BJ1868" s="179"/>
      <c r="BK1868" s="351"/>
      <c r="BL1868" s="351"/>
      <c r="BM1868" s="179"/>
      <c r="BN1868" s="89"/>
    </row>
    <row r="1869" spans="1:66" customFormat="1" x14ac:dyDescent="0.25">
      <c r="A1869" s="69"/>
      <c r="B1869" s="123"/>
      <c r="C1869" s="67"/>
      <c r="D1869" s="67"/>
      <c r="E1869" s="204"/>
      <c r="F1869" s="69"/>
      <c r="G1869" s="69"/>
      <c r="H1869" s="174"/>
      <c r="I1869" s="174"/>
      <c r="J1869" s="69"/>
      <c r="K1869" s="123"/>
      <c r="L1869" s="67"/>
      <c r="M1869" s="67"/>
      <c r="N1869" s="67"/>
      <c r="O1869" s="69"/>
      <c r="P1869" s="123"/>
      <c r="Q1869" s="69"/>
      <c r="R1869" s="69"/>
      <c r="S1869" s="363"/>
      <c r="T1869" s="69"/>
      <c r="U1869" s="350"/>
      <c r="V1869" s="417"/>
      <c r="W1869" s="67"/>
      <c r="X1869" s="69"/>
      <c r="Y1869" s="67"/>
      <c r="Z1869" s="123"/>
      <c r="AA1869" s="69"/>
      <c r="AB1869" s="67"/>
      <c r="AC1869" s="89"/>
      <c r="AD1869" s="69"/>
      <c r="AE1869" s="69"/>
      <c r="AF1869" s="69"/>
      <c r="AG1869" s="69"/>
      <c r="AH1869" s="123"/>
      <c r="AI1869" s="123"/>
      <c r="AJ1869" s="349"/>
      <c r="AK1869" s="349"/>
      <c r="AL1869" s="123"/>
      <c r="AM1869" s="123"/>
      <c r="AN1869" s="123"/>
      <c r="AO1869" s="174"/>
      <c r="AP1869" s="174"/>
      <c r="AQ1869" s="174"/>
      <c r="AR1869" s="123"/>
      <c r="AS1869" s="350"/>
      <c r="AT1869" s="350"/>
      <c r="AU1869" s="123"/>
      <c r="AV1869" s="67"/>
      <c r="AW1869" s="179"/>
      <c r="AX1869" s="84"/>
      <c r="AY1869" s="123"/>
      <c r="AZ1869" s="123"/>
      <c r="BA1869" s="174"/>
      <c r="BB1869" s="174"/>
      <c r="BC1869" s="123"/>
      <c r="BD1869" s="86"/>
      <c r="BE1869" s="86"/>
      <c r="BF1869" s="86"/>
      <c r="BG1869" s="179"/>
      <c r="BH1869" s="67"/>
      <c r="BI1869" s="123"/>
      <c r="BJ1869" s="179"/>
      <c r="BK1869" s="351"/>
      <c r="BL1869" s="351"/>
      <c r="BM1869" s="179"/>
      <c r="BN1869" s="89"/>
    </row>
    <row r="1870" spans="1:66" customFormat="1" x14ac:dyDescent="0.25">
      <c r="A1870" s="69"/>
      <c r="B1870" s="123"/>
      <c r="C1870" s="67"/>
      <c r="D1870" s="67"/>
      <c r="E1870" s="204"/>
      <c r="F1870" s="69"/>
      <c r="G1870" s="69"/>
      <c r="H1870" s="174"/>
      <c r="I1870" s="174"/>
      <c r="J1870" s="69"/>
      <c r="K1870" s="123"/>
      <c r="L1870" s="67"/>
      <c r="M1870" s="67"/>
      <c r="N1870" s="67"/>
      <c r="O1870" s="69"/>
      <c r="P1870" s="123"/>
      <c r="Q1870" s="69"/>
      <c r="R1870" s="69"/>
      <c r="S1870" s="363"/>
      <c r="T1870" s="69"/>
      <c r="U1870" s="350"/>
      <c r="V1870" s="417"/>
      <c r="W1870" s="67"/>
      <c r="X1870" s="69"/>
      <c r="Y1870" s="67"/>
      <c r="Z1870" s="123"/>
      <c r="AA1870" s="69"/>
      <c r="AB1870" s="67"/>
      <c r="AC1870" s="89"/>
      <c r="AD1870" s="69"/>
      <c r="AE1870" s="69"/>
      <c r="AF1870" s="69"/>
      <c r="AG1870" s="69"/>
      <c r="AH1870" s="123"/>
      <c r="AI1870" s="123"/>
      <c r="AJ1870" s="349"/>
      <c r="AK1870" s="349"/>
      <c r="AL1870" s="123"/>
      <c r="AM1870" s="123"/>
      <c r="AN1870" s="123"/>
      <c r="AO1870" s="174"/>
      <c r="AP1870" s="174"/>
      <c r="AQ1870" s="174"/>
      <c r="AR1870" s="123"/>
      <c r="AS1870" s="350"/>
      <c r="AT1870" s="350"/>
      <c r="AU1870" s="123"/>
      <c r="AV1870" s="67"/>
      <c r="AW1870" s="179"/>
      <c r="AX1870" s="84"/>
      <c r="AY1870" s="123"/>
      <c r="AZ1870" s="123"/>
      <c r="BA1870" s="174"/>
      <c r="BB1870" s="174"/>
      <c r="BC1870" s="123"/>
      <c r="BD1870" s="86"/>
      <c r="BE1870" s="86"/>
      <c r="BF1870" s="86"/>
      <c r="BG1870" s="179"/>
      <c r="BH1870" s="67"/>
      <c r="BI1870" s="123"/>
      <c r="BJ1870" s="179"/>
      <c r="BK1870" s="351"/>
      <c r="BL1870" s="351"/>
      <c r="BM1870" s="179"/>
      <c r="BN1870" s="89"/>
    </row>
    <row r="1871" spans="1:66" customFormat="1" x14ac:dyDescent="0.25">
      <c r="A1871" s="69"/>
      <c r="B1871" s="123"/>
      <c r="C1871" s="67"/>
      <c r="D1871" s="67"/>
      <c r="E1871" s="204"/>
      <c r="F1871" s="69"/>
      <c r="G1871" s="69"/>
      <c r="H1871" s="174"/>
      <c r="I1871" s="174"/>
      <c r="J1871" s="69"/>
      <c r="K1871" s="123"/>
      <c r="L1871" s="67"/>
      <c r="M1871" s="67"/>
      <c r="N1871" s="67"/>
      <c r="O1871" s="69"/>
      <c r="P1871" s="123"/>
      <c r="Q1871" s="69"/>
      <c r="R1871" s="69"/>
      <c r="S1871" s="363"/>
      <c r="T1871" s="69"/>
      <c r="U1871" s="350"/>
      <c r="V1871" s="417"/>
      <c r="W1871" s="67"/>
      <c r="X1871" s="69"/>
      <c r="Y1871" s="67"/>
      <c r="Z1871" s="123"/>
      <c r="AA1871" s="69"/>
      <c r="AB1871" s="67"/>
      <c r="AC1871" s="89"/>
      <c r="AD1871" s="69"/>
      <c r="AE1871" s="69"/>
      <c r="AF1871" s="69"/>
      <c r="AG1871" s="69"/>
      <c r="AH1871" s="123"/>
      <c r="AI1871" s="123"/>
      <c r="AJ1871" s="349"/>
      <c r="AK1871" s="349"/>
      <c r="AL1871" s="123"/>
      <c r="AM1871" s="123"/>
      <c r="AN1871" s="123"/>
      <c r="AO1871" s="174"/>
      <c r="AP1871" s="174"/>
      <c r="AQ1871" s="174"/>
      <c r="AR1871" s="123"/>
      <c r="AS1871" s="350"/>
      <c r="AT1871" s="350"/>
      <c r="AU1871" s="123"/>
      <c r="AV1871" s="67"/>
      <c r="AW1871" s="179"/>
      <c r="AX1871" s="84"/>
      <c r="AY1871" s="123"/>
      <c r="AZ1871" s="123"/>
      <c r="BA1871" s="174"/>
      <c r="BB1871" s="174"/>
      <c r="BC1871" s="123"/>
      <c r="BD1871" s="86"/>
      <c r="BE1871" s="86"/>
      <c r="BF1871" s="86"/>
      <c r="BG1871" s="179"/>
      <c r="BH1871" s="67"/>
      <c r="BI1871" s="123"/>
      <c r="BJ1871" s="179"/>
      <c r="BK1871" s="351"/>
      <c r="BL1871" s="351"/>
      <c r="BM1871" s="179"/>
      <c r="BN1871" s="89"/>
    </row>
    <row r="1872" spans="1:66" customFormat="1" x14ac:dyDescent="0.25">
      <c r="A1872" s="69"/>
      <c r="B1872" s="123"/>
      <c r="C1872" s="67"/>
      <c r="D1872" s="67"/>
      <c r="E1872" s="204"/>
      <c r="F1872" s="69"/>
      <c r="G1872" s="69"/>
      <c r="H1872" s="174"/>
      <c r="I1872" s="174"/>
      <c r="J1872" s="69"/>
      <c r="K1872" s="123"/>
      <c r="L1872" s="67"/>
      <c r="M1872" s="67"/>
      <c r="N1872" s="67"/>
      <c r="O1872" s="69"/>
      <c r="P1872" s="123"/>
      <c r="Q1872" s="69"/>
      <c r="R1872" s="69"/>
      <c r="S1872" s="363"/>
      <c r="T1872" s="69"/>
      <c r="U1872" s="350"/>
      <c r="V1872" s="417"/>
      <c r="W1872" s="67"/>
      <c r="X1872" s="69"/>
      <c r="Y1872" s="67"/>
      <c r="Z1872" s="123"/>
      <c r="AA1872" s="69"/>
      <c r="AB1872" s="67"/>
      <c r="AC1872" s="89"/>
      <c r="AD1872" s="69"/>
      <c r="AE1872" s="69"/>
      <c r="AF1872" s="69"/>
      <c r="AG1872" s="69"/>
      <c r="AH1872" s="123"/>
      <c r="AI1872" s="123"/>
      <c r="AJ1872" s="349"/>
      <c r="AK1872" s="349"/>
      <c r="AL1872" s="123"/>
      <c r="AM1872" s="123"/>
      <c r="AN1872" s="123"/>
      <c r="AO1872" s="174"/>
      <c r="AP1872" s="174"/>
      <c r="AQ1872" s="174"/>
      <c r="AR1872" s="123"/>
      <c r="AS1872" s="350"/>
      <c r="AT1872" s="350"/>
      <c r="AU1872" s="123"/>
      <c r="AV1872" s="67"/>
      <c r="AW1872" s="179"/>
      <c r="AX1872" s="84"/>
      <c r="AY1872" s="123"/>
      <c r="AZ1872" s="123"/>
      <c r="BA1872" s="174"/>
      <c r="BB1872" s="174"/>
      <c r="BC1872" s="123"/>
      <c r="BD1872" s="86"/>
      <c r="BE1872" s="86"/>
      <c r="BF1872" s="86"/>
      <c r="BG1872" s="179"/>
      <c r="BH1872" s="67"/>
      <c r="BI1872" s="123"/>
      <c r="BJ1872" s="179"/>
      <c r="BK1872" s="351"/>
      <c r="BL1872" s="351"/>
      <c r="BM1872" s="179"/>
      <c r="BN1872" s="89"/>
    </row>
    <row r="1873" spans="1:66" customFormat="1" x14ac:dyDescent="0.25">
      <c r="A1873" s="69"/>
      <c r="B1873" s="123"/>
      <c r="C1873" s="67"/>
      <c r="D1873" s="67"/>
      <c r="E1873" s="204"/>
      <c r="F1873" s="69"/>
      <c r="G1873" s="69"/>
      <c r="H1873" s="174"/>
      <c r="I1873" s="174"/>
      <c r="J1873" s="69"/>
      <c r="K1873" s="123"/>
      <c r="L1873" s="67"/>
      <c r="M1873" s="67"/>
      <c r="N1873" s="67"/>
      <c r="O1873" s="69"/>
      <c r="P1873" s="123"/>
      <c r="Q1873" s="69"/>
      <c r="R1873" s="69"/>
      <c r="S1873" s="363"/>
      <c r="T1873" s="69"/>
      <c r="U1873" s="350"/>
      <c r="V1873" s="417"/>
      <c r="W1873" s="67"/>
      <c r="X1873" s="69"/>
      <c r="Y1873" s="67"/>
      <c r="Z1873" s="123"/>
      <c r="AA1873" s="69"/>
      <c r="AB1873" s="67"/>
      <c r="AC1873" s="89"/>
      <c r="AD1873" s="69"/>
      <c r="AE1873" s="69"/>
      <c r="AF1873" s="69"/>
      <c r="AG1873" s="69"/>
      <c r="AH1873" s="123"/>
      <c r="AI1873" s="123"/>
      <c r="AJ1873" s="349"/>
      <c r="AK1873" s="349"/>
      <c r="AL1873" s="123"/>
      <c r="AM1873" s="123"/>
      <c r="AN1873" s="123"/>
      <c r="AO1873" s="174"/>
      <c r="AP1873" s="174"/>
      <c r="AQ1873" s="174"/>
      <c r="AR1873" s="123"/>
      <c r="AS1873" s="350"/>
      <c r="AT1873" s="350"/>
      <c r="AU1873" s="123"/>
      <c r="AV1873" s="67"/>
      <c r="AW1873" s="179"/>
      <c r="AX1873" s="84"/>
      <c r="AY1873" s="123"/>
      <c r="AZ1873" s="123"/>
      <c r="BA1873" s="174"/>
      <c r="BB1873" s="174"/>
      <c r="BC1873" s="123"/>
      <c r="BD1873" s="86"/>
      <c r="BE1873" s="86"/>
      <c r="BF1873" s="86"/>
      <c r="BG1873" s="179"/>
      <c r="BH1873" s="67"/>
      <c r="BI1873" s="123"/>
      <c r="BJ1873" s="179"/>
      <c r="BK1873" s="351"/>
      <c r="BL1873" s="351"/>
      <c r="BM1873" s="179"/>
      <c r="BN1873" s="89"/>
    </row>
    <row r="1874" spans="1:66" customFormat="1" x14ac:dyDescent="0.25">
      <c r="A1874" s="69"/>
      <c r="B1874" s="123"/>
      <c r="C1874" s="67"/>
      <c r="D1874" s="67"/>
      <c r="E1874" s="204"/>
      <c r="F1874" s="69"/>
      <c r="G1874" s="69"/>
      <c r="H1874" s="174"/>
      <c r="I1874" s="174"/>
      <c r="J1874" s="69"/>
      <c r="K1874" s="123"/>
      <c r="L1874" s="67"/>
      <c r="M1874" s="67"/>
      <c r="N1874" s="67"/>
      <c r="O1874" s="69"/>
      <c r="P1874" s="123"/>
      <c r="Q1874" s="69"/>
      <c r="R1874" s="69"/>
      <c r="S1874" s="363"/>
      <c r="T1874" s="69"/>
      <c r="U1874" s="350"/>
      <c r="V1874" s="417"/>
      <c r="W1874" s="67"/>
      <c r="X1874" s="69"/>
      <c r="Y1874" s="67"/>
      <c r="Z1874" s="123"/>
      <c r="AA1874" s="69"/>
      <c r="AB1874" s="67"/>
      <c r="AC1874" s="89"/>
      <c r="AD1874" s="69"/>
      <c r="AE1874" s="69"/>
      <c r="AF1874" s="69"/>
      <c r="AG1874" s="69"/>
      <c r="AH1874" s="123"/>
      <c r="AI1874" s="123"/>
      <c r="AJ1874" s="349"/>
      <c r="AK1874" s="349"/>
      <c r="AL1874" s="123"/>
      <c r="AM1874" s="123"/>
      <c r="AN1874" s="123"/>
      <c r="AO1874" s="174"/>
      <c r="AP1874" s="174"/>
      <c r="AQ1874" s="174"/>
      <c r="AR1874" s="123"/>
      <c r="AS1874" s="350"/>
      <c r="AT1874" s="350"/>
      <c r="AU1874" s="123"/>
      <c r="AV1874" s="67"/>
      <c r="AW1874" s="179"/>
      <c r="AX1874" s="84"/>
      <c r="AY1874" s="123"/>
      <c r="AZ1874" s="123"/>
      <c r="BA1874" s="174"/>
      <c r="BB1874" s="174"/>
      <c r="BC1874" s="123"/>
      <c r="BD1874" s="86"/>
      <c r="BE1874" s="86"/>
      <c r="BF1874" s="86"/>
      <c r="BG1874" s="179"/>
      <c r="BH1874" s="67"/>
      <c r="BI1874" s="123"/>
      <c r="BJ1874" s="179"/>
      <c r="BK1874" s="351"/>
      <c r="BL1874" s="351"/>
      <c r="BM1874" s="179"/>
      <c r="BN1874" s="89"/>
    </row>
    <row r="1875" spans="1:66" customFormat="1" x14ac:dyDescent="0.25">
      <c r="A1875" s="69"/>
      <c r="B1875" s="123"/>
      <c r="C1875" s="67"/>
      <c r="D1875" s="67"/>
      <c r="E1875" s="204"/>
      <c r="F1875" s="69"/>
      <c r="G1875" s="69"/>
      <c r="H1875" s="174"/>
      <c r="I1875" s="174"/>
      <c r="J1875" s="69"/>
      <c r="K1875" s="123"/>
      <c r="L1875" s="67"/>
      <c r="M1875" s="67"/>
      <c r="N1875" s="67"/>
      <c r="O1875" s="69"/>
      <c r="P1875" s="123"/>
      <c r="Q1875" s="69"/>
      <c r="R1875" s="69"/>
      <c r="S1875" s="363"/>
      <c r="T1875" s="69"/>
      <c r="U1875" s="350"/>
      <c r="V1875" s="417"/>
      <c r="W1875" s="67"/>
      <c r="X1875" s="69"/>
      <c r="Y1875" s="67"/>
      <c r="Z1875" s="123"/>
      <c r="AA1875" s="69"/>
      <c r="AB1875" s="67"/>
      <c r="AC1875" s="89"/>
      <c r="AD1875" s="69"/>
      <c r="AE1875" s="69"/>
      <c r="AF1875" s="69"/>
      <c r="AG1875" s="69"/>
      <c r="AH1875" s="123"/>
      <c r="AI1875" s="123"/>
      <c r="AJ1875" s="349"/>
      <c r="AK1875" s="349"/>
      <c r="AL1875" s="123"/>
      <c r="AM1875" s="123"/>
      <c r="AN1875" s="123"/>
      <c r="AO1875" s="174"/>
      <c r="AP1875" s="174"/>
      <c r="AQ1875" s="174"/>
      <c r="AR1875" s="123"/>
      <c r="AS1875" s="350"/>
      <c r="AT1875" s="350"/>
      <c r="AU1875" s="123"/>
      <c r="AV1875" s="67"/>
      <c r="AW1875" s="179"/>
      <c r="AX1875" s="84"/>
      <c r="AY1875" s="123"/>
      <c r="AZ1875" s="123"/>
      <c r="BA1875" s="174"/>
      <c r="BB1875" s="174"/>
      <c r="BC1875" s="123"/>
      <c r="BD1875" s="86"/>
      <c r="BE1875" s="86"/>
      <c r="BF1875" s="86"/>
      <c r="BG1875" s="179"/>
      <c r="BH1875" s="67"/>
      <c r="BI1875" s="123"/>
      <c r="BJ1875" s="179"/>
      <c r="BK1875" s="351"/>
      <c r="BL1875" s="351"/>
      <c r="BM1875" s="179"/>
      <c r="BN1875" s="89"/>
    </row>
    <row r="1876" spans="1:66" customFormat="1" x14ac:dyDescent="0.25">
      <c r="A1876" s="69"/>
      <c r="B1876" s="123"/>
      <c r="C1876" s="67"/>
      <c r="D1876" s="67"/>
      <c r="E1876" s="204"/>
      <c r="F1876" s="69"/>
      <c r="G1876" s="69"/>
      <c r="H1876" s="174"/>
      <c r="I1876" s="174"/>
      <c r="J1876" s="69"/>
      <c r="K1876" s="123"/>
      <c r="L1876" s="67"/>
      <c r="M1876" s="67"/>
      <c r="N1876" s="67"/>
      <c r="O1876" s="69"/>
      <c r="P1876" s="123"/>
      <c r="Q1876" s="69"/>
      <c r="R1876" s="69"/>
      <c r="S1876" s="363"/>
      <c r="T1876" s="69"/>
      <c r="U1876" s="350"/>
      <c r="V1876" s="417"/>
      <c r="W1876" s="67"/>
      <c r="X1876" s="69"/>
      <c r="Y1876" s="67"/>
      <c r="Z1876" s="123"/>
      <c r="AA1876" s="69"/>
      <c r="AB1876" s="67"/>
      <c r="AC1876" s="89"/>
      <c r="AD1876" s="69"/>
      <c r="AE1876" s="69"/>
      <c r="AF1876" s="69"/>
      <c r="AG1876" s="69"/>
      <c r="AH1876" s="123"/>
      <c r="AI1876" s="123"/>
      <c r="AJ1876" s="349"/>
      <c r="AK1876" s="349"/>
      <c r="AL1876" s="123"/>
      <c r="AM1876" s="123"/>
      <c r="AN1876" s="123"/>
      <c r="AO1876" s="174"/>
      <c r="AP1876" s="174"/>
      <c r="AQ1876" s="174"/>
      <c r="AR1876" s="123"/>
      <c r="AS1876" s="350"/>
      <c r="AT1876" s="350"/>
      <c r="AU1876" s="123"/>
      <c r="AV1876" s="67"/>
      <c r="AW1876" s="179"/>
      <c r="AX1876" s="84"/>
      <c r="AY1876" s="123"/>
      <c r="AZ1876" s="123"/>
      <c r="BA1876" s="174"/>
      <c r="BB1876" s="174"/>
      <c r="BC1876" s="123"/>
      <c r="BD1876" s="86"/>
      <c r="BE1876" s="86"/>
      <c r="BF1876" s="86"/>
      <c r="BG1876" s="179"/>
      <c r="BH1876" s="67"/>
      <c r="BI1876" s="123"/>
      <c r="BJ1876" s="179"/>
      <c r="BK1876" s="351"/>
      <c r="BL1876" s="351"/>
      <c r="BM1876" s="179"/>
      <c r="BN1876" s="89"/>
    </row>
    <row r="1877" spans="1:66" customFormat="1" x14ac:dyDescent="0.25">
      <c r="A1877" s="69"/>
      <c r="B1877" s="123"/>
      <c r="C1877" s="67"/>
      <c r="D1877" s="67"/>
      <c r="E1877" s="204"/>
      <c r="F1877" s="69"/>
      <c r="G1877" s="69"/>
      <c r="H1877" s="174"/>
      <c r="I1877" s="174"/>
      <c r="J1877" s="69"/>
      <c r="K1877" s="123"/>
      <c r="L1877" s="67"/>
      <c r="M1877" s="67"/>
      <c r="N1877" s="67"/>
      <c r="O1877" s="69"/>
      <c r="P1877" s="123"/>
      <c r="Q1877" s="69"/>
      <c r="R1877" s="69"/>
      <c r="S1877" s="363"/>
      <c r="T1877" s="69"/>
      <c r="U1877" s="350"/>
      <c r="V1877" s="417"/>
      <c r="W1877" s="67"/>
      <c r="X1877" s="69"/>
      <c r="Y1877" s="67"/>
      <c r="Z1877" s="123"/>
      <c r="AA1877" s="69"/>
      <c r="AB1877" s="67"/>
      <c r="AC1877" s="89"/>
      <c r="AD1877" s="69"/>
      <c r="AE1877" s="69"/>
      <c r="AF1877" s="69"/>
      <c r="AG1877" s="69"/>
      <c r="AH1877" s="123"/>
      <c r="AI1877" s="123"/>
      <c r="AJ1877" s="349"/>
      <c r="AK1877" s="349"/>
      <c r="AL1877" s="123"/>
      <c r="AM1877" s="123"/>
      <c r="AN1877" s="123"/>
      <c r="AO1877" s="174"/>
      <c r="AP1877" s="174"/>
      <c r="AQ1877" s="174"/>
      <c r="AR1877" s="123"/>
      <c r="AS1877" s="350"/>
      <c r="AT1877" s="350"/>
      <c r="AU1877" s="123"/>
      <c r="AV1877" s="67"/>
      <c r="AW1877" s="179"/>
      <c r="AX1877" s="84"/>
      <c r="AY1877" s="123"/>
      <c r="AZ1877" s="123"/>
      <c r="BA1877" s="174"/>
      <c r="BB1877" s="174"/>
      <c r="BC1877" s="123"/>
      <c r="BD1877" s="86"/>
      <c r="BE1877" s="86"/>
      <c r="BF1877" s="86"/>
      <c r="BG1877" s="179"/>
      <c r="BH1877" s="67"/>
      <c r="BI1877" s="123"/>
      <c r="BJ1877" s="179"/>
      <c r="BK1877" s="351"/>
      <c r="BL1877" s="351"/>
      <c r="BM1877" s="179"/>
      <c r="BN1877" s="89"/>
    </row>
    <row r="1878" spans="1:66" customFormat="1" x14ac:dyDescent="0.25">
      <c r="A1878" s="69"/>
      <c r="B1878" s="123"/>
      <c r="C1878" s="67"/>
      <c r="D1878" s="67"/>
      <c r="E1878" s="204"/>
      <c r="F1878" s="69"/>
      <c r="G1878" s="69"/>
      <c r="H1878" s="174"/>
      <c r="I1878" s="174"/>
      <c r="J1878" s="69"/>
      <c r="K1878" s="123"/>
      <c r="L1878" s="67"/>
      <c r="M1878" s="67"/>
      <c r="N1878" s="67"/>
      <c r="O1878" s="69"/>
      <c r="P1878" s="123"/>
      <c r="Q1878" s="69"/>
      <c r="R1878" s="69"/>
      <c r="S1878" s="363"/>
      <c r="T1878" s="69"/>
      <c r="U1878" s="350"/>
      <c r="V1878" s="417"/>
      <c r="W1878" s="67"/>
      <c r="X1878" s="69"/>
      <c r="Y1878" s="67"/>
      <c r="Z1878" s="123"/>
      <c r="AA1878" s="69"/>
      <c r="AB1878" s="67"/>
      <c r="AC1878" s="89"/>
      <c r="AD1878" s="69"/>
      <c r="AE1878" s="69"/>
      <c r="AF1878" s="69"/>
      <c r="AG1878" s="69"/>
      <c r="AH1878" s="123"/>
      <c r="AI1878" s="123"/>
      <c r="AJ1878" s="349"/>
      <c r="AK1878" s="349"/>
      <c r="AL1878" s="123"/>
      <c r="AM1878" s="123"/>
      <c r="AN1878" s="123"/>
      <c r="AO1878" s="174"/>
      <c r="AP1878" s="174"/>
      <c r="AQ1878" s="174"/>
      <c r="AR1878" s="123"/>
      <c r="AS1878" s="350"/>
      <c r="AT1878" s="350"/>
      <c r="AU1878" s="123"/>
      <c r="AV1878" s="67"/>
      <c r="AW1878" s="179"/>
      <c r="AX1878" s="84"/>
      <c r="AY1878" s="123"/>
      <c r="AZ1878" s="123"/>
      <c r="BA1878" s="174"/>
      <c r="BB1878" s="174"/>
      <c r="BC1878" s="123"/>
      <c r="BD1878" s="86"/>
      <c r="BE1878" s="86"/>
      <c r="BF1878" s="86"/>
      <c r="BG1878" s="179"/>
      <c r="BH1878" s="67"/>
      <c r="BI1878" s="123"/>
      <c r="BJ1878" s="179"/>
      <c r="BK1878" s="351"/>
      <c r="BL1878" s="351"/>
      <c r="BM1878" s="179"/>
      <c r="BN1878" s="89"/>
    </row>
    <row r="1879" spans="1:66" customFormat="1" x14ac:dyDescent="0.25">
      <c r="A1879" s="69"/>
      <c r="B1879" s="123"/>
      <c r="C1879" s="67"/>
      <c r="D1879" s="67"/>
      <c r="E1879" s="204"/>
      <c r="F1879" s="69"/>
      <c r="G1879" s="69"/>
      <c r="H1879" s="174"/>
      <c r="I1879" s="174"/>
      <c r="J1879" s="69"/>
      <c r="K1879" s="123"/>
      <c r="L1879" s="67"/>
      <c r="M1879" s="67"/>
      <c r="N1879" s="67"/>
      <c r="O1879" s="69"/>
      <c r="P1879" s="123"/>
      <c r="Q1879" s="69"/>
      <c r="R1879" s="69"/>
      <c r="S1879" s="363"/>
      <c r="T1879" s="69"/>
      <c r="U1879" s="350"/>
      <c r="V1879" s="417"/>
      <c r="W1879" s="67"/>
      <c r="X1879" s="69"/>
      <c r="Y1879" s="67"/>
      <c r="Z1879" s="123"/>
      <c r="AA1879" s="69"/>
      <c r="AB1879" s="67"/>
      <c r="AC1879" s="89"/>
      <c r="AD1879" s="69"/>
      <c r="AE1879" s="69"/>
      <c r="AF1879" s="69"/>
      <c r="AG1879" s="69"/>
      <c r="AH1879" s="123"/>
      <c r="AI1879" s="123"/>
      <c r="AJ1879" s="349"/>
      <c r="AK1879" s="349"/>
      <c r="AL1879" s="123"/>
      <c r="AM1879" s="123"/>
      <c r="AN1879" s="123"/>
      <c r="AO1879" s="174"/>
      <c r="AP1879" s="174"/>
      <c r="AQ1879" s="174"/>
      <c r="AR1879" s="123"/>
      <c r="AS1879" s="350"/>
      <c r="AT1879" s="350"/>
      <c r="AU1879" s="123"/>
      <c r="AV1879" s="67"/>
      <c r="AW1879" s="179"/>
      <c r="AX1879" s="84"/>
      <c r="AY1879" s="123"/>
      <c r="AZ1879" s="123"/>
      <c r="BA1879" s="174"/>
      <c r="BB1879" s="174"/>
      <c r="BC1879" s="123"/>
      <c r="BD1879" s="86"/>
      <c r="BE1879" s="86"/>
      <c r="BF1879" s="86"/>
      <c r="BG1879" s="179"/>
      <c r="BH1879" s="67"/>
      <c r="BI1879" s="123"/>
      <c r="BJ1879" s="179"/>
      <c r="BK1879" s="351"/>
      <c r="BL1879" s="351"/>
      <c r="BM1879" s="179"/>
      <c r="BN1879" s="89"/>
    </row>
    <row r="1880" spans="1:66" customFormat="1" x14ac:dyDescent="0.25">
      <c r="A1880" s="69"/>
      <c r="B1880" s="123"/>
      <c r="C1880" s="67"/>
      <c r="D1880" s="67"/>
      <c r="E1880" s="204"/>
      <c r="F1880" s="69"/>
      <c r="G1880" s="69"/>
      <c r="H1880" s="174"/>
      <c r="I1880" s="174"/>
      <c r="J1880" s="69"/>
      <c r="K1880" s="123"/>
      <c r="L1880" s="67"/>
      <c r="M1880" s="67"/>
      <c r="N1880" s="67"/>
      <c r="O1880" s="69"/>
      <c r="P1880" s="123"/>
      <c r="Q1880" s="69"/>
      <c r="R1880" s="69"/>
      <c r="S1880" s="363"/>
      <c r="T1880" s="69"/>
      <c r="U1880" s="350"/>
      <c r="V1880" s="417"/>
      <c r="W1880" s="67"/>
      <c r="X1880" s="69"/>
      <c r="Y1880" s="67"/>
      <c r="Z1880" s="123"/>
      <c r="AA1880" s="69"/>
      <c r="AB1880" s="67"/>
      <c r="AC1880" s="89"/>
      <c r="AD1880" s="69"/>
      <c r="AE1880" s="69"/>
      <c r="AF1880" s="69"/>
      <c r="AG1880" s="69"/>
      <c r="AH1880" s="123"/>
      <c r="AI1880" s="123"/>
      <c r="AJ1880" s="349"/>
      <c r="AK1880" s="349"/>
      <c r="AL1880" s="123"/>
      <c r="AM1880" s="123"/>
      <c r="AN1880" s="123"/>
      <c r="AO1880" s="174"/>
      <c r="AP1880" s="174"/>
      <c r="AQ1880" s="174"/>
      <c r="AR1880" s="123"/>
      <c r="AS1880" s="350"/>
      <c r="AT1880" s="350"/>
      <c r="AU1880" s="123"/>
      <c r="AV1880" s="67"/>
      <c r="AW1880" s="179"/>
      <c r="AX1880" s="84"/>
      <c r="AY1880" s="123"/>
      <c r="AZ1880" s="123"/>
      <c r="BA1880" s="174"/>
      <c r="BB1880" s="174"/>
      <c r="BC1880" s="123"/>
      <c r="BD1880" s="86"/>
      <c r="BE1880" s="86"/>
      <c r="BF1880" s="86"/>
      <c r="BG1880" s="179"/>
      <c r="BH1880" s="67"/>
      <c r="BI1880" s="123"/>
      <c r="BJ1880" s="179"/>
      <c r="BK1880" s="351"/>
      <c r="BL1880" s="351"/>
      <c r="BM1880" s="179"/>
      <c r="BN1880" s="89"/>
    </row>
    <row r="1881" spans="1:66" customFormat="1" x14ac:dyDescent="0.25">
      <c r="A1881" s="69"/>
      <c r="B1881" s="123"/>
      <c r="C1881" s="67"/>
      <c r="D1881" s="67"/>
      <c r="E1881" s="204"/>
      <c r="F1881" s="69"/>
      <c r="G1881" s="69"/>
      <c r="H1881" s="174"/>
      <c r="I1881" s="174"/>
      <c r="J1881" s="69"/>
      <c r="K1881" s="123"/>
      <c r="L1881" s="67"/>
      <c r="M1881" s="67"/>
      <c r="N1881" s="67"/>
      <c r="O1881" s="69"/>
      <c r="P1881" s="123"/>
      <c r="Q1881" s="69"/>
      <c r="R1881" s="69"/>
      <c r="S1881" s="363"/>
      <c r="T1881" s="69"/>
      <c r="U1881" s="350"/>
      <c r="V1881" s="417"/>
      <c r="W1881" s="67"/>
      <c r="X1881" s="69"/>
      <c r="Y1881" s="67"/>
      <c r="Z1881" s="123"/>
      <c r="AA1881" s="69"/>
      <c r="AB1881" s="67"/>
      <c r="AC1881" s="89"/>
      <c r="AD1881" s="69"/>
      <c r="AE1881" s="69"/>
      <c r="AF1881" s="69"/>
      <c r="AG1881" s="69"/>
      <c r="AH1881" s="123"/>
      <c r="AI1881" s="123"/>
      <c r="AJ1881" s="349"/>
      <c r="AK1881" s="349"/>
      <c r="AL1881" s="123"/>
      <c r="AM1881" s="123"/>
      <c r="AN1881" s="123"/>
      <c r="AO1881" s="174"/>
      <c r="AP1881" s="174"/>
      <c r="AQ1881" s="174"/>
      <c r="AR1881" s="123"/>
      <c r="AS1881" s="350"/>
      <c r="AT1881" s="350"/>
      <c r="AU1881" s="123"/>
      <c r="AV1881" s="67"/>
      <c r="AW1881" s="179"/>
      <c r="AX1881" s="84"/>
      <c r="AY1881" s="123"/>
      <c r="AZ1881" s="123"/>
      <c r="BA1881" s="174"/>
      <c r="BB1881" s="174"/>
      <c r="BC1881" s="123"/>
      <c r="BD1881" s="86"/>
      <c r="BE1881" s="86"/>
      <c r="BF1881" s="86"/>
      <c r="BG1881" s="179"/>
      <c r="BH1881" s="67"/>
      <c r="BI1881" s="123"/>
      <c r="BJ1881" s="179"/>
      <c r="BK1881" s="351"/>
      <c r="BL1881" s="351"/>
      <c r="BM1881" s="179"/>
      <c r="BN1881" s="89"/>
    </row>
    <row r="1882" spans="1:66" customFormat="1" x14ac:dyDescent="0.25">
      <c r="A1882" s="69"/>
      <c r="B1882" s="123"/>
      <c r="C1882" s="67"/>
      <c r="D1882" s="67"/>
      <c r="E1882" s="204"/>
      <c r="F1882" s="69"/>
      <c r="G1882" s="69"/>
      <c r="H1882" s="174"/>
      <c r="I1882" s="174"/>
      <c r="J1882" s="69"/>
      <c r="K1882" s="123"/>
      <c r="L1882" s="67"/>
      <c r="M1882" s="67"/>
      <c r="N1882" s="67"/>
      <c r="O1882" s="69"/>
      <c r="P1882" s="123"/>
      <c r="Q1882" s="69"/>
      <c r="R1882" s="69"/>
      <c r="S1882" s="363"/>
      <c r="T1882" s="69"/>
      <c r="U1882" s="350"/>
      <c r="V1882" s="417"/>
      <c r="W1882" s="67"/>
      <c r="X1882" s="69"/>
      <c r="Y1882" s="67"/>
      <c r="Z1882" s="123"/>
      <c r="AA1882" s="69"/>
      <c r="AB1882" s="67"/>
      <c r="AC1882" s="89"/>
      <c r="AD1882" s="69"/>
      <c r="AE1882" s="69"/>
      <c r="AF1882" s="69"/>
      <c r="AG1882" s="69"/>
      <c r="AH1882" s="123"/>
      <c r="AI1882" s="123"/>
      <c r="AJ1882" s="349"/>
      <c r="AK1882" s="349"/>
      <c r="AL1882" s="123"/>
      <c r="AM1882" s="123"/>
      <c r="AN1882" s="123"/>
      <c r="AO1882" s="174"/>
      <c r="AP1882" s="174"/>
      <c r="AQ1882" s="174"/>
      <c r="AR1882" s="123"/>
      <c r="AS1882" s="350"/>
      <c r="AT1882" s="350"/>
      <c r="AU1882" s="123"/>
      <c r="AV1882" s="67"/>
      <c r="AW1882" s="179"/>
      <c r="AX1882" s="84"/>
      <c r="AY1882" s="123"/>
      <c r="AZ1882" s="123"/>
      <c r="BA1882" s="174"/>
      <c r="BB1882" s="174"/>
      <c r="BC1882" s="123"/>
      <c r="BD1882" s="86"/>
      <c r="BE1882" s="86"/>
      <c r="BF1882" s="86"/>
      <c r="BG1882" s="179"/>
      <c r="BH1882" s="67"/>
      <c r="BI1882" s="123"/>
      <c r="BJ1882" s="179"/>
      <c r="BK1882" s="351"/>
      <c r="BL1882" s="351"/>
      <c r="BM1882" s="179"/>
      <c r="BN1882" s="89"/>
    </row>
    <row r="1883" spans="1:66" customFormat="1" x14ac:dyDescent="0.25">
      <c r="A1883" s="69"/>
      <c r="B1883" s="123"/>
      <c r="C1883" s="67"/>
      <c r="D1883" s="67"/>
      <c r="E1883" s="204"/>
      <c r="F1883" s="69"/>
      <c r="G1883" s="69"/>
      <c r="H1883" s="174"/>
      <c r="I1883" s="174"/>
      <c r="J1883" s="69"/>
      <c r="K1883" s="123"/>
      <c r="L1883" s="67"/>
      <c r="M1883" s="67"/>
      <c r="N1883" s="67"/>
      <c r="O1883" s="69"/>
      <c r="P1883" s="123"/>
      <c r="Q1883" s="69"/>
      <c r="R1883" s="69"/>
      <c r="S1883" s="363"/>
      <c r="T1883" s="69"/>
      <c r="U1883" s="350"/>
      <c r="V1883" s="417"/>
      <c r="W1883" s="67"/>
      <c r="X1883" s="69"/>
      <c r="Y1883" s="67"/>
      <c r="Z1883" s="123"/>
      <c r="AA1883" s="69"/>
      <c r="AB1883" s="67"/>
      <c r="AC1883" s="89"/>
      <c r="AD1883" s="69"/>
      <c r="AE1883" s="69"/>
      <c r="AF1883" s="69"/>
      <c r="AG1883" s="69"/>
      <c r="AH1883" s="123"/>
      <c r="AI1883" s="123"/>
      <c r="AJ1883" s="349"/>
      <c r="AK1883" s="349"/>
      <c r="AL1883" s="123"/>
      <c r="AM1883" s="123"/>
      <c r="AN1883" s="123"/>
      <c r="AO1883" s="174"/>
      <c r="AP1883" s="174"/>
      <c r="AQ1883" s="174"/>
      <c r="AR1883" s="123"/>
      <c r="AS1883" s="350"/>
      <c r="AT1883" s="350"/>
      <c r="AU1883" s="123"/>
      <c r="AV1883" s="67"/>
      <c r="AW1883" s="179"/>
      <c r="AX1883" s="84"/>
      <c r="AY1883" s="123"/>
      <c r="AZ1883" s="123"/>
      <c r="BA1883" s="174"/>
      <c r="BB1883" s="174"/>
      <c r="BC1883" s="123"/>
      <c r="BD1883" s="86"/>
      <c r="BE1883" s="86"/>
      <c r="BF1883" s="86"/>
      <c r="BG1883" s="179"/>
      <c r="BH1883" s="67"/>
      <c r="BI1883" s="123"/>
      <c r="BJ1883" s="179"/>
      <c r="BK1883" s="351"/>
      <c r="BL1883" s="351"/>
      <c r="BM1883" s="179"/>
      <c r="BN1883" s="89"/>
    </row>
    <row r="1884" spans="1:66" customFormat="1" x14ac:dyDescent="0.25">
      <c r="A1884" s="69"/>
      <c r="B1884" s="123"/>
      <c r="C1884" s="67"/>
      <c r="D1884" s="67"/>
      <c r="E1884" s="204"/>
      <c r="F1884" s="69"/>
      <c r="G1884" s="69"/>
      <c r="H1884" s="174"/>
      <c r="I1884" s="174"/>
      <c r="J1884" s="69"/>
      <c r="K1884" s="123"/>
      <c r="L1884" s="67"/>
      <c r="M1884" s="67"/>
      <c r="N1884" s="67"/>
      <c r="O1884" s="69"/>
      <c r="P1884" s="123"/>
      <c r="Q1884" s="69"/>
      <c r="R1884" s="69"/>
      <c r="S1884" s="363"/>
      <c r="T1884" s="69"/>
      <c r="U1884" s="350"/>
      <c r="V1884" s="417"/>
      <c r="W1884" s="67"/>
      <c r="X1884" s="69"/>
      <c r="Y1884" s="67"/>
      <c r="Z1884" s="123"/>
      <c r="AA1884" s="69"/>
      <c r="AB1884" s="67"/>
      <c r="AC1884" s="89"/>
      <c r="AD1884" s="69"/>
      <c r="AE1884" s="69"/>
      <c r="AF1884" s="69"/>
      <c r="AG1884" s="69"/>
      <c r="AH1884" s="123"/>
      <c r="AI1884" s="123"/>
      <c r="AJ1884" s="349"/>
      <c r="AK1884" s="349"/>
      <c r="AL1884" s="123"/>
      <c r="AM1884" s="123"/>
      <c r="AN1884" s="123"/>
      <c r="AO1884" s="174"/>
      <c r="AP1884" s="174"/>
      <c r="AQ1884" s="174"/>
      <c r="AR1884" s="123"/>
      <c r="AS1884" s="350"/>
      <c r="AT1884" s="350"/>
      <c r="AU1884" s="123"/>
      <c r="AV1884" s="67"/>
      <c r="AW1884" s="179"/>
      <c r="AX1884" s="84"/>
      <c r="AY1884" s="123"/>
      <c r="AZ1884" s="123"/>
      <c r="BA1884" s="174"/>
      <c r="BB1884" s="174"/>
      <c r="BC1884" s="123"/>
      <c r="BD1884" s="86"/>
      <c r="BE1884" s="86"/>
      <c r="BF1884" s="86"/>
      <c r="BG1884" s="179"/>
      <c r="BH1884" s="67"/>
      <c r="BI1884" s="123"/>
      <c r="BJ1884" s="179"/>
      <c r="BK1884" s="351"/>
      <c r="BL1884" s="351"/>
      <c r="BM1884" s="179"/>
      <c r="BN1884" s="89"/>
    </row>
    <row r="1885" spans="1:66" customFormat="1" x14ac:dyDescent="0.25">
      <c r="A1885" s="69"/>
      <c r="B1885" s="123"/>
      <c r="C1885" s="67"/>
      <c r="D1885" s="67"/>
      <c r="E1885" s="204"/>
      <c r="F1885" s="69"/>
      <c r="G1885" s="69"/>
      <c r="H1885" s="174"/>
      <c r="I1885" s="174"/>
      <c r="J1885" s="69"/>
      <c r="K1885" s="123"/>
      <c r="L1885" s="67"/>
      <c r="M1885" s="67"/>
      <c r="N1885" s="67"/>
      <c r="O1885" s="69"/>
      <c r="P1885" s="123"/>
      <c r="Q1885" s="69"/>
      <c r="R1885" s="69"/>
      <c r="S1885" s="363"/>
      <c r="T1885" s="69"/>
      <c r="U1885" s="350"/>
      <c r="V1885" s="417"/>
      <c r="W1885" s="67"/>
      <c r="X1885" s="69"/>
      <c r="Y1885" s="67"/>
      <c r="Z1885" s="123"/>
      <c r="AA1885" s="69"/>
      <c r="AB1885" s="67"/>
      <c r="AC1885" s="89"/>
      <c r="AD1885" s="69"/>
      <c r="AE1885" s="69"/>
      <c r="AF1885" s="69"/>
      <c r="AG1885" s="69"/>
      <c r="AH1885" s="123"/>
      <c r="AI1885" s="123"/>
      <c r="AJ1885" s="349"/>
      <c r="AK1885" s="349"/>
      <c r="AL1885" s="123"/>
      <c r="AM1885" s="123"/>
      <c r="AN1885" s="123"/>
      <c r="AO1885" s="174"/>
      <c r="AP1885" s="174"/>
      <c r="AQ1885" s="174"/>
      <c r="AR1885" s="123"/>
      <c r="AS1885" s="350"/>
      <c r="AT1885" s="350"/>
      <c r="AU1885" s="123"/>
      <c r="AV1885" s="67"/>
      <c r="AW1885" s="179"/>
      <c r="AX1885" s="84"/>
      <c r="AY1885" s="123"/>
      <c r="AZ1885" s="123"/>
      <c r="BA1885" s="174"/>
      <c r="BB1885" s="174"/>
      <c r="BC1885" s="123"/>
      <c r="BD1885" s="86"/>
      <c r="BE1885" s="86"/>
      <c r="BF1885" s="86"/>
      <c r="BG1885" s="179"/>
      <c r="BH1885" s="67"/>
      <c r="BI1885" s="123"/>
      <c r="BJ1885" s="179"/>
      <c r="BK1885" s="351"/>
      <c r="BL1885" s="351"/>
      <c r="BM1885" s="179"/>
      <c r="BN1885" s="89"/>
    </row>
    <row r="1886" spans="1:66" customFormat="1" x14ac:dyDescent="0.25">
      <c r="A1886" s="69"/>
      <c r="B1886" s="123"/>
      <c r="C1886" s="67"/>
      <c r="D1886" s="67"/>
      <c r="E1886" s="204"/>
      <c r="F1886" s="69"/>
      <c r="G1886" s="69"/>
      <c r="H1886" s="174"/>
      <c r="I1886" s="174"/>
      <c r="J1886" s="69"/>
      <c r="K1886" s="123"/>
      <c r="L1886" s="67"/>
      <c r="M1886" s="67"/>
      <c r="N1886" s="67"/>
      <c r="O1886" s="69"/>
      <c r="P1886" s="123"/>
      <c r="Q1886" s="69"/>
      <c r="R1886" s="69"/>
      <c r="S1886" s="363"/>
      <c r="T1886" s="69"/>
      <c r="U1886" s="350"/>
      <c r="V1886" s="417"/>
      <c r="W1886" s="67"/>
      <c r="X1886" s="69"/>
      <c r="Y1886" s="67"/>
      <c r="Z1886" s="123"/>
      <c r="AA1886" s="69"/>
      <c r="AB1886" s="67"/>
      <c r="AC1886" s="89"/>
      <c r="AD1886" s="69"/>
      <c r="AE1886" s="69"/>
      <c r="AF1886" s="69"/>
      <c r="AG1886" s="69"/>
      <c r="AH1886" s="123"/>
      <c r="AI1886" s="123"/>
      <c r="AJ1886" s="349"/>
      <c r="AK1886" s="349"/>
      <c r="AL1886" s="123"/>
      <c r="AM1886" s="123"/>
      <c r="AN1886" s="123"/>
      <c r="AO1886" s="174"/>
      <c r="AP1886" s="174"/>
      <c r="AQ1886" s="174"/>
      <c r="AR1886" s="123"/>
      <c r="AS1886" s="350"/>
      <c r="AT1886" s="350"/>
      <c r="AU1886" s="123"/>
      <c r="AV1886" s="67"/>
      <c r="AW1886" s="179"/>
      <c r="AX1886" s="84"/>
      <c r="AY1886" s="123"/>
      <c r="AZ1886" s="123"/>
      <c r="BA1886" s="174"/>
      <c r="BB1886" s="174"/>
      <c r="BC1886" s="123"/>
      <c r="BD1886" s="86"/>
      <c r="BE1886" s="86"/>
      <c r="BF1886" s="86"/>
      <c r="BG1886" s="179"/>
      <c r="BH1886" s="67"/>
      <c r="BI1886" s="123"/>
      <c r="BJ1886" s="179"/>
      <c r="BK1886" s="351"/>
      <c r="BL1886" s="351"/>
      <c r="BM1886" s="179"/>
      <c r="BN1886" s="89"/>
    </row>
    <row r="1887" spans="1:66" customFormat="1" x14ac:dyDescent="0.25">
      <c r="A1887" s="69"/>
      <c r="B1887" s="123"/>
      <c r="C1887" s="67"/>
      <c r="D1887" s="67"/>
      <c r="E1887" s="204"/>
      <c r="F1887" s="69"/>
      <c r="G1887" s="69"/>
      <c r="H1887" s="174"/>
      <c r="I1887" s="174"/>
      <c r="J1887" s="69"/>
      <c r="K1887" s="123"/>
      <c r="L1887" s="67"/>
      <c r="M1887" s="67"/>
      <c r="N1887" s="67"/>
      <c r="O1887" s="69"/>
      <c r="P1887" s="123"/>
      <c r="Q1887" s="69"/>
      <c r="R1887" s="69"/>
      <c r="S1887" s="363"/>
      <c r="T1887" s="69"/>
      <c r="U1887" s="350"/>
      <c r="V1887" s="417"/>
      <c r="W1887" s="67"/>
      <c r="X1887" s="69"/>
      <c r="Y1887" s="67"/>
      <c r="Z1887" s="123"/>
      <c r="AA1887" s="69"/>
      <c r="AB1887" s="67"/>
      <c r="AC1887" s="89"/>
      <c r="AD1887" s="69"/>
      <c r="AE1887" s="69"/>
      <c r="AF1887" s="69"/>
      <c r="AG1887" s="69"/>
      <c r="AH1887" s="123"/>
      <c r="AI1887" s="123"/>
      <c r="AJ1887" s="349"/>
      <c r="AK1887" s="349"/>
      <c r="AL1887" s="123"/>
      <c r="AM1887" s="123"/>
      <c r="AN1887" s="123"/>
      <c r="AO1887" s="174"/>
      <c r="AP1887" s="174"/>
      <c r="AQ1887" s="174"/>
      <c r="AR1887" s="123"/>
      <c r="AS1887" s="350"/>
      <c r="AT1887" s="350"/>
      <c r="AU1887" s="123"/>
      <c r="AV1887" s="67"/>
      <c r="AW1887" s="179"/>
      <c r="AX1887" s="84"/>
      <c r="AY1887" s="123"/>
      <c r="AZ1887" s="123"/>
      <c r="BA1887" s="174"/>
      <c r="BB1887" s="174"/>
      <c r="BC1887" s="123"/>
      <c r="BD1887" s="86"/>
      <c r="BE1887" s="86"/>
      <c r="BF1887" s="86"/>
      <c r="BG1887" s="179"/>
      <c r="BH1887" s="67"/>
      <c r="BI1887" s="123"/>
      <c r="BJ1887" s="179"/>
      <c r="BK1887" s="351"/>
      <c r="BL1887" s="351"/>
      <c r="BM1887" s="179"/>
      <c r="BN1887" s="89"/>
    </row>
    <row r="1888" spans="1:66" customFormat="1" x14ac:dyDescent="0.25">
      <c r="A1888" s="69"/>
      <c r="B1888" s="123"/>
      <c r="C1888" s="67"/>
      <c r="D1888" s="67"/>
      <c r="E1888" s="204"/>
      <c r="F1888" s="69"/>
      <c r="G1888" s="69"/>
      <c r="H1888" s="174"/>
      <c r="I1888" s="174"/>
      <c r="J1888" s="69"/>
      <c r="K1888" s="123"/>
      <c r="L1888" s="67"/>
      <c r="M1888" s="67"/>
      <c r="N1888" s="67"/>
      <c r="O1888" s="69"/>
      <c r="P1888" s="123"/>
      <c r="Q1888" s="69"/>
      <c r="R1888" s="69"/>
      <c r="S1888" s="363"/>
      <c r="T1888" s="69"/>
      <c r="U1888" s="350"/>
      <c r="V1888" s="417"/>
      <c r="W1888" s="67"/>
      <c r="X1888" s="69"/>
      <c r="Y1888" s="67"/>
      <c r="Z1888" s="123"/>
      <c r="AA1888" s="69"/>
      <c r="AB1888" s="67"/>
      <c r="AC1888" s="89"/>
      <c r="AD1888" s="69"/>
      <c r="AE1888" s="69"/>
      <c r="AF1888" s="69"/>
      <c r="AG1888" s="69"/>
      <c r="AH1888" s="123"/>
      <c r="AI1888" s="123"/>
      <c r="AJ1888" s="349"/>
      <c r="AK1888" s="349"/>
      <c r="AL1888" s="123"/>
      <c r="AM1888" s="123"/>
      <c r="AN1888" s="123"/>
      <c r="AO1888" s="174"/>
      <c r="AP1888" s="174"/>
      <c r="AQ1888" s="174"/>
      <c r="AR1888" s="123"/>
      <c r="AS1888" s="350"/>
      <c r="AT1888" s="350"/>
      <c r="AU1888" s="123"/>
      <c r="AV1888" s="67"/>
      <c r="AW1888" s="179"/>
      <c r="AX1888" s="84"/>
      <c r="AY1888" s="123"/>
      <c r="AZ1888" s="123"/>
      <c r="BA1888" s="174"/>
      <c r="BB1888" s="174"/>
      <c r="BC1888" s="123"/>
      <c r="BD1888" s="86"/>
      <c r="BE1888" s="86"/>
      <c r="BF1888" s="86"/>
      <c r="BG1888" s="179"/>
      <c r="BH1888" s="67"/>
      <c r="BI1888" s="123"/>
      <c r="BJ1888" s="179"/>
      <c r="BK1888" s="351"/>
      <c r="BL1888" s="351"/>
      <c r="BM1888" s="179"/>
      <c r="BN1888" s="89"/>
    </row>
    <row r="1889" spans="1:66" customFormat="1" x14ac:dyDescent="0.25">
      <c r="A1889" s="69"/>
      <c r="B1889" s="123"/>
      <c r="C1889" s="67"/>
      <c r="D1889" s="67"/>
      <c r="E1889" s="204"/>
      <c r="F1889" s="69"/>
      <c r="G1889" s="69"/>
      <c r="H1889" s="174"/>
      <c r="I1889" s="174"/>
      <c r="J1889" s="69"/>
      <c r="K1889" s="123"/>
      <c r="L1889" s="67"/>
      <c r="M1889" s="67"/>
      <c r="N1889" s="67"/>
      <c r="O1889" s="69"/>
      <c r="P1889" s="123"/>
      <c r="Q1889" s="69"/>
      <c r="R1889" s="69"/>
      <c r="S1889" s="363"/>
      <c r="T1889" s="69"/>
      <c r="U1889" s="350"/>
      <c r="V1889" s="417"/>
      <c r="W1889" s="67"/>
      <c r="X1889" s="69"/>
      <c r="Y1889" s="67"/>
      <c r="Z1889" s="123"/>
      <c r="AA1889" s="69"/>
      <c r="AB1889" s="67"/>
      <c r="AC1889" s="89"/>
      <c r="AD1889" s="69"/>
      <c r="AE1889" s="69"/>
      <c r="AF1889" s="69"/>
      <c r="AG1889" s="69"/>
      <c r="AH1889" s="123"/>
      <c r="AI1889" s="123"/>
      <c r="AJ1889" s="349"/>
      <c r="AK1889" s="349"/>
      <c r="AL1889" s="123"/>
      <c r="AM1889" s="123"/>
      <c r="AN1889" s="123"/>
      <c r="AO1889" s="174"/>
      <c r="AP1889" s="174"/>
      <c r="AQ1889" s="174"/>
      <c r="AR1889" s="123"/>
      <c r="AS1889" s="350"/>
      <c r="AT1889" s="350"/>
      <c r="AU1889" s="123"/>
      <c r="AV1889" s="67"/>
      <c r="AW1889" s="179"/>
      <c r="AX1889" s="84"/>
      <c r="AY1889" s="123"/>
      <c r="AZ1889" s="123"/>
      <c r="BA1889" s="174"/>
      <c r="BB1889" s="174"/>
      <c r="BC1889" s="123"/>
      <c r="BD1889" s="86"/>
      <c r="BE1889" s="86"/>
      <c r="BF1889" s="86"/>
      <c r="BG1889" s="179"/>
      <c r="BH1889" s="67"/>
      <c r="BI1889" s="123"/>
      <c r="BJ1889" s="179"/>
      <c r="BK1889" s="351"/>
      <c r="BL1889" s="351"/>
      <c r="BM1889" s="179"/>
      <c r="BN1889" s="89"/>
    </row>
    <row r="1890" spans="1:66" customFormat="1" x14ac:dyDescent="0.25">
      <c r="A1890" s="69"/>
      <c r="B1890" s="123"/>
      <c r="C1890" s="67"/>
      <c r="D1890" s="67"/>
      <c r="E1890" s="204"/>
      <c r="F1890" s="69"/>
      <c r="G1890" s="69"/>
      <c r="H1890" s="174"/>
      <c r="I1890" s="174"/>
      <c r="J1890" s="69"/>
      <c r="K1890" s="123"/>
      <c r="L1890" s="67"/>
      <c r="M1890" s="67"/>
      <c r="N1890" s="67"/>
      <c r="O1890" s="69"/>
      <c r="P1890" s="123"/>
      <c r="Q1890" s="69"/>
      <c r="R1890" s="69"/>
      <c r="S1890" s="363"/>
      <c r="T1890" s="69"/>
      <c r="U1890" s="350"/>
      <c r="V1890" s="417"/>
      <c r="W1890" s="67"/>
      <c r="X1890" s="69"/>
      <c r="Y1890" s="67"/>
      <c r="Z1890" s="123"/>
      <c r="AA1890" s="69"/>
      <c r="AB1890" s="67"/>
      <c r="AC1890" s="89"/>
      <c r="AD1890" s="69"/>
      <c r="AE1890" s="69"/>
      <c r="AF1890" s="69"/>
      <c r="AG1890" s="69"/>
      <c r="AH1890" s="123"/>
      <c r="AI1890" s="123"/>
      <c r="AJ1890" s="349"/>
      <c r="AK1890" s="349"/>
      <c r="AL1890" s="123"/>
      <c r="AM1890" s="123"/>
      <c r="AN1890" s="123"/>
      <c r="AO1890" s="174"/>
      <c r="AP1890" s="174"/>
      <c r="AQ1890" s="174"/>
      <c r="AR1890" s="123"/>
      <c r="AS1890" s="350"/>
      <c r="AT1890" s="350"/>
      <c r="AU1890" s="123"/>
      <c r="AV1890" s="67"/>
      <c r="AW1890" s="179"/>
      <c r="AX1890" s="84"/>
      <c r="AY1890" s="123"/>
      <c r="AZ1890" s="123"/>
      <c r="BA1890" s="174"/>
      <c r="BB1890" s="174"/>
      <c r="BC1890" s="123"/>
      <c r="BD1890" s="86"/>
      <c r="BE1890" s="86"/>
      <c r="BF1890" s="86"/>
      <c r="BG1890" s="179"/>
      <c r="BH1890" s="67"/>
      <c r="BI1890" s="123"/>
      <c r="BJ1890" s="179"/>
      <c r="BK1890" s="351"/>
      <c r="BL1890" s="351"/>
      <c r="BM1890" s="179"/>
      <c r="BN1890" s="89"/>
    </row>
    <row r="1891" spans="1:66" customFormat="1" x14ac:dyDescent="0.25">
      <c r="A1891" s="69"/>
      <c r="B1891" s="123"/>
      <c r="C1891" s="67"/>
      <c r="D1891" s="67"/>
      <c r="E1891" s="204"/>
      <c r="F1891" s="69"/>
      <c r="G1891" s="69"/>
      <c r="H1891" s="174"/>
      <c r="I1891" s="174"/>
      <c r="J1891" s="69"/>
      <c r="K1891" s="123"/>
      <c r="L1891" s="67"/>
      <c r="M1891" s="67"/>
      <c r="N1891" s="67"/>
      <c r="O1891" s="69"/>
      <c r="P1891" s="123"/>
      <c r="Q1891" s="69"/>
      <c r="R1891" s="69"/>
      <c r="S1891" s="363"/>
      <c r="T1891" s="69"/>
      <c r="U1891" s="350"/>
      <c r="V1891" s="417"/>
      <c r="W1891" s="67"/>
      <c r="X1891" s="69"/>
      <c r="Y1891" s="67"/>
      <c r="Z1891" s="123"/>
      <c r="AA1891" s="69"/>
      <c r="AB1891" s="67"/>
      <c r="AC1891" s="89"/>
      <c r="AD1891" s="69"/>
      <c r="AE1891" s="69"/>
      <c r="AF1891" s="69"/>
      <c r="AG1891" s="69"/>
      <c r="AH1891" s="123"/>
      <c r="AI1891" s="123"/>
      <c r="AJ1891" s="349"/>
      <c r="AK1891" s="349"/>
      <c r="AL1891" s="123"/>
      <c r="AM1891" s="123"/>
      <c r="AN1891" s="123"/>
      <c r="AO1891" s="174"/>
      <c r="AP1891" s="174"/>
      <c r="AQ1891" s="174"/>
      <c r="AR1891" s="123"/>
      <c r="AS1891" s="350"/>
      <c r="AT1891" s="350"/>
      <c r="AU1891" s="123"/>
      <c r="AV1891" s="67"/>
      <c r="AW1891" s="179"/>
      <c r="AX1891" s="84"/>
      <c r="AY1891" s="123"/>
      <c r="AZ1891" s="123"/>
      <c r="BA1891" s="174"/>
      <c r="BB1891" s="174"/>
      <c r="BC1891" s="123"/>
      <c r="BD1891" s="86"/>
      <c r="BE1891" s="86"/>
      <c r="BF1891" s="86"/>
      <c r="BG1891" s="179"/>
      <c r="BH1891" s="67"/>
      <c r="BI1891" s="123"/>
      <c r="BJ1891" s="179"/>
      <c r="BK1891" s="351"/>
      <c r="BL1891" s="351"/>
      <c r="BM1891" s="179"/>
      <c r="BN1891" s="89"/>
    </row>
    <row r="1892" spans="1:66" customFormat="1" x14ac:dyDescent="0.25">
      <c r="A1892" s="69"/>
      <c r="B1892" s="123"/>
      <c r="C1892" s="67"/>
      <c r="D1892" s="67"/>
      <c r="E1892" s="204"/>
      <c r="F1892" s="69"/>
      <c r="G1892" s="69"/>
      <c r="H1892" s="174"/>
      <c r="I1892" s="174"/>
      <c r="J1892" s="69"/>
      <c r="K1892" s="123"/>
      <c r="L1892" s="67"/>
      <c r="M1892" s="67"/>
      <c r="N1892" s="67"/>
      <c r="O1892" s="69"/>
      <c r="P1892" s="123"/>
      <c r="Q1892" s="69"/>
      <c r="R1892" s="69"/>
      <c r="S1892" s="363"/>
      <c r="T1892" s="69"/>
      <c r="U1892" s="350"/>
      <c r="V1892" s="417"/>
      <c r="W1892" s="67"/>
      <c r="X1892" s="69"/>
      <c r="Y1892" s="67"/>
      <c r="Z1892" s="123"/>
      <c r="AA1892" s="69"/>
      <c r="AB1892" s="67"/>
      <c r="AC1892" s="89"/>
      <c r="AD1892" s="69"/>
      <c r="AE1892" s="69"/>
      <c r="AF1892" s="69"/>
      <c r="AG1892" s="69"/>
      <c r="AH1892" s="123"/>
      <c r="AI1892" s="123"/>
      <c r="AJ1892" s="349"/>
      <c r="AK1892" s="349"/>
      <c r="AL1892" s="123"/>
      <c r="AM1892" s="123"/>
      <c r="AN1892" s="123"/>
      <c r="AO1892" s="174"/>
      <c r="AP1892" s="174"/>
      <c r="AQ1892" s="174"/>
      <c r="AR1892" s="123"/>
      <c r="AS1892" s="350"/>
      <c r="AT1892" s="350"/>
      <c r="AU1892" s="123"/>
      <c r="AV1892" s="67"/>
      <c r="AW1892" s="179"/>
      <c r="AX1892" s="84"/>
      <c r="AY1892" s="123"/>
      <c r="AZ1892" s="123"/>
      <c r="BA1892" s="174"/>
      <c r="BB1892" s="174"/>
      <c r="BC1892" s="123"/>
      <c r="BD1892" s="86"/>
      <c r="BE1892" s="86"/>
      <c r="BF1892" s="86"/>
      <c r="BG1892" s="179"/>
      <c r="BH1892" s="67"/>
      <c r="BI1892" s="123"/>
      <c r="BJ1892" s="179"/>
      <c r="BK1892" s="351"/>
      <c r="BL1892" s="351"/>
      <c r="BM1892" s="179"/>
      <c r="BN1892" s="89"/>
    </row>
    <row r="1893" spans="1:66" customFormat="1" x14ac:dyDescent="0.25">
      <c r="A1893" s="69"/>
      <c r="B1893" s="123"/>
      <c r="C1893" s="67"/>
      <c r="D1893" s="67"/>
      <c r="E1893" s="204"/>
      <c r="F1893" s="69"/>
      <c r="G1893" s="69"/>
      <c r="H1893" s="174"/>
      <c r="I1893" s="174"/>
      <c r="J1893" s="69"/>
      <c r="K1893" s="123"/>
      <c r="L1893" s="67"/>
      <c r="M1893" s="67"/>
      <c r="N1893" s="67"/>
      <c r="O1893" s="69"/>
      <c r="P1893" s="123"/>
      <c r="Q1893" s="69"/>
      <c r="R1893" s="69"/>
      <c r="S1893" s="363"/>
      <c r="T1893" s="69"/>
      <c r="U1893" s="350"/>
      <c r="V1893" s="417"/>
      <c r="W1893" s="67"/>
      <c r="X1893" s="69"/>
      <c r="Y1893" s="67"/>
      <c r="Z1893" s="123"/>
      <c r="AA1893" s="69"/>
      <c r="AB1893" s="67"/>
      <c r="AC1893" s="89"/>
      <c r="AD1893" s="69"/>
      <c r="AE1893" s="69"/>
      <c r="AF1893" s="69"/>
      <c r="AG1893" s="69"/>
      <c r="AH1893" s="123"/>
      <c r="AI1893" s="123"/>
      <c r="AJ1893" s="349"/>
      <c r="AK1893" s="349"/>
      <c r="AL1893" s="123"/>
      <c r="AM1893" s="123"/>
      <c r="AN1893" s="123"/>
      <c r="AO1893" s="174"/>
      <c r="AP1893" s="174"/>
      <c r="AQ1893" s="174"/>
      <c r="AR1893" s="123"/>
      <c r="AS1893" s="350"/>
      <c r="AT1893" s="350"/>
      <c r="AU1893" s="123"/>
      <c r="AV1893" s="67"/>
      <c r="AW1893" s="179"/>
      <c r="AX1893" s="84"/>
      <c r="AY1893" s="123"/>
      <c r="AZ1893" s="123"/>
      <c r="BA1893" s="174"/>
      <c r="BB1893" s="174"/>
      <c r="BC1893" s="123"/>
      <c r="BD1893" s="86"/>
      <c r="BE1893" s="86"/>
      <c r="BF1893" s="86"/>
      <c r="BG1893" s="179"/>
      <c r="BH1893" s="67"/>
      <c r="BI1893" s="123"/>
      <c r="BJ1893" s="179"/>
      <c r="BK1893" s="351"/>
      <c r="BL1893" s="351"/>
      <c r="BM1893" s="179"/>
      <c r="BN1893" s="89"/>
    </row>
    <row r="1894" spans="1:66" customFormat="1" x14ac:dyDescent="0.25">
      <c r="A1894" s="69"/>
      <c r="B1894" s="123"/>
      <c r="C1894" s="67"/>
      <c r="D1894" s="67"/>
      <c r="E1894" s="204"/>
      <c r="F1894" s="69"/>
      <c r="G1894" s="69"/>
      <c r="H1894" s="174"/>
      <c r="I1894" s="174"/>
      <c r="J1894" s="69"/>
      <c r="K1894" s="123"/>
      <c r="L1894" s="67"/>
      <c r="M1894" s="67"/>
      <c r="N1894" s="67"/>
      <c r="O1894" s="69"/>
      <c r="P1894" s="123"/>
      <c r="Q1894" s="69"/>
      <c r="R1894" s="69"/>
      <c r="S1894" s="363"/>
      <c r="T1894" s="69"/>
      <c r="U1894" s="350"/>
      <c r="V1894" s="417"/>
      <c r="W1894" s="67"/>
      <c r="X1894" s="69"/>
      <c r="Y1894" s="67"/>
      <c r="Z1894" s="123"/>
      <c r="AA1894" s="69"/>
      <c r="AB1894" s="67"/>
      <c r="AC1894" s="89"/>
      <c r="AD1894" s="69"/>
      <c r="AE1894" s="69"/>
      <c r="AF1894" s="69"/>
      <c r="AG1894" s="69"/>
      <c r="AH1894" s="123"/>
      <c r="AI1894" s="123"/>
      <c r="AJ1894" s="349"/>
      <c r="AK1894" s="349"/>
      <c r="AL1894" s="123"/>
      <c r="AM1894" s="123"/>
      <c r="AN1894" s="123"/>
      <c r="AO1894" s="174"/>
      <c r="AP1894" s="174"/>
      <c r="AQ1894" s="174"/>
      <c r="AR1894" s="123"/>
      <c r="AS1894" s="350"/>
      <c r="AT1894" s="350"/>
      <c r="AU1894" s="123"/>
      <c r="AV1894" s="67"/>
      <c r="AW1894" s="179"/>
      <c r="AX1894" s="84"/>
      <c r="AY1894" s="123"/>
      <c r="AZ1894" s="123"/>
      <c r="BA1894" s="174"/>
      <c r="BB1894" s="174"/>
      <c r="BC1894" s="123"/>
      <c r="BD1894" s="86"/>
      <c r="BE1894" s="86"/>
      <c r="BF1894" s="86"/>
      <c r="BG1894" s="179"/>
      <c r="BH1894" s="67"/>
      <c r="BI1894" s="123"/>
      <c r="BJ1894" s="179"/>
      <c r="BK1894" s="351"/>
      <c r="BL1894" s="351"/>
      <c r="BM1894" s="179"/>
      <c r="BN1894" s="89"/>
    </row>
    <row r="1895" spans="1:66" customFormat="1" x14ac:dyDescent="0.25">
      <c r="A1895" s="69"/>
      <c r="B1895" s="123"/>
      <c r="C1895" s="67"/>
      <c r="D1895" s="67"/>
      <c r="E1895" s="204"/>
      <c r="F1895" s="69"/>
      <c r="G1895" s="69"/>
      <c r="H1895" s="174"/>
      <c r="I1895" s="174"/>
      <c r="J1895" s="69"/>
      <c r="K1895" s="123"/>
      <c r="L1895" s="67"/>
      <c r="M1895" s="67"/>
      <c r="N1895" s="67"/>
      <c r="O1895" s="69"/>
      <c r="P1895" s="123"/>
      <c r="Q1895" s="69"/>
      <c r="R1895" s="69"/>
      <c r="S1895" s="363"/>
      <c r="T1895" s="69"/>
      <c r="U1895" s="350"/>
      <c r="V1895" s="417"/>
      <c r="W1895" s="67"/>
      <c r="X1895" s="69"/>
      <c r="Y1895" s="67"/>
      <c r="Z1895" s="123"/>
      <c r="AA1895" s="69"/>
      <c r="AB1895" s="67"/>
      <c r="AC1895" s="89"/>
      <c r="AD1895" s="69"/>
      <c r="AE1895" s="69"/>
      <c r="AF1895" s="69"/>
      <c r="AG1895" s="69"/>
      <c r="AH1895" s="123"/>
      <c r="AI1895" s="123"/>
      <c r="AJ1895" s="349"/>
      <c r="AK1895" s="349"/>
      <c r="AL1895" s="123"/>
      <c r="AM1895" s="123"/>
      <c r="AN1895" s="123"/>
      <c r="AO1895" s="174"/>
      <c r="AP1895" s="174"/>
      <c r="AQ1895" s="174"/>
      <c r="AR1895" s="123"/>
      <c r="AS1895" s="350"/>
      <c r="AT1895" s="350"/>
      <c r="AU1895" s="123"/>
      <c r="AV1895" s="67"/>
      <c r="AW1895" s="179"/>
      <c r="AX1895" s="84"/>
      <c r="AY1895" s="123"/>
      <c r="AZ1895" s="123"/>
      <c r="BA1895" s="174"/>
      <c r="BB1895" s="174"/>
      <c r="BC1895" s="123"/>
      <c r="BD1895" s="86"/>
      <c r="BE1895" s="86"/>
      <c r="BF1895" s="86"/>
      <c r="BG1895" s="179"/>
      <c r="BH1895" s="67"/>
      <c r="BI1895" s="123"/>
      <c r="BJ1895" s="179"/>
      <c r="BK1895" s="351"/>
      <c r="BL1895" s="351"/>
      <c r="BM1895" s="179"/>
      <c r="BN1895" s="89"/>
    </row>
    <row r="1896" spans="1:66" customFormat="1" x14ac:dyDescent="0.25">
      <c r="A1896" s="69"/>
      <c r="B1896" s="123"/>
      <c r="C1896" s="67"/>
      <c r="D1896" s="67"/>
      <c r="E1896" s="204"/>
      <c r="F1896" s="69"/>
      <c r="G1896" s="69"/>
      <c r="H1896" s="174"/>
      <c r="I1896" s="174"/>
      <c r="J1896" s="69"/>
      <c r="K1896" s="123"/>
      <c r="L1896" s="67"/>
      <c r="M1896" s="67"/>
      <c r="N1896" s="67"/>
      <c r="O1896" s="69"/>
      <c r="P1896" s="123"/>
      <c r="Q1896" s="69"/>
      <c r="R1896" s="69"/>
      <c r="S1896" s="363"/>
      <c r="T1896" s="69"/>
      <c r="U1896" s="350"/>
      <c r="V1896" s="417"/>
      <c r="W1896" s="67"/>
      <c r="X1896" s="69"/>
      <c r="Y1896" s="67"/>
      <c r="Z1896" s="123"/>
      <c r="AA1896" s="69"/>
      <c r="AB1896" s="67"/>
      <c r="AC1896" s="89"/>
      <c r="AD1896" s="69"/>
      <c r="AE1896" s="69"/>
      <c r="AF1896" s="69"/>
      <c r="AG1896" s="69"/>
      <c r="AH1896" s="123"/>
      <c r="AI1896" s="123"/>
      <c r="AJ1896" s="349"/>
      <c r="AK1896" s="349"/>
      <c r="AL1896" s="123"/>
      <c r="AM1896" s="123"/>
      <c r="AN1896" s="123"/>
      <c r="AO1896" s="174"/>
      <c r="AP1896" s="174"/>
      <c r="AQ1896" s="174"/>
      <c r="AR1896" s="123"/>
      <c r="AS1896" s="350"/>
      <c r="AT1896" s="350"/>
      <c r="AU1896" s="123"/>
      <c r="AV1896" s="67"/>
      <c r="AW1896" s="179"/>
      <c r="AX1896" s="84"/>
      <c r="AY1896" s="123"/>
      <c r="AZ1896" s="123"/>
      <c r="BA1896" s="174"/>
      <c r="BB1896" s="174"/>
      <c r="BC1896" s="123"/>
      <c r="BD1896" s="86"/>
      <c r="BE1896" s="86"/>
      <c r="BF1896" s="86"/>
      <c r="BG1896" s="179"/>
      <c r="BH1896" s="67"/>
      <c r="BI1896" s="123"/>
      <c r="BJ1896" s="179"/>
      <c r="BK1896" s="351"/>
      <c r="BL1896" s="351"/>
      <c r="BM1896" s="179"/>
      <c r="BN1896" s="89"/>
    </row>
    <row r="1897" spans="1:66" customFormat="1" x14ac:dyDescent="0.25">
      <c r="A1897" s="69"/>
      <c r="B1897" s="123"/>
      <c r="C1897" s="67"/>
      <c r="D1897" s="67"/>
      <c r="E1897" s="204"/>
      <c r="F1897" s="69"/>
      <c r="G1897" s="69"/>
      <c r="H1897" s="174"/>
      <c r="I1897" s="174"/>
      <c r="J1897" s="69"/>
      <c r="K1897" s="123"/>
      <c r="L1897" s="67"/>
      <c r="M1897" s="67"/>
      <c r="N1897" s="67"/>
      <c r="O1897" s="69"/>
      <c r="P1897" s="123"/>
      <c r="Q1897" s="69"/>
      <c r="R1897" s="69"/>
      <c r="S1897" s="363"/>
      <c r="T1897" s="69"/>
      <c r="U1897" s="350"/>
      <c r="V1897" s="417"/>
      <c r="W1897" s="67"/>
      <c r="X1897" s="69"/>
      <c r="Y1897" s="67"/>
      <c r="Z1897" s="123"/>
      <c r="AA1897" s="69"/>
      <c r="AB1897" s="67"/>
      <c r="AC1897" s="89"/>
      <c r="AD1897" s="69"/>
      <c r="AE1897" s="69"/>
      <c r="AF1897" s="69"/>
      <c r="AG1897" s="69"/>
      <c r="AH1897" s="123"/>
      <c r="AI1897" s="123"/>
      <c r="AJ1897" s="349"/>
      <c r="AK1897" s="349"/>
      <c r="AL1897" s="123"/>
      <c r="AM1897" s="123"/>
      <c r="AN1897" s="123"/>
      <c r="AO1897" s="174"/>
      <c r="AP1897" s="174"/>
      <c r="AQ1897" s="174"/>
      <c r="AR1897" s="123"/>
      <c r="AS1897" s="350"/>
      <c r="AT1897" s="350"/>
      <c r="AU1897" s="123"/>
      <c r="AV1897" s="67"/>
      <c r="AW1897" s="179"/>
      <c r="AX1897" s="84"/>
      <c r="AY1897" s="123"/>
      <c r="AZ1897" s="123"/>
      <c r="BA1897" s="174"/>
      <c r="BB1897" s="174"/>
      <c r="BC1897" s="123"/>
      <c r="BD1897" s="86"/>
      <c r="BE1897" s="86"/>
      <c r="BF1897" s="86"/>
      <c r="BG1897" s="179"/>
      <c r="BH1897" s="67"/>
      <c r="BI1897" s="123"/>
      <c r="BJ1897" s="179"/>
      <c r="BK1897" s="351"/>
      <c r="BL1897" s="351"/>
      <c r="BM1897" s="179"/>
      <c r="BN1897" s="89"/>
    </row>
    <row r="1898" spans="1:66" customFormat="1" x14ac:dyDescent="0.25">
      <c r="A1898" s="69"/>
      <c r="B1898" s="123"/>
      <c r="C1898" s="67"/>
      <c r="D1898" s="67"/>
      <c r="E1898" s="204"/>
      <c r="F1898" s="69"/>
      <c r="G1898" s="69"/>
      <c r="H1898" s="174"/>
      <c r="I1898" s="174"/>
      <c r="J1898" s="69"/>
      <c r="K1898" s="123"/>
      <c r="L1898" s="67"/>
      <c r="M1898" s="67"/>
      <c r="N1898" s="67"/>
      <c r="O1898" s="69"/>
      <c r="P1898" s="123"/>
      <c r="Q1898" s="69"/>
      <c r="R1898" s="69"/>
      <c r="S1898" s="363"/>
      <c r="T1898" s="69"/>
      <c r="U1898" s="350"/>
      <c r="V1898" s="417"/>
      <c r="W1898" s="67"/>
      <c r="X1898" s="69"/>
      <c r="Y1898" s="67"/>
      <c r="Z1898" s="123"/>
      <c r="AA1898" s="69"/>
      <c r="AB1898" s="67"/>
      <c r="AC1898" s="89"/>
      <c r="AD1898" s="69"/>
      <c r="AE1898" s="69"/>
      <c r="AF1898" s="69"/>
      <c r="AG1898" s="69"/>
      <c r="AH1898" s="123"/>
      <c r="AI1898" s="123"/>
      <c r="AJ1898" s="349"/>
      <c r="AK1898" s="349"/>
      <c r="AL1898" s="123"/>
      <c r="AM1898" s="123"/>
      <c r="AN1898" s="123"/>
      <c r="AO1898" s="174"/>
      <c r="AP1898" s="174"/>
      <c r="AQ1898" s="174"/>
      <c r="AR1898" s="123"/>
      <c r="AS1898" s="350"/>
      <c r="AT1898" s="350"/>
      <c r="AU1898" s="123"/>
      <c r="AV1898" s="67"/>
      <c r="AW1898" s="179"/>
      <c r="AX1898" s="84"/>
      <c r="AY1898" s="123"/>
      <c r="AZ1898" s="123"/>
      <c r="BA1898" s="174"/>
      <c r="BB1898" s="174"/>
      <c r="BC1898" s="123"/>
      <c r="BD1898" s="86"/>
      <c r="BE1898" s="86"/>
      <c r="BF1898" s="86"/>
      <c r="BG1898" s="179"/>
      <c r="BH1898" s="67"/>
      <c r="BI1898" s="123"/>
      <c r="BJ1898" s="179"/>
      <c r="BK1898" s="351"/>
      <c r="BL1898" s="351"/>
      <c r="BM1898" s="179"/>
      <c r="BN1898" s="89"/>
    </row>
    <row r="1899" spans="1:66" customFormat="1" x14ac:dyDescent="0.25">
      <c r="A1899" s="69"/>
      <c r="B1899" s="123"/>
      <c r="C1899" s="67"/>
      <c r="D1899" s="67"/>
      <c r="E1899" s="204"/>
      <c r="F1899" s="69"/>
      <c r="G1899" s="69"/>
      <c r="H1899" s="174"/>
      <c r="I1899" s="174"/>
      <c r="J1899" s="69"/>
      <c r="K1899" s="123"/>
      <c r="L1899" s="67"/>
      <c r="M1899" s="67"/>
      <c r="N1899" s="67"/>
      <c r="O1899" s="69"/>
      <c r="P1899" s="123"/>
      <c r="Q1899" s="69"/>
      <c r="R1899" s="69"/>
      <c r="S1899" s="363"/>
      <c r="T1899" s="69"/>
      <c r="U1899" s="350"/>
      <c r="V1899" s="417"/>
      <c r="W1899" s="67"/>
      <c r="X1899" s="69"/>
      <c r="Y1899" s="67"/>
      <c r="Z1899" s="123"/>
      <c r="AA1899" s="69"/>
      <c r="AB1899" s="67"/>
      <c r="AC1899" s="89"/>
      <c r="AD1899" s="69"/>
      <c r="AE1899" s="69"/>
      <c r="AF1899" s="69"/>
      <c r="AG1899" s="69"/>
      <c r="AH1899" s="123"/>
      <c r="AI1899" s="123"/>
      <c r="AJ1899" s="349"/>
      <c r="AK1899" s="349"/>
      <c r="AL1899" s="123"/>
      <c r="AM1899" s="123"/>
      <c r="AN1899" s="123"/>
      <c r="AO1899" s="174"/>
      <c r="AP1899" s="174"/>
      <c r="AQ1899" s="174"/>
      <c r="AR1899" s="123"/>
      <c r="AS1899" s="350"/>
      <c r="AT1899" s="350"/>
      <c r="AU1899" s="123"/>
      <c r="AV1899" s="67"/>
      <c r="AW1899" s="179"/>
      <c r="AX1899" s="84"/>
      <c r="AY1899" s="123"/>
      <c r="AZ1899" s="123"/>
      <c r="BA1899" s="174"/>
      <c r="BB1899" s="174"/>
      <c r="BC1899" s="123"/>
      <c r="BD1899" s="86"/>
      <c r="BE1899" s="86"/>
      <c r="BF1899" s="86"/>
      <c r="BG1899" s="179"/>
      <c r="BH1899" s="67"/>
      <c r="BI1899" s="123"/>
      <c r="BJ1899" s="179"/>
      <c r="BK1899" s="351"/>
      <c r="BL1899" s="351"/>
      <c r="BM1899" s="179"/>
      <c r="BN1899" s="89"/>
    </row>
    <row r="1900" spans="1:66" customFormat="1" x14ac:dyDescent="0.25">
      <c r="A1900" s="69"/>
      <c r="B1900" s="123"/>
      <c r="C1900" s="67"/>
      <c r="D1900" s="67"/>
      <c r="E1900" s="204"/>
      <c r="F1900" s="69"/>
      <c r="G1900" s="69"/>
      <c r="H1900" s="174"/>
      <c r="I1900" s="174"/>
      <c r="J1900" s="69"/>
      <c r="K1900" s="123"/>
      <c r="L1900" s="67"/>
      <c r="M1900" s="67"/>
      <c r="N1900" s="67"/>
      <c r="O1900" s="69"/>
      <c r="P1900" s="123"/>
      <c r="Q1900" s="69"/>
      <c r="R1900" s="69"/>
      <c r="S1900" s="363"/>
      <c r="T1900" s="69"/>
      <c r="U1900" s="350"/>
      <c r="V1900" s="417"/>
      <c r="W1900" s="67"/>
      <c r="X1900" s="69"/>
      <c r="Y1900" s="67"/>
      <c r="Z1900" s="123"/>
      <c r="AA1900" s="69"/>
      <c r="AB1900" s="67"/>
      <c r="AC1900" s="89"/>
      <c r="AD1900" s="69"/>
      <c r="AE1900" s="69"/>
      <c r="AF1900" s="69"/>
      <c r="AG1900" s="69"/>
      <c r="AH1900" s="123"/>
      <c r="AI1900" s="123"/>
      <c r="AJ1900" s="349"/>
      <c r="AK1900" s="349"/>
      <c r="AL1900" s="123"/>
      <c r="AM1900" s="123"/>
      <c r="AN1900" s="123"/>
      <c r="AO1900" s="174"/>
      <c r="AP1900" s="174"/>
      <c r="AQ1900" s="174"/>
      <c r="AR1900" s="123"/>
      <c r="AS1900" s="350"/>
      <c r="AT1900" s="350"/>
      <c r="AU1900" s="123"/>
      <c r="AV1900" s="67"/>
      <c r="AW1900" s="179"/>
      <c r="AX1900" s="84"/>
      <c r="AY1900" s="123"/>
      <c r="AZ1900" s="123"/>
      <c r="BA1900" s="174"/>
      <c r="BB1900" s="174"/>
      <c r="BC1900" s="123"/>
      <c r="BD1900" s="86"/>
      <c r="BE1900" s="86"/>
      <c r="BF1900" s="86"/>
      <c r="BG1900" s="179"/>
      <c r="BH1900" s="67"/>
      <c r="BI1900" s="123"/>
      <c r="BJ1900" s="179"/>
      <c r="BK1900" s="351"/>
      <c r="BL1900" s="351"/>
      <c r="BM1900" s="179"/>
      <c r="BN1900" s="89"/>
    </row>
    <row r="1901" spans="1:66" customFormat="1" x14ac:dyDescent="0.25">
      <c r="A1901" s="69"/>
      <c r="B1901" s="123"/>
      <c r="C1901" s="67"/>
      <c r="D1901" s="67"/>
      <c r="E1901" s="204"/>
      <c r="F1901" s="69"/>
      <c r="G1901" s="69"/>
      <c r="H1901" s="174"/>
      <c r="I1901" s="174"/>
      <c r="J1901" s="69"/>
      <c r="K1901" s="123"/>
      <c r="L1901" s="67"/>
      <c r="M1901" s="67"/>
      <c r="N1901" s="67"/>
      <c r="O1901" s="69"/>
      <c r="P1901" s="123"/>
      <c r="Q1901" s="69"/>
      <c r="R1901" s="69"/>
      <c r="S1901" s="363"/>
      <c r="T1901" s="69"/>
      <c r="U1901" s="350"/>
      <c r="V1901" s="417"/>
      <c r="W1901" s="67"/>
      <c r="X1901" s="69"/>
      <c r="Y1901" s="67"/>
      <c r="Z1901" s="123"/>
      <c r="AA1901" s="69"/>
      <c r="AB1901" s="67"/>
      <c r="AC1901" s="89"/>
      <c r="AD1901" s="69"/>
      <c r="AE1901" s="69"/>
      <c r="AF1901" s="69"/>
      <c r="AG1901" s="69"/>
      <c r="AH1901" s="123"/>
      <c r="AI1901" s="123"/>
      <c r="AJ1901" s="349"/>
      <c r="AK1901" s="349"/>
      <c r="AL1901" s="123"/>
      <c r="AM1901" s="123"/>
      <c r="AN1901" s="123"/>
      <c r="AO1901" s="174"/>
      <c r="AP1901" s="174"/>
      <c r="AQ1901" s="174"/>
      <c r="AR1901" s="123"/>
      <c r="AS1901" s="350"/>
      <c r="AT1901" s="350"/>
      <c r="AU1901" s="123"/>
      <c r="AV1901" s="67"/>
      <c r="AW1901" s="179"/>
      <c r="AX1901" s="84"/>
      <c r="AY1901" s="123"/>
      <c r="AZ1901" s="123"/>
      <c r="BA1901" s="174"/>
      <c r="BB1901" s="174"/>
      <c r="BC1901" s="123"/>
      <c r="BD1901" s="86"/>
      <c r="BE1901" s="86"/>
      <c r="BF1901" s="86"/>
      <c r="BG1901" s="179"/>
      <c r="BH1901" s="67"/>
      <c r="BI1901" s="123"/>
      <c r="BJ1901" s="179"/>
      <c r="BK1901" s="351"/>
      <c r="BL1901" s="351"/>
      <c r="BM1901" s="179"/>
      <c r="BN1901" s="89"/>
    </row>
    <row r="1902" spans="1:66" customFormat="1" x14ac:dyDescent="0.25">
      <c r="A1902" s="69"/>
      <c r="B1902" s="123"/>
      <c r="C1902" s="67"/>
      <c r="D1902" s="67"/>
      <c r="E1902" s="204"/>
      <c r="F1902" s="69"/>
      <c r="G1902" s="69"/>
      <c r="H1902" s="174"/>
      <c r="I1902" s="174"/>
      <c r="J1902" s="69"/>
      <c r="K1902" s="123"/>
      <c r="L1902" s="67"/>
      <c r="M1902" s="67"/>
      <c r="N1902" s="67"/>
      <c r="O1902" s="69"/>
      <c r="P1902" s="123"/>
      <c r="Q1902" s="69"/>
      <c r="R1902" s="69"/>
      <c r="S1902" s="363"/>
      <c r="T1902" s="69"/>
      <c r="U1902" s="350"/>
      <c r="V1902" s="417"/>
      <c r="W1902" s="67"/>
      <c r="X1902" s="69"/>
      <c r="Y1902" s="67"/>
      <c r="Z1902" s="123"/>
      <c r="AA1902" s="69"/>
      <c r="AB1902" s="67"/>
      <c r="AC1902" s="89"/>
      <c r="AD1902" s="69"/>
      <c r="AE1902" s="69"/>
      <c r="AF1902" s="69"/>
      <c r="AG1902" s="69"/>
      <c r="AH1902" s="123"/>
      <c r="AI1902" s="123"/>
      <c r="AJ1902" s="349"/>
      <c r="AK1902" s="349"/>
      <c r="AL1902" s="123"/>
      <c r="AM1902" s="123"/>
      <c r="AN1902" s="123"/>
      <c r="AO1902" s="174"/>
      <c r="AP1902" s="174"/>
      <c r="AQ1902" s="174"/>
      <c r="AR1902" s="123"/>
      <c r="AS1902" s="350"/>
      <c r="AT1902" s="350"/>
      <c r="AU1902" s="123"/>
      <c r="AV1902" s="67"/>
      <c r="AW1902" s="179"/>
      <c r="AX1902" s="84"/>
      <c r="AY1902" s="123"/>
      <c r="AZ1902" s="123"/>
      <c r="BA1902" s="174"/>
      <c r="BB1902" s="174"/>
      <c r="BC1902" s="123"/>
      <c r="BD1902" s="86"/>
      <c r="BE1902" s="86"/>
      <c r="BF1902" s="86"/>
      <c r="BG1902" s="179"/>
      <c r="BH1902" s="67"/>
      <c r="BI1902" s="123"/>
      <c r="BJ1902" s="179"/>
      <c r="BK1902" s="351"/>
      <c r="BL1902" s="351"/>
      <c r="BM1902" s="179"/>
      <c r="BN1902" s="89"/>
    </row>
    <row r="1903" spans="1:66" customFormat="1" x14ac:dyDescent="0.25">
      <c r="A1903" s="69"/>
      <c r="B1903" s="123"/>
      <c r="C1903" s="67"/>
      <c r="D1903" s="67"/>
      <c r="E1903" s="204"/>
      <c r="F1903" s="69"/>
      <c r="G1903" s="69"/>
      <c r="H1903" s="174"/>
      <c r="I1903" s="174"/>
      <c r="J1903" s="69"/>
      <c r="K1903" s="123"/>
      <c r="L1903" s="67"/>
      <c r="M1903" s="67"/>
      <c r="N1903" s="67"/>
      <c r="O1903" s="69"/>
      <c r="P1903" s="123"/>
      <c r="Q1903" s="69"/>
      <c r="R1903" s="69"/>
      <c r="S1903" s="363"/>
      <c r="T1903" s="69"/>
      <c r="U1903" s="350"/>
      <c r="V1903" s="417"/>
      <c r="W1903" s="67"/>
      <c r="X1903" s="69"/>
      <c r="Y1903" s="67"/>
      <c r="Z1903" s="123"/>
      <c r="AA1903" s="69"/>
      <c r="AB1903" s="67"/>
      <c r="AC1903" s="89"/>
      <c r="AD1903" s="69"/>
      <c r="AE1903" s="69"/>
      <c r="AF1903" s="69"/>
      <c r="AG1903" s="69"/>
      <c r="AH1903" s="123"/>
      <c r="AI1903" s="123"/>
      <c r="AJ1903" s="349"/>
      <c r="AK1903" s="349"/>
      <c r="AL1903" s="123"/>
      <c r="AM1903" s="123"/>
      <c r="AN1903" s="123"/>
      <c r="AO1903" s="174"/>
      <c r="AP1903" s="174"/>
      <c r="AQ1903" s="174"/>
      <c r="AR1903" s="123"/>
      <c r="AS1903" s="350"/>
      <c r="AT1903" s="350"/>
      <c r="AU1903" s="123"/>
      <c r="AV1903" s="67"/>
      <c r="AW1903" s="179"/>
      <c r="AX1903" s="84"/>
      <c r="AY1903" s="123"/>
      <c r="AZ1903" s="123"/>
      <c r="BA1903" s="174"/>
      <c r="BB1903" s="174"/>
      <c r="BC1903" s="123"/>
      <c r="BD1903" s="86"/>
      <c r="BE1903" s="86"/>
      <c r="BF1903" s="86"/>
      <c r="BG1903" s="179"/>
      <c r="BH1903" s="67"/>
      <c r="BI1903" s="123"/>
      <c r="BJ1903" s="179"/>
      <c r="BK1903" s="351"/>
      <c r="BL1903" s="351"/>
      <c r="BM1903" s="179"/>
      <c r="BN1903" s="89"/>
    </row>
    <row r="1904" spans="1:66" customFormat="1" x14ac:dyDescent="0.25">
      <c r="A1904" s="69"/>
      <c r="B1904" s="123"/>
      <c r="C1904" s="67"/>
      <c r="D1904" s="67"/>
      <c r="E1904" s="204"/>
      <c r="F1904" s="69"/>
      <c r="G1904" s="69"/>
      <c r="H1904" s="174"/>
      <c r="I1904" s="174"/>
      <c r="J1904" s="69"/>
      <c r="K1904" s="123"/>
      <c r="L1904" s="67"/>
      <c r="M1904" s="67"/>
      <c r="N1904" s="67"/>
      <c r="O1904" s="69"/>
      <c r="P1904" s="123"/>
      <c r="Q1904" s="69"/>
      <c r="R1904" s="69"/>
      <c r="S1904" s="363"/>
      <c r="T1904" s="69"/>
      <c r="U1904" s="350"/>
      <c r="V1904" s="417"/>
      <c r="W1904" s="67"/>
      <c r="X1904" s="69"/>
      <c r="Y1904" s="67"/>
      <c r="Z1904" s="123"/>
      <c r="AA1904" s="69"/>
      <c r="AB1904" s="67"/>
      <c r="AC1904" s="89"/>
      <c r="AD1904" s="69"/>
      <c r="AE1904" s="69"/>
      <c r="AF1904" s="69"/>
      <c r="AG1904" s="69"/>
      <c r="AH1904" s="123"/>
      <c r="AI1904" s="123"/>
      <c r="AJ1904" s="349"/>
      <c r="AK1904" s="349"/>
      <c r="AL1904" s="123"/>
      <c r="AM1904" s="123"/>
      <c r="AN1904" s="123"/>
      <c r="AO1904" s="174"/>
      <c r="AP1904" s="174"/>
      <c r="AQ1904" s="174"/>
      <c r="AR1904" s="123"/>
      <c r="AS1904" s="350"/>
      <c r="AT1904" s="350"/>
      <c r="AU1904" s="123"/>
      <c r="AV1904" s="67"/>
      <c r="AW1904" s="179"/>
      <c r="AX1904" s="84"/>
      <c r="AY1904" s="123"/>
      <c r="AZ1904" s="123"/>
      <c r="BA1904" s="174"/>
      <c r="BB1904" s="174"/>
      <c r="BC1904" s="123"/>
      <c r="BD1904" s="86"/>
      <c r="BE1904" s="86"/>
      <c r="BF1904" s="86"/>
      <c r="BG1904" s="179"/>
      <c r="BH1904" s="67"/>
      <c r="BI1904" s="123"/>
      <c r="BJ1904" s="179"/>
      <c r="BK1904" s="351"/>
      <c r="BL1904" s="351"/>
      <c r="BM1904" s="179"/>
      <c r="BN1904" s="89"/>
    </row>
    <row r="1905" spans="1:66" customFormat="1" x14ac:dyDescent="0.25">
      <c r="A1905" s="69"/>
      <c r="B1905" s="123"/>
      <c r="C1905" s="67"/>
      <c r="D1905" s="67"/>
      <c r="E1905" s="204"/>
      <c r="F1905" s="69"/>
      <c r="G1905" s="69"/>
      <c r="H1905" s="174"/>
      <c r="I1905" s="174"/>
      <c r="J1905" s="69"/>
      <c r="K1905" s="123"/>
      <c r="L1905" s="67"/>
      <c r="M1905" s="67"/>
      <c r="N1905" s="67"/>
      <c r="O1905" s="69"/>
      <c r="P1905" s="123"/>
      <c r="Q1905" s="69"/>
      <c r="R1905" s="69"/>
      <c r="S1905" s="363"/>
      <c r="T1905" s="69"/>
      <c r="U1905" s="350"/>
      <c r="V1905" s="417"/>
      <c r="W1905" s="67"/>
      <c r="X1905" s="69"/>
      <c r="Y1905" s="67"/>
      <c r="Z1905" s="123"/>
      <c r="AA1905" s="69"/>
      <c r="AB1905" s="67"/>
      <c r="AC1905" s="89"/>
      <c r="AD1905" s="69"/>
      <c r="AE1905" s="69"/>
      <c r="AF1905" s="69"/>
      <c r="AG1905" s="69"/>
      <c r="AH1905" s="123"/>
      <c r="AI1905" s="123"/>
      <c r="AJ1905" s="349"/>
      <c r="AK1905" s="349"/>
      <c r="AL1905" s="123"/>
      <c r="AM1905" s="123"/>
      <c r="AN1905" s="123"/>
      <c r="AO1905" s="174"/>
      <c r="AP1905" s="174"/>
      <c r="AQ1905" s="174"/>
      <c r="AR1905" s="123"/>
      <c r="AS1905" s="350"/>
      <c r="AT1905" s="350"/>
      <c r="AU1905" s="123"/>
      <c r="AV1905" s="67"/>
      <c r="AW1905" s="179"/>
      <c r="AX1905" s="84"/>
      <c r="AY1905" s="123"/>
      <c r="AZ1905" s="123"/>
      <c r="BA1905" s="174"/>
      <c r="BB1905" s="174"/>
      <c r="BC1905" s="123"/>
      <c r="BD1905" s="86"/>
      <c r="BE1905" s="86"/>
      <c r="BF1905" s="86"/>
      <c r="BG1905" s="179"/>
      <c r="BH1905" s="67"/>
      <c r="BI1905" s="123"/>
      <c r="BJ1905" s="179"/>
      <c r="BK1905" s="351"/>
      <c r="BL1905" s="351"/>
      <c r="BM1905" s="179"/>
      <c r="BN1905" s="89"/>
    </row>
    <row r="1906" spans="1:66" customFormat="1" x14ac:dyDescent="0.25">
      <c r="A1906" s="69"/>
      <c r="B1906" s="123"/>
      <c r="C1906" s="67"/>
      <c r="D1906" s="67"/>
      <c r="E1906" s="204"/>
      <c r="F1906" s="69"/>
      <c r="G1906" s="69"/>
      <c r="H1906" s="174"/>
      <c r="I1906" s="174"/>
      <c r="J1906" s="69"/>
      <c r="K1906" s="123"/>
      <c r="L1906" s="67"/>
      <c r="M1906" s="67"/>
      <c r="N1906" s="67"/>
      <c r="O1906" s="69"/>
      <c r="P1906" s="123"/>
      <c r="Q1906" s="69"/>
      <c r="R1906" s="69"/>
      <c r="S1906" s="363"/>
      <c r="T1906" s="69"/>
      <c r="U1906" s="350"/>
      <c r="V1906" s="417"/>
      <c r="W1906" s="67"/>
      <c r="X1906" s="69"/>
      <c r="Y1906" s="67"/>
      <c r="Z1906" s="123"/>
      <c r="AA1906" s="69"/>
      <c r="AB1906" s="67"/>
      <c r="AC1906" s="89"/>
      <c r="AD1906" s="69"/>
      <c r="AE1906" s="69"/>
      <c r="AF1906" s="69"/>
      <c r="AG1906" s="69"/>
      <c r="AH1906" s="123"/>
      <c r="AI1906" s="123"/>
      <c r="AJ1906" s="349"/>
      <c r="AK1906" s="349"/>
      <c r="AL1906" s="123"/>
      <c r="AM1906" s="123"/>
      <c r="AN1906" s="123"/>
      <c r="AO1906" s="174"/>
      <c r="AP1906" s="174"/>
      <c r="AQ1906" s="174"/>
      <c r="AR1906" s="123"/>
      <c r="AS1906" s="350"/>
      <c r="AT1906" s="350"/>
      <c r="AU1906" s="123"/>
      <c r="AV1906" s="67"/>
      <c r="AW1906" s="179"/>
      <c r="AX1906" s="84"/>
      <c r="AY1906" s="123"/>
      <c r="AZ1906" s="123"/>
      <c r="BA1906" s="174"/>
      <c r="BB1906" s="174"/>
      <c r="BC1906" s="123"/>
      <c r="BD1906" s="86"/>
      <c r="BE1906" s="86"/>
      <c r="BF1906" s="86"/>
      <c r="BG1906" s="179"/>
      <c r="BH1906" s="67"/>
      <c r="BI1906" s="123"/>
      <c r="BJ1906" s="179"/>
      <c r="BK1906" s="351"/>
      <c r="BL1906" s="351"/>
      <c r="BM1906" s="179"/>
      <c r="BN1906" s="89"/>
    </row>
    <row r="1907" spans="1:66" customFormat="1" x14ac:dyDescent="0.25">
      <c r="A1907" s="69"/>
      <c r="B1907" s="123"/>
      <c r="C1907" s="67"/>
      <c r="D1907" s="67"/>
      <c r="E1907" s="204"/>
      <c r="F1907" s="69"/>
      <c r="G1907" s="69"/>
      <c r="H1907" s="174"/>
      <c r="I1907" s="174"/>
      <c r="J1907" s="69"/>
      <c r="K1907" s="123"/>
      <c r="L1907" s="67"/>
      <c r="M1907" s="67"/>
      <c r="N1907" s="67"/>
      <c r="O1907" s="69"/>
      <c r="P1907" s="123"/>
      <c r="Q1907" s="69"/>
      <c r="R1907" s="69"/>
      <c r="S1907" s="363"/>
      <c r="T1907" s="69"/>
      <c r="U1907" s="350"/>
      <c r="V1907" s="417"/>
      <c r="W1907" s="67"/>
      <c r="X1907" s="69"/>
      <c r="Y1907" s="67"/>
      <c r="Z1907" s="123"/>
      <c r="AA1907" s="69"/>
      <c r="AB1907" s="67"/>
      <c r="AC1907" s="89"/>
      <c r="AD1907" s="69"/>
      <c r="AE1907" s="69"/>
      <c r="AF1907" s="69"/>
      <c r="AG1907" s="69"/>
      <c r="AH1907" s="123"/>
      <c r="AI1907" s="123"/>
      <c r="AJ1907" s="349"/>
      <c r="AK1907" s="349"/>
      <c r="AL1907" s="123"/>
      <c r="AM1907" s="123"/>
      <c r="AN1907" s="123"/>
      <c r="AO1907" s="174"/>
      <c r="AP1907" s="174"/>
      <c r="AQ1907" s="174"/>
      <c r="AR1907" s="123"/>
      <c r="AS1907" s="350"/>
      <c r="AT1907" s="350"/>
      <c r="AU1907" s="123"/>
      <c r="AV1907" s="67"/>
      <c r="AW1907" s="179"/>
      <c r="AX1907" s="84"/>
      <c r="AY1907" s="123"/>
      <c r="AZ1907" s="123"/>
      <c r="BA1907" s="174"/>
      <c r="BB1907" s="174"/>
      <c r="BC1907" s="123"/>
      <c r="BD1907" s="86"/>
      <c r="BE1907" s="86"/>
      <c r="BF1907" s="86"/>
      <c r="BG1907" s="179"/>
      <c r="BH1907" s="67"/>
      <c r="BI1907" s="123"/>
      <c r="BJ1907" s="179"/>
      <c r="BK1907" s="351"/>
      <c r="BL1907" s="351"/>
      <c r="BM1907" s="179"/>
      <c r="BN1907" s="89"/>
    </row>
    <row r="1908" spans="1:66" customFormat="1" x14ac:dyDescent="0.25">
      <c r="A1908" s="69"/>
      <c r="B1908" s="123"/>
      <c r="C1908" s="67"/>
      <c r="D1908" s="67"/>
      <c r="E1908" s="204"/>
      <c r="F1908" s="69"/>
      <c r="G1908" s="69"/>
      <c r="H1908" s="174"/>
      <c r="I1908" s="174"/>
      <c r="J1908" s="69"/>
      <c r="K1908" s="123"/>
      <c r="L1908" s="67"/>
      <c r="M1908" s="67"/>
      <c r="N1908" s="67"/>
      <c r="O1908" s="69"/>
      <c r="P1908" s="123"/>
      <c r="Q1908" s="69"/>
      <c r="R1908" s="69"/>
      <c r="S1908" s="363"/>
      <c r="T1908" s="69"/>
      <c r="U1908" s="350"/>
      <c r="V1908" s="417"/>
      <c r="W1908" s="67"/>
      <c r="X1908" s="69"/>
      <c r="Y1908" s="67"/>
      <c r="Z1908" s="123"/>
      <c r="AA1908" s="69"/>
      <c r="AB1908" s="67"/>
      <c r="AC1908" s="89"/>
      <c r="AD1908" s="69"/>
      <c r="AE1908" s="69"/>
      <c r="AF1908" s="69"/>
      <c r="AG1908" s="69"/>
      <c r="AH1908" s="123"/>
      <c r="AI1908" s="123"/>
      <c r="AJ1908" s="349"/>
      <c r="AK1908" s="349"/>
      <c r="AL1908" s="123"/>
      <c r="AM1908" s="123"/>
      <c r="AN1908" s="123"/>
      <c r="AO1908" s="174"/>
      <c r="AP1908" s="174"/>
      <c r="AQ1908" s="174"/>
      <c r="AR1908" s="123"/>
      <c r="AS1908" s="350"/>
      <c r="AT1908" s="350"/>
      <c r="AU1908" s="123"/>
      <c r="AV1908" s="67"/>
      <c r="AW1908" s="179"/>
      <c r="AX1908" s="84"/>
      <c r="AY1908" s="123"/>
      <c r="AZ1908" s="123"/>
      <c r="BA1908" s="174"/>
      <c r="BB1908" s="174"/>
      <c r="BC1908" s="123"/>
      <c r="BD1908" s="86"/>
      <c r="BE1908" s="86"/>
      <c r="BF1908" s="86"/>
      <c r="BG1908" s="179"/>
      <c r="BH1908" s="67"/>
      <c r="BI1908" s="123"/>
      <c r="BJ1908" s="179"/>
      <c r="BK1908" s="351"/>
      <c r="BL1908" s="351"/>
      <c r="BM1908" s="179"/>
      <c r="BN1908" s="89"/>
    </row>
    <row r="1909" spans="1:66" customFormat="1" x14ac:dyDescent="0.25">
      <c r="A1909" s="69"/>
      <c r="B1909" s="123"/>
      <c r="C1909" s="67"/>
      <c r="D1909" s="67"/>
      <c r="E1909" s="204"/>
      <c r="F1909" s="69"/>
      <c r="G1909" s="69"/>
      <c r="H1909" s="174"/>
      <c r="I1909" s="174"/>
      <c r="J1909" s="69"/>
      <c r="K1909" s="123"/>
      <c r="L1909" s="67"/>
      <c r="M1909" s="67"/>
      <c r="N1909" s="67"/>
      <c r="O1909" s="69"/>
      <c r="P1909" s="123"/>
      <c r="Q1909" s="69"/>
      <c r="R1909" s="69"/>
      <c r="S1909" s="363"/>
      <c r="T1909" s="69"/>
      <c r="U1909" s="350"/>
      <c r="V1909" s="417"/>
      <c r="W1909" s="67"/>
      <c r="X1909" s="69"/>
      <c r="Y1909" s="67"/>
      <c r="Z1909" s="123"/>
      <c r="AA1909" s="69"/>
      <c r="AB1909" s="67"/>
      <c r="AC1909" s="89"/>
      <c r="AD1909" s="69"/>
      <c r="AE1909" s="69"/>
      <c r="AF1909" s="69"/>
      <c r="AG1909" s="69"/>
      <c r="AH1909" s="123"/>
      <c r="AI1909" s="123"/>
      <c r="AJ1909" s="349"/>
      <c r="AK1909" s="349"/>
      <c r="AL1909" s="123"/>
      <c r="AM1909" s="123"/>
      <c r="AN1909" s="123"/>
      <c r="AO1909" s="174"/>
      <c r="AP1909" s="174"/>
      <c r="AQ1909" s="174"/>
      <c r="AR1909" s="123"/>
      <c r="AS1909" s="350"/>
      <c r="AT1909" s="350"/>
      <c r="AU1909" s="123"/>
      <c r="AV1909" s="67"/>
      <c r="AW1909" s="179"/>
      <c r="AX1909" s="84"/>
      <c r="AY1909" s="123"/>
      <c r="AZ1909" s="123"/>
      <c r="BA1909" s="174"/>
      <c r="BB1909" s="174"/>
      <c r="BC1909" s="123"/>
      <c r="BD1909" s="86"/>
      <c r="BE1909" s="86"/>
      <c r="BF1909" s="86"/>
      <c r="BG1909" s="179"/>
      <c r="BH1909" s="67"/>
      <c r="BI1909" s="123"/>
      <c r="BJ1909" s="179"/>
      <c r="BK1909" s="351"/>
      <c r="BL1909" s="351"/>
      <c r="BM1909" s="179"/>
      <c r="BN1909" s="89"/>
    </row>
    <row r="1910" spans="1:66" customFormat="1" x14ac:dyDescent="0.25">
      <c r="A1910" s="69"/>
      <c r="B1910" s="123"/>
      <c r="C1910" s="67"/>
      <c r="D1910" s="67"/>
      <c r="E1910" s="204"/>
      <c r="F1910" s="69"/>
      <c r="G1910" s="69"/>
      <c r="H1910" s="174"/>
      <c r="I1910" s="174"/>
      <c r="J1910" s="69"/>
      <c r="K1910" s="123"/>
      <c r="L1910" s="67"/>
      <c r="M1910" s="67"/>
      <c r="N1910" s="67"/>
      <c r="O1910" s="69"/>
      <c r="P1910" s="123"/>
      <c r="Q1910" s="69"/>
      <c r="R1910" s="69"/>
      <c r="S1910" s="363"/>
      <c r="T1910" s="69"/>
      <c r="U1910" s="350"/>
      <c r="V1910" s="417"/>
      <c r="W1910" s="67"/>
      <c r="X1910" s="69"/>
      <c r="Y1910" s="67"/>
      <c r="Z1910" s="123"/>
      <c r="AA1910" s="69"/>
      <c r="AB1910" s="67"/>
      <c r="AC1910" s="89"/>
      <c r="AD1910" s="69"/>
      <c r="AE1910" s="69"/>
      <c r="AF1910" s="69"/>
      <c r="AG1910" s="69"/>
      <c r="AH1910" s="123"/>
      <c r="AI1910" s="123"/>
      <c r="AJ1910" s="349"/>
      <c r="AK1910" s="349"/>
      <c r="AL1910" s="123"/>
      <c r="AM1910" s="123"/>
      <c r="AN1910" s="123"/>
      <c r="AO1910" s="174"/>
      <c r="AP1910" s="174"/>
      <c r="AQ1910" s="174"/>
      <c r="AR1910" s="123"/>
      <c r="AS1910" s="350"/>
      <c r="AT1910" s="350"/>
      <c r="AU1910" s="123"/>
      <c r="AV1910" s="67"/>
      <c r="AW1910" s="179"/>
      <c r="AX1910" s="84"/>
      <c r="AY1910" s="123"/>
      <c r="AZ1910" s="123"/>
      <c r="BA1910" s="174"/>
      <c r="BB1910" s="174"/>
      <c r="BC1910" s="123"/>
      <c r="BD1910" s="86"/>
      <c r="BE1910" s="86"/>
      <c r="BF1910" s="86"/>
      <c r="BG1910" s="179"/>
      <c r="BH1910" s="67"/>
      <c r="BI1910" s="123"/>
      <c r="BJ1910" s="179"/>
      <c r="BK1910" s="351"/>
      <c r="BL1910" s="351"/>
      <c r="BM1910" s="179"/>
      <c r="BN1910" s="89"/>
    </row>
    <row r="1911" spans="1:66" customFormat="1" x14ac:dyDescent="0.25">
      <c r="A1911" s="69"/>
      <c r="B1911" s="123"/>
      <c r="C1911" s="67"/>
      <c r="D1911" s="67"/>
      <c r="E1911" s="204"/>
      <c r="F1911" s="69"/>
      <c r="G1911" s="69"/>
      <c r="H1911" s="174"/>
      <c r="I1911" s="174"/>
      <c r="J1911" s="69"/>
      <c r="K1911" s="123"/>
      <c r="L1911" s="67"/>
      <c r="M1911" s="67"/>
      <c r="N1911" s="67"/>
      <c r="O1911" s="69"/>
      <c r="P1911" s="123"/>
      <c r="Q1911" s="69"/>
      <c r="R1911" s="69"/>
      <c r="S1911" s="363"/>
      <c r="T1911" s="69"/>
      <c r="U1911" s="350"/>
      <c r="V1911" s="417"/>
      <c r="W1911" s="67"/>
      <c r="X1911" s="69"/>
      <c r="Y1911" s="67"/>
      <c r="Z1911" s="123"/>
      <c r="AA1911" s="69"/>
      <c r="AB1911" s="67"/>
      <c r="AC1911" s="89"/>
      <c r="AD1911" s="69"/>
      <c r="AE1911" s="69"/>
      <c r="AF1911" s="69"/>
      <c r="AG1911" s="69"/>
      <c r="AH1911" s="123"/>
      <c r="AI1911" s="123"/>
      <c r="AJ1911" s="349"/>
      <c r="AK1911" s="349"/>
      <c r="AL1911" s="123"/>
      <c r="AM1911" s="123"/>
      <c r="AN1911" s="123"/>
      <c r="AO1911" s="174"/>
      <c r="AP1911" s="174"/>
      <c r="AQ1911" s="174"/>
      <c r="AR1911" s="123"/>
      <c r="AS1911" s="350"/>
      <c r="AT1911" s="350"/>
      <c r="AU1911" s="123"/>
      <c r="AV1911" s="67"/>
      <c r="AW1911" s="179"/>
      <c r="AX1911" s="84"/>
      <c r="AY1911" s="123"/>
      <c r="AZ1911" s="123"/>
      <c r="BA1911" s="174"/>
      <c r="BB1911" s="174"/>
      <c r="BC1911" s="123"/>
      <c r="BD1911" s="86"/>
      <c r="BE1911" s="86"/>
      <c r="BF1911" s="86"/>
      <c r="BG1911" s="179"/>
      <c r="BH1911" s="67"/>
      <c r="BI1911" s="123"/>
      <c r="BJ1911" s="179"/>
      <c r="BK1911" s="351"/>
      <c r="BL1911" s="351"/>
      <c r="BM1911" s="179"/>
      <c r="BN1911" s="89"/>
    </row>
    <row r="1912" spans="1:66" customFormat="1" x14ac:dyDescent="0.25">
      <c r="A1912" s="69"/>
      <c r="B1912" s="123"/>
      <c r="C1912" s="67"/>
      <c r="D1912" s="67"/>
      <c r="E1912" s="204"/>
      <c r="F1912" s="69"/>
      <c r="G1912" s="69"/>
      <c r="H1912" s="174"/>
      <c r="I1912" s="174"/>
      <c r="J1912" s="69"/>
      <c r="K1912" s="123"/>
      <c r="L1912" s="67"/>
      <c r="M1912" s="67"/>
      <c r="N1912" s="67"/>
      <c r="O1912" s="69"/>
      <c r="P1912" s="123"/>
      <c r="Q1912" s="69"/>
      <c r="R1912" s="69"/>
      <c r="S1912" s="363"/>
      <c r="T1912" s="69"/>
      <c r="U1912" s="350"/>
      <c r="V1912" s="417"/>
      <c r="W1912" s="67"/>
      <c r="X1912" s="69"/>
      <c r="Y1912" s="67"/>
      <c r="Z1912" s="123"/>
      <c r="AA1912" s="69"/>
      <c r="AB1912" s="67"/>
      <c r="AC1912" s="89"/>
      <c r="AD1912" s="69"/>
      <c r="AE1912" s="69"/>
      <c r="AF1912" s="69"/>
      <c r="AG1912" s="69"/>
      <c r="AH1912" s="123"/>
      <c r="AI1912" s="123"/>
      <c r="AJ1912" s="349"/>
      <c r="AK1912" s="349"/>
      <c r="AL1912" s="123"/>
      <c r="AM1912" s="123"/>
      <c r="AN1912" s="123"/>
      <c r="AO1912" s="174"/>
      <c r="AP1912" s="174"/>
      <c r="AQ1912" s="174"/>
      <c r="AR1912" s="123"/>
      <c r="AS1912" s="350"/>
      <c r="AT1912" s="350"/>
      <c r="AU1912" s="123"/>
      <c r="AV1912" s="67"/>
      <c r="AW1912" s="179"/>
      <c r="AX1912" s="84"/>
      <c r="AY1912" s="123"/>
      <c r="AZ1912" s="123"/>
      <c r="BA1912" s="174"/>
      <c r="BB1912" s="174"/>
      <c r="BC1912" s="123"/>
      <c r="BD1912" s="86"/>
      <c r="BE1912" s="86"/>
      <c r="BF1912" s="86"/>
      <c r="BG1912" s="179"/>
      <c r="BH1912" s="67"/>
      <c r="BI1912" s="123"/>
      <c r="BJ1912" s="179"/>
      <c r="BK1912" s="351"/>
      <c r="BL1912" s="351"/>
      <c r="BM1912" s="179"/>
      <c r="BN1912" s="89"/>
    </row>
    <row r="1913" spans="1:66" customFormat="1" x14ac:dyDescent="0.25">
      <c r="A1913" s="69"/>
      <c r="B1913" s="123"/>
      <c r="C1913" s="67"/>
      <c r="D1913" s="67"/>
      <c r="E1913" s="204"/>
      <c r="F1913" s="69"/>
      <c r="G1913" s="69"/>
      <c r="H1913" s="174"/>
      <c r="I1913" s="174"/>
      <c r="J1913" s="69"/>
      <c r="K1913" s="123"/>
      <c r="L1913" s="67"/>
      <c r="M1913" s="67"/>
      <c r="N1913" s="67"/>
      <c r="O1913" s="69"/>
      <c r="P1913" s="123"/>
      <c r="Q1913" s="69"/>
      <c r="R1913" s="69"/>
      <c r="S1913" s="363"/>
      <c r="T1913" s="69"/>
      <c r="U1913" s="350"/>
      <c r="V1913" s="417"/>
      <c r="W1913" s="67"/>
      <c r="X1913" s="69"/>
      <c r="Y1913" s="67"/>
      <c r="Z1913" s="123"/>
      <c r="AA1913" s="69"/>
      <c r="AB1913" s="67"/>
      <c r="AC1913" s="89"/>
      <c r="AD1913" s="69"/>
      <c r="AE1913" s="69"/>
      <c r="AF1913" s="69"/>
      <c r="AG1913" s="69"/>
      <c r="AH1913" s="123"/>
      <c r="AI1913" s="123"/>
      <c r="AJ1913" s="349"/>
      <c r="AK1913" s="349"/>
      <c r="AL1913" s="123"/>
      <c r="AM1913" s="123"/>
      <c r="AN1913" s="123"/>
      <c r="AO1913" s="174"/>
      <c r="AP1913" s="174"/>
      <c r="AQ1913" s="174"/>
      <c r="AR1913" s="123"/>
      <c r="AS1913" s="350"/>
      <c r="AT1913" s="350"/>
      <c r="AU1913" s="123"/>
      <c r="AV1913" s="67"/>
      <c r="AW1913" s="179"/>
      <c r="AX1913" s="84"/>
      <c r="AY1913" s="123"/>
      <c r="AZ1913" s="123"/>
      <c r="BA1913" s="174"/>
      <c r="BB1913" s="174"/>
      <c r="BC1913" s="123"/>
      <c r="BD1913" s="86"/>
      <c r="BE1913" s="86"/>
      <c r="BF1913" s="86"/>
      <c r="BG1913" s="179"/>
      <c r="BH1913" s="67"/>
      <c r="BI1913" s="123"/>
      <c r="BJ1913" s="179"/>
      <c r="BK1913" s="351"/>
      <c r="BL1913" s="351"/>
      <c r="BM1913" s="179"/>
      <c r="BN1913" s="89"/>
    </row>
    <row r="1914" spans="1:66" customFormat="1" x14ac:dyDescent="0.25">
      <c r="A1914" s="69"/>
      <c r="B1914" s="123"/>
      <c r="C1914" s="67"/>
      <c r="D1914" s="67"/>
      <c r="E1914" s="204"/>
      <c r="F1914" s="69"/>
      <c r="G1914" s="69"/>
      <c r="H1914" s="174"/>
      <c r="I1914" s="174"/>
      <c r="J1914" s="69"/>
      <c r="K1914" s="123"/>
      <c r="L1914" s="67"/>
      <c r="M1914" s="67"/>
      <c r="N1914" s="67"/>
      <c r="O1914" s="69"/>
      <c r="P1914" s="123"/>
      <c r="Q1914" s="69"/>
      <c r="R1914" s="69"/>
      <c r="S1914" s="363"/>
      <c r="T1914" s="69"/>
      <c r="U1914" s="350"/>
      <c r="V1914" s="417"/>
      <c r="W1914" s="67"/>
      <c r="X1914" s="69"/>
      <c r="Y1914" s="67"/>
      <c r="Z1914" s="123"/>
      <c r="AA1914" s="69"/>
      <c r="AB1914" s="67"/>
      <c r="AC1914" s="89"/>
      <c r="AD1914" s="69"/>
      <c r="AE1914" s="69"/>
      <c r="AF1914" s="69"/>
      <c r="AG1914" s="69"/>
      <c r="AH1914" s="123"/>
      <c r="AI1914" s="123"/>
      <c r="AJ1914" s="349"/>
      <c r="AK1914" s="349"/>
      <c r="AL1914" s="123"/>
      <c r="AM1914" s="123"/>
      <c r="AN1914" s="123"/>
      <c r="AO1914" s="174"/>
      <c r="AP1914" s="174"/>
      <c r="AQ1914" s="174"/>
      <c r="AR1914" s="123"/>
      <c r="AS1914" s="350"/>
      <c r="AT1914" s="350"/>
      <c r="AU1914" s="123"/>
      <c r="AV1914" s="67"/>
      <c r="AW1914" s="179"/>
      <c r="AX1914" s="84"/>
      <c r="AY1914" s="123"/>
      <c r="AZ1914" s="123"/>
      <c r="BA1914" s="174"/>
      <c r="BB1914" s="174"/>
      <c r="BC1914" s="123"/>
      <c r="BD1914" s="86"/>
      <c r="BE1914" s="86"/>
      <c r="BF1914" s="86"/>
      <c r="BG1914" s="179"/>
      <c r="BH1914" s="67"/>
      <c r="BI1914" s="123"/>
      <c r="BJ1914" s="179"/>
      <c r="BK1914" s="351"/>
      <c r="BL1914" s="351"/>
      <c r="BM1914" s="179"/>
      <c r="BN1914" s="89"/>
    </row>
    <row r="1915" spans="1:66" customFormat="1" x14ac:dyDescent="0.25">
      <c r="A1915" s="69"/>
      <c r="B1915" s="123"/>
      <c r="C1915" s="67"/>
      <c r="D1915" s="67"/>
      <c r="E1915" s="204"/>
      <c r="F1915" s="69"/>
      <c r="G1915" s="69"/>
      <c r="H1915" s="174"/>
      <c r="I1915" s="174"/>
      <c r="J1915" s="69"/>
      <c r="K1915" s="123"/>
      <c r="L1915" s="67"/>
      <c r="M1915" s="67"/>
      <c r="N1915" s="67"/>
      <c r="O1915" s="69"/>
      <c r="P1915" s="123"/>
      <c r="Q1915" s="69"/>
      <c r="R1915" s="69"/>
      <c r="S1915" s="363"/>
      <c r="T1915" s="69"/>
      <c r="U1915" s="350"/>
      <c r="V1915" s="417"/>
      <c r="W1915" s="67"/>
      <c r="X1915" s="69"/>
      <c r="Y1915" s="67"/>
      <c r="Z1915" s="123"/>
      <c r="AA1915" s="69"/>
      <c r="AB1915" s="67"/>
      <c r="AC1915" s="89"/>
      <c r="AD1915" s="69"/>
      <c r="AE1915" s="69"/>
      <c r="AF1915" s="69"/>
      <c r="AG1915" s="69"/>
      <c r="AH1915" s="123"/>
      <c r="AI1915" s="123"/>
      <c r="AJ1915" s="349"/>
      <c r="AK1915" s="349"/>
      <c r="AL1915" s="123"/>
      <c r="AM1915" s="123"/>
      <c r="AN1915" s="123"/>
      <c r="AO1915" s="174"/>
      <c r="AP1915" s="174"/>
      <c r="AQ1915" s="174"/>
      <c r="AR1915" s="123"/>
      <c r="AS1915" s="350"/>
      <c r="AT1915" s="350"/>
      <c r="AU1915" s="123"/>
      <c r="AV1915" s="67"/>
      <c r="AW1915" s="179"/>
      <c r="AX1915" s="84"/>
      <c r="AY1915" s="123"/>
      <c r="AZ1915" s="123"/>
      <c r="BA1915" s="174"/>
      <c r="BB1915" s="174"/>
      <c r="BC1915" s="123"/>
      <c r="BD1915" s="86"/>
      <c r="BE1915" s="86"/>
      <c r="BF1915" s="86"/>
      <c r="BG1915" s="179"/>
      <c r="BH1915" s="67"/>
      <c r="BI1915" s="123"/>
      <c r="BJ1915" s="179"/>
      <c r="BK1915" s="351"/>
      <c r="BL1915" s="351"/>
      <c r="BM1915" s="179"/>
      <c r="BN1915" s="89"/>
    </row>
    <row r="1916" spans="1:66" customFormat="1" x14ac:dyDescent="0.25">
      <c r="A1916" s="69"/>
      <c r="B1916" s="123"/>
      <c r="C1916" s="67"/>
      <c r="D1916" s="67"/>
      <c r="E1916" s="204"/>
      <c r="F1916" s="69"/>
      <c r="G1916" s="69"/>
      <c r="H1916" s="174"/>
      <c r="I1916" s="174"/>
      <c r="J1916" s="69"/>
      <c r="K1916" s="123"/>
      <c r="L1916" s="67"/>
      <c r="M1916" s="67"/>
      <c r="N1916" s="67"/>
      <c r="O1916" s="69"/>
      <c r="P1916" s="123"/>
      <c r="Q1916" s="69"/>
      <c r="R1916" s="69"/>
      <c r="S1916" s="363"/>
      <c r="T1916" s="69"/>
      <c r="U1916" s="350"/>
      <c r="V1916" s="417"/>
      <c r="W1916" s="67"/>
      <c r="X1916" s="69"/>
      <c r="Y1916" s="67"/>
      <c r="Z1916" s="123"/>
      <c r="AA1916" s="69"/>
      <c r="AB1916" s="67"/>
      <c r="AC1916" s="89"/>
      <c r="AD1916" s="69"/>
      <c r="AE1916" s="69"/>
      <c r="AF1916" s="69"/>
      <c r="AG1916" s="69"/>
      <c r="AH1916" s="123"/>
      <c r="AI1916" s="123"/>
      <c r="AJ1916" s="349"/>
      <c r="AK1916" s="349"/>
      <c r="AL1916" s="123"/>
      <c r="AM1916" s="123"/>
      <c r="AN1916" s="123"/>
      <c r="AO1916" s="174"/>
      <c r="AP1916" s="174"/>
      <c r="AQ1916" s="174"/>
      <c r="AR1916" s="123"/>
      <c r="AS1916" s="350"/>
      <c r="AT1916" s="350"/>
      <c r="AU1916" s="123"/>
      <c r="AV1916" s="67"/>
      <c r="AW1916" s="179"/>
      <c r="AX1916" s="84"/>
      <c r="AY1916" s="123"/>
      <c r="AZ1916" s="123"/>
      <c r="BA1916" s="174"/>
      <c r="BB1916" s="174"/>
      <c r="BC1916" s="123"/>
      <c r="BD1916" s="86"/>
      <c r="BE1916" s="86"/>
      <c r="BF1916" s="86"/>
      <c r="BG1916" s="179"/>
      <c r="BH1916" s="67"/>
      <c r="BI1916" s="123"/>
      <c r="BJ1916" s="179"/>
      <c r="BK1916" s="351"/>
      <c r="BL1916" s="351"/>
      <c r="BM1916" s="179"/>
      <c r="BN1916" s="89"/>
    </row>
    <row r="1917" spans="1:66" customFormat="1" x14ac:dyDescent="0.25">
      <c r="A1917" s="69"/>
      <c r="B1917" s="123"/>
      <c r="C1917" s="67"/>
      <c r="D1917" s="67"/>
      <c r="E1917" s="204"/>
      <c r="F1917" s="69"/>
      <c r="G1917" s="69"/>
      <c r="H1917" s="174"/>
      <c r="I1917" s="174"/>
      <c r="J1917" s="69"/>
      <c r="K1917" s="123"/>
      <c r="L1917" s="67"/>
      <c r="M1917" s="67"/>
      <c r="N1917" s="67"/>
      <c r="O1917" s="69"/>
      <c r="P1917" s="123"/>
      <c r="Q1917" s="69"/>
      <c r="R1917" s="69"/>
      <c r="S1917" s="363"/>
      <c r="T1917" s="69"/>
      <c r="U1917" s="350"/>
      <c r="V1917" s="417"/>
      <c r="W1917" s="67"/>
      <c r="X1917" s="69"/>
      <c r="Y1917" s="67"/>
      <c r="Z1917" s="123"/>
      <c r="AA1917" s="69"/>
      <c r="AB1917" s="67"/>
      <c r="AC1917" s="89"/>
      <c r="AD1917" s="69"/>
      <c r="AE1917" s="69"/>
      <c r="AF1917" s="69"/>
      <c r="AG1917" s="69"/>
      <c r="AH1917" s="123"/>
      <c r="AI1917" s="123"/>
      <c r="AJ1917" s="349"/>
      <c r="AK1917" s="349"/>
      <c r="AL1917" s="123"/>
      <c r="AM1917" s="123"/>
      <c r="AN1917" s="123"/>
      <c r="AO1917" s="174"/>
      <c r="AP1917" s="174"/>
      <c r="AQ1917" s="174"/>
      <c r="AR1917" s="123"/>
      <c r="AS1917" s="350"/>
      <c r="AT1917" s="350"/>
      <c r="AU1917" s="123"/>
      <c r="AV1917" s="67"/>
      <c r="AW1917" s="179"/>
      <c r="AX1917" s="84"/>
      <c r="AY1917" s="123"/>
      <c r="AZ1917" s="123"/>
      <c r="BA1917" s="174"/>
      <c r="BB1917" s="174"/>
      <c r="BC1917" s="123"/>
      <c r="BD1917" s="86"/>
      <c r="BE1917" s="86"/>
      <c r="BF1917" s="86"/>
      <c r="BG1917" s="179"/>
      <c r="BH1917" s="67"/>
      <c r="BI1917" s="123"/>
      <c r="BJ1917" s="179"/>
      <c r="BK1917" s="351"/>
      <c r="BL1917" s="351"/>
      <c r="BM1917" s="179"/>
      <c r="BN1917" s="89"/>
    </row>
    <row r="1918" spans="1:66" customFormat="1" x14ac:dyDescent="0.25">
      <c r="A1918" s="69"/>
      <c r="B1918" s="123"/>
      <c r="C1918" s="67"/>
      <c r="D1918" s="67"/>
      <c r="E1918" s="204"/>
      <c r="F1918" s="69"/>
      <c r="G1918" s="69"/>
      <c r="H1918" s="174"/>
      <c r="I1918" s="174"/>
      <c r="J1918" s="69"/>
      <c r="K1918" s="123"/>
      <c r="L1918" s="67"/>
      <c r="M1918" s="67"/>
      <c r="N1918" s="67"/>
      <c r="O1918" s="69"/>
      <c r="P1918" s="123"/>
      <c r="Q1918" s="69"/>
      <c r="R1918" s="69"/>
      <c r="S1918" s="363"/>
      <c r="T1918" s="69"/>
      <c r="U1918" s="350"/>
      <c r="V1918" s="417"/>
      <c r="W1918" s="67"/>
      <c r="X1918" s="69"/>
      <c r="Y1918" s="67"/>
      <c r="Z1918" s="123"/>
      <c r="AA1918" s="69"/>
      <c r="AB1918" s="67"/>
      <c r="AC1918" s="89"/>
      <c r="AD1918" s="69"/>
      <c r="AE1918" s="69"/>
      <c r="AF1918" s="69"/>
      <c r="AG1918" s="69"/>
      <c r="AH1918" s="123"/>
      <c r="AI1918" s="123"/>
      <c r="AJ1918" s="349"/>
      <c r="AK1918" s="349"/>
      <c r="AL1918" s="123"/>
      <c r="AM1918" s="123"/>
      <c r="AN1918" s="123"/>
      <c r="AO1918" s="174"/>
      <c r="AP1918" s="174"/>
      <c r="AQ1918" s="174"/>
      <c r="AR1918" s="123"/>
      <c r="AS1918" s="350"/>
      <c r="AT1918" s="350"/>
      <c r="AU1918" s="123"/>
      <c r="AV1918" s="67"/>
      <c r="AW1918" s="179"/>
      <c r="AX1918" s="84"/>
      <c r="AY1918" s="123"/>
      <c r="AZ1918" s="123"/>
      <c r="BA1918" s="174"/>
      <c r="BB1918" s="174"/>
      <c r="BC1918" s="123"/>
      <c r="BD1918" s="86"/>
      <c r="BE1918" s="86"/>
      <c r="BF1918" s="86"/>
      <c r="BG1918" s="179"/>
      <c r="BH1918" s="67"/>
      <c r="BI1918" s="123"/>
      <c r="BJ1918" s="179"/>
      <c r="BK1918" s="351"/>
      <c r="BL1918" s="351"/>
      <c r="BM1918" s="179"/>
      <c r="BN1918" s="89"/>
    </row>
    <row r="1919" spans="1:66" customFormat="1" x14ac:dyDescent="0.25">
      <c r="A1919" s="69"/>
      <c r="B1919" s="123"/>
      <c r="C1919" s="67"/>
      <c r="D1919" s="67"/>
      <c r="E1919" s="204"/>
      <c r="F1919" s="69"/>
      <c r="G1919" s="69"/>
      <c r="H1919" s="174"/>
      <c r="I1919" s="174"/>
      <c r="J1919" s="69"/>
      <c r="K1919" s="123"/>
      <c r="L1919" s="67"/>
      <c r="M1919" s="67"/>
      <c r="N1919" s="67"/>
      <c r="O1919" s="69"/>
      <c r="P1919" s="123"/>
      <c r="Q1919" s="69"/>
      <c r="R1919" s="69"/>
      <c r="S1919" s="363"/>
      <c r="T1919" s="69"/>
      <c r="U1919" s="350"/>
      <c r="V1919" s="417"/>
      <c r="W1919" s="67"/>
      <c r="X1919" s="69"/>
      <c r="Y1919" s="67"/>
      <c r="Z1919" s="123"/>
      <c r="AA1919" s="69"/>
      <c r="AB1919" s="67"/>
      <c r="AC1919" s="89"/>
      <c r="AD1919" s="69"/>
      <c r="AE1919" s="69"/>
      <c r="AF1919" s="69"/>
      <c r="AG1919" s="69"/>
      <c r="AH1919" s="123"/>
      <c r="AI1919" s="123"/>
      <c r="AJ1919" s="349"/>
      <c r="AK1919" s="349"/>
      <c r="AL1919" s="123"/>
      <c r="AM1919" s="123"/>
      <c r="AN1919" s="123"/>
      <c r="AO1919" s="174"/>
      <c r="AP1919" s="174"/>
      <c r="AQ1919" s="174"/>
      <c r="AR1919" s="123"/>
      <c r="AS1919" s="350"/>
      <c r="AT1919" s="350"/>
      <c r="AU1919" s="123"/>
      <c r="AV1919" s="67"/>
      <c r="AW1919" s="179"/>
      <c r="AX1919" s="84"/>
      <c r="AY1919" s="123"/>
      <c r="AZ1919" s="123"/>
      <c r="BA1919" s="174"/>
      <c r="BB1919" s="174"/>
      <c r="BC1919" s="123"/>
      <c r="BD1919" s="86"/>
      <c r="BE1919" s="86"/>
      <c r="BF1919" s="86"/>
      <c r="BG1919" s="179"/>
      <c r="BH1919" s="67"/>
      <c r="BI1919" s="123"/>
      <c r="BJ1919" s="179"/>
      <c r="BK1919" s="351"/>
      <c r="BL1919" s="351"/>
      <c r="BM1919" s="179"/>
      <c r="BN1919" s="89"/>
    </row>
    <row r="1920" spans="1:66" customFormat="1" x14ac:dyDescent="0.25">
      <c r="A1920" s="69"/>
      <c r="B1920" s="123"/>
      <c r="C1920" s="67"/>
      <c r="D1920" s="67"/>
      <c r="E1920" s="204"/>
      <c r="F1920" s="69"/>
      <c r="G1920" s="69"/>
      <c r="H1920" s="174"/>
      <c r="I1920" s="174"/>
      <c r="J1920" s="69"/>
      <c r="K1920" s="123"/>
      <c r="L1920" s="67"/>
      <c r="M1920" s="67"/>
      <c r="N1920" s="67"/>
      <c r="O1920" s="69"/>
      <c r="P1920" s="123"/>
      <c r="Q1920" s="69"/>
      <c r="R1920" s="69"/>
      <c r="S1920" s="363"/>
      <c r="T1920" s="69"/>
      <c r="U1920" s="350"/>
      <c r="V1920" s="417"/>
      <c r="W1920" s="67"/>
      <c r="X1920" s="69"/>
      <c r="Y1920" s="67"/>
      <c r="Z1920" s="123"/>
      <c r="AA1920" s="69"/>
      <c r="AB1920" s="67"/>
      <c r="AC1920" s="89"/>
      <c r="AD1920" s="69"/>
      <c r="AE1920" s="69"/>
      <c r="AF1920" s="69"/>
      <c r="AG1920" s="69"/>
      <c r="AH1920" s="123"/>
      <c r="AI1920" s="123"/>
      <c r="AJ1920" s="349"/>
      <c r="AK1920" s="349"/>
      <c r="AL1920" s="123"/>
      <c r="AM1920" s="123"/>
      <c r="AN1920" s="123"/>
      <c r="AO1920" s="174"/>
      <c r="AP1920" s="174"/>
      <c r="AQ1920" s="174"/>
      <c r="AR1920" s="123"/>
      <c r="AS1920" s="350"/>
      <c r="AT1920" s="350"/>
      <c r="AU1920" s="123"/>
      <c r="AV1920" s="67"/>
      <c r="AW1920" s="179"/>
      <c r="AX1920" s="84"/>
      <c r="AY1920" s="123"/>
      <c r="AZ1920" s="123"/>
      <c r="BA1920" s="174"/>
      <c r="BB1920" s="174"/>
      <c r="BC1920" s="123"/>
      <c r="BD1920" s="86"/>
      <c r="BE1920" s="86"/>
      <c r="BF1920" s="86"/>
      <c r="BG1920" s="179"/>
      <c r="BH1920" s="67"/>
      <c r="BI1920" s="123"/>
      <c r="BJ1920" s="179"/>
      <c r="BK1920" s="351"/>
      <c r="BL1920" s="351"/>
      <c r="BM1920" s="179"/>
      <c r="BN1920" s="89"/>
    </row>
    <row r="1921" spans="1:66" customFormat="1" x14ac:dyDescent="0.25">
      <c r="A1921" s="69"/>
      <c r="B1921" s="123"/>
      <c r="C1921" s="67"/>
      <c r="D1921" s="67"/>
      <c r="E1921" s="204"/>
      <c r="F1921" s="69"/>
      <c r="G1921" s="69"/>
      <c r="H1921" s="174"/>
      <c r="I1921" s="174"/>
      <c r="J1921" s="69"/>
      <c r="K1921" s="123"/>
      <c r="L1921" s="67"/>
      <c r="M1921" s="67"/>
      <c r="N1921" s="67"/>
      <c r="O1921" s="69"/>
      <c r="P1921" s="123"/>
      <c r="Q1921" s="69"/>
      <c r="R1921" s="69"/>
      <c r="S1921" s="363"/>
      <c r="T1921" s="69"/>
      <c r="U1921" s="350"/>
      <c r="V1921" s="417"/>
      <c r="W1921" s="67"/>
      <c r="X1921" s="69"/>
      <c r="Y1921" s="67"/>
      <c r="Z1921" s="123"/>
      <c r="AA1921" s="69"/>
      <c r="AB1921" s="67"/>
      <c r="AC1921" s="89"/>
      <c r="AD1921" s="69"/>
      <c r="AE1921" s="69"/>
      <c r="AF1921" s="69"/>
      <c r="AG1921" s="69"/>
      <c r="AH1921" s="123"/>
      <c r="AI1921" s="123"/>
      <c r="AJ1921" s="349"/>
      <c r="AK1921" s="349"/>
      <c r="AL1921" s="123"/>
      <c r="AM1921" s="123"/>
      <c r="AN1921" s="123"/>
      <c r="AO1921" s="174"/>
      <c r="AP1921" s="174"/>
      <c r="AQ1921" s="174"/>
      <c r="AR1921" s="123"/>
      <c r="AS1921" s="350"/>
      <c r="AT1921" s="350"/>
      <c r="AU1921" s="123"/>
      <c r="AV1921" s="67"/>
      <c r="AW1921" s="179"/>
      <c r="AX1921" s="84"/>
      <c r="AY1921" s="123"/>
      <c r="AZ1921" s="123"/>
      <c r="BA1921" s="174"/>
      <c r="BB1921" s="174"/>
      <c r="BC1921" s="123"/>
      <c r="BD1921" s="86"/>
      <c r="BE1921" s="86"/>
      <c r="BF1921" s="86"/>
      <c r="BG1921" s="179"/>
      <c r="BH1921" s="67"/>
      <c r="BI1921" s="123"/>
      <c r="BJ1921" s="179"/>
      <c r="BK1921" s="351"/>
      <c r="BL1921" s="351"/>
      <c r="BM1921" s="179"/>
      <c r="BN1921" s="89"/>
    </row>
    <row r="1922" spans="1:66" customFormat="1" x14ac:dyDescent="0.25">
      <c r="A1922" s="69"/>
      <c r="B1922" s="123"/>
      <c r="C1922" s="67"/>
      <c r="D1922" s="67"/>
      <c r="E1922" s="204"/>
      <c r="F1922" s="69"/>
      <c r="G1922" s="69"/>
      <c r="H1922" s="174"/>
      <c r="I1922" s="174"/>
      <c r="J1922" s="69"/>
      <c r="K1922" s="123"/>
      <c r="L1922" s="67"/>
      <c r="M1922" s="67"/>
      <c r="N1922" s="67"/>
      <c r="O1922" s="69"/>
      <c r="P1922" s="123"/>
      <c r="Q1922" s="69"/>
      <c r="R1922" s="69"/>
      <c r="S1922" s="363"/>
      <c r="T1922" s="69"/>
      <c r="U1922" s="350"/>
      <c r="V1922" s="417"/>
      <c r="W1922" s="67"/>
      <c r="X1922" s="69"/>
      <c r="Y1922" s="67"/>
      <c r="Z1922" s="123"/>
      <c r="AA1922" s="69"/>
      <c r="AB1922" s="67"/>
      <c r="AC1922" s="89"/>
      <c r="AD1922" s="69"/>
      <c r="AE1922" s="69"/>
      <c r="AF1922" s="69"/>
      <c r="AG1922" s="69"/>
      <c r="AH1922" s="123"/>
      <c r="AI1922" s="123"/>
      <c r="AJ1922" s="349"/>
      <c r="AK1922" s="349"/>
      <c r="AL1922" s="123"/>
      <c r="AM1922" s="123"/>
      <c r="AN1922" s="123"/>
      <c r="AO1922" s="174"/>
      <c r="AP1922" s="174"/>
      <c r="AQ1922" s="174"/>
      <c r="AR1922" s="123"/>
      <c r="AS1922" s="350"/>
      <c r="AT1922" s="350"/>
      <c r="AU1922" s="123"/>
      <c r="AV1922" s="67"/>
      <c r="AW1922" s="179"/>
      <c r="AX1922" s="84"/>
      <c r="AY1922" s="123"/>
      <c r="AZ1922" s="123"/>
      <c r="BA1922" s="174"/>
      <c r="BB1922" s="174"/>
      <c r="BC1922" s="123"/>
      <c r="BD1922" s="86"/>
      <c r="BE1922" s="86"/>
      <c r="BF1922" s="86"/>
      <c r="BG1922" s="179"/>
      <c r="BH1922" s="67"/>
      <c r="BI1922" s="123"/>
      <c r="BJ1922" s="179"/>
      <c r="BK1922" s="351"/>
      <c r="BL1922" s="351"/>
      <c r="BM1922" s="179"/>
      <c r="BN1922" s="89"/>
    </row>
    <row r="1923" spans="1:66" customFormat="1" x14ac:dyDescent="0.25">
      <c r="A1923" s="69"/>
      <c r="B1923" s="123"/>
      <c r="C1923" s="67"/>
      <c r="D1923" s="67"/>
      <c r="E1923" s="204"/>
      <c r="F1923" s="69"/>
      <c r="G1923" s="69"/>
      <c r="H1923" s="174"/>
      <c r="I1923" s="174"/>
      <c r="J1923" s="69"/>
      <c r="K1923" s="123"/>
      <c r="L1923" s="67"/>
      <c r="M1923" s="67"/>
      <c r="N1923" s="67"/>
      <c r="O1923" s="69"/>
      <c r="P1923" s="123"/>
      <c r="Q1923" s="69"/>
      <c r="R1923" s="69"/>
      <c r="S1923" s="363"/>
      <c r="T1923" s="69"/>
      <c r="U1923" s="350"/>
      <c r="V1923" s="417"/>
      <c r="W1923" s="67"/>
      <c r="X1923" s="69"/>
      <c r="Y1923" s="67"/>
      <c r="Z1923" s="123"/>
      <c r="AA1923" s="69"/>
      <c r="AB1923" s="67"/>
      <c r="AC1923" s="89"/>
      <c r="AD1923" s="69"/>
      <c r="AE1923" s="69"/>
      <c r="AF1923" s="69"/>
      <c r="AG1923" s="69"/>
      <c r="AH1923" s="123"/>
      <c r="AI1923" s="123"/>
      <c r="AJ1923" s="349"/>
      <c r="AK1923" s="349"/>
      <c r="AL1923" s="123"/>
      <c r="AM1923" s="123"/>
      <c r="AN1923" s="123"/>
      <c r="AO1923" s="174"/>
      <c r="AP1923" s="174"/>
      <c r="AQ1923" s="174"/>
      <c r="AR1923" s="123"/>
      <c r="AS1923" s="350"/>
      <c r="AT1923" s="350"/>
      <c r="AU1923" s="123"/>
      <c r="AV1923" s="67"/>
      <c r="AW1923" s="179"/>
      <c r="AX1923" s="84"/>
      <c r="AY1923" s="123"/>
      <c r="AZ1923" s="123"/>
      <c r="BA1923" s="174"/>
      <c r="BB1923" s="174"/>
      <c r="BC1923" s="123"/>
      <c r="BD1923" s="86"/>
      <c r="BE1923" s="86"/>
      <c r="BF1923" s="86"/>
      <c r="BG1923" s="179"/>
      <c r="BH1923" s="67"/>
      <c r="BI1923" s="123"/>
      <c r="BJ1923" s="179"/>
      <c r="BK1923" s="351"/>
      <c r="BL1923" s="351"/>
      <c r="BM1923" s="179"/>
      <c r="BN1923" s="89"/>
    </row>
    <row r="1924" spans="1:66" customFormat="1" x14ac:dyDescent="0.25">
      <c r="A1924" s="69"/>
      <c r="B1924" s="123"/>
      <c r="C1924" s="67"/>
      <c r="D1924" s="67"/>
      <c r="E1924" s="204"/>
      <c r="F1924" s="69"/>
      <c r="G1924" s="69"/>
      <c r="H1924" s="174"/>
      <c r="I1924" s="174"/>
      <c r="J1924" s="69"/>
      <c r="K1924" s="123"/>
      <c r="L1924" s="67"/>
      <c r="M1924" s="67"/>
      <c r="N1924" s="67"/>
      <c r="O1924" s="69"/>
      <c r="P1924" s="123"/>
      <c r="Q1924" s="69"/>
      <c r="R1924" s="69"/>
      <c r="S1924" s="363"/>
      <c r="T1924" s="69"/>
      <c r="U1924" s="350"/>
      <c r="V1924" s="417"/>
      <c r="W1924" s="67"/>
      <c r="X1924" s="69"/>
      <c r="Y1924" s="67"/>
      <c r="Z1924" s="123"/>
      <c r="AA1924" s="69"/>
      <c r="AB1924" s="67"/>
      <c r="AC1924" s="89"/>
      <c r="AD1924" s="69"/>
      <c r="AE1924" s="69"/>
      <c r="AF1924" s="69"/>
      <c r="AG1924" s="69"/>
      <c r="AH1924" s="123"/>
      <c r="AI1924" s="123"/>
      <c r="AJ1924" s="349"/>
      <c r="AK1924" s="349"/>
      <c r="AL1924" s="123"/>
      <c r="AM1924" s="123"/>
      <c r="AN1924" s="123"/>
      <c r="AO1924" s="174"/>
      <c r="AP1924" s="174"/>
      <c r="AQ1924" s="174"/>
      <c r="AR1924" s="123"/>
      <c r="AS1924" s="350"/>
      <c r="AT1924" s="350"/>
      <c r="AU1924" s="123"/>
      <c r="AV1924" s="67"/>
      <c r="AW1924" s="179"/>
      <c r="AX1924" s="84"/>
      <c r="AY1924" s="123"/>
      <c r="AZ1924" s="123"/>
      <c r="BA1924" s="174"/>
      <c r="BB1924" s="174"/>
      <c r="BC1924" s="123"/>
      <c r="BD1924" s="86"/>
      <c r="BE1924" s="86"/>
      <c r="BF1924" s="86"/>
      <c r="BG1924" s="179"/>
      <c r="BH1924" s="67"/>
      <c r="BI1924" s="123"/>
      <c r="BJ1924" s="179"/>
      <c r="BK1924" s="351"/>
      <c r="BL1924" s="351"/>
      <c r="BM1924" s="179"/>
      <c r="BN1924" s="89"/>
    </row>
    <row r="1925" spans="1:66" customFormat="1" x14ac:dyDescent="0.25">
      <c r="A1925" s="69"/>
      <c r="B1925" s="123"/>
      <c r="C1925" s="67"/>
      <c r="D1925" s="67"/>
      <c r="E1925" s="204"/>
      <c r="F1925" s="69"/>
      <c r="G1925" s="69"/>
      <c r="H1925" s="174"/>
      <c r="I1925" s="174"/>
      <c r="J1925" s="69"/>
      <c r="K1925" s="123"/>
      <c r="L1925" s="67"/>
      <c r="M1925" s="67"/>
      <c r="N1925" s="67"/>
      <c r="O1925" s="69"/>
      <c r="P1925" s="123"/>
      <c r="Q1925" s="69"/>
      <c r="R1925" s="69"/>
      <c r="S1925" s="363"/>
      <c r="T1925" s="69"/>
      <c r="U1925" s="350"/>
      <c r="V1925" s="417"/>
      <c r="W1925" s="67"/>
      <c r="X1925" s="69"/>
      <c r="Y1925" s="67"/>
      <c r="Z1925" s="123"/>
      <c r="AA1925" s="69"/>
      <c r="AB1925" s="67"/>
      <c r="AC1925" s="89"/>
      <c r="AD1925" s="69"/>
      <c r="AE1925" s="69"/>
      <c r="AF1925" s="69"/>
      <c r="AG1925" s="69"/>
      <c r="AH1925" s="123"/>
      <c r="AI1925" s="123"/>
      <c r="AJ1925" s="349"/>
      <c r="AK1925" s="349"/>
      <c r="AL1925" s="123"/>
      <c r="AM1925" s="123"/>
      <c r="AN1925" s="123"/>
      <c r="AO1925" s="174"/>
      <c r="AP1925" s="174"/>
      <c r="AQ1925" s="174"/>
      <c r="AR1925" s="123"/>
      <c r="AS1925" s="350"/>
      <c r="AT1925" s="350"/>
      <c r="AU1925" s="123"/>
      <c r="AV1925" s="67"/>
      <c r="AW1925" s="179"/>
      <c r="AX1925" s="84"/>
      <c r="AY1925" s="123"/>
      <c r="AZ1925" s="123"/>
      <c r="BA1925" s="174"/>
      <c r="BB1925" s="174"/>
      <c r="BC1925" s="123"/>
      <c r="BD1925" s="86"/>
      <c r="BE1925" s="86"/>
      <c r="BF1925" s="86"/>
      <c r="BG1925" s="179"/>
      <c r="BH1925" s="67"/>
      <c r="BI1925" s="123"/>
      <c r="BJ1925" s="179"/>
      <c r="BK1925" s="351"/>
      <c r="BL1925" s="351"/>
      <c r="BM1925" s="179"/>
      <c r="BN1925" s="89"/>
    </row>
    <row r="1926" spans="1:66" customFormat="1" x14ac:dyDescent="0.25">
      <c r="A1926" s="69"/>
      <c r="B1926" s="123"/>
      <c r="C1926" s="67"/>
      <c r="D1926" s="67"/>
      <c r="E1926" s="204"/>
      <c r="F1926" s="69"/>
      <c r="G1926" s="69"/>
      <c r="H1926" s="174"/>
      <c r="I1926" s="174"/>
      <c r="J1926" s="69"/>
      <c r="K1926" s="123"/>
      <c r="L1926" s="67"/>
      <c r="M1926" s="67"/>
      <c r="N1926" s="67"/>
      <c r="O1926" s="69"/>
      <c r="P1926" s="123"/>
      <c r="Q1926" s="69"/>
      <c r="R1926" s="69"/>
      <c r="S1926" s="363"/>
      <c r="T1926" s="69"/>
      <c r="U1926" s="350"/>
      <c r="V1926" s="417"/>
      <c r="W1926" s="67"/>
      <c r="X1926" s="69"/>
      <c r="Y1926" s="67"/>
      <c r="Z1926" s="123"/>
      <c r="AA1926" s="69"/>
      <c r="AB1926" s="67"/>
      <c r="AC1926" s="89"/>
      <c r="AD1926" s="69"/>
      <c r="AE1926" s="69"/>
      <c r="AF1926" s="69"/>
      <c r="AG1926" s="69"/>
      <c r="AH1926" s="123"/>
      <c r="AI1926" s="123"/>
      <c r="AJ1926" s="349"/>
      <c r="AK1926" s="349"/>
      <c r="AL1926" s="123"/>
      <c r="AM1926" s="123"/>
      <c r="AN1926" s="123"/>
      <c r="AO1926" s="174"/>
      <c r="AP1926" s="174"/>
      <c r="AQ1926" s="174"/>
      <c r="AR1926" s="123"/>
      <c r="AS1926" s="350"/>
      <c r="AT1926" s="350"/>
      <c r="AU1926" s="123"/>
      <c r="AV1926" s="67"/>
      <c r="AW1926" s="179"/>
      <c r="AX1926" s="84"/>
      <c r="AY1926" s="123"/>
      <c r="AZ1926" s="123"/>
      <c r="BA1926" s="174"/>
      <c r="BB1926" s="174"/>
      <c r="BC1926" s="123"/>
      <c r="BD1926" s="86"/>
      <c r="BE1926" s="86"/>
      <c r="BF1926" s="86"/>
      <c r="BG1926" s="179"/>
      <c r="BH1926" s="67"/>
      <c r="BI1926" s="123"/>
      <c r="BJ1926" s="179"/>
      <c r="BK1926" s="351"/>
      <c r="BL1926" s="351"/>
      <c r="BM1926" s="179"/>
      <c r="BN1926" s="89"/>
    </row>
    <row r="1927" spans="1:66" customFormat="1" x14ac:dyDescent="0.25">
      <c r="A1927" s="69"/>
      <c r="B1927" s="123"/>
      <c r="C1927" s="67"/>
      <c r="D1927" s="67"/>
      <c r="E1927" s="204"/>
      <c r="F1927" s="69"/>
      <c r="G1927" s="69"/>
      <c r="H1927" s="174"/>
      <c r="I1927" s="174"/>
      <c r="J1927" s="69"/>
      <c r="K1927" s="123"/>
      <c r="L1927" s="67"/>
      <c r="M1927" s="67"/>
      <c r="N1927" s="67"/>
      <c r="O1927" s="69"/>
      <c r="P1927" s="123"/>
      <c r="Q1927" s="69"/>
      <c r="R1927" s="69"/>
      <c r="S1927" s="363"/>
      <c r="T1927" s="69"/>
      <c r="U1927" s="350"/>
      <c r="V1927" s="417"/>
      <c r="W1927" s="67"/>
      <c r="X1927" s="69"/>
      <c r="Y1927" s="67"/>
      <c r="Z1927" s="123"/>
      <c r="AA1927" s="69"/>
      <c r="AB1927" s="67"/>
      <c r="AC1927" s="89"/>
      <c r="AD1927" s="69"/>
      <c r="AE1927" s="69"/>
      <c r="AF1927" s="69"/>
      <c r="AG1927" s="69"/>
      <c r="AH1927" s="123"/>
      <c r="AI1927" s="123"/>
      <c r="AJ1927" s="349"/>
      <c r="AK1927" s="349"/>
      <c r="AL1927" s="123"/>
      <c r="AM1927" s="123"/>
      <c r="AN1927" s="123"/>
      <c r="AO1927" s="174"/>
      <c r="AP1927" s="174"/>
      <c r="AQ1927" s="174"/>
      <c r="AR1927" s="123"/>
      <c r="AS1927" s="350"/>
      <c r="AT1927" s="350"/>
      <c r="AU1927" s="123"/>
      <c r="AV1927" s="67"/>
      <c r="AW1927" s="179"/>
      <c r="AX1927" s="84"/>
      <c r="AY1927" s="123"/>
      <c r="AZ1927" s="123"/>
      <c r="BA1927" s="174"/>
      <c r="BB1927" s="174"/>
      <c r="BC1927" s="123"/>
      <c r="BD1927" s="86"/>
      <c r="BE1927" s="86"/>
      <c r="BF1927" s="86"/>
      <c r="BG1927" s="179"/>
      <c r="BH1927" s="67"/>
      <c r="BI1927" s="123"/>
      <c r="BJ1927" s="179"/>
      <c r="BK1927" s="351"/>
      <c r="BL1927" s="351"/>
      <c r="BM1927" s="179"/>
      <c r="BN1927" s="89"/>
    </row>
    <row r="1928" spans="1:66" customFormat="1" x14ac:dyDescent="0.25">
      <c r="A1928" s="69"/>
      <c r="B1928" s="123"/>
      <c r="C1928" s="67"/>
      <c r="D1928" s="67"/>
      <c r="E1928" s="204"/>
      <c r="F1928" s="69"/>
      <c r="G1928" s="69"/>
      <c r="H1928" s="174"/>
      <c r="I1928" s="174"/>
      <c r="J1928" s="69"/>
      <c r="K1928" s="123"/>
      <c r="L1928" s="67"/>
      <c r="M1928" s="67"/>
      <c r="N1928" s="67"/>
      <c r="O1928" s="69"/>
      <c r="P1928" s="123"/>
      <c r="Q1928" s="69"/>
      <c r="R1928" s="69"/>
      <c r="S1928" s="363"/>
      <c r="T1928" s="69"/>
      <c r="U1928" s="350"/>
      <c r="V1928" s="417"/>
      <c r="W1928" s="67"/>
      <c r="X1928" s="69"/>
      <c r="Y1928" s="67"/>
      <c r="Z1928" s="123"/>
      <c r="AA1928" s="69"/>
      <c r="AB1928" s="67"/>
      <c r="AC1928" s="89"/>
      <c r="AD1928" s="69"/>
      <c r="AE1928" s="69"/>
      <c r="AF1928" s="69"/>
      <c r="AG1928" s="69"/>
      <c r="AH1928" s="123"/>
      <c r="AI1928" s="123"/>
      <c r="AJ1928" s="349"/>
      <c r="AK1928" s="349"/>
      <c r="AL1928" s="123"/>
      <c r="AM1928" s="123"/>
      <c r="AN1928" s="123"/>
      <c r="AO1928" s="174"/>
      <c r="AP1928" s="174"/>
      <c r="AQ1928" s="174"/>
      <c r="AR1928" s="123"/>
      <c r="AS1928" s="350"/>
      <c r="AT1928" s="350"/>
      <c r="AU1928" s="123"/>
      <c r="AV1928" s="67"/>
      <c r="AW1928" s="179"/>
      <c r="AX1928" s="84"/>
      <c r="AY1928" s="123"/>
      <c r="AZ1928" s="123"/>
      <c r="BA1928" s="174"/>
      <c r="BB1928" s="174"/>
      <c r="BC1928" s="123"/>
      <c r="BD1928" s="86"/>
      <c r="BE1928" s="86"/>
      <c r="BF1928" s="86"/>
      <c r="BG1928" s="179"/>
      <c r="BH1928" s="67"/>
      <c r="BI1928" s="123"/>
      <c r="BJ1928" s="179"/>
      <c r="BK1928" s="351"/>
      <c r="BL1928" s="351"/>
      <c r="BM1928" s="179"/>
      <c r="BN1928" s="89"/>
    </row>
    <row r="1929" spans="1:66" customFormat="1" x14ac:dyDescent="0.25">
      <c r="A1929" s="69"/>
      <c r="B1929" s="123"/>
      <c r="C1929" s="67"/>
      <c r="D1929" s="67"/>
      <c r="E1929" s="204"/>
      <c r="F1929" s="69"/>
      <c r="G1929" s="69"/>
      <c r="H1929" s="174"/>
      <c r="I1929" s="174"/>
      <c r="J1929" s="69"/>
      <c r="K1929" s="123"/>
      <c r="L1929" s="67"/>
      <c r="M1929" s="67"/>
      <c r="N1929" s="67"/>
      <c r="O1929" s="69"/>
      <c r="P1929" s="123"/>
      <c r="Q1929" s="69"/>
      <c r="R1929" s="69"/>
      <c r="S1929" s="363"/>
      <c r="T1929" s="69"/>
      <c r="U1929" s="350"/>
      <c r="V1929" s="417"/>
      <c r="W1929" s="67"/>
      <c r="X1929" s="69"/>
      <c r="Y1929" s="67"/>
      <c r="Z1929" s="123"/>
      <c r="AA1929" s="69"/>
      <c r="AB1929" s="67"/>
      <c r="AC1929" s="89"/>
      <c r="AD1929" s="69"/>
      <c r="AE1929" s="69"/>
      <c r="AF1929" s="69"/>
      <c r="AG1929" s="69"/>
      <c r="AH1929" s="123"/>
      <c r="AI1929" s="123"/>
      <c r="AJ1929" s="349"/>
      <c r="AK1929" s="349"/>
      <c r="AL1929" s="123"/>
      <c r="AM1929" s="123"/>
      <c r="AN1929" s="123"/>
      <c r="AO1929" s="174"/>
      <c r="AP1929" s="174"/>
      <c r="AQ1929" s="174"/>
      <c r="AR1929" s="123"/>
      <c r="AS1929" s="350"/>
      <c r="AT1929" s="350"/>
      <c r="AU1929" s="123"/>
      <c r="AV1929" s="67"/>
      <c r="AW1929" s="179"/>
      <c r="AX1929" s="84"/>
      <c r="AY1929" s="123"/>
      <c r="AZ1929" s="123"/>
      <c r="BA1929" s="174"/>
      <c r="BB1929" s="174"/>
      <c r="BC1929" s="123"/>
      <c r="BD1929" s="86"/>
      <c r="BE1929" s="86"/>
      <c r="BF1929" s="86"/>
      <c r="BG1929" s="179"/>
      <c r="BH1929" s="67"/>
      <c r="BI1929" s="123"/>
      <c r="BJ1929" s="179"/>
      <c r="BK1929" s="351"/>
      <c r="BL1929" s="351"/>
      <c r="BM1929" s="179"/>
      <c r="BN1929" s="89"/>
    </row>
    <row r="1930" spans="1:66" customFormat="1" x14ac:dyDescent="0.25">
      <c r="A1930" s="69"/>
      <c r="B1930" s="123"/>
      <c r="C1930" s="67"/>
      <c r="D1930" s="67"/>
      <c r="E1930" s="204"/>
      <c r="F1930" s="69"/>
      <c r="G1930" s="69"/>
      <c r="H1930" s="174"/>
      <c r="I1930" s="174"/>
      <c r="J1930" s="69"/>
      <c r="K1930" s="123"/>
      <c r="L1930" s="67"/>
      <c r="M1930" s="67"/>
      <c r="N1930" s="67"/>
      <c r="O1930" s="69"/>
      <c r="P1930" s="123"/>
      <c r="Q1930" s="69"/>
      <c r="R1930" s="69"/>
      <c r="S1930" s="363"/>
      <c r="T1930" s="69"/>
      <c r="U1930" s="350"/>
      <c r="V1930" s="417"/>
      <c r="W1930" s="67"/>
      <c r="X1930" s="69"/>
      <c r="Y1930" s="67"/>
      <c r="Z1930" s="123"/>
      <c r="AA1930" s="69"/>
      <c r="AB1930" s="67"/>
      <c r="AC1930" s="89"/>
      <c r="AD1930" s="69"/>
      <c r="AE1930" s="69"/>
      <c r="AF1930" s="69"/>
      <c r="AG1930" s="69"/>
      <c r="AH1930" s="123"/>
      <c r="AI1930" s="123"/>
      <c r="AJ1930" s="349"/>
      <c r="AK1930" s="349"/>
      <c r="AL1930" s="123"/>
      <c r="AM1930" s="123"/>
      <c r="AN1930" s="123"/>
      <c r="AO1930" s="174"/>
      <c r="AP1930" s="174"/>
      <c r="AQ1930" s="174"/>
      <c r="AR1930" s="123"/>
      <c r="AS1930" s="350"/>
      <c r="AT1930" s="350"/>
      <c r="AU1930" s="123"/>
      <c r="AV1930" s="67"/>
      <c r="AW1930" s="179"/>
      <c r="AX1930" s="84"/>
      <c r="AY1930" s="123"/>
      <c r="AZ1930" s="123"/>
      <c r="BA1930" s="174"/>
      <c r="BB1930" s="174"/>
      <c r="BC1930" s="123"/>
      <c r="BD1930" s="86"/>
      <c r="BE1930" s="86"/>
      <c r="BF1930" s="86"/>
      <c r="BG1930" s="179"/>
      <c r="BH1930" s="67"/>
      <c r="BI1930" s="123"/>
      <c r="BJ1930" s="179"/>
      <c r="BK1930" s="351"/>
      <c r="BL1930" s="351"/>
      <c r="BM1930" s="179"/>
      <c r="BN1930" s="89"/>
    </row>
    <row r="1931" spans="1:66" customFormat="1" x14ac:dyDescent="0.25">
      <c r="A1931" s="69"/>
      <c r="B1931" s="123"/>
      <c r="C1931" s="67"/>
      <c r="D1931" s="67"/>
      <c r="E1931" s="204"/>
      <c r="F1931" s="69"/>
      <c r="G1931" s="69"/>
      <c r="H1931" s="174"/>
      <c r="I1931" s="174"/>
      <c r="J1931" s="69"/>
      <c r="K1931" s="123"/>
      <c r="L1931" s="67"/>
      <c r="M1931" s="67"/>
      <c r="N1931" s="67"/>
      <c r="O1931" s="69"/>
      <c r="P1931" s="123"/>
      <c r="Q1931" s="69"/>
      <c r="R1931" s="69"/>
      <c r="S1931" s="363"/>
      <c r="T1931" s="69"/>
      <c r="U1931" s="350"/>
      <c r="V1931" s="417"/>
      <c r="W1931" s="67"/>
      <c r="X1931" s="69"/>
      <c r="Y1931" s="67"/>
      <c r="Z1931" s="123"/>
      <c r="AA1931" s="69"/>
      <c r="AB1931" s="67"/>
      <c r="AC1931" s="89"/>
      <c r="AD1931" s="69"/>
      <c r="AE1931" s="69"/>
      <c r="AF1931" s="69"/>
      <c r="AG1931" s="69"/>
      <c r="AH1931" s="123"/>
      <c r="AI1931" s="123"/>
      <c r="AJ1931" s="349"/>
      <c r="AK1931" s="349"/>
      <c r="AL1931" s="123"/>
      <c r="AM1931" s="123"/>
      <c r="AN1931" s="123"/>
      <c r="AO1931" s="174"/>
      <c r="AP1931" s="174"/>
      <c r="AQ1931" s="174"/>
      <c r="AR1931" s="123"/>
      <c r="AS1931" s="350"/>
      <c r="AT1931" s="350"/>
      <c r="AU1931" s="123"/>
      <c r="AV1931" s="67"/>
      <c r="AW1931" s="179"/>
      <c r="AX1931" s="84"/>
      <c r="AY1931" s="123"/>
      <c r="AZ1931" s="123"/>
      <c r="BA1931" s="174"/>
      <c r="BB1931" s="174"/>
      <c r="BC1931" s="123"/>
      <c r="BD1931" s="86"/>
      <c r="BE1931" s="86"/>
      <c r="BF1931" s="86"/>
      <c r="BG1931" s="179"/>
      <c r="BH1931" s="67"/>
      <c r="BI1931" s="123"/>
      <c r="BJ1931" s="179"/>
      <c r="BK1931" s="351"/>
      <c r="BL1931" s="351"/>
      <c r="BM1931" s="179"/>
      <c r="BN1931" s="89"/>
    </row>
    <row r="1932" spans="1:66" customFormat="1" x14ac:dyDescent="0.25">
      <c r="A1932" s="69"/>
      <c r="B1932" s="123"/>
      <c r="C1932" s="67"/>
      <c r="D1932" s="67"/>
      <c r="E1932" s="204"/>
      <c r="F1932" s="69"/>
      <c r="G1932" s="69"/>
      <c r="H1932" s="174"/>
      <c r="I1932" s="174"/>
      <c r="J1932" s="69"/>
      <c r="K1932" s="123"/>
      <c r="L1932" s="67"/>
      <c r="M1932" s="67"/>
      <c r="N1932" s="67"/>
      <c r="O1932" s="69"/>
      <c r="P1932" s="123"/>
      <c r="Q1932" s="69"/>
      <c r="R1932" s="69"/>
      <c r="S1932" s="363"/>
      <c r="T1932" s="69"/>
      <c r="U1932" s="350"/>
      <c r="V1932" s="417"/>
      <c r="W1932" s="67"/>
      <c r="X1932" s="69"/>
      <c r="Y1932" s="67"/>
      <c r="Z1932" s="123"/>
      <c r="AA1932" s="69"/>
      <c r="AB1932" s="67"/>
      <c r="AC1932" s="89"/>
      <c r="AD1932" s="69"/>
      <c r="AE1932" s="69"/>
      <c r="AF1932" s="69"/>
      <c r="AG1932" s="69"/>
      <c r="AH1932" s="123"/>
      <c r="AI1932" s="123"/>
      <c r="AJ1932" s="349"/>
      <c r="AK1932" s="349"/>
      <c r="AL1932" s="123"/>
      <c r="AM1932" s="123"/>
      <c r="AN1932" s="123"/>
      <c r="AO1932" s="174"/>
      <c r="AP1932" s="174"/>
      <c r="AQ1932" s="174"/>
      <c r="AR1932" s="123"/>
      <c r="AS1932" s="350"/>
      <c r="AT1932" s="350"/>
      <c r="AU1932" s="123"/>
      <c r="AV1932" s="67"/>
      <c r="AW1932" s="179"/>
      <c r="AX1932" s="84"/>
      <c r="AY1932" s="123"/>
      <c r="AZ1932" s="123"/>
      <c r="BA1932" s="174"/>
      <c r="BB1932" s="174"/>
      <c r="BC1932" s="123"/>
      <c r="BD1932" s="86"/>
      <c r="BE1932" s="86"/>
      <c r="BF1932" s="86"/>
      <c r="BG1932" s="179"/>
      <c r="BH1932" s="67"/>
      <c r="BI1932" s="123"/>
      <c r="BJ1932" s="179"/>
      <c r="BK1932" s="351"/>
      <c r="BL1932" s="351"/>
      <c r="BM1932" s="179"/>
      <c r="BN1932" s="89"/>
    </row>
    <row r="1933" spans="1:66" customFormat="1" x14ac:dyDescent="0.25">
      <c r="A1933" s="69"/>
      <c r="B1933" s="123"/>
      <c r="C1933" s="67"/>
      <c r="D1933" s="67"/>
      <c r="E1933" s="204"/>
      <c r="F1933" s="69"/>
      <c r="G1933" s="69"/>
      <c r="H1933" s="174"/>
      <c r="I1933" s="174"/>
      <c r="J1933" s="69"/>
      <c r="K1933" s="123"/>
      <c r="L1933" s="67"/>
      <c r="M1933" s="67"/>
      <c r="N1933" s="67"/>
      <c r="O1933" s="69"/>
      <c r="P1933" s="123"/>
      <c r="Q1933" s="69"/>
      <c r="R1933" s="69"/>
      <c r="S1933" s="363"/>
      <c r="T1933" s="69"/>
      <c r="U1933" s="350"/>
      <c r="V1933" s="417"/>
      <c r="W1933" s="67"/>
      <c r="X1933" s="69"/>
      <c r="Y1933" s="67"/>
      <c r="Z1933" s="123"/>
      <c r="AA1933" s="69"/>
      <c r="AB1933" s="67"/>
      <c r="AC1933" s="89"/>
      <c r="AD1933" s="69"/>
      <c r="AE1933" s="69"/>
      <c r="AF1933" s="69"/>
      <c r="AG1933" s="69"/>
      <c r="AH1933" s="123"/>
      <c r="AI1933" s="123"/>
      <c r="AJ1933" s="349"/>
      <c r="AK1933" s="349"/>
      <c r="AL1933" s="123"/>
      <c r="AM1933" s="123"/>
      <c r="AN1933" s="123"/>
      <c r="AO1933" s="174"/>
      <c r="AP1933" s="174"/>
      <c r="AQ1933" s="174"/>
      <c r="AR1933" s="123"/>
      <c r="AS1933" s="350"/>
      <c r="AT1933" s="350"/>
      <c r="AU1933" s="123"/>
      <c r="AV1933" s="67"/>
      <c r="AW1933" s="179"/>
      <c r="AX1933" s="84"/>
      <c r="AY1933" s="123"/>
      <c r="AZ1933" s="123"/>
      <c r="BA1933" s="174"/>
      <c r="BB1933" s="174"/>
      <c r="BC1933" s="123"/>
      <c r="BD1933" s="86"/>
      <c r="BE1933" s="86"/>
      <c r="BF1933" s="86"/>
      <c r="BG1933" s="179"/>
      <c r="BH1933" s="67"/>
      <c r="BI1933" s="123"/>
      <c r="BJ1933" s="179"/>
      <c r="BK1933" s="351"/>
      <c r="BL1933" s="351"/>
      <c r="BM1933" s="179"/>
      <c r="BN1933" s="89"/>
    </row>
    <row r="1934" spans="1:66" customFormat="1" x14ac:dyDescent="0.25">
      <c r="A1934" s="69"/>
      <c r="B1934" s="123"/>
      <c r="C1934" s="67"/>
      <c r="D1934" s="67"/>
      <c r="E1934" s="204"/>
      <c r="F1934" s="69"/>
      <c r="G1934" s="69"/>
      <c r="H1934" s="174"/>
      <c r="I1934" s="174"/>
      <c r="J1934" s="69"/>
      <c r="K1934" s="123"/>
      <c r="L1934" s="67"/>
      <c r="M1934" s="67"/>
      <c r="N1934" s="67"/>
      <c r="O1934" s="69"/>
      <c r="P1934" s="123"/>
      <c r="Q1934" s="69"/>
      <c r="R1934" s="69"/>
      <c r="S1934" s="363"/>
      <c r="T1934" s="69"/>
      <c r="U1934" s="350"/>
      <c r="V1934" s="417"/>
      <c r="W1934" s="67"/>
      <c r="X1934" s="69"/>
      <c r="Y1934" s="67"/>
      <c r="Z1934" s="123"/>
      <c r="AA1934" s="69"/>
      <c r="AB1934" s="67"/>
      <c r="AC1934" s="89"/>
      <c r="AD1934" s="69"/>
      <c r="AE1934" s="69"/>
      <c r="AF1934" s="69"/>
      <c r="AG1934" s="69"/>
      <c r="AH1934" s="123"/>
      <c r="AI1934" s="123"/>
      <c r="AJ1934" s="349"/>
      <c r="AK1934" s="349"/>
      <c r="AL1934" s="123"/>
      <c r="AM1934" s="123"/>
      <c r="AN1934" s="123"/>
      <c r="AO1934" s="174"/>
      <c r="AP1934" s="174"/>
      <c r="AQ1934" s="174"/>
      <c r="AR1934" s="123"/>
      <c r="AS1934" s="350"/>
      <c r="AT1934" s="350"/>
      <c r="AU1934" s="123"/>
      <c r="AV1934" s="67"/>
      <c r="AW1934" s="179"/>
      <c r="AX1934" s="84"/>
      <c r="AY1934" s="123"/>
      <c r="AZ1934" s="123"/>
      <c r="BA1934" s="174"/>
      <c r="BB1934" s="174"/>
      <c r="BC1934" s="123"/>
      <c r="BD1934" s="86"/>
      <c r="BE1934" s="86"/>
      <c r="BF1934" s="86"/>
      <c r="BG1934" s="179"/>
      <c r="BH1934" s="67"/>
      <c r="BI1934" s="123"/>
      <c r="BJ1934" s="179"/>
      <c r="BK1934" s="351"/>
      <c r="BL1934" s="351"/>
      <c r="BM1934" s="179"/>
      <c r="BN1934" s="89"/>
    </row>
    <row r="1935" spans="1:66" customFormat="1" x14ac:dyDescent="0.25">
      <c r="A1935" s="69"/>
      <c r="B1935" s="123"/>
      <c r="C1935" s="67"/>
      <c r="D1935" s="67"/>
      <c r="E1935" s="204"/>
      <c r="F1935" s="69"/>
      <c r="G1935" s="69"/>
      <c r="H1935" s="174"/>
      <c r="I1935" s="174"/>
      <c r="J1935" s="69"/>
      <c r="K1935" s="123"/>
      <c r="L1935" s="67"/>
      <c r="M1935" s="67"/>
      <c r="N1935" s="67"/>
      <c r="O1935" s="69"/>
      <c r="P1935" s="123"/>
      <c r="Q1935" s="69"/>
      <c r="R1935" s="69"/>
      <c r="S1935" s="363"/>
      <c r="T1935" s="69"/>
      <c r="U1935" s="350"/>
      <c r="V1935" s="417"/>
      <c r="W1935" s="67"/>
      <c r="X1935" s="69"/>
      <c r="Y1935" s="67"/>
      <c r="Z1935" s="123"/>
      <c r="AA1935" s="69"/>
      <c r="AB1935" s="67"/>
      <c r="AC1935" s="89"/>
      <c r="AD1935" s="69"/>
      <c r="AE1935" s="69"/>
      <c r="AF1935" s="69"/>
      <c r="AG1935" s="69"/>
      <c r="AH1935" s="123"/>
      <c r="AI1935" s="123"/>
      <c r="AJ1935" s="349"/>
      <c r="AK1935" s="349"/>
      <c r="AL1935" s="123"/>
      <c r="AM1935" s="123"/>
      <c r="AN1935" s="123"/>
      <c r="AO1935" s="174"/>
      <c r="AP1935" s="174"/>
      <c r="AQ1935" s="174"/>
      <c r="AR1935" s="123"/>
      <c r="AS1935" s="350"/>
      <c r="AT1935" s="350"/>
      <c r="AU1935" s="123"/>
      <c r="AV1935" s="67"/>
      <c r="AW1935" s="179"/>
      <c r="AX1935" s="84"/>
      <c r="AY1935" s="123"/>
      <c r="AZ1935" s="123"/>
      <c r="BA1935" s="174"/>
      <c r="BB1935" s="174"/>
      <c r="BC1935" s="123"/>
      <c r="BD1935" s="86"/>
      <c r="BE1935" s="86"/>
      <c r="BF1935" s="86"/>
      <c r="BG1935" s="179"/>
      <c r="BH1935" s="67"/>
      <c r="BI1935" s="123"/>
      <c r="BJ1935" s="179"/>
      <c r="BK1935" s="351"/>
      <c r="BL1935" s="351"/>
      <c r="BM1935" s="179"/>
      <c r="BN1935" s="89"/>
    </row>
    <row r="1936" spans="1:66" customFormat="1" x14ac:dyDescent="0.25">
      <c r="A1936" s="69"/>
      <c r="B1936" s="123"/>
      <c r="C1936" s="67"/>
      <c r="D1936" s="67"/>
      <c r="E1936" s="204"/>
      <c r="F1936" s="69"/>
      <c r="G1936" s="69"/>
      <c r="H1936" s="174"/>
      <c r="I1936" s="174"/>
      <c r="J1936" s="69"/>
      <c r="K1936" s="123"/>
      <c r="L1936" s="67"/>
      <c r="M1936" s="67"/>
      <c r="N1936" s="67"/>
      <c r="O1936" s="69"/>
      <c r="P1936" s="123"/>
      <c r="Q1936" s="69"/>
      <c r="R1936" s="69"/>
      <c r="S1936" s="363"/>
      <c r="T1936" s="69"/>
      <c r="U1936" s="350"/>
      <c r="V1936" s="417"/>
      <c r="W1936" s="67"/>
      <c r="X1936" s="69"/>
      <c r="Y1936" s="67"/>
      <c r="Z1936" s="123"/>
      <c r="AA1936" s="69"/>
      <c r="AB1936" s="67"/>
      <c r="AC1936" s="89"/>
      <c r="AD1936" s="69"/>
      <c r="AE1936" s="69"/>
      <c r="AF1936" s="69"/>
      <c r="AG1936" s="69"/>
      <c r="AH1936" s="123"/>
      <c r="AI1936" s="123"/>
      <c r="AJ1936" s="349"/>
      <c r="AK1936" s="349"/>
      <c r="AL1936" s="123"/>
      <c r="AM1936" s="123"/>
      <c r="AN1936" s="123"/>
      <c r="AO1936" s="174"/>
      <c r="AP1936" s="174"/>
      <c r="AQ1936" s="174"/>
      <c r="AR1936" s="123"/>
      <c r="AS1936" s="350"/>
      <c r="AT1936" s="350"/>
      <c r="AU1936" s="123"/>
      <c r="AV1936" s="67"/>
      <c r="AW1936" s="179"/>
      <c r="AX1936" s="84"/>
      <c r="AY1936" s="123"/>
      <c r="AZ1936" s="123"/>
      <c r="BA1936" s="174"/>
      <c r="BB1936" s="174"/>
      <c r="BC1936" s="123"/>
      <c r="BD1936" s="86"/>
      <c r="BE1936" s="86"/>
      <c r="BF1936" s="86"/>
      <c r="BG1936" s="179"/>
      <c r="BH1936" s="67"/>
      <c r="BI1936" s="123"/>
      <c r="BJ1936" s="179"/>
      <c r="BK1936" s="351"/>
      <c r="BL1936" s="351"/>
      <c r="BM1936" s="179"/>
      <c r="BN1936" s="89"/>
    </row>
    <row r="1937" spans="1:66" customFormat="1" x14ac:dyDescent="0.25">
      <c r="A1937" s="69"/>
      <c r="B1937" s="123"/>
      <c r="C1937" s="67"/>
      <c r="D1937" s="67"/>
      <c r="E1937" s="204"/>
      <c r="F1937" s="69"/>
      <c r="G1937" s="69"/>
      <c r="H1937" s="174"/>
      <c r="I1937" s="174"/>
      <c r="J1937" s="69"/>
      <c r="K1937" s="123"/>
      <c r="L1937" s="67"/>
      <c r="M1937" s="67"/>
      <c r="N1937" s="67"/>
      <c r="O1937" s="69"/>
      <c r="P1937" s="123"/>
      <c r="Q1937" s="69"/>
      <c r="R1937" s="69"/>
      <c r="S1937" s="363"/>
      <c r="T1937" s="69"/>
      <c r="U1937" s="350"/>
      <c r="V1937" s="417"/>
      <c r="W1937" s="67"/>
      <c r="X1937" s="69"/>
      <c r="Y1937" s="67"/>
      <c r="Z1937" s="123"/>
      <c r="AA1937" s="69"/>
      <c r="AB1937" s="67"/>
      <c r="AC1937" s="89"/>
      <c r="AD1937" s="69"/>
      <c r="AE1937" s="69"/>
      <c r="AF1937" s="69"/>
      <c r="AG1937" s="69"/>
      <c r="AH1937" s="123"/>
      <c r="AI1937" s="123"/>
      <c r="AJ1937" s="349"/>
      <c r="AK1937" s="349"/>
      <c r="AL1937" s="123"/>
      <c r="AM1937" s="123"/>
      <c r="AN1937" s="123"/>
      <c r="AO1937" s="174"/>
      <c r="AP1937" s="174"/>
      <c r="AQ1937" s="174"/>
      <c r="AR1937" s="123"/>
      <c r="AS1937" s="350"/>
      <c r="AT1937" s="350"/>
      <c r="AU1937" s="123"/>
      <c r="AV1937" s="67"/>
      <c r="AW1937" s="179"/>
      <c r="AX1937" s="84"/>
      <c r="AY1937" s="123"/>
      <c r="AZ1937" s="123"/>
      <c r="BA1937" s="174"/>
      <c r="BB1937" s="174"/>
      <c r="BC1937" s="123"/>
      <c r="BD1937" s="86"/>
      <c r="BE1937" s="86"/>
      <c r="BF1937" s="86"/>
      <c r="BG1937" s="179"/>
      <c r="BH1937" s="67"/>
      <c r="BI1937" s="123"/>
      <c r="BJ1937" s="179"/>
      <c r="BK1937" s="351"/>
      <c r="BL1937" s="351"/>
      <c r="BM1937" s="179"/>
      <c r="BN1937" s="89"/>
    </row>
    <row r="1938" spans="1:66" customFormat="1" x14ac:dyDescent="0.25">
      <c r="A1938" s="69"/>
      <c r="B1938" s="123"/>
      <c r="C1938" s="67"/>
      <c r="D1938" s="67"/>
      <c r="E1938" s="204"/>
      <c r="F1938" s="69"/>
      <c r="G1938" s="69"/>
      <c r="H1938" s="174"/>
      <c r="I1938" s="174"/>
      <c r="J1938" s="69"/>
      <c r="K1938" s="123"/>
      <c r="L1938" s="67"/>
      <c r="M1938" s="67"/>
      <c r="N1938" s="67"/>
      <c r="O1938" s="69"/>
      <c r="P1938" s="123"/>
      <c r="Q1938" s="69"/>
      <c r="R1938" s="69"/>
      <c r="S1938" s="363"/>
      <c r="T1938" s="69"/>
      <c r="U1938" s="350"/>
      <c r="V1938" s="417"/>
      <c r="W1938" s="67"/>
      <c r="X1938" s="69"/>
      <c r="Y1938" s="67"/>
      <c r="Z1938" s="123"/>
      <c r="AA1938" s="69"/>
      <c r="AB1938" s="67"/>
      <c r="AC1938" s="89"/>
      <c r="AD1938" s="69"/>
      <c r="AE1938" s="69"/>
      <c r="AF1938" s="69"/>
      <c r="AG1938" s="69"/>
      <c r="AH1938" s="123"/>
      <c r="AI1938" s="123"/>
      <c r="AJ1938" s="349"/>
      <c r="AK1938" s="349"/>
      <c r="AL1938" s="123"/>
      <c r="AM1938" s="123"/>
      <c r="AN1938" s="123"/>
      <c r="AO1938" s="174"/>
      <c r="AP1938" s="174"/>
      <c r="AQ1938" s="174"/>
      <c r="AR1938" s="123"/>
      <c r="AS1938" s="350"/>
      <c r="AT1938" s="350"/>
      <c r="AU1938" s="123"/>
      <c r="AV1938" s="67"/>
      <c r="AW1938" s="179"/>
      <c r="AX1938" s="84"/>
      <c r="AY1938" s="123"/>
      <c r="AZ1938" s="123"/>
      <c r="BA1938" s="174"/>
      <c r="BB1938" s="174"/>
      <c r="BC1938" s="123"/>
      <c r="BD1938" s="86"/>
      <c r="BE1938" s="86"/>
      <c r="BF1938" s="86"/>
      <c r="BG1938" s="179"/>
      <c r="BH1938" s="67"/>
      <c r="BI1938" s="123"/>
      <c r="BJ1938" s="179"/>
      <c r="BK1938" s="351"/>
      <c r="BL1938" s="351"/>
      <c r="BM1938" s="179"/>
      <c r="BN1938" s="89"/>
    </row>
    <row r="1939" spans="1:66" customFormat="1" x14ac:dyDescent="0.25">
      <c r="A1939" s="69"/>
      <c r="B1939" s="123"/>
      <c r="C1939" s="67"/>
      <c r="D1939" s="67"/>
      <c r="E1939" s="204"/>
      <c r="F1939" s="69"/>
      <c r="G1939" s="69"/>
      <c r="H1939" s="174"/>
      <c r="I1939" s="174"/>
      <c r="J1939" s="69"/>
      <c r="K1939" s="123"/>
      <c r="L1939" s="67"/>
      <c r="M1939" s="67"/>
      <c r="N1939" s="67"/>
      <c r="O1939" s="69"/>
      <c r="P1939" s="123"/>
      <c r="Q1939" s="69"/>
      <c r="R1939" s="69"/>
      <c r="S1939" s="363"/>
      <c r="T1939" s="69"/>
      <c r="U1939" s="350"/>
      <c r="V1939" s="417"/>
      <c r="W1939" s="67"/>
      <c r="X1939" s="69"/>
      <c r="Y1939" s="67"/>
      <c r="Z1939" s="123"/>
      <c r="AA1939" s="69"/>
      <c r="AB1939" s="67"/>
      <c r="AC1939" s="89"/>
      <c r="AD1939" s="69"/>
      <c r="AE1939" s="69"/>
      <c r="AF1939" s="69"/>
      <c r="AG1939" s="69"/>
      <c r="AH1939" s="123"/>
      <c r="AI1939" s="123"/>
      <c r="AJ1939" s="349"/>
      <c r="AK1939" s="349"/>
      <c r="AL1939" s="123"/>
      <c r="AM1939" s="123"/>
      <c r="AN1939" s="123"/>
      <c r="AO1939" s="174"/>
      <c r="AP1939" s="174"/>
      <c r="AQ1939" s="174"/>
      <c r="AR1939" s="123"/>
      <c r="AS1939" s="350"/>
      <c r="AT1939" s="350"/>
      <c r="AU1939" s="123"/>
      <c r="AV1939" s="67"/>
      <c r="AW1939" s="179"/>
      <c r="AX1939" s="84"/>
      <c r="AY1939" s="123"/>
      <c r="AZ1939" s="123"/>
      <c r="BA1939" s="174"/>
      <c r="BB1939" s="174"/>
      <c r="BC1939" s="123"/>
      <c r="BD1939" s="86"/>
      <c r="BE1939" s="86"/>
      <c r="BF1939" s="86"/>
      <c r="BG1939" s="179"/>
      <c r="BH1939" s="67"/>
      <c r="BI1939" s="123"/>
      <c r="BJ1939" s="179"/>
      <c r="BK1939" s="351"/>
      <c r="BL1939" s="351"/>
      <c r="BM1939" s="179"/>
      <c r="BN1939" s="89"/>
    </row>
    <row r="1940" spans="1:66" customFormat="1" x14ac:dyDescent="0.25">
      <c r="A1940" s="69"/>
      <c r="B1940" s="123"/>
      <c r="C1940" s="67"/>
      <c r="D1940" s="67"/>
      <c r="E1940" s="204"/>
      <c r="F1940" s="69"/>
      <c r="G1940" s="69"/>
      <c r="H1940" s="174"/>
      <c r="I1940" s="174"/>
      <c r="J1940" s="69"/>
      <c r="K1940" s="123"/>
      <c r="L1940" s="67"/>
      <c r="M1940" s="67"/>
      <c r="N1940" s="67"/>
      <c r="O1940" s="69"/>
      <c r="P1940" s="123"/>
      <c r="Q1940" s="69"/>
      <c r="R1940" s="69"/>
      <c r="S1940" s="363"/>
      <c r="T1940" s="69"/>
      <c r="U1940" s="350"/>
      <c r="V1940" s="417"/>
      <c r="W1940" s="67"/>
      <c r="X1940" s="69"/>
      <c r="Y1940" s="67"/>
      <c r="Z1940" s="123"/>
      <c r="AA1940" s="69"/>
      <c r="AB1940" s="67"/>
      <c r="AC1940" s="89"/>
      <c r="AD1940" s="69"/>
      <c r="AE1940" s="69"/>
      <c r="AF1940" s="69"/>
      <c r="AG1940" s="69"/>
      <c r="AH1940" s="123"/>
      <c r="AI1940" s="123"/>
      <c r="AJ1940" s="349"/>
      <c r="AK1940" s="349"/>
      <c r="AL1940" s="123"/>
      <c r="AM1940" s="123"/>
      <c r="AN1940" s="123"/>
      <c r="AO1940" s="174"/>
      <c r="AP1940" s="174"/>
      <c r="AQ1940" s="174"/>
      <c r="AR1940" s="123"/>
      <c r="AS1940" s="350"/>
      <c r="AT1940" s="350"/>
      <c r="AU1940" s="123"/>
      <c r="AV1940" s="67"/>
      <c r="AW1940" s="179"/>
      <c r="AX1940" s="84"/>
      <c r="AY1940" s="123"/>
      <c r="AZ1940" s="123"/>
      <c r="BA1940" s="174"/>
      <c r="BB1940" s="174"/>
      <c r="BC1940" s="123"/>
      <c r="BD1940" s="86"/>
      <c r="BE1940" s="86"/>
      <c r="BF1940" s="86"/>
      <c r="BG1940" s="179"/>
      <c r="BH1940" s="67"/>
      <c r="BI1940" s="123"/>
      <c r="BJ1940" s="179"/>
      <c r="BK1940" s="351"/>
      <c r="BL1940" s="351"/>
      <c r="BM1940" s="179"/>
      <c r="BN1940" s="89"/>
    </row>
    <row r="1941" spans="1:66" customFormat="1" x14ac:dyDescent="0.25">
      <c r="A1941" s="69"/>
      <c r="B1941" s="123"/>
      <c r="C1941" s="67"/>
      <c r="D1941" s="67"/>
      <c r="E1941" s="204"/>
      <c r="F1941" s="69"/>
      <c r="G1941" s="69"/>
      <c r="H1941" s="174"/>
      <c r="I1941" s="174"/>
      <c r="J1941" s="69"/>
      <c r="K1941" s="123"/>
      <c r="L1941" s="67"/>
      <c r="M1941" s="67"/>
      <c r="N1941" s="67"/>
      <c r="O1941" s="69"/>
      <c r="P1941" s="123"/>
      <c r="Q1941" s="69"/>
      <c r="R1941" s="69"/>
      <c r="S1941" s="363"/>
      <c r="T1941" s="69"/>
      <c r="U1941" s="350"/>
      <c r="V1941" s="417"/>
      <c r="W1941" s="67"/>
      <c r="X1941" s="69"/>
      <c r="Y1941" s="67"/>
      <c r="Z1941" s="123"/>
      <c r="AA1941" s="69"/>
      <c r="AB1941" s="67"/>
      <c r="AC1941" s="89"/>
      <c r="AD1941" s="69"/>
      <c r="AE1941" s="69"/>
      <c r="AF1941" s="69"/>
      <c r="AG1941" s="69"/>
      <c r="AH1941" s="123"/>
      <c r="AI1941" s="123"/>
      <c r="AJ1941" s="349"/>
      <c r="AK1941" s="349"/>
      <c r="AL1941" s="123"/>
      <c r="AM1941" s="123"/>
      <c r="AN1941" s="123"/>
      <c r="AO1941" s="174"/>
      <c r="AP1941" s="174"/>
      <c r="AQ1941" s="174"/>
      <c r="AR1941" s="123"/>
      <c r="AS1941" s="350"/>
      <c r="AT1941" s="350"/>
      <c r="AU1941" s="123"/>
      <c r="AV1941" s="67"/>
      <c r="AW1941" s="179"/>
      <c r="AX1941" s="84"/>
      <c r="AY1941" s="123"/>
      <c r="AZ1941" s="123"/>
      <c r="BA1941" s="174"/>
      <c r="BB1941" s="174"/>
      <c r="BC1941" s="123"/>
      <c r="BD1941" s="86"/>
      <c r="BE1941" s="86"/>
      <c r="BF1941" s="86"/>
      <c r="BG1941" s="179"/>
      <c r="BH1941" s="67"/>
      <c r="BI1941" s="123"/>
      <c r="BJ1941" s="179"/>
      <c r="BK1941" s="351"/>
      <c r="BL1941" s="351"/>
      <c r="BM1941" s="179"/>
      <c r="BN1941" s="89"/>
    </row>
    <row r="1942" spans="1:66" customFormat="1" x14ac:dyDescent="0.25">
      <c r="A1942" s="69"/>
      <c r="B1942" s="123"/>
      <c r="C1942" s="67"/>
      <c r="D1942" s="67"/>
      <c r="E1942" s="204"/>
      <c r="F1942" s="69"/>
      <c r="G1942" s="69"/>
      <c r="H1942" s="174"/>
      <c r="I1942" s="174"/>
      <c r="J1942" s="69"/>
      <c r="K1942" s="123"/>
      <c r="L1942" s="67"/>
      <c r="M1942" s="67"/>
      <c r="N1942" s="67"/>
      <c r="O1942" s="69"/>
      <c r="P1942" s="123"/>
      <c r="Q1942" s="69"/>
      <c r="R1942" s="69"/>
      <c r="S1942" s="363"/>
      <c r="T1942" s="69"/>
      <c r="U1942" s="350"/>
      <c r="V1942" s="417"/>
      <c r="W1942" s="67"/>
      <c r="X1942" s="69"/>
      <c r="Y1942" s="67"/>
      <c r="Z1942" s="123"/>
      <c r="AA1942" s="69"/>
      <c r="AB1942" s="67"/>
      <c r="AC1942" s="89"/>
      <c r="AD1942" s="69"/>
      <c r="AE1942" s="69"/>
      <c r="AF1942" s="69"/>
      <c r="AG1942" s="69"/>
      <c r="AH1942" s="123"/>
      <c r="AI1942" s="123"/>
      <c r="AJ1942" s="349"/>
      <c r="AK1942" s="349"/>
      <c r="AL1942" s="123"/>
      <c r="AM1942" s="123"/>
      <c r="AN1942" s="123"/>
      <c r="AO1942" s="174"/>
      <c r="AP1942" s="174"/>
      <c r="AQ1942" s="174"/>
      <c r="AR1942" s="123"/>
      <c r="AS1942" s="350"/>
      <c r="AT1942" s="350"/>
      <c r="AU1942" s="123"/>
      <c r="AV1942" s="67"/>
      <c r="AW1942" s="179"/>
      <c r="AX1942" s="84"/>
      <c r="AY1942" s="123"/>
      <c r="AZ1942" s="123"/>
      <c r="BA1942" s="174"/>
      <c r="BB1942" s="174"/>
      <c r="BC1942" s="123"/>
      <c r="BD1942" s="86"/>
      <c r="BE1942" s="86"/>
      <c r="BF1942" s="86"/>
      <c r="BG1942" s="179"/>
      <c r="BH1942" s="67"/>
      <c r="BI1942" s="123"/>
      <c r="BJ1942" s="179"/>
      <c r="BK1942" s="351"/>
      <c r="BL1942" s="351"/>
      <c r="BM1942" s="179"/>
      <c r="BN1942" s="89"/>
    </row>
    <row r="1943" spans="1:66" customFormat="1" x14ac:dyDescent="0.25">
      <c r="A1943" s="69"/>
      <c r="B1943" s="123"/>
      <c r="C1943" s="67"/>
      <c r="D1943" s="67"/>
      <c r="E1943" s="204"/>
      <c r="F1943" s="69"/>
      <c r="G1943" s="69"/>
      <c r="H1943" s="174"/>
      <c r="I1943" s="174"/>
      <c r="J1943" s="69"/>
      <c r="K1943" s="123"/>
      <c r="L1943" s="67"/>
      <c r="M1943" s="67"/>
      <c r="N1943" s="67"/>
      <c r="O1943" s="69"/>
      <c r="P1943" s="123"/>
      <c r="Q1943" s="69"/>
      <c r="R1943" s="69"/>
      <c r="S1943" s="363"/>
      <c r="T1943" s="69"/>
      <c r="U1943" s="350"/>
      <c r="V1943" s="417"/>
      <c r="W1943" s="67"/>
      <c r="X1943" s="69"/>
      <c r="Y1943" s="67"/>
      <c r="Z1943" s="123"/>
      <c r="AA1943" s="69"/>
      <c r="AB1943" s="67"/>
      <c r="AC1943" s="89"/>
      <c r="AD1943" s="69"/>
      <c r="AE1943" s="69"/>
      <c r="AF1943" s="69"/>
      <c r="AG1943" s="69"/>
      <c r="AH1943" s="123"/>
      <c r="AI1943" s="123"/>
      <c r="AJ1943" s="349"/>
      <c r="AK1943" s="349"/>
      <c r="AL1943" s="123"/>
      <c r="AM1943" s="123"/>
      <c r="AN1943" s="123"/>
      <c r="AO1943" s="174"/>
      <c r="AP1943" s="174"/>
      <c r="AQ1943" s="174"/>
      <c r="AR1943" s="123"/>
      <c r="AS1943" s="350"/>
      <c r="AT1943" s="350"/>
      <c r="AU1943" s="123"/>
      <c r="AV1943" s="67"/>
      <c r="AW1943" s="179"/>
      <c r="AX1943" s="84"/>
      <c r="AY1943" s="123"/>
      <c r="AZ1943" s="123"/>
      <c r="BA1943" s="174"/>
      <c r="BB1943" s="174"/>
      <c r="BC1943" s="123"/>
      <c r="BD1943" s="86"/>
      <c r="BE1943" s="86"/>
      <c r="BF1943" s="86"/>
      <c r="BG1943" s="179"/>
      <c r="BH1943" s="67"/>
      <c r="BI1943" s="123"/>
      <c r="BJ1943" s="179"/>
      <c r="BK1943" s="351"/>
      <c r="BL1943" s="351"/>
      <c r="BM1943" s="179"/>
      <c r="BN1943" s="89"/>
    </row>
    <row r="1944" spans="1:66" customFormat="1" x14ac:dyDescent="0.25">
      <c r="A1944" s="69"/>
      <c r="B1944" s="123"/>
      <c r="C1944" s="67"/>
      <c r="D1944" s="67"/>
      <c r="E1944" s="204"/>
      <c r="F1944" s="69"/>
      <c r="G1944" s="69"/>
      <c r="H1944" s="174"/>
      <c r="I1944" s="174"/>
      <c r="J1944" s="69"/>
      <c r="K1944" s="123"/>
      <c r="L1944" s="67"/>
      <c r="M1944" s="67"/>
      <c r="N1944" s="67"/>
      <c r="O1944" s="69"/>
      <c r="P1944" s="123"/>
      <c r="Q1944" s="69"/>
      <c r="R1944" s="69"/>
      <c r="S1944" s="363"/>
      <c r="T1944" s="69"/>
      <c r="U1944" s="350"/>
      <c r="V1944" s="417"/>
      <c r="W1944" s="67"/>
      <c r="X1944" s="69"/>
      <c r="Y1944" s="67"/>
      <c r="Z1944" s="123"/>
      <c r="AA1944" s="69"/>
      <c r="AB1944" s="67"/>
      <c r="AC1944" s="89"/>
      <c r="AD1944" s="69"/>
      <c r="AE1944" s="69"/>
      <c r="AF1944" s="69"/>
      <c r="AG1944" s="69"/>
      <c r="AH1944" s="123"/>
      <c r="AI1944" s="123"/>
      <c r="AJ1944" s="349"/>
      <c r="AK1944" s="349"/>
      <c r="AL1944" s="123"/>
      <c r="AM1944" s="123"/>
      <c r="AN1944" s="123"/>
      <c r="AO1944" s="174"/>
      <c r="AP1944" s="174"/>
      <c r="AQ1944" s="174"/>
      <c r="AR1944" s="123"/>
      <c r="AS1944" s="350"/>
      <c r="AT1944" s="350"/>
      <c r="AU1944" s="123"/>
      <c r="AV1944" s="67"/>
      <c r="AW1944" s="179"/>
      <c r="AX1944" s="84"/>
      <c r="AY1944" s="123"/>
      <c r="AZ1944" s="123"/>
      <c r="BA1944" s="174"/>
      <c r="BB1944" s="174"/>
      <c r="BC1944" s="123"/>
      <c r="BD1944" s="86"/>
      <c r="BE1944" s="86"/>
      <c r="BF1944" s="86"/>
      <c r="BG1944" s="179"/>
      <c r="BH1944" s="67"/>
      <c r="BI1944" s="123"/>
      <c r="BJ1944" s="179"/>
      <c r="BK1944" s="351"/>
      <c r="BL1944" s="351"/>
      <c r="BM1944" s="179"/>
      <c r="BN1944" s="89"/>
    </row>
    <row r="1945" spans="1:66" customFormat="1" x14ac:dyDescent="0.25">
      <c r="A1945" s="69"/>
      <c r="B1945" s="123"/>
      <c r="C1945" s="67"/>
      <c r="D1945" s="67"/>
      <c r="E1945" s="204"/>
      <c r="F1945" s="69"/>
      <c r="G1945" s="69"/>
      <c r="H1945" s="174"/>
      <c r="I1945" s="174"/>
      <c r="J1945" s="69"/>
      <c r="K1945" s="123"/>
      <c r="L1945" s="67"/>
      <c r="M1945" s="67"/>
      <c r="N1945" s="67"/>
      <c r="O1945" s="69"/>
      <c r="P1945" s="123"/>
      <c r="Q1945" s="69"/>
      <c r="R1945" s="69"/>
      <c r="S1945" s="363"/>
      <c r="T1945" s="69"/>
      <c r="U1945" s="350"/>
      <c r="V1945" s="417"/>
      <c r="W1945" s="67"/>
      <c r="X1945" s="69"/>
      <c r="Y1945" s="67"/>
      <c r="Z1945" s="123"/>
      <c r="AA1945" s="69"/>
      <c r="AB1945" s="67"/>
      <c r="AC1945" s="89"/>
      <c r="AD1945" s="69"/>
      <c r="AE1945" s="69"/>
      <c r="AF1945" s="69"/>
      <c r="AG1945" s="69"/>
      <c r="AH1945" s="123"/>
      <c r="AI1945" s="123"/>
      <c r="AJ1945" s="349"/>
      <c r="AK1945" s="349"/>
      <c r="AL1945" s="123"/>
      <c r="AM1945" s="123"/>
      <c r="AN1945" s="123"/>
      <c r="AO1945" s="174"/>
      <c r="AP1945" s="174"/>
      <c r="AQ1945" s="174"/>
      <c r="AR1945" s="123"/>
      <c r="AS1945" s="350"/>
      <c r="AT1945" s="350"/>
      <c r="AU1945" s="123"/>
      <c r="AV1945" s="67"/>
      <c r="AW1945" s="179"/>
      <c r="AX1945" s="84"/>
      <c r="AY1945" s="123"/>
      <c r="AZ1945" s="123"/>
      <c r="BA1945" s="174"/>
      <c r="BB1945" s="174"/>
      <c r="BC1945" s="123"/>
      <c r="BD1945" s="86"/>
      <c r="BE1945" s="86"/>
      <c r="BF1945" s="86"/>
      <c r="BG1945" s="179"/>
      <c r="BH1945" s="67"/>
      <c r="BI1945" s="123"/>
      <c r="BJ1945" s="179"/>
      <c r="BK1945" s="351"/>
      <c r="BL1945" s="351"/>
      <c r="BM1945" s="179"/>
      <c r="BN1945" s="89"/>
    </row>
    <row r="1946" spans="1:66" customFormat="1" x14ac:dyDescent="0.25">
      <c r="A1946" s="69"/>
      <c r="B1946" s="123"/>
      <c r="C1946" s="67"/>
      <c r="D1946" s="67"/>
      <c r="E1946" s="204"/>
      <c r="F1946" s="69"/>
      <c r="G1946" s="69"/>
      <c r="H1946" s="174"/>
      <c r="I1946" s="174"/>
      <c r="J1946" s="69"/>
      <c r="K1946" s="123"/>
      <c r="L1946" s="67"/>
      <c r="M1946" s="67"/>
      <c r="N1946" s="67"/>
      <c r="O1946" s="69"/>
      <c r="P1946" s="123"/>
      <c r="Q1946" s="69"/>
      <c r="R1946" s="69"/>
      <c r="S1946" s="363"/>
      <c r="T1946" s="69"/>
      <c r="U1946" s="350"/>
      <c r="V1946" s="417"/>
      <c r="W1946" s="67"/>
      <c r="X1946" s="69"/>
      <c r="Y1946" s="67"/>
      <c r="Z1946" s="123"/>
      <c r="AA1946" s="69"/>
      <c r="AB1946" s="67"/>
      <c r="AC1946" s="89"/>
      <c r="AD1946" s="69"/>
      <c r="AE1946" s="69"/>
      <c r="AF1946" s="69"/>
      <c r="AG1946" s="69"/>
      <c r="AH1946" s="123"/>
      <c r="AI1946" s="123"/>
      <c r="AJ1946" s="349"/>
      <c r="AK1946" s="349"/>
      <c r="AL1946" s="123"/>
      <c r="AM1946" s="123"/>
      <c r="AN1946" s="123"/>
      <c r="AO1946" s="174"/>
      <c r="AP1946" s="174"/>
      <c r="AQ1946" s="174"/>
      <c r="AR1946" s="123"/>
      <c r="AS1946" s="350"/>
      <c r="AT1946" s="350"/>
      <c r="AU1946" s="123"/>
      <c r="AV1946" s="67"/>
      <c r="AW1946" s="179"/>
      <c r="AX1946" s="84"/>
      <c r="AY1946" s="123"/>
      <c r="AZ1946" s="123"/>
      <c r="BA1946" s="174"/>
      <c r="BB1946" s="174"/>
      <c r="BC1946" s="123"/>
      <c r="BD1946" s="86"/>
      <c r="BE1946" s="86"/>
      <c r="BF1946" s="86"/>
      <c r="BG1946" s="179"/>
      <c r="BH1946" s="67"/>
      <c r="BI1946" s="123"/>
      <c r="BJ1946" s="179"/>
      <c r="BK1946" s="351"/>
      <c r="BL1946" s="351"/>
      <c r="BM1946" s="179"/>
      <c r="BN1946" s="89"/>
    </row>
    <row r="1947" spans="1:66" customFormat="1" x14ac:dyDescent="0.25">
      <c r="A1947" s="69"/>
      <c r="B1947" s="123"/>
      <c r="C1947" s="67"/>
      <c r="D1947" s="67"/>
      <c r="E1947" s="204"/>
      <c r="F1947" s="69"/>
      <c r="G1947" s="69"/>
      <c r="H1947" s="174"/>
      <c r="I1947" s="174"/>
      <c r="J1947" s="69"/>
      <c r="K1947" s="123"/>
      <c r="L1947" s="67"/>
      <c r="M1947" s="67"/>
      <c r="N1947" s="67"/>
      <c r="O1947" s="69"/>
      <c r="P1947" s="123"/>
      <c r="Q1947" s="69"/>
      <c r="R1947" s="69"/>
      <c r="S1947" s="363"/>
      <c r="T1947" s="69"/>
      <c r="U1947" s="350"/>
      <c r="V1947" s="417"/>
      <c r="W1947" s="67"/>
      <c r="X1947" s="69"/>
      <c r="Y1947" s="67"/>
      <c r="Z1947" s="123"/>
      <c r="AA1947" s="69"/>
      <c r="AB1947" s="67"/>
      <c r="AC1947" s="89"/>
      <c r="AD1947" s="69"/>
      <c r="AE1947" s="69"/>
      <c r="AF1947" s="69"/>
      <c r="AG1947" s="69"/>
      <c r="AH1947" s="123"/>
      <c r="AI1947" s="123"/>
      <c r="AJ1947" s="349"/>
      <c r="AK1947" s="349"/>
      <c r="AL1947" s="123"/>
      <c r="AM1947" s="123"/>
      <c r="AN1947" s="123"/>
      <c r="AO1947" s="174"/>
      <c r="AP1947" s="174"/>
      <c r="AQ1947" s="174"/>
      <c r="AR1947" s="123"/>
      <c r="AS1947" s="350"/>
      <c r="AT1947" s="350"/>
      <c r="AU1947" s="123"/>
      <c r="AV1947" s="67"/>
      <c r="AW1947" s="179"/>
      <c r="AX1947" s="84"/>
      <c r="AY1947" s="123"/>
      <c r="AZ1947" s="123"/>
      <c r="BA1947" s="174"/>
      <c r="BB1947" s="174"/>
      <c r="BC1947" s="123"/>
      <c r="BD1947" s="86"/>
      <c r="BE1947" s="86"/>
      <c r="BF1947" s="86"/>
      <c r="BG1947" s="179"/>
      <c r="BH1947" s="67"/>
      <c r="BI1947" s="123"/>
      <c r="BJ1947" s="179"/>
      <c r="BK1947" s="351"/>
      <c r="BL1947" s="351"/>
      <c r="BM1947" s="179"/>
      <c r="BN1947" s="89"/>
    </row>
    <row r="1948" spans="1:66" customFormat="1" x14ac:dyDescent="0.25">
      <c r="A1948" s="69"/>
      <c r="B1948" s="123"/>
      <c r="C1948" s="67"/>
      <c r="D1948" s="67"/>
      <c r="E1948" s="204"/>
      <c r="F1948" s="69"/>
      <c r="G1948" s="69"/>
      <c r="H1948" s="174"/>
      <c r="I1948" s="174"/>
      <c r="J1948" s="69"/>
      <c r="K1948" s="123"/>
      <c r="L1948" s="67"/>
      <c r="M1948" s="67"/>
      <c r="N1948" s="67"/>
      <c r="O1948" s="69"/>
      <c r="P1948" s="123"/>
      <c r="Q1948" s="69"/>
      <c r="R1948" s="69"/>
      <c r="S1948" s="363"/>
      <c r="T1948" s="69"/>
      <c r="U1948" s="350"/>
      <c r="V1948" s="417"/>
      <c r="W1948" s="67"/>
      <c r="X1948" s="69"/>
      <c r="Y1948" s="67"/>
      <c r="Z1948" s="123"/>
      <c r="AA1948" s="69"/>
      <c r="AB1948" s="67"/>
      <c r="AC1948" s="89"/>
      <c r="AD1948" s="69"/>
      <c r="AE1948" s="69"/>
      <c r="AF1948" s="69"/>
      <c r="AG1948" s="69"/>
      <c r="AH1948" s="123"/>
      <c r="AI1948" s="123"/>
      <c r="AJ1948" s="349"/>
      <c r="AK1948" s="349"/>
      <c r="AL1948" s="123"/>
      <c r="AM1948" s="123"/>
      <c r="AN1948" s="123"/>
      <c r="AO1948" s="174"/>
      <c r="AP1948" s="174"/>
      <c r="AQ1948" s="174"/>
      <c r="AR1948" s="123"/>
      <c r="AS1948" s="350"/>
      <c r="AT1948" s="350"/>
      <c r="AU1948" s="123"/>
      <c r="AV1948" s="67"/>
      <c r="AW1948" s="179"/>
      <c r="AX1948" s="84"/>
      <c r="AY1948" s="123"/>
      <c r="AZ1948" s="123"/>
      <c r="BA1948" s="174"/>
      <c r="BB1948" s="174"/>
      <c r="BC1948" s="123"/>
      <c r="BD1948" s="86"/>
      <c r="BE1948" s="86"/>
      <c r="BF1948" s="86"/>
      <c r="BG1948" s="179"/>
      <c r="BH1948" s="67"/>
      <c r="BI1948" s="123"/>
      <c r="BJ1948" s="179"/>
      <c r="BK1948" s="351"/>
      <c r="BL1948" s="351"/>
      <c r="BM1948" s="179"/>
      <c r="BN1948" s="89"/>
    </row>
    <row r="1949" spans="1:66" customFormat="1" x14ac:dyDescent="0.25">
      <c r="A1949" s="69"/>
      <c r="B1949" s="123"/>
      <c r="C1949" s="67"/>
      <c r="D1949" s="67"/>
      <c r="E1949" s="204"/>
      <c r="F1949" s="69"/>
      <c r="G1949" s="69"/>
      <c r="H1949" s="174"/>
      <c r="I1949" s="174"/>
      <c r="J1949" s="69"/>
      <c r="K1949" s="123"/>
      <c r="L1949" s="67"/>
      <c r="M1949" s="67"/>
      <c r="N1949" s="67"/>
      <c r="O1949" s="69"/>
      <c r="P1949" s="123"/>
      <c r="Q1949" s="69"/>
      <c r="R1949" s="69"/>
      <c r="S1949" s="363"/>
      <c r="T1949" s="69"/>
      <c r="U1949" s="350"/>
      <c r="V1949" s="417"/>
      <c r="W1949" s="67"/>
      <c r="X1949" s="69"/>
      <c r="Y1949" s="67"/>
      <c r="Z1949" s="123"/>
      <c r="AA1949" s="69"/>
      <c r="AB1949" s="67"/>
      <c r="AC1949" s="89"/>
      <c r="AD1949" s="69"/>
      <c r="AE1949" s="69"/>
      <c r="AF1949" s="69"/>
      <c r="AG1949" s="69"/>
      <c r="AH1949" s="123"/>
      <c r="AI1949" s="123"/>
      <c r="AJ1949" s="349"/>
      <c r="AK1949" s="349"/>
      <c r="AL1949" s="123"/>
      <c r="AM1949" s="123"/>
      <c r="AN1949" s="123"/>
      <c r="AO1949" s="174"/>
      <c r="AP1949" s="174"/>
      <c r="AQ1949" s="174"/>
      <c r="AR1949" s="123"/>
      <c r="AS1949" s="350"/>
      <c r="AT1949" s="350"/>
      <c r="AU1949" s="123"/>
      <c r="AV1949" s="67"/>
      <c r="AW1949" s="179"/>
      <c r="AX1949" s="84"/>
      <c r="AY1949" s="123"/>
      <c r="AZ1949" s="123"/>
      <c r="BA1949" s="174"/>
      <c r="BB1949" s="174"/>
      <c r="BC1949" s="123"/>
      <c r="BD1949" s="86"/>
      <c r="BE1949" s="86"/>
      <c r="BF1949" s="86"/>
      <c r="BG1949" s="179"/>
      <c r="BH1949" s="67"/>
      <c r="BI1949" s="123"/>
      <c r="BJ1949" s="179"/>
      <c r="BK1949" s="351"/>
      <c r="BL1949" s="351"/>
      <c r="BM1949" s="179"/>
      <c r="BN1949" s="89"/>
    </row>
    <row r="1950" spans="1:66" customFormat="1" x14ac:dyDescent="0.25">
      <c r="A1950" s="69"/>
      <c r="B1950" s="123"/>
      <c r="C1950" s="67"/>
      <c r="D1950" s="67"/>
      <c r="E1950" s="204"/>
      <c r="F1950" s="69"/>
      <c r="G1950" s="69"/>
      <c r="H1950" s="174"/>
      <c r="I1950" s="174"/>
      <c r="J1950" s="69"/>
      <c r="K1950" s="123"/>
      <c r="L1950" s="67"/>
      <c r="M1950" s="67"/>
      <c r="N1950" s="67"/>
      <c r="O1950" s="69"/>
      <c r="P1950" s="123"/>
      <c r="Q1950" s="69"/>
      <c r="R1950" s="69"/>
      <c r="S1950" s="363"/>
      <c r="T1950" s="69"/>
      <c r="U1950" s="350"/>
      <c r="V1950" s="417"/>
      <c r="W1950" s="67"/>
      <c r="X1950" s="69"/>
      <c r="Y1950" s="67"/>
      <c r="Z1950" s="123"/>
      <c r="AA1950" s="69"/>
      <c r="AB1950" s="67"/>
      <c r="AC1950" s="89"/>
      <c r="AD1950" s="69"/>
      <c r="AE1950" s="69"/>
      <c r="AF1950" s="69"/>
      <c r="AG1950" s="69"/>
      <c r="AH1950" s="123"/>
      <c r="AI1950" s="123"/>
      <c r="AJ1950" s="349"/>
      <c r="AK1950" s="349"/>
      <c r="AL1950" s="123"/>
      <c r="AM1950" s="123"/>
      <c r="AN1950" s="123"/>
      <c r="AO1950" s="174"/>
      <c r="AP1950" s="174"/>
      <c r="AQ1950" s="174"/>
      <c r="AR1950" s="123"/>
      <c r="AS1950" s="350"/>
      <c r="AT1950" s="350"/>
      <c r="AU1950" s="123"/>
      <c r="AV1950" s="67"/>
      <c r="AW1950" s="179"/>
      <c r="AX1950" s="84"/>
      <c r="AY1950" s="123"/>
      <c r="AZ1950" s="123"/>
      <c r="BA1950" s="174"/>
      <c r="BB1950" s="174"/>
      <c r="BC1950" s="123"/>
      <c r="BD1950" s="86"/>
      <c r="BE1950" s="86"/>
      <c r="BF1950" s="86"/>
      <c r="BG1950" s="179"/>
      <c r="BH1950" s="67"/>
      <c r="BI1950" s="123"/>
      <c r="BJ1950" s="179"/>
      <c r="BK1950" s="351"/>
      <c r="BL1950" s="351"/>
      <c r="BM1950" s="179"/>
      <c r="BN1950" s="89"/>
    </row>
    <row r="1951" spans="1:66" customFormat="1" x14ac:dyDescent="0.25">
      <c r="A1951" s="69"/>
      <c r="B1951" s="123"/>
      <c r="C1951" s="67"/>
      <c r="D1951" s="67"/>
      <c r="E1951" s="204"/>
      <c r="F1951" s="69"/>
      <c r="G1951" s="69"/>
      <c r="H1951" s="174"/>
      <c r="I1951" s="174"/>
      <c r="J1951" s="69"/>
      <c r="K1951" s="123"/>
      <c r="L1951" s="67"/>
      <c r="M1951" s="67"/>
      <c r="N1951" s="67"/>
      <c r="O1951" s="69"/>
      <c r="P1951" s="123"/>
      <c r="Q1951" s="69"/>
      <c r="R1951" s="69"/>
      <c r="S1951" s="363"/>
      <c r="T1951" s="69"/>
      <c r="U1951" s="350"/>
      <c r="V1951" s="417"/>
      <c r="W1951" s="67"/>
      <c r="X1951" s="69"/>
      <c r="Y1951" s="67"/>
      <c r="Z1951" s="123"/>
      <c r="AA1951" s="69"/>
      <c r="AB1951" s="67"/>
      <c r="AC1951" s="89"/>
      <c r="AD1951" s="69"/>
      <c r="AE1951" s="69"/>
      <c r="AF1951" s="69"/>
      <c r="AG1951" s="69"/>
      <c r="AH1951" s="123"/>
      <c r="AI1951" s="123"/>
      <c r="AJ1951" s="349"/>
      <c r="AK1951" s="349"/>
      <c r="AL1951" s="123"/>
      <c r="AM1951" s="123"/>
      <c r="AN1951" s="123"/>
      <c r="AO1951" s="174"/>
      <c r="AP1951" s="174"/>
      <c r="AQ1951" s="174"/>
      <c r="AR1951" s="123"/>
      <c r="AS1951" s="350"/>
      <c r="AT1951" s="350"/>
      <c r="AU1951" s="123"/>
      <c r="AV1951" s="67"/>
      <c r="AW1951" s="179"/>
      <c r="AX1951" s="84"/>
      <c r="AY1951" s="123"/>
      <c r="AZ1951" s="123"/>
      <c r="BA1951" s="174"/>
      <c r="BB1951" s="174"/>
      <c r="BC1951" s="123"/>
      <c r="BD1951" s="86"/>
      <c r="BE1951" s="86"/>
      <c r="BF1951" s="86"/>
      <c r="BG1951" s="179"/>
      <c r="BH1951" s="67"/>
      <c r="BI1951" s="123"/>
      <c r="BJ1951" s="179"/>
      <c r="BK1951" s="351"/>
      <c r="BL1951" s="351"/>
      <c r="BM1951" s="179"/>
      <c r="BN1951" s="89"/>
    </row>
    <row r="1952" spans="1:66" customFormat="1" x14ac:dyDescent="0.25">
      <c r="A1952" s="69"/>
      <c r="B1952" s="123"/>
      <c r="C1952" s="67"/>
      <c r="D1952" s="67"/>
      <c r="E1952" s="204"/>
      <c r="F1952" s="69"/>
      <c r="G1952" s="69"/>
      <c r="H1952" s="174"/>
      <c r="I1952" s="174"/>
      <c r="J1952" s="69"/>
      <c r="K1952" s="123"/>
      <c r="L1952" s="67"/>
      <c r="M1952" s="67"/>
      <c r="N1952" s="67"/>
      <c r="O1952" s="69"/>
      <c r="P1952" s="123"/>
      <c r="Q1952" s="69"/>
      <c r="R1952" s="69"/>
      <c r="S1952" s="363"/>
      <c r="T1952" s="69"/>
      <c r="U1952" s="350"/>
      <c r="V1952" s="417"/>
      <c r="W1952" s="67"/>
      <c r="X1952" s="69"/>
      <c r="Y1952" s="67"/>
      <c r="Z1952" s="123"/>
      <c r="AA1952" s="69"/>
      <c r="AB1952" s="67"/>
      <c r="AC1952" s="89"/>
      <c r="AD1952" s="69"/>
      <c r="AE1952" s="69"/>
      <c r="AF1952" s="69"/>
      <c r="AG1952" s="69"/>
      <c r="AH1952" s="123"/>
      <c r="AI1952" s="123"/>
      <c r="AJ1952" s="349"/>
      <c r="AK1952" s="349"/>
      <c r="AL1952" s="123"/>
      <c r="AM1952" s="123"/>
      <c r="AN1952" s="123"/>
      <c r="AO1952" s="174"/>
      <c r="AP1952" s="174"/>
      <c r="AQ1952" s="174"/>
      <c r="AR1952" s="123"/>
      <c r="AS1952" s="350"/>
      <c r="AT1952" s="350"/>
      <c r="AU1952" s="123"/>
      <c r="AV1952" s="67"/>
      <c r="AW1952" s="179"/>
      <c r="AX1952" s="84"/>
      <c r="AY1952" s="123"/>
      <c r="AZ1952" s="123"/>
      <c r="BA1952" s="174"/>
      <c r="BB1952" s="174"/>
      <c r="BC1952" s="123"/>
      <c r="BD1952" s="86"/>
      <c r="BE1952" s="86"/>
      <c r="BF1952" s="86"/>
      <c r="BG1952" s="179"/>
      <c r="BH1952" s="67"/>
      <c r="BI1952" s="123"/>
      <c r="BJ1952" s="179"/>
      <c r="BK1952" s="351"/>
      <c r="BL1952" s="351"/>
      <c r="BM1952" s="179"/>
      <c r="BN1952" s="89"/>
    </row>
    <row r="1953" spans="1:66" customFormat="1" x14ac:dyDescent="0.25">
      <c r="A1953" s="69"/>
      <c r="B1953" s="123"/>
      <c r="C1953" s="67"/>
      <c r="D1953" s="67"/>
      <c r="E1953" s="204"/>
      <c r="F1953" s="69"/>
      <c r="G1953" s="69"/>
      <c r="H1953" s="174"/>
      <c r="I1953" s="174"/>
      <c r="J1953" s="69"/>
      <c r="K1953" s="123"/>
      <c r="L1953" s="67"/>
      <c r="M1953" s="67"/>
      <c r="N1953" s="67"/>
      <c r="O1953" s="69"/>
      <c r="P1953" s="123"/>
      <c r="Q1953" s="69"/>
      <c r="R1953" s="69"/>
      <c r="S1953" s="363"/>
      <c r="T1953" s="69"/>
      <c r="U1953" s="350"/>
      <c r="V1953" s="417"/>
      <c r="W1953" s="67"/>
      <c r="X1953" s="69"/>
      <c r="Y1953" s="67"/>
      <c r="Z1953" s="123"/>
      <c r="AA1953" s="69"/>
      <c r="AB1953" s="67"/>
      <c r="AC1953" s="89"/>
      <c r="AD1953" s="69"/>
      <c r="AE1953" s="69"/>
      <c r="AF1953" s="69"/>
      <c r="AG1953" s="69"/>
      <c r="AH1953" s="123"/>
      <c r="AI1953" s="123"/>
      <c r="AJ1953" s="349"/>
      <c r="AK1953" s="349"/>
      <c r="AL1953" s="123"/>
      <c r="AM1953" s="123"/>
      <c r="AN1953" s="123"/>
      <c r="AO1953" s="174"/>
      <c r="AP1953" s="174"/>
      <c r="AQ1953" s="174"/>
      <c r="AR1953" s="123"/>
      <c r="AS1953" s="350"/>
      <c r="AT1953" s="350"/>
      <c r="AU1953" s="123"/>
      <c r="AV1953" s="67"/>
      <c r="AW1953" s="179"/>
      <c r="AX1953" s="84"/>
      <c r="AY1953" s="123"/>
      <c r="AZ1953" s="123"/>
      <c r="BA1953" s="174"/>
      <c r="BB1953" s="174"/>
      <c r="BC1953" s="123"/>
      <c r="BD1953" s="86"/>
      <c r="BE1953" s="86"/>
      <c r="BF1953" s="86"/>
      <c r="BG1953" s="179"/>
      <c r="BH1953" s="67"/>
      <c r="BI1953" s="123"/>
      <c r="BJ1953" s="179"/>
      <c r="BK1953" s="351"/>
      <c r="BL1953" s="351"/>
      <c r="BM1953" s="179"/>
      <c r="BN1953" s="89"/>
    </row>
    <row r="1954" spans="1:66" customFormat="1" x14ac:dyDescent="0.25">
      <c r="A1954" s="69"/>
      <c r="B1954" s="123"/>
      <c r="C1954" s="67"/>
      <c r="D1954" s="67"/>
      <c r="E1954" s="204"/>
      <c r="F1954" s="69"/>
      <c r="G1954" s="69"/>
      <c r="H1954" s="174"/>
      <c r="I1954" s="174"/>
      <c r="J1954" s="69"/>
      <c r="K1954" s="123"/>
      <c r="L1954" s="67"/>
      <c r="M1954" s="67"/>
      <c r="N1954" s="67"/>
      <c r="O1954" s="69"/>
      <c r="P1954" s="123"/>
      <c r="Q1954" s="69"/>
      <c r="R1954" s="69"/>
      <c r="S1954" s="363"/>
      <c r="T1954" s="69"/>
      <c r="U1954" s="350"/>
      <c r="V1954" s="417"/>
      <c r="W1954" s="67"/>
      <c r="X1954" s="69"/>
      <c r="Y1954" s="67"/>
      <c r="Z1954" s="123"/>
      <c r="AA1954" s="69"/>
      <c r="AB1954" s="67"/>
      <c r="AC1954" s="89"/>
      <c r="AD1954" s="69"/>
      <c r="AE1954" s="69"/>
      <c r="AF1954" s="69"/>
      <c r="AG1954" s="69"/>
      <c r="AH1954" s="123"/>
      <c r="AI1954" s="123"/>
      <c r="AJ1954" s="349"/>
      <c r="AK1954" s="349"/>
      <c r="AL1954" s="123"/>
      <c r="AM1954" s="123"/>
      <c r="AN1954" s="123"/>
      <c r="AO1954" s="174"/>
      <c r="AP1954" s="174"/>
      <c r="AQ1954" s="174"/>
      <c r="AR1954" s="123"/>
      <c r="AS1954" s="350"/>
      <c r="AT1954" s="350"/>
      <c r="AU1954" s="123"/>
      <c r="AV1954" s="67"/>
      <c r="AW1954" s="179"/>
      <c r="AX1954" s="84"/>
      <c r="AY1954" s="123"/>
      <c r="AZ1954" s="123"/>
      <c r="BA1954" s="174"/>
      <c r="BB1954" s="174"/>
      <c r="BC1954" s="123"/>
      <c r="BD1954" s="86"/>
      <c r="BE1954" s="86"/>
      <c r="BF1954" s="86"/>
      <c r="BG1954" s="179"/>
      <c r="BH1954" s="67"/>
      <c r="BI1954" s="123"/>
      <c r="BJ1954" s="179"/>
      <c r="BK1954" s="351"/>
      <c r="BL1954" s="351"/>
      <c r="BM1954" s="179"/>
      <c r="BN1954" s="89"/>
    </row>
    <row r="1955" spans="1:66" customFormat="1" x14ac:dyDescent="0.25">
      <c r="A1955" s="69"/>
      <c r="B1955" s="123"/>
      <c r="C1955" s="67"/>
      <c r="D1955" s="67"/>
      <c r="E1955" s="204"/>
      <c r="F1955" s="69"/>
      <c r="G1955" s="69"/>
      <c r="H1955" s="174"/>
      <c r="I1955" s="174"/>
      <c r="J1955" s="69"/>
      <c r="K1955" s="123"/>
      <c r="L1955" s="67"/>
      <c r="M1955" s="67"/>
      <c r="N1955" s="67"/>
      <c r="O1955" s="69"/>
      <c r="P1955" s="123"/>
      <c r="Q1955" s="69"/>
      <c r="R1955" s="69"/>
      <c r="S1955" s="363"/>
      <c r="T1955" s="69"/>
      <c r="U1955" s="350"/>
      <c r="V1955" s="417"/>
      <c r="W1955" s="67"/>
      <c r="X1955" s="69"/>
      <c r="Y1955" s="67"/>
      <c r="Z1955" s="123"/>
      <c r="AA1955" s="69"/>
      <c r="AB1955" s="67"/>
      <c r="AC1955" s="89"/>
      <c r="AD1955" s="69"/>
      <c r="AE1955" s="69"/>
      <c r="AF1955" s="69"/>
      <c r="AG1955" s="69"/>
      <c r="AH1955" s="123"/>
      <c r="AI1955" s="123"/>
      <c r="AJ1955" s="349"/>
      <c r="AK1955" s="349"/>
      <c r="AL1955" s="123"/>
      <c r="AM1955" s="123"/>
      <c r="AN1955" s="123"/>
      <c r="AO1955" s="174"/>
      <c r="AP1955" s="174"/>
      <c r="AQ1955" s="174"/>
      <c r="AR1955" s="123"/>
      <c r="AS1955" s="350"/>
      <c r="AT1955" s="350"/>
      <c r="AU1955" s="123"/>
      <c r="AV1955" s="67"/>
      <c r="AW1955" s="179"/>
      <c r="AX1955" s="84"/>
      <c r="AY1955" s="123"/>
      <c r="AZ1955" s="123"/>
      <c r="BA1955" s="174"/>
      <c r="BB1955" s="174"/>
      <c r="BC1955" s="123"/>
      <c r="BD1955" s="86"/>
      <c r="BE1955" s="86"/>
      <c r="BF1955" s="86"/>
      <c r="BG1955" s="179"/>
      <c r="BH1955" s="67"/>
      <c r="BI1955" s="123"/>
      <c r="BJ1955" s="179"/>
      <c r="BK1955" s="351"/>
      <c r="BL1955" s="351"/>
      <c r="BM1955" s="179"/>
      <c r="BN1955" s="89"/>
    </row>
    <row r="1956" spans="1:66" customFormat="1" x14ac:dyDescent="0.25">
      <c r="A1956" s="69"/>
      <c r="B1956" s="123"/>
      <c r="C1956" s="67"/>
      <c r="D1956" s="67"/>
      <c r="E1956" s="204"/>
      <c r="F1956" s="69"/>
      <c r="G1956" s="69"/>
      <c r="H1956" s="174"/>
      <c r="I1956" s="174"/>
      <c r="J1956" s="69"/>
      <c r="K1956" s="123"/>
      <c r="L1956" s="67"/>
      <c r="M1956" s="67"/>
      <c r="N1956" s="67"/>
      <c r="O1956" s="69"/>
      <c r="P1956" s="123"/>
      <c r="Q1956" s="69"/>
      <c r="R1956" s="69"/>
      <c r="S1956" s="363"/>
      <c r="T1956" s="69"/>
      <c r="U1956" s="350"/>
      <c r="V1956" s="417"/>
      <c r="W1956" s="67"/>
      <c r="X1956" s="69"/>
      <c r="Y1956" s="67"/>
      <c r="Z1956" s="123"/>
      <c r="AA1956" s="69"/>
      <c r="AB1956" s="67"/>
      <c r="AC1956" s="89"/>
      <c r="AD1956" s="69"/>
      <c r="AE1956" s="69"/>
      <c r="AF1956" s="69"/>
      <c r="AG1956" s="69"/>
      <c r="AH1956" s="123"/>
      <c r="AI1956" s="123"/>
      <c r="AJ1956" s="349"/>
      <c r="AK1956" s="349"/>
      <c r="AL1956" s="123"/>
      <c r="AM1956" s="123"/>
      <c r="AN1956" s="123"/>
      <c r="AO1956" s="174"/>
      <c r="AP1956" s="174"/>
      <c r="AQ1956" s="174"/>
      <c r="AR1956" s="123"/>
      <c r="AS1956" s="350"/>
      <c r="AT1956" s="350"/>
      <c r="AU1956" s="123"/>
      <c r="AV1956" s="67"/>
      <c r="AW1956" s="179"/>
      <c r="AX1956" s="84"/>
      <c r="AY1956" s="123"/>
      <c r="AZ1956" s="123"/>
      <c r="BA1956" s="174"/>
      <c r="BB1956" s="174"/>
      <c r="BC1956" s="123"/>
      <c r="BD1956" s="86"/>
      <c r="BE1956" s="86"/>
      <c r="BF1956" s="86"/>
      <c r="BG1956" s="179"/>
      <c r="BH1956" s="67"/>
      <c r="BI1956" s="123"/>
      <c r="BJ1956" s="179"/>
      <c r="BK1956" s="351"/>
      <c r="BL1956" s="351"/>
      <c r="BM1956" s="179"/>
      <c r="BN1956" s="89"/>
    </row>
    <row r="1957" spans="1:66" customFormat="1" x14ac:dyDescent="0.25">
      <c r="A1957" s="69"/>
      <c r="B1957" s="123"/>
      <c r="C1957" s="67"/>
      <c r="D1957" s="67"/>
      <c r="E1957" s="204"/>
      <c r="F1957" s="69"/>
      <c r="G1957" s="69"/>
      <c r="H1957" s="174"/>
      <c r="I1957" s="174"/>
      <c r="J1957" s="69"/>
      <c r="K1957" s="123"/>
      <c r="L1957" s="67"/>
      <c r="M1957" s="67"/>
      <c r="N1957" s="67"/>
      <c r="O1957" s="69"/>
      <c r="P1957" s="123"/>
      <c r="Q1957" s="69"/>
      <c r="R1957" s="69"/>
      <c r="S1957" s="363"/>
      <c r="T1957" s="69"/>
      <c r="U1957" s="350"/>
      <c r="V1957" s="417"/>
      <c r="W1957" s="67"/>
      <c r="X1957" s="69"/>
      <c r="Y1957" s="67"/>
      <c r="Z1957" s="123"/>
      <c r="AA1957" s="69"/>
      <c r="AB1957" s="67"/>
      <c r="AC1957" s="89"/>
      <c r="AD1957" s="69"/>
      <c r="AE1957" s="69"/>
      <c r="AF1957" s="69"/>
      <c r="AG1957" s="69"/>
      <c r="AH1957" s="123"/>
      <c r="AI1957" s="123"/>
      <c r="AJ1957" s="349"/>
      <c r="AK1957" s="349"/>
      <c r="AL1957" s="123"/>
      <c r="AM1957" s="123"/>
      <c r="AN1957" s="123"/>
      <c r="AO1957" s="174"/>
      <c r="AP1957" s="174"/>
      <c r="AQ1957" s="174"/>
      <c r="AR1957" s="123"/>
      <c r="AS1957" s="350"/>
      <c r="AT1957" s="350"/>
      <c r="AU1957" s="123"/>
      <c r="AV1957" s="67"/>
      <c r="AW1957" s="179"/>
      <c r="AX1957" s="84"/>
      <c r="AY1957" s="123"/>
      <c r="AZ1957" s="123"/>
      <c r="BA1957" s="174"/>
      <c r="BB1957" s="174"/>
      <c r="BC1957" s="123"/>
      <c r="BD1957" s="86"/>
      <c r="BE1957" s="86"/>
      <c r="BF1957" s="86"/>
      <c r="BG1957" s="179"/>
      <c r="BH1957" s="67"/>
      <c r="BI1957" s="123"/>
      <c r="BJ1957" s="179"/>
      <c r="BK1957" s="351"/>
      <c r="BL1957" s="351"/>
      <c r="BM1957" s="179"/>
      <c r="BN1957" s="89"/>
    </row>
    <row r="1958" spans="1:66" customFormat="1" x14ac:dyDescent="0.25">
      <c r="A1958" s="69"/>
      <c r="B1958" s="123"/>
      <c r="C1958" s="67"/>
      <c r="D1958" s="67"/>
      <c r="E1958" s="204"/>
      <c r="F1958" s="69"/>
      <c r="G1958" s="69"/>
      <c r="H1958" s="174"/>
      <c r="I1958" s="174"/>
      <c r="J1958" s="69"/>
      <c r="K1958" s="123"/>
      <c r="L1958" s="67"/>
      <c r="M1958" s="67"/>
      <c r="N1958" s="67"/>
      <c r="O1958" s="69"/>
      <c r="P1958" s="123"/>
      <c r="Q1958" s="69"/>
      <c r="R1958" s="69"/>
      <c r="S1958" s="363"/>
      <c r="T1958" s="69"/>
      <c r="U1958" s="350"/>
      <c r="V1958" s="417"/>
      <c r="W1958" s="67"/>
      <c r="X1958" s="69"/>
      <c r="Y1958" s="67"/>
      <c r="Z1958" s="123"/>
      <c r="AA1958" s="69"/>
      <c r="AB1958" s="67"/>
      <c r="AC1958" s="89"/>
      <c r="AD1958" s="69"/>
      <c r="AE1958" s="69"/>
      <c r="AF1958" s="69"/>
      <c r="AG1958" s="69"/>
      <c r="AH1958" s="123"/>
      <c r="AI1958" s="123"/>
      <c r="AJ1958" s="349"/>
      <c r="AK1958" s="349"/>
      <c r="AL1958" s="123"/>
      <c r="AM1958" s="123"/>
      <c r="AN1958" s="123"/>
      <c r="AO1958" s="174"/>
      <c r="AP1958" s="174"/>
      <c r="AQ1958" s="174"/>
      <c r="AR1958" s="123"/>
      <c r="AS1958" s="350"/>
      <c r="AT1958" s="350"/>
      <c r="AU1958" s="123"/>
      <c r="AV1958" s="67"/>
      <c r="AW1958" s="179"/>
      <c r="AX1958" s="84"/>
      <c r="AY1958" s="123"/>
      <c r="AZ1958" s="123"/>
      <c r="BA1958" s="174"/>
      <c r="BB1958" s="174"/>
      <c r="BC1958" s="123"/>
      <c r="BD1958" s="86"/>
      <c r="BE1958" s="86"/>
      <c r="BF1958" s="86"/>
      <c r="BG1958" s="179"/>
      <c r="BH1958" s="67"/>
      <c r="BI1958" s="123"/>
      <c r="BJ1958" s="179"/>
      <c r="BK1958" s="351"/>
      <c r="BL1958" s="351"/>
      <c r="BM1958" s="179"/>
      <c r="BN1958" s="89"/>
    </row>
    <row r="1959" spans="1:66" customFormat="1" x14ac:dyDescent="0.25">
      <c r="A1959" s="69"/>
      <c r="B1959" s="123"/>
      <c r="C1959" s="67"/>
      <c r="D1959" s="67"/>
      <c r="E1959" s="204"/>
      <c r="F1959" s="69"/>
      <c r="G1959" s="69"/>
      <c r="H1959" s="174"/>
      <c r="I1959" s="174"/>
      <c r="J1959" s="69"/>
      <c r="K1959" s="123"/>
      <c r="L1959" s="67"/>
      <c r="M1959" s="67"/>
      <c r="N1959" s="67"/>
      <c r="O1959" s="69"/>
      <c r="P1959" s="123"/>
      <c r="Q1959" s="69"/>
      <c r="R1959" s="69"/>
      <c r="S1959" s="363"/>
      <c r="T1959" s="69"/>
      <c r="U1959" s="350"/>
      <c r="V1959" s="417"/>
      <c r="W1959" s="67"/>
      <c r="X1959" s="69"/>
      <c r="Y1959" s="67"/>
      <c r="Z1959" s="123"/>
      <c r="AA1959" s="69"/>
      <c r="AB1959" s="67"/>
      <c r="AC1959" s="89"/>
      <c r="AD1959" s="69"/>
      <c r="AE1959" s="69"/>
      <c r="AF1959" s="69"/>
      <c r="AG1959" s="69"/>
      <c r="AH1959" s="123"/>
      <c r="AI1959" s="123"/>
      <c r="AJ1959" s="349"/>
      <c r="AK1959" s="349"/>
      <c r="AL1959" s="123"/>
      <c r="AM1959" s="123"/>
      <c r="AN1959" s="123"/>
      <c r="AO1959" s="174"/>
      <c r="AP1959" s="174"/>
      <c r="AQ1959" s="174"/>
      <c r="AR1959" s="123"/>
      <c r="AS1959" s="350"/>
      <c r="AT1959" s="350"/>
      <c r="AU1959" s="123"/>
      <c r="AV1959" s="67"/>
      <c r="AW1959" s="179"/>
      <c r="AX1959" s="84"/>
      <c r="AY1959" s="123"/>
      <c r="AZ1959" s="123"/>
      <c r="BA1959" s="174"/>
      <c r="BB1959" s="174"/>
      <c r="BC1959" s="123"/>
      <c r="BD1959" s="86"/>
      <c r="BE1959" s="86"/>
      <c r="BF1959" s="86"/>
      <c r="BG1959" s="179"/>
      <c r="BH1959" s="67"/>
      <c r="BI1959" s="123"/>
      <c r="BJ1959" s="179"/>
      <c r="BK1959" s="351"/>
      <c r="BL1959" s="351"/>
      <c r="BM1959" s="179"/>
      <c r="BN1959" s="89"/>
    </row>
    <row r="1960" spans="1:66" customFormat="1" x14ac:dyDescent="0.25">
      <c r="A1960" s="69"/>
      <c r="B1960" s="123"/>
      <c r="C1960" s="67"/>
      <c r="D1960" s="67"/>
      <c r="E1960" s="204"/>
      <c r="F1960" s="69"/>
      <c r="G1960" s="69"/>
      <c r="H1960" s="174"/>
      <c r="I1960" s="174"/>
      <c r="J1960" s="69"/>
      <c r="K1960" s="123"/>
      <c r="L1960" s="67"/>
      <c r="M1960" s="67"/>
      <c r="N1960" s="67"/>
      <c r="O1960" s="69"/>
      <c r="P1960" s="123"/>
      <c r="Q1960" s="69"/>
      <c r="R1960" s="69"/>
      <c r="S1960" s="363"/>
      <c r="T1960" s="69"/>
      <c r="U1960" s="350"/>
      <c r="V1960" s="417"/>
      <c r="W1960" s="67"/>
      <c r="X1960" s="69"/>
      <c r="Y1960" s="67"/>
      <c r="Z1960" s="123"/>
      <c r="AA1960" s="69"/>
      <c r="AB1960" s="67"/>
      <c r="AC1960" s="89"/>
      <c r="AD1960" s="69"/>
      <c r="AE1960" s="69"/>
      <c r="AF1960" s="69"/>
      <c r="AG1960" s="69"/>
      <c r="AH1960" s="123"/>
      <c r="AI1960" s="123"/>
      <c r="AJ1960" s="349"/>
      <c r="AK1960" s="349"/>
      <c r="AL1960" s="123"/>
      <c r="AM1960" s="123"/>
      <c r="AN1960" s="123"/>
      <c r="AO1960" s="174"/>
      <c r="AP1960" s="174"/>
      <c r="AQ1960" s="174"/>
      <c r="AR1960" s="123"/>
      <c r="AS1960" s="350"/>
      <c r="AT1960" s="350"/>
      <c r="AU1960" s="123"/>
      <c r="AV1960" s="67"/>
      <c r="AW1960" s="179"/>
      <c r="AX1960" s="84"/>
      <c r="AY1960" s="123"/>
      <c r="AZ1960" s="123"/>
      <c r="BA1960" s="174"/>
      <c r="BB1960" s="174"/>
      <c r="BC1960" s="123"/>
      <c r="BD1960" s="86"/>
      <c r="BE1960" s="86"/>
      <c r="BF1960" s="86"/>
      <c r="BG1960" s="179"/>
      <c r="BH1960" s="67"/>
      <c r="BI1960" s="123"/>
      <c r="BJ1960" s="179"/>
      <c r="BK1960" s="351"/>
      <c r="BL1960" s="351"/>
      <c r="BM1960" s="179"/>
      <c r="BN1960" s="89"/>
    </row>
    <row r="1961" spans="1:66" customFormat="1" x14ac:dyDescent="0.25">
      <c r="A1961" s="69"/>
      <c r="B1961" s="123"/>
      <c r="C1961" s="67"/>
      <c r="D1961" s="67"/>
      <c r="E1961" s="204"/>
      <c r="F1961" s="69"/>
      <c r="G1961" s="69"/>
      <c r="H1961" s="174"/>
      <c r="I1961" s="174"/>
      <c r="J1961" s="69"/>
      <c r="K1961" s="123"/>
      <c r="L1961" s="67"/>
      <c r="M1961" s="67"/>
      <c r="N1961" s="67"/>
      <c r="O1961" s="69"/>
      <c r="P1961" s="123"/>
      <c r="Q1961" s="69"/>
      <c r="R1961" s="69"/>
      <c r="S1961" s="363"/>
      <c r="T1961" s="69"/>
      <c r="U1961" s="350"/>
      <c r="V1961" s="417"/>
      <c r="W1961" s="67"/>
      <c r="X1961" s="69"/>
      <c r="Y1961" s="67"/>
      <c r="Z1961" s="123"/>
      <c r="AA1961" s="69"/>
      <c r="AB1961" s="67"/>
      <c r="AC1961" s="89"/>
      <c r="AD1961" s="69"/>
      <c r="AE1961" s="69"/>
      <c r="AF1961" s="69"/>
      <c r="AG1961" s="69"/>
      <c r="AH1961" s="123"/>
      <c r="AI1961" s="123"/>
      <c r="AJ1961" s="349"/>
      <c r="AK1961" s="349"/>
      <c r="AL1961" s="123"/>
      <c r="AM1961" s="123"/>
      <c r="AN1961" s="123"/>
      <c r="AO1961" s="174"/>
      <c r="AP1961" s="174"/>
      <c r="AQ1961" s="174"/>
      <c r="AR1961" s="123"/>
      <c r="AS1961" s="350"/>
      <c r="AT1961" s="350"/>
      <c r="AU1961" s="123"/>
      <c r="AV1961" s="67"/>
      <c r="AW1961" s="179"/>
      <c r="AX1961" s="84"/>
      <c r="AY1961" s="123"/>
      <c r="AZ1961" s="123"/>
      <c r="BA1961" s="174"/>
      <c r="BB1961" s="174"/>
      <c r="BC1961" s="123"/>
      <c r="BD1961" s="86"/>
      <c r="BE1961" s="86"/>
      <c r="BF1961" s="86"/>
      <c r="BG1961" s="179"/>
      <c r="BH1961" s="67"/>
      <c r="BI1961" s="123"/>
      <c r="BJ1961" s="179"/>
      <c r="BK1961" s="351"/>
      <c r="BL1961" s="351"/>
      <c r="BM1961" s="179"/>
      <c r="BN1961" s="89"/>
    </row>
    <row r="1962" spans="1:66" customFormat="1" x14ac:dyDescent="0.25">
      <c r="A1962" s="69"/>
      <c r="B1962" s="123"/>
      <c r="C1962" s="67"/>
      <c r="D1962" s="67"/>
      <c r="E1962" s="204"/>
      <c r="F1962" s="69"/>
      <c r="G1962" s="69"/>
      <c r="H1962" s="174"/>
      <c r="I1962" s="174"/>
      <c r="J1962" s="69"/>
      <c r="K1962" s="123"/>
      <c r="L1962" s="67"/>
      <c r="M1962" s="67"/>
      <c r="N1962" s="67"/>
      <c r="O1962" s="69"/>
      <c r="P1962" s="123"/>
      <c r="Q1962" s="69"/>
      <c r="R1962" s="69"/>
      <c r="S1962" s="363"/>
      <c r="T1962" s="69"/>
      <c r="U1962" s="350"/>
      <c r="V1962" s="417"/>
      <c r="W1962" s="67"/>
      <c r="X1962" s="69"/>
      <c r="Y1962" s="67"/>
      <c r="Z1962" s="123"/>
      <c r="AA1962" s="69"/>
      <c r="AB1962" s="67"/>
      <c r="AC1962" s="89"/>
      <c r="AD1962" s="69"/>
      <c r="AE1962" s="69"/>
      <c r="AF1962" s="69"/>
      <c r="AG1962" s="69"/>
      <c r="AH1962" s="123"/>
      <c r="AI1962" s="123"/>
      <c r="AJ1962" s="349"/>
      <c r="AK1962" s="349"/>
      <c r="AL1962" s="123"/>
      <c r="AM1962" s="123"/>
      <c r="AN1962" s="123"/>
      <c r="AO1962" s="174"/>
      <c r="AP1962" s="174"/>
      <c r="AQ1962" s="174"/>
      <c r="AR1962" s="123"/>
      <c r="AS1962" s="350"/>
      <c r="AT1962" s="350"/>
      <c r="AU1962" s="123"/>
      <c r="AV1962" s="67"/>
      <c r="AW1962" s="179"/>
      <c r="AX1962" s="84"/>
      <c r="AY1962" s="123"/>
      <c r="AZ1962" s="123"/>
      <c r="BA1962" s="174"/>
      <c r="BB1962" s="174"/>
      <c r="BC1962" s="123"/>
      <c r="BD1962" s="86"/>
      <c r="BE1962" s="86"/>
      <c r="BF1962" s="86"/>
      <c r="BG1962" s="179"/>
      <c r="BH1962" s="67"/>
      <c r="BI1962" s="123"/>
      <c r="BJ1962" s="179"/>
      <c r="BK1962" s="351"/>
      <c r="BL1962" s="351"/>
      <c r="BM1962" s="179"/>
      <c r="BN1962" s="89"/>
    </row>
    <row r="1963" spans="1:66" customFormat="1" x14ac:dyDescent="0.25">
      <c r="A1963" s="69"/>
      <c r="B1963" s="123"/>
      <c r="C1963" s="67"/>
      <c r="D1963" s="67"/>
      <c r="E1963" s="204"/>
      <c r="F1963" s="69"/>
      <c r="G1963" s="69"/>
      <c r="H1963" s="174"/>
      <c r="I1963" s="174"/>
      <c r="J1963" s="69"/>
      <c r="K1963" s="123"/>
      <c r="L1963" s="67"/>
      <c r="M1963" s="67"/>
      <c r="N1963" s="67"/>
      <c r="O1963" s="69"/>
      <c r="P1963" s="123"/>
      <c r="Q1963" s="69"/>
      <c r="R1963" s="69"/>
      <c r="S1963" s="363"/>
      <c r="T1963" s="69"/>
      <c r="U1963" s="350"/>
      <c r="V1963" s="417"/>
      <c r="W1963" s="67"/>
      <c r="X1963" s="69"/>
      <c r="Y1963" s="67"/>
      <c r="Z1963" s="123"/>
      <c r="AA1963" s="69"/>
      <c r="AB1963" s="67"/>
      <c r="AC1963" s="89"/>
      <c r="AD1963" s="69"/>
      <c r="AE1963" s="69"/>
      <c r="AF1963" s="69"/>
      <c r="AG1963" s="69"/>
      <c r="AH1963" s="123"/>
      <c r="AI1963" s="123"/>
      <c r="AJ1963" s="349"/>
      <c r="AK1963" s="349"/>
      <c r="AL1963" s="123"/>
      <c r="AM1963" s="123"/>
      <c r="AN1963" s="123"/>
      <c r="AO1963" s="174"/>
      <c r="AP1963" s="174"/>
      <c r="AQ1963" s="174"/>
      <c r="AR1963" s="123"/>
      <c r="AS1963" s="350"/>
      <c r="AT1963" s="350"/>
      <c r="AU1963" s="123"/>
      <c r="AV1963" s="67"/>
      <c r="AW1963" s="179"/>
      <c r="AX1963" s="84"/>
      <c r="AY1963" s="123"/>
      <c r="AZ1963" s="123"/>
      <c r="BA1963" s="174"/>
      <c r="BB1963" s="174"/>
      <c r="BC1963" s="123"/>
      <c r="BD1963" s="86"/>
      <c r="BE1963" s="86"/>
      <c r="BF1963" s="86"/>
      <c r="BG1963" s="179"/>
      <c r="BH1963" s="67"/>
      <c r="BI1963" s="123"/>
      <c r="BJ1963" s="179"/>
      <c r="BK1963" s="351"/>
      <c r="BL1963" s="351"/>
      <c r="BM1963" s="179"/>
      <c r="BN1963" s="89"/>
    </row>
    <row r="1964" spans="1:66" customFormat="1" x14ac:dyDescent="0.25">
      <c r="A1964" s="69"/>
      <c r="B1964" s="123"/>
      <c r="C1964" s="67"/>
      <c r="D1964" s="67"/>
      <c r="E1964" s="204"/>
      <c r="F1964" s="69"/>
      <c r="G1964" s="69"/>
      <c r="H1964" s="174"/>
      <c r="I1964" s="174"/>
      <c r="J1964" s="69"/>
      <c r="K1964" s="123"/>
      <c r="L1964" s="67"/>
      <c r="M1964" s="67"/>
      <c r="N1964" s="67"/>
      <c r="O1964" s="69"/>
      <c r="P1964" s="123"/>
      <c r="Q1964" s="69"/>
      <c r="R1964" s="69"/>
      <c r="S1964" s="363"/>
      <c r="T1964" s="69"/>
      <c r="U1964" s="350"/>
      <c r="V1964" s="417"/>
      <c r="W1964" s="67"/>
      <c r="X1964" s="69"/>
      <c r="Y1964" s="67"/>
      <c r="Z1964" s="123"/>
      <c r="AA1964" s="69"/>
      <c r="AB1964" s="67"/>
      <c r="AC1964" s="89"/>
      <c r="AD1964" s="69"/>
      <c r="AE1964" s="69"/>
      <c r="AF1964" s="69"/>
      <c r="AG1964" s="69"/>
      <c r="AH1964" s="123"/>
      <c r="AI1964" s="123"/>
      <c r="AJ1964" s="349"/>
      <c r="AK1964" s="349"/>
      <c r="AL1964" s="123"/>
      <c r="AM1964" s="123"/>
      <c r="AN1964" s="123"/>
      <c r="AO1964" s="174"/>
      <c r="AP1964" s="174"/>
      <c r="AQ1964" s="174"/>
      <c r="AR1964" s="123"/>
      <c r="AS1964" s="350"/>
      <c r="AT1964" s="350"/>
      <c r="AU1964" s="123"/>
      <c r="AV1964" s="67"/>
      <c r="AW1964" s="179"/>
      <c r="AX1964" s="84"/>
      <c r="AY1964" s="123"/>
      <c r="AZ1964" s="123"/>
      <c r="BA1964" s="174"/>
      <c r="BB1964" s="174"/>
      <c r="BC1964" s="123"/>
      <c r="BD1964" s="86"/>
      <c r="BE1964" s="86"/>
      <c r="BF1964" s="86"/>
      <c r="BG1964" s="179"/>
      <c r="BH1964" s="67"/>
      <c r="BI1964" s="123"/>
      <c r="BJ1964" s="179"/>
      <c r="BK1964" s="351"/>
      <c r="BL1964" s="351"/>
      <c r="BM1964" s="179"/>
      <c r="BN1964" s="89"/>
    </row>
    <row r="1965" spans="1:66" customFormat="1" x14ac:dyDescent="0.25">
      <c r="A1965" s="69"/>
      <c r="B1965" s="123"/>
      <c r="C1965" s="67"/>
      <c r="D1965" s="67"/>
      <c r="E1965" s="204"/>
      <c r="F1965" s="69"/>
      <c r="G1965" s="69"/>
      <c r="H1965" s="174"/>
      <c r="I1965" s="174"/>
      <c r="J1965" s="69"/>
      <c r="K1965" s="123"/>
      <c r="L1965" s="67"/>
      <c r="M1965" s="67"/>
      <c r="N1965" s="67"/>
      <c r="O1965" s="69"/>
      <c r="P1965" s="123"/>
      <c r="Q1965" s="69"/>
      <c r="R1965" s="69"/>
      <c r="S1965" s="363"/>
      <c r="T1965" s="69"/>
      <c r="U1965" s="350"/>
      <c r="V1965" s="417"/>
      <c r="W1965" s="67"/>
      <c r="X1965" s="69"/>
      <c r="Y1965" s="67"/>
      <c r="Z1965" s="123"/>
      <c r="AA1965" s="69"/>
      <c r="AB1965" s="67"/>
      <c r="AC1965" s="89"/>
      <c r="AD1965" s="69"/>
      <c r="AE1965" s="69"/>
      <c r="AF1965" s="69"/>
      <c r="AG1965" s="69"/>
      <c r="AH1965" s="123"/>
      <c r="AI1965" s="123"/>
      <c r="AJ1965" s="349"/>
      <c r="AK1965" s="349"/>
      <c r="AL1965" s="123"/>
      <c r="AM1965" s="123"/>
      <c r="AN1965" s="123"/>
      <c r="AO1965" s="174"/>
      <c r="AP1965" s="174"/>
      <c r="AQ1965" s="174"/>
      <c r="AR1965" s="123"/>
      <c r="AS1965" s="350"/>
      <c r="AT1965" s="350"/>
      <c r="AU1965" s="123"/>
      <c r="AV1965" s="67"/>
      <c r="AW1965" s="179"/>
      <c r="AX1965" s="84"/>
      <c r="AY1965" s="123"/>
      <c r="AZ1965" s="123"/>
      <c r="BA1965" s="174"/>
      <c r="BB1965" s="174"/>
      <c r="BC1965" s="123"/>
      <c r="BD1965" s="86"/>
      <c r="BE1965" s="86"/>
      <c r="BF1965" s="86"/>
      <c r="BG1965" s="179"/>
      <c r="BH1965" s="67"/>
      <c r="BI1965" s="123"/>
      <c r="BJ1965" s="179"/>
      <c r="BK1965" s="351"/>
      <c r="BL1965" s="351"/>
      <c r="BM1965" s="179"/>
      <c r="BN1965" s="89"/>
    </row>
    <row r="1966" spans="1:66" customFormat="1" x14ac:dyDescent="0.25">
      <c r="A1966" s="69"/>
      <c r="B1966" s="123"/>
      <c r="C1966" s="67"/>
      <c r="D1966" s="67"/>
      <c r="E1966" s="204"/>
      <c r="F1966" s="69"/>
      <c r="G1966" s="69"/>
      <c r="H1966" s="174"/>
      <c r="I1966" s="174"/>
      <c r="J1966" s="69"/>
      <c r="K1966" s="123"/>
      <c r="L1966" s="67"/>
      <c r="M1966" s="67"/>
      <c r="N1966" s="67"/>
      <c r="O1966" s="69"/>
      <c r="P1966" s="123"/>
      <c r="Q1966" s="69"/>
      <c r="R1966" s="69"/>
      <c r="S1966" s="363"/>
      <c r="T1966" s="69"/>
      <c r="U1966" s="350"/>
      <c r="V1966" s="417"/>
      <c r="W1966" s="67"/>
      <c r="X1966" s="69"/>
      <c r="Y1966" s="67"/>
      <c r="Z1966" s="123"/>
      <c r="AA1966" s="69"/>
      <c r="AB1966" s="67"/>
      <c r="AC1966" s="89"/>
      <c r="AD1966" s="69"/>
      <c r="AE1966" s="69"/>
      <c r="AF1966" s="69"/>
      <c r="AG1966" s="69"/>
      <c r="AH1966" s="123"/>
      <c r="AI1966" s="123"/>
      <c r="AJ1966" s="349"/>
      <c r="AK1966" s="349"/>
      <c r="AL1966" s="123"/>
      <c r="AM1966" s="123"/>
      <c r="AN1966" s="123"/>
      <c r="AO1966" s="174"/>
      <c r="AP1966" s="174"/>
      <c r="AQ1966" s="174"/>
      <c r="AR1966" s="123"/>
      <c r="AS1966" s="350"/>
      <c r="AT1966" s="350"/>
      <c r="AU1966" s="123"/>
      <c r="AV1966" s="67"/>
      <c r="AW1966" s="179"/>
      <c r="AX1966" s="84"/>
      <c r="AY1966" s="123"/>
      <c r="AZ1966" s="123"/>
      <c r="BA1966" s="174"/>
      <c r="BB1966" s="174"/>
      <c r="BC1966" s="123"/>
      <c r="BD1966" s="86"/>
      <c r="BE1966" s="86"/>
      <c r="BF1966" s="86"/>
      <c r="BG1966" s="179"/>
      <c r="BH1966" s="67"/>
      <c r="BI1966" s="123"/>
      <c r="BJ1966" s="179"/>
      <c r="BK1966" s="351"/>
      <c r="BL1966" s="351"/>
      <c r="BM1966" s="179"/>
      <c r="BN1966" s="89"/>
    </row>
    <row r="1967" spans="1:66" customFormat="1" x14ac:dyDescent="0.25">
      <c r="A1967" s="69"/>
      <c r="B1967" s="123"/>
      <c r="C1967" s="67"/>
      <c r="D1967" s="67"/>
      <c r="E1967" s="204"/>
      <c r="F1967" s="69"/>
      <c r="G1967" s="69"/>
      <c r="H1967" s="174"/>
      <c r="I1967" s="174"/>
      <c r="J1967" s="69"/>
      <c r="K1967" s="123"/>
      <c r="L1967" s="67"/>
      <c r="M1967" s="67"/>
      <c r="N1967" s="67"/>
      <c r="O1967" s="69"/>
      <c r="P1967" s="123"/>
      <c r="Q1967" s="69"/>
      <c r="R1967" s="69"/>
      <c r="S1967" s="363"/>
      <c r="T1967" s="69"/>
      <c r="U1967" s="350"/>
      <c r="V1967" s="417"/>
      <c r="W1967" s="67"/>
      <c r="X1967" s="69"/>
      <c r="Y1967" s="67"/>
      <c r="Z1967" s="123"/>
      <c r="AA1967" s="69"/>
      <c r="AB1967" s="67"/>
      <c r="AC1967" s="89"/>
      <c r="AD1967" s="69"/>
      <c r="AE1967" s="69"/>
      <c r="AF1967" s="69"/>
      <c r="AG1967" s="69"/>
      <c r="AH1967" s="123"/>
      <c r="AI1967" s="123"/>
      <c r="AJ1967" s="349"/>
      <c r="AK1967" s="349"/>
      <c r="AL1967" s="123"/>
      <c r="AM1967" s="123"/>
      <c r="AN1967" s="123"/>
      <c r="AO1967" s="174"/>
      <c r="AP1967" s="174"/>
      <c r="AQ1967" s="174"/>
      <c r="AR1967" s="123"/>
      <c r="AS1967" s="350"/>
      <c r="AT1967" s="350"/>
      <c r="AU1967" s="123"/>
      <c r="AV1967" s="67"/>
      <c r="AW1967" s="179"/>
      <c r="AX1967" s="84"/>
      <c r="AY1967" s="123"/>
      <c r="AZ1967" s="123"/>
      <c r="BA1967" s="174"/>
      <c r="BB1967" s="174"/>
      <c r="BC1967" s="123"/>
      <c r="BD1967" s="86"/>
      <c r="BE1967" s="86"/>
      <c r="BF1967" s="86"/>
      <c r="BG1967" s="179"/>
      <c r="BH1967" s="67"/>
      <c r="BI1967" s="123"/>
      <c r="BJ1967" s="179"/>
      <c r="BK1967" s="351"/>
      <c r="BL1967" s="351"/>
      <c r="BM1967" s="179"/>
      <c r="BN1967" s="89"/>
    </row>
    <row r="1968" spans="1:66" customFormat="1" x14ac:dyDescent="0.25">
      <c r="A1968" s="69"/>
      <c r="B1968" s="123"/>
      <c r="C1968" s="67"/>
      <c r="D1968" s="67"/>
      <c r="E1968" s="204"/>
      <c r="F1968" s="69"/>
      <c r="G1968" s="69"/>
      <c r="H1968" s="174"/>
      <c r="I1968" s="174"/>
      <c r="J1968" s="69"/>
      <c r="K1968" s="123"/>
      <c r="L1968" s="67"/>
      <c r="M1968" s="67"/>
      <c r="N1968" s="67"/>
      <c r="O1968" s="69"/>
      <c r="P1968" s="123"/>
      <c r="Q1968" s="69"/>
      <c r="R1968" s="69"/>
      <c r="S1968" s="363"/>
      <c r="T1968" s="69"/>
      <c r="U1968" s="350"/>
      <c r="V1968" s="417"/>
      <c r="W1968" s="67"/>
      <c r="X1968" s="69"/>
      <c r="Y1968" s="67"/>
      <c r="Z1968" s="123"/>
      <c r="AA1968" s="69"/>
      <c r="AB1968" s="67"/>
      <c r="AC1968" s="89"/>
      <c r="AD1968" s="69"/>
      <c r="AE1968" s="69"/>
      <c r="AF1968" s="69"/>
      <c r="AG1968" s="69"/>
      <c r="AH1968" s="123"/>
      <c r="AI1968" s="123"/>
      <c r="AJ1968" s="349"/>
      <c r="AK1968" s="349"/>
      <c r="AL1968" s="123"/>
      <c r="AM1968" s="123"/>
      <c r="AN1968" s="123"/>
      <c r="AO1968" s="174"/>
      <c r="AP1968" s="174"/>
      <c r="AQ1968" s="174"/>
      <c r="AR1968" s="123"/>
      <c r="AS1968" s="350"/>
      <c r="AT1968" s="350"/>
      <c r="AU1968" s="123"/>
      <c r="AV1968" s="67"/>
      <c r="AW1968" s="179"/>
      <c r="AX1968" s="84"/>
      <c r="AY1968" s="123"/>
      <c r="AZ1968" s="123"/>
      <c r="BA1968" s="174"/>
      <c r="BB1968" s="174"/>
      <c r="BC1968" s="123"/>
      <c r="BD1968" s="86"/>
      <c r="BE1968" s="86"/>
      <c r="BF1968" s="86"/>
      <c r="BG1968" s="179"/>
      <c r="BH1968" s="67"/>
      <c r="BI1968" s="123"/>
      <c r="BJ1968" s="179"/>
      <c r="BK1968" s="351"/>
      <c r="BL1968" s="351"/>
      <c r="BM1968" s="179"/>
      <c r="BN1968" s="89"/>
    </row>
    <row r="1969" spans="1:66" customFormat="1" x14ac:dyDescent="0.25">
      <c r="A1969" s="69"/>
      <c r="B1969" s="123"/>
      <c r="C1969" s="67"/>
      <c r="D1969" s="67"/>
      <c r="E1969" s="204"/>
      <c r="F1969" s="69"/>
      <c r="G1969" s="69"/>
      <c r="H1969" s="174"/>
      <c r="I1969" s="174"/>
      <c r="J1969" s="69"/>
      <c r="K1969" s="123"/>
      <c r="L1969" s="67"/>
      <c r="M1969" s="67"/>
      <c r="N1969" s="67"/>
      <c r="O1969" s="69"/>
      <c r="P1969" s="123"/>
      <c r="Q1969" s="69"/>
      <c r="R1969" s="69"/>
      <c r="S1969" s="363"/>
      <c r="T1969" s="69"/>
      <c r="U1969" s="350"/>
      <c r="V1969" s="417"/>
      <c r="W1969" s="67"/>
      <c r="X1969" s="69"/>
      <c r="Y1969" s="67"/>
      <c r="Z1969" s="123"/>
      <c r="AA1969" s="69"/>
      <c r="AB1969" s="67"/>
      <c r="AC1969" s="89"/>
      <c r="AD1969" s="69"/>
      <c r="AE1969" s="69"/>
      <c r="AF1969" s="69"/>
      <c r="AG1969" s="69"/>
      <c r="AH1969" s="123"/>
      <c r="AI1969" s="123"/>
      <c r="AJ1969" s="349"/>
      <c r="AK1969" s="349"/>
      <c r="AL1969" s="123"/>
      <c r="AM1969" s="123"/>
      <c r="AN1969" s="123"/>
      <c r="AO1969" s="174"/>
      <c r="AP1969" s="174"/>
      <c r="AQ1969" s="174"/>
      <c r="AR1969" s="123"/>
      <c r="AS1969" s="350"/>
      <c r="AT1969" s="350"/>
      <c r="AU1969" s="123"/>
      <c r="AV1969" s="67"/>
      <c r="AW1969" s="179"/>
      <c r="AX1969" s="84"/>
      <c r="AY1969" s="123"/>
      <c r="AZ1969" s="123"/>
      <c r="BA1969" s="174"/>
      <c r="BB1969" s="174"/>
      <c r="BC1969" s="123"/>
      <c r="BD1969" s="86"/>
      <c r="BE1969" s="86"/>
      <c r="BF1969" s="86"/>
      <c r="BG1969" s="179"/>
      <c r="BH1969" s="67"/>
      <c r="BI1969" s="123"/>
      <c r="BJ1969" s="179"/>
      <c r="BK1969" s="351"/>
      <c r="BL1969" s="351"/>
      <c r="BM1969" s="179"/>
      <c r="BN1969" s="89"/>
    </row>
    <row r="1970" spans="1:66" customFormat="1" x14ac:dyDescent="0.25">
      <c r="A1970" s="69"/>
      <c r="B1970" s="123"/>
      <c r="C1970" s="67"/>
      <c r="D1970" s="67"/>
      <c r="E1970" s="204"/>
      <c r="F1970" s="69"/>
      <c r="G1970" s="69"/>
      <c r="H1970" s="174"/>
      <c r="I1970" s="174"/>
      <c r="J1970" s="69"/>
      <c r="K1970" s="123"/>
      <c r="L1970" s="67"/>
      <c r="M1970" s="67"/>
      <c r="N1970" s="67"/>
      <c r="O1970" s="69"/>
      <c r="P1970" s="123"/>
      <c r="Q1970" s="69"/>
      <c r="R1970" s="69"/>
      <c r="S1970" s="363"/>
      <c r="T1970" s="69"/>
      <c r="U1970" s="350"/>
      <c r="V1970" s="417"/>
      <c r="W1970" s="67"/>
      <c r="X1970" s="69"/>
      <c r="Y1970" s="67"/>
      <c r="Z1970" s="123"/>
      <c r="AA1970" s="69"/>
      <c r="AB1970" s="67"/>
      <c r="AC1970" s="89"/>
      <c r="AD1970" s="69"/>
      <c r="AE1970" s="69"/>
      <c r="AF1970" s="69"/>
      <c r="AG1970" s="69"/>
      <c r="AH1970" s="123"/>
      <c r="AI1970" s="123"/>
      <c r="AJ1970" s="349"/>
      <c r="AK1970" s="349"/>
      <c r="AL1970" s="123"/>
      <c r="AM1970" s="123"/>
      <c r="AN1970" s="123"/>
      <c r="AO1970" s="174"/>
      <c r="AP1970" s="174"/>
      <c r="AQ1970" s="174"/>
      <c r="AR1970" s="123"/>
      <c r="AS1970" s="350"/>
      <c r="AT1970" s="350"/>
      <c r="AU1970" s="123"/>
      <c r="AV1970" s="67"/>
      <c r="AW1970" s="179"/>
      <c r="AX1970" s="84"/>
      <c r="AY1970" s="123"/>
      <c r="AZ1970" s="123"/>
      <c r="BA1970" s="174"/>
      <c r="BB1970" s="174"/>
      <c r="BC1970" s="123"/>
      <c r="BD1970" s="86"/>
      <c r="BE1970" s="86"/>
      <c r="BF1970" s="86"/>
      <c r="BG1970" s="179"/>
      <c r="BH1970" s="67"/>
      <c r="BI1970" s="123"/>
      <c r="BJ1970" s="179"/>
      <c r="BK1970" s="351"/>
      <c r="BL1970" s="351"/>
      <c r="BM1970" s="179"/>
      <c r="BN1970" s="89"/>
    </row>
    <row r="1971" spans="1:66" customFormat="1" x14ac:dyDescent="0.25">
      <c r="A1971" s="69"/>
      <c r="B1971" s="123"/>
      <c r="C1971" s="67"/>
      <c r="D1971" s="67"/>
      <c r="E1971" s="204"/>
      <c r="F1971" s="69"/>
      <c r="G1971" s="69"/>
      <c r="H1971" s="174"/>
      <c r="I1971" s="174"/>
      <c r="J1971" s="69"/>
      <c r="K1971" s="123"/>
      <c r="L1971" s="67"/>
      <c r="M1971" s="67"/>
      <c r="N1971" s="67"/>
      <c r="O1971" s="69"/>
      <c r="P1971" s="123"/>
      <c r="Q1971" s="69"/>
      <c r="R1971" s="69"/>
      <c r="S1971" s="363"/>
      <c r="T1971" s="69"/>
      <c r="U1971" s="350"/>
      <c r="V1971" s="417"/>
      <c r="W1971" s="67"/>
      <c r="X1971" s="69"/>
      <c r="Y1971" s="67"/>
      <c r="Z1971" s="123"/>
      <c r="AA1971" s="69"/>
      <c r="AB1971" s="67"/>
      <c r="AC1971" s="89"/>
      <c r="AD1971" s="69"/>
      <c r="AE1971" s="69"/>
      <c r="AF1971" s="69"/>
      <c r="AG1971" s="69"/>
      <c r="AH1971" s="123"/>
      <c r="AI1971" s="123"/>
      <c r="AJ1971" s="349"/>
      <c r="AK1971" s="349"/>
      <c r="AL1971" s="123"/>
      <c r="AM1971" s="123"/>
      <c r="AN1971" s="123"/>
      <c r="AO1971" s="174"/>
      <c r="AP1971" s="174"/>
      <c r="AQ1971" s="174"/>
      <c r="AR1971" s="123"/>
      <c r="AS1971" s="350"/>
      <c r="AT1971" s="350"/>
      <c r="AU1971" s="123"/>
      <c r="AV1971" s="67"/>
      <c r="AW1971" s="179"/>
      <c r="AX1971" s="84"/>
      <c r="AY1971" s="123"/>
      <c r="AZ1971" s="123"/>
      <c r="BA1971" s="174"/>
      <c r="BB1971" s="174"/>
      <c r="BC1971" s="123"/>
      <c r="BD1971" s="86"/>
      <c r="BE1971" s="86"/>
      <c r="BF1971" s="86"/>
      <c r="BG1971" s="179"/>
      <c r="BH1971" s="67"/>
      <c r="BI1971" s="123"/>
      <c r="BJ1971" s="179"/>
      <c r="BK1971" s="351"/>
      <c r="BL1971" s="351"/>
      <c r="BM1971" s="179"/>
      <c r="BN1971" s="89"/>
    </row>
    <row r="1972" spans="1:66" customFormat="1" x14ac:dyDescent="0.25">
      <c r="A1972" s="69"/>
      <c r="B1972" s="123"/>
      <c r="C1972" s="67"/>
      <c r="D1972" s="67"/>
      <c r="E1972" s="204"/>
      <c r="F1972" s="69"/>
      <c r="G1972" s="69"/>
      <c r="H1972" s="174"/>
      <c r="I1972" s="174"/>
      <c r="J1972" s="69"/>
      <c r="K1972" s="123"/>
      <c r="L1972" s="67"/>
      <c r="M1972" s="67"/>
      <c r="N1972" s="67"/>
      <c r="O1972" s="69"/>
      <c r="P1972" s="123"/>
      <c r="Q1972" s="69"/>
      <c r="R1972" s="69"/>
      <c r="S1972" s="363"/>
      <c r="T1972" s="69"/>
      <c r="U1972" s="350"/>
      <c r="V1972" s="417"/>
      <c r="W1972" s="67"/>
      <c r="X1972" s="69"/>
      <c r="Y1972" s="67"/>
      <c r="Z1972" s="123"/>
      <c r="AA1972" s="69"/>
      <c r="AB1972" s="67"/>
      <c r="AC1972" s="89"/>
      <c r="AD1972" s="69"/>
      <c r="AE1972" s="69"/>
      <c r="AF1972" s="69"/>
      <c r="AG1972" s="69"/>
      <c r="AH1972" s="123"/>
      <c r="AI1972" s="123"/>
      <c r="AJ1972" s="349"/>
      <c r="AK1972" s="349"/>
      <c r="AL1972" s="123"/>
      <c r="AM1972" s="123"/>
      <c r="AN1972" s="123"/>
      <c r="AO1972" s="174"/>
      <c r="AP1972" s="174"/>
      <c r="AQ1972" s="174"/>
      <c r="AR1972" s="123"/>
      <c r="AS1972" s="350"/>
      <c r="AT1972" s="350"/>
      <c r="AU1972" s="123"/>
      <c r="AV1972" s="67"/>
      <c r="AW1972" s="179"/>
      <c r="AX1972" s="84"/>
      <c r="AY1972" s="123"/>
      <c r="AZ1972" s="123"/>
      <c r="BA1972" s="174"/>
      <c r="BB1972" s="174"/>
      <c r="BC1972" s="123"/>
      <c r="BD1972" s="86"/>
      <c r="BE1972" s="86"/>
      <c r="BF1972" s="86"/>
      <c r="BG1972" s="179"/>
      <c r="BH1972" s="67"/>
      <c r="BI1972" s="123"/>
      <c r="BJ1972" s="179"/>
      <c r="BK1972" s="351"/>
      <c r="BL1972" s="351"/>
      <c r="BM1972" s="179"/>
      <c r="BN1972" s="89"/>
    </row>
    <row r="1973" spans="1:66" customFormat="1" x14ac:dyDescent="0.25">
      <c r="A1973" s="69"/>
      <c r="B1973" s="123"/>
      <c r="C1973" s="67"/>
      <c r="D1973" s="67"/>
      <c r="E1973" s="204"/>
      <c r="F1973" s="69"/>
      <c r="G1973" s="69"/>
      <c r="H1973" s="174"/>
      <c r="I1973" s="174"/>
      <c r="J1973" s="69"/>
      <c r="K1973" s="123"/>
      <c r="L1973" s="67"/>
      <c r="M1973" s="67"/>
      <c r="N1973" s="67"/>
      <c r="O1973" s="69"/>
      <c r="P1973" s="123"/>
      <c r="Q1973" s="69"/>
      <c r="R1973" s="69"/>
      <c r="S1973" s="363"/>
      <c r="T1973" s="69"/>
      <c r="U1973" s="350"/>
      <c r="V1973" s="417"/>
      <c r="W1973" s="67"/>
      <c r="X1973" s="69"/>
      <c r="Y1973" s="67"/>
      <c r="Z1973" s="123"/>
      <c r="AA1973" s="69"/>
      <c r="AB1973" s="67"/>
      <c r="AC1973" s="89"/>
      <c r="AD1973" s="69"/>
      <c r="AE1973" s="69"/>
      <c r="AF1973" s="69"/>
      <c r="AG1973" s="69"/>
      <c r="AH1973" s="123"/>
      <c r="AI1973" s="123"/>
      <c r="AJ1973" s="349"/>
      <c r="AK1973" s="349"/>
      <c r="AL1973" s="123"/>
      <c r="AM1973" s="123"/>
      <c r="AN1973" s="123"/>
      <c r="AO1973" s="174"/>
      <c r="AP1973" s="174"/>
      <c r="AQ1973" s="174"/>
      <c r="AR1973" s="123"/>
      <c r="AS1973" s="350"/>
      <c r="AT1973" s="350"/>
      <c r="AU1973" s="123"/>
      <c r="AV1973" s="67"/>
      <c r="AW1973" s="179"/>
      <c r="AX1973" s="84"/>
      <c r="AY1973" s="123"/>
      <c r="AZ1973" s="123"/>
      <c r="BA1973" s="174"/>
      <c r="BB1973" s="174"/>
      <c r="BC1973" s="123"/>
      <c r="BD1973" s="86"/>
      <c r="BE1973" s="86"/>
      <c r="BF1973" s="86"/>
      <c r="BG1973" s="179"/>
      <c r="BH1973" s="67"/>
      <c r="BI1973" s="123"/>
      <c r="BJ1973" s="179"/>
      <c r="BK1973" s="351"/>
      <c r="BL1973" s="351"/>
      <c r="BM1973" s="179"/>
      <c r="BN1973" s="89"/>
    </row>
    <row r="1974" spans="1:66" customFormat="1" x14ac:dyDescent="0.25">
      <c r="A1974" s="69"/>
      <c r="B1974" s="123"/>
      <c r="C1974" s="67"/>
      <c r="D1974" s="67"/>
      <c r="E1974" s="204"/>
      <c r="F1974" s="69"/>
      <c r="G1974" s="69"/>
      <c r="H1974" s="174"/>
      <c r="I1974" s="174"/>
      <c r="J1974" s="69"/>
      <c r="K1974" s="123"/>
      <c r="L1974" s="67"/>
      <c r="M1974" s="67"/>
      <c r="N1974" s="67"/>
      <c r="O1974" s="69"/>
      <c r="P1974" s="123"/>
      <c r="Q1974" s="69"/>
      <c r="R1974" s="69"/>
      <c r="S1974" s="363"/>
      <c r="T1974" s="69"/>
      <c r="U1974" s="350"/>
      <c r="V1974" s="417"/>
      <c r="W1974" s="67"/>
      <c r="X1974" s="69"/>
      <c r="Y1974" s="67"/>
      <c r="Z1974" s="123"/>
      <c r="AA1974" s="69"/>
      <c r="AB1974" s="67"/>
      <c r="AC1974" s="89"/>
      <c r="AD1974" s="69"/>
      <c r="AE1974" s="69"/>
      <c r="AF1974" s="69"/>
      <c r="AG1974" s="69"/>
      <c r="AH1974" s="123"/>
      <c r="AI1974" s="123"/>
      <c r="AJ1974" s="349"/>
      <c r="AK1974" s="349"/>
      <c r="AL1974" s="123"/>
      <c r="AM1974" s="123"/>
      <c r="AN1974" s="123"/>
      <c r="AO1974" s="174"/>
      <c r="AP1974" s="174"/>
      <c r="AQ1974" s="174"/>
      <c r="AR1974" s="123"/>
      <c r="AS1974" s="350"/>
      <c r="AT1974" s="350"/>
      <c r="AU1974" s="123"/>
      <c r="AV1974" s="67"/>
      <c r="AW1974" s="179"/>
      <c r="AX1974" s="84"/>
      <c r="AY1974" s="123"/>
      <c r="AZ1974" s="123"/>
      <c r="BA1974" s="174"/>
      <c r="BB1974" s="174"/>
      <c r="BC1974" s="123"/>
      <c r="BD1974" s="86"/>
      <c r="BE1974" s="86"/>
      <c r="BF1974" s="86"/>
      <c r="BG1974" s="179"/>
      <c r="BH1974" s="67"/>
      <c r="BI1974" s="123"/>
      <c r="BJ1974" s="179"/>
      <c r="BK1974" s="351"/>
      <c r="BL1974" s="351"/>
      <c r="BM1974" s="179"/>
      <c r="BN1974" s="89"/>
    </row>
    <row r="1975" spans="1:66" customFormat="1" x14ac:dyDescent="0.25">
      <c r="A1975" s="69"/>
      <c r="B1975" s="123"/>
      <c r="C1975" s="67"/>
      <c r="D1975" s="67"/>
      <c r="E1975" s="204"/>
      <c r="F1975" s="69"/>
      <c r="G1975" s="69"/>
      <c r="H1975" s="174"/>
      <c r="I1975" s="174"/>
      <c r="J1975" s="69"/>
      <c r="K1975" s="123"/>
      <c r="L1975" s="67"/>
      <c r="M1975" s="67"/>
      <c r="N1975" s="67"/>
      <c r="O1975" s="69"/>
      <c r="P1975" s="123"/>
      <c r="Q1975" s="69"/>
      <c r="R1975" s="69"/>
      <c r="S1975" s="363"/>
      <c r="T1975" s="69"/>
      <c r="U1975" s="350"/>
      <c r="V1975" s="417"/>
      <c r="W1975" s="67"/>
      <c r="X1975" s="69"/>
      <c r="Y1975" s="67"/>
      <c r="Z1975" s="123"/>
      <c r="AA1975" s="69"/>
      <c r="AB1975" s="67"/>
      <c r="AC1975" s="89"/>
      <c r="AD1975" s="69"/>
      <c r="AE1975" s="69"/>
      <c r="AF1975" s="69"/>
      <c r="AG1975" s="69"/>
      <c r="AH1975" s="123"/>
      <c r="AI1975" s="123"/>
      <c r="AJ1975" s="349"/>
      <c r="AK1975" s="349"/>
      <c r="AL1975" s="123"/>
      <c r="AM1975" s="123"/>
      <c r="AN1975" s="123"/>
      <c r="AO1975" s="174"/>
      <c r="AP1975" s="174"/>
      <c r="AQ1975" s="174"/>
      <c r="AR1975" s="123"/>
      <c r="AS1975" s="350"/>
      <c r="AT1975" s="350"/>
      <c r="AU1975" s="123"/>
      <c r="AV1975" s="67"/>
      <c r="AW1975" s="179"/>
      <c r="AX1975" s="84"/>
      <c r="AY1975" s="123"/>
      <c r="AZ1975" s="123"/>
      <c r="BA1975" s="174"/>
      <c r="BB1975" s="174"/>
      <c r="BC1975" s="123"/>
      <c r="BD1975" s="86"/>
      <c r="BE1975" s="86"/>
      <c r="BF1975" s="86"/>
      <c r="BG1975" s="179"/>
      <c r="BH1975" s="67"/>
      <c r="BI1975" s="123"/>
      <c r="BJ1975" s="179"/>
      <c r="BK1975" s="351"/>
      <c r="BL1975" s="351"/>
      <c r="BM1975" s="179"/>
      <c r="BN1975" s="89"/>
    </row>
    <row r="1976" spans="1:66" customFormat="1" x14ac:dyDescent="0.25">
      <c r="A1976" s="69"/>
      <c r="B1976" s="123"/>
      <c r="C1976" s="67"/>
      <c r="D1976" s="67"/>
      <c r="E1976" s="204"/>
      <c r="F1976" s="69"/>
      <c r="G1976" s="69"/>
      <c r="H1976" s="174"/>
      <c r="I1976" s="174"/>
      <c r="J1976" s="69"/>
      <c r="K1976" s="123"/>
      <c r="L1976" s="67"/>
      <c r="M1976" s="67"/>
      <c r="N1976" s="67"/>
      <c r="O1976" s="69"/>
      <c r="P1976" s="123"/>
      <c r="Q1976" s="69"/>
      <c r="R1976" s="69"/>
      <c r="S1976" s="363"/>
      <c r="T1976" s="69"/>
      <c r="U1976" s="350"/>
      <c r="V1976" s="417"/>
      <c r="W1976" s="67"/>
      <c r="X1976" s="69"/>
      <c r="Y1976" s="67"/>
      <c r="Z1976" s="123"/>
      <c r="AA1976" s="69"/>
      <c r="AB1976" s="67"/>
      <c r="AC1976" s="89"/>
      <c r="AD1976" s="69"/>
      <c r="AE1976" s="69"/>
      <c r="AF1976" s="69"/>
      <c r="AG1976" s="69"/>
      <c r="AH1976" s="123"/>
      <c r="AI1976" s="123"/>
      <c r="AJ1976" s="349"/>
      <c r="AK1976" s="349"/>
      <c r="AL1976" s="123"/>
      <c r="AM1976" s="123"/>
      <c r="AN1976" s="123"/>
      <c r="AO1976" s="174"/>
      <c r="AP1976" s="174"/>
      <c r="AQ1976" s="174"/>
      <c r="AR1976" s="123"/>
      <c r="AS1976" s="350"/>
      <c r="AT1976" s="350"/>
      <c r="AU1976" s="123"/>
      <c r="AV1976" s="67"/>
      <c r="AW1976" s="179"/>
      <c r="AX1976" s="84"/>
      <c r="AY1976" s="123"/>
      <c r="AZ1976" s="123"/>
      <c r="BA1976" s="174"/>
      <c r="BB1976" s="174"/>
      <c r="BC1976" s="123"/>
      <c r="BD1976" s="86"/>
      <c r="BE1976" s="86"/>
      <c r="BF1976" s="86"/>
      <c r="BG1976" s="179"/>
      <c r="BH1976" s="67"/>
      <c r="BI1976" s="123"/>
      <c r="BJ1976" s="179"/>
      <c r="BK1976" s="351"/>
      <c r="BL1976" s="351"/>
      <c r="BM1976" s="179"/>
      <c r="BN1976" s="89"/>
    </row>
    <row r="1977" spans="1:66" customFormat="1" x14ac:dyDescent="0.25">
      <c r="A1977" s="69"/>
      <c r="B1977" s="123"/>
      <c r="C1977" s="67"/>
      <c r="D1977" s="67"/>
      <c r="E1977" s="204"/>
      <c r="F1977" s="69"/>
      <c r="G1977" s="69"/>
      <c r="H1977" s="174"/>
      <c r="I1977" s="174"/>
      <c r="J1977" s="69"/>
      <c r="K1977" s="123"/>
      <c r="L1977" s="67"/>
      <c r="M1977" s="67"/>
      <c r="N1977" s="67"/>
      <c r="O1977" s="69"/>
      <c r="P1977" s="123"/>
      <c r="Q1977" s="69"/>
      <c r="R1977" s="69"/>
      <c r="S1977" s="363"/>
      <c r="T1977" s="69"/>
      <c r="U1977" s="350"/>
      <c r="V1977" s="417"/>
      <c r="W1977" s="67"/>
      <c r="X1977" s="69"/>
      <c r="Y1977" s="67"/>
      <c r="Z1977" s="123"/>
      <c r="AA1977" s="69"/>
      <c r="AB1977" s="67"/>
      <c r="AC1977" s="89"/>
      <c r="AD1977" s="69"/>
      <c r="AE1977" s="69"/>
      <c r="AF1977" s="69"/>
      <c r="AG1977" s="69"/>
      <c r="AH1977" s="123"/>
      <c r="AI1977" s="123"/>
      <c r="AJ1977" s="349"/>
      <c r="AK1977" s="349"/>
      <c r="AL1977" s="123"/>
      <c r="AM1977" s="123"/>
      <c r="AN1977" s="123"/>
      <c r="AO1977" s="174"/>
      <c r="AP1977" s="174"/>
      <c r="AQ1977" s="174"/>
      <c r="AR1977" s="123"/>
      <c r="AS1977" s="350"/>
      <c r="AT1977" s="350"/>
      <c r="AU1977" s="123"/>
      <c r="AV1977" s="67"/>
      <c r="AW1977" s="179"/>
      <c r="AX1977" s="84"/>
      <c r="AY1977" s="123"/>
      <c r="AZ1977" s="123"/>
      <c r="BA1977" s="174"/>
      <c r="BB1977" s="174"/>
      <c r="BC1977" s="123"/>
      <c r="BD1977" s="86"/>
      <c r="BE1977" s="86"/>
      <c r="BF1977" s="86"/>
      <c r="BG1977" s="179"/>
      <c r="BH1977" s="67"/>
      <c r="BI1977" s="123"/>
      <c r="BJ1977" s="179"/>
      <c r="BK1977" s="351"/>
      <c r="BL1977" s="351"/>
      <c r="BM1977" s="179"/>
      <c r="BN1977" s="89"/>
    </row>
    <row r="1978" spans="1:66" customFormat="1" x14ac:dyDescent="0.25">
      <c r="A1978" s="69"/>
      <c r="B1978" s="123"/>
      <c r="C1978" s="67"/>
      <c r="D1978" s="67"/>
      <c r="E1978" s="204"/>
      <c r="F1978" s="69"/>
      <c r="G1978" s="69"/>
      <c r="H1978" s="174"/>
      <c r="I1978" s="174"/>
      <c r="J1978" s="69"/>
      <c r="K1978" s="123"/>
      <c r="L1978" s="67"/>
      <c r="M1978" s="67"/>
      <c r="N1978" s="67"/>
      <c r="O1978" s="69"/>
      <c r="P1978" s="123"/>
      <c r="Q1978" s="69"/>
      <c r="R1978" s="69"/>
      <c r="S1978" s="363"/>
      <c r="T1978" s="69"/>
      <c r="U1978" s="350"/>
      <c r="V1978" s="417"/>
      <c r="W1978" s="67"/>
      <c r="X1978" s="69"/>
      <c r="Y1978" s="67"/>
      <c r="Z1978" s="123"/>
      <c r="AA1978" s="69"/>
      <c r="AB1978" s="67"/>
      <c r="AC1978" s="89"/>
      <c r="AD1978" s="69"/>
      <c r="AE1978" s="69"/>
      <c r="AF1978" s="69"/>
      <c r="AG1978" s="69"/>
      <c r="AH1978" s="123"/>
      <c r="AI1978" s="123"/>
      <c r="AJ1978" s="349"/>
      <c r="AK1978" s="349"/>
      <c r="AL1978" s="123"/>
      <c r="AM1978" s="123"/>
      <c r="AN1978" s="123"/>
      <c r="AO1978" s="174"/>
      <c r="AP1978" s="174"/>
      <c r="AQ1978" s="174"/>
      <c r="AR1978" s="123"/>
      <c r="AS1978" s="350"/>
      <c r="AT1978" s="350"/>
      <c r="AU1978" s="123"/>
      <c r="AV1978" s="67"/>
      <c r="AW1978" s="179"/>
      <c r="AX1978" s="84"/>
      <c r="AY1978" s="123"/>
      <c r="AZ1978" s="123"/>
      <c r="BA1978" s="174"/>
      <c r="BB1978" s="174"/>
      <c r="BC1978" s="123"/>
      <c r="BD1978" s="86"/>
      <c r="BE1978" s="86"/>
      <c r="BF1978" s="86"/>
      <c r="BG1978" s="179"/>
      <c r="BH1978" s="67"/>
      <c r="BI1978" s="123"/>
      <c r="BJ1978" s="179"/>
      <c r="BK1978" s="351"/>
      <c r="BL1978" s="351"/>
      <c r="BM1978" s="179"/>
      <c r="BN1978" s="89"/>
    </row>
    <row r="1979" spans="1:66" customFormat="1" x14ac:dyDescent="0.25">
      <c r="A1979" s="69"/>
      <c r="B1979" s="123"/>
      <c r="C1979" s="67"/>
      <c r="D1979" s="67"/>
      <c r="E1979" s="204"/>
      <c r="F1979" s="69"/>
      <c r="G1979" s="69"/>
      <c r="H1979" s="174"/>
      <c r="I1979" s="174"/>
      <c r="J1979" s="69"/>
      <c r="K1979" s="123"/>
      <c r="L1979" s="67"/>
      <c r="M1979" s="67"/>
      <c r="N1979" s="67"/>
      <c r="O1979" s="69"/>
      <c r="P1979" s="123"/>
      <c r="Q1979" s="69"/>
      <c r="R1979" s="69"/>
      <c r="S1979" s="363"/>
      <c r="T1979" s="69"/>
      <c r="U1979" s="350"/>
      <c r="V1979" s="417"/>
      <c r="W1979" s="67"/>
      <c r="X1979" s="69"/>
      <c r="Y1979" s="67"/>
      <c r="Z1979" s="123"/>
      <c r="AA1979" s="69"/>
      <c r="AB1979" s="67"/>
      <c r="AC1979" s="89"/>
      <c r="AD1979" s="69"/>
      <c r="AE1979" s="69"/>
      <c r="AF1979" s="69"/>
      <c r="AG1979" s="69"/>
      <c r="AH1979" s="123"/>
      <c r="AI1979" s="123"/>
      <c r="AJ1979" s="349"/>
      <c r="AK1979" s="349"/>
      <c r="AL1979" s="123"/>
      <c r="AM1979" s="123"/>
      <c r="AN1979" s="123"/>
      <c r="AO1979" s="174"/>
      <c r="AP1979" s="174"/>
      <c r="AQ1979" s="174"/>
      <c r="AR1979" s="123"/>
      <c r="AS1979" s="350"/>
      <c r="AT1979" s="350"/>
      <c r="AU1979" s="123"/>
      <c r="AV1979" s="67"/>
      <c r="AW1979" s="179"/>
      <c r="AX1979" s="84"/>
      <c r="AY1979" s="123"/>
      <c r="AZ1979" s="123"/>
      <c r="BA1979" s="174"/>
      <c r="BB1979" s="174"/>
      <c r="BC1979" s="123"/>
      <c r="BD1979" s="86"/>
      <c r="BE1979" s="86"/>
      <c r="BF1979" s="86"/>
      <c r="BG1979" s="179"/>
      <c r="BH1979" s="67"/>
      <c r="BI1979" s="123"/>
      <c r="BJ1979" s="179"/>
      <c r="BK1979" s="351"/>
      <c r="BL1979" s="351"/>
      <c r="BM1979" s="179"/>
      <c r="BN1979" s="89"/>
    </row>
    <row r="1980" spans="1:66" customFormat="1" x14ac:dyDescent="0.25">
      <c r="A1980" s="69"/>
      <c r="B1980" s="123"/>
      <c r="C1980" s="67"/>
      <c r="D1980" s="67"/>
      <c r="E1980" s="204"/>
      <c r="F1980" s="69"/>
      <c r="G1980" s="69"/>
      <c r="H1980" s="174"/>
      <c r="I1980" s="174"/>
      <c r="J1980" s="69"/>
      <c r="K1980" s="123"/>
      <c r="L1980" s="67"/>
      <c r="M1980" s="67"/>
      <c r="N1980" s="67"/>
      <c r="O1980" s="69"/>
      <c r="P1980" s="123"/>
      <c r="Q1980" s="69"/>
      <c r="R1980" s="69"/>
      <c r="S1980" s="363"/>
      <c r="T1980" s="69"/>
      <c r="U1980" s="350"/>
      <c r="V1980" s="417"/>
      <c r="W1980" s="67"/>
      <c r="X1980" s="69"/>
      <c r="Y1980" s="67"/>
      <c r="Z1980" s="123"/>
      <c r="AA1980" s="69"/>
      <c r="AB1980" s="67"/>
      <c r="AC1980" s="89"/>
      <c r="AD1980" s="69"/>
      <c r="AE1980" s="69"/>
      <c r="AF1980" s="69"/>
      <c r="AG1980" s="69"/>
      <c r="AH1980" s="123"/>
      <c r="AI1980" s="123"/>
      <c r="AJ1980" s="349"/>
      <c r="AK1980" s="349"/>
      <c r="AL1980" s="123"/>
      <c r="AM1980" s="123"/>
      <c r="AN1980" s="123"/>
      <c r="AO1980" s="174"/>
      <c r="AP1980" s="174"/>
      <c r="AQ1980" s="174"/>
      <c r="AR1980" s="123"/>
      <c r="AS1980" s="350"/>
      <c r="AT1980" s="350"/>
      <c r="AU1980" s="123"/>
      <c r="AV1980" s="67"/>
      <c r="AW1980" s="179"/>
      <c r="AX1980" s="84"/>
      <c r="AY1980" s="123"/>
      <c r="AZ1980" s="123"/>
      <c r="BA1980" s="174"/>
      <c r="BB1980" s="174"/>
      <c r="BC1980" s="123"/>
      <c r="BD1980" s="86"/>
      <c r="BE1980" s="86"/>
      <c r="BF1980" s="86"/>
      <c r="BG1980" s="179"/>
      <c r="BH1980" s="67"/>
      <c r="BI1980" s="123"/>
      <c r="BJ1980" s="179"/>
      <c r="BK1980" s="351"/>
      <c r="BL1980" s="351"/>
      <c r="BM1980" s="179"/>
      <c r="BN1980" s="89"/>
    </row>
    <row r="1981" spans="1:66" customFormat="1" x14ac:dyDescent="0.25">
      <c r="A1981" s="69"/>
      <c r="B1981" s="123"/>
      <c r="C1981" s="67"/>
      <c r="D1981" s="67"/>
      <c r="E1981" s="204"/>
      <c r="F1981" s="69"/>
      <c r="G1981" s="69"/>
      <c r="H1981" s="174"/>
      <c r="I1981" s="174"/>
      <c r="J1981" s="69"/>
      <c r="K1981" s="123"/>
      <c r="L1981" s="67"/>
      <c r="M1981" s="67"/>
      <c r="N1981" s="67"/>
      <c r="O1981" s="69"/>
      <c r="P1981" s="123"/>
      <c r="Q1981" s="69"/>
      <c r="R1981" s="69"/>
      <c r="S1981" s="363"/>
      <c r="T1981" s="69"/>
      <c r="U1981" s="350"/>
      <c r="V1981" s="417"/>
      <c r="W1981" s="67"/>
      <c r="X1981" s="69"/>
      <c r="Y1981" s="67"/>
      <c r="Z1981" s="123"/>
      <c r="AA1981" s="69"/>
      <c r="AB1981" s="67"/>
      <c r="AC1981" s="89"/>
      <c r="AD1981" s="69"/>
      <c r="AE1981" s="69"/>
      <c r="AF1981" s="69"/>
      <c r="AG1981" s="69"/>
      <c r="AH1981" s="123"/>
      <c r="AI1981" s="123"/>
      <c r="AJ1981" s="349"/>
      <c r="AK1981" s="349"/>
      <c r="AL1981" s="123"/>
      <c r="AM1981" s="123"/>
      <c r="AN1981" s="123"/>
      <c r="AO1981" s="174"/>
      <c r="AP1981" s="174"/>
      <c r="AQ1981" s="174"/>
      <c r="AR1981" s="123"/>
      <c r="AS1981" s="350"/>
      <c r="AT1981" s="350"/>
      <c r="AU1981" s="123"/>
      <c r="AV1981" s="67"/>
      <c r="AW1981" s="179"/>
      <c r="AX1981" s="84"/>
      <c r="AY1981" s="123"/>
      <c r="AZ1981" s="123"/>
      <c r="BA1981" s="174"/>
      <c r="BB1981" s="174"/>
      <c r="BC1981" s="123"/>
      <c r="BD1981" s="86"/>
      <c r="BE1981" s="86"/>
      <c r="BF1981" s="86"/>
      <c r="BG1981" s="179"/>
      <c r="BH1981" s="67"/>
      <c r="BI1981" s="123"/>
      <c r="BJ1981" s="179"/>
      <c r="BK1981" s="351"/>
      <c r="BL1981" s="351"/>
      <c r="BM1981" s="179"/>
      <c r="BN1981" s="89"/>
    </row>
    <row r="1982" spans="1:66" customFormat="1" x14ac:dyDescent="0.25">
      <c r="A1982" s="69"/>
      <c r="B1982" s="123"/>
      <c r="C1982" s="67"/>
      <c r="D1982" s="67"/>
      <c r="E1982" s="204"/>
      <c r="F1982" s="69"/>
      <c r="G1982" s="69"/>
      <c r="H1982" s="174"/>
      <c r="I1982" s="174"/>
      <c r="J1982" s="69"/>
      <c r="K1982" s="123"/>
      <c r="L1982" s="67"/>
      <c r="M1982" s="67"/>
      <c r="N1982" s="67"/>
      <c r="O1982" s="69"/>
      <c r="P1982" s="123"/>
      <c r="Q1982" s="69"/>
      <c r="R1982" s="69"/>
      <c r="S1982" s="363"/>
      <c r="T1982" s="69"/>
      <c r="U1982" s="350"/>
      <c r="V1982" s="417"/>
      <c r="W1982" s="67"/>
      <c r="X1982" s="69"/>
      <c r="Y1982" s="67"/>
      <c r="Z1982" s="123"/>
      <c r="AA1982" s="69"/>
      <c r="AB1982" s="67"/>
      <c r="AC1982" s="89"/>
      <c r="AD1982" s="69"/>
      <c r="AE1982" s="69"/>
      <c r="AF1982" s="69"/>
      <c r="AG1982" s="69"/>
      <c r="AH1982" s="123"/>
      <c r="AI1982" s="123"/>
      <c r="AJ1982" s="349"/>
      <c r="AK1982" s="349"/>
      <c r="AL1982" s="123"/>
      <c r="AM1982" s="123"/>
      <c r="AN1982" s="123"/>
      <c r="AO1982" s="174"/>
      <c r="AP1982" s="174"/>
      <c r="AQ1982" s="174"/>
      <c r="AR1982" s="123"/>
      <c r="AS1982" s="350"/>
      <c r="AT1982" s="350"/>
      <c r="AU1982" s="123"/>
      <c r="AV1982" s="67"/>
      <c r="AW1982" s="179"/>
      <c r="AX1982" s="84"/>
      <c r="AY1982" s="123"/>
      <c r="AZ1982" s="123"/>
      <c r="BA1982" s="174"/>
      <c r="BB1982" s="174"/>
      <c r="BC1982" s="123"/>
      <c r="BD1982" s="86"/>
      <c r="BE1982" s="86"/>
      <c r="BF1982" s="86"/>
      <c r="BG1982" s="179"/>
      <c r="BH1982" s="67"/>
      <c r="BI1982" s="123"/>
      <c r="BJ1982" s="179"/>
      <c r="BK1982" s="351"/>
      <c r="BL1982" s="351"/>
      <c r="BM1982" s="179"/>
      <c r="BN1982" s="89"/>
    </row>
    <row r="1983" spans="1:66" customFormat="1" x14ac:dyDescent="0.25">
      <c r="A1983" s="69"/>
      <c r="B1983" s="123"/>
      <c r="C1983" s="67"/>
      <c r="D1983" s="67"/>
      <c r="E1983" s="204"/>
      <c r="F1983" s="69"/>
      <c r="G1983" s="69"/>
      <c r="H1983" s="174"/>
      <c r="I1983" s="174"/>
      <c r="J1983" s="69"/>
      <c r="K1983" s="123"/>
      <c r="L1983" s="67"/>
      <c r="M1983" s="67"/>
      <c r="N1983" s="67"/>
      <c r="O1983" s="69"/>
      <c r="P1983" s="123"/>
      <c r="Q1983" s="69"/>
      <c r="R1983" s="69"/>
      <c r="S1983" s="363"/>
      <c r="T1983" s="69"/>
      <c r="U1983" s="350"/>
      <c r="V1983" s="417"/>
      <c r="W1983" s="67"/>
      <c r="X1983" s="69"/>
      <c r="Y1983" s="67"/>
      <c r="Z1983" s="123"/>
      <c r="AA1983" s="69"/>
      <c r="AB1983" s="67"/>
      <c r="AC1983" s="89"/>
      <c r="AD1983" s="69"/>
      <c r="AE1983" s="69"/>
      <c r="AF1983" s="69"/>
      <c r="AG1983" s="69"/>
      <c r="AH1983" s="123"/>
      <c r="AI1983" s="123"/>
      <c r="AJ1983" s="349"/>
      <c r="AK1983" s="349"/>
      <c r="AL1983" s="123"/>
      <c r="AM1983" s="123"/>
      <c r="AN1983" s="123"/>
      <c r="AO1983" s="174"/>
      <c r="AP1983" s="174"/>
      <c r="AQ1983" s="174"/>
      <c r="AR1983" s="123"/>
      <c r="AS1983" s="350"/>
      <c r="AT1983" s="350"/>
      <c r="AU1983" s="123"/>
      <c r="AV1983" s="67"/>
      <c r="AW1983" s="179"/>
      <c r="AX1983" s="84"/>
      <c r="AY1983" s="123"/>
      <c r="AZ1983" s="123"/>
      <c r="BA1983" s="174"/>
      <c r="BB1983" s="174"/>
      <c r="BC1983" s="123"/>
      <c r="BD1983" s="86"/>
      <c r="BE1983" s="86"/>
      <c r="BF1983" s="86"/>
      <c r="BG1983" s="179"/>
      <c r="BH1983" s="67"/>
      <c r="BI1983" s="123"/>
      <c r="BJ1983" s="179"/>
      <c r="BK1983" s="351"/>
      <c r="BL1983" s="351"/>
      <c r="BM1983" s="179"/>
      <c r="BN1983" s="89"/>
    </row>
    <row r="1984" spans="1:66" customFormat="1" x14ac:dyDescent="0.25">
      <c r="A1984" s="69"/>
      <c r="B1984" s="123"/>
      <c r="C1984" s="67"/>
      <c r="D1984" s="67"/>
      <c r="E1984" s="204"/>
      <c r="F1984" s="69"/>
      <c r="G1984" s="69"/>
      <c r="H1984" s="174"/>
      <c r="I1984" s="174"/>
      <c r="J1984" s="69"/>
      <c r="K1984" s="123"/>
      <c r="L1984" s="67"/>
      <c r="M1984" s="67"/>
      <c r="N1984" s="67"/>
      <c r="O1984" s="69"/>
      <c r="P1984" s="123"/>
      <c r="Q1984" s="69"/>
      <c r="R1984" s="69"/>
      <c r="S1984" s="363"/>
      <c r="T1984" s="69"/>
      <c r="U1984" s="350"/>
      <c r="V1984" s="417"/>
      <c r="W1984" s="67"/>
      <c r="X1984" s="69"/>
      <c r="Y1984" s="67"/>
      <c r="Z1984" s="123"/>
      <c r="AA1984" s="69"/>
      <c r="AB1984" s="67"/>
      <c r="AC1984" s="89"/>
      <c r="AD1984" s="69"/>
      <c r="AE1984" s="69"/>
      <c r="AF1984" s="69"/>
      <c r="AG1984" s="69"/>
      <c r="AH1984" s="123"/>
      <c r="AI1984" s="123"/>
      <c r="AJ1984" s="349"/>
      <c r="AK1984" s="349"/>
      <c r="AL1984" s="123"/>
      <c r="AM1984" s="123"/>
      <c r="AN1984" s="123"/>
      <c r="AO1984" s="174"/>
      <c r="AP1984" s="174"/>
      <c r="AQ1984" s="174"/>
      <c r="AR1984" s="123"/>
      <c r="AS1984" s="350"/>
      <c r="AT1984" s="350"/>
      <c r="AU1984" s="123"/>
      <c r="AV1984" s="67"/>
      <c r="AW1984" s="179"/>
      <c r="AX1984" s="84"/>
      <c r="AY1984" s="123"/>
      <c r="AZ1984" s="123"/>
      <c r="BA1984" s="174"/>
      <c r="BB1984" s="174"/>
      <c r="BC1984" s="123"/>
      <c r="BD1984" s="86"/>
      <c r="BE1984" s="86"/>
      <c r="BF1984" s="86"/>
      <c r="BG1984" s="179"/>
      <c r="BH1984" s="67"/>
      <c r="BI1984" s="123"/>
      <c r="BJ1984" s="179"/>
      <c r="BK1984" s="351"/>
      <c r="BL1984" s="351"/>
      <c r="BM1984" s="179"/>
      <c r="BN1984" s="89"/>
    </row>
    <row r="1985" spans="1:66" customFormat="1" x14ac:dyDescent="0.25">
      <c r="A1985" s="69"/>
      <c r="B1985" s="123"/>
      <c r="C1985" s="67"/>
      <c r="D1985" s="67"/>
      <c r="E1985" s="204"/>
      <c r="F1985" s="69"/>
      <c r="G1985" s="69"/>
      <c r="H1985" s="174"/>
      <c r="I1985" s="174"/>
      <c r="J1985" s="69"/>
      <c r="K1985" s="123"/>
      <c r="L1985" s="67"/>
      <c r="M1985" s="67"/>
      <c r="N1985" s="67"/>
      <c r="O1985" s="69"/>
      <c r="P1985" s="123"/>
      <c r="Q1985" s="69"/>
      <c r="R1985" s="69"/>
      <c r="S1985" s="363"/>
      <c r="T1985" s="69"/>
      <c r="U1985" s="350"/>
      <c r="V1985" s="417"/>
      <c r="W1985" s="67"/>
      <c r="X1985" s="69"/>
      <c r="Y1985" s="67"/>
      <c r="Z1985" s="123"/>
      <c r="AA1985" s="69"/>
      <c r="AB1985" s="67"/>
      <c r="AC1985" s="89"/>
      <c r="AD1985" s="69"/>
      <c r="AE1985" s="69"/>
      <c r="AF1985" s="69"/>
      <c r="AG1985" s="69"/>
      <c r="AH1985" s="123"/>
      <c r="AI1985" s="123"/>
      <c r="AJ1985" s="349"/>
      <c r="AK1985" s="349"/>
      <c r="AL1985" s="123"/>
      <c r="AM1985" s="123"/>
      <c r="AN1985" s="123"/>
      <c r="AO1985" s="174"/>
      <c r="AP1985" s="174"/>
      <c r="AQ1985" s="174"/>
      <c r="AR1985" s="123"/>
      <c r="AS1985" s="350"/>
      <c r="AT1985" s="350"/>
      <c r="AU1985" s="123"/>
      <c r="AV1985" s="67"/>
      <c r="AW1985" s="179"/>
      <c r="AX1985" s="84"/>
      <c r="AY1985" s="123"/>
      <c r="AZ1985" s="123"/>
      <c r="BA1985" s="174"/>
      <c r="BB1985" s="174"/>
      <c r="BC1985" s="123"/>
      <c r="BD1985" s="86"/>
      <c r="BE1985" s="86"/>
      <c r="BF1985" s="86"/>
      <c r="BG1985" s="179"/>
      <c r="BH1985" s="67"/>
      <c r="BI1985" s="123"/>
      <c r="BJ1985" s="179"/>
      <c r="BK1985" s="351"/>
      <c r="BL1985" s="351"/>
      <c r="BM1985" s="179"/>
      <c r="BN1985" s="89"/>
    </row>
    <row r="1986" spans="1:66" customFormat="1" x14ac:dyDescent="0.25">
      <c r="A1986" s="69"/>
      <c r="B1986" s="123"/>
      <c r="C1986" s="67"/>
      <c r="D1986" s="67"/>
      <c r="E1986" s="204"/>
      <c r="F1986" s="69"/>
      <c r="G1986" s="69"/>
      <c r="H1986" s="174"/>
      <c r="I1986" s="174"/>
      <c r="J1986" s="69"/>
      <c r="K1986" s="123"/>
      <c r="L1986" s="67"/>
      <c r="M1986" s="67"/>
      <c r="N1986" s="67"/>
      <c r="O1986" s="69"/>
      <c r="P1986" s="123"/>
      <c r="Q1986" s="69"/>
      <c r="R1986" s="69"/>
      <c r="S1986" s="363"/>
      <c r="T1986" s="69"/>
      <c r="U1986" s="350"/>
      <c r="V1986" s="417"/>
      <c r="W1986" s="67"/>
      <c r="X1986" s="69"/>
      <c r="Y1986" s="67"/>
      <c r="Z1986" s="123"/>
      <c r="AA1986" s="69"/>
      <c r="AB1986" s="67"/>
      <c r="AC1986" s="89"/>
      <c r="AD1986" s="69"/>
      <c r="AE1986" s="69"/>
      <c r="AF1986" s="69"/>
      <c r="AG1986" s="69"/>
      <c r="AH1986" s="123"/>
      <c r="AI1986" s="123"/>
      <c r="AJ1986" s="349"/>
      <c r="AK1986" s="349"/>
      <c r="AL1986" s="123"/>
      <c r="AM1986" s="123"/>
      <c r="AN1986" s="123"/>
      <c r="AO1986" s="174"/>
      <c r="AP1986" s="174"/>
      <c r="AQ1986" s="174"/>
      <c r="AR1986" s="123"/>
      <c r="AS1986" s="350"/>
      <c r="AT1986" s="350"/>
      <c r="AU1986" s="123"/>
      <c r="AV1986" s="67"/>
      <c r="AW1986" s="179"/>
      <c r="AX1986" s="84"/>
      <c r="AY1986" s="123"/>
      <c r="AZ1986" s="123"/>
      <c r="BA1986" s="174"/>
      <c r="BB1986" s="174"/>
      <c r="BC1986" s="123"/>
      <c r="BD1986" s="86"/>
      <c r="BE1986" s="86"/>
      <c r="BF1986" s="86"/>
      <c r="BG1986" s="179"/>
      <c r="BH1986" s="67"/>
      <c r="BI1986" s="123"/>
      <c r="BJ1986" s="179"/>
      <c r="BK1986" s="351"/>
      <c r="BL1986" s="351"/>
      <c r="BM1986" s="179"/>
      <c r="BN1986" s="89"/>
    </row>
    <row r="1987" spans="1:66" customFormat="1" x14ac:dyDescent="0.25">
      <c r="A1987" s="69"/>
      <c r="B1987" s="123"/>
      <c r="C1987" s="67"/>
      <c r="D1987" s="67"/>
      <c r="E1987" s="204"/>
      <c r="F1987" s="69"/>
      <c r="G1987" s="69"/>
      <c r="H1987" s="174"/>
      <c r="I1987" s="174"/>
      <c r="J1987" s="69"/>
      <c r="K1987" s="123"/>
      <c r="L1987" s="67"/>
      <c r="M1987" s="67"/>
      <c r="N1987" s="67"/>
      <c r="O1987" s="69"/>
      <c r="P1987" s="123"/>
      <c r="Q1987" s="69"/>
      <c r="R1987" s="69"/>
      <c r="S1987" s="363"/>
      <c r="T1987" s="69"/>
      <c r="U1987" s="350"/>
      <c r="V1987" s="417"/>
      <c r="W1987" s="67"/>
      <c r="X1987" s="69"/>
      <c r="Y1987" s="67"/>
      <c r="Z1987" s="123"/>
      <c r="AA1987" s="69"/>
      <c r="AB1987" s="67"/>
      <c r="AC1987" s="89"/>
      <c r="AD1987" s="69"/>
      <c r="AE1987" s="69"/>
      <c r="AF1987" s="69"/>
      <c r="AG1987" s="69"/>
      <c r="AH1987" s="123"/>
      <c r="AI1987" s="123"/>
      <c r="AJ1987" s="349"/>
      <c r="AK1987" s="349"/>
      <c r="AL1987" s="123"/>
      <c r="AM1987" s="123"/>
      <c r="AN1987" s="123"/>
      <c r="AO1987" s="174"/>
      <c r="AP1987" s="174"/>
      <c r="AQ1987" s="174"/>
      <c r="AR1987" s="123"/>
      <c r="AS1987" s="350"/>
      <c r="AT1987" s="350"/>
      <c r="AU1987" s="123"/>
      <c r="AV1987" s="67"/>
      <c r="AW1987" s="179"/>
      <c r="AX1987" s="84"/>
      <c r="AY1987" s="123"/>
      <c r="AZ1987" s="123"/>
      <c r="BA1987" s="174"/>
      <c r="BB1987" s="174"/>
      <c r="BC1987" s="123"/>
      <c r="BD1987" s="86"/>
      <c r="BE1987" s="86"/>
      <c r="BF1987" s="86"/>
      <c r="BG1987" s="179"/>
      <c r="BH1987" s="67"/>
      <c r="BI1987" s="123"/>
      <c r="BJ1987" s="179"/>
      <c r="BK1987" s="351"/>
      <c r="BL1987" s="351"/>
      <c r="BM1987" s="179"/>
      <c r="BN1987" s="89"/>
    </row>
    <row r="1988" spans="1:66" customFormat="1" x14ac:dyDescent="0.25">
      <c r="A1988" s="69"/>
      <c r="B1988" s="123"/>
      <c r="C1988" s="67"/>
      <c r="D1988" s="67"/>
      <c r="E1988" s="204"/>
      <c r="F1988" s="69"/>
      <c r="G1988" s="69"/>
      <c r="H1988" s="174"/>
      <c r="I1988" s="174"/>
      <c r="J1988" s="69"/>
      <c r="K1988" s="123"/>
      <c r="L1988" s="67"/>
      <c r="M1988" s="67"/>
      <c r="N1988" s="67"/>
      <c r="O1988" s="69"/>
      <c r="P1988" s="123"/>
      <c r="Q1988" s="69"/>
      <c r="R1988" s="69"/>
      <c r="S1988" s="363"/>
      <c r="T1988" s="69"/>
      <c r="U1988" s="350"/>
      <c r="V1988" s="417"/>
      <c r="W1988" s="67"/>
      <c r="X1988" s="69"/>
      <c r="Y1988" s="67"/>
      <c r="Z1988" s="123"/>
      <c r="AA1988" s="69"/>
      <c r="AB1988" s="67"/>
      <c r="AC1988" s="89"/>
      <c r="AD1988" s="69"/>
      <c r="AE1988" s="69"/>
      <c r="AF1988" s="69"/>
      <c r="AG1988" s="69"/>
      <c r="AH1988" s="123"/>
      <c r="AI1988" s="123"/>
      <c r="AJ1988" s="349"/>
      <c r="AK1988" s="349"/>
      <c r="AL1988" s="123"/>
      <c r="AM1988" s="123"/>
      <c r="AN1988" s="123"/>
      <c r="AO1988" s="174"/>
      <c r="AP1988" s="174"/>
      <c r="AQ1988" s="174"/>
      <c r="AR1988" s="123"/>
      <c r="AS1988" s="350"/>
      <c r="AT1988" s="350"/>
      <c r="AU1988" s="123"/>
      <c r="AV1988" s="67"/>
      <c r="AW1988" s="179"/>
      <c r="AX1988" s="84"/>
      <c r="AY1988" s="123"/>
      <c r="AZ1988" s="123"/>
      <c r="BA1988" s="174"/>
      <c r="BB1988" s="174"/>
      <c r="BC1988" s="123"/>
      <c r="BD1988" s="86"/>
      <c r="BE1988" s="86"/>
      <c r="BF1988" s="86"/>
      <c r="BG1988" s="179"/>
      <c r="BH1988" s="67"/>
      <c r="BI1988" s="123"/>
      <c r="BJ1988" s="179"/>
      <c r="BK1988" s="351"/>
      <c r="BL1988" s="351"/>
      <c r="BM1988" s="179"/>
      <c r="BN1988" s="89"/>
    </row>
    <row r="1989" spans="1:66" customFormat="1" x14ac:dyDescent="0.25">
      <c r="A1989" s="69"/>
      <c r="B1989" s="123"/>
      <c r="C1989" s="67"/>
      <c r="D1989" s="67"/>
      <c r="E1989" s="204"/>
      <c r="F1989" s="69"/>
      <c r="G1989" s="69"/>
      <c r="H1989" s="174"/>
      <c r="I1989" s="174"/>
      <c r="J1989" s="69"/>
      <c r="K1989" s="123"/>
      <c r="L1989" s="67"/>
      <c r="M1989" s="67"/>
      <c r="N1989" s="67"/>
      <c r="O1989" s="69"/>
      <c r="P1989" s="123"/>
      <c r="Q1989" s="69"/>
      <c r="R1989" s="69"/>
      <c r="S1989" s="363"/>
      <c r="T1989" s="69"/>
      <c r="U1989" s="350"/>
      <c r="V1989" s="417"/>
      <c r="W1989" s="67"/>
      <c r="X1989" s="69"/>
      <c r="Y1989" s="67"/>
      <c r="Z1989" s="123"/>
      <c r="AA1989" s="69"/>
      <c r="AB1989" s="67"/>
      <c r="AC1989" s="89"/>
      <c r="AD1989" s="69"/>
      <c r="AE1989" s="69"/>
      <c r="AF1989" s="69"/>
      <c r="AG1989" s="69"/>
      <c r="AH1989" s="123"/>
      <c r="AI1989" s="123"/>
      <c r="AJ1989" s="349"/>
      <c r="AK1989" s="349"/>
      <c r="AL1989" s="123"/>
      <c r="AM1989" s="123"/>
      <c r="AN1989" s="123"/>
      <c r="AO1989" s="174"/>
      <c r="AP1989" s="174"/>
      <c r="AQ1989" s="174"/>
      <c r="AR1989" s="123"/>
      <c r="AS1989" s="350"/>
      <c r="AT1989" s="350"/>
      <c r="AU1989" s="123"/>
      <c r="AV1989" s="67"/>
      <c r="AW1989" s="179"/>
      <c r="AX1989" s="84"/>
      <c r="AY1989" s="123"/>
      <c r="AZ1989" s="123"/>
      <c r="BA1989" s="174"/>
      <c r="BB1989" s="174"/>
      <c r="BC1989" s="123"/>
      <c r="BD1989" s="86"/>
      <c r="BE1989" s="86"/>
      <c r="BF1989" s="86"/>
      <c r="BG1989" s="179"/>
      <c r="BH1989" s="67"/>
      <c r="BI1989" s="123"/>
      <c r="BJ1989" s="179"/>
      <c r="BK1989" s="351"/>
      <c r="BL1989" s="351"/>
      <c r="BM1989" s="179"/>
      <c r="BN1989" s="89"/>
    </row>
    <row r="1990" spans="1:66" customFormat="1" x14ac:dyDescent="0.25">
      <c r="A1990" s="69"/>
      <c r="B1990" s="123"/>
      <c r="C1990" s="67"/>
      <c r="D1990" s="67"/>
      <c r="E1990" s="204"/>
      <c r="F1990" s="69"/>
      <c r="G1990" s="69"/>
      <c r="H1990" s="174"/>
      <c r="I1990" s="174"/>
      <c r="J1990" s="69"/>
      <c r="K1990" s="123"/>
      <c r="L1990" s="67"/>
      <c r="M1990" s="67"/>
      <c r="N1990" s="67"/>
      <c r="O1990" s="69"/>
      <c r="P1990" s="123"/>
      <c r="Q1990" s="69"/>
      <c r="R1990" s="69"/>
      <c r="S1990" s="363"/>
      <c r="T1990" s="69"/>
      <c r="U1990" s="350"/>
      <c r="V1990" s="417"/>
      <c r="W1990" s="67"/>
      <c r="X1990" s="69"/>
      <c r="Y1990" s="67"/>
      <c r="Z1990" s="123"/>
      <c r="AA1990" s="69"/>
      <c r="AB1990" s="67"/>
      <c r="AC1990" s="89"/>
      <c r="AD1990" s="69"/>
      <c r="AE1990" s="69"/>
      <c r="AF1990" s="69"/>
      <c r="AG1990" s="69"/>
      <c r="AH1990" s="123"/>
      <c r="AI1990" s="123"/>
      <c r="AJ1990" s="349"/>
      <c r="AK1990" s="349"/>
      <c r="AL1990" s="123"/>
      <c r="AM1990" s="123"/>
      <c r="AN1990" s="123"/>
      <c r="AO1990" s="174"/>
      <c r="AP1990" s="174"/>
      <c r="AQ1990" s="174"/>
      <c r="AR1990" s="123"/>
      <c r="AS1990" s="350"/>
      <c r="AT1990" s="350"/>
      <c r="AU1990" s="123"/>
      <c r="AV1990" s="67"/>
      <c r="AW1990" s="179"/>
      <c r="AX1990" s="84"/>
      <c r="AY1990" s="123"/>
      <c r="AZ1990" s="123"/>
      <c r="BA1990" s="174"/>
      <c r="BB1990" s="174"/>
      <c r="BC1990" s="123"/>
      <c r="BD1990" s="86"/>
      <c r="BE1990" s="86"/>
      <c r="BF1990" s="86"/>
      <c r="BG1990" s="179"/>
      <c r="BH1990" s="67"/>
      <c r="BI1990" s="123"/>
      <c r="BJ1990" s="179"/>
      <c r="BK1990" s="351"/>
      <c r="BL1990" s="351"/>
      <c r="BM1990" s="179"/>
      <c r="BN1990" s="89"/>
    </row>
    <row r="1991" spans="1:66" customFormat="1" x14ac:dyDescent="0.25">
      <c r="A1991" s="69"/>
      <c r="B1991" s="123"/>
      <c r="C1991" s="67"/>
      <c r="D1991" s="67"/>
      <c r="E1991" s="204"/>
      <c r="F1991" s="69"/>
      <c r="G1991" s="69"/>
      <c r="H1991" s="174"/>
      <c r="I1991" s="174"/>
      <c r="J1991" s="69"/>
      <c r="K1991" s="123"/>
      <c r="L1991" s="67"/>
      <c r="M1991" s="67"/>
      <c r="N1991" s="67"/>
      <c r="O1991" s="69"/>
      <c r="P1991" s="123"/>
      <c r="Q1991" s="69"/>
      <c r="R1991" s="69"/>
      <c r="S1991" s="363"/>
      <c r="T1991" s="69"/>
      <c r="U1991" s="350"/>
      <c r="V1991" s="417"/>
      <c r="W1991" s="67"/>
      <c r="X1991" s="69"/>
      <c r="Y1991" s="67"/>
      <c r="Z1991" s="123"/>
      <c r="AA1991" s="69"/>
      <c r="AB1991" s="67"/>
      <c r="AC1991" s="89"/>
      <c r="AD1991" s="69"/>
      <c r="AE1991" s="69"/>
      <c r="AF1991" s="69"/>
      <c r="AG1991" s="69"/>
      <c r="AH1991" s="123"/>
      <c r="AI1991" s="123"/>
      <c r="AJ1991" s="349"/>
      <c r="AK1991" s="349"/>
      <c r="AL1991" s="123"/>
      <c r="AM1991" s="123"/>
      <c r="AN1991" s="123"/>
      <c r="AO1991" s="174"/>
      <c r="AP1991" s="174"/>
      <c r="AQ1991" s="174"/>
      <c r="AR1991" s="123"/>
      <c r="AS1991" s="350"/>
      <c r="AT1991" s="350"/>
      <c r="AU1991" s="123"/>
      <c r="AV1991" s="67"/>
      <c r="AW1991" s="179"/>
      <c r="AX1991" s="84"/>
      <c r="AY1991" s="123"/>
      <c r="AZ1991" s="123"/>
      <c r="BA1991" s="174"/>
      <c r="BB1991" s="174"/>
      <c r="BC1991" s="123"/>
      <c r="BD1991" s="86"/>
      <c r="BE1991" s="86"/>
      <c r="BF1991" s="86"/>
      <c r="BG1991" s="179"/>
      <c r="BH1991" s="67"/>
      <c r="BI1991" s="123"/>
      <c r="BJ1991" s="179"/>
      <c r="BK1991" s="351"/>
      <c r="BL1991" s="351"/>
      <c r="BM1991" s="179"/>
      <c r="BN1991" s="89"/>
    </row>
    <row r="1992" spans="1:66" customFormat="1" x14ac:dyDescent="0.25">
      <c r="A1992" s="69"/>
      <c r="B1992" s="123"/>
      <c r="C1992" s="67"/>
      <c r="D1992" s="67"/>
      <c r="E1992" s="204"/>
      <c r="F1992" s="69"/>
      <c r="G1992" s="69"/>
      <c r="H1992" s="174"/>
      <c r="I1992" s="174"/>
      <c r="J1992" s="69"/>
      <c r="K1992" s="123"/>
      <c r="L1992" s="67"/>
      <c r="M1992" s="67"/>
      <c r="N1992" s="67"/>
      <c r="O1992" s="69"/>
      <c r="P1992" s="123"/>
      <c r="Q1992" s="69"/>
      <c r="R1992" s="69"/>
      <c r="S1992" s="363"/>
      <c r="T1992" s="69"/>
      <c r="U1992" s="350"/>
      <c r="V1992" s="417"/>
      <c r="W1992" s="67"/>
      <c r="X1992" s="69"/>
      <c r="Y1992" s="67"/>
      <c r="Z1992" s="123"/>
      <c r="AA1992" s="69"/>
      <c r="AB1992" s="67"/>
      <c r="AC1992" s="89"/>
      <c r="AD1992" s="69"/>
      <c r="AE1992" s="69"/>
      <c r="AF1992" s="69"/>
      <c r="AG1992" s="69"/>
      <c r="AH1992" s="123"/>
      <c r="AI1992" s="123"/>
      <c r="AJ1992" s="349"/>
      <c r="AK1992" s="349"/>
      <c r="AL1992" s="123"/>
      <c r="AM1992" s="123"/>
      <c r="AN1992" s="123"/>
      <c r="AO1992" s="174"/>
      <c r="AP1992" s="174"/>
      <c r="AQ1992" s="174"/>
      <c r="AR1992" s="123"/>
      <c r="AS1992" s="350"/>
      <c r="AT1992" s="350"/>
      <c r="AU1992" s="123"/>
      <c r="AV1992" s="67"/>
      <c r="AW1992" s="179"/>
      <c r="AX1992" s="84"/>
      <c r="AY1992" s="123"/>
      <c r="AZ1992" s="123"/>
      <c r="BA1992" s="174"/>
      <c r="BB1992" s="174"/>
      <c r="BC1992" s="123"/>
      <c r="BD1992" s="86"/>
      <c r="BE1992" s="86"/>
      <c r="BF1992" s="86"/>
      <c r="BG1992" s="179"/>
      <c r="BH1992" s="67"/>
      <c r="BI1992" s="123"/>
      <c r="BJ1992" s="179"/>
      <c r="BK1992" s="351"/>
      <c r="BL1992" s="351"/>
      <c r="BM1992" s="179"/>
      <c r="BN1992" s="89"/>
    </row>
    <row r="1993" spans="1:66" customFormat="1" x14ac:dyDescent="0.25">
      <c r="A1993" s="69"/>
      <c r="B1993" s="123"/>
      <c r="C1993" s="67"/>
      <c r="D1993" s="67"/>
      <c r="E1993" s="204"/>
      <c r="F1993" s="69"/>
      <c r="G1993" s="69"/>
      <c r="H1993" s="174"/>
      <c r="I1993" s="174"/>
      <c r="J1993" s="69"/>
      <c r="K1993" s="123"/>
      <c r="L1993" s="67"/>
      <c r="M1993" s="67"/>
      <c r="N1993" s="67"/>
      <c r="O1993" s="69"/>
      <c r="P1993" s="123"/>
      <c r="Q1993" s="69"/>
      <c r="R1993" s="69"/>
      <c r="S1993" s="363"/>
      <c r="T1993" s="69"/>
      <c r="U1993" s="350"/>
      <c r="V1993" s="417"/>
      <c r="W1993" s="67"/>
      <c r="X1993" s="69"/>
      <c r="Y1993" s="67"/>
      <c r="Z1993" s="123"/>
      <c r="AA1993" s="69"/>
      <c r="AB1993" s="67"/>
      <c r="AC1993" s="89"/>
      <c r="AD1993" s="69"/>
      <c r="AE1993" s="69"/>
      <c r="AF1993" s="69"/>
      <c r="AG1993" s="69"/>
      <c r="AH1993" s="123"/>
      <c r="AI1993" s="123"/>
      <c r="AJ1993" s="349"/>
      <c r="AK1993" s="349"/>
      <c r="AL1993" s="123"/>
      <c r="AM1993" s="123"/>
      <c r="AN1993" s="123"/>
      <c r="AO1993" s="174"/>
      <c r="AP1993" s="174"/>
      <c r="AQ1993" s="174"/>
      <c r="AR1993" s="123"/>
      <c r="AS1993" s="350"/>
      <c r="AT1993" s="350"/>
      <c r="AU1993" s="123"/>
      <c r="AV1993" s="67"/>
      <c r="AW1993" s="179"/>
      <c r="AX1993" s="84"/>
      <c r="AY1993" s="123"/>
      <c r="AZ1993" s="123"/>
      <c r="BA1993" s="174"/>
      <c r="BB1993" s="174"/>
      <c r="BC1993" s="123"/>
      <c r="BD1993" s="86"/>
      <c r="BE1993" s="86"/>
      <c r="BF1993" s="86"/>
      <c r="BG1993" s="179"/>
      <c r="BH1993" s="67"/>
      <c r="BI1993" s="123"/>
      <c r="BJ1993" s="179"/>
      <c r="BK1993" s="351"/>
      <c r="BL1993" s="351"/>
      <c r="BM1993" s="179"/>
      <c r="BN1993" s="89"/>
    </row>
    <row r="1994" spans="1:66" customFormat="1" x14ac:dyDescent="0.25">
      <c r="A1994" s="69"/>
      <c r="B1994" s="123"/>
      <c r="C1994" s="67"/>
      <c r="D1994" s="67"/>
      <c r="E1994" s="204"/>
      <c r="F1994" s="69"/>
      <c r="G1994" s="69"/>
      <c r="H1994" s="174"/>
      <c r="I1994" s="174"/>
      <c r="J1994" s="69"/>
      <c r="K1994" s="123"/>
      <c r="L1994" s="67"/>
      <c r="M1994" s="67"/>
      <c r="N1994" s="67"/>
      <c r="O1994" s="69"/>
      <c r="P1994" s="123"/>
      <c r="Q1994" s="69"/>
      <c r="R1994" s="69"/>
      <c r="S1994" s="363"/>
      <c r="T1994" s="69"/>
      <c r="U1994" s="350"/>
      <c r="V1994" s="417"/>
      <c r="W1994" s="67"/>
      <c r="X1994" s="69"/>
      <c r="Y1994" s="67"/>
      <c r="Z1994" s="123"/>
      <c r="AA1994" s="69"/>
      <c r="AB1994" s="67"/>
      <c r="AC1994" s="89"/>
      <c r="AD1994" s="69"/>
      <c r="AE1994" s="69"/>
      <c r="AF1994" s="69"/>
      <c r="AG1994" s="69"/>
      <c r="AH1994" s="123"/>
      <c r="AI1994" s="123"/>
      <c r="AJ1994" s="349"/>
      <c r="AK1994" s="349"/>
      <c r="AL1994" s="123"/>
      <c r="AM1994" s="123"/>
      <c r="AN1994" s="123"/>
      <c r="AO1994" s="174"/>
      <c r="AP1994" s="174"/>
      <c r="AQ1994" s="174"/>
      <c r="AR1994" s="123"/>
      <c r="AS1994" s="350"/>
      <c r="AT1994" s="350"/>
      <c r="AU1994" s="123"/>
      <c r="AV1994" s="67"/>
      <c r="AW1994" s="179"/>
      <c r="AX1994" s="84"/>
      <c r="AY1994" s="123"/>
      <c r="AZ1994" s="123"/>
      <c r="BA1994" s="174"/>
      <c r="BB1994" s="174"/>
      <c r="BC1994" s="123"/>
      <c r="BD1994" s="86"/>
      <c r="BE1994" s="86"/>
      <c r="BF1994" s="86"/>
      <c r="BG1994" s="179"/>
      <c r="BH1994" s="67"/>
      <c r="BI1994" s="123"/>
      <c r="BJ1994" s="179"/>
      <c r="BK1994" s="351"/>
      <c r="BL1994" s="351"/>
      <c r="BM1994" s="179"/>
      <c r="BN1994" s="89"/>
    </row>
    <row r="1995" spans="1:66" customFormat="1" x14ac:dyDescent="0.25">
      <c r="A1995" s="69"/>
      <c r="B1995" s="123"/>
      <c r="C1995" s="67"/>
      <c r="D1995" s="67"/>
      <c r="E1995" s="204"/>
      <c r="F1995" s="69"/>
      <c r="G1995" s="69"/>
      <c r="H1995" s="174"/>
      <c r="I1995" s="174"/>
      <c r="J1995" s="69"/>
      <c r="K1995" s="123"/>
      <c r="L1995" s="67"/>
      <c r="M1995" s="67"/>
      <c r="N1995" s="67"/>
      <c r="O1995" s="69"/>
      <c r="P1995" s="123"/>
      <c r="Q1995" s="69"/>
      <c r="R1995" s="69"/>
      <c r="S1995" s="363"/>
      <c r="T1995" s="69"/>
      <c r="U1995" s="350"/>
      <c r="V1995" s="417"/>
      <c r="W1995" s="67"/>
      <c r="X1995" s="69"/>
      <c r="Y1995" s="67"/>
      <c r="Z1995" s="123"/>
      <c r="AA1995" s="69"/>
      <c r="AB1995" s="67"/>
      <c r="AC1995" s="89"/>
      <c r="AD1995" s="69"/>
      <c r="AE1995" s="69"/>
      <c r="AF1995" s="69"/>
      <c r="AG1995" s="69"/>
      <c r="AH1995" s="123"/>
      <c r="AI1995" s="123"/>
      <c r="AJ1995" s="349"/>
      <c r="AK1995" s="349"/>
      <c r="AL1995" s="123"/>
      <c r="AM1995" s="123"/>
      <c r="AN1995" s="123"/>
      <c r="AO1995" s="174"/>
      <c r="AP1995" s="174"/>
      <c r="AQ1995" s="174"/>
      <c r="AR1995" s="123"/>
      <c r="AS1995" s="350"/>
      <c r="AT1995" s="350"/>
      <c r="AU1995" s="123"/>
      <c r="AV1995" s="67"/>
      <c r="AW1995" s="179"/>
      <c r="AX1995" s="84"/>
      <c r="AY1995" s="123"/>
      <c r="AZ1995" s="123"/>
      <c r="BA1995" s="174"/>
      <c r="BB1995" s="174"/>
      <c r="BC1995" s="123"/>
      <c r="BD1995" s="86"/>
      <c r="BE1995" s="86"/>
      <c r="BF1995" s="86"/>
      <c r="BG1995" s="179"/>
      <c r="BH1995" s="67"/>
      <c r="BI1995" s="123"/>
      <c r="BJ1995" s="179"/>
      <c r="BK1995" s="351"/>
      <c r="BL1995" s="351"/>
      <c r="BM1995" s="179"/>
      <c r="BN1995" s="89"/>
    </row>
    <row r="1996" spans="1:66" customFormat="1" x14ac:dyDescent="0.25">
      <c r="A1996" s="69"/>
      <c r="B1996" s="123"/>
      <c r="C1996" s="67"/>
      <c r="D1996" s="67"/>
      <c r="E1996" s="204"/>
      <c r="F1996" s="69"/>
      <c r="G1996" s="69"/>
      <c r="H1996" s="174"/>
      <c r="I1996" s="174"/>
      <c r="J1996" s="69"/>
      <c r="K1996" s="123"/>
      <c r="L1996" s="67"/>
      <c r="M1996" s="67"/>
      <c r="N1996" s="67"/>
      <c r="O1996" s="69"/>
      <c r="P1996" s="123"/>
      <c r="Q1996" s="69"/>
      <c r="R1996" s="69"/>
      <c r="S1996" s="363"/>
      <c r="T1996" s="69"/>
      <c r="U1996" s="350"/>
      <c r="V1996" s="417"/>
      <c r="W1996" s="67"/>
      <c r="X1996" s="69"/>
      <c r="Y1996" s="67"/>
      <c r="Z1996" s="123"/>
      <c r="AA1996" s="69"/>
      <c r="AB1996" s="67"/>
      <c r="AC1996" s="89"/>
      <c r="AD1996" s="69"/>
      <c r="AE1996" s="69"/>
      <c r="AF1996" s="69"/>
      <c r="AG1996" s="69"/>
      <c r="AH1996" s="123"/>
      <c r="AI1996" s="123"/>
      <c r="AJ1996" s="349"/>
      <c r="AK1996" s="349"/>
      <c r="AL1996" s="123"/>
      <c r="AM1996" s="123"/>
      <c r="AN1996" s="123"/>
      <c r="AO1996" s="174"/>
      <c r="AP1996" s="174"/>
      <c r="AQ1996" s="174"/>
      <c r="AR1996" s="123"/>
      <c r="AS1996" s="350"/>
      <c r="AT1996" s="350"/>
      <c r="AU1996" s="123"/>
      <c r="AV1996" s="67"/>
      <c r="AW1996" s="179"/>
      <c r="AX1996" s="84"/>
      <c r="AY1996" s="123"/>
      <c r="AZ1996" s="123"/>
      <c r="BA1996" s="174"/>
      <c r="BB1996" s="174"/>
      <c r="BC1996" s="123"/>
      <c r="BD1996" s="86"/>
      <c r="BE1996" s="86"/>
      <c r="BF1996" s="86"/>
      <c r="BG1996" s="179"/>
      <c r="BH1996" s="67"/>
      <c r="BI1996" s="123"/>
      <c r="BJ1996" s="179"/>
      <c r="BK1996" s="351"/>
      <c r="BL1996" s="351"/>
      <c r="BM1996" s="179"/>
      <c r="BN1996" s="89"/>
    </row>
    <row r="1997" spans="1:66" customFormat="1" x14ac:dyDescent="0.25">
      <c r="A1997" s="69"/>
      <c r="B1997" s="123"/>
      <c r="C1997" s="67"/>
      <c r="D1997" s="67"/>
      <c r="E1997" s="204"/>
      <c r="F1997" s="69"/>
      <c r="G1997" s="69"/>
      <c r="H1997" s="174"/>
      <c r="I1997" s="174"/>
      <c r="J1997" s="69"/>
      <c r="K1997" s="123"/>
      <c r="L1997" s="67"/>
      <c r="M1997" s="67"/>
      <c r="N1997" s="67"/>
      <c r="O1997" s="69"/>
      <c r="P1997" s="123"/>
      <c r="Q1997" s="69"/>
      <c r="R1997" s="69"/>
      <c r="S1997" s="363"/>
      <c r="T1997" s="69"/>
      <c r="U1997" s="350"/>
      <c r="V1997" s="417"/>
      <c r="W1997" s="67"/>
      <c r="X1997" s="69"/>
      <c r="Y1997" s="67"/>
      <c r="Z1997" s="123"/>
      <c r="AA1997" s="69"/>
      <c r="AB1997" s="67"/>
      <c r="AC1997" s="89"/>
      <c r="AD1997" s="69"/>
      <c r="AE1997" s="69"/>
      <c r="AF1997" s="69"/>
      <c r="AG1997" s="69"/>
      <c r="AH1997" s="123"/>
      <c r="AI1997" s="123"/>
      <c r="AJ1997" s="349"/>
      <c r="AK1997" s="349"/>
      <c r="AL1997" s="123"/>
      <c r="AM1997" s="123"/>
      <c r="AN1997" s="123"/>
      <c r="AO1997" s="174"/>
      <c r="AP1997" s="174"/>
      <c r="AQ1997" s="174"/>
      <c r="AR1997" s="123"/>
      <c r="AS1997" s="350"/>
      <c r="AT1997" s="350"/>
      <c r="AU1997" s="123"/>
      <c r="AV1997" s="67"/>
      <c r="AW1997" s="179"/>
      <c r="AX1997" s="84"/>
      <c r="AY1997" s="123"/>
      <c r="AZ1997" s="123"/>
      <c r="BA1997" s="174"/>
      <c r="BB1997" s="174"/>
      <c r="BC1997" s="123"/>
      <c r="BD1997" s="86"/>
      <c r="BE1997" s="86"/>
      <c r="BF1997" s="86"/>
      <c r="BG1997" s="179"/>
      <c r="BH1997" s="67"/>
      <c r="BI1997" s="123"/>
      <c r="BJ1997" s="179"/>
      <c r="BK1997" s="351"/>
      <c r="BL1997" s="351"/>
      <c r="BM1997" s="179"/>
      <c r="BN1997" s="89"/>
    </row>
    <row r="1998" spans="1:66" customFormat="1" x14ac:dyDescent="0.25">
      <c r="A1998" s="69"/>
      <c r="B1998" s="123"/>
      <c r="C1998" s="67"/>
      <c r="D1998" s="67"/>
      <c r="E1998" s="204"/>
      <c r="F1998" s="69"/>
      <c r="G1998" s="69"/>
      <c r="H1998" s="174"/>
      <c r="I1998" s="174"/>
      <c r="J1998" s="69"/>
      <c r="K1998" s="123"/>
      <c r="L1998" s="67"/>
      <c r="M1998" s="67"/>
      <c r="N1998" s="67"/>
      <c r="O1998" s="69"/>
      <c r="P1998" s="123"/>
      <c r="Q1998" s="69"/>
      <c r="R1998" s="69"/>
      <c r="S1998" s="363"/>
      <c r="T1998" s="69"/>
      <c r="U1998" s="350"/>
      <c r="V1998" s="417"/>
      <c r="W1998" s="67"/>
      <c r="X1998" s="69"/>
      <c r="Y1998" s="67"/>
      <c r="Z1998" s="123"/>
      <c r="AA1998" s="69"/>
      <c r="AB1998" s="67"/>
      <c r="AC1998" s="89"/>
      <c r="AD1998" s="69"/>
      <c r="AE1998" s="69"/>
      <c r="AF1998" s="69"/>
      <c r="AG1998" s="69"/>
      <c r="AH1998" s="123"/>
      <c r="AI1998" s="123"/>
      <c r="AJ1998" s="349"/>
      <c r="AK1998" s="349"/>
      <c r="AL1998" s="123"/>
      <c r="AM1998" s="123"/>
      <c r="AN1998" s="123"/>
      <c r="AO1998" s="174"/>
      <c r="AP1998" s="174"/>
      <c r="AQ1998" s="174"/>
      <c r="AR1998" s="123"/>
      <c r="AS1998" s="350"/>
      <c r="AT1998" s="350"/>
      <c r="AU1998" s="123"/>
      <c r="AV1998" s="67"/>
      <c r="AW1998" s="179"/>
      <c r="AX1998" s="84"/>
      <c r="AY1998" s="123"/>
      <c r="AZ1998" s="123"/>
      <c r="BA1998" s="174"/>
      <c r="BB1998" s="174"/>
      <c r="BC1998" s="123"/>
      <c r="BD1998" s="86"/>
      <c r="BE1998" s="86"/>
      <c r="BF1998" s="86"/>
      <c r="BG1998" s="179"/>
      <c r="BH1998" s="67"/>
      <c r="BI1998" s="123"/>
      <c r="BJ1998" s="179"/>
      <c r="BK1998" s="351"/>
      <c r="BL1998" s="351"/>
      <c r="BM1998" s="179"/>
      <c r="BN1998" s="89"/>
    </row>
    <row r="1999" spans="1:66" customFormat="1" x14ac:dyDescent="0.25">
      <c r="A1999" s="69"/>
      <c r="B1999" s="123"/>
      <c r="C1999" s="67"/>
      <c r="D1999" s="67"/>
      <c r="E1999" s="204"/>
      <c r="F1999" s="69"/>
      <c r="G1999" s="69"/>
      <c r="H1999" s="174"/>
      <c r="I1999" s="174"/>
      <c r="J1999" s="69"/>
      <c r="K1999" s="123"/>
      <c r="L1999" s="67"/>
      <c r="M1999" s="67"/>
      <c r="N1999" s="67"/>
      <c r="O1999" s="69"/>
      <c r="P1999" s="123"/>
      <c r="Q1999" s="69"/>
      <c r="R1999" s="69"/>
      <c r="S1999" s="363"/>
      <c r="T1999" s="69"/>
      <c r="U1999" s="350"/>
      <c r="V1999" s="417"/>
      <c r="W1999" s="67"/>
      <c r="X1999" s="69"/>
      <c r="Y1999" s="67"/>
      <c r="Z1999" s="123"/>
      <c r="AA1999" s="69"/>
      <c r="AB1999" s="67"/>
      <c r="AC1999" s="89"/>
      <c r="AD1999" s="69"/>
      <c r="AE1999" s="69"/>
      <c r="AF1999" s="69"/>
      <c r="AG1999" s="69"/>
      <c r="AH1999" s="123"/>
      <c r="AI1999" s="123"/>
      <c r="AJ1999" s="349"/>
      <c r="AK1999" s="349"/>
      <c r="AL1999" s="123"/>
      <c r="AM1999" s="123"/>
      <c r="AN1999" s="123"/>
      <c r="AO1999" s="174"/>
      <c r="AP1999" s="174"/>
      <c r="AQ1999" s="174"/>
      <c r="AR1999" s="123"/>
      <c r="AS1999" s="350"/>
      <c r="AT1999" s="350"/>
      <c r="AU1999" s="123"/>
      <c r="AV1999" s="67"/>
      <c r="AW1999" s="179"/>
      <c r="AX1999" s="84"/>
      <c r="AY1999" s="123"/>
      <c r="AZ1999" s="123"/>
      <c r="BA1999" s="174"/>
      <c r="BB1999" s="174"/>
      <c r="BC1999" s="123"/>
      <c r="BD1999" s="86"/>
      <c r="BE1999" s="86"/>
      <c r="BF1999" s="86"/>
      <c r="BG1999" s="179"/>
      <c r="BH1999" s="67"/>
      <c r="BI1999" s="123"/>
      <c r="BJ1999" s="179"/>
      <c r="BK1999" s="351"/>
      <c r="BL1999" s="351"/>
      <c r="BM1999" s="179"/>
      <c r="BN1999" s="89"/>
    </row>
    <row r="2000" spans="1:66" customFormat="1" x14ac:dyDescent="0.25">
      <c r="A2000" s="69"/>
      <c r="B2000" s="123"/>
      <c r="C2000" s="67"/>
      <c r="D2000" s="67"/>
      <c r="E2000" s="204"/>
      <c r="F2000" s="69"/>
      <c r="G2000" s="69"/>
      <c r="H2000" s="174"/>
      <c r="I2000" s="174"/>
      <c r="J2000" s="69"/>
      <c r="K2000" s="123"/>
      <c r="L2000" s="67"/>
      <c r="M2000" s="67"/>
      <c r="N2000" s="67"/>
      <c r="O2000" s="69"/>
      <c r="P2000" s="123"/>
      <c r="Q2000" s="69"/>
      <c r="R2000" s="69"/>
      <c r="S2000" s="363"/>
      <c r="T2000" s="69"/>
      <c r="U2000" s="350"/>
      <c r="V2000" s="417"/>
      <c r="W2000" s="67"/>
      <c r="X2000" s="69"/>
      <c r="Y2000" s="67"/>
      <c r="Z2000" s="123"/>
      <c r="AA2000" s="69"/>
      <c r="AB2000" s="67"/>
      <c r="AC2000" s="89"/>
      <c r="AD2000" s="69"/>
      <c r="AE2000" s="69"/>
      <c r="AF2000" s="69"/>
      <c r="AG2000" s="69"/>
      <c r="AH2000" s="123"/>
      <c r="AI2000" s="123"/>
      <c r="AJ2000" s="349"/>
      <c r="AK2000" s="349"/>
      <c r="AL2000" s="123"/>
      <c r="AM2000" s="123"/>
      <c r="AN2000" s="123"/>
      <c r="AO2000" s="174"/>
      <c r="AP2000" s="174"/>
      <c r="AQ2000" s="174"/>
      <c r="AR2000" s="123"/>
      <c r="AS2000" s="350"/>
      <c r="AT2000" s="350"/>
      <c r="AU2000" s="123"/>
      <c r="AV2000" s="67"/>
      <c r="AW2000" s="179"/>
      <c r="AX2000" s="84"/>
      <c r="AY2000" s="123"/>
      <c r="AZ2000" s="123"/>
      <c r="BA2000" s="174"/>
      <c r="BB2000" s="174"/>
      <c r="BC2000" s="123"/>
      <c r="BD2000" s="86"/>
      <c r="BE2000" s="86"/>
      <c r="BF2000" s="86"/>
      <c r="BG2000" s="179"/>
      <c r="BH2000" s="67"/>
      <c r="BI2000" s="123"/>
      <c r="BJ2000" s="179"/>
      <c r="BK2000" s="351"/>
      <c r="BL2000" s="351"/>
      <c r="BM2000" s="179"/>
      <c r="BN2000" s="89"/>
    </row>
    <row r="2001" spans="1:66" customFormat="1" x14ac:dyDescent="0.25">
      <c r="A2001" s="69"/>
      <c r="B2001" s="123"/>
      <c r="C2001" s="67"/>
      <c r="D2001" s="67"/>
      <c r="E2001" s="204"/>
      <c r="F2001" s="69"/>
      <c r="G2001" s="69"/>
      <c r="H2001" s="174"/>
      <c r="I2001" s="174"/>
      <c r="J2001" s="69"/>
      <c r="K2001" s="123"/>
      <c r="L2001" s="67"/>
      <c r="M2001" s="67"/>
      <c r="N2001" s="67"/>
      <c r="O2001" s="69"/>
      <c r="P2001" s="123"/>
      <c r="Q2001" s="69"/>
      <c r="R2001" s="69"/>
      <c r="S2001" s="363"/>
      <c r="T2001" s="69"/>
      <c r="U2001" s="350"/>
      <c r="V2001" s="417"/>
      <c r="W2001" s="67"/>
      <c r="X2001" s="69"/>
      <c r="Y2001" s="67"/>
      <c r="Z2001" s="123"/>
      <c r="AA2001" s="69"/>
      <c r="AB2001" s="67"/>
      <c r="AC2001" s="89"/>
      <c r="AD2001" s="69"/>
      <c r="AE2001" s="69"/>
      <c r="AF2001" s="69"/>
      <c r="AG2001" s="69"/>
      <c r="AH2001" s="123"/>
      <c r="AI2001" s="123"/>
      <c r="AJ2001" s="349"/>
      <c r="AK2001" s="349"/>
      <c r="AL2001" s="123"/>
      <c r="AM2001" s="123"/>
      <c r="AN2001" s="123"/>
      <c r="AO2001" s="174"/>
      <c r="AP2001" s="174"/>
      <c r="AQ2001" s="174"/>
      <c r="AR2001" s="123"/>
      <c r="AS2001" s="350"/>
      <c r="AT2001" s="350"/>
      <c r="AU2001" s="123"/>
      <c r="AV2001" s="67"/>
      <c r="AW2001" s="179"/>
      <c r="AX2001" s="84"/>
      <c r="AY2001" s="123"/>
      <c r="AZ2001" s="123"/>
      <c r="BA2001" s="174"/>
      <c r="BB2001" s="174"/>
      <c r="BC2001" s="123"/>
      <c r="BD2001" s="86"/>
      <c r="BE2001" s="86"/>
      <c r="BF2001" s="86"/>
      <c r="BG2001" s="179"/>
      <c r="BH2001" s="67"/>
      <c r="BI2001" s="123"/>
      <c r="BJ2001" s="179"/>
      <c r="BK2001" s="351"/>
      <c r="BL2001" s="351"/>
      <c r="BM2001" s="179"/>
      <c r="BN2001" s="89"/>
    </row>
    <row r="2002" spans="1:66" customFormat="1" x14ac:dyDescent="0.25">
      <c r="A2002" s="69"/>
      <c r="B2002" s="123"/>
      <c r="C2002" s="67"/>
      <c r="D2002" s="67"/>
      <c r="E2002" s="204"/>
      <c r="F2002" s="69"/>
      <c r="G2002" s="69"/>
      <c r="H2002" s="174"/>
      <c r="I2002" s="174"/>
      <c r="J2002" s="69"/>
      <c r="K2002" s="123"/>
      <c r="L2002" s="67"/>
      <c r="M2002" s="67"/>
      <c r="N2002" s="67"/>
      <c r="O2002" s="69"/>
      <c r="P2002" s="123"/>
      <c r="Q2002" s="69"/>
      <c r="R2002" s="69"/>
      <c r="S2002" s="363"/>
      <c r="T2002" s="69"/>
      <c r="U2002" s="350"/>
      <c r="V2002" s="417"/>
      <c r="W2002" s="67"/>
      <c r="X2002" s="69"/>
      <c r="Y2002" s="67"/>
      <c r="Z2002" s="123"/>
      <c r="AA2002" s="69"/>
      <c r="AB2002" s="67"/>
      <c r="AC2002" s="89"/>
      <c r="AD2002" s="69"/>
      <c r="AE2002" s="69"/>
      <c r="AF2002" s="69"/>
      <c r="AG2002" s="69"/>
      <c r="AH2002" s="123"/>
      <c r="AI2002" s="123"/>
      <c r="AJ2002" s="349"/>
      <c r="AK2002" s="349"/>
      <c r="AL2002" s="123"/>
      <c r="AM2002" s="123"/>
      <c r="AN2002" s="123"/>
      <c r="AO2002" s="174"/>
      <c r="AP2002" s="174"/>
      <c r="AQ2002" s="174"/>
      <c r="AR2002" s="123"/>
      <c r="AS2002" s="350"/>
      <c r="AT2002" s="350"/>
      <c r="AU2002" s="123"/>
      <c r="AV2002" s="67"/>
      <c r="AW2002" s="179"/>
      <c r="AX2002" s="84"/>
      <c r="AY2002" s="123"/>
      <c r="AZ2002" s="123"/>
      <c r="BA2002" s="174"/>
      <c r="BB2002" s="174"/>
      <c r="BC2002" s="123"/>
      <c r="BD2002" s="86"/>
      <c r="BE2002" s="86"/>
      <c r="BF2002" s="86"/>
      <c r="BG2002" s="179"/>
      <c r="BH2002" s="67"/>
      <c r="BI2002" s="123"/>
      <c r="BJ2002" s="179"/>
      <c r="BK2002" s="351"/>
      <c r="BL2002" s="351"/>
      <c r="BM2002" s="179"/>
      <c r="BN2002" s="89"/>
    </row>
    <row r="2003" spans="1:66" customFormat="1" x14ac:dyDescent="0.25">
      <c r="A2003" s="69"/>
      <c r="B2003" s="123"/>
      <c r="C2003" s="67"/>
      <c r="D2003" s="67"/>
      <c r="E2003" s="204"/>
      <c r="F2003" s="69"/>
      <c r="G2003" s="69"/>
      <c r="H2003" s="174"/>
      <c r="I2003" s="174"/>
      <c r="J2003" s="69"/>
      <c r="K2003" s="123"/>
      <c r="L2003" s="67"/>
      <c r="M2003" s="67"/>
      <c r="N2003" s="67"/>
      <c r="O2003" s="69"/>
      <c r="P2003" s="123"/>
      <c r="Q2003" s="69"/>
      <c r="R2003" s="69"/>
      <c r="S2003" s="363"/>
      <c r="T2003" s="69"/>
      <c r="U2003" s="350"/>
      <c r="V2003" s="417"/>
      <c r="W2003" s="67"/>
      <c r="X2003" s="69"/>
      <c r="Y2003" s="67"/>
      <c r="Z2003" s="123"/>
      <c r="AA2003" s="69"/>
      <c r="AB2003" s="67"/>
      <c r="AC2003" s="89"/>
      <c r="AD2003" s="69"/>
      <c r="AE2003" s="69"/>
      <c r="AF2003" s="69"/>
      <c r="AG2003" s="69"/>
      <c r="AH2003" s="123"/>
      <c r="AI2003" s="123"/>
      <c r="AJ2003" s="349"/>
      <c r="AK2003" s="349"/>
      <c r="AL2003" s="123"/>
      <c r="AM2003" s="123"/>
      <c r="AN2003" s="123"/>
      <c r="AO2003" s="174"/>
      <c r="AP2003" s="174"/>
      <c r="AQ2003" s="174"/>
      <c r="AR2003" s="123"/>
      <c r="AS2003" s="350"/>
      <c r="AT2003" s="350"/>
      <c r="AU2003" s="123"/>
      <c r="AV2003" s="67"/>
      <c r="AW2003" s="179"/>
      <c r="AX2003" s="84"/>
      <c r="AY2003" s="123"/>
      <c r="AZ2003" s="123"/>
      <c r="BA2003" s="174"/>
      <c r="BB2003" s="174"/>
      <c r="BC2003" s="123"/>
      <c r="BD2003" s="86"/>
      <c r="BE2003" s="86"/>
      <c r="BF2003" s="86"/>
      <c r="BG2003" s="179"/>
      <c r="BH2003" s="67"/>
      <c r="BI2003" s="123"/>
      <c r="BJ2003" s="179"/>
      <c r="BK2003" s="351"/>
      <c r="BL2003" s="351"/>
      <c r="BM2003" s="179"/>
      <c r="BN2003" s="89"/>
    </row>
    <row r="2004" spans="1:66" customFormat="1" x14ac:dyDescent="0.25">
      <c r="A2004" s="69"/>
      <c r="B2004" s="123"/>
      <c r="C2004" s="67"/>
      <c r="D2004" s="67"/>
      <c r="E2004" s="204"/>
      <c r="F2004" s="69"/>
      <c r="G2004" s="69"/>
      <c r="H2004" s="174"/>
      <c r="I2004" s="174"/>
      <c r="J2004" s="69"/>
      <c r="K2004" s="123"/>
      <c r="L2004" s="67"/>
      <c r="M2004" s="67"/>
      <c r="N2004" s="67"/>
      <c r="O2004" s="69"/>
      <c r="P2004" s="123"/>
      <c r="Q2004" s="69"/>
      <c r="R2004" s="69"/>
      <c r="S2004" s="363"/>
      <c r="T2004" s="69"/>
      <c r="U2004" s="350"/>
      <c r="V2004" s="417"/>
      <c r="W2004" s="67"/>
      <c r="X2004" s="69"/>
      <c r="Y2004" s="67"/>
      <c r="Z2004" s="123"/>
      <c r="AA2004" s="69"/>
      <c r="AB2004" s="67"/>
      <c r="AC2004" s="89"/>
      <c r="AD2004" s="69"/>
      <c r="AE2004" s="69"/>
      <c r="AF2004" s="69"/>
      <c r="AG2004" s="69"/>
      <c r="AH2004" s="123"/>
      <c r="AI2004" s="123"/>
      <c r="AJ2004" s="349"/>
      <c r="AK2004" s="349"/>
      <c r="AL2004" s="123"/>
      <c r="AM2004" s="123"/>
      <c r="AN2004" s="123"/>
      <c r="AO2004" s="174"/>
      <c r="AP2004" s="174"/>
      <c r="AQ2004" s="174"/>
      <c r="AR2004" s="123"/>
      <c r="AS2004" s="350"/>
      <c r="AT2004" s="350"/>
      <c r="AU2004" s="123"/>
      <c r="AV2004" s="67"/>
      <c r="AW2004" s="179"/>
      <c r="AX2004" s="84"/>
      <c r="AY2004" s="123"/>
      <c r="AZ2004" s="123"/>
      <c r="BA2004" s="174"/>
      <c r="BB2004" s="174"/>
      <c r="BC2004" s="123"/>
      <c r="BD2004" s="86"/>
      <c r="BE2004" s="86"/>
      <c r="BF2004" s="86"/>
      <c r="BG2004" s="179"/>
      <c r="BH2004" s="67"/>
      <c r="BI2004" s="123"/>
      <c r="BJ2004" s="179"/>
      <c r="BK2004" s="351"/>
      <c r="BL2004" s="351"/>
      <c r="BM2004" s="179"/>
      <c r="BN2004" s="89"/>
    </row>
    <row r="2005" spans="1:66" customFormat="1" x14ac:dyDescent="0.25">
      <c r="A2005" s="69"/>
      <c r="B2005" s="123"/>
      <c r="C2005" s="67"/>
      <c r="D2005" s="67"/>
      <c r="E2005" s="204"/>
      <c r="F2005" s="69"/>
      <c r="G2005" s="69"/>
      <c r="H2005" s="174"/>
      <c r="I2005" s="174"/>
      <c r="J2005" s="69"/>
      <c r="K2005" s="123"/>
      <c r="L2005" s="67"/>
      <c r="M2005" s="67"/>
      <c r="N2005" s="67"/>
      <c r="O2005" s="69"/>
      <c r="P2005" s="123"/>
      <c r="Q2005" s="69"/>
      <c r="R2005" s="69"/>
      <c r="S2005" s="363"/>
      <c r="T2005" s="69"/>
      <c r="U2005" s="350"/>
      <c r="V2005" s="417"/>
      <c r="W2005" s="67"/>
      <c r="X2005" s="69"/>
      <c r="Y2005" s="67"/>
      <c r="Z2005" s="123"/>
      <c r="AA2005" s="69"/>
      <c r="AB2005" s="67"/>
      <c r="AC2005" s="89"/>
      <c r="AD2005" s="69"/>
      <c r="AE2005" s="69"/>
      <c r="AF2005" s="69"/>
      <c r="AG2005" s="69"/>
      <c r="AH2005" s="123"/>
      <c r="AI2005" s="123"/>
      <c r="AJ2005" s="349"/>
      <c r="AK2005" s="349"/>
      <c r="AL2005" s="123"/>
      <c r="AM2005" s="123"/>
      <c r="AN2005" s="123"/>
      <c r="AO2005" s="174"/>
      <c r="AP2005" s="174"/>
      <c r="AQ2005" s="174"/>
      <c r="AR2005" s="123"/>
      <c r="AS2005" s="350"/>
      <c r="AT2005" s="350"/>
      <c r="AU2005" s="123"/>
      <c r="AV2005" s="67"/>
      <c r="AW2005" s="179"/>
      <c r="AX2005" s="84"/>
      <c r="AY2005" s="123"/>
      <c r="AZ2005" s="123"/>
      <c r="BA2005" s="174"/>
      <c r="BB2005" s="174"/>
      <c r="BC2005" s="123"/>
      <c r="BD2005" s="86"/>
      <c r="BE2005" s="86"/>
      <c r="BF2005" s="86"/>
      <c r="BG2005" s="179"/>
      <c r="BH2005" s="67"/>
      <c r="BI2005" s="123"/>
      <c r="BJ2005" s="179"/>
      <c r="BK2005" s="351"/>
      <c r="BL2005" s="351"/>
      <c r="BM2005" s="179"/>
      <c r="BN2005" s="89"/>
    </row>
    <row r="2006" spans="1:66" customFormat="1" x14ac:dyDescent="0.25">
      <c r="A2006" s="69"/>
      <c r="B2006" s="123"/>
      <c r="C2006" s="67"/>
      <c r="D2006" s="67"/>
      <c r="E2006" s="204"/>
      <c r="F2006" s="69"/>
      <c r="G2006" s="69"/>
      <c r="H2006" s="174"/>
      <c r="I2006" s="174"/>
      <c r="J2006" s="69"/>
      <c r="K2006" s="123"/>
      <c r="L2006" s="67"/>
      <c r="M2006" s="67"/>
      <c r="N2006" s="67"/>
      <c r="O2006" s="69"/>
      <c r="P2006" s="123"/>
      <c r="Q2006" s="69"/>
      <c r="R2006" s="69"/>
      <c r="S2006" s="363"/>
      <c r="T2006" s="69"/>
      <c r="U2006" s="350"/>
      <c r="V2006" s="417"/>
      <c r="W2006" s="67"/>
      <c r="X2006" s="69"/>
      <c r="Y2006" s="67"/>
      <c r="Z2006" s="123"/>
      <c r="AA2006" s="69"/>
      <c r="AB2006" s="67"/>
      <c r="AC2006" s="89"/>
      <c r="AD2006" s="69"/>
      <c r="AE2006" s="69"/>
      <c r="AF2006" s="69"/>
      <c r="AG2006" s="69"/>
      <c r="AH2006" s="123"/>
      <c r="AI2006" s="123"/>
      <c r="AJ2006" s="349"/>
      <c r="AK2006" s="349"/>
      <c r="AL2006" s="123"/>
      <c r="AM2006" s="123"/>
      <c r="AN2006" s="123"/>
      <c r="AO2006" s="174"/>
      <c r="AP2006" s="174"/>
      <c r="AQ2006" s="174"/>
      <c r="AR2006" s="123"/>
      <c r="AS2006" s="350"/>
      <c r="AT2006" s="350"/>
      <c r="AU2006" s="123"/>
      <c r="AV2006" s="67"/>
      <c r="AW2006" s="179"/>
      <c r="AX2006" s="84"/>
      <c r="AY2006" s="123"/>
      <c r="AZ2006" s="123"/>
      <c r="BA2006" s="174"/>
      <c r="BB2006" s="174"/>
      <c r="BC2006" s="123"/>
      <c r="BD2006" s="86"/>
      <c r="BE2006" s="86"/>
      <c r="BF2006" s="86"/>
      <c r="BG2006" s="179"/>
      <c r="BH2006" s="67"/>
      <c r="BI2006" s="123"/>
      <c r="BJ2006" s="179"/>
      <c r="BK2006" s="351"/>
      <c r="BL2006" s="351"/>
      <c r="BM2006" s="179"/>
      <c r="BN2006" s="89"/>
    </row>
    <row r="2007" spans="1:66" customFormat="1" x14ac:dyDescent="0.25">
      <c r="A2007" s="69"/>
      <c r="B2007" s="123"/>
      <c r="C2007" s="67"/>
      <c r="D2007" s="67"/>
      <c r="E2007" s="204"/>
      <c r="F2007" s="69"/>
      <c r="G2007" s="69"/>
      <c r="H2007" s="174"/>
      <c r="I2007" s="174"/>
      <c r="J2007" s="69"/>
      <c r="K2007" s="123"/>
      <c r="L2007" s="67"/>
      <c r="M2007" s="67"/>
      <c r="N2007" s="67"/>
      <c r="O2007" s="69"/>
      <c r="P2007" s="123"/>
      <c r="Q2007" s="69"/>
      <c r="R2007" s="69"/>
      <c r="S2007" s="363"/>
      <c r="T2007" s="69"/>
      <c r="U2007" s="350"/>
      <c r="V2007" s="417"/>
      <c r="W2007" s="67"/>
      <c r="X2007" s="69"/>
      <c r="Y2007" s="67"/>
      <c r="Z2007" s="123"/>
      <c r="AA2007" s="69"/>
      <c r="AB2007" s="67"/>
      <c r="AC2007" s="89"/>
      <c r="AD2007" s="69"/>
      <c r="AE2007" s="69"/>
      <c r="AF2007" s="69"/>
      <c r="AG2007" s="69"/>
      <c r="AH2007" s="123"/>
      <c r="AI2007" s="123"/>
      <c r="AJ2007" s="349"/>
      <c r="AK2007" s="349"/>
      <c r="AL2007" s="123"/>
      <c r="AM2007" s="123"/>
      <c r="AN2007" s="123"/>
      <c r="AO2007" s="174"/>
      <c r="AP2007" s="174"/>
      <c r="AQ2007" s="174"/>
      <c r="AR2007" s="123"/>
      <c r="AS2007" s="350"/>
      <c r="AT2007" s="350"/>
      <c r="AU2007" s="123"/>
      <c r="AV2007" s="67"/>
      <c r="AW2007" s="179"/>
      <c r="AX2007" s="84"/>
      <c r="AY2007" s="123"/>
      <c r="AZ2007" s="123"/>
      <c r="BA2007" s="174"/>
      <c r="BB2007" s="174"/>
      <c r="BC2007" s="123"/>
      <c r="BD2007" s="86"/>
      <c r="BE2007" s="86"/>
      <c r="BF2007" s="86"/>
      <c r="BG2007" s="179"/>
      <c r="BH2007" s="67"/>
      <c r="BI2007" s="123"/>
      <c r="BJ2007" s="179"/>
      <c r="BK2007" s="351"/>
      <c r="BL2007" s="351"/>
      <c r="BM2007" s="179"/>
      <c r="BN2007" s="89"/>
    </row>
    <row r="2008" spans="1:66" customFormat="1" x14ac:dyDescent="0.25">
      <c r="A2008" s="69"/>
      <c r="B2008" s="123"/>
      <c r="C2008" s="67"/>
      <c r="D2008" s="67"/>
      <c r="E2008" s="204"/>
      <c r="F2008" s="69"/>
      <c r="G2008" s="69"/>
      <c r="H2008" s="174"/>
      <c r="I2008" s="174"/>
      <c r="J2008" s="69"/>
      <c r="K2008" s="123"/>
      <c r="L2008" s="67"/>
      <c r="M2008" s="67"/>
      <c r="N2008" s="67"/>
      <c r="O2008" s="69"/>
      <c r="P2008" s="123"/>
      <c r="Q2008" s="69"/>
      <c r="R2008" s="69"/>
      <c r="S2008" s="363"/>
      <c r="T2008" s="69"/>
      <c r="U2008" s="350"/>
      <c r="V2008" s="417"/>
      <c r="W2008" s="67"/>
      <c r="X2008" s="69"/>
      <c r="Y2008" s="67"/>
      <c r="Z2008" s="123"/>
      <c r="AA2008" s="69"/>
      <c r="AB2008" s="67"/>
      <c r="AC2008" s="89"/>
      <c r="AD2008" s="69"/>
      <c r="AE2008" s="69"/>
      <c r="AF2008" s="69"/>
      <c r="AG2008" s="69"/>
      <c r="AH2008" s="123"/>
      <c r="AI2008" s="123"/>
      <c r="AJ2008" s="349"/>
      <c r="AK2008" s="349"/>
      <c r="AL2008" s="123"/>
      <c r="AM2008" s="123"/>
      <c r="AN2008" s="123"/>
      <c r="AO2008" s="174"/>
      <c r="AP2008" s="174"/>
      <c r="AQ2008" s="174"/>
      <c r="AR2008" s="123"/>
      <c r="AS2008" s="350"/>
      <c r="AT2008" s="350"/>
      <c r="AU2008" s="123"/>
      <c r="AV2008" s="67"/>
      <c r="AW2008" s="179"/>
      <c r="AX2008" s="84"/>
      <c r="AY2008" s="123"/>
      <c r="AZ2008" s="123"/>
      <c r="BA2008" s="174"/>
      <c r="BB2008" s="174"/>
      <c r="BC2008" s="123"/>
      <c r="BD2008" s="86"/>
      <c r="BE2008" s="86"/>
      <c r="BF2008" s="86"/>
      <c r="BG2008" s="179"/>
      <c r="BH2008" s="67"/>
      <c r="BI2008" s="123"/>
      <c r="BJ2008" s="179"/>
      <c r="BK2008" s="351"/>
      <c r="BL2008" s="351"/>
      <c r="BM2008" s="179"/>
      <c r="BN2008" s="89"/>
    </row>
    <row r="2009" spans="1:66" customFormat="1" x14ac:dyDescent="0.25">
      <c r="A2009" s="69"/>
      <c r="B2009" s="123"/>
      <c r="C2009" s="67"/>
      <c r="D2009" s="67"/>
      <c r="E2009" s="204"/>
      <c r="F2009" s="69"/>
      <c r="G2009" s="69"/>
      <c r="H2009" s="174"/>
      <c r="I2009" s="174"/>
      <c r="J2009" s="69"/>
      <c r="K2009" s="123"/>
      <c r="L2009" s="67"/>
      <c r="M2009" s="67"/>
      <c r="N2009" s="67"/>
      <c r="O2009" s="69"/>
      <c r="P2009" s="123"/>
      <c r="Q2009" s="69"/>
      <c r="R2009" s="69"/>
      <c r="S2009" s="363"/>
      <c r="T2009" s="69"/>
      <c r="U2009" s="350"/>
      <c r="V2009" s="417"/>
      <c r="W2009" s="67"/>
      <c r="X2009" s="69"/>
      <c r="Y2009" s="67"/>
      <c r="Z2009" s="123"/>
      <c r="AA2009" s="69"/>
      <c r="AB2009" s="67"/>
      <c r="AC2009" s="89"/>
      <c r="AD2009" s="69"/>
      <c r="AE2009" s="69"/>
      <c r="AF2009" s="69"/>
      <c r="AG2009" s="69"/>
      <c r="AH2009" s="123"/>
      <c r="AI2009" s="123"/>
      <c r="AJ2009" s="349"/>
      <c r="AK2009" s="349"/>
      <c r="AL2009" s="123"/>
      <c r="AM2009" s="123"/>
      <c r="AN2009" s="123"/>
      <c r="AO2009" s="174"/>
      <c r="AP2009" s="174"/>
      <c r="AQ2009" s="174"/>
      <c r="AR2009" s="123"/>
      <c r="AS2009" s="350"/>
      <c r="AT2009" s="350"/>
      <c r="AU2009" s="123"/>
      <c r="AV2009" s="67"/>
      <c r="AW2009" s="179"/>
      <c r="AX2009" s="84"/>
      <c r="AY2009" s="123"/>
      <c r="AZ2009" s="123"/>
      <c r="BA2009" s="174"/>
      <c r="BB2009" s="174"/>
      <c r="BC2009" s="123"/>
      <c r="BD2009" s="86"/>
      <c r="BE2009" s="86"/>
      <c r="BF2009" s="86"/>
      <c r="BG2009" s="179"/>
      <c r="BH2009" s="67"/>
      <c r="BI2009" s="123"/>
      <c r="BJ2009" s="179"/>
      <c r="BK2009" s="351"/>
      <c r="BL2009" s="351"/>
      <c r="BM2009" s="179"/>
      <c r="BN2009" s="89"/>
    </row>
    <row r="2010" spans="1:66" customFormat="1" x14ac:dyDescent="0.25">
      <c r="A2010" s="69"/>
      <c r="B2010" s="123"/>
      <c r="C2010" s="67"/>
      <c r="D2010" s="67"/>
      <c r="E2010" s="204"/>
      <c r="F2010" s="69"/>
      <c r="G2010" s="69"/>
      <c r="H2010" s="174"/>
      <c r="I2010" s="174"/>
      <c r="J2010" s="69"/>
      <c r="K2010" s="123"/>
      <c r="L2010" s="67"/>
      <c r="M2010" s="67"/>
      <c r="N2010" s="67"/>
      <c r="O2010" s="69"/>
      <c r="P2010" s="123"/>
      <c r="Q2010" s="69"/>
      <c r="R2010" s="69"/>
      <c r="S2010" s="363"/>
      <c r="T2010" s="69"/>
      <c r="U2010" s="350"/>
      <c r="V2010" s="417"/>
      <c r="W2010" s="67"/>
      <c r="X2010" s="69"/>
      <c r="Y2010" s="67"/>
      <c r="Z2010" s="123"/>
      <c r="AA2010" s="69"/>
      <c r="AB2010" s="67"/>
      <c r="AC2010" s="89"/>
      <c r="AD2010" s="69"/>
      <c r="AE2010" s="69"/>
      <c r="AF2010" s="69"/>
      <c r="AG2010" s="69"/>
      <c r="AH2010" s="123"/>
      <c r="AI2010" s="123"/>
      <c r="AJ2010" s="349"/>
      <c r="AK2010" s="349"/>
      <c r="AL2010" s="123"/>
      <c r="AM2010" s="123"/>
      <c r="AN2010" s="123"/>
      <c r="AO2010" s="174"/>
      <c r="AP2010" s="174"/>
      <c r="AQ2010" s="174"/>
      <c r="AR2010" s="123"/>
      <c r="AS2010" s="350"/>
      <c r="AT2010" s="350"/>
      <c r="AU2010" s="123"/>
      <c r="AV2010" s="67"/>
      <c r="AW2010" s="179"/>
      <c r="AX2010" s="84"/>
      <c r="AY2010" s="123"/>
      <c r="AZ2010" s="123"/>
      <c r="BA2010" s="174"/>
      <c r="BB2010" s="174"/>
      <c r="BC2010" s="123"/>
      <c r="BD2010" s="86"/>
      <c r="BE2010" s="86"/>
      <c r="BF2010" s="86"/>
      <c r="BG2010" s="179"/>
      <c r="BH2010" s="67"/>
      <c r="BI2010" s="123"/>
      <c r="BJ2010" s="179"/>
      <c r="BK2010" s="351"/>
      <c r="BL2010" s="351"/>
      <c r="BM2010" s="179"/>
      <c r="BN2010" s="89"/>
    </row>
    <row r="2011" spans="1:66" customFormat="1" x14ac:dyDescent="0.25">
      <c r="A2011" s="69"/>
      <c r="B2011" s="123"/>
      <c r="C2011" s="67"/>
      <c r="D2011" s="67"/>
      <c r="E2011" s="204"/>
      <c r="F2011" s="69"/>
      <c r="G2011" s="69"/>
      <c r="H2011" s="174"/>
      <c r="I2011" s="174"/>
      <c r="J2011" s="69"/>
      <c r="K2011" s="123"/>
      <c r="L2011" s="67"/>
      <c r="M2011" s="67"/>
      <c r="N2011" s="67"/>
      <c r="O2011" s="69"/>
      <c r="P2011" s="123"/>
      <c r="Q2011" s="69"/>
      <c r="R2011" s="69"/>
      <c r="S2011" s="363"/>
      <c r="T2011" s="69"/>
      <c r="U2011" s="350"/>
      <c r="V2011" s="417"/>
      <c r="W2011" s="67"/>
      <c r="X2011" s="69"/>
      <c r="Y2011" s="67"/>
      <c r="Z2011" s="123"/>
      <c r="AA2011" s="69"/>
      <c r="AB2011" s="67"/>
      <c r="AC2011" s="89"/>
      <c r="AD2011" s="69"/>
      <c r="AE2011" s="69"/>
      <c r="AF2011" s="69"/>
      <c r="AG2011" s="69"/>
      <c r="AH2011" s="123"/>
      <c r="AI2011" s="123"/>
      <c r="AJ2011" s="349"/>
      <c r="AK2011" s="349"/>
      <c r="AL2011" s="123"/>
      <c r="AM2011" s="123"/>
      <c r="AN2011" s="123"/>
      <c r="AO2011" s="174"/>
      <c r="AP2011" s="174"/>
      <c r="AQ2011" s="174"/>
      <c r="AR2011" s="123"/>
      <c r="AS2011" s="350"/>
      <c r="AT2011" s="350"/>
      <c r="AU2011" s="123"/>
      <c r="AV2011" s="67"/>
      <c r="AW2011" s="179"/>
      <c r="AX2011" s="84"/>
      <c r="AY2011" s="123"/>
      <c r="AZ2011" s="123"/>
      <c r="BA2011" s="174"/>
      <c r="BB2011" s="174"/>
      <c r="BC2011" s="123"/>
      <c r="BD2011" s="86"/>
      <c r="BE2011" s="86"/>
      <c r="BF2011" s="86"/>
      <c r="BG2011" s="179"/>
      <c r="BH2011" s="67"/>
      <c r="BI2011" s="123"/>
      <c r="BJ2011" s="179"/>
      <c r="BK2011" s="351"/>
      <c r="BL2011" s="351"/>
      <c r="BM2011" s="179"/>
      <c r="BN2011" s="89"/>
    </row>
    <row r="2012" spans="1:66" customFormat="1" x14ac:dyDescent="0.25">
      <c r="A2012" s="69"/>
      <c r="B2012" s="123"/>
      <c r="C2012" s="67"/>
      <c r="D2012" s="67"/>
      <c r="E2012" s="204"/>
      <c r="F2012" s="69"/>
      <c r="G2012" s="69"/>
      <c r="H2012" s="174"/>
      <c r="I2012" s="174"/>
      <c r="J2012" s="69"/>
      <c r="K2012" s="123"/>
      <c r="L2012" s="67"/>
      <c r="M2012" s="67"/>
      <c r="N2012" s="67"/>
      <c r="O2012" s="69"/>
      <c r="P2012" s="123"/>
      <c r="Q2012" s="69"/>
      <c r="R2012" s="69"/>
      <c r="S2012" s="363"/>
      <c r="T2012" s="69"/>
      <c r="U2012" s="350"/>
      <c r="V2012" s="417"/>
      <c r="W2012" s="67"/>
      <c r="X2012" s="69"/>
      <c r="Y2012" s="67"/>
      <c r="Z2012" s="123"/>
      <c r="AA2012" s="69"/>
      <c r="AB2012" s="67"/>
      <c r="AC2012" s="89"/>
      <c r="AD2012" s="69"/>
      <c r="AE2012" s="69"/>
      <c r="AF2012" s="69"/>
      <c r="AG2012" s="69"/>
      <c r="AH2012" s="123"/>
      <c r="AI2012" s="123"/>
      <c r="AJ2012" s="349"/>
      <c r="AK2012" s="349"/>
      <c r="AL2012" s="123"/>
      <c r="AM2012" s="123"/>
      <c r="AN2012" s="123"/>
      <c r="AO2012" s="174"/>
      <c r="AP2012" s="174"/>
      <c r="AQ2012" s="174"/>
      <c r="AR2012" s="123"/>
      <c r="AS2012" s="350"/>
      <c r="AT2012" s="350"/>
      <c r="AU2012" s="123"/>
      <c r="AV2012" s="67"/>
      <c r="AW2012" s="179"/>
      <c r="AX2012" s="84"/>
      <c r="AY2012" s="123"/>
      <c r="AZ2012" s="123"/>
      <c r="BA2012" s="174"/>
      <c r="BB2012" s="174"/>
      <c r="BC2012" s="123"/>
      <c r="BD2012" s="86"/>
      <c r="BE2012" s="86"/>
      <c r="BF2012" s="86"/>
      <c r="BG2012" s="179"/>
      <c r="BH2012" s="67"/>
      <c r="BI2012" s="123"/>
      <c r="BJ2012" s="179"/>
      <c r="BK2012" s="351"/>
      <c r="BL2012" s="351"/>
      <c r="BM2012" s="179"/>
      <c r="BN2012" s="89"/>
    </row>
    <row r="2013" spans="1:66" customFormat="1" x14ac:dyDescent="0.25">
      <c r="A2013" s="69"/>
      <c r="B2013" s="123"/>
      <c r="C2013" s="67"/>
      <c r="D2013" s="67"/>
      <c r="E2013" s="204"/>
      <c r="F2013" s="69"/>
      <c r="G2013" s="69"/>
      <c r="H2013" s="174"/>
      <c r="I2013" s="174"/>
      <c r="J2013" s="69"/>
      <c r="K2013" s="123"/>
      <c r="L2013" s="67"/>
      <c r="M2013" s="67"/>
      <c r="N2013" s="67"/>
      <c r="O2013" s="69"/>
      <c r="P2013" s="123"/>
      <c r="Q2013" s="69"/>
      <c r="R2013" s="69"/>
      <c r="S2013" s="363"/>
      <c r="T2013" s="69"/>
      <c r="U2013" s="350"/>
      <c r="V2013" s="417"/>
      <c r="W2013" s="67"/>
      <c r="X2013" s="69"/>
      <c r="Y2013" s="67"/>
      <c r="Z2013" s="123"/>
      <c r="AA2013" s="69"/>
      <c r="AB2013" s="67"/>
      <c r="AC2013" s="89"/>
      <c r="AD2013" s="69"/>
      <c r="AE2013" s="69"/>
      <c r="AF2013" s="69"/>
      <c r="AG2013" s="69"/>
      <c r="AH2013" s="123"/>
      <c r="AI2013" s="123"/>
      <c r="AJ2013" s="349"/>
      <c r="AK2013" s="349"/>
      <c r="AL2013" s="123"/>
      <c r="AM2013" s="123"/>
      <c r="AN2013" s="123"/>
      <c r="AO2013" s="174"/>
      <c r="AP2013" s="174"/>
      <c r="AQ2013" s="174"/>
      <c r="AR2013" s="123"/>
      <c r="AS2013" s="350"/>
      <c r="AT2013" s="350"/>
      <c r="AU2013" s="123"/>
      <c r="AV2013" s="67"/>
      <c r="AW2013" s="179"/>
      <c r="AX2013" s="84"/>
      <c r="AY2013" s="123"/>
      <c r="AZ2013" s="123"/>
      <c r="BA2013" s="174"/>
      <c r="BB2013" s="174"/>
      <c r="BC2013" s="123"/>
      <c r="BD2013" s="86"/>
      <c r="BE2013" s="86"/>
      <c r="BF2013" s="86"/>
      <c r="BG2013" s="179"/>
      <c r="BH2013" s="67"/>
      <c r="BI2013" s="123"/>
      <c r="BJ2013" s="179"/>
      <c r="BK2013" s="351"/>
      <c r="BL2013" s="351"/>
      <c r="BM2013" s="179"/>
      <c r="BN2013" s="89"/>
    </row>
    <row r="2014" spans="1:66" customFormat="1" x14ac:dyDescent="0.25">
      <c r="A2014" s="69"/>
      <c r="B2014" s="123"/>
      <c r="C2014" s="67"/>
      <c r="D2014" s="67"/>
      <c r="E2014" s="204"/>
      <c r="F2014" s="69"/>
      <c r="G2014" s="69"/>
      <c r="H2014" s="174"/>
      <c r="I2014" s="174"/>
      <c r="J2014" s="69"/>
      <c r="K2014" s="123"/>
      <c r="L2014" s="67"/>
      <c r="M2014" s="67"/>
      <c r="N2014" s="67"/>
      <c r="O2014" s="69"/>
      <c r="P2014" s="123"/>
      <c r="Q2014" s="69"/>
      <c r="R2014" s="69"/>
      <c r="S2014" s="363"/>
      <c r="T2014" s="69"/>
      <c r="U2014" s="350"/>
      <c r="V2014" s="417"/>
      <c r="W2014" s="67"/>
      <c r="X2014" s="69"/>
      <c r="Y2014" s="67"/>
      <c r="Z2014" s="123"/>
      <c r="AA2014" s="69"/>
      <c r="AB2014" s="67"/>
      <c r="AC2014" s="89"/>
      <c r="AD2014" s="69"/>
      <c r="AE2014" s="69"/>
      <c r="AF2014" s="69"/>
      <c r="AG2014" s="69"/>
      <c r="AH2014" s="123"/>
      <c r="AI2014" s="123"/>
      <c r="AJ2014" s="349"/>
      <c r="AK2014" s="349"/>
      <c r="AL2014" s="123"/>
      <c r="AM2014" s="123"/>
      <c r="AN2014" s="123"/>
      <c r="AO2014" s="174"/>
      <c r="AP2014" s="174"/>
      <c r="AQ2014" s="174"/>
      <c r="AR2014" s="123"/>
      <c r="AS2014" s="350"/>
      <c r="AT2014" s="350"/>
      <c r="AU2014" s="123"/>
      <c r="AV2014" s="67"/>
      <c r="AW2014" s="179"/>
      <c r="AX2014" s="84"/>
      <c r="AY2014" s="123"/>
      <c r="AZ2014" s="123"/>
      <c r="BA2014" s="174"/>
      <c r="BB2014" s="174"/>
      <c r="BC2014" s="123"/>
      <c r="BD2014" s="86"/>
      <c r="BE2014" s="86"/>
      <c r="BF2014" s="86"/>
      <c r="BG2014" s="179"/>
      <c r="BH2014" s="67"/>
      <c r="BI2014" s="123"/>
      <c r="BJ2014" s="179"/>
      <c r="BK2014" s="351"/>
      <c r="BL2014" s="351"/>
      <c r="BM2014" s="179"/>
      <c r="BN2014" s="89"/>
    </row>
    <row r="2015" spans="1:66" customFormat="1" x14ac:dyDescent="0.25">
      <c r="A2015" s="69"/>
      <c r="B2015" s="123"/>
      <c r="C2015" s="67"/>
      <c r="D2015" s="67"/>
      <c r="E2015" s="204"/>
      <c r="F2015" s="69"/>
      <c r="G2015" s="69"/>
      <c r="H2015" s="174"/>
      <c r="I2015" s="174"/>
      <c r="J2015" s="69"/>
      <c r="K2015" s="123"/>
      <c r="L2015" s="67"/>
      <c r="M2015" s="67"/>
      <c r="N2015" s="67"/>
      <c r="O2015" s="69"/>
      <c r="P2015" s="123"/>
      <c r="Q2015" s="69"/>
      <c r="R2015" s="69"/>
      <c r="S2015" s="363"/>
      <c r="T2015" s="69"/>
      <c r="U2015" s="350"/>
      <c r="V2015" s="417"/>
      <c r="W2015" s="67"/>
      <c r="X2015" s="69"/>
      <c r="Y2015" s="67"/>
      <c r="Z2015" s="123"/>
      <c r="AA2015" s="69"/>
      <c r="AB2015" s="67"/>
      <c r="AC2015" s="89"/>
      <c r="AD2015" s="69"/>
      <c r="AE2015" s="69"/>
      <c r="AF2015" s="69"/>
      <c r="AG2015" s="69"/>
      <c r="AH2015" s="123"/>
      <c r="AI2015" s="123"/>
      <c r="AJ2015" s="349"/>
      <c r="AK2015" s="349"/>
      <c r="AL2015" s="123"/>
      <c r="AM2015" s="123"/>
      <c r="AN2015" s="123"/>
      <c r="AO2015" s="174"/>
      <c r="AP2015" s="174"/>
      <c r="AQ2015" s="174"/>
      <c r="AR2015" s="123"/>
      <c r="AS2015" s="350"/>
      <c r="AT2015" s="350"/>
      <c r="AU2015" s="123"/>
      <c r="AV2015" s="67"/>
      <c r="AW2015" s="179"/>
      <c r="AX2015" s="84"/>
      <c r="AY2015" s="123"/>
      <c r="AZ2015" s="123"/>
      <c r="BA2015" s="174"/>
      <c r="BB2015" s="174"/>
      <c r="BC2015" s="123"/>
      <c r="BD2015" s="86"/>
      <c r="BE2015" s="86"/>
      <c r="BF2015" s="86"/>
      <c r="BG2015" s="179"/>
      <c r="BH2015" s="67"/>
      <c r="BI2015" s="123"/>
      <c r="BJ2015" s="179"/>
      <c r="BK2015" s="351"/>
      <c r="BL2015" s="351"/>
      <c r="BM2015" s="179"/>
      <c r="BN2015" s="89"/>
    </row>
    <row r="2016" spans="1:66" customFormat="1" x14ac:dyDescent="0.25">
      <c r="A2016" s="69"/>
      <c r="B2016" s="123"/>
      <c r="C2016" s="67"/>
      <c r="D2016" s="67"/>
      <c r="E2016" s="204"/>
      <c r="F2016" s="69"/>
      <c r="G2016" s="69"/>
      <c r="H2016" s="174"/>
      <c r="I2016" s="174"/>
      <c r="J2016" s="69"/>
      <c r="K2016" s="123"/>
      <c r="L2016" s="67"/>
      <c r="M2016" s="67"/>
      <c r="N2016" s="67"/>
      <c r="O2016" s="69"/>
      <c r="P2016" s="123"/>
      <c r="Q2016" s="69"/>
      <c r="R2016" s="69"/>
      <c r="S2016" s="363"/>
      <c r="T2016" s="69"/>
      <c r="U2016" s="350"/>
      <c r="V2016" s="417"/>
      <c r="W2016" s="67"/>
      <c r="X2016" s="69"/>
      <c r="Y2016" s="67"/>
      <c r="Z2016" s="123"/>
      <c r="AA2016" s="69"/>
      <c r="AB2016" s="67"/>
      <c r="AC2016" s="89"/>
      <c r="AD2016" s="69"/>
      <c r="AE2016" s="69"/>
      <c r="AF2016" s="69"/>
      <c r="AG2016" s="69"/>
      <c r="AH2016" s="123"/>
      <c r="AI2016" s="123"/>
      <c r="AJ2016" s="349"/>
      <c r="AK2016" s="349"/>
      <c r="AL2016" s="123"/>
      <c r="AM2016" s="123"/>
      <c r="AN2016" s="123"/>
      <c r="AO2016" s="174"/>
      <c r="AP2016" s="174"/>
      <c r="AQ2016" s="174"/>
      <c r="AR2016" s="123"/>
      <c r="AS2016" s="350"/>
      <c r="AT2016" s="350"/>
      <c r="AU2016" s="123"/>
      <c r="AV2016" s="67"/>
      <c r="AW2016" s="179"/>
      <c r="AX2016" s="84"/>
      <c r="AY2016" s="123"/>
      <c r="AZ2016" s="123"/>
      <c r="BA2016" s="174"/>
      <c r="BB2016" s="174"/>
      <c r="BC2016" s="123"/>
      <c r="BD2016" s="86"/>
      <c r="BE2016" s="86"/>
      <c r="BF2016" s="86"/>
      <c r="BG2016" s="179"/>
      <c r="BH2016" s="67"/>
      <c r="BI2016" s="123"/>
      <c r="BJ2016" s="179"/>
      <c r="BK2016" s="351"/>
      <c r="BL2016" s="351"/>
      <c r="BM2016" s="179"/>
      <c r="BN2016" s="89"/>
    </row>
    <row r="2017" spans="1:66" customFormat="1" x14ac:dyDescent="0.25">
      <c r="A2017" s="69"/>
      <c r="B2017" s="123"/>
      <c r="C2017" s="67"/>
      <c r="D2017" s="67"/>
      <c r="E2017" s="204"/>
      <c r="F2017" s="69"/>
      <c r="G2017" s="69"/>
      <c r="H2017" s="174"/>
      <c r="I2017" s="174"/>
      <c r="J2017" s="69"/>
      <c r="K2017" s="123"/>
      <c r="L2017" s="67"/>
      <c r="M2017" s="67"/>
      <c r="N2017" s="67"/>
      <c r="O2017" s="69"/>
      <c r="P2017" s="123"/>
      <c r="Q2017" s="69"/>
      <c r="R2017" s="69"/>
      <c r="S2017" s="363"/>
      <c r="T2017" s="69"/>
      <c r="U2017" s="350"/>
      <c r="V2017" s="417"/>
      <c r="W2017" s="67"/>
      <c r="X2017" s="69"/>
      <c r="Y2017" s="67"/>
      <c r="Z2017" s="123"/>
      <c r="AA2017" s="69"/>
      <c r="AB2017" s="67"/>
      <c r="AC2017" s="89"/>
      <c r="AD2017" s="69"/>
      <c r="AE2017" s="69"/>
      <c r="AF2017" s="69"/>
      <c r="AG2017" s="69"/>
      <c r="AH2017" s="123"/>
      <c r="AI2017" s="123"/>
      <c r="AJ2017" s="349"/>
      <c r="AK2017" s="349"/>
      <c r="AL2017" s="123"/>
      <c r="AM2017" s="123"/>
      <c r="AN2017" s="123"/>
      <c r="AO2017" s="174"/>
      <c r="AP2017" s="174"/>
      <c r="AQ2017" s="174"/>
      <c r="AR2017" s="123"/>
      <c r="AS2017" s="350"/>
      <c r="AT2017" s="350"/>
      <c r="AU2017" s="123"/>
      <c r="AV2017" s="67"/>
      <c r="AW2017" s="179"/>
      <c r="AX2017" s="84"/>
      <c r="AY2017" s="123"/>
      <c r="AZ2017" s="123"/>
      <c r="BA2017" s="174"/>
      <c r="BB2017" s="174"/>
      <c r="BC2017" s="123"/>
      <c r="BD2017" s="86"/>
      <c r="BE2017" s="86"/>
      <c r="BF2017" s="86"/>
      <c r="BG2017" s="179"/>
      <c r="BH2017" s="67"/>
      <c r="BI2017" s="123"/>
      <c r="BJ2017" s="179"/>
      <c r="BK2017" s="351"/>
      <c r="BL2017" s="351"/>
      <c r="BM2017" s="179"/>
      <c r="BN2017" s="89"/>
    </row>
    <row r="2018" spans="1:66" customFormat="1" x14ac:dyDescent="0.25">
      <c r="A2018" s="69"/>
      <c r="B2018" s="123"/>
      <c r="C2018" s="67"/>
      <c r="D2018" s="67"/>
      <c r="E2018" s="204"/>
      <c r="F2018" s="69"/>
      <c r="G2018" s="69"/>
      <c r="H2018" s="174"/>
      <c r="I2018" s="174"/>
      <c r="J2018" s="69"/>
      <c r="K2018" s="123"/>
      <c r="L2018" s="67"/>
      <c r="M2018" s="67"/>
      <c r="N2018" s="67"/>
      <c r="O2018" s="69"/>
      <c r="P2018" s="123"/>
      <c r="Q2018" s="69"/>
      <c r="R2018" s="69"/>
      <c r="S2018" s="363"/>
      <c r="T2018" s="69"/>
      <c r="U2018" s="350"/>
      <c r="V2018" s="417"/>
      <c r="W2018" s="67"/>
      <c r="X2018" s="69"/>
      <c r="Y2018" s="67"/>
      <c r="Z2018" s="123"/>
      <c r="AA2018" s="69"/>
      <c r="AB2018" s="67"/>
      <c r="AC2018" s="89"/>
      <c r="AD2018" s="69"/>
      <c r="AE2018" s="69"/>
      <c r="AF2018" s="69"/>
      <c r="AG2018" s="69"/>
      <c r="AH2018" s="123"/>
      <c r="AI2018" s="123"/>
      <c r="AJ2018" s="349"/>
      <c r="AK2018" s="349"/>
      <c r="AL2018" s="123"/>
      <c r="AM2018" s="123"/>
      <c r="AN2018" s="123"/>
      <c r="AO2018" s="174"/>
      <c r="AP2018" s="174"/>
      <c r="AQ2018" s="174"/>
      <c r="AR2018" s="123"/>
      <c r="AS2018" s="350"/>
      <c r="AT2018" s="350"/>
      <c r="AU2018" s="123"/>
      <c r="AV2018" s="67"/>
      <c r="AW2018" s="179"/>
      <c r="AX2018" s="84"/>
      <c r="AY2018" s="123"/>
      <c r="AZ2018" s="123"/>
      <c r="BA2018" s="174"/>
      <c r="BB2018" s="174"/>
      <c r="BC2018" s="123"/>
      <c r="BD2018" s="86"/>
      <c r="BE2018" s="86"/>
      <c r="BF2018" s="86"/>
      <c r="BG2018" s="179"/>
      <c r="BH2018" s="67"/>
      <c r="BI2018" s="123"/>
      <c r="BJ2018" s="179"/>
      <c r="BK2018" s="351"/>
      <c r="BL2018" s="351"/>
      <c r="BM2018" s="179"/>
      <c r="BN2018" s="89"/>
    </row>
    <row r="2019" spans="1:66" customFormat="1" x14ac:dyDescent="0.25">
      <c r="A2019" s="69"/>
      <c r="B2019" s="123"/>
      <c r="C2019" s="67"/>
      <c r="D2019" s="67"/>
      <c r="E2019" s="204"/>
      <c r="F2019" s="69"/>
      <c r="G2019" s="69"/>
      <c r="H2019" s="174"/>
      <c r="I2019" s="174"/>
      <c r="J2019" s="69"/>
      <c r="K2019" s="123"/>
      <c r="L2019" s="67"/>
      <c r="M2019" s="67"/>
      <c r="N2019" s="67"/>
      <c r="O2019" s="69"/>
      <c r="P2019" s="123"/>
      <c r="Q2019" s="69"/>
      <c r="R2019" s="69"/>
      <c r="S2019" s="363"/>
      <c r="T2019" s="69"/>
      <c r="U2019" s="350"/>
      <c r="V2019" s="417"/>
      <c r="W2019" s="67"/>
      <c r="X2019" s="69"/>
      <c r="Y2019" s="67"/>
      <c r="Z2019" s="123"/>
      <c r="AA2019" s="69"/>
      <c r="AB2019" s="67"/>
      <c r="AC2019" s="89"/>
      <c r="AD2019" s="69"/>
      <c r="AE2019" s="69"/>
      <c r="AF2019" s="69"/>
      <c r="AG2019" s="69"/>
      <c r="AH2019" s="123"/>
      <c r="AI2019" s="123"/>
      <c r="AJ2019" s="349"/>
      <c r="AK2019" s="349"/>
      <c r="AL2019" s="123"/>
      <c r="AM2019" s="123"/>
      <c r="AN2019" s="123"/>
      <c r="AO2019" s="174"/>
      <c r="AP2019" s="174"/>
      <c r="AQ2019" s="174"/>
      <c r="AR2019" s="123"/>
      <c r="AS2019" s="350"/>
      <c r="AT2019" s="350"/>
      <c r="AU2019" s="123"/>
      <c r="AV2019" s="67"/>
      <c r="AW2019" s="179"/>
      <c r="AX2019" s="84"/>
      <c r="AY2019" s="123"/>
      <c r="AZ2019" s="123"/>
      <c r="BA2019" s="174"/>
      <c r="BB2019" s="174"/>
      <c r="BC2019" s="123"/>
      <c r="BD2019" s="86"/>
      <c r="BE2019" s="86"/>
      <c r="BF2019" s="86"/>
      <c r="BG2019" s="179"/>
      <c r="BH2019" s="67"/>
      <c r="BI2019" s="123"/>
      <c r="BJ2019" s="179"/>
      <c r="BK2019" s="351"/>
      <c r="BL2019" s="351"/>
      <c r="BM2019" s="179"/>
      <c r="BN2019" s="89"/>
    </row>
    <row r="2020" spans="1:66" customFormat="1" x14ac:dyDescent="0.25">
      <c r="A2020" s="69"/>
      <c r="B2020" s="123"/>
      <c r="C2020" s="67"/>
      <c r="D2020" s="67"/>
      <c r="E2020" s="204"/>
      <c r="F2020" s="69"/>
      <c r="G2020" s="69"/>
      <c r="H2020" s="174"/>
      <c r="I2020" s="174"/>
      <c r="J2020" s="69"/>
      <c r="K2020" s="123"/>
      <c r="L2020" s="67"/>
      <c r="M2020" s="67"/>
      <c r="N2020" s="67"/>
      <c r="O2020" s="69"/>
      <c r="P2020" s="123"/>
      <c r="Q2020" s="69"/>
      <c r="R2020" s="69"/>
      <c r="S2020" s="363"/>
      <c r="T2020" s="69"/>
      <c r="U2020" s="350"/>
      <c r="V2020" s="417"/>
      <c r="W2020" s="67"/>
      <c r="X2020" s="69"/>
      <c r="Y2020" s="67"/>
      <c r="Z2020" s="123"/>
      <c r="AA2020" s="69"/>
      <c r="AB2020" s="67"/>
      <c r="AC2020" s="89"/>
      <c r="AD2020" s="69"/>
      <c r="AE2020" s="69"/>
      <c r="AF2020" s="69"/>
      <c r="AG2020" s="69"/>
      <c r="AH2020" s="123"/>
      <c r="AI2020" s="123"/>
      <c r="AJ2020" s="349"/>
      <c r="AK2020" s="349"/>
      <c r="AL2020" s="123"/>
      <c r="AM2020" s="123"/>
      <c r="AN2020" s="123"/>
      <c r="AO2020" s="174"/>
      <c r="AP2020" s="174"/>
      <c r="AQ2020" s="174"/>
      <c r="AR2020" s="123"/>
      <c r="AS2020" s="350"/>
      <c r="AT2020" s="350"/>
      <c r="AU2020" s="123"/>
      <c r="AV2020" s="67"/>
      <c r="AW2020" s="179"/>
      <c r="AX2020" s="84"/>
      <c r="AY2020" s="123"/>
      <c r="AZ2020" s="123"/>
      <c r="BA2020" s="174"/>
      <c r="BB2020" s="174"/>
      <c r="BC2020" s="123"/>
      <c r="BD2020" s="86"/>
      <c r="BE2020" s="86"/>
      <c r="BF2020" s="86"/>
      <c r="BG2020" s="179"/>
      <c r="BH2020" s="67"/>
      <c r="BI2020" s="123"/>
      <c r="BJ2020" s="179"/>
      <c r="BK2020" s="351"/>
      <c r="BL2020" s="351"/>
      <c r="BM2020" s="179"/>
      <c r="BN2020" s="89"/>
    </row>
    <row r="2021" spans="1:66" customFormat="1" x14ac:dyDescent="0.25">
      <c r="A2021" s="69"/>
      <c r="B2021" s="123"/>
      <c r="C2021" s="67"/>
      <c r="D2021" s="67"/>
      <c r="E2021" s="204"/>
      <c r="F2021" s="69"/>
      <c r="G2021" s="69"/>
      <c r="H2021" s="174"/>
      <c r="I2021" s="174"/>
      <c r="J2021" s="69"/>
      <c r="K2021" s="123"/>
      <c r="L2021" s="67"/>
      <c r="M2021" s="67"/>
      <c r="N2021" s="67"/>
      <c r="O2021" s="69"/>
      <c r="P2021" s="123"/>
      <c r="Q2021" s="69"/>
      <c r="R2021" s="69"/>
      <c r="S2021" s="363"/>
      <c r="T2021" s="69"/>
      <c r="U2021" s="350"/>
      <c r="V2021" s="417"/>
      <c r="W2021" s="67"/>
      <c r="X2021" s="69"/>
      <c r="Y2021" s="67"/>
      <c r="Z2021" s="123"/>
      <c r="AA2021" s="69"/>
      <c r="AB2021" s="67"/>
      <c r="AC2021" s="89"/>
      <c r="AD2021" s="69"/>
      <c r="AE2021" s="69"/>
      <c r="AF2021" s="69"/>
      <c r="AG2021" s="69"/>
      <c r="AH2021" s="123"/>
      <c r="AI2021" s="123"/>
      <c r="AJ2021" s="349"/>
      <c r="AK2021" s="349"/>
      <c r="AL2021" s="123"/>
      <c r="AM2021" s="123"/>
      <c r="AN2021" s="123"/>
      <c r="AO2021" s="174"/>
      <c r="AP2021" s="174"/>
      <c r="AQ2021" s="174"/>
      <c r="AR2021" s="123"/>
      <c r="AS2021" s="350"/>
      <c r="AT2021" s="350"/>
      <c r="AU2021" s="123"/>
      <c r="AV2021" s="67"/>
      <c r="AW2021" s="179"/>
      <c r="AX2021" s="84"/>
      <c r="AY2021" s="123"/>
      <c r="AZ2021" s="123"/>
      <c r="BA2021" s="174"/>
      <c r="BB2021" s="174"/>
      <c r="BC2021" s="123"/>
      <c r="BD2021" s="86"/>
      <c r="BE2021" s="86"/>
      <c r="BF2021" s="86"/>
      <c r="BG2021" s="179"/>
      <c r="BH2021" s="67"/>
      <c r="BI2021" s="123"/>
      <c r="BJ2021" s="179"/>
      <c r="BK2021" s="351"/>
      <c r="BL2021" s="351"/>
      <c r="BM2021" s="179"/>
      <c r="BN2021" s="89"/>
    </row>
    <row r="2022" spans="1:66" customFormat="1" x14ac:dyDescent="0.25">
      <c r="A2022" s="69"/>
      <c r="B2022" s="123"/>
      <c r="C2022" s="67"/>
      <c r="D2022" s="67"/>
      <c r="E2022" s="204"/>
      <c r="F2022" s="69"/>
      <c r="G2022" s="69"/>
      <c r="H2022" s="174"/>
      <c r="I2022" s="174"/>
      <c r="J2022" s="69"/>
      <c r="K2022" s="123"/>
      <c r="L2022" s="67"/>
      <c r="M2022" s="67"/>
      <c r="N2022" s="67"/>
      <c r="O2022" s="69"/>
      <c r="P2022" s="123"/>
      <c r="Q2022" s="69"/>
      <c r="R2022" s="69"/>
      <c r="S2022" s="363"/>
      <c r="T2022" s="69"/>
      <c r="U2022" s="350"/>
      <c r="V2022" s="417"/>
      <c r="W2022" s="67"/>
      <c r="X2022" s="69"/>
      <c r="Y2022" s="67"/>
      <c r="Z2022" s="123"/>
      <c r="AA2022" s="69"/>
      <c r="AB2022" s="67"/>
      <c r="AC2022" s="89"/>
      <c r="AD2022" s="69"/>
      <c r="AE2022" s="69"/>
      <c r="AF2022" s="69"/>
      <c r="AG2022" s="69"/>
      <c r="AH2022" s="123"/>
      <c r="AI2022" s="123"/>
      <c r="AJ2022" s="349"/>
      <c r="AK2022" s="349"/>
      <c r="AL2022" s="123"/>
      <c r="AM2022" s="123"/>
      <c r="AN2022" s="123"/>
      <c r="AO2022" s="174"/>
      <c r="AP2022" s="174"/>
      <c r="AQ2022" s="174"/>
      <c r="AR2022" s="123"/>
      <c r="AS2022" s="350"/>
      <c r="AT2022" s="350"/>
      <c r="AU2022" s="123"/>
      <c r="AV2022" s="67"/>
      <c r="AW2022" s="179"/>
      <c r="AX2022" s="84"/>
      <c r="AY2022" s="123"/>
      <c r="AZ2022" s="123"/>
      <c r="BA2022" s="174"/>
      <c r="BB2022" s="174"/>
      <c r="BC2022" s="123"/>
      <c r="BD2022" s="86"/>
      <c r="BE2022" s="86"/>
      <c r="BF2022" s="86"/>
      <c r="BG2022" s="179"/>
      <c r="BH2022" s="67"/>
      <c r="BI2022" s="123"/>
      <c r="BJ2022" s="179"/>
      <c r="BK2022" s="351"/>
      <c r="BL2022" s="351"/>
      <c r="BM2022" s="179"/>
      <c r="BN2022" s="89"/>
    </row>
    <row r="2023" spans="1:66" customFormat="1" x14ac:dyDescent="0.25">
      <c r="A2023" s="69"/>
      <c r="B2023" s="123"/>
      <c r="C2023" s="67"/>
      <c r="D2023" s="67"/>
      <c r="E2023" s="204"/>
      <c r="F2023" s="69"/>
      <c r="G2023" s="69"/>
      <c r="H2023" s="174"/>
      <c r="I2023" s="174"/>
      <c r="J2023" s="69"/>
      <c r="K2023" s="123"/>
      <c r="L2023" s="67"/>
      <c r="M2023" s="67"/>
      <c r="N2023" s="67"/>
      <c r="O2023" s="69"/>
      <c r="P2023" s="123"/>
      <c r="Q2023" s="69"/>
      <c r="R2023" s="69"/>
      <c r="S2023" s="363"/>
      <c r="T2023" s="69"/>
      <c r="U2023" s="350"/>
      <c r="V2023" s="417"/>
      <c r="W2023" s="67"/>
      <c r="X2023" s="69"/>
      <c r="Y2023" s="67"/>
      <c r="Z2023" s="123"/>
      <c r="AA2023" s="69"/>
      <c r="AB2023" s="67"/>
      <c r="AC2023" s="89"/>
      <c r="AD2023" s="69"/>
      <c r="AE2023" s="69"/>
      <c r="AF2023" s="69"/>
      <c r="AG2023" s="69"/>
      <c r="AH2023" s="123"/>
      <c r="AI2023" s="123"/>
      <c r="AJ2023" s="349"/>
      <c r="AK2023" s="349"/>
      <c r="AL2023" s="123"/>
      <c r="AM2023" s="123"/>
      <c r="AN2023" s="123"/>
      <c r="AO2023" s="174"/>
      <c r="AP2023" s="174"/>
      <c r="AQ2023" s="174"/>
      <c r="AR2023" s="123"/>
      <c r="AS2023" s="350"/>
      <c r="AT2023" s="350"/>
      <c r="AU2023" s="123"/>
      <c r="AV2023" s="67"/>
      <c r="AW2023" s="179"/>
      <c r="AX2023" s="84"/>
      <c r="AY2023" s="123"/>
      <c r="AZ2023" s="123"/>
      <c r="BA2023" s="174"/>
      <c r="BB2023" s="174"/>
      <c r="BC2023" s="123"/>
      <c r="BD2023" s="86"/>
      <c r="BE2023" s="86"/>
      <c r="BF2023" s="86"/>
      <c r="BG2023" s="179"/>
      <c r="BH2023" s="67"/>
      <c r="BI2023" s="123"/>
      <c r="BJ2023" s="179"/>
      <c r="BK2023" s="351"/>
      <c r="BL2023" s="351"/>
      <c r="BM2023" s="179"/>
      <c r="BN2023" s="89"/>
    </row>
    <row r="2024" spans="1:66" customFormat="1" x14ac:dyDescent="0.25">
      <c r="A2024" s="69"/>
      <c r="B2024" s="123"/>
      <c r="C2024" s="67"/>
      <c r="D2024" s="67"/>
      <c r="E2024" s="204"/>
      <c r="F2024" s="69"/>
      <c r="G2024" s="69"/>
      <c r="H2024" s="174"/>
      <c r="I2024" s="174"/>
      <c r="J2024" s="69"/>
      <c r="K2024" s="123"/>
      <c r="L2024" s="67"/>
      <c r="M2024" s="67"/>
      <c r="N2024" s="67"/>
      <c r="O2024" s="69"/>
      <c r="P2024" s="123"/>
      <c r="Q2024" s="69"/>
      <c r="R2024" s="69"/>
      <c r="S2024" s="363"/>
      <c r="T2024" s="69"/>
      <c r="U2024" s="350"/>
      <c r="V2024" s="417"/>
      <c r="W2024" s="67"/>
      <c r="X2024" s="69"/>
      <c r="Y2024" s="67"/>
      <c r="Z2024" s="123"/>
      <c r="AA2024" s="69"/>
      <c r="AB2024" s="67"/>
      <c r="AC2024" s="89"/>
      <c r="AD2024" s="69"/>
      <c r="AE2024" s="69"/>
      <c r="AF2024" s="69"/>
      <c r="AG2024" s="69"/>
      <c r="AH2024" s="123"/>
      <c r="AI2024" s="123"/>
      <c r="AJ2024" s="349"/>
      <c r="AK2024" s="349"/>
      <c r="AL2024" s="123"/>
      <c r="AM2024" s="123"/>
      <c r="AN2024" s="123"/>
      <c r="AO2024" s="174"/>
      <c r="AP2024" s="174"/>
      <c r="AQ2024" s="174"/>
      <c r="AR2024" s="123"/>
      <c r="AS2024" s="350"/>
      <c r="AT2024" s="350"/>
      <c r="AU2024" s="123"/>
      <c r="AV2024" s="67"/>
      <c r="AW2024" s="179"/>
      <c r="AX2024" s="84"/>
      <c r="AY2024" s="123"/>
      <c r="AZ2024" s="123"/>
      <c r="BA2024" s="174"/>
      <c r="BB2024" s="174"/>
      <c r="BC2024" s="123"/>
      <c r="BD2024" s="86"/>
      <c r="BE2024" s="86"/>
      <c r="BF2024" s="86"/>
      <c r="BG2024" s="179"/>
      <c r="BH2024" s="67"/>
      <c r="BI2024" s="123"/>
      <c r="BJ2024" s="179"/>
      <c r="BK2024" s="351"/>
      <c r="BL2024" s="351"/>
      <c r="BM2024" s="179"/>
      <c r="BN2024" s="89"/>
    </row>
    <row r="2025" spans="1:66" customFormat="1" x14ac:dyDescent="0.25">
      <c r="A2025" s="69"/>
      <c r="B2025" s="123"/>
      <c r="C2025" s="67"/>
      <c r="D2025" s="67"/>
      <c r="E2025" s="204"/>
      <c r="F2025" s="69"/>
      <c r="G2025" s="69"/>
      <c r="H2025" s="174"/>
      <c r="I2025" s="174"/>
      <c r="J2025" s="69"/>
      <c r="K2025" s="123"/>
      <c r="L2025" s="67"/>
      <c r="M2025" s="67"/>
      <c r="N2025" s="67"/>
      <c r="O2025" s="69"/>
      <c r="P2025" s="123"/>
      <c r="Q2025" s="69"/>
      <c r="R2025" s="69"/>
      <c r="S2025" s="363"/>
      <c r="T2025" s="69"/>
      <c r="U2025" s="350"/>
      <c r="V2025" s="417"/>
      <c r="W2025" s="67"/>
      <c r="X2025" s="69"/>
      <c r="Y2025" s="67"/>
      <c r="Z2025" s="123"/>
      <c r="AA2025" s="69"/>
      <c r="AB2025" s="67"/>
      <c r="AC2025" s="89"/>
      <c r="AD2025" s="69"/>
      <c r="AE2025" s="69"/>
      <c r="AF2025" s="69"/>
      <c r="AG2025" s="69"/>
      <c r="AH2025" s="123"/>
      <c r="AI2025" s="123"/>
      <c r="AJ2025" s="349"/>
      <c r="AK2025" s="349"/>
      <c r="AL2025" s="123"/>
      <c r="AM2025" s="123"/>
      <c r="AN2025" s="123"/>
      <c r="AO2025" s="174"/>
      <c r="AP2025" s="174"/>
      <c r="AQ2025" s="174"/>
      <c r="AR2025" s="123"/>
      <c r="AS2025" s="350"/>
      <c r="AT2025" s="350"/>
      <c r="AU2025" s="123"/>
      <c r="AV2025" s="67"/>
      <c r="AW2025" s="179"/>
      <c r="AX2025" s="84"/>
      <c r="AY2025" s="123"/>
      <c r="AZ2025" s="123"/>
      <c r="BA2025" s="174"/>
      <c r="BB2025" s="174"/>
      <c r="BC2025" s="123"/>
      <c r="BD2025" s="86"/>
      <c r="BE2025" s="86"/>
      <c r="BF2025" s="86"/>
      <c r="BG2025" s="179"/>
      <c r="BH2025" s="67"/>
      <c r="BI2025" s="123"/>
      <c r="BJ2025" s="179"/>
      <c r="BK2025" s="351"/>
      <c r="BL2025" s="351"/>
      <c r="BM2025" s="179"/>
      <c r="BN2025" s="89"/>
    </row>
    <row r="2026" spans="1:66" customFormat="1" x14ac:dyDescent="0.25">
      <c r="A2026" s="69"/>
      <c r="B2026" s="123"/>
      <c r="C2026" s="67"/>
      <c r="D2026" s="67"/>
      <c r="E2026" s="204"/>
      <c r="F2026" s="69"/>
      <c r="G2026" s="69"/>
      <c r="H2026" s="174"/>
      <c r="I2026" s="174"/>
      <c r="J2026" s="69"/>
      <c r="K2026" s="123"/>
      <c r="L2026" s="67"/>
      <c r="M2026" s="67"/>
      <c r="N2026" s="67"/>
      <c r="O2026" s="69"/>
      <c r="P2026" s="123"/>
      <c r="Q2026" s="69"/>
      <c r="R2026" s="69"/>
      <c r="S2026" s="363"/>
      <c r="T2026" s="69"/>
      <c r="U2026" s="350"/>
      <c r="V2026" s="417"/>
      <c r="W2026" s="67"/>
      <c r="X2026" s="69"/>
      <c r="Y2026" s="67"/>
      <c r="Z2026" s="123"/>
      <c r="AA2026" s="69"/>
      <c r="AB2026" s="67"/>
      <c r="AC2026" s="89"/>
      <c r="AD2026" s="69"/>
      <c r="AE2026" s="69"/>
      <c r="AF2026" s="69"/>
      <c r="AG2026" s="69"/>
      <c r="AH2026" s="123"/>
      <c r="AI2026" s="123"/>
      <c r="AJ2026" s="349"/>
      <c r="AK2026" s="349"/>
      <c r="AL2026" s="123"/>
      <c r="AM2026" s="123"/>
      <c r="AN2026" s="123"/>
      <c r="AO2026" s="174"/>
      <c r="AP2026" s="174"/>
      <c r="AQ2026" s="174"/>
      <c r="AR2026" s="123"/>
      <c r="AS2026" s="350"/>
      <c r="AT2026" s="350"/>
      <c r="AU2026" s="123"/>
      <c r="AV2026" s="67"/>
      <c r="AW2026" s="179"/>
      <c r="AX2026" s="84"/>
      <c r="AY2026" s="123"/>
      <c r="AZ2026" s="123"/>
      <c r="BA2026" s="174"/>
      <c r="BB2026" s="174"/>
      <c r="BC2026" s="123"/>
      <c r="BD2026" s="86"/>
      <c r="BE2026" s="86"/>
      <c r="BF2026" s="86"/>
      <c r="BG2026" s="179"/>
      <c r="BH2026" s="67"/>
      <c r="BI2026" s="123"/>
      <c r="BJ2026" s="179"/>
      <c r="BK2026" s="351"/>
      <c r="BL2026" s="351"/>
      <c r="BM2026" s="179"/>
      <c r="BN2026" s="89"/>
    </row>
    <row r="2027" spans="1:66" customFormat="1" x14ac:dyDescent="0.25">
      <c r="A2027" s="69"/>
      <c r="B2027" s="123"/>
      <c r="C2027" s="67"/>
      <c r="D2027" s="67"/>
      <c r="E2027" s="204"/>
      <c r="F2027" s="69"/>
      <c r="G2027" s="69"/>
      <c r="H2027" s="174"/>
      <c r="I2027" s="174"/>
      <c r="J2027" s="69"/>
      <c r="K2027" s="123"/>
      <c r="L2027" s="67"/>
      <c r="M2027" s="67"/>
      <c r="N2027" s="67"/>
      <c r="O2027" s="69"/>
      <c r="P2027" s="123"/>
      <c r="Q2027" s="69"/>
      <c r="R2027" s="69"/>
      <c r="S2027" s="363"/>
      <c r="T2027" s="69"/>
      <c r="U2027" s="350"/>
      <c r="V2027" s="417"/>
      <c r="W2027" s="67"/>
      <c r="X2027" s="69"/>
      <c r="Y2027" s="67"/>
      <c r="Z2027" s="123"/>
      <c r="AA2027" s="69"/>
      <c r="AB2027" s="67"/>
      <c r="AC2027" s="89"/>
      <c r="AD2027" s="69"/>
      <c r="AE2027" s="69"/>
      <c r="AF2027" s="69"/>
      <c r="AG2027" s="69"/>
      <c r="AH2027" s="123"/>
      <c r="AI2027" s="123"/>
      <c r="AJ2027" s="349"/>
      <c r="AK2027" s="349"/>
      <c r="AL2027" s="123"/>
      <c r="AM2027" s="123"/>
      <c r="AN2027" s="123"/>
      <c r="AO2027" s="174"/>
      <c r="AP2027" s="174"/>
      <c r="AQ2027" s="174"/>
      <c r="AR2027" s="123"/>
      <c r="AS2027" s="350"/>
      <c r="AT2027" s="350"/>
      <c r="AU2027" s="123"/>
      <c r="AV2027" s="67"/>
      <c r="AW2027" s="179"/>
      <c r="AX2027" s="84"/>
      <c r="AY2027" s="123"/>
      <c r="AZ2027" s="123"/>
      <c r="BA2027" s="174"/>
      <c r="BB2027" s="174"/>
      <c r="BC2027" s="123"/>
      <c r="BD2027" s="86"/>
      <c r="BE2027" s="86"/>
      <c r="BF2027" s="86"/>
      <c r="BG2027" s="179"/>
      <c r="BH2027" s="67"/>
      <c r="BI2027" s="123"/>
      <c r="BJ2027" s="179"/>
      <c r="BK2027" s="351"/>
      <c r="BL2027" s="351"/>
      <c r="BM2027" s="179"/>
      <c r="BN2027" s="89"/>
    </row>
    <row r="2028" spans="1:66" customFormat="1" x14ac:dyDescent="0.25">
      <c r="A2028" s="69"/>
      <c r="B2028" s="123"/>
      <c r="C2028" s="67"/>
      <c r="D2028" s="67"/>
      <c r="E2028" s="204"/>
      <c r="F2028" s="69"/>
      <c r="G2028" s="69"/>
      <c r="H2028" s="174"/>
      <c r="I2028" s="174"/>
      <c r="J2028" s="69"/>
      <c r="K2028" s="123"/>
      <c r="L2028" s="67"/>
      <c r="M2028" s="67"/>
      <c r="N2028" s="67"/>
      <c r="O2028" s="69"/>
      <c r="P2028" s="123"/>
      <c r="Q2028" s="69"/>
      <c r="R2028" s="69"/>
      <c r="S2028" s="363"/>
      <c r="T2028" s="69"/>
      <c r="U2028" s="350"/>
      <c r="V2028" s="417"/>
      <c r="W2028" s="67"/>
      <c r="X2028" s="69"/>
      <c r="Y2028" s="67"/>
      <c r="Z2028" s="123"/>
      <c r="AA2028" s="69"/>
      <c r="AB2028" s="67"/>
      <c r="AC2028" s="89"/>
      <c r="AD2028" s="69"/>
      <c r="AE2028" s="69"/>
      <c r="AF2028" s="69"/>
      <c r="AG2028" s="69"/>
      <c r="AH2028" s="123"/>
      <c r="AI2028" s="123"/>
      <c r="AJ2028" s="349"/>
      <c r="AK2028" s="349"/>
      <c r="AL2028" s="123"/>
      <c r="AM2028" s="123"/>
      <c r="AN2028" s="123"/>
      <c r="AO2028" s="174"/>
      <c r="AP2028" s="174"/>
      <c r="AQ2028" s="174"/>
      <c r="AR2028" s="123"/>
      <c r="AS2028" s="350"/>
      <c r="AT2028" s="350"/>
      <c r="AU2028" s="123"/>
      <c r="AV2028" s="67"/>
      <c r="AW2028" s="179"/>
      <c r="AX2028" s="84"/>
      <c r="AY2028" s="123"/>
      <c r="AZ2028" s="123"/>
      <c r="BA2028" s="174"/>
      <c r="BB2028" s="174"/>
      <c r="BC2028" s="123"/>
      <c r="BD2028" s="86"/>
      <c r="BE2028" s="86"/>
      <c r="BF2028" s="86"/>
      <c r="BG2028" s="179"/>
      <c r="BH2028" s="67"/>
      <c r="BI2028" s="123"/>
      <c r="BJ2028" s="179"/>
      <c r="BK2028" s="351"/>
      <c r="BL2028" s="351"/>
      <c r="BM2028" s="179"/>
      <c r="BN2028" s="89"/>
    </row>
    <row r="2029" spans="1:66" customFormat="1" x14ac:dyDescent="0.25">
      <c r="A2029" s="69"/>
      <c r="B2029" s="123"/>
      <c r="C2029" s="67"/>
      <c r="D2029" s="67"/>
      <c r="E2029" s="204"/>
      <c r="F2029" s="69"/>
      <c r="G2029" s="69"/>
      <c r="H2029" s="174"/>
      <c r="I2029" s="174"/>
      <c r="J2029" s="69"/>
      <c r="K2029" s="123"/>
      <c r="L2029" s="67"/>
      <c r="M2029" s="67"/>
      <c r="N2029" s="67"/>
      <c r="O2029" s="69"/>
      <c r="P2029" s="123"/>
      <c r="Q2029" s="69"/>
      <c r="R2029" s="69"/>
      <c r="S2029" s="363"/>
      <c r="T2029" s="69"/>
      <c r="U2029" s="350"/>
      <c r="V2029" s="417"/>
      <c r="W2029" s="67"/>
      <c r="X2029" s="69"/>
      <c r="Y2029" s="67"/>
      <c r="Z2029" s="123"/>
      <c r="AA2029" s="69"/>
      <c r="AB2029" s="67"/>
      <c r="AC2029" s="89"/>
      <c r="AD2029" s="69"/>
      <c r="AE2029" s="69"/>
      <c r="AF2029" s="69"/>
      <c r="AG2029" s="69"/>
      <c r="AH2029" s="123"/>
      <c r="AI2029" s="123"/>
      <c r="AJ2029" s="349"/>
      <c r="AK2029" s="349"/>
      <c r="AL2029" s="123"/>
      <c r="AM2029" s="123"/>
      <c r="AN2029" s="123"/>
      <c r="AO2029" s="174"/>
      <c r="AP2029" s="174"/>
      <c r="AQ2029" s="174"/>
      <c r="AR2029" s="123"/>
      <c r="AS2029" s="350"/>
      <c r="AT2029" s="350"/>
      <c r="AU2029" s="123"/>
      <c r="AV2029" s="67"/>
      <c r="AW2029" s="179"/>
      <c r="AX2029" s="84"/>
      <c r="AY2029" s="123"/>
      <c r="AZ2029" s="123"/>
      <c r="BA2029" s="174"/>
      <c r="BB2029" s="174"/>
      <c r="BC2029" s="123"/>
      <c r="BD2029" s="86"/>
      <c r="BE2029" s="86"/>
      <c r="BF2029" s="86"/>
      <c r="BG2029" s="179"/>
      <c r="BH2029" s="67"/>
      <c r="BI2029" s="123"/>
      <c r="BJ2029" s="179"/>
      <c r="BK2029" s="351"/>
      <c r="BL2029" s="351"/>
      <c r="BM2029" s="179"/>
      <c r="BN2029" s="89"/>
    </row>
    <row r="2030" spans="1:66" customFormat="1" x14ac:dyDescent="0.25">
      <c r="A2030" s="69"/>
      <c r="B2030" s="123"/>
      <c r="C2030" s="67"/>
      <c r="D2030" s="67"/>
      <c r="E2030" s="204"/>
      <c r="F2030" s="69"/>
      <c r="G2030" s="69"/>
      <c r="H2030" s="174"/>
      <c r="I2030" s="174"/>
      <c r="J2030" s="69"/>
      <c r="K2030" s="123"/>
      <c r="L2030" s="67"/>
      <c r="M2030" s="67"/>
      <c r="N2030" s="67"/>
      <c r="O2030" s="69"/>
      <c r="P2030" s="123"/>
      <c r="Q2030" s="69"/>
      <c r="R2030" s="69"/>
      <c r="S2030" s="363"/>
      <c r="T2030" s="69"/>
      <c r="U2030" s="350"/>
      <c r="V2030" s="417"/>
      <c r="W2030" s="67"/>
      <c r="X2030" s="69"/>
      <c r="Y2030" s="67"/>
      <c r="Z2030" s="123"/>
      <c r="AA2030" s="69"/>
      <c r="AB2030" s="67"/>
      <c r="AC2030" s="89"/>
      <c r="AD2030" s="69"/>
      <c r="AE2030" s="69"/>
      <c r="AF2030" s="69"/>
      <c r="AG2030" s="69"/>
      <c r="AH2030" s="123"/>
      <c r="AI2030" s="123"/>
      <c r="AJ2030" s="349"/>
      <c r="AK2030" s="349"/>
      <c r="AL2030" s="123"/>
      <c r="AM2030" s="123"/>
      <c r="AN2030" s="123"/>
      <c r="AO2030" s="174"/>
      <c r="AP2030" s="174"/>
      <c r="AQ2030" s="174"/>
      <c r="AR2030" s="123"/>
      <c r="AS2030" s="350"/>
      <c r="AT2030" s="350"/>
      <c r="AU2030" s="123"/>
      <c r="AV2030" s="67"/>
      <c r="AW2030" s="179"/>
      <c r="AX2030" s="84"/>
      <c r="AY2030" s="123"/>
      <c r="AZ2030" s="123"/>
      <c r="BA2030" s="174"/>
      <c r="BB2030" s="174"/>
      <c r="BC2030" s="123"/>
      <c r="BD2030" s="86"/>
      <c r="BE2030" s="86"/>
      <c r="BF2030" s="86"/>
      <c r="BG2030" s="179"/>
      <c r="BH2030" s="67"/>
      <c r="BI2030" s="123"/>
      <c r="BJ2030" s="179"/>
      <c r="BK2030" s="351"/>
      <c r="BL2030" s="351"/>
      <c r="BM2030" s="179"/>
      <c r="BN2030" s="89"/>
    </row>
    <row r="2031" spans="1:66" customFormat="1" x14ac:dyDescent="0.25">
      <c r="A2031" s="69"/>
      <c r="B2031" s="123"/>
      <c r="C2031" s="67"/>
      <c r="D2031" s="67"/>
      <c r="E2031" s="204"/>
      <c r="F2031" s="69"/>
      <c r="G2031" s="69"/>
      <c r="H2031" s="174"/>
      <c r="I2031" s="174"/>
      <c r="J2031" s="69"/>
      <c r="K2031" s="123"/>
      <c r="L2031" s="67"/>
      <c r="M2031" s="67"/>
      <c r="N2031" s="67"/>
      <c r="O2031" s="69"/>
      <c r="P2031" s="123"/>
      <c r="Q2031" s="69"/>
      <c r="R2031" s="69"/>
      <c r="S2031" s="363"/>
      <c r="T2031" s="69"/>
      <c r="U2031" s="350"/>
      <c r="V2031" s="417"/>
      <c r="W2031" s="67"/>
      <c r="X2031" s="69"/>
      <c r="Y2031" s="67"/>
      <c r="Z2031" s="123"/>
      <c r="AA2031" s="69"/>
      <c r="AB2031" s="67"/>
      <c r="AC2031" s="89"/>
      <c r="AD2031" s="69"/>
      <c r="AE2031" s="69"/>
      <c r="AF2031" s="69"/>
      <c r="AG2031" s="69"/>
      <c r="AH2031" s="123"/>
      <c r="AI2031" s="123"/>
      <c r="AJ2031" s="349"/>
      <c r="AK2031" s="349"/>
      <c r="AL2031" s="123"/>
      <c r="AM2031" s="123"/>
      <c r="AN2031" s="123"/>
      <c r="AO2031" s="174"/>
      <c r="AP2031" s="174"/>
      <c r="AQ2031" s="174"/>
      <c r="AR2031" s="123"/>
      <c r="AS2031" s="350"/>
      <c r="AT2031" s="350"/>
      <c r="AU2031" s="123"/>
      <c r="AV2031" s="67"/>
      <c r="AW2031" s="179"/>
      <c r="AX2031" s="84"/>
      <c r="AY2031" s="123"/>
      <c r="AZ2031" s="123"/>
      <c r="BA2031" s="174"/>
      <c r="BB2031" s="174"/>
      <c r="BC2031" s="123"/>
      <c r="BD2031" s="86"/>
      <c r="BE2031" s="86"/>
      <c r="BF2031" s="86"/>
      <c r="BG2031" s="179"/>
      <c r="BH2031" s="67"/>
      <c r="BI2031" s="123"/>
      <c r="BJ2031" s="179"/>
      <c r="BK2031" s="351"/>
      <c r="BL2031" s="351"/>
      <c r="BM2031" s="179"/>
      <c r="BN2031" s="89"/>
    </row>
    <row r="2032" spans="1:66" customFormat="1" x14ac:dyDescent="0.25">
      <c r="A2032" s="69"/>
      <c r="B2032" s="123"/>
      <c r="C2032" s="67"/>
      <c r="D2032" s="67"/>
      <c r="E2032" s="204"/>
      <c r="F2032" s="69"/>
      <c r="G2032" s="69"/>
      <c r="H2032" s="174"/>
      <c r="I2032" s="174"/>
      <c r="J2032" s="69"/>
      <c r="K2032" s="123"/>
      <c r="L2032" s="67"/>
      <c r="M2032" s="67"/>
      <c r="N2032" s="67"/>
      <c r="O2032" s="69"/>
      <c r="P2032" s="123"/>
      <c r="Q2032" s="69"/>
      <c r="R2032" s="69"/>
      <c r="S2032" s="363"/>
      <c r="T2032" s="69"/>
      <c r="U2032" s="350"/>
      <c r="V2032" s="417"/>
      <c r="W2032" s="67"/>
      <c r="X2032" s="69"/>
      <c r="Y2032" s="67"/>
      <c r="Z2032" s="123"/>
      <c r="AA2032" s="69"/>
      <c r="AB2032" s="67"/>
      <c r="AC2032" s="89"/>
      <c r="AD2032" s="69"/>
      <c r="AE2032" s="69"/>
      <c r="AF2032" s="69"/>
      <c r="AG2032" s="69"/>
      <c r="AH2032" s="123"/>
      <c r="AI2032" s="123"/>
      <c r="AJ2032" s="349"/>
      <c r="AK2032" s="349"/>
      <c r="AL2032" s="123"/>
      <c r="AM2032" s="123"/>
      <c r="AN2032" s="123"/>
      <c r="AO2032" s="174"/>
      <c r="AP2032" s="174"/>
      <c r="AQ2032" s="174"/>
      <c r="AR2032" s="123"/>
      <c r="AS2032" s="350"/>
      <c r="AT2032" s="350"/>
      <c r="AU2032" s="123"/>
      <c r="AV2032" s="67"/>
      <c r="AW2032" s="179"/>
      <c r="AX2032" s="84"/>
      <c r="AY2032" s="123"/>
      <c r="AZ2032" s="123"/>
      <c r="BA2032" s="174"/>
      <c r="BB2032" s="174"/>
      <c r="BC2032" s="123"/>
      <c r="BD2032" s="86"/>
      <c r="BE2032" s="86"/>
      <c r="BF2032" s="86"/>
      <c r="BG2032" s="179"/>
      <c r="BH2032" s="67"/>
      <c r="BI2032" s="123"/>
      <c r="BJ2032" s="179"/>
      <c r="BK2032" s="351"/>
      <c r="BL2032" s="351"/>
      <c r="BM2032" s="179"/>
      <c r="BN2032" s="89"/>
    </row>
    <row r="2033" spans="1:66" customFormat="1" x14ac:dyDescent="0.25">
      <c r="A2033" s="69"/>
      <c r="B2033" s="123"/>
      <c r="C2033" s="67"/>
      <c r="D2033" s="67"/>
      <c r="E2033" s="204"/>
      <c r="F2033" s="69"/>
      <c r="G2033" s="69"/>
      <c r="H2033" s="174"/>
      <c r="I2033" s="174"/>
      <c r="J2033" s="69"/>
      <c r="K2033" s="123"/>
      <c r="L2033" s="67"/>
      <c r="M2033" s="67"/>
      <c r="N2033" s="67"/>
      <c r="O2033" s="69"/>
      <c r="P2033" s="123"/>
      <c r="Q2033" s="69"/>
      <c r="R2033" s="69"/>
      <c r="S2033" s="363"/>
      <c r="T2033" s="69"/>
      <c r="U2033" s="350"/>
      <c r="V2033" s="417"/>
      <c r="W2033" s="67"/>
      <c r="X2033" s="69"/>
      <c r="Y2033" s="67"/>
      <c r="Z2033" s="123"/>
      <c r="AA2033" s="69"/>
      <c r="AB2033" s="67"/>
      <c r="AC2033" s="89"/>
      <c r="AD2033" s="69"/>
      <c r="AE2033" s="69"/>
      <c r="AF2033" s="69"/>
      <c r="AG2033" s="69"/>
      <c r="AH2033" s="123"/>
      <c r="AI2033" s="123"/>
      <c r="AJ2033" s="349"/>
      <c r="AK2033" s="349"/>
      <c r="AL2033" s="123"/>
      <c r="AM2033" s="123"/>
      <c r="AN2033" s="123"/>
      <c r="AO2033" s="174"/>
      <c r="AP2033" s="174"/>
      <c r="AQ2033" s="174"/>
      <c r="AR2033" s="123"/>
      <c r="AS2033" s="350"/>
      <c r="AT2033" s="350"/>
      <c r="AU2033" s="123"/>
      <c r="AV2033" s="67"/>
      <c r="AW2033" s="179"/>
      <c r="AX2033" s="84"/>
      <c r="AY2033" s="123"/>
      <c r="AZ2033" s="123"/>
      <c r="BA2033" s="174"/>
      <c r="BB2033" s="174"/>
      <c r="BC2033" s="123"/>
      <c r="BD2033" s="86"/>
      <c r="BE2033" s="86"/>
      <c r="BF2033" s="86"/>
      <c r="BG2033" s="179"/>
      <c r="BH2033" s="67"/>
      <c r="BI2033" s="123"/>
      <c r="BJ2033" s="179"/>
      <c r="BK2033" s="351"/>
      <c r="BL2033" s="351"/>
      <c r="BM2033" s="179"/>
      <c r="BN2033" s="89"/>
    </row>
    <row r="2034" spans="1:66" customFormat="1" x14ac:dyDescent="0.25">
      <c r="A2034" s="69"/>
      <c r="B2034" s="123"/>
      <c r="C2034" s="67"/>
      <c r="D2034" s="67"/>
      <c r="E2034" s="204"/>
      <c r="F2034" s="69"/>
      <c r="G2034" s="69"/>
      <c r="H2034" s="174"/>
      <c r="I2034" s="174"/>
      <c r="J2034" s="69"/>
      <c r="K2034" s="123"/>
      <c r="L2034" s="67"/>
      <c r="M2034" s="67"/>
      <c r="N2034" s="67"/>
      <c r="O2034" s="69"/>
      <c r="P2034" s="123"/>
      <c r="Q2034" s="69"/>
      <c r="R2034" s="69"/>
      <c r="S2034" s="363"/>
      <c r="T2034" s="69"/>
      <c r="U2034" s="350"/>
      <c r="V2034" s="417"/>
      <c r="W2034" s="67"/>
      <c r="X2034" s="69"/>
      <c r="Y2034" s="67"/>
      <c r="Z2034" s="123"/>
      <c r="AA2034" s="69"/>
      <c r="AB2034" s="67"/>
      <c r="AC2034" s="89"/>
      <c r="AD2034" s="69"/>
      <c r="AE2034" s="69"/>
      <c r="AF2034" s="69"/>
      <c r="AG2034" s="69"/>
      <c r="AH2034" s="123"/>
      <c r="AI2034" s="123"/>
      <c r="AJ2034" s="349"/>
      <c r="AK2034" s="349"/>
      <c r="AL2034" s="123"/>
      <c r="AM2034" s="123"/>
      <c r="AN2034" s="123"/>
      <c r="AO2034" s="174"/>
      <c r="AP2034" s="174"/>
      <c r="AQ2034" s="174"/>
      <c r="AR2034" s="123"/>
      <c r="AS2034" s="350"/>
      <c r="AT2034" s="350"/>
      <c r="AU2034" s="123"/>
      <c r="AV2034" s="67"/>
      <c r="AW2034" s="179"/>
      <c r="AX2034" s="84"/>
      <c r="AY2034" s="123"/>
      <c r="AZ2034" s="123"/>
      <c r="BA2034" s="174"/>
      <c r="BB2034" s="174"/>
      <c r="BC2034" s="123"/>
      <c r="BD2034" s="86"/>
      <c r="BE2034" s="86"/>
      <c r="BF2034" s="86"/>
      <c r="BG2034" s="179"/>
      <c r="BH2034" s="67"/>
      <c r="BI2034" s="123"/>
      <c r="BJ2034" s="179"/>
      <c r="BK2034" s="351"/>
      <c r="BL2034" s="351"/>
      <c r="BM2034" s="179"/>
      <c r="BN2034" s="89"/>
    </row>
    <row r="2035" spans="1:66" customFormat="1" x14ac:dyDescent="0.25">
      <c r="A2035" s="69"/>
      <c r="B2035" s="123"/>
      <c r="C2035" s="67"/>
      <c r="D2035" s="67"/>
      <c r="E2035" s="204"/>
      <c r="F2035" s="69"/>
      <c r="G2035" s="69"/>
      <c r="H2035" s="174"/>
      <c r="I2035" s="174"/>
      <c r="J2035" s="69"/>
      <c r="K2035" s="123"/>
      <c r="L2035" s="67"/>
      <c r="M2035" s="67"/>
      <c r="N2035" s="67"/>
      <c r="O2035" s="69"/>
      <c r="P2035" s="123"/>
      <c r="Q2035" s="69"/>
      <c r="R2035" s="69"/>
      <c r="S2035" s="363"/>
      <c r="T2035" s="69"/>
      <c r="U2035" s="350"/>
      <c r="V2035" s="417"/>
      <c r="W2035" s="67"/>
      <c r="X2035" s="69"/>
      <c r="Y2035" s="67"/>
      <c r="Z2035" s="123"/>
      <c r="AA2035" s="69"/>
      <c r="AB2035" s="67"/>
      <c r="AC2035" s="89"/>
      <c r="AD2035" s="69"/>
      <c r="AE2035" s="69"/>
      <c r="AF2035" s="69"/>
      <c r="AG2035" s="69"/>
      <c r="AH2035" s="123"/>
      <c r="AI2035" s="123"/>
      <c r="AJ2035" s="349"/>
      <c r="AK2035" s="349"/>
      <c r="AL2035" s="123"/>
      <c r="AM2035" s="123"/>
      <c r="AN2035" s="123"/>
      <c r="AO2035" s="174"/>
      <c r="AP2035" s="174"/>
      <c r="AQ2035" s="174"/>
      <c r="AR2035" s="123"/>
      <c r="AS2035" s="350"/>
      <c r="AT2035" s="350"/>
      <c r="AU2035" s="123"/>
      <c r="AV2035" s="67"/>
      <c r="AW2035" s="179"/>
      <c r="AX2035" s="84"/>
      <c r="AY2035" s="123"/>
      <c r="AZ2035" s="123"/>
      <c r="BA2035" s="174"/>
      <c r="BB2035" s="174"/>
      <c r="BC2035" s="123"/>
      <c r="BD2035" s="86"/>
      <c r="BE2035" s="86"/>
      <c r="BF2035" s="86"/>
      <c r="BG2035" s="179"/>
      <c r="BH2035" s="67"/>
      <c r="BI2035" s="123"/>
      <c r="BJ2035" s="179"/>
      <c r="BK2035" s="351"/>
      <c r="BL2035" s="351"/>
      <c r="BM2035" s="179"/>
      <c r="BN2035" s="89"/>
    </row>
    <row r="2036" spans="1:66" customFormat="1" x14ac:dyDescent="0.25">
      <c r="A2036" s="69"/>
      <c r="B2036" s="123"/>
      <c r="C2036" s="67"/>
      <c r="D2036" s="67"/>
      <c r="E2036" s="204"/>
      <c r="F2036" s="69"/>
      <c r="G2036" s="69"/>
      <c r="H2036" s="174"/>
      <c r="I2036" s="174"/>
      <c r="J2036" s="69"/>
      <c r="K2036" s="123"/>
      <c r="L2036" s="67"/>
      <c r="M2036" s="67"/>
      <c r="N2036" s="67"/>
      <c r="O2036" s="69"/>
      <c r="P2036" s="123"/>
      <c r="Q2036" s="69"/>
      <c r="R2036" s="69"/>
      <c r="S2036" s="363"/>
      <c r="T2036" s="69"/>
      <c r="U2036" s="350"/>
      <c r="V2036" s="417"/>
      <c r="W2036" s="67"/>
      <c r="X2036" s="69"/>
      <c r="Y2036" s="67"/>
      <c r="Z2036" s="123"/>
      <c r="AA2036" s="69"/>
      <c r="AB2036" s="67"/>
      <c r="AC2036" s="89"/>
      <c r="AD2036" s="69"/>
      <c r="AE2036" s="69"/>
      <c r="AF2036" s="69"/>
      <c r="AG2036" s="69"/>
      <c r="AH2036" s="123"/>
      <c r="AI2036" s="123"/>
      <c r="AJ2036" s="349"/>
      <c r="AK2036" s="349"/>
      <c r="AL2036" s="123"/>
      <c r="AM2036" s="123"/>
      <c r="AN2036" s="123"/>
      <c r="AO2036" s="174"/>
      <c r="AP2036" s="174"/>
      <c r="AQ2036" s="174"/>
      <c r="AR2036" s="123"/>
      <c r="AS2036" s="350"/>
      <c r="AT2036" s="350"/>
      <c r="AU2036" s="123"/>
      <c r="AV2036" s="67"/>
      <c r="AW2036" s="179"/>
      <c r="AX2036" s="84"/>
      <c r="AY2036" s="123"/>
      <c r="AZ2036" s="123"/>
      <c r="BA2036" s="174"/>
      <c r="BB2036" s="174"/>
      <c r="BC2036" s="123"/>
      <c r="BD2036" s="86"/>
      <c r="BE2036" s="86"/>
      <c r="BF2036" s="86"/>
      <c r="BG2036" s="179"/>
      <c r="BH2036" s="67"/>
      <c r="BI2036" s="123"/>
      <c r="BJ2036" s="179"/>
      <c r="BK2036" s="351"/>
      <c r="BL2036" s="351"/>
      <c r="BM2036" s="179"/>
      <c r="BN2036" s="89"/>
    </row>
    <row r="2037" spans="1:66" customFormat="1" x14ac:dyDescent="0.25">
      <c r="A2037" s="69"/>
      <c r="B2037" s="123"/>
      <c r="C2037" s="67"/>
      <c r="D2037" s="67"/>
      <c r="E2037" s="204"/>
      <c r="F2037" s="69"/>
      <c r="G2037" s="69"/>
      <c r="H2037" s="174"/>
      <c r="I2037" s="174"/>
      <c r="J2037" s="69"/>
      <c r="K2037" s="123"/>
      <c r="L2037" s="67"/>
      <c r="M2037" s="67"/>
      <c r="N2037" s="67"/>
      <c r="O2037" s="69"/>
      <c r="P2037" s="123"/>
      <c r="Q2037" s="69"/>
      <c r="R2037" s="69"/>
      <c r="S2037" s="363"/>
      <c r="T2037" s="69"/>
      <c r="U2037" s="350"/>
      <c r="V2037" s="417"/>
      <c r="W2037" s="67"/>
      <c r="X2037" s="69"/>
      <c r="Y2037" s="67"/>
      <c r="Z2037" s="123"/>
      <c r="AA2037" s="69"/>
      <c r="AB2037" s="67"/>
      <c r="AC2037" s="89"/>
      <c r="AD2037" s="69"/>
      <c r="AE2037" s="69"/>
      <c r="AF2037" s="69"/>
      <c r="AG2037" s="69"/>
      <c r="AH2037" s="123"/>
      <c r="AI2037" s="123"/>
      <c r="AJ2037" s="349"/>
      <c r="AK2037" s="349"/>
      <c r="AL2037" s="123"/>
      <c r="AM2037" s="123"/>
      <c r="AN2037" s="123"/>
      <c r="AO2037" s="174"/>
      <c r="AP2037" s="174"/>
      <c r="AQ2037" s="174"/>
      <c r="AR2037" s="123"/>
      <c r="AS2037" s="350"/>
      <c r="AT2037" s="350"/>
      <c r="AU2037" s="123"/>
      <c r="AV2037" s="67"/>
      <c r="AW2037" s="179"/>
      <c r="AX2037" s="84"/>
      <c r="AY2037" s="123"/>
      <c r="AZ2037" s="123"/>
      <c r="BA2037" s="174"/>
      <c r="BB2037" s="174"/>
      <c r="BC2037" s="123"/>
      <c r="BD2037" s="86"/>
      <c r="BE2037" s="86"/>
      <c r="BF2037" s="86"/>
      <c r="BG2037" s="179"/>
      <c r="BH2037" s="67"/>
      <c r="BI2037" s="123"/>
      <c r="BJ2037" s="179"/>
      <c r="BK2037" s="351"/>
      <c r="BL2037" s="351"/>
      <c r="BM2037" s="179"/>
      <c r="BN2037" s="89"/>
    </row>
    <row r="2038" spans="1:66" customFormat="1" x14ac:dyDescent="0.25">
      <c r="A2038" s="69"/>
      <c r="B2038" s="123"/>
      <c r="C2038" s="67"/>
      <c r="D2038" s="67"/>
      <c r="E2038" s="204"/>
      <c r="F2038" s="69"/>
      <c r="G2038" s="69"/>
      <c r="H2038" s="174"/>
      <c r="I2038" s="174"/>
      <c r="J2038" s="69"/>
      <c r="K2038" s="123"/>
      <c r="L2038" s="67"/>
      <c r="M2038" s="67"/>
      <c r="N2038" s="67"/>
      <c r="O2038" s="69"/>
      <c r="P2038" s="123"/>
      <c r="Q2038" s="69"/>
      <c r="R2038" s="69"/>
      <c r="S2038" s="363"/>
      <c r="T2038" s="69"/>
      <c r="U2038" s="350"/>
      <c r="V2038" s="417"/>
      <c r="W2038" s="67"/>
      <c r="X2038" s="69"/>
      <c r="Y2038" s="67"/>
      <c r="Z2038" s="123"/>
      <c r="AA2038" s="69"/>
      <c r="AB2038" s="67"/>
      <c r="AC2038" s="89"/>
      <c r="AD2038" s="69"/>
      <c r="AE2038" s="69"/>
      <c r="AF2038" s="69"/>
      <c r="AG2038" s="69"/>
      <c r="AH2038" s="123"/>
      <c r="AI2038" s="123"/>
      <c r="AJ2038" s="349"/>
      <c r="AK2038" s="349"/>
      <c r="AL2038" s="123"/>
      <c r="AM2038" s="123"/>
      <c r="AN2038" s="123"/>
      <c r="AO2038" s="174"/>
      <c r="AP2038" s="174"/>
      <c r="AQ2038" s="174"/>
      <c r="AR2038" s="123"/>
      <c r="AS2038" s="350"/>
      <c r="AT2038" s="350"/>
      <c r="AU2038" s="123"/>
      <c r="AV2038" s="67"/>
      <c r="AW2038" s="179"/>
      <c r="AX2038" s="84"/>
      <c r="AY2038" s="123"/>
      <c r="AZ2038" s="123"/>
      <c r="BA2038" s="174"/>
      <c r="BB2038" s="174"/>
      <c r="BC2038" s="123"/>
      <c r="BD2038" s="86"/>
      <c r="BE2038" s="86"/>
      <c r="BF2038" s="86"/>
      <c r="BG2038" s="179"/>
      <c r="BH2038" s="67"/>
      <c r="BI2038" s="123"/>
      <c r="BJ2038" s="179"/>
      <c r="BK2038" s="351"/>
      <c r="BL2038" s="351"/>
      <c r="BM2038" s="179"/>
      <c r="BN2038" s="89"/>
    </row>
    <row r="2039" spans="1:66" customFormat="1" x14ac:dyDescent="0.25">
      <c r="A2039" s="69"/>
      <c r="B2039" s="123"/>
      <c r="C2039" s="67"/>
      <c r="D2039" s="67"/>
      <c r="E2039" s="204"/>
      <c r="F2039" s="69"/>
      <c r="G2039" s="69"/>
      <c r="H2039" s="174"/>
      <c r="I2039" s="174"/>
      <c r="J2039" s="69"/>
      <c r="K2039" s="123"/>
      <c r="L2039" s="67"/>
      <c r="M2039" s="67"/>
      <c r="N2039" s="67"/>
      <c r="O2039" s="69"/>
      <c r="P2039" s="123"/>
      <c r="Q2039" s="69"/>
      <c r="R2039" s="69"/>
      <c r="S2039" s="363"/>
      <c r="T2039" s="69"/>
      <c r="U2039" s="350"/>
      <c r="V2039" s="417"/>
      <c r="W2039" s="67"/>
      <c r="X2039" s="69"/>
      <c r="Y2039" s="67"/>
      <c r="Z2039" s="123"/>
      <c r="AA2039" s="69"/>
      <c r="AB2039" s="67"/>
      <c r="AC2039" s="89"/>
      <c r="AD2039" s="69"/>
      <c r="AE2039" s="69"/>
      <c r="AF2039" s="69"/>
      <c r="AG2039" s="69"/>
      <c r="AH2039" s="123"/>
      <c r="AI2039" s="123"/>
      <c r="AJ2039" s="349"/>
      <c r="AK2039" s="349"/>
      <c r="AL2039" s="123"/>
      <c r="AM2039" s="123"/>
      <c r="AN2039" s="123"/>
      <c r="AO2039" s="174"/>
      <c r="AP2039" s="174"/>
      <c r="AQ2039" s="174"/>
      <c r="AR2039" s="123"/>
      <c r="AS2039" s="350"/>
      <c r="AT2039" s="350"/>
      <c r="AU2039" s="123"/>
      <c r="AV2039" s="67"/>
      <c r="AW2039" s="179"/>
      <c r="AX2039" s="84"/>
      <c r="AY2039" s="123"/>
      <c r="AZ2039" s="123"/>
      <c r="BA2039" s="174"/>
      <c r="BB2039" s="174"/>
      <c r="BC2039" s="123"/>
      <c r="BD2039" s="86"/>
      <c r="BE2039" s="86"/>
      <c r="BF2039" s="86"/>
      <c r="BG2039" s="179"/>
      <c r="BH2039" s="67"/>
      <c r="BI2039" s="123"/>
      <c r="BJ2039" s="179"/>
      <c r="BK2039" s="351"/>
      <c r="BL2039" s="351"/>
      <c r="BM2039" s="179"/>
      <c r="BN2039" s="89"/>
    </row>
    <row r="2040" spans="1:66" customFormat="1" x14ac:dyDescent="0.25">
      <c r="A2040" s="69"/>
      <c r="B2040" s="123"/>
      <c r="C2040" s="67"/>
      <c r="D2040" s="67"/>
      <c r="E2040" s="204"/>
      <c r="F2040" s="69"/>
      <c r="G2040" s="69"/>
      <c r="H2040" s="174"/>
      <c r="I2040" s="174"/>
      <c r="J2040" s="69"/>
      <c r="K2040" s="123"/>
      <c r="L2040" s="67"/>
      <c r="M2040" s="67"/>
      <c r="N2040" s="67"/>
      <c r="O2040" s="69"/>
      <c r="P2040" s="123"/>
      <c r="Q2040" s="69"/>
      <c r="R2040" s="69"/>
      <c r="S2040" s="363"/>
      <c r="T2040" s="69"/>
      <c r="U2040" s="350"/>
      <c r="V2040" s="417"/>
      <c r="W2040" s="67"/>
      <c r="X2040" s="69"/>
      <c r="Y2040" s="67"/>
      <c r="Z2040" s="123"/>
      <c r="AA2040" s="69"/>
      <c r="AB2040" s="67"/>
      <c r="AC2040" s="89"/>
      <c r="AD2040" s="69"/>
      <c r="AE2040" s="69"/>
      <c r="AF2040" s="69"/>
      <c r="AG2040" s="69"/>
      <c r="AH2040" s="123"/>
      <c r="AI2040" s="123"/>
      <c r="AJ2040" s="349"/>
      <c r="AK2040" s="349"/>
      <c r="AL2040" s="123"/>
      <c r="AM2040" s="123"/>
      <c r="AN2040" s="123"/>
      <c r="AO2040" s="174"/>
      <c r="AP2040" s="174"/>
      <c r="AQ2040" s="174"/>
      <c r="AR2040" s="123"/>
      <c r="AS2040" s="350"/>
      <c r="AT2040" s="350"/>
      <c r="AU2040" s="123"/>
      <c r="AV2040" s="67"/>
      <c r="AW2040" s="179"/>
      <c r="AX2040" s="84"/>
      <c r="AY2040" s="123"/>
      <c r="AZ2040" s="123"/>
      <c r="BA2040" s="174"/>
      <c r="BB2040" s="174"/>
      <c r="BC2040" s="123"/>
      <c r="BD2040" s="86"/>
      <c r="BE2040" s="86"/>
      <c r="BF2040" s="86"/>
      <c r="BG2040" s="179"/>
      <c r="BH2040" s="67"/>
      <c r="BI2040" s="123"/>
      <c r="BJ2040" s="179"/>
      <c r="BK2040" s="351"/>
      <c r="BL2040" s="351"/>
      <c r="BM2040" s="179"/>
      <c r="BN2040" s="89"/>
    </row>
    <row r="2041" spans="1:66" customFormat="1" x14ac:dyDescent="0.25">
      <c r="A2041" s="69"/>
      <c r="B2041" s="123"/>
      <c r="C2041" s="67"/>
      <c r="D2041" s="67"/>
      <c r="E2041" s="204"/>
      <c r="F2041" s="69"/>
      <c r="G2041" s="69"/>
      <c r="H2041" s="174"/>
      <c r="I2041" s="174"/>
      <c r="J2041" s="69"/>
      <c r="K2041" s="123"/>
      <c r="L2041" s="67"/>
      <c r="M2041" s="67"/>
      <c r="N2041" s="67"/>
      <c r="O2041" s="69"/>
      <c r="P2041" s="123"/>
      <c r="Q2041" s="69"/>
      <c r="R2041" s="69"/>
      <c r="S2041" s="363"/>
      <c r="T2041" s="69"/>
      <c r="U2041" s="350"/>
      <c r="V2041" s="417"/>
      <c r="W2041" s="67"/>
      <c r="X2041" s="69"/>
      <c r="Y2041" s="67"/>
      <c r="Z2041" s="123"/>
      <c r="AA2041" s="69"/>
      <c r="AB2041" s="67"/>
      <c r="AC2041" s="89"/>
      <c r="AD2041" s="69"/>
      <c r="AE2041" s="69"/>
      <c r="AF2041" s="69"/>
      <c r="AG2041" s="69"/>
      <c r="AH2041" s="123"/>
      <c r="AI2041" s="123"/>
      <c r="AJ2041" s="349"/>
      <c r="AK2041" s="349"/>
      <c r="AL2041" s="123"/>
      <c r="AM2041" s="123"/>
      <c r="AN2041" s="123"/>
      <c r="AO2041" s="174"/>
      <c r="AP2041" s="174"/>
      <c r="AQ2041" s="174"/>
      <c r="AR2041" s="123"/>
      <c r="AS2041" s="350"/>
      <c r="AT2041" s="350"/>
      <c r="AU2041" s="123"/>
      <c r="AV2041" s="67"/>
      <c r="AW2041" s="179"/>
      <c r="AX2041" s="84"/>
      <c r="AY2041" s="123"/>
      <c r="AZ2041" s="123"/>
      <c r="BA2041" s="174"/>
      <c r="BB2041" s="174"/>
      <c r="BC2041" s="123"/>
      <c r="BD2041" s="86"/>
      <c r="BE2041" s="86"/>
      <c r="BF2041" s="86"/>
      <c r="BG2041" s="179"/>
      <c r="BH2041" s="67"/>
      <c r="BI2041" s="123"/>
      <c r="BJ2041" s="179"/>
      <c r="BK2041" s="351"/>
      <c r="BL2041" s="351"/>
      <c r="BM2041" s="179"/>
      <c r="BN2041" s="89"/>
    </row>
    <row r="2042" spans="1:66" customFormat="1" x14ac:dyDescent="0.25">
      <c r="A2042" s="69"/>
      <c r="B2042" s="123"/>
      <c r="C2042" s="67"/>
      <c r="D2042" s="67"/>
      <c r="E2042" s="204"/>
      <c r="F2042" s="69"/>
      <c r="G2042" s="69"/>
      <c r="H2042" s="174"/>
      <c r="I2042" s="174"/>
      <c r="J2042" s="69"/>
      <c r="K2042" s="123"/>
      <c r="L2042" s="67"/>
      <c r="M2042" s="67"/>
      <c r="N2042" s="67"/>
      <c r="O2042" s="69"/>
      <c r="P2042" s="123"/>
      <c r="Q2042" s="69"/>
      <c r="R2042" s="69"/>
      <c r="S2042" s="363"/>
      <c r="T2042" s="69"/>
      <c r="U2042" s="350"/>
      <c r="V2042" s="417"/>
      <c r="W2042" s="67"/>
      <c r="X2042" s="69"/>
      <c r="Y2042" s="67"/>
      <c r="Z2042" s="123"/>
      <c r="AA2042" s="69"/>
      <c r="AB2042" s="67"/>
      <c r="AC2042" s="89"/>
      <c r="AD2042" s="69"/>
      <c r="AE2042" s="69"/>
      <c r="AF2042" s="69"/>
      <c r="AG2042" s="69"/>
      <c r="AH2042" s="123"/>
      <c r="AI2042" s="123"/>
      <c r="AJ2042" s="349"/>
      <c r="AK2042" s="349"/>
      <c r="AL2042" s="123"/>
      <c r="AM2042" s="123"/>
      <c r="AN2042" s="123"/>
      <c r="AO2042" s="174"/>
      <c r="AP2042" s="174"/>
      <c r="AQ2042" s="174"/>
      <c r="AR2042" s="123"/>
      <c r="AS2042" s="350"/>
      <c r="AT2042" s="350"/>
      <c r="AU2042" s="123"/>
      <c r="AV2042" s="67"/>
      <c r="AW2042" s="179"/>
      <c r="AX2042" s="84"/>
      <c r="AY2042" s="123"/>
      <c r="AZ2042" s="123"/>
      <c r="BA2042" s="174"/>
      <c r="BB2042" s="174"/>
      <c r="BC2042" s="123"/>
      <c r="BD2042" s="86"/>
      <c r="BE2042" s="86"/>
      <c r="BF2042" s="86"/>
      <c r="BG2042" s="179"/>
      <c r="BH2042" s="67"/>
      <c r="BI2042" s="123"/>
      <c r="BJ2042" s="179"/>
      <c r="BK2042" s="351"/>
      <c r="BL2042" s="351"/>
      <c r="BM2042" s="179"/>
      <c r="BN2042" s="89"/>
    </row>
    <row r="2043" spans="1:66" customFormat="1" x14ac:dyDescent="0.25">
      <c r="A2043" s="69"/>
      <c r="B2043" s="123"/>
      <c r="C2043" s="67"/>
      <c r="D2043" s="67"/>
      <c r="E2043" s="204"/>
      <c r="F2043" s="69"/>
      <c r="G2043" s="69"/>
      <c r="H2043" s="174"/>
      <c r="I2043" s="174"/>
      <c r="J2043" s="69"/>
      <c r="K2043" s="123"/>
      <c r="L2043" s="67"/>
      <c r="M2043" s="67"/>
      <c r="N2043" s="67"/>
      <c r="O2043" s="69"/>
      <c r="P2043" s="123"/>
      <c r="Q2043" s="69"/>
      <c r="R2043" s="69"/>
      <c r="S2043" s="363"/>
      <c r="T2043" s="69"/>
      <c r="U2043" s="350"/>
      <c r="V2043" s="417"/>
      <c r="W2043" s="67"/>
      <c r="X2043" s="69"/>
      <c r="Y2043" s="67"/>
      <c r="Z2043" s="123"/>
      <c r="AA2043" s="69"/>
      <c r="AB2043" s="67"/>
      <c r="AC2043" s="89"/>
      <c r="AD2043" s="69"/>
      <c r="AE2043" s="69"/>
      <c r="AF2043" s="69"/>
      <c r="AG2043" s="69"/>
      <c r="AH2043" s="123"/>
      <c r="AI2043" s="123"/>
      <c r="AJ2043" s="349"/>
      <c r="AK2043" s="349"/>
      <c r="AL2043" s="123"/>
      <c r="AM2043" s="123"/>
      <c r="AN2043" s="123"/>
      <c r="AO2043" s="174"/>
      <c r="AP2043" s="174"/>
      <c r="AQ2043" s="174"/>
      <c r="AR2043" s="123"/>
      <c r="AS2043" s="350"/>
      <c r="AT2043" s="350"/>
      <c r="AU2043" s="123"/>
      <c r="AV2043" s="67"/>
      <c r="AW2043" s="179"/>
      <c r="AX2043" s="84"/>
      <c r="AY2043" s="123"/>
      <c r="AZ2043" s="123"/>
      <c r="BA2043" s="174"/>
      <c r="BB2043" s="174"/>
      <c r="BC2043" s="123"/>
      <c r="BD2043" s="86"/>
      <c r="BE2043" s="86"/>
      <c r="BF2043" s="86"/>
      <c r="BG2043" s="179"/>
      <c r="BH2043" s="67"/>
      <c r="BI2043" s="123"/>
      <c r="BJ2043" s="179"/>
      <c r="BK2043" s="351"/>
      <c r="BL2043" s="351"/>
      <c r="BM2043" s="179"/>
      <c r="BN2043" s="89"/>
    </row>
    <row r="2044" spans="1:66" customFormat="1" x14ac:dyDescent="0.25">
      <c r="A2044" s="69"/>
      <c r="B2044" s="123"/>
      <c r="C2044" s="67"/>
      <c r="D2044" s="67"/>
      <c r="E2044" s="204"/>
      <c r="F2044" s="69"/>
      <c r="G2044" s="69"/>
      <c r="H2044" s="174"/>
      <c r="I2044" s="174"/>
      <c r="J2044" s="69"/>
      <c r="K2044" s="123"/>
      <c r="L2044" s="67"/>
      <c r="M2044" s="67"/>
      <c r="N2044" s="67"/>
      <c r="O2044" s="69"/>
      <c r="P2044" s="123"/>
      <c r="Q2044" s="69"/>
      <c r="R2044" s="69"/>
      <c r="S2044" s="363"/>
      <c r="T2044" s="69"/>
      <c r="U2044" s="350"/>
      <c r="V2044" s="417"/>
      <c r="W2044" s="67"/>
      <c r="X2044" s="69"/>
      <c r="Y2044" s="67"/>
      <c r="Z2044" s="123"/>
      <c r="AA2044" s="69"/>
      <c r="AB2044" s="67"/>
      <c r="AC2044" s="89"/>
      <c r="AD2044" s="69"/>
      <c r="AE2044" s="69"/>
      <c r="AF2044" s="69"/>
      <c r="AG2044" s="69"/>
      <c r="AH2044" s="123"/>
      <c r="AI2044" s="123"/>
      <c r="AJ2044" s="349"/>
      <c r="AK2044" s="349"/>
      <c r="AL2044" s="123"/>
      <c r="AM2044" s="123"/>
      <c r="AN2044" s="123"/>
      <c r="AO2044" s="174"/>
      <c r="AP2044" s="174"/>
      <c r="AQ2044" s="174"/>
      <c r="AR2044" s="123"/>
      <c r="AS2044" s="350"/>
      <c r="AT2044" s="350"/>
      <c r="AU2044" s="123"/>
      <c r="AV2044" s="67"/>
      <c r="AW2044" s="179"/>
      <c r="AX2044" s="84"/>
      <c r="AY2044" s="123"/>
      <c r="AZ2044" s="123"/>
      <c r="BA2044" s="174"/>
      <c r="BB2044" s="174"/>
      <c r="BC2044" s="123"/>
      <c r="BD2044" s="86"/>
      <c r="BE2044" s="86"/>
      <c r="BF2044" s="86"/>
      <c r="BG2044" s="179"/>
      <c r="BH2044" s="67"/>
      <c r="BI2044" s="123"/>
      <c r="BJ2044" s="179"/>
      <c r="BK2044" s="351"/>
      <c r="BL2044" s="351"/>
      <c r="BM2044" s="179"/>
      <c r="BN2044" s="89"/>
    </row>
    <row r="2045" spans="1:66" customFormat="1" x14ac:dyDescent="0.25">
      <c r="A2045" s="69"/>
      <c r="B2045" s="123"/>
      <c r="C2045" s="67"/>
      <c r="D2045" s="67"/>
      <c r="E2045" s="204"/>
      <c r="F2045" s="69"/>
      <c r="G2045" s="69"/>
      <c r="H2045" s="174"/>
      <c r="I2045" s="174"/>
      <c r="J2045" s="69"/>
      <c r="K2045" s="123"/>
      <c r="L2045" s="67"/>
      <c r="M2045" s="67"/>
      <c r="N2045" s="67"/>
      <c r="O2045" s="69"/>
      <c r="P2045" s="123"/>
      <c r="Q2045" s="69"/>
      <c r="R2045" s="69"/>
      <c r="S2045" s="363"/>
      <c r="T2045" s="69"/>
      <c r="U2045" s="350"/>
      <c r="V2045" s="417"/>
      <c r="W2045" s="67"/>
      <c r="X2045" s="69"/>
      <c r="Y2045" s="67"/>
      <c r="Z2045" s="123"/>
      <c r="AA2045" s="69"/>
      <c r="AB2045" s="67"/>
      <c r="AC2045" s="89"/>
      <c r="AD2045" s="69"/>
      <c r="AE2045" s="69"/>
      <c r="AF2045" s="69"/>
      <c r="AG2045" s="69"/>
      <c r="AH2045" s="123"/>
      <c r="AI2045" s="123"/>
      <c r="AJ2045" s="349"/>
      <c r="AK2045" s="349"/>
      <c r="AL2045" s="123"/>
      <c r="AM2045" s="123"/>
      <c r="AN2045" s="123"/>
      <c r="AO2045" s="174"/>
      <c r="AP2045" s="174"/>
      <c r="AQ2045" s="174"/>
      <c r="AR2045" s="123"/>
      <c r="AS2045" s="350"/>
      <c r="AT2045" s="350"/>
      <c r="AU2045" s="123"/>
      <c r="AV2045" s="67"/>
      <c r="AW2045" s="179"/>
      <c r="AX2045" s="84"/>
      <c r="AY2045" s="123"/>
      <c r="AZ2045" s="123"/>
      <c r="BA2045" s="174"/>
      <c r="BB2045" s="174"/>
      <c r="BC2045" s="123"/>
      <c r="BD2045" s="86"/>
      <c r="BE2045" s="86"/>
      <c r="BF2045" s="86"/>
      <c r="BG2045" s="179"/>
      <c r="BH2045" s="67"/>
      <c r="BI2045" s="123"/>
      <c r="BJ2045" s="179"/>
      <c r="BK2045" s="351"/>
      <c r="BL2045" s="351"/>
      <c r="BM2045" s="179"/>
      <c r="BN2045" s="89"/>
    </row>
    <row r="2046" spans="1:66" customFormat="1" x14ac:dyDescent="0.25">
      <c r="A2046" s="69"/>
      <c r="B2046" s="123"/>
      <c r="C2046" s="67"/>
      <c r="D2046" s="67"/>
      <c r="E2046" s="204"/>
      <c r="F2046" s="69"/>
      <c r="G2046" s="69"/>
      <c r="H2046" s="174"/>
      <c r="I2046" s="174"/>
      <c r="J2046" s="69"/>
      <c r="K2046" s="123"/>
      <c r="L2046" s="67"/>
      <c r="M2046" s="67"/>
      <c r="N2046" s="67"/>
      <c r="O2046" s="69"/>
      <c r="P2046" s="123"/>
      <c r="Q2046" s="69"/>
      <c r="R2046" s="69"/>
      <c r="S2046" s="363"/>
      <c r="T2046" s="69"/>
      <c r="U2046" s="350"/>
      <c r="V2046" s="417"/>
      <c r="W2046" s="67"/>
      <c r="X2046" s="69"/>
      <c r="Y2046" s="67"/>
      <c r="Z2046" s="123"/>
      <c r="AA2046" s="69"/>
      <c r="AB2046" s="67"/>
      <c r="AC2046" s="89"/>
      <c r="AD2046" s="69"/>
      <c r="AE2046" s="69"/>
      <c r="AF2046" s="69"/>
      <c r="AG2046" s="69"/>
      <c r="AH2046" s="123"/>
      <c r="AI2046" s="123"/>
      <c r="AJ2046" s="349"/>
      <c r="AK2046" s="349"/>
      <c r="AL2046" s="123"/>
      <c r="AM2046" s="123"/>
      <c r="AN2046" s="123"/>
      <c r="AO2046" s="174"/>
      <c r="AP2046" s="174"/>
      <c r="AQ2046" s="174"/>
      <c r="AR2046" s="123"/>
      <c r="AS2046" s="350"/>
      <c r="AT2046" s="350"/>
      <c r="AU2046" s="123"/>
      <c r="AV2046" s="67"/>
      <c r="AW2046" s="179"/>
      <c r="AX2046" s="84"/>
      <c r="AY2046" s="123"/>
      <c r="AZ2046" s="123"/>
      <c r="BA2046" s="174"/>
      <c r="BB2046" s="174"/>
      <c r="BC2046" s="123"/>
      <c r="BD2046" s="86"/>
      <c r="BE2046" s="86"/>
      <c r="BF2046" s="86"/>
      <c r="BG2046" s="179"/>
      <c r="BH2046" s="67"/>
      <c r="BI2046" s="123"/>
      <c r="BJ2046" s="179"/>
      <c r="BK2046" s="351"/>
      <c r="BL2046" s="351"/>
      <c r="BM2046" s="179"/>
      <c r="BN2046" s="89"/>
    </row>
    <row r="2047" spans="1:66" customFormat="1" x14ac:dyDescent="0.25">
      <c r="A2047" s="69"/>
      <c r="B2047" s="123"/>
      <c r="C2047" s="67"/>
      <c r="D2047" s="67"/>
      <c r="E2047" s="204"/>
      <c r="F2047" s="69"/>
      <c r="G2047" s="69"/>
      <c r="H2047" s="174"/>
      <c r="I2047" s="174"/>
      <c r="J2047" s="69"/>
      <c r="K2047" s="123"/>
      <c r="L2047" s="67"/>
      <c r="M2047" s="67"/>
      <c r="N2047" s="67"/>
      <c r="O2047" s="69"/>
      <c r="P2047" s="123"/>
      <c r="Q2047" s="69"/>
      <c r="R2047" s="69"/>
      <c r="S2047" s="363"/>
      <c r="T2047" s="69"/>
      <c r="U2047" s="350"/>
      <c r="V2047" s="417"/>
      <c r="W2047" s="67"/>
      <c r="X2047" s="69"/>
      <c r="Y2047" s="67"/>
      <c r="Z2047" s="123"/>
      <c r="AA2047" s="69"/>
      <c r="AB2047" s="67"/>
      <c r="AC2047" s="89"/>
      <c r="AD2047" s="69"/>
      <c r="AE2047" s="69"/>
      <c r="AF2047" s="69"/>
      <c r="AG2047" s="69"/>
      <c r="AH2047" s="123"/>
      <c r="AI2047" s="123"/>
      <c r="AJ2047" s="349"/>
      <c r="AK2047" s="349"/>
      <c r="AL2047" s="123"/>
      <c r="AM2047" s="123"/>
      <c r="AN2047" s="123"/>
      <c r="AO2047" s="174"/>
      <c r="AP2047" s="174"/>
      <c r="AQ2047" s="174"/>
      <c r="AR2047" s="123"/>
      <c r="AS2047" s="350"/>
      <c r="AT2047" s="350"/>
      <c r="AU2047" s="123"/>
      <c r="AV2047" s="67"/>
      <c r="AW2047" s="179"/>
      <c r="AX2047" s="84"/>
      <c r="AY2047" s="123"/>
      <c r="AZ2047" s="123"/>
      <c r="BA2047" s="174"/>
      <c r="BB2047" s="174"/>
      <c r="BC2047" s="123"/>
      <c r="BD2047" s="86"/>
      <c r="BE2047" s="86"/>
      <c r="BF2047" s="86"/>
      <c r="BG2047" s="179"/>
      <c r="BH2047" s="67"/>
      <c r="BI2047" s="123"/>
      <c r="BJ2047" s="179"/>
      <c r="BK2047" s="351"/>
      <c r="BL2047" s="351"/>
      <c r="BM2047" s="179"/>
      <c r="BN2047" s="89"/>
    </row>
    <row r="2048" spans="1:66" customFormat="1" x14ac:dyDescent="0.25">
      <c r="A2048" s="69"/>
      <c r="B2048" s="123"/>
      <c r="C2048" s="67"/>
      <c r="D2048" s="67"/>
      <c r="E2048" s="204"/>
      <c r="F2048" s="69"/>
      <c r="G2048" s="69"/>
      <c r="H2048" s="174"/>
      <c r="I2048" s="174"/>
      <c r="J2048" s="69"/>
      <c r="K2048" s="123"/>
      <c r="L2048" s="67"/>
      <c r="M2048" s="67"/>
      <c r="N2048" s="67"/>
      <c r="O2048" s="69"/>
      <c r="P2048" s="123"/>
      <c r="Q2048" s="69"/>
      <c r="R2048" s="69"/>
      <c r="S2048" s="363"/>
      <c r="T2048" s="69"/>
      <c r="U2048" s="350"/>
      <c r="V2048" s="417"/>
      <c r="W2048" s="67"/>
      <c r="X2048" s="69"/>
      <c r="Y2048" s="67"/>
      <c r="Z2048" s="123"/>
      <c r="AA2048" s="69"/>
      <c r="AB2048" s="67"/>
      <c r="AC2048" s="89"/>
      <c r="AD2048" s="69"/>
      <c r="AE2048" s="69"/>
      <c r="AF2048" s="69"/>
      <c r="AG2048" s="69"/>
      <c r="AH2048" s="123"/>
      <c r="AI2048" s="123"/>
      <c r="AJ2048" s="349"/>
      <c r="AK2048" s="349"/>
      <c r="AL2048" s="123"/>
      <c r="AM2048" s="123"/>
      <c r="AN2048" s="123"/>
      <c r="AO2048" s="174"/>
      <c r="AP2048" s="174"/>
      <c r="AQ2048" s="174"/>
      <c r="AR2048" s="123"/>
      <c r="AS2048" s="350"/>
      <c r="AT2048" s="350"/>
      <c r="AU2048" s="123"/>
      <c r="AV2048" s="67"/>
      <c r="AW2048" s="179"/>
      <c r="AX2048" s="84"/>
      <c r="AY2048" s="123"/>
      <c r="AZ2048" s="123"/>
      <c r="BA2048" s="174"/>
      <c r="BB2048" s="174"/>
      <c r="BC2048" s="123"/>
      <c r="BD2048" s="86"/>
      <c r="BE2048" s="86"/>
      <c r="BF2048" s="86"/>
      <c r="BG2048" s="179"/>
      <c r="BH2048" s="67"/>
      <c r="BI2048" s="123"/>
      <c r="BJ2048" s="179"/>
      <c r="BK2048" s="351"/>
      <c r="BL2048" s="351"/>
      <c r="BM2048" s="179"/>
      <c r="BN2048" s="89"/>
    </row>
    <row r="2049" spans="1:66" customFormat="1" x14ac:dyDescent="0.25">
      <c r="A2049" s="69"/>
      <c r="B2049" s="123"/>
      <c r="C2049" s="67"/>
      <c r="D2049" s="67"/>
      <c r="E2049" s="204"/>
      <c r="F2049" s="69"/>
      <c r="G2049" s="69"/>
      <c r="H2049" s="174"/>
      <c r="I2049" s="174"/>
      <c r="J2049" s="69"/>
      <c r="K2049" s="123"/>
      <c r="L2049" s="67"/>
      <c r="M2049" s="67"/>
      <c r="N2049" s="67"/>
      <c r="O2049" s="69"/>
      <c r="P2049" s="123"/>
      <c r="Q2049" s="69"/>
      <c r="R2049" s="69"/>
      <c r="S2049" s="363"/>
      <c r="T2049" s="69"/>
      <c r="U2049" s="350"/>
      <c r="V2049" s="417"/>
      <c r="W2049" s="67"/>
      <c r="X2049" s="69"/>
      <c r="Y2049" s="67"/>
      <c r="Z2049" s="123"/>
      <c r="AA2049" s="69"/>
      <c r="AB2049" s="67"/>
      <c r="AC2049" s="89"/>
      <c r="AD2049" s="69"/>
      <c r="AE2049" s="69"/>
      <c r="AF2049" s="69"/>
      <c r="AG2049" s="69"/>
      <c r="AH2049" s="123"/>
      <c r="AI2049" s="123"/>
      <c r="AJ2049" s="349"/>
      <c r="AK2049" s="349"/>
      <c r="AL2049" s="123"/>
      <c r="AM2049" s="123"/>
      <c r="AN2049" s="123"/>
      <c r="AO2049" s="174"/>
      <c r="AP2049" s="174"/>
      <c r="AQ2049" s="174"/>
      <c r="AR2049" s="123"/>
      <c r="AS2049" s="350"/>
      <c r="AT2049" s="350"/>
      <c r="AU2049" s="123"/>
      <c r="AV2049" s="67"/>
      <c r="AW2049" s="179"/>
      <c r="AX2049" s="84"/>
      <c r="AY2049" s="123"/>
      <c r="AZ2049" s="123"/>
      <c r="BA2049" s="174"/>
      <c r="BB2049" s="174"/>
      <c r="BC2049" s="123"/>
      <c r="BD2049" s="86"/>
      <c r="BE2049" s="86"/>
      <c r="BF2049" s="86"/>
      <c r="BG2049" s="179"/>
      <c r="BH2049" s="67"/>
      <c r="BI2049" s="123"/>
      <c r="BJ2049" s="179"/>
      <c r="BK2049" s="351"/>
      <c r="BL2049" s="351"/>
      <c r="BM2049" s="179"/>
      <c r="BN2049" s="89"/>
    </row>
    <row r="2050" spans="1:66" customFormat="1" x14ac:dyDescent="0.25">
      <c r="A2050" s="69"/>
      <c r="B2050" s="123"/>
      <c r="C2050" s="67"/>
      <c r="D2050" s="67"/>
      <c r="E2050" s="204"/>
      <c r="F2050" s="69"/>
      <c r="G2050" s="69"/>
      <c r="H2050" s="174"/>
      <c r="I2050" s="174"/>
      <c r="J2050" s="69"/>
      <c r="K2050" s="123"/>
      <c r="L2050" s="67"/>
      <c r="M2050" s="67"/>
      <c r="N2050" s="67"/>
      <c r="O2050" s="69"/>
      <c r="P2050" s="123"/>
      <c r="Q2050" s="69"/>
      <c r="R2050" s="69"/>
      <c r="S2050" s="363"/>
      <c r="T2050" s="69"/>
      <c r="U2050" s="350"/>
      <c r="V2050" s="417"/>
      <c r="W2050" s="67"/>
      <c r="X2050" s="69"/>
      <c r="Y2050" s="67"/>
      <c r="Z2050" s="123"/>
      <c r="AA2050" s="69"/>
      <c r="AB2050" s="67"/>
      <c r="AC2050" s="89"/>
      <c r="AD2050" s="69"/>
      <c r="AE2050" s="69"/>
      <c r="AF2050" s="69"/>
      <c r="AG2050" s="69"/>
      <c r="AH2050" s="123"/>
      <c r="AI2050" s="123"/>
      <c r="AJ2050" s="349"/>
      <c r="AK2050" s="349"/>
      <c r="AL2050" s="123"/>
      <c r="AM2050" s="123"/>
      <c r="AN2050" s="123"/>
      <c r="AO2050" s="174"/>
      <c r="AP2050" s="174"/>
      <c r="AQ2050" s="174"/>
      <c r="AR2050" s="123"/>
      <c r="AS2050" s="350"/>
      <c r="AT2050" s="350"/>
      <c r="AU2050" s="123"/>
      <c r="AV2050" s="67"/>
      <c r="AW2050" s="179"/>
      <c r="AX2050" s="84"/>
      <c r="AY2050" s="123"/>
      <c r="AZ2050" s="123"/>
      <c r="BA2050" s="174"/>
      <c r="BB2050" s="174"/>
      <c r="BC2050" s="123"/>
      <c r="BD2050" s="86"/>
      <c r="BE2050" s="86"/>
      <c r="BF2050" s="86"/>
      <c r="BG2050" s="179"/>
      <c r="BH2050" s="67"/>
      <c r="BI2050" s="123"/>
      <c r="BJ2050" s="179"/>
      <c r="BK2050" s="351"/>
      <c r="BL2050" s="351"/>
      <c r="BM2050" s="179"/>
      <c r="BN2050" s="89"/>
    </row>
    <row r="2051" spans="1:66" customFormat="1" x14ac:dyDescent="0.25">
      <c r="A2051" s="69"/>
      <c r="B2051" s="123"/>
      <c r="C2051" s="67"/>
      <c r="D2051" s="67"/>
      <c r="E2051" s="204"/>
      <c r="F2051" s="69"/>
      <c r="G2051" s="69"/>
      <c r="H2051" s="174"/>
      <c r="I2051" s="174"/>
      <c r="J2051" s="69"/>
      <c r="K2051" s="123"/>
      <c r="L2051" s="67"/>
      <c r="M2051" s="67"/>
      <c r="N2051" s="67"/>
      <c r="O2051" s="69"/>
      <c r="P2051" s="123"/>
      <c r="Q2051" s="69"/>
      <c r="R2051" s="69"/>
      <c r="S2051" s="363"/>
      <c r="T2051" s="69"/>
      <c r="U2051" s="350"/>
      <c r="V2051" s="417"/>
      <c r="W2051" s="67"/>
      <c r="X2051" s="69"/>
      <c r="Y2051" s="67"/>
      <c r="Z2051" s="123"/>
      <c r="AA2051" s="69"/>
      <c r="AB2051" s="67"/>
      <c r="AC2051" s="89"/>
      <c r="AD2051" s="69"/>
      <c r="AE2051" s="69"/>
      <c r="AF2051" s="69"/>
      <c r="AG2051" s="69"/>
      <c r="AH2051" s="123"/>
      <c r="AI2051" s="123"/>
      <c r="AJ2051" s="349"/>
      <c r="AK2051" s="349"/>
      <c r="AL2051" s="123"/>
      <c r="AM2051" s="123"/>
      <c r="AN2051" s="123"/>
      <c r="AO2051" s="174"/>
      <c r="AP2051" s="174"/>
      <c r="AQ2051" s="174"/>
      <c r="AR2051" s="123"/>
      <c r="AS2051" s="350"/>
      <c r="AT2051" s="350"/>
      <c r="AU2051" s="123"/>
      <c r="AV2051" s="67"/>
      <c r="AW2051" s="179"/>
      <c r="AX2051" s="84"/>
      <c r="AY2051" s="123"/>
      <c r="AZ2051" s="123"/>
      <c r="BA2051" s="174"/>
      <c r="BB2051" s="174"/>
      <c r="BC2051" s="123"/>
      <c r="BD2051" s="86"/>
      <c r="BE2051" s="86"/>
      <c r="BF2051" s="86"/>
      <c r="BG2051" s="179"/>
      <c r="BH2051" s="67"/>
      <c r="BI2051" s="123"/>
      <c r="BJ2051" s="179"/>
      <c r="BK2051" s="351"/>
      <c r="BL2051" s="351"/>
      <c r="BM2051" s="179"/>
      <c r="BN2051" s="89"/>
    </row>
    <row r="2052" spans="1:66" customFormat="1" x14ac:dyDescent="0.25">
      <c r="A2052" s="69"/>
      <c r="B2052" s="123"/>
      <c r="C2052" s="67"/>
      <c r="D2052" s="67"/>
      <c r="E2052" s="204"/>
      <c r="F2052" s="69"/>
      <c r="G2052" s="69"/>
      <c r="H2052" s="174"/>
      <c r="I2052" s="174"/>
      <c r="J2052" s="69"/>
      <c r="K2052" s="123"/>
      <c r="L2052" s="67"/>
      <c r="M2052" s="67"/>
      <c r="N2052" s="67"/>
      <c r="O2052" s="69"/>
      <c r="P2052" s="123"/>
      <c r="Q2052" s="69"/>
      <c r="R2052" s="69"/>
      <c r="S2052" s="363"/>
      <c r="T2052" s="69"/>
      <c r="U2052" s="350"/>
      <c r="V2052" s="417"/>
      <c r="W2052" s="67"/>
      <c r="X2052" s="69"/>
      <c r="Y2052" s="67"/>
      <c r="Z2052" s="123"/>
      <c r="AA2052" s="69"/>
      <c r="AB2052" s="67"/>
      <c r="AC2052" s="89"/>
      <c r="AD2052" s="69"/>
      <c r="AE2052" s="69"/>
      <c r="AF2052" s="69"/>
      <c r="AG2052" s="69"/>
      <c r="AH2052" s="123"/>
      <c r="AI2052" s="123"/>
      <c r="AJ2052" s="349"/>
      <c r="AK2052" s="349"/>
      <c r="AL2052" s="123"/>
      <c r="AM2052" s="123"/>
      <c r="AN2052" s="123"/>
      <c r="AO2052" s="174"/>
      <c r="AP2052" s="174"/>
      <c r="AQ2052" s="174"/>
      <c r="AR2052" s="123"/>
      <c r="AS2052" s="350"/>
      <c r="AT2052" s="350"/>
      <c r="AU2052" s="123"/>
      <c r="AV2052" s="67"/>
      <c r="AW2052" s="179"/>
      <c r="AX2052" s="84"/>
      <c r="AY2052" s="123"/>
      <c r="AZ2052" s="123"/>
      <c r="BA2052" s="174"/>
      <c r="BB2052" s="174"/>
      <c r="BC2052" s="123"/>
      <c r="BD2052" s="86"/>
      <c r="BE2052" s="86"/>
      <c r="BF2052" s="86"/>
      <c r="BG2052" s="179"/>
      <c r="BH2052" s="67"/>
      <c r="BI2052" s="123"/>
      <c r="BJ2052" s="179"/>
      <c r="BK2052" s="351"/>
      <c r="BL2052" s="351"/>
      <c r="BM2052" s="179"/>
      <c r="BN2052" s="89"/>
    </row>
    <row r="2053" spans="1:66" customFormat="1" x14ac:dyDescent="0.25">
      <c r="A2053" s="69"/>
      <c r="B2053" s="123"/>
      <c r="C2053" s="67"/>
      <c r="D2053" s="67"/>
      <c r="E2053" s="204"/>
      <c r="F2053" s="69"/>
      <c r="G2053" s="69"/>
      <c r="H2053" s="174"/>
      <c r="I2053" s="174"/>
      <c r="J2053" s="69"/>
      <c r="K2053" s="123"/>
      <c r="L2053" s="67"/>
      <c r="M2053" s="67"/>
      <c r="N2053" s="67"/>
      <c r="O2053" s="69"/>
      <c r="P2053" s="123"/>
      <c r="Q2053" s="69"/>
      <c r="R2053" s="69"/>
      <c r="S2053" s="363"/>
      <c r="T2053" s="69"/>
      <c r="U2053" s="350"/>
      <c r="V2053" s="417"/>
      <c r="W2053" s="67"/>
      <c r="X2053" s="69"/>
      <c r="Y2053" s="67"/>
      <c r="Z2053" s="123"/>
      <c r="AA2053" s="69"/>
      <c r="AB2053" s="67"/>
      <c r="AC2053" s="89"/>
      <c r="AD2053" s="69"/>
      <c r="AE2053" s="69"/>
      <c r="AF2053" s="69"/>
      <c r="AG2053" s="69"/>
      <c r="AH2053" s="123"/>
      <c r="AI2053" s="123"/>
      <c r="AJ2053" s="349"/>
      <c r="AK2053" s="349"/>
      <c r="AL2053" s="123"/>
      <c r="AM2053" s="123"/>
      <c r="AN2053" s="123"/>
      <c r="AO2053" s="174"/>
      <c r="AP2053" s="174"/>
      <c r="AQ2053" s="174"/>
      <c r="AR2053" s="123"/>
      <c r="AS2053" s="350"/>
      <c r="AT2053" s="350"/>
      <c r="AU2053" s="123"/>
      <c r="AV2053" s="67"/>
      <c r="AW2053" s="179"/>
      <c r="AX2053" s="84"/>
      <c r="AY2053" s="123"/>
      <c r="AZ2053" s="123"/>
      <c r="BA2053" s="174"/>
      <c r="BB2053" s="174"/>
      <c r="BC2053" s="123"/>
      <c r="BD2053" s="86"/>
      <c r="BE2053" s="86"/>
      <c r="BF2053" s="86"/>
      <c r="BG2053" s="179"/>
      <c r="BH2053" s="67"/>
      <c r="BI2053" s="123"/>
      <c r="BJ2053" s="179"/>
      <c r="BK2053" s="351"/>
      <c r="BL2053" s="351"/>
      <c r="BM2053" s="179"/>
      <c r="BN2053" s="89"/>
    </row>
    <row r="2054" spans="1:66" customFormat="1" x14ac:dyDescent="0.25">
      <c r="A2054" s="69"/>
      <c r="B2054" s="123"/>
      <c r="C2054" s="67"/>
      <c r="D2054" s="67"/>
      <c r="E2054" s="204"/>
      <c r="F2054" s="69"/>
      <c r="G2054" s="69"/>
      <c r="H2054" s="174"/>
      <c r="I2054" s="174"/>
      <c r="J2054" s="69"/>
      <c r="K2054" s="123"/>
      <c r="L2054" s="67"/>
      <c r="M2054" s="67"/>
      <c r="N2054" s="67"/>
      <c r="O2054" s="69"/>
      <c r="P2054" s="123"/>
      <c r="Q2054" s="69"/>
      <c r="R2054" s="69"/>
      <c r="S2054" s="363"/>
      <c r="T2054" s="69"/>
      <c r="U2054" s="350"/>
      <c r="V2054" s="417"/>
      <c r="W2054" s="67"/>
      <c r="X2054" s="69"/>
      <c r="Y2054" s="67"/>
      <c r="Z2054" s="123"/>
      <c r="AA2054" s="69"/>
      <c r="AB2054" s="67"/>
      <c r="AC2054" s="89"/>
      <c r="AD2054" s="69"/>
      <c r="AE2054" s="69"/>
      <c r="AF2054" s="69"/>
      <c r="AG2054" s="69"/>
      <c r="AH2054" s="123"/>
      <c r="AI2054" s="123"/>
      <c r="AJ2054" s="349"/>
      <c r="AK2054" s="349"/>
      <c r="AL2054" s="123"/>
      <c r="AM2054" s="123"/>
      <c r="AN2054" s="123"/>
      <c r="AO2054" s="174"/>
      <c r="AP2054" s="174"/>
      <c r="AQ2054" s="174"/>
      <c r="AR2054" s="123"/>
      <c r="AS2054" s="350"/>
      <c r="AT2054" s="350"/>
      <c r="AU2054" s="123"/>
      <c r="AV2054" s="67"/>
      <c r="AW2054" s="179"/>
      <c r="AX2054" s="84"/>
      <c r="AY2054" s="123"/>
      <c r="AZ2054" s="123"/>
      <c r="BA2054" s="174"/>
      <c r="BB2054" s="174"/>
      <c r="BC2054" s="123"/>
      <c r="BD2054" s="86"/>
      <c r="BE2054" s="86"/>
      <c r="BF2054" s="86"/>
      <c r="BG2054" s="179"/>
      <c r="BH2054" s="67"/>
      <c r="BI2054" s="123"/>
      <c r="BJ2054" s="179"/>
      <c r="BK2054" s="351"/>
      <c r="BL2054" s="351"/>
      <c r="BM2054" s="179"/>
      <c r="BN2054" s="89"/>
    </row>
    <row r="2055" spans="1:66" customFormat="1" x14ac:dyDescent="0.25">
      <c r="A2055" s="69"/>
      <c r="B2055" s="123"/>
      <c r="C2055" s="67"/>
      <c r="D2055" s="67"/>
      <c r="E2055" s="204"/>
      <c r="F2055" s="69"/>
      <c r="G2055" s="69"/>
      <c r="H2055" s="174"/>
      <c r="I2055" s="174"/>
      <c r="J2055" s="69"/>
      <c r="K2055" s="123"/>
      <c r="L2055" s="67"/>
      <c r="M2055" s="67"/>
      <c r="N2055" s="67"/>
      <c r="O2055" s="69"/>
      <c r="P2055" s="123"/>
      <c r="Q2055" s="69"/>
      <c r="R2055" s="69"/>
      <c r="S2055" s="363"/>
      <c r="T2055" s="69"/>
      <c r="U2055" s="350"/>
      <c r="V2055" s="417"/>
      <c r="W2055" s="67"/>
      <c r="X2055" s="69"/>
      <c r="Y2055" s="67"/>
      <c r="Z2055" s="123"/>
      <c r="AA2055" s="69"/>
      <c r="AB2055" s="67"/>
      <c r="AC2055" s="89"/>
      <c r="AD2055" s="69"/>
      <c r="AE2055" s="69"/>
      <c r="AF2055" s="69"/>
      <c r="AG2055" s="69"/>
      <c r="AH2055" s="123"/>
      <c r="AI2055" s="123"/>
      <c r="AJ2055" s="349"/>
      <c r="AK2055" s="349"/>
      <c r="AL2055" s="123"/>
      <c r="AM2055" s="123"/>
      <c r="AN2055" s="123"/>
      <c r="AO2055" s="174"/>
      <c r="AP2055" s="174"/>
      <c r="AQ2055" s="174"/>
      <c r="AR2055" s="123"/>
      <c r="AS2055" s="350"/>
      <c r="AT2055" s="350"/>
      <c r="AU2055" s="123"/>
      <c r="AV2055" s="67"/>
      <c r="AW2055" s="179"/>
      <c r="AX2055" s="84"/>
      <c r="AY2055" s="123"/>
      <c r="AZ2055" s="123"/>
      <c r="BA2055" s="174"/>
      <c r="BB2055" s="174"/>
      <c r="BC2055" s="123"/>
      <c r="BD2055" s="86"/>
      <c r="BE2055" s="86"/>
      <c r="BF2055" s="86"/>
      <c r="BG2055" s="179"/>
      <c r="BH2055" s="67"/>
      <c r="BI2055" s="123"/>
      <c r="BJ2055" s="179"/>
      <c r="BK2055" s="351"/>
      <c r="BL2055" s="351"/>
      <c r="BM2055" s="179"/>
      <c r="BN2055" s="89"/>
    </row>
    <row r="2056" spans="1:66" customFormat="1" x14ac:dyDescent="0.25">
      <c r="A2056" s="69"/>
      <c r="B2056" s="123"/>
      <c r="C2056" s="67"/>
      <c r="D2056" s="67"/>
      <c r="E2056" s="204"/>
      <c r="F2056" s="69"/>
      <c r="G2056" s="69"/>
      <c r="H2056" s="174"/>
      <c r="I2056" s="174"/>
      <c r="J2056" s="69"/>
      <c r="K2056" s="123"/>
      <c r="L2056" s="67"/>
      <c r="M2056" s="67"/>
      <c r="N2056" s="67"/>
      <c r="O2056" s="69"/>
      <c r="P2056" s="123"/>
      <c r="Q2056" s="69"/>
      <c r="R2056" s="69"/>
      <c r="S2056" s="363"/>
      <c r="T2056" s="69"/>
      <c r="U2056" s="350"/>
      <c r="V2056" s="417"/>
      <c r="W2056" s="67"/>
      <c r="X2056" s="69"/>
      <c r="Y2056" s="67"/>
      <c r="Z2056" s="123"/>
      <c r="AA2056" s="69"/>
      <c r="AB2056" s="67"/>
      <c r="AC2056" s="89"/>
      <c r="AD2056" s="69"/>
      <c r="AE2056" s="69"/>
      <c r="AF2056" s="69"/>
      <c r="AG2056" s="69"/>
      <c r="AH2056" s="123"/>
      <c r="AI2056" s="123"/>
      <c r="AJ2056" s="349"/>
      <c r="AK2056" s="349"/>
      <c r="AL2056" s="123"/>
      <c r="AM2056" s="123"/>
      <c r="AN2056" s="123"/>
      <c r="AO2056" s="174"/>
      <c r="AP2056" s="174"/>
      <c r="AQ2056" s="174"/>
      <c r="AR2056" s="123"/>
      <c r="AS2056" s="350"/>
      <c r="AT2056" s="350"/>
      <c r="AU2056" s="123"/>
      <c r="AV2056" s="67"/>
      <c r="AW2056" s="179"/>
      <c r="AX2056" s="84"/>
      <c r="AY2056" s="123"/>
      <c r="AZ2056" s="123"/>
      <c r="BA2056" s="174"/>
      <c r="BB2056" s="174"/>
      <c r="BC2056" s="123"/>
      <c r="BD2056" s="86"/>
      <c r="BE2056" s="86"/>
      <c r="BF2056" s="86"/>
      <c r="BG2056" s="179"/>
      <c r="BH2056" s="67"/>
      <c r="BI2056" s="123"/>
      <c r="BJ2056" s="179"/>
      <c r="BK2056" s="351"/>
      <c r="BL2056" s="351"/>
      <c r="BM2056" s="179"/>
      <c r="BN2056" s="89"/>
    </row>
    <row r="2057" spans="1:66" customFormat="1" x14ac:dyDescent="0.25">
      <c r="A2057" s="69"/>
      <c r="B2057" s="123"/>
      <c r="C2057" s="67"/>
      <c r="D2057" s="67"/>
      <c r="E2057" s="204"/>
      <c r="F2057" s="69"/>
      <c r="G2057" s="69"/>
      <c r="H2057" s="174"/>
      <c r="I2057" s="174"/>
      <c r="J2057" s="69"/>
      <c r="K2057" s="123"/>
      <c r="L2057" s="67"/>
      <c r="M2057" s="67"/>
      <c r="N2057" s="67"/>
      <c r="O2057" s="69"/>
      <c r="P2057" s="123"/>
      <c r="Q2057" s="69"/>
      <c r="R2057" s="69"/>
      <c r="S2057" s="363"/>
      <c r="T2057" s="69"/>
      <c r="U2057" s="350"/>
      <c r="V2057" s="417"/>
      <c r="W2057" s="67"/>
      <c r="X2057" s="69"/>
      <c r="Y2057" s="67"/>
      <c r="Z2057" s="123"/>
      <c r="AA2057" s="69"/>
      <c r="AB2057" s="67"/>
      <c r="AC2057" s="89"/>
      <c r="AD2057" s="69"/>
      <c r="AE2057" s="69"/>
      <c r="AF2057" s="69"/>
      <c r="AG2057" s="69"/>
      <c r="AH2057" s="123"/>
      <c r="AI2057" s="123"/>
      <c r="AJ2057" s="349"/>
      <c r="AK2057" s="349"/>
      <c r="AL2057" s="123"/>
      <c r="AM2057" s="123"/>
      <c r="AN2057" s="123"/>
      <c r="AO2057" s="174"/>
      <c r="AP2057" s="174"/>
      <c r="AQ2057" s="174"/>
      <c r="AR2057" s="123"/>
      <c r="AS2057" s="350"/>
      <c r="AT2057" s="350"/>
      <c r="AU2057" s="123"/>
      <c r="AV2057" s="67"/>
      <c r="AW2057" s="179"/>
      <c r="AX2057" s="84"/>
      <c r="AY2057" s="123"/>
      <c r="AZ2057" s="123"/>
      <c r="BA2057" s="174"/>
      <c r="BB2057" s="174"/>
      <c r="BC2057" s="123"/>
      <c r="BD2057" s="86"/>
      <c r="BE2057" s="86"/>
      <c r="BF2057" s="86"/>
      <c r="BG2057" s="179"/>
      <c r="BH2057" s="67"/>
      <c r="BI2057" s="123"/>
      <c r="BJ2057" s="179"/>
      <c r="BK2057" s="351"/>
      <c r="BL2057" s="351"/>
      <c r="BM2057" s="179"/>
      <c r="BN2057" s="89"/>
    </row>
    <row r="2058" spans="1:66" customFormat="1" x14ac:dyDescent="0.25">
      <c r="A2058" s="69"/>
      <c r="B2058" s="123"/>
      <c r="C2058" s="67"/>
      <c r="D2058" s="67"/>
      <c r="E2058" s="204"/>
      <c r="F2058" s="69"/>
      <c r="G2058" s="69"/>
      <c r="H2058" s="174"/>
      <c r="I2058" s="174"/>
      <c r="J2058" s="69"/>
      <c r="K2058" s="123"/>
      <c r="L2058" s="67"/>
      <c r="M2058" s="67"/>
      <c r="N2058" s="67"/>
      <c r="O2058" s="69"/>
      <c r="P2058" s="123"/>
      <c r="Q2058" s="69"/>
      <c r="R2058" s="69"/>
      <c r="S2058" s="363"/>
      <c r="T2058" s="69"/>
      <c r="U2058" s="350"/>
      <c r="V2058" s="417"/>
      <c r="W2058" s="67"/>
      <c r="X2058" s="69"/>
      <c r="Y2058" s="67"/>
      <c r="Z2058" s="123"/>
      <c r="AA2058" s="69"/>
      <c r="AB2058" s="67"/>
      <c r="AC2058" s="89"/>
      <c r="AD2058" s="69"/>
      <c r="AE2058" s="69"/>
      <c r="AF2058" s="69"/>
      <c r="AG2058" s="69"/>
      <c r="AH2058" s="123"/>
      <c r="AI2058" s="123"/>
      <c r="AJ2058" s="349"/>
      <c r="AK2058" s="349"/>
      <c r="AL2058" s="123"/>
      <c r="AM2058" s="123"/>
      <c r="AN2058" s="123"/>
      <c r="AO2058" s="174"/>
      <c r="AP2058" s="174"/>
      <c r="AQ2058" s="174"/>
      <c r="AR2058" s="123"/>
      <c r="AS2058" s="350"/>
      <c r="AT2058" s="350"/>
      <c r="AU2058" s="123"/>
      <c r="AV2058" s="67"/>
      <c r="AW2058" s="179"/>
      <c r="AX2058" s="84"/>
      <c r="AY2058" s="123"/>
      <c r="AZ2058" s="123"/>
      <c r="BA2058" s="174"/>
      <c r="BB2058" s="174"/>
      <c r="BC2058" s="123"/>
      <c r="BD2058" s="86"/>
      <c r="BE2058" s="86"/>
      <c r="BF2058" s="86"/>
      <c r="BG2058" s="179"/>
      <c r="BH2058" s="67"/>
      <c r="BI2058" s="123"/>
      <c r="BJ2058" s="179"/>
      <c r="BK2058" s="351"/>
      <c r="BL2058" s="351"/>
      <c r="BM2058" s="179"/>
      <c r="BN2058" s="89"/>
    </row>
    <row r="2059" spans="1:66" customFormat="1" x14ac:dyDescent="0.25">
      <c r="A2059" s="69"/>
      <c r="B2059" s="123"/>
      <c r="C2059" s="67"/>
      <c r="D2059" s="67"/>
      <c r="E2059" s="204"/>
      <c r="F2059" s="69"/>
      <c r="G2059" s="69"/>
      <c r="H2059" s="174"/>
      <c r="I2059" s="174"/>
      <c r="J2059" s="69"/>
      <c r="K2059" s="123"/>
      <c r="L2059" s="67"/>
      <c r="M2059" s="67"/>
      <c r="N2059" s="67"/>
      <c r="O2059" s="69"/>
      <c r="P2059" s="123"/>
      <c r="Q2059" s="69"/>
      <c r="R2059" s="69"/>
      <c r="S2059" s="363"/>
      <c r="T2059" s="69"/>
      <c r="U2059" s="350"/>
      <c r="V2059" s="417"/>
      <c r="W2059" s="67"/>
      <c r="X2059" s="69"/>
      <c r="Y2059" s="67"/>
      <c r="Z2059" s="123"/>
      <c r="AA2059" s="69"/>
      <c r="AB2059" s="67"/>
      <c r="AC2059" s="89"/>
      <c r="AD2059" s="69"/>
      <c r="AE2059" s="69"/>
      <c r="AF2059" s="69"/>
      <c r="AG2059" s="69"/>
      <c r="AH2059" s="123"/>
      <c r="AI2059" s="123"/>
      <c r="AJ2059" s="349"/>
      <c r="AK2059" s="349"/>
      <c r="AL2059" s="123"/>
      <c r="AM2059" s="123"/>
      <c r="AN2059" s="123"/>
      <c r="AO2059" s="174"/>
      <c r="AP2059" s="174"/>
      <c r="AQ2059" s="174"/>
      <c r="AR2059" s="123"/>
      <c r="AS2059" s="350"/>
      <c r="AT2059" s="350"/>
      <c r="AU2059" s="123"/>
      <c r="AV2059" s="67"/>
      <c r="AW2059" s="179"/>
      <c r="AX2059" s="84"/>
      <c r="AY2059" s="123"/>
      <c r="AZ2059" s="123"/>
      <c r="BA2059" s="174"/>
      <c r="BB2059" s="174"/>
      <c r="BC2059" s="123"/>
      <c r="BD2059" s="86"/>
      <c r="BE2059" s="86"/>
      <c r="BF2059" s="86"/>
      <c r="BG2059" s="179"/>
      <c r="BH2059" s="67"/>
      <c r="BI2059" s="123"/>
      <c r="BJ2059" s="179"/>
      <c r="BK2059" s="351"/>
      <c r="BL2059" s="351"/>
      <c r="BM2059" s="179"/>
      <c r="BN2059" s="89"/>
    </row>
    <row r="2060" spans="1:66" customFormat="1" x14ac:dyDescent="0.25">
      <c r="A2060" s="69"/>
      <c r="B2060" s="123"/>
      <c r="C2060" s="67"/>
      <c r="D2060" s="67"/>
      <c r="E2060" s="204"/>
      <c r="F2060" s="69"/>
      <c r="G2060" s="69"/>
      <c r="H2060" s="174"/>
      <c r="I2060" s="174"/>
      <c r="J2060" s="69"/>
      <c r="K2060" s="123"/>
      <c r="L2060" s="67"/>
      <c r="M2060" s="67"/>
      <c r="N2060" s="67"/>
      <c r="O2060" s="69"/>
      <c r="P2060" s="123"/>
      <c r="Q2060" s="69"/>
      <c r="R2060" s="69"/>
      <c r="S2060" s="363"/>
      <c r="T2060" s="69"/>
      <c r="U2060" s="350"/>
      <c r="V2060" s="417"/>
      <c r="W2060" s="67"/>
      <c r="X2060" s="69"/>
      <c r="Y2060" s="67"/>
      <c r="Z2060" s="123"/>
      <c r="AA2060" s="69"/>
      <c r="AB2060" s="67"/>
      <c r="AC2060" s="89"/>
      <c r="AD2060" s="69"/>
      <c r="AE2060" s="69"/>
      <c r="AF2060" s="69"/>
      <c r="AG2060" s="69"/>
      <c r="AH2060" s="123"/>
      <c r="AI2060" s="123"/>
      <c r="AJ2060" s="349"/>
      <c r="AK2060" s="349"/>
      <c r="AL2060" s="123"/>
      <c r="AM2060" s="123"/>
      <c r="AN2060" s="123"/>
      <c r="AO2060" s="174"/>
      <c r="AP2060" s="174"/>
      <c r="AQ2060" s="174"/>
      <c r="AR2060" s="123"/>
      <c r="AS2060" s="350"/>
      <c r="AT2060" s="350"/>
      <c r="AU2060" s="123"/>
      <c r="AV2060" s="67"/>
      <c r="AW2060" s="179"/>
      <c r="AX2060" s="84"/>
      <c r="AY2060" s="123"/>
      <c r="AZ2060" s="123"/>
      <c r="BA2060" s="174"/>
      <c r="BB2060" s="174"/>
      <c r="BC2060" s="123"/>
      <c r="BD2060" s="86"/>
      <c r="BE2060" s="86"/>
      <c r="BF2060" s="86"/>
      <c r="BG2060" s="179"/>
      <c r="BH2060" s="67"/>
      <c r="BI2060" s="123"/>
      <c r="BJ2060" s="179"/>
      <c r="BK2060" s="351"/>
      <c r="BL2060" s="351"/>
      <c r="BM2060" s="179"/>
      <c r="BN2060" s="89"/>
    </row>
    <row r="2061" spans="1:66" customFormat="1" x14ac:dyDescent="0.25">
      <c r="A2061" s="69"/>
      <c r="B2061" s="123"/>
      <c r="C2061" s="67"/>
      <c r="D2061" s="67"/>
      <c r="E2061" s="204"/>
      <c r="F2061" s="69"/>
      <c r="G2061" s="69"/>
      <c r="H2061" s="174"/>
      <c r="I2061" s="174"/>
      <c r="J2061" s="69"/>
      <c r="K2061" s="123"/>
      <c r="L2061" s="67"/>
      <c r="M2061" s="67"/>
      <c r="N2061" s="67"/>
      <c r="O2061" s="69"/>
      <c r="P2061" s="123"/>
      <c r="Q2061" s="69"/>
      <c r="R2061" s="69"/>
      <c r="S2061" s="363"/>
      <c r="T2061" s="69"/>
      <c r="U2061" s="350"/>
      <c r="V2061" s="417"/>
      <c r="W2061" s="67"/>
      <c r="X2061" s="69"/>
      <c r="Y2061" s="67"/>
      <c r="Z2061" s="123"/>
      <c r="AA2061" s="69"/>
      <c r="AB2061" s="67"/>
      <c r="AC2061" s="89"/>
      <c r="AD2061" s="69"/>
      <c r="AE2061" s="69"/>
      <c r="AF2061" s="69"/>
      <c r="AG2061" s="69"/>
      <c r="AH2061" s="123"/>
      <c r="AI2061" s="123"/>
      <c r="AJ2061" s="349"/>
      <c r="AK2061" s="349"/>
      <c r="AL2061" s="123"/>
      <c r="AM2061" s="123"/>
      <c r="AN2061" s="123"/>
      <c r="AO2061" s="174"/>
      <c r="AP2061" s="174"/>
      <c r="AQ2061" s="174"/>
      <c r="AR2061" s="123"/>
      <c r="AS2061" s="350"/>
      <c r="AT2061" s="350"/>
      <c r="AU2061" s="123"/>
      <c r="AV2061" s="67"/>
      <c r="AW2061" s="179"/>
      <c r="AX2061" s="84"/>
      <c r="AY2061" s="123"/>
      <c r="AZ2061" s="123"/>
      <c r="BA2061" s="174"/>
      <c r="BB2061" s="174"/>
      <c r="BC2061" s="123"/>
      <c r="BD2061" s="86"/>
      <c r="BE2061" s="86"/>
      <c r="BF2061" s="86"/>
      <c r="BG2061" s="179"/>
      <c r="BH2061" s="67"/>
      <c r="BI2061" s="123"/>
      <c r="BJ2061" s="179"/>
      <c r="BK2061" s="351"/>
      <c r="BL2061" s="351"/>
      <c r="BM2061" s="179"/>
      <c r="BN2061" s="89"/>
    </row>
    <row r="2062" spans="1:66" customFormat="1" x14ac:dyDescent="0.25">
      <c r="A2062" s="69"/>
      <c r="B2062" s="123"/>
      <c r="C2062" s="67"/>
      <c r="D2062" s="67"/>
      <c r="E2062" s="204"/>
      <c r="F2062" s="69"/>
      <c r="G2062" s="69"/>
      <c r="H2062" s="174"/>
      <c r="I2062" s="174"/>
      <c r="J2062" s="69"/>
      <c r="K2062" s="123"/>
      <c r="L2062" s="67"/>
      <c r="M2062" s="67"/>
      <c r="N2062" s="67"/>
      <c r="O2062" s="69"/>
      <c r="P2062" s="123"/>
      <c r="Q2062" s="69"/>
      <c r="R2062" s="69"/>
      <c r="S2062" s="363"/>
      <c r="T2062" s="69"/>
      <c r="U2062" s="350"/>
      <c r="V2062" s="417"/>
      <c r="W2062" s="67"/>
      <c r="X2062" s="69"/>
      <c r="Y2062" s="67"/>
      <c r="Z2062" s="123"/>
      <c r="AA2062" s="69"/>
      <c r="AB2062" s="67"/>
      <c r="AC2062" s="89"/>
      <c r="AD2062" s="69"/>
      <c r="AE2062" s="69"/>
      <c r="AF2062" s="69"/>
      <c r="AG2062" s="69"/>
      <c r="AH2062" s="123"/>
      <c r="AI2062" s="123"/>
      <c r="AJ2062" s="349"/>
      <c r="AK2062" s="349"/>
      <c r="AL2062" s="123"/>
      <c r="AM2062" s="123"/>
      <c r="AN2062" s="123"/>
      <c r="AO2062" s="174"/>
      <c r="AP2062" s="174"/>
      <c r="AQ2062" s="174"/>
      <c r="AR2062" s="123"/>
      <c r="AS2062" s="350"/>
      <c r="AT2062" s="350"/>
      <c r="AU2062" s="123"/>
      <c r="AV2062" s="67"/>
      <c r="AW2062" s="179"/>
      <c r="AX2062" s="84"/>
      <c r="AY2062" s="123"/>
      <c r="AZ2062" s="123"/>
      <c r="BA2062" s="174"/>
      <c r="BB2062" s="174"/>
      <c r="BC2062" s="123"/>
      <c r="BD2062" s="86"/>
      <c r="BE2062" s="86"/>
      <c r="BF2062" s="86"/>
      <c r="BG2062" s="179"/>
      <c r="BH2062" s="67"/>
      <c r="BI2062" s="123"/>
      <c r="BJ2062" s="179"/>
      <c r="BK2062" s="351"/>
      <c r="BL2062" s="351"/>
      <c r="BM2062" s="179"/>
      <c r="BN2062" s="89"/>
    </row>
    <row r="2063" spans="1:66" customFormat="1" x14ac:dyDescent="0.25">
      <c r="A2063" s="69"/>
      <c r="B2063" s="123"/>
      <c r="C2063" s="67"/>
      <c r="D2063" s="67"/>
      <c r="E2063" s="204"/>
      <c r="F2063" s="69"/>
      <c r="G2063" s="69"/>
      <c r="H2063" s="174"/>
      <c r="I2063" s="174"/>
      <c r="J2063" s="69"/>
      <c r="K2063" s="123"/>
      <c r="L2063" s="67"/>
      <c r="M2063" s="67"/>
      <c r="N2063" s="67"/>
      <c r="O2063" s="69"/>
      <c r="P2063" s="123"/>
      <c r="Q2063" s="69"/>
      <c r="R2063" s="69"/>
      <c r="S2063" s="363"/>
      <c r="T2063" s="69"/>
      <c r="U2063" s="350"/>
      <c r="V2063" s="417"/>
      <c r="W2063" s="67"/>
      <c r="X2063" s="69"/>
      <c r="Y2063" s="67"/>
      <c r="Z2063" s="123"/>
      <c r="AA2063" s="69"/>
      <c r="AB2063" s="67"/>
      <c r="AC2063" s="89"/>
      <c r="AD2063" s="69"/>
      <c r="AE2063" s="69"/>
      <c r="AF2063" s="69"/>
      <c r="AG2063" s="69"/>
      <c r="AH2063" s="123"/>
      <c r="AI2063" s="123"/>
      <c r="AJ2063" s="349"/>
      <c r="AK2063" s="349"/>
      <c r="AL2063" s="123"/>
      <c r="AM2063" s="123"/>
      <c r="AN2063" s="123"/>
      <c r="AO2063" s="174"/>
      <c r="AP2063" s="174"/>
      <c r="AQ2063" s="174"/>
      <c r="AR2063" s="123"/>
      <c r="AS2063" s="350"/>
      <c r="AT2063" s="350"/>
      <c r="AU2063" s="123"/>
      <c r="AV2063" s="67"/>
      <c r="AW2063" s="179"/>
      <c r="AX2063" s="84"/>
      <c r="AY2063" s="123"/>
      <c r="AZ2063" s="123"/>
      <c r="BA2063" s="174"/>
      <c r="BB2063" s="174"/>
      <c r="BC2063" s="123"/>
      <c r="BD2063" s="86"/>
      <c r="BE2063" s="86"/>
      <c r="BF2063" s="86"/>
      <c r="BG2063" s="179"/>
      <c r="BH2063" s="67"/>
      <c r="BI2063" s="123"/>
      <c r="BJ2063" s="179"/>
      <c r="BK2063" s="351"/>
      <c r="BL2063" s="351"/>
      <c r="BM2063" s="179"/>
      <c r="BN2063" s="89"/>
    </row>
    <row r="2064" spans="1:66" customFormat="1" x14ac:dyDescent="0.25">
      <c r="A2064" s="69"/>
      <c r="B2064" s="123"/>
      <c r="C2064" s="67"/>
      <c r="D2064" s="67"/>
      <c r="E2064" s="204"/>
      <c r="F2064" s="69"/>
      <c r="G2064" s="69"/>
      <c r="H2064" s="174"/>
      <c r="I2064" s="174"/>
      <c r="J2064" s="69"/>
      <c r="K2064" s="123"/>
      <c r="L2064" s="67"/>
      <c r="M2064" s="67"/>
      <c r="N2064" s="67"/>
      <c r="O2064" s="69"/>
      <c r="P2064" s="123"/>
      <c r="Q2064" s="69"/>
      <c r="R2064" s="69"/>
      <c r="S2064" s="363"/>
      <c r="T2064" s="69"/>
      <c r="U2064" s="350"/>
      <c r="V2064" s="417"/>
      <c r="W2064" s="67"/>
      <c r="X2064" s="69"/>
      <c r="Y2064" s="67"/>
      <c r="Z2064" s="123"/>
      <c r="AA2064" s="69"/>
      <c r="AB2064" s="67"/>
      <c r="AC2064" s="89"/>
      <c r="AD2064" s="69"/>
      <c r="AE2064" s="69"/>
      <c r="AF2064" s="69"/>
      <c r="AG2064" s="69"/>
      <c r="AH2064" s="123"/>
      <c r="AI2064" s="123"/>
      <c r="AJ2064" s="349"/>
      <c r="AK2064" s="349"/>
      <c r="AL2064" s="123"/>
      <c r="AM2064" s="123"/>
      <c r="AN2064" s="123"/>
      <c r="AO2064" s="174"/>
      <c r="AP2064" s="174"/>
      <c r="AQ2064" s="174"/>
      <c r="AR2064" s="123"/>
      <c r="AS2064" s="350"/>
      <c r="AT2064" s="350"/>
      <c r="AU2064" s="123"/>
      <c r="AV2064" s="67"/>
      <c r="AW2064" s="179"/>
      <c r="AX2064" s="84"/>
      <c r="AY2064" s="123"/>
      <c r="AZ2064" s="123"/>
      <c r="BA2064" s="174"/>
      <c r="BB2064" s="174"/>
      <c r="BC2064" s="123"/>
      <c r="BD2064" s="86"/>
      <c r="BE2064" s="86"/>
      <c r="BF2064" s="86"/>
      <c r="BG2064" s="179"/>
      <c r="BH2064" s="67"/>
      <c r="BI2064" s="123"/>
      <c r="BJ2064" s="179"/>
      <c r="BK2064" s="351"/>
      <c r="BL2064" s="351"/>
      <c r="BM2064" s="179"/>
      <c r="BN2064" s="89"/>
    </row>
    <row r="2065" spans="1:66" customFormat="1" x14ac:dyDescent="0.25">
      <c r="A2065" s="69"/>
      <c r="B2065" s="123"/>
      <c r="C2065" s="67"/>
      <c r="D2065" s="67"/>
      <c r="E2065" s="204"/>
      <c r="F2065" s="69"/>
      <c r="G2065" s="69"/>
      <c r="H2065" s="174"/>
      <c r="I2065" s="174"/>
      <c r="J2065" s="69"/>
      <c r="K2065" s="123"/>
      <c r="L2065" s="67"/>
      <c r="M2065" s="67"/>
      <c r="N2065" s="67"/>
      <c r="O2065" s="69"/>
      <c r="P2065" s="123"/>
      <c r="Q2065" s="69"/>
      <c r="R2065" s="69"/>
      <c r="S2065" s="363"/>
      <c r="T2065" s="69"/>
      <c r="U2065" s="350"/>
      <c r="V2065" s="417"/>
      <c r="W2065" s="67"/>
      <c r="X2065" s="69"/>
      <c r="Y2065" s="67"/>
      <c r="Z2065" s="123"/>
      <c r="AA2065" s="69"/>
      <c r="AB2065" s="67"/>
      <c r="AC2065" s="89"/>
      <c r="AD2065" s="69"/>
      <c r="AE2065" s="69"/>
      <c r="AF2065" s="69"/>
      <c r="AG2065" s="69"/>
      <c r="AH2065" s="123"/>
      <c r="AI2065" s="123"/>
      <c r="AJ2065" s="349"/>
      <c r="AK2065" s="349"/>
      <c r="AL2065" s="123"/>
      <c r="AM2065" s="123"/>
      <c r="AN2065" s="123"/>
      <c r="AO2065" s="174"/>
      <c r="AP2065" s="174"/>
      <c r="AQ2065" s="174"/>
      <c r="AR2065" s="123"/>
      <c r="AS2065" s="350"/>
      <c r="AT2065" s="350"/>
      <c r="AU2065" s="123"/>
      <c r="AV2065" s="67"/>
      <c r="AW2065" s="179"/>
      <c r="AX2065" s="84"/>
      <c r="AY2065" s="123"/>
      <c r="AZ2065" s="123"/>
      <c r="BA2065" s="174"/>
      <c r="BB2065" s="174"/>
      <c r="BC2065" s="123"/>
      <c r="BD2065" s="86"/>
      <c r="BE2065" s="86"/>
      <c r="BF2065" s="86"/>
      <c r="BG2065" s="179"/>
      <c r="BH2065" s="67"/>
      <c r="BI2065" s="123"/>
      <c r="BJ2065" s="179"/>
      <c r="BK2065" s="351"/>
      <c r="BL2065" s="351"/>
      <c r="BM2065" s="179"/>
      <c r="BN2065" s="89"/>
    </row>
    <row r="2066" spans="1:66" customFormat="1" x14ac:dyDescent="0.25">
      <c r="A2066" s="69"/>
      <c r="B2066" s="123"/>
      <c r="C2066" s="67"/>
      <c r="D2066" s="67"/>
      <c r="E2066" s="204"/>
      <c r="F2066" s="69"/>
      <c r="G2066" s="69"/>
      <c r="H2066" s="174"/>
      <c r="I2066" s="174"/>
      <c r="J2066" s="69"/>
      <c r="K2066" s="123"/>
      <c r="L2066" s="67"/>
      <c r="M2066" s="67"/>
      <c r="N2066" s="67"/>
      <c r="O2066" s="69"/>
      <c r="P2066" s="123"/>
      <c r="Q2066" s="69"/>
      <c r="R2066" s="69"/>
      <c r="S2066" s="363"/>
      <c r="T2066" s="69"/>
      <c r="U2066" s="350"/>
      <c r="V2066" s="417"/>
      <c r="W2066" s="67"/>
      <c r="X2066" s="69"/>
      <c r="Y2066" s="67"/>
      <c r="Z2066" s="123"/>
      <c r="AA2066" s="69"/>
      <c r="AB2066" s="67"/>
      <c r="AC2066" s="89"/>
      <c r="AD2066" s="69"/>
      <c r="AE2066" s="69"/>
      <c r="AF2066" s="69"/>
      <c r="AG2066" s="69"/>
      <c r="AH2066" s="123"/>
      <c r="AI2066" s="123"/>
      <c r="AJ2066" s="349"/>
      <c r="AK2066" s="349"/>
      <c r="AL2066" s="123"/>
      <c r="AM2066" s="123"/>
      <c r="AN2066" s="123"/>
      <c r="AO2066" s="174"/>
      <c r="AP2066" s="174"/>
      <c r="AQ2066" s="174"/>
      <c r="AR2066" s="123"/>
      <c r="AS2066" s="350"/>
      <c r="AT2066" s="350"/>
      <c r="AU2066" s="123"/>
      <c r="AV2066" s="67"/>
      <c r="AW2066" s="179"/>
      <c r="AX2066" s="84"/>
      <c r="AY2066" s="123"/>
      <c r="AZ2066" s="123"/>
      <c r="BA2066" s="174"/>
      <c r="BB2066" s="174"/>
      <c r="BC2066" s="123"/>
      <c r="BD2066" s="86"/>
      <c r="BE2066" s="86"/>
      <c r="BF2066" s="86"/>
      <c r="BG2066" s="179"/>
      <c r="BH2066" s="67"/>
      <c r="BI2066" s="123"/>
      <c r="BJ2066" s="179"/>
      <c r="BK2066" s="351"/>
      <c r="BL2066" s="351"/>
      <c r="BM2066" s="179"/>
      <c r="BN2066" s="89"/>
    </row>
    <row r="2067" spans="1:66" customFormat="1" x14ac:dyDescent="0.25">
      <c r="A2067" s="69"/>
      <c r="B2067" s="123"/>
      <c r="C2067" s="67"/>
      <c r="D2067" s="67"/>
      <c r="E2067" s="204"/>
      <c r="F2067" s="69"/>
      <c r="G2067" s="69"/>
      <c r="H2067" s="174"/>
      <c r="I2067" s="174"/>
      <c r="J2067" s="69"/>
      <c r="K2067" s="123"/>
      <c r="L2067" s="67"/>
      <c r="M2067" s="67"/>
      <c r="N2067" s="67"/>
      <c r="O2067" s="69"/>
      <c r="P2067" s="123"/>
      <c r="Q2067" s="69"/>
      <c r="R2067" s="69"/>
      <c r="S2067" s="363"/>
      <c r="T2067" s="69"/>
      <c r="U2067" s="350"/>
      <c r="V2067" s="417"/>
      <c r="W2067" s="67"/>
      <c r="X2067" s="69"/>
      <c r="Y2067" s="67"/>
      <c r="Z2067" s="123"/>
      <c r="AA2067" s="69"/>
      <c r="AB2067" s="67"/>
      <c r="AC2067" s="89"/>
      <c r="AD2067" s="69"/>
      <c r="AE2067" s="69"/>
      <c r="AF2067" s="69"/>
      <c r="AG2067" s="69"/>
      <c r="AH2067" s="123"/>
      <c r="AI2067" s="123"/>
      <c r="AJ2067" s="349"/>
      <c r="AK2067" s="349"/>
      <c r="AL2067" s="123"/>
      <c r="AM2067" s="123"/>
      <c r="AN2067" s="123"/>
      <c r="AO2067" s="174"/>
      <c r="AP2067" s="174"/>
      <c r="AQ2067" s="174"/>
      <c r="AR2067" s="123"/>
      <c r="AS2067" s="350"/>
      <c r="AT2067" s="350"/>
      <c r="AU2067" s="123"/>
      <c r="AV2067" s="67"/>
      <c r="AW2067" s="179"/>
      <c r="AX2067" s="84"/>
      <c r="AY2067" s="123"/>
      <c r="AZ2067" s="123"/>
      <c r="BA2067" s="174"/>
      <c r="BB2067" s="174"/>
      <c r="BC2067" s="123"/>
      <c r="BD2067" s="86"/>
      <c r="BE2067" s="86"/>
      <c r="BF2067" s="86"/>
      <c r="BG2067" s="179"/>
      <c r="BH2067" s="67"/>
      <c r="BI2067" s="123"/>
      <c r="BJ2067" s="179"/>
      <c r="BK2067" s="351"/>
      <c r="BL2067" s="351"/>
      <c r="BM2067" s="179"/>
      <c r="BN2067" s="89"/>
    </row>
    <row r="2068" spans="1:66" customFormat="1" x14ac:dyDescent="0.25">
      <c r="A2068" s="69"/>
      <c r="B2068" s="123"/>
      <c r="C2068" s="67"/>
      <c r="D2068" s="67"/>
      <c r="E2068" s="204"/>
      <c r="F2068" s="69"/>
      <c r="G2068" s="69"/>
      <c r="H2068" s="174"/>
      <c r="I2068" s="174"/>
      <c r="J2068" s="69"/>
      <c r="K2068" s="123"/>
      <c r="L2068" s="67"/>
      <c r="M2068" s="67"/>
      <c r="N2068" s="67"/>
      <c r="O2068" s="69"/>
      <c r="P2068" s="123"/>
      <c r="Q2068" s="69"/>
      <c r="R2068" s="69"/>
      <c r="S2068" s="363"/>
      <c r="T2068" s="69"/>
      <c r="U2068" s="350"/>
      <c r="V2068" s="417"/>
      <c r="W2068" s="67"/>
      <c r="X2068" s="69"/>
      <c r="Y2068" s="67"/>
      <c r="Z2068" s="123"/>
      <c r="AA2068" s="69"/>
      <c r="AB2068" s="67"/>
      <c r="AC2068" s="89"/>
      <c r="AD2068" s="69"/>
      <c r="AE2068" s="69"/>
      <c r="AF2068" s="69"/>
      <c r="AG2068" s="69"/>
      <c r="AH2068" s="123"/>
      <c r="AI2068" s="123"/>
      <c r="AJ2068" s="349"/>
      <c r="AK2068" s="349"/>
      <c r="AL2068" s="123"/>
      <c r="AM2068" s="123"/>
      <c r="AN2068" s="123"/>
      <c r="AO2068" s="174"/>
      <c r="AP2068" s="174"/>
      <c r="AQ2068" s="174"/>
      <c r="AR2068" s="123"/>
      <c r="AS2068" s="350"/>
      <c r="AT2068" s="350"/>
      <c r="AU2068" s="123"/>
      <c r="AV2068" s="67"/>
      <c r="AW2068" s="179"/>
      <c r="AX2068" s="84"/>
      <c r="AY2068" s="123"/>
      <c r="AZ2068" s="123"/>
      <c r="BA2068" s="174"/>
      <c r="BB2068" s="174"/>
      <c r="BC2068" s="123"/>
      <c r="BD2068" s="86"/>
      <c r="BE2068" s="86"/>
      <c r="BF2068" s="86"/>
      <c r="BG2068" s="179"/>
      <c r="BH2068" s="67"/>
      <c r="BI2068" s="123"/>
      <c r="BJ2068" s="179"/>
      <c r="BK2068" s="351"/>
      <c r="BL2068" s="351"/>
      <c r="BM2068" s="179"/>
      <c r="BN2068" s="89"/>
    </row>
    <row r="2069" spans="1:66" customFormat="1" x14ac:dyDescent="0.25">
      <c r="A2069" s="69"/>
      <c r="B2069" s="123"/>
      <c r="C2069" s="67"/>
      <c r="D2069" s="67"/>
      <c r="E2069" s="204"/>
      <c r="F2069" s="69"/>
      <c r="G2069" s="69"/>
      <c r="H2069" s="174"/>
      <c r="I2069" s="174"/>
      <c r="J2069" s="69"/>
      <c r="K2069" s="123"/>
      <c r="L2069" s="67"/>
      <c r="M2069" s="67"/>
      <c r="N2069" s="67"/>
      <c r="O2069" s="69"/>
      <c r="P2069" s="123"/>
      <c r="Q2069" s="69"/>
      <c r="R2069" s="69"/>
      <c r="S2069" s="363"/>
      <c r="T2069" s="69"/>
      <c r="U2069" s="350"/>
      <c r="V2069" s="417"/>
      <c r="W2069" s="67"/>
      <c r="X2069" s="69"/>
      <c r="Y2069" s="67"/>
      <c r="Z2069" s="123"/>
      <c r="AA2069" s="69"/>
      <c r="AB2069" s="67"/>
      <c r="AC2069" s="89"/>
      <c r="AD2069" s="69"/>
      <c r="AE2069" s="69"/>
      <c r="AF2069" s="69"/>
      <c r="AG2069" s="69"/>
      <c r="AH2069" s="123"/>
      <c r="AI2069" s="123"/>
      <c r="AJ2069" s="349"/>
      <c r="AK2069" s="349"/>
      <c r="AL2069" s="123"/>
      <c r="AM2069" s="123"/>
      <c r="AN2069" s="123"/>
      <c r="AO2069" s="174"/>
      <c r="AP2069" s="174"/>
      <c r="AQ2069" s="174"/>
      <c r="AR2069" s="123"/>
      <c r="AS2069" s="350"/>
      <c r="AT2069" s="350"/>
      <c r="AU2069" s="123"/>
      <c r="AV2069" s="67"/>
      <c r="AW2069" s="179"/>
      <c r="AX2069" s="84"/>
      <c r="AY2069" s="123"/>
      <c r="AZ2069" s="123"/>
      <c r="BA2069" s="174"/>
      <c r="BB2069" s="174"/>
      <c r="BC2069" s="123"/>
      <c r="BD2069" s="86"/>
      <c r="BE2069" s="86"/>
      <c r="BF2069" s="86"/>
      <c r="BG2069" s="179"/>
      <c r="BH2069" s="67"/>
      <c r="BI2069" s="123"/>
      <c r="BJ2069" s="179"/>
      <c r="BK2069" s="351"/>
      <c r="BL2069" s="351"/>
      <c r="BM2069" s="179"/>
      <c r="BN2069" s="89"/>
    </row>
    <row r="2070" spans="1:66" customFormat="1" x14ac:dyDescent="0.25">
      <c r="A2070" s="69"/>
      <c r="B2070" s="123"/>
      <c r="C2070" s="67"/>
      <c r="D2070" s="67"/>
      <c r="E2070" s="204"/>
      <c r="F2070" s="69"/>
      <c r="G2070" s="69"/>
      <c r="H2070" s="174"/>
      <c r="I2070" s="174"/>
      <c r="J2070" s="69"/>
      <c r="K2070" s="123"/>
      <c r="L2070" s="67"/>
      <c r="M2070" s="67"/>
      <c r="N2070" s="67"/>
      <c r="O2070" s="69"/>
      <c r="P2070" s="123"/>
      <c r="Q2070" s="69"/>
      <c r="R2070" s="69"/>
      <c r="S2070" s="363"/>
      <c r="T2070" s="69"/>
      <c r="U2070" s="350"/>
      <c r="V2070" s="417"/>
      <c r="W2070" s="67"/>
      <c r="X2070" s="69"/>
      <c r="Y2070" s="67"/>
      <c r="Z2070" s="123"/>
      <c r="AA2070" s="69"/>
      <c r="AB2070" s="67"/>
      <c r="AC2070" s="89"/>
      <c r="AD2070" s="69"/>
      <c r="AE2070" s="69"/>
      <c r="AF2070" s="69"/>
      <c r="AG2070" s="69"/>
      <c r="AH2070" s="123"/>
      <c r="AI2070" s="123"/>
      <c r="AJ2070" s="349"/>
      <c r="AK2070" s="349"/>
      <c r="AL2070" s="123"/>
      <c r="AM2070" s="123"/>
      <c r="AN2070" s="123"/>
      <c r="AO2070" s="174"/>
      <c r="AP2070" s="174"/>
      <c r="AQ2070" s="174"/>
      <c r="AR2070" s="123"/>
      <c r="AS2070" s="350"/>
      <c r="AT2070" s="350"/>
      <c r="AU2070" s="123"/>
      <c r="AV2070" s="67"/>
      <c r="AW2070" s="179"/>
      <c r="AX2070" s="84"/>
      <c r="AY2070" s="123"/>
      <c r="AZ2070" s="123"/>
      <c r="BA2070" s="174"/>
      <c r="BB2070" s="174"/>
      <c r="BC2070" s="123"/>
      <c r="BD2070" s="86"/>
      <c r="BE2070" s="86"/>
      <c r="BF2070" s="86"/>
      <c r="BG2070" s="179"/>
      <c r="BH2070" s="67"/>
      <c r="BI2070" s="123"/>
      <c r="BJ2070" s="179"/>
      <c r="BK2070" s="351"/>
      <c r="BL2070" s="351"/>
      <c r="BM2070" s="179"/>
      <c r="BN2070" s="89"/>
    </row>
    <row r="2071" spans="1:66" customFormat="1" x14ac:dyDescent="0.25">
      <c r="A2071" s="69"/>
      <c r="B2071" s="123"/>
      <c r="C2071" s="67"/>
      <c r="D2071" s="67"/>
      <c r="E2071" s="204"/>
      <c r="F2071" s="69"/>
      <c r="G2071" s="69"/>
      <c r="H2071" s="174"/>
      <c r="I2071" s="174"/>
      <c r="J2071" s="69"/>
      <c r="K2071" s="123"/>
      <c r="L2071" s="67"/>
      <c r="M2071" s="67"/>
      <c r="N2071" s="67"/>
      <c r="O2071" s="69"/>
      <c r="P2071" s="123"/>
      <c r="Q2071" s="69"/>
      <c r="R2071" s="69"/>
      <c r="S2071" s="363"/>
      <c r="T2071" s="69"/>
      <c r="U2071" s="350"/>
      <c r="V2071" s="417"/>
      <c r="W2071" s="67"/>
      <c r="X2071" s="69"/>
      <c r="Y2071" s="67"/>
      <c r="Z2071" s="123"/>
      <c r="AA2071" s="69"/>
      <c r="AB2071" s="67"/>
      <c r="AC2071" s="89"/>
      <c r="AD2071" s="69"/>
      <c r="AE2071" s="69"/>
      <c r="AF2071" s="69"/>
      <c r="AG2071" s="69"/>
      <c r="AH2071" s="123"/>
      <c r="AI2071" s="123"/>
      <c r="AJ2071" s="349"/>
      <c r="AK2071" s="349"/>
      <c r="AL2071" s="123"/>
      <c r="AM2071" s="123"/>
      <c r="AN2071" s="123"/>
      <c r="AO2071" s="174"/>
      <c r="AP2071" s="174"/>
      <c r="AQ2071" s="174"/>
      <c r="AR2071" s="123"/>
      <c r="AS2071" s="350"/>
      <c r="AT2071" s="350"/>
      <c r="AU2071" s="123"/>
      <c r="AV2071" s="67"/>
      <c r="AW2071" s="179"/>
      <c r="AX2071" s="84"/>
      <c r="AY2071" s="123"/>
      <c r="AZ2071" s="123"/>
      <c r="BA2071" s="174"/>
      <c r="BB2071" s="174"/>
      <c r="BC2071" s="123"/>
      <c r="BD2071" s="86"/>
      <c r="BE2071" s="86"/>
      <c r="BF2071" s="86"/>
      <c r="BG2071" s="179"/>
      <c r="BH2071" s="67"/>
      <c r="BI2071" s="123"/>
      <c r="BJ2071" s="179"/>
      <c r="BK2071" s="351"/>
      <c r="BL2071" s="351"/>
      <c r="BM2071" s="179"/>
      <c r="BN2071" s="89"/>
    </row>
    <row r="2072" spans="1:66" customFormat="1" x14ac:dyDescent="0.25">
      <c r="A2072" s="69"/>
      <c r="B2072" s="123"/>
      <c r="C2072" s="67"/>
      <c r="D2072" s="67"/>
      <c r="E2072" s="204"/>
      <c r="F2072" s="69"/>
      <c r="G2072" s="69"/>
      <c r="H2072" s="174"/>
      <c r="I2072" s="174"/>
      <c r="J2072" s="69"/>
      <c r="K2072" s="123"/>
      <c r="L2072" s="67"/>
      <c r="M2072" s="67"/>
      <c r="N2072" s="67"/>
      <c r="O2072" s="69"/>
      <c r="P2072" s="123"/>
      <c r="Q2072" s="69"/>
      <c r="R2072" s="69"/>
      <c r="S2072" s="363"/>
      <c r="T2072" s="69"/>
      <c r="U2072" s="350"/>
      <c r="V2072" s="417"/>
      <c r="W2072" s="67"/>
      <c r="X2072" s="69"/>
      <c r="Y2072" s="67"/>
      <c r="Z2072" s="123"/>
      <c r="AA2072" s="69"/>
      <c r="AB2072" s="67"/>
      <c r="AC2072" s="89"/>
      <c r="AD2072" s="69"/>
      <c r="AE2072" s="69"/>
      <c r="AF2072" s="69"/>
      <c r="AG2072" s="69"/>
      <c r="AH2072" s="123"/>
      <c r="AI2072" s="123"/>
      <c r="AJ2072" s="349"/>
      <c r="AK2072" s="349"/>
      <c r="AL2072" s="123"/>
      <c r="AM2072" s="123"/>
      <c r="AN2072" s="123"/>
      <c r="AO2072" s="174"/>
      <c r="AP2072" s="174"/>
      <c r="AQ2072" s="174"/>
      <c r="AR2072" s="123"/>
      <c r="AS2072" s="350"/>
      <c r="AT2072" s="350"/>
      <c r="AU2072" s="123"/>
      <c r="AV2072" s="67"/>
      <c r="AW2072" s="179"/>
      <c r="AX2072" s="84"/>
      <c r="AY2072" s="123"/>
      <c r="AZ2072" s="123"/>
      <c r="BA2072" s="174"/>
      <c r="BB2072" s="174"/>
      <c r="BC2072" s="123"/>
      <c r="BD2072" s="86"/>
      <c r="BE2072" s="86"/>
      <c r="BF2072" s="86"/>
      <c r="BG2072" s="179"/>
      <c r="BH2072" s="67"/>
      <c r="BI2072" s="123"/>
      <c r="BJ2072" s="179"/>
      <c r="BK2072" s="351"/>
      <c r="BL2072" s="351"/>
      <c r="BM2072" s="179"/>
      <c r="BN2072" s="89"/>
    </row>
    <row r="2073" spans="1:66" customFormat="1" x14ac:dyDescent="0.25">
      <c r="A2073" s="69"/>
      <c r="B2073" s="123"/>
      <c r="C2073" s="67"/>
      <c r="D2073" s="67"/>
      <c r="E2073" s="204"/>
      <c r="F2073" s="69"/>
      <c r="G2073" s="69"/>
      <c r="H2073" s="174"/>
      <c r="I2073" s="174"/>
      <c r="J2073" s="69"/>
      <c r="K2073" s="123"/>
      <c r="L2073" s="67"/>
      <c r="M2073" s="67"/>
      <c r="N2073" s="67"/>
      <c r="O2073" s="69"/>
      <c r="P2073" s="123"/>
      <c r="Q2073" s="69"/>
      <c r="R2073" s="69"/>
      <c r="S2073" s="363"/>
      <c r="T2073" s="69"/>
      <c r="U2073" s="350"/>
      <c r="V2073" s="417"/>
      <c r="W2073" s="67"/>
      <c r="X2073" s="69"/>
      <c r="Y2073" s="67"/>
      <c r="Z2073" s="123"/>
      <c r="AA2073" s="69"/>
      <c r="AB2073" s="67"/>
      <c r="AC2073" s="89"/>
      <c r="AD2073" s="69"/>
      <c r="AE2073" s="69"/>
      <c r="AF2073" s="69"/>
      <c r="AG2073" s="69"/>
      <c r="AH2073" s="123"/>
      <c r="AI2073" s="123"/>
      <c r="AJ2073" s="349"/>
      <c r="AK2073" s="349"/>
      <c r="AL2073" s="123"/>
      <c r="AM2073" s="123"/>
      <c r="AN2073" s="123"/>
      <c r="AO2073" s="174"/>
      <c r="AP2073" s="174"/>
      <c r="AQ2073" s="174"/>
      <c r="AR2073" s="123"/>
      <c r="AS2073" s="350"/>
      <c r="AT2073" s="350"/>
      <c r="AU2073" s="123"/>
      <c r="AV2073" s="67"/>
      <c r="AW2073" s="179"/>
      <c r="AX2073" s="84"/>
      <c r="AY2073" s="123"/>
      <c r="AZ2073" s="123"/>
      <c r="BA2073" s="174"/>
      <c r="BB2073" s="174"/>
      <c r="BC2073" s="123"/>
      <c r="BD2073" s="86"/>
      <c r="BE2073" s="86"/>
      <c r="BF2073" s="86"/>
      <c r="BG2073" s="179"/>
      <c r="BH2073" s="67"/>
      <c r="BI2073" s="123"/>
      <c r="BJ2073" s="179"/>
      <c r="BK2073" s="351"/>
      <c r="BL2073" s="351"/>
      <c r="BM2073" s="179"/>
      <c r="BN2073" s="89"/>
    </row>
    <row r="2074" spans="1:66" customFormat="1" x14ac:dyDescent="0.25">
      <c r="A2074" s="69"/>
      <c r="B2074" s="123"/>
      <c r="C2074" s="67"/>
      <c r="D2074" s="67"/>
      <c r="E2074" s="204"/>
      <c r="F2074" s="69"/>
      <c r="G2074" s="69"/>
      <c r="H2074" s="174"/>
      <c r="I2074" s="174"/>
      <c r="J2074" s="69"/>
      <c r="K2074" s="123"/>
      <c r="L2074" s="67"/>
      <c r="M2074" s="67"/>
      <c r="N2074" s="67"/>
      <c r="O2074" s="69"/>
      <c r="P2074" s="123"/>
      <c r="Q2074" s="69"/>
      <c r="R2074" s="69"/>
      <c r="S2074" s="363"/>
      <c r="T2074" s="69"/>
      <c r="U2074" s="350"/>
      <c r="V2074" s="417"/>
      <c r="W2074" s="67"/>
      <c r="X2074" s="69"/>
      <c r="Y2074" s="67"/>
      <c r="Z2074" s="123"/>
      <c r="AA2074" s="69"/>
      <c r="AB2074" s="67"/>
      <c r="AC2074" s="89"/>
      <c r="AD2074" s="69"/>
      <c r="AE2074" s="69"/>
      <c r="AF2074" s="69"/>
      <c r="AG2074" s="69"/>
      <c r="AH2074" s="123"/>
      <c r="AI2074" s="123"/>
      <c r="AJ2074" s="349"/>
      <c r="AK2074" s="349"/>
      <c r="AL2074" s="123"/>
      <c r="AM2074" s="123"/>
      <c r="AN2074" s="123"/>
      <c r="AO2074" s="174"/>
      <c r="AP2074" s="174"/>
      <c r="AQ2074" s="174"/>
      <c r="AR2074" s="123"/>
      <c r="AS2074" s="350"/>
      <c r="AT2074" s="350"/>
      <c r="AU2074" s="123"/>
      <c r="AV2074" s="67"/>
      <c r="AW2074" s="179"/>
      <c r="AX2074" s="84"/>
      <c r="AY2074" s="123"/>
      <c r="AZ2074" s="123"/>
      <c r="BA2074" s="174"/>
      <c r="BB2074" s="174"/>
      <c r="BC2074" s="123"/>
      <c r="BD2074" s="86"/>
      <c r="BE2074" s="86"/>
      <c r="BF2074" s="86"/>
      <c r="BG2074" s="179"/>
      <c r="BH2074" s="67"/>
      <c r="BI2074" s="123"/>
      <c r="BJ2074" s="179"/>
      <c r="BK2074" s="351"/>
      <c r="BL2074" s="351"/>
      <c r="BM2074" s="179"/>
      <c r="BN2074" s="89"/>
    </row>
    <row r="2075" spans="1:66" customFormat="1" x14ac:dyDescent="0.25">
      <c r="A2075" s="69"/>
      <c r="B2075" s="123"/>
      <c r="C2075" s="67"/>
      <c r="D2075" s="67"/>
      <c r="E2075" s="204"/>
      <c r="F2075" s="69"/>
      <c r="G2075" s="69"/>
      <c r="H2075" s="174"/>
      <c r="I2075" s="174"/>
      <c r="J2075" s="69"/>
      <c r="K2075" s="123"/>
      <c r="L2075" s="67"/>
      <c r="M2075" s="67"/>
      <c r="N2075" s="67"/>
      <c r="O2075" s="69"/>
      <c r="P2075" s="123"/>
      <c r="Q2075" s="69"/>
      <c r="R2075" s="69"/>
      <c r="S2075" s="363"/>
      <c r="T2075" s="69"/>
      <c r="U2075" s="350"/>
      <c r="V2075" s="417"/>
      <c r="W2075" s="67"/>
      <c r="X2075" s="69"/>
      <c r="Y2075" s="67"/>
      <c r="Z2075" s="123"/>
      <c r="AA2075" s="69"/>
      <c r="AB2075" s="67"/>
      <c r="AC2075" s="89"/>
      <c r="AD2075" s="69"/>
      <c r="AE2075" s="69"/>
      <c r="AF2075" s="69"/>
      <c r="AG2075" s="69"/>
      <c r="AH2075" s="123"/>
      <c r="AI2075" s="123"/>
      <c r="AJ2075" s="349"/>
      <c r="AK2075" s="349"/>
      <c r="AL2075" s="123"/>
      <c r="AM2075" s="123"/>
      <c r="AN2075" s="123"/>
      <c r="AO2075" s="174"/>
      <c r="AP2075" s="174"/>
      <c r="AQ2075" s="174"/>
      <c r="AR2075" s="123"/>
      <c r="AS2075" s="350"/>
      <c r="AT2075" s="350"/>
      <c r="AU2075" s="123"/>
      <c r="AV2075" s="67"/>
      <c r="AW2075" s="179"/>
      <c r="AX2075" s="84"/>
      <c r="AY2075" s="123"/>
      <c r="AZ2075" s="123"/>
      <c r="BA2075" s="174"/>
      <c r="BB2075" s="174"/>
      <c r="BC2075" s="123"/>
      <c r="BD2075" s="86"/>
      <c r="BE2075" s="86"/>
      <c r="BF2075" s="86"/>
      <c r="BG2075" s="179"/>
      <c r="BH2075" s="67"/>
      <c r="BI2075" s="123"/>
      <c r="BJ2075" s="179"/>
      <c r="BK2075" s="351"/>
      <c r="BL2075" s="351"/>
      <c r="BM2075" s="179"/>
      <c r="BN2075" s="89"/>
    </row>
    <row r="2076" spans="1:66" customFormat="1" x14ac:dyDescent="0.25">
      <c r="A2076" s="69"/>
      <c r="B2076" s="123"/>
      <c r="C2076" s="67"/>
      <c r="D2076" s="67"/>
      <c r="E2076" s="204"/>
      <c r="F2076" s="69"/>
      <c r="G2076" s="69"/>
      <c r="H2076" s="174"/>
      <c r="I2076" s="174"/>
      <c r="J2076" s="69"/>
      <c r="K2076" s="123"/>
      <c r="L2076" s="67"/>
      <c r="M2076" s="67"/>
      <c r="N2076" s="67"/>
      <c r="O2076" s="69"/>
      <c r="P2076" s="123"/>
      <c r="Q2076" s="69"/>
      <c r="R2076" s="69"/>
      <c r="S2076" s="363"/>
      <c r="T2076" s="69"/>
      <c r="U2076" s="350"/>
      <c r="V2076" s="417"/>
      <c r="W2076" s="67"/>
      <c r="X2076" s="69"/>
      <c r="Y2076" s="67"/>
      <c r="Z2076" s="123"/>
      <c r="AA2076" s="69"/>
      <c r="AB2076" s="67"/>
      <c r="AC2076" s="89"/>
      <c r="AD2076" s="69"/>
      <c r="AE2076" s="69"/>
      <c r="AF2076" s="69"/>
      <c r="AG2076" s="69"/>
      <c r="AH2076" s="123"/>
      <c r="AI2076" s="123"/>
      <c r="AJ2076" s="349"/>
      <c r="AK2076" s="349"/>
      <c r="AL2076" s="123"/>
      <c r="AM2076" s="123"/>
      <c r="AN2076" s="123"/>
      <c r="AO2076" s="174"/>
      <c r="AP2076" s="174"/>
      <c r="AQ2076" s="174"/>
      <c r="AR2076" s="123"/>
      <c r="AS2076" s="350"/>
      <c r="AT2076" s="350"/>
      <c r="AU2076" s="123"/>
      <c r="AV2076" s="67"/>
      <c r="AW2076" s="179"/>
      <c r="AX2076" s="84"/>
      <c r="AY2076" s="123"/>
      <c r="AZ2076" s="123"/>
      <c r="BA2076" s="174"/>
      <c r="BB2076" s="174"/>
      <c r="BC2076" s="123"/>
      <c r="BD2076" s="86"/>
      <c r="BE2076" s="86"/>
      <c r="BF2076" s="86"/>
      <c r="BG2076" s="179"/>
      <c r="BH2076" s="67"/>
      <c r="BI2076" s="123"/>
      <c r="BJ2076" s="179"/>
      <c r="BK2076" s="351"/>
      <c r="BL2076" s="351"/>
      <c r="BM2076" s="179"/>
      <c r="BN2076" s="89"/>
    </row>
    <row r="2077" spans="1:66" customFormat="1" x14ac:dyDescent="0.25">
      <c r="A2077" s="69"/>
      <c r="B2077" s="123"/>
      <c r="C2077" s="67"/>
      <c r="D2077" s="67"/>
      <c r="E2077" s="204"/>
      <c r="F2077" s="69"/>
      <c r="G2077" s="69"/>
      <c r="H2077" s="174"/>
      <c r="I2077" s="174"/>
      <c r="J2077" s="69"/>
      <c r="K2077" s="123"/>
      <c r="L2077" s="67"/>
      <c r="M2077" s="67"/>
      <c r="N2077" s="67"/>
      <c r="O2077" s="69"/>
      <c r="P2077" s="123"/>
      <c r="Q2077" s="69"/>
      <c r="R2077" s="69"/>
      <c r="S2077" s="363"/>
      <c r="T2077" s="69"/>
      <c r="U2077" s="350"/>
      <c r="V2077" s="417"/>
      <c r="W2077" s="67"/>
      <c r="X2077" s="69"/>
      <c r="Y2077" s="67"/>
      <c r="Z2077" s="123"/>
      <c r="AA2077" s="69"/>
      <c r="AB2077" s="67"/>
      <c r="AC2077" s="89"/>
      <c r="AD2077" s="69"/>
      <c r="AE2077" s="69"/>
      <c r="AF2077" s="69"/>
      <c r="AG2077" s="69"/>
      <c r="AH2077" s="123"/>
      <c r="AI2077" s="123"/>
      <c r="AJ2077" s="349"/>
      <c r="AK2077" s="349"/>
      <c r="AL2077" s="123"/>
      <c r="AM2077" s="123"/>
      <c r="AN2077" s="123"/>
      <c r="AO2077" s="174"/>
      <c r="AP2077" s="174"/>
      <c r="AQ2077" s="174"/>
      <c r="AR2077" s="123"/>
      <c r="AS2077" s="350"/>
      <c r="AT2077" s="350"/>
      <c r="AU2077" s="123"/>
      <c r="AV2077" s="67"/>
      <c r="AW2077" s="179"/>
      <c r="AX2077" s="84"/>
      <c r="AY2077" s="123"/>
      <c r="AZ2077" s="123"/>
      <c r="BA2077" s="174"/>
      <c r="BB2077" s="174"/>
      <c r="BC2077" s="123"/>
      <c r="BD2077" s="86"/>
      <c r="BE2077" s="86"/>
      <c r="BF2077" s="86"/>
      <c r="BG2077" s="179"/>
      <c r="BH2077" s="67"/>
      <c r="BI2077" s="123"/>
      <c r="BJ2077" s="179"/>
      <c r="BK2077" s="351"/>
      <c r="BL2077" s="351"/>
      <c r="BM2077" s="179"/>
      <c r="BN2077" s="89"/>
    </row>
    <row r="2078" spans="1:66" customFormat="1" x14ac:dyDescent="0.25">
      <c r="A2078" s="69"/>
      <c r="B2078" s="123"/>
      <c r="C2078" s="67"/>
      <c r="D2078" s="67"/>
      <c r="E2078" s="204"/>
      <c r="F2078" s="69"/>
      <c r="G2078" s="69"/>
      <c r="H2078" s="174"/>
      <c r="I2078" s="174"/>
      <c r="J2078" s="69"/>
      <c r="K2078" s="123"/>
      <c r="L2078" s="67"/>
      <c r="M2078" s="67"/>
      <c r="N2078" s="67"/>
      <c r="O2078" s="69"/>
      <c r="P2078" s="123"/>
      <c r="Q2078" s="69"/>
      <c r="R2078" s="69"/>
      <c r="S2078" s="363"/>
      <c r="T2078" s="69"/>
      <c r="U2078" s="350"/>
      <c r="V2078" s="417"/>
      <c r="W2078" s="67"/>
      <c r="X2078" s="69"/>
      <c r="Y2078" s="67"/>
      <c r="Z2078" s="123"/>
      <c r="AA2078" s="69"/>
      <c r="AB2078" s="67"/>
      <c r="AC2078" s="89"/>
      <c r="AD2078" s="69"/>
      <c r="AE2078" s="69"/>
      <c r="AF2078" s="69"/>
      <c r="AG2078" s="69"/>
      <c r="AH2078" s="123"/>
      <c r="AI2078" s="123"/>
      <c r="AJ2078" s="349"/>
      <c r="AK2078" s="349"/>
      <c r="AL2078" s="123"/>
      <c r="AM2078" s="123"/>
      <c r="AN2078" s="123"/>
      <c r="AO2078" s="174"/>
      <c r="AP2078" s="174"/>
      <c r="AQ2078" s="174"/>
      <c r="AR2078" s="123"/>
      <c r="AS2078" s="350"/>
      <c r="AT2078" s="350"/>
      <c r="AU2078" s="123"/>
      <c r="AV2078" s="67"/>
      <c r="AW2078" s="179"/>
      <c r="AX2078" s="84"/>
      <c r="AY2078" s="123"/>
      <c r="AZ2078" s="123"/>
      <c r="BA2078" s="174"/>
      <c r="BB2078" s="174"/>
      <c r="BC2078" s="123"/>
      <c r="BD2078" s="86"/>
      <c r="BE2078" s="86"/>
      <c r="BF2078" s="86"/>
      <c r="BG2078" s="179"/>
      <c r="BH2078" s="67"/>
      <c r="BI2078" s="123"/>
      <c r="BJ2078" s="179"/>
      <c r="BK2078" s="351"/>
      <c r="BL2078" s="351"/>
      <c r="BM2078" s="179"/>
      <c r="BN2078" s="89"/>
    </row>
    <row r="2079" spans="1:66" customFormat="1" x14ac:dyDescent="0.25">
      <c r="A2079" s="69"/>
      <c r="B2079" s="123"/>
      <c r="C2079" s="67"/>
      <c r="D2079" s="67"/>
      <c r="E2079" s="204"/>
      <c r="F2079" s="69"/>
      <c r="G2079" s="69"/>
      <c r="H2079" s="174"/>
      <c r="I2079" s="174"/>
      <c r="J2079" s="69"/>
      <c r="K2079" s="123"/>
      <c r="L2079" s="67"/>
      <c r="M2079" s="67"/>
      <c r="N2079" s="67"/>
      <c r="O2079" s="69"/>
      <c r="P2079" s="123"/>
      <c r="Q2079" s="69"/>
      <c r="R2079" s="69"/>
      <c r="S2079" s="363"/>
      <c r="T2079" s="69"/>
      <c r="U2079" s="350"/>
      <c r="V2079" s="417"/>
      <c r="W2079" s="67"/>
      <c r="X2079" s="69"/>
      <c r="Y2079" s="67"/>
      <c r="Z2079" s="123"/>
      <c r="AA2079" s="69"/>
      <c r="AB2079" s="67"/>
      <c r="AC2079" s="89"/>
      <c r="AD2079" s="69"/>
      <c r="AE2079" s="69"/>
      <c r="AF2079" s="69"/>
      <c r="AG2079" s="69"/>
      <c r="AH2079" s="123"/>
      <c r="AI2079" s="123"/>
      <c r="AJ2079" s="349"/>
      <c r="AK2079" s="349"/>
      <c r="AL2079" s="123"/>
      <c r="AM2079" s="123"/>
      <c r="AN2079" s="123"/>
      <c r="AO2079" s="174"/>
      <c r="AP2079" s="174"/>
      <c r="AQ2079" s="174"/>
      <c r="AR2079" s="123"/>
      <c r="AS2079" s="350"/>
      <c r="AT2079" s="350"/>
      <c r="AU2079" s="123"/>
      <c r="AV2079" s="67"/>
      <c r="AW2079" s="179"/>
      <c r="AX2079" s="84"/>
      <c r="AY2079" s="123"/>
      <c r="AZ2079" s="123"/>
      <c r="BA2079" s="174"/>
      <c r="BB2079" s="174"/>
      <c r="BC2079" s="123"/>
      <c r="BD2079" s="86"/>
      <c r="BE2079" s="86"/>
      <c r="BF2079" s="86"/>
      <c r="BG2079" s="179"/>
      <c r="BH2079" s="67"/>
      <c r="BI2079" s="123"/>
      <c r="BJ2079" s="179"/>
      <c r="BK2079" s="351"/>
      <c r="BL2079" s="351"/>
      <c r="BM2079" s="179"/>
      <c r="BN2079" s="89"/>
    </row>
    <row r="2080" spans="1:66" customFormat="1" x14ac:dyDescent="0.25">
      <c r="A2080" s="69"/>
      <c r="B2080" s="123"/>
      <c r="C2080" s="67"/>
      <c r="D2080" s="67"/>
      <c r="E2080" s="204"/>
      <c r="F2080" s="69"/>
      <c r="G2080" s="69"/>
      <c r="H2080" s="174"/>
      <c r="I2080" s="174"/>
      <c r="J2080" s="69"/>
      <c r="K2080" s="123"/>
      <c r="L2080" s="67"/>
      <c r="M2080" s="67"/>
      <c r="N2080" s="67"/>
      <c r="O2080" s="69"/>
      <c r="P2080" s="123"/>
      <c r="Q2080" s="69"/>
      <c r="R2080" s="69"/>
      <c r="S2080" s="363"/>
      <c r="T2080" s="69"/>
      <c r="U2080" s="350"/>
      <c r="V2080" s="417"/>
      <c r="W2080" s="67"/>
      <c r="X2080" s="69"/>
      <c r="Y2080" s="67"/>
      <c r="Z2080" s="123"/>
      <c r="AA2080" s="69"/>
      <c r="AB2080" s="67"/>
      <c r="AC2080" s="89"/>
      <c r="AD2080" s="69"/>
      <c r="AE2080" s="69"/>
      <c r="AF2080" s="69"/>
      <c r="AG2080" s="69"/>
      <c r="AH2080" s="123"/>
      <c r="AI2080" s="123"/>
      <c r="AJ2080" s="349"/>
      <c r="AK2080" s="349"/>
      <c r="AL2080" s="123"/>
      <c r="AM2080" s="123"/>
      <c r="AN2080" s="123"/>
      <c r="AO2080" s="174"/>
      <c r="AP2080" s="174"/>
      <c r="AQ2080" s="174"/>
      <c r="AR2080" s="123"/>
      <c r="AS2080" s="350"/>
      <c r="AT2080" s="350"/>
      <c r="AU2080" s="123"/>
      <c r="AV2080" s="67"/>
      <c r="AW2080" s="179"/>
      <c r="AX2080" s="84"/>
      <c r="AY2080" s="123"/>
      <c r="AZ2080" s="123"/>
      <c r="BA2080" s="174"/>
      <c r="BB2080" s="174"/>
      <c r="BC2080" s="123"/>
      <c r="BD2080" s="86"/>
      <c r="BE2080" s="86"/>
      <c r="BF2080" s="86"/>
      <c r="BG2080" s="179"/>
      <c r="BH2080" s="67"/>
      <c r="BI2080" s="123"/>
      <c r="BJ2080" s="179"/>
      <c r="BK2080" s="351"/>
      <c r="BL2080" s="351"/>
      <c r="BM2080" s="179"/>
      <c r="BN2080" s="89"/>
    </row>
    <row r="2081" spans="1:66" customFormat="1" x14ac:dyDescent="0.25">
      <c r="A2081" s="69"/>
      <c r="B2081" s="123"/>
      <c r="C2081" s="67"/>
      <c r="D2081" s="67"/>
      <c r="E2081" s="204"/>
      <c r="F2081" s="69"/>
      <c r="G2081" s="69"/>
      <c r="H2081" s="174"/>
      <c r="I2081" s="174"/>
      <c r="J2081" s="69"/>
      <c r="K2081" s="123"/>
      <c r="L2081" s="67"/>
      <c r="M2081" s="67"/>
      <c r="N2081" s="67"/>
      <c r="O2081" s="69"/>
      <c r="P2081" s="123"/>
      <c r="Q2081" s="69"/>
      <c r="R2081" s="69"/>
      <c r="S2081" s="363"/>
      <c r="T2081" s="69"/>
      <c r="U2081" s="350"/>
      <c r="V2081" s="417"/>
      <c r="W2081" s="67"/>
      <c r="X2081" s="69"/>
      <c r="Y2081" s="67"/>
      <c r="Z2081" s="123"/>
      <c r="AA2081" s="69"/>
      <c r="AB2081" s="67"/>
      <c r="AC2081" s="89"/>
      <c r="AD2081" s="69"/>
      <c r="AE2081" s="69"/>
      <c r="AF2081" s="69"/>
      <c r="AG2081" s="69"/>
      <c r="AH2081" s="123"/>
      <c r="AI2081" s="123"/>
      <c r="AJ2081" s="349"/>
      <c r="AK2081" s="349"/>
      <c r="AL2081" s="123"/>
      <c r="AM2081" s="123"/>
      <c r="AN2081" s="123"/>
      <c r="AO2081" s="174"/>
      <c r="AP2081" s="174"/>
      <c r="AQ2081" s="174"/>
      <c r="AR2081" s="123"/>
      <c r="AS2081" s="350"/>
      <c r="AT2081" s="350"/>
      <c r="AU2081" s="123"/>
      <c r="AV2081" s="67"/>
      <c r="AW2081" s="179"/>
      <c r="AX2081" s="84"/>
      <c r="AY2081" s="123"/>
      <c r="AZ2081" s="123"/>
      <c r="BA2081" s="174"/>
      <c r="BB2081" s="174"/>
      <c r="BC2081" s="123"/>
      <c r="BD2081" s="86"/>
      <c r="BE2081" s="86"/>
      <c r="BF2081" s="86"/>
      <c r="BG2081" s="179"/>
      <c r="BH2081" s="67"/>
      <c r="BI2081" s="123"/>
      <c r="BJ2081" s="179"/>
      <c r="BK2081" s="351"/>
      <c r="BL2081" s="351"/>
      <c r="BM2081" s="179"/>
      <c r="BN2081" s="89"/>
    </row>
    <row r="2082" spans="1:66" customFormat="1" x14ac:dyDescent="0.25">
      <c r="A2082" s="69"/>
      <c r="B2082" s="123"/>
      <c r="C2082" s="67"/>
      <c r="D2082" s="67"/>
      <c r="E2082" s="204"/>
      <c r="F2082" s="69"/>
      <c r="G2082" s="69"/>
      <c r="H2082" s="174"/>
      <c r="I2082" s="174"/>
      <c r="J2082" s="69"/>
      <c r="K2082" s="123"/>
      <c r="L2082" s="67"/>
      <c r="M2082" s="67"/>
      <c r="N2082" s="67"/>
      <c r="O2082" s="69"/>
      <c r="P2082" s="123"/>
      <c r="Q2082" s="69"/>
      <c r="R2082" s="69"/>
      <c r="S2082" s="363"/>
      <c r="T2082" s="69"/>
      <c r="U2082" s="350"/>
      <c r="V2082" s="417"/>
      <c r="W2082" s="67"/>
      <c r="X2082" s="69"/>
      <c r="Y2082" s="67"/>
      <c r="Z2082" s="123"/>
      <c r="AA2082" s="69"/>
      <c r="AB2082" s="67"/>
      <c r="AC2082" s="89"/>
      <c r="AD2082" s="69"/>
      <c r="AE2082" s="69"/>
      <c r="AF2082" s="69"/>
      <c r="AG2082" s="69"/>
      <c r="AH2082" s="123"/>
      <c r="AI2082" s="123"/>
      <c r="AJ2082" s="349"/>
      <c r="AK2082" s="349"/>
      <c r="AL2082" s="123"/>
      <c r="AM2082" s="123"/>
      <c r="AN2082" s="123"/>
      <c r="AO2082" s="174"/>
      <c r="AP2082" s="174"/>
      <c r="AQ2082" s="174"/>
      <c r="AR2082" s="123"/>
      <c r="AS2082" s="350"/>
      <c r="AT2082" s="350"/>
      <c r="AU2082" s="123"/>
      <c r="AV2082" s="67"/>
      <c r="AW2082" s="179"/>
      <c r="AX2082" s="84"/>
      <c r="AY2082" s="123"/>
      <c r="AZ2082" s="123"/>
      <c r="BA2082" s="174"/>
      <c r="BB2082" s="174"/>
      <c r="BC2082" s="123"/>
      <c r="BD2082" s="86"/>
      <c r="BE2082" s="86"/>
      <c r="BF2082" s="86"/>
      <c r="BG2082" s="179"/>
      <c r="BH2082" s="67"/>
      <c r="BI2082" s="123"/>
      <c r="BJ2082" s="179"/>
      <c r="BK2082" s="351"/>
      <c r="BL2082" s="351"/>
      <c r="BM2082" s="179"/>
      <c r="BN2082" s="89"/>
    </row>
    <row r="2083" spans="1:66" customFormat="1" x14ac:dyDescent="0.25">
      <c r="A2083" s="69"/>
      <c r="B2083" s="123"/>
      <c r="C2083" s="67"/>
      <c r="D2083" s="67"/>
      <c r="E2083" s="204"/>
      <c r="F2083" s="69"/>
      <c r="G2083" s="69"/>
      <c r="H2083" s="174"/>
      <c r="I2083" s="174"/>
      <c r="J2083" s="69"/>
      <c r="K2083" s="123"/>
      <c r="L2083" s="67"/>
      <c r="M2083" s="67"/>
      <c r="N2083" s="67"/>
      <c r="O2083" s="69"/>
      <c r="P2083" s="123"/>
      <c r="Q2083" s="69"/>
      <c r="R2083" s="69"/>
      <c r="S2083" s="363"/>
      <c r="T2083" s="69"/>
      <c r="U2083" s="350"/>
      <c r="V2083" s="417"/>
      <c r="W2083" s="67"/>
      <c r="X2083" s="69"/>
      <c r="Y2083" s="67"/>
      <c r="Z2083" s="123"/>
      <c r="AA2083" s="69"/>
      <c r="AB2083" s="67"/>
      <c r="AC2083" s="89"/>
      <c r="AD2083" s="69"/>
      <c r="AE2083" s="69"/>
      <c r="AF2083" s="69"/>
      <c r="AG2083" s="69"/>
      <c r="AH2083" s="123"/>
      <c r="AI2083" s="123"/>
      <c r="AJ2083" s="349"/>
      <c r="AK2083" s="349"/>
      <c r="AL2083" s="123"/>
      <c r="AM2083" s="123"/>
      <c r="AN2083" s="123"/>
      <c r="AO2083" s="174"/>
      <c r="AP2083" s="174"/>
      <c r="AQ2083" s="174"/>
      <c r="AR2083" s="123"/>
      <c r="AS2083" s="350"/>
      <c r="AT2083" s="350"/>
      <c r="AU2083" s="123"/>
      <c r="AV2083" s="67"/>
      <c r="AW2083" s="179"/>
      <c r="AX2083" s="84"/>
      <c r="AY2083" s="123"/>
      <c r="AZ2083" s="123"/>
      <c r="BA2083" s="174"/>
      <c r="BB2083" s="174"/>
      <c r="BC2083" s="123"/>
      <c r="BD2083" s="86"/>
      <c r="BE2083" s="86"/>
      <c r="BF2083" s="86"/>
      <c r="BG2083" s="179"/>
      <c r="BH2083" s="67"/>
      <c r="BI2083" s="123"/>
      <c r="BJ2083" s="179"/>
      <c r="BK2083" s="351"/>
      <c r="BL2083" s="351"/>
      <c r="BM2083" s="179"/>
      <c r="BN2083" s="89"/>
    </row>
    <row r="2084" spans="1:66" customFormat="1" x14ac:dyDescent="0.25">
      <c r="A2084" s="69"/>
      <c r="B2084" s="123"/>
      <c r="C2084" s="67"/>
      <c r="D2084" s="67"/>
      <c r="E2084" s="204"/>
      <c r="F2084" s="69"/>
      <c r="G2084" s="69"/>
      <c r="H2084" s="174"/>
      <c r="I2084" s="174"/>
      <c r="J2084" s="69"/>
      <c r="K2084" s="123"/>
      <c r="L2084" s="67"/>
      <c r="M2084" s="67"/>
      <c r="N2084" s="67"/>
      <c r="O2084" s="69"/>
      <c r="P2084" s="123"/>
      <c r="Q2084" s="69"/>
      <c r="R2084" s="69"/>
      <c r="S2084" s="363"/>
      <c r="T2084" s="69"/>
      <c r="U2084" s="350"/>
      <c r="V2084" s="417"/>
      <c r="W2084" s="67"/>
      <c r="X2084" s="69"/>
      <c r="Y2084" s="67"/>
      <c r="Z2084" s="123"/>
      <c r="AA2084" s="69"/>
      <c r="AB2084" s="67"/>
      <c r="AC2084" s="89"/>
      <c r="AD2084" s="69"/>
      <c r="AE2084" s="69"/>
      <c r="AF2084" s="69"/>
      <c r="AG2084" s="69"/>
      <c r="AH2084" s="123"/>
      <c r="AI2084" s="123"/>
      <c r="AJ2084" s="349"/>
      <c r="AK2084" s="349"/>
      <c r="AL2084" s="123"/>
      <c r="AM2084" s="123"/>
      <c r="AN2084" s="123"/>
      <c r="AO2084" s="174"/>
      <c r="AP2084" s="174"/>
      <c r="AQ2084" s="174"/>
      <c r="AR2084" s="123"/>
      <c r="AS2084" s="350"/>
      <c r="AT2084" s="350"/>
      <c r="AU2084" s="123"/>
      <c r="AV2084" s="67"/>
      <c r="AW2084" s="179"/>
      <c r="AX2084" s="84"/>
      <c r="AY2084" s="123"/>
      <c r="AZ2084" s="123"/>
      <c r="BA2084" s="174"/>
      <c r="BB2084" s="174"/>
      <c r="BC2084" s="123"/>
      <c r="BD2084" s="86"/>
      <c r="BE2084" s="86"/>
      <c r="BF2084" s="86"/>
      <c r="BG2084" s="179"/>
      <c r="BH2084" s="67"/>
      <c r="BI2084" s="123"/>
      <c r="BJ2084" s="179"/>
      <c r="BK2084" s="351"/>
      <c r="BL2084" s="351"/>
      <c r="BM2084" s="179"/>
      <c r="BN2084" s="89"/>
    </row>
    <row r="2085" spans="1:66" customFormat="1" x14ac:dyDescent="0.25">
      <c r="A2085" s="69"/>
      <c r="B2085" s="123"/>
      <c r="C2085" s="67"/>
      <c r="D2085" s="67"/>
      <c r="E2085" s="204"/>
      <c r="F2085" s="69"/>
      <c r="G2085" s="69"/>
      <c r="H2085" s="174"/>
      <c r="I2085" s="174"/>
      <c r="J2085" s="69"/>
      <c r="K2085" s="123"/>
      <c r="L2085" s="67"/>
      <c r="M2085" s="67"/>
      <c r="N2085" s="67"/>
      <c r="O2085" s="69"/>
      <c r="P2085" s="123"/>
      <c r="Q2085" s="69"/>
      <c r="R2085" s="69"/>
      <c r="S2085" s="363"/>
      <c r="T2085" s="69"/>
      <c r="U2085" s="350"/>
      <c r="V2085" s="417"/>
      <c r="W2085" s="67"/>
      <c r="X2085" s="69"/>
      <c r="Y2085" s="67"/>
      <c r="Z2085" s="123"/>
      <c r="AA2085" s="69"/>
      <c r="AB2085" s="67"/>
      <c r="AC2085" s="89"/>
      <c r="AD2085" s="69"/>
      <c r="AE2085" s="69"/>
      <c r="AF2085" s="69"/>
      <c r="AG2085" s="69"/>
      <c r="AH2085" s="123"/>
      <c r="AI2085" s="123"/>
      <c r="AJ2085" s="349"/>
      <c r="AK2085" s="349"/>
      <c r="AL2085" s="123"/>
      <c r="AM2085" s="123"/>
      <c r="AN2085" s="123"/>
      <c r="AO2085" s="174"/>
      <c r="AP2085" s="174"/>
      <c r="AQ2085" s="174"/>
      <c r="AR2085" s="123"/>
      <c r="AS2085" s="350"/>
      <c r="AT2085" s="350"/>
      <c r="AU2085" s="123"/>
      <c r="AV2085" s="67"/>
      <c r="AW2085" s="179"/>
      <c r="AX2085" s="84"/>
      <c r="AY2085" s="123"/>
      <c r="AZ2085" s="123"/>
      <c r="BA2085" s="174"/>
      <c r="BB2085" s="174"/>
      <c r="BC2085" s="123"/>
      <c r="BD2085" s="86"/>
      <c r="BE2085" s="86"/>
      <c r="BF2085" s="86"/>
      <c r="BG2085" s="179"/>
      <c r="BH2085" s="67"/>
      <c r="BI2085" s="123"/>
      <c r="BJ2085" s="179"/>
      <c r="BK2085" s="351"/>
      <c r="BL2085" s="351"/>
      <c r="BM2085" s="179"/>
      <c r="BN2085" s="89"/>
    </row>
    <row r="2086" spans="1:66" customFormat="1" x14ac:dyDescent="0.25">
      <c r="A2086" s="69"/>
      <c r="B2086" s="123"/>
      <c r="C2086" s="67"/>
      <c r="D2086" s="67"/>
      <c r="E2086" s="204"/>
      <c r="F2086" s="69"/>
      <c r="G2086" s="69"/>
      <c r="H2086" s="174"/>
      <c r="I2086" s="174"/>
      <c r="J2086" s="69"/>
      <c r="K2086" s="123"/>
      <c r="L2086" s="67"/>
      <c r="M2086" s="67"/>
      <c r="N2086" s="67"/>
      <c r="O2086" s="69"/>
      <c r="P2086" s="123"/>
      <c r="Q2086" s="69"/>
      <c r="R2086" s="69"/>
      <c r="S2086" s="363"/>
      <c r="T2086" s="69"/>
      <c r="U2086" s="350"/>
      <c r="V2086" s="417"/>
      <c r="W2086" s="67"/>
      <c r="X2086" s="69"/>
      <c r="Y2086" s="67"/>
      <c r="Z2086" s="123"/>
      <c r="AA2086" s="69"/>
      <c r="AB2086" s="67"/>
      <c r="AC2086" s="89"/>
      <c r="AD2086" s="69"/>
      <c r="AE2086" s="69"/>
      <c r="AF2086" s="69"/>
      <c r="AG2086" s="69"/>
      <c r="AH2086" s="123"/>
      <c r="AI2086" s="123"/>
      <c r="AJ2086" s="349"/>
      <c r="AK2086" s="349"/>
      <c r="AL2086" s="123"/>
      <c r="AM2086" s="123"/>
      <c r="AN2086" s="123"/>
      <c r="AO2086" s="174"/>
      <c r="AP2086" s="174"/>
      <c r="AQ2086" s="174"/>
      <c r="AR2086" s="123"/>
      <c r="AS2086" s="350"/>
      <c r="AT2086" s="350"/>
      <c r="AU2086" s="123"/>
      <c r="AV2086" s="67"/>
      <c r="AW2086" s="179"/>
      <c r="AX2086" s="84"/>
      <c r="AY2086" s="123"/>
      <c r="AZ2086" s="123"/>
      <c r="BA2086" s="174"/>
      <c r="BB2086" s="174"/>
      <c r="BC2086" s="123"/>
      <c r="BD2086" s="86"/>
      <c r="BE2086" s="86"/>
      <c r="BF2086" s="86"/>
      <c r="BG2086" s="179"/>
      <c r="BH2086" s="67"/>
      <c r="BI2086" s="123"/>
      <c r="BJ2086" s="179"/>
      <c r="BK2086" s="351"/>
      <c r="BL2086" s="351"/>
      <c r="BM2086" s="179"/>
      <c r="BN2086" s="89"/>
    </row>
    <row r="2087" spans="1:66" customFormat="1" x14ac:dyDescent="0.25">
      <c r="A2087" s="69"/>
      <c r="B2087" s="123"/>
      <c r="C2087" s="67"/>
      <c r="D2087" s="67"/>
      <c r="E2087" s="204"/>
      <c r="F2087" s="69"/>
      <c r="G2087" s="69"/>
      <c r="H2087" s="174"/>
      <c r="I2087" s="174"/>
      <c r="J2087" s="69"/>
      <c r="K2087" s="123"/>
      <c r="L2087" s="67"/>
      <c r="M2087" s="67"/>
      <c r="N2087" s="67"/>
      <c r="O2087" s="69"/>
      <c r="P2087" s="123"/>
      <c r="Q2087" s="69"/>
      <c r="R2087" s="69"/>
      <c r="S2087" s="363"/>
      <c r="T2087" s="69"/>
      <c r="U2087" s="350"/>
      <c r="V2087" s="417"/>
      <c r="W2087" s="67"/>
      <c r="X2087" s="69"/>
      <c r="Y2087" s="67"/>
      <c r="Z2087" s="123"/>
      <c r="AA2087" s="69"/>
      <c r="AB2087" s="67"/>
      <c r="AC2087" s="89"/>
      <c r="AD2087" s="69"/>
      <c r="AE2087" s="69"/>
      <c r="AF2087" s="69"/>
      <c r="AG2087" s="69"/>
      <c r="AH2087" s="123"/>
      <c r="AI2087" s="123"/>
      <c r="AJ2087" s="349"/>
      <c r="AK2087" s="349"/>
      <c r="AL2087" s="123"/>
      <c r="AM2087" s="123"/>
      <c r="AN2087" s="123"/>
      <c r="AO2087" s="174"/>
      <c r="AP2087" s="174"/>
      <c r="AQ2087" s="174"/>
      <c r="AR2087" s="123"/>
      <c r="AS2087" s="350"/>
      <c r="AT2087" s="350"/>
      <c r="AU2087" s="123"/>
      <c r="AV2087" s="67"/>
      <c r="AW2087" s="179"/>
      <c r="AX2087" s="84"/>
      <c r="AY2087" s="123"/>
      <c r="AZ2087" s="123"/>
      <c r="BA2087" s="174"/>
      <c r="BB2087" s="174"/>
      <c r="BC2087" s="123"/>
      <c r="BD2087" s="86"/>
      <c r="BE2087" s="86"/>
      <c r="BF2087" s="86"/>
      <c r="BG2087" s="179"/>
      <c r="BH2087" s="67"/>
      <c r="BI2087" s="123"/>
      <c r="BJ2087" s="179"/>
      <c r="BK2087" s="351"/>
      <c r="BL2087" s="351"/>
      <c r="BM2087" s="179"/>
      <c r="BN2087" s="89"/>
    </row>
    <row r="2088" spans="1:66" customFormat="1" x14ac:dyDescent="0.25">
      <c r="A2088" s="69"/>
      <c r="B2088" s="123"/>
      <c r="C2088" s="67"/>
      <c r="D2088" s="67"/>
      <c r="E2088" s="204"/>
      <c r="F2088" s="69"/>
      <c r="G2088" s="69"/>
      <c r="H2088" s="174"/>
      <c r="I2088" s="174"/>
      <c r="J2088" s="69"/>
      <c r="K2088" s="123"/>
      <c r="L2088" s="67"/>
      <c r="M2088" s="67"/>
      <c r="N2088" s="67"/>
      <c r="O2088" s="69"/>
      <c r="P2088" s="123"/>
      <c r="Q2088" s="69"/>
      <c r="R2088" s="69"/>
      <c r="S2088" s="363"/>
      <c r="T2088" s="69"/>
      <c r="U2088" s="350"/>
      <c r="V2088" s="417"/>
      <c r="W2088" s="67"/>
      <c r="X2088" s="69"/>
      <c r="Y2088" s="67"/>
      <c r="Z2088" s="123"/>
      <c r="AA2088" s="69"/>
      <c r="AB2088" s="67"/>
      <c r="AC2088" s="89"/>
      <c r="AD2088" s="69"/>
      <c r="AE2088" s="69"/>
      <c r="AF2088" s="69"/>
      <c r="AG2088" s="69"/>
      <c r="AH2088" s="123"/>
      <c r="AI2088" s="123"/>
      <c r="AJ2088" s="349"/>
      <c r="AK2088" s="349"/>
      <c r="AL2088" s="123"/>
      <c r="AM2088" s="123"/>
      <c r="AN2088" s="123"/>
      <c r="AO2088" s="174"/>
      <c r="AP2088" s="174"/>
      <c r="AQ2088" s="174"/>
      <c r="AR2088" s="123"/>
      <c r="AS2088" s="350"/>
      <c r="AT2088" s="350"/>
      <c r="AU2088" s="123"/>
      <c r="AV2088" s="67"/>
      <c r="AW2088" s="179"/>
      <c r="AX2088" s="84"/>
      <c r="AY2088" s="123"/>
      <c r="AZ2088" s="123"/>
      <c r="BA2088" s="174"/>
      <c r="BB2088" s="174"/>
      <c r="BC2088" s="123"/>
      <c r="BD2088" s="86"/>
      <c r="BE2088" s="86"/>
      <c r="BF2088" s="86"/>
      <c r="BG2088" s="179"/>
      <c r="BH2088" s="67"/>
      <c r="BI2088" s="123"/>
      <c r="BJ2088" s="179"/>
      <c r="BK2088" s="351"/>
      <c r="BL2088" s="351"/>
      <c r="BM2088" s="179"/>
      <c r="BN2088" s="89"/>
    </row>
    <row r="2089" spans="1:66" customFormat="1" x14ac:dyDescent="0.25">
      <c r="A2089" s="69"/>
      <c r="B2089" s="123"/>
      <c r="C2089" s="67"/>
      <c r="D2089" s="67"/>
      <c r="E2089" s="204"/>
      <c r="F2089" s="69"/>
      <c r="G2089" s="69"/>
      <c r="H2089" s="174"/>
      <c r="I2089" s="174"/>
      <c r="J2089" s="69"/>
      <c r="K2089" s="123"/>
      <c r="L2089" s="67"/>
      <c r="M2089" s="67"/>
      <c r="N2089" s="67"/>
      <c r="O2089" s="69"/>
      <c r="P2089" s="123"/>
      <c r="Q2089" s="69"/>
      <c r="R2089" s="69"/>
      <c r="S2089" s="363"/>
      <c r="T2089" s="69"/>
      <c r="U2089" s="350"/>
      <c r="V2089" s="417"/>
      <c r="W2089" s="67"/>
      <c r="X2089" s="69"/>
      <c r="Y2089" s="67"/>
      <c r="Z2089" s="123"/>
      <c r="AA2089" s="69"/>
      <c r="AB2089" s="67"/>
      <c r="AC2089" s="89"/>
      <c r="AD2089" s="69"/>
      <c r="AE2089" s="69"/>
      <c r="AF2089" s="69"/>
      <c r="AG2089" s="69"/>
      <c r="AH2089" s="123"/>
      <c r="AI2089" s="123"/>
      <c r="AJ2089" s="349"/>
      <c r="AK2089" s="349"/>
      <c r="AL2089" s="123"/>
      <c r="AM2089" s="123"/>
      <c r="AN2089" s="123"/>
      <c r="AO2089" s="174"/>
      <c r="AP2089" s="174"/>
      <c r="AQ2089" s="174"/>
      <c r="AR2089" s="123"/>
      <c r="AS2089" s="350"/>
      <c r="AT2089" s="350"/>
      <c r="AU2089" s="123"/>
      <c r="AV2089" s="67"/>
      <c r="AW2089" s="179"/>
      <c r="AX2089" s="84"/>
      <c r="AY2089" s="123"/>
      <c r="AZ2089" s="123"/>
      <c r="BA2089" s="174"/>
      <c r="BB2089" s="174"/>
      <c r="BC2089" s="123"/>
      <c r="BD2089" s="86"/>
      <c r="BE2089" s="86"/>
      <c r="BF2089" s="86"/>
      <c r="BG2089" s="179"/>
      <c r="BH2089" s="67"/>
      <c r="BI2089" s="123"/>
      <c r="BJ2089" s="179"/>
      <c r="BK2089" s="351"/>
      <c r="BL2089" s="351"/>
      <c r="BM2089" s="179"/>
      <c r="BN2089" s="89"/>
    </row>
    <row r="2090" spans="1:66" customFormat="1" x14ac:dyDescent="0.25">
      <c r="A2090" s="69"/>
      <c r="B2090" s="123"/>
      <c r="C2090" s="67"/>
      <c r="D2090" s="67"/>
      <c r="E2090" s="204"/>
      <c r="F2090" s="69"/>
      <c r="G2090" s="69"/>
      <c r="H2090" s="174"/>
      <c r="I2090" s="174"/>
      <c r="J2090" s="69"/>
      <c r="K2090" s="123"/>
      <c r="L2090" s="67"/>
      <c r="M2090" s="67"/>
      <c r="N2090" s="67"/>
      <c r="O2090" s="69"/>
      <c r="P2090" s="123"/>
      <c r="Q2090" s="69"/>
      <c r="R2090" s="69"/>
      <c r="S2090" s="363"/>
      <c r="T2090" s="69"/>
      <c r="U2090" s="350"/>
      <c r="V2090" s="417"/>
      <c r="W2090" s="67"/>
      <c r="X2090" s="69"/>
      <c r="Y2090" s="67"/>
      <c r="Z2090" s="123"/>
      <c r="AA2090" s="69"/>
      <c r="AB2090" s="67"/>
      <c r="AC2090" s="89"/>
      <c r="AD2090" s="69"/>
      <c r="AE2090" s="69"/>
      <c r="AF2090" s="69"/>
      <c r="AG2090" s="69"/>
      <c r="AH2090" s="123"/>
      <c r="AI2090" s="123"/>
      <c r="AJ2090" s="349"/>
      <c r="AK2090" s="349"/>
      <c r="AL2090" s="123"/>
      <c r="AM2090" s="123"/>
      <c r="AN2090" s="123"/>
      <c r="AO2090" s="174"/>
      <c r="AP2090" s="174"/>
      <c r="AQ2090" s="174"/>
      <c r="AR2090" s="123"/>
      <c r="AS2090" s="350"/>
      <c r="AT2090" s="350"/>
      <c r="AU2090" s="123"/>
      <c r="AV2090" s="67"/>
      <c r="AW2090" s="179"/>
      <c r="AX2090" s="84"/>
      <c r="AY2090" s="123"/>
      <c r="AZ2090" s="123"/>
      <c r="BA2090" s="174"/>
      <c r="BB2090" s="174"/>
      <c r="BC2090" s="123"/>
      <c r="BD2090" s="86"/>
      <c r="BE2090" s="86"/>
      <c r="BF2090" s="86"/>
      <c r="BG2090" s="179"/>
      <c r="BH2090" s="67"/>
      <c r="BI2090" s="123"/>
      <c r="BJ2090" s="179"/>
      <c r="BK2090" s="351"/>
      <c r="BL2090" s="351"/>
      <c r="BM2090" s="179"/>
      <c r="BN2090" s="89"/>
    </row>
    <row r="2091" spans="1:66" customFormat="1" x14ac:dyDescent="0.25">
      <c r="A2091" s="69"/>
      <c r="B2091" s="123"/>
      <c r="C2091" s="67"/>
      <c r="D2091" s="67"/>
      <c r="E2091" s="204"/>
      <c r="F2091" s="69"/>
      <c r="G2091" s="69"/>
      <c r="H2091" s="174"/>
      <c r="I2091" s="174"/>
      <c r="J2091" s="69"/>
      <c r="K2091" s="123"/>
      <c r="L2091" s="67"/>
      <c r="M2091" s="67"/>
      <c r="N2091" s="67"/>
      <c r="O2091" s="69"/>
      <c r="P2091" s="123"/>
      <c r="Q2091" s="69"/>
      <c r="R2091" s="69"/>
      <c r="S2091" s="363"/>
      <c r="T2091" s="69"/>
      <c r="U2091" s="350"/>
      <c r="V2091" s="417"/>
      <c r="W2091" s="67"/>
      <c r="X2091" s="69"/>
      <c r="Y2091" s="67"/>
      <c r="Z2091" s="123"/>
      <c r="AA2091" s="69"/>
      <c r="AB2091" s="67"/>
      <c r="AC2091" s="89"/>
      <c r="AD2091" s="69"/>
      <c r="AE2091" s="69"/>
      <c r="AF2091" s="69"/>
      <c r="AG2091" s="69"/>
      <c r="AH2091" s="123"/>
      <c r="AI2091" s="123"/>
      <c r="AJ2091" s="349"/>
      <c r="AK2091" s="349"/>
      <c r="AL2091" s="123"/>
      <c r="AM2091" s="123"/>
      <c r="AN2091" s="123"/>
      <c r="AO2091" s="174"/>
      <c r="AP2091" s="174"/>
      <c r="AQ2091" s="174"/>
      <c r="AR2091" s="123"/>
      <c r="AS2091" s="350"/>
      <c r="AT2091" s="350"/>
      <c r="AU2091" s="123"/>
      <c r="AV2091" s="67"/>
      <c r="AW2091" s="179"/>
      <c r="AX2091" s="84"/>
      <c r="AY2091" s="123"/>
      <c r="AZ2091" s="123"/>
      <c r="BA2091" s="174"/>
      <c r="BB2091" s="174"/>
      <c r="BC2091" s="123"/>
      <c r="BD2091" s="86"/>
      <c r="BE2091" s="86"/>
      <c r="BF2091" s="86"/>
      <c r="BG2091" s="179"/>
      <c r="BH2091" s="67"/>
      <c r="BI2091" s="123"/>
      <c r="BJ2091" s="179"/>
      <c r="BK2091" s="351"/>
      <c r="BL2091" s="351"/>
      <c r="BM2091" s="179"/>
      <c r="BN2091" s="89"/>
    </row>
    <row r="2092" spans="1:66" customFormat="1" x14ac:dyDescent="0.25">
      <c r="A2092" s="69"/>
      <c r="B2092" s="123"/>
      <c r="C2092" s="67"/>
      <c r="D2092" s="67"/>
      <c r="E2092" s="204"/>
      <c r="F2092" s="69"/>
      <c r="G2092" s="69"/>
      <c r="H2092" s="174"/>
      <c r="I2092" s="174"/>
      <c r="J2092" s="69"/>
      <c r="K2092" s="123"/>
      <c r="L2092" s="67"/>
      <c r="M2092" s="67"/>
      <c r="N2092" s="67"/>
      <c r="O2092" s="69"/>
      <c r="P2092" s="123"/>
      <c r="Q2092" s="69"/>
      <c r="R2092" s="69"/>
      <c r="S2092" s="363"/>
      <c r="T2092" s="69"/>
      <c r="U2092" s="350"/>
      <c r="V2092" s="417"/>
      <c r="W2092" s="67"/>
      <c r="X2092" s="69"/>
      <c r="Y2092" s="67"/>
      <c r="Z2092" s="123"/>
      <c r="AA2092" s="69"/>
      <c r="AB2092" s="67"/>
      <c r="AC2092" s="89"/>
      <c r="AD2092" s="69"/>
      <c r="AE2092" s="69"/>
      <c r="AF2092" s="69"/>
      <c r="AG2092" s="69"/>
      <c r="AH2092" s="123"/>
      <c r="AI2092" s="123"/>
      <c r="AJ2092" s="349"/>
      <c r="AK2092" s="349"/>
      <c r="AL2092" s="123"/>
      <c r="AM2092" s="123"/>
      <c r="AN2092" s="123"/>
      <c r="AO2092" s="174"/>
      <c r="AP2092" s="174"/>
      <c r="AQ2092" s="174"/>
      <c r="AR2092" s="123"/>
      <c r="AS2092" s="350"/>
      <c r="AT2092" s="350"/>
      <c r="AU2092" s="123"/>
      <c r="AV2092" s="67"/>
      <c r="AW2092" s="179"/>
      <c r="AX2092" s="84"/>
      <c r="AY2092" s="123"/>
      <c r="AZ2092" s="123"/>
      <c r="BA2092" s="174"/>
      <c r="BB2092" s="174"/>
      <c r="BC2092" s="123"/>
      <c r="BD2092" s="86"/>
      <c r="BE2092" s="86"/>
      <c r="BF2092" s="86"/>
      <c r="BG2092" s="179"/>
      <c r="BH2092" s="67"/>
      <c r="BI2092" s="123"/>
      <c r="BJ2092" s="179"/>
      <c r="BK2092" s="351"/>
      <c r="BL2092" s="351"/>
      <c r="BM2092" s="179"/>
      <c r="BN2092" s="89"/>
    </row>
    <row r="2093" spans="1:66" customFormat="1" x14ac:dyDescent="0.25">
      <c r="A2093" s="69"/>
      <c r="B2093" s="123"/>
      <c r="C2093" s="67"/>
      <c r="D2093" s="67"/>
      <c r="E2093" s="204"/>
      <c r="F2093" s="69"/>
      <c r="G2093" s="69"/>
      <c r="H2093" s="174"/>
      <c r="I2093" s="174"/>
      <c r="J2093" s="69"/>
      <c r="K2093" s="123"/>
      <c r="L2093" s="67"/>
      <c r="M2093" s="67"/>
      <c r="N2093" s="67"/>
      <c r="O2093" s="69"/>
      <c r="P2093" s="123"/>
      <c r="Q2093" s="69"/>
      <c r="R2093" s="69"/>
      <c r="S2093" s="363"/>
      <c r="T2093" s="69"/>
      <c r="U2093" s="350"/>
      <c r="V2093" s="417"/>
      <c r="W2093" s="67"/>
      <c r="X2093" s="69"/>
      <c r="Y2093" s="67"/>
      <c r="Z2093" s="123"/>
      <c r="AA2093" s="69"/>
      <c r="AB2093" s="67"/>
      <c r="AC2093" s="89"/>
      <c r="AD2093" s="69"/>
      <c r="AE2093" s="69"/>
      <c r="AF2093" s="69"/>
      <c r="AG2093" s="69"/>
      <c r="AH2093" s="123"/>
      <c r="AI2093" s="123"/>
      <c r="AJ2093" s="349"/>
      <c r="AK2093" s="349"/>
      <c r="AL2093" s="123"/>
      <c r="AM2093" s="123"/>
      <c r="AN2093" s="123"/>
      <c r="AO2093" s="174"/>
      <c r="AP2093" s="174"/>
      <c r="AQ2093" s="174"/>
      <c r="AR2093" s="123"/>
      <c r="AS2093" s="350"/>
      <c r="AT2093" s="350"/>
      <c r="AU2093" s="123"/>
      <c r="AV2093" s="67"/>
      <c r="AW2093" s="179"/>
      <c r="AX2093" s="84"/>
      <c r="AY2093" s="123"/>
      <c r="AZ2093" s="123"/>
      <c r="BA2093" s="174"/>
      <c r="BB2093" s="174"/>
      <c r="BC2093" s="123"/>
      <c r="BD2093" s="86"/>
      <c r="BE2093" s="86"/>
      <c r="BF2093" s="86"/>
      <c r="BG2093" s="179"/>
      <c r="BH2093" s="67"/>
      <c r="BI2093" s="123"/>
      <c r="BJ2093" s="179"/>
      <c r="BK2093" s="351"/>
      <c r="BL2093" s="351"/>
      <c r="BM2093" s="179"/>
      <c r="BN2093" s="89"/>
    </row>
    <row r="2094" spans="1:66" customFormat="1" x14ac:dyDescent="0.25">
      <c r="A2094" s="69"/>
      <c r="B2094" s="123"/>
      <c r="C2094" s="67"/>
      <c r="D2094" s="67"/>
      <c r="E2094" s="204"/>
      <c r="F2094" s="69"/>
      <c r="G2094" s="69"/>
      <c r="H2094" s="174"/>
      <c r="I2094" s="174"/>
      <c r="J2094" s="69"/>
      <c r="K2094" s="123"/>
      <c r="L2094" s="67"/>
      <c r="M2094" s="67"/>
      <c r="N2094" s="67"/>
      <c r="O2094" s="69"/>
      <c r="P2094" s="123"/>
      <c r="Q2094" s="69"/>
      <c r="R2094" s="69"/>
      <c r="S2094" s="363"/>
      <c r="T2094" s="69"/>
      <c r="U2094" s="350"/>
      <c r="V2094" s="417"/>
      <c r="W2094" s="67"/>
      <c r="X2094" s="69"/>
      <c r="Y2094" s="67"/>
      <c r="Z2094" s="123"/>
      <c r="AA2094" s="69"/>
      <c r="AB2094" s="67"/>
      <c r="AC2094" s="89"/>
      <c r="AD2094" s="69"/>
      <c r="AE2094" s="69"/>
      <c r="AF2094" s="69"/>
      <c r="AG2094" s="69"/>
      <c r="AH2094" s="123"/>
      <c r="AI2094" s="123"/>
      <c r="AJ2094" s="349"/>
      <c r="AK2094" s="349"/>
      <c r="AL2094" s="123"/>
      <c r="AM2094" s="123"/>
      <c r="AN2094" s="123"/>
      <c r="AO2094" s="174"/>
      <c r="AP2094" s="174"/>
      <c r="AQ2094" s="174"/>
      <c r="AR2094" s="123"/>
      <c r="AS2094" s="350"/>
      <c r="AT2094" s="350"/>
      <c r="AU2094" s="123"/>
      <c r="AV2094" s="67"/>
      <c r="AW2094" s="179"/>
      <c r="AX2094" s="84"/>
      <c r="AY2094" s="123"/>
      <c r="AZ2094" s="123"/>
      <c r="BA2094" s="174"/>
      <c r="BB2094" s="174"/>
      <c r="BC2094" s="123"/>
      <c r="BD2094" s="86"/>
      <c r="BE2094" s="86"/>
      <c r="BF2094" s="86"/>
      <c r="BG2094" s="179"/>
      <c r="BH2094" s="67"/>
      <c r="BI2094" s="123"/>
      <c r="BJ2094" s="179"/>
      <c r="BK2094" s="351"/>
      <c r="BL2094" s="351"/>
      <c r="BM2094" s="179"/>
      <c r="BN2094" s="89"/>
    </row>
    <row r="2095" spans="1:66" customFormat="1" x14ac:dyDescent="0.25">
      <c r="A2095" s="69"/>
      <c r="B2095" s="123"/>
      <c r="C2095" s="67"/>
      <c r="D2095" s="67"/>
      <c r="E2095" s="204"/>
      <c r="F2095" s="69"/>
      <c r="G2095" s="69"/>
      <c r="H2095" s="174"/>
      <c r="I2095" s="174"/>
      <c r="J2095" s="69"/>
      <c r="K2095" s="123"/>
      <c r="L2095" s="67"/>
      <c r="M2095" s="67"/>
      <c r="N2095" s="67"/>
      <c r="O2095" s="69"/>
      <c r="P2095" s="123"/>
      <c r="Q2095" s="69"/>
      <c r="R2095" s="69"/>
      <c r="S2095" s="363"/>
      <c r="T2095" s="69"/>
      <c r="U2095" s="350"/>
      <c r="V2095" s="417"/>
      <c r="W2095" s="67"/>
      <c r="X2095" s="69"/>
      <c r="Y2095" s="67"/>
      <c r="Z2095" s="123"/>
      <c r="AA2095" s="69"/>
      <c r="AB2095" s="67"/>
      <c r="AC2095" s="89"/>
      <c r="AD2095" s="69"/>
      <c r="AE2095" s="69"/>
      <c r="AF2095" s="69"/>
      <c r="AG2095" s="69"/>
      <c r="AH2095" s="123"/>
      <c r="AI2095" s="123"/>
      <c r="AJ2095" s="349"/>
      <c r="AK2095" s="349"/>
      <c r="AL2095" s="123"/>
      <c r="AM2095" s="123"/>
      <c r="AN2095" s="123"/>
      <c r="AO2095" s="174"/>
      <c r="AP2095" s="174"/>
      <c r="AQ2095" s="174"/>
      <c r="AR2095" s="123"/>
      <c r="AS2095" s="350"/>
      <c r="AT2095" s="350"/>
      <c r="AU2095" s="123"/>
      <c r="AV2095" s="67"/>
      <c r="AW2095" s="179"/>
      <c r="AX2095" s="84"/>
      <c r="AY2095" s="123"/>
      <c r="AZ2095" s="123"/>
      <c r="BA2095" s="174"/>
      <c r="BB2095" s="174"/>
      <c r="BC2095" s="123"/>
      <c r="BD2095" s="86"/>
      <c r="BE2095" s="86"/>
      <c r="BF2095" s="86"/>
      <c r="BG2095" s="179"/>
      <c r="BH2095" s="67"/>
      <c r="BI2095" s="123"/>
      <c r="BJ2095" s="179"/>
      <c r="BK2095" s="351"/>
      <c r="BL2095" s="351"/>
      <c r="BM2095" s="179"/>
      <c r="BN2095" s="89"/>
    </row>
    <row r="2096" spans="1:66" customFormat="1" x14ac:dyDescent="0.25">
      <c r="A2096" s="69"/>
      <c r="B2096" s="123"/>
      <c r="C2096" s="67"/>
      <c r="D2096" s="67"/>
      <c r="E2096" s="204"/>
      <c r="F2096" s="69"/>
      <c r="G2096" s="69"/>
      <c r="H2096" s="174"/>
      <c r="I2096" s="174"/>
      <c r="J2096" s="69"/>
      <c r="K2096" s="123"/>
      <c r="L2096" s="67"/>
      <c r="M2096" s="67"/>
      <c r="N2096" s="67"/>
      <c r="O2096" s="69"/>
      <c r="P2096" s="123"/>
      <c r="Q2096" s="69"/>
      <c r="R2096" s="69"/>
      <c r="S2096" s="363"/>
      <c r="T2096" s="69"/>
      <c r="U2096" s="350"/>
      <c r="V2096" s="417"/>
      <c r="W2096" s="67"/>
      <c r="X2096" s="69"/>
      <c r="Y2096" s="67"/>
      <c r="Z2096" s="123"/>
      <c r="AA2096" s="69"/>
      <c r="AB2096" s="67"/>
      <c r="AC2096" s="89"/>
      <c r="AD2096" s="69"/>
      <c r="AE2096" s="69"/>
      <c r="AF2096" s="69"/>
      <c r="AG2096" s="69"/>
      <c r="AH2096" s="123"/>
      <c r="AI2096" s="123"/>
      <c r="AJ2096" s="349"/>
      <c r="AK2096" s="349"/>
      <c r="AL2096" s="123"/>
      <c r="AM2096" s="123"/>
      <c r="AN2096" s="123"/>
      <c r="AO2096" s="174"/>
      <c r="AP2096" s="174"/>
      <c r="AQ2096" s="174"/>
      <c r="AR2096" s="123"/>
      <c r="AS2096" s="350"/>
      <c r="AT2096" s="350"/>
      <c r="AU2096" s="123"/>
      <c r="AV2096" s="67"/>
      <c r="AW2096" s="179"/>
      <c r="AX2096" s="84"/>
      <c r="AY2096" s="123"/>
      <c r="AZ2096" s="123"/>
      <c r="BA2096" s="174"/>
      <c r="BB2096" s="174"/>
      <c r="BC2096" s="123"/>
      <c r="BD2096" s="86"/>
      <c r="BE2096" s="86"/>
      <c r="BF2096" s="86"/>
      <c r="BG2096" s="179"/>
      <c r="BH2096" s="67"/>
      <c r="BI2096" s="123"/>
      <c r="BJ2096" s="179"/>
      <c r="BK2096" s="351"/>
      <c r="BL2096" s="351"/>
      <c r="BM2096" s="179"/>
      <c r="BN2096" s="89"/>
    </row>
    <row r="2097" spans="1:66" customFormat="1" x14ac:dyDescent="0.25">
      <c r="A2097" s="69"/>
      <c r="B2097" s="123"/>
      <c r="C2097" s="67"/>
      <c r="D2097" s="67"/>
      <c r="E2097" s="204"/>
      <c r="F2097" s="69"/>
      <c r="G2097" s="69"/>
      <c r="H2097" s="174"/>
      <c r="I2097" s="174"/>
      <c r="J2097" s="69"/>
      <c r="K2097" s="123"/>
      <c r="L2097" s="67"/>
      <c r="M2097" s="67"/>
      <c r="N2097" s="67"/>
      <c r="O2097" s="69"/>
      <c r="P2097" s="123"/>
      <c r="Q2097" s="69"/>
      <c r="R2097" s="69"/>
      <c r="S2097" s="363"/>
      <c r="T2097" s="69"/>
      <c r="U2097" s="350"/>
      <c r="V2097" s="417"/>
      <c r="W2097" s="67"/>
      <c r="X2097" s="69"/>
      <c r="Y2097" s="67"/>
      <c r="Z2097" s="123"/>
      <c r="AA2097" s="69"/>
      <c r="AB2097" s="67"/>
      <c r="AC2097" s="89"/>
      <c r="AD2097" s="69"/>
      <c r="AE2097" s="69"/>
      <c r="AF2097" s="69"/>
      <c r="AG2097" s="69"/>
      <c r="AH2097" s="123"/>
      <c r="AI2097" s="123"/>
      <c r="AJ2097" s="349"/>
      <c r="AK2097" s="349"/>
      <c r="AL2097" s="123"/>
      <c r="AM2097" s="123"/>
      <c r="AN2097" s="123"/>
      <c r="AO2097" s="174"/>
      <c r="AP2097" s="174"/>
      <c r="AQ2097" s="174"/>
      <c r="AR2097" s="123"/>
      <c r="AS2097" s="350"/>
      <c r="AT2097" s="350"/>
      <c r="AU2097" s="123"/>
      <c r="AV2097" s="67"/>
      <c r="AW2097" s="179"/>
      <c r="AX2097" s="84"/>
      <c r="AY2097" s="123"/>
      <c r="AZ2097" s="123"/>
      <c r="BA2097" s="174"/>
      <c r="BB2097" s="174"/>
      <c r="BC2097" s="123"/>
      <c r="BD2097" s="86"/>
      <c r="BE2097" s="86"/>
      <c r="BF2097" s="86"/>
      <c r="BG2097" s="179"/>
      <c r="BH2097" s="67"/>
      <c r="BI2097" s="123"/>
      <c r="BJ2097" s="179"/>
      <c r="BK2097" s="351"/>
      <c r="BL2097" s="351"/>
      <c r="BM2097" s="179"/>
      <c r="BN2097" s="89"/>
    </row>
    <row r="2098" spans="1:66" customFormat="1" x14ac:dyDescent="0.25">
      <c r="A2098" s="69"/>
      <c r="B2098" s="123"/>
      <c r="C2098" s="67"/>
      <c r="D2098" s="67"/>
      <c r="E2098" s="204"/>
      <c r="F2098" s="69"/>
      <c r="G2098" s="69"/>
      <c r="H2098" s="174"/>
      <c r="I2098" s="174"/>
      <c r="J2098" s="69"/>
      <c r="K2098" s="123"/>
      <c r="L2098" s="67"/>
      <c r="M2098" s="67"/>
      <c r="N2098" s="67"/>
      <c r="O2098" s="69"/>
      <c r="P2098" s="123"/>
      <c r="Q2098" s="69"/>
      <c r="R2098" s="69"/>
      <c r="S2098" s="363"/>
      <c r="T2098" s="69"/>
      <c r="U2098" s="350"/>
      <c r="V2098" s="417"/>
      <c r="W2098" s="67"/>
      <c r="X2098" s="69"/>
      <c r="Y2098" s="67"/>
      <c r="Z2098" s="123"/>
      <c r="AA2098" s="69"/>
      <c r="AB2098" s="67"/>
      <c r="AC2098" s="89"/>
      <c r="AD2098" s="69"/>
      <c r="AE2098" s="69"/>
      <c r="AF2098" s="69"/>
      <c r="AG2098" s="69"/>
      <c r="AH2098" s="123"/>
      <c r="AI2098" s="123"/>
      <c r="AJ2098" s="349"/>
      <c r="AK2098" s="349"/>
      <c r="AL2098" s="123"/>
      <c r="AM2098" s="123"/>
      <c r="AN2098" s="123"/>
      <c r="AO2098" s="174"/>
      <c r="AP2098" s="174"/>
      <c r="AQ2098" s="174"/>
      <c r="AR2098" s="123"/>
      <c r="AS2098" s="350"/>
      <c r="AT2098" s="350"/>
      <c r="AU2098" s="123"/>
      <c r="AV2098" s="67"/>
      <c r="AW2098" s="179"/>
      <c r="AX2098" s="84"/>
      <c r="AY2098" s="123"/>
      <c r="AZ2098" s="123"/>
      <c r="BA2098" s="174"/>
      <c r="BB2098" s="174"/>
      <c r="BC2098" s="123"/>
      <c r="BD2098" s="86"/>
      <c r="BE2098" s="86"/>
      <c r="BF2098" s="86"/>
      <c r="BG2098" s="179"/>
      <c r="BH2098" s="67"/>
      <c r="BI2098" s="123"/>
      <c r="BJ2098" s="179"/>
      <c r="BK2098" s="351"/>
      <c r="BL2098" s="351"/>
      <c r="BM2098" s="179"/>
      <c r="BN2098" s="89"/>
    </row>
    <row r="2099" spans="1:66" customFormat="1" x14ac:dyDescent="0.25">
      <c r="A2099" s="69"/>
      <c r="B2099" s="123"/>
      <c r="C2099" s="67"/>
      <c r="D2099" s="67"/>
      <c r="E2099" s="204"/>
      <c r="F2099" s="69"/>
      <c r="G2099" s="69"/>
      <c r="H2099" s="174"/>
      <c r="I2099" s="174"/>
      <c r="J2099" s="69"/>
      <c r="K2099" s="123"/>
      <c r="L2099" s="67"/>
      <c r="M2099" s="67"/>
      <c r="N2099" s="67"/>
      <c r="O2099" s="69"/>
      <c r="P2099" s="123"/>
      <c r="Q2099" s="69"/>
      <c r="R2099" s="69"/>
      <c r="S2099" s="363"/>
      <c r="T2099" s="69"/>
      <c r="U2099" s="350"/>
      <c r="V2099" s="417"/>
      <c r="W2099" s="67"/>
      <c r="X2099" s="69"/>
      <c r="Y2099" s="67"/>
      <c r="Z2099" s="123"/>
      <c r="AA2099" s="69"/>
      <c r="AB2099" s="67"/>
      <c r="AC2099" s="89"/>
      <c r="AD2099" s="69"/>
      <c r="AE2099" s="69"/>
      <c r="AF2099" s="69"/>
      <c r="AG2099" s="69"/>
      <c r="AH2099" s="123"/>
      <c r="AI2099" s="123"/>
      <c r="AJ2099" s="349"/>
      <c r="AK2099" s="349"/>
      <c r="AL2099" s="123"/>
      <c r="AM2099" s="123"/>
      <c r="AN2099" s="123"/>
      <c r="AO2099" s="174"/>
      <c r="AP2099" s="174"/>
      <c r="AQ2099" s="174"/>
      <c r="AR2099" s="123"/>
      <c r="AS2099" s="350"/>
      <c r="AT2099" s="350"/>
      <c r="AU2099" s="123"/>
      <c r="AV2099" s="67"/>
      <c r="AW2099" s="179"/>
      <c r="AX2099" s="84"/>
      <c r="AY2099" s="123"/>
      <c r="AZ2099" s="123"/>
      <c r="BA2099" s="174"/>
      <c r="BB2099" s="174"/>
      <c r="BC2099" s="123"/>
      <c r="BD2099" s="86"/>
      <c r="BE2099" s="86"/>
      <c r="BF2099" s="86"/>
      <c r="BG2099" s="179"/>
      <c r="BH2099" s="67"/>
      <c r="BI2099" s="123"/>
      <c r="BJ2099" s="179"/>
      <c r="BK2099" s="351"/>
      <c r="BL2099" s="351"/>
      <c r="BM2099" s="179"/>
      <c r="BN2099" s="89"/>
    </row>
    <row r="2100" spans="1:66" customFormat="1" x14ac:dyDescent="0.25">
      <c r="A2100" s="69"/>
      <c r="B2100" s="123"/>
      <c r="C2100" s="67"/>
      <c r="D2100" s="67"/>
      <c r="E2100" s="204"/>
      <c r="F2100" s="69"/>
      <c r="G2100" s="69"/>
      <c r="H2100" s="174"/>
      <c r="I2100" s="174"/>
      <c r="J2100" s="69"/>
      <c r="K2100" s="123"/>
      <c r="L2100" s="67"/>
      <c r="M2100" s="67"/>
      <c r="N2100" s="67"/>
      <c r="O2100" s="69"/>
      <c r="P2100" s="123"/>
      <c r="Q2100" s="69"/>
      <c r="R2100" s="69"/>
      <c r="S2100" s="363"/>
      <c r="T2100" s="69"/>
      <c r="U2100" s="350"/>
      <c r="V2100" s="417"/>
      <c r="W2100" s="67"/>
      <c r="X2100" s="69"/>
      <c r="Y2100" s="67"/>
      <c r="Z2100" s="123"/>
      <c r="AA2100" s="69"/>
      <c r="AB2100" s="67"/>
      <c r="AC2100" s="89"/>
      <c r="AD2100" s="69"/>
      <c r="AE2100" s="69"/>
      <c r="AF2100" s="69"/>
      <c r="AG2100" s="69"/>
      <c r="AH2100" s="123"/>
      <c r="AI2100" s="123"/>
      <c r="AJ2100" s="349"/>
      <c r="AK2100" s="349"/>
      <c r="AL2100" s="123"/>
      <c r="AM2100" s="123"/>
      <c r="AN2100" s="123"/>
      <c r="AO2100" s="174"/>
      <c r="AP2100" s="174"/>
      <c r="AQ2100" s="174"/>
      <c r="AR2100" s="123"/>
      <c r="AS2100" s="350"/>
      <c r="AT2100" s="350"/>
      <c r="AU2100" s="123"/>
      <c r="AV2100" s="67"/>
      <c r="AW2100" s="179"/>
      <c r="AX2100" s="84"/>
      <c r="AY2100" s="123"/>
      <c r="AZ2100" s="123"/>
      <c r="BA2100" s="174"/>
      <c r="BB2100" s="174"/>
      <c r="BC2100" s="123"/>
      <c r="BD2100" s="86"/>
      <c r="BE2100" s="86"/>
      <c r="BF2100" s="86"/>
      <c r="BG2100" s="179"/>
      <c r="BH2100" s="67"/>
      <c r="BI2100" s="123"/>
      <c r="BJ2100" s="179"/>
      <c r="BK2100" s="351"/>
      <c r="BL2100" s="351"/>
      <c r="BM2100" s="179"/>
      <c r="BN2100" s="89"/>
    </row>
    <row r="2101" spans="1:66" customFormat="1" x14ac:dyDescent="0.25">
      <c r="A2101" s="69"/>
      <c r="B2101" s="123"/>
      <c r="C2101" s="67"/>
      <c r="D2101" s="67"/>
      <c r="E2101" s="204"/>
      <c r="F2101" s="69"/>
      <c r="G2101" s="69"/>
      <c r="H2101" s="174"/>
      <c r="I2101" s="174"/>
      <c r="J2101" s="69"/>
      <c r="K2101" s="123"/>
      <c r="L2101" s="67"/>
      <c r="M2101" s="67"/>
      <c r="N2101" s="67"/>
      <c r="O2101" s="69"/>
      <c r="P2101" s="123"/>
      <c r="Q2101" s="69"/>
      <c r="R2101" s="69"/>
      <c r="S2101" s="363"/>
      <c r="T2101" s="69"/>
      <c r="U2101" s="350"/>
      <c r="V2101" s="417"/>
      <c r="W2101" s="67"/>
      <c r="X2101" s="69"/>
      <c r="Y2101" s="67"/>
      <c r="Z2101" s="123"/>
      <c r="AA2101" s="69"/>
      <c r="AB2101" s="67"/>
      <c r="AC2101" s="89"/>
      <c r="AD2101" s="69"/>
      <c r="AE2101" s="69"/>
      <c r="AF2101" s="69"/>
      <c r="AG2101" s="69"/>
      <c r="AH2101" s="123"/>
      <c r="AI2101" s="123"/>
      <c r="AJ2101" s="349"/>
      <c r="AK2101" s="349"/>
      <c r="AL2101" s="123"/>
      <c r="AM2101" s="123"/>
      <c r="AN2101" s="123"/>
      <c r="AO2101" s="174"/>
      <c r="AP2101" s="174"/>
      <c r="AQ2101" s="174"/>
      <c r="AR2101" s="123"/>
      <c r="AS2101" s="350"/>
      <c r="AT2101" s="350"/>
      <c r="AU2101" s="123"/>
      <c r="AV2101" s="67"/>
      <c r="AW2101" s="179"/>
      <c r="AX2101" s="84"/>
      <c r="AY2101" s="123"/>
      <c r="AZ2101" s="123"/>
      <c r="BA2101" s="174"/>
      <c r="BB2101" s="174"/>
      <c r="BC2101" s="123"/>
      <c r="BD2101" s="86"/>
      <c r="BE2101" s="86"/>
      <c r="BF2101" s="86"/>
      <c r="BG2101" s="179"/>
      <c r="BH2101" s="67"/>
      <c r="BI2101" s="123"/>
      <c r="BJ2101" s="179"/>
      <c r="BK2101" s="351"/>
      <c r="BL2101" s="351"/>
      <c r="BM2101" s="179"/>
      <c r="BN2101" s="89"/>
    </row>
    <row r="2102" spans="1:66" customFormat="1" x14ac:dyDescent="0.25">
      <c r="A2102" s="69"/>
      <c r="B2102" s="123"/>
      <c r="C2102" s="67"/>
      <c r="D2102" s="67"/>
      <c r="E2102" s="204"/>
      <c r="F2102" s="69"/>
      <c r="G2102" s="69"/>
      <c r="H2102" s="174"/>
      <c r="I2102" s="174"/>
      <c r="J2102" s="69"/>
      <c r="K2102" s="123"/>
      <c r="L2102" s="67"/>
      <c r="M2102" s="67"/>
      <c r="N2102" s="67"/>
      <c r="O2102" s="69"/>
      <c r="P2102" s="123"/>
      <c r="Q2102" s="69"/>
      <c r="R2102" s="69"/>
      <c r="S2102" s="363"/>
      <c r="T2102" s="69"/>
      <c r="U2102" s="350"/>
      <c r="V2102" s="417"/>
      <c r="W2102" s="67"/>
      <c r="X2102" s="69"/>
      <c r="Y2102" s="67"/>
      <c r="Z2102" s="123"/>
      <c r="AA2102" s="69"/>
      <c r="AB2102" s="67"/>
      <c r="AC2102" s="89"/>
      <c r="AD2102" s="69"/>
      <c r="AE2102" s="69"/>
      <c r="AF2102" s="69"/>
      <c r="AG2102" s="69"/>
      <c r="AH2102" s="123"/>
      <c r="AI2102" s="123"/>
      <c r="AJ2102" s="349"/>
      <c r="AK2102" s="349"/>
      <c r="AL2102" s="123"/>
      <c r="AM2102" s="123"/>
      <c r="AN2102" s="123"/>
      <c r="AO2102" s="174"/>
      <c r="AP2102" s="174"/>
      <c r="AQ2102" s="174"/>
      <c r="AR2102" s="123"/>
      <c r="AS2102" s="350"/>
      <c r="AT2102" s="350"/>
      <c r="AU2102" s="123"/>
      <c r="AV2102" s="67"/>
      <c r="AW2102" s="179"/>
      <c r="AX2102" s="84"/>
      <c r="AY2102" s="123"/>
      <c r="AZ2102" s="123"/>
      <c r="BA2102" s="174"/>
      <c r="BB2102" s="174"/>
      <c r="BC2102" s="123"/>
      <c r="BD2102" s="86"/>
      <c r="BE2102" s="86"/>
      <c r="BF2102" s="86"/>
      <c r="BG2102" s="179"/>
      <c r="BH2102" s="67"/>
      <c r="BI2102" s="123"/>
      <c r="BJ2102" s="179"/>
      <c r="BK2102" s="351"/>
      <c r="BL2102" s="351"/>
      <c r="BM2102" s="179"/>
      <c r="BN2102" s="89"/>
    </row>
    <row r="2103" spans="1:66" customFormat="1" x14ac:dyDescent="0.25">
      <c r="A2103" s="69"/>
      <c r="B2103" s="123"/>
      <c r="C2103" s="67"/>
      <c r="D2103" s="67"/>
      <c r="E2103" s="204"/>
      <c r="F2103" s="69"/>
      <c r="G2103" s="69"/>
      <c r="H2103" s="174"/>
      <c r="I2103" s="174"/>
      <c r="J2103" s="69"/>
      <c r="K2103" s="123"/>
      <c r="L2103" s="67"/>
      <c r="M2103" s="67"/>
      <c r="N2103" s="67"/>
      <c r="O2103" s="69"/>
      <c r="P2103" s="123"/>
      <c r="Q2103" s="69"/>
      <c r="R2103" s="69"/>
      <c r="S2103" s="363"/>
      <c r="T2103" s="69"/>
      <c r="U2103" s="350"/>
      <c r="V2103" s="417"/>
      <c r="W2103" s="67"/>
      <c r="X2103" s="69"/>
      <c r="Y2103" s="67"/>
      <c r="Z2103" s="123"/>
      <c r="AA2103" s="69"/>
      <c r="AB2103" s="67"/>
      <c r="AC2103" s="89"/>
      <c r="AD2103" s="69"/>
      <c r="AE2103" s="69"/>
      <c r="AF2103" s="69"/>
      <c r="AG2103" s="69"/>
      <c r="AH2103" s="123"/>
      <c r="AI2103" s="123"/>
      <c r="AJ2103" s="349"/>
      <c r="AK2103" s="349"/>
      <c r="AL2103" s="123"/>
      <c r="AM2103" s="123"/>
      <c r="AN2103" s="123"/>
      <c r="AO2103" s="174"/>
      <c r="AP2103" s="174"/>
      <c r="AQ2103" s="174"/>
      <c r="AR2103" s="123"/>
      <c r="AS2103" s="350"/>
      <c r="AT2103" s="350"/>
      <c r="AU2103" s="123"/>
      <c r="AV2103" s="67"/>
      <c r="AW2103" s="179"/>
      <c r="AX2103" s="84"/>
      <c r="AY2103" s="123"/>
      <c r="AZ2103" s="123"/>
      <c r="BA2103" s="174"/>
      <c r="BB2103" s="174"/>
      <c r="BC2103" s="123"/>
      <c r="BD2103" s="86"/>
      <c r="BE2103" s="86"/>
      <c r="BF2103" s="86"/>
      <c r="BG2103" s="179"/>
      <c r="BH2103" s="67"/>
      <c r="BI2103" s="123"/>
      <c r="BJ2103" s="179"/>
      <c r="BK2103" s="351"/>
      <c r="BL2103" s="351"/>
      <c r="BM2103" s="179"/>
      <c r="BN2103" s="89"/>
    </row>
    <row r="2104" spans="1:66" customFormat="1" x14ac:dyDescent="0.25">
      <c r="A2104" s="69"/>
      <c r="B2104" s="123"/>
      <c r="C2104" s="67"/>
      <c r="D2104" s="67"/>
      <c r="E2104" s="204"/>
      <c r="F2104" s="69"/>
      <c r="G2104" s="69"/>
      <c r="H2104" s="174"/>
      <c r="I2104" s="174"/>
      <c r="J2104" s="69"/>
      <c r="K2104" s="123"/>
      <c r="L2104" s="67"/>
      <c r="M2104" s="67"/>
      <c r="N2104" s="67"/>
      <c r="O2104" s="69"/>
      <c r="P2104" s="123"/>
      <c r="Q2104" s="69"/>
      <c r="R2104" s="69"/>
      <c r="S2104" s="363"/>
      <c r="T2104" s="69"/>
      <c r="U2104" s="350"/>
      <c r="V2104" s="417"/>
      <c r="W2104" s="67"/>
      <c r="X2104" s="69"/>
      <c r="Y2104" s="67"/>
      <c r="Z2104" s="123"/>
      <c r="AA2104" s="69"/>
      <c r="AB2104" s="67"/>
      <c r="AC2104" s="89"/>
      <c r="AD2104" s="69"/>
      <c r="AE2104" s="69"/>
      <c r="AF2104" s="69"/>
      <c r="AG2104" s="69"/>
      <c r="AH2104" s="123"/>
      <c r="AI2104" s="123"/>
      <c r="AJ2104" s="349"/>
      <c r="AK2104" s="349"/>
      <c r="AL2104" s="123"/>
      <c r="AM2104" s="123"/>
      <c r="AN2104" s="123"/>
      <c r="AO2104" s="174"/>
      <c r="AP2104" s="174"/>
      <c r="AQ2104" s="174"/>
      <c r="AR2104" s="123"/>
      <c r="AS2104" s="350"/>
      <c r="AT2104" s="350"/>
      <c r="AU2104" s="123"/>
      <c r="AV2104" s="67"/>
      <c r="AW2104" s="179"/>
      <c r="AX2104" s="84"/>
      <c r="AY2104" s="123"/>
      <c r="AZ2104" s="123"/>
      <c r="BA2104" s="174"/>
      <c r="BB2104" s="174"/>
      <c r="BC2104" s="123"/>
      <c r="BD2104" s="86"/>
      <c r="BE2104" s="86"/>
      <c r="BF2104" s="86"/>
      <c r="BG2104" s="179"/>
      <c r="BH2104" s="67"/>
      <c r="BI2104" s="123"/>
      <c r="BJ2104" s="179"/>
      <c r="BK2104" s="351"/>
      <c r="BL2104" s="351"/>
      <c r="BM2104" s="179"/>
      <c r="BN2104" s="89"/>
    </row>
    <row r="2105" spans="1:66" customFormat="1" x14ac:dyDescent="0.25">
      <c r="A2105" s="69"/>
      <c r="B2105" s="123"/>
      <c r="C2105" s="67"/>
      <c r="D2105" s="67"/>
      <c r="E2105" s="204"/>
      <c r="F2105" s="69"/>
      <c r="G2105" s="69"/>
      <c r="H2105" s="174"/>
      <c r="I2105" s="174"/>
      <c r="J2105" s="69"/>
      <c r="K2105" s="123"/>
      <c r="L2105" s="67"/>
      <c r="M2105" s="67"/>
      <c r="N2105" s="67"/>
      <c r="O2105" s="69"/>
      <c r="P2105" s="123"/>
      <c r="Q2105" s="69"/>
      <c r="R2105" s="69"/>
      <c r="S2105" s="363"/>
      <c r="T2105" s="69"/>
      <c r="U2105" s="350"/>
      <c r="V2105" s="417"/>
      <c r="W2105" s="67"/>
      <c r="X2105" s="69"/>
      <c r="Y2105" s="67"/>
      <c r="Z2105" s="123"/>
      <c r="AA2105" s="69"/>
      <c r="AB2105" s="67"/>
      <c r="AC2105" s="89"/>
      <c r="AD2105" s="69"/>
      <c r="AE2105" s="69"/>
      <c r="AF2105" s="69"/>
      <c r="AG2105" s="69"/>
      <c r="AH2105" s="123"/>
      <c r="AI2105" s="123"/>
      <c r="AJ2105" s="349"/>
      <c r="AK2105" s="349"/>
      <c r="AL2105" s="123"/>
      <c r="AM2105" s="123"/>
      <c r="AN2105" s="123"/>
      <c r="AO2105" s="174"/>
      <c r="AP2105" s="174"/>
      <c r="AQ2105" s="174"/>
      <c r="AR2105" s="123"/>
      <c r="AS2105" s="350"/>
      <c r="AT2105" s="350"/>
      <c r="AU2105" s="123"/>
      <c r="AV2105" s="67"/>
      <c r="AW2105" s="179"/>
      <c r="AX2105" s="84"/>
      <c r="AY2105" s="123"/>
      <c r="AZ2105" s="123"/>
      <c r="BA2105" s="174"/>
      <c r="BB2105" s="174"/>
      <c r="BC2105" s="123"/>
      <c r="BD2105" s="86"/>
      <c r="BE2105" s="86"/>
      <c r="BF2105" s="86"/>
      <c r="BG2105" s="179"/>
      <c r="BH2105" s="67"/>
      <c r="BI2105" s="123"/>
      <c r="BJ2105" s="179"/>
      <c r="BK2105" s="351"/>
      <c r="BL2105" s="351"/>
      <c r="BM2105" s="179"/>
      <c r="BN2105" s="89"/>
    </row>
    <row r="2106" spans="1:66" customFormat="1" x14ac:dyDescent="0.25">
      <c r="A2106" s="69"/>
      <c r="B2106" s="123"/>
      <c r="C2106" s="67"/>
      <c r="D2106" s="67"/>
      <c r="E2106" s="204"/>
      <c r="F2106" s="69"/>
      <c r="G2106" s="69"/>
      <c r="H2106" s="174"/>
      <c r="I2106" s="174"/>
      <c r="J2106" s="69"/>
      <c r="K2106" s="123"/>
      <c r="L2106" s="67"/>
      <c r="M2106" s="67"/>
      <c r="N2106" s="67"/>
      <c r="O2106" s="69"/>
      <c r="P2106" s="123"/>
      <c r="Q2106" s="69"/>
      <c r="R2106" s="69"/>
      <c r="S2106" s="363"/>
      <c r="T2106" s="69"/>
      <c r="U2106" s="350"/>
      <c r="V2106" s="417"/>
      <c r="W2106" s="67"/>
      <c r="X2106" s="69"/>
      <c r="Y2106" s="67"/>
      <c r="Z2106" s="123"/>
      <c r="AA2106" s="69"/>
      <c r="AB2106" s="67"/>
      <c r="AC2106" s="89"/>
      <c r="AD2106" s="69"/>
      <c r="AE2106" s="69"/>
      <c r="AF2106" s="69"/>
      <c r="AG2106" s="69"/>
      <c r="AH2106" s="123"/>
      <c r="AI2106" s="123"/>
      <c r="AJ2106" s="349"/>
      <c r="AK2106" s="349"/>
      <c r="AL2106" s="123"/>
      <c r="AM2106" s="123"/>
      <c r="AN2106" s="123"/>
      <c r="AO2106" s="174"/>
      <c r="AP2106" s="174"/>
      <c r="AQ2106" s="174"/>
      <c r="AR2106" s="123"/>
      <c r="AS2106" s="350"/>
      <c r="AT2106" s="350"/>
      <c r="AU2106" s="123"/>
      <c r="AV2106" s="67"/>
      <c r="AW2106" s="179"/>
      <c r="AX2106" s="84"/>
      <c r="AY2106" s="123"/>
      <c r="AZ2106" s="123"/>
      <c r="BA2106" s="174"/>
      <c r="BB2106" s="174"/>
      <c r="BC2106" s="123"/>
      <c r="BD2106" s="86"/>
      <c r="BE2106" s="86"/>
      <c r="BF2106" s="86"/>
      <c r="BG2106" s="179"/>
      <c r="BH2106" s="67"/>
      <c r="BI2106" s="123"/>
      <c r="BJ2106" s="179"/>
      <c r="BK2106" s="351"/>
      <c r="BL2106" s="351"/>
      <c r="BM2106" s="179"/>
      <c r="BN2106" s="89"/>
    </row>
    <row r="2107" spans="1:66" customFormat="1" x14ac:dyDescent="0.25">
      <c r="A2107" s="69"/>
      <c r="B2107" s="123"/>
      <c r="C2107" s="67"/>
      <c r="D2107" s="67"/>
      <c r="E2107" s="204"/>
      <c r="F2107" s="69"/>
      <c r="G2107" s="69"/>
      <c r="H2107" s="174"/>
      <c r="I2107" s="174"/>
      <c r="J2107" s="69"/>
      <c r="K2107" s="123"/>
      <c r="L2107" s="67"/>
      <c r="M2107" s="67"/>
      <c r="N2107" s="67"/>
      <c r="O2107" s="69"/>
      <c r="P2107" s="123"/>
      <c r="Q2107" s="69"/>
      <c r="R2107" s="69"/>
      <c r="S2107" s="363"/>
      <c r="T2107" s="69"/>
      <c r="U2107" s="350"/>
      <c r="V2107" s="417"/>
      <c r="W2107" s="67"/>
      <c r="X2107" s="69"/>
      <c r="Y2107" s="67"/>
      <c r="Z2107" s="123"/>
      <c r="AA2107" s="69"/>
      <c r="AB2107" s="67"/>
      <c r="AC2107" s="89"/>
      <c r="AD2107" s="69"/>
      <c r="AE2107" s="69"/>
      <c r="AF2107" s="69"/>
      <c r="AG2107" s="69"/>
      <c r="AH2107" s="123"/>
      <c r="AI2107" s="123"/>
      <c r="AJ2107" s="349"/>
      <c r="AK2107" s="349"/>
      <c r="AL2107" s="123"/>
      <c r="AM2107" s="123"/>
      <c r="AN2107" s="123"/>
      <c r="AO2107" s="174"/>
      <c r="AP2107" s="174"/>
      <c r="AQ2107" s="174"/>
      <c r="AR2107" s="123"/>
      <c r="AS2107" s="350"/>
      <c r="AT2107" s="350"/>
      <c r="AU2107" s="123"/>
      <c r="AV2107" s="67"/>
      <c r="AW2107" s="179"/>
      <c r="AX2107" s="84"/>
      <c r="AY2107" s="123"/>
      <c r="AZ2107" s="123"/>
      <c r="BA2107" s="174"/>
      <c r="BB2107" s="174"/>
      <c r="BC2107" s="123"/>
      <c r="BD2107" s="86"/>
      <c r="BE2107" s="86"/>
      <c r="BF2107" s="86"/>
      <c r="BG2107" s="179"/>
      <c r="BH2107" s="67"/>
      <c r="BI2107" s="123"/>
      <c r="BJ2107" s="179"/>
      <c r="BK2107" s="351"/>
      <c r="BL2107" s="351"/>
      <c r="BM2107" s="179"/>
      <c r="BN2107" s="89"/>
    </row>
    <row r="2108" spans="1:66" customFormat="1" x14ac:dyDescent="0.25">
      <c r="A2108" s="69"/>
      <c r="B2108" s="123"/>
      <c r="C2108" s="67"/>
      <c r="D2108" s="67"/>
      <c r="E2108" s="204"/>
      <c r="F2108" s="69"/>
      <c r="G2108" s="69"/>
      <c r="H2108" s="174"/>
      <c r="I2108" s="174"/>
      <c r="J2108" s="69"/>
      <c r="K2108" s="123"/>
      <c r="L2108" s="67"/>
      <c r="M2108" s="67"/>
      <c r="N2108" s="67"/>
      <c r="O2108" s="69"/>
      <c r="P2108" s="123"/>
      <c r="Q2108" s="69"/>
      <c r="R2108" s="69"/>
      <c r="S2108" s="363"/>
      <c r="T2108" s="69"/>
      <c r="U2108" s="350"/>
      <c r="V2108" s="417"/>
      <c r="W2108" s="67"/>
      <c r="X2108" s="69"/>
      <c r="Y2108" s="67"/>
      <c r="Z2108" s="123"/>
      <c r="AA2108" s="69"/>
      <c r="AB2108" s="67"/>
      <c r="AC2108" s="89"/>
      <c r="AD2108" s="69"/>
      <c r="AE2108" s="69"/>
      <c r="AF2108" s="69"/>
      <c r="AG2108" s="69"/>
      <c r="AH2108" s="123"/>
      <c r="AI2108" s="123"/>
      <c r="AJ2108" s="349"/>
      <c r="AK2108" s="349"/>
      <c r="AL2108" s="123"/>
      <c r="AM2108" s="123"/>
      <c r="AN2108" s="123"/>
      <c r="AO2108" s="174"/>
      <c r="AP2108" s="174"/>
      <c r="AQ2108" s="174"/>
      <c r="AR2108" s="123"/>
      <c r="AS2108" s="350"/>
      <c r="AT2108" s="350"/>
      <c r="AU2108" s="123"/>
      <c r="AV2108" s="67"/>
      <c r="AW2108" s="179"/>
      <c r="AX2108" s="84"/>
      <c r="AY2108" s="123"/>
      <c r="AZ2108" s="123"/>
      <c r="BA2108" s="174"/>
      <c r="BB2108" s="174"/>
      <c r="BC2108" s="123"/>
      <c r="BD2108" s="86"/>
      <c r="BE2108" s="86"/>
      <c r="BF2108" s="86"/>
      <c r="BG2108" s="179"/>
      <c r="BH2108" s="67"/>
      <c r="BI2108" s="123"/>
      <c r="BJ2108" s="179"/>
      <c r="BK2108" s="351"/>
      <c r="BL2108" s="351"/>
      <c r="BM2108" s="179"/>
      <c r="BN2108" s="89"/>
    </row>
    <row r="2109" spans="1:66" customFormat="1" x14ac:dyDescent="0.25">
      <c r="A2109" s="69"/>
      <c r="B2109" s="123"/>
      <c r="C2109" s="67"/>
      <c r="D2109" s="67"/>
      <c r="E2109" s="204"/>
      <c r="F2109" s="69"/>
      <c r="G2109" s="69"/>
      <c r="H2109" s="174"/>
      <c r="I2109" s="174"/>
      <c r="J2109" s="69"/>
      <c r="K2109" s="123"/>
      <c r="L2109" s="67"/>
      <c r="M2109" s="67"/>
      <c r="N2109" s="67"/>
      <c r="O2109" s="69"/>
      <c r="P2109" s="123"/>
      <c r="Q2109" s="69"/>
      <c r="R2109" s="69"/>
      <c r="S2109" s="363"/>
      <c r="T2109" s="69"/>
      <c r="U2109" s="350"/>
      <c r="V2109" s="417"/>
      <c r="W2109" s="67"/>
      <c r="X2109" s="69"/>
      <c r="Y2109" s="67"/>
      <c r="Z2109" s="123"/>
      <c r="AA2109" s="69"/>
      <c r="AB2109" s="67"/>
      <c r="AC2109" s="89"/>
      <c r="AD2109" s="69"/>
      <c r="AE2109" s="69"/>
      <c r="AF2109" s="69"/>
      <c r="AG2109" s="69"/>
      <c r="AH2109" s="123"/>
      <c r="AI2109" s="123"/>
      <c r="AJ2109" s="349"/>
      <c r="AK2109" s="349"/>
      <c r="AL2109" s="123"/>
      <c r="AM2109" s="123"/>
      <c r="AN2109" s="123"/>
      <c r="AO2109" s="174"/>
      <c r="AP2109" s="174"/>
      <c r="AQ2109" s="174"/>
      <c r="AR2109" s="123"/>
      <c r="AS2109" s="350"/>
      <c r="AT2109" s="350"/>
      <c r="AU2109" s="123"/>
      <c r="AV2109" s="67"/>
      <c r="AW2109" s="179"/>
      <c r="AX2109" s="84"/>
      <c r="AY2109" s="123"/>
      <c r="AZ2109" s="123"/>
      <c r="BA2109" s="174"/>
      <c r="BB2109" s="174"/>
      <c r="BC2109" s="123"/>
      <c r="BD2109" s="86"/>
      <c r="BE2109" s="86"/>
      <c r="BF2109" s="86"/>
      <c r="BG2109" s="179"/>
      <c r="BH2109" s="67"/>
      <c r="BI2109" s="123"/>
      <c r="BJ2109" s="179"/>
      <c r="BK2109" s="351"/>
      <c r="BL2109" s="351"/>
      <c r="BM2109" s="179"/>
      <c r="BN2109" s="89"/>
    </row>
    <row r="2110" spans="1:66" customFormat="1" x14ac:dyDescent="0.25">
      <c r="A2110" s="69"/>
      <c r="B2110" s="123"/>
      <c r="C2110" s="67"/>
      <c r="D2110" s="67"/>
      <c r="E2110" s="204"/>
      <c r="F2110" s="69"/>
      <c r="G2110" s="69"/>
      <c r="H2110" s="174"/>
      <c r="I2110" s="174"/>
      <c r="J2110" s="69"/>
      <c r="K2110" s="123"/>
      <c r="L2110" s="67"/>
      <c r="M2110" s="67"/>
      <c r="N2110" s="67"/>
      <c r="O2110" s="69"/>
      <c r="P2110" s="123"/>
      <c r="Q2110" s="69"/>
      <c r="R2110" s="69"/>
      <c r="S2110" s="363"/>
      <c r="T2110" s="69"/>
      <c r="U2110" s="350"/>
      <c r="V2110" s="417"/>
      <c r="W2110" s="67"/>
      <c r="X2110" s="69"/>
      <c r="Y2110" s="67"/>
      <c r="Z2110" s="123"/>
      <c r="AA2110" s="69"/>
      <c r="AB2110" s="67"/>
      <c r="AC2110" s="89"/>
      <c r="AD2110" s="69"/>
      <c r="AE2110" s="69"/>
      <c r="AF2110" s="69"/>
      <c r="AG2110" s="69"/>
      <c r="AH2110" s="123"/>
      <c r="AI2110" s="123"/>
      <c r="AJ2110" s="349"/>
      <c r="AK2110" s="349"/>
      <c r="AL2110" s="123"/>
      <c r="AM2110" s="123"/>
      <c r="AN2110" s="123"/>
      <c r="AO2110" s="174"/>
      <c r="AP2110" s="174"/>
      <c r="AQ2110" s="174"/>
      <c r="AR2110" s="123"/>
      <c r="AS2110" s="350"/>
      <c r="AT2110" s="350"/>
      <c r="AU2110" s="123"/>
      <c r="AV2110" s="67"/>
      <c r="AW2110" s="179"/>
      <c r="AX2110" s="84"/>
      <c r="AY2110" s="123"/>
      <c r="AZ2110" s="123"/>
      <c r="BA2110" s="174"/>
      <c r="BB2110" s="174"/>
      <c r="BC2110" s="123"/>
      <c r="BD2110" s="86"/>
      <c r="BE2110" s="86"/>
      <c r="BF2110" s="86"/>
      <c r="BG2110" s="179"/>
      <c r="BH2110" s="67"/>
      <c r="BI2110" s="123"/>
      <c r="BJ2110" s="179"/>
      <c r="BK2110" s="351"/>
      <c r="BL2110" s="351"/>
      <c r="BM2110" s="179"/>
      <c r="BN2110" s="89"/>
    </row>
    <row r="2111" spans="1:66" customFormat="1" x14ac:dyDescent="0.25">
      <c r="A2111" s="69"/>
      <c r="B2111" s="123"/>
      <c r="C2111" s="67"/>
      <c r="D2111" s="67"/>
      <c r="E2111" s="204"/>
      <c r="F2111" s="69"/>
      <c r="G2111" s="69"/>
      <c r="H2111" s="174"/>
      <c r="I2111" s="174"/>
      <c r="J2111" s="69"/>
      <c r="K2111" s="123"/>
      <c r="L2111" s="67"/>
      <c r="M2111" s="67"/>
      <c r="N2111" s="67"/>
      <c r="O2111" s="69"/>
      <c r="P2111" s="123"/>
      <c r="Q2111" s="69"/>
      <c r="R2111" s="69"/>
      <c r="S2111" s="363"/>
      <c r="T2111" s="69"/>
      <c r="U2111" s="350"/>
      <c r="V2111" s="417"/>
      <c r="W2111" s="67"/>
      <c r="X2111" s="69"/>
      <c r="Y2111" s="67"/>
      <c r="Z2111" s="123"/>
      <c r="AA2111" s="69"/>
      <c r="AB2111" s="67"/>
      <c r="AC2111" s="89"/>
      <c r="AD2111" s="69"/>
      <c r="AE2111" s="69"/>
      <c r="AF2111" s="69"/>
      <c r="AG2111" s="69"/>
      <c r="AH2111" s="123"/>
      <c r="AI2111" s="123"/>
      <c r="AJ2111" s="349"/>
      <c r="AK2111" s="349"/>
      <c r="AL2111" s="123"/>
      <c r="AM2111" s="123"/>
      <c r="AN2111" s="123"/>
      <c r="AO2111" s="174"/>
      <c r="AP2111" s="174"/>
      <c r="AQ2111" s="174"/>
      <c r="AR2111" s="123"/>
      <c r="AS2111" s="350"/>
      <c r="AT2111" s="350"/>
      <c r="AU2111" s="123"/>
      <c r="AV2111" s="67"/>
      <c r="AW2111" s="179"/>
      <c r="AX2111" s="84"/>
      <c r="AY2111" s="123"/>
      <c r="AZ2111" s="123"/>
      <c r="BA2111" s="174"/>
      <c r="BB2111" s="174"/>
      <c r="BC2111" s="123"/>
      <c r="BD2111" s="86"/>
      <c r="BE2111" s="86"/>
      <c r="BF2111" s="86"/>
      <c r="BG2111" s="179"/>
      <c r="BH2111" s="67"/>
      <c r="BI2111" s="123"/>
      <c r="BJ2111" s="179"/>
      <c r="BK2111" s="351"/>
      <c r="BL2111" s="351"/>
      <c r="BM2111" s="179"/>
      <c r="BN2111" s="89"/>
    </row>
    <row r="2112" spans="1:66" customFormat="1" x14ac:dyDescent="0.25">
      <c r="A2112" s="69"/>
      <c r="B2112" s="123"/>
      <c r="C2112" s="67"/>
      <c r="D2112" s="67"/>
      <c r="E2112" s="204"/>
      <c r="F2112" s="69"/>
      <c r="G2112" s="69"/>
      <c r="H2112" s="174"/>
      <c r="I2112" s="174"/>
      <c r="J2112" s="69"/>
      <c r="K2112" s="123"/>
      <c r="L2112" s="67"/>
      <c r="M2112" s="67"/>
      <c r="N2112" s="67"/>
      <c r="O2112" s="69"/>
      <c r="P2112" s="123"/>
      <c r="Q2112" s="69"/>
      <c r="R2112" s="69"/>
      <c r="S2112" s="363"/>
      <c r="T2112" s="69"/>
      <c r="U2112" s="350"/>
      <c r="V2112" s="417"/>
      <c r="W2112" s="67"/>
      <c r="X2112" s="69"/>
      <c r="Y2112" s="67"/>
      <c r="Z2112" s="123"/>
      <c r="AA2112" s="69"/>
      <c r="AB2112" s="67"/>
      <c r="AC2112" s="89"/>
      <c r="AD2112" s="69"/>
      <c r="AE2112" s="69"/>
      <c r="AF2112" s="69"/>
      <c r="AG2112" s="69"/>
      <c r="AH2112" s="123"/>
      <c r="AI2112" s="123"/>
      <c r="AJ2112" s="349"/>
      <c r="AK2112" s="349"/>
      <c r="AL2112" s="123"/>
      <c r="AM2112" s="123"/>
      <c r="AN2112" s="123"/>
      <c r="AO2112" s="174"/>
      <c r="AP2112" s="174"/>
      <c r="AQ2112" s="174"/>
      <c r="AR2112" s="123"/>
      <c r="AS2112" s="350"/>
      <c r="AT2112" s="350"/>
      <c r="AU2112" s="123"/>
      <c r="AV2112" s="67"/>
      <c r="AW2112" s="179"/>
      <c r="AX2112" s="84"/>
      <c r="AY2112" s="123"/>
      <c r="AZ2112" s="123"/>
      <c r="BA2112" s="174"/>
      <c r="BB2112" s="174"/>
      <c r="BC2112" s="123"/>
      <c r="BD2112" s="86"/>
      <c r="BE2112" s="86"/>
      <c r="BF2112" s="86"/>
      <c r="BG2112" s="179"/>
      <c r="BH2112" s="67"/>
      <c r="BI2112" s="123"/>
      <c r="BJ2112" s="179"/>
      <c r="BK2112" s="351"/>
      <c r="BL2112" s="351"/>
      <c r="BM2112" s="179"/>
      <c r="BN2112" s="89"/>
    </row>
    <row r="2113" spans="1:66" customFormat="1" x14ac:dyDescent="0.25">
      <c r="A2113" s="69"/>
      <c r="B2113" s="123"/>
      <c r="C2113" s="67"/>
      <c r="D2113" s="67"/>
      <c r="E2113" s="204"/>
      <c r="F2113" s="69"/>
      <c r="G2113" s="69"/>
      <c r="H2113" s="174"/>
      <c r="I2113" s="174"/>
      <c r="J2113" s="69"/>
      <c r="K2113" s="123"/>
      <c r="L2113" s="67"/>
      <c r="M2113" s="67"/>
      <c r="N2113" s="67"/>
      <c r="O2113" s="69"/>
      <c r="P2113" s="123"/>
      <c r="Q2113" s="69"/>
      <c r="R2113" s="69"/>
      <c r="S2113" s="363"/>
      <c r="T2113" s="69"/>
      <c r="U2113" s="350"/>
      <c r="V2113" s="417"/>
      <c r="W2113" s="67"/>
      <c r="X2113" s="69"/>
      <c r="Y2113" s="67"/>
      <c r="Z2113" s="123"/>
      <c r="AA2113" s="69"/>
      <c r="AB2113" s="67"/>
      <c r="AC2113" s="89"/>
      <c r="AD2113" s="69"/>
      <c r="AE2113" s="69"/>
      <c r="AF2113" s="69"/>
      <c r="AG2113" s="69"/>
      <c r="AH2113" s="123"/>
      <c r="AI2113" s="123"/>
      <c r="AJ2113" s="349"/>
      <c r="AK2113" s="349"/>
      <c r="AL2113" s="123"/>
      <c r="AM2113" s="123"/>
      <c r="AN2113" s="123"/>
      <c r="AO2113" s="174"/>
      <c r="AP2113" s="174"/>
      <c r="AQ2113" s="174"/>
      <c r="AR2113" s="123"/>
      <c r="AS2113" s="350"/>
      <c r="AT2113" s="350"/>
      <c r="AU2113" s="123"/>
      <c r="AV2113" s="67"/>
      <c r="AW2113" s="179"/>
      <c r="AX2113" s="84"/>
      <c r="AY2113" s="123"/>
      <c r="AZ2113" s="123"/>
      <c r="BA2113" s="174"/>
      <c r="BB2113" s="174"/>
      <c r="BC2113" s="123"/>
      <c r="BD2113" s="86"/>
      <c r="BE2113" s="86"/>
      <c r="BF2113" s="86"/>
      <c r="BG2113" s="179"/>
      <c r="BH2113" s="67"/>
      <c r="BI2113" s="123"/>
      <c r="BJ2113" s="179"/>
      <c r="BK2113" s="351"/>
      <c r="BL2113" s="351"/>
      <c r="BM2113" s="179"/>
      <c r="BN2113" s="89"/>
    </row>
    <row r="2114" spans="1:66" customFormat="1" x14ac:dyDescent="0.25">
      <c r="A2114" s="69"/>
      <c r="B2114" s="123"/>
      <c r="C2114" s="67"/>
      <c r="D2114" s="67"/>
      <c r="E2114" s="204"/>
      <c r="F2114" s="69"/>
      <c r="G2114" s="69"/>
      <c r="H2114" s="174"/>
      <c r="I2114" s="174"/>
      <c r="J2114" s="69"/>
      <c r="K2114" s="123"/>
      <c r="L2114" s="67"/>
      <c r="M2114" s="67"/>
      <c r="N2114" s="67"/>
      <c r="O2114" s="69"/>
      <c r="P2114" s="123"/>
      <c r="Q2114" s="69"/>
      <c r="R2114" s="69"/>
      <c r="S2114" s="363"/>
      <c r="T2114" s="69"/>
      <c r="U2114" s="350"/>
      <c r="V2114" s="417"/>
      <c r="W2114" s="67"/>
      <c r="X2114" s="69"/>
      <c r="Y2114" s="67"/>
      <c r="Z2114" s="123"/>
      <c r="AA2114" s="69"/>
      <c r="AB2114" s="67"/>
      <c r="AC2114" s="89"/>
      <c r="AD2114" s="69"/>
      <c r="AE2114" s="69"/>
      <c r="AF2114" s="69"/>
      <c r="AG2114" s="69"/>
      <c r="AH2114" s="123"/>
      <c r="AI2114" s="123"/>
      <c r="AJ2114" s="349"/>
      <c r="AK2114" s="349"/>
      <c r="AL2114" s="123"/>
      <c r="AM2114" s="123"/>
      <c r="AN2114" s="123"/>
      <c r="AO2114" s="174"/>
      <c r="AP2114" s="174"/>
      <c r="AQ2114" s="174"/>
      <c r="AR2114" s="123"/>
      <c r="AS2114" s="350"/>
      <c r="AT2114" s="350"/>
      <c r="AU2114" s="123"/>
      <c r="AV2114" s="67"/>
      <c r="AW2114" s="179"/>
      <c r="AX2114" s="84"/>
      <c r="AY2114" s="123"/>
      <c r="AZ2114" s="123"/>
      <c r="BA2114" s="174"/>
      <c r="BB2114" s="174"/>
      <c r="BC2114" s="123"/>
      <c r="BD2114" s="86"/>
      <c r="BE2114" s="86"/>
      <c r="BF2114" s="86"/>
      <c r="BG2114" s="179"/>
      <c r="BH2114" s="67"/>
      <c r="BI2114" s="123"/>
      <c r="BJ2114" s="179"/>
      <c r="BK2114" s="351"/>
      <c r="BL2114" s="351"/>
      <c r="BM2114" s="179"/>
      <c r="BN2114" s="89"/>
    </row>
    <row r="2115" spans="1:66" customFormat="1" x14ac:dyDescent="0.25">
      <c r="A2115" s="69"/>
      <c r="B2115" s="123"/>
      <c r="C2115" s="67"/>
      <c r="D2115" s="67"/>
      <c r="E2115" s="204"/>
      <c r="F2115" s="69"/>
      <c r="G2115" s="69"/>
      <c r="H2115" s="174"/>
      <c r="I2115" s="174"/>
      <c r="J2115" s="69"/>
      <c r="K2115" s="123"/>
      <c r="L2115" s="67"/>
      <c r="M2115" s="67"/>
      <c r="N2115" s="67"/>
      <c r="O2115" s="69"/>
      <c r="P2115" s="123"/>
      <c r="Q2115" s="69"/>
      <c r="R2115" s="69"/>
      <c r="S2115" s="363"/>
      <c r="T2115" s="69"/>
      <c r="U2115" s="350"/>
      <c r="V2115" s="417"/>
      <c r="W2115" s="67"/>
      <c r="X2115" s="69"/>
      <c r="Y2115" s="67"/>
      <c r="Z2115" s="123"/>
      <c r="AA2115" s="69"/>
      <c r="AB2115" s="67"/>
      <c r="AC2115" s="89"/>
      <c r="AD2115" s="69"/>
      <c r="AE2115" s="69"/>
      <c r="AF2115" s="69"/>
      <c r="AG2115" s="69"/>
      <c r="AH2115" s="123"/>
      <c r="AI2115" s="123"/>
      <c r="AJ2115" s="349"/>
      <c r="AK2115" s="349"/>
      <c r="AL2115" s="123"/>
      <c r="AM2115" s="123"/>
      <c r="AN2115" s="123"/>
      <c r="AO2115" s="174"/>
      <c r="AP2115" s="174"/>
      <c r="AQ2115" s="174"/>
      <c r="AR2115" s="123"/>
      <c r="AS2115" s="350"/>
      <c r="AT2115" s="350"/>
      <c r="AU2115" s="123"/>
      <c r="AV2115" s="67"/>
      <c r="AW2115" s="179"/>
      <c r="AX2115" s="84"/>
      <c r="AY2115" s="123"/>
      <c r="AZ2115" s="123"/>
      <c r="BA2115" s="174"/>
      <c r="BB2115" s="174"/>
      <c r="BC2115" s="123"/>
      <c r="BD2115" s="86"/>
      <c r="BE2115" s="86"/>
      <c r="BF2115" s="86"/>
      <c r="BG2115" s="179"/>
      <c r="BH2115" s="67"/>
      <c r="BI2115" s="123"/>
      <c r="BJ2115" s="179"/>
      <c r="BK2115" s="351"/>
      <c r="BL2115" s="351"/>
      <c r="BM2115" s="179"/>
      <c r="BN2115" s="89"/>
    </row>
    <row r="2116" spans="1:66" customFormat="1" x14ac:dyDescent="0.25">
      <c r="A2116" s="69"/>
      <c r="B2116" s="123"/>
      <c r="C2116" s="67"/>
      <c r="D2116" s="67"/>
      <c r="E2116" s="204"/>
      <c r="F2116" s="69"/>
      <c r="G2116" s="69"/>
      <c r="H2116" s="174"/>
      <c r="I2116" s="174"/>
      <c r="J2116" s="69"/>
      <c r="K2116" s="123"/>
      <c r="L2116" s="67"/>
      <c r="M2116" s="67"/>
      <c r="N2116" s="67"/>
      <c r="O2116" s="69"/>
      <c r="P2116" s="123"/>
      <c r="Q2116" s="69"/>
      <c r="R2116" s="69"/>
      <c r="S2116" s="363"/>
      <c r="T2116" s="69"/>
      <c r="U2116" s="350"/>
      <c r="V2116" s="417"/>
      <c r="W2116" s="67"/>
      <c r="X2116" s="69"/>
      <c r="Y2116" s="67"/>
      <c r="Z2116" s="123"/>
      <c r="AA2116" s="69"/>
      <c r="AB2116" s="67"/>
      <c r="AC2116" s="89"/>
      <c r="AD2116" s="69"/>
      <c r="AE2116" s="69"/>
      <c r="AF2116" s="69"/>
      <c r="AG2116" s="69"/>
      <c r="AH2116" s="123"/>
      <c r="AI2116" s="123"/>
      <c r="AJ2116" s="349"/>
      <c r="AK2116" s="349"/>
      <c r="AL2116" s="123"/>
      <c r="AM2116" s="123"/>
      <c r="AN2116" s="123"/>
      <c r="AO2116" s="174"/>
      <c r="AP2116" s="174"/>
      <c r="AQ2116" s="174"/>
      <c r="AR2116" s="123"/>
      <c r="AS2116" s="350"/>
      <c r="AT2116" s="350"/>
      <c r="AU2116" s="123"/>
      <c r="AV2116" s="67"/>
      <c r="AW2116" s="179"/>
      <c r="AX2116" s="84"/>
      <c r="AY2116" s="123"/>
      <c r="AZ2116" s="123"/>
      <c r="BA2116" s="174"/>
      <c r="BB2116" s="174"/>
      <c r="BC2116" s="123"/>
      <c r="BD2116" s="86"/>
      <c r="BE2116" s="86"/>
      <c r="BF2116" s="86"/>
      <c r="BG2116" s="179"/>
      <c r="BH2116" s="67"/>
      <c r="BI2116" s="123"/>
      <c r="BJ2116" s="179"/>
      <c r="BK2116" s="351"/>
      <c r="BL2116" s="351"/>
      <c r="BM2116" s="179"/>
      <c r="BN2116" s="89"/>
    </row>
    <row r="2117" spans="1:66" customFormat="1" x14ac:dyDescent="0.25">
      <c r="A2117" s="69"/>
      <c r="B2117" s="123"/>
      <c r="C2117" s="67"/>
      <c r="D2117" s="67"/>
      <c r="E2117" s="204"/>
      <c r="F2117" s="69"/>
      <c r="G2117" s="69"/>
      <c r="H2117" s="174"/>
      <c r="I2117" s="174"/>
      <c r="J2117" s="69"/>
      <c r="K2117" s="123"/>
      <c r="L2117" s="67"/>
      <c r="M2117" s="67"/>
      <c r="N2117" s="67"/>
      <c r="O2117" s="69"/>
      <c r="P2117" s="123"/>
      <c r="Q2117" s="69"/>
      <c r="R2117" s="69"/>
      <c r="S2117" s="363"/>
      <c r="T2117" s="69"/>
      <c r="U2117" s="350"/>
      <c r="V2117" s="417"/>
      <c r="W2117" s="67"/>
      <c r="X2117" s="69"/>
      <c r="Y2117" s="67"/>
      <c r="Z2117" s="123"/>
      <c r="AA2117" s="69"/>
      <c r="AB2117" s="67"/>
      <c r="AC2117" s="89"/>
      <c r="AD2117" s="69"/>
      <c r="AE2117" s="69"/>
      <c r="AF2117" s="69"/>
      <c r="AG2117" s="69"/>
      <c r="AH2117" s="123"/>
      <c r="AI2117" s="123"/>
      <c r="AJ2117" s="349"/>
      <c r="AK2117" s="349"/>
      <c r="AL2117" s="123"/>
      <c r="AM2117" s="123"/>
      <c r="AN2117" s="123"/>
      <c r="AO2117" s="174"/>
      <c r="AP2117" s="174"/>
      <c r="AQ2117" s="174"/>
      <c r="AR2117" s="123"/>
      <c r="AS2117" s="350"/>
      <c r="AT2117" s="350"/>
      <c r="AU2117" s="123"/>
      <c r="AV2117" s="67"/>
      <c r="AW2117" s="179"/>
      <c r="AX2117" s="84"/>
      <c r="AY2117" s="123"/>
      <c r="AZ2117" s="123"/>
      <c r="BA2117" s="174"/>
      <c r="BB2117" s="174"/>
      <c r="BC2117" s="123"/>
      <c r="BD2117" s="86"/>
      <c r="BE2117" s="86"/>
      <c r="BF2117" s="86"/>
      <c r="BG2117" s="179"/>
      <c r="BH2117" s="67"/>
      <c r="BI2117" s="123"/>
      <c r="BJ2117" s="179"/>
      <c r="BK2117" s="351"/>
      <c r="BL2117" s="351"/>
      <c r="BM2117" s="179"/>
      <c r="BN2117" s="89"/>
    </row>
    <row r="2118" spans="1:66" customFormat="1" x14ac:dyDescent="0.25">
      <c r="A2118" s="69"/>
      <c r="B2118" s="123"/>
      <c r="C2118" s="67"/>
      <c r="D2118" s="67"/>
      <c r="E2118" s="204"/>
      <c r="F2118" s="69"/>
      <c r="G2118" s="69"/>
      <c r="H2118" s="174"/>
      <c r="I2118" s="174"/>
      <c r="J2118" s="69"/>
      <c r="K2118" s="123"/>
      <c r="L2118" s="67"/>
      <c r="M2118" s="67"/>
      <c r="N2118" s="67"/>
      <c r="O2118" s="69"/>
      <c r="P2118" s="123"/>
      <c r="Q2118" s="69"/>
      <c r="R2118" s="69"/>
      <c r="S2118" s="363"/>
      <c r="T2118" s="69"/>
      <c r="U2118" s="350"/>
      <c r="V2118" s="417"/>
      <c r="W2118" s="67"/>
      <c r="X2118" s="69"/>
      <c r="Y2118" s="67"/>
      <c r="Z2118" s="123"/>
      <c r="AA2118" s="69"/>
      <c r="AB2118" s="67"/>
      <c r="AC2118" s="89"/>
      <c r="AD2118" s="69"/>
      <c r="AE2118" s="69"/>
      <c r="AF2118" s="69"/>
      <c r="AG2118" s="69"/>
      <c r="AH2118" s="123"/>
      <c r="AI2118" s="123"/>
      <c r="AJ2118" s="349"/>
      <c r="AK2118" s="349"/>
      <c r="AL2118" s="123"/>
      <c r="AM2118" s="123"/>
      <c r="AN2118" s="123"/>
      <c r="AO2118" s="174"/>
      <c r="AP2118" s="174"/>
      <c r="AQ2118" s="174"/>
      <c r="AR2118" s="123"/>
      <c r="AS2118" s="350"/>
      <c r="AT2118" s="350"/>
      <c r="AU2118" s="123"/>
      <c r="AV2118" s="67"/>
      <c r="AW2118" s="179"/>
      <c r="AX2118" s="84"/>
      <c r="AY2118" s="123"/>
      <c r="AZ2118" s="123"/>
      <c r="BA2118" s="174"/>
      <c r="BB2118" s="174"/>
      <c r="BC2118" s="123"/>
      <c r="BD2118" s="86"/>
      <c r="BE2118" s="86"/>
      <c r="BF2118" s="86"/>
      <c r="BG2118" s="179"/>
      <c r="BH2118" s="67"/>
      <c r="BI2118" s="123"/>
      <c r="BJ2118" s="179"/>
      <c r="BK2118" s="351"/>
      <c r="BL2118" s="351"/>
      <c r="BM2118" s="179"/>
      <c r="BN2118" s="89"/>
    </row>
    <row r="2119" spans="1:66" customFormat="1" x14ac:dyDescent="0.25">
      <c r="A2119" s="69"/>
      <c r="B2119" s="123"/>
      <c r="C2119" s="67"/>
      <c r="D2119" s="67"/>
      <c r="E2119" s="204"/>
      <c r="F2119" s="69"/>
      <c r="G2119" s="69"/>
      <c r="H2119" s="174"/>
      <c r="I2119" s="174"/>
      <c r="J2119" s="69"/>
      <c r="K2119" s="123"/>
      <c r="L2119" s="67"/>
      <c r="M2119" s="67"/>
      <c r="N2119" s="67"/>
      <c r="O2119" s="69"/>
      <c r="P2119" s="123"/>
      <c r="Q2119" s="69"/>
      <c r="R2119" s="69"/>
      <c r="S2119" s="363"/>
      <c r="T2119" s="69"/>
      <c r="U2119" s="350"/>
      <c r="V2119" s="417"/>
      <c r="W2119" s="67"/>
      <c r="X2119" s="69"/>
      <c r="Y2119" s="67"/>
      <c r="Z2119" s="123"/>
      <c r="AA2119" s="69"/>
      <c r="AB2119" s="67"/>
      <c r="AC2119" s="89"/>
      <c r="AD2119" s="69"/>
      <c r="AE2119" s="69"/>
      <c r="AF2119" s="69"/>
      <c r="AG2119" s="69"/>
      <c r="AH2119" s="123"/>
      <c r="AI2119" s="123"/>
      <c r="AJ2119" s="349"/>
      <c r="AK2119" s="349"/>
      <c r="AL2119" s="123"/>
      <c r="AM2119" s="123"/>
      <c r="AN2119" s="123"/>
      <c r="AO2119" s="174"/>
      <c r="AP2119" s="174"/>
      <c r="AQ2119" s="174"/>
      <c r="AR2119" s="123"/>
      <c r="AS2119" s="350"/>
      <c r="AT2119" s="350"/>
      <c r="AU2119" s="123"/>
      <c r="AV2119" s="67"/>
      <c r="AW2119" s="179"/>
      <c r="AX2119" s="84"/>
      <c r="AY2119" s="123"/>
      <c r="AZ2119" s="123"/>
      <c r="BA2119" s="174"/>
      <c r="BB2119" s="174"/>
      <c r="BC2119" s="123"/>
      <c r="BD2119" s="86"/>
      <c r="BE2119" s="86"/>
      <c r="BF2119" s="86"/>
      <c r="BG2119" s="179"/>
      <c r="BH2119" s="67"/>
      <c r="BI2119" s="123"/>
      <c r="BJ2119" s="179"/>
      <c r="BK2119" s="351"/>
      <c r="BL2119" s="351"/>
      <c r="BM2119" s="179"/>
      <c r="BN2119" s="89"/>
    </row>
    <row r="2120" spans="1:66" customFormat="1" x14ac:dyDescent="0.25">
      <c r="A2120" s="69"/>
      <c r="B2120" s="123"/>
      <c r="C2120" s="67"/>
      <c r="D2120" s="67"/>
      <c r="E2120" s="204"/>
      <c r="F2120" s="69"/>
      <c r="G2120" s="69"/>
      <c r="H2120" s="174"/>
      <c r="I2120" s="174"/>
      <c r="J2120" s="69"/>
      <c r="K2120" s="123"/>
      <c r="L2120" s="67"/>
      <c r="M2120" s="67"/>
      <c r="N2120" s="67"/>
      <c r="O2120" s="69"/>
      <c r="P2120" s="123"/>
      <c r="Q2120" s="69"/>
      <c r="R2120" s="69"/>
      <c r="S2120" s="363"/>
      <c r="T2120" s="69"/>
      <c r="U2120" s="350"/>
      <c r="V2120" s="417"/>
      <c r="W2120" s="67"/>
      <c r="X2120" s="69"/>
      <c r="Y2120" s="67"/>
      <c r="Z2120" s="123"/>
      <c r="AA2120" s="69"/>
      <c r="AB2120" s="67"/>
      <c r="AC2120" s="89"/>
      <c r="AD2120" s="69"/>
      <c r="AE2120" s="69"/>
      <c r="AF2120" s="69"/>
      <c r="AG2120" s="69"/>
      <c r="AH2120" s="123"/>
      <c r="AI2120" s="123"/>
      <c r="AJ2120" s="349"/>
      <c r="AK2120" s="349"/>
      <c r="AL2120" s="123"/>
      <c r="AM2120" s="123"/>
      <c r="AN2120" s="123"/>
      <c r="AO2120" s="174"/>
      <c r="AP2120" s="174"/>
      <c r="AQ2120" s="174"/>
      <c r="AR2120" s="123"/>
      <c r="AS2120" s="350"/>
      <c r="AT2120" s="350"/>
      <c r="AU2120" s="123"/>
      <c r="AV2120" s="67"/>
      <c r="AW2120" s="179"/>
      <c r="AX2120" s="84"/>
      <c r="AY2120" s="123"/>
      <c r="AZ2120" s="123"/>
      <c r="BA2120" s="174"/>
      <c r="BB2120" s="174"/>
      <c r="BC2120" s="123"/>
      <c r="BD2120" s="86"/>
      <c r="BE2120" s="86"/>
      <c r="BF2120" s="86"/>
      <c r="BG2120" s="179"/>
      <c r="BH2120" s="67"/>
      <c r="BI2120" s="123"/>
      <c r="BJ2120" s="179"/>
      <c r="BK2120" s="351"/>
      <c r="BL2120" s="351"/>
      <c r="BM2120" s="179"/>
      <c r="BN2120" s="89"/>
    </row>
    <row r="2121" spans="1:66" customFormat="1" x14ac:dyDescent="0.25">
      <c r="A2121" s="69"/>
      <c r="B2121" s="123"/>
      <c r="C2121" s="67"/>
      <c r="D2121" s="67"/>
      <c r="E2121" s="204"/>
      <c r="F2121" s="69"/>
      <c r="G2121" s="69"/>
      <c r="H2121" s="174"/>
      <c r="I2121" s="174"/>
      <c r="J2121" s="69"/>
      <c r="K2121" s="123"/>
      <c r="L2121" s="67"/>
      <c r="M2121" s="67"/>
      <c r="N2121" s="67"/>
      <c r="O2121" s="69"/>
      <c r="P2121" s="123"/>
      <c r="Q2121" s="69"/>
      <c r="R2121" s="69"/>
      <c r="S2121" s="363"/>
      <c r="T2121" s="69"/>
      <c r="U2121" s="350"/>
      <c r="V2121" s="417"/>
      <c r="W2121" s="67"/>
      <c r="X2121" s="69"/>
      <c r="Y2121" s="67"/>
      <c r="Z2121" s="123"/>
      <c r="AA2121" s="69"/>
      <c r="AB2121" s="67"/>
      <c r="AC2121" s="89"/>
      <c r="AD2121" s="69"/>
      <c r="AE2121" s="69"/>
      <c r="AF2121" s="69"/>
      <c r="AG2121" s="69"/>
      <c r="AH2121" s="123"/>
      <c r="AI2121" s="123"/>
      <c r="AJ2121" s="349"/>
      <c r="AK2121" s="349"/>
      <c r="AL2121" s="123"/>
      <c r="AM2121" s="123"/>
      <c r="AN2121" s="123"/>
      <c r="AO2121" s="174"/>
      <c r="AP2121" s="174"/>
      <c r="AQ2121" s="174"/>
      <c r="AR2121" s="123"/>
      <c r="AS2121" s="350"/>
      <c r="AT2121" s="350"/>
      <c r="AU2121" s="123"/>
      <c r="AV2121" s="67"/>
      <c r="AW2121" s="179"/>
      <c r="AX2121" s="84"/>
      <c r="AY2121" s="123"/>
      <c r="AZ2121" s="123"/>
      <c r="BA2121" s="174"/>
      <c r="BB2121" s="174"/>
      <c r="BC2121" s="123"/>
      <c r="BD2121" s="86"/>
      <c r="BE2121" s="86"/>
      <c r="BF2121" s="86"/>
      <c r="BG2121" s="179"/>
      <c r="BH2121" s="67"/>
      <c r="BI2121" s="123"/>
      <c r="BJ2121" s="179"/>
      <c r="BK2121" s="351"/>
      <c r="BL2121" s="351"/>
      <c r="BM2121" s="179"/>
      <c r="BN2121" s="89"/>
    </row>
    <row r="2122" spans="1:66" customFormat="1" x14ac:dyDescent="0.25">
      <c r="A2122" s="69"/>
      <c r="B2122" s="123"/>
      <c r="C2122" s="67"/>
      <c r="D2122" s="67"/>
      <c r="E2122" s="204"/>
      <c r="F2122" s="69"/>
      <c r="G2122" s="69"/>
      <c r="H2122" s="174"/>
      <c r="I2122" s="174"/>
      <c r="J2122" s="69"/>
      <c r="K2122" s="123"/>
      <c r="L2122" s="67"/>
      <c r="M2122" s="67"/>
      <c r="N2122" s="67"/>
      <c r="O2122" s="69"/>
      <c r="P2122" s="123"/>
      <c r="Q2122" s="69"/>
      <c r="R2122" s="69"/>
      <c r="S2122" s="363"/>
      <c r="T2122" s="69"/>
      <c r="U2122" s="350"/>
      <c r="V2122" s="417"/>
      <c r="W2122" s="67"/>
      <c r="X2122" s="69"/>
      <c r="Y2122" s="67"/>
      <c r="Z2122" s="123"/>
      <c r="AA2122" s="69"/>
      <c r="AB2122" s="67"/>
      <c r="AC2122" s="89"/>
      <c r="AD2122" s="69"/>
      <c r="AE2122" s="69"/>
      <c r="AF2122" s="69"/>
      <c r="AG2122" s="69"/>
      <c r="AH2122" s="123"/>
      <c r="AI2122" s="123"/>
      <c r="AJ2122" s="349"/>
      <c r="AK2122" s="349"/>
      <c r="AL2122" s="123"/>
      <c r="AM2122" s="123"/>
      <c r="AN2122" s="123"/>
      <c r="AO2122" s="174"/>
      <c r="AP2122" s="174"/>
      <c r="AQ2122" s="174"/>
      <c r="AR2122" s="123"/>
      <c r="AS2122" s="350"/>
      <c r="AT2122" s="350"/>
      <c r="AU2122" s="123"/>
      <c r="AV2122" s="67"/>
      <c r="AW2122" s="179"/>
      <c r="AX2122" s="84"/>
      <c r="AY2122" s="123"/>
      <c r="AZ2122" s="123"/>
      <c r="BA2122" s="174"/>
      <c r="BB2122" s="174"/>
      <c r="BC2122" s="123"/>
      <c r="BD2122" s="86"/>
      <c r="BE2122" s="86"/>
      <c r="BF2122" s="86"/>
      <c r="BG2122" s="179"/>
      <c r="BH2122" s="67"/>
      <c r="BI2122" s="123"/>
      <c r="BJ2122" s="179"/>
      <c r="BK2122" s="351"/>
      <c r="BL2122" s="351"/>
      <c r="BM2122" s="179"/>
      <c r="BN2122" s="89"/>
    </row>
    <row r="2123" spans="1:66" customFormat="1" x14ac:dyDescent="0.25">
      <c r="A2123" s="69"/>
      <c r="B2123" s="123"/>
      <c r="C2123" s="67"/>
      <c r="D2123" s="67"/>
      <c r="E2123" s="204"/>
      <c r="F2123" s="69"/>
      <c r="G2123" s="69"/>
      <c r="H2123" s="174"/>
      <c r="I2123" s="174"/>
      <c r="J2123" s="69"/>
      <c r="K2123" s="123"/>
      <c r="L2123" s="67"/>
      <c r="M2123" s="67"/>
      <c r="N2123" s="67"/>
      <c r="O2123" s="69"/>
      <c r="P2123" s="123"/>
      <c r="Q2123" s="69"/>
      <c r="R2123" s="69"/>
      <c r="S2123" s="363"/>
      <c r="T2123" s="69"/>
      <c r="U2123" s="350"/>
      <c r="V2123" s="417"/>
      <c r="W2123" s="67"/>
      <c r="X2123" s="69"/>
      <c r="Y2123" s="67"/>
      <c r="Z2123" s="123"/>
      <c r="AA2123" s="69"/>
      <c r="AB2123" s="67"/>
      <c r="AC2123" s="89"/>
      <c r="AD2123" s="69"/>
      <c r="AE2123" s="69"/>
      <c r="AF2123" s="69"/>
      <c r="AG2123" s="69"/>
      <c r="AH2123" s="123"/>
      <c r="AI2123" s="123"/>
      <c r="AJ2123" s="349"/>
      <c r="AK2123" s="349"/>
      <c r="AL2123" s="123"/>
      <c r="AM2123" s="123"/>
      <c r="AN2123" s="123"/>
      <c r="AO2123" s="174"/>
      <c r="AP2123" s="174"/>
      <c r="AQ2123" s="174"/>
      <c r="AR2123" s="123"/>
      <c r="AS2123" s="350"/>
      <c r="AT2123" s="350"/>
      <c r="AU2123" s="123"/>
      <c r="AV2123" s="67"/>
      <c r="AW2123" s="179"/>
      <c r="AX2123" s="84"/>
      <c r="AY2123" s="123"/>
      <c r="AZ2123" s="123"/>
      <c r="BA2123" s="174"/>
      <c r="BB2123" s="174"/>
      <c r="BC2123" s="123"/>
      <c r="BD2123" s="86"/>
      <c r="BE2123" s="86"/>
      <c r="BF2123" s="86"/>
      <c r="BG2123" s="179"/>
      <c r="BH2123" s="67"/>
      <c r="BI2123" s="123"/>
      <c r="BJ2123" s="179"/>
      <c r="BK2123" s="351"/>
      <c r="BL2123" s="351"/>
      <c r="BM2123" s="179"/>
      <c r="BN2123" s="89"/>
    </row>
    <row r="2124" spans="1:66" customFormat="1" x14ac:dyDescent="0.25">
      <c r="A2124" s="69"/>
      <c r="B2124" s="123"/>
      <c r="C2124" s="67"/>
      <c r="D2124" s="67"/>
      <c r="E2124" s="204"/>
      <c r="F2124" s="69"/>
      <c r="G2124" s="69"/>
      <c r="H2124" s="174"/>
      <c r="I2124" s="174"/>
      <c r="J2124" s="69"/>
      <c r="K2124" s="123"/>
      <c r="L2124" s="67"/>
      <c r="M2124" s="67"/>
      <c r="N2124" s="67"/>
      <c r="O2124" s="69"/>
      <c r="P2124" s="123"/>
      <c r="Q2124" s="69"/>
      <c r="R2124" s="69"/>
      <c r="S2124" s="363"/>
      <c r="T2124" s="69"/>
      <c r="U2124" s="350"/>
      <c r="V2124" s="417"/>
      <c r="W2124" s="67"/>
      <c r="X2124" s="69"/>
      <c r="Y2124" s="67"/>
      <c r="Z2124" s="123"/>
      <c r="AA2124" s="69"/>
      <c r="AB2124" s="67"/>
      <c r="AC2124" s="89"/>
      <c r="AD2124" s="69"/>
      <c r="AE2124" s="69"/>
      <c r="AF2124" s="69"/>
      <c r="AG2124" s="69"/>
      <c r="AH2124" s="123"/>
      <c r="AI2124" s="123"/>
      <c r="AJ2124" s="349"/>
      <c r="AK2124" s="349"/>
      <c r="AL2124" s="123"/>
      <c r="AM2124" s="123"/>
      <c r="AN2124" s="123"/>
      <c r="AO2124" s="174"/>
      <c r="AP2124" s="174"/>
      <c r="AQ2124" s="174"/>
      <c r="AR2124" s="123"/>
      <c r="AS2124" s="350"/>
      <c r="AT2124" s="350"/>
      <c r="AU2124" s="123"/>
      <c r="AV2124" s="67"/>
      <c r="AW2124" s="179"/>
      <c r="AX2124" s="84"/>
      <c r="AY2124" s="123"/>
      <c r="AZ2124" s="123"/>
      <c r="BA2124" s="174"/>
      <c r="BB2124" s="174"/>
      <c r="BC2124" s="123"/>
      <c r="BD2124" s="86"/>
      <c r="BE2124" s="86"/>
      <c r="BF2124" s="86"/>
      <c r="BG2124" s="179"/>
      <c r="BH2124" s="67"/>
      <c r="BI2124" s="123"/>
      <c r="BJ2124" s="179"/>
      <c r="BK2124" s="351"/>
      <c r="BL2124" s="351"/>
      <c r="BM2124" s="179"/>
      <c r="BN2124" s="89"/>
    </row>
    <row r="2125" spans="1:66" customFormat="1" x14ac:dyDescent="0.25">
      <c r="A2125" s="69"/>
      <c r="B2125" s="123"/>
      <c r="C2125" s="67"/>
      <c r="D2125" s="67"/>
      <c r="E2125" s="204"/>
      <c r="F2125" s="69"/>
      <c r="G2125" s="69"/>
      <c r="H2125" s="174"/>
      <c r="I2125" s="174"/>
      <c r="J2125" s="69"/>
      <c r="K2125" s="123"/>
      <c r="L2125" s="67"/>
      <c r="M2125" s="67"/>
      <c r="N2125" s="67"/>
      <c r="O2125" s="69"/>
      <c r="P2125" s="123"/>
      <c r="Q2125" s="69"/>
      <c r="R2125" s="69"/>
      <c r="S2125" s="363"/>
      <c r="T2125" s="69"/>
      <c r="U2125" s="350"/>
      <c r="V2125" s="417"/>
      <c r="W2125" s="67"/>
      <c r="X2125" s="69"/>
      <c r="Y2125" s="67"/>
      <c r="Z2125" s="123"/>
      <c r="AA2125" s="69"/>
      <c r="AB2125" s="67"/>
      <c r="AC2125" s="89"/>
      <c r="AD2125" s="69"/>
      <c r="AE2125" s="69"/>
      <c r="AF2125" s="69"/>
      <c r="AG2125" s="69"/>
      <c r="AH2125" s="123"/>
      <c r="AI2125" s="123"/>
      <c r="AJ2125" s="349"/>
      <c r="AK2125" s="349"/>
      <c r="AL2125" s="123"/>
      <c r="AM2125" s="123"/>
      <c r="AN2125" s="123"/>
      <c r="AO2125" s="174"/>
      <c r="AP2125" s="174"/>
      <c r="AQ2125" s="174"/>
      <c r="AR2125" s="123"/>
      <c r="AS2125" s="350"/>
      <c r="AT2125" s="350"/>
      <c r="AU2125" s="123"/>
      <c r="AV2125" s="67"/>
      <c r="AW2125" s="179"/>
      <c r="AX2125" s="84"/>
      <c r="AY2125" s="123"/>
      <c r="AZ2125" s="123"/>
      <c r="BA2125" s="174"/>
      <c r="BB2125" s="174"/>
      <c r="BC2125" s="123"/>
      <c r="BD2125" s="86"/>
      <c r="BE2125" s="86"/>
      <c r="BF2125" s="86"/>
      <c r="BG2125" s="179"/>
      <c r="BH2125" s="67"/>
      <c r="BI2125" s="123"/>
      <c r="BJ2125" s="179"/>
      <c r="BK2125" s="351"/>
      <c r="BL2125" s="351"/>
      <c r="BM2125" s="179"/>
      <c r="BN2125" s="89"/>
    </row>
    <row r="2126" spans="1:66" customFormat="1" x14ac:dyDescent="0.25">
      <c r="A2126" s="69"/>
      <c r="B2126" s="123"/>
      <c r="C2126" s="67"/>
      <c r="D2126" s="67"/>
      <c r="E2126" s="204"/>
      <c r="F2126" s="69"/>
      <c r="G2126" s="69"/>
      <c r="H2126" s="174"/>
      <c r="I2126" s="174"/>
      <c r="J2126" s="69"/>
      <c r="K2126" s="123"/>
      <c r="L2126" s="67"/>
      <c r="M2126" s="67"/>
      <c r="N2126" s="67"/>
      <c r="O2126" s="69"/>
      <c r="P2126" s="123"/>
      <c r="Q2126" s="69"/>
      <c r="R2126" s="69"/>
      <c r="S2126" s="363"/>
      <c r="T2126" s="69"/>
      <c r="U2126" s="350"/>
      <c r="V2126" s="417"/>
      <c r="W2126" s="67"/>
      <c r="X2126" s="69"/>
      <c r="Y2126" s="67"/>
      <c r="Z2126" s="123"/>
      <c r="AA2126" s="69"/>
      <c r="AB2126" s="67"/>
      <c r="AC2126" s="89"/>
      <c r="AD2126" s="69"/>
      <c r="AE2126" s="69"/>
      <c r="AF2126" s="69"/>
      <c r="AG2126" s="69"/>
      <c r="AH2126" s="123"/>
      <c r="AI2126" s="123"/>
      <c r="AJ2126" s="349"/>
      <c r="AK2126" s="349"/>
      <c r="AL2126" s="123"/>
      <c r="AM2126" s="123"/>
      <c r="AN2126" s="123"/>
      <c r="AO2126" s="174"/>
      <c r="AP2126" s="174"/>
      <c r="AQ2126" s="174"/>
      <c r="AR2126" s="123"/>
      <c r="AS2126" s="350"/>
      <c r="AT2126" s="350"/>
      <c r="AU2126" s="123"/>
      <c r="AV2126" s="67"/>
      <c r="AW2126" s="179"/>
      <c r="AX2126" s="84"/>
      <c r="AY2126" s="123"/>
      <c r="AZ2126" s="123"/>
      <c r="BA2126" s="174"/>
      <c r="BB2126" s="174"/>
      <c r="BC2126" s="123"/>
      <c r="BD2126" s="86"/>
      <c r="BE2126" s="86"/>
      <c r="BF2126" s="86"/>
      <c r="BG2126" s="179"/>
      <c r="BH2126" s="67"/>
      <c r="BI2126" s="123"/>
      <c r="BJ2126" s="179"/>
      <c r="BK2126" s="351"/>
      <c r="BL2126" s="351"/>
      <c r="BM2126" s="179"/>
      <c r="BN2126" s="89"/>
    </row>
    <row r="2127" spans="1:66" customFormat="1" x14ac:dyDescent="0.25">
      <c r="A2127" s="69"/>
      <c r="B2127" s="123"/>
      <c r="C2127" s="67"/>
      <c r="D2127" s="67"/>
      <c r="E2127" s="204"/>
      <c r="F2127" s="69"/>
      <c r="G2127" s="69"/>
      <c r="H2127" s="174"/>
      <c r="I2127" s="174"/>
      <c r="J2127" s="69"/>
      <c r="K2127" s="123"/>
      <c r="L2127" s="67"/>
      <c r="M2127" s="67"/>
      <c r="N2127" s="67"/>
      <c r="O2127" s="69"/>
      <c r="P2127" s="123"/>
      <c r="Q2127" s="69"/>
      <c r="R2127" s="69"/>
      <c r="S2127" s="363"/>
      <c r="T2127" s="69"/>
      <c r="U2127" s="350"/>
      <c r="V2127" s="417"/>
      <c r="W2127" s="67"/>
      <c r="X2127" s="69"/>
      <c r="Y2127" s="67"/>
      <c r="Z2127" s="123"/>
      <c r="AA2127" s="69"/>
      <c r="AB2127" s="67"/>
      <c r="AC2127" s="89"/>
      <c r="AD2127" s="69"/>
      <c r="AE2127" s="69"/>
      <c r="AF2127" s="69"/>
      <c r="AG2127" s="69"/>
      <c r="AH2127" s="123"/>
      <c r="AI2127" s="123"/>
      <c r="AJ2127" s="349"/>
      <c r="AK2127" s="349"/>
      <c r="AL2127" s="123"/>
      <c r="AM2127" s="123"/>
      <c r="AN2127" s="123"/>
      <c r="AO2127" s="174"/>
      <c r="AP2127" s="174"/>
      <c r="AQ2127" s="174"/>
      <c r="AR2127" s="123"/>
      <c r="AS2127" s="350"/>
      <c r="AT2127" s="350"/>
      <c r="AU2127" s="123"/>
      <c r="AV2127" s="67"/>
      <c r="AW2127" s="179"/>
      <c r="AX2127" s="84"/>
      <c r="AY2127" s="123"/>
      <c r="AZ2127" s="123"/>
      <c r="BA2127" s="174"/>
      <c r="BB2127" s="174"/>
      <c r="BC2127" s="123"/>
      <c r="BD2127" s="86"/>
      <c r="BE2127" s="86"/>
      <c r="BF2127" s="86"/>
      <c r="BG2127" s="179"/>
      <c r="BH2127" s="67"/>
      <c r="BI2127" s="123"/>
      <c r="BJ2127" s="179"/>
      <c r="BK2127" s="351"/>
      <c r="BL2127" s="351"/>
      <c r="BM2127" s="179"/>
      <c r="BN2127" s="89"/>
    </row>
    <row r="2128" spans="1:66" customFormat="1" x14ac:dyDescent="0.25">
      <c r="A2128" s="69"/>
      <c r="B2128" s="123"/>
      <c r="C2128" s="67"/>
      <c r="D2128" s="67"/>
      <c r="E2128" s="204"/>
      <c r="F2128" s="69"/>
      <c r="G2128" s="69"/>
      <c r="H2128" s="174"/>
      <c r="I2128" s="174"/>
      <c r="J2128" s="69"/>
      <c r="K2128" s="123"/>
      <c r="L2128" s="67"/>
      <c r="M2128" s="67"/>
      <c r="N2128" s="67"/>
      <c r="O2128" s="69"/>
      <c r="P2128" s="123"/>
      <c r="Q2128" s="69"/>
      <c r="R2128" s="69"/>
      <c r="S2128" s="363"/>
      <c r="T2128" s="69"/>
      <c r="U2128" s="350"/>
      <c r="V2128" s="417"/>
      <c r="W2128" s="67"/>
      <c r="X2128" s="69"/>
      <c r="Y2128" s="67"/>
      <c r="Z2128" s="123"/>
      <c r="AA2128" s="69"/>
      <c r="AB2128" s="67"/>
      <c r="AC2128" s="89"/>
      <c r="AD2128" s="69"/>
      <c r="AE2128" s="69"/>
      <c r="AF2128" s="69"/>
      <c r="AG2128" s="69"/>
      <c r="AH2128" s="123"/>
      <c r="AI2128" s="123"/>
      <c r="AJ2128" s="349"/>
      <c r="AK2128" s="349"/>
      <c r="AL2128" s="123"/>
      <c r="AM2128" s="123"/>
      <c r="AN2128" s="123"/>
      <c r="AO2128" s="174"/>
      <c r="AP2128" s="174"/>
      <c r="AQ2128" s="174"/>
      <c r="AR2128" s="123"/>
      <c r="AS2128" s="350"/>
      <c r="AT2128" s="350"/>
      <c r="AU2128" s="123"/>
      <c r="AV2128" s="67"/>
      <c r="AW2128" s="179"/>
      <c r="AX2128" s="84"/>
      <c r="AY2128" s="123"/>
      <c r="AZ2128" s="123"/>
      <c r="BA2128" s="174"/>
      <c r="BB2128" s="174"/>
      <c r="BC2128" s="123"/>
      <c r="BD2128" s="86"/>
      <c r="BE2128" s="86"/>
      <c r="BF2128" s="86"/>
      <c r="BG2128" s="179"/>
      <c r="BH2128" s="67"/>
      <c r="BI2128" s="123"/>
      <c r="BJ2128" s="179"/>
      <c r="BK2128" s="351"/>
      <c r="BL2128" s="351"/>
      <c r="BM2128" s="179"/>
      <c r="BN2128" s="89"/>
    </row>
    <row r="2129" spans="1:66" customFormat="1" x14ac:dyDescent="0.25">
      <c r="A2129" s="69"/>
      <c r="B2129" s="123"/>
      <c r="C2129" s="67"/>
      <c r="D2129" s="67"/>
      <c r="E2129" s="204"/>
      <c r="F2129" s="69"/>
      <c r="G2129" s="69"/>
      <c r="H2129" s="174"/>
      <c r="I2129" s="174"/>
      <c r="J2129" s="69"/>
      <c r="K2129" s="123"/>
      <c r="L2129" s="67"/>
      <c r="M2129" s="67"/>
      <c r="N2129" s="67"/>
      <c r="O2129" s="69"/>
      <c r="P2129" s="123"/>
      <c r="Q2129" s="69"/>
      <c r="R2129" s="69"/>
      <c r="S2129" s="363"/>
      <c r="T2129" s="69"/>
      <c r="U2129" s="350"/>
      <c r="V2129" s="417"/>
      <c r="W2129" s="67"/>
      <c r="X2129" s="69"/>
      <c r="Y2129" s="67"/>
      <c r="Z2129" s="123"/>
      <c r="AA2129" s="69"/>
      <c r="AB2129" s="67"/>
      <c r="AC2129" s="89"/>
      <c r="AD2129" s="69"/>
      <c r="AE2129" s="69"/>
      <c r="AF2129" s="69"/>
      <c r="AG2129" s="69"/>
      <c r="AH2129" s="123"/>
      <c r="AI2129" s="123"/>
      <c r="AJ2129" s="349"/>
      <c r="AK2129" s="349"/>
      <c r="AL2129" s="123"/>
      <c r="AM2129" s="123"/>
      <c r="AN2129" s="123"/>
      <c r="AO2129" s="174"/>
      <c r="AP2129" s="174"/>
      <c r="AQ2129" s="174"/>
      <c r="AR2129" s="123"/>
      <c r="AS2129" s="350"/>
      <c r="AT2129" s="350"/>
      <c r="AU2129" s="123"/>
      <c r="AV2129" s="67"/>
      <c r="AW2129" s="179"/>
      <c r="AX2129" s="84"/>
      <c r="AY2129" s="123"/>
      <c r="AZ2129" s="123"/>
      <c r="BA2129" s="174"/>
      <c r="BB2129" s="174"/>
      <c r="BC2129" s="123"/>
      <c r="BD2129" s="86"/>
      <c r="BE2129" s="86"/>
      <c r="BF2129" s="86"/>
      <c r="BG2129" s="179"/>
      <c r="BH2129" s="67"/>
      <c r="BI2129" s="123"/>
      <c r="BJ2129" s="179"/>
      <c r="BK2129" s="351"/>
      <c r="BL2129" s="351"/>
      <c r="BM2129" s="179"/>
      <c r="BN2129" s="89"/>
    </row>
    <row r="2130" spans="1:66" customFormat="1" x14ac:dyDescent="0.25">
      <c r="A2130" s="69"/>
      <c r="B2130" s="123"/>
      <c r="C2130" s="67"/>
      <c r="D2130" s="67"/>
      <c r="E2130" s="204"/>
      <c r="F2130" s="69"/>
      <c r="G2130" s="69"/>
      <c r="H2130" s="174"/>
      <c r="I2130" s="174"/>
      <c r="J2130" s="69"/>
      <c r="K2130" s="123"/>
      <c r="L2130" s="67"/>
      <c r="M2130" s="67"/>
      <c r="N2130" s="67"/>
      <c r="O2130" s="69"/>
      <c r="P2130" s="123"/>
      <c r="Q2130" s="69"/>
      <c r="R2130" s="69"/>
      <c r="S2130" s="363"/>
      <c r="T2130" s="69"/>
      <c r="U2130" s="350"/>
      <c r="V2130" s="417"/>
      <c r="W2130" s="67"/>
      <c r="X2130" s="69"/>
      <c r="Y2130" s="67"/>
      <c r="Z2130" s="123"/>
      <c r="AA2130" s="69"/>
      <c r="AB2130" s="67"/>
      <c r="AC2130" s="89"/>
      <c r="AD2130" s="69"/>
      <c r="AE2130" s="69"/>
      <c r="AF2130" s="69"/>
      <c r="AG2130" s="69"/>
      <c r="AH2130" s="123"/>
      <c r="AI2130" s="123"/>
      <c r="AJ2130" s="349"/>
      <c r="AK2130" s="349"/>
      <c r="AL2130" s="123"/>
      <c r="AM2130" s="123"/>
      <c r="AN2130" s="123"/>
      <c r="AO2130" s="174"/>
      <c r="AP2130" s="174"/>
      <c r="AQ2130" s="174"/>
      <c r="AR2130" s="123"/>
      <c r="AS2130" s="350"/>
      <c r="AT2130" s="350"/>
      <c r="AU2130" s="123"/>
      <c r="AV2130" s="67"/>
      <c r="AW2130" s="179"/>
      <c r="AX2130" s="84"/>
      <c r="AY2130" s="123"/>
      <c r="AZ2130" s="123"/>
      <c r="BA2130" s="174"/>
      <c r="BB2130" s="174"/>
      <c r="BC2130" s="123"/>
      <c r="BD2130" s="86"/>
      <c r="BE2130" s="86"/>
      <c r="BF2130" s="86"/>
      <c r="BG2130" s="179"/>
      <c r="BH2130" s="67"/>
      <c r="BI2130" s="123"/>
      <c r="BJ2130" s="179"/>
      <c r="BK2130" s="351"/>
      <c r="BL2130" s="351"/>
      <c r="BM2130" s="179"/>
      <c r="BN2130" s="89"/>
    </row>
    <row r="2131" spans="1:66" customFormat="1" x14ac:dyDescent="0.25">
      <c r="A2131" s="69"/>
      <c r="B2131" s="123"/>
      <c r="C2131" s="67"/>
      <c r="D2131" s="67"/>
      <c r="E2131" s="204"/>
      <c r="F2131" s="69"/>
      <c r="G2131" s="69"/>
      <c r="H2131" s="174"/>
      <c r="I2131" s="174"/>
      <c r="J2131" s="69"/>
      <c r="K2131" s="123"/>
      <c r="L2131" s="67"/>
      <c r="M2131" s="67"/>
      <c r="N2131" s="67"/>
      <c r="O2131" s="69"/>
      <c r="P2131" s="123"/>
      <c r="Q2131" s="69"/>
      <c r="R2131" s="69"/>
      <c r="S2131" s="363"/>
      <c r="T2131" s="69"/>
      <c r="U2131" s="350"/>
      <c r="V2131" s="417"/>
      <c r="W2131" s="67"/>
      <c r="X2131" s="69"/>
      <c r="Y2131" s="67"/>
      <c r="Z2131" s="123"/>
      <c r="AA2131" s="69"/>
      <c r="AB2131" s="67"/>
      <c r="AC2131" s="89"/>
      <c r="AD2131" s="69"/>
      <c r="AE2131" s="69"/>
      <c r="AF2131" s="69"/>
      <c r="AG2131" s="69"/>
      <c r="AH2131" s="123"/>
      <c r="AI2131" s="123"/>
      <c r="AJ2131" s="349"/>
      <c r="AK2131" s="349"/>
      <c r="AL2131" s="123"/>
      <c r="AM2131" s="123"/>
      <c r="AN2131" s="123"/>
      <c r="AO2131" s="174"/>
      <c r="AP2131" s="174"/>
      <c r="AQ2131" s="174"/>
      <c r="AR2131" s="123"/>
      <c r="AS2131" s="350"/>
      <c r="AT2131" s="350"/>
      <c r="AU2131" s="123"/>
      <c r="AV2131" s="67"/>
      <c r="AW2131" s="179"/>
      <c r="AX2131" s="84"/>
      <c r="AY2131" s="123"/>
      <c r="AZ2131" s="123"/>
      <c r="BA2131" s="174"/>
      <c r="BB2131" s="174"/>
      <c r="BC2131" s="123"/>
      <c r="BD2131" s="86"/>
      <c r="BE2131" s="86"/>
      <c r="BF2131" s="86"/>
      <c r="BG2131" s="179"/>
      <c r="BH2131" s="67"/>
      <c r="BI2131" s="123"/>
      <c r="BJ2131" s="179"/>
      <c r="BK2131" s="351"/>
      <c r="BL2131" s="351"/>
      <c r="BM2131" s="179"/>
      <c r="BN2131" s="89"/>
    </row>
    <row r="2132" spans="1:66" customFormat="1" x14ac:dyDescent="0.25">
      <c r="A2132" s="69"/>
      <c r="B2132" s="123"/>
      <c r="C2132" s="67"/>
      <c r="D2132" s="67"/>
      <c r="E2132" s="204"/>
      <c r="F2132" s="69"/>
      <c r="G2132" s="69"/>
      <c r="H2132" s="174"/>
      <c r="I2132" s="174"/>
      <c r="J2132" s="69"/>
      <c r="K2132" s="123"/>
      <c r="L2132" s="67"/>
      <c r="M2132" s="67"/>
      <c r="N2132" s="67"/>
      <c r="O2132" s="69"/>
      <c r="P2132" s="123"/>
      <c r="Q2132" s="69"/>
      <c r="R2132" s="69"/>
      <c r="S2132" s="363"/>
      <c r="T2132" s="69"/>
      <c r="U2132" s="350"/>
      <c r="V2132" s="417"/>
      <c r="W2132" s="67"/>
      <c r="X2132" s="69"/>
      <c r="Y2132" s="67"/>
      <c r="Z2132" s="123"/>
      <c r="AA2132" s="69"/>
      <c r="AB2132" s="67"/>
      <c r="AC2132" s="89"/>
      <c r="AD2132" s="69"/>
      <c r="AE2132" s="69"/>
      <c r="AF2132" s="69"/>
      <c r="AG2132" s="69"/>
      <c r="AH2132" s="123"/>
      <c r="AI2132" s="123"/>
      <c r="AJ2132" s="349"/>
      <c r="AK2132" s="349"/>
      <c r="AL2132" s="123"/>
      <c r="AM2132" s="123"/>
      <c r="AN2132" s="123"/>
      <c r="AO2132" s="174"/>
      <c r="AP2132" s="174"/>
      <c r="AQ2132" s="174"/>
      <c r="AR2132" s="123"/>
      <c r="AS2132" s="350"/>
      <c r="AT2132" s="350"/>
      <c r="AU2132" s="123"/>
      <c r="AV2132" s="67"/>
      <c r="AW2132" s="179"/>
      <c r="AX2132" s="84"/>
      <c r="AY2132" s="123"/>
      <c r="AZ2132" s="123"/>
      <c r="BA2132" s="174"/>
      <c r="BB2132" s="174"/>
      <c r="BC2132" s="123"/>
      <c r="BD2132" s="86"/>
      <c r="BE2132" s="86"/>
      <c r="BF2132" s="86"/>
      <c r="BG2132" s="179"/>
      <c r="BH2132" s="67"/>
      <c r="BI2132" s="123"/>
      <c r="BJ2132" s="179"/>
      <c r="BK2132" s="351"/>
      <c r="BL2132" s="351"/>
      <c r="BM2132" s="179"/>
      <c r="BN2132" s="89"/>
    </row>
    <row r="2133" spans="1:66" customFormat="1" x14ac:dyDescent="0.25">
      <c r="A2133" s="69"/>
      <c r="B2133" s="123"/>
      <c r="C2133" s="67"/>
      <c r="D2133" s="67"/>
      <c r="E2133" s="204"/>
      <c r="F2133" s="69"/>
      <c r="G2133" s="69"/>
      <c r="H2133" s="174"/>
      <c r="I2133" s="174"/>
      <c r="J2133" s="69"/>
      <c r="K2133" s="123"/>
      <c r="L2133" s="67"/>
      <c r="M2133" s="67"/>
      <c r="N2133" s="67"/>
      <c r="O2133" s="69"/>
      <c r="P2133" s="123"/>
      <c r="Q2133" s="69"/>
      <c r="R2133" s="69"/>
      <c r="S2133" s="363"/>
      <c r="T2133" s="69"/>
      <c r="U2133" s="350"/>
      <c r="V2133" s="417"/>
      <c r="W2133" s="67"/>
      <c r="X2133" s="69"/>
      <c r="Y2133" s="67"/>
      <c r="Z2133" s="123"/>
      <c r="AA2133" s="69"/>
      <c r="AB2133" s="67"/>
      <c r="AC2133" s="89"/>
      <c r="AD2133" s="69"/>
      <c r="AE2133" s="69"/>
      <c r="AF2133" s="69"/>
      <c r="AG2133" s="69"/>
      <c r="AH2133" s="123"/>
      <c r="AI2133" s="123"/>
      <c r="AJ2133" s="349"/>
      <c r="AK2133" s="349"/>
      <c r="AL2133" s="123"/>
      <c r="AM2133" s="123"/>
      <c r="AN2133" s="123"/>
      <c r="AO2133" s="174"/>
      <c r="AP2133" s="174"/>
      <c r="AQ2133" s="174"/>
      <c r="AR2133" s="123"/>
      <c r="AS2133" s="350"/>
      <c r="AT2133" s="350"/>
      <c r="AU2133" s="123"/>
      <c r="AV2133" s="67"/>
      <c r="AW2133" s="179"/>
      <c r="AX2133" s="84"/>
      <c r="AY2133" s="123"/>
      <c r="AZ2133" s="123"/>
      <c r="BA2133" s="174"/>
      <c r="BB2133" s="174"/>
      <c r="BC2133" s="123"/>
      <c r="BD2133" s="86"/>
      <c r="BE2133" s="86"/>
      <c r="BF2133" s="86"/>
      <c r="BG2133" s="179"/>
      <c r="BH2133" s="67"/>
      <c r="BI2133" s="123"/>
      <c r="BJ2133" s="179"/>
      <c r="BK2133" s="351"/>
      <c r="BL2133" s="351"/>
      <c r="BM2133" s="179"/>
      <c r="BN2133" s="89"/>
    </row>
    <row r="2134" spans="1:66" customFormat="1" x14ac:dyDescent="0.25">
      <c r="A2134" s="69"/>
      <c r="B2134" s="123"/>
      <c r="C2134" s="67"/>
      <c r="D2134" s="67"/>
      <c r="E2134" s="204"/>
      <c r="F2134" s="69"/>
      <c r="G2134" s="69"/>
      <c r="H2134" s="174"/>
      <c r="I2134" s="174"/>
      <c r="J2134" s="69"/>
      <c r="K2134" s="123"/>
      <c r="L2134" s="67"/>
      <c r="M2134" s="67"/>
      <c r="N2134" s="67"/>
      <c r="O2134" s="69"/>
      <c r="P2134" s="123"/>
      <c r="Q2134" s="69"/>
      <c r="R2134" s="69"/>
      <c r="S2134" s="363"/>
      <c r="T2134" s="69"/>
      <c r="U2134" s="350"/>
      <c r="V2134" s="417"/>
      <c r="W2134" s="67"/>
      <c r="X2134" s="69"/>
      <c r="Y2134" s="67"/>
      <c r="Z2134" s="123"/>
      <c r="AA2134" s="69"/>
      <c r="AB2134" s="67"/>
      <c r="AC2134" s="89"/>
      <c r="AD2134" s="69"/>
      <c r="AE2134" s="69"/>
      <c r="AF2134" s="69"/>
      <c r="AG2134" s="69"/>
      <c r="AH2134" s="123"/>
      <c r="AI2134" s="123"/>
      <c r="AJ2134" s="349"/>
      <c r="AK2134" s="349"/>
      <c r="AL2134" s="123"/>
      <c r="AM2134" s="123"/>
      <c r="AN2134" s="123"/>
      <c r="AO2134" s="174"/>
      <c r="AP2134" s="174"/>
      <c r="AQ2134" s="174"/>
      <c r="AR2134" s="123"/>
      <c r="AS2134" s="350"/>
      <c r="AT2134" s="350"/>
      <c r="AU2134" s="123"/>
      <c r="AV2134" s="67"/>
      <c r="AW2134" s="179"/>
      <c r="AX2134" s="84"/>
      <c r="AY2134" s="123"/>
      <c r="AZ2134" s="123"/>
      <c r="BA2134" s="174"/>
      <c r="BB2134" s="174"/>
      <c r="BC2134" s="123"/>
      <c r="BD2134" s="86"/>
      <c r="BE2134" s="86"/>
      <c r="BF2134" s="86"/>
      <c r="BG2134" s="179"/>
      <c r="BH2134" s="67"/>
      <c r="BI2134" s="123"/>
      <c r="BJ2134" s="179"/>
      <c r="BK2134" s="351"/>
      <c r="BL2134" s="351"/>
      <c r="BM2134" s="179"/>
      <c r="BN2134" s="89"/>
    </row>
    <row r="2135" spans="1:66" customFormat="1" x14ac:dyDescent="0.25">
      <c r="A2135" s="69"/>
      <c r="B2135" s="123"/>
      <c r="C2135" s="67"/>
      <c r="D2135" s="67"/>
      <c r="E2135" s="204"/>
      <c r="F2135" s="69"/>
      <c r="G2135" s="69"/>
      <c r="H2135" s="174"/>
      <c r="I2135" s="174"/>
      <c r="J2135" s="69"/>
      <c r="K2135" s="123"/>
      <c r="L2135" s="67"/>
      <c r="M2135" s="67"/>
      <c r="N2135" s="67"/>
      <c r="O2135" s="69"/>
      <c r="P2135" s="123"/>
      <c r="Q2135" s="69"/>
      <c r="R2135" s="69"/>
      <c r="S2135" s="363"/>
      <c r="T2135" s="69"/>
      <c r="U2135" s="350"/>
      <c r="V2135" s="417"/>
      <c r="W2135" s="67"/>
      <c r="X2135" s="69"/>
      <c r="Y2135" s="67"/>
      <c r="Z2135" s="123"/>
      <c r="AA2135" s="69"/>
      <c r="AB2135" s="67"/>
      <c r="AC2135" s="89"/>
      <c r="AD2135" s="69"/>
      <c r="AE2135" s="69"/>
      <c r="AF2135" s="69"/>
      <c r="AG2135" s="69"/>
      <c r="AH2135" s="123"/>
      <c r="AI2135" s="123"/>
      <c r="AJ2135" s="349"/>
      <c r="AK2135" s="349"/>
      <c r="AL2135" s="123"/>
      <c r="AM2135" s="123"/>
      <c r="AN2135" s="123"/>
      <c r="AO2135" s="174"/>
      <c r="AP2135" s="174"/>
      <c r="AQ2135" s="174"/>
      <c r="AR2135" s="123"/>
      <c r="AS2135" s="350"/>
      <c r="AT2135" s="350"/>
      <c r="AU2135" s="123"/>
      <c r="AV2135" s="67"/>
      <c r="AW2135" s="179"/>
      <c r="AX2135" s="84"/>
      <c r="AY2135" s="123"/>
      <c r="AZ2135" s="123"/>
      <c r="BA2135" s="174"/>
      <c r="BB2135" s="174"/>
      <c r="BC2135" s="123"/>
      <c r="BD2135" s="86"/>
      <c r="BE2135" s="86"/>
      <c r="BF2135" s="86"/>
      <c r="BG2135" s="179"/>
      <c r="BH2135" s="67"/>
      <c r="BI2135" s="123"/>
      <c r="BJ2135" s="179"/>
      <c r="BK2135" s="351"/>
      <c r="BL2135" s="351"/>
      <c r="BM2135" s="179"/>
      <c r="BN2135" s="89"/>
    </row>
    <row r="2136" spans="1:66" customFormat="1" x14ac:dyDescent="0.25">
      <c r="A2136" s="69"/>
      <c r="B2136" s="123"/>
      <c r="C2136" s="67"/>
      <c r="D2136" s="67"/>
      <c r="E2136" s="204"/>
      <c r="F2136" s="69"/>
      <c r="G2136" s="69"/>
      <c r="H2136" s="174"/>
      <c r="I2136" s="174"/>
      <c r="J2136" s="69"/>
      <c r="K2136" s="123"/>
      <c r="L2136" s="67"/>
      <c r="M2136" s="67"/>
      <c r="N2136" s="67"/>
      <c r="O2136" s="69"/>
      <c r="P2136" s="123"/>
      <c r="Q2136" s="69"/>
      <c r="R2136" s="69"/>
      <c r="S2136" s="363"/>
      <c r="T2136" s="69"/>
      <c r="U2136" s="350"/>
      <c r="V2136" s="417"/>
      <c r="W2136" s="67"/>
      <c r="X2136" s="69"/>
      <c r="Y2136" s="67"/>
      <c r="Z2136" s="123"/>
      <c r="AA2136" s="69"/>
      <c r="AB2136" s="67"/>
      <c r="AC2136" s="89"/>
      <c r="AD2136" s="69"/>
      <c r="AE2136" s="69"/>
      <c r="AF2136" s="69"/>
      <c r="AG2136" s="69"/>
      <c r="AH2136" s="123"/>
      <c r="AI2136" s="123"/>
      <c r="AJ2136" s="349"/>
      <c r="AK2136" s="349"/>
      <c r="AL2136" s="123"/>
      <c r="AM2136" s="123"/>
      <c r="AN2136" s="123"/>
      <c r="AO2136" s="174"/>
      <c r="AP2136" s="174"/>
      <c r="AQ2136" s="174"/>
      <c r="AR2136" s="123"/>
      <c r="AS2136" s="350"/>
      <c r="AT2136" s="350"/>
      <c r="AU2136" s="123"/>
      <c r="AV2136" s="67"/>
      <c r="AW2136" s="179"/>
      <c r="AX2136" s="84"/>
      <c r="AY2136" s="123"/>
      <c r="AZ2136" s="123"/>
      <c r="BA2136" s="174"/>
      <c r="BB2136" s="174"/>
      <c r="BC2136" s="123"/>
      <c r="BD2136" s="86"/>
      <c r="BE2136" s="86"/>
      <c r="BF2136" s="86"/>
      <c r="BG2136" s="179"/>
      <c r="BH2136" s="67"/>
      <c r="BI2136" s="123"/>
      <c r="BJ2136" s="179"/>
      <c r="BK2136" s="351"/>
      <c r="BL2136" s="351"/>
      <c r="BM2136" s="179"/>
      <c r="BN2136" s="89"/>
    </row>
    <row r="2137" spans="1:66" customFormat="1" x14ac:dyDescent="0.25">
      <c r="A2137" s="69"/>
      <c r="B2137" s="123"/>
      <c r="C2137" s="67"/>
      <c r="D2137" s="67"/>
      <c r="E2137" s="204"/>
      <c r="F2137" s="69"/>
      <c r="G2137" s="69"/>
      <c r="H2137" s="174"/>
      <c r="I2137" s="174"/>
      <c r="J2137" s="69"/>
      <c r="K2137" s="123"/>
      <c r="L2137" s="67"/>
      <c r="M2137" s="67"/>
      <c r="N2137" s="67"/>
      <c r="O2137" s="69"/>
      <c r="P2137" s="123"/>
      <c r="Q2137" s="69"/>
      <c r="R2137" s="69"/>
      <c r="S2137" s="363"/>
      <c r="T2137" s="69"/>
      <c r="U2137" s="350"/>
      <c r="V2137" s="417"/>
      <c r="W2137" s="67"/>
      <c r="X2137" s="69"/>
      <c r="Y2137" s="67"/>
      <c r="Z2137" s="123"/>
      <c r="AA2137" s="69"/>
      <c r="AB2137" s="67"/>
      <c r="AC2137" s="89"/>
      <c r="AD2137" s="69"/>
      <c r="AE2137" s="69"/>
      <c r="AF2137" s="69"/>
      <c r="AG2137" s="69"/>
      <c r="AH2137" s="123"/>
      <c r="AI2137" s="123"/>
      <c r="AJ2137" s="349"/>
      <c r="AK2137" s="349"/>
      <c r="AL2137" s="123"/>
      <c r="AM2137" s="123"/>
      <c r="AN2137" s="123"/>
      <c r="AO2137" s="174"/>
      <c r="AP2137" s="174"/>
      <c r="AQ2137" s="174"/>
      <c r="AR2137" s="123"/>
      <c r="AS2137" s="350"/>
      <c r="AT2137" s="350"/>
      <c r="AU2137" s="123"/>
      <c r="AV2137" s="67"/>
      <c r="AW2137" s="179"/>
      <c r="AX2137" s="84"/>
      <c r="AY2137" s="123"/>
      <c r="AZ2137" s="123"/>
      <c r="BA2137" s="174"/>
      <c r="BB2137" s="174"/>
      <c r="BC2137" s="123"/>
      <c r="BD2137" s="86"/>
      <c r="BE2137" s="86"/>
      <c r="BF2137" s="86"/>
      <c r="BG2137" s="179"/>
      <c r="BH2137" s="67"/>
      <c r="BI2137" s="123"/>
      <c r="BJ2137" s="179"/>
      <c r="BK2137" s="351"/>
      <c r="BL2137" s="351"/>
      <c r="BM2137" s="179"/>
      <c r="BN2137" s="89"/>
    </row>
    <row r="2138" spans="1:66" customFormat="1" x14ac:dyDescent="0.25">
      <c r="A2138" s="69"/>
      <c r="B2138" s="123"/>
      <c r="C2138" s="67"/>
      <c r="D2138" s="67"/>
      <c r="E2138" s="204"/>
      <c r="F2138" s="69"/>
      <c r="G2138" s="69"/>
      <c r="H2138" s="174"/>
      <c r="I2138" s="174"/>
      <c r="J2138" s="69"/>
      <c r="K2138" s="123"/>
      <c r="L2138" s="67"/>
      <c r="M2138" s="67"/>
      <c r="N2138" s="67"/>
      <c r="O2138" s="69"/>
      <c r="P2138" s="123"/>
      <c r="Q2138" s="69"/>
      <c r="R2138" s="69"/>
      <c r="S2138" s="363"/>
      <c r="T2138" s="69"/>
      <c r="U2138" s="350"/>
      <c r="V2138" s="417"/>
      <c r="W2138" s="67"/>
      <c r="X2138" s="69"/>
      <c r="Y2138" s="67"/>
      <c r="Z2138" s="123"/>
      <c r="AA2138" s="69"/>
      <c r="AB2138" s="67"/>
      <c r="AC2138" s="89"/>
      <c r="AD2138" s="69"/>
      <c r="AE2138" s="69"/>
      <c r="AF2138" s="69"/>
      <c r="AG2138" s="69"/>
      <c r="AH2138" s="123"/>
      <c r="AI2138" s="123"/>
      <c r="AJ2138" s="349"/>
      <c r="AK2138" s="349"/>
      <c r="AL2138" s="123"/>
      <c r="AM2138" s="123"/>
      <c r="AN2138" s="123"/>
      <c r="AO2138" s="174"/>
      <c r="AP2138" s="174"/>
      <c r="AQ2138" s="174"/>
      <c r="AR2138" s="123"/>
      <c r="AS2138" s="350"/>
      <c r="AT2138" s="350"/>
      <c r="AU2138" s="123"/>
      <c r="AV2138" s="67"/>
      <c r="AW2138" s="179"/>
      <c r="AX2138" s="84"/>
      <c r="AY2138" s="123"/>
      <c r="AZ2138" s="123"/>
      <c r="BA2138" s="174"/>
      <c r="BB2138" s="174"/>
      <c r="BC2138" s="123"/>
      <c r="BD2138" s="86"/>
      <c r="BE2138" s="86"/>
      <c r="BF2138" s="86"/>
      <c r="BG2138" s="179"/>
      <c r="BH2138" s="67"/>
      <c r="BI2138" s="123"/>
      <c r="BJ2138" s="179"/>
      <c r="BK2138" s="351"/>
      <c r="BL2138" s="351"/>
      <c r="BM2138" s="179"/>
      <c r="BN2138" s="89"/>
    </row>
    <row r="2139" spans="1:66" customFormat="1" x14ac:dyDescent="0.25">
      <c r="A2139" s="69"/>
      <c r="B2139" s="123"/>
      <c r="C2139" s="67"/>
      <c r="D2139" s="67"/>
      <c r="E2139" s="204"/>
      <c r="F2139" s="69"/>
      <c r="G2139" s="69"/>
      <c r="H2139" s="174"/>
      <c r="I2139" s="174"/>
      <c r="J2139" s="69"/>
      <c r="K2139" s="123"/>
      <c r="L2139" s="67"/>
      <c r="M2139" s="67"/>
      <c r="N2139" s="67"/>
      <c r="O2139" s="69"/>
      <c r="P2139" s="123"/>
      <c r="Q2139" s="69"/>
      <c r="R2139" s="69"/>
      <c r="S2139" s="363"/>
      <c r="T2139" s="69"/>
      <c r="U2139" s="350"/>
      <c r="V2139" s="417"/>
      <c r="W2139" s="67"/>
      <c r="X2139" s="69"/>
      <c r="Y2139" s="67"/>
      <c r="Z2139" s="123"/>
      <c r="AA2139" s="69"/>
      <c r="AB2139" s="67"/>
      <c r="AC2139" s="89"/>
      <c r="AD2139" s="69"/>
      <c r="AE2139" s="69"/>
      <c r="AF2139" s="69"/>
      <c r="AG2139" s="69"/>
      <c r="AH2139" s="123"/>
      <c r="AI2139" s="123"/>
      <c r="AJ2139" s="349"/>
      <c r="AK2139" s="349"/>
      <c r="AL2139" s="123"/>
      <c r="AM2139" s="123"/>
      <c r="AN2139" s="123"/>
      <c r="AO2139" s="174"/>
      <c r="AP2139" s="174"/>
      <c r="AQ2139" s="174"/>
      <c r="AR2139" s="123"/>
      <c r="AS2139" s="350"/>
      <c r="AT2139" s="350"/>
      <c r="AU2139" s="123"/>
      <c r="AV2139" s="67"/>
      <c r="AW2139" s="179"/>
      <c r="AX2139" s="84"/>
      <c r="AY2139" s="123"/>
      <c r="AZ2139" s="123"/>
      <c r="BA2139" s="174"/>
      <c r="BB2139" s="174"/>
      <c r="BC2139" s="123"/>
      <c r="BD2139" s="86"/>
      <c r="BE2139" s="86"/>
      <c r="BF2139" s="86"/>
      <c r="BG2139" s="179"/>
      <c r="BH2139" s="67"/>
      <c r="BI2139" s="123"/>
      <c r="BJ2139" s="179"/>
      <c r="BK2139" s="351"/>
      <c r="BL2139" s="351"/>
      <c r="BM2139" s="179"/>
      <c r="BN2139" s="89"/>
    </row>
    <row r="2140" spans="1:66" customFormat="1" x14ac:dyDescent="0.25">
      <c r="A2140" s="69"/>
      <c r="B2140" s="123"/>
      <c r="C2140" s="67"/>
      <c r="D2140" s="67"/>
      <c r="E2140" s="204"/>
      <c r="F2140" s="69"/>
      <c r="G2140" s="69"/>
      <c r="H2140" s="174"/>
      <c r="I2140" s="174"/>
      <c r="J2140" s="69"/>
      <c r="K2140" s="123"/>
      <c r="L2140" s="67"/>
      <c r="M2140" s="67"/>
      <c r="N2140" s="67"/>
      <c r="O2140" s="69"/>
      <c r="P2140" s="123"/>
      <c r="Q2140" s="69"/>
      <c r="R2140" s="69"/>
      <c r="S2140" s="363"/>
      <c r="T2140" s="69"/>
      <c r="U2140" s="350"/>
      <c r="V2140" s="417"/>
      <c r="W2140" s="67"/>
      <c r="X2140" s="69"/>
      <c r="Y2140" s="67"/>
      <c r="Z2140" s="123"/>
      <c r="AA2140" s="69"/>
      <c r="AB2140" s="67"/>
      <c r="AC2140" s="89"/>
      <c r="AD2140" s="69"/>
      <c r="AE2140" s="69"/>
      <c r="AF2140" s="69"/>
      <c r="AG2140" s="69"/>
      <c r="AH2140" s="123"/>
      <c r="AI2140" s="123"/>
      <c r="AJ2140" s="349"/>
      <c r="AK2140" s="349"/>
      <c r="AL2140" s="123"/>
      <c r="AM2140" s="123"/>
      <c r="AN2140" s="123"/>
      <c r="AO2140" s="174"/>
      <c r="AP2140" s="174"/>
      <c r="AQ2140" s="174"/>
      <c r="AR2140" s="123"/>
      <c r="AS2140" s="350"/>
      <c r="AT2140" s="350"/>
      <c r="AU2140" s="123"/>
      <c r="AV2140" s="67"/>
      <c r="AW2140" s="179"/>
      <c r="AX2140" s="84"/>
      <c r="AY2140" s="123"/>
      <c r="AZ2140" s="123"/>
      <c r="BA2140" s="174"/>
      <c r="BB2140" s="174"/>
      <c r="BC2140" s="123"/>
      <c r="BD2140" s="86"/>
      <c r="BE2140" s="86"/>
      <c r="BF2140" s="86"/>
      <c r="BG2140" s="179"/>
      <c r="BH2140" s="67"/>
      <c r="BI2140" s="123"/>
      <c r="BJ2140" s="179"/>
      <c r="BK2140" s="351"/>
      <c r="BL2140" s="351"/>
      <c r="BM2140" s="179"/>
      <c r="BN2140" s="89"/>
    </row>
    <row r="2141" spans="1:66" customFormat="1" x14ac:dyDescent="0.25">
      <c r="A2141" s="69"/>
      <c r="B2141" s="123"/>
      <c r="C2141" s="67"/>
      <c r="D2141" s="67"/>
      <c r="E2141" s="204"/>
      <c r="F2141" s="69"/>
      <c r="G2141" s="69"/>
      <c r="H2141" s="174"/>
      <c r="I2141" s="174"/>
      <c r="J2141" s="69"/>
      <c r="K2141" s="123"/>
      <c r="L2141" s="67"/>
      <c r="M2141" s="67"/>
      <c r="N2141" s="67"/>
      <c r="O2141" s="69"/>
      <c r="P2141" s="123"/>
      <c r="Q2141" s="69"/>
      <c r="R2141" s="69"/>
      <c r="S2141" s="363"/>
      <c r="T2141" s="69"/>
      <c r="U2141" s="350"/>
      <c r="V2141" s="417"/>
      <c r="W2141" s="67"/>
      <c r="X2141" s="69"/>
      <c r="Y2141" s="67"/>
      <c r="Z2141" s="123"/>
      <c r="AA2141" s="69"/>
      <c r="AB2141" s="67"/>
      <c r="AC2141" s="89"/>
      <c r="AD2141" s="69"/>
      <c r="AE2141" s="69"/>
      <c r="AF2141" s="69"/>
      <c r="AG2141" s="69"/>
      <c r="AH2141" s="123"/>
      <c r="AI2141" s="123"/>
      <c r="AJ2141" s="349"/>
      <c r="AK2141" s="349"/>
      <c r="AL2141" s="123"/>
      <c r="AM2141" s="123"/>
      <c r="AN2141" s="123"/>
      <c r="AO2141" s="174"/>
      <c r="AP2141" s="174"/>
      <c r="AQ2141" s="174"/>
      <c r="AR2141" s="123"/>
      <c r="AS2141" s="350"/>
      <c r="AT2141" s="350"/>
      <c r="AU2141" s="123"/>
      <c r="AV2141" s="67"/>
      <c r="AW2141" s="179"/>
      <c r="AX2141" s="84"/>
      <c r="AY2141" s="123"/>
      <c r="AZ2141" s="123"/>
      <c r="BA2141" s="174"/>
      <c r="BB2141" s="174"/>
      <c r="BC2141" s="123"/>
      <c r="BD2141" s="86"/>
      <c r="BE2141" s="86"/>
      <c r="BF2141" s="86"/>
      <c r="BG2141" s="179"/>
      <c r="BH2141" s="67"/>
      <c r="BI2141" s="123"/>
      <c r="BJ2141" s="179"/>
      <c r="BK2141" s="351"/>
      <c r="BL2141" s="351"/>
      <c r="BM2141" s="179"/>
      <c r="BN2141" s="89"/>
    </row>
    <row r="2142" spans="1:66" customFormat="1" x14ac:dyDescent="0.25">
      <c r="A2142" s="69"/>
      <c r="B2142" s="123"/>
      <c r="C2142" s="67"/>
      <c r="D2142" s="67"/>
      <c r="E2142" s="204"/>
      <c r="F2142" s="69"/>
      <c r="G2142" s="69"/>
      <c r="H2142" s="174"/>
      <c r="I2142" s="174"/>
      <c r="J2142" s="69"/>
      <c r="K2142" s="123"/>
      <c r="L2142" s="67"/>
      <c r="M2142" s="67"/>
      <c r="N2142" s="67"/>
      <c r="O2142" s="69"/>
      <c r="P2142" s="123"/>
      <c r="Q2142" s="69"/>
      <c r="R2142" s="69"/>
      <c r="S2142" s="363"/>
      <c r="T2142" s="69"/>
      <c r="U2142" s="350"/>
      <c r="V2142" s="417"/>
      <c r="W2142" s="67"/>
      <c r="X2142" s="69"/>
      <c r="Y2142" s="67"/>
      <c r="Z2142" s="123"/>
      <c r="AA2142" s="69"/>
      <c r="AB2142" s="67"/>
      <c r="AC2142" s="89"/>
      <c r="AD2142" s="69"/>
      <c r="AE2142" s="69"/>
      <c r="AF2142" s="69"/>
      <c r="AG2142" s="69"/>
      <c r="AH2142" s="123"/>
      <c r="AI2142" s="123"/>
      <c r="AJ2142" s="349"/>
      <c r="AK2142" s="349"/>
      <c r="AL2142" s="123"/>
      <c r="AM2142" s="123"/>
      <c r="AN2142" s="123"/>
      <c r="AO2142" s="174"/>
      <c r="AP2142" s="174"/>
      <c r="AQ2142" s="174"/>
      <c r="AR2142" s="123"/>
      <c r="AS2142" s="350"/>
      <c r="AT2142" s="350"/>
      <c r="AU2142" s="123"/>
      <c r="AV2142" s="67"/>
      <c r="AW2142" s="179"/>
      <c r="AX2142" s="84"/>
      <c r="AY2142" s="123"/>
      <c r="AZ2142" s="123"/>
      <c r="BA2142" s="174"/>
      <c r="BB2142" s="174"/>
      <c r="BC2142" s="123"/>
      <c r="BD2142" s="86"/>
      <c r="BE2142" s="86"/>
      <c r="BF2142" s="86"/>
      <c r="BG2142" s="179"/>
      <c r="BH2142" s="67"/>
      <c r="BI2142" s="123"/>
      <c r="BJ2142" s="179"/>
      <c r="BK2142" s="351"/>
      <c r="BL2142" s="351"/>
      <c r="BM2142" s="179"/>
      <c r="BN2142" s="89"/>
    </row>
    <row r="2143" spans="1:66" customFormat="1" x14ac:dyDescent="0.25">
      <c r="A2143" s="69"/>
      <c r="B2143" s="123"/>
      <c r="C2143" s="67"/>
      <c r="D2143" s="67"/>
      <c r="E2143" s="204"/>
      <c r="F2143" s="69"/>
      <c r="G2143" s="69"/>
      <c r="H2143" s="174"/>
      <c r="I2143" s="174"/>
      <c r="J2143" s="69"/>
      <c r="K2143" s="123"/>
      <c r="L2143" s="67"/>
      <c r="M2143" s="67"/>
      <c r="N2143" s="67"/>
      <c r="O2143" s="69"/>
      <c r="P2143" s="123"/>
      <c r="Q2143" s="69"/>
      <c r="R2143" s="69"/>
      <c r="S2143" s="363"/>
      <c r="T2143" s="69"/>
      <c r="U2143" s="350"/>
      <c r="V2143" s="417"/>
      <c r="W2143" s="67"/>
      <c r="X2143" s="69"/>
      <c r="Y2143" s="67"/>
      <c r="Z2143" s="123"/>
      <c r="AA2143" s="69"/>
      <c r="AB2143" s="67"/>
      <c r="AC2143" s="89"/>
      <c r="AD2143" s="69"/>
      <c r="AE2143" s="69"/>
      <c r="AF2143" s="69"/>
      <c r="AG2143" s="69"/>
      <c r="AH2143" s="123"/>
      <c r="AI2143" s="123"/>
      <c r="AJ2143" s="349"/>
      <c r="AK2143" s="349"/>
      <c r="AL2143" s="123"/>
      <c r="AM2143" s="123"/>
      <c r="AN2143" s="123"/>
      <c r="AO2143" s="174"/>
      <c r="AP2143" s="174"/>
      <c r="AQ2143" s="174"/>
      <c r="AR2143" s="123"/>
      <c r="AS2143" s="350"/>
      <c r="AT2143" s="350"/>
      <c r="AU2143" s="123"/>
      <c r="AV2143" s="67"/>
      <c r="AW2143" s="179"/>
      <c r="AX2143" s="84"/>
      <c r="AY2143" s="123"/>
      <c r="AZ2143" s="123"/>
      <c r="BA2143" s="174"/>
      <c r="BB2143" s="174"/>
      <c r="BC2143" s="123"/>
      <c r="BD2143" s="86"/>
      <c r="BE2143" s="86"/>
      <c r="BF2143" s="86"/>
      <c r="BG2143" s="179"/>
      <c r="BH2143" s="67"/>
      <c r="BI2143" s="123"/>
      <c r="BJ2143" s="179"/>
      <c r="BK2143" s="351"/>
      <c r="BL2143" s="351"/>
      <c r="BM2143" s="179"/>
      <c r="BN2143" s="89"/>
    </row>
    <row r="2144" spans="1:66" customFormat="1" x14ac:dyDescent="0.25">
      <c r="A2144" s="69"/>
      <c r="B2144" s="123"/>
      <c r="C2144" s="67"/>
      <c r="D2144" s="67"/>
      <c r="E2144" s="204"/>
      <c r="F2144" s="69"/>
      <c r="G2144" s="69"/>
      <c r="H2144" s="174"/>
      <c r="I2144" s="174"/>
      <c r="J2144" s="69"/>
      <c r="K2144" s="123"/>
      <c r="L2144" s="67"/>
      <c r="M2144" s="67"/>
      <c r="N2144" s="67"/>
      <c r="O2144" s="69"/>
      <c r="P2144" s="123"/>
      <c r="Q2144" s="69"/>
      <c r="R2144" s="69"/>
      <c r="S2144" s="363"/>
      <c r="T2144" s="69"/>
      <c r="U2144" s="350"/>
      <c r="V2144" s="417"/>
      <c r="W2144" s="67"/>
      <c r="X2144" s="69"/>
      <c r="Y2144" s="67"/>
      <c r="Z2144" s="123"/>
      <c r="AA2144" s="69"/>
      <c r="AB2144" s="67"/>
      <c r="AC2144" s="89"/>
      <c r="AD2144" s="69"/>
      <c r="AE2144" s="69"/>
      <c r="AF2144" s="69"/>
      <c r="AG2144" s="69"/>
      <c r="AH2144" s="123"/>
      <c r="AI2144" s="123"/>
      <c r="AJ2144" s="349"/>
      <c r="AK2144" s="349"/>
      <c r="AL2144" s="123"/>
      <c r="AM2144" s="123"/>
      <c r="AN2144" s="123"/>
      <c r="AO2144" s="174"/>
      <c r="AP2144" s="174"/>
      <c r="AQ2144" s="174"/>
      <c r="AR2144" s="123"/>
      <c r="AS2144" s="350"/>
      <c r="AT2144" s="350"/>
      <c r="AU2144" s="123"/>
      <c r="AV2144" s="67"/>
      <c r="AW2144" s="179"/>
      <c r="AX2144" s="84"/>
      <c r="AY2144" s="123"/>
      <c r="AZ2144" s="123"/>
      <c r="BA2144" s="174"/>
      <c r="BB2144" s="174"/>
      <c r="BC2144" s="123"/>
      <c r="BD2144" s="86"/>
      <c r="BE2144" s="86"/>
      <c r="BF2144" s="86"/>
      <c r="BG2144" s="179"/>
      <c r="BH2144" s="67"/>
      <c r="BI2144" s="123"/>
      <c r="BJ2144" s="179"/>
      <c r="BK2144" s="351"/>
      <c r="BL2144" s="351"/>
      <c r="BM2144" s="179"/>
      <c r="BN2144" s="89"/>
    </row>
    <row r="2145" spans="1:66" customFormat="1" x14ac:dyDescent="0.25">
      <c r="A2145" s="69"/>
      <c r="B2145" s="123"/>
      <c r="C2145" s="67"/>
      <c r="D2145" s="67"/>
      <c r="E2145" s="204"/>
      <c r="F2145" s="69"/>
      <c r="G2145" s="69"/>
      <c r="H2145" s="174"/>
      <c r="I2145" s="174"/>
      <c r="J2145" s="69"/>
      <c r="K2145" s="123"/>
      <c r="L2145" s="67"/>
      <c r="M2145" s="67"/>
      <c r="N2145" s="67"/>
      <c r="O2145" s="69"/>
      <c r="P2145" s="123"/>
      <c r="Q2145" s="69"/>
      <c r="R2145" s="69"/>
      <c r="S2145" s="363"/>
      <c r="T2145" s="69"/>
      <c r="U2145" s="350"/>
      <c r="V2145" s="417"/>
      <c r="W2145" s="67"/>
      <c r="X2145" s="69"/>
      <c r="Y2145" s="67"/>
      <c r="Z2145" s="123"/>
      <c r="AA2145" s="69"/>
      <c r="AB2145" s="67"/>
      <c r="AC2145" s="89"/>
      <c r="AD2145" s="69"/>
      <c r="AE2145" s="69"/>
      <c r="AF2145" s="69"/>
      <c r="AG2145" s="69"/>
      <c r="AH2145" s="123"/>
      <c r="AI2145" s="123"/>
      <c r="AJ2145" s="349"/>
      <c r="AK2145" s="349"/>
      <c r="AL2145" s="123"/>
      <c r="AM2145" s="123"/>
      <c r="AN2145" s="123"/>
      <c r="AO2145" s="174"/>
      <c r="AP2145" s="174"/>
      <c r="AQ2145" s="174"/>
      <c r="AR2145" s="123"/>
      <c r="AS2145" s="350"/>
      <c r="AT2145" s="350"/>
      <c r="AU2145" s="123"/>
      <c r="AV2145" s="67"/>
      <c r="AW2145" s="179"/>
      <c r="AX2145" s="84"/>
      <c r="AY2145" s="123"/>
      <c r="AZ2145" s="123"/>
      <c r="BA2145" s="174"/>
      <c r="BB2145" s="174"/>
      <c r="BC2145" s="123"/>
      <c r="BD2145" s="86"/>
      <c r="BE2145" s="86"/>
      <c r="BF2145" s="86"/>
      <c r="BG2145" s="179"/>
      <c r="BH2145" s="67"/>
      <c r="BI2145" s="123"/>
      <c r="BJ2145" s="179"/>
      <c r="BK2145" s="351"/>
      <c r="BL2145" s="351"/>
      <c r="BM2145" s="179"/>
      <c r="BN2145" s="89"/>
    </row>
    <row r="2146" spans="1:66" customFormat="1" x14ac:dyDescent="0.25">
      <c r="A2146" s="69"/>
      <c r="B2146" s="123"/>
      <c r="C2146" s="67"/>
      <c r="D2146" s="67"/>
      <c r="E2146" s="204"/>
      <c r="F2146" s="69"/>
      <c r="G2146" s="69"/>
      <c r="H2146" s="174"/>
      <c r="I2146" s="174"/>
      <c r="J2146" s="69"/>
      <c r="K2146" s="123"/>
      <c r="L2146" s="67"/>
      <c r="M2146" s="67"/>
      <c r="N2146" s="67"/>
      <c r="O2146" s="69"/>
      <c r="P2146" s="123"/>
      <c r="Q2146" s="69"/>
      <c r="R2146" s="69"/>
      <c r="S2146" s="363"/>
      <c r="T2146" s="69"/>
      <c r="U2146" s="350"/>
      <c r="V2146" s="417"/>
      <c r="W2146" s="67"/>
      <c r="X2146" s="69"/>
      <c r="Y2146" s="67"/>
      <c r="Z2146" s="123"/>
      <c r="AA2146" s="69"/>
      <c r="AB2146" s="67"/>
      <c r="AC2146" s="89"/>
      <c r="AD2146" s="69"/>
      <c r="AE2146" s="69"/>
      <c r="AF2146" s="69"/>
      <c r="AG2146" s="69"/>
      <c r="AH2146" s="123"/>
      <c r="AI2146" s="123"/>
      <c r="AJ2146" s="349"/>
      <c r="AK2146" s="349"/>
      <c r="AL2146" s="123"/>
      <c r="AM2146" s="123"/>
      <c r="AN2146" s="123"/>
      <c r="AO2146" s="174"/>
      <c r="AP2146" s="174"/>
      <c r="AQ2146" s="174"/>
      <c r="AR2146" s="123"/>
      <c r="AS2146" s="350"/>
      <c r="AT2146" s="350"/>
      <c r="AU2146" s="123"/>
      <c r="AV2146" s="67"/>
      <c r="AW2146" s="179"/>
      <c r="AX2146" s="84"/>
      <c r="AY2146" s="123"/>
      <c r="AZ2146" s="123"/>
      <c r="BA2146" s="174"/>
      <c r="BB2146" s="174"/>
      <c r="BC2146" s="123"/>
      <c r="BD2146" s="86"/>
      <c r="BE2146" s="86"/>
      <c r="BF2146" s="86"/>
      <c r="BG2146" s="179"/>
      <c r="BH2146" s="67"/>
      <c r="BI2146" s="123"/>
      <c r="BJ2146" s="179"/>
      <c r="BK2146" s="351"/>
      <c r="BL2146" s="351"/>
      <c r="BM2146" s="179"/>
      <c r="BN2146" s="89"/>
    </row>
    <row r="2147" spans="1:66" customFormat="1" x14ac:dyDescent="0.25">
      <c r="A2147" s="69"/>
      <c r="B2147" s="123"/>
      <c r="C2147" s="67"/>
      <c r="D2147" s="67"/>
      <c r="E2147" s="204"/>
      <c r="F2147" s="69"/>
      <c r="G2147" s="69"/>
      <c r="H2147" s="174"/>
      <c r="I2147" s="174"/>
      <c r="J2147" s="69"/>
      <c r="K2147" s="123"/>
      <c r="L2147" s="67"/>
      <c r="M2147" s="67"/>
      <c r="N2147" s="67"/>
      <c r="O2147" s="69"/>
      <c r="P2147" s="123"/>
      <c r="Q2147" s="69"/>
      <c r="R2147" s="69"/>
      <c r="S2147" s="363"/>
      <c r="T2147" s="69"/>
      <c r="U2147" s="350"/>
      <c r="V2147" s="417"/>
      <c r="W2147" s="67"/>
      <c r="X2147" s="69"/>
      <c r="Y2147" s="67"/>
      <c r="Z2147" s="123"/>
      <c r="AA2147" s="69"/>
      <c r="AB2147" s="67"/>
      <c r="AC2147" s="89"/>
      <c r="AD2147" s="69"/>
      <c r="AE2147" s="69"/>
      <c r="AF2147" s="69"/>
      <c r="AG2147" s="69"/>
      <c r="AH2147" s="123"/>
      <c r="AI2147" s="123"/>
      <c r="AJ2147" s="349"/>
      <c r="AK2147" s="349"/>
      <c r="AL2147" s="123"/>
      <c r="AM2147" s="123"/>
      <c r="AN2147" s="123"/>
      <c r="AO2147" s="174"/>
      <c r="AP2147" s="174"/>
      <c r="AQ2147" s="174"/>
      <c r="AR2147" s="123"/>
      <c r="AS2147" s="350"/>
      <c r="AT2147" s="350"/>
      <c r="AU2147" s="123"/>
      <c r="AV2147" s="67"/>
      <c r="AW2147" s="179"/>
      <c r="AX2147" s="84"/>
      <c r="AY2147" s="123"/>
      <c r="AZ2147" s="123"/>
      <c r="BA2147" s="174"/>
      <c r="BB2147" s="174"/>
      <c r="BC2147" s="123"/>
      <c r="BD2147" s="86"/>
      <c r="BE2147" s="86"/>
      <c r="BF2147" s="86"/>
      <c r="BG2147" s="179"/>
      <c r="BH2147" s="67"/>
      <c r="BI2147" s="123"/>
      <c r="BJ2147" s="179"/>
      <c r="BK2147" s="351"/>
      <c r="BL2147" s="351"/>
      <c r="BM2147" s="179"/>
      <c r="BN2147" s="89"/>
    </row>
    <row r="2148" spans="1:66" customFormat="1" x14ac:dyDescent="0.25">
      <c r="A2148" s="69"/>
      <c r="B2148" s="123"/>
      <c r="C2148" s="67"/>
      <c r="D2148" s="67"/>
      <c r="E2148" s="204"/>
      <c r="F2148" s="69"/>
      <c r="G2148" s="69"/>
      <c r="H2148" s="174"/>
      <c r="I2148" s="174"/>
      <c r="J2148" s="69"/>
      <c r="K2148" s="123"/>
      <c r="L2148" s="67"/>
      <c r="M2148" s="67"/>
      <c r="N2148" s="67"/>
      <c r="O2148" s="69"/>
      <c r="P2148" s="123"/>
      <c r="Q2148" s="69"/>
      <c r="R2148" s="69"/>
      <c r="S2148" s="363"/>
      <c r="T2148" s="69"/>
      <c r="U2148" s="350"/>
      <c r="V2148" s="417"/>
      <c r="W2148" s="67"/>
      <c r="X2148" s="69"/>
      <c r="Y2148" s="67"/>
      <c r="Z2148" s="123"/>
      <c r="AA2148" s="69"/>
      <c r="AB2148" s="67"/>
      <c r="AC2148" s="89"/>
      <c r="AD2148" s="69"/>
      <c r="AE2148" s="69"/>
      <c r="AF2148" s="69"/>
      <c r="AG2148" s="69"/>
      <c r="AH2148" s="123"/>
      <c r="AI2148" s="123"/>
      <c r="AJ2148" s="349"/>
      <c r="AK2148" s="349"/>
      <c r="AL2148" s="123"/>
      <c r="AM2148" s="123"/>
      <c r="AN2148" s="123"/>
      <c r="AO2148" s="174"/>
      <c r="AP2148" s="174"/>
      <c r="AQ2148" s="174"/>
      <c r="AR2148" s="123"/>
      <c r="AS2148" s="350"/>
      <c r="AT2148" s="350"/>
      <c r="AU2148" s="123"/>
      <c r="AV2148" s="67"/>
      <c r="AW2148" s="179"/>
      <c r="AX2148" s="84"/>
      <c r="AY2148" s="123"/>
      <c r="AZ2148" s="123"/>
      <c r="BA2148" s="174"/>
      <c r="BB2148" s="174"/>
      <c r="BC2148" s="123"/>
      <c r="BD2148" s="86"/>
      <c r="BE2148" s="86"/>
      <c r="BF2148" s="86"/>
      <c r="BG2148" s="179"/>
      <c r="BH2148" s="67"/>
      <c r="BI2148" s="123"/>
      <c r="BJ2148" s="179"/>
      <c r="BK2148" s="351"/>
      <c r="BL2148" s="351"/>
      <c r="BM2148" s="179"/>
      <c r="BN2148" s="89"/>
    </row>
    <row r="2149" spans="1:66" customFormat="1" x14ac:dyDescent="0.25">
      <c r="A2149" s="69"/>
      <c r="B2149" s="123"/>
      <c r="C2149" s="67"/>
      <c r="D2149" s="67"/>
      <c r="E2149" s="204"/>
      <c r="F2149" s="69"/>
      <c r="G2149" s="69"/>
      <c r="H2149" s="174"/>
      <c r="I2149" s="174"/>
      <c r="J2149" s="69"/>
      <c r="K2149" s="123"/>
      <c r="L2149" s="67"/>
      <c r="M2149" s="67"/>
      <c r="N2149" s="67"/>
      <c r="O2149" s="69"/>
      <c r="P2149" s="123"/>
      <c r="Q2149" s="69"/>
      <c r="R2149" s="69"/>
      <c r="S2149" s="363"/>
      <c r="T2149" s="69"/>
      <c r="U2149" s="350"/>
      <c r="V2149" s="417"/>
      <c r="W2149" s="67"/>
      <c r="X2149" s="69"/>
      <c r="Y2149" s="67"/>
      <c r="Z2149" s="123"/>
      <c r="AA2149" s="69"/>
      <c r="AB2149" s="67"/>
      <c r="AC2149" s="89"/>
      <c r="AD2149" s="69"/>
      <c r="AE2149" s="69"/>
      <c r="AF2149" s="69"/>
      <c r="AG2149" s="69"/>
      <c r="AH2149" s="123"/>
      <c r="AI2149" s="123"/>
      <c r="AJ2149" s="349"/>
      <c r="AK2149" s="349"/>
      <c r="AL2149" s="123"/>
      <c r="AM2149" s="123"/>
      <c r="AN2149" s="123"/>
      <c r="AO2149" s="174"/>
      <c r="AP2149" s="174"/>
      <c r="AQ2149" s="174"/>
      <c r="AR2149" s="123"/>
      <c r="AS2149" s="350"/>
      <c r="AT2149" s="350"/>
      <c r="AU2149" s="123"/>
      <c r="AV2149" s="67"/>
      <c r="AW2149" s="179"/>
      <c r="AX2149" s="84"/>
      <c r="AY2149" s="123"/>
      <c r="AZ2149" s="123"/>
      <c r="BA2149" s="174"/>
      <c r="BB2149" s="174"/>
      <c r="BC2149" s="123"/>
      <c r="BD2149" s="86"/>
      <c r="BE2149" s="86"/>
      <c r="BF2149" s="86"/>
      <c r="BG2149" s="179"/>
      <c r="BH2149" s="67"/>
      <c r="BI2149" s="123"/>
      <c r="BJ2149" s="179"/>
      <c r="BK2149" s="351"/>
      <c r="BL2149" s="351"/>
      <c r="BM2149" s="179"/>
      <c r="BN2149" s="89"/>
    </row>
    <row r="2150" spans="1:66" customFormat="1" x14ac:dyDescent="0.25">
      <c r="A2150" s="69"/>
      <c r="B2150" s="123"/>
      <c r="C2150" s="67"/>
      <c r="D2150" s="67"/>
      <c r="E2150" s="204"/>
      <c r="F2150" s="69"/>
      <c r="G2150" s="69"/>
      <c r="H2150" s="174"/>
      <c r="I2150" s="174"/>
      <c r="J2150" s="69"/>
      <c r="K2150" s="123"/>
      <c r="L2150" s="67"/>
      <c r="M2150" s="67"/>
      <c r="N2150" s="67"/>
      <c r="O2150" s="69"/>
      <c r="P2150" s="123"/>
      <c r="Q2150" s="69"/>
      <c r="R2150" s="69"/>
      <c r="S2150" s="363"/>
      <c r="T2150" s="69"/>
      <c r="U2150" s="350"/>
      <c r="V2150" s="417"/>
      <c r="W2150" s="67"/>
      <c r="X2150" s="69"/>
      <c r="Y2150" s="67"/>
      <c r="Z2150" s="123"/>
      <c r="AA2150" s="69"/>
      <c r="AB2150" s="67"/>
      <c r="AC2150" s="89"/>
      <c r="AD2150" s="69"/>
      <c r="AE2150" s="69"/>
      <c r="AF2150" s="69"/>
      <c r="AG2150" s="69"/>
      <c r="AH2150" s="123"/>
      <c r="AI2150" s="123"/>
      <c r="AJ2150" s="349"/>
      <c r="AK2150" s="349"/>
      <c r="AL2150" s="123"/>
      <c r="AM2150" s="123"/>
      <c r="AN2150" s="123"/>
      <c r="AO2150" s="174"/>
      <c r="AP2150" s="174"/>
      <c r="AQ2150" s="174"/>
      <c r="AR2150" s="123"/>
      <c r="AS2150" s="350"/>
      <c r="AT2150" s="350"/>
      <c r="AU2150" s="123"/>
      <c r="AV2150" s="67"/>
      <c r="AW2150" s="179"/>
      <c r="AX2150" s="84"/>
      <c r="AY2150" s="123"/>
      <c r="AZ2150" s="123"/>
      <c r="BA2150" s="174"/>
      <c r="BB2150" s="174"/>
      <c r="BC2150" s="123"/>
      <c r="BD2150" s="86"/>
      <c r="BE2150" s="86"/>
      <c r="BF2150" s="86"/>
      <c r="BG2150" s="179"/>
      <c r="BH2150" s="67"/>
      <c r="BI2150" s="123"/>
      <c r="BJ2150" s="179"/>
      <c r="BK2150" s="351"/>
      <c r="BL2150" s="351"/>
      <c r="BM2150" s="179"/>
      <c r="BN2150" s="89"/>
    </row>
    <row r="2151" spans="1:66" customFormat="1" x14ac:dyDescent="0.25">
      <c r="A2151" s="69"/>
      <c r="B2151" s="123"/>
      <c r="C2151" s="67"/>
      <c r="D2151" s="67"/>
      <c r="E2151" s="204"/>
      <c r="F2151" s="69"/>
      <c r="G2151" s="69"/>
      <c r="H2151" s="174"/>
      <c r="I2151" s="174"/>
      <c r="J2151" s="69"/>
      <c r="K2151" s="123"/>
      <c r="L2151" s="67"/>
      <c r="M2151" s="67"/>
      <c r="N2151" s="67"/>
      <c r="O2151" s="69"/>
      <c r="P2151" s="123"/>
      <c r="Q2151" s="69"/>
      <c r="R2151" s="69"/>
      <c r="S2151" s="363"/>
      <c r="T2151" s="69"/>
      <c r="U2151" s="350"/>
      <c r="V2151" s="417"/>
      <c r="W2151" s="67"/>
      <c r="X2151" s="69"/>
      <c r="Y2151" s="67"/>
      <c r="Z2151" s="123"/>
      <c r="AA2151" s="69"/>
      <c r="AB2151" s="67"/>
      <c r="AC2151" s="89"/>
      <c r="AD2151" s="69"/>
      <c r="AE2151" s="69"/>
      <c r="AF2151" s="69"/>
      <c r="AG2151" s="69"/>
      <c r="AH2151" s="123"/>
      <c r="AI2151" s="123"/>
      <c r="AJ2151" s="349"/>
      <c r="AK2151" s="349"/>
      <c r="AL2151" s="123"/>
      <c r="AM2151" s="123"/>
      <c r="AN2151" s="123"/>
      <c r="AO2151" s="174"/>
      <c r="AP2151" s="174"/>
      <c r="AQ2151" s="174"/>
      <c r="AR2151" s="123"/>
      <c r="AS2151" s="350"/>
      <c r="AT2151" s="350"/>
      <c r="AU2151" s="123"/>
      <c r="AV2151" s="67"/>
      <c r="AW2151" s="179"/>
      <c r="AX2151" s="84"/>
      <c r="AY2151" s="123"/>
      <c r="AZ2151" s="123"/>
      <c r="BA2151" s="174"/>
      <c r="BB2151" s="174"/>
      <c r="BC2151" s="123"/>
      <c r="BD2151" s="86"/>
      <c r="BE2151" s="86"/>
      <c r="BF2151" s="86"/>
      <c r="BG2151" s="179"/>
      <c r="BH2151" s="67"/>
      <c r="BI2151" s="123"/>
      <c r="BJ2151" s="179"/>
      <c r="BK2151" s="351"/>
      <c r="BL2151" s="351"/>
      <c r="BM2151" s="179"/>
      <c r="BN2151" s="89"/>
    </row>
    <row r="2152" spans="1:66" customFormat="1" x14ac:dyDescent="0.25">
      <c r="A2152" s="69"/>
      <c r="B2152" s="123"/>
      <c r="C2152" s="67"/>
      <c r="D2152" s="67"/>
      <c r="E2152" s="204"/>
      <c r="F2152" s="69"/>
      <c r="G2152" s="69"/>
      <c r="H2152" s="174"/>
      <c r="I2152" s="174"/>
      <c r="J2152" s="69"/>
      <c r="K2152" s="123"/>
      <c r="L2152" s="67"/>
      <c r="M2152" s="67"/>
      <c r="N2152" s="67"/>
      <c r="O2152" s="69"/>
      <c r="P2152" s="123"/>
      <c r="Q2152" s="69"/>
      <c r="R2152" s="69"/>
      <c r="S2152" s="363"/>
      <c r="T2152" s="69"/>
      <c r="U2152" s="350"/>
      <c r="V2152" s="417"/>
      <c r="W2152" s="67"/>
      <c r="X2152" s="69"/>
      <c r="Y2152" s="67"/>
      <c r="Z2152" s="123"/>
      <c r="AA2152" s="69"/>
      <c r="AB2152" s="67"/>
      <c r="AC2152" s="89"/>
      <c r="AD2152" s="69"/>
      <c r="AE2152" s="69"/>
      <c r="AF2152" s="69"/>
      <c r="AG2152" s="69"/>
      <c r="AH2152" s="123"/>
      <c r="AI2152" s="123"/>
      <c r="AJ2152" s="349"/>
      <c r="AK2152" s="349"/>
      <c r="AL2152" s="123"/>
      <c r="AM2152" s="123"/>
      <c r="AN2152" s="123"/>
      <c r="AO2152" s="174"/>
      <c r="AP2152" s="174"/>
      <c r="AQ2152" s="174"/>
      <c r="AR2152" s="123"/>
      <c r="AS2152" s="350"/>
      <c r="AT2152" s="350"/>
      <c r="AU2152" s="123"/>
      <c r="AV2152" s="67"/>
      <c r="AW2152" s="179"/>
      <c r="AX2152" s="84"/>
      <c r="AY2152" s="123"/>
      <c r="AZ2152" s="123"/>
      <c r="BA2152" s="174"/>
      <c r="BB2152" s="174"/>
      <c r="BC2152" s="123"/>
      <c r="BD2152" s="86"/>
      <c r="BE2152" s="86"/>
      <c r="BF2152" s="86"/>
      <c r="BG2152" s="179"/>
      <c r="BH2152" s="67"/>
      <c r="BI2152" s="123"/>
      <c r="BJ2152" s="179"/>
      <c r="BK2152" s="351"/>
      <c r="BL2152" s="351"/>
      <c r="BM2152" s="179"/>
      <c r="BN2152" s="89"/>
    </row>
    <row r="2153" spans="1:66" customFormat="1" x14ac:dyDescent="0.25">
      <c r="A2153" s="69"/>
      <c r="B2153" s="123"/>
      <c r="C2153" s="67"/>
      <c r="D2153" s="67"/>
      <c r="E2153" s="204"/>
      <c r="F2153" s="69"/>
      <c r="G2153" s="69"/>
      <c r="H2153" s="174"/>
      <c r="I2153" s="174"/>
      <c r="J2153" s="69"/>
      <c r="K2153" s="123"/>
      <c r="L2153" s="67"/>
      <c r="M2153" s="67"/>
      <c r="N2153" s="67"/>
      <c r="O2153" s="69"/>
      <c r="P2153" s="123"/>
      <c r="Q2153" s="69"/>
      <c r="R2153" s="69"/>
      <c r="S2153" s="363"/>
      <c r="T2153" s="69"/>
      <c r="U2153" s="350"/>
      <c r="V2153" s="417"/>
      <c r="W2153" s="67"/>
      <c r="X2153" s="69"/>
      <c r="Y2153" s="67"/>
      <c r="Z2153" s="123"/>
      <c r="AA2153" s="69"/>
      <c r="AB2153" s="67"/>
      <c r="AC2153" s="89"/>
      <c r="AD2153" s="69"/>
      <c r="AE2153" s="69"/>
      <c r="AF2153" s="69"/>
      <c r="AG2153" s="69"/>
      <c r="AH2153" s="123"/>
      <c r="AI2153" s="123"/>
      <c r="AJ2153" s="349"/>
      <c r="AK2153" s="349"/>
      <c r="AL2153" s="123"/>
      <c r="AM2153" s="123"/>
      <c r="AN2153" s="123"/>
      <c r="AO2153" s="174"/>
      <c r="AP2153" s="174"/>
      <c r="AQ2153" s="174"/>
      <c r="AR2153" s="123"/>
      <c r="AS2153" s="350"/>
      <c r="AT2153" s="350"/>
      <c r="AU2153" s="123"/>
      <c r="AV2153" s="67"/>
      <c r="AW2153" s="179"/>
      <c r="AX2153" s="84"/>
      <c r="AY2153" s="123"/>
      <c r="AZ2153" s="123"/>
      <c r="BA2153" s="174"/>
      <c r="BB2153" s="174"/>
      <c r="BC2153" s="123"/>
      <c r="BD2153" s="86"/>
      <c r="BE2153" s="86"/>
      <c r="BF2153" s="86"/>
      <c r="BG2153" s="179"/>
      <c r="BH2153" s="67"/>
      <c r="BI2153" s="123"/>
      <c r="BJ2153" s="179"/>
      <c r="BK2153" s="351"/>
      <c r="BL2153" s="351"/>
      <c r="BM2153" s="179"/>
      <c r="BN2153" s="89"/>
    </row>
    <row r="2154" spans="1:66" customFormat="1" x14ac:dyDescent="0.25">
      <c r="A2154" s="69"/>
      <c r="B2154" s="123"/>
      <c r="C2154" s="67"/>
      <c r="D2154" s="67"/>
      <c r="E2154" s="204"/>
      <c r="F2154" s="69"/>
      <c r="G2154" s="69"/>
      <c r="H2154" s="174"/>
      <c r="I2154" s="174"/>
      <c r="J2154" s="69"/>
      <c r="K2154" s="123"/>
      <c r="L2154" s="67"/>
      <c r="M2154" s="67"/>
      <c r="N2154" s="67"/>
      <c r="O2154" s="69"/>
      <c r="P2154" s="123"/>
      <c r="Q2154" s="69"/>
      <c r="R2154" s="69"/>
      <c r="S2154" s="363"/>
      <c r="T2154" s="69"/>
      <c r="U2154" s="350"/>
      <c r="V2154" s="417"/>
      <c r="W2154" s="67"/>
      <c r="X2154" s="69"/>
      <c r="Y2154" s="67"/>
      <c r="Z2154" s="123"/>
      <c r="AA2154" s="69"/>
      <c r="AB2154" s="67"/>
      <c r="AC2154" s="89"/>
      <c r="AD2154" s="69"/>
      <c r="AE2154" s="69"/>
      <c r="AF2154" s="69"/>
      <c r="AG2154" s="69"/>
      <c r="AH2154" s="123"/>
      <c r="AI2154" s="123"/>
      <c r="AJ2154" s="349"/>
      <c r="AK2154" s="349"/>
      <c r="AL2154" s="123"/>
      <c r="AM2154" s="123"/>
      <c r="AN2154" s="123"/>
      <c r="AO2154" s="174"/>
      <c r="AP2154" s="174"/>
      <c r="AQ2154" s="174"/>
      <c r="AR2154" s="123"/>
      <c r="AS2154" s="350"/>
      <c r="AT2154" s="350"/>
      <c r="AU2154" s="123"/>
      <c r="AV2154" s="67"/>
      <c r="AW2154" s="179"/>
      <c r="AX2154" s="84"/>
      <c r="AY2154" s="123"/>
      <c r="AZ2154" s="123"/>
      <c r="BA2154" s="174"/>
      <c r="BB2154" s="174"/>
      <c r="BC2154" s="123"/>
      <c r="BD2154" s="86"/>
      <c r="BE2154" s="86"/>
      <c r="BF2154" s="86"/>
      <c r="BG2154" s="179"/>
      <c r="BH2154" s="67"/>
      <c r="BI2154" s="123"/>
      <c r="BJ2154" s="179"/>
      <c r="BK2154" s="351"/>
      <c r="BL2154" s="351"/>
      <c r="BM2154" s="179"/>
      <c r="BN2154" s="89"/>
    </row>
    <row r="2155" spans="1:66" customFormat="1" x14ac:dyDescent="0.25">
      <c r="A2155" s="69"/>
      <c r="B2155" s="123"/>
      <c r="C2155" s="67"/>
      <c r="D2155" s="67"/>
      <c r="E2155" s="204"/>
      <c r="F2155" s="69"/>
      <c r="G2155" s="69"/>
      <c r="H2155" s="174"/>
      <c r="I2155" s="174"/>
      <c r="J2155" s="69"/>
      <c r="K2155" s="123"/>
      <c r="L2155" s="67"/>
      <c r="M2155" s="67"/>
      <c r="N2155" s="67"/>
      <c r="O2155" s="69"/>
      <c r="P2155" s="123"/>
      <c r="Q2155" s="69"/>
      <c r="R2155" s="69"/>
      <c r="S2155" s="363"/>
      <c r="T2155" s="69"/>
      <c r="U2155" s="350"/>
      <c r="V2155" s="417"/>
      <c r="W2155" s="67"/>
      <c r="X2155" s="69"/>
      <c r="Y2155" s="67"/>
      <c r="Z2155" s="123"/>
      <c r="AA2155" s="69"/>
      <c r="AB2155" s="67"/>
      <c r="AC2155" s="89"/>
      <c r="AD2155" s="69"/>
      <c r="AE2155" s="69"/>
      <c r="AF2155" s="69"/>
      <c r="AG2155" s="69"/>
      <c r="AH2155" s="123"/>
      <c r="AI2155" s="123"/>
      <c r="AJ2155" s="349"/>
      <c r="AK2155" s="349"/>
      <c r="AL2155" s="123"/>
      <c r="AM2155" s="123"/>
      <c r="AN2155" s="123"/>
      <c r="AO2155" s="174"/>
      <c r="AP2155" s="174"/>
      <c r="AQ2155" s="174"/>
      <c r="AR2155" s="123"/>
      <c r="AS2155" s="350"/>
      <c r="AT2155" s="350"/>
      <c r="AU2155" s="123"/>
      <c r="AV2155" s="67"/>
      <c r="AW2155" s="179"/>
      <c r="AX2155" s="84"/>
      <c r="AY2155" s="123"/>
      <c r="AZ2155" s="123"/>
      <c r="BA2155" s="174"/>
      <c r="BB2155" s="174"/>
      <c r="BC2155" s="123"/>
      <c r="BD2155" s="86"/>
      <c r="BE2155" s="86"/>
      <c r="BF2155" s="86"/>
      <c r="BG2155" s="179"/>
      <c r="BH2155" s="67"/>
      <c r="BI2155" s="123"/>
      <c r="BJ2155" s="179"/>
      <c r="BK2155" s="351"/>
      <c r="BL2155" s="351"/>
      <c r="BM2155" s="179"/>
      <c r="BN2155" s="89"/>
    </row>
    <row r="2156" spans="1:66" customFormat="1" x14ac:dyDescent="0.25">
      <c r="A2156" s="69"/>
      <c r="B2156" s="123"/>
      <c r="C2156" s="67"/>
      <c r="D2156" s="67"/>
      <c r="E2156" s="204"/>
      <c r="F2156" s="69"/>
      <c r="G2156" s="69"/>
      <c r="H2156" s="174"/>
      <c r="I2156" s="174"/>
      <c r="J2156" s="69"/>
      <c r="K2156" s="123"/>
      <c r="L2156" s="67"/>
      <c r="M2156" s="67"/>
      <c r="N2156" s="67"/>
      <c r="O2156" s="69"/>
      <c r="P2156" s="123"/>
      <c r="Q2156" s="69"/>
      <c r="R2156" s="69"/>
      <c r="S2156" s="363"/>
      <c r="T2156" s="69"/>
      <c r="U2156" s="350"/>
      <c r="V2156" s="417"/>
      <c r="W2156" s="67"/>
      <c r="X2156" s="69"/>
      <c r="Y2156" s="67"/>
      <c r="Z2156" s="123"/>
      <c r="AA2156" s="69"/>
      <c r="AB2156" s="67"/>
      <c r="AC2156" s="89"/>
      <c r="AD2156" s="69"/>
      <c r="AE2156" s="69"/>
      <c r="AF2156" s="69"/>
      <c r="AG2156" s="69"/>
      <c r="AH2156" s="123"/>
      <c r="AI2156" s="123"/>
      <c r="AJ2156" s="349"/>
      <c r="AK2156" s="349"/>
      <c r="AL2156" s="123"/>
      <c r="AM2156" s="123"/>
      <c r="AN2156" s="123"/>
      <c r="AO2156" s="174"/>
      <c r="AP2156" s="174"/>
      <c r="AQ2156" s="174"/>
      <c r="AR2156" s="123"/>
      <c r="AS2156" s="350"/>
      <c r="AT2156" s="350"/>
      <c r="AU2156" s="123"/>
      <c r="AV2156" s="67"/>
      <c r="AW2156" s="179"/>
      <c r="AX2156" s="84"/>
      <c r="AY2156" s="123"/>
      <c r="AZ2156" s="123"/>
      <c r="BA2156" s="174"/>
      <c r="BB2156" s="174"/>
      <c r="BC2156" s="123"/>
      <c r="BD2156" s="86"/>
      <c r="BE2156" s="86"/>
      <c r="BF2156" s="86"/>
      <c r="BG2156" s="179"/>
      <c r="BH2156" s="67"/>
      <c r="BI2156" s="123"/>
      <c r="BJ2156" s="179"/>
      <c r="BK2156" s="351"/>
      <c r="BL2156" s="351"/>
      <c r="BM2156" s="179"/>
      <c r="BN2156" s="89"/>
    </row>
    <row r="2157" spans="1:66" customFormat="1" x14ac:dyDescent="0.25">
      <c r="A2157" s="69"/>
      <c r="B2157" s="123"/>
      <c r="C2157" s="67"/>
      <c r="D2157" s="67"/>
      <c r="E2157" s="204"/>
      <c r="F2157" s="69"/>
      <c r="G2157" s="69"/>
      <c r="H2157" s="174"/>
      <c r="I2157" s="174"/>
      <c r="J2157" s="69"/>
      <c r="K2157" s="123"/>
      <c r="L2157" s="67"/>
      <c r="M2157" s="67"/>
      <c r="N2157" s="67"/>
      <c r="O2157" s="69"/>
      <c r="P2157" s="123"/>
      <c r="Q2157" s="69"/>
      <c r="R2157" s="69"/>
      <c r="S2157" s="363"/>
      <c r="T2157" s="69"/>
      <c r="U2157" s="350"/>
      <c r="V2157" s="417"/>
      <c r="W2157" s="67"/>
      <c r="X2157" s="69"/>
      <c r="Y2157" s="67"/>
      <c r="Z2157" s="123"/>
      <c r="AA2157" s="69"/>
      <c r="AB2157" s="67"/>
      <c r="AC2157" s="89"/>
      <c r="AD2157" s="69"/>
      <c r="AE2157" s="69"/>
      <c r="AF2157" s="69"/>
      <c r="AG2157" s="69"/>
      <c r="AH2157" s="123"/>
      <c r="AI2157" s="123"/>
      <c r="AJ2157" s="349"/>
      <c r="AK2157" s="349"/>
      <c r="AL2157" s="123"/>
      <c r="AM2157" s="123"/>
      <c r="AN2157" s="123"/>
      <c r="AO2157" s="174"/>
      <c r="AP2157" s="174"/>
      <c r="AQ2157" s="174"/>
      <c r="AR2157" s="123"/>
      <c r="AS2157" s="350"/>
      <c r="AT2157" s="350"/>
      <c r="AU2157" s="123"/>
      <c r="AV2157" s="67"/>
      <c r="AW2157" s="179"/>
      <c r="AX2157" s="84"/>
      <c r="AY2157" s="123"/>
      <c r="AZ2157" s="123"/>
      <c r="BA2157" s="174"/>
      <c r="BB2157" s="174"/>
      <c r="BC2157" s="123"/>
      <c r="BD2157" s="86"/>
      <c r="BE2157" s="86"/>
      <c r="BF2157" s="86"/>
      <c r="BG2157" s="179"/>
      <c r="BH2157" s="67"/>
      <c r="BI2157" s="123"/>
      <c r="BJ2157" s="179"/>
      <c r="BK2157" s="351"/>
      <c r="BL2157" s="351"/>
      <c r="BM2157" s="179"/>
      <c r="BN2157" s="89"/>
    </row>
    <row r="2158" spans="1:66" customFormat="1" x14ac:dyDescent="0.25">
      <c r="A2158" s="69"/>
      <c r="B2158" s="123"/>
      <c r="C2158" s="67"/>
      <c r="D2158" s="67"/>
      <c r="E2158" s="204"/>
      <c r="F2158" s="69"/>
      <c r="G2158" s="69"/>
      <c r="H2158" s="174"/>
      <c r="I2158" s="174"/>
      <c r="J2158" s="69"/>
      <c r="K2158" s="123"/>
      <c r="L2158" s="67"/>
      <c r="M2158" s="67"/>
      <c r="N2158" s="67"/>
      <c r="O2158" s="69"/>
      <c r="P2158" s="123"/>
      <c r="Q2158" s="69"/>
      <c r="R2158" s="69"/>
      <c r="S2158" s="363"/>
      <c r="T2158" s="69"/>
      <c r="U2158" s="350"/>
      <c r="V2158" s="417"/>
      <c r="W2158" s="67"/>
      <c r="X2158" s="69"/>
      <c r="Y2158" s="67"/>
      <c r="Z2158" s="123"/>
      <c r="AA2158" s="69"/>
      <c r="AB2158" s="67"/>
      <c r="AC2158" s="89"/>
      <c r="AD2158" s="69"/>
      <c r="AE2158" s="69"/>
      <c r="AF2158" s="69"/>
      <c r="AG2158" s="69"/>
      <c r="AH2158" s="123"/>
      <c r="AI2158" s="123"/>
      <c r="AJ2158" s="349"/>
      <c r="AK2158" s="349"/>
      <c r="AL2158" s="123"/>
      <c r="AM2158" s="123"/>
      <c r="AN2158" s="123"/>
      <c r="AO2158" s="174"/>
      <c r="AP2158" s="174"/>
      <c r="AQ2158" s="174"/>
      <c r="AR2158" s="123"/>
      <c r="AS2158" s="350"/>
      <c r="AT2158" s="350"/>
      <c r="AU2158" s="123"/>
      <c r="AV2158" s="67"/>
      <c r="AW2158" s="179"/>
      <c r="AX2158" s="84"/>
      <c r="AY2158" s="123"/>
      <c r="AZ2158" s="123"/>
      <c r="BA2158" s="174"/>
      <c r="BB2158" s="174"/>
      <c r="BC2158" s="123"/>
      <c r="BD2158" s="86"/>
      <c r="BE2158" s="86"/>
      <c r="BF2158" s="86"/>
      <c r="BG2158" s="179"/>
      <c r="BH2158" s="67"/>
      <c r="BI2158" s="123"/>
      <c r="BJ2158" s="179"/>
      <c r="BK2158" s="351"/>
      <c r="BL2158" s="351"/>
      <c r="BM2158" s="179"/>
      <c r="BN2158" s="89"/>
    </row>
    <row r="2159" spans="1:66" customFormat="1" x14ac:dyDescent="0.25">
      <c r="A2159" s="69"/>
      <c r="B2159" s="123"/>
      <c r="C2159" s="67"/>
      <c r="D2159" s="67"/>
      <c r="E2159" s="204"/>
      <c r="F2159" s="69"/>
      <c r="G2159" s="69"/>
      <c r="H2159" s="174"/>
      <c r="I2159" s="174"/>
      <c r="J2159" s="69"/>
      <c r="K2159" s="123"/>
      <c r="L2159" s="67"/>
      <c r="M2159" s="67"/>
      <c r="N2159" s="67"/>
      <c r="O2159" s="69"/>
      <c r="P2159" s="123"/>
      <c r="Q2159" s="69"/>
      <c r="R2159" s="69"/>
      <c r="S2159" s="363"/>
      <c r="T2159" s="69"/>
      <c r="U2159" s="350"/>
      <c r="V2159" s="417"/>
      <c r="W2159" s="67"/>
      <c r="X2159" s="69"/>
      <c r="Y2159" s="67"/>
      <c r="Z2159" s="123"/>
      <c r="AA2159" s="69"/>
      <c r="AB2159" s="67"/>
      <c r="AC2159" s="89"/>
      <c r="AD2159" s="69"/>
      <c r="AE2159" s="69"/>
      <c r="AF2159" s="69"/>
      <c r="AG2159" s="69"/>
      <c r="AH2159" s="123"/>
      <c r="AI2159" s="123"/>
      <c r="AJ2159" s="349"/>
      <c r="AK2159" s="349"/>
      <c r="AL2159" s="123"/>
      <c r="AM2159" s="123"/>
      <c r="AN2159" s="123"/>
      <c r="AO2159" s="174"/>
      <c r="AP2159" s="174"/>
      <c r="AQ2159" s="174"/>
      <c r="AR2159" s="123"/>
      <c r="AS2159" s="350"/>
      <c r="AT2159" s="350"/>
      <c r="AU2159" s="123"/>
      <c r="AV2159" s="67"/>
      <c r="AW2159" s="179"/>
      <c r="AX2159" s="84"/>
      <c r="AY2159" s="123"/>
      <c r="AZ2159" s="123"/>
      <c r="BA2159" s="174"/>
      <c r="BB2159" s="174"/>
      <c r="BC2159" s="123"/>
      <c r="BD2159" s="86"/>
      <c r="BE2159" s="86"/>
      <c r="BF2159" s="86"/>
      <c r="BG2159" s="179"/>
      <c r="BH2159" s="67"/>
      <c r="BI2159" s="123"/>
      <c r="BJ2159" s="179"/>
      <c r="BK2159" s="351"/>
      <c r="BL2159" s="351"/>
      <c r="BM2159" s="179"/>
      <c r="BN2159" s="89"/>
    </row>
    <row r="2160" spans="1:66" customFormat="1" x14ac:dyDescent="0.25">
      <c r="A2160" s="69"/>
      <c r="B2160" s="123"/>
      <c r="C2160" s="67"/>
      <c r="D2160" s="67"/>
      <c r="E2160" s="204"/>
      <c r="F2160" s="69"/>
      <c r="G2160" s="69"/>
      <c r="H2160" s="174"/>
      <c r="I2160" s="174"/>
      <c r="J2160" s="69"/>
      <c r="K2160" s="123"/>
      <c r="L2160" s="67"/>
      <c r="M2160" s="67"/>
      <c r="N2160" s="67"/>
      <c r="O2160" s="69"/>
      <c r="P2160" s="123"/>
      <c r="Q2160" s="69"/>
      <c r="R2160" s="69"/>
      <c r="S2160" s="363"/>
      <c r="T2160" s="69"/>
      <c r="U2160" s="350"/>
      <c r="V2160" s="417"/>
      <c r="W2160" s="67"/>
      <c r="X2160" s="69"/>
      <c r="Y2160" s="67"/>
      <c r="Z2160" s="123"/>
      <c r="AA2160" s="69"/>
      <c r="AB2160" s="67"/>
      <c r="AC2160" s="89"/>
      <c r="AD2160" s="69"/>
      <c r="AE2160" s="69"/>
      <c r="AF2160" s="69"/>
      <c r="AG2160" s="69"/>
      <c r="AH2160" s="123"/>
      <c r="AI2160" s="123"/>
      <c r="AJ2160" s="349"/>
      <c r="AK2160" s="349"/>
      <c r="AL2160" s="123"/>
      <c r="AM2160" s="123"/>
      <c r="AN2160" s="123"/>
      <c r="AO2160" s="174"/>
      <c r="AP2160" s="174"/>
      <c r="AQ2160" s="174"/>
      <c r="AR2160" s="123"/>
      <c r="AS2160" s="350"/>
      <c r="AT2160" s="350"/>
      <c r="AU2160" s="123"/>
      <c r="AV2160" s="67"/>
      <c r="AW2160" s="179"/>
      <c r="AX2160" s="84"/>
      <c r="AY2160" s="123"/>
      <c r="AZ2160" s="123"/>
      <c r="BA2160" s="174"/>
      <c r="BB2160" s="174"/>
      <c r="BC2160" s="123"/>
      <c r="BD2160" s="86"/>
      <c r="BE2160" s="86"/>
      <c r="BF2160" s="86"/>
      <c r="BG2160" s="179"/>
      <c r="BH2160" s="67"/>
      <c r="BI2160" s="123"/>
      <c r="BJ2160" s="179"/>
      <c r="BK2160" s="351"/>
      <c r="BL2160" s="351"/>
      <c r="BM2160" s="179"/>
      <c r="BN2160" s="89"/>
    </row>
    <row r="2161" spans="1:66" customFormat="1" x14ac:dyDescent="0.25">
      <c r="A2161" s="69"/>
      <c r="B2161" s="123"/>
      <c r="C2161" s="67"/>
      <c r="D2161" s="67"/>
      <c r="E2161" s="204"/>
      <c r="F2161" s="69"/>
      <c r="G2161" s="69"/>
      <c r="H2161" s="174"/>
      <c r="I2161" s="174"/>
      <c r="J2161" s="69"/>
      <c r="K2161" s="123"/>
      <c r="L2161" s="67"/>
      <c r="M2161" s="67"/>
      <c r="N2161" s="67"/>
      <c r="O2161" s="69"/>
      <c r="P2161" s="123"/>
      <c r="Q2161" s="69"/>
      <c r="R2161" s="69"/>
      <c r="S2161" s="363"/>
      <c r="T2161" s="69"/>
      <c r="U2161" s="350"/>
      <c r="V2161" s="417"/>
      <c r="W2161" s="67"/>
      <c r="X2161" s="69"/>
      <c r="Y2161" s="67"/>
      <c r="Z2161" s="123"/>
      <c r="AA2161" s="69"/>
      <c r="AB2161" s="67"/>
      <c r="AC2161" s="89"/>
      <c r="AD2161" s="69"/>
      <c r="AE2161" s="69"/>
      <c r="AF2161" s="69"/>
      <c r="AG2161" s="69"/>
      <c r="AH2161" s="123"/>
      <c r="AI2161" s="123"/>
      <c r="AJ2161" s="349"/>
      <c r="AK2161" s="349"/>
      <c r="AL2161" s="123"/>
      <c r="AM2161" s="123"/>
      <c r="AN2161" s="123"/>
      <c r="AO2161" s="174"/>
      <c r="AP2161" s="174"/>
      <c r="AQ2161" s="174"/>
      <c r="AR2161" s="123"/>
      <c r="AS2161" s="350"/>
      <c r="AT2161" s="350"/>
      <c r="AU2161" s="123"/>
      <c r="AV2161" s="67"/>
      <c r="AW2161" s="179"/>
      <c r="AX2161" s="84"/>
      <c r="AY2161" s="123"/>
      <c r="AZ2161" s="123"/>
      <c r="BA2161" s="174"/>
      <c r="BB2161" s="174"/>
      <c r="BC2161" s="123"/>
      <c r="BD2161" s="86"/>
      <c r="BE2161" s="86"/>
      <c r="BF2161" s="86"/>
      <c r="BG2161" s="179"/>
      <c r="BH2161" s="67"/>
      <c r="BI2161" s="123"/>
      <c r="BJ2161" s="179"/>
      <c r="BK2161" s="351"/>
      <c r="BL2161" s="351"/>
      <c r="BM2161" s="179"/>
      <c r="BN2161" s="89"/>
    </row>
    <row r="2162" spans="1:66" customFormat="1" x14ac:dyDescent="0.25">
      <c r="A2162" s="69"/>
      <c r="B2162" s="123"/>
      <c r="C2162" s="67"/>
      <c r="D2162" s="67"/>
      <c r="E2162" s="204"/>
      <c r="F2162" s="69"/>
      <c r="G2162" s="69"/>
      <c r="H2162" s="174"/>
      <c r="I2162" s="174"/>
      <c r="J2162" s="69"/>
      <c r="K2162" s="123"/>
      <c r="L2162" s="67"/>
      <c r="M2162" s="67"/>
      <c r="N2162" s="67"/>
      <c r="O2162" s="69"/>
      <c r="P2162" s="123"/>
      <c r="Q2162" s="69"/>
      <c r="R2162" s="69"/>
      <c r="S2162" s="363"/>
      <c r="T2162" s="69"/>
      <c r="U2162" s="350"/>
      <c r="V2162" s="417"/>
      <c r="W2162" s="67"/>
      <c r="X2162" s="69"/>
      <c r="Y2162" s="67"/>
      <c r="Z2162" s="123"/>
      <c r="AA2162" s="69"/>
      <c r="AB2162" s="67"/>
      <c r="AC2162" s="89"/>
      <c r="AD2162" s="69"/>
      <c r="AE2162" s="69"/>
      <c r="AF2162" s="69"/>
      <c r="AG2162" s="69"/>
      <c r="AH2162" s="123"/>
      <c r="AI2162" s="123"/>
      <c r="AJ2162" s="349"/>
      <c r="AK2162" s="349"/>
      <c r="AL2162" s="123"/>
      <c r="AM2162" s="123"/>
      <c r="AN2162" s="123"/>
      <c r="AO2162" s="174"/>
      <c r="AP2162" s="174"/>
      <c r="AQ2162" s="174"/>
      <c r="AR2162" s="123"/>
      <c r="AS2162" s="350"/>
      <c r="AT2162" s="350"/>
      <c r="AU2162" s="123"/>
      <c r="AV2162" s="67"/>
      <c r="AW2162" s="179"/>
      <c r="AX2162" s="84"/>
      <c r="AY2162" s="123"/>
      <c r="AZ2162" s="123"/>
      <c r="BA2162" s="174"/>
      <c r="BB2162" s="174"/>
      <c r="BC2162" s="123"/>
      <c r="BD2162" s="86"/>
      <c r="BE2162" s="86"/>
      <c r="BF2162" s="86"/>
      <c r="BG2162" s="179"/>
      <c r="BH2162" s="67"/>
      <c r="BI2162" s="123"/>
      <c r="BJ2162" s="179"/>
      <c r="BK2162" s="351"/>
      <c r="BL2162" s="351"/>
      <c r="BM2162" s="179"/>
      <c r="BN2162" s="89"/>
    </row>
    <row r="2163" spans="1:66" customFormat="1" x14ac:dyDescent="0.25">
      <c r="A2163" s="69"/>
      <c r="B2163" s="123"/>
      <c r="C2163" s="67"/>
      <c r="D2163" s="67"/>
      <c r="E2163" s="204"/>
      <c r="F2163" s="69"/>
      <c r="G2163" s="69"/>
      <c r="H2163" s="174"/>
      <c r="I2163" s="174"/>
      <c r="J2163" s="69"/>
      <c r="K2163" s="123"/>
      <c r="L2163" s="67"/>
      <c r="M2163" s="67"/>
      <c r="N2163" s="67"/>
      <c r="O2163" s="69"/>
      <c r="P2163" s="123"/>
      <c r="Q2163" s="69"/>
      <c r="R2163" s="69"/>
      <c r="S2163" s="363"/>
      <c r="T2163" s="69"/>
      <c r="U2163" s="350"/>
      <c r="V2163" s="417"/>
      <c r="W2163" s="67"/>
      <c r="X2163" s="69"/>
      <c r="Y2163" s="67"/>
      <c r="Z2163" s="123"/>
      <c r="AA2163" s="69"/>
      <c r="AB2163" s="67"/>
      <c r="AC2163" s="89"/>
      <c r="AD2163" s="69"/>
      <c r="AE2163" s="69"/>
      <c r="AF2163" s="69"/>
      <c r="AG2163" s="69"/>
      <c r="AH2163" s="123"/>
      <c r="AI2163" s="123"/>
      <c r="AJ2163" s="349"/>
      <c r="AK2163" s="349"/>
      <c r="AL2163" s="123"/>
      <c r="AM2163" s="123"/>
      <c r="AN2163" s="123"/>
      <c r="AO2163" s="174"/>
      <c r="AP2163" s="174"/>
      <c r="AQ2163" s="174"/>
      <c r="AR2163" s="123"/>
      <c r="AS2163" s="350"/>
      <c r="AT2163" s="350"/>
      <c r="AU2163" s="123"/>
      <c r="AV2163" s="67"/>
      <c r="AW2163" s="179"/>
      <c r="AX2163" s="84"/>
      <c r="AY2163" s="123"/>
      <c r="AZ2163" s="123"/>
      <c r="BA2163" s="174"/>
      <c r="BB2163" s="174"/>
      <c r="BC2163" s="123"/>
      <c r="BD2163" s="86"/>
      <c r="BE2163" s="86"/>
      <c r="BF2163" s="86"/>
      <c r="BG2163" s="179"/>
      <c r="BH2163" s="67"/>
      <c r="BI2163" s="123"/>
      <c r="BJ2163" s="179"/>
      <c r="BK2163" s="351"/>
      <c r="BL2163" s="351"/>
      <c r="BM2163" s="179"/>
      <c r="BN2163" s="89"/>
    </row>
    <row r="2164" spans="1:66" customFormat="1" x14ac:dyDescent="0.25">
      <c r="A2164" s="69"/>
      <c r="B2164" s="123"/>
      <c r="C2164" s="67"/>
      <c r="D2164" s="67"/>
      <c r="E2164" s="204"/>
      <c r="F2164" s="69"/>
      <c r="G2164" s="69"/>
      <c r="H2164" s="174"/>
      <c r="I2164" s="174"/>
      <c r="J2164" s="69"/>
      <c r="K2164" s="123"/>
      <c r="L2164" s="67"/>
      <c r="M2164" s="67"/>
      <c r="N2164" s="67"/>
      <c r="O2164" s="69"/>
      <c r="P2164" s="123"/>
      <c r="Q2164" s="69"/>
      <c r="R2164" s="69"/>
      <c r="S2164" s="363"/>
      <c r="T2164" s="69"/>
      <c r="U2164" s="350"/>
      <c r="V2164" s="417"/>
      <c r="W2164" s="67"/>
      <c r="X2164" s="69"/>
      <c r="Y2164" s="67"/>
      <c r="Z2164" s="123"/>
      <c r="AA2164" s="69"/>
      <c r="AB2164" s="67"/>
      <c r="AC2164" s="89"/>
      <c r="AD2164" s="69"/>
      <c r="AE2164" s="69"/>
      <c r="AF2164" s="69"/>
      <c r="AG2164" s="69"/>
      <c r="AH2164" s="123"/>
      <c r="AI2164" s="123"/>
      <c r="AJ2164" s="349"/>
      <c r="AK2164" s="349"/>
      <c r="AL2164" s="123"/>
      <c r="AM2164" s="123"/>
      <c r="AN2164" s="123"/>
      <c r="AO2164" s="174"/>
      <c r="AP2164" s="174"/>
      <c r="AQ2164" s="174"/>
      <c r="AR2164" s="123"/>
      <c r="AS2164" s="350"/>
      <c r="AT2164" s="350"/>
      <c r="AU2164" s="123"/>
      <c r="AV2164" s="67"/>
      <c r="AW2164" s="179"/>
      <c r="AX2164" s="84"/>
      <c r="AY2164" s="123"/>
      <c r="AZ2164" s="123"/>
      <c r="BA2164" s="174"/>
      <c r="BB2164" s="174"/>
      <c r="BC2164" s="123"/>
      <c r="BD2164" s="86"/>
      <c r="BE2164" s="86"/>
      <c r="BF2164" s="86"/>
      <c r="BG2164" s="179"/>
      <c r="BH2164" s="67"/>
      <c r="BI2164" s="123"/>
      <c r="BJ2164" s="179"/>
      <c r="BK2164" s="351"/>
      <c r="BL2164" s="351"/>
      <c r="BM2164" s="179"/>
      <c r="BN2164" s="89"/>
    </row>
    <row r="2165" spans="1:66" customFormat="1" x14ac:dyDescent="0.25">
      <c r="A2165" s="69"/>
      <c r="B2165" s="123"/>
      <c r="C2165" s="67"/>
      <c r="D2165" s="67"/>
      <c r="E2165" s="204"/>
      <c r="F2165" s="69"/>
      <c r="G2165" s="69"/>
      <c r="H2165" s="174"/>
      <c r="I2165" s="174"/>
      <c r="J2165" s="69"/>
      <c r="K2165" s="123"/>
      <c r="L2165" s="67"/>
      <c r="M2165" s="67"/>
      <c r="N2165" s="67"/>
      <c r="O2165" s="69"/>
      <c r="P2165" s="123"/>
      <c r="Q2165" s="69"/>
      <c r="R2165" s="69"/>
      <c r="S2165" s="363"/>
      <c r="T2165" s="69"/>
      <c r="U2165" s="350"/>
      <c r="V2165" s="417"/>
      <c r="W2165" s="67"/>
      <c r="X2165" s="69"/>
      <c r="Y2165" s="67"/>
      <c r="Z2165" s="123"/>
      <c r="AA2165" s="69"/>
      <c r="AB2165" s="67"/>
      <c r="AC2165" s="89"/>
      <c r="AD2165" s="69"/>
      <c r="AE2165" s="69"/>
      <c r="AF2165" s="69"/>
      <c r="AG2165" s="69"/>
      <c r="AH2165" s="123"/>
      <c r="AI2165" s="123"/>
      <c r="AJ2165" s="349"/>
      <c r="AK2165" s="349"/>
      <c r="AL2165" s="123"/>
      <c r="AM2165" s="123"/>
      <c r="AN2165" s="123"/>
      <c r="AO2165" s="174"/>
      <c r="AP2165" s="174"/>
      <c r="AQ2165" s="174"/>
      <c r="AR2165" s="123"/>
      <c r="AS2165" s="350"/>
      <c r="AT2165" s="350"/>
      <c r="AU2165" s="123"/>
      <c r="AV2165" s="67"/>
      <c r="AW2165" s="179"/>
      <c r="AX2165" s="84"/>
      <c r="AY2165" s="123"/>
      <c r="AZ2165" s="123"/>
      <c r="BA2165" s="174"/>
      <c r="BB2165" s="174"/>
      <c r="BC2165" s="123"/>
      <c r="BD2165" s="86"/>
      <c r="BE2165" s="86"/>
      <c r="BF2165" s="86"/>
      <c r="BG2165" s="179"/>
      <c r="BH2165" s="67"/>
      <c r="BI2165" s="123"/>
      <c r="BJ2165" s="179"/>
      <c r="BK2165" s="351"/>
      <c r="BL2165" s="351"/>
      <c r="BM2165" s="179"/>
      <c r="BN2165" s="89"/>
    </row>
    <row r="2166" spans="1:66" customFormat="1" x14ac:dyDescent="0.25">
      <c r="A2166" s="69"/>
      <c r="B2166" s="123"/>
      <c r="C2166" s="67"/>
      <c r="D2166" s="67"/>
      <c r="E2166" s="204"/>
      <c r="F2166" s="69"/>
      <c r="G2166" s="69"/>
      <c r="H2166" s="174"/>
      <c r="I2166" s="174"/>
      <c r="J2166" s="69"/>
      <c r="K2166" s="123"/>
      <c r="L2166" s="67"/>
      <c r="M2166" s="67"/>
      <c r="N2166" s="67"/>
      <c r="O2166" s="69"/>
      <c r="P2166" s="123"/>
      <c r="Q2166" s="69"/>
      <c r="R2166" s="69"/>
      <c r="S2166" s="363"/>
      <c r="T2166" s="69"/>
      <c r="U2166" s="350"/>
      <c r="V2166" s="417"/>
      <c r="W2166" s="67"/>
      <c r="X2166" s="69"/>
      <c r="Y2166" s="67"/>
      <c r="Z2166" s="123"/>
      <c r="AA2166" s="69"/>
      <c r="AB2166" s="67"/>
      <c r="AC2166" s="89"/>
      <c r="AD2166" s="69"/>
      <c r="AE2166" s="69"/>
      <c r="AF2166" s="69"/>
      <c r="AG2166" s="69"/>
      <c r="AH2166" s="123"/>
      <c r="AI2166" s="123"/>
      <c r="AJ2166" s="349"/>
      <c r="AK2166" s="349"/>
      <c r="AL2166" s="123"/>
      <c r="AM2166" s="123"/>
      <c r="AN2166" s="123"/>
      <c r="AO2166" s="174"/>
      <c r="AP2166" s="174"/>
      <c r="AQ2166" s="174"/>
      <c r="AR2166" s="123"/>
      <c r="AS2166" s="350"/>
      <c r="AT2166" s="350"/>
      <c r="AU2166" s="123"/>
      <c r="AV2166" s="67"/>
      <c r="AW2166" s="179"/>
      <c r="AX2166" s="84"/>
      <c r="AY2166" s="123"/>
      <c r="AZ2166" s="123"/>
      <c r="BA2166" s="174"/>
      <c r="BB2166" s="174"/>
      <c r="BC2166" s="123"/>
      <c r="BD2166" s="86"/>
      <c r="BE2166" s="86"/>
      <c r="BF2166" s="86"/>
      <c r="BG2166" s="179"/>
      <c r="BH2166" s="67"/>
      <c r="BI2166" s="123"/>
      <c r="BJ2166" s="179"/>
      <c r="BK2166" s="351"/>
      <c r="BL2166" s="351"/>
      <c r="BM2166" s="179"/>
      <c r="BN2166" s="89"/>
    </row>
    <row r="2167" spans="1:66" customFormat="1" x14ac:dyDescent="0.25">
      <c r="A2167" s="69"/>
      <c r="B2167" s="123"/>
      <c r="C2167" s="67"/>
      <c r="D2167" s="67"/>
      <c r="E2167" s="204"/>
      <c r="F2167" s="69"/>
      <c r="G2167" s="69"/>
      <c r="H2167" s="174"/>
      <c r="I2167" s="174"/>
      <c r="J2167" s="69"/>
      <c r="K2167" s="123"/>
      <c r="L2167" s="67"/>
      <c r="M2167" s="67"/>
      <c r="N2167" s="67"/>
      <c r="O2167" s="69"/>
      <c r="P2167" s="123"/>
      <c r="Q2167" s="69"/>
      <c r="R2167" s="69"/>
      <c r="S2167" s="363"/>
      <c r="T2167" s="69"/>
      <c r="U2167" s="350"/>
      <c r="V2167" s="417"/>
      <c r="W2167" s="67"/>
      <c r="X2167" s="69"/>
      <c r="Y2167" s="67"/>
      <c r="Z2167" s="123"/>
      <c r="AA2167" s="69"/>
      <c r="AB2167" s="67"/>
      <c r="AC2167" s="89"/>
      <c r="AD2167" s="69"/>
      <c r="AE2167" s="69"/>
      <c r="AF2167" s="69"/>
      <c r="AG2167" s="69"/>
      <c r="AH2167" s="123"/>
      <c r="AI2167" s="123"/>
      <c r="AJ2167" s="349"/>
      <c r="AK2167" s="349"/>
      <c r="AL2167" s="123"/>
      <c r="AM2167" s="123"/>
      <c r="AN2167" s="123"/>
      <c r="AO2167" s="174"/>
      <c r="AP2167" s="174"/>
      <c r="AQ2167" s="174"/>
      <c r="AR2167" s="123"/>
      <c r="AS2167" s="350"/>
      <c r="AT2167" s="350"/>
      <c r="AU2167" s="123"/>
      <c r="AV2167" s="67"/>
      <c r="AW2167" s="179"/>
      <c r="AX2167" s="84"/>
      <c r="AY2167" s="123"/>
      <c r="AZ2167" s="123"/>
      <c r="BA2167" s="174"/>
      <c r="BB2167" s="174"/>
      <c r="BC2167" s="123"/>
      <c r="BD2167" s="86"/>
      <c r="BE2167" s="86"/>
      <c r="BF2167" s="86"/>
      <c r="BG2167" s="179"/>
      <c r="BH2167" s="67"/>
      <c r="BI2167" s="123"/>
      <c r="BJ2167" s="179"/>
      <c r="BK2167" s="351"/>
      <c r="BL2167" s="351"/>
      <c r="BM2167" s="179"/>
      <c r="BN2167" s="89"/>
    </row>
    <row r="2168" spans="1:66" customFormat="1" x14ac:dyDescent="0.25">
      <c r="A2168" s="69"/>
      <c r="B2168" s="123"/>
      <c r="C2168" s="67"/>
      <c r="D2168" s="67"/>
      <c r="E2168" s="204"/>
      <c r="F2168" s="69"/>
      <c r="G2168" s="69"/>
      <c r="H2168" s="174"/>
      <c r="I2168" s="174"/>
      <c r="J2168" s="69"/>
      <c r="K2168" s="123"/>
      <c r="L2168" s="67"/>
      <c r="M2168" s="67"/>
      <c r="N2168" s="67"/>
      <c r="O2168" s="69"/>
      <c r="P2168" s="123"/>
      <c r="Q2168" s="69"/>
      <c r="R2168" s="69"/>
      <c r="S2168" s="363"/>
      <c r="T2168" s="69"/>
      <c r="U2168" s="350"/>
      <c r="V2168" s="417"/>
      <c r="W2168" s="67"/>
      <c r="X2168" s="69"/>
      <c r="Y2168" s="67"/>
      <c r="Z2168" s="123"/>
      <c r="AA2168" s="69"/>
      <c r="AB2168" s="67"/>
      <c r="AC2168" s="89"/>
      <c r="AD2168" s="69"/>
      <c r="AE2168" s="69"/>
      <c r="AF2168" s="69"/>
      <c r="AG2168" s="69"/>
      <c r="AH2168" s="123"/>
      <c r="AI2168" s="123"/>
      <c r="AJ2168" s="349"/>
      <c r="AK2168" s="349"/>
      <c r="AL2168" s="123"/>
      <c r="AM2168" s="123"/>
      <c r="AN2168" s="123"/>
      <c r="AO2168" s="174"/>
      <c r="AP2168" s="174"/>
      <c r="AQ2168" s="174"/>
      <c r="AR2168" s="123"/>
      <c r="AS2168" s="350"/>
      <c r="AT2168" s="350"/>
      <c r="AU2168" s="123"/>
      <c r="AV2168" s="67"/>
      <c r="AW2168" s="179"/>
      <c r="AX2168" s="84"/>
      <c r="AY2168" s="123"/>
      <c r="AZ2168" s="123"/>
      <c r="BA2168" s="174"/>
      <c r="BB2168" s="174"/>
      <c r="BC2168" s="123"/>
      <c r="BD2168" s="86"/>
      <c r="BE2168" s="86"/>
      <c r="BF2168" s="86"/>
      <c r="BG2168" s="179"/>
      <c r="BH2168" s="67"/>
      <c r="BI2168" s="123"/>
      <c r="BJ2168" s="179"/>
      <c r="BK2168" s="351"/>
      <c r="BL2168" s="351"/>
      <c r="BM2168" s="179"/>
      <c r="BN2168" s="89"/>
    </row>
    <row r="2169" spans="1:66" customFormat="1" x14ac:dyDescent="0.25">
      <c r="A2169" s="69"/>
      <c r="B2169" s="123"/>
      <c r="C2169" s="67"/>
      <c r="D2169" s="67"/>
      <c r="E2169" s="204"/>
      <c r="F2169" s="69"/>
      <c r="G2169" s="69"/>
      <c r="H2169" s="174"/>
      <c r="I2169" s="174"/>
      <c r="J2169" s="69"/>
      <c r="K2169" s="123"/>
      <c r="L2169" s="67"/>
      <c r="M2169" s="67"/>
      <c r="N2169" s="67"/>
      <c r="O2169" s="69"/>
      <c r="P2169" s="123"/>
      <c r="Q2169" s="69"/>
      <c r="R2169" s="69"/>
      <c r="S2169" s="363"/>
      <c r="T2169" s="69"/>
      <c r="U2169" s="350"/>
      <c r="V2169" s="417"/>
      <c r="W2169" s="67"/>
      <c r="X2169" s="69"/>
      <c r="Y2169" s="67"/>
      <c r="Z2169" s="123"/>
      <c r="AA2169" s="69"/>
      <c r="AB2169" s="67"/>
      <c r="AC2169" s="89"/>
      <c r="AD2169" s="69"/>
      <c r="AE2169" s="69"/>
      <c r="AF2169" s="69"/>
      <c r="AG2169" s="69"/>
      <c r="AH2169" s="123"/>
      <c r="AI2169" s="123"/>
      <c r="AJ2169" s="349"/>
      <c r="AK2169" s="349"/>
      <c r="AL2169" s="123"/>
      <c r="AM2169" s="123"/>
      <c r="AN2169" s="123"/>
      <c r="AO2169" s="174"/>
      <c r="AP2169" s="174"/>
      <c r="AQ2169" s="174"/>
      <c r="AR2169" s="123"/>
      <c r="AS2169" s="350"/>
      <c r="AT2169" s="350"/>
      <c r="AU2169" s="123"/>
      <c r="AV2169" s="67"/>
      <c r="AW2169" s="179"/>
      <c r="AX2169" s="84"/>
      <c r="AY2169" s="123"/>
      <c r="AZ2169" s="123"/>
      <c r="BA2169" s="174"/>
      <c r="BB2169" s="174"/>
      <c r="BC2169" s="123"/>
      <c r="BD2169" s="86"/>
      <c r="BE2169" s="86"/>
      <c r="BF2169" s="86"/>
      <c r="BG2169" s="179"/>
      <c r="BH2169" s="67"/>
      <c r="BI2169" s="123"/>
      <c r="BJ2169" s="179"/>
      <c r="BK2169" s="351"/>
      <c r="BL2169" s="351"/>
      <c r="BM2169" s="179"/>
      <c r="BN2169" s="89"/>
    </row>
    <row r="2170" spans="1:66" customFormat="1" x14ac:dyDescent="0.25">
      <c r="A2170" s="69"/>
      <c r="B2170" s="123"/>
      <c r="C2170" s="67"/>
      <c r="D2170" s="67"/>
      <c r="E2170" s="204"/>
      <c r="F2170" s="69"/>
      <c r="G2170" s="69"/>
      <c r="H2170" s="174"/>
      <c r="I2170" s="174"/>
      <c r="J2170" s="69"/>
      <c r="K2170" s="123"/>
      <c r="L2170" s="67"/>
      <c r="M2170" s="67"/>
      <c r="N2170" s="67"/>
      <c r="O2170" s="69"/>
      <c r="P2170" s="123"/>
      <c r="Q2170" s="69"/>
      <c r="R2170" s="69"/>
      <c r="S2170" s="363"/>
      <c r="T2170" s="69"/>
      <c r="U2170" s="350"/>
      <c r="V2170" s="417"/>
      <c r="W2170" s="67"/>
      <c r="X2170" s="69"/>
      <c r="Y2170" s="67"/>
      <c r="Z2170" s="123"/>
      <c r="AA2170" s="69"/>
      <c r="AB2170" s="67"/>
      <c r="AC2170" s="89"/>
      <c r="AD2170" s="69"/>
      <c r="AE2170" s="69"/>
      <c r="AF2170" s="69"/>
      <c r="AG2170" s="69"/>
      <c r="AH2170" s="123"/>
      <c r="AI2170" s="123"/>
      <c r="AJ2170" s="349"/>
      <c r="AK2170" s="349"/>
      <c r="AL2170" s="123"/>
      <c r="AM2170" s="123"/>
      <c r="AN2170" s="123"/>
      <c r="AO2170" s="174"/>
      <c r="AP2170" s="174"/>
      <c r="AQ2170" s="174"/>
      <c r="AR2170" s="123"/>
      <c r="AS2170" s="350"/>
      <c r="AT2170" s="350"/>
      <c r="AU2170" s="123"/>
      <c r="AV2170" s="67"/>
      <c r="AW2170" s="179"/>
      <c r="AX2170" s="84"/>
      <c r="AY2170" s="123"/>
      <c r="AZ2170" s="123"/>
      <c r="BA2170" s="174"/>
      <c r="BB2170" s="174"/>
      <c r="BC2170" s="123"/>
      <c r="BD2170" s="86"/>
      <c r="BE2170" s="86"/>
      <c r="BF2170" s="86"/>
      <c r="BG2170" s="179"/>
      <c r="BH2170" s="67"/>
      <c r="BI2170" s="123"/>
      <c r="BJ2170" s="179"/>
      <c r="BK2170" s="351"/>
      <c r="BL2170" s="351"/>
      <c r="BM2170" s="179"/>
      <c r="BN2170" s="89"/>
    </row>
    <row r="2171" spans="1:66" customFormat="1" x14ac:dyDescent="0.25">
      <c r="A2171" s="69"/>
      <c r="B2171" s="123"/>
      <c r="C2171" s="67"/>
      <c r="D2171" s="67"/>
      <c r="E2171" s="204"/>
      <c r="F2171" s="69"/>
      <c r="G2171" s="69"/>
      <c r="H2171" s="174"/>
      <c r="I2171" s="174"/>
      <c r="J2171" s="69"/>
      <c r="K2171" s="123"/>
      <c r="L2171" s="67"/>
      <c r="M2171" s="67"/>
      <c r="N2171" s="67"/>
      <c r="O2171" s="69"/>
      <c r="P2171" s="123"/>
      <c r="Q2171" s="69"/>
      <c r="R2171" s="69"/>
      <c r="S2171" s="363"/>
      <c r="T2171" s="69"/>
      <c r="U2171" s="350"/>
      <c r="V2171" s="417"/>
      <c r="W2171" s="67"/>
      <c r="X2171" s="69"/>
      <c r="Y2171" s="67"/>
      <c r="Z2171" s="123"/>
      <c r="AA2171" s="69"/>
      <c r="AB2171" s="67"/>
      <c r="AC2171" s="89"/>
      <c r="AD2171" s="69"/>
      <c r="AE2171" s="69"/>
      <c r="AF2171" s="69"/>
      <c r="AG2171" s="69"/>
      <c r="AH2171" s="123"/>
      <c r="AI2171" s="123"/>
      <c r="AJ2171" s="349"/>
      <c r="AK2171" s="349"/>
      <c r="AL2171" s="123"/>
      <c r="AM2171" s="123"/>
      <c r="AN2171" s="123"/>
      <c r="AO2171" s="174"/>
      <c r="AP2171" s="174"/>
      <c r="AQ2171" s="174"/>
      <c r="AR2171" s="123"/>
      <c r="AS2171" s="350"/>
      <c r="AT2171" s="350"/>
      <c r="AU2171" s="123"/>
      <c r="AV2171" s="67"/>
      <c r="AW2171" s="179"/>
      <c r="AX2171" s="84"/>
      <c r="AY2171" s="123"/>
      <c r="AZ2171" s="123"/>
      <c r="BA2171" s="174"/>
      <c r="BB2171" s="174"/>
      <c r="BC2171" s="123"/>
      <c r="BD2171" s="86"/>
      <c r="BE2171" s="86"/>
      <c r="BF2171" s="86"/>
      <c r="BG2171" s="179"/>
      <c r="BH2171" s="67"/>
      <c r="BI2171" s="123"/>
      <c r="BJ2171" s="179"/>
      <c r="BK2171" s="351"/>
      <c r="BL2171" s="351"/>
      <c r="BM2171" s="179"/>
      <c r="BN2171" s="89"/>
    </row>
    <row r="2172" spans="1:66" customFormat="1" x14ac:dyDescent="0.25">
      <c r="A2172" s="69"/>
      <c r="B2172" s="123"/>
      <c r="C2172" s="67"/>
      <c r="D2172" s="67"/>
      <c r="E2172" s="204"/>
      <c r="F2172" s="69"/>
      <c r="G2172" s="69"/>
      <c r="H2172" s="174"/>
      <c r="I2172" s="174"/>
      <c r="J2172" s="69"/>
      <c r="K2172" s="123"/>
      <c r="L2172" s="67"/>
      <c r="M2172" s="67"/>
      <c r="N2172" s="67"/>
      <c r="O2172" s="69"/>
      <c r="P2172" s="123"/>
      <c r="Q2172" s="69"/>
      <c r="R2172" s="69"/>
      <c r="S2172" s="363"/>
      <c r="T2172" s="69"/>
      <c r="U2172" s="350"/>
      <c r="V2172" s="417"/>
      <c r="W2172" s="67"/>
      <c r="X2172" s="69"/>
      <c r="Y2172" s="67"/>
      <c r="Z2172" s="123"/>
      <c r="AA2172" s="69"/>
      <c r="AB2172" s="67"/>
      <c r="AC2172" s="89"/>
      <c r="AD2172" s="69"/>
      <c r="AE2172" s="69"/>
      <c r="AF2172" s="69"/>
      <c r="AG2172" s="69"/>
      <c r="AH2172" s="123"/>
      <c r="AI2172" s="123"/>
      <c r="AJ2172" s="349"/>
      <c r="AK2172" s="349"/>
      <c r="AL2172" s="123"/>
      <c r="AM2172" s="123"/>
      <c r="AN2172" s="123"/>
      <c r="AO2172" s="174"/>
      <c r="AP2172" s="174"/>
      <c r="AQ2172" s="174"/>
      <c r="AR2172" s="123"/>
      <c r="AS2172" s="350"/>
      <c r="AT2172" s="350"/>
      <c r="AU2172" s="123"/>
      <c r="AV2172" s="67"/>
      <c r="AW2172" s="179"/>
      <c r="AX2172" s="84"/>
      <c r="AY2172" s="123"/>
      <c r="AZ2172" s="123"/>
      <c r="BA2172" s="174"/>
      <c r="BB2172" s="174"/>
      <c r="BC2172" s="123"/>
      <c r="BD2172" s="86"/>
      <c r="BE2172" s="86"/>
      <c r="BF2172" s="86"/>
      <c r="BG2172" s="179"/>
      <c r="BH2172" s="67"/>
      <c r="BI2172" s="123"/>
      <c r="BJ2172" s="179"/>
      <c r="BK2172" s="351"/>
      <c r="BL2172" s="351"/>
      <c r="BM2172" s="179"/>
      <c r="BN2172" s="89"/>
    </row>
    <row r="2173" spans="1:66" customFormat="1" x14ac:dyDescent="0.25">
      <c r="A2173" s="386"/>
      <c r="B2173" s="163"/>
      <c r="C2173" s="385"/>
      <c r="D2173" s="385"/>
      <c r="E2173" s="165"/>
      <c r="F2173" s="386"/>
      <c r="G2173" s="386"/>
      <c r="H2173" s="387"/>
      <c r="I2173" s="387"/>
      <c r="J2173" s="386"/>
      <c r="K2173" s="163"/>
      <c r="L2173" s="385"/>
      <c r="M2173" s="385"/>
      <c r="N2173" s="385"/>
      <c r="O2173" s="386"/>
      <c r="P2173" s="163"/>
      <c r="Q2173" s="386"/>
      <c r="R2173" s="386"/>
      <c r="S2173" s="423"/>
      <c r="T2173" s="386"/>
      <c r="U2173" s="447"/>
      <c r="V2173" s="448"/>
      <c r="W2173" s="385"/>
      <c r="X2173" s="386"/>
      <c r="Y2173" s="385"/>
      <c r="Z2173" s="163"/>
      <c r="AA2173" s="386"/>
      <c r="AB2173" s="385"/>
      <c r="AD2173" s="386"/>
      <c r="AE2173" s="386"/>
      <c r="AF2173" s="386"/>
      <c r="AG2173" s="386"/>
      <c r="AH2173" s="163"/>
      <c r="AI2173" s="163"/>
      <c r="AJ2173" s="166"/>
      <c r="AK2173" s="166"/>
      <c r="AL2173" s="163"/>
      <c r="AM2173" s="163"/>
      <c r="AN2173" s="163"/>
      <c r="AO2173" s="387"/>
      <c r="AP2173" s="387"/>
      <c r="AQ2173" s="387"/>
      <c r="AR2173" s="163"/>
      <c r="AS2173" s="447"/>
      <c r="AT2173" s="447"/>
      <c r="AU2173" s="163"/>
      <c r="AV2173" s="385"/>
      <c r="AW2173" s="164"/>
      <c r="AX2173" s="449"/>
      <c r="AY2173" s="163"/>
      <c r="AZ2173" s="163"/>
      <c r="BA2173" s="387"/>
      <c r="BB2173" s="387"/>
      <c r="BC2173" s="163"/>
      <c r="BD2173" s="450"/>
      <c r="BE2173" s="450"/>
      <c r="BF2173" s="450"/>
      <c r="BG2173" s="164"/>
      <c r="BH2173" s="385"/>
      <c r="BI2173" s="163"/>
      <c r="BJ2173" s="164"/>
      <c r="BK2173" s="451"/>
      <c r="BL2173" s="451"/>
      <c r="BM2173" s="452"/>
    </row>
    <row r="1048575" spans="5:69" customFormat="1" x14ac:dyDescent="0.25">
      <c r="E1048575" s="100"/>
      <c r="F1048575" s="386"/>
      <c r="G1048575" s="386"/>
      <c r="H1048575" s="387"/>
      <c r="I1048575" s="387"/>
      <c r="J1048575" s="386"/>
      <c r="K1048575" s="163"/>
      <c r="L1048575" s="385"/>
      <c r="M1048575" s="385"/>
      <c r="N1048575" s="385"/>
      <c r="O1048575" s="386"/>
      <c r="P1048575" s="163"/>
      <c r="Q1048575" s="386"/>
      <c r="R1048575" s="386"/>
      <c r="S1048575" s="423"/>
      <c r="T1048575" s="386"/>
      <c r="U1048575" s="447"/>
      <c r="V1048575" s="448"/>
      <c r="W1048575" s="385"/>
      <c r="X1048575" s="386"/>
      <c r="Y1048575" s="385"/>
      <c r="Z1048575" s="163"/>
      <c r="AA1048575" s="386"/>
      <c r="AB1048575" s="385"/>
      <c r="AD1048575" s="386"/>
      <c r="AE1048575" s="386"/>
      <c r="AF1048575" s="386"/>
      <c r="AG1048575" s="386"/>
      <c r="AH1048575" s="163"/>
      <c r="AI1048575" s="163"/>
      <c r="AJ1048575" s="166"/>
      <c r="AK1048575" s="166"/>
      <c r="AL1048575" s="163"/>
      <c r="AM1048575" s="163"/>
      <c r="AN1048575" s="163"/>
      <c r="AO1048575" s="387"/>
      <c r="AP1048575" s="387"/>
      <c r="AQ1048575" s="387"/>
      <c r="AR1048575" s="163"/>
      <c r="AS1048575" s="447"/>
      <c r="AT1048575" s="447"/>
      <c r="AU1048575" s="163"/>
      <c r="AV1048575" s="385"/>
      <c r="AW1048575" s="87"/>
      <c r="AX1048575" s="449"/>
      <c r="AY1048575" s="163"/>
      <c r="AZ1048575" s="163"/>
      <c r="BA1048575" s="387"/>
      <c r="BB1048575" s="387"/>
      <c r="BC1048575" s="163"/>
      <c r="BD1048575" s="450"/>
      <c r="BE1048575" s="450"/>
      <c r="BF1048575" s="450"/>
      <c r="BG1048575" s="164"/>
      <c r="BH1048575" s="385"/>
      <c r="BI1048575" s="163"/>
      <c r="BJ1048575" s="164"/>
      <c r="BK1048575" s="451"/>
      <c r="BL1048575" s="451"/>
      <c r="BM1048575" s="164"/>
    </row>
    <row r="1048576" spans="5:69" customFormat="1" x14ac:dyDescent="0.25">
      <c r="E1048576" s="165"/>
      <c r="F1048576" s="386"/>
      <c r="G1048576" s="386"/>
      <c r="H1048576" s="387"/>
      <c r="I1048576" s="387"/>
      <c r="J1048576" s="386"/>
      <c r="K1048576" s="163"/>
      <c r="L1048576" s="385"/>
      <c r="M1048576" s="385"/>
      <c r="N1048576" s="385"/>
      <c r="O1048576" s="386"/>
      <c r="P1048576" s="163"/>
      <c r="Q1048576" s="386"/>
      <c r="R1048576" s="386"/>
      <c r="S1048576" s="423"/>
      <c r="T1048576" s="386"/>
      <c r="U1048576" s="447"/>
      <c r="V1048576" s="448"/>
      <c r="W1048576" s="385"/>
      <c r="X1048576" s="386"/>
      <c r="Y1048576" s="385"/>
      <c r="Z1048576" s="163"/>
      <c r="AA1048576" s="386"/>
      <c r="AB1048576" s="385"/>
      <c r="AD1048576" s="386"/>
      <c r="AE1048576" s="386"/>
      <c r="AF1048576" s="386"/>
      <c r="AG1048576" s="386"/>
      <c r="AH1048576" s="163"/>
      <c r="AI1048576" s="163"/>
      <c r="AJ1048576" s="166"/>
      <c r="AK1048576" s="166"/>
      <c r="AL1048576" s="163"/>
      <c r="AM1048576" s="163"/>
      <c r="AN1048576" s="163"/>
      <c r="AO1048576" s="387"/>
      <c r="AP1048576" s="387"/>
      <c r="AQ1048576" s="387"/>
      <c r="AR1048576" s="163"/>
      <c r="AS1048576" s="447"/>
      <c r="AT1048576" s="447"/>
      <c r="AU1048576" s="163"/>
      <c r="AV1048576" s="385"/>
      <c r="AW1048576" s="164"/>
      <c r="AX1048576" s="449"/>
      <c r="AY1048576" s="163"/>
      <c r="AZ1048576" s="163"/>
      <c r="BA1048576" s="387"/>
      <c r="BB1048576" s="387"/>
      <c r="BC1048576" s="163"/>
      <c r="BD1048576" s="450"/>
      <c r="BE1048576" s="450"/>
      <c r="BF1048576" s="450"/>
      <c r="BG1048576" s="164"/>
      <c r="BH1048576" s="385"/>
      <c r="BI1048576" s="163"/>
      <c r="BJ1048576" s="164"/>
      <c r="BK1048576" s="451"/>
      <c r="BL1048576" s="451"/>
      <c r="BM1048576" s="164"/>
      <c r="BQ1048576" s="92"/>
    </row>
  </sheetData>
  <autoFilter ref="A3:XFA1705"/>
  <customSheetViews>
    <customSheetView guid="{2A780DAE-C380-4D8C-AD18-ABE11088944D}" scale="80" showAutoFilter="1">
      <pane xSplit="2" ySplit="5" topLeftCell="C1587" activePane="bottomRight" state="frozen"/>
      <selection pane="bottomRight" activeCell="E1599" sqref="E1599"/>
      <pageMargins left="0.7" right="0.7" top="0.75" bottom="0.75" header="0.3" footer="0.3"/>
      <pageSetup paperSize="9" orientation="landscape" horizontalDpi="4294967293" verticalDpi="4294967293" r:id="rId1"/>
      <autoFilter ref="A3:XFA1705"/>
    </customSheetView>
    <customSheetView guid="{B64A13FF-11AC-41EA-BF5D-653BD59524F3}" scale="80" showAutoFilter="1">
      <pane xSplit="2" ySplit="5" topLeftCell="C1596" activePane="bottomRight" state="frozen"/>
      <selection pane="bottomRight" activeCell="E1607" sqref="E1607"/>
      <pageMargins left="0.7" right="0.7" top="0.75" bottom="0.75" header="0.3" footer="0.3"/>
      <pageSetup paperSize="9" orientation="landscape" horizontalDpi="4294967293" verticalDpi="4294967293" r:id="rId2"/>
      <autoFilter ref="A3:XFA1705"/>
    </customSheetView>
    <customSheetView guid="{7288B02A-BDC2-4832-92C6-19C1613D2D94}" scale="80" showPageBreaks="1" showAutoFilter="1" hiddenColumns="1">
      <pane xSplit="10" ySplit="3" topLeftCell="BG1120" activePane="bottomRight" state="frozen"/>
      <selection pane="bottomRight" activeCell="BH1127" sqref="BH1127"/>
      <pageMargins left="0.7" right="0.7" top="0.75" bottom="0.75" header="0.3" footer="0.3"/>
      <pageSetup paperSize="9" orientation="portrait" r:id="rId3"/>
      <autoFilter ref="A3:BM1705"/>
    </customSheetView>
    <customSheetView guid="{0B1FC4B1-5069-4271-A7E9-C8805571D5A2}" scale="80" showAutoFilter="1" hiddenColumns="1" topLeftCell="A1447">
      <selection activeCell="X1460" sqref="X1460"/>
      <pageMargins left="0.7" right="0.7" top="0.75" bottom="0.75" header="0.3" footer="0.3"/>
      <pageSetup paperSize="9" orientation="portrait" r:id="rId4"/>
      <autoFilter ref="A3:XFA1704"/>
    </customSheetView>
    <customSheetView guid="{BE7F4884-3EC0-414E-BD96-6E68F9EF45E2}" scale="85" filter="1" showAutoFilter="1" hiddenColumns="1">
      <pane xSplit="22" ySplit="1209" topLeftCell="X1248" activePane="bottomRight" state="frozen"/>
      <selection pane="bottomRight" activeCell="Z1248" sqref="Z1248"/>
      <pageMargins left="0.7" right="0.7" top="0.75" bottom="0.75" header="0.3" footer="0.3"/>
      <pageSetup paperSize="9" orientation="portrait" r:id="rId5"/>
      <autoFilter ref="A3:XFA1494">
        <filterColumn colId="9">
          <filters>
            <filter val="Mitratel"/>
          </filters>
        </filterColumn>
        <filterColumn colId="52">
          <filters blank="1">
            <dateGroupItem year="2015" month="10" day="5" dateTimeGrouping="day"/>
          </filters>
        </filterColumn>
      </autoFilter>
    </customSheetView>
    <customSheetView guid="{17D9AD10-A91D-4BA5-BB6B-536CCC76F3AE}" scale="80" showAutoFilter="1">
      <pane xSplit="3" ySplit="3" topLeftCell="D1425" activePane="bottomRight" state="frozen"/>
      <selection pane="bottomRight" activeCell="B1436" sqref="B1436"/>
      <pageMargins left="0.7" right="0.7" top="0.75" bottom="0.75" header="0.3" footer="0.3"/>
      <pageSetup paperSize="9" orientation="portrait" r:id="rId6"/>
      <autoFilter ref="A3:XFA1436"/>
    </customSheetView>
    <customSheetView guid="{2C536967-5B4C-45AD-B02D-B2F898C00F37}" scale="85" filter="1" showAutoFilter="1" hiddenColumns="1" topLeftCell="BC1144">
      <selection activeCell="BS1518" sqref="BS1518:BS1519"/>
      <pageMargins left="0.7" right="0.7" top="0.75" bottom="0.75" header="0.3" footer="0.3"/>
      <pageSetup paperSize="9" orientation="portrait" r:id="rId7"/>
      <autoFilter ref="A3:BQ1692">
        <filterColumn colId="59">
          <filters>
            <filter val="Cancel"/>
            <filter val="Cancel - dijadikan 1 order HK-15-01176"/>
            <filter val="Cancel - dobel input"/>
            <filter val="Cancel - Double Input"/>
            <filter val="cancel - Pindah ke NT"/>
            <filter val="Cancel dobel input - NT"/>
            <filter val="cancel doble input"/>
            <filter val="Cancel order"/>
            <filter val="Cancel PO"/>
            <filter val="Hold"/>
          </filters>
        </filterColumn>
      </autoFilter>
    </customSheetView>
    <customSheetView guid="{D555994A-D91C-4D60-87AA-0FF4194EE3F6}" scale="85" showPageBreaks="1" filter="1" showAutoFilter="1" hiddenColumns="1">
      <pane xSplit="8" ySplit="3" topLeftCell="BG4" activePane="bottomRight" state="frozen"/>
      <selection pane="bottomRight" activeCell="BG778" sqref="BG778"/>
      <pageMargins left="0.7" right="0.7" top="0.75" bottom="0.75" header="0.3" footer="0.3"/>
      <pageSetup paperSize="9" orientation="portrait" r:id="rId8"/>
      <autoFilter ref="A3:XFA1705">
        <filterColumn colId="1">
          <filters>
            <filter val="HK-15-00248"/>
            <filter val="HK-15-00418"/>
            <filter val="HK-15-00506"/>
            <filter val="HK-15-00518"/>
            <filter val="HK-15-00524"/>
            <filter val="HK-15-00732"/>
            <filter val="HK-15-00773"/>
            <filter val="HK-15-00775"/>
            <filter val="HK-15-00776"/>
            <filter val="HK-15-00810"/>
            <filter val="HK-15-00938"/>
          </filters>
        </filterColumn>
      </autoFilter>
    </customSheetView>
    <customSheetView guid="{A6B86D91-09DA-4E33-BEBE-73F259FF0B0D}" scale="80" showPageBreaks="1" showAutoFilter="1" topLeftCell="A1493">
      <selection activeCell="M1599" sqref="M1599"/>
      <pageMargins left="0.7" right="0.7" top="0.75" bottom="0.75" header="0.3" footer="0.3"/>
      <pageSetup paperSize="9" orientation="landscape" horizontalDpi="4294967293" verticalDpi="4294967293" r:id="rId9"/>
      <autoFilter ref="A3:XFA1705"/>
    </customSheetView>
  </customSheetViews>
  <conditionalFormatting sqref="X3:Y3">
    <cfRule type="duplicateValues" dxfId="2" priority="1"/>
  </conditionalFormatting>
  <conditionalFormatting sqref="Z153 X1:X152 X154 X156:X442 X444:X509 Y445 X511:X654 X828:X945 X949:X1202 Y1203 Y948 X946:Y946 X824:X826 X1333:X1375 X1204:X1331 Y1376:Y1381 X1382:X1413 X1415:X1048576">
    <cfRule type="duplicateValues" dxfId="1" priority="2"/>
  </conditionalFormatting>
  <conditionalFormatting sqref="X775:X823 Y824 Y681:Y696 Y660:Y668 AA153 Y1:Y152 Y157:Y442 X155 Y154:Y155 Y444 Y607:Y643 X655:X659 X669:X680 X697:X734 X736:X773 Y774 Y735 Z644 Y446:Y605 Y826:Y945 X947 Y949:Y1191 Y1193:Y1202 Y1204:Y1259 Z1260:Z1261 Z1203 Y645:Y655 Y1333:Y1375 Y1382:Y1413 Y1415:Y1048576 X1414 Z1376:Z1381 Y1262:Y1331">
    <cfRule type="duplicateValues" dxfId="0" priority="3"/>
  </conditionalFormatting>
  <dataValidations count="14">
    <dataValidation type="list" allowBlank="1" showInputMessage="1" showErrorMessage="1" sqref="O4 M1465:O1048576 M4:N1463 N1464:P1464 O98:O1463">
      <formula1>Project_Category_1</formula1>
    </dataValidation>
    <dataValidation type="list" allowBlank="1" showInputMessage="1" showErrorMessage="1" sqref="Q4:Q1048576 G4:G1048576">
      <formula1>Years2</formula1>
    </dataValidation>
    <dataValidation type="list" allowBlank="1" showInputMessage="1" showErrorMessage="1" sqref="R4:R1048576 F4:F1048576">
      <formula1>Month_SO</formula1>
    </dataValidation>
    <dataValidation type="list" allowBlank="1" showInputMessage="1" showErrorMessage="1" sqref="AA4:AA1048576">
      <formula1>site_type</formula1>
    </dataValidation>
    <dataValidation type="list" allowBlank="1" showInputMessage="1" showErrorMessage="1" sqref="AD4:AG1048576">
      <formula1>Tower_up</formula1>
    </dataValidation>
    <dataValidation type="list" allowBlank="1" showInputMessage="1" showErrorMessage="1" sqref="AN4:AN1048576">
      <formula1>Drafter</formula1>
    </dataValidation>
    <dataValidation type="list" allowBlank="1" showInputMessage="1" showErrorMessage="1" sqref="AM4:AM1048576">
      <formula1>Engineer</formula1>
    </dataValidation>
    <dataValidation type="list" allowBlank="1" showInputMessage="1" showErrorMessage="1" sqref="AL4:AL1048576">
      <formula1>Surveyor</formula1>
    </dataValidation>
    <dataValidation type="list" allowBlank="1" showInputMessage="1" showErrorMessage="1" sqref="AH4:AH1459 AH1590:AH1048576 AH1461:AH1588">
      <formula1>Area</formula1>
    </dataValidation>
    <dataValidation type="list" allowBlank="1" showInputMessage="1" showErrorMessage="1" sqref="AR4:AR1048576">
      <formula1>Status1</formula1>
    </dataValidation>
    <dataValidation type="list" allowBlank="1" showInputMessage="1" showErrorMessage="1" sqref="J4:J1463 K1464 J1465:J1048576">
      <formula1>group</formula1>
    </dataValidation>
    <dataValidation type="list" allowBlank="1" showInputMessage="1" showErrorMessage="1" sqref="K4:K1463 L1464 K1465:K1048576">
      <formula1>Cost</formula1>
    </dataValidation>
    <dataValidation type="list" allowBlank="1" showInputMessage="1" showErrorMessage="1" sqref="L4:L1463 M1464 L1465:L1048576">
      <formula1>customer</formula1>
    </dataValidation>
    <dataValidation type="list" allowBlank="1" showInputMessage="1" showErrorMessage="1" sqref="BH4:BH898 BH900:BH1048576">
      <formula1>Current_Status</formula1>
    </dataValidation>
  </dataValidations>
  <pageMargins left="0.7" right="0.7" top="0.75" bottom="0.75" header="0.3" footer="0.3"/>
  <pageSetup paperSize="9" orientation="landscape" horizontalDpi="4294967293" verticalDpi="4294967293" r:id="rId10"/>
  <legacy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440"/>
  <sheetViews>
    <sheetView topLeftCell="D1" zoomScaleNormal="85" workbookViewId="0">
      <selection activeCell="J1" sqref="J1"/>
    </sheetView>
  </sheetViews>
  <sheetFormatPr defaultRowHeight="15" x14ac:dyDescent="0.25"/>
  <cols>
    <col min="1" max="1" width="9.140625" customWidth="1"/>
    <col min="2" max="2" width="12.7109375" style="1" customWidth="1"/>
    <col min="3" max="3" width="6" style="1" customWidth="1"/>
    <col min="4" max="4" width="14.7109375" style="434" customWidth="1"/>
    <col min="5" max="5" width="5.5703125" style="434" customWidth="1"/>
    <col min="6" max="6" width="8.7109375" style="1" customWidth="1"/>
    <col min="7" max="7" width="19.5703125" style="1" customWidth="1"/>
    <col min="8" max="8" width="42.85546875" style="1" customWidth="1"/>
    <col min="9" max="9" width="47" style="1" bestFit="1" customWidth="1"/>
    <col min="10" max="10" width="45.85546875" style="362" customWidth="1"/>
    <col min="11" max="11" width="22.140625" style="1" customWidth="1"/>
    <col min="12" max="12" width="28.85546875" style="1" bestFit="1" customWidth="1"/>
    <col min="13" max="13" width="28.85546875" style="1" customWidth="1"/>
    <col min="14" max="14" width="22.7109375" customWidth="1"/>
    <col min="15" max="15" width="19.140625" customWidth="1"/>
    <col min="16" max="16" width="21.140625" customWidth="1"/>
    <col min="17" max="17" width="25" customWidth="1"/>
  </cols>
  <sheetData>
    <row r="2" spans="1:30" ht="30" x14ac:dyDescent="0.25">
      <c r="A2" s="453" t="s">
        <v>8256</v>
      </c>
      <c r="B2" s="453" t="s">
        <v>8257</v>
      </c>
      <c r="C2" s="453" t="s">
        <v>24</v>
      </c>
      <c r="D2" s="454" t="s">
        <v>27</v>
      </c>
      <c r="E2" s="454" t="s">
        <v>44</v>
      </c>
      <c r="F2" s="454" t="s">
        <v>8258</v>
      </c>
      <c r="G2" s="453" t="s">
        <v>28</v>
      </c>
      <c r="H2" s="453" t="s">
        <v>28</v>
      </c>
      <c r="I2" s="453" t="s">
        <v>29</v>
      </c>
      <c r="J2" s="459" t="s">
        <v>8259</v>
      </c>
      <c r="K2" s="455" t="s">
        <v>61</v>
      </c>
      <c r="L2" s="453" t="s">
        <v>75</v>
      </c>
      <c r="M2" s="453" t="s">
        <v>8260</v>
      </c>
      <c r="N2" s="456" t="s">
        <v>80</v>
      </c>
      <c r="O2" s="453" t="s">
        <v>55</v>
      </c>
      <c r="P2" s="453" t="s">
        <v>56</v>
      </c>
      <c r="Q2" s="453" t="s">
        <v>57</v>
      </c>
    </row>
    <row r="3" spans="1:30" x14ac:dyDescent="0.25">
      <c r="A3" t="s">
        <v>8261</v>
      </c>
      <c r="B3" s="1" t="s">
        <v>93</v>
      </c>
      <c r="C3" s="1">
        <v>2012</v>
      </c>
      <c r="D3" s="434" t="s">
        <v>94</v>
      </c>
      <c r="E3" s="434" t="s">
        <v>103</v>
      </c>
      <c r="F3" s="1" t="s">
        <v>107</v>
      </c>
      <c r="G3" s="1" t="s">
        <v>8262</v>
      </c>
      <c r="H3" s="91" t="s">
        <v>8263</v>
      </c>
      <c r="I3" s="434" t="s">
        <v>3828</v>
      </c>
      <c r="J3" s="362" t="s">
        <v>2990</v>
      </c>
      <c r="K3" s="434" t="s">
        <v>5418</v>
      </c>
      <c r="L3" s="434" t="s">
        <v>639</v>
      </c>
      <c r="M3" t="s">
        <v>477</v>
      </c>
      <c r="N3" s="1" t="s">
        <v>118</v>
      </c>
      <c r="O3" t="s">
        <v>107</v>
      </c>
      <c r="P3" t="s">
        <v>593</v>
      </c>
      <c r="Q3" t="s">
        <v>107</v>
      </c>
    </row>
    <row r="4" spans="1:30" x14ac:dyDescent="0.25">
      <c r="A4" t="s">
        <v>167</v>
      </c>
      <c r="B4" s="1" t="s">
        <v>804</v>
      </c>
      <c r="C4" s="1">
        <v>2013</v>
      </c>
      <c r="D4" s="434" t="s">
        <v>600</v>
      </c>
      <c r="E4" s="434" t="s">
        <v>128</v>
      </c>
      <c r="F4" s="1" t="s">
        <v>106</v>
      </c>
      <c r="G4" s="1" t="s">
        <v>8264</v>
      </c>
      <c r="H4" s="91" t="s">
        <v>601</v>
      </c>
      <c r="I4" s="434" t="s">
        <v>8265</v>
      </c>
      <c r="J4" s="362" t="s">
        <v>2991</v>
      </c>
      <c r="K4" s="434" t="s">
        <v>8266</v>
      </c>
      <c r="L4" s="434" t="s">
        <v>8267</v>
      </c>
      <c r="M4" t="s">
        <v>741</v>
      </c>
      <c r="N4" s="1" t="s">
        <v>167</v>
      </c>
      <c r="O4" t="s">
        <v>3088</v>
      </c>
      <c r="P4" t="s">
        <v>133</v>
      </c>
      <c r="Q4" t="s">
        <v>8268</v>
      </c>
      <c r="AD4" t="s">
        <v>106</v>
      </c>
    </row>
    <row r="5" spans="1:30" x14ac:dyDescent="0.25">
      <c r="B5" s="1" t="s">
        <v>189</v>
      </c>
      <c r="C5" s="1">
        <v>2014</v>
      </c>
      <c r="D5" s="434" t="s">
        <v>2987</v>
      </c>
      <c r="F5" s="1" t="s">
        <v>18</v>
      </c>
      <c r="G5" s="1" t="s">
        <v>8269</v>
      </c>
      <c r="H5" s="91" t="s">
        <v>769</v>
      </c>
      <c r="I5" s="434" t="s">
        <v>8270</v>
      </c>
      <c r="J5" s="362" t="s">
        <v>8271</v>
      </c>
      <c r="K5" s="434" t="s">
        <v>1656</v>
      </c>
      <c r="L5" s="434" t="s">
        <v>776</v>
      </c>
      <c r="M5" t="s">
        <v>384</v>
      </c>
      <c r="O5" t="s">
        <v>8272</v>
      </c>
      <c r="P5" t="s">
        <v>144</v>
      </c>
      <c r="Q5" t="s">
        <v>8273</v>
      </c>
    </row>
    <row r="6" spans="1:30" x14ac:dyDescent="0.25">
      <c r="B6" s="1" t="s">
        <v>151</v>
      </c>
      <c r="C6" s="1">
        <v>2015</v>
      </c>
      <c r="D6" s="434" t="s">
        <v>628</v>
      </c>
      <c r="G6" s="1" t="s">
        <v>8274</v>
      </c>
      <c r="H6" s="91" t="s">
        <v>8275</v>
      </c>
      <c r="I6" s="434" t="s">
        <v>5014</v>
      </c>
      <c r="J6" s="362" t="s">
        <v>8276</v>
      </c>
      <c r="K6" s="434" t="s">
        <v>8277</v>
      </c>
      <c r="L6" s="434" t="s">
        <v>8278</v>
      </c>
      <c r="M6" t="s">
        <v>161</v>
      </c>
      <c r="O6" t="s">
        <v>1009</v>
      </c>
      <c r="P6" t="s">
        <v>112</v>
      </c>
      <c r="Q6" t="s">
        <v>8279</v>
      </c>
    </row>
    <row r="7" spans="1:30" x14ac:dyDescent="0.25">
      <c r="B7" s="1" t="s">
        <v>171</v>
      </c>
      <c r="D7" s="434" t="s">
        <v>152</v>
      </c>
      <c r="G7" s="1" t="s">
        <v>8280</v>
      </c>
      <c r="H7" s="91" t="s">
        <v>716</v>
      </c>
      <c r="I7" s="434" t="s">
        <v>5001</v>
      </c>
      <c r="J7" s="362" t="s">
        <v>8281</v>
      </c>
      <c r="K7" s="434" t="s">
        <v>164</v>
      </c>
      <c r="L7" s="434" t="s">
        <v>8282</v>
      </c>
      <c r="M7" t="s">
        <v>1885</v>
      </c>
      <c r="O7" t="s">
        <v>8283</v>
      </c>
      <c r="P7" t="s">
        <v>441</v>
      </c>
      <c r="Q7" t="s">
        <v>8284</v>
      </c>
    </row>
    <row r="8" spans="1:30" x14ac:dyDescent="0.25">
      <c r="B8" s="1" t="s">
        <v>335</v>
      </c>
      <c r="D8" s="434" t="s">
        <v>613</v>
      </c>
      <c r="G8" s="1" t="s">
        <v>8285</v>
      </c>
      <c r="H8" s="91" t="s">
        <v>95</v>
      </c>
      <c r="I8" s="434" t="s">
        <v>96</v>
      </c>
      <c r="J8" s="362" t="s">
        <v>8286</v>
      </c>
      <c r="K8" s="434" t="s">
        <v>59</v>
      </c>
      <c r="L8" s="434" t="s">
        <v>8287</v>
      </c>
      <c r="M8" t="s">
        <v>889</v>
      </c>
      <c r="O8" t="s">
        <v>479</v>
      </c>
      <c r="P8" t="s">
        <v>387</v>
      </c>
      <c r="Q8" t="s">
        <v>8288</v>
      </c>
    </row>
    <row r="9" spans="1:30" x14ac:dyDescent="0.25">
      <c r="B9" s="1" t="s">
        <v>4963</v>
      </c>
      <c r="D9" s="434" t="s">
        <v>4375</v>
      </c>
      <c r="G9" s="1" t="s">
        <v>8289</v>
      </c>
      <c r="H9" s="91" t="s">
        <v>429</v>
      </c>
      <c r="I9" s="434" t="s">
        <v>818</v>
      </c>
      <c r="J9" s="362" t="s">
        <v>8290</v>
      </c>
      <c r="K9" s="434" t="s">
        <v>60</v>
      </c>
      <c r="L9" s="434" t="s">
        <v>4385</v>
      </c>
      <c r="M9" t="s">
        <v>437</v>
      </c>
      <c r="O9" t="s">
        <v>2912</v>
      </c>
      <c r="P9" t="s">
        <v>8291</v>
      </c>
      <c r="Q9" t="s">
        <v>8292</v>
      </c>
    </row>
    <row r="10" spans="1:30" x14ac:dyDescent="0.25">
      <c r="B10" s="1" t="s">
        <v>979</v>
      </c>
      <c r="G10" s="1" t="s">
        <v>8293</v>
      </c>
      <c r="H10" s="91" t="s">
        <v>8294</v>
      </c>
      <c r="I10" s="434" t="s">
        <v>770</v>
      </c>
      <c r="J10" s="362" t="s">
        <v>8295</v>
      </c>
      <c r="K10" s="434" t="s">
        <v>114</v>
      </c>
      <c r="L10" s="434" t="s">
        <v>2915</v>
      </c>
      <c r="M10" t="s">
        <v>591</v>
      </c>
      <c r="N10" t="s">
        <v>98</v>
      </c>
      <c r="O10" t="s">
        <v>582</v>
      </c>
      <c r="P10" t="s">
        <v>8296</v>
      </c>
      <c r="Q10" t="s">
        <v>8297</v>
      </c>
    </row>
    <row r="11" spans="1:30" x14ac:dyDescent="0.25">
      <c r="B11" s="1" t="s">
        <v>1455</v>
      </c>
      <c r="G11" s="1" t="s">
        <v>8298</v>
      </c>
      <c r="H11" s="238" t="s">
        <v>8299</v>
      </c>
      <c r="I11" s="434" t="s">
        <v>8300</v>
      </c>
      <c r="J11" s="362" t="s">
        <v>8301</v>
      </c>
      <c r="K11" s="434" t="s">
        <v>8302</v>
      </c>
      <c r="L11" s="434" t="s">
        <v>242</v>
      </c>
      <c r="M11" t="s">
        <v>131</v>
      </c>
      <c r="O11" t="s">
        <v>111</v>
      </c>
      <c r="P11" t="s">
        <v>8303</v>
      </c>
      <c r="Q11" t="s">
        <v>8304</v>
      </c>
    </row>
    <row r="12" spans="1:30" x14ac:dyDescent="0.25">
      <c r="B12" s="1" t="s">
        <v>8305</v>
      </c>
      <c r="G12" s="1" t="s">
        <v>8306</v>
      </c>
      <c r="H12" s="91" t="s">
        <v>3411</v>
      </c>
      <c r="I12" s="434" t="s">
        <v>8307</v>
      </c>
      <c r="J12" s="362" t="s">
        <v>4888</v>
      </c>
      <c r="K12" s="434" t="s">
        <v>8308</v>
      </c>
      <c r="L12" s="434" t="s">
        <v>116</v>
      </c>
      <c r="M12" t="s">
        <v>108</v>
      </c>
      <c r="O12" t="s">
        <v>8309</v>
      </c>
      <c r="P12" t="s">
        <v>8310</v>
      </c>
      <c r="Q12" t="s">
        <v>8311</v>
      </c>
    </row>
    <row r="13" spans="1:30" x14ac:dyDescent="0.25">
      <c r="B13" s="1" t="s">
        <v>8312</v>
      </c>
      <c r="G13" s="1" t="s">
        <v>8313</v>
      </c>
      <c r="H13" s="457" t="s">
        <v>7410</v>
      </c>
      <c r="I13" s="434" t="s">
        <v>602</v>
      </c>
      <c r="J13" s="362" t="s">
        <v>8314</v>
      </c>
      <c r="K13" s="434" t="s">
        <v>8315</v>
      </c>
      <c r="L13" s="434" t="s">
        <v>1641</v>
      </c>
      <c r="O13" t="s">
        <v>1001</v>
      </c>
      <c r="P13" t="s">
        <v>8316</v>
      </c>
      <c r="Q13" t="s">
        <v>8317</v>
      </c>
    </row>
    <row r="14" spans="1:30" x14ac:dyDescent="0.25">
      <c r="B14" s="1" t="s">
        <v>8318</v>
      </c>
      <c r="G14" s="1" t="s">
        <v>8319</v>
      </c>
      <c r="H14" s="457" t="s">
        <v>8320</v>
      </c>
      <c r="I14" s="434" t="s">
        <v>2519</v>
      </c>
      <c r="J14" s="362" t="s">
        <v>8321</v>
      </c>
      <c r="K14" s="434" t="s">
        <v>8322</v>
      </c>
      <c r="L14" s="434" t="s">
        <v>2356</v>
      </c>
      <c r="M14" s="434"/>
      <c r="O14" t="s">
        <v>8323</v>
      </c>
      <c r="P14" t="s">
        <v>8324</v>
      </c>
      <c r="Q14" t="s">
        <v>8325</v>
      </c>
    </row>
    <row r="15" spans="1:30" x14ac:dyDescent="0.25">
      <c r="G15" s="1" t="s">
        <v>8326</v>
      </c>
      <c r="H15" s="457" t="s">
        <v>8327</v>
      </c>
      <c r="I15" s="434" t="s">
        <v>8328</v>
      </c>
      <c r="J15" s="362" t="s">
        <v>8329</v>
      </c>
      <c r="K15" s="434" t="s">
        <v>8330</v>
      </c>
      <c r="L15" s="434" t="s">
        <v>720</v>
      </c>
      <c r="M15" s="434"/>
      <c r="O15" t="s">
        <v>440</v>
      </c>
      <c r="P15" t="s">
        <v>8331</v>
      </c>
      <c r="Q15" t="s">
        <v>1316</v>
      </c>
    </row>
    <row r="16" spans="1:30" x14ac:dyDescent="0.25">
      <c r="G16" s="1" t="s">
        <v>8332</v>
      </c>
      <c r="H16" s="91" t="s">
        <v>2988</v>
      </c>
      <c r="I16" s="434" t="s">
        <v>8333</v>
      </c>
      <c r="J16" s="362" t="s">
        <v>8334</v>
      </c>
      <c r="K16" s="434" t="s">
        <v>1355</v>
      </c>
      <c r="L16" s="434" t="s">
        <v>8302</v>
      </c>
      <c r="M16" s="434"/>
      <c r="O16" t="s">
        <v>983</v>
      </c>
      <c r="P16" t="s">
        <v>8335</v>
      </c>
      <c r="Q16" t="s">
        <v>2046</v>
      </c>
    </row>
    <row r="17" spans="7:17" customFormat="1" x14ac:dyDescent="0.25">
      <c r="G17" s="1" t="s">
        <v>8336</v>
      </c>
      <c r="H17" s="91" t="s">
        <v>8337</v>
      </c>
      <c r="I17" s="434" t="s">
        <v>8338</v>
      </c>
      <c r="J17" s="362" t="s">
        <v>2392</v>
      </c>
      <c r="K17" s="1"/>
      <c r="L17" s="458" t="s">
        <v>8339</v>
      </c>
      <c r="M17" s="458"/>
      <c r="O17" t="s">
        <v>658</v>
      </c>
      <c r="P17" t="s">
        <v>1557</v>
      </c>
      <c r="Q17" t="s">
        <v>973</v>
      </c>
    </row>
    <row r="18" spans="7:17" customFormat="1" x14ac:dyDescent="0.25">
      <c r="G18" s="1" t="s">
        <v>8340</v>
      </c>
      <c r="H18" s="457" t="s">
        <v>8341</v>
      </c>
      <c r="I18" s="434" t="s">
        <v>8342</v>
      </c>
      <c r="J18" s="362" t="s">
        <v>3287</v>
      </c>
      <c r="K18" s="1"/>
      <c r="L18" s="1"/>
      <c r="M18" s="1"/>
      <c r="O18" t="s">
        <v>3315</v>
      </c>
      <c r="P18" t="s">
        <v>8343</v>
      </c>
      <c r="Q18" t="s">
        <v>8344</v>
      </c>
    </row>
    <row r="19" spans="7:17" customFormat="1" x14ac:dyDescent="0.25">
      <c r="G19" s="1" t="s">
        <v>8345</v>
      </c>
      <c r="H19" s="91" t="s">
        <v>5296</v>
      </c>
      <c r="I19" s="434" t="s">
        <v>8346</v>
      </c>
      <c r="J19" s="362" t="s">
        <v>1636</v>
      </c>
      <c r="K19" s="1"/>
      <c r="L19" s="1"/>
      <c r="M19" s="1"/>
      <c r="O19" t="s">
        <v>621</v>
      </c>
      <c r="P19" t="s">
        <v>8347</v>
      </c>
      <c r="Q19" t="s">
        <v>442</v>
      </c>
    </row>
    <row r="20" spans="7:17" customFormat="1" x14ac:dyDescent="0.25">
      <c r="G20" s="1" t="s">
        <v>8348</v>
      </c>
      <c r="H20" s="91" t="s">
        <v>2391</v>
      </c>
      <c r="I20" s="434" t="s">
        <v>1373</v>
      </c>
      <c r="J20" s="362" t="s">
        <v>631</v>
      </c>
      <c r="K20" s="1"/>
      <c r="L20" s="1"/>
      <c r="M20" s="1"/>
      <c r="O20" t="s">
        <v>8349</v>
      </c>
      <c r="P20" t="s">
        <v>1271</v>
      </c>
      <c r="Q20" t="s">
        <v>113</v>
      </c>
    </row>
    <row r="21" spans="7:17" customFormat="1" x14ac:dyDescent="0.25">
      <c r="G21" s="1"/>
      <c r="H21" s="91" t="s">
        <v>1635</v>
      </c>
      <c r="I21" s="434" t="s">
        <v>8350</v>
      </c>
      <c r="J21" s="362" t="s">
        <v>97</v>
      </c>
      <c r="K21" s="1"/>
      <c r="L21" s="1"/>
      <c r="M21" s="1"/>
      <c r="P21" t="s">
        <v>8351</v>
      </c>
      <c r="Q21" t="s">
        <v>324</v>
      </c>
    </row>
    <row r="22" spans="7:17" customFormat="1" ht="15.75" customHeight="1" x14ac:dyDescent="0.25">
      <c r="G22" s="1"/>
      <c r="H22" s="91" t="s">
        <v>8352</v>
      </c>
      <c r="I22" s="434" t="s">
        <v>8353</v>
      </c>
      <c r="J22" s="362" t="s">
        <v>8354</v>
      </c>
      <c r="K22" s="1"/>
      <c r="L22" s="1"/>
      <c r="M22" s="1"/>
      <c r="P22" t="s">
        <v>8355</v>
      </c>
      <c r="Q22" t="s">
        <v>8356</v>
      </c>
    </row>
    <row r="23" spans="7:17" customFormat="1" x14ac:dyDescent="0.25">
      <c r="G23" s="1"/>
      <c r="H23" s="91" t="s">
        <v>629</v>
      </c>
      <c r="I23" s="434" t="s">
        <v>8357</v>
      </c>
      <c r="J23" s="362" t="s">
        <v>395</v>
      </c>
      <c r="K23" s="1"/>
      <c r="L23" s="1"/>
      <c r="M23" s="1"/>
      <c r="P23" t="s">
        <v>8358</v>
      </c>
      <c r="Q23" t="s">
        <v>8359</v>
      </c>
    </row>
    <row r="24" spans="7:17" customFormat="1" x14ac:dyDescent="0.25">
      <c r="G24" s="1"/>
      <c r="H24" s="457" t="s">
        <v>153</v>
      </c>
      <c r="I24" s="434" t="s">
        <v>8360</v>
      </c>
      <c r="J24" s="362" t="s">
        <v>2453</v>
      </c>
      <c r="K24" s="1"/>
      <c r="L24" s="1"/>
      <c r="M24" s="1"/>
      <c r="P24" t="s">
        <v>8361</v>
      </c>
      <c r="Q24" t="s">
        <v>388</v>
      </c>
    </row>
    <row r="25" spans="7:17" customFormat="1" x14ac:dyDescent="0.25">
      <c r="G25" s="1"/>
      <c r="H25" s="457" t="s">
        <v>8362</v>
      </c>
      <c r="I25" s="434" t="s">
        <v>2989</v>
      </c>
      <c r="J25" s="362" t="s">
        <v>430</v>
      </c>
      <c r="K25" s="1"/>
      <c r="L25" s="1"/>
      <c r="M25" s="1"/>
      <c r="P25" t="s">
        <v>8363</v>
      </c>
    </row>
    <row r="26" spans="7:17" customFormat="1" x14ac:dyDescent="0.25">
      <c r="G26" s="1"/>
      <c r="H26" s="457" t="s">
        <v>2040</v>
      </c>
      <c r="I26" s="434" t="s">
        <v>8364</v>
      </c>
      <c r="J26" s="362" t="s">
        <v>2687</v>
      </c>
      <c r="K26" s="1"/>
      <c r="L26" s="1"/>
      <c r="M26" s="1"/>
      <c r="P26" t="s">
        <v>8365</v>
      </c>
    </row>
    <row r="27" spans="7:17" customFormat="1" x14ac:dyDescent="0.25">
      <c r="G27" s="1"/>
      <c r="H27" s="457" t="s">
        <v>955</v>
      </c>
      <c r="I27" s="434" t="s">
        <v>8366</v>
      </c>
      <c r="J27" s="362" t="s">
        <v>8367</v>
      </c>
      <c r="K27" s="1"/>
      <c r="L27" s="1"/>
      <c r="M27" s="1"/>
      <c r="P27" t="s">
        <v>8368</v>
      </c>
    </row>
    <row r="28" spans="7:17" customFormat="1" x14ac:dyDescent="0.25">
      <c r="G28" s="1"/>
      <c r="H28" s="457" t="s">
        <v>8369</v>
      </c>
      <c r="I28" s="434" t="s">
        <v>8370</v>
      </c>
      <c r="J28" s="362" t="s">
        <v>123</v>
      </c>
      <c r="K28" s="1"/>
      <c r="L28" s="1"/>
      <c r="M28" s="1"/>
      <c r="P28" t="s">
        <v>8371</v>
      </c>
    </row>
    <row r="29" spans="7:17" customFormat="1" x14ac:dyDescent="0.25">
      <c r="G29" s="1"/>
      <c r="H29" s="457" t="s">
        <v>8372</v>
      </c>
      <c r="I29" s="434" t="s">
        <v>8373</v>
      </c>
      <c r="J29" s="362" t="s">
        <v>2660</v>
      </c>
      <c r="K29" s="1"/>
      <c r="L29" s="1"/>
      <c r="M29" s="1"/>
      <c r="P29" t="s">
        <v>8374</v>
      </c>
    </row>
    <row r="30" spans="7:17" customFormat="1" x14ac:dyDescent="0.25">
      <c r="G30" s="1"/>
      <c r="H30" s="458" t="s">
        <v>614</v>
      </c>
      <c r="I30" s="434" t="s">
        <v>6961</v>
      </c>
      <c r="J30" s="362" t="s">
        <v>377</v>
      </c>
      <c r="K30" s="1"/>
      <c r="L30" s="1"/>
      <c r="M30" s="1"/>
      <c r="P30" t="s">
        <v>1537</v>
      </c>
    </row>
    <row r="31" spans="7:17" customFormat="1" x14ac:dyDescent="0.25">
      <c r="G31" s="1"/>
      <c r="H31" s="434" t="s">
        <v>8375</v>
      </c>
      <c r="I31" s="434" t="s">
        <v>630</v>
      </c>
      <c r="J31" s="362" t="s">
        <v>8376</v>
      </c>
      <c r="K31" s="1"/>
      <c r="L31" s="1"/>
      <c r="M31" s="1"/>
      <c r="P31" t="s">
        <v>1191</v>
      </c>
    </row>
    <row r="32" spans="7:17" customFormat="1" x14ac:dyDescent="0.25">
      <c r="G32" s="1"/>
      <c r="H32" s="434" t="s">
        <v>8377</v>
      </c>
      <c r="I32" s="434" t="s">
        <v>154</v>
      </c>
      <c r="J32" s="362" t="s">
        <v>8378</v>
      </c>
      <c r="K32" s="1"/>
      <c r="L32" s="1"/>
      <c r="M32" s="1"/>
      <c r="P32" t="s">
        <v>8379</v>
      </c>
    </row>
    <row r="33" spans="7:16" customFormat="1" x14ac:dyDescent="0.25">
      <c r="G33" s="1"/>
      <c r="H33" s="434" t="s">
        <v>8380</v>
      </c>
      <c r="I33" s="434" t="s">
        <v>8381</v>
      </c>
      <c r="J33" s="362" t="s">
        <v>8382</v>
      </c>
      <c r="K33" s="1"/>
      <c r="L33" s="1"/>
      <c r="M33" s="1"/>
      <c r="P33" t="s">
        <v>8383</v>
      </c>
    </row>
    <row r="34" spans="7:16" customFormat="1" x14ac:dyDescent="0.25">
      <c r="G34" s="434"/>
      <c r="H34" s="1"/>
      <c r="I34" s="458" t="s">
        <v>615</v>
      </c>
      <c r="J34" s="362" t="s">
        <v>8384</v>
      </c>
      <c r="K34" s="1"/>
      <c r="L34" s="1"/>
      <c r="M34" s="1"/>
      <c r="P34" t="s">
        <v>8385</v>
      </c>
    </row>
    <row r="35" spans="7:16" customFormat="1" x14ac:dyDescent="0.25">
      <c r="G35" s="434"/>
      <c r="H35" s="1"/>
      <c r="I35" s="434" t="s">
        <v>4377</v>
      </c>
      <c r="J35" s="362" t="s">
        <v>7672</v>
      </c>
      <c r="K35" s="1"/>
      <c r="L35" s="1"/>
      <c r="M35" s="1"/>
      <c r="P35" t="s">
        <v>622</v>
      </c>
    </row>
    <row r="36" spans="7:16" customFormat="1" x14ac:dyDescent="0.25">
      <c r="G36" s="434"/>
      <c r="H36" s="1"/>
      <c r="I36" s="1"/>
      <c r="J36" s="362" t="s">
        <v>829</v>
      </c>
      <c r="K36" s="1"/>
      <c r="L36" s="1"/>
      <c r="M36" s="1"/>
      <c r="P36" t="s">
        <v>8386</v>
      </c>
    </row>
    <row r="37" spans="7:16" customFormat="1" x14ac:dyDescent="0.25">
      <c r="G37" s="1"/>
      <c r="H37" s="1"/>
      <c r="I37" s="1"/>
      <c r="J37" s="362" t="s">
        <v>3179</v>
      </c>
      <c r="K37" s="1"/>
      <c r="L37" s="1"/>
      <c r="M37" s="1"/>
      <c r="P37" t="s">
        <v>8387</v>
      </c>
    </row>
    <row r="38" spans="7:16" customFormat="1" x14ac:dyDescent="0.25">
      <c r="G38" s="1"/>
      <c r="H38" s="1"/>
      <c r="I38" s="1"/>
      <c r="J38" s="362" t="s">
        <v>3178</v>
      </c>
      <c r="K38" s="1"/>
      <c r="L38" s="1"/>
      <c r="M38" s="1"/>
      <c r="P38" t="s">
        <v>8388</v>
      </c>
    </row>
    <row r="39" spans="7:16" customFormat="1" x14ac:dyDescent="0.25">
      <c r="G39" s="1"/>
      <c r="H39" s="1"/>
      <c r="I39" s="1"/>
      <c r="J39" s="362" t="s">
        <v>3830</v>
      </c>
      <c r="K39" s="1"/>
      <c r="L39" s="1"/>
      <c r="M39" s="1"/>
      <c r="P39" t="s">
        <v>8389</v>
      </c>
    </row>
    <row r="40" spans="7:16" customFormat="1" x14ac:dyDescent="0.25">
      <c r="G40" s="1"/>
      <c r="H40" s="1"/>
      <c r="I40" s="1"/>
      <c r="J40" s="362" t="s">
        <v>1571</v>
      </c>
      <c r="K40" s="1"/>
      <c r="L40" s="1"/>
      <c r="M40" s="1"/>
      <c r="P40" t="s">
        <v>583</v>
      </c>
    </row>
    <row r="41" spans="7:16" customFormat="1" x14ac:dyDescent="0.25">
      <c r="G41" s="1"/>
      <c r="H41" s="1"/>
      <c r="I41" s="1"/>
      <c r="J41" s="362" t="s">
        <v>3191</v>
      </c>
      <c r="K41" s="1"/>
      <c r="L41" s="1"/>
      <c r="M41" s="1"/>
    </row>
    <row r="42" spans="7:16" customFormat="1" x14ac:dyDescent="0.25">
      <c r="G42" s="1"/>
      <c r="H42" s="1"/>
      <c r="I42" s="1"/>
      <c r="J42" s="362" t="s">
        <v>4927</v>
      </c>
      <c r="K42" s="1"/>
      <c r="L42" s="1"/>
      <c r="M42" s="1"/>
    </row>
    <row r="43" spans="7:16" customFormat="1" x14ac:dyDescent="0.25">
      <c r="G43" s="1"/>
      <c r="H43" s="1"/>
      <c r="I43" s="1"/>
      <c r="J43" s="362" t="s">
        <v>1756</v>
      </c>
      <c r="K43" s="1"/>
      <c r="L43" s="1"/>
      <c r="M43" s="1"/>
    </row>
    <row r="44" spans="7:16" customFormat="1" x14ac:dyDescent="0.25">
      <c r="G44" s="1"/>
      <c r="H44" s="1"/>
      <c r="I44" s="1"/>
      <c r="J44" s="362" t="s">
        <v>8390</v>
      </c>
      <c r="K44" s="1"/>
      <c r="L44" s="1"/>
      <c r="M44" s="1"/>
    </row>
    <row r="45" spans="7:16" customFormat="1" x14ac:dyDescent="0.25">
      <c r="G45" s="1"/>
      <c r="H45" s="1"/>
      <c r="I45" s="1"/>
      <c r="J45" s="362" t="s">
        <v>8391</v>
      </c>
      <c r="K45" s="1"/>
      <c r="L45" s="1"/>
      <c r="M45" s="1"/>
    </row>
    <row r="46" spans="7:16" customFormat="1" x14ac:dyDescent="0.25">
      <c r="G46" s="1"/>
      <c r="H46" s="1"/>
      <c r="I46" s="1"/>
      <c r="J46" s="362" t="s">
        <v>5231</v>
      </c>
      <c r="K46" s="1"/>
      <c r="L46" s="1"/>
      <c r="M46" s="1"/>
    </row>
    <row r="47" spans="7:16" customFormat="1" x14ac:dyDescent="0.25">
      <c r="G47" s="1"/>
      <c r="H47" s="1"/>
      <c r="I47" s="1"/>
      <c r="J47" s="362" t="s">
        <v>717</v>
      </c>
      <c r="K47" s="1"/>
      <c r="L47" s="1"/>
      <c r="M47" s="1"/>
    </row>
    <row r="48" spans="7:16" customFormat="1" x14ac:dyDescent="0.25">
      <c r="G48" s="1"/>
      <c r="H48" s="1"/>
      <c r="I48" s="1"/>
      <c r="J48" s="362" t="s">
        <v>8392</v>
      </c>
      <c r="K48" s="1"/>
      <c r="L48" s="1"/>
      <c r="M48" s="1"/>
    </row>
    <row r="49" spans="10:10" customFormat="1" x14ac:dyDescent="0.25">
      <c r="J49" s="362" t="s">
        <v>8393</v>
      </c>
    </row>
    <row r="50" spans="10:10" customFormat="1" x14ac:dyDescent="0.25">
      <c r="J50" s="362" t="s">
        <v>8394</v>
      </c>
    </row>
    <row r="51" spans="10:10" customFormat="1" x14ac:dyDescent="0.25">
      <c r="J51" s="362" t="s">
        <v>8395</v>
      </c>
    </row>
    <row r="52" spans="10:10" customFormat="1" x14ac:dyDescent="0.25">
      <c r="J52" s="362" t="s">
        <v>3796</v>
      </c>
    </row>
    <row r="53" spans="10:10" customFormat="1" x14ac:dyDescent="0.25">
      <c r="J53" s="362" t="s">
        <v>2520</v>
      </c>
    </row>
    <row r="54" spans="10:10" customFormat="1" x14ac:dyDescent="0.25">
      <c r="J54" s="362" t="s">
        <v>8396</v>
      </c>
    </row>
    <row r="55" spans="10:10" customFormat="1" x14ac:dyDescent="0.25">
      <c r="J55" s="362" t="s">
        <v>3829</v>
      </c>
    </row>
    <row r="56" spans="10:10" customFormat="1" x14ac:dyDescent="0.25">
      <c r="J56" s="362" t="s">
        <v>8397</v>
      </c>
    </row>
    <row r="57" spans="10:10" customFormat="1" x14ac:dyDescent="0.25">
      <c r="J57" s="362" t="s">
        <v>8398</v>
      </c>
    </row>
    <row r="58" spans="10:10" customFormat="1" x14ac:dyDescent="0.25">
      <c r="J58" s="362" t="s">
        <v>8399</v>
      </c>
    </row>
    <row r="59" spans="10:10" customFormat="1" x14ac:dyDescent="0.25">
      <c r="J59" s="362" t="s">
        <v>8400</v>
      </c>
    </row>
    <row r="60" spans="10:10" customFormat="1" x14ac:dyDescent="0.25">
      <c r="J60" s="362" t="s">
        <v>8401</v>
      </c>
    </row>
    <row r="61" spans="10:10" customFormat="1" x14ac:dyDescent="0.25">
      <c r="J61" s="362" t="s">
        <v>8402</v>
      </c>
    </row>
    <row r="62" spans="10:10" customFormat="1" x14ac:dyDescent="0.25">
      <c r="J62" s="362" t="s">
        <v>3837</v>
      </c>
    </row>
    <row r="63" spans="10:10" customFormat="1" x14ac:dyDescent="0.25">
      <c r="J63" s="362" t="s">
        <v>3843</v>
      </c>
    </row>
    <row r="64" spans="10:10" customFormat="1" x14ac:dyDescent="0.25">
      <c r="J64" s="362" t="s">
        <v>8403</v>
      </c>
    </row>
    <row r="65" spans="9:10" customFormat="1" x14ac:dyDescent="0.25">
      <c r="I65" s="1"/>
      <c r="J65" s="362" t="s">
        <v>806</v>
      </c>
    </row>
    <row r="66" spans="9:10" customFormat="1" x14ac:dyDescent="0.25">
      <c r="I66" s="1"/>
      <c r="J66" s="362" t="s">
        <v>8404</v>
      </c>
    </row>
    <row r="67" spans="9:10" customFormat="1" x14ac:dyDescent="0.25">
      <c r="I67" s="1"/>
      <c r="J67" s="362" t="s">
        <v>8405</v>
      </c>
    </row>
    <row r="68" spans="9:10" customFormat="1" x14ac:dyDescent="0.25">
      <c r="I68" s="1"/>
      <c r="J68" s="362" t="s">
        <v>8406</v>
      </c>
    </row>
    <row r="69" spans="9:10" customFormat="1" x14ac:dyDescent="0.25">
      <c r="I69" s="1"/>
      <c r="J69" s="362" t="s">
        <v>8407</v>
      </c>
    </row>
    <row r="70" spans="9:10" customFormat="1" x14ac:dyDescent="0.25">
      <c r="I70" s="1"/>
      <c r="J70" s="362" t="s">
        <v>8408</v>
      </c>
    </row>
    <row r="71" spans="9:10" customFormat="1" x14ac:dyDescent="0.25">
      <c r="I71" s="1"/>
      <c r="J71" s="362" t="s">
        <v>8409</v>
      </c>
    </row>
    <row r="72" spans="9:10" customFormat="1" x14ac:dyDescent="0.25">
      <c r="I72" s="1"/>
      <c r="J72" s="362" t="s">
        <v>8410</v>
      </c>
    </row>
    <row r="73" spans="9:10" customFormat="1" x14ac:dyDescent="0.25">
      <c r="I73" s="1"/>
      <c r="J73" s="362" t="s">
        <v>8411</v>
      </c>
    </row>
    <row r="74" spans="9:10" customFormat="1" x14ac:dyDescent="0.25">
      <c r="I74" s="1"/>
      <c r="J74" s="362" t="s">
        <v>603</v>
      </c>
    </row>
    <row r="75" spans="9:10" customFormat="1" x14ac:dyDescent="0.25">
      <c r="I75" s="1"/>
      <c r="J75" s="460" t="s">
        <v>98</v>
      </c>
    </row>
    <row r="76" spans="9:10" customFormat="1" x14ac:dyDescent="0.25">
      <c r="I76" s="1"/>
      <c r="J76" s="362" t="s">
        <v>3797</v>
      </c>
    </row>
    <row r="77" spans="9:10" customFormat="1" x14ac:dyDescent="0.25">
      <c r="I77" s="1"/>
      <c r="J77" s="362" t="s">
        <v>153</v>
      </c>
    </row>
    <row r="78" spans="9:10" customFormat="1" x14ac:dyDescent="0.25">
      <c r="I78" s="1"/>
      <c r="J78" s="362" t="s">
        <v>8412</v>
      </c>
    </row>
    <row r="79" spans="9:10" customFormat="1" x14ac:dyDescent="0.25">
      <c r="I79" s="434"/>
      <c r="J79" s="362" t="s">
        <v>8413</v>
      </c>
    </row>
    <row r="80" spans="9:10" customFormat="1" x14ac:dyDescent="0.25">
      <c r="I80" s="434"/>
      <c r="J80" s="362" t="s">
        <v>8414</v>
      </c>
    </row>
    <row r="81" spans="9:10" customFormat="1" x14ac:dyDescent="0.25">
      <c r="I81" s="434"/>
      <c r="J81" s="362" t="s">
        <v>8415</v>
      </c>
    </row>
    <row r="82" spans="9:10" customFormat="1" x14ac:dyDescent="0.25">
      <c r="I82" s="434"/>
      <c r="J82" s="362" t="s">
        <v>8416</v>
      </c>
    </row>
    <row r="83" spans="9:10" customFormat="1" x14ac:dyDescent="0.25">
      <c r="I83" s="434"/>
      <c r="J83" s="362" t="s">
        <v>8417</v>
      </c>
    </row>
    <row r="84" spans="9:10" customFormat="1" x14ac:dyDescent="0.25">
      <c r="I84" s="434"/>
      <c r="J84" s="362" t="s">
        <v>8418</v>
      </c>
    </row>
    <row r="85" spans="9:10" customFormat="1" x14ac:dyDescent="0.25">
      <c r="I85" s="434"/>
      <c r="J85" s="362" t="s">
        <v>8419</v>
      </c>
    </row>
    <row r="86" spans="9:10" customFormat="1" x14ac:dyDescent="0.25">
      <c r="I86" s="434"/>
      <c r="J86" s="362" t="s">
        <v>8420</v>
      </c>
    </row>
    <row r="87" spans="9:10" customFormat="1" x14ac:dyDescent="0.25">
      <c r="I87" s="434"/>
      <c r="J87" s="362" t="s">
        <v>1311</v>
      </c>
    </row>
    <row r="88" spans="9:10" customFormat="1" x14ac:dyDescent="0.25">
      <c r="I88" s="434"/>
      <c r="J88" s="362" t="s">
        <v>8421</v>
      </c>
    </row>
    <row r="89" spans="9:10" customFormat="1" x14ac:dyDescent="0.25">
      <c r="I89" s="434"/>
      <c r="J89" s="362" t="s">
        <v>1312</v>
      </c>
    </row>
    <row r="90" spans="9:10" customFormat="1" x14ac:dyDescent="0.25">
      <c r="I90" s="434"/>
      <c r="J90" s="362" t="s">
        <v>8422</v>
      </c>
    </row>
    <row r="91" spans="9:10" customFormat="1" x14ac:dyDescent="0.25">
      <c r="I91" s="434"/>
      <c r="J91" s="362" t="s">
        <v>8423</v>
      </c>
    </row>
    <row r="92" spans="9:10" customFormat="1" x14ac:dyDescent="0.25">
      <c r="I92" s="434"/>
      <c r="J92" s="362" t="s">
        <v>8424</v>
      </c>
    </row>
    <row r="93" spans="9:10" customFormat="1" x14ac:dyDescent="0.25">
      <c r="I93" s="434"/>
      <c r="J93" s="362" t="s">
        <v>8425</v>
      </c>
    </row>
    <row r="94" spans="9:10" customFormat="1" x14ac:dyDescent="0.25">
      <c r="I94" s="434"/>
      <c r="J94" s="362" t="s">
        <v>8426</v>
      </c>
    </row>
    <row r="95" spans="9:10" customFormat="1" x14ac:dyDescent="0.25">
      <c r="I95" s="1"/>
      <c r="J95" s="362" t="s">
        <v>8427</v>
      </c>
    </row>
    <row r="96" spans="9:10" customFormat="1" x14ac:dyDescent="0.25">
      <c r="I96" s="1"/>
      <c r="J96" s="362" t="s">
        <v>8428</v>
      </c>
    </row>
    <row r="97" spans="10:10" x14ac:dyDescent="0.25">
      <c r="J97" s="362" t="s">
        <v>8429</v>
      </c>
    </row>
    <row r="98" spans="10:10" x14ac:dyDescent="0.25">
      <c r="J98" s="362" t="s">
        <v>8430</v>
      </c>
    </row>
    <row r="99" spans="10:10" x14ac:dyDescent="0.25">
      <c r="J99" s="362" t="s">
        <v>614</v>
      </c>
    </row>
    <row r="100" spans="10:10" x14ac:dyDescent="0.25">
      <c r="J100" s="362" t="s">
        <v>955</v>
      </c>
    </row>
    <row r="101" spans="10:10" x14ac:dyDescent="0.25">
      <c r="J101" s="461" t="s">
        <v>8431</v>
      </c>
    </row>
    <row r="102" spans="10:10" x14ac:dyDescent="0.25">
      <c r="J102" s="461" t="s">
        <v>8432</v>
      </c>
    </row>
    <row r="103" spans="10:10" x14ac:dyDescent="0.25">
      <c r="J103" s="461" t="s">
        <v>8369</v>
      </c>
    </row>
    <row r="104" spans="10:10" x14ac:dyDescent="0.25">
      <c r="J104" s="461" t="s">
        <v>8372</v>
      </c>
    </row>
    <row r="105" spans="10:10" x14ac:dyDescent="0.25">
      <c r="J105" s="462" t="s">
        <v>614</v>
      </c>
    </row>
    <row r="106" spans="10:10" x14ac:dyDescent="0.25">
      <c r="J106" s="362" t="s">
        <v>5074</v>
      </c>
    </row>
    <row r="440" spans="18:18" x14ac:dyDescent="0.25">
      <c r="R440" t="s">
        <v>93</v>
      </c>
    </row>
  </sheetData>
  <customSheetViews>
    <customSheetView guid="{2A780DAE-C380-4D8C-AD18-ABE11088944D}" topLeftCell="D1">
      <selection activeCell="J1" sqref="J1"/>
      <pageMargins left="0.7" right="0.7" top="0.75" bottom="0.75" header="0.3" footer="0.3"/>
      <pageSetup paperSize="9" orientation="portrait" horizontalDpi="4294967293" verticalDpi="4294967293" r:id="rId1"/>
    </customSheetView>
    <customSheetView guid="{B64A13FF-11AC-41EA-BF5D-653BD59524F3}" topLeftCell="G1">
      <selection activeCell="L5" sqref="L5"/>
      <pageMargins left="0.7" right="0.7" top="0.75" bottom="0.75" header="0.3" footer="0.3"/>
      <pageSetup paperSize="9" orientation="portrait" horizontalDpi="4294967293" verticalDpi="4294967293" r:id="rId2"/>
    </customSheetView>
    <customSheetView guid="{7288B02A-BDC2-4832-92C6-19C1613D2D94}" showPageBreaks="1" topLeftCell="G1">
      <selection activeCell="L10" sqref="L10"/>
      <pageMargins left="0.7" right="0.7" top="0.75" bottom="0.75" header="0.3" footer="0.3"/>
      <pageSetup orientation="portrait" r:id="rId3"/>
    </customSheetView>
    <customSheetView guid="{0B1FC4B1-5069-4271-A7E9-C8805571D5A2}" topLeftCell="G1">
      <selection activeCell="L10" sqref="L10"/>
      <pageMargins left="0.7" right="0.7" top="0.75" bottom="0.75" header="0.3" footer="0.3"/>
    </customSheetView>
    <customSheetView guid="{BE7F4884-3EC0-414E-BD96-6E68F9EF45E2}" topLeftCell="G1">
      <selection activeCell="L10" sqref="L10"/>
      <pageMargins left="0.7" right="0.7" top="0.75" bottom="0.75" header="0.3" footer="0.3"/>
    </customSheetView>
    <customSheetView guid="{17D9AD10-A91D-4BA5-BB6B-536CCC76F3AE}" topLeftCell="H1">
      <selection activeCell="L4" sqref="L4"/>
      <pageMargins left="0.7" right="0.7" top="0.75" bottom="0.75" header="0.3" footer="0.3"/>
    </customSheetView>
    <customSheetView guid="{2C536967-5B4C-45AD-B02D-B2F898C00F37}" topLeftCell="G1">
      <selection activeCell="L10" sqref="L10"/>
      <pageMargins left="0.7" right="0.7" top="0.75" bottom="0.75" header="0.3" footer="0.3"/>
    </customSheetView>
    <customSheetView guid="{D555994A-D91C-4D60-87AA-0FF4194EE3F6}" scale="85" showPageBreaks="1" topLeftCell="K1">
      <selection activeCell="M10" sqref="M10"/>
      <pageMargins left="0.7" right="0.7" top="0.75" bottom="0.75" header="0.3" footer="0.3"/>
      <pageSetup orientation="portrait" r:id="rId4"/>
    </customSheetView>
    <customSheetView guid="{A6B86D91-09DA-4E33-BEBE-73F259FF0B0D}" showPageBreaks="1" topLeftCell="G1">
      <selection activeCell="L5" sqref="L5"/>
      <pageMargins left="0.7" right="0.7" top="0.75" bottom="0.75" header="0.3" footer="0.3"/>
      <pageSetup paperSize="9" orientation="portrait" horizontalDpi="4294967293" verticalDpi="4294967293" r:id="rId5"/>
    </customSheetView>
  </customSheetViews>
  <pageMargins left="0.7" right="0.7" top="0.75" bottom="0.75" header="0.3" footer="0.3"/>
  <pageSetup paperSize="9" orientation="portrait" horizontalDpi="4294967293" verticalDpi="4294967293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14</vt:i4>
      </vt:variant>
    </vt:vector>
  </HeadingPairs>
  <TitlesOfParts>
    <vt:vector size="18" baseType="lpstr">
      <vt:lpstr>2014</vt:lpstr>
      <vt:lpstr>Sheet1</vt:lpstr>
      <vt:lpstr>2015</vt:lpstr>
      <vt:lpstr>Validasi</vt:lpstr>
      <vt:lpstr>Area</vt:lpstr>
      <vt:lpstr>Cost</vt:lpstr>
      <vt:lpstr>Current_Status</vt:lpstr>
      <vt:lpstr>customer</vt:lpstr>
      <vt:lpstr>Drafter</vt:lpstr>
      <vt:lpstr>Engineer</vt:lpstr>
      <vt:lpstr>group</vt:lpstr>
      <vt:lpstr>Month_SO</vt:lpstr>
      <vt:lpstr>Project_Category_1</vt:lpstr>
      <vt:lpstr>site_type</vt:lpstr>
      <vt:lpstr>Status1</vt:lpstr>
      <vt:lpstr>Surveyor</vt:lpstr>
      <vt:lpstr>Tower_up</vt:lpstr>
      <vt:lpstr>Years2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</dc:creator>
  <cp:lastModifiedBy>Tuti</cp:lastModifiedBy>
  <cp:lastPrinted>2015-10-20T03:35:47Z</cp:lastPrinted>
  <dcterms:created xsi:type="dcterms:W3CDTF">2015-09-21T06:23:34Z</dcterms:created>
  <dcterms:modified xsi:type="dcterms:W3CDTF">2015-12-09T14:02:00Z</dcterms:modified>
</cp:coreProperties>
</file>